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473A6AC1-8DCE-429E-B55D-9D526126172C}" xr6:coauthVersionLast="47" xr6:coauthVersionMax="47" xr10:uidLastSave="{00000000-0000-0000-0000-000000000000}"/>
  <bookViews>
    <workbookView xWindow="28680" yWindow="-120" windowWidth="24240" windowHeight="13020" activeTab="3" xr2:uid="{02836C3B-E177-4F6D-9FD1-95450F495CBE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95" i="1" l="1"/>
  <c r="K8" i="1"/>
  <c r="O2" i="7"/>
  <c r="Q2693" i="7"/>
  <c r="P2693" i="7"/>
  <c r="O2693" i="7"/>
  <c r="N2693" i="7"/>
  <c r="Q2692" i="7"/>
  <c r="P2692" i="7"/>
  <c r="O2692" i="7"/>
  <c r="N2692" i="7"/>
  <c r="Q2691" i="7"/>
  <c r="P2691" i="7"/>
  <c r="O2691" i="7"/>
  <c r="N2691" i="7"/>
  <c r="U2690" i="7"/>
  <c r="T2690" i="7"/>
  <c r="S2690" i="7"/>
  <c r="R2690" i="7"/>
  <c r="Q2690" i="7"/>
  <c r="P2690" i="7"/>
  <c r="O2690" i="7"/>
  <c r="N2690" i="7"/>
  <c r="Q2689" i="7"/>
  <c r="P2689" i="7"/>
  <c r="O2689" i="7"/>
  <c r="N2689" i="7"/>
  <c r="Q2688" i="7"/>
  <c r="P2688" i="7"/>
  <c r="R2688" i="7" s="1"/>
  <c r="O2688" i="7"/>
  <c r="N2688" i="7"/>
  <c r="S2687" i="7"/>
  <c r="R2687" i="7"/>
  <c r="Q2687" i="7"/>
  <c r="P2687" i="7"/>
  <c r="O2687" i="7"/>
  <c r="N2687" i="7"/>
  <c r="Q2686" i="7"/>
  <c r="P2686" i="7"/>
  <c r="O2686" i="7"/>
  <c r="N2686" i="7"/>
  <c r="U2685" i="7"/>
  <c r="Q2685" i="7"/>
  <c r="P2685" i="7"/>
  <c r="O2685" i="7"/>
  <c r="N2685" i="7"/>
  <c r="W2684" i="7"/>
  <c r="U2684" i="7"/>
  <c r="T2684" i="7"/>
  <c r="S2684" i="7"/>
  <c r="R2684" i="7"/>
  <c r="Q2684" i="7"/>
  <c r="P2684" i="7"/>
  <c r="O2684" i="7"/>
  <c r="N2684" i="7"/>
  <c r="Q2683" i="7"/>
  <c r="P2683" i="7"/>
  <c r="O2683" i="7"/>
  <c r="N2683" i="7"/>
  <c r="Q2682" i="7"/>
  <c r="P2682" i="7"/>
  <c r="O2682" i="7"/>
  <c r="N2682" i="7"/>
  <c r="Q2681" i="7"/>
  <c r="P2681" i="7"/>
  <c r="O2681" i="7"/>
  <c r="N2681" i="7"/>
  <c r="Q2680" i="7"/>
  <c r="P2680" i="7"/>
  <c r="O2680" i="7"/>
  <c r="N2680" i="7"/>
  <c r="U2679" i="7"/>
  <c r="T2679" i="7"/>
  <c r="Q2679" i="7"/>
  <c r="P2679" i="7"/>
  <c r="O2679" i="7"/>
  <c r="N2679" i="7"/>
  <c r="U2678" i="7"/>
  <c r="T2678" i="7"/>
  <c r="S2678" i="7"/>
  <c r="R2678" i="7"/>
  <c r="Q2678" i="7"/>
  <c r="P2678" i="7"/>
  <c r="O2678" i="7"/>
  <c r="N2678" i="7"/>
  <c r="Q2677" i="7"/>
  <c r="P2677" i="7"/>
  <c r="O2677" i="7"/>
  <c r="N2677" i="7"/>
  <c r="U2676" i="7"/>
  <c r="T2676" i="7"/>
  <c r="Q2676" i="7"/>
  <c r="P2676" i="7"/>
  <c r="O2676" i="7"/>
  <c r="N2676" i="7"/>
  <c r="Q2675" i="7"/>
  <c r="P2675" i="7"/>
  <c r="O2675" i="7"/>
  <c r="N2675" i="7"/>
  <c r="Q2674" i="7"/>
  <c r="P2674" i="7"/>
  <c r="O2674" i="7"/>
  <c r="N2674" i="7"/>
  <c r="Q2673" i="7"/>
  <c r="P2673" i="7"/>
  <c r="O2673" i="7"/>
  <c r="N2673" i="7"/>
  <c r="U2672" i="7"/>
  <c r="T2672" i="7"/>
  <c r="S2672" i="7"/>
  <c r="R2672" i="7"/>
  <c r="Q2672" i="7"/>
  <c r="P2672" i="7"/>
  <c r="O2672" i="7"/>
  <c r="N2672" i="7"/>
  <c r="Q2671" i="7"/>
  <c r="P2671" i="7"/>
  <c r="O2671" i="7"/>
  <c r="N2671" i="7"/>
  <c r="U2670" i="7"/>
  <c r="T2670" i="7"/>
  <c r="S2670" i="7"/>
  <c r="R2670" i="7"/>
  <c r="Q2670" i="7"/>
  <c r="P2670" i="7"/>
  <c r="O2670" i="7"/>
  <c r="N2670" i="7"/>
  <c r="Q2669" i="7"/>
  <c r="P2669" i="7"/>
  <c r="O2669" i="7"/>
  <c r="N2669" i="7"/>
  <c r="Q2668" i="7"/>
  <c r="P2668" i="7"/>
  <c r="O2668" i="7"/>
  <c r="N2668" i="7"/>
  <c r="U2667" i="7"/>
  <c r="Q2667" i="7"/>
  <c r="P2667" i="7"/>
  <c r="O2667" i="7"/>
  <c r="N2667" i="7"/>
  <c r="W2666" i="7"/>
  <c r="U2666" i="7"/>
  <c r="T2666" i="7"/>
  <c r="S2666" i="7"/>
  <c r="R2666" i="7"/>
  <c r="V2666" i="7" s="1"/>
  <c r="Q2666" i="7"/>
  <c r="P2666" i="7"/>
  <c r="O2666" i="7"/>
  <c r="N2666" i="7"/>
  <c r="U2665" i="7"/>
  <c r="Q2665" i="7"/>
  <c r="P2665" i="7"/>
  <c r="S2665" i="7" s="1"/>
  <c r="O2665" i="7"/>
  <c r="N2665" i="7"/>
  <c r="T2664" i="7"/>
  <c r="S2664" i="7"/>
  <c r="R2664" i="7"/>
  <c r="Q2664" i="7"/>
  <c r="P2664" i="7"/>
  <c r="U2664" i="7" s="1"/>
  <c r="O2664" i="7"/>
  <c r="N2664" i="7"/>
  <c r="Q2663" i="7"/>
  <c r="P2663" i="7"/>
  <c r="O2663" i="7"/>
  <c r="N2663" i="7"/>
  <c r="Q2662" i="7"/>
  <c r="P2662" i="7"/>
  <c r="O2662" i="7"/>
  <c r="N2662" i="7"/>
  <c r="Q2661" i="7"/>
  <c r="P2661" i="7"/>
  <c r="O2661" i="7"/>
  <c r="N2661" i="7"/>
  <c r="W2660" i="7"/>
  <c r="V2660" i="7"/>
  <c r="U2660" i="7"/>
  <c r="T2660" i="7"/>
  <c r="S2660" i="7"/>
  <c r="R2660" i="7"/>
  <c r="Q2660" i="7"/>
  <c r="P2660" i="7"/>
  <c r="O2660" i="7"/>
  <c r="N2660" i="7"/>
  <c r="W2659" i="7"/>
  <c r="U2659" i="7"/>
  <c r="T2659" i="7"/>
  <c r="R2659" i="7"/>
  <c r="V2659" i="7" s="1"/>
  <c r="Q2659" i="7"/>
  <c r="P2659" i="7"/>
  <c r="S2659" i="7" s="1"/>
  <c r="O2659" i="7"/>
  <c r="N2659" i="7"/>
  <c r="T2658" i="7"/>
  <c r="S2658" i="7"/>
  <c r="R2658" i="7"/>
  <c r="Q2658" i="7"/>
  <c r="P2658" i="7"/>
  <c r="O2658" i="7"/>
  <c r="N2658" i="7"/>
  <c r="U2658" i="7" s="1"/>
  <c r="Q2657" i="7"/>
  <c r="P2657" i="7"/>
  <c r="O2657" i="7"/>
  <c r="N2657" i="7"/>
  <c r="Q2656" i="7"/>
  <c r="P2656" i="7"/>
  <c r="O2656" i="7"/>
  <c r="N2656" i="7"/>
  <c r="Q2655" i="7"/>
  <c r="P2655" i="7"/>
  <c r="O2655" i="7"/>
  <c r="N2655" i="7"/>
  <c r="W2654" i="7"/>
  <c r="V2654" i="7"/>
  <c r="U2654" i="7"/>
  <c r="T2654" i="7"/>
  <c r="S2654" i="7"/>
  <c r="R2654" i="7"/>
  <c r="Q2654" i="7"/>
  <c r="P2654" i="7"/>
  <c r="O2654" i="7"/>
  <c r="N2654" i="7"/>
  <c r="Q2653" i="7"/>
  <c r="P2653" i="7"/>
  <c r="O2653" i="7"/>
  <c r="N2653" i="7"/>
  <c r="Q2652" i="7"/>
  <c r="P2652" i="7"/>
  <c r="O2652" i="7"/>
  <c r="N2652" i="7"/>
  <c r="S2651" i="7"/>
  <c r="R2651" i="7"/>
  <c r="Q2651" i="7"/>
  <c r="P2651" i="7"/>
  <c r="O2651" i="7"/>
  <c r="N2651" i="7"/>
  <c r="Q2650" i="7"/>
  <c r="P2650" i="7"/>
  <c r="O2650" i="7"/>
  <c r="N2650" i="7"/>
  <c r="U2649" i="7"/>
  <c r="Q2649" i="7"/>
  <c r="P2649" i="7"/>
  <c r="O2649" i="7"/>
  <c r="N2649" i="7"/>
  <c r="W2648" i="7"/>
  <c r="V2648" i="7"/>
  <c r="U2648" i="7"/>
  <c r="T2648" i="7"/>
  <c r="S2648" i="7"/>
  <c r="R2648" i="7"/>
  <c r="Q2648" i="7"/>
  <c r="P2648" i="7"/>
  <c r="O2648" i="7"/>
  <c r="N2648" i="7"/>
  <c r="Q2647" i="7"/>
  <c r="P2647" i="7"/>
  <c r="O2647" i="7"/>
  <c r="N2647" i="7"/>
  <c r="Q2646" i="7"/>
  <c r="P2646" i="7"/>
  <c r="O2646" i="7"/>
  <c r="N2646" i="7"/>
  <c r="Q2645" i="7"/>
  <c r="P2645" i="7"/>
  <c r="R2645" i="7" s="1"/>
  <c r="O2645" i="7"/>
  <c r="N2645" i="7"/>
  <c r="Q2644" i="7"/>
  <c r="P2644" i="7"/>
  <c r="O2644" i="7"/>
  <c r="N2644" i="7"/>
  <c r="U2643" i="7"/>
  <c r="T2643" i="7"/>
  <c r="Q2643" i="7"/>
  <c r="P2643" i="7"/>
  <c r="O2643" i="7"/>
  <c r="N2643" i="7"/>
  <c r="U2642" i="7"/>
  <c r="T2642" i="7"/>
  <c r="S2642" i="7"/>
  <c r="R2642" i="7"/>
  <c r="Q2642" i="7"/>
  <c r="P2642" i="7"/>
  <c r="O2642" i="7"/>
  <c r="N2642" i="7"/>
  <c r="Q2641" i="7"/>
  <c r="P2641" i="7"/>
  <c r="O2641" i="7"/>
  <c r="N2641" i="7"/>
  <c r="Q2640" i="7"/>
  <c r="P2640" i="7"/>
  <c r="O2640" i="7"/>
  <c r="N2640" i="7"/>
  <c r="Q2639" i="7"/>
  <c r="S2639" i="7" s="1"/>
  <c r="P2639" i="7"/>
  <c r="O2639" i="7"/>
  <c r="N2639" i="7"/>
  <c r="Q2638" i="7"/>
  <c r="P2638" i="7"/>
  <c r="O2638" i="7"/>
  <c r="N2638" i="7"/>
  <c r="U2637" i="7"/>
  <c r="T2637" i="7"/>
  <c r="Q2637" i="7"/>
  <c r="P2637" i="7"/>
  <c r="O2637" i="7"/>
  <c r="N2637" i="7"/>
  <c r="U2636" i="7"/>
  <c r="T2636" i="7"/>
  <c r="S2636" i="7"/>
  <c r="R2636" i="7"/>
  <c r="Q2636" i="7"/>
  <c r="P2636" i="7"/>
  <c r="O2636" i="7"/>
  <c r="N2636" i="7"/>
  <c r="Q2635" i="7"/>
  <c r="P2635" i="7"/>
  <c r="O2635" i="7"/>
  <c r="N2635" i="7"/>
  <c r="U2634" i="7"/>
  <c r="T2634" i="7"/>
  <c r="S2634" i="7"/>
  <c r="R2634" i="7"/>
  <c r="Q2634" i="7"/>
  <c r="P2634" i="7"/>
  <c r="O2634" i="7"/>
  <c r="N2634" i="7"/>
  <c r="Q2633" i="7"/>
  <c r="R2633" i="7" s="1"/>
  <c r="P2633" i="7"/>
  <c r="O2633" i="7"/>
  <c r="N2633" i="7"/>
  <c r="Q2632" i="7"/>
  <c r="P2632" i="7"/>
  <c r="O2632" i="7"/>
  <c r="N2632" i="7"/>
  <c r="U2631" i="7"/>
  <c r="T2631" i="7"/>
  <c r="Q2631" i="7"/>
  <c r="P2631" i="7"/>
  <c r="O2631" i="7"/>
  <c r="N2631" i="7"/>
  <c r="W2630" i="7"/>
  <c r="U2630" i="7"/>
  <c r="T2630" i="7"/>
  <c r="S2630" i="7"/>
  <c r="R2630" i="7"/>
  <c r="V2630" i="7" s="1"/>
  <c r="Q2630" i="7"/>
  <c r="P2630" i="7"/>
  <c r="O2630" i="7"/>
  <c r="N2630" i="7"/>
  <c r="U2629" i="7"/>
  <c r="Q2629" i="7"/>
  <c r="P2629" i="7"/>
  <c r="S2629" i="7" s="1"/>
  <c r="O2629" i="7"/>
  <c r="N2629" i="7"/>
  <c r="R2628" i="7"/>
  <c r="Q2628" i="7"/>
  <c r="P2628" i="7"/>
  <c r="O2628" i="7"/>
  <c r="N2628" i="7"/>
  <c r="Q2627" i="7"/>
  <c r="P2627" i="7"/>
  <c r="O2627" i="7"/>
  <c r="N2627" i="7"/>
  <c r="Q2626" i="7"/>
  <c r="P2626" i="7"/>
  <c r="O2626" i="7"/>
  <c r="N2626" i="7"/>
  <c r="Q2625" i="7"/>
  <c r="P2625" i="7"/>
  <c r="O2625" i="7"/>
  <c r="N2625" i="7"/>
  <c r="W2624" i="7"/>
  <c r="V2624" i="7"/>
  <c r="U2624" i="7"/>
  <c r="T2624" i="7"/>
  <c r="S2624" i="7"/>
  <c r="R2624" i="7"/>
  <c r="Q2624" i="7"/>
  <c r="P2624" i="7"/>
  <c r="O2624" i="7"/>
  <c r="N2624" i="7"/>
  <c r="U2623" i="7"/>
  <c r="T2623" i="7"/>
  <c r="R2623" i="7"/>
  <c r="Q2623" i="7"/>
  <c r="P2623" i="7"/>
  <c r="S2623" i="7" s="1"/>
  <c r="O2623" i="7"/>
  <c r="N2623" i="7"/>
  <c r="Q2622" i="7"/>
  <c r="P2622" i="7"/>
  <c r="O2622" i="7"/>
  <c r="N2622" i="7"/>
  <c r="Q2621" i="7"/>
  <c r="P2621" i="7"/>
  <c r="O2621" i="7"/>
  <c r="N2621" i="7"/>
  <c r="Q2620" i="7"/>
  <c r="P2620" i="7"/>
  <c r="O2620" i="7"/>
  <c r="N2620" i="7"/>
  <c r="Q2619" i="7"/>
  <c r="P2619" i="7"/>
  <c r="O2619" i="7"/>
  <c r="N2619" i="7"/>
  <c r="V2618" i="7"/>
  <c r="U2618" i="7"/>
  <c r="T2618" i="7"/>
  <c r="W2618" i="7" s="1"/>
  <c r="S2618" i="7"/>
  <c r="R2618" i="7"/>
  <c r="Q2618" i="7"/>
  <c r="P2618" i="7"/>
  <c r="O2618" i="7"/>
  <c r="N2618" i="7"/>
  <c r="R2617" i="7"/>
  <c r="Q2617" i="7"/>
  <c r="U2617" i="7" s="1"/>
  <c r="P2617" i="7"/>
  <c r="O2617" i="7"/>
  <c r="N2617" i="7"/>
  <c r="Q2616" i="7"/>
  <c r="P2616" i="7"/>
  <c r="O2616" i="7"/>
  <c r="N2616" i="7"/>
  <c r="S2615" i="7"/>
  <c r="R2615" i="7"/>
  <c r="Q2615" i="7"/>
  <c r="P2615" i="7"/>
  <c r="O2615" i="7"/>
  <c r="N2615" i="7"/>
  <c r="Q2614" i="7"/>
  <c r="P2614" i="7"/>
  <c r="O2614" i="7"/>
  <c r="N2614" i="7"/>
  <c r="U2613" i="7"/>
  <c r="Q2613" i="7"/>
  <c r="P2613" i="7"/>
  <c r="O2613" i="7"/>
  <c r="N2613" i="7"/>
  <c r="U2612" i="7"/>
  <c r="T2612" i="7"/>
  <c r="S2612" i="7"/>
  <c r="R2612" i="7"/>
  <c r="Q2612" i="7"/>
  <c r="P2612" i="7"/>
  <c r="O2612" i="7"/>
  <c r="N2612" i="7"/>
  <c r="U2611" i="7"/>
  <c r="Q2611" i="7"/>
  <c r="P2611" i="7"/>
  <c r="O2611" i="7"/>
  <c r="N2611" i="7"/>
  <c r="Q2610" i="7"/>
  <c r="P2610" i="7"/>
  <c r="O2610" i="7"/>
  <c r="N2610" i="7"/>
  <c r="S2609" i="7"/>
  <c r="R2609" i="7"/>
  <c r="Q2609" i="7"/>
  <c r="P2609" i="7"/>
  <c r="O2609" i="7"/>
  <c r="N2609" i="7"/>
  <c r="Q2608" i="7"/>
  <c r="P2608" i="7"/>
  <c r="O2608" i="7"/>
  <c r="N2608" i="7"/>
  <c r="U2607" i="7"/>
  <c r="T2607" i="7"/>
  <c r="Q2607" i="7"/>
  <c r="P2607" i="7"/>
  <c r="O2607" i="7"/>
  <c r="N2607" i="7"/>
  <c r="U2606" i="7"/>
  <c r="T2606" i="7"/>
  <c r="S2606" i="7"/>
  <c r="R2606" i="7"/>
  <c r="Q2606" i="7"/>
  <c r="P2606" i="7"/>
  <c r="O2606" i="7"/>
  <c r="N2606" i="7"/>
  <c r="R2605" i="7"/>
  <c r="Q2605" i="7"/>
  <c r="P2605" i="7"/>
  <c r="O2605" i="7"/>
  <c r="N2605" i="7"/>
  <c r="Q2604" i="7"/>
  <c r="P2604" i="7"/>
  <c r="O2604" i="7"/>
  <c r="N2604" i="7"/>
  <c r="S2603" i="7"/>
  <c r="R2603" i="7"/>
  <c r="Q2603" i="7"/>
  <c r="P2603" i="7"/>
  <c r="O2603" i="7"/>
  <c r="N2603" i="7"/>
  <c r="Q2602" i="7"/>
  <c r="P2602" i="7"/>
  <c r="O2602" i="7"/>
  <c r="N2602" i="7"/>
  <c r="U2601" i="7"/>
  <c r="T2601" i="7"/>
  <c r="Q2601" i="7"/>
  <c r="P2601" i="7"/>
  <c r="O2601" i="7"/>
  <c r="N2601" i="7"/>
  <c r="U2600" i="7"/>
  <c r="T2600" i="7"/>
  <c r="S2600" i="7"/>
  <c r="R2600" i="7"/>
  <c r="Q2600" i="7"/>
  <c r="P2600" i="7"/>
  <c r="O2600" i="7"/>
  <c r="N2600" i="7"/>
  <c r="Q2599" i="7"/>
  <c r="P2599" i="7"/>
  <c r="O2599" i="7"/>
  <c r="N2599" i="7"/>
  <c r="U2598" i="7"/>
  <c r="T2598" i="7"/>
  <c r="S2598" i="7"/>
  <c r="R2598" i="7"/>
  <c r="Q2598" i="7"/>
  <c r="P2598" i="7"/>
  <c r="O2598" i="7"/>
  <c r="N2598" i="7"/>
  <c r="Q2597" i="7"/>
  <c r="P2597" i="7"/>
  <c r="O2597" i="7"/>
  <c r="N2597" i="7"/>
  <c r="Q2596" i="7"/>
  <c r="P2596" i="7"/>
  <c r="O2596" i="7"/>
  <c r="N2596" i="7"/>
  <c r="U2595" i="7"/>
  <c r="Q2595" i="7"/>
  <c r="P2595" i="7"/>
  <c r="O2595" i="7"/>
  <c r="N2595" i="7"/>
  <c r="W2594" i="7"/>
  <c r="U2594" i="7"/>
  <c r="T2594" i="7"/>
  <c r="S2594" i="7"/>
  <c r="R2594" i="7"/>
  <c r="V2594" i="7" s="1"/>
  <c r="Q2594" i="7"/>
  <c r="P2594" i="7"/>
  <c r="O2594" i="7"/>
  <c r="N2594" i="7"/>
  <c r="U2593" i="7"/>
  <c r="R2593" i="7"/>
  <c r="Q2593" i="7"/>
  <c r="P2593" i="7"/>
  <c r="S2593" i="7" s="1"/>
  <c r="O2593" i="7"/>
  <c r="N2593" i="7"/>
  <c r="U2592" i="7"/>
  <c r="T2592" i="7"/>
  <c r="Q2592" i="7"/>
  <c r="P2592" i="7"/>
  <c r="S2592" i="7" s="1"/>
  <c r="O2592" i="7"/>
  <c r="N2592" i="7"/>
  <c r="Q2591" i="7"/>
  <c r="P2591" i="7"/>
  <c r="O2591" i="7"/>
  <c r="N2591" i="7"/>
  <c r="Q2590" i="7"/>
  <c r="P2590" i="7"/>
  <c r="O2590" i="7"/>
  <c r="N2590" i="7"/>
  <c r="Q2589" i="7"/>
  <c r="P2589" i="7"/>
  <c r="O2589" i="7"/>
  <c r="N2589" i="7"/>
  <c r="W2588" i="7"/>
  <c r="V2588" i="7"/>
  <c r="U2588" i="7"/>
  <c r="T2588" i="7"/>
  <c r="S2588" i="7"/>
  <c r="R2588" i="7"/>
  <c r="Q2588" i="7"/>
  <c r="P2588" i="7"/>
  <c r="O2588" i="7"/>
  <c r="N2588" i="7"/>
  <c r="W2587" i="7"/>
  <c r="U2587" i="7"/>
  <c r="T2587" i="7"/>
  <c r="R2587" i="7"/>
  <c r="V2587" i="7" s="1"/>
  <c r="Q2587" i="7"/>
  <c r="P2587" i="7"/>
  <c r="S2587" i="7" s="1"/>
  <c r="O2587" i="7"/>
  <c r="N2587" i="7"/>
  <c r="Q2586" i="7"/>
  <c r="P2586" i="7"/>
  <c r="O2586" i="7"/>
  <c r="N2586" i="7"/>
  <c r="Q2585" i="7"/>
  <c r="P2585" i="7"/>
  <c r="O2585" i="7"/>
  <c r="N2585" i="7"/>
  <c r="Q2584" i="7"/>
  <c r="P2584" i="7"/>
  <c r="O2584" i="7"/>
  <c r="N2584" i="7"/>
  <c r="Q2583" i="7"/>
  <c r="P2583" i="7"/>
  <c r="O2583" i="7"/>
  <c r="N2583" i="7"/>
  <c r="U2582" i="7"/>
  <c r="T2582" i="7"/>
  <c r="S2582" i="7"/>
  <c r="W2582" i="7" s="1"/>
  <c r="R2582" i="7"/>
  <c r="Q2582" i="7"/>
  <c r="P2582" i="7"/>
  <c r="O2582" i="7"/>
  <c r="N2582" i="7"/>
  <c r="Q2581" i="7"/>
  <c r="P2581" i="7"/>
  <c r="S2581" i="7" s="1"/>
  <c r="O2581" i="7"/>
  <c r="N2581" i="7"/>
  <c r="R2580" i="7"/>
  <c r="Q2580" i="7"/>
  <c r="P2580" i="7"/>
  <c r="O2580" i="7"/>
  <c r="N2580" i="7"/>
  <c r="S2579" i="7"/>
  <c r="R2579" i="7"/>
  <c r="Q2579" i="7"/>
  <c r="P2579" i="7"/>
  <c r="O2579" i="7"/>
  <c r="N2579" i="7"/>
  <c r="Q2578" i="7"/>
  <c r="P2578" i="7"/>
  <c r="O2578" i="7"/>
  <c r="N2578" i="7"/>
  <c r="U2577" i="7"/>
  <c r="Q2577" i="7"/>
  <c r="P2577" i="7"/>
  <c r="O2577" i="7"/>
  <c r="N2577" i="7"/>
  <c r="W2576" i="7"/>
  <c r="V2576" i="7"/>
  <c r="U2576" i="7"/>
  <c r="T2576" i="7"/>
  <c r="S2576" i="7"/>
  <c r="R2576" i="7"/>
  <c r="Q2576" i="7"/>
  <c r="P2576" i="7"/>
  <c r="O2576" i="7"/>
  <c r="N2576" i="7"/>
  <c r="Q2575" i="7"/>
  <c r="P2575" i="7"/>
  <c r="O2575" i="7"/>
  <c r="N2575" i="7"/>
  <c r="Q2574" i="7"/>
  <c r="P2574" i="7"/>
  <c r="O2574" i="7"/>
  <c r="N2574" i="7"/>
  <c r="Q2573" i="7"/>
  <c r="P2573" i="7"/>
  <c r="O2573" i="7"/>
  <c r="N2573" i="7"/>
  <c r="Q2572" i="7"/>
  <c r="P2572" i="7"/>
  <c r="O2572" i="7"/>
  <c r="N2572" i="7"/>
  <c r="U2571" i="7"/>
  <c r="T2571" i="7"/>
  <c r="Q2571" i="7"/>
  <c r="P2571" i="7"/>
  <c r="O2571" i="7"/>
  <c r="N2571" i="7"/>
  <c r="U2570" i="7"/>
  <c r="T2570" i="7"/>
  <c r="S2570" i="7"/>
  <c r="R2570" i="7"/>
  <c r="Q2570" i="7"/>
  <c r="P2570" i="7"/>
  <c r="O2570" i="7"/>
  <c r="N2570" i="7"/>
  <c r="Q2569" i="7"/>
  <c r="P2569" i="7"/>
  <c r="O2569" i="7"/>
  <c r="S2569" i="7" s="1"/>
  <c r="N2569" i="7"/>
  <c r="U2568" i="7"/>
  <c r="T2568" i="7"/>
  <c r="Q2568" i="7"/>
  <c r="P2568" i="7"/>
  <c r="O2568" i="7"/>
  <c r="N2568" i="7"/>
  <c r="Q2567" i="7"/>
  <c r="P2567" i="7"/>
  <c r="O2567" i="7"/>
  <c r="N2567" i="7"/>
  <c r="Q2566" i="7"/>
  <c r="P2566" i="7"/>
  <c r="O2566" i="7"/>
  <c r="N2566" i="7"/>
  <c r="Q2565" i="7"/>
  <c r="P2565" i="7"/>
  <c r="O2565" i="7"/>
  <c r="N2565" i="7"/>
  <c r="T2564" i="7"/>
  <c r="S2564" i="7"/>
  <c r="R2564" i="7"/>
  <c r="Q2564" i="7"/>
  <c r="U2564" i="7" s="1"/>
  <c r="P2564" i="7"/>
  <c r="O2564" i="7"/>
  <c r="N2564" i="7"/>
  <c r="Q2563" i="7"/>
  <c r="P2563" i="7"/>
  <c r="U2563" i="7" s="1"/>
  <c r="O2563" i="7"/>
  <c r="S2563" i="7" s="1"/>
  <c r="N2563" i="7"/>
  <c r="U2562" i="7"/>
  <c r="T2562" i="7"/>
  <c r="S2562" i="7"/>
  <c r="R2562" i="7"/>
  <c r="Q2562" i="7"/>
  <c r="P2562" i="7"/>
  <c r="O2562" i="7"/>
  <c r="N2562" i="7"/>
  <c r="Q2561" i="7"/>
  <c r="P2561" i="7"/>
  <c r="O2561" i="7"/>
  <c r="N2561" i="7"/>
  <c r="Q2560" i="7"/>
  <c r="P2560" i="7"/>
  <c r="O2560" i="7"/>
  <c r="N2560" i="7"/>
  <c r="Q2559" i="7"/>
  <c r="P2559" i="7"/>
  <c r="O2559" i="7"/>
  <c r="N2559" i="7"/>
  <c r="W2558" i="7"/>
  <c r="V2558" i="7"/>
  <c r="T2558" i="7"/>
  <c r="S2558" i="7"/>
  <c r="R2558" i="7"/>
  <c r="Q2558" i="7"/>
  <c r="U2558" i="7" s="1"/>
  <c r="P2558" i="7"/>
  <c r="O2558" i="7"/>
  <c r="N2558" i="7"/>
  <c r="U2557" i="7"/>
  <c r="T2557" i="7"/>
  <c r="R2557" i="7"/>
  <c r="Q2557" i="7"/>
  <c r="P2557" i="7"/>
  <c r="O2557" i="7"/>
  <c r="N2557" i="7"/>
  <c r="Q2556" i="7"/>
  <c r="P2556" i="7"/>
  <c r="O2556" i="7"/>
  <c r="N2556" i="7"/>
  <c r="Q2555" i="7"/>
  <c r="P2555" i="7"/>
  <c r="O2555" i="7"/>
  <c r="N2555" i="7"/>
  <c r="Q2554" i="7"/>
  <c r="P2554" i="7"/>
  <c r="O2554" i="7"/>
  <c r="N2554" i="7"/>
  <c r="Q2553" i="7"/>
  <c r="P2553" i="7"/>
  <c r="O2553" i="7"/>
  <c r="N2553" i="7"/>
  <c r="W2552" i="7"/>
  <c r="V2552" i="7"/>
  <c r="T2552" i="7"/>
  <c r="S2552" i="7"/>
  <c r="R2552" i="7"/>
  <c r="Q2552" i="7"/>
  <c r="U2552" i="7" s="1"/>
  <c r="P2552" i="7"/>
  <c r="O2552" i="7"/>
  <c r="N2552" i="7"/>
  <c r="Q2551" i="7"/>
  <c r="U2551" i="7" s="1"/>
  <c r="P2551" i="7"/>
  <c r="O2551" i="7"/>
  <c r="N2551" i="7"/>
  <c r="Q2550" i="7"/>
  <c r="P2550" i="7"/>
  <c r="O2550" i="7"/>
  <c r="N2550" i="7"/>
  <c r="Q2549" i="7"/>
  <c r="R2549" i="7" s="1"/>
  <c r="P2549" i="7"/>
  <c r="O2549" i="7"/>
  <c r="N2549" i="7"/>
  <c r="Q2548" i="7"/>
  <c r="P2548" i="7"/>
  <c r="O2548" i="7"/>
  <c r="N2548" i="7"/>
  <c r="U2547" i="7"/>
  <c r="T2547" i="7"/>
  <c r="Q2547" i="7"/>
  <c r="P2547" i="7"/>
  <c r="O2547" i="7"/>
  <c r="N2547" i="7"/>
  <c r="T2546" i="7"/>
  <c r="S2546" i="7"/>
  <c r="R2546" i="7"/>
  <c r="Q2546" i="7"/>
  <c r="U2546" i="7" s="1"/>
  <c r="P2546" i="7"/>
  <c r="O2546" i="7"/>
  <c r="N2546" i="7"/>
  <c r="Q2545" i="7"/>
  <c r="P2545" i="7"/>
  <c r="O2545" i="7"/>
  <c r="N2545" i="7"/>
  <c r="Q2544" i="7"/>
  <c r="P2544" i="7"/>
  <c r="O2544" i="7"/>
  <c r="N2544" i="7"/>
  <c r="Q2543" i="7"/>
  <c r="P2543" i="7"/>
  <c r="O2543" i="7"/>
  <c r="N2543" i="7"/>
  <c r="Q2542" i="7"/>
  <c r="P2542" i="7"/>
  <c r="O2542" i="7"/>
  <c r="N2542" i="7"/>
  <c r="Q2541" i="7"/>
  <c r="P2541" i="7"/>
  <c r="O2541" i="7"/>
  <c r="N2541" i="7"/>
  <c r="T2540" i="7"/>
  <c r="S2540" i="7"/>
  <c r="R2540" i="7"/>
  <c r="Q2540" i="7"/>
  <c r="U2540" i="7" s="1"/>
  <c r="P2540" i="7"/>
  <c r="O2540" i="7"/>
  <c r="N2540" i="7"/>
  <c r="Q2539" i="7"/>
  <c r="P2539" i="7"/>
  <c r="U2539" i="7" s="1"/>
  <c r="O2539" i="7"/>
  <c r="S2539" i="7" s="1"/>
  <c r="N2539" i="7"/>
  <c r="U2538" i="7"/>
  <c r="T2538" i="7"/>
  <c r="S2538" i="7"/>
  <c r="R2538" i="7"/>
  <c r="Q2538" i="7"/>
  <c r="P2538" i="7"/>
  <c r="O2538" i="7"/>
  <c r="N2538" i="7"/>
  <c r="Q2537" i="7"/>
  <c r="P2537" i="7"/>
  <c r="O2537" i="7"/>
  <c r="N2537" i="7"/>
  <c r="Q2536" i="7"/>
  <c r="P2536" i="7"/>
  <c r="O2536" i="7"/>
  <c r="N2536" i="7"/>
  <c r="Q2535" i="7"/>
  <c r="P2535" i="7"/>
  <c r="O2535" i="7"/>
  <c r="N2535" i="7"/>
  <c r="W2534" i="7"/>
  <c r="V2534" i="7"/>
  <c r="U2534" i="7"/>
  <c r="T2534" i="7"/>
  <c r="S2534" i="7"/>
  <c r="R2534" i="7"/>
  <c r="Q2534" i="7"/>
  <c r="P2534" i="7"/>
  <c r="O2534" i="7"/>
  <c r="N2534" i="7"/>
  <c r="U2533" i="7"/>
  <c r="T2533" i="7"/>
  <c r="Q2533" i="7"/>
  <c r="P2533" i="7"/>
  <c r="R2533" i="7" s="1"/>
  <c r="O2533" i="7"/>
  <c r="N2533" i="7"/>
  <c r="Q2532" i="7"/>
  <c r="P2532" i="7"/>
  <c r="O2532" i="7"/>
  <c r="N2532" i="7"/>
  <c r="Q2531" i="7"/>
  <c r="P2531" i="7"/>
  <c r="O2531" i="7"/>
  <c r="N2531" i="7"/>
  <c r="Q2530" i="7"/>
  <c r="U2530" i="7" s="1"/>
  <c r="P2530" i="7"/>
  <c r="O2530" i="7"/>
  <c r="N2530" i="7"/>
  <c r="Q2529" i="7"/>
  <c r="P2529" i="7"/>
  <c r="O2529" i="7"/>
  <c r="N2529" i="7"/>
  <c r="Q2528" i="7"/>
  <c r="P2528" i="7"/>
  <c r="O2528" i="7"/>
  <c r="N2528" i="7"/>
  <c r="Q2527" i="7"/>
  <c r="P2527" i="7"/>
  <c r="O2527" i="7"/>
  <c r="N2527" i="7"/>
  <c r="U2526" i="7"/>
  <c r="T2526" i="7"/>
  <c r="S2526" i="7"/>
  <c r="R2526" i="7"/>
  <c r="Q2526" i="7"/>
  <c r="P2526" i="7"/>
  <c r="O2526" i="7"/>
  <c r="N2526" i="7"/>
  <c r="Q2525" i="7"/>
  <c r="P2525" i="7"/>
  <c r="O2525" i="7"/>
  <c r="R2525" i="7" s="1"/>
  <c r="N2525" i="7"/>
  <c r="Q2524" i="7"/>
  <c r="P2524" i="7"/>
  <c r="O2524" i="7"/>
  <c r="N2524" i="7"/>
  <c r="Q2523" i="7"/>
  <c r="P2523" i="7"/>
  <c r="O2523" i="7"/>
  <c r="U2523" i="7" s="1"/>
  <c r="N2523" i="7"/>
  <c r="V2522" i="7"/>
  <c r="U2522" i="7"/>
  <c r="W2522" i="7" s="1"/>
  <c r="T2522" i="7"/>
  <c r="S2522" i="7"/>
  <c r="Q2522" i="7"/>
  <c r="P2522" i="7"/>
  <c r="O2522" i="7"/>
  <c r="N2522" i="7"/>
  <c r="R2522" i="7" s="1"/>
  <c r="U2521" i="7"/>
  <c r="T2521" i="7"/>
  <c r="S2521" i="7"/>
  <c r="R2521" i="7"/>
  <c r="Q2521" i="7"/>
  <c r="P2521" i="7"/>
  <c r="O2521" i="7"/>
  <c r="N2521" i="7"/>
  <c r="T2520" i="7"/>
  <c r="R2520" i="7"/>
  <c r="Q2520" i="7"/>
  <c r="P2520" i="7"/>
  <c r="O2520" i="7"/>
  <c r="U2520" i="7" s="1"/>
  <c r="N2520" i="7"/>
  <c r="Q2519" i="7"/>
  <c r="P2519" i="7"/>
  <c r="O2519" i="7"/>
  <c r="N2519" i="7"/>
  <c r="Q2518" i="7"/>
  <c r="P2518" i="7"/>
  <c r="O2518" i="7"/>
  <c r="N2518" i="7"/>
  <c r="Q2517" i="7"/>
  <c r="P2517" i="7"/>
  <c r="O2517" i="7"/>
  <c r="N2517" i="7"/>
  <c r="W2516" i="7"/>
  <c r="V2516" i="7"/>
  <c r="U2516" i="7"/>
  <c r="T2516" i="7"/>
  <c r="S2516" i="7"/>
  <c r="Q2516" i="7"/>
  <c r="P2516" i="7"/>
  <c r="O2516" i="7"/>
  <c r="N2516" i="7"/>
  <c r="R2516" i="7" s="1"/>
  <c r="Q2515" i="7"/>
  <c r="P2515" i="7"/>
  <c r="O2515" i="7"/>
  <c r="N2515" i="7"/>
  <c r="Q2514" i="7"/>
  <c r="P2514" i="7"/>
  <c r="O2514" i="7"/>
  <c r="N2514" i="7"/>
  <c r="R2513" i="7"/>
  <c r="Q2513" i="7"/>
  <c r="S2513" i="7" s="1"/>
  <c r="P2513" i="7"/>
  <c r="O2513" i="7"/>
  <c r="N2513" i="7"/>
  <c r="Q2512" i="7"/>
  <c r="P2512" i="7"/>
  <c r="O2512" i="7"/>
  <c r="N2512" i="7"/>
  <c r="U2511" i="7"/>
  <c r="Q2511" i="7"/>
  <c r="P2511" i="7"/>
  <c r="O2511" i="7"/>
  <c r="N2511" i="7"/>
  <c r="U2510" i="7"/>
  <c r="T2510" i="7"/>
  <c r="S2510" i="7"/>
  <c r="Q2510" i="7"/>
  <c r="P2510" i="7"/>
  <c r="O2510" i="7"/>
  <c r="N2510" i="7"/>
  <c r="R2510" i="7" s="1"/>
  <c r="Q2509" i="7"/>
  <c r="P2509" i="7"/>
  <c r="O2509" i="7"/>
  <c r="N2509" i="7"/>
  <c r="U2508" i="7"/>
  <c r="T2508" i="7"/>
  <c r="Q2508" i="7"/>
  <c r="P2508" i="7"/>
  <c r="O2508" i="7"/>
  <c r="S2508" i="7" s="1"/>
  <c r="N2508" i="7"/>
  <c r="Q2507" i="7"/>
  <c r="P2507" i="7"/>
  <c r="O2507" i="7"/>
  <c r="N2507" i="7"/>
  <c r="Q2506" i="7"/>
  <c r="P2506" i="7"/>
  <c r="O2506" i="7"/>
  <c r="N2506" i="7"/>
  <c r="Q2505" i="7"/>
  <c r="P2505" i="7"/>
  <c r="O2505" i="7"/>
  <c r="N2505" i="7"/>
  <c r="U2504" i="7"/>
  <c r="T2504" i="7"/>
  <c r="S2504" i="7"/>
  <c r="Q2504" i="7"/>
  <c r="P2504" i="7"/>
  <c r="O2504" i="7"/>
  <c r="N2504" i="7"/>
  <c r="R2504" i="7" s="1"/>
  <c r="W2504" i="7" s="1"/>
  <c r="U2503" i="7"/>
  <c r="R2503" i="7"/>
  <c r="Q2503" i="7"/>
  <c r="T2503" i="7" s="1"/>
  <c r="P2503" i="7"/>
  <c r="O2503" i="7"/>
  <c r="N2503" i="7"/>
  <c r="U2502" i="7"/>
  <c r="S2502" i="7"/>
  <c r="Q2502" i="7"/>
  <c r="T2502" i="7" s="1"/>
  <c r="P2502" i="7"/>
  <c r="O2502" i="7"/>
  <c r="N2502" i="7"/>
  <c r="Q2501" i="7"/>
  <c r="P2501" i="7"/>
  <c r="O2501" i="7"/>
  <c r="R2501" i="7" s="1"/>
  <c r="N2501" i="7"/>
  <c r="Q2500" i="7"/>
  <c r="P2500" i="7"/>
  <c r="O2500" i="7"/>
  <c r="N2500" i="7"/>
  <c r="Q2499" i="7"/>
  <c r="P2499" i="7"/>
  <c r="O2499" i="7"/>
  <c r="U2499" i="7" s="1"/>
  <c r="N2499" i="7"/>
  <c r="V2498" i="7"/>
  <c r="U2498" i="7"/>
  <c r="W2498" i="7" s="1"/>
  <c r="T2498" i="7"/>
  <c r="S2498" i="7"/>
  <c r="Q2498" i="7"/>
  <c r="P2498" i="7"/>
  <c r="O2498" i="7"/>
  <c r="N2498" i="7"/>
  <c r="R2498" i="7" s="1"/>
  <c r="U2497" i="7"/>
  <c r="T2497" i="7"/>
  <c r="S2497" i="7"/>
  <c r="R2497" i="7"/>
  <c r="Q2497" i="7"/>
  <c r="P2497" i="7"/>
  <c r="O2497" i="7"/>
  <c r="N2497" i="7"/>
  <c r="Q2496" i="7"/>
  <c r="P2496" i="7"/>
  <c r="O2496" i="7"/>
  <c r="N2496" i="7"/>
  <c r="Q2495" i="7"/>
  <c r="P2495" i="7"/>
  <c r="O2495" i="7"/>
  <c r="N2495" i="7"/>
  <c r="Q2494" i="7"/>
  <c r="P2494" i="7"/>
  <c r="O2494" i="7"/>
  <c r="N2494" i="7"/>
  <c r="Q2493" i="7"/>
  <c r="P2493" i="7"/>
  <c r="O2493" i="7"/>
  <c r="N2493" i="7"/>
  <c r="W2492" i="7"/>
  <c r="V2492" i="7"/>
  <c r="U2492" i="7"/>
  <c r="T2492" i="7"/>
  <c r="S2492" i="7"/>
  <c r="Q2492" i="7"/>
  <c r="P2492" i="7"/>
  <c r="O2492" i="7"/>
  <c r="N2492" i="7"/>
  <c r="R2492" i="7" s="1"/>
  <c r="U2491" i="7"/>
  <c r="S2491" i="7"/>
  <c r="Q2491" i="7"/>
  <c r="R2491" i="7" s="1"/>
  <c r="P2491" i="7"/>
  <c r="O2491" i="7"/>
  <c r="N2491" i="7"/>
  <c r="Q2490" i="7"/>
  <c r="P2490" i="7"/>
  <c r="O2490" i="7"/>
  <c r="N2490" i="7"/>
  <c r="S2489" i="7"/>
  <c r="R2489" i="7"/>
  <c r="Q2489" i="7"/>
  <c r="P2489" i="7"/>
  <c r="O2489" i="7"/>
  <c r="N2489" i="7"/>
  <c r="Q2488" i="7"/>
  <c r="P2488" i="7"/>
  <c r="O2488" i="7"/>
  <c r="N2488" i="7"/>
  <c r="U2487" i="7"/>
  <c r="Q2487" i="7"/>
  <c r="P2487" i="7"/>
  <c r="O2487" i="7"/>
  <c r="N2487" i="7"/>
  <c r="U2486" i="7"/>
  <c r="T2486" i="7"/>
  <c r="S2486" i="7"/>
  <c r="Q2486" i="7"/>
  <c r="P2486" i="7"/>
  <c r="O2486" i="7"/>
  <c r="N2486" i="7"/>
  <c r="R2486" i="7" s="1"/>
  <c r="Q2485" i="7"/>
  <c r="P2485" i="7"/>
  <c r="O2485" i="7"/>
  <c r="N2485" i="7"/>
  <c r="U2484" i="7"/>
  <c r="T2484" i="7"/>
  <c r="Q2484" i="7"/>
  <c r="P2484" i="7"/>
  <c r="O2484" i="7"/>
  <c r="S2484" i="7" s="1"/>
  <c r="N2484" i="7"/>
  <c r="Q2483" i="7"/>
  <c r="P2483" i="7"/>
  <c r="R2483" i="7" s="1"/>
  <c r="O2483" i="7"/>
  <c r="N2483" i="7"/>
  <c r="Q2482" i="7"/>
  <c r="P2482" i="7"/>
  <c r="O2482" i="7"/>
  <c r="N2482" i="7"/>
  <c r="U2481" i="7"/>
  <c r="S2481" i="7"/>
  <c r="Q2481" i="7"/>
  <c r="P2481" i="7"/>
  <c r="O2481" i="7"/>
  <c r="N2481" i="7"/>
  <c r="T2480" i="7"/>
  <c r="S2480" i="7"/>
  <c r="Q2480" i="7"/>
  <c r="U2480" i="7" s="1"/>
  <c r="P2480" i="7"/>
  <c r="O2480" i="7"/>
  <c r="N2480" i="7"/>
  <c r="R2480" i="7" s="1"/>
  <c r="Q2479" i="7"/>
  <c r="P2479" i="7"/>
  <c r="O2479" i="7"/>
  <c r="N2479" i="7"/>
  <c r="U2478" i="7"/>
  <c r="T2478" i="7"/>
  <c r="S2478" i="7"/>
  <c r="Q2478" i="7"/>
  <c r="P2478" i="7"/>
  <c r="O2478" i="7"/>
  <c r="R2478" i="7" s="1"/>
  <c r="N2478" i="7"/>
  <c r="Q2477" i="7"/>
  <c r="P2477" i="7"/>
  <c r="O2477" i="7"/>
  <c r="N2477" i="7"/>
  <c r="Q2476" i="7"/>
  <c r="P2476" i="7"/>
  <c r="O2476" i="7"/>
  <c r="N2476" i="7"/>
  <c r="U2475" i="7"/>
  <c r="S2475" i="7"/>
  <c r="Q2475" i="7"/>
  <c r="P2475" i="7"/>
  <c r="O2475" i="7"/>
  <c r="N2475" i="7"/>
  <c r="T2474" i="7"/>
  <c r="Q2474" i="7"/>
  <c r="U2474" i="7" s="1"/>
  <c r="P2474" i="7"/>
  <c r="O2474" i="7"/>
  <c r="N2474" i="7"/>
  <c r="Q2473" i="7"/>
  <c r="P2473" i="7"/>
  <c r="O2473" i="7"/>
  <c r="N2473" i="7"/>
  <c r="U2472" i="7"/>
  <c r="T2472" i="7"/>
  <c r="S2472" i="7"/>
  <c r="Q2472" i="7"/>
  <c r="P2472" i="7"/>
  <c r="O2472" i="7"/>
  <c r="R2472" i="7" s="1"/>
  <c r="N2472" i="7"/>
  <c r="Q2471" i="7"/>
  <c r="P2471" i="7"/>
  <c r="O2471" i="7"/>
  <c r="N2471" i="7"/>
  <c r="Q2470" i="7"/>
  <c r="P2470" i="7"/>
  <c r="O2470" i="7"/>
  <c r="N2470" i="7"/>
  <c r="U2469" i="7"/>
  <c r="S2469" i="7"/>
  <c r="Q2469" i="7"/>
  <c r="P2469" i="7"/>
  <c r="O2469" i="7"/>
  <c r="N2469" i="7"/>
  <c r="Q2468" i="7"/>
  <c r="P2468" i="7"/>
  <c r="O2468" i="7"/>
  <c r="N2468" i="7"/>
  <c r="Q2467" i="7"/>
  <c r="P2467" i="7"/>
  <c r="O2467" i="7"/>
  <c r="N2467" i="7"/>
  <c r="U2466" i="7"/>
  <c r="T2466" i="7"/>
  <c r="Q2466" i="7"/>
  <c r="P2466" i="7"/>
  <c r="O2466" i="7"/>
  <c r="S2466" i="7" s="1"/>
  <c r="N2466" i="7"/>
  <c r="T2465" i="7"/>
  <c r="Q2465" i="7"/>
  <c r="P2465" i="7"/>
  <c r="O2465" i="7"/>
  <c r="N2465" i="7"/>
  <c r="Q2464" i="7"/>
  <c r="P2464" i="7"/>
  <c r="O2464" i="7"/>
  <c r="N2464" i="7"/>
  <c r="U2463" i="7"/>
  <c r="Q2463" i="7"/>
  <c r="P2463" i="7"/>
  <c r="O2463" i="7"/>
  <c r="N2463" i="7"/>
  <c r="Q2462" i="7"/>
  <c r="T2462" i="7" s="1"/>
  <c r="P2462" i="7"/>
  <c r="O2462" i="7"/>
  <c r="N2462" i="7"/>
  <c r="T2461" i="7"/>
  <c r="S2461" i="7"/>
  <c r="R2461" i="7"/>
  <c r="Q2461" i="7"/>
  <c r="P2461" i="7"/>
  <c r="O2461" i="7"/>
  <c r="U2461" i="7" s="1"/>
  <c r="N2461" i="7"/>
  <c r="Q2460" i="7"/>
  <c r="P2460" i="7"/>
  <c r="O2460" i="7"/>
  <c r="N2460" i="7"/>
  <c r="T2459" i="7"/>
  <c r="S2459" i="7"/>
  <c r="Q2459" i="7"/>
  <c r="P2459" i="7"/>
  <c r="O2459" i="7"/>
  <c r="N2459" i="7"/>
  <c r="U2459" i="7" s="1"/>
  <c r="Q2458" i="7"/>
  <c r="P2458" i="7"/>
  <c r="O2458" i="7"/>
  <c r="N2458" i="7"/>
  <c r="Q2457" i="7"/>
  <c r="P2457" i="7"/>
  <c r="O2457" i="7"/>
  <c r="N2457" i="7"/>
  <c r="U2456" i="7"/>
  <c r="T2456" i="7"/>
  <c r="Q2456" i="7"/>
  <c r="P2456" i="7"/>
  <c r="O2456" i="7"/>
  <c r="N2456" i="7"/>
  <c r="R2456" i="7" s="1"/>
  <c r="U2455" i="7"/>
  <c r="S2455" i="7"/>
  <c r="Q2455" i="7"/>
  <c r="T2455" i="7" s="1"/>
  <c r="P2455" i="7"/>
  <c r="O2455" i="7"/>
  <c r="N2455" i="7"/>
  <c r="Q2454" i="7"/>
  <c r="P2454" i="7"/>
  <c r="O2454" i="7"/>
  <c r="N2454" i="7"/>
  <c r="Q2453" i="7"/>
  <c r="P2453" i="7"/>
  <c r="O2453" i="7"/>
  <c r="N2453" i="7"/>
  <c r="R2452" i="7"/>
  <c r="Q2452" i="7"/>
  <c r="U2452" i="7" s="1"/>
  <c r="P2452" i="7"/>
  <c r="O2452" i="7"/>
  <c r="N2452" i="7"/>
  <c r="U2451" i="7"/>
  <c r="S2451" i="7"/>
  <c r="Q2451" i="7"/>
  <c r="P2451" i="7"/>
  <c r="O2451" i="7"/>
  <c r="N2451" i="7"/>
  <c r="Q2450" i="7"/>
  <c r="P2450" i="7"/>
  <c r="O2450" i="7"/>
  <c r="N2450" i="7"/>
  <c r="U2449" i="7"/>
  <c r="T2449" i="7"/>
  <c r="Q2449" i="7"/>
  <c r="P2449" i="7"/>
  <c r="O2449" i="7"/>
  <c r="S2449" i="7" s="1"/>
  <c r="N2449" i="7"/>
  <c r="V2448" i="7"/>
  <c r="U2448" i="7"/>
  <c r="T2448" i="7"/>
  <c r="S2448" i="7"/>
  <c r="R2448" i="7"/>
  <c r="Q2448" i="7"/>
  <c r="P2448" i="7"/>
  <c r="O2448" i="7"/>
  <c r="N2448" i="7"/>
  <c r="Q2447" i="7"/>
  <c r="P2447" i="7"/>
  <c r="O2447" i="7"/>
  <c r="N2447" i="7"/>
  <c r="Q2446" i="7"/>
  <c r="P2446" i="7"/>
  <c r="O2446" i="7"/>
  <c r="N2446" i="7"/>
  <c r="U2445" i="7"/>
  <c r="Q2445" i="7"/>
  <c r="P2445" i="7"/>
  <c r="O2445" i="7"/>
  <c r="N2445" i="7"/>
  <c r="U2444" i="7"/>
  <c r="S2444" i="7"/>
  <c r="Q2444" i="7"/>
  <c r="T2444" i="7" s="1"/>
  <c r="P2444" i="7"/>
  <c r="O2444" i="7"/>
  <c r="N2444" i="7"/>
  <c r="Q2443" i="7"/>
  <c r="P2443" i="7"/>
  <c r="O2443" i="7"/>
  <c r="N2443" i="7"/>
  <c r="Q2442" i="7"/>
  <c r="P2442" i="7"/>
  <c r="O2442" i="7"/>
  <c r="N2442" i="7"/>
  <c r="Q2441" i="7"/>
  <c r="P2441" i="7"/>
  <c r="O2441" i="7"/>
  <c r="R2441" i="7" s="1"/>
  <c r="N2441" i="7"/>
  <c r="Q2440" i="7"/>
  <c r="P2440" i="7"/>
  <c r="O2440" i="7"/>
  <c r="N2440" i="7"/>
  <c r="U2439" i="7"/>
  <c r="T2439" i="7"/>
  <c r="S2439" i="7"/>
  <c r="W2439" i="7" s="1"/>
  <c r="Q2439" i="7"/>
  <c r="P2439" i="7"/>
  <c r="O2439" i="7"/>
  <c r="N2439" i="7"/>
  <c r="R2439" i="7" s="1"/>
  <c r="Q2438" i="7"/>
  <c r="P2438" i="7"/>
  <c r="O2438" i="7"/>
  <c r="N2438" i="7"/>
  <c r="U2437" i="7"/>
  <c r="S2437" i="7"/>
  <c r="Q2437" i="7"/>
  <c r="P2437" i="7"/>
  <c r="O2437" i="7"/>
  <c r="R2437" i="7" s="1"/>
  <c r="N2437" i="7"/>
  <c r="Q2436" i="7"/>
  <c r="S2436" i="7" s="1"/>
  <c r="P2436" i="7"/>
  <c r="O2436" i="7"/>
  <c r="N2436" i="7"/>
  <c r="Q2435" i="7"/>
  <c r="P2435" i="7"/>
  <c r="O2435" i="7"/>
  <c r="N2435" i="7"/>
  <c r="Q2434" i="7"/>
  <c r="P2434" i="7"/>
  <c r="O2434" i="7"/>
  <c r="U2434" i="7" s="1"/>
  <c r="N2434" i="7"/>
  <c r="U2433" i="7"/>
  <c r="T2433" i="7"/>
  <c r="S2433" i="7"/>
  <c r="Q2433" i="7"/>
  <c r="P2433" i="7"/>
  <c r="O2433" i="7"/>
  <c r="N2433" i="7"/>
  <c r="R2433" i="7" s="1"/>
  <c r="U2432" i="7"/>
  <c r="S2432" i="7"/>
  <c r="Q2432" i="7"/>
  <c r="T2432" i="7" s="1"/>
  <c r="P2432" i="7"/>
  <c r="O2432" i="7"/>
  <c r="N2432" i="7"/>
  <c r="T2431" i="7"/>
  <c r="S2431" i="7"/>
  <c r="Q2431" i="7"/>
  <c r="P2431" i="7"/>
  <c r="O2431" i="7"/>
  <c r="N2431" i="7"/>
  <c r="Q2430" i="7"/>
  <c r="P2430" i="7"/>
  <c r="O2430" i="7"/>
  <c r="N2430" i="7"/>
  <c r="Q2429" i="7"/>
  <c r="P2429" i="7"/>
  <c r="O2429" i="7"/>
  <c r="R2429" i="7" s="1"/>
  <c r="N2429" i="7"/>
  <c r="Q2428" i="7"/>
  <c r="P2428" i="7"/>
  <c r="O2428" i="7"/>
  <c r="N2428" i="7"/>
  <c r="U2427" i="7"/>
  <c r="T2427" i="7"/>
  <c r="S2427" i="7"/>
  <c r="W2427" i="7" s="1"/>
  <c r="Q2427" i="7"/>
  <c r="P2427" i="7"/>
  <c r="O2427" i="7"/>
  <c r="N2427" i="7"/>
  <c r="R2427" i="7" s="1"/>
  <c r="T2426" i="7"/>
  <c r="S2426" i="7"/>
  <c r="R2426" i="7"/>
  <c r="Q2426" i="7"/>
  <c r="U2426" i="7" s="1"/>
  <c r="P2426" i="7"/>
  <c r="O2426" i="7"/>
  <c r="N2426" i="7"/>
  <c r="Q2425" i="7"/>
  <c r="P2425" i="7"/>
  <c r="O2425" i="7"/>
  <c r="N2425" i="7"/>
  <c r="S2424" i="7"/>
  <c r="R2424" i="7"/>
  <c r="Q2424" i="7"/>
  <c r="P2424" i="7"/>
  <c r="O2424" i="7"/>
  <c r="N2424" i="7"/>
  <c r="Q2423" i="7"/>
  <c r="P2423" i="7"/>
  <c r="O2423" i="7"/>
  <c r="N2423" i="7"/>
  <c r="U2422" i="7"/>
  <c r="Q2422" i="7"/>
  <c r="P2422" i="7"/>
  <c r="O2422" i="7"/>
  <c r="N2422" i="7"/>
  <c r="U2421" i="7"/>
  <c r="T2421" i="7"/>
  <c r="S2421" i="7"/>
  <c r="Q2421" i="7"/>
  <c r="P2421" i="7"/>
  <c r="O2421" i="7"/>
  <c r="N2421" i="7"/>
  <c r="R2421" i="7" s="1"/>
  <c r="Q2420" i="7"/>
  <c r="P2420" i="7"/>
  <c r="O2420" i="7"/>
  <c r="N2420" i="7"/>
  <c r="U2419" i="7"/>
  <c r="T2419" i="7"/>
  <c r="S2419" i="7"/>
  <c r="Q2419" i="7"/>
  <c r="P2419" i="7"/>
  <c r="O2419" i="7"/>
  <c r="R2419" i="7" s="1"/>
  <c r="N2419" i="7"/>
  <c r="S2418" i="7"/>
  <c r="R2418" i="7"/>
  <c r="Q2418" i="7"/>
  <c r="P2418" i="7"/>
  <c r="O2418" i="7"/>
  <c r="N2418" i="7"/>
  <c r="Q2417" i="7"/>
  <c r="P2417" i="7"/>
  <c r="O2417" i="7"/>
  <c r="N2417" i="7"/>
  <c r="U2416" i="7"/>
  <c r="Q2416" i="7"/>
  <c r="P2416" i="7"/>
  <c r="O2416" i="7"/>
  <c r="N2416" i="7"/>
  <c r="U2415" i="7"/>
  <c r="T2415" i="7"/>
  <c r="S2415" i="7"/>
  <c r="Q2415" i="7"/>
  <c r="P2415" i="7"/>
  <c r="O2415" i="7"/>
  <c r="N2415" i="7"/>
  <c r="R2415" i="7" s="1"/>
  <c r="W2414" i="7"/>
  <c r="V2414" i="7"/>
  <c r="U2414" i="7"/>
  <c r="T2414" i="7"/>
  <c r="R2414" i="7"/>
  <c r="Q2414" i="7"/>
  <c r="S2414" i="7" s="1"/>
  <c r="P2414" i="7"/>
  <c r="O2414" i="7"/>
  <c r="N2414" i="7"/>
  <c r="Q2413" i="7"/>
  <c r="P2413" i="7"/>
  <c r="O2413" i="7"/>
  <c r="N2413" i="7"/>
  <c r="Q2412" i="7"/>
  <c r="P2412" i="7"/>
  <c r="O2412" i="7"/>
  <c r="N2412" i="7"/>
  <c r="Q2411" i="7"/>
  <c r="P2411" i="7"/>
  <c r="O2411" i="7"/>
  <c r="N2411" i="7"/>
  <c r="Q2410" i="7"/>
  <c r="P2410" i="7"/>
  <c r="O2410" i="7"/>
  <c r="N2410" i="7"/>
  <c r="U2409" i="7"/>
  <c r="T2409" i="7"/>
  <c r="S2409" i="7"/>
  <c r="Q2409" i="7"/>
  <c r="P2409" i="7"/>
  <c r="O2409" i="7"/>
  <c r="N2409" i="7"/>
  <c r="R2409" i="7" s="1"/>
  <c r="R2408" i="7"/>
  <c r="Q2408" i="7"/>
  <c r="P2408" i="7"/>
  <c r="O2408" i="7"/>
  <c r="N2408" i="7"/>
  <c r="S2407" i="7"/>
  <c r="R2407" i="7"/>
  <c r="Q2407" i="7"/>
  <c r="P2407" i="7"/>
  <c r="O2407" i="7"/>
  <c r="N2407" i="7"/>
  <c r="S2406" i="7"/>
  <c r="Q2406" i="7"/>
  <c r="P2406" i="7"/>
  <c r="O2406" i="7"/>
  <c r="N2406" i="7"/>
  <c r="Q2405" i="7"/>
  <c r="P2405" i="7"/>
  <c r="O2405" i="7"/>
  <c r="N2405" i="7"/>
  <c r="Q2404" i="7"/>
  <c r="P2404" i="7"/>
  <c r="O2404" i="7"/>
  <c r="N2404" i="7"/>
  <c r="W2403" i="7"/>
  <c r="U2403" i="7"/>
  <c r="T2403" i="7"/>
  <c r="V2403" i="7" s="1"/>
  <c r="S2403" i="7"/>
  <c r="Q2403" i="7"/>
  <c r="P2403" i="7"/>
  <c r="O2403" i="7"/>
  <c r="N2403" i="7"/>
  <c r="R2403" i="7" s="1"/>
  <c r="T2402" i="7"/>
  <c r="S2402" i="7"/>
  <c r="R2402" i="7"/>
  <c r="Q2402" i="7"/>
  <c r="U2402" i="7" s="1"/>
  <c r="P2402" i="7"/>
  <c r="O2402" i="7"/>
  <c r="N2402" i="7"/>
  <c r="Q2401" i="7"/>
  <c r="P2401" i="7"/>
  <c r="O2401" i="7"/>
  <c r="N2401" i="7"/>
  <c r="S2400" i="7"/>
  <c r="R2400" i="7"/>
  <c r="Q2400" i="7"/>
  <c r="P2400" i="7"/>
  <c r="O2400" i="7"/>
  <c r="N2400" i="7"/>
  <c r="Q2399" i="7"/>
  <c r="P2399" i="7"/>
  <c r="O2399" i="7"/>
  <c r="N2399" i="7"/>
  <c r="Q2398" i="7"/>
  <c r="P2398" i="7"/>
  <c r="O2398" i="7"/>
  <c r="N2398" i="7"/>
  <c r="U2397" i="7"/>
  <c r="T2397" i="7"/>
  <c r="S2397" i="7"/>
  <c r="Q2397" i="7"/>
  <c r="P2397" i="7"/>
  <c r="O2397" i="7"/>
  <c r="N2397" i="7"/>
  <c r="R2397" i="7" s="1"/>
  <c r="Q2396" i="7"/>
  <c r="P2396" i="7"/>
  <c r="O2396" i="7"/>
  <c r="N2396" i="7"/>
  <c r="U2395" i="7"/>
  <c r="S2395" i="7"/>
  <c r="Q2395" i="7"/>
  <c r="T2395" i="7" s="1"/>
  <c r="P2395" i="7"/>
  <c r="O2395" i="7"/>
  <c r="R2395" i="7" s="1"/>
  <c r="N2395" i="7"/>
  <c r="Q2394" i="7"/>
  <c r="P2394" i="7"/>
  <c r="O2394" i="7"/>
  <c r="N2394" i="7"/>
  <c r="Q2393" i="7"/>
  <c r="P2393" i="7"/>
  <c r="O2393" i="7"/>
  <c r="N2393" i="7"/>
  <c r="Q2392" i="7"/>
  <c r="P2392" i="7"/>
  <c r="O2392" i="7"/>
  <c r="N2392" i="7"/>
  <c r="W2391" i="7"/>
  <c r="U2391" i="7"/>
  <c r="T2391" i="7"/>
  <c r="S2391" i="7"/>
  <c r="Q2391" i="7"/>
  <c r="P2391" i="7"/>
  <c r="O2391" i="7"/>
  <c r="N2391" i="7"/>
  <c r="R2391" i="7" s="1"/>
  <c r="V2391" i="7" s="1"/>
  <c r="U2390" i="7"/>
  <c r="T2390" i="7"/>
  <c r="R2390" i="7"/>
  <c r="Q2390" i="7"/>
  <c r="S2390" i="7" s="1"/>
  <c r="P2390" i="7"/>
  <c r="O2390" i="7"/>
  <c r="N2390" i="7"/>
  <c r="Q2389" i="7"/>
  <c r="R2389" i="7" s="1"/>
  <c r="P2389" i="7"/>
  <c r="O2389" i="7"/>
  <c r="N2389" i="7"/>
  <c r="Q2388" i="7"/>
  <c r="P2388" i="7"/>
  <c r="O2388" i="7"/>
  <c r="N2388" i="7"/>
  <c r="Q2387" i="7"/>
  <c r="P2387" i="7"/>
  <c r="O2387" i="7"/>
  <c r="N2387" i="7"/>
  <c r="Q2386" i="7"/>
  <c r="P2386" i="7"/>
  <c r="O2386" i="7"/>
  <c r="N2386" i="7"/>
  <c r="U2385" i="7"/>
  <c r="T2385" i="7"/>
  <c r="S2385" i="7"/>
  <c r="Q2385" i="7"/>
  <c r="P2385" i="7"/>
  <c r="O2385" i="7"/>
  <c r="N2385" i="7"/>
  <c r="R2385" i="7" s="1"/>
  <c r="Q2384" i="7"/>
  <c r="P2384" i="7"/>
  <c r="O2384" i="7"/>
  <c r="N2384" i="7"/>
  <c r="S2383" i="7"/>
  <c r="R2383" i="7"/>
  <c r="Q2383" i="7"/>
  <c r="P2383" i="7"/>
  <c r="O2383" i="7"/>
  <c r="N2383" i="7"/>
  <c r="Q2382" i="7"/>
  <c r="S2382" i="7" s="1"/>
  <c r="P2382" i="7"/>
  <c r="O2382" i="7"/>
  <c r="N2382" i="7"/>
  <c r="Q2381" i="7"/>
  <c r="P2381" i="7"/>
  <c r="O2381" i="7"/>
  <c r="N2381" i="7"/>
  <c r="Q2380" i="7"/>
  <c r="P2380" i="7"/>
  <c r="O2380" i="7"/>
  <c r="N2380" i="7"/>
  <c r="W2379" i="7"/>
  <c r="V2379" i="7"/>
  <c r="U2379" i="7"/>
  <c r="T2379" i="7"/>
  <c r="S2379" i="7"/>
  <c r="Q2379" i="7"/>
  <c r="P2379" i="7"/>
  <c r="O2379" i="7"/>
  <c r="N2379" i="7"/>
  <c r="R2379" i="7" s="1"/>
  <c r="Q2378" i="7"/>
  <c r="P2378" i="7"/>
  <c r="O2378" i="7"/>
  <c r="N2378" i="7"/>
  <c r="T2377" i="7"/>
  <c r="Q2377" i="7"/>
  <c r="P2377" i="7"/>
  <c r="O2377" i="7"/>
  <c r="N2377" i="7"/>
  <c r="Q2376" i="7"/>
  <c r="P2376" i="7"/>
  <c r="O2376" i="7"/>
  <c r="N2376" i="7"/>
  <c r="Q2375" i="7"/>
  <c r="P2375" i="7"/>
  <c r="O2375" i="7"/>
  <c r="N2375" i="7"/>
  <c r="Q2374" i="7"/>
  <c r="P2374" i="7"/>
  <c r="O2374" i="7"/>
  <c r="N2374" i="7"/>
  <c r="U2373" i="7"/>
  <c r="T2373" i="7"/>
  <c r="S2373" i="7"/>
  <c r="Q2373" i="7"/>
  <c r="P2373" i="7"/>
  <c r="O2373" i="7"/>
  <c r="N2373" i="7"/>
  <c r="R2373" i="7" s="1"/>
  <c r="U2372" i="7"/>
  <c r="Q2372" i="7"/>
  <c r="P2372" i="7"/>
  <c r="O2372" i="7"/>
  <c r="N2372" i="7"/>
  <c r="U2371" i="7"/>
  <c r="T2371" i="7"/>
  <c r="Q2371" i="7"/>
  <c r="S2371" i="7" s="1"/>
  <c r="P2371" i="7"/>
  <c r="O2371" i="7"/>
  <c r="R2371" i="7" s="1"/>
  <c r="N2371" i="7"/>
  <c r="S2370" i="7"/>
  <c r="R2370" i="7"/>
  <c r="Q2370" i="7"/>
  <c r="P2370" i="7"/>
  <c r="O2370" i="7"/>
  <c r="N2370" i="7"/>
  <c r="Q2369" i="7"/>
  <c r="P2369" i="7"/>
  <c r="O2369" i="7"/>
  <c r="N2369" i="7"/>
  <c r="U2368" i="7"/>
  <c r="Q2368" i="7"/>
  <c r="P2368" i="7"/>
  <c r="O2368" i="7"/>
  <c r="N2368" i="7"/>
  <c r="U2367" i="7"/>
  <c r="T2367" i="7"/>
  <c r="S2367" i="7"/>
  <c r="Q2367" i="7"/>
  <c r="P2367" i="7"/>
  <c r="O2367" i="7"/>
  <c r="N2367" i="7"/>
  <c r="R2367" i="7" s="1"/>
  <c r="V2366" i="7"/>
  <c r="U2366" i="7"/>
  <c r="W2366" i="7" s="1"/>
  <c r="T2366" i="7"/>
  <c r="R2366" i="7"/>
  <c r="Q2366" i="7"/>
  <c r="S2366" i="7" s="1"/>
  <c r="P2366" i="7"/>
  <c r="O2366" i="7"/>
  <c r="N2366" i="7"/>
  <c r="S2365" i="7"/>
  <c r="Q2365" i="7"/>
  <c r="P2365" i="7"/>
  <c r="O2365" i="7"/>
  <c r="N2365" i="7"/>
  <c r="Q2364" i="7"/>
  <c r="P2364" i="7"/>
  <c r="O2364" i="7"/>
  <c r="N2364" i="7"/>
  <c r="Q2363" i="7"/>
  <c r="P2363" i="7"/>
  <c r="O2363" i="7"/>
  <c r="N2363" i="7"/>
  <c r="Q2362" i="7"/>
  <c r="P2362" i="7"/>
  <c r="O2362" i="7"/>
  <c r="N2362" i="7"/>
  <c r="U2361" i="7"/>
  <c r="T2361" i="7"/>
  <c r="Q2361" i="7"/>
  <c r="P2361" i="7"/>
  <c r="O2361" i="7"/>
  <c r="N2361" i="7"/>
  <c r="R2361" i="7" s="1"/>
  <c r="U2360" i="7"/>
  <c r="Q2360" i="7"/>
  <c r="P2360" i="7"/>
  <c r="O2360" i="7"/>
  <c r="N2360" i="7"/>
  <c r="R2359" i="7"/>
  <c r="Q2359" i="7"/>
  <c r="P2359" i="7"/>
  <c r="O2359" i="7"/>
  <c r="N2359" i="7"/>
  <c r="R2358" i="7"/>
  <c r="Q2358" i="7"/>
  <c r="P2358" i="7"/>
  <c r="O2358" i="7"/>
  <c r="N2358" i="7"/>
  <c r="U2357" i="7"/>
  <c r="Q2357" i="7"/>
  <c r="P2357" i="7"/>
  <c r="O2357" i="7"/>
  <c r="N2357" i="7"/>
  <c r="U2356" i="7"/>
  <c r="S2356" i="7"/>
  <c r="Q2356" i="7"/>
  <c r="P2356" i="7"/>
  <c r="O2356" i="7"/>
  <c r="N2356" i="7"/>
  <c r="Q2355" i="7"/>
  <c r="P2355" i="7"/>
  <c r="O2355" i="7"/>
  <c r="N2355" i="7"/>
  <c r="R2355" i="7" s="1"/>
  <c r="U2354" i="7"/>
  <c r="Q2354" i="7"/>
  <c r="P2354" i="7"/>
  <c r="O2354" i="7"/>
  <c r="N2354" i="7"/>
  <c r="S2353" i="7"/>
  <c r="R2353" i="7"/>
  <c r="Q2353" i="7"/>
  <c r="P2353" i="7"/>
  <c r="O2353" i="7"/>
  <c r="N2353" i="7"/>
  <c r="R2352" i="7"/>
  <c r="Q2352" i="7"/>
  <c r="P2352" i="7"/>
  <c r="O2352" i="7"/>
  <c r="N2352" i="7"/>
  <c r="U2351" i="7"/>
  <c r="Q2351" i="7"/>
  <c r="P2351" i="7"/>
  <c r="O2351" i="7"/>
  <c r="N2351" i="7"/>
  <c r="U2350" i="7"/>
  <c r="Q2350" i="7"/>
  <c r="P2350" i="7"/>
  <c r="O2350" i="7"/>
  <c r="N2350" i="7"/>
  <c r="Q2349" i="7"/>
  <c r="P2349" i="7"/>
  <c r="O2349" i="7"/>
  <c r="N2349" i="7"/>
  <c r="U2348" i="7"/>
  <c r="Q2348" i="7"/>
  <c r="P2348" i="7"/>
  <c r="O2348" i="7"/>
  <c r="N2348" i="7"/>
  <c r="Q2347" i="7"/>
  <c r="P2347" i="7"/>
  <c r="O2347" i="7"/>
  <c r="N2347" i="7"/>
  <c r="Q2346" i="7"/>
  <c r="P2346" i="7"/>
  <c r="O2346" i="7"/>
  <c r="N2346" i="7"/>
  <c r="U2345" i="7"/>
  <c r="Q2345" i="7"/>
  <c r="P2345" i="7"/>
  <c r="O2345" i="7"/>
  <c r="N2345" i="7"/>
  <c r="Q2344" i="7"/>
  <c r="P2344" i="7"/>
  <c r="O2344" i="7"/>
  <c r="N2344" i="7"/>
  <c r="Q2343" i="7"/>
  <c r="P2343" i="7"/>
  <c r="O2343" i="7"/>
  <c r="N2343" i="7"/>
  <c r="R2343" i="7" s="1"/>
  <c r="U2342" i="7"/>
  <c r="Q2342" i="7"/>
  <c r="P2342" i="7"/>
  <c r="O2342" i="7"/>
  <c r="N2342" i="7"/>
  <c r="S2341" i="7"/>
  <c r="Q2341" i="7"/>
  <c r="P2341" i="7"/>
  <c r="O2341" i="7"/>
  <c r="N2341" i="7"/>
  <c r="Q2340" i="7"/>
  <c r="P2340" i="7"/>
  <c r="O2340" i="7"/>
  <c r="N2340" i="7"/>
  <c r="U2339" i="7"/>
  <c r="Q2339" i="7"/>
  <c r="P2339" i="7"/>
  <c r="O2339" i="7"/>
  <c r="N2339" i="7"/>
  <c r="Q2338" i="7"/>
  <c r="P2338" i="7"/>
  <c r="O2338" i="7"/>
  <c r="N2338" i="7"/>
  <c r="Q2337" i="7"/>
  <c r="P2337" i="7"/>
  <c r="O2337" i="7"/>
  <c r="N2337" i="7"/>
  <c r="R2337" i="7" s="1"/>
  <c r="Q2336" i="7"/>
  <c r="P2336" i="7"/>
  <c r="O2336" i="7"/>
  <c r="N2336" i="7"/>
  <c r="Q2335" i="7"/>
  <c r="P2335" i="7"/>
  <c r="O2335" i="7"/>
  <c r="N2335" i="7"/>
  <c r="Q2334" i="7"/>
  <c r="P2334" i="7"/>
  <c r="O2334" i="7"/>
  <c r="N2334" i="7"/>
  <c r="U2333" i="7"/>
  <c r="Q2333" i="7"/>
  <c r="P2333" i="7"/>
  <c r="O2333" i="7"/>
  <c r="N2333" i="7"/>
  <c r="Q2332" i="7"/>
  <c r="P2332" i="7"/>
  <c r="O2332" i="7"/>
  <c r="N2332" i="7"/>
  <c r="Q2331" i="7"/>
  <c r="P2331" i="7"/>
  <c r="O2331" i="7"/>
  <c r="N2331" i="7"/>
  <c r="Q2330" i="7"/>
  <c r="P2330" i="7"/>
  <c r="O2330" i="7"/>
  <c r="N2330" i="7"/>
  <c r="U2329" i="7"/>
  <c r="T2329" i="7"/>
  <c r="Q2329" i="7"/>
  <c r="S2329" i="7" s="1"/>
  <c r="P2329" i="7"/>
  <c r="O2329" i="7"/>
  <c r="N2329" i="7"/>
  <c r="Q2328" i="7"/>
  <c r="P2328" i="7"/>
  <c r="O2328" i="7"/>
  <c r="N2328" i="7"/>
  <c r="U2327" i="7"/>
  <c r="Q2327" i="7"/>
  <c r="P2327" i="7"/>
  <c r="O2327" i="7"/>
  <c r="N2327" i="7"/>
  <c r="Q2326" i="7"/>
  <c r="P2326" i="7"/>
  <c r="O2326" i="7"/>
  <c r="N2326" i="7"/>
  <c r="Q2325" i="7"/>
  <c r="P2325" i="7"/>
  <c r="O2325" i="7"/>
  <c r="N2325" i="7"/>
  <c r="Q2324" i="7"/>
  <c r="P2324" i="7"/>
  <c r="O2324" i="7"/>
  <c r="N2324" i="7"/>
  <c r="U2323" i="7"/>
  <c r="T2323" i="7"/>
  <c r="S2323" i="7"/>
  <c r="R2323" i="7"/>
  <c r="Q2323" i="7"/>
  <c r="P2323" i="7"/>
  <c r="O2323" i="7"/>
  <c r="N2323" i="7"/>
  <c r="Q2322" i="7"/>
  <c r="P2322" i="7"/>
  <c r="O2322" i="7"/>
  <c r="N2322" i="7"/>
  <c r="U2321" i="7"/>
  <c r="Q2321" i="7"/>
  <c r="P2321" i="7"/>
  <c r="O2321" i="7"/>
  <c r="N2321" i="7"/>
  <c r="Q2320" i="7"/>
  <c r="P2320" i="7"/>
  <c r="O2320" i="7"/>
  <c r="S2320" i="7" s="1"/>
  <c r="N2320" i="7"/>
  <c r="Q2319" i="7"/>
  <c r="P2319" i="7"/>
  <c r="O2319" i="7"/>
  <c r="N2319" i="7"/>
  <c r="Q2318" i="7"/>
  <c r="P2318" i="7"/>
  <c r="O2318" i="7"/>
  <c r="N2318" i="7"/>
  <c r="U2317" i="7"/>
  <c r="T2317" i="7"/>
  <c r="S2317" i="7"/>
  <c r="R2317" i="7"/>
  <c r="Q2317" i="7"/>
  <c r="P2317" i="7"/>
  <c r="O2317" i="7"/>
  <c r="N2317" i="7"/>
  <c r="Q2316" i="7"/>
  <c r="P2316" i="7"/>
  <c r="O2316" i="7"/>
  <c r="N2316" i="7"/>
  <c r="U2315" i="7"/>
  <c r="Q2315" i="7"/>
  <c r="P2315" i="7"/>
  <c r="O2315" i="7"/>
  <c r="N2315" i="7"/>
  <c r="Q2314" i="7"/>
  <c r="P2314" i="7"/>
  <c r="O2314" i="7"/>
  <c r="N2314" i="7"/>
  <c r="Q2313" i="7"/>
  <c r="P2313" i="7"/>
  <c r="O2313" i="7"/>
  <c r="N2313" i="7"/>
  <c r="U2312" i="7"/>
  <c r="Q2312" i="7"/>
  <c r="P2312" i="7"/>
  <c r="O2312" i="7"/>
  <c r="N2312" i="7"/>
  <c r="U2311" i="7"/>
  <c r="T2311" i="7"/>
  <c r="S2311" i="7"/>
  <c r="Q2311" i="7"/>
  <c r="R2311" i="7" s="1"/>
  <c r="P2311" i="7"/>
  <c r="O2311" i="7"/>
  <c r="N2311" i="7"/>
  <c r="Q2310" i="7"/>
  <c r="P2310" i="7"/>
  <c r="O2310" i="7"/>
  <c r="N2310" i="7"/>
  <c r="U2309" i="7"/>
  <c r="Q2309" i="7"/>
  <c r="P2309" i="7"/>
  <c r="O2309" i="7"/>
  <c r="N2309" i="7"/>
  <c r="Q2308" i="7"/>
  <c r="P2308" i="7"/>
  <c r="O2308" i="7"/>
  <c r="N2308" i="7"/>
  <c r="Q2307" i="7"/>
  <c r="P2307" i="7"/>
  <c r="O2307" i="7"/>
  <c r="N2307" i="7"/>
  <c r="U2306" i="7"/>
  <c r="Q2306" i="7"/>
  <c r="P2306" i="7"/>
  <c r="O2306" i="7"/>
  <c r="N2306" i="7"/>
  <c r="U2305" i="7"/>
  <c r="T2305" i="7"/>
  <c r="Q2305" i="7"/>
  <c r="S2305" i="7" s="1"/>
  <c r="P2305" i="7"/>
  <c r="O2305" i="7"/>
  <c r="N2305" i="7"/>
  <c r="Q2304" i="7"/>
  <c r="R2304" i="7" s="1"/>
  <c r="P2304" i="7"/>
  <c r="O2304" i="7"/>
  <c r="N2304" i="7"/>
  <c r="U2303" i="7"/>
  <c r="Q2303" i="7"/>
  <c r="P2303" i="7"/>
  <c r="O2303" i="7"/>
  <c r="N2303" i="7"/>
  <c r="U2302" i="7"/>
  <c r="S2302" i="7"/>
  <c r="Q2302" i="7"/>
  <c r="P2302" i="7"/>
  <c r="O2302" i="7"/>
  <c r="N2302" i="7"/>
  <c r="Q2301" i="7"/>
  <c r="P2301" i="7"/>
  <c r="O2301" i="7"/>
  <c r="N2301" i="7"/>
  <c r="R2301" i="7" s="1"/>
  <c r="U2300" i="7"/>
  <c r="Q2300" i="7"/>
  <c r="P2300" i="7"/>
  <c r="O2300" i="7"/>
  <c r="N2300" i="7"/>
  <c r="Q2299" i="7"/>
  <c r="U2299" i="7" s="1"/>
  <c r="P2299" i="7"/>
  <c r="O2299" i="7"/>
  <c r="N2299" i="7"/>
  <c r="R2298" i="7"/>
  <c r="Q2298" i="7"/>
  <c r="P2298" i="7"/>
  <c r="O2298" i="7"/>
  <c r="N2298" i="7"/>
  <c r="U2297" i="7"/>
  <c r="Q2297" i="7"/>
  <c r="P2297" i="7"/>
  <c r="O2297" i="7"/>
  <c r="N2297" i="7"/>
  <c r="U2296" i="7"/>
  <c r="S2296" i="7"/>
  <c r="Q2296" i="7"/>
  <c r="P2296" i="7"/>
  <c r="O2296" i="7"/>
  <c r="N2296" i="7"/>
  <c r="Q2295" i="7"/>
  <c r="P2295" i="7"/>
  <c r="O2295" i="7"/>
  <c r="N2295" i="7"/>
  <c r="R2295" i="7" s="1"/>
  <c r="U2294" i="7"/>
  <c r="Q2294" i="7"/>
  <c r="P2294" i="7"/>
  <c r="O2294" i="7"/>
  <c r="N2294" i="7"/>
  <c r="Q2293" i="7"/>
  <c r="P2293" i="7"/>
  <c r="O2293" i="7"/>
  <c r="N2293" i="7"/>
  <c r="Q2292" i="7"/>
  <c r="P2292" i="7"/>
  <c r="R2292" i="7" s="1"/>
  <c r="O2292" i="7"/>
  <c r="N2292" i="7"/>
  <c r="U2291" i="7"/>
  <c r="Q2291" i="7"/>
  <c r="P2291" i="7"/>
  <c r="O2291" i="7"/>
  <c r="N2291" i="7"/>
  <c r="U2290" i="7"/>
  <c r="S2290" i="7"/>
  <c r="Q2290" i="7"/>
  <c r="P2290" i="7"/>
  <c r="O2290" i="7"/>
  <c r="N2290" i="7"/>
  <c r="Q2289" i="7"/>
  <c r="P2289" i="7"/>
  <c r="O2289" i="7"/>
  <c r="N2289" i="7"/>
  <c r="R2289" i="7" s="1"/>
  <c r="U2288" i="7"/>
  <c r="Q2288" i="7"/>
  <c r="P2288" i="7"/>
  <c r="O2288" i="7"/>
  <c r="N2288" i="7"/>
  <c r="R2287" i="7"/>
  <c r="Q2287" i="7"/>
  <c r="P2287" i="7"/>
  <c r="O2287" i="7"/>
  <c r="N2287" i="7"/>
  <c r="R2286" i="7"/>
  <c r="Q2286" i="7"/>
  <c r="P2286" i="7"/>
  <c r="O2286" i="7"/>
  <c r="N2286" i="7"/>
  <c r="U2285" i="7"/>
  <c r="Q2285" i="7"/>
  <c r="P2285" i="7"/>
  <c r="O2285" i="7"/>
  <c r="N2285" i="7"/>
  <c r="U2284" i="7"/>
  <c r="S2284" i="7"/>
  <c r="Q2284" i="7"/>
  <c r="P2284" i="7"/>
  <c r="O2284" i="7"/>
  <c r="N2284" i="7"/>
  <c r="Q2283" i="7"/>
  <c r="P2283" i="7"/>
  <c r="O2283" i="7"/>
  <c r="N2283" i="7"/>
  <c r="R2283" i="7" s="1"/>
  <c r="U2282" i="7"/>
  <c r="Q2282" i="7"/>
  <c r="P2282" i="7"/>
  <c r="O2282" i="7"/>
  <c r="N2282" i="7"/>
  <c r="Q2281" i="7"/>
  <c r="P2281" i="7"/>
  <c r="O2281" i="7"/>
  <c r="N2281" i="7"/>
  <c r="R2280" i="7"/>
  <c r="Q2280" i="7"/>
  <c r="P2280" i="7"/>
  <c r="O2280" i="7"/>
  <c r="N2280" i="7"/>
  <c r="U2279" i="7"/>
  <c r="Q2279" i="7"/>
  <c r="P2279" i="7"/>
  <c r="O2279" i="7"/>
  <c r="N2279" i="7"/>
  <c r="U2278" i="7"/>
  <c r="Q2278" i="7"/>
  <c r="P2278" i="7"/>
  <c r="O2278" i="7"/>
  <c r="N2278" i="7"/>
  <c r="Q2277" i="7"/>
  <c r="P2277" i="7"/>
  <c r="O2277" i="7"/>
  <c r="N2277" i="7"/>
  <c r="R2277" i="7" s="1"/>
  <c r="U2276" i="7"/>
  <c r="Q2276" i="7"/>
  <c r="P2276" i="7"/>
  <c r="O2276" i="7"/>
  <c r="N2276" i="7"/>
  <c r="T2275" i="7"/>
  <c r="R2275" i="7"/>
  <c r="Q2275" i="7"/>
  <c r="U2275" i="7" s="1"/>
  <c r="P2275" i="7"/>
  <c r="O2275" i="7"/>
  <c r="N2275" i="7"/>
  <c r="Q2274" i="7"/>
  <c r="P2274" i="7"/>
  <c r="O2274" i="7"/>
  <c r="N2274" i="7"/>
  <c r="U2273" i="7"/>
  <c r="Q2273" i="7"/>
  <c r="P2273" i="7"/>
  <c r="O2273" i="7"/>
  <c r="N2273" i="7"/>
  <c r="Q2272" i="7"/>
  <c r="P2272" i="7"/>
  <c r="O2272" i="7"/>
  <c r="N2272" i="7"/>
  <c r="Q2271" i="7"/>
  <c r="P2271" i="7"/>
  <c r="O2271" i="7"/>
  <c r="N2271" i="7"/>
  <c r="U2270" i="7"/>
  <c r="Q2270" i="7"/>
  <c r="P2270" i="7"/>
  <c r="O2270" i="7"/>
  <c r="N2270" i="7"/>
  <c r="U2269" i="7"/>
  <c r="T2269" i="7"/>
  <c r="S2269" i="7"/>
  <c r="R2269" i="7"/>
  <c r="Q2269" i="7"/>
  <c r="P2269" i="7"/>
  <c r="O2269" i="7"/>
  <c r="N2269" i="7"/>
  <c r="Q2268" i="7"/>
  <c r="P2268" i="7"/>
  <c r="O2268" i="7"/>
  <c r="N2268" i="7"/>
  <c r="U2267" i="7"/>
  <c r="Q2267" i="7"/>
  <c r="P2267" i="7"/>
  <c r="O2267" i="7"/>
  <c r="N2267" i="7"/>
  <c r="Q2266" i="7"/>
  <c r="P2266" i="7"/>
  <c r="O2266" i="7"/>
  <c r="N2266" i="7"/>
  <c r="Q2265" i="7"/>
  <c r="P2265" i="7"/>
  <c r="O2265" i="7"/>
  <c r="N2265" i="7"/>
  <c r="R2265" i="7" s="1"/>
  <c r="Q2264" i="7"/>
  <c r="P2264" i="7"/>
  <c r="O2264" i="7"/>
  <c r="N2264" i="7"/>
  <c r="U2263" i="7"/>
  <c r="T2263" i="7"/>
  <c r="S2263" i="7"/>
  <c r="R2263" i="7"/>
  <c r="Q2263" i="7"/>
  <c r="P2263" i="7"/>
  <c r="O2263" i="7"/>
  <c r="N2263" i="7"/>
  <c r="Q2262" i="7"/>
  <c r="P2262" i="7"/>
  <c r="O2262" i="7"/>
  <c r="N2262" i="7"/>
  <c r="U2261" i="7"/>
  <c r="Q2261" i="7"/>
  <c r="P2261" i="7"/>
  <c r="O2261" i="7"/>
  <c r="N2261" i="7"/>
  <c r="Q2260" i="7"/>
  <c r="P2260" i="7"/>
  <c r="O2260" i="7"/>
  <c r="N2260" i="7"/>
  <c r="Q2259" i="7"/>
  <c r="P2259" i="7"/>
  <c r="O2259" i="7"/>
  <c r="N2259" i="7"/>
  <c r="R2259" i="7" s="1"/>
  <c r="Q2258" i="7"/>
  <c r="P2258" i="7"/>
  <c r="O2258" i="7"/>
  <c r="N2258" i="7"/>
  <c r="U2257" i="7"/>
  <c r="T2257" i="7"/>
  <c r="S2257" i="7"/>
  <c r="Q2257" i="7"/>
  <c r="R2257" i="7" s="1"/>
  <c r="P2257" i="7"/>
  <c r="O2257" i="7"/>
  <c r="N2257" i="7"/>
  <c r="Q2256" i="7"/>
  <c r="P2256" i="7"/>
  <c r="O2256" i="7"/>
  <c r="N2256" i="7"/>
  <c r="U2255" i="7"/>
  <c r="Q2255" i="7"/>
  <c r="P2255" i="7"/>
  <c r="O2255" i="7"/>
  <c r="N2255" i="7"/>
  <c r="Q2254" i="7"/>
  <c r="P2254" i="7"/>
  <c r="O2254" i="7"/>
  <c r="N2254" i="7"/>
  <c r="Q2253" i="7"/>
  <c r="P2253" i="7"/>
  <c r="O2253" i="7"/>
  <c r="N2253" i="7"/>
  <c r="Q2252" i="7"/>
  <c r="P2252" i="7"/>
  <c r="O2252" i="7"/>
  <c r="N2252" i="7"/>
  <c r="U2251" i="7"/>
  <c r="T2251" i="7"/>
  <c r="S2251" i="7"/>
  <c r="R2251" i="7"/>
  <c r="Q2251" i="7"/>
  <c r="P2251" i="7"/>
  <c r="O2251" i="7"/>
  <c r="N2251" i="7"/>
  <c r="Q2250" i="7"/>
  <c r="P2250" i="7"/>
  <c r="O2250" i="7"/>
  <c r="N2250" i="7"/>
  <c r="U2249" i="7"/>
  <c r="Q2249" i="7"/>
  <c r="P2249" i="7"/>
  <c r="O2249" i="7"/>
  <c r="N2249" i="7"/>
  <c r="S2248" i="7"/>
  <c r="Q2248" i="7"/>
  <c r="P2248" i="7"/>
  <c r="O2248" i="7"/>
  <c r="N2248" i="7"/>
  <c r="Q2247" i="7"/>
  <c r="P2247" i="7"/>
  <c r="O2247" i="7"/>
  <c r="N2247" i="7"/>
  <c r="Q2246" i="7"/>
  <c r="P2246" i="7"/>
  <c r="O2246" i="7"/>
  <c r="N2246" i="7"/>
  <c r="U2245" i="7"/>
  <c r="T2245" i="7"/>
  <c r="S2245" i="7"/>
  <c r="R2245" i="7"/>
  <c r="Q2245" i="7"/>
  <c r="P2245" i="7"/>
  <c r="O2245" i="7"/>
  <c r="N2245" i="7"/>
  <c r="Q2244" i="7"/>
  <c r="P2244" i="7"/>
  <c r="O2244" i="7"/>
  <c r="N2244" i="7"/>
  <c r="U2243" i="7"/>
  <c r="Q2243" i="7"/>
  <c r="P2243" i="7"/>
  <c r="O2243" i="7"/>
  <c r="N2243" i="7"/>
  <c r="Q2242" i="7"/>
  <c r="P2242" i="7"/>
  <c r="O2242" i="7"/>
  <c r="N2242" i="7"/>
  <c r="Q2241" i="7"/>
  <c r="P2241" i="7"/>
  <c r="O2241" i="7"/>
  <c r="N2241" i="7"/>
  <c r="U2240" i="7"/>
  <c r="Q2240" i="7"/>
  <c r="P2240" i="7"/>
  <c r="O2240" i="7"/>
  <c r="N2240" i="7"/>
  <c r="U2239" i="7"/>
  <c r="T2239" i="7"/>
  <c r="S2239" i="7"/>
  <c r="R2239" i="7"/>
  <c r="Q2239" i="7"/>
  <c r="P2239" i="7"/>
  <c r="O2239" i="7"/>
  <c r="N2239" i="7"/>
  <c r="Q2238" i="7"/>
  <c r="P2238" i="7"/>
  <c r="O2238" i="7"/>
  <c r="N2238" i="7"/>
  <c r="U2237" i="7"/>
  <c r="Q2237" i="7"/>
  <c r="P2237" i="7"/>
  <c r="O2237" i="7"/>
  <c r="N2237" i="7"/>
  <c r="Q2236" i="7"/>
  <c r="P2236" i="7"/>
  <c r="O2236" i="7"/>
  <c r="N2236" i="7"/>
  <c r="Q2235" i="7"/>
  <c r="P2235" i="7"/>
  <c r="O2235" i="7"/>
  <c r="N2235" i="7"/>
  <c r="U2234" i="7"/>
  <c r="Q2234" i="7"/>
  <c r="P2234" i="7"/>
  <c r="O2234" i="7"/>
  <c r="N2234" i="7"/>
  <c r="U2233" i="7"/>
  <c r="T2233" i="7"/>
  <c r="Q2233" i="7"/>
  <c r="S2233" i="7" s="1"/>
  <c r="P2233" i="7"/>
  <c r="O2233" i="7"/>
  <c r="N2233" i="7"/>
  <c r="Q2232" i="7"/>
  <c r="P2232" i="7"/>
  <c r="O2232" i="7"/>
  <c r="N2232" i="7"/>
  <c r="U2231" i="7"/>
  <c r="Q2231" i="7"/>
  <c r="P2231" i="7"/>
  <c r="O2231" i="7"/>
  <c r="N2231" i="7"/>
  <c r="Q2230" i="7"/>
  <c r="P2230" i="7"/>
  <c r="O2230" i="7"/>
  <c r="N2230" i="7"/>
  <c r="Q2229" i="7"/>
  <c r="P2229" i="7"/>
  <c r="O2229" i="7"/>
  <c r="N2229" i="7"/>
  <c r="R2229" i="7" s="1"/>
  <c r="Q2228" i="7"/>
  <c r="P2228" i="7"/>
  <c r="O2228" i="7"/>
  <c r="N2228" i="7"/>
  <c r="Q2227" i="7"/>
  <c r="U2227" i="7" s="1"/>
  <c r="P2227" i="7"/>
  <c r="O2227" i="7"/>
  <c r="N2227" i="7"/>
  <c r="R2226" i="7"/>
  <c r="Q2226" i="7"/>
  <c r="P2226" i="7"/>
  <c r="O2226" i="7"/>
  <c r="N2226" i="7"/>
  <c r="U2225" i="7"/>
  <c r="Q2225" i="7"/>
  <c r="P2225" i="7"/>
  <c r="O2225" i="7"/>
  <c r="N2225" i="7"/>
  <c r="U2224" i="7"/>
  <c r="S2224" i="7"/>
  <c r="Q2224" i="7"/>
  <c r="P2224" i="7"/>
  <c r="O2224" i="7"/>
  <c r="N2224" i="7"/>
  <c r="Q2223" i="7"/>
  <c r="P2223" i="7"/>
  <c r="O2223" i="7"/>
  <c r="N2223" i="7"/>
  <c r="R2223" i="7" s="1"/>
  <c r="U2222" i="7"/>
  <c r="Q2222" i="7"/>
  <c r="P2222" i="7"/>
  <c r="O2222" i="7"/>
  <c r="N2222" i="7"/>
  <c r="Q2221" i="7"/>
  <c r="P2221" i="7"/>
  <c r="O2221" i="7"/>
  <c r="N2221" i="7"/>
  <c r="R2220" i="7"/>
  <c r="Q2220" i="7"/>
  <c r="P2220" i="7"/>
  <c r="O2220" i="7"/>
  <c r="N2220" i="7"/>
  <c r="U2219" i="7"/>
  <c r="Q2219" i="7"/>
  <c r="P2219" i="7"/>
  <c r="O2219" i="7"/>
  <c r="N2219" i="7"/>
  <c r="U2218" i="7"/>
  <c r="S2218" i="7"/>
  <c r="Q2218" i="7"/>
  <c r="P2218" i="7"/>
  <c r="O2218" i="7"/>
  <c r="N2218" i="7"/>
  <c r="Q2217" i="7"/>
  <c r="P2217" i="7"/>
  <c r="O2217" i="7"/>
  <c r="N2217" i="7"/>
  <c r="R2217" i="7" s="1"/>
  <c r="U2216" i="7"/>
  <c r="Q2216" i="7"/>
  <c r="P2216" i="7"/>
  <c r="O2216" i="7"/>
  <c r="N2216" i="7"/>
  <c r="Q2215" i="7"/>
  <c r="P2215" i="7"/>
  <c r="O2215" i="7"/>
  <c r="N2215" i="7"/>
  <c r="Q2214" i="7"/>
  <c r="R2214" i="7" s="1"/>
  <c r="P2214" i="7"/>
  <c r="O2214" i="7"/>
  <c r="N2214" i="7"/>
  <c r="U2213" i="7"/>
  <c r="Q2213" i="7"/>
  <c r="P2213" i="7"/>
  <c r="O2213" i="7"/>
  <c r="N2213" i="7"/>
  <c r="U2212" i="7"/>
  <c r="S2212" i="7"/>
  <c r="Q2212" i="7"/>
  <c r="P2212" i="7"/>
  <c r="O2212" i="7"/>
  <c r="N2212" i="7"/>
  <c r="Q2211" i="7"/>
  <c r="P2211" i="7"/>
  <c r="O2211" i="7"/>
  <c r="N2211" i="7"/>
  <c r="R2211" i="7" s="1"/>
  <c r="U2210" i="7"/>
  <c r="Q2210" i="7"/>
  <c r="P2210" i="7"/>
  <c r="O2210" i="7"/>
  <c r="N2210" i="7"/>
  <c r="Q2209" i="7"/>
  <c r="P2209" i="7"/>
  <c r="O2209" i="7"/>
  <c r="N2209" i="7"/>
  <c r="R2208" i="7"/>
  <c r="Q2208" i="7"/>
  <c r="P2208" i="7"/>
  <c r="O2208" i="7"/>
  <c r="N2208" i="7"/>
  <c r="U2207" i="7"/>
  <c r="Q2207" i="7"/>
  <c r="P2207" i="7"/>
  <c r="O2207" i="7"/>
  <c r="N2207" i="7"/>
  <c r="U2206" i="7"/>
  <c r="Q2206" i="7"/>
  <c r="P2206" i="7"/>
  <c r="O2206" i="7"/>
  <c r="N2206" i="7"/>
  <c r="Q2205" i="7"/>
  <c r="P2205" i="7"/>
  <c r="O2205" i="7"/>
  <c r="N2205" i="7"/>
  <c r="R2205" i="7" s="1"/>
  <c r="U2204" i="7"/>
  <c r="Q2204" i="7"/>
  <c r="P2204" i="7"/>
  <c r="O2204" i="7"/>
  <c r="N2204" i="7"/>
  <c r="T2203" i="7"/>
  <c r="S2203" i="7"/>
  <c r="R2203" i="7"/>
  <c r="Q2203" i="7"/>
  <c r="U2203" i="7" s="1"/>
  <c r="P2203" i="7"/>
  <c r="O2203" i="7"/>
  <c r="N2203" i="7"/>
  <c r="Q2202" i="7"/>
  <c r="P2202" i="7"/>
  <c r="O2202" i="7"/>
  <c r="N2202" i="7"/>
  <c r="U2201" i="7"/>
  <c r="Q2201" i="7"/>
  <c r="P2201" i="7"/>
  <c r="O2201" i="7"/>
  <c r="N2201" i="7"/>
  <c r="Q2200" i="7"/>
  <c r="P2200" i="7"/>
  <c r="O2200" i="7"/>
  <c r="N2200" i="7"/>
  <c r="Q2199" i="7"/>
  <c r="P2199" i="7"/>
  <c r="O2199" i="7"/>
  <c r="N2199" i="7"/>
  <c r="R2199" i="7" s="1"/>
  <c r="U2198" i="7"/>
  <c r="Q2198" i="7"/>
  <c r="P2198" i="7"/>
  <c r="O2198" i="7"/>
  <c r="N2198" i="7"/>
  <c r="R2197" i="7"/>
  <c r="Q2197" i="7"/>
  <c r="P2197" i="7"/>
  <c r="O2197" i="7"/>
  <c r="N2197" i="7"/>
  <c r="Q2196" i="7"/>
  <c r="P2196" i="7"/>
  <c r="O2196" i="7"/>
  <c r="N2196" i="7"/>
  <c r="U2195" i="7"/>
  <c r="Q2195" i="7"/>
  <c r="P2195" i="7"/>
  <c r="O2195" i="7"/>
  <c r="N2195" i="7"/>
  <c r="Q2194" i="7"/>
  <c r="P2194" i="7"/>
  <c r="O2194" i="7"/>
  <c r="N2194" i="7"/>
  <c r="Q2193" i="7"/>
  <c r="P2193" i="7"/>
  <c r="O2193" i="7"/>
  <c r="N2193" i="7"/>
  <c r="Q2192" i="7"/>
  <c r="P2192" i="7"/>
  <c r="O2192" i="7"/>
  <c r="N2192" i="7"/>
  <c r="U2191" i="7"/>
  <c r="T2191" i="7"/>
  <c r="S2191" i="7"/>
  <c r="R2191" i="7"/>
  <c r="Q2191" i="7"/>
  <c r="P2191" i="7"/>
  <c r="O2191" i="7"/>
  <c r="N2191" i="7"/>
  <c r="Q2190" i="7"/>
  <c r="P2190" i="7"/>
  <c r="O2190" i="7"/>
  <c r="N2190" i="7"/>
  <c r="U2189" i="7"/>
  <c r="Q2189" i="7"/>
  <c r="P2189" i="7"/>
  <c r="O2189" i="7"/>
  <c r="N2189" i="7"/>
  <c r="Q2188" i="7"/>
  <c r="P2188" i="7"/>
  <c r="O2188" i="7"/>
  <c r="N2188" i="7"/>
  <c r="Q2187" i="7"/>
  <c r="P2187" i="7"/>
  <c r="O2187" i="7"/>
  <c r="N2187" i="7"/>
  <c r="Q2186" i="7"/>
  <c r="P2186" i="7"/>
  <c r="O2186" i="7"/>
  <c r="N2186" i="7"/>
  <c r="Q2185" i="7"/>
  <c r="P2185" i="7"/>
  <c r="O2185" i="7"/>
  <c r="N2185" i="7"/>
  <c r="Q2184" i="7"/>
  <c r="P2184" i="7"/>
  <c r="O2184" i="7"/>
  <c r="N2184" i="7"/>
  <c r="U2183" i="7"/>
  <c r="Q2183" i="7"/>
  <c r="P2183" i="7"/>
  <c r="O2183" i="7"/>
  <c r="N2183" i="7"/>
  <c r="Q2182" i="7"/>
  <c r="P2182" i="7"/>
  <c r="O2182" i="7"/>
  <c r="N2182" i="7"/>
  <c r="Q2181" i="7"/>
  <c r="P2181" i="7"/>
  <c r="O2181" i="7"/>
  <c r="N2181" i="7"/>
  <c r="Q2180" i="7"/>
  <c r="P2180" i="7"/>
  <c r="O2180" i="7"/>
  <c r="N2180" i="7"/>
  <c r="U2179" i="7"/>
  <c r="T2179" i="7"/>
  <c r="S2179" i="7"/>
  <c r="R2179" i="7"/>
  <c r="Q2179" i="7"/>
  <c r="P2179" i="7"/>
  <c r="O2179" i="7"/>
  <c r="N2179" i="7"/>
  <c r="Q2178" i="7"/>
  <c r="P2178" i="7"/>
  <c r="O2178" i="7"/>
  <c r="N2178" i="7"/>
  <c r="U2177" i="7"/>
  <c r="Q2177" i="7"/>
  <c r="P2177" i="7"/>
  <c r="O2177" i="7"/>
  <c r="N2177" i="7"/>
  <c r="Q2176" i="7"/>
  <c r="P2176" i="7"/>
  <c r="O2176" i="7"/>
  <c r="N2176" i="7"/>
  <c r="Q2175" i="7"/>
  <c r="P2175" i="7"/>
  <c r="O2175" i="7"/>
  <c r="N2175" i="7"/>
  <c r="Q2174" i="7"/>
  <c r="P2174" i="7"/>
  <c r="O2174" i="7"/>
  <c r="N2174" i="7"/>
  <c r="U2173" i="7"/>
  <c r="T2173" i="7"/>
  <c r="S2173" i="7"/>
  <c r="R2173" i="7"/>
  <c r="Q2173" i="7"/>
  <c r="P2173" i="7"/>
  <c r="O2173" i="7"/>
  <c r="N2173" i="7"/>
  <c r="Q2172" i="7"/>
  <c r="P2172" i="7"/>
  <c r="O2172" i="7"/>
  <c r="N2172" i="7"/>
  <c r="U2171" i="7"/>
  <c r="Q2171" i="7"/>
  <c r="P2171" i="7"/>
  <c r="O2171" i="7"/>
  <c r="N2171" i="7"/>
  <c r="U2170" i="7"/>
  <c r="Q2170" i="7"/>
  <c r="P2170" i="7"/>
  <c r="O2170" i="7"/>
  <c r="N2170" i="7"/>
  <c r="Q2169" i="7"/>
  <c r="P2169" i="7"/>
  <c r="O2169" i="7"/>
  <c r="N2169" i="7"/>
  <c r="U2168" i="7"/>
  <c r="Q2168" i="7"/>
  <c r="P2168" i="7"/>
  <c r="O2168" i="7"/>
  <c r="N2168" i="7"/>
  <c r="U2167" i="7"/>
  <c r="T2167" i="7"/>
  <c r="S2167" i="7"/>
  <c r="R2167" i="7"/>
  <c r="Q2167" i="7"/>
  <c r="P2167" i="7"/>
  <c r="O2167" i="7"/>
  <c r="N2167" i="7"/>
  <c r="Q2166" i="7"/>
  <c r="R2166" i="7" s="1"/>
  <c r="P2166" i="7"/>
  <c r="O2166" i="7"/>
  <c r="N2166" i="7"/>
  <c r="U2165" i="7"/>
  <c r="Q2165" i="7"/>
  <c r="P2165" i="7"/>
  <c r="O2165" i="7"/>
  <c r="N2165" i="7"/>
  <c r="U2164" i="7"/>
  <c r="S2164" i="7"/>
  <c r="Q2164" i="7"/>
  <c r="P2164" i="7"/>
  <c r="O2164" i="7"/>
  <c r="N2164" i="7"/>
  <c r="Q2163" i="7"/>
  <c r="P2163" i="7"/>
  <c r="O2163" i="7"/>
  <c r="N2163" i="7"/>
  <c r="Q2162" i="7"/>
  <c r="P2162" i="7"/>
  <c r="O2162" i="7"/>
  <c r="N2162" i="7"/>
  <c r="U2161" i="7"/>
  <c r="T2161" i="7"/>
  <c r="Q2161" i="7"/>
  <c r="S2161" i="7" s="1"/>
  <c r="P2161" i="7"/>
  <c r="O2161" i="7"/>
  <c r="N2161" i="7"/>
  <c r="Q2160" i="7"/>
  <c r="P2160" i="7"/>
  <c r="O2160" i="7"/>
  <c r="N2160" i="7"/>
  <c r="U2159" i="7"/>
  <c r="Q2159" i="7"/>
  <c r="P2159" i="7"/>
  <c r="O2159" i="7"/>
  <c r="N2159" i="7"/>
  <c r="Q2158" i="7"/>
  <c r="P2158" i="7"/>
  <c r="O2158" i="7"/>
  <c r="N2158" i="7"/>
  <c r="Q2157" i="7"/>
  <c r="P2157" i="7"/>
  <c r="O2157" i="7"/>
  <c r="N2157" i="7"/>
  <c r="R2157" i="7" s="1"/>
  <c r="Q2156" i="7"/>
  <c r="P2156" i="7"/>
  <c r="O2156" i="7"/>
  <c r="N2156" i="7"/>
  <c r="Q2155" i="7"/>
  <c r="U2155" i="7" s="1"/>
  <c r="P2155" i="7"/>
  <c r="O2155" i="7"/>
  <c r="N2155" i="7"/>
  <c r="Q2154" i="7"/>
  <c r="P2154" i="7"/>
  <c r="O2154" i="7"/>
  <c r="R2154" i="7" s="1"/>
  <c r="N2154" i="7"/>
  <c r="U2153" i="7"/>
  <c r="Q2153" i="7"/>
  <c r="P2153" i="7"/>
  <c r="O2153" i="7"/>
  <c r="N2153" i="7"/>
  <c r="U2152" i="7"/>
  <c r="S2152" i="7"/>
  <c r="Q2152" i="7"/>
  <c r="P2152" i="7"/>
  <c r="O2152" i="7"/>
  <c r="N2152" i="7"/>
  <c r="Q2151" i="7"/>
  <c r="P2151" i="7"/>
  <c r="O2151" i="7"/>
  <c r="N2151" i="7"/>
  <c r="R2151" i="7" s="1"/>
  <c r="Q2150" i="7"/>
  <c r="P2150" i="7"/>
  <c r="O2150" i="7"/>
  <c r="N2150" i="7"/>
  <c r="Q2149" i="7"/>
  <c r="P2149" i="7"/>
  <c r="O2149" i="7"/>
  <c r="N2149" i="7"/>
  <c r="R2148" i="7"/>
  <c r="Q2148" i="7"/>
  <c r="P2148" i="7"/>
  <c r="O2148" i="7"/>
  <c r="N2148" i="7"/>
  <c r="U2147" i="7"/>
  <c r="Q2147" i="7"/>
  <c r="P2147" i="7"/>
  <c r="O2147" i="7"/>
  <c r="N2147" i="7"/>
  <c r="U2146" i="7"/>
  <c r="S2146" i="7"/>
  <c r="Q2146" i="7"/>
  <c r="P2146" i="7"/>
  <c r="O2146" i="7"/>
  <c r="N2146" i="7"/>
  <c r="Q2145" i="7"/>
  <c r="P2145" i="7"/>
  <c r="O2145" i="7"/>
  <c r="N2145" i="7"/>
  <c r="R2145" i="7" s="1"/>
  <c r="U2144" i="7"/>
  <c r="Q2144" i="7"/>
  <c r="P2144" i="7"/>
  <c r="O2144" i="7"/>
  <c r="N2144" i="7"/>
  <c r="Q2143" i="7"/>
  <c r="P2143" i="7"/>
  <c r="O2143" i="7"/>
  <c r="N2143" i="7"/>
  <c r="R2142" i="7"/>
  <c r="Q2142" i="7"/>
  <c r="P2142" i="7"/>
  <c r="O2142" i="7"/>
  <c r="N2142" i="7"/>
  <c r="U2141" i="7"/>
  <c r="Q2141" i="7"/>
  <c r="P2141" i="7"/>
  <c r="O2141" i="7"/>
  <c r="N2141" i="7"/>
  <c r="U2140" i="7"/>
  <c r="S2140" i="7"/>
  <c r="Q2140" i="7"/>
  <c r="P2140" i="7"/>
  <c r="O2140" i="7"/>
  <c r="N2140" i="7"/>
  <c r="Q2139" i="7"/>
  <c r="P2139" i="7"/>
  <c r="O2139" i="7"/>
  <c r="N2139" i="7"/>
  <c r="R2139" i="7" s="1"/>
  <c r="U2138" i="7"/>
  <c r="Q2138" i="7"/>
  <c r="P2138" i="7"/>
  <c r="O2138" i="7"/>
  <c r="N2138" i="7"/>
  <c r="R2137" i="7"/>
  <c r="Q2137" i="7"/>
  <c r="P2137" i="7"/>
  <c r="O2137" i="7"/>
  <c r="N2137" i="7"/>
  <c r="R2136" i="7"/>
  <c r="Q2136" i="7"/>
  <c r="P2136" i="7"/>
  <c r="O2136" i="7"/>
  <c r="N2136" i="7"/>
  <c r="U2135" i="7"/>
  <c r="Q2135" i="7"/>
  <c r="P2135" i="7"/>
  <c r="O2135" i="7"/>
  <c r="N2135" i="7"/>
  <c r="U2134" i="7"/>
  <c r="Q2134" i="7"/>
  <c r="P2134" i="7"/>
  <c r="O2134" i="7"/>
  <c r="N2134" i="7"/>
  <c r="Q2133" i="7"/>
  <c r="P2133" i="7"/>
  <c r="O2133" i="7"/>
  <c r="N2133" i="7"/>
  <c r="U2132" i="7"/>
  <c r="Q2132" i="7"/>
  <c r="P2132" i="7"/>
  <c r="O2132" i="7"/>
  <c r="N2132" i="7"/>
  <c r="T2131" i="7"/>
  <c r="S2131" i="7"/>
  <c r="R2131" i="7"/>
  <c r="Q2131" i="7"/>
  <c r="U2131" i="7" s="1"/>
  <c r="P2131" i="7"/>
  <c r="O2131" i="7"/>
  <c r="N2131" i="7"/>
  <c r="Q2130" i="7"/>
  <c r="P2130" i="7"/>
  <c r="O2130" i="7"/>
  <c r="N2130" i="7"/>
  <c r="U2129" i="7"/>
  <c r="Q2129" i="7"/>
  <c r="P2129" i="7"/>
  <c r="O2129" i="7"/>
  <c r="N2129" i="7"/>
  <c r="Q2128" i="7"/>
  <c r="P2128" i="7"/>
  <c r="O2128" i="7"/>
  <c r="N2128" i="7"/>
  <c r="Q2127" i="7"/>
  <c r="P2127" i="7"/>
  <c r="O2127" i="7"/>
  <c r="N2127" i="7"/>
  <c r="R2127" i="7" s="1"/>
  <c r="U2126" i="7"/>
  <c r="Q2126" i="7"/>
  <c r="P2126" i="7"/>
  <c r="O2126" i="7"/>
  <c r="N2126" i="7"/>
  <c r="Q2125" i="7"/>
  <c r="P2125" i="7"/>
  <c r="O2125" i="7"/>
  <c r="N2125" i="7"/>
  <c r="Q2124" i="7"/>
  <c r="P2124" i="7"/>
  <c r="O2124" i="7"/>
  <c r="N2124" i="7"/>
  <c r="U2123" i="7"/>
  <c r="Q2123" i="7"/>
  <c r="P2123" i="7"/>
  <c r="O2123" i="7"/>
  <c r="N2123" i="7"/>
  <c r="Q2122" i="7"/>
  <c r="P2122" i="7"/>
  <c r="O2122" i="7"/>
  <c r="N2122" i="7"/>
  <c r="Q2121" i="7"/>
  <c r="P2121" i="7"/>
  <c r="O2121" i="7"/>
  <c r="N2121" i="7"/>
  <c r="Q2120" i="7"/>
  <c r="P2120" i="7"/>
  <c r="O2120" i="7"/>
  <c r="N2120" i="7"/>
  <c r="S2119" i="7"/>
  <c r="R2119" i="7"/>
  <c r="Q2119" i="7"/>
  <c r="P2119" i="7"/>
  <c r="O2119" i="7"/>
  <c r="N2119" i="7"/>
  <c r="Q2118" i="7"/>
  <c r="P2118" i="7"/>
  <c r="O2118" i="7"/>
  <c r="N2118" i="7"/>
  <c r="U2117" i="7"/>
  <c r="Q2117" i="7"/>
  <c r="P2117" i="7"/>
  <c r="O2117" i="7"/>
  <c r="N2117" i="7"/>
  <c r="Q2116" i="7"/>
  <c r="P2116" i="7"/>
  <c r="O2116" i="7"/>
  <c r="N2116" i="7"/>
  <c r="Q2115" i="7"/>
  <c r="P2115" i="7"/>
  <c r="R2115" i="7" s="1"/>
  <c r="O2115" i="7"/>
  <c r="N2115" i="7"/>
  <c r="Q2114" i="7"/>
  <c r="P2114" i="7"/>
  <c r="O2114" i="7"/>
  <c r="N2114" i="7"/>
  <c r="Q2113" i="7"/>
  <c r="P2113" i="7"/>
  <c r="O2113" i="7"/>
  <c r="N2113" i="7"/>
  <c r="U2112" i="7"/>
  <c r="T2112" i="7"/>
  <c r="S2112" i="7"/>
  <c r="R2112" i="7"/>
  <c r="Q2112" i="7"/>
  <c r="P2112" i="7"/>
  <c r="O2112" i="7"/>
  <c r="N2112" i="7"/>
  <c r="T2111" i="7"/>
  <c r="S2111" i="7"/>
  <c r="Q2111" i="7"/>
  <c r="P2111" i="7"/>
  <c r="O2111" i="7"/>
  <c r="N2111" i="7"/>
  <c r="Q2110" i="7"/>
  <c r="P2110" i="7"/>
  <c r="O2110" i="7"/>
  <c r="N2110" i="7"/>
  <c r="Q2109" i="7"/>
  <c r="P2109" i="7"/>
  <c r="R2109" i="7" s="1"/>
  <c r="O2109" i="7"/>
  <c r="N2109" i="7"/>
  <c r="Q2108" i="7"/>
  <c r="P2108" i="7"/>
  <c r="O2108" i="7"/>
  <c r="N2108" i="7"/>
  <c r="Q2107" i="7"/>
  <c r="P2107" i="7"/>
  <c r="O2107" i="7"/>
  <c r="N2107" i="7"/>
  <c r="V2106" i="7"/>
  <c r="U2106" i="7"/>
  <c r="T2106" i="7"/>
  <c r="S2106" i="7"/>
  <c r="R2106" i="7"/>
  <c r="Q2106" i="7"/>
  <c r="P2106" i="7"/>
  <c r="O2106" i="7"/>
  <c r="N2106" i="7"/>
  <c r="U2105" i="7"/>
  <c r="R2105" i="7"/>
  <c r="Q2105" i="7"/>
  <c r="P2105" i="7"/>
  <c r="O2105" i="7"/>
  <c r="N2105" i="7"/>
  <c r="Q2104" i="7"/>
  <c r="P2104" i="7"/>
  <c r="O2104" i="7"/>
  <c r="N2104" i="7"/>
  <c r="T2103" i="7"/>
  <c r="R2103" i="7"/>
  <c r="Q2103" i="7"/>
  <c r="P2103" i="7"/>
  <c r="O2103" i="7"/>
  <c r="N2103" i="7"/>
  <c r="Q2102" i="7"/>
  <c r="P2102" i="7"/>
  <c r="O2102" i="7"/>
  <c r="N2102" i="7"/>
  <c r="Q2101" i="7"/>
  <c r="P2101" i="7"/>
  <c r="O2101" i="7"/>
  <c r="N2101" i="7"/>
  <c r="Q2100" i="7"/>
  <c r="P2100" i="7"/>
  <c r="O2100" i="7"/>
  <c r="N2100" i="7"/>
  <c r="U2099" i="7"/>
  <c r="T2099" i="7"/>
  <c r="S2099" i="7"/>
  <c r="R2099" i="7"/>
  <c r="Q2099" i="7"/>
  <c r="P2099" i="7"/>
  <c r="O2099" i="7"/>
  <c r="N2099" i="7"/>
  <c r="Q2098" i="7"/>
  <c r="P2098" i="7"/>
  <c r="O2098" i="7"/>
  <c r="N2098" i="7"/>
  <c r="Q2097" i="7"/>
  <c r="P2097" i="7"/>
  <c r="O2097" i="7"/>
  <c r="N2097" i="7"/>
  <c r="U2096" i="7"/>
  <c r="R2096" i="7"/>
  <c r="Q2096" i="7"/>
  <c r="P2096" i="7"/>
  <c r="O2096" i="7"/>
  <c r="N2096" i="7"/>
  <c r="Q2095" i="7"/>
  <c r="P2095" i="7"/>
  <c r="O2095" i="7"/>
  <c r="N2095" i="7"/>
  <c r="R2094" i="7"/>
  <c r="Q2094" i="7"/>
  <c r="P2094" i="7"/>
  <c r="O2094" i="7"/>
  <c r="N2094" i="7"/>
  <c r="U2093" i="7"/>
  <c r="Q2093" i="7"/>
  <c r="P2093" i="7"/>
  <c r="O2093" i="7"/>
  <c r="N2093" i="7"/>
  <c r="T2092" i="7"/>
  <c r="Q2092" i="7"/>
  <c r="R2092" i="7" s="1"/>
  <c r="P2092" i="7"/>
  <c r="O2092" i="7"/>
  <c r="N2092" i="7"/>
  <c r="Q2091" i="7"/>
  <c r="P2091" i="7"/>
  <c r="O2091" i="7"/>
  <c r="N2091" i="7"/>
  <c r="Q2090" i="7"/>
  <c r="P2090" i="7"/>
  <c r="O2090" i="7"/>
  <c r="N2090" i="7"/>
  <c r="Q2089" i="7"/>
  <c r="P2089" i="7"/>
  <c r="O2089" i="7"/>
  <c r="N2089" i="7"/>
  <c r="U2088" i="7"/>
  <c r="T2088" i="7"/>
  <c r="S2088" i="7"/>
  <c r="R2088" i="7"/>
  <c r="Q2088" i="7"/>
  <c r="P2088" i="7"/>
  <c r="O2088" i="7"/>
  <c r="N2088" i="7"/>
  <c r="Q2087" i="7"/>
  <c r="P2087" i="7"/>
  <c r="O2087" i="7"/>
  <c r="N2087" i="7"/>
  <c r="Q2086" i="7"/>
  <c r="P2086" i="7"/>
  <c r="O2086" i="7"/>
  <c r="N2086" i="7"/>
  <c r="T2085" i="7"/>
  <c r="Q2085" i="7"/>
  <c r="P2085" i="7"/>
  <c r="O2085" i="7"/>
  <c r="N2085" i="7"/>
  <c r="T2084" i="7"/>
  <c r="R2084" i="7"/>
  <c r="Q2084" i="7"/>
  <c r="P2084" i="7"/>
  <c r="U2084" i="7" s="1"/>
  <c r="O2084" i="7"/>
  <c r="N2084" i="7"/>
  <c r="S2083" i="7"/>
  <c r="R2083" i="7"/>
  <c r="Q2083" i="7"/>
  <c r="P2083" i="7"/>
  <c r="O2083" i="7"/>
  <c r="N2083" i="7"/>
  <c r="R2082" i="7"/>
  <c r="Q2082" i="7"/>
  <c r="P2082" i="7"/>
  <c r="O2082" i="7"/>
  <c r="N2082" i="7"/>
  <c r="U2081" i="7"/>
  <c r="Q2081" i="7"/>
  <c r="P2081" i="7"/>
  <c r="O2081" i="7"/>
  <c r="N2081" i="7"/>
  <c r="V2080" i="7"/>
  <c r="T2080" i="7"/>
  <c r="S2080" i="7"/>
  <c r="R2080" i="7"/>
  <c r="Q2080" i="7"/>
  <c r="P2080" i="7"/>
  <c r="O2080" i="7"/>
  <c r="N2080" i="7"/>
  <c r="R2079" i="7"/>
  <c r="Q2079" i="7"/>
  <c r="P2079" i="7"/>
  <c r="O2079" i="7"/>
  <c r="N2079" i="7"/>
  <c r="S2078" i="7"/>
  <c r="R2078" i="7"/>
  <c r="Q2078" i="7"/>
  <c r="P2078" i="7"/>
  <c r="O2078" i="7"/>
  <c r="N2078" i="7"/>
  <c r="Q2077" i="7"/>
  <c r="P2077" i="7"/>
  <c r="O2077" i="7"/>
  <c r="N2077" i="7"/>
  <c r="U2076" i="7"/>
  <c r="Q2076" i="7"/>
  <c r="P2076" i="7"/>
  <c r="O2076" i="7"/>
  <c r="N2076" i="7"/>
  <c r="U2075" i="7"/>
  <c r="T2075" i="7"/>
  <c r="S2075" i="7"/>
  <c r="R2075" i="7"/>
  <c r="Q2075" i="7"/>
  <c r="P2075" i="7"/>
  <c r="O2075" i="7"/>
  <c r="N2075" i="7"/>
  <c r="Q2074" i="7"/>
  <c r="P2074" i="7"/>
  <c r="O2074" i="7"/>
  <c r="N2074" i="7"/>
  <c r="Q2073" i="7"/>
  <c r="P2073" i="7"/>
  <c r="O2073" i="7"/>
  <c r="N2073" i="7"/>
  <c r="Q2072" i="7"/>
  <c r="P2072" i="7"/>
  <c r="O2072" i="7"/>
  <c r="N2072" i="7"/>
  <c r="U2071" i="7"/>
  <c r="T2071" i="7"/>
  <c r="Q2071" i="7"/>
  <c r="P2071" i="7"/>
  <c r="O2071" i="7"/>
  <c r="N2071" i="7"/>
  <c r="U2070" i="7"/>
  <c r="T2070" i="7"/>
  <c r="S2070" i="7"/>
  <c r="V2070" i="7" s="1"/>
  <c r="R2070" i="7"/>
  <c r="Q2070" i="7"/>
  <c r="P2070" i="7"/>
  <c r="O2070" i="7"/>
  <c r="N2070" i="7"/>
  <c r="R2069" i="7"/>
  <c r="Q2069" i="7"/>
  <c r="P2069" i="7"/>
  <c r="O2069" i="7"/>
  <c r="N2069" i="7"/>
  <c r="Q2068" i="7"/>
  <c r="R2068" i="7" s="1"/>
  <c r="P2068" i="7"/>
  <c r="O2068" i="7"/>
  <c r="N2068" i="7"/>
  <c r="Q2067" i="7"/>
  <c r="P2067" i="7"/>
  <c r="O2067" i="7"/>
  <c r="N2067" i="7"/>
  <c r="U2066" i="7"/>
  <c r="T2066" i="7"/>
  <c r="Q2066" i="7"/>
  <c r="P2066" i="7"/>
  <c r="O2066" i="7"/>
  <c r="N2066" i="7"/>
  <c r="U2065" i="7"/>
  <c r="T2065" i="7"/>
  <c r="S2065" i="7"/>
  <c r="R2065" i="7"/>
  <c r="Q2065" i="7"/>
  <c r="P2065" i="7"/>
  <c r="O2065" i="7"/>
  <c r="N2065" i="7"/>
  <c r="T2064" i="7"/>
  <c r="S2064" i="7"/>
  <c r="R2064" i="7"/>
  <c r="Q2064" i="7"/>
  <c r="P2064" i="7"/>
  <c r="U2064" i="7" s="1"/>
  <c r="O2064" i="7"/>
  <c r="N2064" i="7"/>
  <c r="T2063" i="7"/>
  <c r="Q2063" i="7"/>
  <c r="P2063" i="7"/>
  <c r="O2063" i="7"/>
  <c r="S2063" i="7" s="1"/>
  <c r="N2063" i="7"/>
  <c r="Q2062" i="7"/>
  <c r="P2062" i="7"/>
  <c r="O2062" i="7"/>
  <c r="N2062" i="7"/>
  <c r="Q2061" i="7"/>
  <c r="P2061" i="7"/>
  <c r="O2061" i="7"/>
  <c r="N2061" i="7"/>
  <c r="Q2060" i="7"/>
  <c r="P2060" i="7"/>
  <c r="O2060" i="7"/>
  <c r="N2060" i="7"/>
  <c r="U2059" i="7"/>
  <c r="T2059" i="7"/>
  <c r="S2059" i="7"/>
  <c r="R2059" i="7"/>
  <c r="Q2059" i="7"/>
  <c r="P2059" i="7"/>
  <c r="O2059" i="7"/>
  <c r="N2059" i="7"/>
  <c r="Q2058" i="7"/>
  <c r="P2058" i="7"/>
  <c r="O2058" i="7"/>
  <c r="N2058" i="7"/>
  <c r="Q2057" i="7"/>
  <c r="S2057" i="7" s="1"/>
  <c r="P2057" i="7"/>
  <c r="O2057" i="7"/>
  <c r="N2057" i="7"/>
  <c r="Q2056" i="7"/>
  <c r="P2056" i="7"/>
  <c r="O2056" i="7"/>
  <c r="N2056" i="7"/>
  <c r="Q2055" i="7"/>
  <c r="P2055" i="7"/>
  <c r="O2055" i="7"/>
  <c r="N2055" i="7"/>
  <c r="Q2054" i="7"/>
  <c r="P2054" i="7"/>
  <c r="O2054" i="7"/>
  <c r="N2054" i="7"/>
  <c r="W2053" i="7"/>
  <c r="V2053" i="7"/>
  <c r="U2053" i="7"/>
  <c r="T2053" i="7"/>
  <c r="S2053" i="7"/>
  <c r="R2053" i="7"/>
  <c r="Q2053" i="7"/>
  <c r="P2053" i="7"/>
  <c r="O2053" i="7"/>
  <c r="N2053" i="7"/>
  <c r="U2052" i="7"/>
  <c r="T2052" i="7"/>
  <c r="S2052" i="7"/>
  <c r="R2052" i="7"/>
  <c r="Q2052" i="7"/>
  <c r="P2052" i="7"/>
  <c r="O2052" i="7"/>
  <c r="N2052" i="7"/>
  <c r="Q2051" i="7"/>
  <c r="P2051" i="7"/>
  <c r="O2051" i="7"/>
  <c r="N2051" i="7"/>
  <c r="R2050" i="7"/>
  <c r="Q2050" i="7"/>
  <c r="P2050" i="7"/>
  <c r="O2050" i="7"/>
  <c r="N2050" i="7"/>
  <c r="Q2049" i="7"/>
  <c r="P2049" i="7"/>
  <c r="O2049" i="7"/>
  <c r="N2049" i="7"/>
  <c r="Q2048" i="7"/>
  <c r="P2048" i="7"/>
  <c r="O2048" i="7"/>
  <c r="N2048" i="7"/>
  <c r="U2047" i="7"/>
  <c r="T2047" i="7"/>
  <c r="S2047" i="7"/>
  <c r="R2047" i="7"/>
  <c r="V2047" i="7" s="1"/>
  <c r="Q2047" i="7"/>
  <c r="P2047" i="7"/>
  <c r="O2047" i="7"/>
  <c r="N2047" i="7"/>
  <c r="U2046" i="7"/>
  <c r="T2046" i="7"/>
  <c r="Q2046" i="7"/>
  <c r="P2046" i="7"/>
  <c r="O2046" i="7"/>
  <c r="N2046" i="7"/>
  <c r="R2045" i="7"/>
  <c r="Q2045" i="7"/>
  <c r="P2045" i="7"/>
  <c r="O2045" i="7"/>
  <c r="N2045" i="7"/>
  <c r="Q2044" i="7"/>
  <c r="R2044" i="7" s="1"/>
  <c r="P2044" i="7"/>
  <c r="O2044" i="7"/>
  <c r="N2044" i="7"/>
  <c r="Q2043" i="7"/>
  <c r="P2043" i="7"/>
  <c r="O2043" i="7"/>
  <c r="N2043" i="7"/>
  <c r="U2042" i="7"/>
  <c r="T2042" i="7"/>
  <c r="Q2042" i="7"/>
  <c r="P2042" i="7"/>
  <c r="O2042" i="7"/>
  <c r="N2042" i="7"/>
  <c r="U2041" i="7"/>
  <c r="T2041" i="7"/>
  <c r="S2041" i="7"/>
  <c r="R2041" i="7"/>
  <c r="Q2041" i="7"/>
  <c r="P2041" i="7"/>
  <c r="O2041" i="7"/>
  <c r="N2041" i="7"/>
  <c r="T2040" i="7"/>
  <c r="S2040" i="7"/>
  <c r="R2040" i="7"/>
  <c r="Q2040" i="7"/>
  <c r="P2040" i="7"/>
  <c r="U2040" i="7" s="1"/>
  <c r="O2040" i="7"/>
  <c r="N2040" i="7"/>
  <c r="T2039" i="7"/>
  <c r="Q2039" i="7"/>
  <c r="P2039" i="7"/>
  <c r="O2039" i="7"/>
  <c r="N2039" i="7"/>
  <c r="Q2038" i="7"/>
  <c r="P2038" i="7"/>
  <c r="O2038" i="7"/>
  <c r="N2038" i="7"/>
  <c r="Q2037" i="7"/>
  <c r="P2037" i="7"/>
  <c r="O2037" i="7"/>
  <c r="N2037" i="7"/>
  <c r="Q2036" i="7"/>
  <c r="P2036" i="7"/>
  <c r="O2036" i="7"/>
  <c r="N2036" i="7"/>
  <c r="U2035" i="7"/>
  <c r="T2035" i="7"/>
  <c r="S2035" i="7"/>
  <c r="R2035" i="7"/>
  <c r="Q2035" i="7"/>
  <c r="P2035" i="7"/>
  <c r="O2035" i="7"/>
  <c r="N2035" i="7"/>
  <c r="Q2034" i="7"/>
  <c r="P2034" i="7"/>
  <c r="O2034" i="7"/>
  <c r="N2034" i="7"/>
  <c r="Q2033" i="7"/>
  <c r="S2033" i="7" s="1"/>
  <c r="P2033" i="7"/>
  <c r="O2033" i="7"/>
  <c r="N2033" i="7"/>
  <c r="Q2032" i="7"/>
  <c r="P2032" i="7"/>
  <c r="O2032" i="7"/>
  <c r="N2032" i="7"/>
  <c r="Q2031" i="7"/>
  <c r="P2031" i="7"/>
  <c r="O2031" i="7"/>
  <c r="N2031" i="7"/>
  <c r="Q2030" i="7"/>
  <c r="P2030" i="7"/>
  <c r="O2030" i="7"/>
  <c r="N2030" i="7"/>
  <c r="W2029" i="7"/>
  <c r="V2029" i="7"/>
  <c r="U2029" i="7"/>
  <c r="T2029" i="7"/>
  <c r="S2029" i="7"/>
  <c r="R2029" i="7"/>
  <c r="Q2029" i="7"/>
  <c r="P2029" i="7"/>
  <c r="O2029" i="7"/>
  <c r="N2029" i="7"/>
  <c r="U2028" i="7"/>
  <c r="T2028" i="7"/>
  <c r="S2028" i="7"/>
  <c r="R2028" i="7"/>
  <c r="Q2028" i="7"/>
  <c r="P2028" i="7"/>
  <c r="O2028" i="7"/>
  <c r="N2028" i="7"/>
  <c r="Q2027" i="7"/>
  <c r="P2027" i="7"/>
  <c r="O2027" i="7"/>
  <c r="N2027" i="7"/>
  <c r="R2026" i="7"/>
  <c r="Q2026" i="7"/>
  <c r="P2026" i="7"/>
  <c r="O2026" i="7"/>
  <c r="N2026" i="7"/>
  <c r="Q2025" i="7"/>
  <c r="P2025" i="7"/>
  <c r="O2025" i="7"/>
  <c r="N2025" i="7"/>
  <c r="Q2024" i="7"/>
  <c r="P2024" i="7"/>
  <c r="O2024" i="7"/>
  <c r="N2024" i="7"/>
  <c r="U2023" i="7"/>
  <c r="T2023" i="7"/>
  <c r="S2023" i="7"/>
  <c r="R2023" i="7"/>
  <c r="V2023" i="7" s="1"/>
  <c r="Q2023" i="7"/>
  <c r="P2023" i="7"/>
  <c r="O2023" i="7"/>
  <c r="N2023" i="7"/>
  <c r="U2022" i="7"/>
  <c r="T2022" i="7"/>
  <c r="Q2022" i="7"/>
  <c r="P2022" i="7"/>
  <c r="O2022" i="7"/>
  <c r="N2022" i="7"/>
  <c r="Q2021" i="7"/>
  <c r="P2021" i="7"/>
  <c r="R2021" i="7" s="1"/>
  <c r="O2021" i="7"/>
  <c r="N2021" i="7"/>
  <c r="Q2020" i="7"/>
  <c r="R2020" i="7" s="1"/>
  <c r="P2020" i="7"/>
  <c r="O2020" i="7"/>
  <c r="N2020" i="7"/>
  <c r="Q2019" i="7"/>
  <c r="P2019" i="7"/>
  <c r="O2019" i="7"/>
  <c r="N2019" i="7"/>
  <c r="U2018" i="7"/>
  <c r="T2018" i="7"/>
  <c r="Q2018" i="7"/>
  <c r="P2018" i="7"/>
  <c r="O2018" i="7"/>
  <c r="N2018" i="7"/>
  <c r="U2017" i="7"/>
  <c r="T2017" i="7"/>
  <c r="S2017" i="7"/>
  <c r="R2017" i="7"/>
  <c r="Q2017" i="7"/>
  <c r="P2017" i="7"/>
  <c r="O2017" i="7"/>
  <c r="N2017" i="7"/>
  <c r="Q2016" i="7"/>
  <c r="P2016" i="7"/>
  <c r="O2016" i="7"/>
  <c r="N2016" i="7"/>
  <c r="Q2015" i="7"/>
  <c r="P2015" i="7"/>
  <c r="O2015" i="7"/>
  <c r="N2015" i="7"/>
  <c r="U2015" i="7" s="1"/>
  <c r="Q2014" i="7"/>
  <c r="P2014" i="7"/>
  <c r="O2014" i="7"/>
  <c r="S2014" i="7" s="1"/>
  <c r="N2014" i="7"/>
  <c r="Q2013" i="7"/>
  <c r="P2013" i="7"/>
  <c r="O2013" i="7"/>
  <c r="N2013" i="7"/>
  <c r="U2012" i="7"/>
  <c r="T2012" i="7"/>
  <c r="Q2012" i="7"/>
  <c r="P2012" i="7"/>
  <c r="O2012" i="7"/>
  <c r="N2012" i="7"/>
  <c r="V2011" i="7"/>
  <c r="U2011" i="7"/>
  <c r="W2011" i="7" s="1"/>
  <c r="T2011" i="7"/>
  <c r="S2011" i="7"/>
  <c r="R2011" i="7"/>
  <c r="Q2011" i="7"/>
  <c r="P2011" i="7"/>
  <c r="O2011" i="7"/>
  <c r="N2011" i="7"/>
  <c r="U2010" i="7"/>
  <c r="T2010" i="7"/>
  <c r="S2010" i="7"/>
  <c r="R2010" i="7"/>
  <c r="Q2010" i="7"/>
  <c r="P2010" i="7"/>
  <c r="O2010" i="7"/>
  <c r="N2010" i="7"/>
  <c r="U2009" i="7"/>
  <c r="Q2009" i="7"/>
  <c r="P2009" i="7"/>
  <c r="O2009" i="7"/>
  <c r="N2009" i="7"/>
  <c r="Q2008" i="7"/>
  <c r="P2008" i="7"/>
  <c r="O2008" i="7"/>
  <c r="N2008" i="7"/>
  <c r="Q2007" i="7"/>
  <c r="P2007" i="7"/>
  <c r="O2007" i="7"/>
  <c r="N2007" i="7"/>
  <c r="U2006" i="7"/>
  <c r="T2006" i="7"/>
  <c r="Q2006" i="7"/>
  <c r="P2006" i="7"/>
  <c r="O2006" i="7"/>
  <c r="N2006" i="7"/>
  <c r="V2005" i="7"/>
  <c r="U2005" i="7"/>
  <c r="T2005" i="7"/>
  <c r="S2005" i="7"/>
  <c r="R2005" i="7"/>
  <c r="Q2005" i="7"/>
  <c r="P2005" i="7"/>
  <c r="O2005" i="7"/>
  <c r="N2005" i="7"/>
  <c r="Q2004" i="7"/>
  <c r="P2004" i="7"/>
  <c r="S2004" i="7" s="1"/>
  <c r="O2004" i="7"/>
  <c r="N2004" i="7"/>
  <c r="Q2003" i="7"/>
  <c r="P2003" i="7"/>
  <c r="O2003" i="7"/>
  <c r="N2003" i="7"/>
  <c r="Q2002" i="7"/>
  <c r="P2002" i="7"/>
  <c r="O2002" i="7"/>
  <c r="S2002" i="7" s="1"/>
  <c r="N2002" i="7"/>
  <c r="Q2001" i="7"/>
  <c r="P2001" i="7"/>
  <c r="O2001" i="7"/>
  <c r="N2001" i="7"/>
  <c r="U2000" i="7"/>
  <c r="T2000" i="7"/>
  <c r="Q2000" i="7"/>
  <c r="P2000" i="7"/>
  <c r="O2000" i="7"/>
  <c r="N2000" i="7"/>
  <c r="W1999" i="7"/>
  <c r="U1999" i="7"/>
  <c r="T1999" i="7"/>
  <c r="S1999" i="7"/>
  <c r="R1999" i="7"/>
  <c r="V1999" i="7" s="1"/>
  <c r="Q1999" i="7"/>
  <c r="P1999" i="7"/>
  <c r="O1999" i="7"/>
  <c r="N1999" i="7"/>
  <c r="U1998" i="7"/>
  <c r="T1998" i="7"/>
  <c r="S1998" i="7"/>
  <c r="Q1998" i="7"/>
  <c r="P1998" i="7"/>
  <c r="R1998" i="7" s="1"/>
  <c r="O1998" i="7"/>
  <c r="N1998" i="7"/>
  <c r="Q1997" i="7"/>
  <c r="P1997" i="7"/>
  <c r="O1997" i="7"/>
  <c r="N1997" i="7"/>
  <c r="R1996" i="7"/>
  <c r="Q1996" i="7"/>
  <c r="P1996" i="7"/>
  <c r="O1996" i="7"/>
  <c r="N1996" i="7"/>
  <c r="Q1995" i="7"/>
  <c r="P1995" i="7"/>
  <c r="O1995" i="7"/>
  <c r="N1995" i="7"/>
  <c r="U1994" i="7"/>
  <c r="T1994" i="7"/>
  <c r="Q1994" i="7"/>
  <c r="P1994" i="7"/>
  <c r="O1994" i="7"/>
  <c r="N1994" i="7"/>
  <c r="U1993" i="7"/>
  <c r="T1993" i="7"/>
  <c r="S1993" i="7"/>
  <c r="R1993" i="7"/>
  <c r="Q1993" i="7"/>
  <c r="P1993" i="7"/>
  <c r="O1993" i="7"/>
  <c r="N1993" i="7"/>
  <c r="Q1992" i="7"/>
  <c r="P1992" i="7"/>
  <c r="O1992" i="7"/>
  <c r="N1992" i="7"/>
  <c r="Q1991" i="7"/>
  <c r="P1991" i="7"/>
  <c r="O1991" i="7"/>
  <c r="N1991" i="7"/>
  <c r="Q1990" i="7"/>
  <c r="P1990" i="7"/>
  <c r="O1990" i="7"/>
  <c r="S1990" i="7" s="1"/>
  <c r="N1990" i="7"/>
  <c r="Q1989" i="7"/>
  <c r="P1989" i="7"/>
  <c r="O1989" i="7"/>
  <c r="N1989" i="7"/>
  <c r="U1988" i="7"/>
  <c r="T1988" i="7"/>
  <c r="Q1988" i="7"/>
  <c r="P1988" i="7"/>
  <c r="O1988" i="7"/>
  <c r="N1988" i="7"/>
  <c r="V1987" i="7"/>
  <c r="U1987" i="7"/>
  <c r="W1987" i="7" s="1"/>
  <c r="T1987" i="7"/>
  <c r="S1987" i="7"/>
  <c r="R1987" i="7"/>
  <c r="Q1987" i="7"/>
  <c r="P1987" i="7"/>
  <c r="O1987" i="7"/>
  <c r="N1987" i="7"/>
  <c r="U1986" i="7"/>
  <c r="T1986" i="7"/>
  <c r="S1986" i="7"/>
  <c r="R1986" i="7"/>
  <c r="Q1986" i="7"/>
  <c r="P1986" i="7"/>
  <c r="O1986" i="7"/>
  <c r="N1986" i="7"/>
  <c r="U1985" i="7"/>
  <c r="Q1985" i="7"/>
  <c r="P1985" i="7"/>
  <c r="O1985" i="7"/>
  <c r="N1985" i="7"/>
  <c r="Q1984" i="7"/>
  <c r="P1984" i="7"/>
  <c r="O1984" i="7"/>
  <c r="N1984" i="7"/>
  <c r="Q1983" i="7"/>
  <c r="P1983" i="7"/>
  <c r="O1983" i="7"/>
  <c r="N1983" i="7"/>
  <c r="U1982" i="7"/>
  <c r="T1982" i="7"/>
  <c r="Q1982" i="7"/>
  <c r="P1982" i="7"/>
  <c r="O1982" i="7"/>
  <c r="N1982" i="7"/>
  <c r="V1981" i="7"/>
  <c r="U1981" i="7"/>
  <c r="T1981" i="7"/>
  <c r="S1981" i="7"/>
  <c r="R1981" i="7"/>
  <c r="Q1981" i="7"/>
  <c r="P1981" i="7"/>
  <c r="O1981" i="7"/>
  <c r="N1981" i="7"/>
  <c r="Q1980" i="7"/>
  <c r="P1980" i="7"/>
  <c r="O1980" i="7"/>
  <c r="N1980" i="7"/>
  <c r="Q1979" i="7"/>
  <c r="P1979" i="7"/>
  <c r="O1979" i="7"/>
  <c r="N1979" i="7"/>
  <c r="Q1978" i="7"/>
  <c r="P1978" i="7"/>
  <c r="O1978" i="7"/>
  <c r="N1978" i="7"/>
  <c r="Q1977" i="7"/>
  <c r="P1977" i="7"/>
  <c r="O1977" i="7"/>
  <c r="N1977" i="7"/>
  <c r="U1976" i="7"/>
  <c r="T1976" i="7"/>
  <c r="Q1976" i="7"/>
  <c r="P1976" i="7"/>
  <c r="O1976" i="7"/>
  <c r="N1976" i="7"/>
  <c r="W1975" i="7"/>
  <c r="U1975" i="7"/>
  <c r="T1975" i="7"/>
  <c r="S1975" i="7"/>
  <c r="R1975" i="7"/>
  <c r="V1975" i="7" s="1"/>
  <c r="Q1975" i="7"/>
  <c r="P1975" i="7"/>
  <c r="O1975" i="7"/>
  <c r="N1975" i="7"/>
  <c r="U1974" i="7"/>
  <c r="T1974" i="7"/>
  <c r="S1974" i="7"/>
  <c r="Q1974" i="7"/>
  <c r="P1974" i="7"/>
  <c r="R1974" i="7" s="1"/>
  <c r="O1974" i="7"/>
  <c r="N1974" i="7"/>
  <c r="U1973" i="7"/>
  <c r="Q1973" i="7"/>
  <c r="P1973" i="7"/>
  <c r="O1973" i="7"/>
  <c r="N1973" i="7"/>
  <c r="S1972" i="7"/>
  <c r="R1972" i="7"/>
  <c r="Q1972" i="7"/>
  <c r="P1972" i="7"/>
  <c r="O1972" i="7"/>
  <c r="N1972" i="7"/>
  <c r="Q1971" i="7"/>
  <c r="U1971" i="7" s="1"/>
  <c r="P1971" i="7"/>
  <c r="O1971" i="7"/>
  <c r="N1971" i="7"/>
  <c r="Q1970" i="7"/>
  <c r="P1970" i="7"/>
  <c r="O1970" i="7"/>
  <c r="N1970" i="7"/>
  <c r="U1969" i="7"/>
  <c r="T1969" i="7"/>
  <c r="S1969" i="7"/>
  <c r="R1969" i="7"/>
  <c r="Q1969" i="7"/>
  <c r="P1969" i="7"/>
  <c r="O1969" i="7"/>
  <c r="N1969" i="7"/>
  <c r="Q1968" i="7"/>
  <c r="P1968" i="7"/>
  <c r="O1968" i="7"/>
  <c r="N1968" i="7"/>
  <c r="T1967" i="7"/>
  <c r="Q1967" i="7"/>
  <c r="P1967" i="7"/>
  <c r="O1967" i="7"/>
  <c r="N1967" i="7"/>
  <c r="Q1966" i="7"/>
  <c r="P1966" i="7"/>
  <c r="O1966" i="7"/>
  <c r="N1966" i="7"/>
  <c r="Q1965" i="7"/>
  <c r="P1965" i="7"/>
  <c r="O1965" i="7"/>
  <c r="N1965" i="7"/>
  <c r="Q1964" i="7"/>
  <c r="P1964" i="7"/>
  <c r="O1964" i="7"/>
  <c r="N1964" i="7"/>
  <c r="U1963" i="7"/>
  <c r="Q1963" i="7"/>
  <c r="P1963" i="7"/>
  <c r="O1963" i="7"/>
  <c r="N1963" i="7"/>
  <c r="T1962" i="7"/>
  <c r="S1962" i="7"/>
  <c r="V1962" i="7" s="1"/>
  <c r="Q1962" i="7"/>
  <c r="P1962" i="7"/>
  <c r="O1962" i="7"/>
  <c r="R1962" i="7" s="1"/>
  <c r="N1962" i="7"/>
  <c r="Q1961" i="7"/>
  <c r="P1961" i="7"/>
  <c r="O1961" i="7"/>
  <c r="N1961" i="7"/>
  <c r="Q1960" i="7"/>
  <c r="R1960" i="7" s="1"/>
  <c r="P1960" i="7"/>
  <c r="O1960" i="7"/>
  <c r="N1960" i="7"/>
  <c r="Q1959" i="7"/>
  <c r="U1959" i="7" s="1"/>
  <c r="P1959" i="7"/>
  <c r="O1959" i="7"/>
  <c r="N1959" i="7"/>
  <c r="Q1958" i="7"/>
  <c r="P1958" i="7"/>
  <c r="O1958" i="7"/>
  <c r="N1958" i="7"/>
  <c r="S1957" i="7"/>
  <c r="Q1957" i="7"/>
  <c r="P1957" i="7"/>
  <c r="O1957" i="7"/>
  <c r="N1957" i="7"/>
  <c r="Q1956" i="7"/>
  <c r="P1956" i="7"/>
  <c r="O1956" i="7"/>
  <c r="N1956" i="7"/>
  <c r="T1955" i="7"/>
  <c r="S1955" i="7"/>
  <c r="R1955" i="7"/>
  <c r="Q1955" i="7"/>
  <c r="P1955" i="7"/>
  <c r="O1955" i="7"/>
  <c r="N1955" i="7"/>
  <c r="U1955" i="7" s="1"/>
  <c r="S1954" i="7"/>
  <c r="R1954" i="7"/>
  <c r="Q1954" i="7"/>
  <c r="P1954" i="7"/>
  <c r="O1954" i="7"/>
  <c r="N1954" i="7"/>
  <c r="Q1953" i="7"/>
  <c r="P1953" i="7"/>
  <c r="O1953" i="7"/>
  <c r="N1953" i="7"/>
  <c r="U1952" i="7"/>
  <c r="T1952" i="7"/>
  <c r="S1952" i="7"/>
  <c r="Q1952" i="7"/>
  <c r="P1952" i="7"/>
  <c r="O1952" i="7"/>
  <c r="N1952" i="7"/>
  <c r="Q1951" i="7"/>
  <c r="P1951" i="7"/>
  <c r="O1951" i="7"/>
  <c r="N1951" i="7"/>
  <c r="U1950" i="7"/>
  <c r="T1950" i="7"/>
  <c r="S1950" i="7"/>
  <c r="Q1950" i="7"/>
  <c r="P1950" i="7"/>
  <c r="O1950" i="7"/>
  <c r="R1950" i="7" s="1"/>
  <c r="N1950" i="7"/>
  <c r="Q1949" i="7"/>
  <c r="P1949" i="7"/>
  <c r="O1949" i="7"/>
  <c r="N1949" i="7"/>
  <c r="S1948" i="7"/>
  <c r="R1948" i="7"/>
  <c r="Q1948" i="7"/>
  <c r="P1948" i="7"/>
  <c r="O1948" i="7"/>
  <c r="N1948" i="7"/>
  <c r="Q1947" i="7"/>
  <c r="P1947" i="7"/>
  <c r="O1947" i="7"/>
  <c r="N1947" i="7"/>
  <c r="Q1946" i="7"/>
  <c r="P1946" i="7"/>
  <c r="O1946" i="7"/>
  <c r="N1946" i="7"/>
  <c r="U1945" i="7"/>
  <c r="T1945" i="7"/>
  <c r="S1945" i="7"/>
  <c r="R1945" i="7"/>
  <c r="Q1945" i="7"/>
  <c r="P1945" i="7"/>
  <c r="O1945" i="7"/>
  <c r="N1945" i="7"/>
  <c r="S1944" i="7"/>
  <c r="Q1944" i="7"/>
  <c r="U1944" i="7" s="1"/>
  <c r="P1944" i="7"/>
  <c r="O1944" i="7"/>
  <c r="N1944" i="7"/>
  <c r="Q1943" i="7"/>
  <c r="P1943" i="7"/>
  <c r="O1943" i="7"/>
  <c r="N1943" i="7"/>
  <c r="S1942" i="7"/>
  <c r="Q1942" i="7"/>
  <c r="P1942" i="7"/>
  <c r="O1942" i="7"/>
  <c r="N1942" i="7"/>
  <c r="Q1941" i="7"/>
  <c r="P1941" i="7"/>
  <c r="O1941" i="7"/>
  <c r="N1941" i="7"/>
  <c r="Q1940" i="7"/>
  <c r="P1940" i="7"/>
  <c r="O1940" i="7"/>
  <c r="N1940" i="7"/>
  <c r="U1939" i="7"/>
  <c r="Q1939" i="7"/>
  <c r="P1939" i="7"/>
  <c r="O1939" i="7"/>
  <c r="N1939" i="7"/>
  <c r="T1938" i="7"/>
  <c r="S1938" i="7"/>
  <c r="V1938" i="7" s="1"/>
  <c r="Q1938" i="7"/>
  <c r="P1938" i="7"/>
  <c r="O1938" i="7"/>
  <c r="R1938" i="7" s="1"/>
  <c r="N1938" i="7"/>
  <c r="Q1937" i="7"/>
  <c r="P1937" i="7"/>
  <c r="O1937" i="7"/>
  <c r="N1937" i="7"/>
  <c r="Q1936" i="7"/>
  <c r="R1936" i="7" s="1"/>
  <c r="P1936" i="7"/>
  <c r="O1936" i="7"/>
  <c r="N1936" i="7"/>
  <c r="U1935" i="7"/>
  <c r="Q1935" i="7"/>
  <c r="P1935" i="7"/>
  <c r="O1935" i="7"/>
  <c r="N1935" i="7"/>
  <c r="Q1934" i="7"/>
  <c r="P1934" i="7"/>
  <c r="O1934" i="7"/>
  <c r="N1934" i="7"/>
  <c r="Q1933" i="7"/>
  <c r="P1933" i="7"/>
  <c r="O1933" i="7"/>
  <c r="N1933" i="7"/>
  <c r="Q1932" i="7"/>
  <c r="P1932" i="7"/>
  <c r="O1932" i="7"/>
  <c r="N1932" i="7"/>
  <c r="T1931" i="7"/>
  <c r="S1931" i="7"/>
  <c r="R1931" i="7"/>
  <c r="Q1931" i="7"/>
  <c r="P1931" i="7"/>
  <c r="O1931" i="7"/>
  <c r="N1931" i="7"/>
  <c r="U1931" i="7" s="1"/>
  <c r="Q1930" i="7"/>
  <c r="P1930" i="7"/>
  <c r="O1930" i="7"/>
  <c r="N1930" i="7"/>
  <c r="Q1929" i="7"/>
  <c r="P1929" i="7"/>
  <c r="O1929" i="7"/>
  <c r="N1929" i="7"/>
  <c r="U1928" i="7"/>
  <c r="T1928" i="7"/>
  <c r="S1928" i="7"/>
  <c r="Q1928" i="7"/>
  <c r="P1928" i="7"/>
  <c r="O1928" i="7"/>
  <c r="N1928" i="7"/>
  <c r="Q1927" i="7"/>
  <c r="P1927" i="7"/>
  <c r="O1927" i="7"/>
  <c r="N1927" i="7"/>
  <c r="U1926" i="7"/>
  <c r="T1926" i="7"/>
  <c r="Q1926" i="7"/>
  <c r="P1926" i="7"/>
  <c r="O1926" i="7"/>
  <c r="S1926" i="7" s="1"/>
  <c r="N1926" i="7"/>
  <c r="U1925" i="7"/>
  <c r="Q1925" i="7"/>
  <c r="P1925" i="7"/>
  <c r="O1925" i="7"/>
  <c r="S1925" i="7" s="1"/>
  <c r="N1925" i="7"/>
  <c r="Q1924" i="7"/>
  <c r="P1924" i="7"/>
  <c r="O1924" i="7"/>
  <c r="N1924" i="7"/>
  <c r="Q1923" i="7"/>
  <c r="P1923" i="7"/>
  <c r="O1923" i="7"/>
  <c r="N1923" i="7"/>
  <c r="Q1922" i="7"/>
  <c r="P1922" i="7"/>
  <c r="O1922" i="7"/>
  <c r="N1922" i="7"/>
  <c r="W1921" i="7"/>
  <c r="V1921" i="7"/>
  <c r="U1921" i="7"/>
  <c r="T1921" i="7"/>
  <c r="S1921" i="7"/>
  <c r="R1921" i="7"/>
  <c r="Q1921" i="7"/>
  <c r="P1921" i="7"/>
  <c r="O1921" i="7"/>
  <c r="N1921" i="7"/>
  <c r="U1920" i="7"/>
  <c r="T1920" i="7"/>
  <c r="S1920" i="7"/>
  <c r="Q1920" i="7"/>
  <c r="P1920" i="7"/>
  <c r="R1920" i="7" s="1"/>
  <c r="O1920" i="7"/>
  <c r="N1920" i="7"/>
  <c r="T1919" i="7"/>
  <c r="S1919" i="7"/>
  <c r="R1919" i="7"/>
  <c r="Q1919" i="7"/>
  <c r="P1919" i="7"/>
  <c r="O1919" i="7"/>
  <c r="N1919" i="7"/>
  <c r="U1919" i="7" s="1"/>
  <c r="Q1918" i="7"/>
  <c r="P1918" i="7"/>
  <c r="O1918" i="7"/>
  <c r="N1918" i="7"/>
  <c r="Q1917" i="7"/>
  <c r="P1917" i="7"/>
  <c r="O1917" i="7"/>
  <c r="N1917" i="7"/>
  <c r="Q1916" i="7"/>
  <c r="P1916" i="7"/>
  <c r="O1916" i="7"/>
  <c r="N1916" i="7"/>
  <c r="U1915" i="7"/>
  <c r="S1915" i="7"/>
  <c r="Q1915" i="7"/>
  <c r="P1915" i="7"/>
  <c r="O1915" i="7"/>
  <c r="N1915" i="7"/>
  <c r="Q1914" i="7"/>
  <c r="P1914" i="7"/>
  <c r="O1914" i="7"/>
  <c r="N1914" i="7"/>
  <c r="Q1913" i="7"/>
  <c r="P1913" i="7"/>
  <c r="O1913" i="7"/>
  <c r="N1913" i="7"/>
  <c r="Q1912" i="7"/>
  <c r="R1912" i="7" s="1"/>
  <c r="P1912" i="7"/>
  <c r="O1912" i="7"/>
  <c r="N1912" i="7"/>
  <c r="Q1911" i="7"/>
  <c r="U1911" i="7" s="1"/>
  <c r="P1911" i="7"/>
  <c r="O1911" i="7"/>
  <c r="N1911" i="7"/>
  <c r="Q1910" i="7"/>
  <c r="P1910" i="7"/>
  <c r="O1910" i="7"/>
  <c r="N1910" i="7"/>
  <c r="Q1909" i="7"/>
  <c r="P1909" i="7"/>
  <c r="O1909" i="7"/>
  <c r="N1909" i="7"/>
  <c r="T1908" i="7"/>
  <c r="Q1908" i="7"/>
  <c r="P1908" i="7"/>
  <c r="O1908" i="7"/>
  <c r="N1908" i="7"/>
  <c r="Q1907" i="7"/>
  <c r="P1907" i="7"/>
  <c r="O1907" i="7"/>
  <c r="N1907" i="7"/>
  <c r="R1906" i="7"/>
  <c r="Q1906" i="7"/>
  <c r="P1906" i="7"/>
  <c r="O1906" i="7"/>
  <c r="N1906" i="7"/>
  <c r="S1906" i="7" s="1"/>
  <c r="Q1905" i="7"/>
  <c r="P1905" i="7"/>
  <c r="O1905" i="7"/>
  <c r="N1905" i="7"/>
  <c r="U1904" i="7"/>
  <c r="T1904" i="7"/>
  <c r="Q1904" i="7"/>
  <c r="P1904" i="7"/>
  <c r="O1904" i="7"/>
  <c r="S1904" i="7" s="1"/>
  <c r="N1904" i="7"/>
  <c r="S1903" i="7"/>
  <c r="Q1903" i="7"/>
  <c r="T1903" i="7" s="1"/>
  <c r="P1903" i="7"/>
  <c r="O1903" i="7"/>
  <c r="N1903" i="7"/>
  <c r="Q1902" i="7"/>
  <c r="P1902" i="7"/>
  <c r="O1902" i="7"/>
  <c r="N1902" i="7"/>
  <c r="Q1901" i="7"/>
  <c r="P1901" i="7"/>
  <c r="O1901" i="7"/>
  <c r="N1901" i="7"/>
  <c r="Q1900" i="7"/>
  <c r="P1900" i="7"/>
  <c r="S1900" i="7" s="1"/>
  <c r="O1900" i="7"/>
  <c r="N1900" i="7"/>
  <c r="Q1899" i="7"/>
  <c r="P1899" i="7"/>
  <c r="O1899" i="7"/>
  <c r="N1899" i="7"/>
  <c r="U1898" i="7"/>
  <c r="S1898" i="7"/>
  <c r="Q1898" i="7"/>
  <c r="P1898" i="7"/>
  <c r="O1898" i="7"/>
  <c r="N1898" i="7"/>
  <c r="U1897" i="7"/>
  <c r="T1897" i="7"/>
  <c r="S1897" i="7"/>
  <c r="R1897" i="7"/>
  <c r="Q1897" i="7"/>
  <c r="P1897" i="7"/>
  <c r="O1897" i="7"/>
  <c r="N1897" i="7"/>
  <c r="Q1896" i="7"/>
  <c r="P1896" i="7"/>
  <c r="O1896" i="7"/>
  <c r="N1896" i="7"/>
  <c r="T1895" i="7"/>
  <c r="Q1895" i="7"/>
  <c r="P1895" i="7"/>
  <c r="O1895" i="7"/>
  <c r="N1895" i="7"/>
  <c r="Q1894" i="7"/>
  <c r="P1894" i="7"/>
  <c r="O1894" i="7"/>
  <c r="N1894" i="7"/>
  <c r="Q1893" i="7"/>
  <c r="P1893" i="7"/>
  <c r="O1893" i="7"/>
  <c r="N1893" i="7"/>
  <c r="S1892" i="7"/>
  <c r="Q1892" i="7"/>
  <c r="P1892" i="7"/>
  <c r="O1892" i="7"/>
  <c r="N1892" i="7"/>
  <c r="T1892" i="7" s="1"/>
  <c r="S1891" i="7"/>
  <c r="Q1891" i="7"/>
  <c r="P1891" i="7"/>
  <c r="O1891" i="7"/>
  <c r="N1891" i="7"/>
  <c r="Q1890" i="7"/>
  <c r="P1890" i="7"/>
  <c r="O1890" i="7"/>
  <c r="N1890" i="7"/>
  <c r="Q1889" i="7"/>
  <c r="P1889" i="7"/>
  <c r="O1889" i="7"/>
  <c r="T1889" i="7" s="1"/>
  <c r="N1889" i="7"/>
  <c r="Q1888" i="7"/>
  <c r="P1888" i="7"/>
  <c r="O1888" i="7"/>
  <c r="R1888" i="7" s="1"/>
  <c r="N1888" i="7"/>
  <c r="U1887" i="7"/>
  <c r="Q1887" i="7"/>
  <c r="P1887" i="7"/>
  <c r="O1887" i="7"/>
  <c r="N1887" i="7"/>
  <c r="Q1886" i="7"/>
  <c r="P1886" i="7"/>
  <c r="O1886" i="7"/>
  <c r="N1886" i="7"/>
  <c r="Q1885" i="7"/>
  <c r="P1885" i="7"/>
  <c r="O1885" i="7"/>
  <c r="N1885" i="7"/>
  <c r="T1884" i="7"/>
  <c r="Q1884" i="7"/>
  <c r="P1884" i="7"/>
  <c r="O1884" i="7"/>
  <c r="N1884" i="7"/>
  <c r="Q1883" i="7"/>
  <c r="P1883" i="7"/>
  <c r="O1883" i="7"/>
  <c r="N1883" i="7"/>
  <c r="T1882" i="7"/>
  <c r="S1882" i="7"/>
  <c r="Q1882" i="7"/>
  <c r="P1882" i="7"/>
  <c r="O1882" i="7"/>
  <c r="N1882" i="7"/>
  <c r="Q1881" i="7"/>
  <c r="P1881" i="7"/>
  <c r="R1881" i="7" s="1"/>
  <c r="O1881" i="7"/>
  <c r="N1881" i="7"/>
  <c r="U1880" i="7"/>
  <c r="Q1880" i="7"/>
  <c r="P1880" i="7"/>
  <c r="O1880" i="7"/>
  <c r="N1880" i="7"/>
  <c r="S1879" i="7"/>
  <c r="R1879" i="7"/>
  <c r="Q1879" i="7"/>
  <c r="P1879" i="7"/>
  <c r="O1879" i="7"/>
  <c r="N1879" i="7"/>
  <c r="T1878" i="7"/>
  <c r="Q1878" i="7"/>
  <c r="P1878" i="7"/>
  <c r="O1878" i="7"/>
  <c r="N1878" i="7"/>
  <c r="Q1877" i="7"/>
  <c r="P1877" i="7"/>
  <c r="O1877" i="7"/>
  <c r="N1877" i="7"/>
  <c r="U1876" i="7"/>
  <c r="Q1876" i="7"/>
  <c r="P1876" i="7"/>
  <c r="O1876" i="7"/>
  <c r="N1876" i="7"/>
  <c r="T1875" i="7"/>
  <c r="S1875" i="7"/>
  <c r="V1875" i="7" s="1"/>
  <c r="R1875" i="7"/>
  <c r="Q1875" i="7"/>
  <c r="P1875" i="7"/>
  <c r="O1875" i="7"/>
  <c r="N1875" i="7"/>
  <c r="U1875" i="7" s="1"/>
  <c r="Q1874" i="7"/>
  <c r="P1874" i="7"/>
  <c r="O1874" i="7"/>
  <c r="N1874" i="7"/>
  <c r="R1874" i="7" s="1"/>
  <c r="Q1873" i="7"/>
  <c r="P1873" i="7"/>
  <c r="O1873" i="7"/>
  <c r="N1873" i="7"/>
  <c r="T1872" i="7"/>
  <c r="Q1872" i="7"/>
  <c r="P1872" i="7"/>
  <c r="O1872" i="7"/>
  <c r="N1872" i="7"/>
  <c r="U1871" i="7"/>
  <c r="R1871" i="7"/>
  <c r="Q1871" i="7"/>
  <c r="P1871" i="7"/>
  <c r="O1871" i="7"/>
  <c r="N1871" i="7"/>
  <c r="T1871" i="7" s="1"/>
  <c r="S1870" i="7"/>
  <c r="Q1870" i="7"/>
  <c r="P1870" i="7"/>
  <c r="O1870" i="7"/>
  <c r="N1870" i="7"/>
  <c r="R1869" i="7"/>
  <c r="Q1869" i="7"/>
  <c r="P1869" i="7"/>
  <c r="O1869" i="7"/>
  <c r="N1869" i="7"/>
  <c r="Q1868" i="7"/>
  <c r="P1868" i="7"/>
  <c r="O1868" i="7"/>
  <c r="N1868" i="7"/>
  <c r="U1867" i="7"/>
  <c r="Q1867" i="7"/>
  <c r="P1867" i="7"/>
  <c r="O1867" i="7"/>
  <c r="N1867" i="7"/>
  <c r="T1866" i="7"/>
  <c r="S1866" i="7"/>
  <c r="R1866" i="7"/>
  <c r="Q1866" i="7"/>
  <c r="P1866" i="7"/>
  <c r="O1866" i="7"/>
  <c r="N1866" i="7"/>
  <c r="U1866" i="7" s="1"/>
  <c r="R1865" i="7"/>
  <c r="Q1865" i="7"/>
  <c r="P1865" i="7"/>
  <c r="O1865" i="7"/>
  <c r="N1865" i="7"/>
  <c r="S1865" i="7" s="1"/>
  <c r="T1864" i="7"/>
  <c r="S1864" i="7"/>
  <c r="Q1864" i="7"/>
  <c r="P1864" i="7"/>
  <c r="O1864" i="7"/>
  <c r="N1864" i="7"/>
  <c r="Q1863" i="7"/>
  <c r="P1863" i="7"/>
  <c r="O1863" i="7"/>
  <c r="N1863" i="7"/>
  <c r="Q1862" i="7"/>
  <c r="P1862" i="7"/>
  <c r="O1862" i="7"/>
  <c r="N1862" i="7"/>
  <c r="Q1861" i="7"/>
  <c r="P1861" i="7"/>
  <c r="O1861" i="7"/>
  <c r="N1861" i="7"/>
  <c r="W1860" i="7"/>
  <c r="T1860" i="7"/>
  <c r="S1860" i="7"/>
  <c r="R1860" i="7"/>
  <c r="V1860" i="7" s="1"/>
  <c r="Q1860" i="7"/>
  <c r="P1860" i="7"/>
  <c r="O1860" i="7"/>
  <c r="N1860" i="7"/>
  <c r="U1860" i="7" s="1"/>
  <c r="U1859" i="7"/>
  <c r="T1859" i="7"/>
  <c r="R1859" i="7"/>
  <c r="Q1859" i="7"/>
  <c r="P1859" i="7"/>
  <c r="O1859" i="7"/>
  <c r="N1859" i="7"/>
  <c r="S1859" i="7" s="1"/>
  <c r="Q1858" i="7"/>
  <c r="P1858" i="7"/>
  <c r="O1858" i="7"/>
  <c r="N1858" i="7"/>
  <c r="R1857" i="7"/>
  <c r="Q1857" i="7"/>
  <c r="P1857" i="7"/>
  <c r="O1857" i="7"/>
  <c r="N1857" i="7"/>
  <c r="Q1856" i="7"/>
  <c r="P1856" i="7"/>
  <c r="O1856" i="7"/>
  <c r="N1856" i="7"/>
  <c r="U1855" i="7"/>
  <c r="Q1855" i="7"/>
  <c r="P1855" i="7"/>
  <c r="O1855" i="7"/>
  <c r="N1855" i="7"/>
  <c r="T1854" i="7"/>
  <c r="S1854" i="7"/>
  <c r="R1854" i="7"/>
  <c r="W1854" i="7" s="1"/>
  <c r="Q1854" i="7"/>
  <c r="P1854" i="7"/>
  <c r="O1854" i="7"/>
  <c r="N1854" i="7"/>
  <c r="U1854" i="7" s="1"/>
  <c r="R1853" i="7"/>
  <c r="Q1853" i="7"/>
  <c r="P1853" i="7"/>
  <c r="O1853" i="7"/>
  <c r="N1853" i="7"/>
  <c r="T1852" i="7"/>
  <c r="S1852" i="7"/>
  <c r="Q1852" i="7"/>
  <c r="P1852" i="7"/>
  <c r="O1852" i="7"/>
  <c r="N1852" i="7"/>
  <c r="R1851" i="7"/>
  <c r="Q1851" i="7"/>
  <c r="P1851" i="7"/>
  <c r="O1851" i="7"/>
  <c r="N1851" i="7"/>
  <c r="Q1850" i="7"/>
  <c r="P1850" i="7"/>
  <c r="O1850" i="7"/>
  <c r="N1850" i="7"/>
  <c r="U1849" i="7"/>
  <c r="T1849" i="7"/>
  <c r="Q1849" i="7"/>
  <c r="P1849" i="7"/>
  <c r="O1849" i="7"/>
  <c r="N1849" i="7"/>
  <c r="T1848" i="7"/>
  <c r="S1848" i="7"/>
  <c r="R1848" i="7"/>
  <c r="V1848" i="7" s="1"/>
  <c r="Q1848" i="7"/>
  <c r="P1848" i="7"/>
  <c r="O1848" i="7"/>
  <c r="N1848" i="7"/>
  <c r="U1848" i="7" s="1"/>
  <c r="W1848" i="7" s="1"/>
  <c r="U1847" i="7"/>
  <c r="T1847" i="7"/>
  <c r="V1847" i="7" s="1"/>
  <c r="R1847" i="7"/>
  <c r="Q1847" i="7"/>
  <c r="P1847" i="7"/>
  <c r="O1847" i="7"/>
  <c r="N1847" i="7"/>
  <c r="S1847" i="7" s="1"/>
  <c r="Q1846" i="7"/>
  <c r="P1846" i="7"/>
  <c r="R1846" i="7" s="1"/>
  <c r="O1846" i="7"/>
  <c r="N1846" i="7"/>
  <c r="R1845" i="7"/>
  <c r="Q1845" i="7"/>
  <c r="P1845" i="7"/>
  <c r="O1845" i="7"/>
  <c r="N1845" i="7"/>
  <c r="Q1844" i="7"/>
  <c r="P1844" i="7"/>
  <c r="O1844" i="7"/>
  <c r="N1844" i="7"/>
  <c r="U1843" i="7"/>
  <c r="Q1843" i="7"/>
  <c r="P1843" i="7"/>
  <c r="O1843" i="7"/>
  <c r="N1843" i="7"/>
  <c r="T1842" i="7"/>
  <c r="S1842" i="7"/>
  <c r="R1842" i="7"/>
  <c r="Q1842" i="7"/>
  <c r="P1842" i="7"/>
  <c r="O1842" i="7"/>
  <c r="N1842" i="7"/>
  <c r="U1842" i="7" s="1"/>
  <c r="Q1841" i="7"/>
  <c r="P1841" i="7"/>
  <c r="O1841" i="7"/>
  <c r="N1841" i="7"/>
  <c r="T1840" i="7"/>
  <c r="S1840" i="7"/>
  <c r="Q1840" i="7"/>
  <c r="P1840" i="7"/>
  <c r="O1840" i="7"/>
  <c r="N1840" i="7"/>
  <c r="R1839" i="7"/>
  <c r="Q1839" i="7"/>
  <c r="P1839" i="7"/>
  <c r="O1839" i="7"/>
  <c r="N1839" i="7"/>
  <c r="Q1838" i="7"/>
  <c r="P1838" i="7"/>
  <c r="O1838" i="7"/>
  <c r="N1838" i="7"/>
  <c r="U1837" i="7"/>
  <c r="T1837" i="7"/>
  <c r="Q1837" i="7"/>
  <c r="P1837" i="7"/>
  <c r="O1837" i="7"/>
  <c r="N1837" i="7"/>
  <c r="T1836" i="7"/>
  <c r="S1836" i="7"/>
  <c r="R1836" i="7"/>
  <c r="V1836" i="7" s="1"/>
  <c r="Q1836" i="7"/>
  <c r="P1836" i="7"/>
  <c r="O1836" i="7"/>
  <c r="U1836" i="7" s="1"/>
  <c r="W1836" i="7" s="1"/>
  <c r="N1836" i="7"/>
  <c r="U1835" i="7"/>
  <c r="T1835" i="7"/>
  <c r="R1835" i="7"/>
  <c r="Q1835" i="7"/>
  <c r="P1835" i="7"/>
  <c r="O1835" i="7"/>
  <c r="N1835" i="7"/>
  <c r="S1835" i="7" s="1"/>
  <c r="S1834" i="7"/>
  <c r="R1834" i="7"/>
  <c r="Q1834" i="7"/>
  <c r="P1834" i="7"/>
  <c r="O1834" i="7"/>
  <c r="N1834" i="7"/>
  <c r="R1833" i="7"/>
  <c r="Q1833" i="7"/>
  <c r="P1833" i="7"/>
  <c r="O1833" i="7"/>
  <c r="N1833" i="7"/>
  <c r="Q1832" i="7"/>
  <c r="P1832" i="7"/>
  <c r="O1832" i="7"/>
  <c r="N1832" i="7"/>
  <c r="U1831" i="7"/>
  <c r="Q1831" i="7"/>
  <c r="P1831" i="7"/>
  <c r="O1831" i="7"/>
  <c r="N1831" i="7"/>
  <c r="T1830" i="7"/>
  <c r="S1830" i="7"/>
  <c r="V1830" i="7" s="1"/>
  <c r="R1830" i="7"/>
  <c r="W1830" i="7" s="1"/>
  <c r="Q1830" i="7"/>
  <c r="P1830" i="7"/>
  <c r="O1830" i="7"/>
  <c r="U1830" i="7" s="1"/>
  <c r="N1830" i="7"/>
  <c r="Q1829" i="7"/>
  <c r="P1829" i="7"/>
  <c r="O1829" i="7"/>
  <c r="N1829" i="7"/>
  <c r="S1829" i="7" s="1"/>
  <c r="T1828" i="7"/>
  <c r="S1828" i="7"/>
  <c r="Q1828" i="7"/>
  <c r="P1828" i="7"/>
  <c r="O1828" i="7"/>
  <c r="N1828" i="7"/>
  <c r="Q1827" i="7"/>
  <c r="P1827" i="7"/>
  <c r="O1827" i="7"/>
  <c r="N1827" i="7"/>
  <c r="Q1826" i="7"/>
  <c r="P1826" i="7"/>
  <c r="O1826" i="7"/>
  <c r="N1826" i="7"/>
  <c r="Q1825" i="7"/>
  <c r="P1825" i="7"/>
  <c r="O1825" i="7"/>
  <c r="N1825" i="7"/>
  <c r="W1824" i="7"/>
  <c r="T1824" i="7"/>
  <c r="S1824" i="7"/>
  <c r="R1824" i="7"/>
  <c r="V1824" i="7" s="1"/>
  <c r="Q1824" i="7"/>
  <c r="P1824" i="7"/>
  <c r="O1824" i="7"/>
  <c r="N1824" i="7"/>
  <c r="U1824" i="7" s="1"/>
  <c r="U1823" i="7"/>
  <c r="T1823" i="7"/>
  <c r="R1823" i="7"/>
  <c r="Q1823" i="7"/>
  <c r="P1823" i="7"/>
  <c r="O1823" i="7"/>
  <c r="N1823" i="7"/>
  <c r="S1823" i="7" s="1"/>
  <c r="S1822" i="7"/>
  <c r="Q1822" i="7"/>
  <c r="P1822" i="7"/>
  <c r="O1822" i="7"/>
  <c r="N1822" i="7"/>
  <c r="R1821" i="7"/>
  <c r="Q1821" i="7"/>
  <c r="P1821" i="7"/>
  <c r="O1821" i="7"/>
  <c r="N1821" i="7"/>
  <c r="Q1820" i="7"/>
  <c r="P1820" i="7"/>
  <c r="O1820" i="7"/>
  <c r="N1820" i="7"/>
  <c r="U1819" i="7"/>
  <c r="Q1819" i="7"/>
  <c r="P1819" i="7"/>
  <c r="O1819" i="7"/>
  <c r="N1819" i="7"/>
  <c r="W1818" i="7"/>
  <c r="V1818" i="7"/>
  <c r="T1818" i="7"/>
  <c r="S1818" i="7"/>
  <c r="R1818" i="7"/>
  <c r="Q1818" i="7"/>
  <c r="P1818" i="7"/>
  <c r="O1818" i="7"/>
  <c r="N1818" i="7"/>
  <c r="U1818" i="7" s="1"/>
  <c r="Q1817" i="7"/>
  <c r="P1817" i="7"/>
  <c r="O1817" i="7"/>
  <c r="N1817" i="7"/>
  <c r="S1817" i="7" s="1"/>
  <c r="T1816" i="7"/>
  <c r="S1816" i="7"/>
  <c r="Q1816" i="7"/>
  <c r="P1816" i="7"/>
  <c r="O1816" i="7"/>
  <c r="N1816" i="7"/>
  <c r="Q1815" i="7"/>
  <c r="P1815" i="7"/>
  <c r="O1815" i="7"/>
  <c r="N1815" i="7"/>
  <c r="Q1814" i="7"/>
  <c r="P1814" i="7"/>
  <c r="O1814" i="7"/>
  <c r="N1814" i="7"/>
  <c r="Q1813" i="7"/>
  <c r="P1813" i="7"/>
  <c r="O1813" i="7"/>
  <c r="N1813" i="7"/>
  <c r="W1812" i="7"/>
  <c r="T1812" i="7"/>
  <c r="S1812" i="7"/>
  <c r="R1812" i="7"/>
  <c r="V1812" i="7" s="1"/>
  <c r="Q1812" i="7"/>
  <c r="P1812" i="7"/>
  <c r="O1812" i="7"/>
  <c r="N1812" i="7"/>
  <c r="U1812" i="7" s="1"/>
  <c r="V1811" i="7"/>
  <c r="U1811" i="7"/>
  <c r="T1811" i="7"/>
  <c r="R1811" i="7"/>
  <c r="Q1811" i="7"/>
  <c r="P1811" i="7"/>
  <c r="O1811" i="7"/>
  <c r="N1811" i="7"/>
  <c r="S1811" i="7" s="1"/>
  <c r="Q1810" i="7"/>
  <c r="P1810" i="7"/>
  <c r="O1810" i="7"/>
  <c r="N1810" i="7"/>
  <c r="R1809" i="7"/>
  <c r="Q1809" i="7"/>
  <c r="P1809" i="7"/>
  <c r="O1809" i="7"/>
  <c r="N1809" i="7"/>
  <c r="Q1808" i="7"/>
  <c r="P1808" i="7"/>
  <c r="O1808" i="7"/>
  <c r="N1808" i="7"/>
  <c r="U1807" i="7"/>
  <c r="Q1807" i="7"/>
  <c r="P1807" i="7"/>
  <c r="O1807" i="7"/>
  <c r="N1807" i="7"/>
  <c r="T1806" i="7"/>
  <c r="S1806" i="7"/>
  <c r="R1806" i="7"/>
  <c r="W1806" i="7" s="1"/>
  <c r="Q1806" i="7"/>
  <c r="P1806" i="7"/>
  <c r="O1806" i="7"/>
  <c r="N1806" i="7"/>
  <c r="U1806" i="7" s="1"/>
  <c r="Q1805" i="7"/>
  <c r="P1805" i="7"/>
  <c r="O1805" i="7"/>
  <c r="N1805" i="7"/>
  <c r="T1804" i="7"/>
  <c r="S1804" i="7"/>
  <c r="Q1804" i="7"/>
  <c r="P1804" i="7"/>
  <c r="O1804" i="7"/>
  <c r="N1804" i="7"/>
  <c r="Q1803" i="7"/>
  <c r="P1803" i="7"/>
  <c r="R1803" i="7" s="1"/>
  <c r="O1803" i="7"/>
  <c r="N1803" i="7"/>
  <c r="Q1802" i="7"/>
  <c r="P1802" i="7"/>
  <c r="O1802" i="7"/>
  <c r="N1802" i="7"/>
  <c r="U1801" i="7"/>
  <c r="T1801" i="7"/>
  <c r="Q1801" i="7"/>
  <c r="P1801" i="7"/>
  <c r="O1801" i="7"/>
  <c r="N1801" i="7"/>
  <c r="T1800" i="7"/>
  <c r="S1800" i="7"/>
  <c r="R1800" i="7"/>
  <c r="V1800" i="7" s="1"/>
  <c r="Q1800" i="7"/>
  <c r="P1800" i="7"/>
  <c r="O1800" i="7"/>
  <c r="U1800" i="7" s="1"/>
  <c r="W1800" i="7" s="1"/>
  <c r="N1800" i="7"/>
  <c r="U1799" i="7"/>
  <c r="T1799" i="7"/>
  <c r="V1799" i="7" s="1"/>
  <c r="R1799" i="7"/>
  <c r="Q1799" i="7"/>
  <c r="P1799" i="7"/>
  <c r="O1799" i="7"/>
  <c r="N1799" i="7"/>
  <c r="S1799" i="7" s="1"/>
  <c r="Q1798" i="7"/>
  <c r="P1798" i="7"/>
  <c r="O1798" i="7"/>
  <c r="N1798" i="7"/>
  <c r="R1797" i="7"/>
  <c r="Q1797" i="7"/>
  <c r="P1797" i="7"/>
  <c r="O1797" i="7"/>
  <c r="N1797" i="7"/>
  <c r="Q1796" i="7"/>
  <c r="P1796" i="7"/>
  <c r="O1796" i="7"/>
  <c r="N1796" i="7"/>
  <c r="U1795" i="7"/>
  <c r="Q1795" i="7"/>
  <c r="P1795" i="7"/>
  <c r="O1795" i="7"/>
  <c r="N1795" i="7"/>
  <c r="T1794" i="7"/>
  <c r="S1794" i="7"/>
  <c r="R1794" i="7"/>
  <c r="Q1794" i="7"/>
  <c r="P1794" i="7"/>
  <c r="O1794" i="7"/>
  <c r="U1794" i="7" s="1"/>
  <c r="N1794" i="7"/>
  <c r="Q1793" i="7"/>
  <c r="P1793" i="7"/>
  <c r="O1793" i="7"/>
  <c r="N1793" i="7"/>
  <c r="T1792" i="7"/>
  <c r="S1792" i="7"/>
  <c r="Q1792" i="7"/>
  <c r="P1792" i="7"/>
  <c r="O1792" i="7"/>
  <c r="N1792" i="7"/>
  <c r="R1791" i="7"/>
  <c r="Q1791" i="7"/>
  <c r="P1791" i="7"/>
  <c r="O1791" i="7"/>
  <c r="N1791" i="7"/>
  <c r="Q1790" i="7"/>
  <c r="P1790" i="7"/>
  <c r="O1790" i="7"/>
  <c r="N1790" i="7"/>
  <c r="U1789" i="7"/>
  <c r="T1789" i="7"/>
  <c r="Q1789" i="7"/>
  <c r="P1789" i="7"/>
  <c r="O1789" i="7"/>
  <c r="N1789" i="7"/>
  <c r="T1788" i="7"/>
  <c r="S1788" i="7"/>
  <c r="R1788" i="7"/>
  <c r="V1788" i="7" s="1"/>
  <c r="Q1788" i="7"/>
  <c r="P1788" i="7"/>
  <c r="O1788" i="7"/>
  <c r="U1788" i="7" s="1"/>
  <c r="W1788" i="7" s="1"/>
  <c r="N1788" i="7"/>
  <c r="U1787" i="7"/>
  <c r="T1787" i="7"/>
  <c r="R1787" i="7"/>
  <c r="Q1787" i="7"/>
  <c r="P1787" i="7"/>
  <c r="S1787" i="7" s="1"/>
  <c r="O1787" i="7"/>
  <c r="N1787" i="7"/>
  <c r="Q1786" i="7"/>
  <c r="P1786" i="7"/>
  <c r="R1786" i="7" s="1"/>
  <c r="O1786" i="7"/>
  <c r="N1786" i="7"/>
  <c r="R1785" i="7"/>
  <c r="Q1785" i="7"/>
  <c r="P1785" i="7"/>
  <c r="O1785" i="7"/>
  <c r="N1785" i="7"/>
  <c r="Q1784" i="7"/>
  <c r="P1784" i="7"/>
  <c r="O1784" i="7"/>
  <c r="N1784" i="7"/>
  <c r="U1783" i="7"/>
  <c r="T1783" i="7"/>
  <c r="Q1783" i="7"/>
  <c r="P1783" i="7"/>
  <c r="O1783" i="7"/>
  <c r="N1783" i="7"/>
  <c r="T1782" i="7"/>
  <c r="S1782" i="7"/>
  <c r="R1782" i="7"/>
  <c r="Q1782" i="7"/>
  <c r="P1782" i="7"/>
  <c r="O1782" i="7"/>
  <c r="N1782" i="7"/>
  <c r="U1782" i="7" s="1"/>
  <c r="Q1781" i="7"/>
  <c r="P1781" i="7"/>
  <c r="O1781" i="7"/>
  <c r="N1781" i="7"/>
  <c r="S1781" i="7" s="1"/>
  <c r="T1780" i="7"/>
  <c r="S1780" i="7"/>
  <c r="Q1780" i="7"/>
  <c r="P1780" i="7"/>
  <c r="R1780" i="7" s="1"/>
  <c r="O1780" i="7"/>
  <c r="N1780" i="7"/>
  <c r="Q1779" i="7"/>
  <c r="P1779" i="7"/>
  <c r="O1779" i="7"/>
  <c r="N1779" i="7"/>
  <c r="Q1778" i="7"/>
  <c r="P1778" i="7"/>
  <c r="O1778" i="7"/>
  <c r="N1778" i="7"/>
  <c r="Q1777" i="7"/>
  <c r="P1777" i="7"/>
  <c r="O1777" i="7"/>
  <c r="N1777" i="7"/>
  <c r="W1776" i="7"/>
  <c r="T1776" i="7"/>
  <c r="S1776" i="7"/>
  <c r="V1776" i="7" s="1"/>
  <c r="R1776" i="7"/>
  <c r="Q1776" i="7"/>
  <c r="P1776" i="7"/>
  <c r="O1776" i="7"/>
  <c r="N1776" i="7"/>
  <c r="U1776" i="7" s="1"/>
  <c r="U1775" i="7"/>
  <c r="T1775" i="7"/>
  <c r="R1775" i="7"/>
  <c r="Q1775" i="7"/>
  <c r="P1775" i="7"/>
  <c r="O1775" i="7"/>
  <c r="N1775" i="7"/>
  <c r="Q1774" i="7"/>
  <c r="P1774" i="7"/>
  <c r="O1774" i="7"/>
  <c r="N1774" i="7"/>
  <c r="R1773" i="7"/>
  <c r="Q1773" i="7"/>
  <c r="P1773" i="7"/>
  <c r="O1773" i="7"/>
  <c r="N1773" i="7"/>
  <c r="Q1772" i="7"/>
  <c r="P1772" i="7"/>
  <c r="O1772" i="7"/>
  <c r="N1772" i="7"/>
  <c r="U1771" i="7"/>
  <c r="T1771" i="7"/>
  <c r="Q1771" i="7"/>
  <c r="P1771" i="7"/>
  <c r="O1771" i="7"/>
  <c r="N1771" i="7"/>
  <c r="W1770" i="7"/>
  <c r="T1770" i="7"/>
  <c r="S1770" i="7"/>
  <c r="R1770" i="7"/>
  <c r="V1770" i="7" s="1"/>
  <c r="Q1770" i="7"/>
  <c r="P1770" i="7"/>
  <c r="O1770" i="7"/>
  <c r="N1770" i="7"/>
  <c r="U1770" i="7" s="1"/>
  <c r="Q1769" i="7"/>
  <c r="P1769" i="7"/>
  <c r="O1769" i="7"/>
  <c r="N1769" i="7"/>
  <c r="T1768" i="7"/>
  <c r="S1768" i="7"/>
  <c r="Q1768" i="7"/>
  <c r="P1768" i="7"/>
  <c r="R1768" i="7" s="1"/>
  <c r="O1768" i="7"/>
  <c r="N1768" i="7"/>
  <c r="Q1767" i="7"/>
  <c r="P1767" i="7"/>
  <c r="O1767" i="7"/>
  <c r="N1767" i="7"/>
  <c r="Q1766" i="7"/>
  <c r="P1766" i="7"/>
  <c r="O1766" i="7"/>
  <c r="N1766" i="7"/>
  <c r="Q1765" i="7"/>
  <c r="P1765" i="7"/>
  <c r="O1765" i="7"/>
  <c r="N1765" i="7"/>
  <c r="T1764" i="7"/>
  <c r="S1764" i="7"/>
  <c r="V1764" i="7" s="1"/>
  <c r="R1764" i="7"/>
  <c r="Q1764" i="7"/>
  <c r="P1764" i="7"/>
  <c r="O1764" i="7"/>
  <c r="U1764" i="7" s="1"/>
  <c r="W1764" i="7" s="1"/>
  <c r="N1764" i="7"/>
  <c r="U1763" i="7"/>
  <c r="T1763" i="7"/>
  <c r="R1763" i="7"/>
  <c r="Q1763" i="7"/>
  <c r="P1763" i="7"/>
  <c r="O1763" i="7"/>
  <c r="N1763" i="7"/>
  <c r="Q1762" i="7"/>
  <c r="P1762" i="7"/>
  <c r="O1762" i="7"/>
  <c r="N1762" i="7"/>
  <c r="R1761" i="7"/>
  <c r="Q1761" i="7"/>
  <c r="P1761" i="7"/>
  <c r="O1761" i="7"/>
  <c r="N1761" i="7"/>
  <c r="Q1760" i="7"/>
  <c r="P1760" i="7"/>
  <c r="O1760" i="7"/>
  <c r="N1760" i="7"/>
  <c r="U1759" i="7"/>
  <c r="T1759" i="7"/>
  <c r="Q1759" i="7"/>
  <c r="P1759" i="7"/>
  <c r="O1759" i="7"/>
  <c r="N1759" i="7"/>
  <c r="T1758" i="7"/>
  <c r="S1758" i="7"/>
  <c r="R1758" i="7"/>
  <c r="Q1758" i="7"/>
  <c r="P1758" i="7"/>
  <c r="O1758" i="7"/>
  <c r="U1758" i="7" s="1"/>
  <c r="N1758" i="7"/>
  <c r="Q1757" i="7"/>
  <c r="P1757" i="7"/>
  <c r="O1757" i="7"/>
  <c r="N1757" i="7"/>
  <c r="T1756" i="7"/>
  <c r="S1756" i="7"/>
  <c r="Q1756" i="7"/>
  <c r="P1756" i="7"/>
  <c r="R1756" i="7" s="1"/>
  <c r="O1756" i="7"/>
  <c r="N1756" i="7"/>
  <c r="R1755" i="7"/>
  <c r="Q1755" i="7"/>
  <c r="P1755" i="7"/>
  <c r="O1755" i="7"/>
  <c r="N1755" i="7"/>
  <c r="Q1754" i="7"/>
  <c r="P1754" i="7"/>
  <c r="O1754" i="7"/>
  <c r="N1754" i="7"/>
  <c r="U1753" i="7"/>
  <c r="T1753" i="7"/>
  <c r="Q1753" i="7"/>
  <c r="P1753" i="7"/>
  <c r="O1753" i="7"/>
  <c r="N1753" i="7"/>
  <c r="T1752" i="7"/>
  <c r="S1752" i="7"/>
  <c r="V1752" i="7" s="1"/>
  <c r="R1752" i="7"/>
  <c r="Q1752" i="7"/>
  <c r="P1752" i="7"/>
  <c r="O1752" i="7"/>
  <c r="N1752" i="7"/>
  <c r="U1752" i="7" s="1"/>
  <c r="W1752" i="7" s="1"/>
  <c r="U1751" i="7"/>
  <c r="T1751" i="7"/>
  <c r="R1751" i="7"/>
  <c r="Q1751" i="7"/>
  <c r="P1751" i="7"/>
  <c r="O1751" i="7"/>
  <c r="N1751" i="7"/>
  <c r="Q1750" i="7"/>
  <c r="P1750" i="7"/>
  <c r="O1750" i="7"/>
  <c r="N1750" i="7"/>
  <c r="R1749" i="7"/>
  <c r="Q1749" i="7"/>
  <c r="P1749" i="7"/>
  <c r="O1749" i="7"/>
  <c r="N1749" i="7"/>
  <c r="Q1748" i="7"/>
  <c r="P1748" i="7"/>
  <c r="O1748" i="7"/>
  <c r="N1748" i="7"/>
  <c r="U1747" i="7"/>
  <c r="T1747" i="7"/>
  <c r="Q1747" i="7"/>
  <c r="P1747" i="7"/>
  <c r="O1747" i="7"/>
  <c r="N1747" i="7"/>
  <c r="W1746" i="7"/>
  <c r="T1746" i="7"/>
  <c r="S1746" i="7"/>
  <c r="R1746" i="7"/>
  <c r="V1746" i="7" s="1"/>
  <c r="Q1746" i="7"/>
  <c r="P1746" i="7"/>
  <c r="O1746" i="7"/>
  <c r="N1746" i="7"/>
  <c r="U1746" i="7" s="1"/>
  <c r="Q1745" i="7"/>
  <c r="P1745" i="7"/>
  <c r="O1745" i="7"/>
  <c r="N1745" i="7"/>
  <c r="T1744" i="7"/>
  <c r="S1744" i="7"/>
  <c r="Q1744" i="7"/>
  <c r="P1744" i="7"/>
  <c r="R1744" i="7" s="1"/>
  <c r="O1744" i="7"/>
  <c r="N1744" i="7"/>
  <c r="Q1743" i="7"/>
  <c r="P1743" i="7"/>
  <c r="O1743" i="7"/>
  <c r="N1743" i="7"/>
  <c r="Q1742" i="7"/>
  <c r="P1742" i="7"/>
  <c r="O1742" i="7"/>
  <c r="N1742" i="7"/>
  <c r="Q1741" i="7"/>
  <c r="P1741" i="7"/>
  <c r="O1741" i="7"/>
  <c r="N1741" i="7"/>
  <c r="W1740" i="7"/>
  <c r="T1740" i="7"/>
  <c r="S1740" i="7"/>
  <c r="V1740" i="7" s="1"/>
  <c r="R1740" i="7"/>
  <c r="Q1740" i="7"/>
  <c r="P1740" i="7"/>
  <c r="O1740" i="7"/>
  <c r="N1740" i="7"/>
  <c r="U1740" i="7" s="1"/>
  <c r="U1739" i="7"/>
  <c r="T1739" i="7"/>
  <c r="R1739" i="7"/>
  <c r="Q1739" i="7"/>
  <c r="P1739" i="7"/>
  <c r="O1739" i="7"/>
  <c r="N1739" i="7"/>
  <c r="Q1738" i="7"/>
  <c r="P1738" i="7"/>
  <c r="O1738" i="7"/>
  <c r="N1738" i="7"/>
  <c r="R1737" i="7"/>
  <c r="Q1737" i="7"/>
  <c r="P1737" i="7"/>
  <c r="O1737" i="7"/>
  <c r="N1737" i="7"/>
  <c r="Q1736" i="7"/>
  <c r="P1736" i="7"/>
  <c r="O1736" i="7"/>
  <c r="N1736" i="7"/>
  <c r="U1735" i="7"/>
  <c r="T1735" i="7"/>
  <c r="Q1735" i="7"/>
  <c r="P1735" i="7"/>
  <c r="O1735" i="7"/>
  <c r="N1735" i="7"/>
  <c r="W1734" i="7"/>
  <c r="T1734" i="7"/>
  <c r="S1734" i="7"/>
  <c r="R1734" i="7"/>
  <c r="V1734" i="7" s="1"/>
  <c r="Q1734" i="7"/>
  <c r="P1734" i="7"/>
  <c r="O1734" i="7"/>
  <c r="U1734" i="7" s="1"/>
  <c r="N1734" i="7"/>
  <c r="Q1733" i="7"/>
  <c r="R1733" i="7" s="1"/>
  <c r="P1733" i="7"/>
  <c r="O1733" i="7"/>
  <c r="N1733" i="7"/>
  <c r="T1732" i="7"/>
  <c r="S1732" i="7"/>
  <c r="Q1732" i="7"/>
  <c r="P1732" i="7"/>
  <c r="R1732" i="7" s="1"/>
  <c r="O1732" i="7"/>
  <c r="N1732" i="7"/>
  <c r="Q1731" i="7"/>
  <c r="P1731" i="7"/>
  <c r="R1731" i="7" s="1"/>
  <c r="O1731" i="7"/>
  <c r="N1731" i="7"/>
  <c r="Q1730" i="7"/>
  <c r="P1730" i="7"/>
  <c r="O1730" i="7"/>
  <c r="N1730" i="7"/>
  <c r="U1729" i="7"/>
  <c r="T1729" i="7"/>
  <c r="Q1729" i="7"/>
  <c r="P1729" i="7"/>
  <c r="O1729" i="7"/>
  <c r="N1729" i="7"/>
  <c r="T1728" i="7"/>
  <c r="S1728" i="7"/>
  <c r="V1728" i="7" s="1"/>
  <c r="R1728" i="7"/>
  <c r="Q1728" i="7"/>
  <c r="P1728" i="7"/>
  <c r="O1728" i="7"/>
  <c r="N1728" i="7"/>
  <c r="U1728" i="7" s="1"/>
  <c r="W1728" i="7" s="1"/>
  <c r="U1727" i="7"/>
  <c r="T1727" i="7"/>
  <c r="R1727" i="7"/>
  <c r="Q1727" i="7"/>
  <c r="P1727" i="7"/>
  <c r="O1727" i="7"/>
  <c r="N1727" i="7"/>
  <c r="Q1726" i="7"/>
  <c r="P1726" i="7"/>
  <c r="O1726" i="7"/>
  <c r="N1726" i="7"/>
  <c r="R1725" i="7"/>
  <c r="Q1725" i="7"/>
  <c r="P1725" i="7"/>
  <c r="O1725" i="7"/>
  <c r="N1725" i="7"/>
  <c r="Q1724" i="7"/>
  <c r="P1724" i="7"/>
  <c r="O1724" i="7"/>
  <c r="N1724" i="7"/>
  <c r="U1723" i="7"/>
  <c r="T1723" i="7"/>
  <c r="Q1723" i="7"/>
  <c r="P1723" i="7"/>
  <c r="O1723" i="7"/>
  <c r="N1723" i="7"/>
  <c r="T1722" i="7"/>
  <c r="S1722" i="7"/>
  <c r="R1722" i="7"/>
  <c r="Q1722" i="7"/>
  <c r="U1722" i="7" s="1"/>
  <c r="P1722" i="7"/>
  <c r="O1722" i="7"/>
  <c r="N1722" i="7"/>
  <c r="Q1721" i="7"/>
  <c r="P1721" i="7"/>
  <c r="O1721" i="7"/>
  <c r="N1721" i="7"/>
  <c r="T1720" i="7"/>
  <c r="S1720" i="7"/>
  <c r="Q1720" i="7"/>
  <c r="P1720" i="7"/>
  <c r="R1720" i="7" s="1"/>
  <c r="O1720" i="7"/>
  <c r="N1720" i="7"/>
  <c r="R1719" i="7"/>
  <c r="Q1719" i="7"/>
  <c r="P1719" i="7"/>
  <c r="O1719" i="7"/>
  <c r="N1719" i="7"/>
  <c r="Q1718" i="7"/>
  <c r="P1718" i="7"/>
  <c r="O1718" i="7"/>
  <c r="N1718" i="7"/>
  <c r="U1717" i="7"/>
  <c r="T1717" i="7"/>
  <c r="Q1717" i="7"/>
  <c r="P1717" i="7"/>
  <c r="O1717" i="7"/>
  <c r="N1717" i="7"/>
  <c r="T1716" i="7"/>
  <c r="S1716" i="7"/>
  <c r="V1716" i="7" s="1"/>
  <c r="R1716" i="7"/>
  <c r="Q1716" i="7"/>
  <c r="P1716" i="7"/>
  <c r="O1716" i="7"/>
  <c r="U1716" i="7" s="1"/>
  <c r="W1716" i="7" s="1"/>
  <c r="N1716" i="7"/>
  <c r="U1715" i="7"/>
  <c r="T1715" i="7"/>
  <c r="R1715" i="7"/>
  <c r="Q1715" i="7"/>
  <c r="P1715" i="7"/>
  <c r="O1715" i="7"/>
  <c r="N1715" i="7"/>
  <c r="S1714" i="7"/>
  <c r="R1714" i="7"/>
  <c r="Q1714" i="7"/>
  <c r="P1714" i="7"/>
  <c r="O1714" i="7"/>
  <c r="N1714" i="7"/>
  <c r="R1713" i="7"/>
  <c r="Q1713" i="7"/>
  <c r="P1713" i="7"/>
  <c r="O1713" i="7"/>
  <c r="N1713" i="7"/>
  <c r="Q1712" i="7"/>
  <c r="P1712" i="7"/>
  <c r="O1712" i="7"/>
  <c r="N1712" i="7"/>
  <c r="U1711" i="7"/>
  <c r="T1711" i="7"/>
  <c r="Q1711" i="7"/>
  <c r="P1711" i="7"/>
  <c r="O1711" i="7"/>
  <c r="N1711" i="7"/>
  <c r="T1710" i="7"/>
  <c r="W1710" i="7" s="1"/>
  <c r="S1710" i="7"/>
  <c r="R1710" i="7"/>
  <c r="Q1710" i="7"/>
  <c r="P1710" i="7"/>
  <c r="O1710" i="7"/>
  <c r="U1710" i="7" s="1"/>
  <c r="N1710" i="7"/>
  <c r="Q1709" i="7"/>
  <c r="P1709" i="7"/>
  <c r="O1709" i="7"/>
  <c r="N1709" i="7"/>
  <c r="S1709" i="7" s="1"/>
  <c r="T1708" i="7"/>
  <c r="S1708" i="7"/>
  <c r="Q1708" i="7"/>
  <c r="P1708" i="7"/>
  <c r="R1708" i="7" s="1"/>
  <c r="O1708" i="7"/>
  <c r="N1708" i="7"/>
  <c r="Q1707" i="7"/>
  <c r="P1707" i="7"/>
  <c r="O1707" i="7"/>
  <c r="N1707" i="7"/>
  <c r="Q1706" i="7"/>
  <c r="P1706" i="7"/>
  <c r="O1706" i="7"/>
  <c r="N1706" i="7"/>
  <c r="Q1705" i="7"/>
  <c r="P1705" i="7"/>
  <c r="O1705" i="7"/>
  <c r="N1705" i="7"/>
  <c r="W1704" i="7"/>
  <c r="T1704" i="7"/>
  <c r="S1704" i="7"/>
  <c r="V1704" i="7" s="1"/>
  <c r="R1704" i="7"/>
  <c r="Q1704" i="7"/>
  <c r="P1704" i="7"/>
  <c r="O1704" i="7"/>
  <c r="U1704" i="7" s="1"/>
  <c r="N1704" i="7"/>
  <c r="U1703" i="7"/>
  <c r="T1703" i="7"/>
  <c r="R1703" i="7"/>
  <c r="Q1703" i="7"/>
  <c r="P1703" i="7"/>
  <c r="O1703" i="7"/>
  <c r="S1703" i="7" s="1"/>
  <c r="N1703" i="7"/>
  <c r="Q1702" i="7"/>
  <c r="P1702" i="7"/>
  <c r="O1702" i="7"/>
  <c r="N1702" i="7"/>
  <c r="R1701" i="7"/>
  <c r="Q1701" i="7"/>
  <c r="P1701" i="7"/>
  <c r="O1701" i="7"/>
  <c r="N1701" i="7"/>
  <c r="Q1700" i="7"/>
  <c r="P1700" i="7"/>
  <c r="O1700" i="7"/>
  <c r="N1700" i="7"/>
  <c r="U1699" i="7"/>
  <c r="T1699" i="7"/>
  <c r="Q1699" i="7"/>
  <c r="P1699" i="7"/>
  <c r="O1699" i="7"/>
  <c r="N1699" i="7"/>
  <c r="W1698" i="7"/>
  <c r="T1698" i="7"/>
  <c r="S1698" i="7"/>
  <c r="R1698" i="7"/>
  <c r="V1698" i="7" s="1"/>
  <c r="Q1698" i="7"/>
  <c r="P1698" i="7"/>
  <c r="O1698" i="7"/>
  <c r="U1698" i="7" s="1"/>
  <c r="N1698" i="7"/>
  <c r="R1697" i="7"/>
  <c r="Q1697" i="7"/>
  <c r="P1697" i="7"/>
  <c r="O1697" i="7"/>
  <c r="N1697" i="7"/>
  <c r="T1696" i="7"/>
  <c r="S1696" i="7"/>
  <c r="Q1696" i="7"/>
  <c r="P1696" i="7"/>
  <c r="R1696" i="7" s="1"/>
  <c r="O1696" i="7"/>
  <c r="N1696" i="7"/>
  <c r="Q1695" i="7"/>
  <c r="R1695" i="7" s="1"/>
  <c r="P1695" i="7"/>
  <c r="O1695" i="7"/>
  <c r="N1695" i="7"/>
  <c r="Q1694" i="7"/>
  <c r="P1694" i="7"/>
  <c r="O1694" i="7"/>
  <c r="N1694" i="7"/>
  <c r="U1693" i="7"/>
  <c r="Q1693" i="7"/>
  <c r="P1693" i="7"/>
  <c r="O1693" i="7"/>
  <c r="N1693" i="7"/>
  <c r="T1693" i="7" s="1"/>
  <c r="W1692" i="7"/>
  <c r="T1692" i="7"/>
  <c r="S1692" i="7"/>
  <c r="V1692" i="7" s="1"/>
  <c r="R1692" i="7"/>
  <c r="Q1692" i="7"/>
  <c r="U1692" i="7" s="1"/>
  <c r="P1692" i="7"/>
  <c r="O1692" i="7"/>
  <c r="N1692" i="7"/>
  <c r="V1691" i="7"/>
  <c r="U1691" i="7"/>
  <c r="T1691" i="7"/>
  <c r="R1691" i="7"/>
  <c r="Q1691" i="7"/>
  <c r="P1691" i="7"/>
  <c r="O1691" i="7"/>
  <c r="S1691" i="7" s="1"/>
  <c r="N1691" i="7"/>
  <c r="Q1690" i="7"/>
  <c r="P1690" i="7"/>
  <c r="O1690" i="7"/>
  <c r="N1690" i="7"/>
  <c r="R1689" i="7"/>
  <c r="Q1689" i="7"/>
  <c r="P1689" i="7"/>
  <c r="O1689" i="7"/>
  <c r="N1689" i="7"/>
  <c r="Q1688" i="7"/>
  <c r="P1688" i="7"/>
  <c r="O1688" i="7"/>
  <c r="N1688" i="7"/>
  <c r="U1687" i="7"/>
  <c r="T1687" i="7"/>
  <c r="Q1687" i="7"/>
  <c r="P1687" i="7"/>
  <c r="O1687" i="7"/>
  <c r="N1687" i="7"/>
  <c r="T1686" i="7"/>
  <c r="S1686" i="7"/>
  <c r="R1686" i="7"/>
  <c r="Q1686" i="7"/>
  <c r="P1686" i="7"/>
  <c r="O1686" i="7"/>
  <c r="N1686" i="7"/>
  <c r="U1686" i="7" s="1"/>
  <c r="Q1685" i="7"/>
  <c r="P1685" i="7"/>
  <c r="O1685" i="7"/>
  <c r="N1685" i="7"/>
  <c r="T1684" i="7"/>
  <c r="S1684" i="7"/>
  <c r="Q1684" i="7"/>
  <c r="P1684" i="7"/>
  <c r="R1684" i="7" s="1"/>
  <c r="O1684" i="7"/>
  <c r="N1684" i="7"/>
  <c r="R1683" i="7"/>
  <c r="Q1683" i="7"/>
  <c r="P1683" i="7"/>
  <c r="O1683" i="7"/>
  <c r="N1683" i="7"/>
  <c r="Q1682" i="7"/>
  <c r="P1682" i="7"/>
  <c r="O1682" i="7"/>
  <c r="N1682" i="7"/>
  <c r="U1681" i="7"/>
  <c r="T1681" i="7"/>
  <c r="Q1681" i="7"/>
  <c r="P1681" i="7"/>
  <c r="O1681" i="7"/>
  <c r="N1681" i="7"/>
  <c r="W1680" i="7"/>
  <c r="U1680" i="7"/>
  <c r="T1680" i="7"/>
  <c r="V1680" i="7" s="1"/>
  <c r="S1680" i="7"/>
  <c r="R1680" i="7"/>
  <c r="Q1680" i="7"/>
  <c r="P1680" i="7"/>
  <c r="O1680" i="7"/>
  <c r="N1680" i="7"/>
  <c r="U1679" i="7"/>
  <c r="T1679" i="7"/>
  <c r="Q1679" i="7"/>
  <c r="P1679" i="7"/>
  <c r="S1679" i="7" s="1"/>
  <c r="O1679" i="7"/>
  <c r="N1679" i="7"/>
  <c r="T1678" i="7"/>
  <c r="S1678" i="7"/>
  <c r="R1678" i="7"/>
  <c r="Q1678" i="7"/>
  <c r="P1678" i="7"/>
  <c r="O1678" i="7"/>
  <c r="N1678" i="7"/>
  <c r="Q1677" i="7"/>
  <c r="P1677" i="7"/>
  <c r="R1677" i="7" s="1"/>
  <c r="O1677" i="7"/>
  <c r="N1677" i="7"/>
  <c r="U1676" i="7"/>
  <c r="S1676" i="7"/>
  <c r="R1676" i="7"/>
  <c r="Q1676" i="7"/>
  <c r="P1676" i="7"/>
  <c r="O1676" i="7"/>
  <c r="N1676" i="7"/>
  <c r="Q1675" i="7"/>
  <c r="P1675" i="7"/>
  <c r="O1675" i="7"/>
  <c r="N1675" i="7"/>
  <c r="R1674" i="7"/>
  <c r="Q1674" i="7"/>
  <c r="P1674" i="7"/>
  <c r="O1674" i="7"/>
  <c r="N1674" i="7"/>
  <c r="Q1673" i="7"/>
  <c r="P1673" i="7"/>
  <c r="O1673" i="7"/>
  <c r="N1673" i="7"/>
  <c r="Q1672" i="7"/>
  <c r="P1672" i="7"/>
  <c r="O1672" i="7"/>
  <c r="N1672" i="7"/>
  <c r="V1671" i="7"/>
  <c r="U1671" i="7"/>
  <c r="T1671" i="7"/>
  <c r="S1671" i="7"/>
  <c r="R1671" i="7"/>
  <c r="Q1671" i="7"/>
  <c r="P1671" i="7"/>
  <c r="O1671" i="7"/>
  <c r="N1671" i="7"/>
  <c r="Q1670" i="7"/>
  <c r="P1670" i="7"/>
  <c r="O1670" i="7"/>
  <c r="N1670" i="7"/>
  <c r="Q1669" i="7"/>
  <c r="P1669" i="7"/>
  <c r="O1669" i="7"/>
  <c r="N1669" i="7"/>
  <c r="Q1668" i="7"/>
  <c r="P1668" i="7"/>
  <c r="O1668" i="7"/>
  <c r="R1668" i="7" s="1"/>
  <c r="N1668" i="7"/>
  <c r="Q1667" i="7"/>
  <c r="P1667" i="7"/>
  <c r="O1667" i="7"/>
  <c r="N1667" i="7"/>
  <c r="U1666" i="7"/>
  <c r="T1666" i="7"/>
  <c r="Q1666" i="7"/>
  <c r="P1666" i="7"/>
  <c r="O1666" i="7"/>
  <c r="N1666" i="7"/>
  <c r="U1665" i="7"/>
  <c r="T1665" i="7"/>
  <c r="S1665" i="7"/>
  <c r="R1665" i="7"/>
  <c r="Q1665" i="7"/>
  <c r="P1665" i="7"/>
  <c r="O1665" i="7"/>
  <c r="N1665" i="7"/>
  <c r="Q1664" i="7"/>
  <c r="P1664" i="7"/>
  <c r="O1664" i="7"/>
  <c r="N1664" i="7"/>
  <c r="T1663" i="7"/>
  <c r="S1663" i="7"/>
  <c r="Q1663" i="7"/>
  <c r="P1663" i="7"/>
  <c r="O1663" i="7"/>
  <c r="N1663" i="7"/>
  <c r="U1663" i="7" s="1"/>
  <c r="Q1662" i="7"/>
  <c r="P1662" i="7"/>
  <c r="O1662" i="7"/>
  <c r="N1662" i="7"/>
  <c r="Q1661" i="7"/>
  <c r="P1661" i="7"/>
  <c r="O1661" i="7"/>
  <c r="N1661" i="7"/>
  <c r="U1660" i="7"/>
  <c r="T1660" i="7"/>
  <c r="Q1660" i="7"/>
  <c r="P1660" i="7"/>
  <c r="O1660" i="7"/>
  <c r="N1660" i="7"/>
  <c r="U1659" i="7"/>
  <c r="T1659" i="7"/>
  <c r="S1659" i="7"/>
  <c r="R1659" i="7"/>
  <c r="W1659" i="7" s="1"/>
  <c r="Q1659" i="7"/>
  <c r="P1659" i="7"/>
  <c r="O1659" i="7"/>
  <c r="N1659" i="7"/>
  <c r="U1658" i="7"/>
  <c r="Q1658" i="7"/>
  <c r="P1658" i="7"/>
  <c r="T1658" i="7" s="1"/>
  <c r="O1658" i="7"/>
  <c r="N1658" i="7"/>
  <c r="Q1657" i="7"/>
  <c r="P1657" i="7"/>
  <c r="O1657" i="7"/>
  <c r="N1657" i="7"/>
  <c r="Q1656" i="7"/>
  <c r="P1656" i="7"/>
  <c r="O1656" i="7"/>
  <c r="N1656" i="7"/>
  <c r="Q1655" i="7"/>
  <c r="P1655" i="7"/>
  <c r="O1655" i="7"/>
  <c r="N1655" i="7"/>
  <c r="Q1654" i="7"/>
  <c r="P1654" i="7"/>
  <c r="O1654" i="7"/>
  <c r="N1654" i="7"/>
  <c r="V1653" i="7"/>
  <c r="U1653" i="7"/>
  <c r="W1653" i="7" s="1"/>
  <c r="T1653" i="7"/>
  <c r="S1653" i="7"/>
  <c r="R1653" i="7"/>
  <c r="Q1653" i="7"/>
  <c r="P1653" i="7"/>
  <c r="O1653" i="7"/>
  <c r="N1653" i="7"/>
  <c r="U1652" i="7"/>
  <c r="T1652" i="7"/>
  <c r="S1652" i="7"/>
  <c r="R1652" i="7"/>
  <c r="Q1652" i="7"/>
  <c r="P1652" i="7"/>
  <c r="O1652" i="7"/>
  <c r="N1652" i="7"/>
  <c r="Q1651" i="7"/>
  <c r="R1651" i="7" s="1"/>
  <c r="P1651" i="7"/>
  <c r="O1651" i="7"/>
  <c r="N1651" i="7"/>
  <c r="R1650" i="7"/>
  <c r="Q1650" i="7"/>
  <c r="P1650" i="7"/>
  <c r="O1650" i="7"/>
  <c r="N1650" i="7"/>
  <c r="Q1649" i="7"/>
  <c r="P1649" i="7"/>
  <c r="O1649" i="7"/>
  <c r="N1649" i="7"/>
  <c r="Q1648" i="7"/>
  <c r="P1648" i="7"/>
  <c r="O1648" i="7"/>
  <c r="N1648" i="7"/>
  <c r="U1647" i="7"/>
  <c r="T1647" i="7"/>
  <c r="S1647" i="7"/>
  <c r="R1647" i="7"/>
  <c r="Q1647" i="7"/>
  <c r="P1647" i="7"/>
  <c r="O1647" i="7"/>
  <c r="N1647" i="7"/>
  <c r="T1646" i="7"/>
  <c r="S1646" i="7"/>
  <c r="Q1646" i="7"/>
  <c r="R1646" i="7" s="1"/>
  <c r="P1646" i="7"/>
  <c r="O1646" i="7"/>
  <c r="N1646" i="7"/>
  <c r="Q1645" i="7"/>
  <c r="P1645" i="7"/>
  <c r="O1645" i="7"/>
  <c r="N1645" i="7"/>
  <c r="Q1644" i="7"/>
  <c r="P1644" i="7"/>
  <c r="O1644" i="7"/>
  <c r="N1644" i="7"/>
  <c r="Q1643" i="7"/>
  <c r="P1643" i="7"/>
  <c r="O1643" i="7"/>
  <c r="N1643" i="7"/>
  <c r="U1642" i="7"/>
  <c r="T1642" i="7"/>
  <c r="Q1642" i="7"/>
  <c r="P1642" i="7"/>
  <c r="O1642" i="7"/>
  <c r="N1642" i="7"/>
  <c r="U1641" i="7"/>
  <c r="T1641" i="7"/>
  <c r="S1641" i="7"/>
  <c r="R1641" i="7"/>
  <c r="Q1641" i="7"/>
  <c r="P1641" i="7"/>
  <c r="O1641" i="7"/>
  <c r="N1641" i="7"/>
  <c r="Q1640" i="7"/>
  <c r="P1640" i="7"/>
  <c r="O1640" i="7"/>
  <c r="N1640" i="7"/>
  <c r="T1639" i="7"/>
  <c r="S1639" i="7"/>
  <c r="Q1639" i="7"/>
  <c r="P1639" i="7"/>
  <c r="O1639" i="7"/>
  <c r="N1639" i="7"/>
  <c r="U1639" i="7" s="1"/>
  <c r="Q1638" i="7"/>
  <c r="P1638" i="7"/>
  <c r="O1638" i="7"/>
  <c r="N1638" i="7"/>
  <c r="Q1637" i="7"/>
  <c r="P1637" i="7"/>
  <c r="O1637" i="7"/>
  <c r="N1637" i="7"/>
  <c r="Q1636" i="7"/>
  <c r="P1636" i="7"/>
  <c r="O1636" i="7"/>
  <c r="N1636" i="7"/>
  <c r="U1635" i="7"/>
  <c r="T1635" i="7"/>
  <c r="S1635" i="7"/>
  <c r="R1635" i="7"/>
  <c r="W1635" i="7" s="1"/>
  <c r="Q1635" i="7"/>
  <c r="P1635" i="7"/>
  <c r="O1635" i="7"/>
  <c r="N1635" i="7"/>
  <c r="U1634" i="7"/>
  <c r="Q1634" i="7"/>
  <c r="P1634" i="7"/>
  <c r="T1634" i="7" s="1"/>
  <c r="O1634" i="7"/>
  <c r="N1634" i="7"/>
  <c r="Q1633" i="7"/>
  <c r="P1633" i="7"/>
  <c r="O1633" i="7"/>
  <c r="N1633" i="7"/>
  <c r="Q1632" i="7"/>
  <c r="P1632" i="7"/>
  <c r="O1632" i="7"/>
  <c r="N1632" i="7"/>
  <c r="Q1631" i="7"/>
  <c r="P1631" i="7"/>
  <c r="O1631" i="7"/>
  <c r="N1631" i="7"/>
  <c r="Q1630" i="7"/>
  <c r="P1630" i="7"/>
  <c r="O1630" i="7"/>
  <c r="N1630" i="7"/>
  <c r="W1629" i="7"/>
  <c r="V1629" i="7"/>
  <c r="U1629" i="7"/>
  <c r="T1629" i="7"/>
  <c r="S1629" i="7"/>
  <c r="R1629" i="7"/>
  <c r="Q1629" i="7"/>
  <c r="P1629" i="7"/>
  <c r="O1629" i="7"/>
  <c r="N1629" i="7"/>
  <c r="U1628" i="7"/>
  <c r="T1628" i="7"/>
  <c r="S1628" i="7"/>
  <c r="R1628" i="7"/>
  <c r="Q1628" i="7"/>
  <c r="P1628" i="7"/>
  <c r="O1628" i="7"/>
  <c r="N1628" i="7"/>
  <c r="Q1627" i="7"/>
  <c r="P1627" i="7"/>
  <c r="O1627" i="7"/>
  <c r="N1627" i="7"/>
  <c r="R1626" i="7"/>
  <c r="Q1626" i="7"/>
  <c r="P1626" i="7"/>
  <c r="O1626" i="7"/>
  <c r="N1626" i="7"/>
  <c r="Q1625" i="7"/>
  <c r="P1625" i="7"/>
  <c r="O1625" i="7"/>
  <c r="N1625" i="7"/>
  <c r="Q1624" i="7"/>
  <c r="P1624" i="7"/>
  <c r="O1624" i="7"/>
  <c r="N1624" i="7"/>
  <c r="V1623" i="7"/>
  <c r="U1623" i="7"/>
  <c r="T1623" i="7"/>
  <c r="S1623" i="7"/>
  <c r="R1623" i="7"/>
  <c r="Q1623" i="7"/>
  <c r="P1623" i="7"/>
  <c r="O1623" i="7"/>
  <c r="N1623" i="7"/>
  <c r="T1622" i="7"/>
  <c r="Q1622" i="7"/>
  <c r="P1622" i="7"/>
  <c r="O1622" i="7"/>
  <c r="N1622" i="7"/>
  <c r="Q1621" i="7"/>
  <c r="P1621" i="7"/>
  <c r="O1621" i="7"/>
  <c r="N1621" i="7"/>
  <c r="Q1620" i="7"/>
  <c r="P1620" i="7"/>
  <c r="R1620" i="7" s="1"/>
  <c r="O1620" i="7"/>
  <c r="N1620" i="7"/>
  <c r="Q1619" i="7"/>
  <c r="P1619" i="7"/>
  <c r="O1619" i="7"/>
  <c r="N1619" i="7"/>
  <c r="U1618" i="7"/>
  <c r="T1618" i="7"/>
  <c r="Q1618" i="7"/>
  <c r="P1618" i="7"/>
  <c r="O1618" i="7"/>
  <c r="N1618" i="7"/>
  <c r="U1617" i="7"/>
  <c r="T1617" i="7"/>
  <c r="S1617" i="7"/>
  <c r="R1617" i="7"/>
  <c r="Q1617" i="7"/>
  <c r="P1617" i="7"/>
  <c r="O1617" i="7"/>
  <c r="N1617" i="7"/>
  <c r="Q1616" i="7"/>
  <c r="P1616" i="7"/>
  <c r="O1616" i="7"/>
  <c r="N1616" i="7"/>
  <c r="T1615" i="7"/>
  <c r="S1615" i="7"/>
  <c r="Q1615" i="7"/>
  <c r="P1615" i="7"/>
  <c r="O1615" i="7"/>
  <c r="N1615" i="7"/>
  <c r="U1615" i="7" s="1"/>
  <c r="Q1614" i="7"/>
  <c r="P1614" i="7"/>
  <c r="O1614" i="7"/>
  <c r="N1614" i="7"/>
  <c r="Q1613" i="7"/>
  <c r="P1613" i="7"/>
  <c r="O1613" i="7"/>
  <c r="N1613" i="7"/>
  <c r="Q1612" i="7"/>
  <c r="P1612" i="7"/>
  <c r="O1612" i="7"/>
  <c r="N1612" i="7"/>
  <c r="U1611" i="7"/>
  <c r="T1611" i="7"/>
  <c r="S1611" i="7"/>
  <c r="R1611" i="7"/>
  <c r="W1611" i="7" s="1"/>
  <c r="Q1611" i="7"/>
  <c r="P1611" i="7"/>
  <c r="O1611" i="7"/>
  <c r="N1611" i="7"/>
  <c r="U1610" i="7"/>
  <c r="Q1610" i="7"/>
  <c r="P1610" i="7"/>
  <c r="T1610" i="7" s="1"/>
  <c r="O1610" i="7"/>
  <c r="N1610" i="7"/>
  <c r="T1609" i="7"/>
  <c r="S1609" i="7"/>
  <c r="R1609" i="7"/>
  <c r="Q1609" i="7"/>
  <c r="P1609" i="7"/>
  <c r="O1609" i="7"/>
  <c r="N1609" i="7"/>
  <c r="Q1608" i="7"/>
  <c r="P1608" i="7"/>
  <c r="O1608" i="7"/>
  <c r="N1608" i="7"/>
  <c r="Q1607" i="7"/>
  <c r="P1607" i="7"/>
  <c r="O1607" i="7"/>
  <c r="N1607" i="7"/>
  <c r="Q1606" i="7"/>
  <c r="P1606" i="7"/>
  <c r="O1606" i="7"/>
  <c r="N1606" i="7"/>
  <c r="V1605" i="7"/>
  <c r="U1605" i="7"/>
  <c r="W1605" i="7" s="1"/>
  <c r="T1605" i="7"/>
  <c r="S1605" i="7"/>
  <c r="R1605" i="7"/>
  <c r="Q1605" i="7"/>
  <c r="P1605" i="7"/>
  <c r="O1605" i="7"/>
  <c r="N1605" i="7"/>
  <c r="U1604" i="7"/>
  <c r="T1604" i="7"/>
  <c r="S1604" i="7"/>
  <c r="R1604" i="7"/>
  <c r="Q1604" i="7"/>
  <c r="P1604" i="7"/>
  <c r="O1604" i="7"/>
  <c r="N1604" i="7"/>
  <c r="Q1603" i="7"/>
  <c r="P1603" i="7"/>
  <c r="O1603" i="7"/>
  <c r="N1603" i="7"/>
  <c r="R1602" i="7"/>
  <c r="Q1602" i="7"/>
  <c r="P1602" i="7"/>
  <c r="O1602" i="7"/>
  <c r="N1602" i="7"/>
  <c r="Q1601" i="7"/>
  <c r="P1601" i="7"/>
  <c r="O1601" i="7"/>
  <c r="N1601" i="7"/>
  <c r="Q1600" i="7"/>
  <c r="P1600" i="7"/>
  <c r="O1600" i="7"/>
  <c r="N1600" i="7"/>
  <c r="W1599" i="7"/>
  <c r="V1599" i="7"/>
  <c r="U1599" i="7"/>
  <c r="T1599" i="7"/>
  <c r="S1599" i="7"/>
  <c r="R1599" i="7"/>
  <c r="Q1599" i="7"/>
  <c r="P1599" i="7"/>
  <c r="O1599" i="7"/>
  <c r="N1599" i="7"/>
  <c r="Q1598" i="7"/>
  <c r="P1598" i="7"/>
  <c r="T1598" i="7" s="1"/>
  <c r="O1598" i="7"/>
  <c r="N1598" i="7"/>
  <c r="Q1597" i="7"/>
  <c r="P1597" i="7"/>
  <c r="O1597" i="7"/>
  <c r="N1597" i="7"/>
  <c r="Q1596" i="7"/>
  <c r="P1596" i="7"/>
  <c r="O1596" i="7"/>
  <c r="R1596" i="7" s="1"/>
  <c r="N1596" i="7"/>
  <c r="Q1595" i="7"/>
  <c r="P1595" i="7"/>
  <c r="O1595" i="7"/>
  <c r="N1595" i="7"/>
  <c r="U1594" i="7"/>
  <c r="T1594" i="7"/>
  <c r="Q1594" i="7"/>
  <c r="P1594" i="7"/>
  <c r="O1594" i="7"/>
  <c r="N1594" i="7"/>
  <c r="U1593" i="7"/>
  <c r="T1593" i="7"/>
  <c r="S1593" i="7"/>
  <c r="R1593" i="7"/>
  <c r="Q1593" i="7"/>
  <c r="P1593" i="7"/>
  <c r="O1593" i="7"/>
  <c r="N1593" i="7"/>
  <c r="Q1592" i="7"/>
  <c r="P1592" i="7"/>
  <c r="O1592" i="7"/>
  <c r="N1592" i="7"/>
  <c r="T1591" i="7"/>
  <c r="S1591" i="7"/>
  <c r="Q1591" i="7"/>
  <c r="P1591" i="7"/>
  <c r="O1591" i="7"/>
  <c r="N1591" i="7"/>
  <c r="U1591" i="7" s="1"/>
  <c r="Q1590" i="7"/>
  <c r="P1590" i="7"/>
  <c r="O1590" i="7"/>
  <c r="N1590" i="7"/>
  <c r="Q1589" i="7"/>
  <c r="P1589" i="7"/>
  <c r="O1589" i="7"/>
  <c r="N1589" i="7"/>
  <c r="U1588" i="7"/>
  <c r="T1588" i="7"/>
  <c r="Q1588" i="7"/>
  <c r="P1588" i="7"/>
  <c r="O1588" i="7"/>
  <c r="N1588" i="7"/>
  <c r="U1587" i="7"/>
  <c r="T1587" i="7"/>
  <c r="S1587" i="7"/>
  <c r="R1587" i="7"/>
  <c r="W1587" i="7" s="1"/>
  <c r="Q1587" i="7"/>
  <c r="P1587" i="7"/>
  <c r="O1587" i="7"/>
  <c r="N1587" i="7"/>
  <c r="U1586" i="7"/>
  <c r="Q1586" i="7"/>
  <c r="P1586" i="7"/>
  <c r="T1586" i="7" s="1"/>
  <c r="O1586" i="7"/>
  <c r="N1586" i="7"/>
  <c r="Q1585" i="7"/>
  <c r="P1585" i="7"/>
  <c r="O1585" i="7"/>
  <c r="N1585" i="7"/>
  <c r="Q1584" i="7"/>
  <c r="P1584" i="7"/>
  <c r="O1584" i="7"/>
  <c r="N1584" i="7"/>
  <c r="Q1583" i="7"/>
  <c r="P1583" i="7"/>
  <c r="O1583" i="7"/>
  <c r="N1583" i="7"/>
  <c r="Q1582" i="7"/>
  <c r="P1582" i="7"/>
  <c r="O1582" i="7"/>
  <c r="N1582" i="7"/>
  <c r="W1581" i="7"/>
  <c r="V1581" i="7"/>
  <c r="U1581" i="7"/>
  <c r="T1581" i="7"/>
  <c r="S1581" i="7"/>
  <c r="R1581" i="7"/>
  <c r="Q1581" i="7"/>
  <c r="P1581" i="7"/>
  <c r="O1581" i="7"/>
  <c r="N1581" i="7"/>
  <c r="U1580" i="7"/>
  <c r="T1580" i="7"/>
  <c r="S1580" i="7"/>
  <c r="V1580" i="7" s="1"/>
  <c r="R1580" i="7"/>
  <c r="Q1580" i="7"/>
  <c r="P1580" i="7"/>
  <c r="O1580" i="7"/>
  <c r="N1580" i="7"/>
  <c r="Q1579" i="7"/>
  <c r="R1579" i="7" s="1"/>
  <c r="P1579" i="7"/>
  <c r="O1579" i="7"/>
  <c r="N1579" i="7"/>
  <c r="R1578" i="7"/>
  <c r="Q1578" i="7"/>
  <c r="P1578" i="7"/>
  <c r="O1578" i="7"/>
  <c r="N1578" i="7"/>
  <c r="Q1577" i="7"/>
  <c r="P1577" i="7"/>
  <c r="O1577" i="7"/>
  <c r="N1577" i="7"/>
  <c r="Q1576" i="7"/>
  <c r="P1576" i="7"/>
  <c r="O1576" i="7"/>
  <c r="N1576" i="7"/>
  <c r="U1575" i="7"/>
  <c r="T1575" i="7"/>
  <c r="S1575" i="7"/>
  <c r="R1575" i="7"/>
  <c r="Q1575" i="7"/>
  <c r="P1575" i="7"/>
  <c r="O1575" i="7"/>
  <c r="N1575" i="7"/>
  <c r="T1574" i="7"/>
  <c r="S1574" i="7"/>
  <c r="R1574" i="7"/>
  <c r="Q1574" i="7"/>
  <c r="P1574" i="7"/>
  <c r="O1574" i="7"/>
  <c r="N1574" i="7"/>
  <c r="Q1573" i="7"/>
  <c r="P1573" i="7"/>
  <c r="O1573" i="7"/>
  <c r="N1573" i="7"/>
  <c r="Q1572" i="7"/>
  <c r="P1572" i="7"/>
  <c r="R1572" i="7" s="1"/>
  <c r="O1572" i="7"/>
  <c r="N1572" i="7"/>
  <c r="Q1571" i="7"/>
  <c r="P1571" i="7"/>
  <c r="O1571" i="7"/>
  <c r="N1571" i="7"/>
  <c r="U1570" i="7"/>
  <c r="T1570" i="7"/>
  <c r="Q1570" i="7"/>
  <c r="P1570" i="7"/>
  <c r="O1570" i="7"/>
  <c r="N1570" i="7"/>
  <c r="U1569" i="7"/>
  <c r="T1569" i="7"/>
  <c r="S1569" i="7"/>
  <c r="R1569" i="7"/>
  <c r="Q1569" i="7"/>
  <c r="P1569" i="7"/>
  <c r="O1569" i="7"/>
  <c r="N1569" i="7"/>
  <c r="Q1568" i="7"/>
  <c r="P1568" i="7"/>
  <c r="O1568" i="7"/>
  <c r="N1568" i="7"/>
  <c r="T1567" i="7"/>
  <c r="S1567" i="7"/>
  <c r="Q1567" i="7"/>
  <c r="P1567" i="7"/>
  <c r="O1567" i="7"/>
  <c r="N1567" i="7"/>
  <c r="U1567" i="7" s="1"/>
  <c r="Q1566" i="7"/>
  <c r="P1566" i="7"/>
  <c r="O1566" i="7"/>
  <c r="N1566" i="7"/>
  <c r="Q1565" i="7"/>
  <c r="P1565" i="7"/>
  <c r="O1565" i="7"/>
  <c r="N1565" i="7"/>
  <c r="U1564" i="7"/>
  <c r="T1564" i="7"/>
  <c r="Q1564" i="7"/>
  <c r="P1564" i="7"/>
  <c r="O1564" i="7"/>
  <c r="N1564" i="7"/>
  <c r="U1563" i="7"/>
  <c r="T1563" i="7"/>
  <c r="S1563" i="7"/>
  <c r="R1563" i="7"/>
  <c r="W1563" i="7" s="1"/>
  <c r="Q1563" i="7"/>
  <c r="P1563" i="7"/>
  <c r="O1563" i="7"/>
  <c r="N1563" i="7"/>
  <c r="U1562" i="7"/>
  <c r="Q1562" i="7"/>
  <c r="P1562" i="7"/>
  <c r="T1562" i="7" s="1"/>
  <c r="O1562" i="7"/>
  <c r="N1562" i="7"/>
  <c r="Q1561" i="7"/>
  <c r="R1561" i="7" s="1"/>
  <c r="P1561" i="7"/>
  <c r="O1561" i="7"/>
  <c r="N1561" i="7"/>
  <c r="Q1560" i="7"/>
  <c r="P1560" i="7"/>
  <c r="O1560" i="7"/>
  <c r="N1560" i="7"/>
  <c r="Q1559" i="7"/>
  <c r="P1559" i="7"/>
  <c r="O1559" i="7"/>
  <c r="N1559" i="7"/>
  <c r="Q1558" i="7"/>
  <c r="P1558" i="7"/>
  <c r="O1558" i="7"/>
  <c r="N1558" i="7"/>
  <c r="W1557" i="7"/>
  <c r="V1557" i="7"/>
  <c r="U1557" i="7"/>
  <c r="T1557" i="7"/>
  <c r="S1557" i="7"/>
  <c r="R1557" i="7"/>
  <c r="Q1557" i="7"/>
  <c r="P1557" i="7"/>
  <c r="O1557" i="7"/>
  <c r="N1557" i="7"/>
  <c r="U1556" i="7"/>
  <c r="T1556" i="7"/>
  <c r="V1556" i="7" s="1"/>
  <c r="S1556" i="7"/>
  <c r="R1556" i="7"/>
  <c r="Q1556" i="7"/>
  <c r="P1556" i="7"/>
  <c r="O1556" i="7"/>
  <c r="N1556" i="7"/>
  <c r="Q1555" i="7"/>
  <c r="R1555" i="7" s="1"/>
  <c r="P1555" i="7"/>
  <c r="O1555" i="7"/>
  <c r="N1555" i="7"/>
  <c r="R1554" i="7"/>
  <c r="Q1554" i="7"/>
  <c r="P1554" i="7"/>
  <c r="O1554" i="7"/>
  <c r="N1554" i="7"/>
  <c r="Q1553" i="7"/>
  <c r="P1553" i="7"/>
  <c r="O1553" i="7"/>
  <c r="N1553" i="7"/>
  <c r="Q1552" i="7"/>
  <c r="P1552" i="7"/>
  <c r="O1552" i="7"/>
  <c r="N1552" i="7"/>
  <c r="U1551" i="7"/>
  <c r="T1551" i="7"/>
  <c r="S1551" i="7"/>
  <c r="R1551" i="7"/>
  <c r="Q1551" i="7"/>
  <c r="P1551" i="7"/>
  <c r="O1551" i="7"/>
  <c r="N1551" i="7"/>
  <c r="Q1550" i="7"/>
  <c r="P1550" i="7"/>
  <c r="O1550" i="7"/>
  <c r="N1550" i="7"/>
  <c r="Q1549" i="7"/>
  <c r="P1549" i="7"/>
  <c r="O1549" i="7"/>
  <c r="N1549" i="7"/>
  <c r="R1548" i="7"/>
  <c r="Q1548" i="7"/>
  <c r="P1548" i="7"/>
  <c r="O1548" i="7"/>
  <c r="N1548" i="7"/>
  <c r="Q1547" i="7"/>
  <c r="P1547" i="7"/>
  <c r="O1547" i="7"/>
  <c r="N1547" i="7"/>
  <c r="U1546" i="7"/>
  <c r="T1546" i="7"/>
  <c r="Q1546" i="7"/>
  <c r="P1546" i="7"/>
  <c r="O1546" i="7"/>
  <c r="N1546" i="7"/>
  <c r="U1545" i="7"/>
  <c r="T1545" i="7"/>
  <c r="S1545" i="7"/>
  <c r="R1545" i="7"/>
  <c r="Q1545" i="7"/>
  <c r="P1545" i="7"/>
  <c r="O1545" i="7"/>
  <c r="N1545" i="7"/>
  <c r="Q1544" i="7"/>
  <c r="P1544" i="7"/>
  <c r="O1544" i="7"/>
  <c r="N1544" i="7"/>
  <c r="T1543" i="7"/>
  <c r="S1543" i="7"/>
  <c r="Q1543" i="7"/>
  <c r="P1543" i="7"/>
  <c r="O1543" i="7"/>
  <c r="N1543" i="7"/>
  <c r="U1543" i="7" s="1"/>
  <c r="Q1542" i="7"/>
  <c r="P1542" i="7"/>
  <c r="O1542" i="7"/>
  <c r="N1542" i="7"/>
  <c r="Q1541" i="7"/>
  <c r="P1541" i="7"/>
  <c r="O1541" i="7"/>
  <c r="N1541" i="7"/>
  <c r="T1540" i="7"/>
  <c r="Q1540" i="7"/>
  <c r="P1540" i="7"/>
  <c r="O1540" i="7"/>
  <c r="N1540" i="7"/>
  <c r="U1540" i="7" s="1"/>
  <c r="U1539" i="7"/>
  <c r="T1539" i="7"/>
  <c r="S1539" i="7"/>
  <c r="R1539" i="7"/>
  <c r="W1539" i="7" s="1"/>
  <c r="Q1539" i="7"/>
  <c r="P1539" i="7"/>
  <c r="O1539" i="7"/>
  <c r="N1539" i="7"/>
  <c r="U1538" i="7"/>
  <c r="Q1538" i="7"/>
  <c r="P1538" i="7"/>
  <c r="T1538" i="7" s="1"/>
  <c r="O1538" i="7"/>
  <c r="N1538" i="7"/>
  <c r="T1537" i="7"/>
  <c r="S1537" i="7"/>
  <c r="R1537" i="7"/>
  <c r="Q1537" i="7"/>
  <c r="P1537" i="7"/>
  <c r="O1537" i="7"/>
  <c r="N1537" i="7"/>
  <c r="Q1536" i="7"/>
  <c r="P1536" i="7"/>
  <c r="O1536" i="7"/>
  <c r="N1536" i="7"/>
  <c r="Q1535" i="7"/>
  <c r="P1535" i="7"/>
  <c r="O1535" i="7"/>
  <c r="N1535" i="7"/>
  <c r="Q1534" i="7"/>
  <c r="P1534" i="7"/>
  <c r="O1534" i="7"/>
  <c r="N1534" i="7"/>
  <c r="V1533" i="7"/>
  <c r="U1533" i="7"/>
  <c r="W1533" i="7" s="1"/>
  <c r="T1533" i="7"/>
  <c r="S1533" i="7"/>
  <c r="R1533" i="7"/>
  <c r="Q1533" i="7"/>
  <c r="P1533" i="7"/>
  <c r="O1533" i="7"/>
  <c r="N1533" i="7"/>
  <c r="V1532" i="7"/>
  <c r="U1532" i="7"/>
  <c r="T1532" i="7"/>
  <c r="S1532" i="7"/>
  <c r="R1532" i="7"/>
  <c r="Q1532" i="7"/>
  <c r="P1532" i="7"/>
  <c r="O1532" i="7"/>
  <c r="N1532" i="7"/>
  <c r="Q1531" i="7"/>
  <c r="P1531" i="7"/>
  <c r="O1531" i="7"/>
  <c r="N1531" i="7"/>
  <c r="R1531" i="7" s="1"/>
  <c r="R1530" i="7"/>
  <c r="Q1530" i="7"/>
  <c r="P1530" i="7"/>
  <c r="O1530" i="7"/>
  <c r="N1530" i="7"/>
  <c r="Q1529" i="7"/>
  <c r="P1529" i="7"/>
  <c r="O1529" i="7"/>
  <c r="N1529" i="7"/>
  <c r="Q1528" i="7"/>
  <c r="P1528" i="7"/>
  <c r="O1528" i="7"/>
  <c r="N1528" i="7"/>
  <c r="U1527" i="7"/>
  <c r="T1527" i="7"/>
  <c r="S1527" i="7"/>
  <c r="R1527" i="7"/>
  <c r="Q1527" i="7"/>
  <c r="P1527" i="7"/>
  <c r="O1527" i="7"/>
  <c r="N1527" i="7"/>
  <c r="R1526" i="7"/>
  <c r="Q1526" i="7"/>
  <c r="P1526" i="7"/>
  <c r="O1526" i="7"/>
  <c r="N1526" i="7"/>
  <c r="Q1525" i="7"/>
  <c r="P1525" i="7"/>
  <c r="O1525" i="7"/>
  <c r="N1525" i="7"/>
  <c r="Q1524" i="7"/>
  <c r="P1524" i="7"/>
  <c r="O1524" i="7"/>
  <c r="R1524" i="7" s="1"/>
  <c r="N1524" i="7"/>
  <c r="Q1523" i="7"/>
  <c r="P1523" i="7"/>
  <c r="O1523" i="7"/>
  <c r="N1523" i="7"/>
  <c r="U1522" i="7"/>
  <c r="T1522" i="7"/>
  <c r="Q1522" i="7"/>
  <c r="P1522" i="7"/>
  <c r="O1522" i="7"/>
  <c r="N1522" i="7"/>
  <c r="U1521" i="7"/>
  <c r="T1521" i="7"/>
  <c r="S1521" i="7"/>
  <c r="R1521" i="7"/>
  <c r="Q1521" i="7"/>
  <c r="P1521" i="7"/>
  <c r="O1521" i="7"/>
  <c r="N1521" i="7"/>
  <c r="Q1520" i="7"/>
  <c r="P1520" i="7"/>
  <c r="O1520" i="7"/>
  <c r="N1520" i="7"/>
  <c r="T1519" i="7"/>
  <c r="S1519" i="7"/>
  <c r="Q1519" i="7"/>
  <c r="P1519" i="7"/>
  <c r="O1519" i="7"/>
  <c r="N1519" i="7"/>
  <c r="U1519" i="7" s="1"/>
  <c r="Q1518" i="7"/>
  <c r="P1518" i="7"/>
  <c r="O1518" i="7"/>
  <c r="N1518" i="7"/>
  <c r="Q1517" i="7"/>
  <c r="P1517" i="7"/>
  <c r="O1517" i="7"/>
  <c r="N1517" i="7"/>
  <c r="U1516" i="7"/>
  <c r="T1516" i="7"/>
  <c r="Q1516" i="7"/>
  <c r="P1516" i="7"/>
  <c r="O1516" i="7"/>
  <c r="N1516" i="7"/>
  <c r="U1515" i="7"/>
  <c r="T1515" i="7"/>
  <c r="S1515" i="7"/>
  <c r="R1515" i="7"/>
  <c r="W1515" i="7" s="1"/>
  <c r="Q1515" i="7"/>
  <c r="P1515" i="7"/>
  <c r="O1515" i="7"/>
  <c r="N1515" i="7"/>
  <c r="U1514" i="7"/>
  <c r="Q1514" i="7"/>
  <c r="P1514" i="7"/>
  <c r="T1514" i="7" s="1"/>
  <c r="O1514" i="7"/>
  <c r="N1514" i="7"/>
  <c r="S1513" i="7"/>
  <c r="Q1513" i="7"/>
  <c r="T1513" i="7" s="1"/>
  <c r="P1513" i="7"/>
  <c r="O1513" i="7"/>
  <c r="N1513" i="7"/>
  <c r="Q1512" i="7"/>
  <c r="P1512" i="7"/>
  <c r="O1512" i="7"/>
  <c r="N1512" i="7"/>
  <c r="Q1511" i="7"/>
  <c r="P1511" i="7"/>
  <c r="O1511" i="7"/>
  <c r="N1511" i="7"/>
  <c r="Q1510" i="7"/>
  <c r="P1510" i="7"/>
  <c r="O1510" i="7"/>
  <c r="N1510" i="7"/>
  <c r="V1509" i="7"/>
  <c r="U1509" i="7"/>
  <c r="W1509" i="7" s="1"/>
  <c r="T1509" i="7"/>
  <c r="S1509" i="7"/>
  <c r="R1509" i="7"/>
  <c r="Q1509" i="7"/>
  <c r="P1509" i="7"/>
  <c r="O1509" i="7"/>
  <c r="N1509" i="7"/>
  <c r="U1508" i="7"/>
  <c r="T1508" i="7"/>
  <c r="S1508" i="7"/>
  <c r="R1508" i="7"/>
  <c r="Q1508" i="7"/>
  <c r="P1508" i="7"/>
  <c r="O1508" i="7"/>
  <c r="N1508" i="7"/>
  <c r="Q1507" i="7"/>
  <c r="R1507" i="7" s="1"/>
  <c r="P1507" i="7"/>
  <c r="O1507" i="7"/>
  <c r="N1507" i="7"/>
  <c r="R1506" i="7"/>
  <c r="Q1506" i="7"/>
  <c r="P1506" i="7"/>
  <c r="O1506" i="7"/>
  <c r="N1506" i="7"/>
  <c r="Q1505" i="7"/>
  <c r="P1505" i="7"/>
  <c r="O1505" i="7"/>
  <c r="N1505" i="7"/>
  <c r="Q1504" i="7"/>
  <c r="P1504" i="7"/>
  <c r="O1504" i="7"/>
  <c r="N1504" i="7"/>
  <c r="U1503" i="7"/>
  <c r="T1503" i="7"/>
  <c r="S1503" i="7"/>
  <c r="R1503" i="7"/>
  <c r="Q1503" i="7"/>
  <c r="P1503" i="7"/>
  <c r="O1503" i="7"/>
  <c r="N1503" i="7"/>
  <c r="T1502" i="7"/>
  <c r="S1502" i="7"/>
  <c r="Q1502" i="7"/>
  <c r="R1502" i="7" s="1"/>
  <c r="P1502" i="7"/>
  <c r="O1502" i="7"/>
  <c r="N1502" i="7"/>
  <c r="Q1501" i="7"/>
  <c r="P1501" i="7"/>
  <c r="O1501" i="7"/>
  <c r="N1501" i="7"/>
  <c r="Q1500" i="7"/>
  <c r="P1500" i="7"/>
  <c r="O1500" i="7"/>
  <c r="R1500" i="7" s="1"/>
  <c r="N1500" i="7"/>
  <c r="Q1499" i="7"/>
  <c r="P1499" i="7"/>
  <c r="O1499" i="7"/>
  <c r="N1499" i="7"/>
  <c r="U1498" i="7"/>
  <c r="T1498" i="7"/>
  <c r="Q1498" i="7"/>
  <c r="P1498" i="7"/>
  <c r="O1498" i="7"/>
  <c r="N1498" i="7"/>
  <c r="U1497" i="7"/>
  <c r="T1497" i="7"/>
  <c r="S1497" i="7"/>
  <c r="R1497" i="7"/>
  <c r="Q1497" i="7"/>
  <c r="P1497" i="7"/>
  <c r="O1497" i="7"/>
  <c r="N1497" i="7"/>
  <c r="Q1496" i="7"/>
  <c r="P1496" i="7"/>
  <c r="O1496" i="7"/>
  <c r="N1496" i="7"/>
  <c r="T1495" i="7"/>
  <c r="S1495" i="7"/>
  <c r="Q1495" i="7"/>
  <c r="P1495" i="7"/>
  <c r="O1495" i="7"/>
  <c r="N1495" i="7"/>
  <c r="U1495" i="7" s="1"/>
  <c r="Q1494" i="7"/>
  <c r="P1494" i="7"/>
  <c r="O1494" i="7"/>
  <c r="N1494" i="7"/>
  <c r="Q1493" i="7"/>
  <c r="P1493" i="7"/>
  <c r="O1493" i="7"/>
  <c r="N1493" i="7"/>
  <c r="Q1492" i="7"/>
  <c r="P1492" i="7"/>
  <c r="O1492" i="7"/>
  <c r="N1492" i="7"/>
  <c r="U1491" i="7"/>
  <c r="T1491" i="7"/>
  <c r="S1491" i="7"/>
  <c r="R1491" i="7"/>
  <c r="W1491" i="7" s="1"/>
  <c r="Q1491" i="7"/>
  <c r="P1491" i="7"/>
  <c r="O1491" i="7"/>
  <c r="N1491" i="7"/>
  <c r="U1490" i="7"/>
  <c r="Q1490" i="7"/>
  <c r="P1490" i="7"/>
  <c r="T1490" i="7" s="1"/>
  <c r="O1490" i="7"/>
  <c r="N1490" i="7"/>
  <c r="R1489" i="7"/>
  <c r="Q1489" i="7"/>
  <c r="S1489" i="7" s="1"/>
  <c r="P1489" i="7"/>
  <c r="T1489" i="7" s="1"/>
  <c r="O1489" i="7"/>
  <c r="N1489" i="7"/>
  <c r="Q1488" i="7"/>
  <c r="P1488" i="7"/>
  <c r="O1488" i="7"/>
  <c r="N1488" i="7"/>
  <c r="Q1487" i="7"/>
  <c r="P1487" i="7"/>
  <c r="O1487" i="7"/>
  <c r="N1487" i="7"/>
  <c r="Q1486" i="7"/>
  <c r="P1486" i="7"/>
  <c r="O1486" i="7"/>
  <c r="N1486" i="7"/>
  <c r="V1485" i="7"/>
  <c r="U1485" i="7"/>
  <c r="W1485" i="7" s="1"/>
  <c r="T1485" i="7"/>
  <c r="S1485" i="7"/>
  <c r="R1485" i="7"/>
  <c r="Q1485" i="7"/>
  <c r="P1485" i="7"/>
  <c r="O1485" i="7"/>
  <c r="N1485" i="7"/>
  <c r="U1484" i="7"/>
  <c r="T1484" i="7"/>
  <c r="S1484" i="7"/>
  <c r="R1484" i="7"/>
  <c r="Q1484" i="7"/>
  <c r="P1484" i="7"/>
  <c r="O1484" i="7"/>
  <c r="N1484" i="7"/>
  <c r="Q1483" i="7"/>
  <c r="P1483" i="7"/>
  <c r="O1483" i="7"/>
  <c r="N1483" i="7"/>
  <c r="R1482" i="7"/>
  <c r="Q1482" i="7"/>
  <c r="P1482" i="7"/>
  <c r="O1482" i="7"/>
  <c r="N1482" i="7"/>
  <c r="Q1481" i="7"/>
  <c r="P1481" i="7"/>
  <c r="O1481" i="7"/>
  <c r="N1481" i="7"/>
  <c r="Q1480" i="7"/>
  <c r="P1480" i="7"/>
  <c r="O1480" i="7"/>
  <c r="N1480" i="7"/>
  <c r="W1479" i="7"/>
  <c r="V1479" i="7"/>
  <c r="U1479" i="7"/>
  <c r="T1479" i="7"/>
  <c r="S1479" i="7"/>
  <c r="R1479" i="7"/>
  <c r="Q1479" i="7"/>
  <c r="P1479" i="7"/>
  <c r="O1479" i="7"/>
  <c r="N1479" i="7"/>
  <c r="Q1478" i="7"/>
  <c r="P1478" i="7"/>
  <c r="T1478" i="7" s="1"/>
  <c r="O1478" i="7"/>
  <c r="N1478" i="7"/>
  <c r="Q1477" i="7"/>
  <c r="P1477" i="7"/>
  <c r="O1477" i="7"/>
  <c r="N1477" i="7"/>
  <c r="Q1476" i="7"/>
  <c r="P1476" i="7"/>
  <c r="O1476" i="7"/>
  <c r="R1476" i="7" s="1"/>
  <c r="N1476" i="7"/>
  <c r="Q1475" i="7"/>
  <c r="P1475" i="7"/>
  <c r="O1475" i="7"/>
  <c r="N1475" i="7"/>
  <c r="U1474" i="7"/>
  <c r="T1474" i="7"/>
  <c r="Q1474" i="7"/>
  <c r="P1474" i="7"/>
  <c r="O1474" i="7"/>
  <c r="N1474" i="7"/>
  <c r="U1473" i="7"/>
  <c r="T1473" i="7"/>
  <c r="S1473" i="7"/>
  <c r="R1473" i="7"/>
  <c r="Q1473" i="7"/>
  <c r="P1473" i="7"/>
  <c r="O1473" i="7"/>
  <c r="N1473" i="7"/>
  <c r="Q1472" i="7"/>
  <c r="P1472" i="7"/>
  <c r="O1472" i="7"/>
  <c r="N1472" i="7"/>
  <c r="T1471" i="7"/>
  <c r="S1471" i="7"/>
  <c r="Q1471" i="7"/>
  <c r="P1471" i="7"/>
  <c r="O1471" i="7"/>
  <c r="N1471" i="7"/>
  <c r="U1471" i="7" s="1"/>
  <c r="Q1470" i="7"/>
  <c r="P1470" i="7"/>
  <c r="O1470" i="7"/>
  <c r="N1470" i="7"/>
  <c r="Q1469" i="7"/>
  <c r="P1469" i="7"/>
  <c r="O1469" i="7"/>
  <c r="N1469" i="7"/>
  <c r="U1468" i="7"/>
  <c r="Q1468" i="7"/>
  <c r="P1468" i="7"/>
  <c r="O1468" i="7"/>
  <c r="N1468" i="7"/>
  <c r="T1468" i="7" s="1"/>
  <c r="U1467" i="7"/>
  <c r="T1467" i="7"/>
  <c r="S1467" i="7"/>
  <c r="R1467" i="7"/>
  <c r="Q1467" i="7"/>
  <c r="P1467" i="7"/>
  <c r="O1467" i="7"/>
  <c r="N1467" i="7"/>
  <c r="U1466" i="7"/>
  <c r="Q1466" i="7"/>
  <c r="P1466" i="7"/>
  <c r="T1466" i="7" s="1"/>
  <c r="O1466" i="7"/>
  <c r="N1466" i="7"/>
  <c r="Q1465" i="7"/>
  <c r="R1465" i="7" s="1"/>
  <c r="P1465" i="7"/>
  <c r="O1465" i="7"/>
  <c r="N1465" i="7"/>
  <c r="Q1464" i="7"/>
  <c r="P1464" i="7"/>
  <c r="O1464" i="7"/>
  <c r="N1464" i="7"/>
  <c r="Q1463" i="7"/>
  <c r="P1463" i="7"/>
  <c r="O1463" i="7"/>
  <c r="N1463" i="7"/>
  <c r="Q1462" i="7"/>
  <c r="P1462" i="7"/>
  <c r="O1462" i="7"/>
  <c r="N1462" i="7"/>
  <c r="W1461" i="7"/>
  <c r="V1461" i="7"/>
  <c r="U1461" i="7"/>
  <c r="T1461" i="7"/>
  <c r="S1461" i="7"/>
  <c r="R1461" i="7"/>
  <c r="Q1461" i="7"/>
  <c r="P1461" i="7"/>
  <c r="O1461" i="7"/>
  <c r="N1461" i="7"/>
  <c r="V1460" i="7"/>
  <c r="U1460" i="7"/>
  <c r="T1460" i="7"/>
  <c r="S1460" i="7"/>
  <c r="R1460" i="7"/>
  <c r="Q1460" i="7"/>
  <c r="P1460" i="7"/>
  <c r="O1460" i="7"/>
  <c r="N1460" i="7"/>
  <c r="Q1459" i="7"/>
  <c r="P1459" i="7"/>
  <c r="O1459" i="7"/>
  <c r="S1459" i="7" s="1"/>
  <c r="N1459" i="7"/>
  <c r="R1458" i="7"/>
  <c r="Q1458" i="7"/>
  <c r="P1458" i="7"/>
  <c r="O1458" i="7"/>
  <c r="N1458" i="7"/>
  <c r="Q1457" i="7"/>
  <c r="P1457" i="7"/>
  <c r="O1457" i="7"/>
  <c r="N1457" i="7"/>
  <c r="Q1456" i="7"/>
  <c r="P1456" i="7"/>
  <c r="O1456" i="7"/>
  <c r="N1456" i="7"/>
  <c r="U1455" i="7"/>
  <c r="T1455" i="7"/>
  <c r="S1455" i="7"/>
  <c r="R1455" i="7"/>
  <c r="Q1455" i="7"/>
  <c r="P1455" i="7"/>
  <c r="O1455" i="7"/>
  <c r="N1455" i="7"/>
  <c r="Q1454" i="7"/>
  <c r="U1454" i="7" s="1"/>
  <c r="P1454" i="7"/>
  <c r="O1454" i="7"/>
  <c r="N1454" i="7"/>
  <c r="Q1453" i="7"/>
  <c r="P1453" i="7"/>
  <c r="O1453" i="7"/>
  <c r="N1453" i="7"/>
  <c r="Q1452" i="7"/>
  <c r="P1452" i="7"/>
  <c r="O1452" i="7"/>
  <c r="N1452" i="7"/>
  <c r="Q1451" i="7"/>
  <c r="P1451" i="7"/>
  <c r="O1451" i="7"/>
  <c r="N1451" i="7"/>
  <c r="U1450" i="7"/>
  <c r="T1450" i="7"/>
  <c r="Q1450" i="7"/>
  <c r="P1450" i="7"/>
  <c r="O1450" i="7"/>
  <c r="N1450" i="7"/>
  <c r="U1449" i="7"/>
  <c r="T1449" i="7"/>
  <c r="S1449" i="7"/>
  <c r="R1449" i="7"/>
  <c r="Q1449" i="7"/>
  <c r="P1449" i="7"/>
  <c r="O1449" i="7"/>
  <c r="N1449" i="7"/>
  <c r="Q1448" i="7"/>
  <c r="R1448" i="7" s="1"/>
  <c r="P1448" i="7"/>
  <c r="O1448" i="7"/>
  <c r="N1448" i="7"/>
  <c r="T1447" i="7"/>
  <c r="S1447" i="7"/>
  <c r="Q1447" i="7"/>
  <c r="P1447" i="7"/>
  <c r="O1447" i="7"/>
  <c r="N1447" i="7"/>
  <c r="U1447" i="7" s="1"/>
  <c r="Q1446" i="7"/>
  <c r="P1446" i="7"/>
  <c r="O1446" i="7"/>
  <c r="N1446" i="7"/>
  <c r="Q1445" i="7"/>
  <c r="P1445" i="7"/>
  <c r="O1445" i="7"/>
  <c r="N1445" i="7"/>
  <c r="U1444" i="7"/>
  <c r="T1444" i="7"/>
  <c r="Q1444" i="7"/>
  <c r="P1444" i="7"/>
  <c r="O1444" i="7"/>
  <c r="N1444" i="7"/>
  <c r="U1443" i="7"/>
  <c r="T1443" i="7"/>
  <c r="S1443" i="7"/>
  <c r="R1443" i="7"/>
  <c r="Q1443" i="7"/>
  <c r="P1443" i="7"/>
  <c r="O1443" i="7"/>
  <c r="N1443" i="7"/>
  <c r="U1442" i="7"/>
  <c r="Q1442" i="7"/>
  <c r="P1442" i="7"/>
  <c r="T1442" i="7" s="1"/>
  <c r="O1442" i="7"/>
  <c r="N1442" i="7"/>
  <c r="T1441" i="7"/>
  <c r="S1441" i="7"/>
  <c r="Q1441" i="7"/>
  <c r="P1441" i="7"/>
  <c r="R1441" i="7" s="1"/>
  <c r="O1441" i="7"/>
  <c r="N1441" i="7"/>
  <c r="Q1440" i="7"/>
  <c r="P1440" i="7"/>
  <c r="O1440" i="7"/>
  <c r="N1440" i="7"/>
  <c r="Q1439" i="7"/>
  <c r="P1439" i="7"/>
  <c r="O1439" i="7"/>
  <c r="N1439" i="7"/>
  <c r="Q1438" i="7"/>
  <c r="P1438" i="7"/>
  <c r="O1438" i="7"/>
  <c r="N1438" i="7"/>
  <c r="V1437" i="7"/>
  <c r="U1437" i="7"/>
  <c r="W1437" i="7" s="1"/>
  <c r="T1437" i="7"/>
  <c r="S1437" i="7"/>
  <c r="R1437" i="7"/>
  <c r="Q1437" i="7"/>
  <c r="P1437" i="7"/>
  <c r="O1437" i="7"/>
  <c r="N1437" i="7"/>
  <c r="U1436" i="7"/>
  <c r="T1436" i="7"/>
  <c r="S1436" i="7"/>
  <c r="R1436" i="7"/>
  <c r="Q1436" i="7"/>
  <c r="P1436" i="7"/>
  <c r="O1436" i="7"/>
  <c r="N1436" i="7"/>
  <c r="Q1435" i="7"/>
  <c r="P1435" i="7"/>
  <c r="O1435" i="7"/>
  <c r="N1435" i="7"/>
  <c r="R1434" i="7"/>
  <c r="Q1434" i="7"/>
  <c r="P1434" i="7"/>
  <c r="O1434" i="7"/>
  <c r="N1434" i="7"/>
  <c r="Q1433" i="7"/>
  <c r="P1433" i="7"/>
  <c r="O1433" i="7"/>
  <c r="N1433" i="7"/>
  <c r="Q1432" i="7"/>
  <c r="P1432" i="7"/>
  <c r="O1432" i="7"/>
  <c r="N1432" i="7"/>
  <c r="U1431" i="7"/>
  <c r="T1431" i="7"/>
  <c r="S1431" i="7"/>
  <c r="R1431" i="7"/>
  <c r="Q1431" i="7"/>
  <c r="P1431" i="7"/>
  <c r="O1431" i="7"/>
  <c r="N1431" i="7"/>
  <c r="U1430" i="7"/>
  <c r="Q1430" i="7"/>
  <c r="P1430" i="7"/>
  <c r="O1430" i="7"/>
  <c r="N1430" i="7"/>
  <c r="Q1429" i="7"/>
  <c r="P1429" i="7"/>
  <c r="O1429" i="7"/>
  <c r="N1429" i="7"/>
  <c r="R1428" i="7"/>
  <c r="Q1428" i="7"/>
  <c r="P1428" i="7"/>
  <c r="O1428" i="7"/>
  <c r="N1428" i="7"/>
  <c r="Q1427" i="7"/>
  <c r="P1427" i="7"/>
  <c r="O1427" i="7"/>
  <c r="N1427" i="7"/>
  <c r="U1426" i="7"/>
  <c r="T1426" i="7"/>
  <c r="Q1426" i="7"/>
  <c r="P1426" i="7"/>
  <c r="O1426" i="7"/>
  <c r="N1426" i="7"/>
  <c r="U1425" i="7"/>
  <c r="T1425" i="7"/>
  <c r="S1425" i="7"/>
  <c r="R1425" i="7"/>
  <c r="Q1425" i="7"/>
  <c r="P1425" i="7"/>
  <c r="O1425" i="7"/>
  <c r="N1425" i="7"/>
  <c r="R1424" i="7"/>
  <c r="Q1424" i="7"/>
  <c r="P1424" i="7"/>
  <c r="O1424" i="7"/>
  <c r="N1424" i="7"/>
  <c r="T1423" i="7"/>
  <c r="S1423" i="7"/>
  <c r="Q1423" i="7"/>
  <c r="P1423" i="7"/>
  <c r="O1423" i="7"/>
  <c r="N1423" i="7"/>
  <c r="U1423" i="7" s="1"/>
  <c r="R1422" i="7"/>
  <c r="Q1422" i="7"/>
  <c r="P1422" i="7"/>
  <c r="O1422" i="7"/>
  <c r="N1422" i="7"/>
  <c r="Q1421" i="7"/>
  <c r="P1421" i="7"/>
  <c r="O1421" i="7"/>
  <c r="N1421" i="7"/>
  <c r="Q1420" i="7"/>
  <c r="P1420" i="7"/>
  <c r="O1420" i="7"/>
  <c r="N1420" i="7"/>
  <c r="U1419" i="7"/>
  <c r="T1419" i="7"/>
  <c r="S1419" i="7"/>
  <c r="R1419" i="7"/>
  <c r="Q1419" i="7"/>
  <c r="P1419" i="7"/>
  <c r="O1419" i="7"/>
  <c r="N1419" i="7"/>
  <c r="U1418" i="7"/>
  <c r="Q1418" i="7"/>
  <c r="P1418" i="7"/>
  <c r="T1418" i="7" s="1"/>
  <c r="O1418" i="7"/>
  <c r="N1418" i="7"/>
  <c r="R1417" i="7"/>
  <c r="Q1417" i="7"/>
  <c r="P1417" i="7"/>
  <c r="O1417" i="7"/>
  <c r="N1417" i="7"/>
  <c r="Q1416" i="7"/>
  <c r="P1416" i="7"/>
  <c r="O1416" i="7"/>
  <c r="N1416" i="7"/>
  <c r="Q1415" i="7"/>
  <c r="P1415" i="7"/>
  <c r="O1415" i="7"/>
  <c r="N1415" i="7"/>
  <c r="Q1414" i="7"/>
  <c r="P1414" i="7"/>
  <c r="O1414" i="7"/>
  <c r="N1414" i="7"/>
  <c r="V1413" i="7"/>
  <c r="U1413" i="7"/>
  <c r="W1413" i="7" s="1"/>
  <c r="T1413" i="7"/>
  <c r="S1413" i="7"/>
  <c r="R1413" i="7"/>
  <c r="Q1413" i="7"/>
  <c r="P1413" i="7"/>
  <c r="O1413" i="7"/>
  <c r="N1413" i="7"/>
  <c r="U1412" i="7"/>
  <c r="T1412" i="7"/>
  <c r="S1412" i="7"/>
  <c r="R1412" i="7"/>
  <c r="Q1412" i="7"/>
  <c r="P1412" i="7"/>
  <c r="O1412" i="7"/>
  <c r="N1412" i="7"/>
  <c r="Q1411" i="7"/>
  <c r="P1411" i="7"/>
  <c r="O1411" i="7"/>
  <c r="N1411" i="7"/>
  <c r="R1410" i="7"/>
  <c r="Q1410" i="7"/>
  <c r="P1410" i="7"/>
  <c r="O1410" i="7"/>
  <c r="N1410" i="7"/>
  <c r="Q1409" i="7"/>
  <c r="P1409" i="7"/>
  <c r="O1409" i="7"/>
  <c r="N1409" i="7"/>
  <c r="Q1408" i="7"/>
  <c r="P1408" i="7"/>
  <c r="O1408" i="7"/>
  <c r="N1408" i="7"/>
  <c r="U1407" i="7"/>
  <c r="T1407" i="7"/>
  <c r="S1407" i="7"/>
  <c r="R1407" i="7"/>
  <c r="Q1407" i="7"/>
  <c r="P1407" i="7"/>
  <c r="O1407" i="7"/>
  <c r="N1407" i="7"/>
  <c r="Q1406" i="7"/>
  <c r="P1406" i="7"/>
  <c r="O1406" i="7"/>
  <c r="N1406" i="7"/>
  <c r="Q1405" i="7"/>
  <c r="P1405" i="7"/>
  <c r="R1405" i="7" s="1"/>
  <c r="O1405" i="7"/>
  <c r="N1405" i="7"/>
  <c r="U1404" i="7"/>
  <c r="R1404" i="7"/>
  <c r="Q1404" i="7"/>
  <c r="P1404" i="7"/>
  <c r="O1404" i="7"/>
  <c r="N1404" i="7"/>
  <c r="Q1403" i="7"/>
  <c r="P1403" i="7"/>
  <c r="S1403" i="7" s="1"/>
  <c r="O1403" i="7"/>
  <c r="N1403" i="7"/>
  <c r="Q1402" i="7"/>
  <c r="P1402" i="7"/>
  <c r="O1402" i="7"/>
  <c r="N1402" i="7"/>
  <c r="U1401" i="7"/>
  <c r="T1401" i="7"/>
  <c r="S1401" i="7"/>
  <c r="R1401" i="7"/>
  <c r="Q1401" i="7"/>
  <c r="P1401" i="7"/>
  <c r="O1401" i="7"/>
  <c r="N1401" i="7"/>
  <c r="S1400" i="7"/>
  <c r="Q1400" i="7"/>
  <c r="P1400" i="7"/>
  <c r="O1400" i="7"/>
  <c r="N1400" i="7"/>
  <c r="Q1399" i="7"/>
  <c r="P1399" i="7"/>
  <c r="O1399" i="7"/>
  <c r="N1399" i="7"/>
  <c r="Q1398" i="7"/>
  <c r="P1398" i="7"/>
  <c r="O1398" i="7"/>
  <c r="N1398" i="7"/>
  <c r="Q1397" i="7"/>
  <c r="P1397" i="7"/>
  <c r="O1397" i="7"/>
  <c r="N1397" i="7"/>
  <c r="Q1396" i="7"/>
  <c r="P1396" i="7"/>
  <c r="O1396" i="7"/>
  <c r="N1396" i="7"/>
  <c r="T1396" i="7" s="1"/>
  <c r="U1395" i="7"/>
  <c r="T1395" i="7"/>
  <c r="S1395" i="7"/>
  <c r="R1395" i="7"/>
  <c r="Q1395" i="7"/>
  <c r="P1395" i="7"/>
  <c r="O1395" i="7"/>
  <c r="N1395" i="7"/>
  <c r="Q1394" i="7"/>
  <c r="P1394" i="7"/>
  <c r="O1394" i="7"/>
  <c r="N1394" i="7"/>
  <c r="R1393" i="7"/>
  <c r="Q1393" i="7"/>
  <c r="P1393" i="7"/>
  <c r="O1393" i="7"/>
  <c r="N1393" i="7"/>
  <c r="Q1392" i="7"/>
  <c r="P1392" i="7"/>
  <c r="O1392" i="7"/>
  <c r="N1392" i="7"/>
  <c r="Q1391" i="7"/>
  <c r="P1391" i="7"/>
  <c r="S1391" i="7" s="1"/>
  <c r="O1391" i="7"/>
  <c r="N1391" i="7"/>
  <c r="T1390" i="7"/>
  <c r="Q1390" i="7"/>
  <c r="P1390" i="7"/>
  <c r="O1390" i="7"/>
  <c r="N1390" i="7"/>
  <c r="V1389" i="7"/>
  <c r="U1389" i="7"/>
  <c r="W1389" i="7" s="1"/>
  <c r="T1389" i="7"/>
  <c r="S1389" i="7"/>
  <c r="R1389" i="7"/>
  <c r="Q1389" i="7"/>
  <c r="P1389" i="7"/>
  <c r="O1389" i="7"/>
  <c r="N1389" i="7"/>
  <c r="T1388" i="7"/>
  <c r="S1388" i="7"/>
  <c r="R1388" i="7"/>
  <c r="Q1388" i="7"/>
  <c r="P1388" i="7"/>
  <c r="U1388" i="7" s="1"/>
  <c r="O1388" i="7"/>
  <c r="N1388" i="7"/>
  <c r="R1387" i="7"/>
  <c r="Q1387" i="7"/>
  <c r="S1387" i="7" s="1"/>
  <c r="P1387" i="7"/>
  <c r="O1387" i="7"/>
  <c r="N1387" i="7"/>
  <c r="Q1386" i="7"/>
  <c r="P1386" i="7"/>
  <c r="O1386" i="7"/>
  <c r="N1386" i="7"/>
  <c r="S1385" i="7"/>
  <c r="Q1385" i="7"/>
  <c r="P1385" i="7"/>
  <c r="O1385" i="7"/>
  <c r="N1385" i="7"/>
  <c r="U1385" i="7" s="1"/>
  <c r="R1384" i="7"/>
  <c r="Q1384" i="7"/>
  <c r="S1384" i="7" s="1"/>
  <c r="P1384" i="7"/>
  <c r="O1384" i="7"/>
  <c r="N1384" i="7"/>
  <c r="Q1383" i="7"/>
  <c r="P1383" i="7"/>
  <c r="O1383" i="7"/>
  <c r="N1383" i="7"/>
  <c r="T1382" i="7"/>
  <c r="R1382" i="7"/>
  <c r="Q1382" i="7"/>
  <c r="P1382" i="7"/>
  <c r="O1382" i="7"/>
  <c r="N1382" i="7"/>
  <c r="U1382" i="7" s="1"/>
  <c r="Q1381" i="7"/>
  <c r="P1381" i="7"/>
  <c r="O1381" i="7"/>
  <c r="N1381" i="7"/>
  <c r="R1381" i="7" s="1"/>
  <c r="T1380" i="7"/>
  <c r="R1380" i="7"/>
  <c r="Q1380" i="7"/>
  <c r="S1380" i="7" s="1"/>
  <c r="P1380" i="7"/>
  <c r="O1380" i="7"/>
  <c r="N1380" i="7"/>
  <c r="Q1379" i="7"/>
  <c r="P1379" i="7"/>
  <c r="O1379" i="7"/>
  <c r="N1379" i="7"/>
  <c r="T1378" i="7"/>
  <c r="S1378" i="7"/>
  <c r="R1378" i="7"/>
  <c r="Q1378" i="7"/>
  <c r="P1378" i="7"/>
  <c r="O1378" i="7"/>
  <c r="N1378" i="7"/>
  <c r="Q1377" i="7"/>
  <c r="P1377" i="7"/>
  <c r="O1377" i="7"/>
  <c r="N1377" i="7"/>
  <c r="R1376" i="7"/>
  <c r="Q1376" i="7"/>
  <c r="P1376" i="7"/>
  <c r="O1376" i="7"/>
  <c r="N1376" i="7"/>
  <c r="Q1375" i="7"/>
  <c r="P1375" i="7"/>
  <c r="O1375" i="7"/>
  <c r="N1375" i="7"/>
  <c r="U1374" i="7"/>
  <c r="Q1374" i="7"/>
  <c r="P1374" i="7"/>
  <c r="O1374" i="7"/>
  <c r="N1374" i="7"/>
  <c r="Q1373" i="7"/>
  <c r="U1373" i="7" s="1"/>
  <c r="P1373" i="7"/>
  <c r="O1373" i="7"/>
  <c r="N1373" i="7"/>
  <c r="Q1372" i="7"/>
  <c r="P1372" i="7"/>
  <c r="O1372" i="7"/>
  <c r="N1372" i="7"/>
  <c r="Q1371" i="7"/>
  <c r="P1371" i="7"/>
  <c r="O1371" i="7"/>
  <c r="N1371" i="7"/>
  <c r="T1370" i="7"/>
  <c r="R1370" i="7"/>
  <c r="Q1370" i="7"/>
  <c r="P1370" i="7"/>
  <c r="O1370" i="7"/>
  <c r="N1370" i="7"/>
  <c r="U1370" i="7" s="1"/>
  <c r="U1369" i="7"/>
  <c r="Q1369" i="7"/>
  <c r="P1369" i="7"/>
  <c r="T1369" i="7" s="1"/>
  <c r="O1369" i="7"/>
  <c r="N1369" i="7"/>
  <c r="R1369" i="7" s="1"/>
  <c r="Q1368" i="7"/>
  <c r="P1368" i="7"/>
  <c r="O1368" i="7"/>
  <c r="N1368" i="7"/>
  <c r="Q1367" i="7"/>
  <c r="P1367" i="7"/>
  <c r="O1367" i="7"/>
  <c r="N1367" i="7"/>
  <c r="T1366" i="7"/>
  <c r="S1366" i="7"/>
  <c r="R1366" i="7"/>
  <c r="Q1366" i="7"/>
  <c r="P1366" i="7"/>
  <c r="O1366" i="7"/>
  <c r="N1366" i="7"/>
  <c r="Q1365" i="7"/>
  <c r="P1365" i="7"/>
  <c r="O1365" i="7"/>
  <c r="N1365" i="7"/>
  <c r="R1364" i="7"/>
  <c r="Q1364" i="7"/>
  <c r="P1364" i="7"/>
  <c r="O1364" i="7"/>
  <c r="N1364" i="7"/>
  <c r="U1363" i="7"/>
  <c r="Q1363" i="7"/>
  <c r="P1363" i="7"/>
  <c r="O1363" i="7"/>
  <c r="N1363" i="7"/>
  <c r="U1362" i="7"/>
  <c r="T1362" i="7"/>
  <c r="Q1362" i="7"/>
  <c r="P1362" i="7"/>
  <c r="O1362" i="7"/>
  <c r="N1362" i="7"/>
  <c r="T1361" i="7"/>
  <c r="Q1361" i="7"/>
  <c r="P1361" i="7"/>
  <c r="R1361" i="7" s="1"/>
  <c r="O1361" i="7"/>
  <c r="N1361" i="7"/>
  <c r="Q1360" i="7"/>
  <c r="P1360" i="7"/>
  <c r="O1360" i="7"/>
  <c r="N1360" i="7"/>
  <c r="Q1359" i="7"/>
  <c r="P1359" i="7"/>
  <c r="O1359" i="7"/>
  <c r="N1359" i="7"/>
  <c r="T1358" i="7"/>
  <c r="R1358" i="7"/>
  <c r="Q1358" i="7"/>
  <c r="P1358" i="7"/>
  <c r="O1358" i="7"/>
  <c r="N1358" i="7"/>
  <c r="U1358" i="7" s="1"/>
  <c r="U1357" i="7"/>
  <c r="T1357" i="7"/>
  <c r="V1357" i="7" s="1"/>
  <c r="Q1357" i="7"/>
  <c r="P1357" i="7"/>
  <c r="S1357" i="7" s="1"/>
  <c r="O1357" i="7"/>
  <c r="N1357" i="7"/>
  <c r="R1357" i="7" s="1"/>
  <c r="T1356" i="7"/>
  <c r="S1356" i="7"/>
  <c r="R1356" i="7"/>
  <c r="Q1356" i="7"/>
  <c r="P1356" i="7"/>
  <c r="O1356" i="7"/>
  <c r="N1356" i="7"/>
  <c r="U1356" i="7" s="1"/>
  <c r="Q1355" i="7"/>
  <c r="P1355" i="7"/>
  <c r="O1355" i="7"/>
  <c r="N1355" i="7"/>
  <c r="T1354" i="7"/>
  <c r="S1354" i="7"/>
  <c r="R1354" i="7"/>
  <c r="Q1354" i="7"/>
  <c r="P1354" i="7"/>
  <c r="O1354" i="7"/>
  <c r="N1354" i="7"/>
  <c r="Q1353" i="7"/>
  <c r="P1353" i="7"/>
  <c r="O1353" i="7"/>
  <c r="N1353" i="7"/>
  <c r="Q1352" i="7"/>
  <c r="P1352" i="7"/>
  <c r="O1352" i="7"/>
  <c r="N1352" i="7"/>
  <c r="Q1351" i="7"/>
  <c r="P1351" i="7"/>
  <c r="O1351" i="7"/>
  <c r="N1351" i="7"/>
  <c r="U1350" i="7"/>
  <c r="T1350" i="7"/>
  <c r="S1350" i="7"/>
  <c r="Q1350" i="7"/>
  <c r="P1350" i="7"/>
  <c r="O1350" i="7"/>
  <c r="N1350" i="7"/>
  <c r="R1350" i="7" s="1"/>
  <c r="U1349" i="7"/>
  <c r="T1349" i="7"/>
  <c r="Q1349" i="7"/>
  <c r="P1349" i="7"/>
  <c r="R1349" i="7" s="1"/>
  <c r="O1349" i="7"/>
  <c r="N1349" i="7"/>
  <c r="Q1348" i="7"/>
  <c r="P1348" i="7"/>
  <c r="O1348" i="7"/>
  <c r="N1348" i="7"/>
  <c r="Q1347" i="7"/>
  <c r="P1347" i="7"/>
  <c r="O1347" i="7"/>
  <c r="N1347" i="7"/>
  <c r="T1346" i="7"/>
  <c r="R1346" i="7"/>
  <c r="Q1346" i="7"/>
  <c r="P1346" i="7"/>
  <c r="O1346" i="7"/>
  <c r="N1346" i="7"/>
  <c r="U1346" i="7" s="1"/>
  <c r="U1345" i="7"/>
  <c r="T1345" i="7"/>
  <c r="S1345" i="7"/>
  <c r="Q1345" i="7"/>
  <c r="P1345" i="7"/>
  <c r="O1345" i="7"/>
  <c r="N1345" i="7"/>
  <c r="R1345" i="7" s="1"/>
  <c r="Q1344" i="7"/>
  <c r="P1344" i="7"/>
  <c r="O1344" i="7"/>
  <c r="N1344" i="7"/>
  <c r="Q1343" i="7"/>
  <c r="P1343" i="7"/>
  <c r="O1343" i="7"/>
  <c r="N1343" i="7"/>
  <c r="Q1342" i="7"/>
  <c r="P1342" i="7"/>
  <c r="O1342" i="7"/>
  <c r="N1342" i="7"/>
  <c r="W1341" i="7"/>
  <c r="T1341" i="7"/>
  <c r="S1341" i="7"/>
  <c r="R1341" i="7"/>
  <c r="V1341" i="7" s="1"/>
  <c r="Q1341" i="7"/>
  <c r="P1341" i="7"/>
  <c r="O1341" i="7"/>
  <c r="N1341" i="7"/>
  <c r="U1341" i="7" s="1"/>
  <c r="U1340" i="7"/>
  <c r="T1340" i="7"/>
  <c r="Q1340" i="7"/>
  <c r="P1340" i="7"/>
  <c r="R1340" i="7" s="1"/>
  <c r="O1340" i="7"/>
  <c r="N1340" i="7"/>
  <c r="S1340" i="7" s="1"/>
  <c r="U1339" i="7"/>
  <c r="T1339" i="7"/>
  <c r="Q1339" i="7"/>
  <c r="P1339" i="7"/>
  <c r="O1339" i="7"/>
  <c r="R1339" i="7" s="1"/>
  <c r="N1339" i="7"/>
  <c r="Q1338" i="7"/>
  <c r="P1338" i="7"/>
  <c r="O1338" i="7"/>
  <c r="N1338" i="7"/>
  <c r="Q1337" i="7"/>
  <c r="P1337" i="7"/>
  <c r="O1337" i="7"/>
  <c r="N1337" i="7"/>
  <c r="Q1336" i="7"/>
  <c r="P1336" i="7"/>
  <c r="O1336" i="7"/>
  <c r="N1336" i="7"/>
  <c r="V1335" i="7"/>
  <c r="T1335" i="7"/>
  <c r="S1335" i="7"/>
  <c r="R1335" i="7"/>
  <c r="Q1335" i="7"/>
  <c r="P1335" i="7"/>
  <c r="O1335" i="7"/>
  <c r="N1335" i="7"/>
  <c r="U1335" i="7" s="1"/>
  <c r="U1334" i="7"/>
  <c r="R1334" i="7"/>
  <c r="Q1334" i="7"/>
  <c r="P1334" i="7"/>
  <c r="O1334" i="7"/>
  <c r="N1334" i="7"/>
  <c r="S1333" i="7"/>
  <c r="R1333" i="7"/>
  <c r="Q1333" i="7"/>
  <c r="P1333" i="7"/>
  <c r="O1333" i="7"/>
  <c r="N1333" i="7"/>
  <c r="S1332" i="7"/>
  <c r="R1332" i="7"/>
  <c r="Q1332" i="7"/>
  <c r="P1332" i="7"/>
  <c r="O1332" i="7"/>
  <c r="N1332" i="7"/>
  <c r="Q1331" i="7"/>
  <c r="P1331" i="7"/>
  <c r="O1331" i="7"/>
  <c r="N1331" i="7"/>
  <c r="U1330" i="7"/>
  <c r="Q1330" i="7"/>
  <c r="P1330" i="7"/>
  <c r="O1330" i="7"/>
  <c r="N1330" i="7"/>
  <c r="W1329" i="7"/>
  <c r="V1329" i="7"/>
  <c r="T1329" i="7"/>
  <c r="S1329" i="7"/>
  <c r="R1329" i="7"/>
  <c r="Q1329" i="7"/>
  <c r="P1329" i="7"/>
  <c r="O1329" i="7"/>
  <c r="N1329" i="7"/>
  <c r="U1329" i="7" s="1"/>
  <c r="U1328" i="7"/>
  <c r="R1328" i="7"/>
  <c r="Q1328" i="7"/>
  <c r="T1328" i="7" s="1"/>
  <c r="P1328" i="7"/>
  <c r="O1328" i="7"/>
  <c r="N1328" i="7"/>
  <c r="Q1327" i="7"/>
  <c r="P1327" i="7"/>
  <c r="O1327" i="7"/>
  <c r="N1327" i="7"/>
  <c r="S1326" i="7"/>
  <c r="Q1326" i="7"/>
  <c r="P1326" i="7"/>
  <c r="R1326" i="7" s="1"/>
  <c r="O1326" i="7"/>
  <c r="N1326" i="7"/>
  <c r="Q1325" i="7"/>
  <c r="P1325" i="7"/>
  <c r="O1325" i="7"/>
  <c r="N1325" i="7"/>
  <c r="U1324" i="7"/>
  <c r="T1324" i="7"/>
  <c r="Q1324" i="7"/>
  <c r="P1324" i="7"/>
  <c r="O1324" i="7"/>
  <c r="N1324" i="7"/>
  <c r="T1323" i="7"/>
  <c r="S1323" i="7"/>
  <c r="R1323" i="7"/>
  <c r="Q1323" i="7"/>
  <c r="P1323" i="7"/>
  <c r="O1323" i="7"/>
  <c r="N1323" i="7"/>
  <c r="U1323" i="7" s="1"/>
  <c r="Q1322" i="7"/>
  <c r="P1322" i="7"/>
  <c r="O1322" i="7"/>
  <c r="N1322" i="7"/>
  <c r="T1321" i="7"/>
  <c r="S1321" i="7"/>
  <c r="R1321" i="7"/>
  <c r="Q1321" i="7"/>
  <c r="P1321" i="7"/>
  <c r="O1321" i="7"/>
  <c r="N1321" i="7"/>
  <c r="U1321" i="7" s="1"/>
  <c r="S1320" i="7"/>
  <c r="R1320" i="7"/>
  <c r="Q1320" i="7"/>
  <c r="P1320" i="7"/>
  <c r="O1320" i="7"/>
  <c r="N1320" i="7"/>
  <c r="Q1319" i="7"/>
  <c r="P1319" i="7"/>
  <c r="O1319" i="7"/>
  <c r="N1319" i="7"/>
  <c r="U1318" i="7"/>
  <c r="Q1318" i="7"/>
  <c r="P1318" i="7"/>
  <c r="O1318" i="7"/>
  <c r="T1318" i="7" s="1"/>
  <c r="N1318" i="7"/>
  <c r="T1317" i="7"/>
  <c r="S1317" i="7"/>
  <c r="R1317" i="7"/>
  <c r="V1317" i="7" s="1"/>
  <c r="Q1317" i="7"/>
  <c r="P1317" i="7"/>
  <c r="O1317" i="7"/>
  <c r="N1317" i="7"/>
  <c r="U1317" i="7" s="1"/>
  <c r="W1317" i="7" s="1"/>
  <c r="V1316" i="7"/>
  <c r="U1316" i="7"/>
  <c r="T1316" i="7"/>
  <c r="Q1316" i="7"/>
  <c r="P1316" i="7"/>
  <c r="R1316" i="7" s="1"/>
  <c r="O1316" i="7"/>
  <c r="N1316" i="7"/>
  <c r="S1316" i="7" s="1"/>
  <c r="Q1315" i="7"/>
  <c r="P1315" i="7"/>
  <c r="O1315" i="7"/>
  <c r="N1315" i="7"/>
  <c r="Q1314" i="7"/>
  <c r="P1314" i="7"/>
  <c r="O1314" i="7"/>
  <c r="N1314" i="7"/>
  <c r="Q1313" i="7"/>
  <c r="P1313" i="7"/>
  <c r="O1313" i="7"/>
  <c r="N1313" i="7"/>
  <c r="Q1312" i="7"/>
  <c r="P1312" i="7"/>
  <c r="O1312" i="7"/>
  <c r="N1312" i="7"/>
  <c r="T1311" i="7"/>
  <c r="V1311" i="7" s="1"/>
  <c r="S1311" i="7"/>
  <c r="R1311" i="7"/>
  <c r="Q1311" i="7"/>
  <c r="P1311" i="7"/>
  <c r="O1311" i="7"/>
  <c r="N1311" i="7"/>
  <c r="U1311" i="7" s="1"/>
  <c r="U1310" i="7"/>
  <c r="R1310" i="7"/>
  <c r="Q1310" i="7"/>
  <c r="P1310" i="7"/>
  <c r="T1310" i="7" s="1"/>
  <c r="O1310" i="7"/>
  <c r="N1310" i="7"/>
  <c r="Q1309" i="7"/>
  <c r="P1309" i="7"/>
  <c r="O1309" i="7"/>
  <c r="N1309" i="7"/>
  <c r="S1308" i="7"/>
  <c r="R1308" i="7"/>
  <c r="Q1308" i="7"/>
  <c r="P1308" i="7"/>
  <c r="O1308" i="7"/>
  <c r="N1308" i="7"/>
  <c r="Q1307" i="7"/>
  <c r="P1307" i="7"/>
  <c r="O1307" i="7"/>
  <c r="N1307" i="7"/>
  <c r="U1306" i="7"/>
  <c r="Q1306" i="7"/>
  <c r="P1306" i="7"/>
  <c r="O1306" i="7"/>
  <c r="N1306" i="7"/>
  <c r="W1305" i="7"/>
  <c r="V1305" i="7"/>
  <c r="T1305" i="7"/>
  <c r="S1305" i="7"/>
  <c r="R1305" i="7"/>
  <c r="Q1305" i="7"/>
  <c r="P1305" i="7"/>
  <c r="O1305" i="7"/>
  <c r="N1305" i="7"/>
  <c r="U1305" i="7" s="1"/>
  <c r="Q1304" i="7"/>
  <c r="P1304" i="7"/>
  <c r="O1304" i="7"/>
  <c r="N1304" i="7"/>
  <c r="Q1303" i="7"/>
  <c r="P1303" i="7"/>
  <c r="O1303" i="7"/>
  <c r="U1303" i="7" s="1"/>
  <c r="N1303" i="7"/>
  <c r="S1302" i="7"/>
  <c r="Q1302" i="7"/>
  <c r="P1302" i="7"/>
  <c r="R1302" i="7" s="1"/>
  <c r="O1302" i="7"/>
  <c r="N1302" i="7"/>
  <c r="Q1301" i="7"/>
  <c r="P1301" i="7"/>
  <c r="O1301" i="7"/>
  <c r="N1301" i="7"/>
  <c r="U1300" i="7"/>
  <c r="T1300" i="7"/>
  <c r="Q1300" i="7"/>
  <c r="P1300" i="7"/>
  <c r="O1300" i="7"/>
  <c r="N1300" i="7"/>
  <c r="T1299" i="7"/>
  <c r="S1299" i="7"/>
  <c r="R1299" i="7"/>
  <c r="Q1299" i="7"/>
  <c r="P1299" i="7"/>
  <c r="O1299" i="7"/>
  <c r="N1299" i="7"/>
  <c r="U1299" i="7" s="1"/>
  <c r="Q1298" i="7"/>
  <c r="P1298" i="7"/>
  <c r="O1298" i="7"/>
  <c r="N1298" i="7"/>
  <c r="S1298" i="7" s="1"/>
  <c r="T1297" i="7"/>
  <c r="S1297" i="7"/>
  <c r="R1297" i="7"/>
  <c r="Q1297" i="7"/>
  <c r="P1297" i="7"/>
  <c r="O1297" i="7"/>
  <c r="N1297" i="7"/>
  <c r="U1297" i="7" s="1"/>
  <c r="Q1296" i="7"/>
  <c r="P1296" i="7"/>
  <c r="O1296" i="7"/>
  <c r="N1296" i="7"/>
  <c r="Q1295" i="7"/>
  <c r="P1295" i="7"/>
  <c r="O1295" i="7"/>
  <c r="N1295" i="7"/>
  <c r="Q1294" i="7"/>
  <c r="P1294" i="7"/>
  <c r="O1294" i="7"/>
  <c r="N1294" i="7"/>
  <c r="W1293" i="7"/>
  <c r="T1293" i="7"/>
  <c r="S1293" i="7"/>
  <c r="R1293" i="7"/>
  <c r="V1293" i="7" s="1"/>
  <c r="Q1293" i="7"/>
  <c r="P1293" i="7"/>
  <c r="O1293" i="7"/>
  <c r="N1293" i="7"/>
  <c r="U1293" i="7" s="1"/>
  <c r="U1292" i="7"/>
  <c r="T1292" i="7"/>
  <c r="Q1292" i="7"/>
  <c r="P1292" i="7"/>
  <c r="R1292" i="7" s="1"/>
  <c r="O1292" i="7"/>
  <c r="N1292" i="7"/>
  <c r="S1292" i="7" s="1"/>
  <c r="U1291" i="7"/>
  <c r="T1291" i="7"/>
  <c r="S1291" i="7"/>
  <c r="Q1291" i="7"/>
  <c r="P1291" i="7"/>
  <c r="O1291" i="7"/>
  <c r="R1291" i="7" s="1"/>
  <c r="N1291" i="7"/>
  <c r="Q1290" i="7"/>
  <c r="P1290" i="7"/>
  <c r="O1290" i="7"/>
  <c r="N1290" i="7"/>
  <c r="Q1289" i="7"/>
  <c r="P1289" i="7"/>
  <c r="O1289" i="7"/>
  <c r="N1289" i="7"/>
  <c r="Q1288" i="7"/>
  <c r="P1288" i="7"/>
  <c r="O1288" i="7"/>
  <c r="N1288" i="7"/>
  <c r="V1287" i="7"/>
  <c r="T1287" i="7"/>
  <c r="S1287" i="7"/>
  <c r="R1287" i="7"/>
  <c r="Q1287" i="7"/>
  <c r="P1287" i="7"/>
  <c r="O1287" i="7"/>
  <c r="N1287" i="7"/>
  <c r="U1287" i="7" s="1"/>
  <c r="U1286" i="7"/>
  <c r="Q1286" i="7"/>
  <c r="R1286" i="7" s="1"/>
  <c r="P1286" i="7"/>
  <c r="O1286" i="7"/>
  <c r="N1286" i="7"/>
  <c r="S1285" i="7"/>
  <c r="R1285" i="7"/>
  <c r="Q1285" i="7"/>
  <c r="P1285" i="7"/>
  <c r="O1285" i="7"/>
  <c r="N1285" i="7"/>
  <c r="S1284" i="7"/>
  <c r="R1284" i="7"/>
  <c r="Q1284" i="7"/>
  <c r="P1284" i="7"/>
  <c r="O1284" i="7"/>
  <c r="N1284" i="7"/>
  <c r="Q1283" i="7"/>
  <c r="P1283" i="7"/>
  <c r="O1283" i="7"/>
  <c r="N1283" i="7"/>
  <c r="Q1282" i="7"/>
  <c r="P1282" i="7"/>
  <c r="O1282" i="7"/>
  <c r="N1282" i="7"/>
  <c r="W1281" i="7"/>
  <c r="V1281" i="7"/>
  <c r="T1281" i="7"/>
  <c r="S1281" i="7"/>
  <c r="R1281" i="7"/>
  <c r="Q1281" i="7"/>
  <c r="P1281" i="7"/>
  <c r="O1281" i="7"/>
  <c r="N1281" i="7"/>
  <c r="U1281" i="7" s="1"/>
  <c r="R1280" i="7"/>
  <c r="Q1280" i="7"/>
  <c r="P1280" i="7"/>
  <c r="O1280" i="7"/>
  <c r="N1280" i="7"/>
  <c r="Q1279" i="7"/>
  <c r="P1279" i="7"/>
  <c r="O1279" i="7"/>
  <c r="N1279" i="7"/>
  <c r="Q1278" i="7"/>
  <c r="P1278" i="7"/>
  <c r="O1278" i="7"/>
  <c r="N1278" i="7"/>
  <c r="Q1277" i="7"/>
  <c r="P1277" i="7"/>
  <c r="O1277" i="7"/>
  <c r="U1277" i="7" s="1"/>
  <c r="N1277" i="7"/>
  <c r="U1276" i="7"/>
  <c r="T1276" i="7"/>
  <c r="Q1276" i="7"/>
  <c r="P1276" i="7"/>
  <c r="O1276" i="7"/>
  <c r="N1276" i="7"/>
  <c r="Q1275" i="7"/>
  <c r="P1275" i="7"/>
  <c r="O1275" i="7"/>
  <c r="N1275" i="7"/>
  <c r="U1274" i="7"/>
  <c r="T1274" i="7"/>
  <c r="R1274" i="7"/>
  <c r="Q1274" i="7"/>
  <c r="P1274" i="7"/>
  <c r="O1274" i="7"/>
  <c r="N1274" i="7"/>
  <c r="U1273" i="7"/>
  <c r="Q1273" i="7"/>
  <c r="P1273" i="7"/>
  <c r="O1273" i="7"/>
  <c r="N1273" i="7"/>
  <c r="Q1272" i="7"/>
  <c r="R1272" i="7" s="1"/>
  <c r="P1272" i="7"/>
  <c r="O1272" i="7"/>
  <c r="N1272" i="7"/>
  <c r="Q1271" i="7"/>
  <c r="P1271" i="7"/>
  <c r="O1271" i="7"/>
  <c r="U1271" i="7" s="1"/>
  <c r="N1271" i="7"/>
  <c r="U1270" i="7"/>
  <c r="T1270" i="7"/>
  <c r="Q1270" i="7"/>
  <c r="P1270" i="7"/>
  <c r="O1270" i="7"/>
  <c r="N1270" i="7"/>
  <c r="R1269" i="7"/>
  <c r="Q1269" i="7"/>
  <c r="P1269" i="7"/>
  <c r="O1269" i="7"/>
  <c r="N1269" i="7"/>
  <c r="Q1268" i="7"/>
  <c r="P1268" i="7"/>
  <c r="O1268" i="7"/>
  <c r="N1268" i="7"/>
  <c r="Q1267" i="7"/>
  <c r="P1267" i="7"/>
  <c r="O1267" i="7"/>
  <c r="N1267" i="7"/>
  <c r="Q1266" i="7"/>
  <c r="R1266" i="7" s="1"/>
  <c r="P1266" i="7"/>
  <c r="O1266" i="7"/>
  <c r="N1266" i="7"/>
  <c r="U1265" i="7"/>
  <c r="Q1265" i="7"/>
  <c r="P1265" i="7"/>
  <c r="O1265" i="7"/>
  <c r="N1265" i="7"/>
  <c r="U1264" i="7"/>
  <c r="Q1264" i="7"/>
  <c r="P1264" i="7"/>
  <c r="O1264" i="7"/>
  <c r="N1264" i="7"/>
  <c r="Q1263" i="7"/>
  <c r="P1263" i="7"/>
  <c r="O1263" i="7"/>
  <c r="N1263" i="7"/>
  <c r="Q1262" i="7"/>
  <c r="P1262" i="7"/>
  <c r="O1262" i="7"/>
  <c r="N1262" i="7"/>
  <c r="S1262" i="7" s="1"/>
  <c r="Q1261" i="7"/>
  <c r="P1261" i="7"/>
  <c r="O1261" i="7"/>
  <c r="U1261" i="7" s="1"/>
  <c r="N1261" i="7"/>
  <c r="Q1260" i="7"/>
  <c r="P1260" i="7"/>
  <c r="O1260" i="7"/>
  <c r="N1260" i="7"/>
  <c r="Q1259" i="7"/>
  <c r="P1259" i="7"/>
  <c r="O1259" i="7"/>
  <c r="U1259" i="7" s="1"/>
  <c r="N1259" i="7"/>
  <c r="Q1258" i="7"/>
  <c r="P1258" i="7"/>
  <c r="O1258" i="7"/>
  <c r="N1258" i="7"/>
  <c r="Q1257" i="7"/>
  <c r="P1257" i="7"/>
  <c r="O1257" i="7"/>
  <c r="N1257" i="7"/>
  <c r="T1256" i="7"/>
  <c r="R1256" i="7"/>
  <c r="Q1256" i="7"/>
  <c r="P1256" i="7"/>
  <c r="O1256" i="7"/>
  <c r="N1256" i="7"/>
  <c r="U1255" i="7"/>
  <c r="Q1255" i="7"/>
  <c r="P1255" i="7"/>
  <c r="O1255" i="7"/>
  <c r="N1255" i="7"/>
  <c r="Q1254" i="7"/>
  <c r="P1254" i="7"/>
  <c r="O1254" i="7"/>
  <c r="N1254" i="7"/>
  <c r="Q1253" i="7"/>
  <c r="P1253" i="7"/>
  <c r="U1253" i="7" s="1"/>
  <c r="O1253" i="7"/>
  <c r="N1253" i="7"/>
  <c r="T1252" i="7"/>
  <c r="Q1252" i="7"/>
  <c r="P1252" i="7"/>
  <c r="O1252" i="7"/>
  <c r="N1252" i="7"/>
  <c r="T1251" i="7"/>
  <c r="Q1251" i="7"/>
  <c r="S1251" i="7" s="1"/>
  <c r="P1251" i="7"/>
  <c r="O1251" i="7"/>
  <c r="N1251" i="7"/>
  <c r="T1250" i="7"/>
  <c r="R1250" i="7"/>
  <c r="Q1250" i="7"/>
  <c r="P1250" i="7"/>
  <c r="O1250" i="7"/>
  <c r="U1250" i="7" s="1"/>
  <c r="N1250" i="7"/>
  <c r="Q1249" i="7"/>
  <c r="P1249" i="7"/>
  <c r="O1249" i="7"/>
  <c r="N1249" i="7"/>
  <c r="Q1248" i="7"/>
  <c r="R1248" i="7" s="1"/>
  <c r="P1248" i="7"/>
  <c r="O1248" i="7"/>
  <c r="N1248" i="7"/>
  <c r="U1247" i="7"/>
  <c r="Q1247" i="7"/>
  <c r="P1247" i="7"/>
  <c r="O1247" i="7"/>
  <c r="N1247" i="7"/>
  <c r="Q1246" i="7"/>
  <c r="P1246" i="7"/>
  <c r="O1246" i="7"/>
  <c r="N1246" i="7"/>
  <c r="T1245" i="7"/>
  <c r="Q1245" i="7"/>
  <c r="S1245" i="7" s="1"/>
  <c r="P1245" i="7"/>
  <c r="O1245" i="7"/>
  <c r="N1245" i="7"/>
  <c r="Q1244" i="7"/>
  <c r="P1244" i="7"/>
  <c r="O1244" i="7"/>
  <c r="N1244" i="7"/>
  <c r="Q1243" i="7"/>
  <c r="P1243" i="7"/>
  <c r="O1243" i="7"/>
  <c r="N1243" i="7"/>
  <c r="Q1242" i="7"/>
  <c r="P1242" i="7"/>
  <c r="O1242" i="7"/>
  <c r="N1242" i="7"/>
  <c r="Q1241" i="7"/>
  <c r="P1241" i="7"/>
  <c r="O1241" i="7"/>
  <c r="U1241" i="7" s="1"/>
  <c r="N1241" i="7"/>
  <c r="U1240" i="7"/>
  <c r="T1240" i="7"/>
  <c r="Q1240" i="7"/>
  <c r="P1240" i="7"/>
  <c r="O1240" i="7"/>
  <c r="N1240" i="7"/>
  <c r="Q1239" i="7"/>
  <c r="P1239" i="7"/>
  <c r="O1239" i="7"/>
  <c r="N1239" i="7"/>
  <c r="U1238" i="7"/>
  <c r="T1238" i="7"/>
  <c r="R1238" i="7"/>
  <c r="Q1238" i="7"/>
  <c r="P1238" i="7"/>
  <c r="O1238" i="7"/>
  <c r="N1238" i="7"/>
  <c r="Q1237" i="7"/>
  <c r="P1237" i="7"/>
  <c r="U1237" i="7" s="1"/>
  <c r="O1237" i="7"/>
  <c r="N1237" i="7"/>
  <c r="R1236" i="7"/>
  <c r="Q1236" i="7"/>
  <c r="P1236" i="7"/>
  <c r="O1236" i="7"/>
  <c r="N1236" i="7"/>
  <c r="Q1235" i="7"/>
  <c r="P1235" i="7"/>
  <c r="O1235" i="7"/>
  <c r="U1235" i="7" s="1"/>
  <c r="N1235" i="7"/>
  <c r="U1234" i="7"/>
  <c r="T1234" i="7"/>
  <c r="Q1234" i="7"/>
  <c r="P1234" i="7"/>
  <c r="O1234" i="7"/>
  <c r="N1234" i="7"/>
  <c r="Q1233" i="7"/>
  <c r="S1233" i="7" s="1"/>
  <c r="P1233" i="7"/>
  <c r="O1233" i="7"/>
  <c r="N1233" i="7"/>
  <c r="U1232" i="7"/>
  <c r="Q1232" i="7"/>
  <c r="P1232" i="7"/>
  <c r="O1232" i="7"/>
  <c r="N1232" i="7"/>
  <c r="S1232" i="7" s="1"/>
  <c r="Q1231" i="7"/>
  <c r="P1231" i="7"/>
  <c r="O1231" i="7"/>
  <c r="N1231" i="7"/>
  <c r="Q1230" i="7"/>
  <c r="R1230" i="7" s="1"/>
  <c r="P1230" i="7"/>
  <c r="O1230" i="7"/>
  <c r="N1230" i="7"/>
  <c r="Q1229" i="7"/>
  <c r="P1229" i="7"/>
  <c r="O1229" i="7"/>
  <c r="N1229" i="7"/>
  <c r="U1228" i="7"/>
  <c r="Q1228" i="7"/>
  <c r="P1228" i="7"/>
  <c r="O1228" i="7"/>
  <c r="N1228" i="7"/>
  <c r="Q1227" i="7"/>
  <c r="P1227" i="7"/>
  <c r="O1227" i="7"/>
  <c r="N1227" i="7"/>
  <c r="Q1226" i="7"/>
  <c r="P1226" i="7"/>
  <c r="O1226" i="7"/>
  <c r="N1226" i="7"/>
  <c r="S1226" i="7" s="1"/>
  <c r="Q1225" i="7"/>
  <c r="P1225" i="7"/>
  <c r="O1225" i="7"/>
  <c r="N1225" i="7"/>
  <c r="Q1224" i="7"/>
  <c r="P1224" i="7"/>
  <c r="O1224" i="7"/>
  <c r="N1224" i="7"/>
  <c r="Q1223" i="7"/>
  <c r="P1223" i="7"/>
  <c r="O1223" i="7"/>
  <c r="U1223" i="7" s="1"/>
  <c r="N1223" i="7"/>
  <c r="Q1222" i="7"/>
  <c r="P1222" i="7"/>
  <c r="O1222" i="7"/>
  <c r="N1222" i="7"/>
  <c r="T1221" i="7"/>
  <c r="R1221" i="7"/>
  <c r="V1221" i="7" s="1"/>
  <c r="Q1221" i="7"/>
  <c r="S1221" i="7" s="1"/>
  <c r="P1221" i="7"/>
  <c r="O1221" i="7"/>
  <c r="N1221" i="7"/>
  <c r="T1220" i="7"/>
  <c r="R1220" i="7"/>
  <c r="Q1220" i="7"/>
  <c r="P1220" i="7"/>
  <c r="O1220" i="7"/>
  <c r="U1220" i="7" s="1"/>
  <c r="N1220" i="7"/>
  <c r="S1220" i="7" s="1"/>
  <c r="U1219" i="7"/>
  <c r="Q1219" i="7"/>
  <c r="P1219" i="7"/>
  <c r="O1219" i="7"/>
  <c r="N1219" i="7"/>
  <c r="R1218" i="7"/>
  <c r="Q1218" i="7"/>
  <c r="P1218" i="7"/>
  <c r="S1218" i="7" s="1"/>
  <c r="O1218" i="7"/>
  <c r="N1218" i="7"/>
  <c r="Q1217" i="7"/>
  <c r="U1217" i="7" s="1"/>
  <c r="P1217" i="7"/>
  <c r="O1217" i="7"/>
  <c r="N1217" i="7"/>
  <c r="T1216" i="7"/>
  <c r="Q1216" i="7"/>
  <c r="P1216" i="7"/>
  <c r="O1216" i="7"/>
  <c r="N1216" i="7"/>
  <c r="T1215" i="7"/>
  <c r="Q1215" i="7"/>
  <c r="S1215" i="7" s="1"/>
  <c r="P1215" i="7"/>
  <c r="O1215" i="7"/>
  <c r="N1215" i="7"/>
  <c r="U1214" i="7"/>
  <c r="T1214" i="7"/>
  <c r="R1214" i="7"/>
  <c r="Q1214" i="7"/>
  <c r="P1214" i="7"/>
  <c r="O1214" i="7"/>
  <c r="N1214" i="7"/>
  <c r="S1214" i="7" s="1"/>
  <c r="Q1213" i="7"/>
  <c r="P1213" i="7"/>
  <c r="O1213" i="7"/>
  <c r="N1213" i="7"/>
  <c r="Q1212" i="7"/>
  <c r="R1212" i="7" s="1"/>
  <c r="P1212" i="7"/>
  <c r="O1212" i="7"/>
  <c r="N1212" i="7"/>
  <c r="U1211" i="7"/>
  <c r="Q1211" i="7"/>
  <c r="P1211" i="7"/>
  <c r="O1211" i="7"/>
  <c r="N1211" i="7"/>
  <c r="U1210" i="7"/>
  <c r="T1210" i="7"/>
  <c r="Q1210" i="7"/>
  <c r="P1210" i="7"/>
  <c r="O1210" i="7"/>
  <c r="N1210" i="7"/>
  <c r="T1209" i="7"/>
  <c r="Q1209" i="7"/>
  <c r="S1209" i="7" s="1"/>
  <c r="P1209" i="7"/>
  <c r="O1209" i="7"/>
  <c r="N1209" i="7"/>
  <c r="U1208" i="7"/>
  <c r="R1208" i="7"/>
  <c r="Q1208" i="7"/>
  <c r="T1208" i="7" s="1"/>
  <c r="P1208" i="7"/>
  <c r="O1208" i="7"/>
  <c r="N1208" i="7"/>
  <c r="Q1207" i="7"/>
  <c r="P1207" i="7"/>
  <c r="O1207" i="7"/>
  <c r="N1207" i="7"/>
  <c r="Q1206" i="7"/>
  <c r="P1206" i="7"/>
  <c r="O1206" i="7"/>
  <c r="N1206" i="7"/>
  <c r="Q1205" i="7"/>
  <c r="P1205" i="7"/>
  <c r="O1205" i="7"/>
  <c r="U1205" i="7" s="1"/>
  <c r="N1205" i="7"/>
  <c r="U1204" i="7"/>
  <c r="T1204" i="7"/>
  <c r="Q1204" i="7"/>
  <c r="P1204" i="7"/>
  <c r="O1204" i="7"/>
  <c r="N1204" i="7"/>
  <c r="Q1203" i="7"/>
  <c r="P1203" i="7"/>
  <c r="O1203" i="7"/>
  <c r="N1203" i="7"/>
  <c r="U1202" i="7"/>
  <c r="T1202" i="7"/>
  <c r="R1202" i="7"/>
  <c r="Q1202" i="7"/>
  <c r="P1202" i="7"/>
  <c r="O1202" i="7"/>
  <c r="N1202" i="7"/>
  <c r="U1201" i="7"/>
  <c r="Q1201" i="7"/>
  <c r="P1201" i="7"/>
  <c r="O1201" i="7"/>
  <c r="N1201" i="7"/>
  <c r="Q1200" i="7"/>
  <c r="R1200" i="7" s="1"/>
  <c r="P1200" i="7"/>
  <c r="O1200" i="7"/>
  <c r="N1200" i="7"/>
  <c r="Q1199" i="7"/>
  <c r="P1199" i="7"/>
  <c r="O1199" i="7"/>
  <c r="U1199" i="7" s="1"/>
  <c r="N1199" i="7"/>
  <c r="U1198" i="7"/>
  <c r="T1198" i="7"/>
  <c r="Q1198" i="7"/>
  <c r="P1198" i="7"/>
  <c r="O1198" i="7"/>
  <c r="N1198" i="7"/>
  <c r="V1197" i="7"/>
  <c r="T1197" i="7"/>
  <c r="R1197" i="7"/>
  <c r="Q1197" i="7"/>
  <c r="S1197" i="7" s="1"/>
  <c r="P1197" i="7"/>
  <c r="O1197" i="7"/>
  <c r="N1197" i="7"/>
  <c r="Q1196" i="7"/>
  <c r="P1196" i="7"/>
  <c r="O1196" i="7"/>
  <c r="N1196" i="7"/>
  <c r="S1196" i="7" s="1"/>
  <c r="U1195" i="7"/>
  <c r="Q1195" i="7"/>
  <c r="P1195" i="7"/>
  <c r="O1195" i="7"/>
  <c r="N1195" i="7"/>
  <c r="Q1194" i="7"/>
  <c r="R1194" i="7" s="1"/>
  <c r="P1194" i="7"/>
  <c r="O1194" i="7"/>
  <c r="N1194" i="7"/>
  <c r="U1193" i="7"/>
  <c r="Q1193" i="7"/>
  <c r="P1193" i="7"/>
  <c r="O1193" i="7"/>
  <c r="N1193" i="7"/>
  <c r="Q1192" i="7"/>
  <c r="P1192" i="7"/>
  <c r="O1192" i="7"/>
  <c r="N1192" i="7"/>
  <c r="U1192" i="7" s="1"/>
  <c r="Q1191" i="7"/>
  <c r="P1191" i="7"/>
  <c r="O1191" i="7"/>
  <c r="N1191" i="7"/>
  <c r="Q1190" i="7"/>
  <c r="P1190" i="7"/>
  <c r="O1190" i="7"/>
  <c r="N1190" i="7"/>
  <c r="Q1189" i="7"/>
  <c r="P1189" i="7"/>
  <c r="O1189" i="7"/>
  <c r="U1189" i="7" s="1"/>
  <c r="N1189" i="7"/>
  <c r="Q1188" i="7"/>
  <c r="P1188" i="7"/>
  <c r="O1188" i="7"/>
  <c r="N1188" i="7"/>
  <c r="U1187" i="7"/>
  <c r="Q1187" i="7"/>
  <c r="P1187" i="7"/>
  <c r="O1187" i="7"/>
  <c r="N1187" i="7"/>
  <c r="Q1186" i="7"/>
  <c r="P1186" i="7"/>
  <c r="O1186" i="7"/>
  <c r="N1186" i="7"/>
  <c r="T1185" i="7"/>
  <c r="Q1185" i="7"/>
  <c r="S1185" i="7" s="1"/>
  <c r="P1185" i="7"/>
  <c r="O1185" i="7"/>
  <c r="N1185" i="7"/>
  <c r="Q1184" i="7"/>
  <c r="T1184" i="7" s="1"/>
  <c r="P1184" i="7"/>
  <c r="O1184" i="7"/>
  <c r="N1184" i="7"/>
  <c r="S1184" i="7" s="1"/>
  <c r="U1183" i="7"/>
  <c r="Q1183" i="7"/>
  <c r="P1183" i="7"/>
  <c r="O1183" i="7"/>
  <c r="N1183" i="7"/>
  <c r="Q1182" i="7"/>
  <c r="P1182" i="7"/>
  <c r="O1182" i="7"/>
  <c r="N1182" i="7"/>
  <c r="Q1181" i="7"/>
  <c r="P1181" i="7"/>
  <c r="U1181" i="7" s="1"/>
  <c r="O1181" i="7"/>
  <c r="N1181" i="7"/>
  <c r="T1180" i="7"/>
  <c r="Q1180" i="7"/>
  <c r="P1180" i="7"/>
  <c r="O1180" i="7"/>
  <c r="N1180" i="7"/>
  <c r="T1179" i="7"/>
  <c r="Q1179" i="7"/>
  <c r="S1179" i="7" s="1"/>
  <c r="P1179" i="7"/>
  <c r="O1179" i="7"/>
  <c r="N1179" i="7"/>
  <c r="Q1178" i="7"/>
  <c r="P1178" i="7"/>
  <c r="O1178" i="7"/>
  <c r="N1178" i="7"/>
  <c r="S1178" i="7" s="1"/>
  <c r="Q1177" i="7"/>
  <c r="P1177" i="7"/>
  <c r="O1177" i="7"/>
  <c r="N1177" i="7"/>
  <c r="Q1176" i="7"/>
  <c r="R1176" i="7" s="1"/>
  <c r="P1176" i="7"/>
  <c r="O1176" i="7"/>
  <c r="N1176" i="7"/>
  <c r="U1175" i="7"/>
  <c r="Q1175" i="7"/>
  <c r="P1175" i="7"/>
  <c r="O1175" i="7"/>
  <c r="N1175" i="7"/>
  <c r="U1174" i="7"/>
  <c r="Q1174" i="7"/>
  <c r="P1174" i="7"/>
  <c r="O1174" i="7"/>
  <c r="N1174" i="7"/>
  <c r="T1173" i="7"/>
  <c r="Q1173" i="7"/>
  <c r="S1173" i="7" s="1"/>
  <c r="P1173" i="7"/>
  <c r="O1173" i="7"/>
  <c r="N1173" i="7"/>
  <c r="U1172" i="7"/>
  <c r="Q1172" i="7"/>
  <c r="T1172" i="7" s="1"/>
  <c r="P1172" i="7"/>
  <c r="O1172" i="7"/>
  <c r="N1172" i="7"/>
  <c r="Q1171" i="7"/>
  <c r="P1171" i="7"/>
  <c r="O1171" i="7"/>
  <c r="N1171" i="7"/>
  <c r="Q1170" i="7"/>
  <c r="P1170" i="7"/>
  <c r="O1170" i="7"/>
  <c r="N1170" i="7"/>
  <c r="Q1169" i="7"/>
  <c r="P1169" i="7"/>
  <c r="O1169" i="7"/>
  <c r="U1169" i="7" s="1"/>
  <c r="N1169" i="7"/>
  <c r="U1168" i="7"/>
  <c r="T1168" i="7"/>
  <c r="Q1168" i="7"/>
  <c r="P1168" i="7"/>
  <c r="O1168" i="7"/>
  <c r="N1168" i="7"/>
  <c r="R1167" i="7"/>
  <c r="Q1167" i="7"/>
  <c r="P1167" i="7"/>
  <c r="O1167" i="7"/>
  <c r="N1167" i="7"/>
  <c r="U1166" i="7"/>
  <c r="T1166" i="7"/>
  <c r="R1166" i="7"/>
  <c r="Q1166" i="7"/>
  <c r="P1166" i="7"/>
  <c r="O1166" i="7"/>
  <c r="N1166" i="7"/>
  <c r="Q1165" i="7"/>
  <c r="P1165" i="7"/>
  <c r="O1165" i="7"/>
  <c r="U1165" i="7" s="1"/>
  <c r="N1165" i="7"/>
  <c r="R1164" i="7"/>
  <c r="Q1164" i="7"/>
  <c r="P1164" i="7"/>
  <c r="O1164" i="7"/>
  <c r="N1164" i="7"/>
  <c r="Q1163" i="7"/>
  <c r="P1163" i="7"/>
  <c r="O1163" i="7"/>
  <c r="N1163" i="7"/>
  <c r="U1162" i="7"/>
  <c r="T1162" i="7"/>
  <c r="Q1162" i="7"/>
  <c r="P1162" i="7"/>
  <c r="O1162" i="7"/>
  <c r="N1162" i="7"/>
  <c r="T1161" i="7"/>
  <c r="Q1161" i="7"/>
  <c r="S1161" i="7" s="1"/>
  <c r="P1161" i="7"/>
  <c r="O1161" i="7"/>
  <c r="N1161" i="7"/>
  <c r="U1160" i="7"/>
  <c r="Q1160" i="7"/>
  <c r="P1160" i="7"/>
  <c r="O1160" i="7"/>
  <c r="N1160" i="7"/>
  <c r="U1159" i="7"/>
  <c r="Q1159" i="7"/>
  <c r="P1159" i="7"/>
  <c r="O1159" i="7"/>
  <c r="N1159" i="7"/>
  <c r="Q1158" i="7"/>
  <c r="R1158" i="7" s="1"/>
  <c r="P1158" i="7"/>
  <c r="O1158" i="7"/>
  <c r="N1158" i="7"/>
  <c r="Q1157" i="7"/>
  <c r="P1157" i="7"/>
  <c r="U1157" i="7" s="1"/>
  <c r="O1157" i="7"/>
  <c r="N1157" i="7"/>
  <c r="Q1156" i="7"/>
  <c r="P1156" i="7"/>
  <c r="O1156" i="7"/>
  <c r="N1156" i="7"/>
  <c r="Q1155" i="7"/>
  <c r="P1155" i="7"/>
  <c r="O1155" i="7"/>
  <c r="N1155" i="7"/>
  <c r="Q1154" i="7"/>
  <c r="P1154" i="7"/>
  <c r="O1154" i="7"/>
  <c r="N1154" i="7"/>
  <c r="Q1153" i="7"/>
  <c r="P1153" i="7"/>
  <c r="O1153" i="7"/>
  <c r="U1153" i="7" s="1"/>
  <c r="N1153" i="7"/>
  <c r="Q1152" i="7"/>
  <c r="P1152" i="7"/>
  <c r="O1152" i="7"/>
  <c r="N1152" i="7"/>
  <c r="Q1151" i="7"/>
  <c r="P1151" i="7"/>
  <c r="O1151" i="7"/>
  <c r="U1151" i="7" s="1"/>
  <c r="N1151" i="7"/>
  <c r="Q1150" i="7"/>
  <c r="P1150" i="7"/>
  <c r="O1150" i="7"/>
  <c r="N1150" i="7"/>
  <c r="T1149" i="7"/>
  <c r="R1149" i="7"/>
  <c r="V1149" i="7" s="1"/>
  <c r="Q1149" i="7"/>
  <c r="S1149" i="7" s="1"/>
  <c r="P1149" i="7"/>
  <c r="O1149" i="7"/>
  <c r="N1149" i="7"/>
  <c r="Q1148" i="7"/>
  <c r="P1148" i="7"/>
  <c r="O1148" i="7"/>
  <c r="N1148" i="7"/>
  <c r="U1147" i="7"/>
  <c r="Q1147" i="7"/>
  <c r="P1147" i="7"/>
  <c r="O1147" i="7"/>
  <c r="N1147" i="7"/>
  <c r="R1146" i="7"/>
  <c r="Q1146" i="7"/>
  <c r="P1146" i="7"/>
  <c r="S1146" i="7" s="1"/>
  <c r="O1146" i="7"/>
  <c r="N1146" i="7"/>
  <c r="Q1145" i="7"/>
  <c r="U1145" i="7" s="1"/>
  <c r="P1145" i="7"/>
  <c r="O1145" i="7"/>
  <c r="N1145" i="7"/>
  <c r="T1144" i="7"/>
  <c r="Q1144" i="7"/>
  <c r="P1144" i="7"/>
  <c r="O1144" i="7"/>
  <c r="N1144" i="7"/>
  <c r="W1143" i="7"/>
  <c r="V1143" i="7"/>
  <c r="U1143" i="7"/>
  <c r="S1143" i="7"/>
  <c r="R1143" i="7"/>
  <c r="Q1143" i="7"/>
  <c r="T1143" i="7" s="1"/>
  <c r="P1143" i="7"/>
  <c r="O1143" i="7"/>
  <c r="N1143" i="7"/>
  <c r="Q1142" i="7"/>
  <c r="P1142" i="7"/>
  <c r="O1142" i="7"/>
  <c r="N1142" i="7"/>
  <c r="Q1141" i="7"/>
  <c r="P1141" i="7"/>
  <c r="O1141" i="7"/>
  <c r="R1141" i="7" s="1"/>
  <c r="N1141" i="7"/>
  <c r="R1140" i="7"/>
  <c r="Q1140" i="7"/>
  <c r="P1140" i="7"/>
  <c r="O1140" i="7"/>
  <c r="N1140" i="7"/>
  <c r="Q1139" i="7"/>
  <c r="P1139" i="7"/>
  <c r="O1139" i="7"/>
  <c r="N1139" i="7"/>
  <c r="Q1138" i="7"/>
  <c r="P1138" i="7"/>
  <c r="O1138" i="7"/>
  <c r="N1138" i="7"/>
  <c r="Q1137" i="7"/>
  <c r="P1137" i="7"/>
  <c r="O1137" i="7"/>
  <c r="N1137" i="7"/>
  <c r="Q1136" i="7"/>
  <c r="P1136" i="7"/>
  <c r="O1136" i="7"/>
  <c r="N1136" i="7"/>
  <c r="Q1135" i="7"/>
  <c r="P1135" i="7"/>
  <c r="O1135" i="7"/>
  <c r="N1135" i="7"/>
  <c r="Q1134" i="7"/>
  <c r="P1134" i="7"/>
  <c r="O1134" i="7"/>
  <c r="N1134" i="7"/>
  <c r="Q1133" i="7"/>
  <c r="P1133" i="7"/>
  <c r="O1133" i="7"/>
  <c r="N1133" i="7"/>
  <c r="U1132" i="7"/>
  <c r="T1132" i="7"/>
  <c r="S1132" i="7"/>
  <c r="W1132" i="7" s="1"/>
  <c r="Q1132" i="7"/>
  <c r="P1132" i="7"/>
  <c r="O1132" i="7"/>
  <c r="N1132" i="7"/>
  <c r="R1132" i="7" s="1"/>
  <c r="U1131" i="7"/>
  <c r="S1131" i="7"/>
  <c r="R1131" i="7"/>
  <c r="Q1131" i="7"/>
  <c r="T1131" i="7" s="1"/>
  <c r="P1131" i="7"/>
  <c r="O1131" i="7"/>
  <c r="N1131" i="7"/>
  <c r="Q1130" i="7"/>
  <c r="P1130" i="7"/>
  <c r="O1130" i="7"/>
  <c r="N1130" i="7"/>
  <c r="Q1129" i="7"/>
  <c r="P1129" i="7"/>
  <c r="O1129" i="7"/>
  <c r="N1129" i="7"/>
  <c r="Q1128" i="7"/>
  <c r="P1128" i="7"/>
  <c r="O1128" i="7"/>
  <c r="S1128" i="7" s="1"/>
  <c r="N1128" i="7"/>
  <c r="U1127" i="7"/>
  <c r="Q1127" i="7"/>
  <c r="P1127" i="7"/>
  <c r="O1127" i="7"/>
  <c r="N1127" i="7"/>
  <c r="U1126" i="7"/>
  <c r="W1126" i="7" s="1"/>
  <c r="T1126" i="7"/>
  <c r="S1126" i="7"/>
  <c r="Q1126" i="7"/>
  <c r="P1126" i="7"/>
  <c r="O1126" i="7"/>
  <c r="N1126" i="7"/>
  <c r="R1126" i="7" s="1"/>
  <c r="Q1125" i="7"/>
  <c r="R1125" i="7" s="1"/>
  <c r="P1125" i="7"/>
  <c r="O1125" i="7"/>
  <c r="N1125" i="7"/>
  <c r="U1124" i="7"/>
  <c r="T1124" i="7"/>
  <c r="Q1124" i="7"/>
  <c r="S1124" i="7" s="1"/>
  <c r="P1124" i="7"/>
  <c r="O1124" i="7"/>
  <c r="N1124" i="7"/>
  <c r="Q1123" i="7"/>
  <c r="P1123" i="7"/>
  <c r="O1123" i="7"/>
  <c r="R1123" i="7" s="1"/>
  <c r="N1123" i="7"/>
  <c r="Q1122" i="7"/>
  <c r="P1122" i="7"/>
  <c r="O1122" i="7"/>
  <c r="N1122" i="7"/>
  <c r="U1122" i="7" s="1"/>
  <c r="Q1121" i="7"/>
  <c r="P1121" i="7"/>
  <c r="O1121" i="7"/>
  <c r="N1121" i="7"/>
  <c r="S1120" i="7"/>
  <c r="Q1120" i="7"/>
  <c r="P1120" i="7"/>
  <c r="O1120" i="7"/>
  <c r="N1120" i="7"/>
  <c r="R1120" i="7" s="1"/>
  <c r="V1119" i="7"/>
  <c r="U1119" i="7"/>
  <c r="W1119" i="7" s="1"/>
  <c r="S1119" i="7"/>
  <c r="R1119" i="7"/>
  <c r="Q1119" i="7"/>
  <c r="T1119" i="7" s="1"/>
  <c r="P1119" i="7"/>
  <c r="O1119" i="7"/>
  <c r="N1119" i="7"/>
  <c r="U1118" i="7"/>
  <c r="Q1118" i="7"/>
  <c r="S1118" i="7" s="1"/>
  <c r="P1118" i="7"/>
  <c r="O1118" i="7"/>
  <c r="N1118" i="7"/>
  <c r="Q1117" i="7"/>
  <c r="R1117" i="7" s="1"/>
  <c r="P1117" i="7"/>
  <c r="O1117" i="7"/>
  <c r="N1117" i="7"/>
  <c r="R1116" i="7"/>
  <c r="Q1116" i="7"/>
  <c r="P1116" i="7"/>
  <c r="O1116" i="7"/>
  <c r="N1116" i="7"/>
  <c r="Q1115" i="7"/>
  <c r="P1115" i="7"/>
  <c r="O1115" i="7"/>
  <c r="N1115" i="7"/>
  <c r="U1114" i="7"/>
  <c r="Q1114" i="7"/>
  <c r="P1114" i="7"/>
  <c r="O1114" i="7"/>
  <c r="N1114" i="7"/>
  <c r="S1113" i="7"/>
  <c r="R1113" i="7"/>
  <c r="Q1113" i="7"/>
  <c r="P1113" i="7"/>
  <c r="O1113" i="7"/>
  <c r="N1113" i="7"/>
  <c r="Q1112" i="7"/>
  <c r="P1112" i="7"/>
  <c r="O1112" i="7"/>
  <c r="N1112" i="7"/>
  <c r="Q1111" i="7"/>
  <c r="P1111" i="7"/>
  <c r="O1111" i="7"/>
  <c r="T1111" i="7" s="1"/>
  <c r="N1111" i="7"/>
  <c r="Q1110" i="7"/>
  <c r="P1110" i="7"/>
  <c r="O1110" i="7"/>
  <c r="N1110" i="7"/>
  <c r="Q1109" i="7"/>
  <c r="P1109" i="7"/>
  <c r="O1109" i="7"/>
  <c r="N1109" i="7"/>
  <c r="W1108" i="7"/>
  <c r="U1108" i="7"/>
  <c r="T1108" i="7"/>
  <c r="S1108" i="7"/>
  <c r="Q1108" i="7"/>
  <c r="P1108" i="7"/>
  <c r="O1108" i="7"/>
  <c r="N1108" i="7"/>
  <c r="R1108" i="7" s="1"/>
  <c r="U1107" i="7"/>
  <c r="S1107" i="7"/>
  <c r="R1107" i="7"/>
  <c r="W1107" i="7" s="1"/>
  <c r="Q1107" i="7"/>
  <c r="T1107" i="7" s="1"/>
  <c r="P1107" i="7"/>
  <c r="O1107" i="7"/>
  <c r="N1107" i="7"/>
  <c r="Q1106" i="7"/>
  <c r="P1106" i="7"/>
  <c r="O1106" i="7"/>
  <c r="N1106" i="7"/>
  <c r="Q1105" i="7"/>
  <c r="T1105" i="7" s="1"/>
  <c r="P1105" i="7"/>
  <c r="O1105" i="7"/>
  <c r="N1105" i="7"/>
  <c r="Q1104" i="7"/>
  <c r="P1104" i="7"/>
  <c r="O1104" i="7"/>
  <c r="N1104" i="7"/>
  <c r="U1103" i="7"/>
  <c r="Q1103" i="7"/>
  <c r="P1103" i="7"/>
  <c r="O1103" i="7"/>
  <c r="N1103" i="7"/>
  <c r="Q1102" i="7"/>
  <c r="P1102" i="7"/>
  <c r="O1102" i="7"/>
  <c r="N1102" i="7"/>
  <c r="R1101" i="7"/>
  <c r="Q1101" i="7"/>
  <c r="P1101" i="7"/>
  <c r="O1101" i="7"/>
  <c r="N1101" i="7"/>
  <c r="U1100" i="7"/>
  <c r="T1100" i="7"/>
  <c r="Q1100" i="7"/>
  <c r="S1100" i="7" s="1"/>
  <c r="P1100" i="7"/>
  <c r="O1100" i="7"/>
  <c r="N1100" i="7"/>
  <c r="T1099" i="7"/>
  <c r="S1099" i="7"/>
  <c r="R1099" i="7"/>
  <c r="Q1099" i="7"/>
  <c r="P1099" i="7"/>
  <c r="O1099" i="7"/>
  <c r="N1099" i="7"/>
  <c r="Q1098" i="7"/>
  <c r="P1098" i="7"/>
  <c r="O1098" i="7"/>
  <c r="N1098" i="7"/>
  <c r="Q1097" i="7"/>
  <c r="P1097" i="7"/>
  <c r="O1097" i="7"/>
  <c r="U1097" i="7" s="1"/>
  <c r="N1097" i="7"/>
  <c r="S1096" i="7"/>
  <c r="Q1096" i="7"/>
  <c r="P1096" i="7"/>
  <c r="O1096" i="7"/>
  <c r="N1096" i="7"/>
  <c r="R1096" i="7" s="1"/>
  <c r="U1095" i="7"/>
  <c r="R1095" i="7"/>
  <c r="Q1095" i="7"/>
  <c r="T1095" i="7" s="1"/>
  <c r="P1095" i="7"/>
  <c r="O1095" i="7"/>
  <c r="N1095" i="7"/>
  <c r="Q1094" i="7"/>
  <c r="P1094" i="7"/>
  <c r="O1094" i="7"/>
  <c r="N1094" i="7"/>
  <c r="R1093" i="7"/>
  <c r="Q1093" i="7"/>
  <c r="P1093" i="7"/>
  <c r="O1093" i="7"/>
  <c r="N1093" i="7"/>
  <c r="Q1092" i="7"/>
  <c r="R1092" i="7" s="1"/>
  <c r="P1092" i="7"/>
  <c r="O1092" i="7"/>
  <c r="N1092" i="7"/>
  <c r="Q1091" i="7"/>
  <c r="P1091" i="7"/>
  <c r="U1091" i="7" s="1"/>
  <c r="O1091" i="7"/>
  <c r="N1091" i="7"/>
  <c r="Q1090" i="7"/>
  <c r="P1090" i="7"/>
  <c r="O1090" i="7"/>
  <c r="N1090" i="7"/>
  <c r="S1089" i="7"/>
  <c r="R1089" i="7"/>
  <c r="Q1089" i="7"/>
  <c r="P1089" i="7"/>
  <c r="O1089" i="7"/>
  <c r="N1089" i="7"/>
  <c r="Q1088" i="7"/>
  <c r="P1088" i="7"/>
  <c r="O1088" i="7"/>
  <c r="N1088" i="7"/>
  <c r="T1087" i="7"/>
  <c r="Q1087" i="7"/>
  <c r="P1087" i="7"/>
  <c r="O1087" i="7"/>
  <c r="N1087" i="7"/>
  <c r="Q1086" i="7"/>
  <c r="P1086" i="7"/>
  <c r="O1086" i="7"/>
  <c r="N1086" i="7"/>
  <c r="Q1085" i="7"/>
  <c r="P1085" i="7"/>
  <c r="O1085" i="7"/>
  <c r="N1085" i="7"/>
  <c r="U1084" i="7"/>
  <c r="T1084" i="7"/>
  <c r="S1084" i="7"/>
  <c r="W1084" i="7" s="1"/>
  <c r="Q1084" i="7"/>
  <c r="P1084" i="7"/>
  <c r="O1084" i="7"/>
  <c r="N1084" i="7"/>
  <c r="R1084" i="7" s="1"/>
  <c r="V1083" i="7"/>
  <c r="U1083" i="7"/>
  <c r="S1083" i="7"/>
  <c r="R1083" i="7"/>
  <c r="Q1083" i="7"/>
  <c r="T1083" i="7" s="1"/>
  <c r="P1083" i="7"/>
  <c r="O1083" i="7"/>
  <c r="N1083" i="7"/>
  <c r="Q1082" i="7"/>
  <c r="P1082" i="7"/>
  <c r="O1082" i="7"/>
  <c r="N1082" i="7"/>
  <c r="S1081" i="7"/>
  <c r="R1081" i="7"/>
  <c r="Q1081" i="7"/>
  <c r="T1081" i="7" s="1"/>
  <c r="P1081" i="7"/>
  <c r="O1081" i="7"/>
  <c r="N1081" i="7"/>
  <c r="Q1080" i="7"/>
  <c r="P1080" i="7"/>
  <c r="O1080" i="7"/>
  <c r="S1080" i="7" s="1"/>
  <c r="N1080" i="7"/>
  <c r="U1079" i="7"/>
  <c r="Q1079" i="7"/>
  <c r="P1079" i="7"/>
  <c r="O1079" i="7"/>
  <c r="N1079" i="7"/>
  <c r="Q1078" i="7"/>
  <c r="P1078" i="7"/>
  <c r="O1078" i="7"/>
  <c r="N1078" i="7"/>
  <c r="R1077" i="7"/>
  <c r="Q1077" i="7"/>
  <c r="P1077" i="7"/>
  <c r="O1077" i="7"/>
  <c r="N1077" i="7"/>
  <c r="U1076" i="7"/>
  <c r="T1076" i="7"/>
  <c r="Q1076" i="7"/>
  <c r="P1076" i="7"/>
  <c r="S1076" i="7" s="1"/>
  <c r="O1076" i="7"/>
  <c r="N1076" i="7"/>
  <c r="Q1075" i="7"/>
  <c r="P1075" i="7"/>
  <c r="O1075" i="7"/>
  <c r="N1075" i="7"/>
  <c r="Q1074" i="7"/>
  <c r="P1074" i="7"/>
  <c r="O1074" i="7"/>
  <c r="N1074" i="7"/>
  <c r="U1074" i="7" s="1"/>
  <c r="Q1073" i="7"/>
  <c r="P1073" i="7"/>
  <c r="O1073" i="7"/>
  <c r="U1073" i="7" s="1"/>
  <c r="N1073" i="7"/>
  <c r="S1072" i="7"/>
  <c r="Q1072" i="7"/>
  <c r="P1072" i="7"/>
  <c r="O1072" i="7"/>
  <c r="N1072" i="7"/>
  <c r="R1072" i="7" s="1"/>
  <c r="U1071" i="7"/>
  <c r="R1071" i="7"/>
  <c r="Q1071" i="7"/>
  <c r="T1071" i="7" s="1"/>
  <c r="P1071" i="7"/>
  <c r="O1071" i="7"/>
  <c r="N1071" i="7"/>
  <c r="Q1070" i="7"/>
  <c r="P1070" i="7"/>
  <c r="T1070" i="7" s="1"/>
  <c r="O1070" i="7"/>
  <c r="N1070" i="7"/>
  <c r="Q1069" i="7"/>
  <c r="P1069" i="7"/>
  <c r="O1069" i="7"/>
  <c r="R1069" i="7" s="1"/>
  <c r="N1069" i="7"/>
  <c r="Q1068" i="7"/>
  <c r="R1068" i="7" s="1"/>
  <c r="P1068" i="7"/>
  <c r="O1068" i="7"/>
  <c r="N1068" i="7"/>
  <c r="Q1067" i="7"/>
  <c r="P1067" i="7"/>
  <c r="O1067" i="7"/>
  <c r="N1067" i="7"/>
  <c r="U1066" i="7"/>
  <c r="Q1066" i="7"/>
  <c r="P1066" i="7"/>
  <c r="O1066" i="7"/>
  <c r="N1066" i="7"/>
  <c r="Q1065" i="7"/>
  <c r="P1065" i="7"/>
  <c r="O1065" i="7"/>
  <c r="N1065" i="7"/>
  <c r="T1064" i="7"/>
  <c r="S1064" i="7"/>
  <c r="Q1064" i="7"/>
  <c r="U1064" i="7" s="1"/>
  <c r="P1064" i="7"/>
  <c r="O1064" i="7"/>
  <c r="N1064" i="7"/>
  <c r="Q1063" i="7"/>
  <c r="P1063" i="7"/>
  <c r="O1063" i="7"/>
  <c r="N1063" i="7"/>
  <c r="Q1062" i="7"/>
  <c r="P1062" i="7"/>
  <c r="R1062" i="7" s="1"/>
  <c r="O1062" i="7"/>
  <c r="N1062" i="7"/>
  <c r="Q1061" i="7"/>
  <c r="P1061" i="7"/>
  <c r="O1061" i="7"/>
  <c r="N1061" i="7"/>
  <c r="U1060" i="7"/>
  <c r="T1060" i="7"/>
  <c r="S1060" i="7"/>
  <c r="W1060" i="7" s="1"/>
  <c r="Q1060" i="7"/>
  <c r="P1060" i="7"/>
  <c r="O1060" i="7"/>
  <c r="N1060" i="7"/>
  <c r="R1060" i="7" s="1"/>
  <c r="U1059" i="7"/>
  <c r="S1059" i="7"/>
  <c r="R1059" i="7"/>
  <c r="Q1059" i="7"/>
  <c r="T1059" i="7" s="1"/>
  <c r="P1059" i="7"/>
  <c r="O1059" i="7"/>
  <c r="N1059" i="7"/>
  <c r="Q1058" i="7"/>
  <c r="P1058" i="7"/>
  <c r="O1058" i="7"/>
  <c r="N1058" i="7"/>
  <c r="R1057" i="7"/>
  <c r="Q1057" i="7"/>
  <c r="P1057" i="7"/>
  <c r="O1057" i="7"/>
  <c r="N1057" i="7"/>
  <c r="Q1056" i="7"/>
  <c r="P1056" i="7"/>
  <c r="O1056" i="7"/>
  <c r="S1056" i="7" s="1"/>
  <c r="N1056" i="7"/>
  <c r="U1055" i="7"/>
  <c r="Q1055" i="7"/>
  <c r="P1055" i="7"/>
  <c r="O1055" i="7"/>
  <c r="N1055" i="7"/>
  <c r="T1054" i="7"/>
  <c r="Q1054" i="7"/>
  <c r="P1054" i="7"/>
  <c r="O1054" i="7"/>
  <c r="N1054" i="7"/>
  <c r="Q1053" i="7"/>
  <c r="P1053" i="7"/>
  <c r="O1053" i="7"/>
  <c r="N1053" i="7"/>
  <c r="U1052" i="7"/>
  <c r="T1052" i="7"/>
  <c r="Q1052" i="7"/>
  <c r="P1052" i="7"/>
  <c r="O1052" i="7"/>
  <c r="N1052" i="7"/>
  <c r="Q1051" i="7"/>
  <c r="P1051" i="7"/>
  <c r="O1051" i="7"/>
  <c r="N1051" i="7"/>
  <c r="Q1050" i="7"/>
  <c r="P1050" i="7"/>
  <c r="O1050" i="7"/>
  <c r="N1050" i="7"/>
  <c r="Q1049" i="7"/>
  <c r="P1049" i="7"/>
  <c r="O1049" i="7"/>
  <c r="U1049" i="7" s="1"/>
  <c r="N1049" i="7"/>
  <c r="S1048" i="7"/>
  <c r="Q1048" i="7"/>
  <c r="P1048" i="7"/>
  <c r="O1048" i="7"/>
  <c r="N1048" i="7"/>
  <c r="R1048" i="7" s="1"/>
  <c r="U1047" i="7"/>
  <c r="R1047" i="7"/>
  <c r="Q1047" i="7"/>
  <c r="T1047" i="7" s="1"/>
  <c r="P1047" i="7"/>
  <c r="O1047" i="7"/>
  <c r="N1047" i="7"/>
  <c r="U1046" i="7"/>
  <c r="S1046" i="7"/>
  <c r="Q1046" i="7"/>
  <c r="P1046" i="7"/>
  <c r="O1046" i="7"/>
  <c r="N1046" i="7"/>
  <c r="Q1045" i="7"/>
  <c r="P1045" i="7"/>
  <c r="O1045" i="7"/>
  <c r="R1045" i="7" s="1"/>
  <c r="N1045" i="7"/>
  <c r="R1044" i="7"/>
  <c r="Q1044" i="7"/>
  <c r="P1044" i="7"/>
  <c r="O1044" i="7"/>
  <c r="N1044" i="7"/>
  <c r="Q1043" i="7"/>
  <c r="P1043" i="7"/>
  <c r="O1043" i="7"/>
  <c r="N1043" i="7"/>
  <c r="Q1042" i="7"/>
  <c r="P1042" i="7"/>
  <c r="O1042" i="7"/>
  <c r="N1042" i="7"/>
  <c r="Q1041" i="7"/>
  <c r="P1041" i="7"/>
  <c r="O1041" i="7"/>
  <c r="N1041" i="7"/>
  <c r="Q1040" i="7"/>
  <c r="P1040" i="7"/>
  <c r="O1040" i="7"/>
  <c r="N1040" i="7"/>
  <c r="T1039" i="7"/>
  <c r="Q1039" i="7"/>
  <c r="P1039" i="7"/>
  <c r="O1039" i="7"/>
  <c r="N1039" i="7"/>
  <c r="Q1038" i="7"/>
  <c r="P1038" i="7"/>
  <c r="O1038" i="7"/>
  <c r="N1038" i="7"/>
  <c r="U1038" i="7" s="1"/>
  <c r="Q1037" i="7"/>
  <c r="P1037" i="7"/>
  <c r="O1037" i="7"/>
  <c r="N1037" i="7"/>
  <c r="W1036" i="7"/>
  <c r="U1036" i="7"/>
  <c r="T1036" i="7"/>
  <c r="S1036" i="7"/>
  <c r="Q1036" i="7"/>
  <c r="P1036" i="7"/>
  <c r="O1036" i="7"/>
  <c r="N1036" i="7"/>
  <c r="R1036" i="7" s="1"/>
  <c r="U1035" i="7"/>
  <c r="S1035" i="7"/>
  <c r="R1035" i="7"/>
  <c r="Q1035" i="7"/>
  <c r="T1035" i="7" s="1"/>
  <c r="P1035" i="7"/>
  <c r="O1035" i="7"/>
  <c r="N1035" i="7"/>
  <c r="Q1034" i="7"/>
  <c r="P1034" i="7"/>
  <c r="O1034" i="7"/>
  <c r="N1034" i="7"/>
  <c r="Q1033" i="7"/>
  <c r="R1033" i="7" s="1"/>
  <c r="P1033" i="7"/>
  <c r="O1033" i="7"/>
  <c r="N1033" i="7"/>
  <c r="Q1032" i="7"/>
  <c r="P1032" i="7"/>
  <c r="O1032" i="7"/>
  <c r="N1032" i="7"/>
  <c r="U1031" i="7"/>
  <c r="Q1031" i="7"/>
  <c r="P1031" i="7"/>
  <c r="O1031" i="7"/>
  <c r="N1031" i="7"/>
  <c r="Q1030" i="7"/>
  <c r="P1030" i="7"/>
  <c r="O1030" i="7"/>
  <c r="N1030" i="7"/>
  <c r="S1030" i="7" s="1"/>
  <c r="Q1029" i="7"/>
  <c r="P1029" i="7"/>
  <c r="O1029" i="7"/>
  <c r="N1029" i="7"/>
  <c r="U1028" i="7"/>
  <c r="T1028" i="7"/>
  <c r="Q1028" i="7"/>
  <c r="P1028" i="7"/>
  <c r="O1028" i="7"/>
  <c r="N1028" i="7"/>
  <c r="T1027" i="7"/>
  <c r="S1027" i="7"/>
  <c r="R1027" i="7"/>
  <c r="Q1027" i="7"/>
  <c r="P1027" i="7"/>
  <c r="O1027" i="7"/>
  <c r="N1027" i="7"/>
  <c r="Q1026" i="7"/>
  <c r="P1026" i="7"/>
  <c r="O1026" i="7"/>
  <c r="N1026" i="7"/>
  <c r="U1026" i="7" s="1"/>
  <c r="Q1025" i="7"/>
  <c r="P1025" i="7"/>
  <c r="O1025" i="7"/>
  <c r="N1025" i="7"/>
  <c r="S1024" i="7"/>
  <c r="Q1024" i="7"/>
  <c r="P1024" i="7"/>
  <c r="O1024" i="7"/>
  <c r="N1024" i="7"/>
  <c r="R1024" i="7" s="1"/>
  <c r="U1023" i="7"/>
  <c r="R1023" i="7"/>
  <c r="Q1023" i="7"/>
  <c r="T1023" i="7" s="1"/>
  <c r="P1023" i="7"/>
  <c r="O1023" i="7"/>
  <c r="N1023" i="7"/>
  <c r="U1022" i="7"/>
  <c r="Q1022" i="7"/>
  <c r="S1022" i="7" s="1"/>
  <c r="P1022" i="7"/>
  <c r="O1022" i="7"/>
  <c r="N1022" i="7"/>
  <c r="Q1021" i="7"/>
  <c r="R1021" i="7" s="1"/>
  <c r="P1021" i="7"/>
  <c r="O1021" i="7"/>
  <c r="N1021" i="7"/>
  <c r="Q1020" i="7"/>
  <c r="R1020" i="7" s="1"/>
  <c r="P1020" i="7"/>
  <c r="O1020" i="7"/>
  <c r="N1020" i="7"/>
  <c r="Q1019" i="7"/>
  <c r="P1019" i="7"/>
  <c r="U1019" i="7" s="1"/>
  <c r="O1019" i="7"/>
  <c r="N1019" i="7"/>
  <c r="U1018" i="7"/>
  <c r="Q1018" i="7"/>
  <c r="P1018" i="7"/>
  <c r="O1018" i="7"/>
  <c r="N1018" i="7"/>
  <c r="S1017" i="7"/>
  <c r="R1017" i="7"/>
  <c r="Q1017" i="7"/>
  <c r="P1017" i="7"/>
  <c r="O1017" i="7"/>
  <c r="N1017" i="7"/>
  <c r="U1016" i="7"/>
  <c r="T1016" i="7"/>
  <c r="Q1016" i="7"/>
  <c r="P1016" i="7"/>
  <c r="O1016" i="7"/>
  <c r="R1016" i="7" s="1"/>
  <c r="N1016" i="7"/>
  <c r="Q1015" i="7"/>
  <c r="P1015" i="7"/>
  <c r="O1015" i="7"/>
  <c r="N1015" i="7"/>
  <c r="R1014" i="7"/>
  <c r="Q1014" i="7"/>
  <c r="P1014" i="7"/>
  <c r="O1014" i="7"/>
  <c r="N1014" i="7"/>
  <c r="U1014" i="7" s="1"/>
  <c r="Q1013" i="7"/>
  <c r="P1013" i="7"/>
  <c r="O1013" i="7"/>
  <c r="N1013" i="7"/>
  <c r="U1012" i="7"/>
  <c r="T1012" i="7"/>
  <c r="S1012" i="7"/>
  <c r="W1012" i="7" s="1"/>
  <c r="Q1012" i="7"/>
  <c r="P1012" i="7"/>
  <c r="O1012" i="7"/>
  <c r="N1012" i="7"/>
  <c r="R1012" i="7" s="1"/>
  <c r="V1011" i="7"/>
  <c r="U1011" i="7"/>
  <c r="S1011" i="7"/>
  <c r="R1011" i="7"/>
  <c r="Q1011" i="7"/>
  <c r="T1011" i="7" s="1"/>
  <c r="P1011" i="7"/>
  <c r="O1011" i="7"/>
  <c r="N1011" i="7"/>
  <c r="Q1010" i="7"/>
  <c r="P1010" i="7"/>
  <c r="O1010" i="7"/>
  <c r="N1010" i="7"/>
  <c r="S1009" i="7"/>
  <c r="R1009" i="7"/>
  <c r="Q1009" i="7"/>
  <c r="T1009" i="7" s="1"/>
  <c r="P1009" i="7"/>
  <c r="O1009" i="7"/>
  <c r="N1009" i="7"/>
  <c r="Q1008" i="7"/>
  <c r="P1008" i="7"/>
  <c r="R1008" i="7" s="1"/>
  <c r="O1008" i="7"/>
  <c r="N1008" i="7"/>
  <c r="U1007" i="7"/>
  <c r="Q1007" i="7"/>
  <c r="P1007" i="7"/>
  <c r="O1007" i="7"/>
  <c r="N1007" i="7"/>
  <c r="U1006" i="7"/>
  <c r="T1006" i="7"/>
  <c r="Q1006" i="7"/>
  <c r="P1006" i="7"/>
  <c r="O1006" i="7"/>
  <c r="N1006" i="7"/>
  <c r="R1006" i="7" s="1"/>
  <c r="R1005" i="7"/>
  <c r="Q1005" i="7"/>
  <c r="P1005" i="7"/>
  <c r="O1005" i="7"/>
  <c r="N1005" i="7"/>
  <c r="U1004" i="7"/>
  <c r="T1004" i="7"/>
  <c r="Q1004" i="7"/>
  <c r="P1004" i="7"/>
  <c r="O1004" i="7"/>
  <c r="N1004" i="7"/>
  <c r="Q1003" i="7"/>
  <c r="P1003" i="7"/>
  <c r="O1003" i="7"/>
  <c r="N1003" i="7"/>
  <c r="Q1002" i="7"/>
  <c r="P1002" i="7"/>
  <c r="O1002" i="7"/>
  <c r="N1002" i="7"/>
  <c r="Q1001" i="7"/>
  <c r="P1001" i="7"/>
  <c r="O1001" i="7"/>
  <c r="U1001" i="7" s="1"/>
  <c r="N1001" i="7"/>
  <c r="S1000" i="7"/>
  <c r="Q1000" i="7"/>
  <c r="P1000" i="7"/>
  <c r="O1000" i="7"/>
  <c r="N1000" i="7"/>
  <c r="R1000" i="7" s="1"/>
  <c r="U999" i="7"/>
  <c r="R999" i="7"/>
  <c r="Q999" i="7"/>
  <c r="T999" i="7" s="1"/>
  <c r="P999" i="7"/>
  <c r="O999" i="7"/>
  <c r="N999" i="7"/>
  <c r="Q998" i="7"/>
  <c r="P998" i="7"/>
  <c r="O998" i="7"/>
  <c r="N998" i="7"/>
  <c r="Q997" i="7"/>
  <c r="P997" i="7"/>
  <c r="O997" i="7"/>
  <c r="R997" i="7" s="1"/>
  <c r="N997" i="7"/>
  <c r="R996" i="7"/>
  <c r="Q996" i="7"/>
  <c r="P996" i="7"/>
  <c r="O996" i="7"/>
  <c r="N996" i="7"/>
  <c r="Q995" i="7"/>
  <c r="P995" i="7"/>
  <c r="O995" i="7"/>
  <c r="N995" i="7"/>
  <c r="Q994" i="7"/>
  <c r="P994" i="7"/>
  <c r="O994" i="7"/>
  <c r="N994" i="7"/>
  <c r="R993" i="7"/>
  <c r="Q993" i="7"/>
  <c r="P993" i="7"/>
  <c r="O993" i="7"/>
  <c r="N993" i="7"/>
  <c r="Q992" i="7"/>
  <c r="P992" i="7"/>
  <c r="O992" i="7"/>
  <c r="N992" i="7"/>
  <c r="T991" i="7"/>
  <c r="Q991" i="7"/>
  <c r="P991" i="7"/>
  <c r="O991" i="7"/>
  <c r="N991" i="7"/>
  <c r="Q990" i="7"/>
  <c r="P990" i="7"/>
  <c r="R990" i="7" s="1"/>
  <c r="O990" i="7"/>
  <c r="N990" i="7"/>
  <c r="Q989" i="7"/>
  <c r="P989" i="7"/>
  <c r="O989" i="7"/>
  <c r="N989" i="7"/>
  <c r="U988" i="7"/>
  <c r="T988" i="7"/>
  <c r="S988" i="7"/>
  <c r="W988" i="7" s="1"/>
  <c r="Q988" i="7"/>
  <c r="P988" i="7"/>
  <c r="O988" i="7"/>
  <c r="N988" i="7"/>
  <c r="R988" i="7" s="1"/>
  <c r="U987" i="7"/>
  <c r="S987" i="7"/>
  <c r="R987" i="7"/>
  <c r="Q987" i="7"/>
  <c r="T987" i="7" s="1"/>
  <c r="P987" i="7"/>
  <c r="O987" i="7"/>
  <c r="N987" i="7"/>
  <c r="Q986" i="7"/>
  <c r="P986" i="7"/>
  <c r="O986" i="7"/>
  <c r="N986" i="7"/>
  <c r="Q985" i="7"/>
  <c r="P985" i="7"/>
  <c r="O985" i="7"/>
  <c r="N985" i="7"/>
  <c r="Q984" i="7"/>
  <c r="P984" i="7"/>
  <c r="O984" i="7"/>
  <c r="S984" i="7" s="1"/>
  <c r="N984" i="7"/>
  <c r="U983" i="7"/>
  <c r="Q983" i="7"/>
  <c r="P983" i="7"/>
  <c r="O983" i="7"/>
  <c r="N983" i="7"/>
  <c r="Q982" i="7"/>
  <c r="P982" i="7"/>
  <c r="O982" i="7"/>
  <c r="N982" i="7"/>
  <c r="R981" i="7"/>
  <c r="Q981" i="7"/>
  <c r="P981" i="7"/>
  <c r="O981" i="7"/>
  <c r="N981" i="7"/>
  <c r="U980" i="7"/>
  <c r="T980" i="7"/>
  <c r="Q980" i="7"/>
  <c r="P980" i="7"/>
  <c r="O980" i="7"/>
  <c r="N980" i="7"/>
  <c r="T979" i="7"/>
  <c r="S979" i="7"/>
  <c r="R979" i="7"/>
  <c r="Q979" i="7"/>
  <c r="P979" i="7"/>
  <c r="O979" i="7"/>
  <c r="N979" i="7"/>
  <c r="U979" i="7" s="1"/>
  <c r="Q978" i="7"/>
  <c r="P978" i="7"/>
  <c r="O978" i="7"/>
  <c r="N978" i="7"/>
  <c r="Q977" i="7"/>
  <c r="P977" i="7"/>
  <c r="O977" i="7"/>
  <c r="N977" i="7"/>
  <c r="S976" i="7"/>
  <c r="Q976" i="7"/>
  <c r="P976" i="7"/>
  <c r="O976" i="7"/>
  <c r="N976" i="7"/>
  <c r="R976" i="7" s="1"/>
  <c r="U975" i="7"/>
  <c r="R975" i="7"/>
  <c r="Q975" i="7"/>
  <c r="T975" i="7" s="1"/>
  <c r="P975" i="7"/>
  <c r="O975" i="7"/>
  <c r="N975" i="7"/>
  <c r="U974" i="7"/>
  <c r="S974" i="7"/>
  <c r="Q974" i="7"/>
  <c r="P974" i="7"/>
  <c r="T974" i="7" s="1"/>
  <c r="O974" i="7"/>
  <c r="N974" i="7"/>
  <c r="R973" i="7"/>
  <c r="Q973" i="7"/>
  <c r="P973" i="7"/>
  <c r="O973" i="7"/>
  <c r="N973" i="7"/>
  <c r="R972" i="7"/>
  <c r="Q972" i="7"/>
  <c r="P972" i="7"/>
  <c r="O972" i="7"/>
  <c r="N972" i="7"/>
  <c r="Q971" i="7"/>
  <c r="P971" i="7"/>
  <c r="U971" i="7" s="1"/>
  <c r="O971" i="7"/>
  <c r="N971" i="7"/>
  <c r="Q970" i="7"/>
  <c r="P970" i="7"/>
  <c r="O970" i="7"/>
  <c r="N970" i="7"/>
  <c r="R969" i="7"/>
  <c r="Q969" i="7"/>
  <c r="P969" i="7"/>
  <c r="O969" i="7"/>
  <c r="N969" i="7"/>
  <c r="Q968" i="7"/>
  <c r="P968" i="7"/>
  <c r="O968" i="7"/>
  <c r="N968" i="7"/>
  <c r="Q967" i="7"/>
  <c r="P967" i="7"/>
  <c r="O967" i="7"/>
  <c r="N967" i="7"/>
  <c r="Q966" i="7"/>
  <c r="P966" i="7"/>
  <c r="O966" i="7"/>
  <c r="N966" i="7"/>
  <c r="Q965" i="7"/>
  <c r="P965" i="7"/>
  <c r="O965" i="7"/>
  <c r="N965" i="7"/>
  <c r="W964" i="7"/>
  <c r="U964" i="7"/>
  <c r="T964" i="7"/>
  <c r="S964" i="7"/>
  <c r="Q964" i="7"/>
  <c r="P964" i="7"/>
  <c r="O964" i="7"/>
  <c r="N964" i="7"/>
  <c r="R964" i="7" s="1"/>
  <c r="U963" i="7"/>
  <c r="S963" i="7"/>
  <c r="R963" i="7"/>
  <c r="Q963" i="7"/>
  <c r="T963" i="7" s="1"/>
  <c r="P963" i="7"/>
  <c r="O963" i="7"/>
  <c r="N963" i="7"/>
  <c r="Q962" i="7"/>
  <c r="P962" i="7"/>
  <c r="O962" i="7"/>
  <c r="N962" i="7"/>
  <c r="Q961" i="7"/>
  <c r="T961" i="7" s="1"/>
  <c r="P961" i="7"/>
  <c r="O961" i="7"/>
  <c r="N961" i="7"/>
  <c r="Q960" i="7"/>
  <c r="P960" i="7"/>
  <c r="O960" i="7"/>
  <c r="N960" i="7"/>
  <c r="U959" i="7"/>
  <c r="Q959" i="7"/>
  <c r="P959" i="7"/>
  <c r="O959" i="7"/>
  <c r="N959" i="7"/>
  <c r="S958" i="7"/>
  <c r="Q958" i="7"/>
  <c r="P958" i="7"/>
  <c r="O958" i="7"/>
  <c r="N958" i="7"/>
  <c r="R957" i="7"/>
  <c r="Q957" i="7"/>
  <c r="P957" i="7"/>
  <c r="O957" i="7"/>
  <c r="N957" i="7"/>
  <c r="U956" i="7"/>
  <c r="T956" i="7"/>
  <c r="Q956" i="7"/>
  <c r="P956" i="7"/>
  <c r="O956" i="7"/>
  <c r="N956" i="7"/>
  <c r="T955" i="7"/>
  <c r="S955" i="7"/>
  <c r="R955" i="7"/>
  <c r="Q955" i="7"/>
  <c r="P955" i="7"/>
  <c r="O955" i="7"/>
  <c r="N955" i="7"/>
  <c r="U955" i="7" s="1"/>
  <c r="Q954" i="7"/>
  <c r="P954" i="7"/>
  <c r="O954" i="7"/>
  <c r="N954" i="7"/>
  <c r="Q953" i="7"/>
  <c r="P953" i="7"/>
  <c r="O953" i="7"/>
  <c r="U953" i="7" s="1"/>
  <c r="N953" i="7"/>
  <c r="S952" i="7"/>
  <c r="Q952" i="7"/>
  <c r="P952" i="7"/>
  <c r="O952" i="7"/>
  <c r="N952" i="7"/>
  <c r="R952" i="7" s="1"/>
  <c r="U951" i="7"/>
  <c r="R951" i="7"/>
  <c r="Q951" i="7"/>
  <c r="T951" i="7" s="1"/>
  <c r="P951" i="7"/>
  <c r="O951" i="7"/>
  <c r="N951" i="7"/>
  <c r="U950" i="7"/>
  <c r="S950" i="7"/>
  <c r="Q950" i="7"/>
  <c r="P950" i="7"/>
  <c r="T950" i="7" s="1"/>
  <c r="O950" i="7"/>
  <c r="N950" i="7"/>
  <c r="Q949" i="7"/>
  <c r="R949" i="7" s="1"/>
  <c r="P949" i="7"/>
  <c r="O949" i="7"/>
  <c r="N949" i="7"/>
  <c r="Q948" i="7"/>
  <c r="R948" i="7" s="1"/>
  <c r="P948" i="7"/>
  <c r="O948" i="7"/>
  <c r="N948" i="7"/>
  <c r="U947" i="7"/>
  <c r="Q947" i="7"/>
  <c r="P947" i="7"/>
  <c r="O947" i="7"/>
  <c r="N947" i="7"/>
  <c r="U946" i="7"/>
  <c r="Q946" i="7"/>
  <c r="P946" i="7"/>
  <c r="O946" i="7"/>
  <c r="N946" i="7"/>
  <c r="S945" i="7"/>
  <c r="R945" i="7"/>
  <c r="Q945" i="7"/>
  <c r="P945" i="7"/>
  <c r="O945" i="7"/>
  <c r="N945" i="7"/>
  <c r="Q944" i="7"/>
  <c r="P944" i="7"/>
  <c r="O944" i="7"/>
  <c r="T944" i="7" s="1"/>
  <c r="N944" i="7"/>
  <c r="Q943" i="7"/>
  <c r="P943" i="7"/>
  <c r="O943" i="7"/>
  <c r="N943" i="7"/>
  <c r="Q942" i="7"/>
  <c r="P942" i="7"/>
  <c r="O942" i="7"/>
  <c r="S942" i="7" s="1"/>
  <c r="N942" i="7"/>
  <c r="U942" i="7" s="1"/>
  <c r="Q941" i="7"/>
  <c r="P941" i="7"/>
  <c r="O941" i="7"/>
  <c r="N941" i="7"/>
  <c r="U940" i="7"/>
  <c r="T940" i="7"/>
  <c r="S940" i="7"/>
  <c r="W940" i="7" s="1"/>
  <c r="Q940" i="7"/>
  <c r="P940" i="7"/>
  <c r="O940" i="7"/>
  <c r="N940" i="7"/>
  <c r="R940" i="7" s="1"/>
  <c r="V939" i="7"/>
  <c r="U939" i="7"/>
  <c r="S939" i="7"/>
  <c r="R939" i="7"/>
  <c r="Q939" i="7"/>
  <c r="T939" i="7" s="1"/>
  <c r="P939" i="7"/>
  <c r="O939" i="7"/>
  <c r="N939" i="7"/>
  <c r="Q938" i="7"/>
  <c r="P938" i="7"/>
  <c r="O938" i="7"/>
  <c r="N938" i="7"/>
  <c r="S937" i="7"/>
  <c r="R937" i="7"/>
  <c r="Q937" i="7"/>
  <c r="T937" i="7" s="1"/>
  <c r="P937" i="7"/>
  <c r="O937" i="7"/>
  <c r="N937" i="7"/>
  <c r="Q936" i="7"/>
  <c r="P936" i="7"/>
  <c r="O936" i="7"/>
  <c r="N936" i="7"/>
  <c r="U935" i="7"/>
  <c r="Q935" i="7"/>
  <c r="P935" i="7"/>
  <c r="O935" i="7"/>
  <c r="N935" i="7"/>
  <c r="Q934" i="7"/>
  <c r="P934" i="7"/>
  <c r="O934" i="7"/>
  <c r="N934" i="7"/>
  <c r="T934" i="7" s="1"/>
  <c r="R933" i="7"/>
  <c r="Q933" i="7"/>
  <c r="P933" i="7"/>
  <c r="O933" i="7"/>
  <c r="N933" i="7"/>
  <c r="U932" i="7"/>
  <c r="T932" i="7"/>
  <c r="S932" i="7"/>
  <c r="Q932" i="7"/>
  <c r="P932" i="7"/>
  <c r="O932" i="7"/>
  <c r="N932" i="7"/>
  <c r="Q931" i="7"/>
  <c r="P931" i="7"/>
  <c r="O931" i="7"/>
  <c r="N931" i="7"/>
  <c r="Q930" i="7"/>
  <c r="P930" i="7"/>
  <c r="O930" i="7"/>
  <c r="N930" i="7"/>
  <c r="U930" i="7" s="1"/>
  <c r="Q929" i="7"/>
  <c r="P929" i="7"/>
  <c r="O929" i="7"/>
  <c r="N929" i="7"/>
  <c r="S928" i="7"/>
  <c r="Q928" i="7"/>
  <c r="P928" i="7"/>
  <c r="O928" i="7"/>
  <c r="N928" i="7"/>
  <c r="R928" i="7" s="1"/>
  <c r="W927" i="7"/>
  <c r="V927" i="7"/>
  <c r="U927" i="7"/>
  <c r="S927" i="7"/>
  <c r="R927" i="7"/>
  <c r="Q927" i="7"/>
  <c r="T927" i="7" s="1"/>
  <c r="P927" i="7"/>
  <c r="O927" i="7"/>
  <c r="N927" i="7"/>
  <c r="Q926" i="7"/>
  <c r="U926" i="7" s="1"/>
  <c r="P926" i="7"/>
  <c r="O926" i="7"/>
  <c r="N926" i="7"/>
  <c r="R925" i="7"/>
  <c r="Q925" i="7"/>
  <c r="P925" i="7"/>
  <c r="O925" i="7"/>
  <c r="N925" i="7"/>
  <c r="Q924" i="7"/>
  <c r="R924" i="7" s="1"/>
  <c r="P924" i="7"/>
  <c r="O924" i="7"/>
  <c r="N924" i="7"/>
  <c r="U923" i="7"/>
  <c r="Q923" i="7"/>
  <c r="P923" i="7"/>
  <c r="O923" i="7"/>
  <c r="N923" i="7"/>
  <c r="U922" i="7"/>
  <c r="Q922" i="7"/>
  <c r="P922" i="7"/>
  <c r="O922" i="7"/>
  <c r="N922" i="7"/>
  <c r="S921" i="7"/>
  <c r="R921" i="7"/>
  <c r="Q921" i="7"/>
  <c r="P921" i="7"/>
  <c r="O921" i="7"/>
  <c r="N921" i="7"/>
  <c r="U920" i="7"/>
  <c r="T920" i="7"/>
  <c r="Q920" i="7"/>
  <c r="P920" i="7"/>
  <c r="O920" i="7"/>
  <c r="N920" i="7"/>
  <c r="T919" i="7"/>
  <c r="Q919" i="7"/>
  <c r="P919" i="7"/>
  <c r="O919" i="7"/>
  <c r="N919" i="7"/>
  <c r="R918" i="7"/>
  <c r="Q918" i="7"/>
  <c r="P918" i="7"/>
  <c r="O918" i="7"/>
  <c r="S918" i="7" s="1"/>
  <c r="N918" i="7"/>
  <c r="U918" i="7" s="1"/>
  <c r="Q917" i="7"/>
  <c r="P917" i="7"/>
  <c r="O917" i="7"/>
  <c r="N917" i="7"/>
  <c r="U916" i="7"/>
  <c r="T916" i="7"/>
  <c r="S916" i="7"/>
  <c r="W916" i="7" s="1"/>
  <c r="Q916" i="7"/>
  <c r="P916" i="7"/>
  <c r="O916" i="7"/>
  <c r="N916" i="7"/>
  <c r="R916" i="7" s="1"/>
  <c r="U915" i="7"/>
  <c r="S915" i="7"/>
  <c r="V915" i="7" s="1"/>
  <c r="R915" i="7"/>
  <c r="Q915" i="7"/>
  <c r="T915" i="7" s="1"/>
  <c r="P915" i="7"/>
  <c r="O915" i="7"/>
  <c r="N915" i="7"/>
  <c r="Q914" i="7"/>
  <c r="P914" i="7"/>
  <c r="O914" i="7"/>
  <c r="N914" i="7"/>
  <c r="Q913" i="7"/>
  <c r="T913" i="7" s="1"/>
  <c r="P913" i="7"/>
  <c r="O913" i="7"/>
  <c r="N913" i="7"/>
  <c r="Q912" i="7"/>
  <c r="R912" i="7" s="1"/>
  <c r="P912" i="7"/>
  <c r="O912" i="7"/>
  <c r="N912" i="7"/>
  <c r="U911" i="7"/>
  <c r="Q911" i="7"/>
  <c r="P911" i="7"/>
  <c r="O911" i="7"/>
  <c r="N911" i="7"/>
  <c r="U910" i="7"/>
  <c r="Q910" i="7"/>
  <c r="P910" i="7"/>
  <c r="O910" i="7"/>
  <c r="N910" i="7"/>
  <c r="Q909" i="7"/>
  <c r="R909" i="7" s="1"/>
  <c r="P909" i="7"/>
  <c r="O909" i="7"/>
  <c r="N909" i="7"/>
  <c r="U908" i="7"/>
  <c r="T908" i="7"/>
  <c r="S908" i="7"/>
  <c r="Q908" i="7"/>
  <c r="P908" i="7"/>
  <c r="O908" i="7"/>
  <c r="N908" i="7"/>
  <c r="T907" i="7"/>
  <c r="S907" i="7"/>
  <c r="R907" i="7"/>
  <c r="Q907" i="7"/>
  <c r="P907" i="7"/>
  <c r="O907" i="7"/>
  <c r="N907" i="7"/>
  <c r="Q906" i="7"/>
  <c r="P906" i="7"/>
  <c r="O906" i="7"/>
  <c r="N906" i="7"/>
  <c r="Q905" i="7"/>
  <c r="P905" i="7"/>
  <c r="O905" i="7"/>
  <c r="N905" i="7"/>
  <c r="S904" i="7"/>
  <c r="Q904" i="7"/>
  <c r="P904" i="7"/>
  <c r="O904" i="7"/>
  <c r="N904" i="7"/>
  <c r="R904" i="7" s="1"/>
  <c r="V903" i="7"/>
  <c r="U903" i="7"/>
  <c r="W903" i="7" s="1"/>
  <c r="S903" i="7"/>
  <c r="R903" i="7"/>
  <c r="Q903" i="7"/>
  <c r="T903" i="7" s="1"/>
  <c r="P903" i="7"/>
  <c r="O903" i="7"/>
  <c r="N903" i="7"/>
  <c r="S902" i="7"/>
  <c r="Q902" i="7"/>
  <c r="U902" i="7" s="1"/>
  <c r="P902" i="7"/>
  <c r="O902" i="7"/>
  <c r="T902" i="7" s="1"/>
  <c r="N902" i="7"/>
  <c r="R901" i="7"/>
  <c r="Q901" i="7"/>
  <c r="P901" i="7"/>
  <c r="O901" i="7"/>
  <c r="N901" i="7"/>
  <c r="Q900" i="7"/>
  <c r="R900" i="7" s="1"/>
  <c r="P900" i="7"/>
  <c r="O900" i="7"/>
  <c r="N900" i="7"/>
  <c r="U899" i="7"/>
  <c r="Q899" i="7"/>
  <c r="P899" i="7"/>
  <c r="O899" i="7"/>
  <c r="N899" i="7"/>
  <c r="Q898" i="7"/>
  <c r="P898" i="7"/>
  <c r="O898" i="7"/>
  <c r="N898" i="7"/>
  <c r="S897" i="7"/>
  <c r="R897" i="7"/>
  <c r="Q897" i="7"/>
  <c r="P897" i="7"/>
  <c r="O897" i="7"/>
  <c r="N897" i="7"/>
  <c r="Q896" i="7"/>
  <c r="P896" i="7"/>
  <c r="O896" i="7"/>
  <c r="N896" i="7"/>
  <c r="T895" i="7"/>
  <c r="Q895" i="7"/>
  <c r="P895" i="7"/>
  <c r="O895" i="7"/>
  <c r="N895" i="7"/>
  <c r="Q894" i="7"/>
  <c r="P894" i="7"/>
  <c r="R894" i="7" s="1"/>
  <c r="O894" i="7"/>
  <c r="N894" i="7"/>
  <c r="U894" i="7" s="1"/>
  <c r="Q893" i="7"/>
  <c r="P893" i="7"/>
  <c r="O893" i="7"/>
  <c r="N893" i="7"/>
  <c r="U892" i="7"/>
  <c r="T892" i="7"/>
  <c r="S892" i="7"/>
  <c r="W892" i="7" s="1"/>
  <c r="Q892" i="7"/>
  <c r="P892" i="7"/>
  <c r="O892" i="7"/>
  <c r="N892" i="7"/>
  <c r="R892" i="7" s="1"/>
  <c r="V891" i="7"/>
  <c r="U891" i="7"/>
  <c r="S891" i="7"/>
  <c r="R891" i="7"/>
  <c r="Q891" i="7"/>
  <c r="T891" i="7" s="1"/>
  <c r="P891" i="7"/>
  <c r="O891" i="7"/>
  <c r="N891" i="7"/>
  <c r="Q890" i="7"/>
  <c r="P890" i="7"/>
  <c r="O890" i="7"/>
  <c r="N890" i="7"/>
  <c r="S889" i="7"/>
  <c r="R889" i="7"/>
  <c r="Q889" i="7"/>
  <c r="T889" i="7" s="1"/>
  <c r="P889" i="7"/>
  <c r="O889" i="7"/>
  <c r="N889" i="7"/>
  <c r="Q888" i="7"/>
  <c r="P888" i="7"/>
  <c r="O888" i="7"/>
  <c r="N888" i="7"/>
  <c r="U887" i="7"/>
  <c r="Q887" i="7"/>
  <c r="P887" i="7"/>
  <c r="O887" i="7"/>
  <c r="N887" i="7"/>
  <c r="S886" i="7"/>
  <c r="Q886" i="7"/>
  <c r="P886" i="7"/>
  <c r="O886" i="7"/>
  <c r="N886" i="7"/>
  <c r="R885" i="7"/>
  <c r="Q885" i="7"/>
  <c r="P885" i="7"/>
  <c r="O885" i="7"/>
  <c r="N885" i="7"/>
  <c r="U884" i="7"/>
  <c r="T884" i="7"/>
  <c r="S884" i="7"/>
  <c r="Q884" i="7"/>
  <c r="P884" i="7"/>
  <c r="O884" i="7"/>
  <c r="N884" i="7"/>
  <c r="Q883" i="7"/>
  <c r="P883" i="7"/>
  <c r="O883" i="7"/>
  <c r="N883" i="7"/>
  <c r="Q882" i="7"/>
  <c r="P882" i="7"/>
  <c r="O882" i="7"/>
  <c r="N882" i="7"/>
  <c r="Q881" i="7"/>
  <c r="P881" i="7"/>
  <c r="O881" i="7"/>
  <c r="N881" i="7"/>
  <c r="S880" i="7"/>
  <c r="Q880" i="7"/>
  <c r="P880" i="7"/>
  <c r="O880" i="7"/>
  <c r="N880" i="7"/>
  <c r="R880" i="7" s="1"/>
  <c r="U879" i="7"/>
  <c r="S879" i="7"/>
  <c r="Q879" i="7"/>
  <c r="T879" i="7" s="1"/>
  <c r="P879" i="7"/>
  <c r="O879" i="7"/>
  <c r="N879" i="7"/>
  <c r="Q878" i="7"/>
  <c r="P878" i="7"/>
  <c r="U878" i="7" s="1"/>
  <c r="O878" i="7"/>
  <c r="N878" i="7"/>
  <c r="Q877" i="7"/>
  <c r="P877" i="7"/>
  <c r="O877" i="7"/>
  <c r="R877" i="7" s="1"/>
  <c r="N877" i="7"/>
  <c r="R876" i="7"/>
  <c r="Q876" i="7"/>
  <c r="P876" i="7"/>
  <c r="O876" i="7"/>
  <c r="N876" i="7"/>
  <c r="Q875" i="7"/>
  <c r="P875" i="7"/>
  <c r="O875" i="7"/>
  <c r="N875" i="7"/>
  <c r="U874" i="7"/>
  <c r="Q874" i="7"/>
  <c r="P874" i="7"/>
  <c r="O874" i="7"/>
  <c r="N874" i="7"/>
  <c r="Q873" i="7"/>
  <c r="P873" i="7"/>
  <c r="O873" i="7"/>
  <c r="N873" i="7"/>
  <c r="U872" i="7"/>
  <c r="T872" i="7"/>
  <c r="S872" i="7"/>
  <c r="Q872" i="7"/>
  <c r="P872" i="7"/>
  <c r="O872" i="7"/>
  <c r="N872" i="7"/>
  <c r="Q871" i="7"/>
  <c r="P871" i="7"/>
  <c r="O871" i="7"/>
  <c r="N871" i="7"/>
  <c r="R870" i="7"/>
  <c r="Q870" i="7"/>
  <c r="P870" i="7"/>
  <c r="O870" i="7"/>
  <c r="N870" i="7"/>
  <c r="Q869" i="7"/>
  <c r="P869" i="7"/>
  <c r="O869" i="7"/>
  <c r="N869" i="7"/>
  <c r="U868" i="7"/>
  <c r="T868" i="7"/>
  <c r="Q868" i="7"/>
  <c r="P868" i="7"/>
  <c r="O868" i="7"/>
  <c r="N868" i="7"/>
  <c r="U867" i="7"/>
  <c r="R867" i="7"/>
  <c r="Q867" i="7"/>
  <c r="P867" i="7"/>
  <c r="O867" i="7"/>
  <c r="N867" i="7"/>
  <c r="Q866" i="7"/>
  <c r="P866" i="7"/>
  <c r="O866" i="7"/>
  <c r="N866" i="7"/>
  <c r="Q865" i="7"/>
  <c r="P865" i="7"/>
  <c r="O865" i="7"/>
  <c r="N865" i="7"/>
  <c r="R864" i="7"/>
  <c r="Q864" i="7"/>
  <c r="P864" i="7"/>
  <c r="O864" i="7"/>
  <c r="S864" i="7" s="1"/>
  <c r="N864" i="7"/>
  <c r="Q863" i="7"/>
  <c r="P863" i="7"/>
  <c r="O863" i="7"/>
  <c r="U863" i="7" s="1"/>
  <c r="N863" i="7"/>
  <c r="U862" i="7"/>
  <c r="Q862" i="7"/>
  <c r="P862" i="7"/>
  <c r="O862" i="7"/>
  <c r="N862" i="7"/>
  <c r="U861" i="7"/>
  <c r="R861" i="7"/>
  <c r="Q861" i="7"/>
  <c r="P861" i="7"/>
  <c r="O861" i="7"/>
  <c r="N861" i="7"/>
  <c r="S860" i="7"/>
  <c r="Q860" i="7"/>
  <c r="P860" i="7"/>
  <c r="O860" i="7"/>
  <c r="N860" i="7"/>
  <c r="Q859" i="7"/>
  <c r="P859" i="7"/>
  <c r="O859" i="7"/>
  <c r="U859" i="7" s="1"/>
  <c r="N859" i="7"/>
  <c r="Q858" i="7"/>
  <c r="P858" i="7"/>
  <c r="R858" i="7" s="1"/>
  <c r="O858" i="7"/>
  <c r="S858" i="7" s="1"/>
  <c r="N858" i="7"/>
  <c r="Q857" i="7"/>
  <c r="P857" i="7"/>
  <c r="O857" i="7"/>
  <c r="U857" i="7" s="1"/>
  <c r="N857" i="7"/>
  <c r="Q856" i="7"/>
  <c r="P856" i="7"/>
  <c r="O856" i="7"/>
  <c r="N856" i="7"/>
  <c r="U855" i="7"/>
  <c r="R855" i="7"/>
  <c r="Q855" i="7"/>
  <c r="P855" i="7"/>
  <c r="O855" i="7"/>
  <c r="N855" i="7"/>
  <c r="Q854" i="7"/>
  <c r="P854" i="7"/>
  <c r="O854" i="7"/>
  <c r="N854" i="7"/>
  <c r="U853" i="7"/>
  <c r="Q853" i="7"/>
  <c r="P853" i="7"/>
  <c r="O853" i="7"/>
  <c r="N853" i="7"/>
  <c r="Q852" i="7"/>
  <c r="P852" i="7"/>
  <c r="R852" i="7" s="1"/>
  <c r="O852" i="7"/>
  <c r="N852" i="7"/>
  <c r="Q851" i="7"/>
  <c r="U851" i="7" s="1"/>
  <c r="P851" i="7"/>
  <c r="O851" i="7"/>
  <c r="N851" i="7"/>
  <c r="Q850" i="7"/>
  <c r="P850" i="7"/>
  <c r="O850" i="7"/>
  <c r="N850" i="7"/>
  <c r="U849" i="7"/>
  <c r="R849" i="7"/>
  <c r="Q849" i="7"/>
  <c r="P849" i="7"/>
  <c r="O849" i="7"/>
  <c r="N849" i="7"/>
  <c r="Q848" i="7"/>
  <c r="T848" i="7" s="1"/>
  <c r="P848" i="7"/>
  <c r="O848" i="7"/>
  <c r="N848" i="7"/>
  <c r="Q847" i="7"/>
  <c r="P847" i="7"/>
  <c r="O847" i="7"/>
  <c r="N847" i="7"/>
  <c r="Q846" i="7"/>
  <c r="P846" i="7"/>
  <c r="R846" i="7" s="1"/>
  <c r="O846" i="7"/>
  <c r="S846" i="7" s="1"/>
  <c r="N846" i="7"/>
  <c r="U845" i="7"/>
  <c r="Q845" i="7"/>
  <c r="P845" i="7"/>
  <c r="O845" i="7"/>
  <c r="N845" i="7"/>
  <c r="Q844" i="7"/>
  <c r="P844" i="7"/>
  <c r="O844" i="7"/>
  <c r="N844" i="7"/>
  <c r="U844" i="7" s="1"/>
  <c r="Q843" i="7"/>
  <c r="P843" i="7"/>
  <c r="O843" i="7"/>
  <c r="N843" i="7"/>
  <c r="U842" i="7"/>
  <c r="T842" i="7"/>
  <c r="S842" i="7"/>
  <c r="Q842" i="7"/>
  <c r="P842" i="7"/>
  <c r="O842" i="7"/>
  <c r="N842" i="7"/>
  <c r="Q841" i="7"/>
  <c r="P841" i="7"/>
  <c r="O841" i="7"/>
  <c r="N841" i="7"/>
  <c r="Q840" i="7"/>
  <c r="R840" i="7" s="1"/>
  <c r="P840" i="7"/>
  <c r="O840" i="7"/>
  <c r="N840" i="7"/>
  <c r="Q839" i="7"/>
  <c r="P839" i="7"/>
  <c r="O839" i="7"/>
  <c r="N839" i="7"/>
  <c r="U838" i="7"/>
  <c r="T838" i="7"/>
  <c r="Q838" i="7"/>
  <c r="P838" i="7"/>
  <c r="O838" i="7"/>
  <c r="N838" i="7"/>
  <c r="U837" i="7"/>
  <c r="R837" i="7"/>
  <c r="Q837" i="7"/>
  <c r="P837" i="7"/>
  <c r="O837" i="7"/>
  <c r="N837" i="7"/>
  <c r="U836" i="7"/>
  <c r="T836" i="7"/>
  <c r="S836" i="7"/>
  <c r="Q836" i="7"/>
  <c r="P836" i="7"/>
  <c r="O836" i="7"/>
  <c r="R836" i="7" s="1"/>
  <c r="N836" i="7"/>
  <c r="U835" i="7"/>
  <c r="Q835" i="7"/>
  <c r="P835" i="7"/>
  <c r="O835" i="7"/>
  <c r="N835" i="7"/>
  <c r="Q834" i="7"/>
  <c r="R834" i="7" s="1"/>
  <c r="P834" i="7"/>
  <c r="O834" i="7"/>
  <c r="N834" i="7"/>
  <c r="U833" i="7"/>
  <c r="Q833" i="7"/>
  <c r="P833" i="7"/>
  <c r="O833" i="7"/>
  <c r="N833" i="7"/>
  <c r="U832" i="7"/>
  <c r="T832" i="7"/>
  <c r="Q832" i="7"/>
  <c r="P832" i="7"/>
  <c r="O832" i="7"/>
  <c r="N832" i="7"/>
  <c r="U831" i="7"/>
  <c r="Q831" i="7"/>
  <c r="P831" i="7"/>
  <c r="O831" i="7"/>
  <c r="N831" i="7"/>
  <c r="U830" i="7"/>
  <c r="Q830" i="7"/>
  <c r="P830" i="7"/>
  <c r="O830" i="7"/>
  <c r="N830" i="7"/>
  <c r="U829" i="7"/>
  <c r="Q829" i="7"/>
  <c r="P829" i="7"/>
  <c r="O829" i="7"/>
  <c r="N829" i="7"/>
  <c r="Q828" i="7"/>
  <c r="P828" i="7"/>
  <c r="S828" i="7" s="1"/>
  <c r="O828" i="7"/>
  <c r="N828" i="7"/>
  <c r="Q827" i="7"/>
  <c r="P827" i="7"/>
  <c r="O827" i="7"/>
  <c r="N827" i="7"/>
  <c r="Q826" i="7"/>
  <c r="P826" i="7"/>
  <c r="O826" i="7"/>
  <c r="N826" i="7"/>
  <c r="Q825" i="7"/>
  <c r="R825" i="7" s="1"/>
  <c r="P825" i="7"/>
  <c r="O825" i="7"/>
  <c r="N825" i="7"/>
  <c r="Q824" i="7"/>
  <c r="P824" i="7"/>
  <c r="O824" i="7"/>
  <c r="N824" i="7"/>
  <c r="Q823" i="7"/>
  <c r="P823" i="7"/>
  <c r="O823" i="7"/>
  <c r="U823" i="7" s="1"/>
  <c r="N823" i="7"/>
  <c r="Q822" i="7"/>
  <c r="P822" i="7"/>
  <c r="O822" i="7"/>
  <c r="N822" i="7"/>
  <c r="Q821" i="7"/>
  <c r="U821" i="7" s="1"/>
  <c r="P821" i="7"/>
  <c r="O821" i="7"/>
  <c r="N821" i="7"/>
  <c r="Q820" i="7"/>
  <c r="P820" i="7"/>
  <c r="O820" i="7"/>
  <c r="N820" i="7"/>
  <c r="R819" i="7"/>
  <c r="Q819" i="7"/>
  <c r="P819" i="7"/>
  <c r="O819" i="7"/>
  <c r="N819" i="7"/>
  <c r="U818" i="7"/>
  <c r="T818" i="7"/>
  <c r="Q818" i="7"/>
  <c r="P818" i="7"/>
  <c r="O818" i="7"/>
  <c r="S818" i="7" s="1"/>
  <c r="N818" i="7"/>
  <c r="R818" i="7" s="1"/>
  <c r="U817" i="7"/>
  <c r="Q817" i="7"/>
  <c r="P817" i="7"/>
  <c r="O817" i="7"/>
  <c r="N817" i="7"/>
  <c r="R816" i="7"/>
  <c r="Q816" i="7"/>
  <c r="P816" i="7"/>
  <c r="S816" i="7" s="1"/>
  <c r="O816" i="7"/>
  <c r="N816" i="7"/>
  <c r="Q815" i="7"/>
  <c r="P815" i="7"/>
  <c r="U815" i="7" s="1"/>
  <c r="O815" i="7"/>
  <c r="N815" i="7"/>
  <c r="U814" i="7"/>
  <c r="T814" i="7"/>
  <c r="Q814" i="7"/>
  <c r="P814" i="7"/>
  <c r="O814" i="7"/>
  <c r="N814" i="7"/>
  <c r="V813" i="7"/>
  <c r="U813" i="7"/>
  <c r="W813" i="7" s="1"/>
  <c r="R813" i="7"/>
  <c r="Q813" i="7"/>
  <c r="S813" i="7" s="1"/>
  <c r="P813" i="7"/>
  <c r="T813" i="7" s="1"/>
  <c r="O813" i="7"/>
  <c r="N813" i="7"/>
  <c r="U812" i="7"/>
  <c r="Q812" i="7"/>
  <c r="P812" i="7"/>
  <c r="O812" i="7"/>
  <c r="T812" i="7" s="1"/>
  <c r="N812" i="7"/>
  <c r="R812" i="7" s="1"/>
  <c r="Q811" i="7"/>
  <c r="P811" i="7"/>
  <c r="O811" i="7"/>
  <c r="N811" i="7"/>
  <c r="R810" i="7"/>
  <c r="Q810" i="7"/>
  <c r="P810" i="7"/>
  <c r="S810" i="7" s="1"/>
  <c r="O810" i="7"/>
  <c r="N810" i="7"/>
  <c r="U809" i="7"/>
  <c r="Q809" i="7"/>
  <c r="P809" i="7"/>
  <c r="O809" i="7"/>
  <c r="N809" i="7"/>
  <c r="U808" i="7"/>
  <c r="T808" i="7"/>
  <c r="Q808" i="7"/>
  <c r="P808" i="7"/>
  <c r="O808" i="7"/>
  <c r="N808" i="7"/>
  <c r="Q807" i="7"/>
  <c r="P807" i="7"/>
  <c r="O807" i="7"/>
  <c r="N807" i="7"/>
  <c r="U806" i="7"/>
  <c r="T806" i="7"/>
  <c r="S806" i="7"/>
  <c r="Q806" i="7"/>
  <c r="P806" i="7"/>
  <c r="O806" i="7"/>
  <c r="N806" i="7"/>
  <c r="Q805" i="7"/>
  <c r="P805" i="7"/>
  <c r="O805" i="7"/>
  <c r="N805" i="7"/>
  <c r="Q804" i="7"/>
  <c r="P804" i="7"/>
  <c r="S804" i="7" s="1"/>
  <c r="O804" i="7"/>
  <c r="N804" i="7"/>
  <c r="Q803" i="7"/>
  <c r="P803" i="7"/>
  <c r="O803" i="7"/>
  <c r="U803" i="7" s="1"/>
  <c r="N803" i="7"/>
  <c r="U802" i="7"/>
  <c r="T802" i="7"/>
  <c r="Q802" i="7"/>
  <c r="P802" i="7"/>
  <c r="O802" i="7"/>
  <c r="N802" i="7"/>
  <c r="Q801" i="7"/>
  <c r="S801" i="7" s="1"/>
  <c r="P801" i="7"/>
  <c r="T801" i="7" s="1"/>
  <c r="O801" i="7"/>
  <c r="N801" i="7"/>
  <c r="U800" i="7"/>
  <c r="T800" i="7"/>
  <c r="S800" i="7"/>
  <c r="Q800" i="7"/>
  <c r="P800" i="7"/>
  <c r="O800" i="7"/>
  <c r="N800" i="7"/>
  <c r="R800" i="7" s="1"/>
  <c r="Q799" i="7"/>
  <c r="P799" i="7"/>
  <c r="O799" i="7"/>
  <c r="N799" i="7"/>
  <c r="Q798" i="7"/>
  <c r="R798" i="7" s="1"/>
  <c r="P798" i="7"/>
  <c r="O798" i="7"/>
  <c r="N798" i="7"/>
  <c r="Q797" i="7"/>
  <c r="P797" i="7"/>
  <c r="O797" i="7"/>
  <c r="U797" i="7" s="1"/>
  <c r="N797" i="7"/>
  <c r="U796" i="7"/>
  <c r="T796" i="7"/>
  <c r="Q796" i="7"/>
  <c r="P796" i="7"/>
  <c r="O796" i="7"/>
  <c r="N796" i="7"/>
  <c r="Q795" i="7"/>
  <c r="P795" i="7"/>
  <c r="T795" i="7" s="1"/>
  <c r="O795" i="7"/>
  <c r="N795" i="7"/>
  <c r="U794" i="7"/>
  <c r="Q794" i="7"/>
  <c r="P794" i="7"/>
  <c r="O794" i="7"/>
  <c r="N794" i="7"/>
  <c r="R794" i="7" s="1"/>
  <c r="Q793" i="7"/>
  <c r="P793" i="7"/>
  <c r="O793" i="7"/>
  <c r="N793" i="7"/>
  <c r="Q792" i="7"/>
  <c r="P792" i="7"/>
  <c r="S792" i="7" s="1"/>
  <c r="O792" i="7"/>
  <c r="N792" i="7"/>
  <c r="Q791" i="7"/>
  <c r="P791" i="7"/>
  <c r="O791" i="7"/>
  <c r="U791" i="7" s="1"/>
  <c r="N791" i="7"/>
  <c r="Q790" i="7"/>
  <c r="P790" i="7"/>
  <c r="O790" i="7"/>
  <c r="N790" i="7"/>
  <c r="U790" i="7" s="1"/>
  <c r="Q789" i="7"/>
  <c r="P789" i="7"/>
  <c r="O789" i="7"/>
  <c r="N789" i="7"/>
  <c r="S788" i="7"/>
  <c r="Q788" i="7"/>
  <c r="P788" i="7"/>
  <c r="O788" i="7"/>
  <c r="N788" i="7"/>
  <c r="Q787" i="7"/>
  <c r="P787" i="7"/>
  <c r="O787" i="7"/>
  <c r="U787" i="7" s="1"/>
  <c r="N787" i="7"/>
  <c r="Q786" i="7"/>
  <c r="P786" i="7"/>
  <c r="O786" i="7"/>
  <c r="N786" i="7"/>
  <c r="U785" i="7"/>
  <c r="Q785" i="7"/>
  <c r="P785" i="7"/>
  <c r="O785" i="7"/>
  <c r="N785" i="7"/>
  <c r="Q784" i="7"/>
  <c r="P784" i="7"/>
  <c r="O784" i="7"/>
  <c r="N784" i="7"/>
  <c r="Q783" i="7"/>
  <c r="P783" i="7"/>
  <c r="O783" i="7"/>
  <c r="N783" i="7"/>
  <c r="Q782" i="7"/>
  <c r="P782" i="7"/>
  <c r="O782" i="7"/>
  <c r="N782" i="7"/>
  <c r="U781" i="7"/>
  <c r="Q781" i="7"/>
  <c r="P781" i="7"/>
  <c r="O781" i="7"/>
  <c r="N781" i="7"/>
  <c r="Q780" i="7"/>
  <c r="P780" i="7"/>
  <c r="O780" i="7"/>
  <c r="N780" i="7"/>
  <c r="Q779" i="7"/>
  <c r="P779" i="7"/>
  <c r="U779" i="7" s="1"/>
  <c r="O779" i="7"/>
  <c r="N779" i="7"/>
  <c r="Q778" i="7"/>
  <c r="P778" i="7"/>
  <c r="O778" i="7"/>
  <c r="N778" i="7"/>
  <c r="U777" i="7"/>
  <c r="R777" i="7"/>
  <c r="Q777" i="7"/>
  <c r="P777" i="7"/>
  <c r="O777" i="7"/>
  <c r="N777" i="7"/>
  <c r="Q776" i="7"/>
  <c r="P776" i="7"/>
  <c r="O776" i="7"/>
  <c r="N776" i="7"/>
  <c r="Q775" i="7"/>
  <c r="P775" i="7"/>
  <c r="O775" i="7"/>
  <c r="N775" i="7"/>
  <c r="Q774" i="7"/>
  <c r="P774" i="7"/>
  <c r="O774" i="7"/>
  <c r="N774" i="7"/>
  <c r="U773" i="7"/>
  <c r="Q773" i="7"/>
  <c r="P773" i="7"/>
  <c r="O773" i="7"/>
  <c r="N773" i="7"/>
  <c r="Q772" i="7"/>
  <c r="P772" i="7"/>
  <c r="O772" i="7"/>
  <c r="N772" i="7"/>
  <c r="Q771" i="7"/>
  <c r="P771" i="7"/>
  <c r="O771" i="7"/>
  <c r="N771" i="7"/>
  <c r="Q770" i="7"/>
  <c r="U770" i="7" s="1"/>
  <c r="P770" i="7"/>
  <c r="O770" i="7"/>
  <c r="N770" i="7"/>
  <c r="Q769" i="7"/>
  <c r="P769" i="7"/>
  <c r="O769" i="7"/>
  <c r="N769" i="7"/>
  <c r="Q768" i="7"/>
  <c r="P768" i="7"/>
  <c r="S768" i="7" s="1"/>
  <c r="O768" i="7"/>
  <c r="N768" i="7"/>
  <c r="Q767" i="7"/>
  <c r="P767" i="7"/>
  <c r="O767" i="7"/>
  <c r="N767" i="7"/>
  <c r="U766" i="7"/>
  <c r="T766" i="7"/>
  <c r="Q766" i="7"/>
  <c r="P766" i="7"/>
  <c r="O766" i="7"/>
  <c r="N766" i="7"/>
  <c r="U765" i="7"/>
  <c r="R765" i="7"/>
  <c r="Q765" i="7"/>
  <c r="S765" i="7" s="1"/>
  <c r="P765" i="7"/>
  <c r="O765" i="7"/>
  <c r="N765" i="7"/>
  <c r="U764" i="7"/>
  <c r="T764" i="7"/>
  <c r="S764" i="7"/>
  <c r="Q764" i="7"/>
  <c r="P764" i="7"/>
  <c r="O764" i="7"/>
  <c r="R764" i="7" s="1"/>
  <c r="N764" i="7"/>
  <c r="U763" i="7"/>
  <c r="Q763" i="7"/>
  <c r="P763" i="7"/>
  <c r="O763" i="7"/>
  <c r="N763" i="7"/>
  <c r="Q762" i="7"/>
  <c r="R762" i="7" s="1"/>
  <c r="P762" i="7"/>
  <c r="O762" i="7"/>
  <c r="N762" i="7"/>
  <c r="Q761" i="7"/>
  <c r="P761" i="7"/>
  <c r="U761" i="7" s="1"/>
  <c r="O761" i="7"/>
  <c r="N761" i="7"/>
  <c r="U760" i="7"/>
  <c r="T760" i="7"/>
  <c r="Q760" i="7"/>
  <c r="P760" i="7"/>
  <c r="O760" i="7"/>
  <c r="N760" i="7"/>
  <c r="U759" i="7"/>
  <c r="Q759" i="7"/>
  <c r="P759" i="7"/>
  <c r="O759" i="7"/>
  <c r="N759" i="7"/>
  <c r="Q758" i="7"/>
  <c r="P758" i="7"/>
  <c r="O758" i="7"/>
  <c r="N758" i="7"/>
  <c r="Q757" i="7"/>
  <c r="P757" i="7"/>
  <c r="O757" i="7"/>
  <c r="U757" i="7" s="1"/>
  <c r="N757" i="7"/>
  <c r="Q756" i="7"/>
  <c r="P756" i="7"/>
  <c r="S756" i="7" s="1"/>
  <c r="O756" i="7"/>
  <c r="N756" i="7"/>
  <c r="Q755" i="7"/>
  <c r="P755" i="7"/>
  <c r="O755" i="7"/>
  <c r="N755" i="7"/>
  <c r="U754" i="7"/>
  <c r="Q754" i="7"/>
  <c r="P754" i="7"/>
  <c r="O754" i="7"/>
  <c r="N754" i="7"/>
  <c r="Q753" i="7"/>
  <c r="S753" i="7" s="1"/>
  <c r="P753" i="7"/>
  <c r="O753" i="7"/>
  <c r="N753" i="7"/>
  <c r="S752" i="7"/>
  <c r="Q752" i="7"/>
  <c r="P752" i="7"/>
  <c r="O752" i="7"/>
  <c r="N752" i="7"/>
  <c r="R752" i="7" s="1"/>
  <c r="Q751" i="7"/>
  <c r="P751" i="7"/>
  <c r="O751" i="7"/>
  <c r="U751" i="7" s="1"/>
  <c r="N751" i="7"/>
  <c r="Q750" i="7"/>
  <c r="P750" i="7"/>
  <c r="O750" i="7"/>
  <c r="N750" i="7"/>
  <c r="Q749" i="7"/>
  <c r="P749" i="7"/>
  <c r="O749" i="7"/>
  <c r="U749" i="7" s="1"/>
  <c r="N749" i="7"/>
  <c r="Q748" i="7"/>
  <c r="P748" i="7"/>
  <c r="O748" i="7"/>
  <c r="N748" i="7"/>
  <c r="U747" i="7"/>
  <c r="R747" i="7"/>
  <c r="Q747" i="7"/>
  <c r="S747" i="7" s="1"/>
  <c r="P747" i="7"/>
  <c r="O747" i="7"/>
  <c r="N747" i="7"/>
  <c r="Q746" i="7"/>
  <c r="P746" i="7"/>
  <c r="O746" i="7"/>
  <c r="S746" i="7" s="1"/>
  <c r="N746" i="7"/>
  <c r="U745" i="7"/>
  <c r="Q745" i="7"/>
  <c r="P745" i="7"/>
  <c r="O745" i="7"/>
  <c r="N745" i="7"/>
  <c r="Q744" i="7"/>
  <c r="P744" i="7"/>
  <c r="S744" i="7" s="1"/>
  <c r="O744" i="7"/>
  <c r="N744" i="7"/>
  <c r="Q743" i="7"/>
  <c r="U743" i="7" s="1"/>
  <c r="P743" i="7"/>
  <c r="O743" i="7"/>
  <c r="N743" i="7"/>
  <c r="Q742" i="7"/>
  <c r="P742" i="7"/>
  <c r="O742" i="7"/>
  <c r="N742" i="7"/>
  <c r="U741" i="7"/>
  <c r="R741" i="7"/>
  <c r="Q741" i="7"/>
  <c r="S741" i="7" s="1"/>
  <c r="P741" i="7"/>
  <c r="O741" i="7"/>
  <c r="N741" i="7"/>
  <c r="U740" i="7"/>
  <c r="S740" i="7"/>
  <c r="Q740" i="7"/>
  <c r="T740" i="7" s="1"/>
  <c r="P740" i="7"/>
  <c r="O740" i="7"/>
  <c r="N740" i="7"/>
  <c r="Q739" i="7"/>
  <c r="P739" i="7"/>
  <c r="O739" i="7"/>
  <c r="N739" i="7"/>
  <c r="Q738" i="7"/>
  <c r="P738" i="7"/>
  <c r="S738" i="7" s="1"/>
  <c r="O738" i="7"/>
  <c r="N738" i="7"/>
  <c r="U737" i="7"/>
  <c r="Q737" i="7"/>
  <c r="P737" i="7"/>
  <c r="O737" i="7"/>
  <c r="N737" i="7"/>
  <c r="U736" i="7"/>
  <c r="Q736" i="7"/>
  <c r="P736" i="7"/>
  <c r="O736" i="7"/>
  <c r="N736" i="7"/>
  <c r="Q735" i="7"/>
  <c r="P735" i="7"/>
  <c r="O735" i="7"/>
  <c r="N735" i="7"/>
  <c r="U734" i="7"/>
  <c r="T734" i="7"/>
  <c r="S734" i="7"/>
  <c r="Q734" i="7"/>
  <c r="P734" i="7"/>
  <c r="O734" i="7"/>
  <c r="N734" i="7"/>
  <c r="Q733" i="7"/>
  <c r="P733" i="7"/>
  <c r="O733" i="7"/>
  <c r="N733" i="7"/>
  <c r="Q732" i="7"/>
  <c r="P732" i="7"/>
  <c r="S732" i="7" s="1"/>
  <c r="O732" i="7"/>
  <c r="N732" i="7"/>
  <c r="Q731" i="7"/>
  <c r="P731" i="7"/>
  <c r="O731" i="7"/>
  <c r="N731" i="7"/>
  <c r="U730" i="7"/>
  <c r="T730" i="7"/>
  <c r="Q730" i="7"/>
  <c r="P730" i="7"/>
  <c r="O730" i="7"/>
  <c r="N730" i="7"/>
  <c r="U729" i="7"/>
  <c r="Q729" i="7"/>
  <c r="S729" i="7" s="1"/>
  <c r="P729" i="7"/>
  <c r="O729" i="7"/>
  <c r="N729" i="7"/>
  <c r="U728" i="7"/>
  <c r="T728" i="7"/>
  <c r="S728" i="7"/>
  <c r="Q728" i="7"/>
  <c r="P728" i="7"/>
  <c r="O728" i="7"/>
  <c r="N728" i="7"/>
  <c r="R728" i="7" s="1"/>
  <c r="U727" i="7"/>
  <c r="Q727" i="7"/>
  <c r="P727" i="7"/>
  <c r="O727" i="7"/>
  <c r="N727" i="7"/>
  <c r="Q726" i="7"/>
  <c r="R726" i="7" s="1"/>
  <c r="P726" i="7"/>
  <c r="O726" i="7"/>
  <c r="N726" i="7"/>
  <c r="U725" i="7"/>
  <c r="S725" i="7"/>
  <c r="R725" i="7"/>
  <c r="Q725" i="7"/>
  <c r="P725" i="7"/>
  <c r="O725" i="7"/>
  <c r="N725" i="7"/>
  <c r="T725" i="7" s="1"/>
  <c r="Q724" i="7"/>
  <c r="P724" i="7"/>
  <c r="O724" i="7"/>
  <c r="N724" i="7"/>
  <c r="U723" i="7"/>
  <c r="T723" i="7"/>
  <c r="Q723" i="7"/>
  <c r="P723" i="7"/>
  <c r="O723" i="7"/>
  <c r="N723" i="7"/>
  <c r="U722" i="7"/>
  <c r="T722" i="7"/>
  <c r="S722" i="7"/>
  <c r="R722" i="7"/>
  <c r="W722" i="7" s="1"/>
  <c r="Q722" i="7"/>
  <c r="P722" i="7"/>
  <c r="O722" i="7"/>
  <c r="N722" i="7"/>
  <c r="U721" i="7"/>
  <c r="T721" i="7"/>
  <c r="Q721" i="7"/>
  <c r="P721" i="7"/>
  <c r="S721" i="7" s="1"/>
  <c r="O721" i="7"/>
  <c r="N721" i="7"/>
  <c r="U720" i="7"/>
  <c r="T720" i="7"/>
  <c r="Q720" i="7"/>
  <c r="P720" i="7"/>
  <c r="O720" i="7"/>
  <c r="S720" i="7" s="1"/>
  <c r="N720" i="7"/>
  <c r="Q719" i="7"/>
  <c r="P719" i="7"/>
  <c r="O719" i="7"/>
  <c r="N719" i="7"/>
  <c r="Q718" i="7"/>
  <c r="P718" i="7"/>
  <c r="O718" i="7"/>
  <c r="N718" i="7"/>
  <c r="Q717" i="7"/>
  <c r="P717" i="7"/>
  <c r="O717" i="7"/>
  <c r="T717" i="7" s="1"/>
  <c r="N717" i="7"/>
  <c r="W716" i="7"/>
  <c r="V716" i="7"/>
  <c r="U716" i="7"/>
  <c r="T716" i="7"/>
  <c r="S716" i="7"/>
  <c r="R716" i="7"/>
  <c r="Q716" i="7"/>
  <c r="P716" i="7"/>
  <c r="O716" i="7"/>
  <c r="N716" i="7"/>
  <c r="U715" i="7"/>
  <c r="T715" i="7"/>
  <c r="R715" i="7"/>
  <c r="Q715" i="7"/>
  <c r="P715" i="7"/>
  <c r="O715" i="7"/>
  <c r="N715" i="7"/>
  <c r="T714" i="7"/>
  <c r="S714" i="7"/>
  <c r="R714" i="7"/>
  <c r="Q714" i="7"/>
  <c r="P714" i="7"/>
  <c r="O714" i="7"/>
  <c r="N714" i="7"/>
  <c r="Q713" i="7"/>
  <c r="P713" i="7"/>
  <c r="O713" i="7"/>
  <c r="N713" i="7"/>
  <c r="Q712" i="7"/>
  <c r="P712" i="7"/>
  <c r="O712" i="7"/>
  <c r="N712" i="7"/>
  <c r="Q711" i="7"/>
  <c r="P711" i="7"/>
  <c r="O711" i="7"/>
  <c r="N711" i="7"/>
  <c r="U710" i="7"/>
  <c r="T710" i="7"/>
  <c r="S710" i="7"/>
  <c r="R710" i="7"/>
  <c r="W710" i="7" s="1"/>
  <c r="Q710" i="7"/>
  <c r="P710" i="7"/>
  <c r="O710" i="7"/>
  <c r="N710" i="7"/>
  <c r="Q709" i="7"/>
  <c r="U709" i="7" s="1"/>
  <c r="P709" i="7"/>
  <c r="O709" i="7"/>
  <c r="N709" i="7"/>
  <c r="S708" i="7"/>
  <c r="Q708" i="7"/>
  <c r="P708" i="7"/>
  <c r="O708" i="7"/>
  <c r="N708" i="7"/>
  <c r="Q707" i="7"/>
  <c r="S707" i="7" s="1"/>
  <c r="P707" i="7"/>
  <c r="O707" i="7"/>
  <c r="N707" i="7"/>
  <c r="Q706" i="7"/>
  <c r="P706" i="7"/>
  <c r="O706" i="7"/>
  <c r="N706" i="7"/>
  <c r="Q705" i="7"/>
  <c r="P705" i="7"/>
  <c r="O705" i="7"/>
  <c r="N705" i="7"/>
  <c r="U704" i="7"/>
  <c r="T704" i="7"/>
  <c r="S704" i="7"/>
  <c r="R704" i="7"/>
  <c r="Q704" i="7"/>
  <c r="P704" i="7"/>
  <c r="O704" i="7"/>
  <c r="N704" i="7"/>
  <c r="U703" i="7"/>
  <c r="Q703" i="7"/>
  <c r="P703" i="7"/>
  <c r="S703" i="7" s="1"/>
  <c r="O703" i="7"/>
  <c r="N703" i="7"/>
  <c r="U702" i="7"/>
  <c r="Q702" i="7"/>
  <c r="P702" i="7"/>
  <c r="O702" i="7"/>
  <c r="N702" i="7"/>
  <c r="S701" i="7"/>
  <c r="Q701" i="7"/>
  <c r="R701" i="7" s="1"/>
  <c r="P701" i="7"/>
  <c r="O701" i="7"/>
  <c r="N701" i="7"/>
  <c r="Q700" i="7"/>
  <c r="P700" i="7"/>
  <c r="O700" i="7"/>
  <c r="N700" i="7"/>
  <c r="U699" i="7"/>
  <c r="T699" i="7"/>
  <c r="Q699" i="7"/>
  <c r="P699" i="7"/>
  <c r="O699" i="7"/>
  <c r="N699" i="7"/>
  <c r="U698" i="7"/>
  <c r="T698" i="7"/>
  <c r="S698" i="7"/>
  <c r="V698" i="7" s="1"/>
  <c r="R698" i="7"/>
  <c r="Q698" i="7"/>
  <c r="P698" i="7"/>
  <c r="O698" i="7"/>
  <c r="N698" i="7"/>
  <c r="Q697" i="7"/>
  <c r="P697" i="7"/>
  <c r="O697" i="7"/>
  <c r="N697" i="7"/>
  <c r="U696" i="7"/>
  <c r="T696" i="7"/>
  <c r="S696" i="7"/>
  <c r="Q696" i="7"/>
  <c r="P696" i="7"/>
  <c r="O696" i="7"/>
  <c r="N696" i="7"/>
  <c r="R696" i="7" s="1"/>
  <c r="Q695" i="7"/>
  <c r="P695" i="7"/>
  <c r="O695" i="7"/>
  <c r="N695" i="7"/>
  <c r="Q694" i="7"/>
  <c r="P694" i="7"/>
  <c r="O694" i="7"/>
  <c r="N694" i="7"/>
  <c r="Q693" i="7"/>
  <c r="P693" i="7"/>
  <c r="O693" i="7"/>
  <c r="N693" i="7"/>
  <c r="U692" i="7"/>
  <c r="T692" i="7"/>
  <c r="S692" i="7"/>
  <c r="R692" i="7"/>
  <c r="Q692" i="7"/>
  <c r="P692" i="7"/>
  <c r="O692" i="7"/>
  <c r="N692" i="7"/>
  <c r="Q691" i="7"/>
  <c r="P691" i="7"/>
  <c r="O691" i="7"/>
  <c r="N691" i="7"/>
  <c r="U690" i="7"/>
  <c r="T690" i="7"/>
  <c r="S690" i="7"/>
  <c r="R690" i="7"/>
  <c r="Q690" i="7"/>
  <c r="P690" i="7"/>
  <c r="O690" i="7"/>
  <c r="N690" i="7"/>
  <c r="S689" i="7"/>
  <c r="Q689" i="7"/>
  <c r="P689" i="7"/>
  <c r="O689" i="7"/>
  <c r="N689" i="7"/>
  <c r="Q688" i="7"/>
  <c r="P688" i="7"/>
  <c r="O688" i="7"/>
  <c r="N688" i="7"/>
  <c r="U687" i="7"/>
  <c r="Q687" i="7"/>
  <c r="P687" i="7"/>
  <c r="O687" i="7"/>
  <c r="T687" i="7" s="1"/>
  <c r="N687" i="7"/>
  <c r="U686" i="7"/>
  <c r="T686" i="7"/>
  <c r="S686" i="7"/>
  <c r="R686" i="7"/>
  <c r="Q686" i="7"/>
  <c r="P686" i="7"/>
  <c r="O686" i="7"/>
  <c r="N686" i="7"/>
  <c r="U685" i="7"/>
  <c r="T685" i="7"/>
  <c r="Q685" i="7"/>
  <c r="P685" i="7"/>
  <c r="S685" i="7" s="1"/>
  <c r="O685" i="7"/>
  <c r="N685" i="7"/>
  <c r="U684" i="7"/>
  <c r="T684" i="7"/>
  <c r="S684" i="7"/>
  <c r="R684" i="7"/>
  <c r="Q684" i="7"/>
  <c r="P684" i="7"/>
  <c r="O684" i="7"/>
  <c r="N684" i="7"/>
  <c r="Q683" i="7"/>
  <c r="P683" i="7"/>
  <c r="O683" i="7"/>
  <c r="N683" i="7"/>
  <c r="Q682" i="7"/>
  <c r="P682" i="7"/>
  <c r="O682" i="7"/>
  <c r="N682" i="7"/>
  <c r="Q681" i="7"/>
  <c r="P681" i="7"/>
  <c r="O681" i="7"/>
  <c r="N681" i="7"/>
  <c r="U680" i="7"/>
  <c r="T680" i="7"/>
  <c r="W680" i="7" s="1"/>
  <c r="S680" i="7"/>
  <c r="R680" i="7"/>
  <c r="Q680" i="7"/>
  <c r="P680" i="7"/>
  <c r="O680" i="7"/>
  <c r="N680" i="7"/>
  <c r="Q679" i="7"/>
  <c r="R679" i="7" s="1"/>
  <c r="P679" i="7"/>
  <c r="O679" i="7"/>
  <c r="N679" i="7"/>
  <c r="Q678" i="7"/>
  <c r="P678" i="7"/>
  <c r="O678" i="7"/>
  <c r="N678" i="7"/>
  <c r="U678" i="7" s="1"/>
  <c r="S677" i="7"/>
  <c r="Q677" i="7"/>
  <c r="P677" i="7"/>
  <c r="O677" i="7"/>
  <c r="N677" i="7"/>
  <c r="Q676" i="7"/>
  <c r="P676" i="7"/>
  <c r="O676" i="7"/>
  <c r="N676" i="7"/>
  <c r="Q675" i="7"/>
  <c r="P675" i="7"/>
  <c r="O675" i="7"/>
  <c r="N675" i="7"/>
  <c r="U674" i="7"/>
  <c r="T674" i="7"/>
  <c r="S674" i="7"/>
  <c r="R674" i="7"/>
  <c r="Q674" i="7"/>
  <c r="P674" i="7"/>
  <c r="O674" i="7"/>
  <c r="N674" i="7"/>
  <c r="Q673" i="7"/>
  <c r="P673" i="7"/>
  <c r="O673" i="7"/>
  <c r="N673" i="7"/>
  <c r="Q672" i="7"/>
  <c r="P672" i="7"/>
  <c r="S672" i="7" s="1"/>
  <c r="O672" i="7"/>
  <c r="N672" i="7"/>
  <c r="Q671" i="7"/>
  <c r="S671" i="7" s="1"/>
  <c r="P671" i="7"/>
  <c r="O671" i="7"/>
  <c r="N671" i="7"/>
  <c r="Q670" i="7"/>
  <c r="P670" i="7"/>
  <c r="O670" i="7"/>
  <c r="N670" i="7"/>
  <c r="U669" i="7"/>
  <c r="T669" i="7"/>
  <c r="Q669" i="7"/>
  <c r="P669" i="7"/>
  <c r="O669" i="7"/>
  <c r="N669" i="7"/>
  <c r="W668" i="7"/>
  <c r="V668" i="7"/>
  <c r="U668" i="7"/>
  <c r="T668" i="7"/>
  <c r="S668" i="7"/>
  <c r="R668" i="7"/>
  <c r="Q668" i="7"/>
  <c r="P668" i="7"/>
  <c r="O668" i="7"/>
  <c r="N668" i="7"/>
  <c r="Q667" i="7"/>
  <c r="U667" i="7" s="1"/>
  <c r="P667" i="7"/>
  <c r="O667" i="7"/>
  <c r="N667" i="7"/>
  <c r="Q666" i="7"/>
  <c r="P666" i="7"/>
  <c r="O666" i="7"/>
  <c r="N666" i="7"/>
  <c r="R665" i="7"/>
  <c r="Q665" i="7"/>
  <c r="P665" i="7"/>
  <c r="S665" i="7" s="1"/>
  <c r="O665" i="7"/>
  <c r="N665" i="7"/>
  <c r="Q664" i="7"/>
  <c r="P664" i="7"/>
  <c r="O664" i="7"/>
  <c r="N664" i="7"/>
  <c r="U663" i="7"/>
  <c r="T663" i="7"/>
  <c r="Q663" i="7"/>
  <c r="P663" i="7"/>
  <c r="O663" i="7"/>
  <c r="N663" i="7"/>
  <c r="U662" i="7"/>
  <c r="T662" i="7"/>
  <c r="S662" i="7"/>
  <c r="R662" i="7"/>
  <c r="Q662" i="7"/>
  <c r="P662" i="7"/>
  <c r="O662" i="7"/>
  <c r="N662" i="7"/>
  <c r="T661" i="7"/>
  <c r="R661" i="7"/>
  <c r="Q661" i="7"/>
  <c r="P661" i="7"/>
  <c r="O661" i="7"/>
  <c r="N661" i="7"/>
  <c r="Q660" i="7"/>
  <c r="P660" i="7"/>
  <c r="O660" i="7"/>
  <c r="N660" i="7"/>
  <c r="T660" i="7" s="1"/>
  <c r="S659" i="7"/>
  <c r="Q659" i="7"/>
  <c r="P659" i="7"/>
  <c r="O659" i="7"/>
  <c r="N659" i="7"/>
  <c r="Q658" i="7"/>
  <c r="P658" i="7"/>
  <c r="O658" i="7"/>
  <c r="N658" i="7"/>
  <c r="U657" i="7"/>
  <c r="Q657" i="7"/>
  <c r="P657" i="7"/>
  <c r="O657" i="7"/>
  <c r="N657" i="7"/>
  <c r="U656" i="7"/>
  <c r="T656" i="7"/>
  <c r="S656" i="7"/>
  <c r="R656" i="7"/>
  <c r="Q656" i="7"/>
  <c r="P656" i="7"/>
  <c r="O656" i="7"/>
  <c r="N656" i="7"/>
  <c r="Q655" i="7"/>
  <c r="P655" i="7"/>
  <c r="O655" i="7"/>
  <c r="N655" i="7"/>
  <c r="U654" i="7"/>
  <c r="T654" i="7"/>
  <c r="S654" i="7"/>
  <c r="R654" i="7"/>
  <c r="Q654" i="7"/>
  <c r="P654" i="7"/>
  <c r="O654" i="7"/>
  <c r="N654" i="7"/>
  <c r="Q653" i="7"/>
  <c r="P653" i="7"/>
  <c r="O653" i="7"/>
  <c r="N653" i="7"/>
  <c r="Q652" i="7"/>
  <c r="P652" i="7"/>
  <c r="O652" i="7"/>
  <c r="N652" i="7"/>
  <c r="Q651" i="7"/>
  <c r="P651" i="7"/>
  <c r="O651" i="7"/>
  <c r="N651" i="7"/>
  <c r="W650" i="7"/>
  <c r="V650" i="7"/>
  <c r="U650" i="7"/>
  <c r="T650" i="7"/>
  <c r="S650" i="7"/>
  <c r="R650" i="7"/>
  <c r="Q650" i="7"/>
  <c r="P650" i="7"/>
  <c r="O650" i="7"/>
  <c r="N650" i="7"/>
  <c r="U649" i="7"/>
  <c r="T649" i="7"/>
  <c r="Q649" i="7"/>
  <c r="P649" i="7"/>
  <c r="S649" i="7" s="1"/>
  <c r="O649" i="7"/>
  <c r="N649" i="7"/>
  <c r="Q648" i="7"/>
  <c r="P648" i="7"/>
  <c r="O648" i="7"/>
  <c r="N648" i="7"/>
  <c r="Q647" i="7"/>
  <c r="P647" i="7"/>
  <c r="O647" i="7"/>
  <c r="N647" i="7"/>
  <c r="Q646" i="7"/>
  <c r="P646" i="7"/>
  <c r="O646" i="7"/>
  <c r="N646" i="7"/>
  <c r="T645" i="7"/>
  <c r="Q645" i="7"/>
  <c r="P645" i="7"/>
  <c r="O645" i="7"/>
  <c r="N645" i="7"/>
  <c r="U644" i="7"/>
  <c r="T644" i="7"/>
  <c r="S644" i="7"/>
  <c r="R644" i="7"/>
  <c r="Q644" i="7"/>
  <c r="P644" i="7"/>
  <c r="O644" i="7"/>
  <c r="N644" i="7"/>
  <c r="Q643" i="7"/>
  <c r="P643" i="7"/>
  <c r="O643" i="7"/>
  <c r="N643" i="7"/>
  <c r="Q642" i="7"/>
  <c r="P642" i="7"/>
  <c r="O642" i="7"/>
  <c r="N642" i="7"/>
  <c r="U642" i="7" s="1"/>
  <c r="Q641" i="7"/>
  <c r="P641" i="7"/>
  <c r="O641" i="7"/>
  <c r="N641" i="7"/>
  <c r="Q640" i="7"/>
  <c r="P640" i="7"/>
  <c r="O640" i="7"/>
  <c r="N640" i="7"/>
  <c r="Q639" i="7"/>
  <c r="P639" i="7"/>
  <c r="O639" i="7"/>
  <c r="N639" i="7"/>
  <c r="W638" i="7"/>
  <c r="V638" i="7"/>
  <c r="U638" i="7"/>
  <c r="T638" i="7"/>
  <c r="S638" i="7"/>
  <c r="R638" i="7"/>
  <c r="Q638" i="7"/>
  <c r="P638" i="7"/>
  <c r="O638" i="7"/>
  <c r="N638" i="7"/>
  <c r="U637" i="7"/>
  <c r="T637" i="7"/>
  <c r="Q637" i="7"/>
  <c r="R637" i="7" s="1"/>
  <c r="P637" i="7"/>
  <c r="O637" i="7"/>
  <c r="N637" i="7"/>
  <c r="Q636" i="7"/>
  <c r="P636" i="7"/>
  <c r="O636" i="7"/>
  <c r="N636" i="7"/>
  <c r="S635" i="7"/>
  <c r="Q635" i="7"/>
  <c r="R635" i="7" s="1"/>
  <c r="P635" i="7"/>
  <c r="O635" i="7"/>
  <c r="N635" i="7"/>
  <c r="Q634" i="7"/>
  <c r="P634" i="7"/>
  <c r="O634" i="7"/>
  <c r="N634" i="7"/>
  <c r="Q633" i="7"/>
  <c r="P633" i="7"/>
  <c r="O633" i="7"/>
  <c r="N633" i="7"/>
  <c r="U632" i="7"/>
  <c r="T632" i="7"/>
  <c r="S632" i="7"/>
  <c r="R632" i="7"/>
  <c r="W632" i="7" s="1"/>
  <c r="Q632" i="7"/>
  <c r="P632" i="7"/>
  <c r="O632" i="7"/>
  <c r="N632" i="7"/>
  <c r="U631" i="7"/>
  <c r="R631" i="7"/>
  <c r="Q631" i="7"/>
  <c r="P631" i="7"/>
  <c r="S631" i="7" s="1"/>
  <c r="O631" i="7"/>
  <c r="N631" i="7"/>
  <c r="Q630" i="7"/>
  <c r="P630" i="7"/>
  <c r="O630" i="7"/>
  <c r="N630" i="7"/>
  <c r="S629" i="7"/>
  <c r="R629" i="7"/>
  <c r="Q629" i="7"/>
  <c r="P629" i="7"/>
  <c r="O629" i="7"/>
  <c r="N629" i="7"/>
  <c r="Q628" i="7"/>
  <c r="P628" i="7"/>
  <c r="O628" i="7"/>
  <c r="N628" i="7"/>
  <c r="U627" i="7"/>
  <c r="T627" i="7"/>
  <c r="Q627" i="7"/>
  <c r="P627" i="7"/>
  <c r="O627" i="7"/>
  <c r="N627" i="7"/>
  <c r="V626" i="7"/>
  <c r="U626" i="7"/>
  <c r="T626" i="7"/>
  <c r="S626" i="7"/>
  <c r="R626" i="7"/>
  <c r="Q626" i="7"/>
  <c r="P626" i="7"/>
  <c r="O626" i="7"/>
  <c r="N626" i="7"/>
  <c r="T625" i="7"/>
  <c r="Q625" i="7"/>
  <c r="P625" i="7"/>
  <c r="O625" i="7"/>
  <c r="N625" i="7"/>
  <c r="Q624" i="7"/>
  <c r="P624" i="7"/>
  <c r="O624" i="7"/>
  <c r="N624" i="7"/>
  <c r="Q623" i="7"/>
  <c r="P623" i="7"/>
  <c r="S623" i="7" s="1"/>
  <c r="O623" i="7"/>
  <c r="N623" i="7"/>
  <c r="Q622" i="7"/>
  <c r="P622" i="7"/>
  <c r="O622" i="7"/>
  <c r="N622" i="7"/>
  <c r="U621" i="7"/>
  <c r="T621" i="7"/>
  <c r="Q621" i="7"/>
  <c r="P621" i="7"/>
  <c r="O621" i="7"/>
  <c r="N621" i="7"/>
  <c r="U620" i="7"/>
  <c r="T620" i="7"/>
  <c r="S620" i="7"/>
  <c r="R620" i="7"/>
  <c r="Q620" i="7"/>
  <c r="P620" i="7"/>
  <c r="O620" i="7"/>
  <c r="N620" i="7"/>
  <c r="Q619" i="7"/>
  <c r="P619" i="7"/>
  <c r="O619" i="7"/>
  <c r="N619" i="7"/>
  <c r="U618" i="7"/>
  <c r="T618" i="7"/>
  <c r="S618" i="7"/>
  <c r="R618" i="7"/>
  <c r="Q618" i="7"/>
  <c r="P618" i="7"/>
  <c r="O618" i="7"/>
  <c r="N618" i="7"/>
  <c r="Q617" i="7"/>
  <c r="P617" i="7"/>
  <c r="O617" i="7"/>
  <c r="N617" i="7"/>
  <c r="Q616" i="7"/>
  <c r="P616" i="7"/>
  <c r="O616" i="7"/>
  <c r="N616" i="7"/>
  <c r="Q615" i="7"/>
  <c r="P615" i="7"/>
  <c r="O615" i="7"/>
  <c r="N615" i="7"/>
  <c r="W614" i="7"/>
  <c r="V614" i="7"/>
  <c r="U614" i="7"/>
  <c r="T614" i="7"/>
  <c r="S614" i="7"/>
  <c r="R614" i="7"/>
  <c r="Q614" i="7"/>
  <c r="P614" i="7"/>
  <c r="O614" i="7"/>
  <c r="N614" i="7"/>
  <c r="U613" i="7"/>
  <c r="T613" i="7"/>
  <c r="Q613" i="7"/>
  <c r="P613" i="7"/>
  <c r="S613" i="7" s="1"/>
  <c r="O613" i="7"/>
  <c r="N613" i="7"/>
  <c r="Q612" i="7"/>
  <c r="P612" i="7"/>
  <c r="O612" i="7"/>
  <c r="N612" i="7"/>
  <c r="Q611" i="7"/>
  <c r="P611" i="7"/>
  <c r="O611" i="7"/>
  <c r="N611" i="7"/>
  <c r="Q610" i="7"/>
  <c r="P610" i="7"/>
  <c r="O610" i="7"/>
  <c r="N610" i="7"/>
  <c r="Q609" i="7"/>
  <c r="P609" i="7"/>
  <c r="O609" i="7"/>
  <c r="N609" i="7"/>
  <c r="U608" i="7"/>
  <c r="T608" i="7"/>
  <c r="W608" i="7" s="1"/>
  <c r="S608" i="7"/>
  <c r="R608" i="7"/>
  <c r="Q608" i="7"/>
  <c r="P608" i="7"/>
  <c r="O608" i="7"/>
  <c r="N608" i="7"/>
  <c r="Q607" i="7"/>
  <c r="U607" i="7" s="1"/>
  <c r="P607" i="7"/>
  <c r="O607" i="7"/>
  <c r="N607" i="7"/>
  <c r="U606" i="7"/>
  <c r="T606" i="7"/>
  <c r="S606" i="7"/>
  <c r="R606" i="7"/>
  <c r="Q606" i="7"/>
  <c r="P606" i="7"/>
  <c r="O606" i="7"/>
  <c r="N606" i="7"/>
  <c r="Q605" i="7"/>
  <c r="P605" i="7"/>
  <c r="O605" i="7"/>
  <c r="N605" i="7"/>
  <c r="Q604" i="7"/>
  <c r="P604" i="7"/>
  <c r="O604" i="7"/>
  <c r="N604" i="7"/>
  <c r="Q603" i="7"/>
  <c r="P603" i="7"/>
  <c r="O603" i="7"/>
  <c r="N603" i="7"/>
  <c r="W602" i="7"/>
  <c r="U602" i="7"/>
  <c r="T602" i="7"/>
  <c r="S602" i="7"/>
  <c r="V602" i="7" s="1"/>
  <c r="R602" i="7"/>
  <c r="Q602" i="7"/>
  <c r="P602" i="7"/>
  <c r="O602" i="7"/>
  <c r="N602" i="7"/>
  <c r="Q601" i="7"/>
  <c r="U601" i="7" s="1"/>
  <c r="P601" i="7"/>
  <c r="O601" i="7"/>
  <c r="N601" i="7"/>
  <c r="Q600" i="7"/>
  <c r="P600" i="7"/>
  <c r="O600" i="7"/>
  <c r="N600" i="7"/>
  <c r="R599" i="7"/>
  <c r="Q599" i="7"/>
  <c r="S599" i="7" s="1"/>
  <c r="P599" i="7"/>
  <c r="O599" i="7"/>
  <c r="N599" i="7"/>
  <c r="Q598" i="7"/>
  <c r="P598" i="7"/>
  <c r="O598" i="7"/>
  <c r="N598" i="7"/>
  <c r="U597" i="7"/>
  <c r="T597" i="7"/>
  <c r="Q597" i="7"/>
  <c r="P597" i="7"/>
  <c r="O597" i="7"/>
  <c r="N597" i="7"/>
  <c r="U596" i="7"/>
  <c r="T596" i="7"/>
  <c r="S596" i="7"/>
  <c r="R596" i="7"/>
  <c r="Q596" i="7"/>
  <c r="P596" i="7"/>
  <c r="O596" i="7"/>
  <c r="N596" i="7"/>
  <c r="Q595" i="7"/>
  <c r="P595" i="7"/>
  <c r="O595" i="7"/>
  <c r="N595" i="7"/>
  <c r="U594" i="7"/>
  <c r="Q594" i="7"/>
  <c r="P594" i="7"/>
  <c r="O594" i="7"/>
  <c r="N594" i="7"/>
  <c r="Q593" i="7"/>
  <c r="P593" i="7"/>
  <c r="O593" i="7"/>
  <c r="N593" i="7"/>
  <c r="Q592" i="7"/>
  <c r="P592" i="7"/>
  <c r="O592" i="7"/>
  <c r="N592" i="7"/>
  <c r="U591" i="7"/>
  <c r="T591" i="7"/>
  <c r="Q591" i="7"/>
  <c r="P591" i="7"/>
  <c r="O591" i="7"/>
  <c r="N591" i="7"/>
  <c r="U590" i="7"/>
  <c r="T590" i="7"/>
  <c r="S590" i="7"/>
  <c r="R590" i="7"/>
  <c r="Q590" i="7"/>
  <c r="P590" i="7"/>
  <c r="O590" i="7"/>
  <c r="N590" i="7"/>
  <c r="Q589" i="7"/>
  <c r="P589" i="7"/>
  <c r="O589" i="7"/>
  <c r="N589" i="7"/>
  <c r="U588" i="7"/>
  <c r="T588" i="7"/>
  <c r="Q588" i="7"/>
  <c r="P588" i="7"/>
  <c r="O588" i="7"/>
  <c r="N588" i="7"/>
  <c r="R588" i="7" s="1"/>
  <c r="Q587" i="7"/>
  <c r="P587" i="7"/>
  <c r="O587" i="7"/>
  <c r="N587" i="7"/>
  <c r="S587" i="7" s="1"/>
  <c r="Q586" i="7"/>
  <c r="P586" i="7"/>
  <c r="O586" i="7"/>
  <c r="N586" i="7"/>
  <c r="Q585" i="7"/>
  <c r="P585" i="7"/>
  <c r="O585" i="7"/>
  <c r="N585" i="7"/>
  <c r="U584" i="7"/>
  <c r="T584" i="7"/>
  <c r="S584" i="7"/>
  <c r="R584" i="7"/>
  <c r="Q584" i="7"/>
  <c r="P584" i="7"/>
  <c r="O584" i="7"/>
  <c r="N584" i="7"/>
  <c r="Q583" i="7"/>
  <c r="P583" i="7"/>
  <c r="O583" i="7"/>
  <c r="S583" i="7" s="1"/>
  <c r="N583" i="7"/>
  <c r="U582" i="7"/>
  <c r="T582" i="7"/>
  <c r="S582" i="7"/>
  <c r="R582" i="7"/>
  <c r="Q582" i="7"/>
  <c r="P582" i="7"/>
  <c r="O582" i="7"/>
  <c r="N582" i="7"/>
  <c r="S581" i="7"/>
  <c r="R581" i="7"/>
  <c r="Q581" i="7"/>
  <c r="P581" i="7"/>
  <c r="O581" i="7"/>
  <c r="N581" i="7"/>
  <c r="Q580" i="7"/>
  <c r="P580" i="7"/>
  <c r="O580" i="7"/>
  <c r="N580" i="7"/>
  <c r="U579" i="7"/>
  <c r="Q579" i="7"/>
  <c r="P579" i="7"/>
  <c r="O579" i="7"/>
  <c r="T579" i="7" s="1"/>
  <c r="N579" i="7"/>
  <c r="Q578" i="7"/>
  <c r="P578" i="7"/>
  <c r="O578" i="7"/>
  <c r="N578" i="7"/>
  <c r="Q577" i="7"/>
  <c r="P577" i="7"/>
  <c r="O577" i="7"/>
  <c r="N577" i="7"/>
  <c r="U576" i="7"/>
  <c r="T576" i="7"/>
  <c r="S576" i="7"/>
  <c r="R576" i="7"/>
  <c r="Q576" i="7"/>
  <c r="P576" i="7"/>
  <c r="O576" i="7"/>
  <c r="N576" i="7"/>
  <c r="Q575" i="7"/>
  <c r="P575" i="7"/>
  <c r="O575" i="7"/>
  <c r="N575" i="7"/>
  <c r="R575" i="7" s="1"/>
  <c r="Q574" i="7"/>
  <c r="P574" i="7"/>
  <c r="O574" i="7"/>
  <c r="N574" i="7"/>
  <c r="Q573" i="7"/>
  <c r="P573" i="7"/>
  <c r="O573" i="7"/>
  <c r="U573" i="7" s="1"/>
  <c r="N573" i="7"/>
  <c r="Q572" i="7"/>
  <c r="U572" i="7" s="1"/>
  <c r="P572" i="7"/>
  <c r="O572" i="7"/>
  <c r="N572" i="7"/>
  <c r="Q571" i="7"/>
  <c r="P571" i="7"/>
  <c r="O571" i="7"/>
  <c r="N571" i="7"/>
  <c r="U570" i="7"/>
  <c r="T570" i="7"/>
  <c r="S570" i="7"/>
  <c r="R570" i="7"/>
  <c r="Q570" i="7"/>
  <c r="P570" i="7"/>
  <c r="O570" i="7"/>
  <c r="N570" i="7"/>
  <c r="S569" i="7"/>
  <c r="R569" i="7"/>
  <c r="Q569" i="7"/>
  <c r="P569" i="7"/>
  <c r="O569" i="7"/>
  <c r="N569" i="7"/>
  <c r="Q568" i="7"/>
  <c r="P568" i="7"/>
  <c r="O568" i="7"/>
  <c r="N568" i="7"/>
  <c r="U567" i="7"/>
  <c r="Q567" i="7"/>
  <c r="P567" i="7"/>
  <c r="O567" i="7"/>
  <c r="T567" i="7" s="1"/>
  <c r="N567" i="7"/>
  <c r="Q566" i="7"/>
  <c r="P566" i="7"/>
  <c r="O566" i="7"/>
  <c r="N566" i="7"/>
  <c r="Q565" i="7"/>
  <c r="P565" i="7"/>
  <c r="O565" i="7"/>
  <c r="N565" i="7"/>
  <c r="U564" i="7"/>
  <c r="T564" i="7"/>
  <c r="S564" i="7"/>
  <c r="R564" i="7"/>
  <c r="Q564" i="7"/>
  <c r="P564" i="7"/>
  <c r="O564" i="7"/>
  <c r="N564" i="7"/>
  <c r="Q563" i="7"/>
  <c r="P563" i="7"/>
  <c r="O563" i="7"/>
  <c r="N563" i="7"/>
  <c r="R563" i="7" s="1"/>
  <c r="Q562" i="7"/>
  <c r="P562" i="7"/>
  <c r="O562" i="7"/>
  <c r="N562" i="7"/>
  <c r="Q561" i="7"/>
  <c r="P561" i="7"/>
  <c r="O561" i="7"/>
  <c r="U561" i="7" s="1"/>
  <c r="N561" i="7"/>
  <c r="Q560" i="7"/>
  <c r="U560" i="7" s="1"/>
  <c r="P560" i="7"/>
  <c r="O560" i="7"/>
  <c r="N560" i="7"/>
  <c r="Q559" i="7"/>
  <c r="P559" i="7"/>
  <c r="O559" i="7"/>
  <c r="N559" i="7"/>
  <c r="U558" i="7"/>
  <c r="T558" i="7"/>
  <c r="S558" i="7"/>
  <c r="R558" i="7"/>
  <c r="Q558" i="7"/>
  <c r="P558" i="7"/>
  <c r="O558" i="7"/>
  <c r="N558" i="7"/>
  <c r="S557" i="7"/>
  <c r="R557" i="7"/>
  <c r="Q557" i="7"/>
  <c r="P557" i="7"/>
  <c r="O557" i="7"/>
  <c r="N557" i="7"/>
  <c r="Q556" i="7"/>
  <c r="P556" i="7"/>
  <c r="O556" i="7"/>
  <c r="N556" i="7"/>
  <c r="U555" i="7"/>
  <c r="Q555" i="7"/>
  <c r="P555" i="7"/>
  <c r="O555" i="7"/>
  <c r="T555" i="7" s="1"/>
  <c r="N555" i="7"/>
  <c r="T554" i="7"/>
  <c r="Q554" i="7"/>
  <c r="P554" i="7"/>
  <c r="O554" i="7"/>
  <c r="N554" i="7"/>
  <c r="Q553" i="7"/>
  <c r="P553" i="7"/>
  <c r="O553" i="7"/>
  <c r="N553" i="7"/>
  <c r="U552" i="7"/>
  <c r="T552" i="7"/>
  <c r="S552" i="7"/>
  <c r="R552" i="7"/>
  <c r="Q552" i="7"/>
  <c r="P552" i="7"/>
  <c r="O552" i="7"/>
  <c r="N552" i="7"/>
  <c r="Q551" i="7"/>
  <c r="P551" i="7"/>
  <c r="O551" i="7"/>
  <c r="N551" i="7"/>
  <c r="Q550" i="7"/>
  <c r="P550" i="7"/>
  <c r="O550" i="7"/>
  <c r="N550" i="7"/>
  <c r="Q549" i="7"/>
  <c r="P549" i="7"/>
  <c r="O549" i="7"/>
  <c r="U549" i="7" s="1"/>
  <c r="N549" i="7"/>
  <c r="Q548" i="7"/>
  <c r="U548" i="7" s="1"/>
  <c r="P548" i="7"/>
  <c r="O548" i="7"/>
  <c r="N548" i="7"/>
  <c r="Q547" i="7"/>
  <c r="P547" i="7"/>
  <c r="O547" i="7"/>
  <c r="N547" i="7"/>
  <c r="U546" i="7"/>
  <c r="T546" i="7"/>
  <c r="S546" i="7"/>
  <c r="R546" i="7"/>
  <c r="Q546" i="7"/>
  <c r="P546" i="7"/>
  <c r="O546" i="7"/>
  <c r="N546" i="7"/>
  <c r="S545" i="7"/>
  <c r="R545" i="7"/>
  <c r="Q545" i="7"/>
  <c r="P545" i="7"/>
  <c r="O545" i="7"/>
  <c r="N545" i="7"/>
  <c r="Q544" i="7"/>
  <c r="P544" i="7"/>
  <c r="O544" i="7"/>
  <c r="N544" i="7"/>
  <c r="U543" i="7"/>
  <c r="Q543" i="7"/>
  <c r="P543" i="7"/>
  <c r="O543" i="7"/>
  <c r="T543" i="7" s="1"/>
  <c r="N543" i="7"/>
  <c r="T542" i="7"/>
  <c r="S542" i="7"/>
  <c r="Q542" i="7"/>
  <c r="P542" i="7"/>
  <c r="O542" i="7"/>
  <c r="N542" i="7"/>
  <c r="Q541" i="7"/>
  <c r="P541" i="7"/>
  <c r="O541" i="7"/>
  <c r="N541" i="7"/>
  <c r="U540" i="7"/>
  <c r="T540" i="7"/>
  <c r="S540" i="7"/>
  <c r="R540" i="7"/>
  <c r="Q540" i="7"/>
  <c r="P540" i="7"/>
  <c r="O540" i="7"/>
  <c r="N540" i="7"/>
  <c r="Q539" i="7"/>
  <c r="P539" i="7"/>
  <c r="O539" i="7"/>
  <c r="N539" i="7"/>
  <c r="Q538" i="7"/>
  <c r="P538" i="7"/>
  <c r="O538" i="7"/>
  <c r="N538" i="7"/>
  <c r="U537" i="7"/>
  <c r="S537" i="7"/>
  <c r="Q537" i="7"/>
  <c r="P537" i="7"/>
  <c r="O537" i="7"/>
  <c r="T537" i="7" s="1"/>
  <c r="N537" i="7"/>
  <c r="Q536" i="7"/>
  <c r="U536" i="7" s="1"/>
  <c r="P536" i="7"/>
  <c r="O536" i="7"/>
  <c r="N536" i="7"/>
  <c r="Q535" i="7"/>
  <c r="P535" i="7"/>
  <c r="O535" i="7"/>
  <c r="N535" i="7"/>
  <c r="U534" i="7"/>
  <c r="T534" i="7"/>
  <c r="S534" i="7"/>
  <c r="R534" i="7"/>
  <c r="Q534" i="7"/>
  <c r="P534" i="7"/>
  <c r="O534" i="7"/>
  <c r="N534" i="7"/>
  <c r="S533" i="7"/>
  <c r="R533" i="7"/>
  <c r="Q533" i="7"/>
  <c r="P533" i="7"/>
  <c r="O533" i="7"/>
  <c r="N533" i="7"/>
  <c r="Q532" i="7"/>
  <c r="P532" i="7"/>
  <c r="O532" i="7"/>
  <c r="N532" i="7"/>
  <c r="U531" i="7"/>
  <c r="Q531" i="7"/>
  <c r="P531" i="7"/>
  <c r="O531" i="7"/>
  <c r="T531" i="7" s="1"/>
  <c r="N531" i="7"/>
  <c r="Q530" i="7"/>
  <c r="S530" i="7" s="1"/>
  <c r="P530" i="7"/>
  <c r="O530" i="7"/>
  <c r="N530" i="7"/>
  <c r="Q529" i="7"/>
  <c r="P529" i="7"/>
  <c r="O529" i="7"/>
  <c r="N529" i="7"/>
  <c r="U528" i="7"/>
  <c r="T528" i="7"/>
  <c r="S528" i="7"/>
  <c r="R528" i="7"/>
  <c r="Q528" i="7"/>
  <c r="P528" i="7"/>
  <c r="O528" i="7"/>
  <c r="N528" i="7"/>
  <c r="R527" i="7"/>
  <c r="Q527" i="7"/>
  <c r="P527" i="7"/>
  <c r="O527" i="7"/>
  <c r="N527" i="7"/>
  <c r="Q526" i="7"/>
  <c r="P526" i="7"/>
  <c r="O526" i="7"/>
  <c r="N526" i="7"/>
  <c r="U525" i="7"/>
  <c r="T525" i="7"/>
  <c r="Q525" i="7"/>
  <c r="P525" i="7"/>
  <c r="O525" i="7"/>
  <c r="S525" i="7" s="1"/>
  <c r="N525" i="7"/>
  <c r="Q524" i="7"/>
  <c r="U524" i="7" s="1"/>
  <c r="P524" i="7"/>
  <c r="O524" i="7"/>
  <c r="N524" i="7"/>
  <c r="Q523" i="7"/>
  <c r="P523" i="7"/>
  <c r="O523" i="7"/>
  <c r="N523" i="7"/>
  <c r="U522" i="7"/>
  <c r="T522" i="7"/>
  <c r="S522" i="7"/>
  <c r="R522" i="7"/>
  <c r="Q522" i="7"/>
  <c r="P522" i="7"/>
  <c r="O522" i="7"/>
  <c r="N522" i="7"/>
  <c r="S521" i="7"/>
  <c r="R521" i="7"/>
  <c r="Q521" i="7"/>
  <c r="P521" i="7"/>
  <c r="O521" i="7"/>
  <c r="N521" i="7"/>
  <c r="Q520" i="7"/>
  <c r="P520" i="7"/>
  <c r="O520" i="7"/>
  <c r="N520" i="7"/>
  <c r="U519" i="7"/>
  <c r="Q519" i="7"/>
  <c r="P519" i="7"/>
  <c r="O519" i="7"/>
  <c r="T519" i="7" s="1"/>
  <c r="N519" i="7"/>
  <c r="Q518" i="7"/>
  <c r="P518" i="7"/>
  <c r="O518" i="7"/>
  <c r="N518" i="7"/>
  <c r="Q517" i="7"/>
  <c r="P517" i="7"/>
  <c r="O517" i="7"/>
  <c r="N517" i="7"/>
  <c r="U516" i="7"/>
  <c r="T516" i="7"/>
  <c r="S516" i="7"/>
  <c r="R516" i="7"/>
  <c r="Q516" i="7"/>
  <c r="P516" i="7"/>
  <c r="O516" i="7"/>
  <c r="N516" i="7"/>
  <c r="Q515" i="7"/>
  <c r="R515" i="7" s="1"/>
  <c r="P515" i="7"/>
  <c r="O515" i="7"/>
  <c r="N515" i="7"/>
  <c r="Q514" i="7"/>
  <c r="P514" i="7"/>
  <c r="O514" i="7"/>
  <c r="N514" i="7"/>
  <c r="U513" i="7"/>
  <c r="T513" i="7"/>
  <c r="S513" i="7"/>
  <c r="Q513" i="7"/>
  <c r="P513" i="7"/>
  <c r="O513" i="7"/>
  <c r="N513" i="7"/>
  <c r="Q512" i="7"/>
  <c r="U512" i="7" s="1"/>
  <c r="P512" i="7"/>
  <c r="O512" i="7"/>
  <c r="N512" i="7"/>
  <c r="Q511" i="7"/>
  <c r="P511" i="7"/>
  <c r="O511" i="7"/>
  <c r="N511" i="7"/>
  <c r="U510" i="7"/>
  <c r="T510" i="7"/>
  <c r="S510" i="7"/>
  <c r="R510" i="7"/>
  <c r="Q510" i="7"/>
  <c r="P510" i="7"/>
  <c r="O510" i="7"/>
  <c r="N510" i="7"/>
  <c r="S509" i="7"/>
  <c r="R509" i="7"/>
  <c r="Q509" i="7"/>
  <c r="P509" i="7"/>
  <c r="O509" i="7"/>
  <c r="N509" i="7"/>
  <c r="Q508" i="7"/>
  <c r="P508" i="7"/>
  <c r="O508" i="7"/>
  <c r="N508" i="7"/>
  <c r="U507" i="7"/>
  <c r="Q507" i="7"/>
  <c r="P507" i="7"/>
  <c r="O507" i="7"/>
  <c r="T507" i="7" s="1"/>
  <c r="N507" i="7"/>
  <c r="Q506" i="7"/>
  <c r="P506" i="7"/>
  <c r="O506" i="7"/>
  <c r="N506" i="7"/>
  <c r="Q505" i="7"/>
  <c r="P505" i="7"/>
  <c r="O505" i="7"/>
  <c r="N505" i="7"/>
  <c r="U504" i="7"/>
  <c r="T504" i="7"/>
  <c r="S504" i="7"/>
  <c r="R504" i="7"/>
  <c r="Q504" i="7"/>
  <c r="P504" i="7"/>
  <c r="O504" i="7"/>
  <c r="N504" i="7"/>
  <c r="Q503" i="7"/>
  <c r="P503" i="7"/>
  <c r="R503" i="7" s="1"/>
  <c r="O503" i="7"/>
  <c r="N503" i="7"/>
  <c r="Q502" i="7"/>
  <c r="P502" i="7"/>
  <c r="O502" i="7"/>
  <c r="N502" i="7"/>
  <c r="U501" i="7"/>
  <c r="T501" i="7"/>
  <c r="S501" i="7"/>
  <c r="Q501" i="7"/>
  <c r="P501" i="7"/>
  <c r="O501" i="7"/>
  <c r="N501" i="7"/>
  <c r="Q500" i="7"/>
  <c r="U500" i="7" s="1"/>
  <c r="P500" i="7"/>
  <c r="O500" i="7"/>
  <c r="N500" i="7"/>
  <c r="Q499" i="7"/>
  <c r="P499" i="7"/>
  <c r="O499" i="7"/>
  <c r="N499" i="7"/>
  <c r="U498" i="7"/>
  <c r="T498" i="7"/>
  <c r="S498" i="7"/>
  <c r="R498" i="7"/>
  <c r="Q498" i="7"/>
  <c r="P498" i="7"/>
  <c r="O498" i="7"/>
  <c r="N498" i="7"/>
  <c r="S497" i="7"/>
  <c r="R497" i="7"/>
  <c r="Q497" i="7"/>
  <c r="P497" i="7"/>
  <c r="O497" i="7"/>
  <c r="N497" i="7"/>
  <c r="Q496" i="7"/>
  <c r="P496" i="7"/>
  <c r="O496" i="7"/>
  <c r="N496" i="7"/>
  <c r="U495" i="7"/>
  <c r="Q495" i="7"/>
  <c r="P495" i="7"/>
  <c r="O495" i="7"/>
  <c r="T495" i="7" s="1"/>
  <c r="N495" i="7"/>
  <c r="Q494" i="7"/>
  <c r="R494" i="7" s="1"/>
  <c r="P494" i="7"/>
  <c r="O494" i="7"/>
  <c r="U494" i="7" s="1"/>
  <c r="N494" i="7"/>
  <c r="Q493" i="7"/>
  <c r="P493" i="7"/>
  <c r="O493" i="7"/>
  <c r="N493" i="7"/>
  <c r="U492" i="7"/>
  <c r="T492" i="7"/>
  <c r="S492" i="7"/>
  <c r="R492" i="7"/>
  <c r="Q492" i="7"/>
  <c r="P492" i="7"/>
  <c r="O492" i="7"/>
  <c r="N492" i="7"/>
  <c r="Q491" i="7"/>
  <c r="P491" i="7"/>
  <c r="R491" i="7" s="1"/>
  <c r="O491" i="7"/>
  <c r="N491" i="7"/>
  <c r="Q490" i="7"/>
  <c r="P490" i="7"/>
  <c r="O490" i="7"/>
  <c r="N490" i="7"/>
  <c r="U489" i="7"/>
  <c r="T489" i="7"/>
  <c r="S489" i="7"/>
  <c r="Q489" i="7"/>
  <c r="P489" i="7"/>
  <c r="O489" i="7"/>
  <c r="N489" i="7"/>
  <c r="Q488" i="7"/>
  <c r="T488" i="7" s="1"/>
  <c r="P488" i="7"/>
  <c r="O488" i="7"/>
  <c r="U488" i="7" s="1"/>
  <c r="N488" i="7"/>
  <c r="Q487" i="7"/>
  <c r="P487" i="7"/>
  <c r="O487" i="7"/>
  <c r="N487" i="7"/>
  <c r="U486" i="7"/>
  <c r="T486" i="7"/>
  <c r="S486" i="7"/>
  <c r="R486" i="7"/>
  <c r="Q486" i="7"/>
  <c r="P486" i="7"/>
  <c r="O486" i="7"/>
  <c r="N486" i="7"/>
  <c r="S485" i="7"/>
  <c r="R485" i="7"/>
  <c r="Q485" i="7"/>
  <c r="P485" i="7"/>
  <c r="O485" i="7"/>
  <c r="N485" i="7"/>
  <c r="Q484" i="7"/>
  <c r="P484" i="7"/>
  <c r="O484" i="7"/>
  <c r="N484" i="7"/>
  <c r="U483" i="7"/>
  <c r="Q483" i="7"/>
  <c r="P483" i="7"/>
  <c r="O483" i="7"/>
  <c r="T483" i="7" s="1"/>
  <c r="N483" i="7"/>
  <c r="T482" i="7"/>
  <c r="S482" i="7"/>
  <c r="Q482" i="7"/>
  <c r="R482" i="7" s="1"/>
  <c r="P482" i="7"/>
  <c r="O482" i="7"/>
  <c r="U482" i="7" s="1"/>
  <c r="N482" i="7"/>
  <c r="Q481" i="7"/>
  <c r="P481" i="7"/>
  <c r="O481" i="7"/>
  <c r="N481" i="7"/>
  <c r="S481" i="7" s="1"/>
  <c r="U480" i="7"/>
  <c r="T480" i="7"/>
  <c r="S480" i="7"/>
  <c r="R480" i="7"/>
  <c r="Q480" i="7"/>
  <c r="P480" i="7"/>
  <c r="O480" i="7"/>
  <c r="N480" i="7"/>
  <c r="Q479" i="7"/>
  <c r="P479" i="7"/>
  <c r="O479" i="7"/>
  <c r="N479" i="7"/>
  <c r="Q478" i="7"/>
  <c r="P478" i="7"/>
  <c r="O478" i="7"/>
  <c r="N478" i="7"/>
  <c r="Q477" i="7"/>
  <c r="P477" i="7"/>
  <c r="O477" i="7"/>
  <c r="U477" i="7" s="1"/>
  <c r="N477" i="7"/>
  <c r="Q476" i="7"/>
  <c r="P476" i="7"/>
  <c r="O476" i="7"/>
  <c r="N476" i="7"/>
  <c r="U476" i="7" s="1"/>
  <c r="Q475" i="7"/>
  <c r="P475" i="7"/>
  <c r="O475" i="7"/>
  <c r="N475" i="7"/>
  <c r="R474" i="7"/>
  <c r="Q474" i="7"/>
  <c r="P474" i="7"/>
  <c r="O474" i="7"/>
  <c r="N474" i="7"/>
  <c r="Q473" i="7"/>
  <c r="P473" i="7"/>
  <c r="O473" i="7"/>
  <c r="N473" i="7"/>
  <c r="Q472" i="7"/>
  <c r="S472" i="7" s="1"/>
  <c r="P472" i="7"/>
  <c r="O472" i="7"/>
  <c r="N472" i="7"/>
  <c r="Q471" i="7"/>
  <c r="P471" i="7"/>
  <c r="O471" i="7"/>
  <c r="N471" i="7"/>
  <c r="T470" i="7"/>
  <c r="S470" i="7"/>
  <c r="R470" i="7"/>
  <c r="V470" i="7" s="1"/>
  <c r="Q470" i="7"/>
  <c r="P470" i="7"/>
  <c r="O470" i="7"/>
  <c r="N470" i="7"/>
  <c r="Q469" i="7"/>
  <c r="P469" i="7"/>
  <c r="O469" i="7"/>
  <c r="U469" i="7" s="1"/>
  <c r="N469" i="7"/>
  <c r="Q468" i="7"/>
  <c r="P468" i="7"/>
  <c r="O468" i="7"/>
  <c r="N468" i="7"/>
  <c r="Q467" i="7"/>
  <c r="R467" i="7" s="1"/>
  <c r="P467" i="7"/>
  <c r="O467" i="7"/>
  <c r="N467" i="7"/>
  <c r="Q466" i="7"/>
  <c r="P466" i="7"/>
  <c r="R466" i="7" s="1"/>
  <c r="O466" i="7"/>
  <c r="N466" i="7"/>
  <c r="T465" i="7"/>
  <c r="S465" i="7"/>
  <c r="Q465" i="7"/>
  <c r="P465" i="7"/>
  <c r="O465" i="7"/>
  <c r="N465" i="7"/>
  <c r="U465" i="7" s="1"/>
  <c r="R464" i="7"/>
  <c r="Q464" i="7"/>
  <c r="P464" i="7"/>
  <c r="O464" i="7"/>
  <c r="N464" i="7"/>
  <c r="Q463" i="7"/>
  <c r="P463" i="7"/>
  <c r="O463" i="7"/>
  <c r="N463" i="7"/>
  <c r="U462" i="7"/>
  <c r="T462" i="7"/>
  <c r="Q462" i="7"/>
  <c r="P462" i="7"/>
  <c r="O462" i="7"/>
  <c r="N462" i="7"/>
  <c r="U461" i="7"/>
  <c r="T461" i="7"/>
  <c r="S461" i="7"/>
  <c r="R461" i="7"/>
  <c r="W461" i="7" s="1"/>
  <c r="Q461" i="7"/>
  <c r="P461" i="7"/>
  <c r="O461" i="7"/>
  <c r="N461" i="7"/>
  <c r="Q460" i="7"/>
  <c r="P460" i="7"/>
  <c r="O460" i="7"/>
  <c r="R460" i="7" s="1"/>
  <c r="N460" i="7"/>
  <c r="Q459" i="7"/>
  <c r="P459" i="7"/>
  <c r="O459" i="7"/>
  <c r="N459" i="7"/>
  <c r="Q458" i="7"/>
  <c r="R458" i="7" s="1"/>
  <c r="P458" i="7"/>
  <c r="O458" i="7"/>
  <c r="N458" i="7"/>
  <c r="Q457" i="7"/>
  <c r="P457" i="7"/>
  <c r="O457" i="7"/>
  <c r="N457" i="7"/>
  <c r="S456" i="7"/>
  <c r="R456" i="7"/>
  <c r="Q456" i="7"/>
  <c r="P456" i="7"/>
  <c r="O456" i="7"/>
  <c r="N456" i="7"/>
  <c r="U456" i="7" s="1"/>
  <c r="U455" i="7"/>
  <c r="Q455" i="7"/>
  <c r="P455" i="7"/>
  <c r="T455" i="7" s="1"/>
  <c r="O455" i="7"/>
  <c r="N455" i="7"/>
  <c r="V454" i="7"/>
  <c r="T454" i="7"/>
  <c r="S454" i="7"/>
  <c r="R454" i="7"/>
  <c r="Q454" i="7"/>
  <c r="P454" i="7"/>
  <c r="O454" i="7"/>
  <c r="N454" i="7"/>
  <c r="U454" i="7" s="1"/>
  <c r="Q453" i="7"/>
  <c r="S453" i="7" s="1"/>
  <c r="P453" i="7"/>
  <c r="O453" i="7"/>
  <c r="N453" i="7"/>
  <c r="Q452" i="7"/>
  <c r="P452" i="7"/>
  <c r="O452" i="7"/>
  <c r="N452" i="7"/>
  <c r="T451" i="7"/>
  <c r="Q451" i="7"/>
  <c r="P451" i="7"/>
  <c r="U451" i="7" s="1"/>
  <c r="O451" i="7"/>
  <c r="N451" i="7"/>
  <c r="Q450" i="7"/>
  <c r="P450" i="7"/>
  <c r="O450" i="7"/>
  <c r="N450" i="7"/>
  <c r="U450" i="7" s="1"/>
  <c r="Q449" i="7"/>
  <c r="R449" i="7" s="1"/>
  <c r="P449" i="7"/>
  <c r="O449" i="7"/>
  <c r="N449" i="7"/>
  <c r="Q448" i="7"/>
  <c r="P448" i="7"/>
  <c r="O448" i="7"/>
  <c r="N448" i="7"/>
  <c r="Q447" i="7"/>
  <c r="T447" i="7" s="1"/>
  <c r="P447" i="7"/>
  <c r="O447" i="7"/>
  <c r="N447" i="7"/>
  <c r="Q446" i="7"/>
  <c r="P446" i="7"/>
  <c r="O446" i="7"/>
  <c r="R446" i="7" s="1"/>
  <c r="N446" i="7"/>
  <c r="U445" i="7"/>
  <c r="Q445" i="7"/>
  <c r="P445" i="7"/>
  <c r="O445" i="7"/>
  <c r="N445" i="7"/>
  <c r="U444" i="7"/>
  <c r="T444" i="7"/>
  <c r="S444" i="7"/>
  <c r="R444" i="7"/>
  <c r="W444" i="7" s="1"/>
  <c r="Q444" i="7"/>
  <c r="P444" i="7"/>
  <c r="O444" i="7"/>
  <c r="N444" i="7"/>
  <c r="Q443" i="7"/>
  <c r="P443" i="7"/>
  <c r="R443" i="7" s="1"/>
  <c r="O443" i="7"/>
  <c r="N443" i="7"/>
  <c r="Q442" i="7"/>
  <c r="P442" i="7"/>
  <c r="O442" i="7"/>
  <c r="N442" i="7"/>
  <c r="R442" i="7" s="1"/>
  <c r="T441" i="7"/>
  <c r="S441" i="7"/>
  <c r="Q441" i="7"/>
  <c r="P441" i="7"/>
  <c r="O441" i="7"/>
  <c r="N441" i="7"/>
  <c r="U441" i="7" s="1"/>
  <c r="Q440" i="7"/>
  <c r="P440" i="7"/>
  <c r="O440" i="7"/>
  <c r="R440" i="7" s="1"/>
  <c r="N440" i="7"/>
  <c r="Q439" i="7"/>
  <c r="P439" i="7"/>
  <c r="O439" i="7"/>
  <c r="N439" i="7"/>
  <c r="Q438" i="7"/>
  <c r="P438" i="7"/>
  <c r="O438" i="7"/>
  <c r="N438" i="7"/>
  <c r="U437" i="7"/>
  <c r="T437" i="7"/>
  <c r="S437" i="7"/>
  <c r="R437" i="7"/>
  <c r="W437" i="7" s="1"/>
  <c r="Q437" i="7"/>
  <c r="P437" i="7"/>
  <c r="O437" i="7"/>
  <c r="N437" i="7"/>
  <c r="U436" i="7"/>
  <c r="T436" i="7"/>
  <c r="Q436" i="7"/>
  <c r="P436" i="7"/>
  <c r="O436" i="7"/>
  <c r="N436" i="7"/>
  <c r="Q435" i="7"/>
  <c r="P435" i="7"/>
  <c r="O435" i="7"/>
  <c r="N435" i="7"/>
  <c r="Q434" i="7"/>
  <c r="R434" i="7" s="1"/>
  <c r="P434" i="7"/>
  <c r="O434" i="7"/>
  <c r="N434" i="7"/>
  <c r="Q433" i="7"/>
  <c r="P433" i="7"/>
  <c r="O433" i="7"/>
  <c r="N433" i="7"/>
  <c r="S432" i="7"/>
  <c r="R432" i="7"/>
  <c r="Q432" i="7"/>
  <c r="P432" i="7"/>
  <c r="O432" i="7"/>
  <c r="N432" i="7"/>
  <c r="U432" i="7" s="1"/>
  <c r="U431" i="7"/>
  <c r="Q431" i="7"/>
  <c r="P431" i="7"/>
  <c r="T431" i="7" s="1"/>
  <c r="O431" i="7"/>
  <c r="N431" i="7"/>
  <c r="V430" i="7"/>
  <c r="T430" i="7"/>
  <c r="S430" i="7"/>
  <c r="R430" i="7"/>
  <c r="Q430" i="7"/>
  <c r="P430" i="7"/>
  <c r="O430" i="7"/>
  <c r="N430" i="7"/>
  <c r="U430" i="7" s="1"/>
  <c r="Q429" i="7"/>
  <c r="P429" i="7"/>
  <c r="O429" i="7"/>
  <c r="S429" i="7" s="1"/>
  <c r="N429" i="7"/>
  <c r="Q428" i="7"/>
  <c r="P428" i="7"/>
  <c r="O428" i="7"/>
  <c r="N428" i="7"/>
  <c r="Q427" i="7"/>
  <c r="P427" i="7"/>
  <c r="U427" i="7" s="1"/>
  <c r="O427" i="7"/>
  <c r="N427" i="7"/>
  <c r="Q426" i="7"/>
  <c r="P426" i="7"/>
  <c r="O426" i="7"/>
  <c r="N426" i="7"/>
  <c r="U426" i="7" s="1"/>
  <c r="Q425" i="7"/>
  <c r="P425" i="7"/>
  <c r="O425" i="7"/>
  <c r="N425" i="7"/>
  <c r="Q424" i="7"/>
  <c r="P424" i="7"/>
  <c r="O424" i="7"/>
  <c r="N424" i="7"/>
  <c r="U424" i="7" s="1"/>
  <c r="Q423" i="7"/>
  <c r="P423" i="7"/>
  <c r="S423" i="7" s="1"/>
  <c r="O423" i="7"/>
  <c r="N423" i="7"/>
  <c r="Q422" i="7"/>
  <c r="P422" i="7"/>
  <c r="O422" i="7"/>
  <c r="N422" i="7"/>
  <c r="U421" i="7"/>
  <c r="Q421" i="7"/>
  <c r="P421" i="7"/>
  <c r="O421" i="7"/>
  <c r="N421" i="7"/>
  <c r="U420" i="7"/>
  <c r="T420" i="7"/>
  <c r="S420" i="7"/>
  <c r="R420" i="7"/>
  <c r="W420" i="7" s="1"/>
  <c r="Q420" i="7"/>
  <c r="P420" i="7"/>
  <c r="O420" i="7"/>
  <c r="N420" i="7"/>
  <c r="U419" i="7"/>
  <c r="T419" i="7"/>
  <c r="Q419" i="7"/>
  <c r="P419" i="7"/>
  <c r="O419" i="7"/>
  <c r="N419" i="7"/>
  <c r="Q418" i="7"/>
  <c r="P418" i="7"/>
  <c r="O418" i="7"/>
  <c r="N418" i="7"/>
  <c r="T417" i="7"/>
  <c r="S417" i="7"/>
  <c r="Q417" i="7"/>
  <c r="P417" i="7"/>
  <c r="O417" i="7"/>
  <c r="N417" i="7"/>
  <c r="U417" i="7" s="1"/>
  <c r="Q416" i="7"/>
  <c r="P416" i="7"/>
  <c r="O416" i="7"/>
  <c r="N416" i="7"/>
  <c r="Q415" i="7"/>
  <c r="P415" i="7"/>
  <c r="O415" i="7"/>
  <c r="N415" i="7"/>
  <c r="Q414" i="7"/>
  <c r="P414" i="7"/>
  <c r="O414" i="7"/>
  <c r="N414" i="7"/>
  <c r="W413" i="7"/>
  <c r="V413" i="7"/>
  <c r="U413" i="7"/>
  <c r="T413" i="7"/>
  <c r="S413" i="7"/>
  <c r="R413" i="7"/>
  <c r="Q413" i="7"/>
  <c r="P413" i="7"/>
  <c r="O413" i="7"/>
  <c r="N413" i="7"/>
  <c r="Q412" i="7"/>
  <c r="U412" i="7" s="1"/>
  <c r="P412" i="7"/>
  <c r="O412" i="7"/>
  <c r="N412" i="7"/>
  <c r="Q411" i="7"/>
  <c r="P411" i="7"/>
  <c r="O411" i="7"/>
  <c r="N411" i="7"/>
  <c r="Q410" i="7"/>
  <c r="R410" i="7" s="1"/>
  <c r="P410" i="7"/>
  <c r="O410" i="7"/>
  <c r="N410" i="7"/>
  <c r="Q409" i="7"/>
  <c r="P409" i="7"/>
  <c r="O409" i="7"/>
  <c r="N409" i="7"/>
  <c r="S408" i="7"/>
  <c r="R408" i="7"/>
  <c r="Q408" i="7"/>
  <c r="P408" i="7"/>
  <c r="O408" i="7"/>
  <c r="N408" i="7"/>
  <c r="U408" i="7" s="1"/>
  <c r="U407" i="7"/>
  <c r="Q407" i="7"/>
  <c r="P407" i="7"/>
  <c r="T407" i="7" s="1"/>
  <c r="O407" i="7"/>
  <c r="N407" i="7"/>
  <c r="T406" i="7"/>
  <c r="S406" i="7"/>
  <c r="V406" i="7" s="1"/>
  <c r="R406" i="7"/>
  <c r="Q406" i="7"/>
  <c r="P406" i="7"/>
  <c r="O406" i="7"/>
  <c r="N406" i="7"/>
  <c r="U406" i="7" s="1"/>
  <c r="Q405" i="7"/>
  <c r="P405" i="7"/>
  <c r="O405" i="7"/>
  <c r="N405" i="7"/>
  <c r="Q404" i="7"/>
  <c r="P404" i="7"/>
  <c r="O404" i="7"/>
  <c r="N404" i="7"/>
  <c r="T403" i="7"/>
  <c r="Q403" i="7"/>
  <c r="P403" i="7"/>
  <c r="U403" i="7" s="1"/>
  <c r="O403" i="7"/>
  <c r="N403" i="7"/>
  <c r="T402" i="7"/>
  <c r="Q402" i="7"/>
  <c r="P402" i="7"/>
  <c r="O402" i="7"/>
  <c r="N402" i="7"/>
  <c r="U402" i="7" s="1"/>
  <c r="Q401" i="7"/>
  <c r="R401" i="7" s="1"/>
  <c r="P401" i="7"/>
  <c r="O401" i="7"/>
  <c r="N401" i="7"/>
  <c r="Q400" i="7"/>
  <c r="P400" i="7"/>
  <c r="O400" i="7"/>
  <c r="N400" i="7"/>
  <c r="Q399" i="7"/>
  <c r="R399" i="7" s="1"/>
  <c r="P399" i="7"/>
  <c r="O399" i="7"/>
  <c r="N399" i="7"/>
  <c r="Q398" i="7"/>
  <c r="P398" i="7"/>
  <c r="O398" i="7"/>
  <c r="N398" i="7"/>
  <c r="U397" i="7"/>
  <c r="Q397" i="7"/>
  <c r="P397" i="7"/>
  <c r="O397" i="7"/>
  <c r="N397" i="7"/>
  <c r="W396" i="7"/>
  <c r="V396" i="7"/>
  <c r="U396" i="7"/>
  <c r="T396" i="7"/>
  <c r="S396" i="7"/>
  <c r="R396" i="7"/>
  <c r="Q396" i="7"/>
  <c r="P396" i="7"/>
  <c r="O396" i="7"/>
  <c r="N396" i="7"/>
  <c r="Q395" i="7"/>
  <c r="U395" i="7" s="1"/>
  <c r="P395" i="7"/>
  <c r="O395" i="7"/>
  <c r="N395" i="7"/>
  <c r="Q394" i="7"/>
  <c r="P394" i="7"/>
  <c r="O394" i="7"/>
  <c r="N394" i="7"/>
  <c r="R394" i="7" s="1"/>
  <c r="T393" i="7"/>
  <c r="S393" i="7"/>
  <c r="Q393" i="7"/>
  <c r="P393" i="7"/>
  <c r="O393" i="7"/>
  <c r="N393" i="7"/>
  <c r="U393" i="7" s="1"/>
  <c r="Q392" i="7"/>
  <c r="P392" i="7"/>
  <c r="O392" i="7"/>
  <c r="N392" i="7"/>
  <c r="Q391" i="7"/>
  <c r="P391" i="7"/>
  <c r="O391" i="7"/>
  <c r="N391" i="7"/>
  <c r="Q390" i="7"/>
  <c r="P390" i="7"/>
  <c r="O390" i="7"/>
  <c r="N390" i="7"/>
  <c r="U390" i="7" s="1"/>
  <c r="U389" i="7"/>
  <c r="T389" i="7"/>
  <c r="W389" i="7" s="1"/>
  <c r="S389" i="7"/>
  <c r="R389" i="7"/>
  <c r="Q389" i="7"/>
  <c r="P389" i="7"/>
  <c r="O389" i="7"/>
  <c r="N389" i="7"/>
  <c r="Q388" i="7"/>
  <c r="P388" i="7"/>
  <c r="O388" i="7"/>
  <c r="R388" i="7" s="1"/>
  <c r="N388" i="7"/>
  <c r="Q387" i="7"/>
  <c r="P387" i="7"/>
  <c r="O387" i="7"/>
  <c r="N387" i="7"/>
  <c r="Q386" i="7"/>
  <c r="R386" i="7" s="1"/>
  <c r="P386" i="7"/>
  <c r="O386" i="7"/>
  <c r="N386" i="7"/>
  <c r="U385" i="7"/>
  <c r="Q385" i="7"/>
  <c r="P385" i="7"/>
  <c r="O385" i="7"/>
  <c r="N385" i="7"/>
  <c r="S384" i="7"/>
  <c r="R384" i="7"/>
  <c r="Q384" i="7"/>
  <c r="P384" i="7"/>
  <c r="O384" i="7"/>
  <c r="N384" i="7"/>
  <c r="U384" i="7" s="1"/>
  <c r="U383" i="7"/>
  <c r="Q383" i="7"/>
  <c r="P383" i="7"/>
  <c r="T383" i="7" s="1"/>
  <c r="O383" i="7"/>
  <c r="N383" i="7"/>
  <c r="T382" i="7"/>
  <c r="S382" i="7"/>
  <c r="R382" i="7"/>
  <c r="W382" i="7" s="1"/>
  <c r="Q382" i="7"/>
  <c r="P382" i="7"/>
  <c r="O382" i="7"/>
  <c r="N382" i="7"/>
  <c r="U382" i="7" s="1"/>
  <c r="Q381" i="7"/>
  <c r="P381" i="7"/>
  <c r="O381" i="7"/>
  <c r="N381" i="7"/>
  <c r="Q380" i="7"/>
  <c r="P380" i="7"/>
  <c r="O380" i="7"/>
  <c r="N380" i="7"/>
  <c r="Q379" i="7"/>
  <c r="P379" i="7"/>
  <c r="U379" i="7" s="1"/>
  <c r="O379" i="7"/>
  <c r="N379" i="7"/>
  <c r="T378" i="7"/>
  <c r="S378" i="7"/>
  <c r="R378" i="7"/>
  <c r="Q378" i="7"/>
  <c r="P378" i="7"/>
  <c r="O378" i="7"/>
  <c r="N378" i="7"/>
  <c r="U378" i="7" s="1"/>
  <c r="Q377" i="7"/>
  <c r="P377" i="7"/>
  <c r="R377" i="7" s="1"/>
  <c r="O377" i="7"/>
  <c r="N377" i="7"/>
  <c r="U376" i="7"/>
  <c r="Q376" i="7"/>
  <c r="P376" i="7"/>
  <c r="O376" i="7"/>
  <c r="N376" i="7"/>
  <c r="Q375" i="7"/>
  <c r="P375" i="7"/>
  <c r="S375" i="7" s="1"/>
  <c r="O375" i="7"/>
  <c r="N375" i="7"/>
  <c r="Q374" i="7"/>
  <c r="P374" i="7"/>
  <c r="O374" i="7"/>
  <c r="R374" i="7" s="1"/>
  <c r="N374" i="7"/>
  <c r="U373" i="7"/>
  <c r="Q373" i="7"/>
  <c r="P373" i="7"/>
  <c r="O373" i="7"/>
  <c r="N373" i="7"/>
  <c r="V372" i="7"/>
  <c r="U372" i="7"/>
  <c r="W372" i="7" s="1"/>
  <c r="T372" i="7"/>
  <c r="S372" i="7"/>
  <c r="R372" i="7"/>
  <c r="Q372" i="7"/>
  <c r="P372" i="7"/>
  <c r="O372" i="7"/>
  <c r="N372" i="7"/>
  <c r="Q371" i="7"/>
  <c r="P371" i="7"/>
  <c r="R371" i="7" s="1"/>
  <c r="O371" i="7"/>
  <c r="N371" i="7"/>
  <c r="Q370" i="7"/>
  <c r="P370" i="7"/>
  <c r="O370" i="7"/>
  <c r="N370" i="7"/>
  <c r="T369" i="7"/>
  <c r="S369" i="7"/>
  <c r="Q369" i="7"/>
  <c r="P369" i="7"/>
  <c r="O369" i="7"/>
  <c r="N369" i="7"/>
  <c r="U369" i="7" s="1"/>
  <c r="Q368" i="7"/>
  <c r="P368" i="7"/>
  <c r="O368" i="7"/>
  <c r="N368" i="7"/>
  <c r="R368" i="7" s="1"/>
  <c r="Q367" i="7"/>
  <c r="P367" i="7"/>
  <c r="O367" i="7"/>
  <c r="N367" i="7"/>
  <c r="Q366" i="7"/>
  <c r="P366" i="7"/>
  <c r="O366" i="7"/>
  <c r="N366" i="7"/>
  <c r="U365" i="7"/>
  <c r="T365" i="7"/>
  <c r="S365" i="7"/>
  <c r="R365" i="7"/>
  <c r="W365" i="7" s="1"/>
  <c r="Q365" i="7"/>
  <c r="P365" i="7"/>
  <c r="O365" i="7"/>
  <c r="N365" i="7"/>
  <c r="Q364" i="7"/>
  <c r="P364" i="7"/>
  <c r="O364" i="7"/>
  <c r="N364" i="7"/>
  <c r="Q363" i="7"/>
  <c r="P363" i="7"/>
  <c r="O363" i="7"/>
  <c r="N363" i="7"/>
  <c r="Q362" i="7"/>
  <c r="R362" i="7" s="1"/>
  <c r="P362" i="7"/>
  <c r="O362" i="7"/>
  <c r="N362" i="7"/>
  <c r="U361" i="7"/>
  <c r="T361" i="7"/>
  <c r="Q361" i="7"/>
  <c r="P361" i="7"/>
  <c r="O361" i="7"/>
  <c r="N361" i="7"/>
  <c r="S360" i="7"/>
  <c r="R360" i="7"/>
  <c r="Q360" i="7"/>
  <c r="P360" i="7"/>
  <c r="O360" i="7"/>
  <c r="N360" i="7"/>
  <c r="U360" i="7" s="1"/>
  <c r="U359" i="7"/>
  <c r="Q359" i="7"/>
  <c r="P359" i="7"/>
  <c r="T359" i="7" s="1"/>
  <c r="O359" i="7"/>
  <c r="N359" i="7"/>
  <c r="T358" i="7"/>
  <c r="S358" i="7"/>
  <c r="R358" i="7"/>
  <c r="Q358" i="7"/>
  <c r="P358" i="7"/>
  <c r="O358" i="7"/>
  <c r="N358" i="7"/>
  <c r="U358" i="7" s="1"/>
  <c r="Q357" i="7"/>
  <c r="P357" i="7"/>
  <c r="O357" i="7"/>
  <c r="N357" i="7"/>
  <c r="S357" i="7" s="1"/>
  <c r="Q356" i="7"/>
  <c r="P356" i="7"/>
  <c r="O356" i="7"/>
  <c r="N356" i="7"/>
  <c r="T355" i="7"/>
  <c r="Q355" i="7"/>
  <c r="P355" i="7"/>
  <c r="U355" i="7" s="1"/>
  <c r="O355" i="7"/>
  <c r="N355" i="7"/>
  <c r="T354" i="7"/>
  <c r="S354" i="7"/>
  <c r="R354" i="7"/>
  <c r="Q354" i="7"/>
  <c r="P354" i="7"/>
  <c r="O354" i="7"/>
  <c r="N354" i="7"/>
  <c r="U354" i="7" s="1"/>
  <c r="R353" i="7"/>
  <c r="Q353" i="7"/>
  <c r="P353" i="7"/>
  <c r="O353" i="7"/>
  <c r="N353" i="7"/>
  <c r="Q352" i="7"/>
  <c r="P352" i="7"/>
  <c r="O352" i="7"/>
  <c r="U352" i="7" s="1"/>
  <c r="N352" i="7"/>
  <c r="T351" i="7"/>
  <c r="R351" i="7"/>
  <c r="Q351" i="7"/>
  <c r="P351" i="7"/>
  <c r="S351" i="7" s="1"/>
  <c r="O351" i="7"/>
  <c r="N351" i="7"/>
  <c r="Q350" i="7"/>
  <c r="P350" i="7"/>
  <c r="O350" i="7"/>
  <c r="N350" i="7"/>
  <c r="U349" i="7"/>
  <c r="Q349" i="7"/>
  <c r="P349" i="7"/>
  <c r="O349" i="7"/>
  <c r="N349" i="7"/>
  <c r="U348" i="7"/>
  <c r="T348" i="7"/>
  <c r="S348" i="7"/>
  <c r="R348" i="7"/>
  <c r="W348" i="7" s="1"/>
  <c r="Q348" i="7"/>
  <c r="P348" i="7"/>
  <c r="O348" i="7"/>
  <c r="N348" i="7"/>
  <c r="Q347" i="7"/>
  <c r="S347" i="7" s="1"/>
  <c r="P347" i="7"/>
  <c r="O347" i="7"/>
  <c r="N347" i="7"/>
  <c r="R346" i="7"/>
  <c r="Q346" i="7"/>
  <c r="P346" i="7"/>
  <c r="O346" i="7"/>
  <c r="N346" i="7"/>
  <c r="T345" i="7"/>
  <c r="S345" i="7"/>
  <c r="Q345" i="7"/>
  <c r="P345" i="7"/>
  <c r="O345" i="7"/>
  <c r="N345" i="7"/>
  <c r="U345" i="7" s="1"/>
  <c r="Q344" i="7"/>
  <c r="P344" i="7"/>
  <c r="O344" i="7"/>
  <c r="N344" i="7"/>
  <c r="Q343" i="7"/>
  <c r="P343" i="7"/>
  <c r="O343" i="7"/>
  <c r="N343" i="7"/>
  <c r="U342" i="7"/>
  <c r="T342" i="7"/>
  <c r="Q342" i="7"/>
  <c r="P342" i="7"/>
  <c r="O342" i="7"/>
  <c r="N342" i="7"/>
  <c r="U341" i="7"/>
  <c r="T341" i="7"/>
  <c r="S341" i="7"/>
  <c r="R341" i="7"/>
  <c r="V341" i="7" s="1"/>
  <c r="Q341" i="7"/>
  <c r="P341" i="7"/>
  <c r="O341" i="7"/>
  <c r="N341" i="7"/>
  <c r="Q340" i="7"/>
  <c r="P340" i="7"/>
  <c r="O340" i="7"/>
  <c r="R340" i="7" s="1"/>
  <c r="N340" i="7"/>
  <c r="Q339" i="7"/>
  <c r="P339" i="7"/>
  <c r="O339" i="7"/>
  <c r="N339" i="7"/>
  <c r="R338" i="7"/>
  <c r="Q338" i="7"/>
  <c r="P338" i="7"/>
  <c r="O338" i="7"/>
  <c r="N338" i="7"/>
  <c r="Q337" i="7"/>
  <c r="P337" i="7"/>
  <c r="O337" i="7"/>
  <c r="U337" i="7" s="1"/>
  <c r="N337" i="7"/>
  <c r="S336" i="7"/>
  <c r="R336" i="7"/>
  <c r="Q336" i="7"/>
  <c r="P336" i="7"/>
  <c r="O336" i="7"/>
  <c r="N336" i="7"/>
  <c r="U336" i="7" s="1"/>
  <c r="U335" i="7"/>
  <c r="Q335" i="7"/>
  <c r="P335" i="7"/>
  <c r="T335" i="7" s="1"/>
  <c r="O335" i="7"/>
  <c r="N335" i="7"/>
  <c r="T334" i="7"/>
  <c r="S334" i="7"/>
  <c r="R334" i="7"/>
  <c r="V334" i="7" s="1"/>
  <c r="Q334" i="7"/>
  <c r="P334" i="7"/>
  <c r="O334" i="7"/>
  <c r="N334" i="7"/>
  <c r="U334" i="7" s="1"/>
  <c r="S333" i="7"/>
  <c r="Q333" i="7"/>
  <c r="P333" i="7"/>
  <c r="O333" i="7"/>
  <c r="N333" i="7"/>
  <c r="Q332" i="7"/>
  <c r="P332" i="7"/>
  <c r="O332" i="7"/>
  <c r="N332" i="7"/>
  <c r="Q331" i="7"/>
  <c r="P331" i="7"/>
  <c r="U331" i="7" s="1"/>
  <c r="O331" i="7"/>
  <c r="N331" i="7"/>
  <c r="Q330" i="7"/>
  <c r="P330" i="7"/>
  <c r="O330" i="7"/>
  <c r="N330" i="7"/>
  <c r="U330" i="7" s="1"/>
  <c r="Q329" i="7"/>
  <c r="P329" i="7"/>
  <c r="O329" i="7"/>
  <c r="N329" i="7"/>
  <c r="Q328" i="7"/>
  <c r="P328" i="7"/>
  <c r="O328" i="7"/>
  <c r="N328" i="7"/>
  <c r="T327" i="7"/>
  <c r="Q327" i="7"/>
  <c r="P327" i="7"/>
  <c r="S327" i="7" s="1"/>
  <c r="O327" i="7"/>
  <c r="N327" i="7"/>
  <c r="Q326" i="7"/>
  <c r="P326" i="7"/>
  <c r="O326" i="7"/>
  <c r="R326" i="7" s="1"/>
  <c r="N326" i="7"/>
  <c r="U325" i="7"/>
  <c r="Q325" i="7"/>
  <c r="P325" i="7"/>
  <c r="O325" i="7"/>
  <c r="N325" i="7"/>
  <c r="U324" i="7"/>
  <c r="T324" i="7"/>
  <c r="S324" i="7"/>
  <c r="R324" i="7"/>
  <c r="V324" i="7" s="1"/>
  <c r="Q324" i="7"/>
  <c r="P324" i="7"/>
  <c r="O324" i="7"/>
  <c r="N324" i="7"/>
  <c r="Q323" i="7"/>
  <c r="P323" i="7"/>
  <c r="R323" i="7" s="1"/>
  <c r="O323" i="7"/>
  <c r="N323" i="7"/>
  <c r="Q322" i="7"/>
  <c r="P322" i="7"/>
  <c r="R322" i="7" s="1"/>
  <c r="O322" i="7"/>
  <c r="N322" i="7"/>
  <c r="T321" i="7"/>
  <c r="S321" i="7"/>
  <c r="Q321" i="7"/>
  <c r="P321" i="7"/>
  <c r="O321" i="7"/>
  <c r="N321" i="7"/>
  <c r="U321" i="7" s="1"/>
  <c r="R320" i="7"/>
  <c r="Q320" i="7"/>
  <c r="P320" i="7"/>
  <c r="O320" i="7"/>
  <c r="N320" i="7"/>
  <c r="Q319" i="7"/>
  <c r="P319" i="7"/>
  <c r="O319" i="7"/>
  <c r="N319" i="7"/>
  <c r="U318" i="7"/>
  <c r="T318" i="7"/>
  <c r="Q318" i="7"/>
  <c r="P318" i="7"/>
  <c r="O318" i="7"/>
  <c r="N318" i="7"/>
  <c r="U317" i="7"/>
  <c r="T317" i="7"/>
  <c r="S317" i="7"/>
  <c r="R317" i="7"/>
  <c r="W317" i="7" s="1"/>
  <c r="Q317" i="7"/>
  <c r="P317" i="7"/>
  <c r="O317" i="7"/>
  <c r="N317" i="7"/>
  <c r="Q316" i="7"/>
  <c r="P316" i="7"/>
  <c r="O316" i="7"/>
  <c r="R316" i="7" s="1"/>
  <c r="N316" i="7"/>
  <c r="Q315" i="7"/>
  <c r="P315" i="7"/>
  <c r="O315" i="7"/>
  <c r="N315" i="7"/>
  <c r="Q314" i="7"/>
  <c r="R314" i="7" s="1"/>
  <c r="P314" i="7"/>
  <c r="O314" i="7"/>
  <c r="N314" i="7"/>
  <c r="Q313" i="7"/>
  <c r="P313" i="7"/>
  <c r="O313" i="7"/>
  <c r="N313" i="7"/>
  <c r="S312" i="7"/>
  <c r="R312" i="7"/>
  <c r="Q312" i="7"/>
  <c r="P312" i="7"/>
  <c r="O312" i="7"/>
  <c r="N312" i="7"/>
  <c r="U312" i="7" s="1"/>
  <c r="U311" i="7"/>
  <c r="Q311" i="7"/>
  <c r="P311" i="7"/>
  <c r="T311" i="7" s="1"/>
  <c r="O311" i="7"/>
  <c r="N311" i="7"/>
  <c r="T310" i="7"/>
  <c r="V310" i="7" s="1"/>
  <c r="S310" i="7"/>
  <c r="R310" i="7"/>
  <c r="Q310" i="7"/>
  <c r="P310" i="7"/>
  <c r="O310" i="7"/>
  <c r="N310" i="7"/>
  <c r="U310" i="7" s="1"/>
  <c r="Q309" i="7"/>
  <c r="S309" i="7" s="1"/>
  <c r="P309" i="7"/>
  <c r="O309" i="7"/>
  <c r="N309" i="7"/>
  <c r="Q308" i="7"/>
  <c r="P308" i="7"/>
  <c r="O308" i="7"/>
  <c r="N308" i="7"/>
  <c r="T307" i="7"/>
  <c r="Q307" i="7"/>
  <c r="P307" i="7"/>
  <c r="U307" i="7" s="1"/>
  <c r="O307" i="7"/>
  <c r="N307" i="7"/>
  <c r="Q306" i="7"/>
  <c r="P306" i="7"/>
  <c r="O306" i="7"/>
  <c r="N306" i="7"/>
  <c r="U306" i="7" s="1"/>
  <c r="Q305" i="7"/>
  <c r="R305" i="7" s="1"/>
  <c r="P305" i="7"/>
  <c r="O305" i="7"/>
  <c r="N305" i="7"/>
  <c r="Q304" i="7"/>
  <c r="P304" i="7"/>
  <c r="O304" i="7"/>
  <c r="N304" i="7"/>
  <c r="Q303" i="7"/>
  <c r="T303" i="7" s="1"/>
  <c r="P303" i="7"/>
  <c r="O303" i="7"/>
  <c r="N303" i="7"/>
  <c r="Q302" i="7"/>
  <c r="P302" i="7"/>
  <c r="O302" i="7"/>
  <c r="R302" i="7" s="1"/>
  <c r="N302" i="7"/>
  <c r="U301" i="7"/>
  <c r="Q301" i="7"/>
  <c r="P301" i="7"/>
  <c r="O301" i="7"/>
  <c r="N301" i="7"/>
  <c r="U300" i="7"/>
  <c r="T300" i="7"/>
  <c r="S300" i="7"/>
  <c r="R300" i="7"/>
  <c r="W300" i="7" s="1"/>
  <c r="Q300" i="7"/>
  <c r="P300" i="7"/>
  <c r="O300" i="7"/>
  <c r="N300" i="7"/>
  <c r="T299" i="7"/>
  <c r="S299" i="7"/>
  <c r="Q299" i="7"/>
  <c r="P299" i="7"/>
  <c r="R299" i="7" s="1"/>
  <c r="O299" i="7"/>
  <c r="N299" i="7"/>
  <c r="Q298" i="7"/>
  <c r="P298" i="7"/>
  <c r="O298" i="7"/>
  <c r="N298" i="7"/>
  <c r="T297" i="7"/>
  <c r="S297" i="7"/>
  <c r="Q297" i="7"/>
  <c r="P297" i="7"/>
  <c r="O297" i="7"/>
  <c r="N297" i="7"/>
  <c r="U297" i="7" s="1"/>
  <c r="Q296" i="7"/>
  <c r="P296" i="7"/>
  <c r="O296" i="7"/>
  <c r="R296" i="7" s="1"/>
  <c r="N296" i="7"/>
  <c r="Q295" i="7"/>
  <c r="P295" i="7"/>
  <c r="O295" i="7"/>
  <c r="N295" i="7"/>
  <c r="Q294" i="7"/>
  <c r="P294" i="7"/>
  <c r="O294" i="7"/>
  <c r="N294" i="7"/>
  <c r="U293" i="7"/>
  <c r="T293" i="7"/>
  <c r="S293" i="7"/>
  <c r="R293" i="7"/>
  <c r="W293" i="7" s="1"/>
  <c r="Q293" i="7"/>
  <c r="P293" i="7"/>
  <c r="O293" i="7"/>
  <c r="N293" i="7"/>
  <c r="U292" i="7"/>
  <c r="T292" i="7"/>
  <c r="Q292" i="7"/>
  <c r="P292" i="7"/>
  <c r="S292" i="7" s="1"/>
  <c r="O292" i="7"/>
  <c r="N292" i="7"/>
  <c r="Q291" i="7"/>
  <c r="P291" i="7"/>
  <c r="O291" i="7"/>
  <c r="N291" i="7"/>
  <c r="Q290" i="7"/>
  <c r="R290" i="7" s="1"/>
  <c r="P290" i="7"/>
  <c r="O290" i="7"/>
  <c r="N290" i="7"/>
  <c r="Q289" i="7"/>
  <c r="P289" i="7"/>
  <c r="O289" i="7"/>
  <c r="N289" i="7"/>
  <c r="S288" i="7"/>
  <c r="R288" i="7"/>
  <c r="Q288" i="7"/>
  <c r="P288" i="7"/>
  <c r="O288" i="7"/>
  <c r="N288" i="7"/>
  <c r="U288" i="7" s="1"/>
  <c r="U287" i="7"/>
  <c r="Q287" i="7"/>
  <c r="P287" i="7"/>
  <c r="T287" i="7" s="1"/>
  <c r="O287" i="7"/>
  <c r="N287" i="7"/>
  <c r="V286" i="7"/>
  <c r="T286" i="7"/>
  <c r="S286" i="7"/>
  <c r="R286" i="7"/>
  <c r="Q286" i="7"/>
  <c r="P286" i="7"/>
  <c r="O286" i="7"/>
  <c r="N286" i="7"/>
  <c r="U286" i="7" s="1"/>
  <c r="Q285" i="7"/>
  <c r="P285" i="7"/>
  <c r="O285" i="7"/>
  <c r="S285" i="7" s="1"/>
  <c r="N285" i="7"/>
  <c r="Q284" i="7"/>
  <c r="P284" i="7"/>
  <c r="O284" i="7"/>
  <c r="N284" i="7"/>
  <c r="Q283" i="7"/>
  <c r="P283" i="7"/>
  <c r="U283" i="7" s="1"/>
  <c r="O283" i="7"/>
  <c r="N283" i="7"/>
  <c r="Q282" i="7"/>
  <c r="P282" i="7"/>
  <c r="O282" i="7"/>
  <c r="N282" i="7"/>
  <c r="U282" i="7" s="1"/>
  <c r="Q281" i="7"/>
  <c r="P281" i="7"/>
  <c r="O281" i="7"/>
  <c r="N281" i="7"/>
  <c r="Q280" i="7"/>
  <c r="P280" i="7"/>
  <c r="O280" i="7"/>
  <c r="N280" i="7"/>
  <c r="Q279" i="7"/>
  <c r="P279" i="7"/>
  <c r="S279" i="7" s="1"/>
  <c r="O279" i="7"/>
  <c r="N279" i="7"/>
  <c r="Q278" i="7"/>
  <c r="P278" i="7"/>
  <c r="O278" i="7"/>
  <c r="N278" i="7"/>
  <c r="U277" i="7"/>
  <c r="Q277" i="7"/>
  <c r="P277" i="7"/>
  <c r="O277" i="7"/>
  <c r="N277" i="7"/>
  <c r="U276" i="7"/>
  <c r="T276" i="7"/>
  <c r="S276" i="7"/>
  <c r="R276" i="7"/>
  <c r="W276" i="7" s="1"/>
  <c r="Q276" i="7"/>
  <c r="P276" i="7"/>
  <c r="O276" i="7"/>
  <c r="N276" i="7"/>
  <c r="U275" i="7"/>
  <c r="T275" i="7"/>
  <c r="Q275" i="7"/>
  <c r="P275" i="7"/>
  <c r="R275" i="7" s="1"/>
  <c r="O275" i="7"/>
  <c r="N275" i="7"/>
  <c r="Q274" i="7"/>
  <c r="P274" i="7"/>
  <c r="O274" i="7"/>
  <c r="N274" i="7"/>
  <c r="T273" i="7"/>
  <c r="S273" i="7"/>
  <c r="Q273" i="7"/>
  <c r="P273" i="7"/>
  <c r="O273" i="7"/>
  <c r="N273" i="7"/>
  <c r="U273" i="7" s="1"/>
  <c r="Q272" i="7"/>
  <c r="P272" i="7"/>
  <c r="O272" i="7"/>
  <c r="N272" i="7"/>
  <c r="Q271" i="7"/>
  <c r="P271" i="7"/>
  <c r="O271" i="7"/>
  <c r="N271" i="7"/>
  <c r="Q270" i="7"/>
  <c r="P270" i="7"/>
  <c r="O270" i="7"/>
  <c r="N270" i="7"/>
  <c r="W269" i="7"/>
  <c r="V269" i="7"/>
  <c r="U269" i="7"/>
  <c r="T269" i="7"/>
  <c r="S269" i="7"/>
  <c r="R269" i="7"/>
  <c r="Q269" i="7"/>
  <c r="P269" i="7"/>
  <c r="O269" i="7"/>
  <c r="N269" i="7"/>
  <c r="Q268" i="7"/>
  <c r="U268" i="7" s="1"/>
  <c r="P268" i="7"/>
  <c r="O268" i="7"/>
  <c r="N268" i="7"/>
  <c r="Q267" i="7"/>
  <c r="P267" i="7"/>
  <c r="O267" i="7"/>
  <c r="N267" i="7"/>
  <c r="Q266" i="7"/>
  <c r="R266" i="7" s="1"/>
  <c r="P266" i="7"/>
  <c r="O266" i="7"/>
  <c r="N266" i="7"/>
  <c r="Q265" i="7"/>
  <c r="P265" i="7"/>
  <c r="O265" i="7"/>
  <c r="N265" i="7"/>
  <c r="S264" i="7"/>
  <c r="R264" i="7"/>
  <c r="Q264" i="7"/>
  <c r="P264" i="7"/>
  <c r="O264" i="7"/>
  <c r="N264" i="7"/>
  <c r="U264" i="7" s="1"/>
  <c r="U263" i="7"/>
  <c r="Q263" i="7"/>
  <c r="P263" i="7"/>
  <c r="T263" i="7" s="1"/>
  <c r="O263" i="7"/>
  <c r="N263" i="7"/>
  <c r="T262" i="7"/>
  <c r="S262" i="7"/>
  <c r="V262" i="7" s="1"/>
  <c r="R262" i="7"/>
  <c r="Q262" i="7"/>
  <c r="P262" i="7"/>
  <c r="O262" i="7"/>
  <c r="N262" i="7"/>
  <c r="U262" i="7" s="1"/>
  <c r="Q261" i="7"/>
  <c r="P261" i="7"/>
  <c r="O261" i="7"/>
  <c r="N261" i="7"/>
  <c r="Q260" i="7"/>
  <c r="P260" i="7"/>
  <c r="O260" i="7"/>
  <c r="N260" i="7"/>
  <c r="T259" i="7"/>
  <c r="Q259" i="7"/>
  <c r="P259" i="7"/>
  <c r="U259" i="7" s="1"/>
  <c r="O259" i="7"/>
  <c r="N259" i="7"/>
  <c r="T258" i="7"/>
  <c r="Q258" i="7"/>
  <c r="P258" i="7"/>
  <c r="O258" i="7"/>
  <c r="N258" i="7"/>
  <c r="U258" i="7" s="1"/>
  <c r="Q257" i="7"/>
  <c r="R257" i="7" s="1"/>
  <c r="P257" i="7"/>
  <c r="O257" i="7"/>
  <c r="N257" i="7"/>
  <c r="Q256" i="7"/>
  <c r="P256" i="7"/>
  <c r="O256" i="7"/>
  <c r="N256" i="7"/>
  <c r="Q255" i="7"/>
  <c r="R255" i="7" s="1"/>
  <c r="P255" i="7"/>
  <c r="O255" i="7"/>
  <c r="N255" i="7"/>
  <c r="Q254" i="7"/>
  <c r="P254" i="7"/>
  <c r="O254" i="7"/>
  <c r="N254" i="7"/>
  <c r="U253" i="7"/>
  <c r="Q253" i="7"/>
  <c r="P253" i="7"/>
  <c r="O253" i="7"/>
  <c r="N253" i="7"/>
  <c r="W252" i="7"/>
  <c r="V252" i="7"/>
  <c r="U252" i="7"/>
  <c r="T252" i="7"/>
  <c r="S252" i="7"/>
  <c r="R252" i="7"/>
  <c r="Q252" i="7"/>
  <c r="P252" i="7"/>
  <c r="O252" i="7"/>
  <c r="N252" i="7"/>
  <c r="Q251" i="7"/>
  <c r="U251" i="7" s="1"/>
  <c r="P251" i="7"/>
  <c r="O251" i="7"/>
  <c r="N251" i="7"/>
  <c r="Q250" i="7"/>
  <c r="P250" i="7"/>
  <c r="O250" i="7"/>
  <c r="N250" i="7"/>
  <c r="T249" i="7"/>
  <c r="S249" i="7"/>
  <c r="Q249" i="7"/>
  <c r="P249" i="7"/>
  <c r="O249" i="7"/>
  <c r="N249" i="7"/>
  <c r="U249" i="7" s="1"/>
  <c r="Q248" i="7"/>
  <c r="P248" i="7"/>
  <c r="O248" i="7"/>
  <c r="N248" i="7"/>
  <c r="Q247" i="7"/>
  <c r="P247" i="7"/>
  <c r="O247" i="7"/>
  <c r="N247" i="7"/>
  <c r="Q246" i="7"/>
  <c r="P246" i="7"/>
  <c r="O246" i="7"/>
  <c r="N246" i="7"/>
  <c r="U245" i="7"/>
  <c r="T245" i="7"/>
  <c r="W245" i="7" s="1"/>
  <c r="S245" i="7"/>
  <c r="R245" i="7"/>
  <c r="Q245" i="7"/>
  <c r="P245" i="7"/>
  <c r="O245" i="7"/>
  <c r="N245" i="7"/>
  <c r="Q244" i="7"/>
  <c r="P244" i="7"/>
  <c r="O244" i="7"/>
  <c r="R244" i="7" s="1"/>
  <c r="N244" i="7"/>
  <c r="Q243" i="7"/>
  <c r="P243" i="7"/>
  <c r="O243" i="7"/>
  <c r="N243" i="7"/>
  <c r="Q242" i="7"/>
  <c r="R242" i="7" s="1"/>
  <c r="P242" i="7"/>
  <c r="O242" i="7"/>
  <c r="N242" i="7"/>
  <c r="U241" i="7"/>
  <c r="Q241" i="7"/>
  <c r="P241" i="7"/>
  <c r="O241" i="7"/>
  <c r="N241" i="7"/>
  <c r="S240" i="7"/>
  <c r="R240" i="7"/>
  <c r="Q240" i="7"/>
  <c r="P240" i="7"/>
  <c r="O240" i="7"/>
  <c r="N240" i="7"/>
  <c r="U240" i="7" s="1"/>
  <c r="U239" i="7"/>
  <c r="Q239" i="7"/>
  <c r="P239" i="7"/>
  <c r="T239" i="7" s="1"/>
  <c r="O239" i="7"/>
  <c r="N239" i="7"/>
  <c r="T238" i="7"/>
  <c r="S238" i="7"/>
  <c r="R238" i="7"/>
  <c r="W238" i="7" s="1"/>
  <c r="Q238" i="7"/>
  <c r="P238" i="7"/>
  <c r="O238" i="7"/>
  <c r="N238" i="7"/>
  <c r="U238" i="7" s="1"/>
  <c r="Q237" i="7"/>
  <c r="P237" i="7"/>
  <c r="O237" i="7"/>
  <c r="N237" i="7"/>
  <c r="Q236" i="7"/>
  <c r="P236" i="7"/>
  <c r="O236" i="7"/>
  <c r="N236" i="7"/>
  <c r="Q235" i="7"/>
  <c r="P235" i="7"/>
  <c r="U235" i="7" s="1"/>
  <c r="O235" i="7"/>
  <c r="N235" i="7"/>
  <c r="T234" i="7"/>
  <c r="S234" i="7"/>
  <c r="R234" i="7"/>
  <c r="Q234" i="7"/>
  <c r="P234" i="7"/>
  <c r="O234" i="7"/>
  <c r="N234" i="7"/>
  <c r="U234" i="7" s="1"/>
  <c r="Q233" i="7"/>
  <c r="P233" i="7"/>
  <c r="R233" i="7" s="1"/>
  <c r="O233" i="7"/>
  <c r="N233" i="7"/>
  <c r="U232" i="7"/>
  <c r="Q232" i="7"/>
  <c r="P232" i="7"/>
  <c r="O232" i="7"/>
  <c r="N232" i="7"/>
  <c r="Q231" i="7"/>
  <c r="P231" i="7"/>
  <c r="S231" i="7" s="1"/>
  <c r="O231" i="7"/>
  <c r="N231" i="7"/>
  <c r="Q230" i="7"/>
  <c r="P230" i="7"/>
  <c r="O230" i="7"/>
  <c r="R230" i="7" s="1"/>
  <c r="N230" i="7"/>
  <c r="U229" i="7"/>
  <c r="Q229" i="7"/>
  <c r="P229" i="7"/>
  <c r="O229" i="7"/>
  <c r="N229" i="7"/>
  <c r="V228" i="7"/>
  <c r="U228" i="7"/>
  <c r="W228" i="7" s="1"/>
  <c r="T228" i="7"/>
  <c r="S228" i="7"/>
  <c r="R228" i="7"/>
  <c r="Q228" i="7"/>
  <c r="P228" i="7"/>
  <c r="O228" i="7"/>
  <c r="N228" i="7"/>
  <c r="Q227" i="7"/>
  <c r="P227" i="7"/>
  <c r="R227" i="7" s="1"/>
  <c r="O227" i="7"/>
  <c r="N227" i="7"/>
  <c r="Q226" i="7"/>
  <c r="P226" i="7"/>
  <c r="O226" i="7"/>
  <c r="N226" i="7"/>
  <c r="T225" i="7"/>
  <c r="S225" i="7"/>
  <c r="Q225" i="7"/>
  <c r="P225" i="7"/>
  <c r="O225" i="7"/>
  <c r="N225" i="7"/>
  <c r="U225" i="7" s="1"/>
  <c r="Q224" i="7"/>
  <c r="P224" i="7"/>
  <c r="O224" i="7"/>
  <c r="N224" i="7"/>
  <c r="Q223" i="7"/>
  <c r="P223" i="7"/>
  <c r="O223" i="7"/>
  <c r="N223" i="7"/>
  <c r="Q222" i="7"/>
  <c r="P222" i="7"/>
  <c r="O222" i="7"/>
  <c r="N222" i="7"/>
  <c r="U221" i="7"/>
  <c r="T221" i="7"/>
  <c r="S221" i="7"/>
  <c r="R221" i="7"/>
  <c r="W221" i="7" s="1"/>
  <c r="Q221" i="7"/>
  <c r="P221" i="7"/>
  <c r="O221" i="7"/>
  <c r="N221" i="7"/>
  <c r="Q220" i="7"/>
  <c r="P220" i="7"/>
  <c r="O220" i="7"/>
  <c r="N220" i="7"/>
  <c r="Q219" i="7"/>
  <c r="P219" i="7"/>
  <c r="O219" i="7"/>
  <c r="N219" i="7"/>
  <c r="Q218" i="7"/>
  <c r="R218" i="7" s="1"/>
  <c r="P218" i="7"/>
  <c r="O218" i="7"/>
  <c r="N218" i="7"/>
  <c r="U217" i="7"/>
  <c r="T217" i="7"/>
  <c r="Q217" i="7"/>
  <c r="P217" i="7"/>
  <c r="O217" i="7"/>
  <c r="N217" i="7"/>
  <c r="S216" i="7"/>
  <c r="R216" i="7"/>
  <c r="Q216" i="7"/>
  <c r="P216" i="7"/>
  <c r="O216" i="7"/>
  <c r="N216" i="7"/>
  <c r="U216" i="7" s="1"/>
  <c r="U215" i="7"/>
  <c r="Q215" i="7"/>
  <c r="P215" i="7"/>
  <c r="T215" i="7" s="1"/>
  <c r="O215" i="7"/>
  <c r="N215" i="7"/>
  <c r="T214" i="7"/>
  <c r="S214" i="7"/>
  <c r="R214" i="7"/>
  <c r="Q214" i="7"/>
  <c r="P214" i="7"/>
  <c r="O214" i="7"/>
  <c r="N214" i="7"/>
  <c r="U214" i="7" s="1"/>
  <c r="Q213" i="7"/>
  <c r="P213" i="7"/>
  <c r="O213" i="7"/>
  <c r="N213" i="7"/>
  <c r="Q212" i="7"/>
  <c r="P212" i="7"/>
  <c r="O212" i="7"/>
  <c r="N212" i="7"/>
  <c r="T211" i="7"/>
  <c r="Q211" i="7"/>
  <c r="P211" i="7"/>
  <c r="U211" i="7" s="1"/>
  <c r="O211" i="7"/>
  <c r="N211" i="7"/>
  <c r="T210" i="7"/>
  <c r="S210" i="7"/>
  <c r="R210" i="7"/>
  <c r="Q210" i="7"/>
  <c r="P210" i="7"/>
  <c r="O210" i="7"/>
  <c r="N210" i="7"/>
  <c r="U210" i="7" s="1"/>
  <c r="R209" i="7"/>
  <c r="Q209" i="7"/>
  <c r="P209" i="7"/>
  <c r="O209" i="7"/>
  <c r="N209" i="7"/>
  <c r="Q208" i="7"/>
  <c r="P208" i="7"/>
  <c r="O208" i="7"/>
  <c r="U208" i="7" s="1"/>
  <c r="N208" i="7"/>
  <c r="R207" i="7"/>
  <c r="Q207" i="7"/>
  <c r="P207" i="7"/>
  <c r="S207" i="7" s="1"/>
  <c r="O207" i="7"/>
  <c r="N207" i="7"/>
  <c r="Q206" i="7"/>
  <c r="P206" i="7"/>
  <c r="O206" i="7"/>
  <c r="N206" i="7"/>
  <c r="U205" i="7"/>
  <c r="Q205" i="7"/>
  <c r="P205" i="7"/>
  <c r="O205" i="7"/>
  <c r="N205" i="7"/>
  <c r="U204" i="7"/>
  <c r="T204" i="7"/>
  <c r="S204" i="7"/>
  <c r="R204" i="7"/>
  <c r="W204" i="7" s="1"/>
  <c r="Q204" i="7"/>
  <c r="P204" i="7"/>
  <c r="O204" i="7"/>
  <c r="N204" i="7"/>
  <c r="Q203" i="7"/>
  <c r="S203" i="7" s="1"/>
  <c r="P203" i="7"/>
  <c r="O203" i="7"/>
  <c r="N203" i="7"/>
  <c r="R202" i="7"/>
  <c r="Q202" i="7"/>
  <c r="P202" i="7"/>
  <c r="O202" i="7"/>
  <c r="N202" i="7"/>
  <c r="T201" i="7"/>
  <c r="S201" i="7"/>
  <c r="Q201" i="7"/>
  <c r="P201" i="7"/>
  <c r="O201" i="7"/>
  <c r="N201" i="7"/>
  <c r="U201" i="7" s="1"/>
  <c r="Q200" i="7"/>
  <c r="P200" i="7"/>
  <c r="O200" i="7"/>
  <c r="N200" i="7"/>
  <c r="Q199" i="7"/>
  <c r="P199" i="7"/>
  <c r="O199" i="7"/>
  <c r="N199" i="7"/>
  <c r="U198" i="7"/>
  <c r="T198" i="7"/>
  <c r="Q198" i="7"/>
  <c r="P198" i="7"/>
  <c r="O198" i="7"/>
  <c r="N198" i="7"/>
  <c r="U197" i="7"/>
  <c r="T197" i="7"/>
  <c r="S197" i="7"/>
  <c r="R197" i="7"/>
  <c r="V197" i="7" s="1"/>
  <c r="Q197" i="7"/>
  <c r="P197" i="7"/>
  <c r="O197" i="7"/>
  <c r="N197" i="7"/>
  <c r="Q196" i="7"/>
  <c r="P196" i="7"/>
  <c r="O196" i="7"/>
  <c r="R196" i="7" s="1"/>
  <c r="N196" i="7"/>
  <c r="Q195" i="7"/>
  <c r="P195" i="7"/>
  <c r="O195" i="7"/>
  <c r="N195" i="7"/>
  <c r="R194" i="7"/>
  <c r="Q194" i="7"/>
  <c r="P194" i="7"/>
  <c r="O194" i="7"/>
  <c r="N194" i="7"/>
  <c r="Q193" i="7"/>
  <c r="P193" i="7"/>
  <c r="O193" i="7"/>
  <c r="U193" i="7" s="1"/>
  <c r="N193" i="7"/>
  <c r="S192" i="7"/>
  <c r="R192" i="7"/>
  <c r="Q192" i="7"/>
  <c r="P192" i="7"/>
  <c r="O192" i="7"/>
  <c r="N192" i="7"/>
  <c r="U192" i="7" s="1"/>
  <c r="U191" i="7"/>
  <c r="Q191" i="7"/>
  <c r="P191" i="7"/>
  <c r="T191" i="7" s="1"/>
  <c r="O191" i="7"/>
  <c r="N191" i="7"/>
  <c r="T190" i="7"/>
  <c r="S190" i="7"/>
  <c r="R190" i="7"/>
  <c r="Q190" i="7"/>
  <c r="P190" i="7"/>
  <c r="O190" i="7"/>
  <c r="N190" i="7"/>
  <c r="U190" i="7" s="1"/>
  <c r="S189" i="7"/>
  <c r="Q189" i="7"/>
  <c r="P189" i="7"/>
  <c r="O189" i="7"/>
  <c r="N189" i="7"/>
  <c r="Q188" i="7"/>
  <c r="P188" i="7"/>
  <c r="O188" i="7"/>
  <c r="N188" i="7"/>
  <c r="Q187" i="7"/>
  <c r="P187" i="7"/>
  <c r="U187" i="7" s="1"/>
  <c r="O187" i="7"/>
  <c r="N187" i="7"/>
  <c r="Q186" i="7"/>
  <c r="P186" i="7"/>
  <c r="O186" i="7"/>
  <c r="N186" i="7"/>
  <c r="U186" i="7" s="1"/>
  <c r="Q185" i="7"/>
  <c r="P185" i="7"/>
  <c r="O185" i="7"/>
  <c r="N185" i="7"/>
  <c r="Q184" i="7"/>
  <c r="P184" i="7"/>
  <c r="O184" i="7"/>
  <c r="N184" i="7"/>
  <c r="T183" i="7"/>
  <c r="Q183" i="7"/>
  <c r="P183" i="7"/>
  <c r="S183" i="7" s="1"/>
  <c r="O183" i="7"/>
  <c r="N183" i="7"/>
  <c r="Q182" i="7"/>
  <c r="P182" i="7"/>
  <c r="O182" i="7"/>
  <c r="N182" i="7"/>
  <c r="Q181" i="7"/>
  <c r="P181" i="7"/>
  <c r="O181" i="7"/>
  <c r="N181" i="7"/>
  <c r="Q180" i="7"/>
  <c r="P180" i="7"/>
  <c r="O180" i="7"/>
  <c r="N180" i="7"/>
  <c r="W179" i="7"/>
  <c r="T179" i="7"/>
  <c r="S179" i="7"/>
  <c r="R179" i="7"/>
  <c r="V179" i="7" s="1"/>
  <c r="Q179" i="7"/>
  <c r="P179" i="7"/>
  <c r="O179" i="7"/>
  <c r="N179" i="7"/>
  <c r="U179" i="7" s="1"/>
  <c r="U178" i="7"/>
  <c r="T178" i="7"/>
  <c r="R178" i="7"/>
  <c r="W178" i="7" s="1"/>
  <c r="Q178" i="7"/>
  <c r="P178" i="7"/>
  <c r="S178" i="7" s="1"/>
  <c r="O178" i="7"/>
  <c r="N178" i="7"/>
  <c r="Q177" i="7"/>
  <c r="P177" i="7"/>
  <c r="O177" i="7"/>
  <c r="N177" i="7"/>
  <c r="U177" i="7" s="1"/>
  <c r="R176" i="7"/>
  <c r="Q176" i="7"/>
  <c r="P176" i="7"/>
  <c r="O176" i="7"/>
  <c r="N176" i="7"/>
  <c r="Q175" i="7"/>
  <c r="P175" i="7"/>
  <c r="O175" i="7"/>
  <c r="N175" i="7"/>
  <c r="U174" i="7"/>
  <c r="Q174" i="7"/>
  <c r="P174" i="7"/>
  <c r="O174" i="7"/>
  <c r="N174" i="7"/>
  <c r="T173" i="7"/>
  <c r="S173" i="7"/>
  <c r="R173" i="7"/>
  <c r="V173" i="7" s="1"/>
  <c r="Q173" i="7"/>
  <c r="P173" i="7"/>
  <c r="O173" i="7"/>
  <c r="N173" i="7"/>
  <c r="U173" i="7" s="1"/>
  <c r="Q172" i="7"/>
  <c r="P172" i="7"/>
  <c r="S172" i="7" s="1"/>
  <c r="O172" i="7"/>
  <c r="N172" i="7"/>
  <c r="T171" i="7"/>
  <c r="S171" i="7"/>
  <c r="Q171" i="7"/>
  <c r="P171" i="7"/>
  <c r="O171" i="7"/>
  <c r="N171" i="7"/>
  <c r="Q170" i="7"/>
  <c r="P170" i="7"/>
  <c r="O170" i="7"/>
  <c r="N170" i="7"/>
  <c r="Q169" i="7"/>
  <c r="P169" i="7"/>
  <c r="O169" i="7"/>
  <c r="N169" i="7"/>
  <c r="Q168" i="7"/>
  <c r="P168" i="7"/>
  <c r="O168" i="7"/>
  <c r="N168" i="7"/>
  <c r="W167" i="7"/>
  <c r="T167" i="7"/>
  <c r="S167" i="7"/>
  <c r="V167" i="7" s="1"/>
  <c r="R167" i="7"/>
  <c r="Q167" i="7"/>
  <c r="P167" i="7"/>
  <c r="O167" i="7"/>
  <c r="N167" i="7"/>
  <c r="U167" i="7" s="1"/>
  <c r="U166" i="7"/>
  <c r="T166" i="7"/>
  <c r="R166" i="7"/>
  <c r="W166" i="7" s="1"/>
  <c r="Q166" i="7"/>
  <c r="P166" i="7"/>
  <c r="S166" i="7" s="1"/>
  <c r="O166" i="7"/>
  <c r="N166" i="7"/>
  <c r="Q165" i="7"/>
  <c r="P165" i="7"/>
  <c r="O165" i="7"/>
  <c r="N165" i="7"/>
  <c r="U165" i="7" s="1"/>
  <c r="R164" i="7"/>
  <c r="Q164" i="7"/>
  <c r="P164" i="7"/>
  <c r="O164" i="7"/>
  <c r="N164" i="7"/>
  <c r="Q163" i="7"/>
  <c r="P163" i="7"/>
  <c r="O163" i="7"/>
  <c r="N163" i="7"/>
  <c r="U162" i="7"/>
  <c r="Q162" i="7"/>
  <c r="P162" i="7"/>
  <c r="O162" i="7"/>
  <c r="N162" i="7"/>
  <c r="T161" i="7"/>
  <c r="S161" i="7"/>
  <c r="R161" i="7"/>
  <c r="W161" i="7" s="1"/>
  <c r="Q161" i="7"/>
  <c r="P161" i="7"/>
  <c r="O161" i="7"/>
  <c r="N161" i="7"/>
  <c r="U161" i="7" s="1"/>
  <c r="Q160" i="7"/>
  <c r="P160" i="7"/>
  <c r="S160" i="7" s="1"/>
  <c r="O160" i="7"/>
  <c r="N160" i="7"/>
  <c r="T159" i="7"/>
  <c r="S159" i="7"/>
  <c r="Q159" i="7"/>
  <c r="P159" i="7"/>
  <c r="O159" i="7"/>
  <c r="N159" i="7"/>
  <c r="Q158" i="7"/>
  <c r="P158" i="7"/>
  <c r="O158" i="7"/>
  <c r="N158" i="7"/>
  <c r="Q157" i="7"/>
  <c r="P157" i="7"/>
  <c r="O157" i="7"/>
  <c r="N157" i="7"/>
  <c r="Q156" i="7"/>
  <c r="P156" i="7"/>
  <c r="O156" i="7"/>
  <c r="N156" i="7"/>
  <c r="W155" i="7"/>
  <c r="T155" i="7"/>
  <c r="S155" i="7"/>
  <c r="V155" i="7" s="1"/>
  <c r="R155" i="7"/>
  <c r="Q155" i="7"/>
  <c r="P155" i="7"/>
  <c r="O155" i="7"/>
  <c r="N155" i="7"/>
  <c r="U155" i="7" s="1"/>
  <c r="U154" i="7"/>
  <c r="T154" i="7"/>
  <c r="R154" i="7"/>
  <c r="W154" i="7" s="1"/>
  <c r="Q154" i="7"/>
  <c r="P154" i="7"/>
  <c r="S154" i="7" s="1"/>
  <c r="O154" i="7"/>
  <c r="N154" i="7"/>
  <c r="Q153" i="7"/>
  <c r="P153" i="7"/>
  <c r="O153" i="7"/>
  <c r="N153" i="7"/>
  <c r="U153" i="7" s="1"/>
  <c r="R152" i="7"/>
  <c r="Q152" i="7"/>
  <c r="P152" i="7"/>
  <c r="O152" i="7"/>
  <c r="N152" i="7"/>
  <c r="Q151" i="7"/>
  <c r="P151" i="7"/>
  <c r="O151" i="7"/>
  <c r="N151" i="7"/>
  <c r="U150" i="7"/>
  <c r="Q150" i="7"/>
  <c r="P150" i="7"/>
  <c r="O150" i="7"/>
  <c r="N150" i="7"/>
  <c r="T149" i="7"/>
  <c r="S149" i="7"/>
  <c r="R149" i="7"/>
  <c r="W149" i="7" s="1"/>
  <c r="Q149" i="7"/>
  <c r="P149" i="7"/>
  <c r="O149" i="7"/>
  <c r="N149" i="7"/>
  <c r="U149" i="7" s="1"/>
  <c r="Q148" i="7"/>
  <c r="P148" i="7"/>
  <c r="S148" i="7" s="1"/>
  <c r="O148" i="7"/>
  <c r="N148" i="7"/>
  <c r="T147" i="7"/>
  <c r="S147" i="7"/>
  <c r="Q147" i="7"/>
  <c r="P147" i="7"/>
  <c r="O147" i="7"/>
  <c r="N147" i="7"/>
  <c r="Q146" i="7"/>
  <c r="P146" i="7"/>
  <c r="O146" i="7"/>
  <c r="N146" i="7"/>
  <c r="Q145" i="7"/>
  <c r="P145" i="7"/>
  <c r="O145" i="7"/>
  <c r="N145" i="7"/>
  <c r="Q144" i="7"/>
  <c r="P144" i="7"/>
  <c r="O144" i="7"/>
  <c r="N144" i="7"/>
  <c r="W143" i="7"/>
  <c r="T143" i="7"/>
  <c r="S143" i="7"/>
  <c r="V143" i="7" s="1"/>
  <c r="R143" i="7"/>
  <c r="Q143" i="7"/>
  <c r="P143" i="7"/>
  <c r="O143" i="7"/>
  <c r="N143" i="7"/>
  <c r="U143" i="7" s="1"/>
  <c r="U142" i="7"/>
  <c r="T142" i="7"/>
  <c r="R142" i="7"/>
  <c r="W142" i="7" s="1"/>
  <c r="Q142" i="7"/>
  <c r="P142" i="7"/>
  <c r="S142" i="7" s="1"/>
  <c r="O142" i="7"/>
  <c r="N142" i="7"/>
  <c r="Q141" i="7"/>
  <c r="P141" i="7"/>
  <c r="O141" i="7"/>
  <c r="N141" i="7"/>
  <c r="U141" i="7" s="1"/>
  <c r="R140" i="7"/>
  <c r="Q140" i="7"/>
  <c r="P140" i="7"/>
  <c r="O140" i="7"/>
  <c r="N140" i="7"/>
  <c r="Q139" i="7"/>
  <c r="P139" i="7"/>
  <c r="O139" i="7"/>
  <c r="N139" i="7"/>
  <c r="U138" i="7"/>
  <c r="Q138" i="7"/>
  <c r="P138" i="7"/>
  <c r="O138" i="7"/>
  <c r="N138" i="7"/>
  <c r="T137" i="7"/>
  <c r="S137" i="7"/>
  <c r="R137" i="7"/>
  <c r="V137" i="7" s="1"/>
  <c r="Q137" i="7"/>
  <c r="P137" i="7"/>
  <c r="O137" i="7"/>
  <c r="N137" i="7"/>
  <c r="U137" i="7" s="1"/>
  <c r="Q136" i="7"/>
  <c r="P136" i="7"/>
  <c r="S136" i="7" s="1"/>
  <c r="O136" i="7"/>
  <c r="N136" i="7"/>
  <c r="T135" i="7"/>
  <c r="S135" i="7"/>
  <c r="Q135" i="7"/>
  <c r="P135" i="7"/>
  <c r="O135" i="7"/>
  <c r="N135" i="7"/>
  <c r="Q134" i="7"/>
  <c r="P134" i="7"/>
  <c r="O134" i="7"/>
  <c r="N134" i="7"/>
  <c r="Q133" i="7"/>
  <c r="P133" i="7"/>
  <c r="O133" i="7"/>
  <c r="N133" i="7"/>
  <c r="Q132" i="7"/>
  <c r="P132" i="7"/>
  <c r="O132" i="7"/>
  <c r="N132" i="7"/>
  <c r="W131" i="7"/>
  <c r="T131" i="7"/>
  <c r="S131" i="7"/>
  <c r="V131" i="7" s="1"/>
  <c r="R131" i="7"/>
  <c r="Q131" i="7"/>
  <c r="P131" i="7"/>
  <c r="O131" i="7"/>
  <c r="N131" i="7"/>
  <c r="U131" i="7" s="1"/>
  <c r="U130" i="7"/>
  <c r="T130" i="7"/>
  <c r="R130" i="7"/>
  <c r="W130" i="7" s="1"/>
  <c r="Q130" i="7"/>
  <c r="P130" i="7"/>
  <c r="S130" i="7" s="1"/>
  <c r="O130" i="7"/>
  <c r="N130" i="7"/>
  <c r="Q129" i="7"/>
  <c r="P129" i="7"/>
  <c r="O129" i="7"/>
  <c r="N129" i="7"/>
  <c r="U129" i="7" s="1"/>
  <c r="R128" i="7"/>
  <c r="Q128" i="7"/>
  <c r="P128" i="7"/>
  <c r="O128" i="7"/>
  <c r="N128" i="7"/>
  <c r="Q127" i="7"/>
  <c r="P127" i="7"/>
  <c r="O127" i="7"/>
  <c r="N127" i="7"/>
  <c r="U126" i="7"/>
  <c r="Q126" i="7"/>
  <c r="P126" i="7"/>
  <c r="O126" i="7"/>
  <c r="N126" i="7"/>
  <c r="T125" i="7"/>
  <c r="S125" i="7"/>
  <c r="R125" i="7"/>
  <c r="W125" i="7" s="1"/>
  <c r="Q125" i="7"/>
  <c r="P125" i="7"/>
  <c r="O125" i="7"/>
  <c r="N125" i="7"/>
  <c r="U125" i="7" s="1"/>
  <c r="Q124" i="7"/>
  <c r="P124" i="7"/>
  <c r="S124" i="7" s="1"/>
  <c r="O124" i="7"/>
  <c r="N124" i="7"/>
  <c r="T123" i="7"/>
  <c r="S123" i="7"/>
  <c r="Q123" i="7"/>
  <c r="P123" i="7"/>
  <c r="O123" i="7"/>
  <c r="N123" i="7"/>
  <c r="Q122" i="7"/>
  <c r="P122" i="7"/>
  <c r="O122" i="7"/>
  <c r="N122" i="7"/>
  <c r="Q121" i="7"/>
  <c r="P121" i="7"/>
  <c r="O121" i="7"/>
  <c r="N121" i="7"/>
  <c r="Q120" i="7"/>
  <c r="P120" i="7"/>
  <c r="O120" i="7"/>
  <c r="N120" i="7"/>
  <c r="W119" i="7"/>
  <c r="T119" i="7"/>
  <c r="S119" i="7"/>
  <c r="V119" i="7" s="1"/>
  <c r="R119" i="7"/>
  <c r="Q119" i="7"/>
  <c r="P119" i="7"/>
  <c r="O119" i="7"/>
  <c r="N119" i="7"/>
  <c r="U119" i="7" s="1"/>
  <c r="U118" i="7"/>
  <c r="T118" i="7"/>
  <c r="R118" i="7"/>
  <c r="W118" i="7" s="1"/>
  <c r="Q118" i="7"/>
  <c r="P118" i="7"/>
  <c r="S118" i="7" s="1"/>
  <c r="O118" i="7"/>
  <c r="N118" i="7"/>
  <c r="Q117" i="7"/>
  <c r="P117" i="7"/>
  <c r="O117" i="7"/>
  <c r="N117" i="7"/>
  <c r="U117" i="7" s="1"/>
  <c r="R116" i="7"/>
  <c r="Q116" i="7"/>
  <c r="P116" i="7"/>
  <c r="O116" i="7"/>
  <c r="N116" i="7"/>
  <c r="Q115" i="7"/>
  <c r="P115" i="7"/>
  <c r="O115" i="7"/>
  <c r="N115" i="7"/>
  <c r="U114" i="7"/>
  <c r="Q114" i="7"/>
  <c r="P114" i="7"/>
  <c r="O114" i="7"/>
  <c r="N114" i="7"/>
  <c r="T113" i="7"/>
  <c r="S113" i="7"/>
  <c r="R113" i="7"/>
  <c r="W113" i="7" s="1"/>
  <c r="Q113" i="7"/>
  <c r="P113" i="7"/>
  <c r="O113" i="7"/>
  <c r="N113" i="7"/>
  <c r="U113" i="7" s="1"/>
  <c r="Q112" i="7"/>
  <c r="P112" i="7"/>
  <c r="S112" i="7" s="1"/>
  <c r="O112" i="7"/>
  <c r="N112" i="7"/>
  <c r="T111" i="7"/>
  <c r="S111" i="7"/>
  <c r="Q111" i="7"/>
  <c r="P111" i="7"/>
  <c r="O111" i="7"/>
  <c r="N111" i="7"/>
  <c r="Q110" i="7"/>
  <c r="P110" i="7"/>
  <c r="O110" i="7"/>
  <c r="N110" i="7"/>
  <c r="Q109" i="7"/>
  <c r="P109" i="7"/>
  <c r="O109" i="7"/>
  <c r="N109" i="7"/>
  <c r="Q108" i="7"/>
  <c r="P108" i="7"/>
  <c r="O108" i="7"/>
  <c r="N108" i="7"/>
  <c r="W107" i="7"/>
  <c r="T107" i="7"/>
  <c r="S107" i="7"/>
  <c r="V107" i="7" s="1"/>
  <c r="R107" i="7"/>
  <c r="Q107" i="7"/>
  <c r="P107" i="7"/>
  <c r="O107" i="7"/>
  <c r="N107" i="7"/>
  <c r="U107" i="7" s="1"/>
  <c r="U106" i="7"/>
  <c r="T106" i="7"/>
  <c r="R106" i="7"/>
  <c r="W106" i="7" s="1"/>
  <c r="Q106" i="7"/>
  <c r="P106" i="7"/>
  <c r="S106" i="7" s="1"/>
  <c r="O106" i="7"/>
  <c r="N106" i="7"/>
  <c r="Q105" i="7"/>
  <c r="P105" i="7"/>
  <c r="O105" i="7"/>
  <c r="N105" i="7"/>
  <c r="U105" i="7" s="1"/>
  <c r="R104" i="7"/>
  <c r="Q104" i="7"/>
  <c r="P104" i="7"/>
  <c r="O104" i="7"/>
  <c r="N104" i="7"/>
  <c r="Q103" i="7"/>
  <c r="P103" i="7"/>
  <c r="O103" i="7"/>
  <c r="N103" i="7"/>
  <c r="U102" i="7"/>
  <c r="Q102" i="7"/>
  <c r="P102" i="7"/>
  <c r="O102" i="7"/>
  <c r="N102" i="7"/>
  <c r="T101" i="7"/>
  <c r="S101" i="7"/>
  <c r="R101" i="7"/>
  <c r="V101" i="7" s="1"/>
  <c r="Q101" i="7"/>
  <c r="P101" i="7"/>
  <c r="O101" i="7"/>
  <c r="N101" i="7"/>
  <c r="U101" i="7" s="1"/>
  <c r="Q100" i="7"/>
  <c r="P100" i="7"/>
  <c r="S100" i="7" s="1"/>
  <c r="O100" i="7"/>
  <c r="N100" i="7"/>
  <c r="T99" i="7"/>
  <c r="S99" i="7"/>
  <c r="Q99" i="7"/>
  <c r="P99" i="7"/>
  <c r="O99" i="7"/>
  <c r="N99" i="7"/>
  <c r="Q98" i="7"/>
  <c r="P98" i="7"/>
  <c r="O98" i="7"/>
  <c r="N98" i="7"/>
  <c r="Q97" i="7"/>
  <c r="P97" i="7"/>
  <c r="O97" i="7"/>
  <c r="N97" i="7"/>
  <c r="Q96" i="7"/>
  <c r="P96" i="7"/>
  <c r="O96" i="7"/>
  <c r="N96" i="7"/>
  <c r="W95" i="7"/>
  <c r="T95" i="7"/>
  <c r="S95" i="7"/>
  <c r="V95" i="7" s="1"/>
  <c r="R95" i="7"/>
  <c r="Q95" i="7"/>
  <c r="P95" i="7"/>
  <c r="O95" i="7"/>
  <c r="N95" i="7"/>
  <c r="U95" i="7" s="1"/>
  <c r="U94" i="7"/>
  <c r="T94" i="7"/>
  <c r="R94" i="7"/>
  <c r="Q94" i="7"/>
  <c r="P94" i="7"/>
  <c r="S94" i="7" s="1"/>
  <c r="O94" i="7"/>
  <c r="N94" i="7"/>
  <c r="Q93" i="7"/>
  <c r="P93" i="7"/>
  <c r="O93" i="7"/>
  <c r="N93" i="7"/>
  <c r="U93" i="7" s="1"/>
  <c r="R92" i="7"/>
  <c r="Q92" i="7"/>
  <c r="P92" i="7"/>
  <c r="O92" i="7"/>
  <c r="N92" i="7"/>
  <c r="Q91" i="7"/>
  <c r="P91" i="7"/>
  <c r="O91" i="7"/>
  <c r="N91" i="7"/>
  <c r="U90" i="7"/>
  <c r="Q90" i="7"/>
  <c r="P90" i="7"/>
  <c r="O90" i="7"/>
  <c r="N90" i="7"/>
  <c r="T89" i="7"/>
  <c r="S89" i="7"/>
  <c r="R89" i="7"/>
  <c r="V89" i="7" s="1"/>
  <c r="Q89" i="7"/>
  <c r="P89" i="7"/>
  <c r="O89" i="7"/>
  <c r="N89" i="7"/>
  <c r="U89" i="7" s="1"/>
  <c r="Q88" i="7"/>
  <c r="P88" i="7"/>
  <c r="S88" i="7" s="1"/>
  <c r="O88" i="7"/>
  <c r="N88" i="7"/>
  <c r="T87" i="7"/>
  <c r="S87" i="7"/>
  <c r="Q87" i="7"/>
  <c r="P87" i="7"/>
  <c r="O87" i="7"/>
  <c r="N87" i="7"/>
  <c r="Q86" i="7"/>
  <c r="P86" i="7"/>
  <c r="O86" i="7"/>
  <c r="N86" i="7"/>
  <c r="Q85" i="7"/>
  <c r="P85" i="7"/>
  <c r="O85" i="7"/>
  <c r="N85" i="7"/>
  <c r="Q84" i="7"/>
  <c r="P84" i="7"/>
  <c r="O84" i="7"/>
  <c r="N84" i="7"/>
  <c r="W83" i="7"/>
  <c r="T83" i="7"/>
  <c r="S83" i="7"/>
  <c r="V83" i="7" s="1"/>
  <c r="R83" i="7"/>
  <c r="Q83" i="7"/>
  <c r="P83" i="7"/>
  <c r="O83" i="7"/>
  <c r="N83" i="7"/>
  <c r="U83" i="7" s="1"/>
  <c r="U82" i="7"/>
  <c r="T82" i="7"/>
  <c r="R82" i="7"/>
  <c r="Q82" i="7"/>
  <c r="P82" i="7"/>
  <c r="S82" i="7" s="1"/>
  <c r="O82" i="7"/>
  <c r="N82" i="7"/>
  <c r="Q81" i="7"/>
  <c r="P81" i="7"/>
  <c r="O81" i="7"/>
  <c r="N81" i="7"/>
  <c r="U81" i="7" s="1"/>
  <c r="R80" i="7"/>
  <c r="Q80" i="7"/>
  <c r="P80" i="7"/>
  <c r="O80" i="7"/>
  <c r="N80" i="7"/>
  <c r="Q79" i="7"/>
  <c r="P79" i="7"/>
  <c r="O79" i="7"/>
  <c r="N79" i="7"/>
  <c r="U78" i="7"/>
  <c r="Q78" i="7"/>
  <c r="P78" i="7"/>
  <c r="O78" i="7"/>
  <c r="N78" i="7"/>
  <c r="T77" i="7"/>
  <c r="S77" i="7"/>
  <c r="R77" i="7"/>
  <c r="W77" i="7" s="1"/>
  <c r="Q77" i="7"/>
  <c r="P77" i="7"/>
  <c r="O77" i="7"/>
  <c r="N77" i="7"/>
  <c r="U77" i="7" s="1"/>
  <c r="Q76" i="7"/>
  <c r="P76" i="7"/>
  <c r="S76" i="7" s="1"/>
  <c r="O76" i="7"/>
  <c r="N76" i="7"/>
  <c r="T75" i="7"/>
  <c r="S75" i="7"/>
  <c r="Q75" i="7"/>
  <c r="P75" i="7"/>
  <c r="O75" i="7"/>
  <c r="N75" i="7"/>
  <c r="Q74" i="7"/>
  <c r="P74" i="7"/>
  <c r="O74" i="7"/>
  <c r="N74" i="7"/>
  <c r="Q73" i="7"/>
  <c r="P73" i="7"/>
  <c r="O73" i="7"/>
  <c r="N73" i="7"/>
  <c r="Q72" i="7"/>
  <c r="P72" i="7"/>
  <c r="O72" i="7"/>
  <c r="N72" i="7"/>
  <c r="W71" i="7"/>
  <c r="T71" i="7"/>
  <c r="S71" i="7"/>
  <c r="V71" i="7" s="1"/>
  <c r="R71" i="7"/>
  <c r="Q71" i="7"/>
  <c r="P71" i="7"/>
  <c r="O71" i="7"/>
  <c r="N71" i="7"/>
  <c r="U71" i="7" s="1"/>
  <c r="U70" i="7"/>
  <c r="T70" i="7"/>
  <c r="R70" i="7"/>
  <c r="Q70" i="7"/>
  <c r="P70" i="7"/>
  <c r="S70" i="7" s="1"/>
  <c r="O70" i="7"/>
  <c r="N70" i="7"/>
  <c r="Q69" i="7"/>
  <c r="P69" i="7"/>
  <c r="O69" i="7"/>
  <c r="N69" i="7"/>
  <c r="U69" i="7" s="1"/>
  <c r="R68" i="7"/>
  <c r="Q68" i="7"/>
  <c r="P68" i="7"/>
  <c r="O68" i="7"/>
  <c r="N68" i="7"/>
  <c r="Q67" i="7"/>
  <c r="P67" i="7"/>
  <c r="O67" i="7"/>
  <c r="N67" i="7"/>
  <c r="U66" i="7"/>
  <c r="Q66" i="7"/>
  <c r="P66" i="7"/>
  <c r="O66" i="7"/>
  <c r="N66" i="7"/>
  <c r="T65" i="7"/>
  <c r="S65" i="7"/>
  <c r="R65" i="7"/>
  <c r="W65" i="7" s="1"/>
  <c r="Q65" i="7"/>
  <c r="P65" i="7"/>
  <c r="O65" i="7"/>
  <c r="N65" i="7"/>
  <c r="U65" i="7" s="1"/>
  <c r="Q64" i="7"/>
  <c r="P64" i="7"/>
  <c r="S64" i="7" s="1"/>
  <c r="O64" i="7"/>
  <c r="N64" i="7"/>
  <c r="T63" i="7"/>
  <c r="S63" i="7"/>
  <c r="Q63" i="7"/>
  <c r="P63" i="7"/>
  <c r="O63" i="7"/>
  <c r="N63" i="7"/>
  <c r="Q62" i="7"/>
  <c r="P62" i="7"/>
  <c r="O62" i="7"/>
  <c r="N62" i="7"/>
  <c r="Q61" i="7"/>
  <c r="P61" i="7"/>
  <c r="O61" i="7"/>
  <c r="N61" i="7"/>
  <c r="Q60" i="7"/>
  <c r="P60" i="7"/>
  <c r="O60" i="7"/>
  <c r="N60" i="7"/>
  <c r="W59" i="7"/>
  <c r="T59" i="7"/>
  <c r="S59" i="7"/>
  <c r="V59" i="7" s="1"/>
  <c r="R59" i="7"/>
  <c r="Q59" i="7"/>
  <c r="P59" i="7"/>
  <c r="O59" i="7"/>
  <c r="N59" i="7"/>
  <c r="U59" i="7" s="1"/>
  <c r="U58" i="7"/>
  <c r="T58" i="7"/>
  <c r="R58" i="7"/>
  <c r="Q58" i="7"/>
  <c r="P58" i="7"/>
  <c r="S58" i="7" s="1"/>
  <c r="O58" i="7"/>
  <c r="N58" i="7"/>
  <c r="Q57" i="7"/>
  <c r="P57" i="7"/>
  <c r="O57" i="7"/>
  <c r="N57" i="7"/>
  <c r="U57" i="7" s="1"/>
  <c r="R56" i="7"/>
  <c r="Q56" i="7"/>
  <c r="P56" i="7"/>
  <c r="O56" i="7"/>
  <c r="N56" i="7"/>
  <c r="Q55" i="7"/>
  <c r="P55" i="7"/>
  <c r="O55" i="7"/>
  <c r="N55" i="7"/>
  <c r="U54" i="7"/>
  <c r="Q54" i="7"/>
  <c r="P54" i="7"/>
  <c r="O54" i="7"/>
  <c r="N54" i="7"/>
  <c r="T53" i="7"/>
  <c r="S53" i="7"/>
  <c r="R53" i="7"/>
  <c r="V53" i="7" s="1"/>
  <c r="Q53" i="7"/>
  <c r="P53" i="7"/>
  <c r="O53" i="7"/>
  <c r="N53" i="7"/>
  <c r="U53" i="7" s="1"/>
  <c r="Q52" i="7"/>
  <c r="P52" i="7"/>
  <c r="S52" i="7" s="1"/>
  <c r="O52" i="7"/>
  <c r="N52" i="7"/>
  <c r="T51" i="7"/>
  <c r="S51" i="7"/>
  <c r="Q51" i="7"/>
  <c r="P51" i="7"/>
  <c r="O51" i="7"/>
  <c r="N51" i="7"/>
  <c r="Q50" i="7"/>
  <c r="P50" i="7"/>
  <c r="O50" i="7"/>
  <c r="N50" i="7"/>
  <c r="Q49" i="7"/>
  <c r="P49" i="7"/>
  <c r="O49" i="7"/>
  <c r="N49" i="7"/>
  <c r="Q48" i="7"/>
  <c r="P48" i="7"/>
  <c r="O48" i="7"/>
  <c r="N48" i="7"/>
  <c r="W47" i="7"/>
  <c r="T47" i="7"/>
  <c r="S47" i="7"/>
  <c r="V47" i="7" s="1"/>
  <c r="R47" i="7"/>
  <c r="Q47" i="7"/>
  <c r="P47" i="7"/>
  <c r="O47" i="7"/>
  <c r="N47" i="7"/>
  <c r="U47" i="7" s="1"/>
  <c r="U46" i="7"/>
  <c r="T46" i="7"/>
  <c r="R46" i="7"/>
  <c r="Q46" i="7"/>
  <c r="P46" i="7"/>
  <c r="S46" i="7" s="1"/>
  <c r="O46" i="7"/>
  <c r="N46" i="7"/>
  <c r="Q45" i="7"/>
  <c r="P45" i="7"/>
  <c r="O45" i="7"/>
  <c r="N45" i="7"/>
  <c r="U45" i="7" s="1"/>
  <c r="R44" i="7"/>
  <c r="Q44" i="7"/>
  <c r="P44" i="7"/>
  <c r="O44" i="7"/>
  <c r="N44" i="7"/>
  <c r="Q43" i="7"/>
  <c r="P43" i="7"/>
  <c r="O43" i="7"/>
  <c r="N43" i="7"/>
  <c r="U42" i="7"/>
  <c r="Q42" i="7"/>
  <c r="P42" i="7"/>
  <c r="O42" i="7"/>
  <c r="N42" i="7"/>
  <c r="T41" i="7"/>
  <c r="S41" i="7"/>
  <c r="R41" i="7"/>
  <c r="W41" i="7" s="1"/>
  <c r="Q41" i="7"/>
  <c r="P41" i="7"/>
  <c r="O41" i="7"/>
  <c r="N41" i="7"/>
  <c r="U41" i="7" s="1"/>
  <c r="Q40" i="7"/>
  <c r="P40" i="7"/>
  <c r="S40" i="7" s="1"/>
  <c r="O40" i="7"/>
  <c r="N40" i="7"/>
  <c r="T39" i="7"/>
  <c r="S39" i="7"/>
  <c r="Q39" i="7"/>
  <c r="P39" i="7"/>
  <c r="O39" i="7"/>
  <c r="N39" i="7"/>
  <c r="Q38" i="7"/>
  <c r="P38" i="7"/>
  <c r="O38" i="7"/>
  <c r="N38" i="7"/>
  <c r="Q37" i="7"/>
  <c r="P37" i="7"/>
  <c r="O37" i="7"/>
  <c r="N37" i="7"/>
  <c r="Q36" i="7"/>
  <c r="P36" i="7"/>
  <c r="O36" i="7"/>
  <c r="N36" i="7"/>
  <c r="W35" i="7"/>
  <c r="T35" i="7"/>
  <c r="S35" i="7"/>
  <c r="V35" i="7" s="1"/>
  <c r="R35" i="7"/>
  <c r="Q35" i="7"/>
  <c r="P35" i="7"/>
  <c r="O35" i="7"/>
  <c r="N35" i="7"/>
  <c r="U35" i="7" s="1"/>
  <c r="U34" i="7"/>
  <c r="T34" i="7"/>
  <c r="R34" i="7"/>
  <c r="Q34" i="7"/>
  <c r="P34" i="7"/>
  <c r="S34" i="7" s="1"/>
  <c r="O34" i="7"/>
  <c r="N34" i="7"/>
  <c r="Q33" i="7"/>
  <c r="P33" i="7"/>
  <c r="O33" i="7"/>
  <c r="N33" i="7"/>
  <c r="U33" i="7" s="1"/>
  <c r="R32" i="7"/>
  <c r="Q32" i="7"/>
  <c r="P32" i="7"/>
  <c r="O32" i="7"/>
  <c r="N32" i="7"/>
  <c r="Q31" i="7"/>
  <c r="P31" i="7"/>
  <c r="O31" i="7"/>
  <c r="N31" i="7"/>
  <c r="U30" i="7"/>
  <c r="Q30" i="7"/>
  <c r="P30" i="7"/>
  <c r="O30" i="7"/>
  <c r="N30" i="7"/>
  <c r="T29" i="7"/>
  <c r="S29" i="7"/>
  <c r="R29" i="7"/>
  <c r="W29" i="7" s="1"/>
  <c r="Q29" i="7"/>
  <c r="P29" i="7"/>
  <c r="O29" i="7"/>
  <c r="N29" i="7"/>
  <c r="U29" i="7" s="1"/>
  <c r="Q28" i="7"/>
  <c r="P28" i="7"/>
  <c r="S28" i="7" s="1"/>
  <c r="O28" i="7"/>
  <c r="N28" i="7"/>
  <c r="T27" i="7"/>
  <c r="S27" i="7"/>
  <c r="Q27" i="7"/>
  <c r="P27" i="7"/>
  <c r="O27" i="7"/>
  <c r="N27" i="7"/>
  <c r="Q26" i="7"/>
  <c r="P26" i="7"/>
  <c r="O26" i="7"/>
  <c r="N26" i="7"/>
  <c r="Q25" i="7"/>
  <c r="P25" i="7"/>
  <c r="O25" i="7"/>
  <c r="N25" i="7"/>
  <c r="Q24" i="7"/>
  <c r="P24" i="7"/>
  <c r="O24" i="7"/>
  <c r="N24" i="7"/>
  <c r="W23" i="7"/>
  <c r="T23" i="7"/>
  <c r="S23" i="7"/>
  <c r="V23" i="7" s="1"/>
  <c r="R23" i="7"/>
  <c r="Q23" i="7"/>
  <c r="P23" i="7"/>
  <c r="O23" i="7"/>
  <c r="N23" i="7"/>
  <c r="U23" i="7" s="1"/>
  <c r="U22" i="7"/>
  <c r="T22" i="7"/>
  <c r="R22" i="7"/>
  <c r="Q22" i="7"/>
  <c r="P22" i="7"/>
  <c r="S22" i="7" s="1"/>
  <c r="O22" i="7"/>
  <c r="N22" i="7"/>
  <c r="Q21" i="7"/>
  <c r="P21" i="7"/>
  <c r="O21" i="7"/>
  <c r="N21" i="7"/>
  <c r="U21" i="7" s="1"/>
  <c r="R20" i="7"/>
  <c r="Q20" i="7"/>
  <c r="P20" i="7"/>
  <c r="O20" i="7"/>
  <c r="N20" i="7"/>
  <c r="Q19" i="7"/>
  <c r="P19" i="7"/>
  <c r="O19" i="7"/>
  <c r="N19" i="7"/>
  <c r="U18" i="7"/>
  <c r="Q18" i="7"/>
  <c r="P18" i="7"/>
  <c r="O18" i="7"/>
  <c r="N18" i="7"/>
  <c r="T17" i="7"/>
  <c r="S17" i="7"/>
  <c r="R17" i="7"/>
  <c r="W17" i="7" s="1"/>
  <c r="Q17" i="7"/>
  <c r="P17" i="7"/>
  <c r="O17" i="7"/>
  <c r="N17" i="7"/>
  <c r="U17" i="7" s="1"/>
  <c r="Q16" i="7"/>
  <c r="P16" i="7"/>
  <c r="S16" i="7" s="1"/>
  <c r="O16" i="7"/>
  <c r="N16" i="7"/>
  <c r="T15" i="7"/>
  <c r="S15" i="7"/>
  <c r="Q15" i="7"/>
  <c r="P15" i="7"/>
  <c r="O15" i="7"/>
  <c r="N15" i="7"/>
  <c r="Q14" i="7"/>
  <c r="P14" i="7"/>
  <c r="O14" i="7"/>
  <c r="N14" i="7"/>
  <c r="Q13" i="7"/>
  <c r="P13" i="7"/>
  <c r="O13" i="7"/>
  <c r="N13" i="7"/>
  <c r="Q12" i="7"/>
  <c r="P12" i="7"/>
  <c r="O12" i="7"/>
  <c r="N12" i="7"/>
  <c r="W11" i="7"/>
  <c r="T11" i="7"/>
  <c r="S11" i="7"/>
  <c r="V11" i="7" s="1"/>
  <c r="R11" i="7"/>
  <c r="Q11" i="7"/>
  <c r="P11" i="7"/>
  <c r="O11" i="7"/>
  <c r="N11" i="7"/>
  <c r="U11" i="7" s="1"/>
  <c r="U10" i="7"/>
  <c r="T10" i="7"/>
  <c r="R10" i="7"/>
  <c r="Q10" i="7"/>
  <c r="P10" i="7"/>
  <c r="S10" i="7" s="1"/>
  <c r="O10" i="7"/>
  <c r="N10" i="7"/>
  <c r="Q9" i="7"/>
  <c r="P9" i="7"/>
  <c r="O9" i="7"/>
  <c r="N9" i="7"/>
  <c r="U9" i="7" s="1"/>
  <c r="R8" i="7"/>
  <c r="Q8" i="7"/>
  <c r="P8" i="7"/>
  <c r="O8" i="7"/>
  <c r="N8" i="7"/>
  <c r="Q7" i="7"/>
  <c r="P7" i="7"/>
  <c r="O7" i="7"/>
  <c r="N7" i="7"/>
  <c r="U6" i="7"/>
  <c r="Q6" i="7"/>
  <c r="P6" i="7"/>
  <c r="O6" i="7"/>
  <c r="N6" i="7"/>
  <c r="T5" i="7"/>
  <c r="S5" i="7"/>
  <c r="R5" i="7"/>
  <c r="W5" i="7" s="1"/>
  <c r="Q5" i="7"/>
  <c r="P5" i="7"/>
  <c r="O5" i="7"/>
  <c r="N5" i="7"/>
  <c r="U5" i="7" s="1"/>
  <c r="Q4" i="7"/>
  <c r="P4" i="7"/>
  <c r="S4" i="7" s="1"/>
  <c r="O4" i="7"/>
  <c r="N4" i="7"/>
  <c r="T3" i="7"/>
  <c r="S3" i="7"/>
  <c r="Q3" i="7"/>
  <c r="P3" i="7"/>
  <c r="O3" i="7"/>
  <c r="N3" i="7"/>
  <c r="Q2" i="7"/>
  <c r="P2" i="7"/>
  <c r="N2" i="7"/>
  <c r="E3" i="5"/>
  <c r="E4" i="5" s="1"/>
  <c r="E5" i="5" s="1"/>
  <c r="E6" i="5" s="1"/>
  <c r="H6" i="5" s="1"/>
  <c r="E2" i="5"/>
  <c r="D27" i="4"/>
  <c r="C13" i="4"/>
  <c r="D4" i="4"/>
  <c r="C4" i="4"/>
  <c r="E2693" i="3"/>
  <c r="D2693" i="3"/>
  <c r="E2692" i="3"/>
  <c r="D2692" i="3"/>
  <c r="E2691" i="3"/>
  <c r="D2691" i="3"/>
  <c r="E2690" i="3"/>
  <c r="D2690" i="3"/>
  <c r="E2689" i="3"/>
  <c r="D2689" i="3"/>
  <c r="E2688" i="3"/>
  <c r="D2688" i="3"/>
  <c r="E2687" i="3"/>
  <c r="D2687" i="3"/>
  <c r="E2686" i="3"/>
  <c r="D2686" i="3"/>
  <c r="E2685" i="3"/>
  <c r="D2685" i="3"/>
  <c r="E2684" i="3"/>
  <c r="D2684" i="3"/>
  <c r="E2683" i="3"/>
  <c r="D2683" i="3"/>
  <c r="E2682" i="3"/>
  <c r="D2682" i="3"/>
  <c r="E2681" i="3"/>
  <c r="D2681" i="3"/>
  <c r="E2680" i="3"/>
  <c r="D2680" i="3"/>
  <c r="E2679" i="3"/>
  <c r="D2679" i="3"/>
  <c r="E2678" i="3"/>
  <c r="D2678" i="3"/>
  <c r="E2677" i="3"/>
  <c r="D2677" i="3"/>
  <c r="E2676" i="3"/>
  <c r="D2676" i="3"/>
  <c r="E2675" i="3"/>
  <c r="D2675" i="3"/>
  <c r="E2674" i="3"/>
  <c r="D2674" i="3"/>
  <c r="E2673" i="3"/>
  <c r="D2673" i="3"/>
  <c r="E2672" i="3"/>
  <c r="D2672" i="3"/>
  <c r="E2671" i="3"/>
  <c r="D2671" i="3"/>
  <c r="E2670" i="3"/>
  <c r="D2670" i="3"/>
  <c r="E2669" i="3"/>
  <c r="D2669" i="3"/>
  <c r="E2668" i="3"/>
  <c r="D2668" i="3"/>
  <c r="E2667" i="3"/>
  <c r="D2667" i="3"/>
  <c r="E2666" i="3"/>
  <c r="D2666" i="3"/>
  <c r="E2665" i="3"/>
  <c r="D2665" i="3"/>
  <c r="E2664" i="3"/>
  <c r="D2664" i="3"/>
  <c r="E2663" i="3"/>
  <c r="D2663" i="3"/>
  <c r="E2662" i="3"/>
  <c r="D2662" i="3"/>
  <c r="E2661" i="3"/>
  <c r="D2661" i="3"/>
  <c r="E2660" i="3"/>
  <c r="D2660" i="3"/>
  <c r="E2659" i="3"/>
  <c r="D2659" i="3"/>
  <c r="E2658" i="3"/>
  <c r="D2658" i="3"/>
  <c r="E2657" i="3"/>
  <c r="D2657" i="3"/>
  <c r="E2656" i="3"/>
  <c r="D2656" i="3"/>
  <c r="E2655" i="3"/>
  <c r="D2655" i="3"/>
  <c r="E2654" i="3"/>
  <c r="D2654" i="3"/>
  <c r="E2653" i="3"/>
  <c r="D2653" i="3"/>
  <c r="E2652" i="3"/>
  <c r="D2652" i="3"/>
  <c r="E2651" i="3"/>
  <c r="D2651" i="3"/>
  <c r="E2650" i="3"/>
  <c r="D2650" i="3"/>
  <c r="E2649" i="3"/>
  <c r="D2649" i="3"/>
  <c r="E2648" i="3"/>
  <c r="D2648" i="3"/>
  <c r="E2647" i="3"/>
  <c r="D2647" i="3"/>
  <c r="E2646" i="3"/>
  <c r="D2646" i="3"/>
  <c r="E2645" i="3"/>
  <c r="D2645" i="3"/>
  <c r="E2644" i="3"/>
  <c r="D2644" i="3"/>
  <c r="E2643" i="3"/>
  <c r="D2643" i="3"/>
  <c r="E2642" i="3"/>
  <c r="D2642" i="3"/>
  <c r="E2641" i="3"/>
  <c r="D2641" i="3"/>
  <c r="E2640" i="3"/>
  <c r="D2640" i="3"/>
  <c r="E2639" i="3"/>
  <c r="D2639" i="3"/>
  <c r="E2638" i="3"/>
  <c r="D2638" i="3"/>
  <c r="E2637" i="3"/>
  <c r="D2637" i="3"/>
  <c r="E2636" i="3"/>
  <c r="D2636" i="3"/>
  <c r="E2635" i="3"/>
  <c r="D2635" i="3"/>
  <c r="E2634" i="3"/>
  <c r="D2634" i="3"/>
  <c r="E2633" i="3"/>
  <c r="D2633" i="3"/>
  <c r="E2632" i="3"/>
  <c r="D2632" i="3"/>
  <c r="E2631" i="3"/>
  <c r="D2631" i="3"/>
  <c r="E2630" i="3"/>
  <c r="D2630" i="3"/>
  <c r="E2629" i="3"/>
  <c r="D2629" i="3"/>
  <c r="E2628" i="3"/>
  <c r="D2628" i="3"/>
  <c r="E2627" i="3"/>
  <c r="D2627" i="3"/>
  <c r="E2626" i="3"/>
  <c r="D2626" i="3"/>
  <c r="E2625" i="3"/>
  <c r="D2625" i="3"/>
  <c r="E2624" i="3"/>
  <c r="D2624" i="3"/>
  <c r="E2623" i="3"/>
  <c r="D2623" i="3"/>
  <c r="E2622" i="3"/>
  <c r="D2622" i="3"/>
  <c r="E2621" i="3"/>
  <c r="D2621" i="3"/>
  <c r="E2620" i="3"/>
  <c r="D2620" i="3"/>
  <c r="E2619" i="3"/>
  <c r="D2619" i="3"/>
  <c r="E2618" i="3"/>
  <c r="D2618" i="3"/>
  <c r="E2617" i="3"/>
  <c r="D2617" i="3"/>
  <c r="E2616" i="3"/>
  <c r="D2616" i="3"/>
  <c r="E2615" i="3"/>
  <c r="D2615" i="3"/>
  <c r="E2614" i="3"/>
  <c r="D2614" i="3"/>
  <c r="E2613" i="3"/>
  <c r="D2613" i="3"/>
  <c r="E2612" i="3"/>
  <c r="D2612" i="3"/>
  <c r="E2611" i="3"/>
  <c r="D2611" i="3"/>
  <c r="E2610" i="3"/>
  <c r="D2610" i="3"/>
  <c r="E2609" i="3"/>
  <c r="D2609" i="3"/>
  <c r="E2608" i="3"/>
  <c r="D2608" i="3"/>
  <c r="E2607" i="3"/>
  <c r="D2607" i="3"/>
  <c r="E2606" i="3"/>
  <c r="D2606" i="3"/>
  <c r="E2605" i="3"/>
  <c r="D2605" i="3"/>
  <c r="E2604" i="3"/>
  <c r="D2604" i="3"/>
  <c r="E2603" i="3"/>
  <c r="D2603" i="3"/>
  <c r="E2602" i="3"/>
  <c r="D2602" i="3"/>
  <c r="E2601" i="3"/>
  <c r="D2601" i="3"/>
  <c r="E2600" i="3"/>
  <c r="D2600" i="3"/>
  <c r="E2599" i="3"/>
  <c r="D2599" i="3"/>
  <c r="E2598" i="3"/>
  <c r="D2598" i="3"/>
  <c r="E2597" i="3"/>
  <c r="D2597" i="3"/>
  <c r="E2596" i="3"/>
  <c r="D2596" i="3"/>
  <c r="E2595" i="3"/>
  <c r="D2595" i="3"/>
  <c r="E2594" i="3"/>
  <c r="D2594" i="3"/>
  <c r="E2593" i="3"/>
  <c r="D2593" i="3"/>
  <c r="E2592" i="3"/>
  <c r="D2592" i="3"/>
  <c r="E2591" i="3"/>
  <c r="D2591" i="3"/>
  <c r="E2590" i="3"/>
  <c r="D2590" i="3"/>
  <c r="E2589" i="3"/>
  <c r="D2589" i="3"/>
  <c r="E2588" i="3"/>
  <c r="D2588" i="3"/>
  <c r="E2587" i="3"/>
  <c r="D2587" i="3"/>
  <c r="E2586" i="3"/>
  <c r="D2586" i="3"/>
  <c r="E2585" i="3"/>
  <c r="D2585" i="3"/>
  <c r="E2584" i="3"/>
  <c r="D2584" i="3"/>
  <c r="E2583" i="3"/>
  <c r="D2583" i="3"/>
  <c r="E2582" i="3"/>
  <c r="D2582" i="3"/>
  <c r="E2581" i="3"/>
  <c r="D2581" i="3"/>
  <c r="E2580" i="3"/>
  <c r="D2580" i="3"/>
  <c r="E2579" i="3"/>
  <c r="D2579" i="3"/>
  <c r="E2578" i="3"/>
  <c r="D2578" i="3"/>
  <c r="E2577" i="3"/>
  <c r="D2577" i="3"/>
  <c r="E2576" i="3"/>
  <c r="D2576" i="3"/>
  <c r="E2575" i="3"/>
  <c r="D2575" i="3"/>
  <c r="E2574" i="3"/>
  <c r="D2574" i="3"/>
  <c r="E2573" i="3"/>
  <c r="D2573" i="3"/>
  <c r="E2572" i="3"/>
  <c r="D2572" i="3"/>
  <c r="E2571" i="3"/>
  <c r="D2571" i="3"/>
  <c r="E2570" i="3"/>
  <c r="D2570" i="3"/>
  <c r="E2569" i="3"/>
  <c r="D2569" i="3"/>
  <c r="E2568" i="3"/>
  <c r="D2568" i="3"/>
  <c r="E2567" i="3"/>
  <c r="D2567" i="3"/>
  <c r="E2566" i="3"/>
  <c r="D2566" i="3"/>
  <c r="E2565" i="3"/>
  <c r="D2565" i="3"/>
  <c r="E2564" i="3"/>
  <c r="D2564" i="3"/>
  <c r="E2563" i="3"/>
  <c r="D2563" i="3"/>
  <c r="E2562" i="3"/>
  <c r="D2562" i="3"/>
  <c r="E2561" i="3"/>
  <c r="D2561" i="3"/>
  <c r="E2560" i="3"/>
  <c r="D2560" i="3"/>
  <c r="E2559" i="3"/>
  <c r="D2559" i="3"/>
  <c r="E2558" i="3"/>
  <c r="D2558" i="3"/>
  <c r="E2557" i="3"/>
  <c r="D2557" i="3"/>
  <c r="E2556" i="3"/>
  <c r="D2556" i="3"/>
  <c r="E2555" i="3"/>
  <c r="D2555" i="3"/>
  <c r="E2554" i="3"/>
  <c r="D2554" i="3"/>
  <c r="E2553" i="3"/>
  <c r="D2553" i="3"/>
  <c r="E2552" i="3"/>
  <c r="D2552" i="3"/>
  <c r="E2551" i="3"/>
  <c r="D2551" i="3"/>
  <c r="E2550" i="3"/>
  <c r="D2550" i="3"/>
  <c r="E2549" i="3"/>
  <c r="D2549" i="3"/>
  <c r="E2548" i="3"/>
  <c r="D2548" i="3"/>
  <c r="E2547" i="3"/>
  <c r="D2547" i="3"/>
  <c r="E2546" i="3"/>
  <c r="D2546" i="3"/>
  <c r="E2545" i="3"/>
  <c r="D2545" i="3"/>
  <c r="E2544" i="3"/>
  <c r="D2544" i="3"/>
  <c r="E2543" i="3"/>
  <c r="D2543" i="3"/>
  <c r="E2542" i="3"/>
  <c r="D2542" i="3"/>
  <c r="E2541" i="3"/>
  <c r="D2541" i="3"/>
  <c r="E2540" i="3"/>
  <c r="D2540" i="3"/>
  <c r="E2539" i="3"/>
  <c r="D2539" i="3"/>
  <c r="E2538" i="3"/>
  <c r="D2538" i="3"/>
  <c r="E2537" i="3"/>
  <c r="D2537" i="3"/>
  <c r="E2536" i="3"/>
  <c r="D2536" i="3"/>
  <c r="E2535" i="3"/>
  <c r="D2535" i="3"/>
  <c r="E2534" i="3"/>
  <c r="D2534" i="3"/>
  <c r="E2533" i="3"/>
  <c r="D2533" i="3"/>
  <c r="E2532" i="3"/>
  <c r="D2532" i="3"/>
  <c r="E2531" i="3"/>
  <c r="D2531" i="3"/>
  <c r="E2530" i="3"/>
  <c r="D2530" i="3"/>
  <c r="E2529" i="3"/>
  <c r="D2529" i="3"/>
  <c r="E2528" i="3"/>
  <c r="D2528" i="3"/>
  <c r="E2527" i="3"/>
  <c r="D2527" i="3"/>
  <c r="E2526" i="3"/>
  <c r="D2526" i="3"/>
  <c r="E2525" i="3"/>
  <c r="D2525" i="3"/>
  <c r="E2524" i="3"/>
  <c r="D2524" i="3"/>
  <c r="E2523" i="3"/>
  <c r="D2523" i="3"/>
  <c r="E2522" i="3"/>
  <c r="D2522" i="3"/>
  <c r="E2521" i="3"/>
  <c r="D2521" i="3"/>
  <c r="E2520" i="3"/>
  <c r="D2520" i="3"/>
  <c r="E2519" i="3"/>
  <c r="D2519" i="3"/>
  <c r="E2518" i="3"/>
  <c r="D2518" i="3"/>
  <c r="E2517" i="3"/>
  <c r="D2517" i="3"/>
  <c r="E2516" i="3"/>
  <c r="D2516" i="3"/>
  <c r="E2515" i="3"/>
  <c r="D2515" i="3"/>
  <c r="E2514" i="3"/>
  <c r="D2514" i="3"/>
  <c r="E2513" i="3"/>
  <c r="D2513" i="3"/>
  <c r="E2512" i="3"/>
  <c r="D2512" i="3"/>
  <c r="E2511" i="3"/>
  <c r="D2511" i="3"/>
  <c r="E2510" i="3"/>
  <c r="D2510" i="3"/>
  <c r="E2509" i="3"/>
  <c r="D2509" i="3"/>
  <c r="E2508" i="3"/>
  <c r="D2508" i="3"/>
  <c r="E2507" i="3"/>
  <c r="D2507" i="3"/>
  <c r="E2506" i="3"/>
  <c r="D2506" i="3"/>
  <c r="E2505" i="3"/>
  <c r="D2505" i="3"/>
  <c r="E2504" i="3"/>
  <c r="D2504" i="3"/>
  <c r="E2503" i="3"/>
  <c r="D2503" i="3"/>
  <c r="E2502" i="3"/>
  <c r="D2502" i="3"/>
  <c r="E2501" i="3"/>
  <c r="D2501" i="3"/>
  <c r="E2500" i="3"/>
  <c r="D2500" i="3"/>
  <c r="E2499" i="3"/>
  <c r="D2499" i="3"/>
  <c r="E2498" i="3"/>
  <c r="D2498" i="3"/>
  <c r="E2497" i="3"/>
  <c r="D2497" i="3"/>
  <c r="E2496" i="3"/>
  <c r="D2496" i="3"/>
  <c r="E2495" i="3"/>
  <c r="D2495" i="3"/>
  <c r="E2494" i="3"/>
  <c r="D2494" i="3"/>
  <c r="E2493" i="3"/>
  <c r="D2493" i="3"/>
  <c r="E2492" i="3"/>
  <c r="D2492" i="3"/>
  <c r="E2491" i="3"/>
  <c r="D2491" i="3"/>
  <c r="E2490" i="3"/>
  <c r="D2490" i="3"/>
  <c r="E2489" i="3"/>
  <c r="D2489" i="3"/>
  <c r="E2488" i="3"/>
  <c r="D2488" i="3"/>
  <c r="E2487" i="3"/>
  <c r="D2487" i="3"/>
  <c r="E2486" i="3"/>
  <c r="D2486" i="3"/>
  <c r="E2485" i="3"/>
  <c r="D2485" i="3"/>
  <c r="E2484" i="3"/>
  <c r="D2484" i="3"/>
  <c r="E2483" i="3"/>
  <c r="D2483" i="3"/>
  <c r="E2482" i="3"/>
  <c r="D2482" i="3"/>
  <c r="E2481" i="3"/>
  <c r="D2481" i="3"/>
  <c r="E2480" i="3"/>
  <c r="D2480" i="3"/>
  <c r="E2479" i="3"/>
  <c r="D2479" i="3"/>
  <c r="E2478" i="3"/>
  <c r="D2478" i="3"/>
  <c r="E2477" i="3"/>
  <c r="D2477" i="3"/>
  <c r="E2476" i="3"/>
  <c r="D2476" i="3"/>
  <c r="E2475" i="3"/>
  <c r="D2475" i="3"/>
  <c r="E2474" i="3"/>
  <c r="D2474" i="3"/>
  <c r="E2473" i="3"/>
  <c r="D2473" i="3"/>
  <c r="E2472" i="3"/>
  <c r="D2472" i="3"/>
  <c r="E2471" i="3"/>
  <c r="D2471" i="3"/>
  <c r="E2470" i="3"/>
  <c r="D2470" i="3"/>
  <c r="E2469" i="3"/>
  <c r="D2469" i="3"/>
  <c r="E2468" i="3"/>
  <c r="D2468" i="3"/>
  <c r="E2467" i="3"/>
  <c r="D2467" i="3"/>
  <c r="E2466" i="3"/>
  <c r="D2466" i="3"/>
  <c r="E2465" i="3"/>
  <c r="D2465" i="3"/>
  <c r="E2464" i="3"/>
  <c r="D2464" i="3"/>
  <c r="E2463" i="3"/>
  <c r="D2463" i="3"/>
  <c r="E2462" i="3"/>
  <c r="D2462" i="3"/>
  <c r="E2461" i="3"/>
  <c r="D2461" i="3"/>
  <c r="E2460" i="3"/>
  <c r="D2460" i="3"/>
  <c r="E2459" i="3"/>
  <c r="D2459" i="3"/>
  <c r="E2458" i="3"/>
  <c r="D2458" i="3"/>
  <c r="E2457" i="3"/>
  <c r="D2457" i="3"/>
  <c r="E2456" i="3"/>
  <c r="D2456" i="3"/>
  <c r="E2455" i="3"/>
  <c r="D2455" i="3"/>
  <c r="E2454" i="3"/>
  <c r="D2454" i="3"/>
  <c r="E2453" i="3"/>
  <c r="D2453" i="3"/>
  <c r="E2452" i="3"/>
  <c r="D2452" i="3"/>
  <c r="E2451" i="3"/>
  <c r="D2451" i="3"/>
  <c r="E2450" i="3"/>
  <c r="D2450" i="3"/>
  <c r="E2449" i="3"/>
  <c r="D2449" i="3"/>
  <c r="E2448" i="3"/>
  <c r="D2448" i="3"/>
  <c r="E2447" i="3"/>
  <c r="D2447" i="3"/>
  <c r="E2446" i="3"/>
  <c r="D2446" i="3"/>
  <c r="E2445" i="3"/>
  <c r="D2445" i="3"/>
  <c r="E2444" i="3"/>
  <c r="D2444" i="3"/>
  <c r="E2443" i="3"/>
  <c r="D2443" i="3"/>
  <c r="E2442" i="3"/>
  <c r="D2442" i="3"/>
  <c r="E2441" i="3"/>
  <c r="D2441" i="3"/>
  <c r="E2440" i="3"/>
  <c r="D2440" i="3"/>
  <c r="E2439" i="3"/>
  <c r="D2439" i="3"/>
  <c r="E2438" i="3"/>
  <c r="D2438" i="3"/>
  <c r="E2437" i="3"/>
  <c r="D2437" i="3"/>
  <c r="E2436" i="3"/>
  <c r="D2436" i="3"/>
  <c r="E2435" i="3"/>
  <c r="D2435" i="3"/>
  <c r="E2434" i="3"/>
  <c r="D2434" i="3"/>
  <c r="E2433" i="3"/>
  <c r="D2433" i="3"/>
  <c r="E2432" i="3"/>
  <c r="D2432" i="3"/>
  <c r="E2431" i="3"/>
  <c r="D2431" i="3"/>
  <c r="E2430" i="3"/>
  <c r="D2430" i="3"/>
  <c r="E2429" i="3"/>
  <c r="D2429" i="3"/>
  <c r="E2428" i="3"/>
  <c r="D2428" i="3"/>
  <c r="E2427" i="3"/>
  <c r="D2427" i="3"/>
  <c r="E2426" i="3"/>
  <c r="D2426" i="3"/>
  <c r="E2425" i="3"/>
  <c r="D2425" i="3"/>
  <c r="E2424" i="3"/>
  <c r="D2424" i="3"/>
  <c r="E2423" i="3"/>
  <c r="D2423" i="3"/>
  <c r="E2422" i="3"/>
  <c r="D2422" i="3"/>
  <c r="E2421" i="3"/>
  <c r="D2421" i="3"/>
  <c r="E2420" i="3"/>
  <c r="D2420" i="3"/>
  <c r="E2419" i="3"/>
  <c r="D2419" i="3"/>
  <c r="E2418" i="3"/>
  <c r="D2418" i="3"/>
  <c r="E2417" i="3"/>
  <c r="D2417" i="3"/>
  <c r="E2416" i="3"/>
  <c r="D2416" i="3"/>
  <c r="E2415" i="3"/>
  <c r="D2415" i="3"/>
  <c r="E2414" i="3"/>
  <c r="D2414" i="3"/>
  <c r="E2413" i="3"/>
  <c r="D2413" i="3"/>
  <c r="E2412" i="3"/>
  <c r="D2412" i="3"/>
  <c r="E2411" i="3"/>
  <c r="D2411" i="3"/>
  <c r="E2410" i="3"/>
  <c r="D2410" i="3"/>
  <c r="E2409" i="3"/>
  <c r="D2409" i="3"/>
  <c r="E2408" i="3"/>
  <c r="D2408" i="3"/>
  <c r="E2407" i="3"/>
  <c r="D2407" i="3"/>
  <c r="E2406" i="3"/>
  <c r="D2406" i="3"/>
  <c r="E2405" i="3"/>
  <c r="D2405" i="3"/>
  <c r="E2404" i="3"/>
  <c r="D2404" i="3"/>
  <c r="E2403" i="3"/>
  <c r="D2403" i="3"/>
  <c r="E2402" i="3"/>
  <c r="D2402" i="3"/>
  <c r="E2401" i="3"/>
  <c r="D2401" i="3"/>
  <c r="E2400" i="3"/>
  <c r="D2400" i="3"/>
  <c r="E2399" i="3"/>
  <c r="D2399" i="3"/>
  <c r="E2398" i="3"/>
  <c r="D2398" i="3"/>
  <c r="E2397" i="3"/>
  <c r="D2397" i="3"/>
  <c r="E2396" i="3"/>
  <c r="D2396" i="3"/>
  <c r="E2395" i="3"/>
  <c r="D2395" i="3"/>
  <c r="E2394" i="3"/>
  <c r="D2394" i="3"/>
  <c r="E2393" i="3"/>
  <c r="D2393" i="3"/>
  <c r="E2392" i="3"/>
  <c r="D2392" i="3"/>
  <c r="E2391" i="3"/>
  <c r="D2391" i="3"/>
  <c r="E2390" i="3"/>
  <c r="D2390" i="3"/>
  <c r="E2389" i="3"/>
  <c r="D2389" i="3"/>
  <c r="E2388" i="3"/>
  <c r="D2388" i="3"/>
  <c r="E2387" i="3"/>
  <c r="D2387" i="3"/>
  <c r="E2386" i="3"/>
  <c r="D2386" i="3"/>
  <c r="E2385" i="3"/>
  <c r="D2385" i="3"/>
  <c r="E2384" i="3"/>
  <c r="D2384" i="3"/>
  <c r="E2383" i="3"/>
  <c r="D2383" i="3"/>
  <c r="E2382" i="3"/>
  <c r="D2382" i="3"/>
  <c r="E2381" i="3"/>
  <c r="D2381" i="3"/>
  <c r="E2380" i="3"/>
  <c r="D2380" i="3"/>
  <c r="E2379" i="3"/>
  <c r="D2379" i="3"/>
  <c r="E2378" i="3"/>
  <c r="D2378" i="3"/>
  <c r="E2377" i="3"/>
  <c r="D2377" i="3"/>
  <c r="E2376" i="3"/>
  <c r="D2376" i="3"/>
  <c r="E2375" i="3"/>
  <c r="D2375" i="3"/>
  <c r="E2374" i="3"/>
  <c r="D2374" i="3"/>
  <c r="E2373" i="3"/>
  <c r="D2373" i="3"/>
  <c r="E2372" i="3"/>
  <c r="D2372" i="3"/>
  <c r="E2371" i="3"/>
  <c r="D2371" i="3"/>
  <c r="E2370" i="3"/>
  <c r="D2370" i="3"/>
  <c r="E2369" i="3"/>
  <c r="D2369" i="3"/>
  <c r="E2368" i="3"/>
  <c r="D2368" i="3"/>
  <c r="E2367" i="3"/>
  <c r="D2367" i="3"/>
  <c r="E2366" i="3"/>
  <c r="D2366" i="3"/>
  <c r="E2365" i="3"/>
  <c r="D2365" i="3"/>
  <c r="E2364" i="3"/>
  <c r="D2364" i="3"/>
  <c r="E2363" i="3"/>
  <c r="D2363" i="3"/>
  <c r="E2362" i="3"/>
  <c r="D2362" i="3"/>
  <c r="E2361" i="3"/>
  <c r="D2361" i="3"/>
  <c r="E2360" i="3"/>
  <c r="D2360" i="3"/>
  <c r="E2359" i="3"/>
  <c r="D2359" i="3"/>
  <c r="E2358" i="3"/>
  <c r="D2358" i="3"/>
  <c r="E2357" i="3"/>
  <c r="D2357" i="3"/>
  <c r="E2356" i="3"/>
  <c r="D2356" i="3"/>
  <c r="E2355" i="3"/>
  <c r="D2355" i="3"/>
  <c r="E2354" i="3"/>
  <c r="D2354" i="3"/>
  <c r="E2353" i="3"/>
  <c r="D2353" i="3"/>
  <c r="E2352" i="3"/>
  <c r="D2352" i="3"/>
  <c r="E2351" i="3"/>
  <c r="D2351" i="3"/>
  <c r="E2350" i="3"/>
  <c r="D2350" i="3"/>
  <c r="E2349" i="3"/>
  <c r="D2349" i="3"/>
  <c r="E2348" i="3"/>
  <c r="D2348" i="3"/>
  <c r="E2347" i="3"/>
  <c r="D2347" i="3"/>
  <c r="E2346" i="3"/>
  <c r="D2346" i="3"/>
  <c r="E2345" i="3"/>
  <c r="D2345" i="3"/>
  <c r="E2344" i="3"/>
  <c r="D2344" i="3"/>
  <c r="E2343" i="3"/>
  <c r="D2343" i="3"/>
  <c r="E2342" i="3"/>
  <c r="D2342" i="3"/>
  <c r="E2341" i="3"/>
  <c r="D2341" i="3"/>
  <c r="E2340" i="3"/>
  <c r="D2340" i="3"/>
  <c r="E2339" i="3"/>
  <c r="D2339" i="3"/>
  <c r="E2338" i="3"/>
  <c r="D2338" i="3"/>
  <c r="E2337" i="3"/>
  <c r="D2337" i="3"/>
  <c r="E2336" i="3"/>
  <c r="D2336" i="3"/>
  <c r="E2335" i="3"/>
  <c r="D2335" i="3"/>
  <c r="E2334" i="3"/>
  <c r="D2334" i="3"/>
  <c r="E2333" i="3"/>
  <c r="D2333" i="3"/>
  <c r="E2332" i="3"/>
  <c r="D2332" i="3"/>
  <c r="E2331" i="3"/>
  <c r="D2331" i="3"/>
  <c r="E2330" i="3"/>
  <c r="D2330" i="3"/>
  <c r="E2329" i="3"/>
  <c r="D2329" i="3"/>
  <c r="E2328" i="3"/>
  <c r="D2328" i="3"/>
  <c r="E2327" i="3"/>
  <c r="D2327" i="3"/>
  <c r="E2326" i="3"/>
  <c r="D2326" i="3"/>
  <c r="E2325" i="3"/>
  <c r="D2325" i="3"/>
  <c r="E2324" i="3"/>
  <c r="D2324" i="3"/>
  <c r="E2323" i="3"/>
  <c r="D2323" i="3"/>
  <c r="E2322" i="3"/>
  <c r="D2322" i="3"/>
  <c r="E2321" i="3"/>
  <c r="D2321" i="3"/>
  <c r="E2320" i="3"/>
  <c r="D2320" i="3"/>
  <c r="E2319" i="3"/>
  <c r="D2319" i="3"/>
  <c r="E2318" i="3"/>
  <c r="D2318" i="3"/>
  <c r="E2317" i="3"/>
  <c r="D2317" i="3"/>
  <c r="E2316" i="3"/>
  <c r="D2316" i="3"/>
  <c r="E2315" i="3"/>
  <c r="D2315" i="3"/>
  <c r="E2314" i="3"/>
  <c r="D2314" i="3"/>
  <c r="E2313" i="3"/>
  <c r="D2313" i="3"/>
  <c r="E2312" i="3"/>
  <c r="D2312" i="3"/>
  <c r="E2311" i="3"/>
  <c r="D2311" i="3"/>
  <c r="E2310" i="3"/>
  <c r="D2310" i="3"/>
  <c r="E2309" i="3"/>
  <c r="D2309" i="3"/>
  <c r="E2308" i="3"/>
  <c r="D2308" i="3"/>
  <c r="E2307" i="3"/>
  <c r="D2307" i="3"/>
  <c r="E2306" i="3"/>
  <c r="D2306" i="3"/>
  <c r="E2305" i="3"/>
  <c r="D2305" i="3"/>
  <c r="E2304" i="3"/>
  <c r="D2304" i="3"/>
  <c r="E2303" i="3"/>
  <c r="D2303" i="3"/>
  <c r="E2302" i="3"/>
  <c r="D2302" i="3"/>
  <c r="E2301" i="3"/>
  <c r="D2301" i="3"/>
  <c r="E2300" i="3"/>
  <c r="D2300" i="3"/>
  <c r="E2299" i="3"/>
  <c r="D2299" i="3"/>
  <c r="E2298" i="3"/>
  <c r="D2298" i="3"/>
  <c r="E2297" i="3"/>
  <c r="D2297" i="3"/>
  <c r="E2296" i="3"/>
  <c r="D2296" i="3"/>
  <c r="E2295" i="3"/>
  <c r="D2295" i="3"/>
  <c r="E2294" i="3"/>
  <c r="D2294" i="3"/>
  <c r="E2293" i="3"/>
  <c r="D2293" i="3"/>
  <c r="E2292" i="3"/>
  <c r="D2292" i="3"/>
  <c r="E2291" i="3"/>
  <c r="D2291" i="3"/>
  <c r="E2290" i="3"/>
  <c r="D2290" i="3"/>
  <c r="E2289" i="3"/>
  <c r="D2289" i="3"/>
  <c r="E2288" i="3"/>
  <c r="D2288" i="3"/>
  <c r="E2287" i="3"/>
  <c r="D2287" i="3"/>
  <c r="E2286" i="3"/>
  <c r="D2286" i="3"/>
  <c r="E2285" i="3"/>
  <c r="D2285" i="3"/>
  <c r="E2284" i="3"/>
  <c r="D2284" i="3"/>
  <c r="E2283" i="3"/>
  <c r="D2283" i="3"/>
  <c r="E2282" i="3"/>
  <c r="D2282" i="3"/>
  <c r="E2281" i="3"/>
  <c r="D2281" i="3"/>
  <c r="E2280" i="3"/>
  <c r="D2280" i="3"/>
  <c r="E2279" i="3"/>
  <c r="D2279" i="3"/>
  <c r="E2278" i="3"/>
  <c r="D2278" i="3"/>
  <c r="E2277" i="3"/>
  <c r="D2277" i="3"/>
  <c r="E2276" i="3"/>
  <c r="D2276" i="3"/>
  <c r="E2275" i="3"/>
  <c r="D2275" i="3"/>
  <c r="E2274" i="3"/>
  <c r="D2274" i="3"/>
  <c r="E2273" i="3"/>
  <c r="D2273" i="3"/>
  <c r="E2272" i="3"/>
  <c r="D2272" i="3"/>
  <c r="E2271" i="3"/>
  <c r="D2271" i="3"/>
  <c r="E2270" i="3"/>
  <c r="D2270" i="3"/>
  <c r="E2269" i="3"/>
  <c r="D2269" i="3"/>
  <c r="E2268" i="3"/>
  <c r="D2268" i="3"/>
  <c r="E2267" i="3"/>
  <c r="D2267" i="3"/>
  <c r="E2266" i="3"/>
  <c r="D2266" i="3"/>
  <c r="E2265" i="3"/>
  <c r="D2265" i="3"/>
  <c r="E2264" i="3"/>
  <c r="D2264" i="3"/>
  <c r="E2263" i="3"/>
  <c r="D2263" i="3"/>
  <c r="E2262" i="3"/>
  <c r="D2262" i="3"/>
  <c r="E2261" i="3"/>
  <c r="D2261" i="3"/>
  <c r="E2260" i="3"/>
  <c r="D2260" i="3"/>
  <c r="E2259" i="3"/>
  <c r="D2259" i="3"/>
  <c r="E2258" i="3"/>
  <c r="D2258" i="3"/>
  <c r="E2257" i="3"/>
  <c r="D2257" i="3"/>
  <c r="E2256" i="3"/>
  <c r="D2256" i="3"/>
  <c r="E2255" i="3"/>
  <c r="D2255" i="3"/>
  <c r="E2254" i="3"/>
  <c r="D2254" i="3"/>
  <c r="E2253" i="3"/>
  <c r="D2253" i="3"/>
  <c r="E2252" i="3"/>
  <c r="D2252" i="3"/>
  <c r="E2251" i="3"/>
  <c r="D2251" i="3"/>
  <c r="E2250" i="3"/>
  <c r="D2250" i="3"/>
  <c r="E2249" i="3"/>
  <c r="D2249" i="3"/>
  <c r="E2248" i="3"/>
  <c r="D2248" i="3"/>
  <c r="E2247" i="3"/>
  <c r="D2247" i="3"/>
  <c r="E2246" i="3"/>
  <c r="D2246" i="3"/>
  <c r="E2245" i="3"/>
  <c r="D2245" i="3"/>
  <c r="E2244" i="3"/>
  <c r="D2244" i="3"/>
  <c r="E2243" i="3"/>
  <c r="D2243" i="3"/>
  <c r="E2242" i="3"/>
  <c r="D2242" i="3"/>
  <c r="E2241" i="3"/>
  <c r="D2241" i="3"/>
  <c r="E2240" i="3"/>
  <c r="D2240" i="3"/>
  <c r="E2239" i="3"/>
  <c r="D2239" i="3"/>
  <c r="E2238" i="3"/>
  <c r="D2238" i="3"/>
  <c r="E2237" i="3"/>
  <c r="D2237" i="3"/>
  <c r="E2236" i="3"/>
  <c r="D2236" i="3"/>
  <c r="E2235" i="3"/>
  <c r="D2235" i="3"/>
  <c r="E2234" i="3"/>
  <c r="D2234" i="3"/>
  <c r="E2233" i="3"/>
  <c r="D2233" i="3"/>
  <c r="E2232" i="3"/>
  <c r="D2232" i="3"/>
  <c r="E2231" i="3"/>
  <c r="D2231" i="3"/>
  <c r="E2230" i="3"/>
  <c r="D2230" i="3"/>
  <c r="E2229" i="3"/>
  <c r="D2229" i="3"/>
  <c r="E2228" i="3"/>
  <c r="D2228" i="3"/>
  <c r="E2227" i="3"/>
  <c r="D2227" i="3"/>
  <c r="E2226" i="3"/>
  <c r="D2226" i="3"/>
  <c r="E2225" i="3"/>
  <c r="D2225" i="3"/>
  <c r="E2224" i="3"/>
  <c r="D2224" i="3"/>
  <c r="E2223" i="3"/>
  <c r="D2223" i="3"/>
  <c r="E2222" i="3"/>
  <c r="D2222" i="3"/>
  <c r="E2221" i="3"/>
  <c r="D2221" i="3"/>
  <c r="E2220" i="3"/>
  <c r="D2220" i="3"/>
  <c r="E2219" i="3"/>
  <c r="D2219" i="3"/>
  <c r="E2218" i="3"/>
  <c r="D2218" i="3"/>
  <c r="E2217" i="3"/>
  <c r="D2217" i="3"/>
  <c r="E2216" i="3"/>
  <c r="D2216" i="3"/>
  <c r="E2215" i="3"/>
  <c r="D2215" i="3"/>
  <c r="E2214" i="3"/>
  <c r="D2214" i="3"/>
  <c r="E2213" i="3"/>
  <c r="D2213" i="3"/>
  <c r="E2212" i="3"/>
  <c r="D2212" i="3"/>
  <c r="E2211" i="3"/>
  <c r="D2211" i="3"/>
  <c r="E2210" i="3"/>
  <c r="D2210" i="3"/>
  <c r="E2209" i="3"/>
  <c r="D2209" i="3"/>
  <c r="E2208" i="3"/>
  <c r="D2208" i="3"/>
  <c r="E2207" i="3"/>
  <c r="D2207" i="3"/>
  <c r="E2206" i="3"/>
  <c r="D2206" i="3"/>
  <c r="E2205" i="3"/>
  <c r="D2205" i="3"/>
  <c r="E2204" i="3"/>
  <c r="D2204" i="3"/>
  <c r="E2203" i="3"/>
  <c r="D2203" i="3"/>
  <c r="E2202" i="3"/>
  <c r="D2202" i="3"/>
  <c r="E2201" i="3"/>
  <c r="D2201" i="3"/>
  <c r="E2200" i="3"/>
  <c r="D2200" i="3"/>
  <c r="E2199" i="3"/>
  <c r="D2199" i="3"/>
  <c r="E2198" i="3"/>
  <c r="D2198" i="3"/>
  <c r="E2197" i="3"/>
  <c r="D2197" i="3"/>
  <c r="E2196" i="3"/>
  <c r="D2196" i="3"/>
  <c r="E2195" i="3"/>
  <c r="D2195" i="3"/>
  <c r="E2194" i="3"/>
  <c r="D2194" i="3"/>
  <c r="E2193" i="3"/>
  <c r="D2193" i="3"/>
  <c r="E2192" i="3"/>
  <c r="D2192" i="3"/>
  <c r="E2191" i="3"/>
  <c r="D2191" i="3"/>
  <c r="E2190" i="3"/>
  <c r="D2190" i="3"/>
  <c r="E2189" i="3"/>
  <c r="D2189" i="3"/>
  <c r="E2188" i="3"/>
  <c r="D2188" i="3"/>
  <c r="E2187" i="3"/>
  <c r="D2187" i="3"/>
  <c r="E2186" i="3"/>
  <c r="D2186" i="3"/>
  <c r="E2185" i="3"/>
  <c r="D2185" i="3"/>
  <c r="E2184" i="3"/>
  <c r="D2184" i="3"/>
  <c r="E2183" i="3"/>
  <c r="D2183" i="3"/>
  <c r="E2182" i="3"/>
  <c r="D2182" i="3"/>
  <c r="E2181" i="3"/>
  <c r="D2181" i="3"/>
  <c r="E2180" i="3"/>
  <c r="D2180" i="3"/>
  <c r="E2179" i="3"/>
  <c r="D2179" i="3"/>
  <c r="E2178" i="3"/>
  <c r="D2178" i="3"/>
  <c r="E2177" i="3"/>
  <c r="D2177" i="3"/>
  <c r="E2176" i="3"/>
  <c r="D2176" i="3"/>
  <c r="E2175" i="3"/>
  <c r="D2175" i="3"/>
  <c r="E2174" i="3"/>
  <c r="D2174" i="3"/>
  <c r="E2173" i="3"/>
  <c r="D2173" i="3"/>
  <c r="E2172" i="3"/>
  <c r="D2172" i="3"/>
  <c r="E2171" i="3"/>
  <c r="D2171" i="3"/>
  <c r="E2170" i="3"/>
  <c r="D2170" i="3"/>
  <c r="E2169" i="3"/>
  <c r="D2169" i="3"/>
  <c r="E2168" i="3"/>
  <c r="D2168" i="3"/>
  <c r="E2167" i="3"/>
  <c r="D2167" i="3"/>
  <c r="E2166" i="3"/>
  <c r="D2166" i="3"/>
  <c r="E2165" i="3"/>
  <c r="D2165" i="3"/>
  <c r="E2164" i="3"/>
  <c r="D2164" i="3"/>
  <c r="E2163" i="3"/>
  <c r="D2163" i="3"/>
  <c r="E2162" i="3"/>
  <c r="D2162" i="3"/>
  <c r="E2161" i="3"/>
  <c r="D2161" i="3"/>
  <c r="E2160" i="3"/>
  <c r="D2160" i="3"/>
  <c r="E2159" i="3"/>
  <c r="D2159" i="3"/>
  <c r="E2158" i="3"/>
  <c r="D2158" i="3"/>
  <c r="E2157" i="3"/>
  <c r="D2157" i="3"/>
  <c r="E2156" i="3"/>
  <c r="D2156" i="3"/>
  <c r="E2155" i="3"/>
  <c r="D2155" i="3"/>
  <c r="E2154" i="3"/>
  <c r="D2154" i="3"/>
  <c r="E2153" i="3"/>
  <c r="D2153" i="3"/>
  <c r="E2152" i="3"/>
  <c r="D2152" i="3"/>
  <c r="E2151" i="3"/>
  <c r="D2151" i="3"/>
  <c r="E2150" i="3"/>
  <c r="D2150" i="3"/>
  <c r="E2149" i="3"/>
  <c r="D2149" i="3"/>
  <c r="E2148" i="3"/>
  <c r="D2148" i="3"/>
  <c r="E2147" i="3"/>
  <c r="D2147" i="3"/>
  <c r="E2146" i="3"/>
  <c r="D2146" i="3"/>
  <c r="E2145" i="3"/>
  <c r="D2145" i="3"/>
  <c r="E2144" i="3"/>
  <c r="D2144" i="3"/>
  <c r="E2143" i="3"/>
  <c r="D2143" i="3"/>
  <c r="E2142" i="3"/>
  <c r="D2142" i="3"/>
  <c r="E2141" i="3"/>
  <c r="D2141" i="3"/>
  <c r="E2140" i="3"/>
  <c r="D2140" i="3"/>
  <c r="E2139" i="3"/>
  <c r="D2139" i="3"/>
  <c r="E2138" i="3"/>
  <c r="D2138" i="3"/>
  <c r="E2137" i="3"/>
  <c r="D2137" i="3"/>
  <c r="E2136" i="3"/>
  <c r="D2136" i="3"/>
  <c r="E2135" i="3"/>
  <c r="D2135" i="3"/>
  <c r="E2134" i="3"/>
  <c r="D2134" i="3"/>
  <c r="E2133" i="3"/>
  <c r="D2133" i="3"/>
  <c r="E2132" i="3"/>
  <c r="D2132" i="3"/>
  <c r="E2131" i="3"/>
  <c r="D2131" i="3"/>
  <c r="E2130" i="3"/>
  <c r="D2130" i="3"/>
  <c r="E2129" i="3"/>
  <c r="D2129" i="3"/>
  <c r="E2128" i="3"/>
  <c r="D2128" i="3"/>
  <c r="E2127" i="3"/>
  <c r="D2127" i="3"/>
  <c r="E2126" i="3"/>
  <c r="D2126" i="3"/>
  <c r="E2125" i="3"/>
  <c r="D2125" i="3"/>
  <c r="E2124" i="3"/>
  <c r="D2124" i="3"/>
  <c r="E2123" i="3"/>
  <c r="D2123" i="3"/>
  <c r="E2122" i="3"/>
  <c r="D2122" i="3"/>
  <c r="E2121" i="3"/>
  <c r="D2121" i="3"/>
  <c r="E2120" i="3"/>
  <c r="D2120" i="3"/>
  <c r="E2119" i="3"/>
  <c r="D2119" i="3"/>
  <c r="E2118" i="3"/>
  <c r="D2118" i="3"/>
  <c r="E2117" i="3"/>
  <c r="D2117" i="3"/>
  <c r="E2116" i="3"/>
  <c r="D2116" i="3"/>
  <c r="E2115" i="3"/>
  <c r="D2115" i="3"/>
  <c r="E2114" i="3"/>
  <c r="D2114" i="3"/>
  <c r="E2113" i="3"/>
  <c r="D2113" i="3"/>
  <c r="E2112" i="3"/>
  <c r="D2112" i="3"/>
  <c r="E2111" i="3"/>
  <c r="D2111" i="3"/>
  <c r="E2110" i="3"/>
  <c r="D2110" i="3"/>
  <c r="E2109" i="3"/>
  <c r="D2109" i="3"/>
  <c r="E2108" i="3"/>
  <c r="D2108" i="3"/>
  <c r="E2107" i="3"/>
  <c r="D2107" i="3"/>
  <c r="E2106" i="3"/>
  <c r="D2106" i="3"/>
  <c r="E2105" i="3"/>
  <c r="D2105" i="3"/>
  <c r="E2104" i="3"/>
  <c r="D2104" i="3"/>
  <c r="E2103" i="3"/>
  <c r="D2103" i="3"/>
  <c r="E2102" i="3"/>
  <c r="D2102" i="3"/>
  <c r="E2101" i="3"/>
  <c r="D2101" i="3"/>
  <c r="E2100" i="3"/>
  <c r="D2100" i="3"/>
  <c r="E2099" i="3"/>
  <c r="D2099" i="3"/>
  <c r="E2098" i="3"/>
  <c r="D2098" i="3"/>
  <c r="E2097" i="3"/>
  <c r="D2097" i="3"/>
  <c r="E2096" i="3"/>
  <c r="D2096" i="3"/>
  <c r="E2095" i="3"/>
  <c r="D2095" i="3"/>
  <c r="E2094" i="3"/>
  <c r="D2094" i="3"/>
  <c r="E2093" i="3"/>
  <c r="D2093" i="3"/>
  <c r="E2092" i="3"/>
  <c r="D2092" i="3"/>
  <c r="E2091" i="3"/>
  <c r="D2091" i="3"/>
  <c r="E2090" i="3"/>
  <c r="D2090" i="3"/>
  <c r="E2089" i="3"/>
  <c r="D2089" i="3"/>
  <c r="E2088" i="3"/>
  <c r="D2088" i="3"/>
  <c r="E2087" i="3"/>
  <c r="D2087" i="3"/>
  <c r="E2086" i="3"/>
  <c r="D2086" i="3"/>
  <c r="E2085" i="3"/>
  <c r="D2085" i="3"/>
  <c r="E2084" i="3"/>
  <c r="D2084" i="3"/>
  <c r="E2083" i="3"/>
  <c r="D2083" i="3"/>
  <c r="E2082" i="3"/>
  <c r="D2082" i="3"/>
  <c r="E2081" i="3"/>
  <c r="D2081" i="3"/>
  <c r="E2080" i="3"/>
  <c r="D2080" i="3"/>
  <c r="E2079" i="3"/>
  <c r="D2079" i="3"/>
  <c r="E2078" i="3"/>
  <c r="D2078" i="3"/>
  <c r="E2077" i="3"/>
  <c r="D2077" i="3"/>
  <c r="E2076" i="3"/>
  <c r="D2076" i="3"/>
  <c r="E2075" i="3"/>
  <c r="D2075" i="3"/>
  <c r="E2074" i="3"/>
  <c r="D2074" i="3"/>
  <c r="E2073" i="3"/>
  <c r="D2073" i="3"/>
  <c r="E2072" i="3"/>
  <c r="D2072" i="3"/>
  <c r="E2071" i="3"/>
  <c r="D2071" i="3"/>
  <c r="E2070" i="3"/>
  <c r="D2070" i="3"/>
  <c r="E2069" i="3"/>
  <c r="D2069" i="3"/>
  <c r="E2068" i="3"/>
  <c r="D2068" i="3"/>
  <c r="E2067" i="3"/>
  <c r="D2067" i="3"/>
  <c r="E2066" i="3"/>
  <c r="D2066" i="3"/>
  <c r="E2065" i="3"/>
  <c r="D2065" i="3"/>
  <c r="E2064" i="3"/>
  <c r="D2064" i="3"/>
  <c r="E2063" i="3"/>
  <c r="D2063" i="3"/>
  <c r="E2062" i="3"/>
  <c r="D2062" i="3"/>
  <c r="E2061" i="3"/>
  <c r="D2061" i="3"/>
  <c r="E2060" i="3"/>
  <c r="D2060" i="3"/>
  <c r="E2059" i="3"/>
  <c r="D2059" i="3"/>
  <c r="E2058" i="3"/>
  <c r="D2058" i="3"/>
  <c r="E2057" i="3"/>
  <c r="D2057" i="3"/>
  <c r="E2056" i="3"/>
  <c r="D2056" i="3"/>
  <c r="E2055" i="3"/>
  <c r="D2055" i="3"/>
  <c r="E2054" i="3"/>
  <c r="D2054" i="3"/>
  <c r="E2053" i="3"/>
  <c r="D2053" i="3"/>
  <c r="E2052" i="3"/>
  <c r="D2052" i="3"/>
  <c r="E2051" i="3"/>
  <c r="D2051" i="3"/>
  <c r="E2050" i="3"/>
  <c r="D2050" i="3"/>
  <c r="E2049" i="3"/>
  <c r="D2049" i="3"/>
  <c r="E2048" i="3"/>
  <c r="D2048" i="3"/>
  <c r="E2047" i="3"/>
  <c r="D2047" i="3"/>
  <c r="E2046" i="3"/>
  <c r="D2046" i="3"/>
  <c r="E2045" i="3"/>
  <c r="D2045" i="3"/>
  <c r="E2044" i="3"/>
  <c r="D2044" i="3"/>
  <c r="E2043" i="3"/>
  <c r="D2043" i="3"/>
  <c r="E2042" i="3"/>
  <c r="D2042" i="3"/>
  <c r="E2041" i="3"/>
  <c r="D2041" i="3"/>
  <c r="E2040" i="3"/>
  <c r="D2040" i="3"/>
  <c r="E2039" i="3"/>
  <c r="D2039" i="3"/>
  <c r="E2038" i="3"/>
  <c r="D2038" i="3"/>
  <c r="E2037" i="3"/>
  <c r="D2037" i="3"/>
  <c r="E2036" i="3"/>
  <c r="D2036" i="3"/>
  <c r="E2035" i="3"/>
  <c r="D2035" i="3"/>
  <c r="E2034" i="3"/>
  <c r="D2034" i="3"/>
  <c r="E2033" i="3"/>
  <c r="D2033" i="3"/>
  <c r="E2032" i="3"/>
  <c r="D2032" i="3"/>
  <c r="E2031" i="3"/>
  <c r="D2031" i="3"/>
  <c r="E2030" i="3"/>
  <c r="D2030" i="3"/>
  <c r="E2029" i="3"/>
  <c r="D2029" i="3"/>
  <c r="E2028" i="3"/>
  <c r="D2028" i="3"/>
  <c r="E2027" i="3"/>
  <c r="D2027" i="3"/>
  <c r="E2026" i="3"/>
  <c r="D2026" i="3"/>
  <c r="E2025" i="3"/>
  <c r="D2025" i="3"/>
  <c r="E2024" i="3"/>
  <c r="D2024" i="3"/>
  <c r="E2023" i="3"/>
  <c r="D2023" i="3"/>
  <c r="E2022" i="3"/>
  <c r="D2022" i="3"/>
  <c r="E2021" i="3"/>
  <c r="D2021" i="3"/>
  <c r="E2020" i="3"/>
  <c r="D2020" i="3"/>
  <c r="E2019" i="3"/>
  <c r="D2019" i="3"/>
  <c r="E2018" i="3"/>
  <c r="D2018" i="3"/>
  <c r="E2017" i="3"/>
  <c r="D2017" i="3"/>
  <c r="E2016" i="3"/>
  <c r="D2016" i="3"/>
  <c r="E2015" i="3"/>
  <c r="D2015" i="3"/>
  <c r="E2014" i="3"/>
  <c r="D2014" i="3"/>
  <c r="E2013" i="3"/>
  <c r="D2013" i="3"/>
  <c r="E2012" i="3"/>
  <c r="D2012" i="3"/>
  <c r="E2011" i="3"/>
  <c r="D2011" i="3"/>
  <c r="E2010" i="3"/>
  <c r="D2010" i="3"/>
  <c r="E2009" i="3"/>
  <c r="D2009" i="3"/>
  <c r="E2008" i="3"/>
  <c r="D2008" i="3"/>
  <c r="E2007" i="3"/>
  <c r="D2007" i="3"/>
  <c r="E2006" i="3"/>
  <c r="D2006" i="3"/>
  <c r="E2005" i="3"/>
  <c r="D2005" i="3"/>
  <c r="E2004" i="3"/>
  <c r="D2004" i="3"/>
  <c r="E2003" i="3"/>
  <c r="D2003" i="3"/>
  <c r="E2002" i="3"/>
  <c r="D2002" i="3"/>
  <c r="E2001" i="3"/>
  <c r="D2001" i="3"/>
  <c r="E2000" i="3"/>
  <c r="D2000" i="3"/>
  <c r="E1999" i="3"/>
  <c r="D1999" i="3"/>
  <c r="E1998" i="3"/>
  <c r="D1998" i="3"/>
  <c r="E1997" i="3"/>
  <c r="D1997" i="3"/>
  <c r="E1996" i="3"/>
  <c r="D1996" i="3"/>
  <c r="E1995" i="3"/>
  <c r="D1995" i="3"/>
  <c r="E1994" i="3"/>
  <c r="D1994" i="3"/>
  <c r="E1993" i="3"/>
  <c r="D1993" i="3"/>
  <c r="E1992" i="3"/>
  <c r="D1992" i="3"/>
  <c r="E1991" i="3"/>
  <c r="D1991" i="3"/>
  <c r="E1990" i="3"/>
  <c r="D1990" i="3"/>
  <c r="E1989" i="3"/>
  <c r="D1989" i="3"/>
  <c r="E1988" i="3"/>
  <c r="D1988" i="3"/>
  <c r="E1987" i="3"/>
  <c r="D1987" i="3"/>
  <c r="E1986" i="3"/>
  <c r="D1986" i="3"/>
  <c r="E1985" i="3"/>
  <c r="D1985" i="3"/>
  <c r="E1984" i="3"/>
  <c r="D1984" i="3"/>
  <c r="E1983" i="3"/>
  <c r="D1983" i="3"/>
  <c r="E1982" i="3"/>
  <c r="D1982" i="3"/>
  <c r="E1981" i="3"/>
  <c r="D1981" i="3"/>
  <c r="E1980" i="3"/>
  <c r="D1980" i="3"/>
  <c r="E1979" i="3"/>
  <c r="D1979" i="3"/>
  <c r="E1978" i="3"/>
  <c r="D1978" i="3"/>
  <c r="E1977" i="3"/>
  <c r="D1977" i="3"/>
  <c r="E1976" i="3"/>
  <c r="D1976" i="3"/>
  <c r="E1975" i="3"/>
  <c r="D1975" i="3"/>
  <c r="E1974" i="3"/>
  <c r="D1974" i="3"/>
  <c r="E1973" i="3"/>
  <c r="D1973" i="3"/>
  <c r="E1972" i="3"/>
  <c r="D1972" i="3"/>
  <c r="E1971" i="3"/>
  <c r="D1971" i="3"/>
  <c r="E1970" i="3"/>
  <c r="D1970" i="3"/>
  <c r="E1969" i="3"/>
  <c r="D1969" i="3"/>
  <c r="E1968" i="3"/>
  <c r="D1968" i="3"/>
  <c r="E1967" i="3"/>
  <c r="D1967" i="3"/>
  <c r="E1966" i="3"/>
  <c r="D1966" i="3"/>
  <c r="E1965" i="3"/>
  <c r="D1965" i="3"/>
  <c r="E1964" i="3"/>
  <c r="D1964" i="3"/>
  <c r="E1963" i="3"/>
  <c r="D1963" i="3"/>
  <c r="E1962" i="3"/>
  <c r="D1962" i="3"/>
  <c r="E1961" i="3"/>
  <c r="D1961" i="3"/>
  <c r="E1960" i="3"/>
  <c r="D1960" i="3"/>
  <c r="E1959" i="3"/>
  <c r="D1959" i="3"/>
  <c r="E1958" i="3"/>
  <c r="D1958" i="3"/>
  <c r="E1957" i="3"/>
  <c r="D1957" i="3"/>
  <c r="E1956" i="3"/>
  <c r="D1956" i="3"/>
  <c r="E1955" i="3"/>
  <c r="D1955" i="3"/>
  <c r="E1954" i="3"/>
  <c r="D1954" i="3"/>
  <c r="E1953" i="3"/>
  <c r="D1953" i="3"/>
  <c r="E1952" i="3"/>
  <c r="D1952" i="3"/>
  <c r="E1951" i="3"/>
  <c r="D1951" i="3"/>
  <c r="E1950" i="3"/>
  <c r="D1950" i="3"/>
  <c r="E1949" i="3"/>
  <c r="D1949" i="3"/>
  <c r="E1948" i="3"/>
  <c r="D1948" i="3"/>
  <c r="E1947" i="3"/>
  <c r="D1947" i="3"/>
  <c r="E1946" i="3"/>
  <c r="D1946" i="3"/>
  <c r="E1945" i="3"/>
  <c r="D1945" i="3"/>
  <c r="E1944" i="3"/>
  <c r="D1944" i="3"/>
  <c r="E1943" i="3"/>
  <c r="D1943" i="3"/>
  <c r="E1942" i="3"/>
  <c r="D1942" i="3"/>
  <c r="E1941" i="3"/>
  <c r="D1941" i="3"/>
  <c r="E1940" i="3"/>
  <c r="D1940" i="3"/>
  <c r="E1939" i="3"/>
  <c r="D1939" i="3"/>
  <c r="E1938" i="3"/>
  <c r="D1938" i="3"/>
  <c r="E1937" i="3"/>
  <c r="D1937" i="3"/>
  <c r="E1936" i="3"/>
  <c r="D1936" i="3"/>
  <c r="E1935" i="3"/>
  <c r="D1935" i="3"/>
  <c r="E1934" i="3"/>
  <c r="D1934" i="3"/>
  <c r="E1933" i="3"/>
  <c r="D1933" i="3"/>
  <c r="E1932" i="3"/>
  <c r="D1932" i="3"/>
  <c r="E1931" i="3"/>
  <c r="D1931" i="3"/>
  <c r="E1930" i="3"/>
  <c r="D1930" i="3"/>
  <c r="E1929" i="3"/>
  <c r="D1929" i="3"/>
  <c r="E1928" i="3"/>
  <c r="D1928" i="3"/>
  <c r="E1927" i="3"/>
  <c r="D1927" i="3"/>
  <c r="E1926" i="3"/>
  <c r="D1926" i="3"/>
  <c r="E1925" i="3"/>
  <c r="D1925" i="3"/>
  <c r="E1924" i="3"/>
  <c r="D1924" i="3"/>
  <c r="E1923" i="3"/>
  <c r="D1923" i="3"/>
  <c r="E1922" i="3"/>
  <c r="D1922" i="3"/>
  <c r="E1921" i="3"/>
  <c r="D1921" i="3"/>
  <c r="E1920" i="3"/>
  <c r="D1920" i="3"/>
  <c r="E1919" i="3"/>
  <c r="D1919" i="3"/>
  <c r="E1918" i="3"/>
  <c r="D1918" i="3"/>
  <c r="E1917" i="3"/>
  <c r="D1917" i="3"/>
  <c r="E1916" i="3"/>
  <c r="D1916" i="3"/>
  <c r="E1915" i="3"/>
  <c r="D1915" i="3"/>
  <c r="E1914" i="3"/>
  <c r="D1914" i="3"/>
  <c r="E1913" i="3"/>
  <c r="D1913" i="3"/>
  <c r="E1912" i="3"/>
  <c r="D1912" i="3"/>
  <c r="E1911" i="3"/>
  <c r="D1911" i="3"/>
  <c r="E1910" i="3"/>
  <c r="D1910" i="3"/>
  <c r="E1909" i="3"/>
  <c r="D1909" i="3"/>
  <c r="E1908" i="3"/>
  <c r="D1908" i="3"/>
  <c r="E1907" i="3"/>
  <c r="D1907" i="3"/>
  <c r="E1906" i="3"/>
  <c r="D1906" i="3"/>
  <c r="E1905" i="3"/>
  <c r="D1905" i="3"/>
  <c r="E1904" i="3"/>
  <c r="D1904" i="3"/>
  <c r="E1903" i="3"/>
  <c r="D1903" i="3"/>
  <c r="E1902" i="3"/>
  <c r="D1902" i="3"/>
  <c r="E1901" i="3"/>
  <c r="D1901" i="3"/>
  <c r="E1900" i="3"/>
  <c r="D1900" i="3"/>
  <c r="E1899" i="3"/>
  <c r="D1899" i="3"/>
  <c r="E1898" i="3"/>
  <c r="D1898" i="3"/>
  <c r="E1897" i="3"/>
  <c r="D1897" i="3"/>
  <c r="E1896" i="3"/>
  <c r="D1896" i="3"/>
  <c r="E1895" i="3"/>
  <c r="D1895" i="3"/>
  <c r="E1894" i="3"/>
  <c r="D1894" i="3"/>
  <c r="E1893" i="3"/>
  <c r="D1893" i="3"/>
  <c r="E1892" i="3"/>
  <c r="D1892" i="3"/>
  <c r="E1891" i="3"/>
  <c r="D1891" i="3"/>
  <c r="E1890" i="3"/>
  <c r="D1890" i="3"/>
  <c r="E1889" i="3"/>
  <c r="D1889" i="3"/>
  <c r="E1888" i="3"/>
  <c r="D1888" i="3"/>
  <c r="E1887" i="3"/>
  <c r="D1887" i="3"/>
  <c r="E1886" i="3"/>
  <c r="D1886" i="3"/>
  <c r="E1885" i="3"/>
  <c r="D1885" i="3"/>
  <c r="E1884" i="3"/>
  <c r="D1884" i="3"/>
  <c r="E1883" i="3"/>
  <c r="D1883" i="3"/>
  <c r="E1882" i="3"/>
  <c r="D1882" i="3"/>
  <c r="E1881" i="3"/>
  <c r="D1881" i="3"/>
  <c r="E1880" i="3"/>
  <c r="D1880" i="3"/>
  <c r="E1879" i="3"/>
  <c r="D1879" i="3"/>
  <c r="E1878" i="3"/>
  <c r="D1878" i="3"/>
  <c r="E1877" i="3"/>
  <c r="D1877" i="3"/>
  <c r="E1876" i="3"/>
  <c r="D1876" i="3"/>
  <c r="E1875" i="3"/>
  <c r="D1875" i="3"/>
  <c r="E1874" i="3"/>
  <c r="D1874" i="3"/>
  <c r="E1873" i="3"/>
  <c r="D1873" i="3"/>
  <c r="E1872" i="3"/>
  <c r="D1872" i="3"/>
  <c r="E1871" i="3"/>
  <c r="D1871" i="3"/>
  <c r="E1870" i="3"/>
  <c r="D1870" i="3"/>
  <c r="E1869" i="3"/>
  <c r="D1869" i="3"/>
  <c r="E1868" i="3"/>
  <c r="D1868" i="3"/>
  <c r="E1867" i="3"/>
  <c r="D1867" i="3"/>
  <c r="E1866" i="3"/>
  <c r="D1866" i="3"/>
  <c r="E1865" i="3"/>
  <c r="D1865" i="3"/>
  <c r="E1864" i="3"/>
  <c r="D1864" i="3"/>
  <c r="E1863" i="3"/>
  <c r="D1863" i="3"/>
  <c r="E1862" i="3"/>
  <c r="D1862" i="3"/>
  <c r="E1861" i="3"/>
  <c r="D1861" i="3"/>
  <c r="E1860" i="3"/>
  <c r="D1860" i="3"/>
  <c r="E1859" i="3"/>
  <c r="D1859" i="3"/>
  <c r="E1858" i="3"/>
  <c r="D1858" i="3"/>
  <c r="E1857" i="3"/>
  <c r="D1857" i="3"/>
  <c r="E1856" i="3"/>
  <c r="D1856" i="3"/>
  <c r="E1855" i="3"/>
  <c r="D1855" i="3"/>
  <c r="E1854" i="3"/>
  <c r="D1854" i="3"/>
  <c r="E1853" i="3"/>
  <c r="D1853" i="3"/>
  <c r="E1852" i="3"/>
  <c r="D1852" i="3"/>
  <c r="E1851" i="3"/>
  <c r="D1851" i="3"/>
  <c r="E1850" i="3"/>
  <c r="D1850" i="3"/>
  <c r="E1849" i="3"/>
  <c r="D1849" i="3"/>
  <c r="E1848" i="3"/>
  <c r="D1848" i="3"/>
  <c r="E1847" i="3"/>
  <c r="D1847" i="3"/>
  <c r="E1846" i="3"/>
  <c r="D1846" i="3"/>
  <c r="E1845" i="3"/>
  <c r="D1845" i="3"/>
  <c r="E1844" i="3"/>
  <c r="D1844" i="3"/>
  <c r="E1843" i="3"/>
  <c r="D1843" i="3"/>
  <c r="E1842" i="3"/>
  <c r="D1842" i="3"/>
  <c r="E1841" i="3"/>
  <c r="D1841" i="3"/>
  <c r="E1840" i="3"/>
  <c r="D1840" i="3"/>
  <c r="E1839" i="3"/>
  <c r="D1839" i="3"/>
  <c r="E1838" i="3"/>
  <c r="D1838" i="3"/>
  <c r="E1837" i="3"/>
  <c r="D1837" i="3"/>
  <c r="E1836" i="3"/>
  <c r="D1836" i="3"/>
  <c r="E1835" i="3"/>
  <c r="D1835" i="3"/>
  <c r="E1834" i="3"/>
  <c r="D1834" i="3"/>
  <c r="E1833" i="3"/>
  <c r="D1833" i="3"/>
  <c r="E1832" i="3"/>
  <c r="D1832" i="3"/>
  <c r="E1831" i="3"/>
  <c r="D1831" i="3"/>
  <c r="E1830" i="3"/>
  <c r="D1830" i="3"/>
  <c r="E1829" i="3"/>
  <c r="D1829" i="3"/>
  <c r="E1828" i="3"/>
  <c r="D1828" i="3"/>
  <c r="E1827" i="3"/>
  <c r="D1827" i="3"/>
  <c r="E1826" i="3"/>
  <c r="D1826" i="3"/>
  <c r="E1825" i="3"/>
  <c r="D1825" i="3"/>
  <c r="E1824" i="3"/>
  <c r="D1824" i="3"/>
  <c r="E1823" i="3"/>
  <c r="D1823" i="3"/>
  <c r="E1822" i="3"/>
  <c r="D1822" i="3"/>
  <c r="E1821" i="3"/>
  <c r="D1821" i="3"/>
  <c r="E1820" i="3"/>
  <c r="D1820" i="3"/>
  <c r="E1819" i="3"/>
  <c r="D1819" i="3"/>
  <c r="E1818" i="3"/>
  <c r="D1818" i="3"/>
  <c r="E1817" i="3"/>
  <c r="D1817" i="3"/>
  <c r="E1816" i="3"/>
  <c r="D1816" i="3"/>
  <c r="E1815" i="3"/>
  <c r="D1815" i="3"/>
  <c r="E1814" i="3"/>
  <c r="D1814" i="3"/>
  <c r="E1813" i="3"/>
  <c r="D1813" i="3"/>
  <c r="E1812" i="3"/>
  <c r="D1812" i="3"/>
  <c r="E1811" i="3"/>
  <c r="D1811" i="3"/>
  <c r="E1810" i="3"/>
  <c r="D1810" i="3"/>
  <c r="E1809" i="3"/>
  <c r="D1809" i="3"/>
  <c r="E1808" i="3"/>
  <c r="D1808" i="3"/>
  <c r="E1807" i="3"/>
  <c r="D1807" i="3"/>
  <c r="E1806" i="3"/>
  <c r="D1806" i="3"/>
  <c r="E1805" i="3"/>
  <c r="D1805" i="3"/>
  <c r="E1804" i="3"/>
  <c r="D1804" i="3"/>
  <c r="E1803" i="3"/>
  <c r="D1803" i="3"/>
  <c r="E1802" i="3"/>
  <c r="D1802" i="3"/>
  <c r="E1801" i="3"/>
  <c r="D1801" i="3"/>
  <c r="E1800" i="3"/>
  <c r="D1800" i="3"/>
  <c r="E1799" i="3"/>
  <c r="D1799" i="3"/>
  <c r="E1798" i="3"/>
  <c r="D1798" i="3"/>
  <c r="E1797" i="3"/>
  <c r="D1797" i="3"/>
  <c r="E1796" i="3"/>
  <c r="D1796" i="3"/>
  <c r="E1795" i="3"/>
  <c r="D1795" i="3"/>
  <c r="E1794" i="3"/>
  <c r="D1794" i="3"/>
  <c r="E1793" i="3"/>
  <c r="D1793" i="3"/>
  <c r="E1792" i="3"/>
  <c r="D1792" i="3"/>
  <c r="E1791" i="3"/>
  <c r="D1791" i="3"/>
  <c r="E1790" i="3"/>
  <c r="D1790" i="3"/>
  <c r="E1789" i="3"/>
  <c r="D1789" i="3"/>
  <c r="E1788" i="3"/>
  <c r="D1788" i="3"/>
  <c r="E1787" i="3"/>
  <c r="D1787" i="3"/>
  <c r="E1786" i="3"/>
  <c r="D1786" i="3"/>
  <c r="E1785" i="3"/>
  <c r="D1785" i="3"/>
  <c r="E1784" i="3"/>
  <c r="D1784" i="3"/>
  <c r="E1783" i="3"/>
  <c r="D1783" i="3"/>
  <c r="E1782" i="3"/>
  <c r="D1782" i="3"/>
  <c r="E1781" i="3"/>
  <c r="D1781" i="3"/>
  <c r="E1780" i="3"/>
  <c r="D1780" i="3"/>
  <c r="E1779" i="3"/>
  <c r="D1779" i="3"/>
  <c r="E1778" i="3"/>
  <c r="D1778" i="3"/>
  <c r="E1777" i="3"/>
  <c r="D1777" i="3"/>
  <c r="E1776" i="3"/>
  <c r="D1776" i="3"/>
  <c r="E1775" i="3"/>
  <c r="D1775" i="3"/>
  <c r="E1774" i="3"/>
  <c r="D1774" i="3"/>
  <c r="E1773" i="3"/>
  <c r="D1773" i="3"/>
  <c r="E1772" i="3"/>
  <c r="D1772" i="3"/>
  <c r="E1771" i="3"/>
  <c r="D1771" i="3"/>
  <c r="E1770" i="3"/>
  <c r="D1770" i="3"/>
  <c r="E1769" i="3"/>
  <c r="D1769" i="3"/>
  <c r="E1768" i="3"/>
  <c r="D1768" i="3"/>
  <c r="E1767" i="3"/>
  <c r="D1767" i="3"/>
  <c r="E1766" i="3"/>
  <c r="D1766" i="3"/>
  <c r="E1765" i="3"/>
  <c r="D1765" i="3"/>
  <c r="E1764" i="3"/>
  <c r="D1764" i="3"/>
  <c r="E1763" i="3"/>
  <c r="D1763" i="3"/>
  <c r="E1762" i="3"/>
  <c r="D1762" i="3"/>
  <c r="E1761" i="3"/>
  <c r="D1761" i="3"/>
  <c r="E1760" i="3"/>
  <c r="D1760" i="3"/>
  <c r="E1759" i="3"/>
  <c r="D1759" i="3"/>
  <c r="E1758" i="3"/>
  <c r="D1758" i="3"/>
  <c r="E1757" i="3"/>
  <c r="D1757" i="3"/>
  <c r="E1756" i="3"/>
  <c r="D1756" i="3"/>
  <c r="E1755" i="3"/>
  <c r="D1755" i="3"/>
  <c r="E1754" i="3"/>
  <c r="D1754" i="3"/>
  <c r="E1753" i="3"/>
  <c r="D1753" i="3"/>
  <c r="E1752" i="3"/>
  <c r="D1752" i="3"/>
  <c r="E1751" i="3"/>
  <c r="D1751" i="3"/>
  <c r="E1750" i="3"/>
  <c r="D1750" i="3"/>
  <c r="E1749" i="3"/>
  <c r="D1749" i="3"/>
  <c r="E1748" i="3"/>
  <c r="D1748" i="3"/>
  <c r="E1747" i="3"/>
  <c r="D1747" i="3"/>
  <c r="E1746" i="3"/>
  <c r="D1746" i="3"/>
  <c r="E1745" i="3"/>
  <c r="D1745" i="3"/>
  <c r="E1744" i="3"/>
  <c r="D1744" i="3"/>
  <c r="E1743" i="3"/>
  <c r="D1743" i="3"/>
  <c r="E1742" i="3"/>
  <c r="D1742" i="3"/>
  <c r="E1741" i="3"/>
  <c r="D1741" i="3"/>
  <c r="E1740" i="3"/>
  <c r="D1740" i="3"/>
  <c r="E1739" i="3"/>
  <c r="D1739" i="3"/>
  <c r="E1738" i="3"/>
  <c r="D1738" i="3"/>
  <c r="E1737" i="3"/>
  <c r="D1737" i="3"/>
  <c r="E1736" i="3"/>
  <c r="D1736" i="3"/>
  <c r="E1735" i="3"/>
  <c r="D1735" i="3"/>
  <c r="E1734" i="3"/>
  <c r="D1734" i="3"/>
  <c r="E1733" i="3"/>
  <c r="D1733" i="3"/>
  <c r="E1732" i="3"/>
  <c r="D1732" i="3"/>
  <c r="E1731" i="3"/>
  <c r="D1731" i="3"/>
  <c r="E1730" i="3"/>
  <c r="D1730" i="3"/>
  <c r="E1729" i="3"/>
  <c r="D1729" i="3"/>
  <c r="E1728" i="3"/>
  <c r="D1728" i="3"/>
  <c r="E1727" i="3"/>
  <c r="D1727" i="3"/>
  <c r="E1726" i="3"/>
  <c r="D1726" i="3"/>
  <c r="E1725" i="3"/>
  <c r="D1725" i="3"/>
  <c r="E1724" i="3"/>
  <c r="D1724" i="3"/>
  <c r="E1723" i="3"/>
  <c r="D1723" i="3"/>
  <c r="E1722" i="3"/>
  <c r="D1722" i="3"/>
  <c r="E1721" i="3"/>
  <c r="D1721" i="3"/>
  <c r="E1720" i="3"/>
  <c r="D1720" i="3"/>
  <c r="E1719" i="3"/>
  <c r="D1719" i="3"/>
  <c r="E1718" i="3"/>
  <c r="D1718" i="3"/>
  <c r="E1717" i="3"/>
  <c r="D1717" i="3"/>
  <c r="E1716" i="3"/>
  <c r="D1716" i="3"/>
  <c r="E1715" i="3"/>
  <c r="D1715" i="3"/>
  <c r="E1714" i="3"/>
  <c r="D1714" i="3"/>
  <c r="E1713" i="3"/>
  <c r="D1713" i="3"/>
  <c r="E1712" i="3"/>
  <c r="D1712" i="3"/>
  <c r="E1711" i="3"/>
  <c r="D1711" i="3"/>
  <c r="E1710" i="3"/>
  <c r="D1710" i="3"/>
  <c r="E1709" i="3"/>
  <c r="D1709" i="3"/>
  <c r="E1708" i="3"/>
  <c r="D1708" i="3"/>
  <c r="E1707" i="3"/>
  <c r="D1707" i="3"/>
  <c r="E1706" i="3"/>
  <c r="D1706" i="3"/>
  <c r="E1705" i="3"/>
  <c r="D1705" i="3"/>
  <c r="E1704" i="3"/>
  <c r="D1704" i="3"/>
  <c r="E1703" i="3"/>
  <c r="D1703" i="3"/>
  <c r="E1702" i="3"/>
  <c r="D1702" i="3"/>
  <c r="E1701" i="3"/>
  <c r="D1701" i="3"/>
  <c r="E1700" i="3"/>
  <c r="D1700" i="3"/>
  <c r="E1699" i="3"/>
  <c r="D1699" i="3"/>
  <c r="E1698" i="3"/>
  <c r="D1698" i="3"/>
  <c r="E1697" i="3"/>
  <c r="D1697" i="3"/>
  <c r="E1696" i="3"/>
  <c r="D1696" i="3"/>
  <c r="E1695" i="3"/>
  <c r="D1695" i="3"/>
  <c r="E1694" i="3"/>
  <c r="D1694" i="3"/>
  <c r="E1693" i="3"/>
  <c r="D1693" i="3"/>
  <c r="E1692" i="3"/>
  <c r="D1692" i="3"/>
  <c r="E1691" i="3"/>
  <c r="D1691" i="3"/>
  <c r="E1690" i="3"/>
  <c r="D1690" i="3"/>
  <c r="E1689" i="3"/>
  <c r="D1689" i="3"/>
  <c r="E1688" i="3"/>
  <c r="D1688" i="3"/>
  <c r="E1687" i="3"/>
  <c r="D1687" i="3"/>
  <c r="E1686" i="3"/>
  <c r="D1686" i="3"/>
  <c r="E1685" i="3"/>
  <c r="D1685" i="3"/>
  <c r="E1684" i="3"/>
  <c r="D1684" i="3"/>
  <c r="E1683" i="3"/>
  <c r="D1683" i="3"/>
  <c r="E1682" i="3"/>
  <c r="D1682" i="3"/>
  <c r="E1681" i="3"/>
  <c r="D1681" i="3"/>
  <c r="E1680" i="3"/>
  <c r="D1680" i="3"/>
  <c r="E1679" i="3"/>
  <c r="D1679" i="3"/>
  <c r="E1678" i="3"/>
  <c r="D1678" i="3"/>
  <c r="E1677" i="3"/>
  <c r="D1677" i="3"/>
  <c r="E1676" i="3"/>
  <c r="D1676" i="3"/>
  <c r="E1675" i="3"/>
  <c r="D1675" i="3"/>
  <c r="E1674" i="3"/>
  <c r="D1674" i="3"/>
  <c r="E1673" i="3"/>
  <c r="D1673" i="3"/>
  <c r="E1672" i="3"/>
  <c r="D1672" i="3"/>
  <c r="E1671" i="3"/>
  <c r="D1671" i="3"/>
  <c r="E1670" i="3"/>
  <c r="D1670" i="3"/>
  <c r="E1669" i="3"/>
  <c r="D1669" i="3"/>
  <c r="E1668" i="3"/>
  <c r="D1668" i="3"/>
  <c r="E1667" i="3"/>
  <c r="D1667" i="3"/>
  <c r="E1666" i="3"/>
  <c r="D1666" i="3"/>
  <c r="E1665" i="3"/>
  <c r="D1665" i="3"/>
  <c r="E1664" i="3"/>
  <c r="D1664" i="3"/>
  <c r="E1663" i="3"/>
  <c r="D1663" i="3"/>
  <c r="E1662" i="3"/>
  <c r="D1662" i="3"/>
  <c r="E1661" i="3"/>
  <c r="D1661" i="3"/>
  <c r="E1660" i="3"/>
  <c r="D1660" i="3"/>
  <c r="E1659" i="3"/>
  <c r="D1659" i="3"/>
  <c r="E1658" i="3"/>
  <c r="D1658" i="3"/>
  <c r="E1657" i="3"/>
  <c r="D1657" i="3"/>
  <c r="E1656" i="3"/>
  <c r="D1656" i="3"/>
  <c r="E1655" i="3"/>
  <c r="D1655" i="3"/>
  <c r="E1654" i="3"/>
  <c r="D1654" i="3"/>
  <c r="E1653" i="3"/>
  <c r="D1653" i="3"/>
  <c r="E1652" i="3"/>
  <c r="D1652" i="3"/>
  <c r="E1651" i="3"/>
  <c r="D1651" i="3"/>
  <c r="E1650" i="3"/>
  <c r="D1650" i="3"/>
  <c r="E1649" i="3"/>
  <c r="D1649" i="3"/>
  <c r="E1648" i="3"/>
  <c r="D1648" i="3"/>
  <c r="E1647" i="3"/>
  <c r="D1647" i="3"/>
  <c r="E1646" i="3"/>
  <c r="D1646" i="3"/>
  <c r="E1645" i="3"/>
  <c r="D1645" i="3"/>
  <c r="E1644" i="3"/>
  <c r="D1644" i="3"/>
  <c r="E1643" i="3"/>
  <c r="D1643" i="3"/>
  <c r="E1642" i="3"/>
  <c r="D1642" i="3"/>
  <c r="E1641" i="3"/>
  <c r="D1641" i="3"/>
  <c r="E1640" i="3"/>
  <c r="D1640" i="3"/>
  <c r="E1639" i="3"/>
  <c r="D1639" i="3"/>
  <c r="E1638" i="3"/>
  <c r="D1638" i="3"/>
  <c r="E1637" i="3"/>
  <c r="D1637" i="3"/>
  <c r="E1636" i="3"/>
  <c r="D1636" i="3"/>
  <c r="E1635" i="3"/>
  <c r="D1635" i="3"/>
  <c r="E1634" i="3"/>
  <c r="D1634" i="3"/>
  <c r="E1633" i="3"/>
  <c r="D1633" i="3"/>
  <c r="E1632" i="3"/>
  <c r="D1632" i="3"/>
  <c r="E1631" i="3"/>
  <c r="D1631" i="3"/>
  <c r="E1630" i="3"/>
  <c r="D1630" i="3"/>
  <c r="E1629" i="3"/>
  <c r="D1629" i="3"/>
  <c r="E1628" i="3"/>
  <c r="D1628" i="3"/>
  <c r="E1627" i="3"/>
  <c r="D1627" i="3"/>
  <c r="E1626" i="3"/>
  <c r="D1626" i="3"/>
  <c r="E1625" i="3"/>
  <c r="D1625" i="3"/>
  <c r="E1624" i="3"/>
  <c r="D1624" i="3"/>
  <c r="E1623" i="3"/>
  <c r="D1623" i="3"/>
  <c r="E1622" i="3"/>
  <c r="D1622" i="3"/>
  <c r="E1621" i="3"/>
  <c r="D1621" i="3"/>
  <c r="E1620" i="3"/>
  <c r="D1620" i="3"/>
  <c r="E1619" i="3"/>
  <c r="D1619" i="3"/>
  <c r="E1618" i="3"/>
  <c r="D1618" i="3"/>
  <c r="E1617" i="3"/>
  <c r="D1617" i="3"/>
  <c r="E1616" i="3"/>
  <c r="D1616" i="3"/>
  <c r="E1615" i="3"/>
  <c r="D1615" i="3"/>
  <c r="E1614" i="3"/>
  <c r="D1614" i="3"/>
  <c r="E1613" i="3"/>
  <c r="D1613" i="3"/>
  <c r="E1612" i="3"/>
  <c r="D1612" i="3"/>
  <c r="E1611" i="3"/>
  <c r="D1611" i="3"/>
  <c r="E1610" i="3"/>
  <c r="D1610" i="3"/>
  <c r="E1609" i="3"/>
  <c r="D1609" i="3"/>
  <c r="E1608" i="3"/>
  <c r="D1608" i="3"/>
  <c r="E1607" i="3"/>
  <c r="D1607" i="3"/>
  <c r="E1606" i="3"/>
  <c r="D1606" i="3"/>
  <c r="E1605" i="3"/>
  <c r="D1605" i="3"/>
  <c r="E1604" i="3"/>
  <c r="D1604" i="3"/>
  <c r="E1603" i="3"/>
  <c r="D1603" i="3"/>
  <c r="E1602" i="3"/>
  <c r="D1602" i="3"/>
  <c r="E1601" i="3"/>
  <c r="D1601" i="3"/>
  <c r="E1600" i="3"/>
  <c r="D1600" i="3"/>
  <c r="E1599" i="3"/>
  <c r="D1599" i="3"/>
  <c r="E1598" i="3"/>
  <c r="D1598" i="3"/>
  <c r="E1597" i="3"/>
  <c r="D1597" i="3"/>
  <c r="E1596" i="3"/>
  <c r="D1596" i="3"/>
  <c r="E1595" i="3"/>
  <c r="D1595" i="3"/>
  <c r="E1594" i="3"/>
  <c r="D1594" i="3"/>
  <c r="E1593" i="3"/>
  <c r="D1593" i="3"/>
  <c r="E1592" i="3"/>
  <c r="D1592" i="3"/>
  <c r="E1591" i="3"/>
  <c r="D1591" i="3"/>
  <c r="E1590" i="3"/>
  <c r="D1590" i="3"/>
  <c r="E1589" i="3"/>
  <c r="D1589" i="3"/>
  <c r="E1588" i="3"/>
  <c r="D1588" i="3"/>
  <c r="E1587" i="3"/>
  <c r="D1587" i="3"/>
  <c r="E1586" i="3"/>
  <c r="D1586" i="3"/>
  <c r="E1585" i="3"/>
  <c r="D1585" i="3"/>
  <c r="E1584" i="3"/>
  <c r="D1584" i="3"/>
  <c r="E1583" i="3"/>
  <c r="D1583" i="3"/>
  <c r="E1582" i="3"/>
  <c r="D1582" i="3"/>
  <c r="E1581" i="3"/>
  <c r="D1581" i="3"/>
  <c r="E1580" i="3"/>
  <c r="D1580" i="3"/>
  <c r="E1579" i="3"/>
  <c r="D1579" i="3"/>
  <c r="E1578" i="3"/>
  <c r="D1578" i="3"/>
  <c r="E1577" i="3"/>
  <c r="D1577" i="3"/>
  <c r="E1576" i="3"/>
  <c r="D1576" i="3"/>
  <c r="E1575" i="3"/>
  <c r="D1575" i="3"/>
  <c r="E1574" i="3"/>
  <c r="D1574" i="3"/>
  <c r="E1573" i="3"/>
  <c r="D1573" i="3"/>
  <c r="E1572" i="3"/>
  <c r="D1572" i="3"/>
  <c r="E1571" i="3"/>
  <c r="D1571" i="3"/>
  <c r="E1570" i="3"/>
  <c r="D1570" i="3"/>
  <c r="E1569" i="3"/>
  <c r="D1569" i="3"/>
  <c r="E1568" i="3"/>
  <c r="D1568" i="3"/>
  <c r="E1567" i="3"/>
  <c r="D1567" i="3"/>
  <c r="E1566" i="3"/>
  <c r="D1566" i="3"/>
  <c r="E1565" i="3"/>
  <c r="D1565" i="3"/>
  <c r="E1564" i="3"/>
  <c r="D1564" i="3"/>
  <c r="E1563" i="3"/>
  <c r="D1563" i="3"/>
  <c r="E1562" i="3"/>
  <c r="D1562" i="3"/>
  <c r="E1561" i="3"/>
  <c r="D1561" i="3"/>
  <c r="E1560" i="3"/>
  <c r="D1560" i="3"/>
  <c r="E1559" i="3"/>
  <c r="D1559" i="3"/>
  <c r="E1558" i="3"/>
  <c r="D1558" i="3"/>
  <c r="E1557" i="3"/>
  <c r="D1557" i="3"/>
  <c r="E1556" i="3"/>
  <c r="D1556" i="3"/>
  <c r="E1555" i="3"/>
  <c r="D1555" i="3"/>
  <c r="E1554" i="3"/>
  <c r="D1554" i="3"/>
  <c r="E1553" i="3"/>
  <c r="D1553" i="3"/>
  <c r="E1552" i="3"/>
  <c r="D1552" i="3"/>
  <c r="E1551" i="3"/>
  <c r="D1551" i="3"/>
  <c r="E1550" i="3"/>
  <c r="D1550" i="3"/>
  <c r="E1549" i="3"/>
  <c r="D1549" i="3"/>
  <c r="E1548" i="3"/>
  <c r="D1548" i="3"/>
  <c r="E1547" i="3"/>
  <c r="D1547" i="3"/>
  <c r="E1546" i="3"/>
  <c r="D1546" i="3"/>
  <c r="E1545" i="3"/>
  <c r="D1545" i="3"/>
  <c r="E1544" i="3"/>
  <c r="D1544" i="3"/>
  <c r="E1543" i="3"/>
  <c r="D1543" i="3"/>
  <c r="E1542" i="3"/>
  <c r="D1542" i="3"/>
  <c r="E1541" i="3"/>
  <c r="D1541" i="3"/>
  <c r="E1540" i="3"/>
  <c r="D1540" i="3"/>
  <c r="E1539" i="3"/>
  <c r="D1539" i="3"/>
  <c r="E1538" i="3"/>
  <c r="D1538" i="3"/>
  <c r="E1537" i="3"/>
  <c r="D1537" i="3"/>
  <c r="E1536" i="3"/>
  <c r="D1536" i="3"/>
  <c r="E1535" i="3"/>
  <c r="D1535" i="3"/>
  <c r="E1534" i="3"/>
  <c r="D1534" i="3"/>
  <c r="E1533" i="3"/>
  <c r="D1533" i="3"/>
  <c r="E1532" i="3"/>
  <c r="D1532" i="3"/>
  <c r="E1531" i="3"/>
  <c r="D1531" i="3"/>
  <c r="E1530" i="3"/>
  <c r="D1530" i="3"/>
  <c r="E1529" i="3"/>
  <c r="D1529" i="3"/>
  <c r="E1528" i="3"/>
  <c r="D1528" i="3"/>
  <c r="E1527" i="3"/>
  <c r="D1527" i="3"/>
  <c r="E1526" i="3"/>
  <c r="D1526" i="3"/>
  <c r="E1525" i="3"/>
  <c r="D1525" i="3"/>
  <c r="E1524" i="3"/>
  <c r="D1524" i="3"/>
  <c r="E1523" i="3"/>
  <c r="D1523" i="3"/>
  <c r="E1522" i="3"/>
  <c r="D1522" i="3"/>
  <c r="E1521" i="3"/>
  <c r="D1521" i="3"/>
  <c r="E1520" i="3"/>
  <c r="D1520" i="3"/>
  <c r="E1519" i="3"/>
  <c r="D1519" i="3"/>
  <c r="E1518" i="3"/>
  <c r="D1518" i="3"/>
  <c r="E1517" i="3"/>
  <c r="D1517" i="3"/>
  <c r="E1516" i="3"/>
  <c r="D1516" i="3"/>
  <c r="E1515" i="3"/>
  <c r="D1515" i="3"/>
  <c r="E1514" i="3"/>
  <c r="D1514" i="3"/>
  <c r="E1513" i="3"/>
  <c r="D1513" i="3"/>
  <c r="E1512" i="3"/>
  <c r="D1512" i="3"/>
  <c r="E1511" i="3"/>
  <c r="D1511" i="3"/>
  <c r="E1510" i="3"/>
  <c r="D1510" i="3"/>
  <c r="E1509" i="3"/>
  <c r="D1509" i="3"/>
  <c r="E1508" i="3"/>
  <c r="D1508" i="3"/>
  <c r="E1507" i="3"/>
  <c r="D1507" i="3"/>
  <c r="E1506" i="3"/>
  <c r="D1506" i="3"/>
  <c r="E1505" i="3"/>
  <c r="D1505" i="3"/>
  <c r="E1504" i="3"/>
  <c r="D1504" i="3"/>
  <c r="E1503" i="3"/>
  <c r="D1503" i="3"/>
  <c r="E1502" i="3"/>
  <c r="D1502" i="3"/>
  <c r="E1501" i="3"/>
  <c r="D1501" i="3"/>
  <c r="E1500" i="3"/>
  <c r="D1500" i="3"/>
  <c r="E1499" i="3"/>
  <c r="D1499" i="3"/>
  <c r="E1498" i="3"/>
  <c r="D1498" i="3"/>
  <c r="E1497" i="3"/>
  <c r="D1497" i="3"/>
  <c r="E1496" i="3"/>
  <c r="D1496" i="3"/>
  <c r="E1495" i="3"/>
  <c r="D1495" i="3"/>
  <c r="E1494" i="3"/>
  <c r="D1494" i="3"/>
  <c r="E1493" i="3"/>
  <c r="D1493" i="3"/>
  <c r="E1492" i="3"/>
  <c r="D1492" i="3"/>
  <c r="E1491" i="3"/>
  <c r="D1491" i="3"/>
  <c r="E1490" i="3"/>
  <c r="D1490" i="3"/>
  <c r="E1489" i="3"/>
  <c r="D1489" i="3"/>
  <c r="E1488" i="3"/>
  <c r="D1488" i="3"/>
  <c r="E1487" i="3"/>
  <c r="D1487" i="3"/>
  <c r="E1486" i="3"/>
  <c r="D1486" i="3"/>
  <c r="E1485" i="3"/>
  <c r="D1485" i="3"/>
  <c r="E1484" i="3"/>
  <c r="D1484" i="3"/>
  <c r="E1483" i="3"/>
  <c r="D1483" i="3"/>
  <c r="E1482" i="3"/>
  <c r="D1482" i="3"/>
  <c r="E1481" i="3"/>
  <c r="D1481" i="3"/>
  <c r="E1480" i="3"/>
  <c r="D1480" i="3"/>
  <c r="E1479" i="3"/>
  <c r="D1479" i="3"/>
  <c r="E1478" i="3"/>
  <c r="D1478" i="3"/>
  <c r="E1477" i="3"/>
  <c r="D1477" i="3"/>
  <c r="E1476" i="3"/>
  <c r="D1476" i="3"/>
  <c r="E1475" i="3"/>
  <c r="D1475" i="3"/>
  <c r="E1474" i="3"/>
  <c r="D1474" i="3"/>
  <c r="E1473" i="3"/>
  <c r="D1473" i="3"/>
  <c r="E1472" i="3"/>
  <c r="D1472" i="3"/>
  <c r="E1471" i="3"/>
  <c r="D1471" i="3"/>
  <c r="E1470" i="3"/>
  <c r="D1470" i="3"/>
  <c r="E1469" i="3"/>
  <c r="D1469" i="3"/>
  <c r="E1468" i="3"/>
  <c r="D1468" i="3"/>
  <c r="E1467" i="3"/>
  <c r="D1467" i="3"/>
  <c r="E1466" i="3"/>
  <c r="D1466" i="3"/>
  <c r="E1465" i="3"/>
  <c r="D1465" i="3"/>
  <c r="E1464" i="3"/>
  <c r="D1464" i="3"/>
  <c r="E1463" i="3"/>
  <c r="D1463" i="3"/>
  <c r="E1462" i="3"/>
  <c r="D1462" i="3"/>
  <c r="E1461" i="3"/>
  <c r="D1461" i="3"/>
  <c r="E1460" i="3"/>
  <c r="D1460" i="3"/>
  <c r="E1459" i="3"/>
  <c r="D1459" i="3"/>
  <c r="E1458" i="3"/>
  <c r="D1458" i="3"/>
  <c r="E1457" i="3"/>
  <c r="D1457" i="3"/>
  <c r="E1456" i="3"/>
  <c r="D1456" i="3"/>
  <c r="E1455" i="3"/>
  <c r="D1455" i="3"/>
  <c r="E1454" i="3"/>
  <c r="D1454" i="3"/>
  <c r="E1453" i="3"/>
  <c r="D1453" i="3"/>
  <c r="E1452" i="3"/>
  <c r="D1452" i="3"/>
  <c r="E1451" i="3"/>
  <c r="D1451" i="3"/>
  <c r="E1450" i="3"/>
  <c r="D1450" i="3"/>
  <c r="E1449" i="3"/>
  <c r="D1449" i="3"/>
  <c r="E1448" i="3"/>
  <c r="D1448" i="3"/>
  <c r="E1447" i="3"/>
  <c r="D1447" i="3"/>
  <c r="E1446" i="3"/>
  <c r="D1446" i="3"/>
  <c r="E1445" i="3"/>
  <c r="D1445" i="3"/>
  <c r="E1444" i="3"/>
  <c r="D1444" i="3"/>
  <c r="E1443" i="3"/>
  <c r="D1443" i="3"/>
  <c r="E1442" i="3"/>
  <c r="D1442" i="3"/>
  <c r="E1441" i="3"/>
  <c r="D1441" i="3"/>
  <c r="E1440" i="3"/>
  <c r="D1440" i="3"/>
  <c r="E1439" i="3"/>
  <c r="D1439" i="3"/>
  <c r="E1438" i="3"/>
  <c r="D1438" i="3"/>
  <c r="E1437" i="3"/>
  <c r="D1437" i="3"/>
  <c r="E1436" i="3"/>
  <c r="D1436" i="3"/>
  <c r="E1435" i="3"/>
  <c r="D1435" i="3"/>
  <c r="E1434" i="3"/>
  <c r="D1434" i="3"/>
  <c r="E1433" i="3"/>
  <c r="D1433" i="3"/>
  <c r="E1432" i="3"/>
  <c r="D1432" i="3"/>
  <c r="E1431" i="3"/>
  <c r="D1431" i="3"/>
  <c r="E1430" i="3"/>
  <c r="D1430" i="3"/>
  <c r="E1429" i="3"/>
  <c r="D1429" i="3"/>
  <c r="E1428" i="3"/>
  <c r="D1428" i="3"/>
  <c r="E1427" i="3"/>
  <c r="D1427" i="3"/>
  <c r="E1426" i="3"/>
  <c r="D1426" i="3"/>
  <c r="E1425" i="3"/>
  <c r="D1425" i="3"/>
  <c r="E1424" i="3"/>
  <c r="D1424" i="3"/>
  <c r="E1423" i="3"/>
  <c r="D1423" i="3"/>
  <c r="E1422" i="3"/>
  <c r="D1422" i="3"/>
  <c r="E1421" i="3"/>
  <c r="D1421" i="3"/>
  <c r="E1420" i="3"/>
  <c r="D1420" i="3"/>
  <c r="E1419" i="3"/>
  <c r="D1419" i="3"/>
  <c r="E1418" i="3"/>
  <c r="D1418" i="3"/>
  <c r="E1417" i="3"/>
  <c r="D1417" i="3"/>
  <c r="E1416" i="3"/>
  <c r="D1416" i="3"/>
  <c r="E1415" i="3"/>
  <c r="D1415" i="3"/>
  <c r="E1414" i="3"/>
  <c r="D1414" i="3"/>
  <c r="E1413" i="3"/>
  <c r="D1413" i="3"/>
  <c r="E1412" i="3"/>
  <c r="D1412" i="3"/>
  <c r="E1411" i="3"/>
  <c r="D1411" i="3"/>
  <c r="E1410" i="3"/>
  <c r="D1410" i="3"/>
  <c r="E1409" i="3"/>
  <c r="D1409" i="3"/>
  <c r="E1408" i="3"/>
  <c r="D1408" i="3"/>
  <c r="E1407" i="3"/>
  <c r="D1407" i="3"/>
  <c r="E1406" i="3"/>
  <c r="D1406" i="3"/>
  <c r="E1405" i="3"/>
  <c r="D1405" i="3"/>
  <c r="E1404" i="3"/>
  <c r="D1404" i="3"/>
  <c r="E1403" i="3"/>
  <c r="D1403" i="3"/>
  <c r="E1402" i="3"/>
  <c r="D1402" i="3"/>
  <c r="E1401" i="3"/>
  <c r="D1401" i="3"/>
  <c r="E1400" i="3"/>
  <c r="D1400" i="3"/>
  <c r="E1399" i="3"/>
  <c r="D1399" i="3"/>
  <c r="E1398" i="3"/>
  <c r="D1398" i="3"/>
  <c r="E1397" i="3"/>
  <c r="D1397" i="3"/>
  <c r="E1396" i="3"/>
  <c r="D1396" i="3"/>
  <c r="E1395" i="3"/>
  <c r="D1395" i="3"/>
  <c r="E1394" i="3"/>
  <c r="D1394" i="3"/>
  <c r="E1393" i="3"/>
  <c r="D1393" i="3"/>
  <c r="E1392" i="3"/>
  <c r="D1392" i="3"/>
  <c r="E1391" i="3"/>
  <c r="D1391" i="3"/>
  <c r="E1390" i="3"/>
  <c r="D1390" i="3"/>
  <c r="E1389" i="3"/>
  <c r="D1389" i="3"/>
  <c r="E1388" i="3"/>
  <c r="D1388" i="3"/>
  <c r="E1387" i="3"/>
  <c r="D1387" i="3"/>
  <c r="E1386" i="3"/>
  <c r="D1386" i="3"/>
  <c r="E1385" i="3"/>
  <c r="D1385" i="3"/>
  <c r="E1384" i="3"/>
  <c r="D1384" i="3"/>
  <c r="E1383" i="3"/>
  <c r="D1383" i="3"/>
  <c r="E1382" i="3"/>
  <c r="D1382" i="3"/>
  <c r="E1381" i="3"/>
  <c r="D1381" i="3"/>
  <c r="E1380" i="3"/>
  <c r="D1380" i="3"/>
  <c r="E1379" i="3"/>
  <c r="D1379" i="3"/>
  <c r="E1378" i="3"/>
  <c r="D1378" i="3"/>
  <c r="E1377" i="3"/>
  <c r="D1377" i="3"/>
  <c r="E1376" i="3"/>
  <c r="D1376" i="3"/>
  <c r="E1375" i="3"/>
  <c r="D1375" i="3"/>
  <c r="E1374" i="3"/>
  <c r="D1374" i="3"/>
  <c r="E1373" i="3"/>
  <c r="D1373" i="3"/>
  <c r="E1372" i="3"/>
  <c r="D1372" i="3"/>
  <c r="E1371" i="3"/>
  <c r="D1371" i="3"/>
  <c r="E1370" i="3"/>
  <c r="D1370" i="3"/>
  <c r="E1369" i="3"/>
  <c r="D1369" i="3"/>
  <c r="E1368" i="3"/>
  <c r="D1368" i="3"/>
  <c r="E1367" i="3"/>
  <c r="D1367" i="3"/>
  <c r="E1366" i="3"/>
  <c r="D1366" i="3"/>
  <c r="E1365" i="3"/>
  <c r="D1365" i="3"/>
  <c r="E1364" i="3"/>
  <c r="D1364" i="3"/>
  <c r="E1363" i="3"/>
  <c r="D1363" i="3"/>
  <c r="E1362" i="3"/>
  <c r="D1362" i="3"/>
  <c r="E1361" i="3"/>
  <c r="D1361" i="3"/>
  <c r="E1360" i="3"/>
  <c r="D1360" i="3"/>
  <c r="E1359" i="3"/>
  <c r="D1359" i="3"/>
  <c r="E1358" i="3"/>
  <c r="D1358" i="3"/>
  <c r="E1357" i="3"/>
  <c r="D1357" i="3"/>
  <c r="E1356" i="3"/>
  <c r="D1356" i="3"/>
  <c r="E1355" i="3"/>
  <c r="D1355" i="3"/>
  <c r="E1354" i="3"/>
  <c r="D1354" i="3"/>
  <c r="E1353" i="3"/>
  <c r="D1353" i="3"/>
  <c r="E1352" i="3"/>
  <c r="D1352" i="3"/>
  <c r="E1351" i="3"/>
  <c r="D1351" i="3"/>
  <c r="E1350" i="3"/>
  <c r="D1350" i="3"/>
  <c r="E1349" i="3"/>
  <c r="D1349" i="3"/>
  <c r="E1348" i="3"/>
  <c r="D1348" i="3"/>
  <c r="E1347" i="3"/>
  <c r="D1347" i="3"/>
  <c r="E1346" i="3"/>
  <c r="D1346" i="3"/>
  <c r="E1345" i="3"/>
  <c r="D1345" i="3"/>
  <c r="E1344" i="3"/>
  <c r="D1344" i="3"/>
  <c r="E1343" i="3"/>
  <c r="D1343" i="3"/>
  <c r="E1342" i="3"/>
  <c r="D1342" i="3"/>
  <c r="E1341" i="3"/>
  <c r="D1341" i="3"/>
  <c r="E1340" i="3"/>
  <c r="D1340" i="3"/>
  <c r="E1339" i="3"/>
  <c r="D1339" i="3"/>
  <c r="E1338" i="3"/>
  <c r="D1338" i="3"/>
  <c r="E1337" i="3"/>
  <c r="D1337" i="3"/>
  <c r="E1336" i="3"/>
  <c r="D1336" i="3"/>
  <c r="E1335" i="3"/>
  <c r="D1335" i="3"/>
  <c r="E1334" i="3"/>
  <c r="D1334" i="3"/>
  <c r="E1333" i="3"/>
  <c r="D1333" i="3"/>
  <c r="E1332" i="3"/>
  <c r="D1332" i="3"/>
  <c r="E1331" i="3"/>
  <c r="D1331" i="3"/>
  <c r="E1330" i="3"/>
  <c r="D1330" i="3"/>
  <c r="E1329" i="3"/>
  <c r="D1329" i="3"/>
  <c r="E1328" i="3"/>
  <c r="D1328" i="3"/>
  <c r="E1327" i="3"/>
  <c r="D1327" i="3"/>
  <c r="E1326" i="3"/>
  <c r="D1326" i="3"/>
  <c r="E1325" i="3"/>
  <c r="D1325" i="3"/>
  <c r="E1324" i="3"/>
  <c r="D1324" i="3"/>
  <c r="E1323" i="3"/>
  <c r="D1323" i="3"/>
  <c r="E1322" i="3"/>
  <c r="D1322" i="3"/>
  <c r="E1321" i="3"/>
  <c r="D1321" i="3"/>
  <c r="E1320" i="3"/>
  <c r="D1320" i="3"/>
  <c r="E1319" i="3"/>
  <c r="D1319" i="3"/>
  <c r="E1318" i="3"/>
  <c r="D1318" i="3"/>
  <c r="E1317" i="3"/>
  <c r="D1317" i="3"/>
  <c r="E1316" i="3"/>
  <c r="D1316" i="3"/>
  <c r="E1315" i="3"/>
  <c r="D1315" i="3"/>
  <c r="E1314" i="3"/>
  <c r="D1314" i="3"/>
  <c r="E1313" i="3"/>
  <c r="D1313" i="3"/>
  <c r="E1312" i="3"/>
  <c r="D1312" i="3"/>
  <c r="E1311" i="3"/>
  <c r="D1311" i="3"/>
  <c r="E1310" i="3"/>
  <c r="D1310" i="3"/>
  <c r="E1309" i="3"/>
  <c r="D1309" i="3"/>
  <c r="E1308" i="3"/>
  <c r="D1308" i="3"/>
  <c r="E1307" i="3"/>
  <c r="D1307" i="3"/>
  <c r="E1306" i="3"/>
  <c r="D1306" i="3"/>
  <c r="E1305" i="3"/>
  <c r="D1305" i="3"/>
  <c r="E1304" i="3"/>
  <c r="D1304" i="3"/>
  <c r="E1303" i="3"/>
  <c r="D1303" i="3"/>
  <c r="E1302" i="3"/>
  <c r="D1302" i="3"/>
  <c r="E1301" i="3"/>
  <c r="D1301" i="3"/>
  <c r="E1300" i="3"/>
  <c r="D1300" i="3"/>
  <c r="E1299" i="3"/>
  <c r="D1299" i="3"/>
  <c r="E1298" i="3"/>
  <c r="D1298" i="3"/>
  <c r="E1297" i="3"/>
  <c r="D1297" i="3"/>
  <c r="E1296" i="3"/>
  <c r="D1296" i="3"/>
  <c r="E1295" i="3"/>
  <c r="D1295" i="3"/>
  <c r="E1294" i="3"/>
  <c r="D1294" i="3"/>
  <c r="E1293" i="3"/>
  <c r="D1293" i="3"/>
  <c r="E1292" i="3"/>
  <c r="D1292" i="3"/>
  <c r="E1291" i="3"/>
  <c r="D1291" i="3"/>
  <c r="E1290" i="3"/>
  <c r="D1290" i="3"/>
  <c r="E1289" i="3"/>
  <c r="D1289" i="3"/>
  <c r="E1288" i="3"/>
  <c r="D1288" i="3"/>
  <c r="E1287" i="3"/>
  <c r="D1287" i="3"/>
  <c r="E1286" i="3"/>
  <c r="D1286" i="3"/>
  <c r="E1285" i="3"/>
  <c r="D1285" i="3"/>
  <c r="E1284" i="3"/>
  <c r="D1284" i="3"/>
  <c r="E1283" i="3"/>
  <c r="D1283" i="3"/>
  <c r="E1282" i="3"/>
  <c r="D1282" i="3"/>
  <c r="E1281" i="3"/>
  <c r="D1281" i="3"/>
  <c r="E1280" i="3"/>
  <c r="D1280" i="3"/>
  <c r="E1279" i="3"/>
  <c r="D1279" i="3"/>
  <c r="E1278" i="3"/>
  <c r="D1278" i="3"/>
  <c r="E1277" i="3"/>
  <c r="D1277" i="3"/>
  <c r="E1276" i="3"/>
  <c r="D1276" i="3"/>
  <c r="E1275" i="3"/>
  <c r="D1275" i="3"/>
  <c r="E1274" i="3"/>
  <c r="D1274" i="3"/>
  <c r="E1273" i="3"/>
  <c r="D1273" i="3"/>
  <c r="E1272" i="3"/>
  <c r="D1272" i="3"/>
  <c r="E1271" i="3"/>
  <c r="D1271" i="3"/>
  <c r="E1270" i="3"/>
  <c r="D1270" i="3"/>
  <c r="E1269" i="3"/>
  <c r="D1269" i="3"/>
  <c r="E1268" i="3"/>
  <c r="D1268" i="3"/>
  <c r="E1267" i="3"/>
  <c r="D1267" i="3"/>
  <c r="E1266" i="3"/>
  <c r="D1266" i="3"/>
  <c r="E1265" i="3"/>
  <c r="D1265" i="3"/>
  <c r="E1264" i="3"/>
  <c r="D1264" i="3"/>
  <c r="E1263" i="3"/>
  <c r="D1263" i="3"/>
  <c r="E1262" i="3"/>
  <c r="D1262" i="3"/>
  <c r="E1261" i="3"/>
  <c r="D1261" i="3"/>
  <c r="E1260" i="3"/>
  <c r="D1260" i="3"/>
  <c r="E1259" i="3"/>
  <c r="D1259" i="3"/>
  <c r="E1258" i="3"/>
  <c r="D1258" i="3"/>
  <c r="E1257" i="3"/>
  <c r="D1257" i="3"/>
  <c r="E1256" i="3"/>
  <c r="D1256" i="3"/>
  <c r="E1255" i="3"/>
  <c r="D1255" i="3"/>
  <c r="E1254" i="3"/>
  <c r="D1254" i="3"/>
  <c r="E1253" i="3"/>
  <c r="D1253" i="3"/>
  <c r="E1252" i="3"/>
  <c r="D1252" i="3"/>
  <c r="E1251" i="3"/>
  <c r="D1251" i="3"/>
  <c r="E1250" i="3"/>
  <c r="D1250" i="3"/>
  <c r="E1249" i="3"/>
  <c r="D1249" i="3"/>
  <c r="E1248" i="3"/>
  <c r="D1248" i="3"/>
  <c r="E1247" i="3"/>
  <c r="D1247" i="3"/>
  <c r="E1246" i="3"/>
  <c r="D1246" i="3"/>
  <c r="E1245" i="3"/>
  <c r="D1245" i="3"/>
  <c r="E1244" i="3"/>
  <c r="D1244" i="3"/>
  <c r="E1243" i="3"/>
  <c r="D1243" i="3"/>
  <c r="E1242" i="3"/>
  <c r="D1242" i="3"/>
  <c r="E1241" i="3"/>
  <c r="D1241" i="3"/>
  <c r="E1240" i="3"/>
  <c r="D1240" i="3"/>
  <c r="E1239" i="3"/>
  <c r="D1239" i="3"/>
  <c r="E1238" i="3"/>
  <c r="D1238" i="3"/>
  <c r="E1237" i="3"/>
  <c r="D1237" i="3"/>
  <c r="E1236" i="3"/>
  <c r="D1236" i="3"/>
  <c r="E1235" i="3"/>
  <c r="D1235" i="3"/>
  <c r="E1234" i="3"/>
  <c r="D1234" i="3"/>
  <c r="E1233" i="3"/>
  <c r="D1233" i="3"/>
  <c r="E1232" i="3"/>
  <c r="D1232" i="3"/>
  <c r="E1231" i="3"/>
  <c r="D1231" i="3"/>
  <c r="E1230" i="3"/>
  <c r="D1230" i="3"/>
  <c r="E1229" i="3"/>
  <c r="D1229" i="3"/>
  <c r="E1228" i="3"/>
  <c r="D1228" i="3"/>
  <c r="E1227" i="3"/>
  <c r="D1227" i="3"/>
  <c r="E1226" i="3"/>
  <c r="D1226" i="3"/>
  <c r="E1225" i="3"/>
  <c r="D1225" i="3"/>
  <c r="E1224" i="3"/>
  <c r="D1224" i="3"/>
  <c r="E1223" i="3"/>
  <c r="D1223" i="3"/>
  <c r="E1222" i="3"/>
  <c r="D1222" i="3"/>
  <c r="E1221" i="3"/>
  <c r="D1221" i="3"/>
  <c r="E1220" i="3"/>
  <c r="D1220" i="3"/>
  <c r="E1219" i="3"/>
  <c r="D1219" i="3"/>
  <c r="E1218" i="3"/>
  <c r="D1218" i="3"/>
  <c r="E1217" i="3"/>
  <c r="D1217" i="3"/>
  <c r="E1216" i="3"/>
  <c r="D1216" i="3"/>
  <c r="E1215" i="3"/>
  <c r="D1215" i="3"/>
  <c r="E1214" i="3"/>
  <c r="D1214" i="3"/>
  <c r="E1213" i="3"/>
  <c r="D1213" i="3"/>
  <c r="E1212" i="3"/>
  <c r="D1212" i="3"/>
  <c r="E1211" i="3"/>
  <c r="D1211" i="3"/>
  <c r="E1210" i="3"/>
  <c r="D1210" i="3"/>
  <c r="E1209" i="3"/>
  <c r="D1209" i="3"/>
  <c r="E1208" i="3"/>
  <c r="D1208" i="3"/>
  <c r="E1207" i="3"/>
  <c r="D1207" i="3"/>
  <c r="E1206" i="3"/>
  <c r="D1206" i="3"/>
  <c r="E1205" i="3"/>
  <c r="D1205" i="3"/>
  <c r="E1204" i="3"/>
  <c r="D1204" i="3"/>
  <c r="E1203" i="3"/>
  <c r="D1203" i="3"/>
  <c r="E1202" i="3"/>
  <c r="D1202" i="3"/>
  <c r="E1201" i="3"/>
  <c r="D1201" i="3"/>
  <c r="E1200" i="3"/>
  <c r="D1200" i="3"/>
  <c r="E1199" i="3"/>
  <c r="D1199" i="3"/>
  <c r="E1198" i="3"/>
  <c r="D1198" i="3"/>
  <c r="E1197" i="3"/>
  <c r="D1197" i="3"/>
  <c r="E1196" i="3"/>
  <c r="D1196" i="3"/>
  <c r="E1195" i="3"/>
  <c r="D1195" i="3"/>
  <c r="E1194" i="3"/>
  <c r="D1194" i="3"/>
  <c r="E1193" i="3"/>
  <c r="D1193" i="3"/>
  <c r="E1192" i="3"/>
  <c r="D1192" i="3"/>
  <c r="E1191" i="3"/>
  <c r="D1191" i="3"/>
  <c r="E1190" i="3"/>
  <c r="D1190" i="3"/>
  <c r="E1189" i="3"/>
  <c r="D1189" i="3"/>
  <c r="E1188" i="3"/>
  <c r="D1188" i="3"/>
  <c r="E1187" i="3"/>
  <c r="D1187" i="3"/>
  <c r="E1186" i="3"/>
  <c r="D1186" i="3"/>
  <c r="E1185" i="3"/>
  <c r="D1185" i="3"/>
  <c r="E1184" i="3"/>
  <c r="D1184" i="3"/>
  <c r="E1183" i="3"/>
  <c r="D1183" i="3"/>
  <c r="E1182" i="3"/>
  <c r="D1182" i="3"/>
  <c r="E1181" i="3"/>
  <c r="D1181" i="3"/>
  <c r="E1180" i="3"/>
  <c r="D1180" i="3"/>
  <c r="E1179" i="3"/>
  <c r="D1179" i="3"/>
  <c r="E1178" i="3"/>
  <c r="D1178" i="3"/>
  <c r="E1177" i="3"/>
  <c r="D1177" i="3"/>
  <c r="E1176" i="3"/>
  <c r="D1176" i="3"/>
  <c r="E1175" i="3"/>
  <c r="D1175" i="3"/>
  <c r="E1174" i="3"/>
  <c r="D1174" i="3"/>
  <c r="E1173" i="3"/>
  <c r="D1173" i="3"/>
  <c r="E1172" i="3"/>
  <c r="D1172" i="3"/>
  <c r="E1171" i="3"/>
  <c r="D1171" i="3"/>
  <c r="E1170" i="3"/>
  <c r="D1170" i="3"/>
  <c r="E1169" i="3"/>
  <c r="D1169" i="3"/>
  <c r="E1168" i="3"/>
  <c r="D1168" i="3"/>
  <c r="E1167" i="3"/>
  <c r="D1167" i="3"/>
  <c r="E1166" i="3"/>
  <c r="D1166" i="3"/>
  <c r="E1165" i="3"/>
  <c r="D1165" i="3"/>
  <c r="E1164" i="3"/>
  <c r="D1164" i="3"/>
  <c r="E1163" i="3"/>
  <c r="D1163" i="3"/>
  <c r="E1162" i="3"/>
  <c r="D1162" i="3"/>
  <c r="E1161" i="3"/>
  <c r="D1161" i="3"/>
  <c r="E1160" i="3"/>
  <c r="D1160" i="3"/>
  <c r="E1159" i="3"/>
  <c r="D1159" i="3"/>
  <c r="E1158" i="3"/>
  <c r="D1158" i="3"/>
  <c r="E1157" i="3"/>
  <c r="D1157" i="3"/>
  <c r="E1156" i="3"/>
  <c r="D1156" i="3"/>
  <c r="E1155" i="3"/>
  <c r="D1155" i="3"/>
  <c r="E1154" i="3"/>
  <c r="D1154" i="3"/>
  <c r="E1153" i="3"/>
  <c r="D1153" i="3"/>
  <c r="E1152" i="3"/>
  <c r="D1152" i="3"/>
  <c r="E1151" i="3"/>
  <c r="D1151" i="3"/>
  <c r="E1150" i="3"/>
  <c r="D1150" i="3"/>
  <c r="E1149" i="3"/>
  <c r="D1149" i="3"/>
  <c r="E1148" i="3"/>
  <c r="D1148" i="3"/>
  <c r="E1147" i="3"/>
  <c r="D1147" i="3"/>
  <c r="E1146" i="3"/>
  <c r="D1146" i="3"/>
  <c r="E1145" i="3"/>
  <c r="D1145" i="3"/>
  <c r="E1144" i="3"/>
  <c r="D1144" i="3"/>
  <c r="E1143" i="3"/>
  <c r="D1143" i="3"/>
  <c r="E1142" i="3"/>
  <c r="D1142" i="3"/>
  <c r="E1141" i="3"/>
  <c r="D1141" i="3"/>
  <c r="E1140" i="3"/>
  <c r="D1140" i="3"/>
  <c r="E1139" i="3"/>
  <c r="D1139" i="3"/>
  <c r="E1138" i="3"/>
  <c r="D1138" i="3"/>
  <c r="E1137" i="3"/>
  <c r="D1137" i="3"/>
  <c r="E1136" i="3"/>
  <c r="D1136" i="3"/>
  <c r="E1135" i="3"/>
  <c r="D1135" i="3"/>
  <c r="E1134" i="3"/>
  <c r="D1134" i="3"/>
  <c r="E1133" i="3"/>
  <c r="D1133" i="3"/>
  <c r="E1132" i="3"/>
  <c r="D1132" i="3"/>
  <c r="E1131" i="3"/>
  <c r="D1131" i="3"/>
  <c r="E1130" i="3"/>
  <c r="D1130" i="3"/>
  <c r="E1129" i="3"/>
  <c r="D1129" i="3"/>
  <c r="E1128" i="3"/>
  <c r="D1128" i="3"/>
  <c r="E1127" i="3"/>
  <c r="D1127" i="3"/>
  <c r="E1126" i="3"/>
  <c r="D1126" i="3"/>
  <c r="E1125" i="3"/>
  <c r="D1125" i="3"/>
  <c r="E1124" i="3"/>
  <c r="D1124" i="3"/>
  <c r="E1123" i="3"/>
  <c r="D1123" i="3"/>
  <c r="E1122" i="3"/>
  <c r="D1122" i="3"/>
  <c r="E1121" i="3"/>
  <c r="D1121" i="3"/>
  <c r="E1120" i="3"/>
  <c r="D1120" i="3"/>
  <c r="E1119" i="3"/>
  <c r="D1119" i="3"/>
  <c r="E1118" i="3"/>
  <c r="D1118" i="3"/>
  <c r="E1117" i="3"/>
  <c r="D1117" i="3"/>
  <c r="E1116" i="3"/>
  <c r="D1116" i="3"/>
  <c r="E1115" i="3"/>
  <c r="D1115" i="3"/>
  <c r="E1114" i="3"/>
  <c r="D1114" i="3"/>
  <c r="E1113" i="3"/>
  <c r="D1113" i="3"/>
  <c r="E1112" i="3"/>
  <c r="D1112" i="3"/>
  <c r="E1111" i="3"/>
  <c r="D1111" i="3"/>
  <c r="E1110" i="3"/>
  <c r="D1110" i="3"/>
  <c r="E1109" i="3"/>
  <c r="D1109" i="3"/>
  <c r="E1108" i="3"/>
  <c r="D1108" i="3"/>
  <c r="E1107" i="3"/>
  <c r="D1107" i="3"/>
  <c r="E1106" i="3"/>
  <c r="D1106" i="3"/>
  <c r="E1105" i="3"/>
  <c r="D1105" i="3"/>
  <c r="E1104" i="3"/>
  <c r="D1104" i="3"/>
  <c r="E1103" i="3"/>
  <c r="D1103" i="3"/>
  <c r="E1102" i="3"/>
  <c r="D1102" i="3"/>
  <c r="E1101" i="3"/>
  <c r="D1101" i="3"/>
  <c r="E1100" i="3"/>
  <c r="D1100" i="3"/>
  <c r="E1099" i="3"/>
  <c r="D1099" i="3"/>
  <c r="E1098" i="3"/>
  <c r="D1098" i="3"/>
  <c r="E1097" i="3"/>
  <c r="D1097" i="3"/>
  <c r="E1096" i="3"/>
  <c r="D1096" i="3"/>
  <c r="E1095" i="3"/>
  <c r="D1095" i="3"/>
  <c r="E1094" i="3"/>
  <c r="D1094" i="3"/>
  <c r="E1093" i="3"/>
  <c r="D1093" i="3"/>
  <c r="E1092" i="3"/>
  <c r="D1092" i="3"/>
  <c r="E1091" i="3"/>
  <c r="D1091" i="3"/>
  <c r="E1090" i="3"/>
  <c r="D1090" i="3"/>
  <c r="E1089" i="3"/>
  <c r="D1089" i="3"/>
  <c r="E1088" i="3"/>
  <c r="D1088" i="3"/>
  <c r="E1087" i="3"/>
  <c r="D1087" i="3"/>
  <c r="E1086" i="3"/>
  <c r="D1086" i="3"/>
  <c r="E1085" i="3"/>
  <c r="D1085" i="3"/>
  <c r="E1084" i="3"/>
  <c r="D1084" i="3"/>
  <c r="E1083" i="3"/>
  <c r="D1083" i="3"/>
  <c r="E1082" i="3"/>
  <c r="D1082" i="3"/>
  <c r="E1081" i="3"/>
  <c r="D1081" i="3"/>
  <c r="E1080" i="3"/>
  <c r="D1080" i="3"/>
  <c r="E1079" i="3"/>
  <c r="D1079" i="3"/>
  <c r="E1078" i="3"/>
  <c r="D1078" i="3"/>
  <c r="E1077" i="3"/>
  <c r="D1077" i="3"/>
  <c r="E1076" i="3"/>
  <c r="D1076" i="3"/>
  <c r="E1075" i="3"/>
  <c r="D1075" i="3"/>
  <c r="E1074" i="3"/>
  <c r="D1074" i="3"/>
  <c r="E1073" i="3"/>
  <c r="D1073" i="3"/>
  <c r="E1072" i="3"/>
  <c r="D1072" i="3"/>
  <c r="E1071" i="3"/>
  <c r="D1071" i="3"/>
  <c r="E1070" i="3"/>
  <c r="D1070" i="3"/>
  <c r="E1069" i="3"/>
  <c r="D1069" i="3"/>
  <c r="E1068" i="3"/>
  <c r="D1068" i="3"/>
  <c r="E1067" i="3"/>
  <c r="D1067" i="3"/>
  <c r="E1066" i="3"/>
  <c r="D1066" i="3"/>
  <c r="E1065" i="3"/>
  <c r="D1065" i="3"/>
  <c r="E1064" i="3"/>
  <c r="D1064" i="3"/>
  <c r="E1063" i="3"/>
  <c r="D1063" i="3"/>
  <c r="E1062" i="3"/>
  <c r="D1062" i="3"/>
  <c r="E1061" i="3"/>
  <c r="D1061" i="3"/>
  <c r="E1060" i="3"/>
  <c r="D1060" i="3"/>
  <c r="E1059" i="3"/>
  <c r="D1059" i="3"/>
  <c r="E1058" i="3"/>
  <c r="D1058" i="3"/>
  <c r="E1057" i="3"/>
  <c r="D1057" i="3"/>
  <c r="E1056" i="3"/>
  <c r="D1056" i="3"/>
  <c r="E1055" i="3"/>
  <c r="D1055" i="3"/>
  <c r="E1054" i="3"/>
  <c r="D1054" i="3"/>
  <c r="E1053" i="3"/>
  <c r="D1053" i="3"/>
  <c r="E1052" i="3"/>
  <c r="D1052" i="3"/>
  <c r="E1051" i="3"/>
  <c r="D1051" i="3"/>
  <c r="E1050" i="3"/>
  <c r="D1050" i="3"/>
  <c r="E1049" i="3"/>
  <c r="D1049" i="3"/>
  <c r="E1048" i="3"/>
  <c r="D1048" i="3"/>
  <c r="E1047" i="3"/>
  <c r="D1047" i="3"/>
  <c r="E1046" i="3"/>
  <c r="D1046" i="3"/>
  <c r="E1045" i="3"/>
  <c r="D1045" i="3"/>
  <c r="E1044" i="3"/>
  <c r="D1044" i="3"/>
  <c r="E1043" i="3"/>
  <c r="D1043" i="3"/>
  <c r="E1042" i="3"/>
  <c r="D1042" i="3"/>
  <c r="E1041" i="3"/>
  <c r="D1041" i="3"/>
  <c r="E1040" i="3"/>
  <c r="D1040" i="3"/>
  <c r="E1039" i="3"/>
  <c r="D1039" i="3"/>
  <c r="E1038" i="3"/>
  <c r="D1038" i="3"/>
  <c r="E1037" i="3"/>
  <c r="D1037" i="3"/>
  <c r="E1036" i="3"/>
  <c r="D1036" i="3"/>
  <c r="E1035" i="3"/>
  <c r="D1035" i="3"/>
  <c r="E1034" i="3"/>
  <c r="D1034" i="3"/>
  <c r="E1033" i="3"/>
  <c r="D1033" i="3"/>
  <c r="E1032" i="3"/>
  <c r="D1032" i="3"/>
  <c r="E1031" i="3"/>
  <c r="D1031" i="3"/>
  <c r="E1030" i="3"/>
  <c r="D1030" i="3"/>
  <c r="E1029" i="3"/>
  <c r="D1029" i="3"/>
  <c r="E1028" i="3"/>
  <c r="D1028" i="3"/>
  <c r="E1027" i="3"/>
  <c r="D1027" i="3"/>
  <c r="E1026" i="3"/>
  <c r="D1026" i="3"/>
  <c r="E1025" i="3"/>
  <c r="D1025" i="3"/>
  <c r="E1024" i="3"/>
  <c r="D1024" i="3"/>
  <c r="E1023" i="3"/>
  <c r="D1023" i="3"/>
  <c r="E1022" i="3"/>
  <c r="D1022" i="3"/>
  <c r="E1021" i="3"/>
  <c r="D1021" i="3"/>
  <c r="E1020" i="3"/>
  <c r="D1020" i="3"/>
  <c r="E1019" i="3"/>
  <c r="D1019" i="3"/>
  <c r="E1018" i="3"/>
  <c r="D1018" i="3"/>
  <c r="E1017" i="3"/>
  <c r="D1017" i="3"/>
  <c r="E1016" i="3"/>
  <c r="D1016" i="3"/>
  <c r="E1015" i="3"/>
  <c r="D1015" i="3"/>
  <c r="E1014" i="3"/>
  <c r="D1014" i="3"/>
  <c r="E1013" i="3"/>
  <c r="D1013" i="3"/>
  <c r="E1012" i="3"/>
  <c r="D1012" i="3"/>
  <c r="E1011" i="3"/>
  <c r="D1011" i="3"/>
  <c r="E1010" i="3"/>
  <c r="D1010" i="3"/>
  <c r="E1009" i="3"/>
  <c r="D1009" i="3"/>
  <c r="E1008" i="3"/>
  <c r="D1008" i="3"/>
  <c r="E1007" i="3"/>
  <c r="D1007" i="3"/>
  <c r="E1006" i="3"/>
  <c r="D1006" i="3"/>
  <c r="E1005" i="3"/>
  <c r="D1005" i="3"/>
  <c r="E1004" i="3"/>
  <c r="D1004" i="3"/>
  <c r="E1003" i="3"/>
  <c r="D1003" i="3"/>
  <c r="E1002" i="3"/>
  <c r="D1002" i="3"/>
  <c r="E1001" i="3"/>
  <c r="D1001" i="3"/>
  <c r="E1000" i="3"/>
  <c r="D1000" i="3"/>
  <c r="E999" i="3"/>
  <c r="D999" i="3"/>
  <c r="E998" i="3"/>
  <c r="D998" i="3"/>
  <c r="E997" i="3"/>
  <c r="D997" i="3"/>
  <c r="E996" i="3"/>
  <c r="D996" i="3"/>
  <c r="E995" i="3"/>
  <c r="D995" i="3"/>
  <c r="E994" i="3"/>
  <c r="D994" i="3"/>
  <c r="E993" i="3"/>
  <c r="D993" i="3"/>
  <c r="E992" i="3"/>
  <c r="D992" i="3"/>
  <c r="E991" i="3"/>
  <c r="D991" i="3"/>
  <c r="E990" i="3"/>
  <c r="D990" i="3"/>
  <c r="E989" i="3"/>
  <c r="D989" i="3"/>
  <c r="E988" i="3"/>
  <c r="D988" i="3"/>
  <c r="E987" i="3"/>
  <c r="D987" i="3"/>
  <c r="E986" i="3"/>
  <c r="D986" i="3"/>
  <c r="E985" i="3"/>
  <c r="D985" i="3"/>
  <c r="E984" i="3"/>
  <c r="D984" i="3"/>
  <c r="E983" i="3"/>
  <c r="D983" i="3"/>
  <c r="E982" i="3"/>
  <c r="D982" i="3"/>
  <c r="E981" i="3"/>
  <c r="D981" i="3"/>
  <c r="E980" i="3"/>
  <c r="D980" i="3"/>
  <c r="E979" i="3"/>
  <c r="D979" i="3"/>
  <c r="E978" i="3"/>
  <c r="D978" i="3"/>
  <c r="E977" i="3"/>
  <c r="D977" i="3"/>
  <c r="E976" i="3"/>
  <c r="D976" i="3"/>
  <c r="E975" i="3"/>
  <c r="D975" i="3"/>
  <c r="E974" i="3"/>
  <c r="D974" i="3"/>
  <c r="E973" i="3"/>
  <c r="D973" i="3"/>
  <c r="E972" i="3"/>
  <c r="D972" i="3"/>
  <c r="E971" i="3"/>
  <c r="D971" i="3"/>
  <c r="E970" i="3"/>
  <c r="D970" i="3"/>
  <c r="E969" i="3"/>
  <c r="D969" i="3"/>
  <c r="E968" i="3"/>
  <c r="D968" i="3"/>
  <c r="E967" i="3"/>
  <c r="D967" i="3"/>
  <c r="E966" i="3"/>
  <c r="D966" i="3"/>
  <c r="E965" i="3"/>
  <c r="D965" i="3"/>
  <c r="E964" i="3"/>
  <c r="D964" i="3"/>
  <c r="E963" i="3"/>
  <c r="D963" i="3"/>
  <c r="E962" i="3"/>
  <c r="D962" i="3"/>
  <c r="E961" i="3"/>
  <c r="D961" i="3"/>
  <c r="E960" i="3"/>
  <c r="D960" i="3"/>
  <c r="E959" i="3"/>
  <c r="D959" i="3"/>
  <c r="E958" i="3"/>
  <c r="D958" i="3"/>
  <c r="E957" i="3"/>
  <c r="D957" i="3"/>
  <c r="E956" i="3"/>
  <c r="D956" i="3"/>
  <c r="E955" i="3"/>
  <c r="D955" i="3"/>
  <c r="E954" i="3"/>
  <c r="D954" i="3"/>
  <c r="E953" i="3"/>
  <c r="D953" i="3"/>
  <c r="E952" i="3"/>
  <c r="D952" i="3"/>
  <c r="E951" i="3"/>
  <c r="D951" i="3"/>
  <c r="E950" i="3"/>
  <c r="D950" i="3"/>
  <c r="E949" i="3"/>
  <c r="D949" i="3"/>
  <c r="E948" i="3"/>
  <c r="D948" i="3"/>
  <c r="E947" i="3"/>
  <c r="D947" i="3"/>
  <c r="E946" i="3"/>
  <c r="D946" i="3"/>
  <c r="E945" i="3"/>
  <c r="D945" i="3"/>
  <c r="E944" i="3"/>
  <c r="D944" i="3"/>
  <c r="E943" i="3"/>
  <c r="D943" i="3"/>
  <c r="E942" i="3"/>
  <c r="D942" i="3"/>
  <c r="E941" i="3"/>
  <c r="D941" i="3"/>
  <c r="E940" i="3"/>
  <c r="D940" i="3"/>
  <c r="E939" i="3"/>
  <c r="D939" i="3"/>
  <c r="E938" i="3"/>
  <c r="D938" i="3"/>
  <c r="E937" i="3"/>
  <c r="D937" i="3"/>
  <c r="E936" i="3"/>
  <c r="D936" i="3"/>
  <c r="E935" i="3"/>
  <c r="D935" i="3"/>
  <c r="E934" i="3"/>
  <c r="D934" i="3"/>
  <c r="E933" i="3"/>
  <c r="D933" i="3"/>
  <c r="E932" i="3"/>
  <c r="D932" i="3"/>
  <c r="E931" i="3"/>
  <c r="D931" i="3"/>
  <c r="E930" i="3"/>
  <c r="D930" i="3"/>
  <c r="E929" i="3"/>
  <c r="D929" i="3"/>
  <c r="E928" i="3"/>
  <c r="D928" i="3"/>
  <c r="E927" i="3"/>
  <c r="D927" i="3"/>
  <c r="E926" i="3"/>
  <c r="D926" i="3"/>
  <c r="E925" i="3"/>
  <c r="D925" i="3"/>
  <c r="E924" i="3"/>
  <c r="D924" i="3"/>
  <c r="E923" i="3"/>
  <c r="D923" i="3"/>
  <c r="E922" i="3"/>
  <c r="D922" i="3"/>
  <c r="E921" i="3"/>
  <c r="D921" i="3"/>
  <c r="E920" i="3"/>
  <c r="D920" i="3"/>
  <c r="E919" i="3"/>
  <c r="D919" i="3"/>
  <c r="E918" i="3"/>
  <c r="D918" i="3"/>
  <c r="E917" i="3"/>
  <c r="D917" i="3"/>
  <c r="E916" i="3"/>
  <c r="D916" i="3"/>
  <c r="E915" i="3"/>
  <c r="D915" i="3"/>
  <c r="E914" i="3"/>
  <c r="D914" i="3"/>
  <c r="E913" i="3"/>
  <c r="D913" i="3"/>
  <c r="E912" i="3"/>
  <c r="D912" i="3"/>
  <c r="E911" i="3"/>
  <c r="D911" i="3"/>
  <c r="E910" i="3"/>
  <c r="D910" i="3"/>
  <c r="E909" i="3"/>
  <c r="D909" i="3"/>
  <c r="E908" i="3"/>
  <c r="D908" i="3"/>
  <c r="E907" i="3"/>
  <c r="D907" i="3"/>
  <c r="E906" i="3"/>
  <c r="D906" i="3"/>
  <c r="E905" i="3"/>
  <c r="D905" i="3"/>
  <c r="E904" i="3"/>
  <c r="D904" i="3"/>
  <c r="E903" i="3"/>
  <c r="D903" i="3"/>
  <c r="E902" i="3"/>
  <c r="D902" i="3"/>
  <c r="E901" i="3"/>
  <c r="D901" i="3"/>
  <c r="E900" i="3"/>
  <c r="D900" i="3"/>
  <c r="E899" i="3"/>
  <c r="D899" i="3"/>
  <c r="E898" i="3"/>
  <c r="D898" i="3"/>
  <c r="E897" i="3"/>
  <c r="D897" i="3"/>
  <c r="E896" i="3"/>
  <c r="D896" i="3"/>
  <c r="E895" i="3"/>
  <c r="D895" i="3"/>
  <c r="E894" i="3"/>
  <c r="D894" i="3"/>
  <c r="E893" i="3"/>
  <c r="D893" i="3"/>
  <c r="E892" i="3"/>
  <c r="D892" i="3"/>
  <c r="E891" i="3"/>
  <c r="D891" i="3"/>
  <c r="E890" i="3"/>
  <c r="D890" i="3"/>
  <c r="E889" i="3"/>
  <c r="D889" i="3"/>
  <c r="E888" i="3"/>
  <c r="D888" i="3"/>
  <c r="E887" i="3"/>
  <c r="D887" i="3"/>
  <c r="E886" i="3"/>
  <c r="D886" i="3"/>
  <c r="E885" i="3"/>
  <c r="D885" i="3"/>
  <c r="E884" i="3"/>
  <c r="D884" i="3"/>
  <c r="E883" i="3"/>
  <c r="D883" i="3"/>
  <c r="E882" i="3"/>
  <c r="D882" i="3"/>
  <c r="E881" i="3"/>
  <c r="D881" i="3"/>
  <c r="E880" i="3"/>
  <c r="D880" i="3"/>
  <c r="E879" i="3"/>
  <c r="D879" i="3"/>
  <c r="E878" i="3"/>
  <c r="D878" i="3"/>
  <c r="E877" i="3"/>
  <c r="D877" i="3"/>
  <c r="E876" i="3"/>
  <c r="D876" i="3"/>
  <c r="E875" i="3"/>
  <c r="D875" i="3"/>
  <c r="E874" i="3"/>
  <c r="D874" i="3"/>
  <c r="E873" i="3"/>
  <c r="D873" i="3"/>
  <c r="E872" i="3"/>
  <c r="D872" i="3"/>
  <c r="E871" i="3"/>
  <c r="D871" i="3"/>
  <c r="E870" i="3"/>
  <c r="D870" i="3"/>
  <c r="E869" i="3"/>
  <c r="D869" i="3"/>
  <c r="E868" i="3"/>
  <c r="D868" i="3"/>
  <c r="E867" i="3"/>
  <c r="D867" i="3"/>
  <c r="E866" i="3"/>
  <c r="D866" i="3"/>
  <c r="E865" i="3"/>
  <c r="D865" i="3"/>
  <c r="E864" i="3"/>
  <c r="D864" i="3"/>
  <c r="E863" i="3"/>
  <c r="D863" i="3"/>
  <c r="E862" i="3"/>
  <c r="D862" i="3"/>
  <c r="E861" i="3"/>
  <c r="D861" i="3"/>
  <c r="E860" i="3"/>
  <c r="D860" i="3"/>
  <c r="E859" i="3"/>
  <c r="D859" i="3"/>
  <c r="E858" i="3"/>
  <c r="D858" i="3"/>
  <c r="E857" i="3"/>
  <c r="D857" i="3"/>
  <c r="E856" i="3"/>
  <c r="D856" i="3"/>
  <c r="E855" i="3"/>
  <c r="D855" i="3"/>
  <c r="E854" i="3"/>
  <c r="D854" i="3"/>
  <c r="E853" i="3"/>
  <c r="D853" i="3"/>
  <c r="E852" i="3"/>
  <c r="D852" i="3"/>
  <c r="E851" i="3"/>
  <c r="D851" i="3"/>
  <c r="E850" i="3"/>
  <c r="D850" i="3"/>
  <c r="E849" i="3"/>
  <c r="D849" i="3"/>
  <c r="E848" i="3"/>
  <c r="D848" i="3"/>
  <c r="E847" i="3"/>
  <c r="D847" i="3"/>
  <c r="E846" i="3"/>
  <c r="D846" i="3"/>
  <c r="E845" i="3"/>
  <c r="D845" i="3"/>
  <c r="E844" i="3"/>
  <c r="D844" i="3"/>
  <c r="E843" i="3"/>
  <c r="D843" i="3"/>
  <c r="E842" i="3"/>
  <c r="D842" i="3"/>
  <c r="E841" i="3"/>
  <c r="D841" i="3"/>
  <c r="E840" i="3"/>
  <c r="D840" i="3"/>
  <c r="E839" i="3"/>
  <c r="D839" i="3"/>
  <c r="E838" i="3"/>
  <c r="D838" i="3"/>
  <c r="E837" i="3"/>
  <c r="D837" i="3"/>
  <c r="E836" i="3"/>
  <c r="D836" i="3"/>
  <c r="E835" i="3"/>
  <c r="D835" i="3"/>
  <c r="E834" i="3"/>
  <c r="D834" i="3"/>
  <c r="E833" i="3"/>
  <c r="D833" i="3"/>
  <c r="E832" i="3"/>
  <c r="D832" i="3"/>
  <c r="E831" i="3"/>
  <c r="D831" i="3"/>
  <c r="E830" i="3"/>
  <c r="D830" i="3"/>
  <c r="E829" i="3"/>
  <c r="D829" i="3"/>
  <c r="E828" i="3"/>
  <c r="D828" i="3"/>
  <c r="E827" i="3"/>
  <c r="D827" i="3"/>
  <c r="E826" i="3"/>
  <c r="D826" i="3"/>
  <c r="E825" i="3"/>
  <c r="D825" i="3"/>
  <c r="E824" i="3"/>
  <c r="D824" i="3"/>
  <c r="E823" i="3"/>
  <c r="D823" i="3"/>
  <c r="E822" i="3"/>
  <c r="D822" i="3"/>
  <c r="E821" i="3"/>
  <c r="D821" i="3"/>
  <c r="E820" i="3"/>
  <c r="D820" i="3"/>
  <c r="E819" i="3"/>
  <c r="D819" i="3"/>
  <c r="E818" i="3"/>
  <c r="D818" i="3"/>
  <c r="E817" i="3"/>
  <c r="D817" i="3"/>
  <c r="E816" i="3"/>
  <c r="D816" i="3"/>
  <c r="E815" i="3"/>
  <c r="D815" i="3"/>
  <c r="E814" i="3"/>
  <c r="D814" i="3"/>
  <c r="E813" i="3"/>
  <c r="D813" i="3"/>
  <c r="E812" i="3"/>
  <c r="D812" i="3"/>
  <c r="E811" i="3"/>
  <c r="D811" i="3"/>
  <c r="E810" i="3"/>
  <c r="D810" i="3"/>
  <c r="E809" i="3"/>
  <c r="D809" i="3"/>
  <c r="E808" i="3"/>
  <c r="D808" i="3"/>
  <c r="E807" i="3"/>
  <c r="D807" i="3"/>
  <c r="E806" i="3"/>
  <c r="D806" i="3"/>
  <c r="E805" i="3"/>
  <c r="D805" i="3"/>
  <c r="E804" i="3"/>
  <c r="D804" i="3"/>
  <c r="E803" i="3"/>
  <c r="D803" i="3"/>
  <c r="E802" i="3"/>
  <c r="D802" i="3"/>
  <c r="E801" i="3"/>
  <c r="D801" i="3"/>
  <c r="E800" i="3"/>
  <c r="D800" i="3"/>
  <c r="E799" i="3"/>
  <c r="D799" i="3"/>
  <c r="E798" i="3"/>
  <c r="D798" i="3"/>
  <c r="E797" i="3"/>
  <c r="D797" i="3"/>
  <c r="E796" i="3"/>
  <c r="D796" i="3"/>
  <c r="E795" i="3"/>
  <c r="D795" i="3"/>
  <c r="E794" i="3"/>
  <c r="D794" i="3"/>
  <c r="E793" i="3"/>
  <c r="D793" i="3"/>
  <c r="E792" i="3"/>
  <c r="D792" i="3"/>
  <c r="E791" i="3"/>
  <c r="D791" i="3"/>
  <c r="E790" i="3"/>
  <c r="D790" i="3"/>
  <c r="E789" i="3"/>
  <c r="D789" i="3"/>
  <c r="E788" i="3"/>
  <c r="D788" i="3"/>
  <c r="E787" i="3"/>
  <c r="D787" i="3"/>
  <c r="E786" i="3"/>
  <c r="D786" i="3"/>
  <c r="E785" i="3"/>
  <c r="D785" i="3"/>
  <c r="E784" i="3"/>
  <c r="D784" i="3"/>
  <c r="E783" i="3"/>
  <c r="D783" i="3"/>
  <c r="E782" i="3"/>
  <c r="D782" i="3"/>
  <c r="E781" i="3"/>
  <c r="D781" i="3"/>
  <c r="E780" i="3"/>
  <c r="D780" i="3"/>
  <c r="E779" i="3"/>
  <c r="D779" i="3"/>
  <c r="E778" i="3"/>
  <c r="D778" i="3"/>
  <c r="E777" i="3"/>
  <c r="D777" i="3"/>
  <c r="E776" i="3"/>
  <c r="D776" i="3"/>
  <c r="E775" i="3"/>
  <c r="D775" i="3"/>
  <c r="E774" i="3"/>
  <c r="D774" i="3"/>
  <c r="E773" i="3"/>
  <c r="D773" i="3"/>
  <c r="E772" i="3"/>
  <c r="D772" i="3"/>
  <c r="E771" i="3"/>
  <c r="D771" i="3"/>
  <c r="E770" i="3"/>
  <c r="D770" i="3"/>
  <c r="E769" i="3"/>
  <c r="D769" i="3"/>
  <c r="E768" i="3"/>
  <c r="D768" i="3"/>
  <c r="E767" i="3"/>
  <c r="D767" i="3"/>
  <c r="E766" i="3"/>
  <c r="D766" i="3"/>
  <c r="E765" i="3"/>
  <c r="D765" i="3"/>
  <c r="E764" i="3"/>
  <c r="D764" i="3"/>
  <c r="E763" i="3"/>
  <c r="D763" i="3"/>
  <c r="E762" i="3"/>
  <c r="D762" i="3"/>
  <c r="E761" i="3"/>
  <c r="D761" i="3"/>
  <c r="E760" i="3"/>
  <c r="D760" i="3"/>
  <c r="E759" i="3"/>
  <c r="D759" i="3"/>
  <c r="E758" i="3"/>
  <c r="D758" i="3"/>
  <c r="E757" i="3"/>
  <c r="D757" i="3"/>
  <c r="E756" i="3"/>
  <c r="D756" i="3"/>
  <c r="E755" i="3"/>
  <c r="D755" i="3"/>
  <c r="E754" i="3"/>
  <c r="D754" i="3"/>
  <c r="E753" i="3"/>
  <c r="D753" i="3"/>
  <c r="E752" i="3"/>
  <c r="D752" i="3"/>
  <c r="E751" i="3"/>
  <c r="D751" i="3"/>
  <c r="E750" i="3"/>
  <c r="D750" i="3"/>
  <c r="E749" i="3"/>
  <c r="D749" i="3"/>
  <c r="E748" i="3"/>
  <c r="D748" i="3"/>
  <c r="E747" i="3"/>
  <c r="D747" i="3"/>
  <c r="E746" i="3"/>
  <c r="D746" i="3"/>
  <c r="E745" i="3"/>
  <c r="D745" i="3"/>
  <c r="E744" i="3"/>
  <c r="D744" i="3"/>
  <c r="E743" i="3"/>
  <c r="D743" i="3"/>
  <c r="E742" i="3"/>
  <c r="D742" i="3"/>
  <c r="E741" i="3"/>
  <c r="D741" i="3"/>
  <c r="E740" i="3"/>
  <c r="D740" i="3"/>
  <c r="E739" i="3"/>
  <c r="D739" i="3"/>
  <c r="E738" i="3"/>
  <c r="D738" i="3"/>
  <c r="E737" i="3"/>
  <c r="D737" i="3"/>
  <c r="E736" i="3"/>
  <c r="D736" i="3"/>
  <c r="E735" i="3"/>
  <c r="D735" i="3"/>
  <c r="E734" i="3"/>
  <c r="D734" i="3"/>
  <c r="E733" i="3"/>
  <c r="D733" i="3"/>
  <c r="E732" i="3"/>
  <c r="D732" i="3"/>
  <c r="E731" i="3"/>
  <c r="D731" i="3"/>
  <c r="E730" i="3"/>
  <c r="D730" i="3"/>
  <c r="E729" i="3"/>
  <c r="D729" i="3"/>
  <c r="E728" i="3"/>
  <c r="D728" i="3"/>
  <c r="E727" i="3"/>
  <c r="D727" i="3"/>
  <c r="E726" i="3"/>
  <c r="D726" i="3"/>
  <c r="E725" i="3"/>
  <c r="D725" i="3"/>
  <c r="E724" i="3"/>
  <c r="D724" i="3"/>
  <c r="E723" i="3"/>
  <c r="D723" i="3"/>
  <c r="E722" i="3"/>
  <c r="D722" i="3"/>
  <c r="E721" i="3"/>
  <c r="D721" i="3"/>
  <c r="E720" i="3"/>
  <c r="D720" i="3"/>
  <c r="E719" i="3"/>
  <c r="D719" i="3"/>
  <c r="E718" i="3"/>
  <c r="D718" i="3"/>
  <c r="E717" i="3"/>
  <c r="D717" i="3"/>
  <c r="E716" i="3"/>
  <c r="D716" i="3"/>
  <c r="E715" i="3"/>
  <c r="D715" i="3"/>
  <c r="E714" i="3"/>
  <c r="D714" i="3"/>
  <c r="E713" i="3"/>
  <c r="D713" i="3"/>
  <c r="E712" i="3"/>
  <c r="D712" i="3"/>
  <c r="E711" i="3"/>
  <c r="D711" i="3"/>
  <c r="E710" i="3"/>
  <c r="D710" i="3"/>
  <c r="E709" i="3"/>
  <c r="D709" i="3"/>
  <c r="E708" i="3"/>
  <c r="D708" i="3"/>
  <c r="E707" i="3"/>
  <c r="D707" i="3"/>
  <c r="E706" i="3"/>
  <c r="D706" i="3"/>
  <c r="E705" i="3"/>
  <c r="D705" i="3"/>
  <c r="E704" i="3"/>
  <c r="D704" i="3"/>
  <c r="E703" i="3"/>
  <c r="D703" i="3"/>
  <c r="E702" i="3"/>
  <c r="D702" i="3"/>
  <c r="E701" i="3"/>
  <c r="D701" i="3"/>
  <c r="E700" i="3"/>
  <c r="D700" i="3"/>
  <c r="E699" i="3"/>
  <c r="D699" i="3"/>
  <c r="E698" i="3"/>
  <c r="D698" i="3"/>
  <c r="E697" i="3"/>
  <c r="D697" i="3"/>
  <c r="E696" i="3"/>
  <c r="D696" i="3"/>
  <c r="E695" i="3"/>
  <c r="D695" i="3"/>
  <c r="E694" i="3"/>
  <c r="D694" i="3"/>
  <c r="E693" i="3"/>
  <c r="D693" i="3"/>
  <c r="E692" i="3"/>
  <c r="D692" i="3"/>
  <c r="E691" i="3"/>
  <c r="D691" i="3"/>
  <c r="E690" i="3"/>
  <c r="D690" i="3"/>
  <c r="E689" i="3"/>
  <c r="D689" i="3"/>
  <c r="E688" i="3"/>
  <c r="D688" i="3"/>
  <c r="E687" i="3"/>
  <c r="D687" i="3"/>
  <c r="E686" i="3"/>
  <c r="D686" i="3"/>
  <c r="E685" i="3"/>
  <c r="D685" i="3"/>
  <c r="E684" i="3"/>
  <c r="D684" i="3"/>
  <c r="E683" i="3"/>
  <c r="D683" i="3"/>
  <c r="E682" i="3"/>
  <c r="D682" i="3"/>
  <c r="E681" i="3"/>
  <c r="D681" i="3"/>
  <c r="E680" i="3"/>
  <c r="D680" i="3"/>
  <c r="E679" i="3"/>
  <c r="D679" i="3"/>
  <c r="E678" i="3"/>
  <c r="D678" i="3"/>
  <c r="E677" i="3"/>
  <c r="D677" i="3"/>
  <c r="E676" i="3"/>
  <c r="D676" i="3"/>
  <c r="E675" i="3"/>
  <c r="D675" i="3"/>
  <c r="E674" i="3"/>
  <c r="D674" i="3"/>
  <c r="E673" i="3"/>
  <c r="D673" i="3"/>
  <c r="E672" i="3"/>
  <c r="D672" i="3"/>
  <c r="E671" i="3"/>
  <c r="D671" i="3"/>
  <c r="E670" i="3"/>
  <c r="D670" i="3"/>
  <c r="E669" i="3"/>
  <c r="D669" i="3"/>
  <c r="E668" i="3"/>
  <c r="D668" i="3"/>
  <c r="E667" i="3"/>
  <c r="D667" i="3"/>
  <c r="E666" i="3"/>
  <c r="D666" i="3"/>
  <c r="E665" i="3"/>
  <c r="D665" i="3"/>
  <c r="E664" i="3"/>
  <c r="D664" i="3"/>
  <c r="E663" i="3"/>
  <c r="D663" i="3"/>
  <c r="E662" i="3"/>
  <c r="D662" i="3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G16" i="3" s="1"/>
  <c r="D3" i="3"/>
  <c r="F16" i="3" s="1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/>
  <c r="I2690" i="2" a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/>
  <c r="I2685" i="2" a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/>
  <c r="I2678" i="2" a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/>
  <c r="I2673" i="2" a="1"/>
  <c r="H2673" i="2"/>
  <c r="G2673" i="2"/>
  <c r="F2673" i="2"/>
  <c r="E2673" i="2"/>
  <c r="D2673" i="2"/>
  <c r="C2673" i="2"/>
  <c r="I2672" i="2"/>
  <c r="I2672" i="2" a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 a="1"/>
  <c r="I2667" i="2" s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/>
  <c r="I2660" i="2" a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/>
  <c r="I2655" i="2" a="1"/>
  <c r="H2655" i="2"/>
  <c r="G2655" i="2"/>
  <c r="F2655" i="2"/>
  <c r="E2655" i="2"/>
  <c r="D2655" i="2"/>
  <c r="C2655" i="2"/>
  <c r="I2654" i="2"/>
  <c r="I2654" i="2" a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/>
  <c r="I2642" i="2" a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/>
  <c r="I2637" i="2" a="1"/>
  <c r="H2637" i="2"/>
  <c r="G2637" i="2"/>
  <c r="F2637" i="2"/>
  <c r="E2637" i="2"/>
  <c r="D2637" i="2"/>
  <c r="C2637" i="2"/>
  <c r="I2636" i="2"/>
  <c r="I2636" i="2" a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/>
  <c r="I2625" i="2" a="1"/>
  <c r="H2625" i="2"/>
  <c r="G2625" i="2"/>
  <c r="F2625" i="2"/>
  <c r="E2625" i="2"/>
  <c r="D2625" i="2"/>
  <c r="C2625" i="2"/>
  <c r="I2624" i="2"/>
  <c r="I2624" i="2" a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/>
  <c r="I2619" i="2" a="1"/>
  <c r="H2619" i="2"/>
  <c r="G2619" i="2"/>
  <c r="F2619" i="2"/>
  <c r="E2619" i="2"/>
  <c r="D2619" i="2"/>
  <c r="C2619" i="2"/>
  <c r="I2618" i="2"/>
  <c r="I2618" i="2" a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 a="1"/>
  <c r="I2607" i="2" s="1"/>
  <c r="H2607" i="2"/>
  <c r="G2607" i="2"/>
  <c r="F2607" i="2"/>
  <c r="E2607" i="2"/>
  <c r="D2607" i="2"/>
  <c r="C2607" i="2"/>
  <c r="I2606" i="2"/>
  <c r="I2606" i="2" a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/>
  <c r="I2601" i="2" a="1"/>
  <c r="H2601" i="2"/>
  <c r="G2601" i="2"/>
  <c r="F2601" i="2"/>
  <c r="E2601" i="2"/>
  <c r="D2601" i="2"/>
  <c r="C2601" i="2"/>
  <c r="I2600" i="2"/>
  <c r="I2600" i="2" a="1"/>
  <c r="H2600" i="2"/>
  <c r="G2600" i="2"/>
  <c r="F2600" i="2"/>
  <c r="E2600" i="2"/>
  <c r="D2600" i="2"/>
  <c r="C2600" i="2"/>
  <c r="I2599" i="2" a="1"/>
  <c r="I2599" i="2" s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 a="1"/>
  <c r="I2595" i="2" s="1"/>
  <c r="H2595" i="2"/>
  <c r="G2595" i="2"/>
  <c r="F2595" i="2"/>
  <c r="E2595" i="2"/>
  <c r="D2595" i="2"/>
  <c r="C2595" i="2"/>
  <c r="I2594" i="2" a="1"/>
  <c r="I2594" i="2" s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/>
  <c r="I2588" i="2" a="1"/>
  <c r="H2588" i="2"/>
  <c r="G2588" i="2"/>
  <c r="F2588" i="2"/>
  <c r="E2588" i="2"/>
  <c r="D2588" i="2"/>
  <c r="C2588" i="2"/>
  <c r="I2587" i="2" a="1"/>
  <c r="I2587" i="2" s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/>
  <c r="I2583" i="2" a="1"/>
  <c r="H2583" i="2"/>
  <c r="G2583" i="2"/>
  <c r="F2583" i="2"/>
  <c r="E2583" i="2"/>
  <c r="D2583" i="2"/>
  <c r="C2583" i="2"/>
  <c r="I2582" i="2"/>
  <c r="I2582" i="2" a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/>
  <c r="I2571" i="2" a="1"/>
  <c r="H2571" i="2"/>
  <c r="G2571" i="2"/>
  <c r="F2571" i="2"/>
  <c r="E2571" i="2"/>
  <c r="D2571" i="2"/>
  <c r="C2571" i="2"/>
  <c r="I2570" i="2"/>
  <c r="I2570" i="2" a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/>
  <c r="I2565" i="2" a="1"/>
  <c r="H2565" i="2"/>
  <c r="G2565" i="2"/>
  <c r="F2565" i="2"/>
  <c r="E2565" i="2"/>
  <c r="D2565" i="2"/>
  <c r="C2565" i="2"/>
  <c r="I2564" i="2"/>
  <c r="I2564" i="2" a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 a="1"/>
  <c r="I2551" i="2" s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/>
  <c r="I2547" i="2" a="1"/>
  <c r="H2547" i="2"/>
  <c r="G2547" i="2"/>
  <c r="F2547" i="2"/>
  <c r="E2547" i="2"/>
  <c r="D2547" i="2"/>
  <c r="C2547" i="2"/>
  <c r="I2546" i="2"/>
  <c r="I2546" i="2" a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 a="1"/>
  <c r="I2534" i="2" s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/>
  <c r="I2529" i="2" a="1"/>
  <c r="H2529" i="2"/>
  <c r="G2529" i="2"/>
  <c r="F2529" i="2"/>
  <c r="E2529" i="2"/>
  <c r="D2529" i="2"/>
  <c r="C2529" i="2"/>
  <c r="I2528" i="2"/>
  <c r="I2528" i="2" a="1"/>
  <c r="H2528" i="2"/>
  <c r="G2528" i="2"/>
  <c r="F2528" i="2"/>
  <c r="E2528" i="2"/>
  <c r="D2528" i="2"/>
  <c r="C2528" i="2"/>
  <c r="I2527" i="2" a="1"/>
  <c r="I2527" i="2" s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/>
  <c r="I2523" i="2" a="1"/>
  <c r="H2523" i="2"/>
  <c r="G2523" i="2"/>
  <c r="F2523" i="2"/>
  <c r="E2523" i="2"/>
  <c r="D2523" i="2"/>
  <c r="C2523" i="2"/>
  <c r="I2522" i="2" a="1"/>
  <c r="I2522" i="2" s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/>
  <c r="I2516" i="2" a="1"/>
  <c r="H2516" i="2"/>
  <c r="G2516" i="2"/>
  <c r="F2516" i="2"/>
  <c r="E2516" i="2"/>
  <c r="D2516" i="2"/>
  <c r="C2516" i="2"/>
  <c r="I2515" i="2" a="1"/>
  <c r="I2515" i="2" s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/>
  <c r="I2511" i="2" a="1"/>
  <c r="H2511" i="2"/>
  <c r="G2511" i="2"/>
  <c r="F2511" i="2"/>
  <c r="E2511" i="2"/>
  <c r="D2511" i="2"/>
  <c r="C2511" i="2"/>
  <c r="I2510" i="2"/>
  <c r="I2510" i="2" a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/>
  <c r="I2493" i="2" a="1"/>
  <c r="H2493" i="2"/>
  <c r="G2493" i="2"/>
  <c r="F2493" i="2"/>
  <c r="E2493" i="2"/>
  <c r="D2493" i="2"/>
  <c r="C2493" i="2"/>
  <c r="I2492" i="2"/>
  <c r="I2492" i="2" a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 a="1"/>
  <c r="I2487" i="2" s="1"/>
  <c r="H2487" i="2"/>
  <c r="G2487" i="2"/>
  <c r="F2487" i="2"/>
  <c r="E2487" i="2"/>
  <c r="D2487" i="2"/>
  <c r="C2487" i="2"/>
  <c r="I2486" i="2" a="1"/>
  <c r="I2486" i="2" s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/>
  <c r="I2475" i="2" a="1"/>
  <c r="H2475" i="2"/>
  <c r="G2475" i="2"/>
  <c r="F2475" i="2"/>
  <c r="E2475" i="2"/>
  <c r="D2475" i="2"/>
  <c r="C2475" i="2"/>
  <c r="I2474" i="2"/>
  <c r="I2474" i="2" a="1"/>
  <c r="H2474" i="2"/>
  <c r="G2474" i="2"/>
  <c r="F2474" i="2"/>
  <c r="E2474" i="2"/>
  <c r="D2474" i="2"/>
  <c r="C2474" i="2"/>
  <c r="I2473" i="2" a="1"/>
  <c r="I2473" i="2" s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/>
  <c r="I2465" i="2" a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/>
  <c r="I2462" i="2" a="1"/>
  <c r="H2462" i="2"/>
  <c r="G2462" i="2"/>
  <c r="F2462" i="2"/>
  <c r="E2462" i="2"/>
  <c r="D2462" i="2"/>
  <c r="C2462" i="2"/>
  <c r="I2461" i="2" a="1"/>
  <c r="I2461" i="2" s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/>
  <c r="I2459" i="2" a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/>
  <c r="I2453" i="2" a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/>
  <c r="I2447" i="2" a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/>
  <c r="I2440" i="2" a="1"/>
  <c r="H2440" i="2"/>
  <c r="G2440" i="2"/>
  <c r="F2440" i="2"/>
  <c r="E2440" i="2"/>
  <c r="D2440" i="2"/>
  <c r="C2440" i="2"/>
  <c r="I2439" i="2"/>
  <c r="I2439" i="2" a="1"/>
  <c r="H2439" i="2"/>
  <c r="G2439" i="2"/>
  <c r="F2439" i="2"/>
  <c r="E2439" i="2"/>
  <c r="D2439" i="2"/>
  <c r="C2439" i="2"/>
  <c r="I2438" i="2"/>
  <c r="I2438" i="2" a="1"/>
  <c r="H2438" i="2"/>
  <c r="G2438" i="2"/>
  <c r="F2438" i="2"/>
  <c r="E2438" i="2"/>
  <c r="D2438" i="2"/>
  <c r="C2438" i="2"/>
  <c r="I2437" i="2"/>
  <c r="I2437" i="2" a="1"/>
  <c r="H2437" i="2"/>
  <c r="G2437" i="2"/>
  <c r="F2437" i="2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G2435" i="2"/>
  <c r="F2435" i="2"/>
  <c r="E2435" i="2"/>
  <c r="D2435" i="2"/>
  <c r="C2435" i="2"/>
  <c r="I2434" i="2"/>
  <c r="I2434" i="2" a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/>
  <c r="I2432" i="2" a="1"/>
  <c r="H2432" i="2"/>
  <c r="G2432" i="2"/>
  <c r="F2432" i="2"/>
  <c r="E2432" i="2"/>
  <c r="D2432" i="2"/>
  <c r="C2432" i="2"/>
  <c r="I2431" i="2"/>
  <c r="I2431" i="2" a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/>
  <c r="I2429" i="2" a="1"/>
  <c r="H2429" i="2"/>
  <c r="G2429" i="2"/>
  <c r="F2429" i="2"/>
  <c r="E2429" i="2"/>
  <c r="D2429" i="2"/>
  <c r="C2429" i="2"/>
  <c r="I2428" i="2"/>
  <c r="I2428" i="2" a="1"/>
  <c r="H2428" i="2"/>
  <c r="G2428" i="2"/>
  <c r="F2428" i="2"/>
  <c r="E2428" i="2"/>
  <c r="D2428" i="2"/>
  <c r="C2428" i="2"/>
  <c r="I2427" i="2" a="1"/>
  <c r="I2427" i="2" s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G2423" i="2"/>
  <c r="F2423" i="2"/>
  <c r="E2423" i="2"/>
  <c r="D2423" i="2"/>
  <c r="C2423" i="2"/>
  <c r="I2422" i="2"/>
  <c r="I2422" i="2" a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/>
  <c r="I2420" i="2" a="1"/>
  <c r="H2420" i="2"/>
  <c r="G2420" i="2"/>
  <c r="F2420" i="2"/>
  <c r="E2420" i="2"/>
  <c r="D2420" i="2"/>
  <c r="C2420" i="2"/>
  <c r="I2419" i="2"/>
  <c r="I2419" i="2" a="1"/>
  <c r="H2419" i="2"/>
  <c r="G2419" i="2"/>
  <c r="F2419" i="2"/>
  <c r="E2419" i="2"/>
  <c r="D2419" i="2"/>
  <c r="C2419" i="2"/>
  <c r="I2418" i="2"/>
  <c r="I2418" i="2" a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/>
  <c r="I2416" i="2" a="1"/>
  <c r="H2416" i="2"/>
  <c r="G2416" i="2"/>
  <c r="F2416" i="2"/>
  <c r="E2416" i="2"/>
  <c r="D2416" i="2"/>
  <c r="C2416" i="2"/>
  <c r="I2415" i="2" a="1"/>
  <c r="I2415" i="2" s="1"/>
  <c r="H2415" i="2"/>
  <c r="G2415" i="2"/>
  <c r="F2415" i="2"/>
  <c r="E2415" i="2"/>
  <c r="D2415" i="2"/>
  <c r="C2415" i="2"/>
  <c r="I2414" i="2"/>
  <c r="I2414" i="2" a="1"/>
  <c r="H2414" i="2"/>
  <c r="G2414" i="2"/>
  <c r="F2414" i="2"/>
  <c r="E2414" i="2"/>
  <c r="D2414" i="2"/>
  <c r="C2414" i="2"/>
  <c r="I2413" i="2"/>
  <c r="I2413" i="2" a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/>
  <c r="I2411" i="2" a="1"/>
  <c r="H2411" i="2"/>
  <c r="G2411" i="2"/>
  <c r="F2411" i="2"/>
  <c r="E2411" i="2"/>
  <c r="D2411" i="2"/>
  <c r="C2411" i="2"/>
  <c r="I2410" i="2"/>
  <c r="I2410" i="2" a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/>
  <c r="I2407" i="2" a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/>
  <c r="I2405" i="2" a="1"/>
  <c r="H2405" i="2"/>
  <c r="G2405" i="2"/>
  <c r="F2405" i="2"/>
  <c r="E2405" i="2"/>
  <c r="D2405" i="2"/>
  <c r="C2405" i="2"/>
  <c r="I2404" i="2"/>
  <c r="I2404" i="2" a="1"/>
  <c r="H2404" i="2"/>
  <c r="G2404" i="2"/>
  <c r="F2404" i="2"/>
  <c r="E2404" i="2"/>
  <c r="D2404" i="2"/>
  <c r="C2404" i="2"/>
  <c r="I2403" i="2" a="1"/>
  <c r="I2403" i="2" s="1"/>
  <c r="H2403" i="2"/>
  <c r="G2403" i="2"/>
  <c r="F2403" i="2"/>
  <c r="E2403" i="2"/>
  <c r="D2403" i="2"/>
  <c r="C2403" i="2"/>
  <c r="I2402" i="2"/>
  <c r="I2402" i="2" a="1"/>
  <c r="H2402" i="2"/>
  <c r="G2402" i="2"/>
  <c r="F2402" i="2"/>
  <c r="E2402" i="2"/>
  <c r="D2402" i="2"/>
  <c r="C2402" i="2"/>
  <c r="I2401" i="2"/>
  <c r="I2401" i="2" a="1"/>
  <c r="H2401" i="2"/>
  <c r="G2401" i="2"/>
  <c r="F2401" i="2"/>
  <c r="E2401" i="2"/>
  <c r="D2401" i="2"/>
  <c r="C2401" i="2"/>
  <c r="I2400" i="2"/>
  <c r="I2400" i="2" a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/>
  <c r="I2398" i="2" a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/>
  <c r="I2396" i="2" a="1"/>
  <c r="H2396" i="2"/>
  <c r="G2396" i="2"/>
  <c r="F2396" i="2"/>
  <c r="E2396" i="2"/>
  <c r="D2396" i="2"/>
  <c r="C2396" i="2"/>
  <c r="I2395" i="2"/>
  <c r="I2395" i="2" a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/>
  <c r="I2393" i="2" a="1"/>
  <c r="H2393" i="2"/>
  <c r="G2393" i="2"/>
  <c r="F2393" i="2"/>
  <c r="E2393" i="2"/>
  <c r="D2393" i="2"/>
  <c r="C2393" i="2"/>
  <c r="I2392" i="2"/>
  <c r="I2392" i="2" a="1"/>
  <c r="H2392" i="2"/>
  <c r="G2392" i="2"/>
  <c r="F2392" i="2"/>
  <c r="E2392" i="2"/>
  <c r="D2392" i="2"/>
  <c r="C2392" i="2"/>
  <c r="I2391" i="2" a="1"/>
  <c r="I2391" i="2" s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/>
  <c r="I2389" i="2" a="1"/>
  <c r="H2389" i="2"/>
  <c r="G2389" i="2"/>
  <c r="F2389" i="2"/>
  <c r="E2389" i="2"/>
  <c r="D2389" i="2"/>
  <c r="C2389" i="2"/>
  <c r="I2388" i="2"/>
  <c r="I2388" i="2" a="1"/>
  <c r="H2388" i="2"/>
  <c r="G2388" i="2"/>
  <c r="F2388" i="2"/>
  <c r="E2388" i="2"/>
  <c r="D2388" i="2"/>
  <c r="C2388" i="2"/>
  <c r="I2387" i="2"/>
  <c r="I2387" i="2" a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/>
  <c r="I2383" i="2" a="1"/>
  <c r="H2383" i="2"/>
  <c r="G2383" i="2"/>
  <c r="F2383" i="2"/>
  <c r="E2383" i="2"/>
  <c r="D2383" i="2"/>
  <c r="C2383" i="2"/>
  <c r="I2382" i="2"/>
  <c r="I2382" i="2" a="1"/>
  <c r="H2382" i="2"/>
  <c r="G2382" i="2"/>
  <c r="F2382" i="2"/>
  <c r="E2382" i="2"/>
  <c r="D2382" i="2"/>
  <c r="C2382" i="2"/>
  <c r="I2381" i="2"/>
  <c r="I2381" i="2" a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 a="1"/>
  <c r="I2379" i="2" s="1"/>
  <c r="H2379" i="2"/>
  <c r="G2379" i="2"/>
  <c r="F2379" i="2"/>
  <c r="E2379" i="2"/>
  <c r="D2379" i="2"/>
  <c r="C2379" i="2"/>
  <c r="I2378" i="2"/>
  <c r="I2378" i="2" a="1"/>
  <c r="H2378" i="2"/>
  <c r="G2378" i="2"/>
  <c r="F2378" i="2"/>
  <c r="E2378" i="2"/>
  <c r="D2378" i="2"/>
  <c r="C2378" i="2"/>
  <c r="I2377" i="2" a="1"/>
  <c r="I2377" i="2" s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/>
  <c r="I2372" i="2" a="1"/>
  <c r="H2372" i="2"/>
  <c r="G2372" i="2"/>
  <c r="F2372" i="2"/>
  <c r="E2372" i="2"/>
  <c r="D2372" i="2"/>
  <c r="C2372" i="2"/>
  <c r="I2371" i="2"/>
  <c r="I2371" i="2" a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/>
  <c r="I2365" i="2" a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/>
  <c r="I2363" i="2" a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/>
  <c r="I2360" i="2" a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/>
  <c r="I2354" i="2" a="1"/>
  <c r="H2354" i="2"/>
  <c r="G2354" i="2"/>
  <c r="F2354" i="2"/>
  <c r="E2354" i="2"/>
  <c r="D2354" i="2"/>
  <c r="C2354" i="2"/>
  <c r="I2353" i="2"/>
  <c r="I2353" i="2" a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/>
  <c r="I2347" i="2" a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 a="1"/>
  <c r="I2345" i="2" s="1"/>
  <c r="H2345" i="2"/>
  <c r="G2345" i="2"/>
  <c r="F2345" i="2"/>
  <c r="E2345" i="2"/>
  <c r="D2345" i="2"/>
  <c r="C2345" i="2"/>
  <c r="I2344" i="2"/>
  <c r="I2344" i="2" a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/>
  <c r="I2341" i="2" a="1"/>
  <c r="H2341" i="2"/>
  <c r="G2341" i="2"/>
  <c r="F2341" i="2"/>
  <c r="E2341" i="2"/>
  <c r="D2341" i="2"/>
  <c r="C2341" i="2"/>
  <c r="I2340" i="2"/>
  <c r="I2340" i="2" a="1"/>
  <c r="H2340" i="2"/>
  <c r="G2340" i="2"/>
  <c r="F2340" i="2"/>
  <c r="E2340" i="2"/>
  <c r="D2340" i="2"/>
  <c r="C2340" i="2"/>
  <c r="I2339" i="2"/>
  <c r="I2339" i="2" a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/>
  <c r="I2335" i="2" a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/>
  <c r="I2333" i="2" a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 a="1"/>
  <c r="I2331" i="2" s="1"/>
  <c r="H2331" i="2"/>
  <c r="G2331" i="2"/>
  <c r="F2331" i="2"/>
  <c r="E2331" i="2"/>
  <c r="D2331" i="2"/>
  <c r="C2331" i="2"/>
  <c r="I2330" i="2"/>
  <c r="I2330" i="2" a="1"/>
  <c r="H2330" i="2"/>
  <c r="G2330" i="2"/>
  <c r="F2330" i="2"/>
  <c r="E2330" i="2"/>
  <c r="D2330" i="2"/>
  <c r="C2330" i="2"/>
  <c r="I2329" i="2"/>
  <c r="I2329" i="2" a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/>
  <c r="I2324" i="2" a="1"/>
  <c r="H2324" i="2"/>
  <c r="G2324" i="2"/>
  <c r="F2324" i="2"/>
  <c r="E2324" i="2"/>
  <c r="D2324" i="2"/>
  <c r="C2324" i="2"/>
  <c r="I2323" i="2"/>
  <c r="I2323" i="2" a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/>
  <c r="I2321" i="2" a="1"/>
  <c r="H2321" i="2"/>
  <c r="G2321" i="2"/>
  <c r="F2321" i="2"/>
  <c r="E2321" i="2"/>
  <c r="D2321" i="2"/>
  <c r="C2321" i="2"/>
  <c r="I2320" i="2"/>
  <c r="I2320" i="2" a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/>
  <c r="I2317" i="2" a="1"/>
  <c r="H2317" i="2"/>
  <c r="G2317" i="2"/>
  <c r="F2317" i="2"/>
  <c r="E2317" i="2"/>
  <c r="D2317" i="2"/>
  <c r="C2317" i="2"/>
  <c r="I2316" i="2"/>
  <c r="I2316" i="2" a="1"/>
  <c r="H2316" i="2"/>
  <c r="G2316" i="2"/>
  <c r="F2316" i="2"/>
  <c r="E2316" i="2"/>
  <c r="D2316" i="2"/>
  <c r="C2316" i="2"/>
  <c r="I2315" i="2"/>
  <c r="I2315" i="2" a="1"/>
  <c r="H2315" i="2"/>
  <c r="G2315" i="2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 a="1"/>
  <c r="I2311" i="2" s="1"/>
  <c r="H2311" i="2"/>
  <c r="G2311" i="2"/>
  <c r="F2311" i="2"/>
  <c r="E2311" i="2"/>
  <c r="D2311" i="2"/>
  <c r="C2311" i="2"/>
  <c r="I2310" i="2"/>
  <c r="I2310" i="2" a="1"/>
  <c r="H2310" i="2"/>
  <c r="G2310" i="2"/>
  <c r="F2310" i="2"/>
  <c r="E2310" i="2"/>
  <c r="D2310" i="2"/>
  <c r="C2310" i="2"/>
  <c r="I2309" i="2"/>
  <c r="I2309" i="2" a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 a="1"/>
  <c r="I2307" i="2" s="1"/>
  <c r="H2307" i="2"/>
  <c r="G2307" i="2"/>
  <c r="F2307" i="2"/>
  <c r="E2307" i="2"/>
  <c r="D2307" i="2"/>
  <c r="C2307" i="2"/>
  <c r="I2306" i="2"/>
  <c r="I2306" i="2" a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/>
  <c r="I2302" i="2" a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/>
  <c r="I2297" i="2" a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/>
  <c r="I2292" i="2" a="1"/>
  <c r="H2292" i="2"/>
  <c r="G2292" i="2"/>
  <c r="F2292" i="2"/>
  <c r="E2292" i="2"/>
  <c r="D2292" i="2"/>
  <c r="C2292" i="2"/>
  <c r="I2291" i="2"/>
  <c r="I2291" i="2" a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/>
  <c r="I2287" i="2" a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/>
  <c r="I2285" i="2" a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F2283" i="2"/>
  <c r="E2283" i="2"/>
  <c r="D2283" i="2"/>
  <c r="C2283" i="2"/>
  <c r="I2282" i="2"/>
  <c r="I2282" i="2" a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/>
  <c r="I2278" i="2" a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/>
  <c r="I2275" i="2" a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F2271" i="2"/>
  <c r="E2271" i="2"/>
  <c r="D2271" i="2"/>
  <c r="C2271" i="2"/>
  <c r="I2270" i="2"/>
  <c r="I2270" i="2" a="1"/>
  <c r="H2270" i="2"/>
  <c r="G2270" i="2"/>
  <c r="F2270" i="2"/>
  <c r="E2270" i="2"/>
  <c r="D2270" i="2"/>
  <c r="C2270" i="2"/>
  <c r="I2269" i="2"/>
  <c r="I2269" i="2" a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/>
  <c r="I2266" i="2" a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/>
  <c r="I2264" i="2" a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/>
  <c r="I2261" i="2" a="1"/>
  <c r="H2261" i="2"/>
  <c r="G2261" i="2"/>
  <c r="F2261" i="2"/>
  <c r="E2261" i="2"/>
  <c r="D2261" i="2"/>
  <c r="C2261" i="2"/>
  <c r="I2260" i="2"/>
  <c r="I2260" i="2" a="1"/>
  <c r="H2260" i="2"/>
  <c r="G2260" i="2"/>
  <c r="F2260" i="2"/>
  <c r="E2260" i="2"/>
  <c r="D2260" i="2"/>
  <c r="C2260" i="2"/>
  <c r="I2259" i="2" a="1"/>
  <c r="I2259" i="2" s="1"/>
  <c r="H2259" i="2"/>
  <c r="G2259" i="2"/>
  <c r="F2259" i="2"/>
  <c r="E2259" i="2"/>
  <c r="D2259" i="2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/>
  <c r="I2255" i="2" a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/>
  <c r="I2253" i="2" a="1"/>
  <c r="H2253" i="2"/>
  <c r="G2253" i="2"/>
  <c r="F2253" i="2"/>
  <c r="E2253" i="2"/>
  <c r="D2253" i="2"/>
  <c r="C2253" i="2"/>
  <c r="I2252" i="2"/>
  <c r="I2252" i="2" a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/>
  <c r="I2249" i="2" a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F2247" i="2"/>
  <c r="E2247" i="2"/>
  <c r="D2247" i="2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/>
  <c r="I2243" i="2" a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/>
  <c r="I2240" i="2" a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/>
  <c r="I2237" i="2" a="1"/>
  <c r="H2237" i="2"/>
  <c r="G2237" i="2"/>
  <c r="F2237" i="2"/>
  <c r="E2237" i="2"/>
  <c r="D2237" i="2"/>
  <c r="C2237" i="2"/>
  <c r="I2236" i="2"/>
  <c r="I2236" i="2" a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 a="1"/>
  <c r="I2233" i="2" s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/>
  <c r="I2231" i="2" a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/>
  <c r="I2228" i="2" a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F2226" i="2"/>
  <c r="E2226" i="2"/>
  <c r="D2226" i="2"/>
  <c r="C2226" i="2"/>
  <c r="I2225" i="2"/>
  <c r="I2225" i="2" a="1"/>
  <c r="H2225" i="2"/>
  <c r="G2225" i="2"/>
  <c r="F2225" i="2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/>
  <c r="I2223" i="2" a="1"/>
  <c r="H2223" i="2"/>
  <c r="G2223" i="2"/>
  <c r="F2223" i="2"/>
  <c r="E2223" i="2"/>
  <c r="D2223" i="2"/>
  <c r="C2223" i="2"/>
  <c r="I2222" i="2" a="1"/>
  <c r="I2222" i="2" s="1"/>
  <c r="H2222" i="2"/>
  <c r="G2222" i="2"/>
  <c r="F2222" i="2"/>
  <c r="E2222" i="2"/>
  <c r="D2222" i="2"/>
  <c r="C2222" i="2"/>
  <c r="I2221" i="2" a="1"/>
  <c r="I2221" i="2" s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/>
  <c r="I2219" i="2" a="1"/>
  <c r="H2219" i="2"/>
  <c r="G2219" i="2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/>
  <c r="I2217" i="2" a="1"/>
  <c r="H2217" i="2"/>
  <c r="G2217" i="2"/>
  <c r="F2217" i="2"/>
  <c r="E2217" i="2"/>
  <c r="D2217" i="2"/>
  <c r="C2217" i="2"/>
  <c r="I2216" i="2"/>
  <c r="I2216" i="2" a="1"/>
  <c r="H2216" i="2"/>
  <c r="G2216" i="2"/>
  <c r="F2216" i="2"/>
  <c r="E2216" i="2"/>
  <c r="D2216" i="2"/>
  <c r="C2216" i="2"/>
  <c r="I2215" i="2" a="1"/>
  <c r="I2215" i="2" s="1"/>
  <c r="H2215" i="2"/>
  <c r="G2215" i="2"/>
  <c r="F2215" i="2"/>
  <c r="E2215" i="2"/>
  <c r="D2215" i="2"/>
  <c r="C2215" i="2"/>
  <c r="I2214" i="2"/>
  <c r="I2214" i="2" a="1"/>
  <c r="H2214" i="2"/>
  <c r="G2214" i="2"/>
  <c r="F2214" i="2"/>
  <c r="E2214" i="2"/>
  <c r="D2214" i="2"/>
  <c r="C2214" i="2"/>
  <c r="I2213" i="2"/>
  <c r="I2213" i="2" a="1"/>
  <c r="H2213" i="2"/>
  <c r="G2213" i="2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/>
  <c r="I2211" i="2" a="1"/>
  <c r="H2211" i="2"/>
  <c r="G2211" i="2"/>
  <c r="F2211" i="2"/>
  <c r="E2211" i="2"/>
  <c r="D2211" i="2"/>
  <c r="C2211" i="2"/>
  <c r="I2210" i="2"/>
  <c r="I2210" i="2" a="1"/>
  <c r="H2210" i="2"/>
  <c r="G2210" i="2"/>
  <c r="F2210" i="2"/>
  <c r="E2210" i="2"/>
  <c r="D2210" i="2"/>
  <c r="C2210" i="2"/>
  <c r="I2209" i="2" a="1"/>
  <c r="I2209" i="2" s="1"/>
  <c r="H2209" i="2"/>
  <c r="G2209" i="2"/>
  <c r="F2209" i="2"/>
  <c r="E2209" i="2"/>
  <c r="D2209" i="2"/>
  <c r="C2209" i="2"/>
  <c r="I2208" i="2"/>
  <c r="I2208" i="2" a="1"/>
  <c r="H2208" i="2"/>
  <c r="G2208" i="2"/>
  <c r="F2208" i="2"/>
  <c r="E2208" i="2"/>
  <c r="D2208" i="2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/>
  <c r="I2205" i="2" a="1"/>
  <c r="H2205" i="2"/>
  <c r="G2205" i="2"/>
  <c r="F2205" i="2"/>
  <c r="E2205" i="2"/>
  <c r="D2205" i="2"/>
  <c r="C2205" i="2"/>
  <c r="I2204" i="2"/>
  <c r="I2204" i="2" a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/>
  <c r="I2199" i="2" a="1"/>
  <c r="H2199" i="2"/>
  <c r="G2199" i="2"/>
  <c r="F2199" i="2"/>
  <c r="E2199" i="2"/>
  <c r="D2199" i="2"/>
  <c r="C2199" i="2"/>
  <c r="I2198" i="2" a="1"/>
  <c r="I2198" i="2" s="1"/>
  <c r="H2198" i="2"/>
  <c r="G2198" i="2"/>
  <c r="F2198" i="2"/>
  <c r="E2198" i="2"/>
  <c r="D2198" i="2"/>
  <c r="C2198" i="2"/>
  <c r="I2197" i="2" a="1"/>
  <c r="I2197" i="2" s="1"/>
  <c r="H2197" i="2"/>
  <c r="G2197" i="2"/>
  <c r="F2197" i="2"/>
  <c r="E2197" i="2"/>
  <c r="D2197" i="2"/>
  <c r="C2197" i="2"/>
  <c r="I2196" i="2"/>
  <c r="I2196" i="2" a="1"/>
  <c r="H2196" i="2"/>
  <c r="G2196" i="2"/>
  <c r="F2196" i="2"/>
  <c r="E2196" i="2"/>
  <c r="D2196" i="2"/>
  <c r="C2196" i="2"/>
  <c r="I2195" i="2"/>
  <c r="I2195" i="2" a="1"/>
  <c r="H2195" i="2"/>
  <c r="G2195" i="2"/>
  <c r="F2195" i="2"/>
  <c r="E2195" i="2"/>
  <c r="D2195" i="2"/>
  <c r="C2195" i="2"/>
  <c r="I2194" i="2"/>
  <c r="I2194" i="2" a="1"/>
  <c r="H2194" i="2"/>
  <c r="G2194" i="2"/>
  <c r="F2194" i="2"/>
  <c r="E2194" i="2"/>
  <c r="D2194" i="2"/>
  <c r="C2194" i="2"/>
  <c r="I2193" i="2"/>
  <c r="I2193" i="2" a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/>
  <c r="I2191" i="2" a="1"/>
  <c r="H2191" i="2"/>
  <c r="G2191" i="2"/>
  <c r="F2191" i="2"/>
  <c r="E2191" i="2"/>
  <c r="D2191" i="2"/>
  <c r="C2191" i="2"/>
  <c r="I2190" i="2"/>
  <c r="I2190" i="2" a="1"/>
  <c r="H2190" i="2"/>
  <c r="G2190" i="2"/>
  <c r="F2190" i="2"/>
  <c r="E2190" i="2"/>
  <c r="D2190" i="2"/>
  <c r="C2190" i="2"/>
  <c r="I2189" i="2" a="1"/>
  <c r="I2189" i="2" s="1"/>
  <c r="H2189" i="2"/>
  <c r="G2189" i="2"/>
  <c r="F2189" i="2"/>
  <c r="E2189" i="2"/>
  <c r="D2189" i="2"/>
  <c r="C2189" i="2"/>
  <c r="I2188" i="2" a="1"/>
  <c r="I2188" i="2" s="1"/>
  <c r="H2188" i="2"/>
  <c r="G2188" i="2"/>
  <c r="F2188" i="2"/>
  <c r="E2188" i="2"/>
  <c r="D2188" i="2"/>
  <c r="C2188" i="2"/>
  <c r="I2187" i="2"/>
  <c r="I2187" i="2" a="1"/>
  <c r="H2187" i="2"/>
  <c r="G2187" i="2"/>
  <c r="F2187" i="2"/>
  <c r="E2187" i="2"/>
  <c r="D2187" i="2"/>
  <c r="C2187" i="2"/>
  <c r="I2186" i="2" a="1"/>
  <c r="I2186" i="2" s="1"/>
  <c r="H2186" i="2"/>
  <c r="G2186" i="2"/>
  <c r="F2186" i="2"/>
  <c r="E2186" i="2"/>
  <c r="D2186" i="2"/>
  <c r="C2186" i="2"/>
  <c r="I2185" i="2"/>
  <c r="I2185" i="2" a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/>
  <c r="I2181" i="2" a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/>
  <c r="I2177" i="2" a="1"/>
  <c r="H2177" i="2"/>
  <c r="G2177" i="2"/>
  <c r="F2177" i="2"/>
  <c r="E2177" i="2"/>
  <c r="D2177" i="2"/>
  <c r="C2177" i="2"/>
  <c r="I2176" i="2"/>
  <c r="I2176" i="2" a="1"/>
  <c r="H2176" i="2"/>
  <c r="G2176" i="2"/>
  <c r="F2176" i="2"/>
  <c r="E2176" i="2"/>
  <c r="D2176" i="2"/>
  <c r="C2176" i="2"/>
  <c r="I2175" i="2"/>
  <c r="I2175" i="2" a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/>
  <c r="I2173" i="2" a="1"/>
  <c r="H2173" i="2"/>
  <c r="G2173" i="2"/>
  <c r="F2173" i="2"/>
  <c r="E2173" i="2"/>
  <c r="D2173" i="2"/>
  <c r="C2173" i="2"/>
  <c r="I2172" i="2"/>
  <c r="I2172" i="2" a="1"/>
  <c r="H2172" i="2"/>
  <c r="G2172" i="2"/>
  <c r="F2172" i="2"/>
  <c r="E2172" i="2"/>
  <c r="D2172" i="2"/>
  <c r="C2172" i="2"/>
  <c r="I2171" i="2"/>
  <c r="I2171" i="2" a="1"/>
  <c r="H2171" i="2"/>
  <c r="G2171" i="2"/>
  <c r="F2171" i="2"/>
  <c r="E2171" i="2"/>
  <c r="D2171" i="2"/>
  <c r="C2171" i="2"/>
  <c r="I2170" i="2"/>
  <c r="I2170" i="2" a="1"/>
  <c r="H2170" i="2"/>
  <c r="G2170" i="2"/>
  <c r="F2170" i="2"/>
  <c r="E2170" i="2"/>
  <c r="D2170" i="2"/>
  <c r="C2170" i="2"/>
  <c r="I2169" i="2"/>
  <c r="I2169" i="2" a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 a="1"/>
  <c r="I2167" i="2" s="1"/>
  <c r="H2167" i="2"/>
  <c r="G2167" i="2"/>
  <c r="F2167" i="2"/>
  <c r="E2167" i="2"/>
  <c r="D2167" i="2"/>
  <c r="C2167" i="2"/>
  <c r="I2166" i="2"/>
  <c r="I2166" i="2" a="1"/>
  <c r="H2166" i="2"/>
  <c r="G2166" i="2"/>
  <c r="F2166" i="2"/>
  <c r="E2166" i="2"/>
  <c r="D2166" i="2"/>
  <c r="C2166" i="2"/>
  <c r="I2165" i="2" a="1"/>
  <c r="I2165" i="2" s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/>
  <c r="I2163" i="2" a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C2160" i="2"/>
  <c r="I2159" i="2"/>
  <c r="I2159" i="2" a="1"/>
  <c r="H2159" i="2"/>
  <c r="G2159" i="2"/>
  <c r="F2159" i="2"/>
  <c r="E2159" i="2"/>
  <c r="D2159" i="2"/>
  <c r="C2159" i="2"/>
  <c r="I2158" i="2"/>
  <c r="I2158" i="2" a="1"/>
  <c r="H2158" i="2"/>
  <c r="G2158" i="2"/>
  <c r="F2158" i="2"/>
  <c r="E2158" i="2"/>
  <c r="D2158" i="2"/>
  <c r="C2158" i="2"/>
  <c r="I2157" i="2"/>
  <c r="I2157" i="2" a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/>
  <c r="I2155" i="2" a="1"/>
  <c r="H2155" i="2"/>
  <c r="G2155" i="2"/>
  <c r="F2155" i="2"/>
  <c r="E2155" i="2"/>
  <c r="D2155" i="2"/>
  <c r="C2155" i="2"/>
  <c r="I2154" i="2"/>
  <c r="I2154" i="2" a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/>
  <c r="I2151" i="2" a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E2146" i="2"/>
  <c r="D2146" i="2"/>
  <c r="C2146" i="2"/>
  <c r="I2145" i="2"/>
  <c r="I2145" i="2" a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/>
  <c r="I2141" i="2" a="1"/>
  <c r="H2141" i="2"/>
  <c r="G2141" i="2"/>
  <c r="F2141" i="2"/>
  <c r="E2141" i="2"/>
  <c r="D2141" i="2"/>
  <c r="C2141" i="2"/>
  <c r="I2140" i="2"/>
  <c r="I2140" i="2" a="1"/>
  <c r="H2140" i="2"/>
  <c r="G2140" i="2"/>
  <c r="F2140" i="2"/>
  <c r="E2140" i="2"/>
  <c r="D2140" i="2"/>
  <c r="C2140" i="2"/>
  <c r="I2139" i="2"/>
  <c r="I2139" i="2" a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/>
  <c r="I2137" i="2" a="1"/>
  <c r="H2137" i="2"/>
  <c r="G2137" i="2"/>
  <c r="F2137" i="2"/>
  <c r="E2137" i="2"/>
  <c r="D2137" i="2"/>
  <c r="C2137" i="2"/>
  <c r="I2136" i="2"/>
  <c r="I2136" i="2" a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/>
  <c r="I2133" i="2" a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/>
  <c r="I2128" i="2" a="1"/>
  <c r="H2128" i="2"/>
  <c r="G2128" i="2"/>
  <c r="F2128" i="2"/>
  <c r="E2128" i="2"/>
  <c r="D2128" i="2"/>
  <c r="C2128" i="2"/>
  <c r="I2127" i="2"/>
  <c r="I2127" i="2" a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/>
  <c r="I2124" i="2" a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/>
  <c r="I2121" i="2" a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/>
  <c r="I2119" i="2" a="1"/>
  <c r="H2119" i="2"/>
  <c r="G2119" i="2"/>
  <c r="F2119" i="2"/>
  <c r="E2119" i="2"/>
  <c r="D2119" i="2"/>
  <c r="C2119" i="2"/>
  <c r="I2118" i="2"/>
  <c r="I2118" i="2" a="1"/>
  <c r="H2118" i="2"/>
  <c r="G2118" i="2"/>
  <c r="F2118" i="2"/>
  <c r="E2118" i="2"/>
  <c r="D2118" i="2"/>
  <c r="C2118" i="2"/>
  <c r="I2117" i="2"/>
  <c r="I2117" i="2" a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/>
  <c r="I2115" i="2" a="1"/>
  <c r="H2115" i="2"/>
  <c r="G2115" i="2"/>
  <c r="F2115" i="2"/>
  <c r="E2115" i="2"/>
  <c r="D2115" i="2"/>
  <c r="C2115" i="2"/>
  <c r="I2114" i="2" a="1"/>
  <c r="I2114" i="2" s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/>
  <c r="I2112" i="2" a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/>
  <c r="I2106" i="2" a="1"/>
  <c r="H2106" i="2"/>
  <c r="G2106" i="2"/>
  <c r="F2106" i="2"/>
  <c r="E2106" i="2"/>
  <c r="D2106" i="2"/>
  <c r="C2106" i="2"/>
  <c r="I2105" i="2" a="1"/>
  <c r="I2105" i="2" s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/>
  <c r="I2103" i="2" a="1"/>
  <c r="H2103" i="2"/>
  <c r="G2103" i="2"/>
  <c r="F2103" i="2"/>
  <c r="E2103" i="2"/>
  <c r="D2103" i="2"/>
  <c r="C2103" i="2"/>
  <c r="I2102" i="2" a="1"/>
  <c r="I2102" i="2" s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/>
  <c r="I2095" i="2" a="1"/>
  <c r="H2095" i="2"/>
  <c r="G2095" i="2"/>
  <c r="F2095" i="2"/>
  <c r="E2095" i="2"/>
  <c r="D2095" i="2"/>
  <c r="C2095" i="2"/>
  <c r="I2094" i="2"/>
  <c r="I2094" i="2" a="1"/>
  <c r="H2094" i="2"/>
  <c r="G2094" i="2"/>
  <c r="F2094" i="2"/>
  <c r="E2094" i="2"/>
  <c r="D2094" i="2"/>
  <c r="C2094" i="2"/>
  <c r="I2093" i="2"/>
  <c r="I2093" i="2" a="1"/>
  <c r="H2093" i="2"/>
  <c r="G2093" i="2"/>
  <c r="F2093" i="2"/>
  <c r="E2093" i="2"/>
  <c r="D2093" i="2"/>
  <c r="C2093" i="2"/>
  <c r="I2092" i="2"/>
  <c r="I2092" i="2" a="1"/>
  <c r="H2092" i="2"/>
  <c r="G2092" i="2"/>
  <c r="F2092" i="2"/>
  <c r="E2092" i="2"/>
  <c r="D2092" i="2"/>
  <c r="C2092" i="2"/>
  <c r="I2091" i="2"/>
  <c r="I2091" i="2" a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/>
  <c r="I2088" i="2" a="1"/>
  <c r="H2088" i="2"/>
  <c r="G2088" i="2"/>
  <c r="F2088" i="2"/>
  <c r="E2088" i="2"/>
  <c r="D2088" i="2"/>
  <c r="C2088" i="2"/>
  <c r="I2087" i="2"/>
  <c r="I2087" i="2" a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/>
  <c r="I2079" i="2" a="1"/>
  <c r="H2079" i="2"/>
  <c r="G2079" i="2"/>
  <c r="F2079" i="2"/>
  <c r="E2079" i="2"/>
  <c r="D2079" i="2"/>
  <c r="C2079" i="2"/>
  <c r="I2078" i="2" a="1"/>
  <c r="I2078" i="2" s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/>
  <c r="I2076" i="2" a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/>
  <c r="I2073" i="2" a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/>
  <c r="I2070" i="2" a="1"/>
  <c r="H2070" i="2"/>
  <c r="G2070" i="2"/>
  <c r="F2070" i="2"/>
  <c r="E2070" i="2"/>
  <c r="D2070" i="2"/>
  <c r="C2070" i="2"/>
  <c r="I2069" i="2"/>
  <c r="I2069" i="2" a="1"/>
  <c r="H2069" i="2"/>
  <c r="G2069" i="2"/>
  <c r="F2069" i="2"/>
  <c r="E2069" i="2"/>
  <c r="D2069" i="2"/>
  <c r="C2069" i="2"/>
  <c r="I2068" i="2"/>
  <c r="I2068" i="2" a="1"/>
  <c r="H2068" i="2"/>
  <c r="G2068" i="2"/>
  <c r="F2068" i="2"/>
  <c r="E2068" i="2"/>
  <c r="D2068" i="2"/>
  <c r="C2068" i="2"/>
  <c r="I2067" i="2" a="1"/>
  <c r="I2067" i="2" s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/>
  <c r="I2064" i="2" a="1"/>
  <c r="H2064" i="2"/>
  <c r="G2064" i="2"/>
  <c r="F2064" i="2"/>
  <c r="E2064" i="2"/>
  <c r="D2064" i="2"/>
  <c r="C2064" i="2"/>
  <c r="I2063" i="2"/>
  <c r="I2063" i="2" a="1"/>
  <c r="H2063" i="2"/>
  <c r="G2063" i="2"/>
  <c r="F2063" i="2"/>
  <c r="E2063" i="2"/>
  <c r="D2063" i="2"/>
  <c r="C2063" i="2"/>
  <c r="I2062" i="2"/>
  <c r="I2062" i="2" a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/>
  <c r="I2057" i="2" a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/>
  <c r="I2055" i="2" a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/>
  <c r="I2053" i="2" a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/>
  <c r="I2047" i="2" a="1"/>
  <c r="H2047" i="2"/>
  <c r="G2047" i="2"/>
  <c r="F2047" i="2"/>
  <c r="E2047" i="2"/>
  <c r="D2047" i="2"/>
  <c r="C2047" i="2"/>
  <c r="I2046" i="2"/>
  <c r="I2046" i="2" a="1"/>
  <c r="H2046" i="2"/>
  <c r="G2046" i="2"/>
  <c r="F2046" i="2"/>
  <c r="E2046" i="2"/>
  <c r="D2046" i="2"/>
  <c r="C2046" i="2"/>
  <c r="I2045" i="2"/>
  <c r="I2045" i="2" a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/>
  <c r="I2043" i="2" a="1"/>
  <c r="H2043" i="2"/>
  <c r="G2043" i="2"/>
  <c r="F2043" i="2"/>
  <c r="E2043" i="2"/>
  <c r="D2043" i="2"/>
  <c r="C2043" i="2"/>
  <c r="I2042" i="2" a="1"/>
  <c r="I2042" i="2" s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/>
  <c r="I2040" i="2" a="1"/>
  <c r="H2040" i="2"/>
  <c r="G2040" i="2"/>
  <c r="F2040" i="2"/>
  <c r="E2040" i="2"/>
  <c r="D2040" i="2"/>
  <c r="C2040" i="2"/>
  <c r="I2039" i="2"/>
  <c r="I2039" i="2" a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F2035" i="2"/>
  <c r="E2035" i="2"/>
  <c r="D2035" i="2"/>
  <c r="C2035" i="2"/>
  <c r="I2034" i="2"/>
  <c r="I2034" i="2" a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/>
  <c r="I2032" i="2" a="1"/>
  <c r="H2032" i="2"/>
  <c r="G2032" i="2"/>
  <c r="F2032" i="2"/>
  <c r="E2032" i="2"/>
  <c r="D2032" i="2"/>
  <c r="C2032" i="2"/>
  <c r="I2031" i="2"/>
  <c r="I2031" i="2" a="1"/>
  <c r="H2031" i="2"/>
  <c r="G2031" i="2"/>
  <c r="F2031" i="2"/>
  <c r="E2031" i="2"/>
  <c r="D2031" i="2"/>
  <c r="C2031" i="2"/>
  <c r="I2030" i="2" a="1"/>
  <c r="I2030" i="2" s="1"/>
  <c r="H2030" i="2"/>
  <c r="G2030" i="2"/>
  <c r="F2030" i="2"/>
  <c r="E2030" i="2"/>
  <c r="D2030" i="2"/>
  <c r="C2030" i="2"/>
  <c r="I2029" i="2"/>
  <c r="I2029" i="2" a="1"/>
  <c r="H2029" i="2"/>
  <c r="G2029" i="2"/>
  <c r="F2029" i="2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/>
  <c r="I2020" i="2" a="1"/>
  <c r="H2020" i="2"/>
  <c r="G2020" i="2"/>
  <c r="F2020" i="2"/>
  <c r="E2020" i="2"/>
  <c r="D2020" i="2"/>
  <c r="C2020" i="2"/>
  <c r="I2019" i="2" a="1"/>
  <c r="I2019" i="2" s="1"/>
  <c r="H2019" i="2"/>
  <c r="G2019" i="2"/>
  <c r="F2019" i="2"/>
  <c r="E2019" i="2"/>
  <c r="D2019" i="2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 a="1"/>
  <c r="I2016" i="2" s="1"/>
  <c r="H2016" i="2"/>
  <c r="G2016" i="2"/>
  <c r="F2016" i="2"/>
  <c r="E2016" i="2"/>
  <c r="D2016" i="2"/>
  <c r="C2016" i="2"/>
  <c r="I2015" i="2"/>
  <c r="I2015" i="2" a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/>
  <c r="I2013" i="2" a="1"/>
  <c r="H2013" i="2"/>
  <c r="G2013" i="2"/>
  <c r="F2013" i="2"/>
  <c r="E2013" i="2"/>
  <c r="D2013" i="2"/>
  <c r="C2013" i="2"/>
  <c r="I2012" i="2" a="1"/>
  <c r="I2012" i="2" s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/>
  <c r="I2009" i="2" a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/>
  <c r="I2007" i="2" a="1"/>
  <c r="H2007" i="2"/>
  <c r="G2007" i="2"/>
  <c r="F2007" i="2"/>
  <c r="E2007" i="2"/>
  <c r="D2007" i="2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/>
  <c r="I1997" i="2" a="1"/>
  <c r="H1997" i="2"/>
  <c r="G1997" i="2"/>
  <c r="F1997" i="2"/>
  <c r="E1997" i="2"/>
  <c r="D1997" i="2"/>
  <c r="C1997" i="2"/>
  <c r="I1996" i="2" a="1"/>
  <c r="I1996" i="2" s="1"/>
  <c r="H1996" i="2"/>
  <c r="G1996" i="2"/>
  <c r="F1996" i="2"/>
  <c r="E1996" i="2"/>
  <c r="D1996" i="2"/>
  <c r="C1996" i="2"/>
  <c r="I1995" i="2"/>
  <c r="I1995" i="2" a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/>
  <c r="I1990" i="2" a="1"/>
  <c r="H1990" i="2"/>
  <c r="G1990" i="2"/>
  <c r="F1990" i="2"/>
  <c r="E1990" i="2"/>
  <c r="D1990" i="2"/>
  <c r="C1990" i="2"/>
  <c r="I1989" i="2"/>
  <c r="I1989" i="2" a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/>
  <c r="I1987" i="2" a="1"/>
  <c r="H1987" i="2"/>
  <c r="G1987" i="2"/>
  <c r="F1987" i="2"/>
  <c r="E1987" i="2"/>
  <c r="D1987" i="2"/>
  <c r="C1987" i="2"/>
  <c r="I1986" i="2" a="1"/>
  <c r="I1986" i="2" s="1"/>
  <c r="H1986" i="2"/>
  <c r="G1986" i="2"/>
  <c r="F1986" i="2"/>
  <c r="E1986" i="2"/>
  <c r="D1986" i="2"/>
  <c r="C1986" i="2"/>
  <c r="I1985" i="2"/>
  <c r="I1985" i="2" a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/>
  <c r="I1983" i="2" a="1"/>
  <c r="H1983" i="2"/>
  <c r="G1983" i="2"/>
  <c r="F1983" i="2"/>
  <c r="E1983" i="2"/>
  <c r="D1983" i="2"/>
  <c r="C1983" i="2"/>
  <c r="I1982" i="2" a="1"/>
  <c r="I1982" i="2" s="1"/>
  <c r="H1982" i="2"/>
  <c r="G1982" i="2"/>
  <c r="F1982" i="2"/>
  <c r="E1982" i="2"/>
  <c r="D1982" i="2"/>
  <c r="C1982" i="2"/>
  <c r="I1981" i="2"/>
  <c r="I1981" i="2" a="1"/>
  <c r="H1981" i="2"/>
  <c r="G1981" i="2"/>
  <c r="F1981" i="2"/>
  <c r="E1981" i="2"/>
  <c r="D1981" i="2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/>
  <c r="I1978" i="2" a="1"/>
  <c r="H1978" i="2"/>
  <c r="G1978" i="2"/>
  <c r="F1978" i="2"/>
  <c r="E1978" i="2"/>
  <c r="D1978" i="2"/>
  <c r="C1978" i="2"/>
  <c r="I1977" i="2"/>
  <c r="I1977" i="2" a="1"/>
  <c r="H1977" i="2"/>
  <c r="G1977" i="2"/>
  <c r="F1977" i="2"/>
  <c r="E1977" i="2"/>
  <c r="D1977" i="2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/>
  <c r="I1972" i="2" a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/>
  <c r="I1969" i="2" a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/>
  <c r="I1967" i="2" a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/>
  <c r="I1965" i="2" a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/>
  <c r="I1963" i="2" a="1"/>
  <c r="H1963" i="2"/>
  <c r="G1963" i="2"/>
  <c r="F1963" i="2"/>
  <c r="E1963" i="2"/>
  <c r="D1963" i="2"/>
  <c r="C1963" i="2"/>
  <c r="I1962" i="2"/>
  <c r="I1962" i="2" a="1"/>
  <c r="H1962" i="2"/>
  <c r="G1962" i="2"/>
  <c r="F1962" i="2"/>
  <c r="E1962" i="2"/>
  <c r="D1962" i="2"/>
  <c r="C1962" i="2"/>
  <c r="I1961" i="2"/>
  <c r="I1961" i="2" a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/>
  <c r="I1955" i="2" a="1"/>
  <c r="H1955" i="2"/>
  <c r="G1955" i="2"/>
  <c r="F1955" i="2"/>
  <c r="E1955" i="2"/>
  <c r="D1955" i="2"/>
  <c r="C1955" i="2"/>
  <c r="I1954" i="2"/>
  <c r="I1954" i="2" a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/>
  <c r="I1951" i="2" a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/>
  <c r="I1948" i="2" a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/>
  <c r="I1945" i="2" a="1"/>
  <c r="H1945" i="2"/>
  <c r="G1945" i="2"/>
  <c r="F1945" i="2"/>
  <c r="E1945" i="2"/>
  <c r="D1945" i="2"/>
  <c r="C1945" i="2"/>
  <c r="I1944" i="2" a="1"/>
  <c r="I1944" i="2" s="1"/>
  <c r="H1944" i="2"/>
  <c r="G1944" i="2"/>
  <c r="F1944" i="2"/>
  <c r="E1944" i="2"/>
  <c r="D1944" i="2"/>
  <c r="C1944" i="2"/>
  <c r="I1943" i="2"/>
  <c r="I1943" i="2" a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/>
  <c r="I1941" i="2" a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/>
  <c r="I1939" i="2" a="1"/>
  <c r="H1939" i="2"/>
  <c r="G1939" i="2"/>
  <c r="F1939" i="2"/>
  <c r="E1939" i="2"/>
  <c r="D1939" i="2"/>
  <c r="C1939" i="2"/>
  <c r="I1938" i="2"/>
  <c r="I1938" i="2" a="1"/>
  <c r="H1938" i="2"/>
  <c r="G1938" i="2"/>
  <c r="F1938" i="2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/>
  <c r="I1936" i="2" a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 a="1"/>
  <c r="I1934" i="2" s="1"/>
  <c r="H1934" i="2"/>
  <c r="G1934" i="2"/>
  <c r="F1934" i="2"/>
  <c r="E1934" i="2"/>
  <c r="D1934" i="2"/>
  <c r="C1934" i="2"/>
  <c r="I1933" i="2"/>
  <c r="I1933" i="2" a="1"/>
  <c r="H1933" i="2"/>
  <c r="G1933" i="2"/>
  <c r="F1933" i="2"/>
  <c r="E1933" i="2"/>
  <c r="D1933" i="2"/>
  <c r="C1933" i="2"/>
  <c r="I1932" i="2"/>
  <c r="I1932" i="2" a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/>
  <c r="I1930" i="2" a="1"/>
  <c r="H1930" i="2"/>
  <c r="G1930" i="2"/>
  <c r="F1930" i="2"/>
  <c r="E1930" i="2"/>
  <c r="D1930" i="2"/>
  <c r="C1930" i="2"/>
  <c r="I1929" i="2"/>
  <c r="I1929" i="2" a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 a="1"/>
  <c r="I1925" i="2" s="1"/>
  <c r="H1925" i="2"/>
  <c r="G1925" i="2"/>
  <c r="F1925" i="2"/>
  <c r="E1925" i="2"/>
  <c r="D1925" i="2"/>
  <c r="C1925" i="2"/>
  <c r="I1924" i="2"/>
  <c r="I1924" i="2" a="1"/>
  <c r="H1924" i="2"/>
  <c r="G1924" i="2"/>
  <c r="F1924" i="2"/>
  <c r="E1924" i="2"/>
  <c r="D1924" i="2"/>
  <c r="C1924" i="2"/>
  <c r="I1923" i="2"/>
  <c r="I1923" i="2" a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/>
  <c r="I1921" i="2" a="1"/>
  <c r="H1921" i="2"/>
  <c r="G1921" i="2"/>
  <c r="F1921" i="2"/>
  <c r="E1921" i="2"/>
  <c r="D1921" i="2"/>
  <c r="C1921" i="2"/>
  <c r="I1920" i="2"/>
  <c r="I1920" i="2" a="1"/>
  <c r="H1920" i="2"/>
  <c r="G1920" i="2"/>
  <c r="F1920" i="2"/>
  <c r="E1920" i="2"/>
  <c r="D1920" i="2"/>
  <c r="C1920" i="2"/>
  <c r="I1919" i="2"/>
  <c r="I1919" i="2" a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/>
  <c r="I1917" i="2" a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/>
  <c r="I1915" i="2" a="1"/>
  <c r="H1915" i="2"/>
  <c r="G1915" i="2"/>
  <c r="F1915" i="2"/>
  <c r="E1915" i="2"/>
  <c r="D1915" i="2"/>
  <c r="C1915" i="2"/>
  <c r="I1914" i="2"/>
  <c r="I1914" i="2" a="1"/>
  <c r="H1914" i="2"/>
  <c r="G1914" i="2"/>
  <c r="F1914" i="2"/>
  <c r="E1914" i="2"/>
  <c r="D1914" i="2"/>
  <c r="C1914" i="2"/>
  <c r="I1913" i="2"/>
  <c r="I1913" i="2" a="1"/>
  <c r="H1913" i="2"/>
  <c r="G1913" i="2"/>
  <c r="F1913" i="2"/>
  <c r="E1913" i="2"/>
  <c r="D1913" i="2"/>
  <c r="C1913" i="2"/>
  <c r="I1912" i="2"/>
  <c r="I1912" i="2" a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 a="1"/>
  <c r="I1907" i="2" s="1"/>
  <c r="H1907" i="2"/>
  <c r="G1907" i="2"/>
  <c r="F1907" i="2"/>
  <c r="E1907" i="2"/>
  <c r="D1907" i="2"/>
  <c r="C1907" i="2"/>
  <c r="I1906" i="2"/>
  <c r="I1906" i="2" a="1"/>
  <c r="H1906" i="2"/>
  <c r="G1906" i="2"/>
  <c r="F1906" i="2"/>
  <c r="E1906" i="2"/>
  <c r="D1906" i="2"/>
  <c r="C1906" i="2"/>
  <c r="I1905" i="2"/>
  <c r="I1905" i="2" a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C1902" i="2"/>
  <c r="I1901" i="2" a="1"/>
  <c r="I1901" i="2" s="1"/>
  <c r="H1901" i="2"/>
  <c r="G1901" i="2"/>
  <c r="F1901" i="2"/>
  <c r="E1901" i="2"/>
  <c r="D1901" i="2"/>
  <c r="C1901" i="2"/>
  <c r="I1900" i="2"/>
  <c r="I1900" i="2" a="1"/>
  <c r="H1900" i="2"/>
  <c r="G1900" i="2"/>
  <c r="F1900" i="2"/>
  <c r="E1900" i="2"/>
  <c r="D1900" i="2"/>
  <c r="C1900" i="2"/>
  <c r="I1899" i="2"/>
  <c r="I1899" i="2" a="1"/>
  <c r="H1899" i="2"/>
  <c r="G1899" i="2"/>
  <c r="F1899" i="2"/>
  <c r="E1899" i="2"/>
  <c r="D1899" i="2"/>
  <c r="C1899" i="2"/>
  <c r="I1898" i="2" a="1"/>
  <c r="I1898" i="2" s="1"/>
  <c r="H1898" i="2"/>
  <c r="G1898" i="2"/>
  <c r="F1898" i="2"/>
  <c r="E1898" i="2"/>
  <c r="D1898" i="2"/>
  <c r="C1898" i="2"/>
  <c r="I1897" i="2"/>
  <c r="I1897" i="2" a="1"/>
  <c r="H1897" i="2"/>
  <c r="G1897" i="2"/>
  <c r="F1897" i="2"/>
  <c r="E1897" i="2"/>
  <c r="D1897" i="2"/>
  <c r="C1897" i="2"/>
  <c r="I1896" i="2"/>
  <c r="I1896" i="2" a="1"/>
  <c r="H1896" i="2"/>
  <c r="G1896" i="2"/>
  <c r="F1896" i="2"/>
  <c r="E1896" i="2"/>
  <c r="D1896" i="2"/>
  <c r="C1896" i="2"/>
  <c r="I1895" i="2"/>
  <c r="I1895" i="2" a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/>
  <c r="I1893" i="2" a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/>
  <c r="I1891" i="2" a="1"/>
  <c r="H1891" i="2"/>
  <c r="G1891" i="2"/>
  <c r="F1891" i="2"/>
  <c r="E1891" i="2"/>
  <c r="D1891" i="2"/>
  <c r="C1891" i="2"/>
  <c r="I1890" i="2"/>
  <c r="I1890" i="2" a="1"/>
  <c r="H1890" i="2"/>
  <c r="G1890" i="2"/>
  <c r="F1890" i="2"/>
  <c r="E1890" i="2"/>
  <c r="D1890" i="2"/>
  <c r="C1890" i="2"/>
  <c r="I1889" i="2"/>
  <c r="I1889" i="2" a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 a="1"/>
  <c r="I1883" i="2" s="1"/>
  <c r="H1883" i="2"/>
  <c r="G1883" i="2"/>
  <c r="F1883" i="2"/>
  <c r="E1883" i="2"/>
  <c r="D1883" i="2"/>
  <c r="C1883" i="2"/>
  <c r="I1882" i="2"/>
  <c r="I1882" i="2" a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F1877" i="2"/>
  <c r="E1877" i="2"/>
  <c r="D1877" i="2"/>
  <c r="C1877" i="2"/>
  <c r="I1876" i="2"/>
  <c r="I1876" i="2" a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/>
  <c r="I1873" i="2" a="1"/>
  <c r="H1873" i="2"/>
  <c r="G1873" i="2"/>
  <c r="F1873" i="2"/>
  <c r="E1873" i="2"/>
  <c r="D1873" i="2"/>
  <c r="C1873" i="2"/>
  <c r="I1872" i="2"/>
  <c r="I1872" i="2" a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/>
  <c r="I1870" i="2" a="1"/>
  <c r="H1870" i="2"/>
  <c r="G1870" i="2"/>
  <c r="F1870" i="2"/>
  <c r="E1870" i="2"/>
  <c r="D1870" i="2"/>
  <c r="C1870" i="2"/>
  <c r="I1869" i="2"/>
  <c r="I1869" i="2" a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/>
  <c r="I1867" i="2" a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/>
  <c r="I1861" i="2" a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 a="1"/>
  <c r="I1859" i="2" s="1"/>
  <c r="H1859" i="2"/>
  <c r="G1859" i="2"/>
  <c r="F1859" i="2"/>
  <c r="E1859" i="2"/>
  <c r="D1859" i="2"/>
  <c r="C1859" i="2"/>
  <c r="I1858" i="2"/>
  <c r="I1858" i="2" a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/>
  <c r="I1855" i="2" a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/>
  <c r="I1852" i="2" a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 a="1"/>
  <c r="I1850" i="2" s="1"/>
  <c r="H1850" i="2"/>
  <c r="G1850" i="2"/>
  <c r="F1850" i="2"/>
  <c r="E1850" i="2"/>
  <c r="D1850" i="2"/>
  <c r="C1850" i="2"/>
  <c r="I1849" i="2"/>
  <c r="I1849" i="2" a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/>
  <c r="I1846" i="2" a="1"/>
  <c r="H1846" i="2"/>
  <c r="G1846" i="2"/>
  <c r="F1846" i="2"/>
  <c r="E1846" i="2"/>
  <c r="D1846" i="2"/>
  <c r="C1846" i="2"/>
  <c r="I1845" i="2"/>
  <c r="I1845" i="2" a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/>
  <c r="I1842" i="2" a="1"/>
  <c r="H1842" i="2"/>
  <c r="G1842" i="2"/>
  <c r="F1842" i="2"/>
  <c r="E1842" i="2"/>
  <c r="D1842" i="2"/>
  <c r="C1842" i="2"/>
  <c r="I1841" i="2" a="1"/>
  <c r="I1841" i="2" s="1"/>
  <c r="H1841" i="2"/>
  <c r="G1841" i="2"/>
  <c r="F1841" i="2"/>
  <c r="E1841" i="2"/>
  <c r="D1841" i="2"/>
  <c r="C1841" i="2"/>
  <c r="I1840" i="2"/>
  <c r="I1840" i="2" a="1"/>
  <c r="H1840" i="2"/>
  <c r="G1840" i="2"/>
  <c r="F1840" i="2"/>
  <c r="E1840" i="2"/>
  <c r="D1840" i="2"/>
  <c r="C1840" i="2"/>
  <c r="I1839" i="2"/>
  <c r="I1839" i="2" a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 a="1"/>
  <c r="I1835" i="2" s="1"/>
  <c r="H1835" i="2"/>
  <c r="G1835" i="2"/>
  <c r="F1835" i="2"/>
  <c r="E1835" i="2"/>
  <c r="D1835" i="2"/>
  <c r="C1835" i="2"/>
  <c r="I1834" i="2"/>
  <c r="I1834" i="2" a="1"/>
  <c r="H1834" i="2"/>
  <c r="G1834" i="2"/>
  <c r="F1834" i="2"/>
  <c r="E1834" i="2"/>
  <c r="D1834" i="2"/>
  <c r="C1834" i="2"/>
  <c r="I1833" i="2"/>
  <c r="I1833" i="2" a="1"/>
  <c r="H1833" i="2"/>
  <c r="G1833" i="2"/>
  <c r="F1833" i="2"/>
  <c r="E1833" i="2"/>
  <c r="D1833" i="2"/>
  <c r="C1833" i="2"/>
  <c r="I1832" i="2"/>
  <c r="I1832" i="2" a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F1829" i="2"/>
  <c r="E1829" i="2"/>
  <c r="D1829" i="2"/>
  <c r="C1829" i="2"/>
  <c r="I1828" i="2"/>
  <c r="I1828" i="2" a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 a="1"/>
  <c r="I1823" i="2" s="1"/>
  <c r="H1823" i="2"/>
  <c r="G1823" i="2"/>
  <c r="F1823" i="2"/>
  <c r="E1823" i="2"/>
  <c r="D1823" i="2"/>
  <c r="C1823" i="2"/>
  <c r="I1822" i="2"/>
  <c r="I1822" i="2" a="1"/>
  <c r="H1822" i="2"/>
  <c r="G1822" i="2"/>
  <c r="F1822" i="2"/>
  <c r="E1822" i="2"/>
  <c r="D1822" i="2"/>
  <c r="C1822" i="2"/>
  <c r="I1821" i="2"/>
  <c r="I1821" i="2" a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/>
  <c r="I1816" i="2" a="1"/>
  <c r="H1816" i="2"/>
  <c r="G1816" i="2"/>
  <c r="F1816" i="2"/>
  <c r="E1816" i="2"/>
  <c r="D1816" i="2"/>
  <c r="C1816" i="2"/>
  <c r="I1815" i="2"/>
  <c r="I1815" i="2" a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/>
  <c r="I1813" i="2" a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C1812" i="2"/>
  <c r="I1811" i="2" a="1"/>
  <c r="I1811" i="2" s="1"/>
  <c r="H1811" i="2"/>
  <c r="G1811" i="2"/>
  <c r="F1811" i="2"/>
  <c r="E1811" i="2"/>
  <c r="D1811" i="2"/>
  <c r="C1811" i="2"/>
  <c r="I1810" i="2"/>
  <c r="I1810" i="2" a="1"/>
  <c r="H1810" i="2"/>
  <c r="G1810" i="2"/>
  <c r="F1810" i="2"/>
  <c r="E1810" i="2"/>
  <c r="D1810" i="2"/>
  <c r="C1810" i="2"/>
  <c r="I1809" i="2"/>
  <c r="I1809" i="2" a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/>
  <c r="I1804" i="2" a="1"/>
  <c r="H1804" i="2"/>
  <c r="G1804" i="2"/>
  <c r="F1804" i="2"/>
  <c r="E1804" i="2"/>
  <c r="D1804" i="2"/>
  <c r="C1804" i="2"/>
  <c r="I1803" i="2"/>
  <c r="I1803" i="2" a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 a="1"/>
  <c r="I1801" i="2" s="1"/>
  <c r="H1801" i="2"/>
  <c r="G1801" i="2"/>
  <c r="F1801" i="2"/>
  <c r="E1801" i="2"/>
  <c r="D1801" i="2"/>
  <c r="C1801" i="2"/>
  <c r="I1800" i="2"/>
  <c r="I1800" i="2" a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/>
  <c r="I1798" i="2" a="1"/>
  <c r="H1798" i="2"/>
  <c r="G1798" i="2"/>
  <c r="F1798" i="2"/>
  <c r="E1798" i="2"/>
  <c r="D1798" i="2"/>
  <c r="C1798" i="2"/>
  <c r="I1797" i="2"/>
  <c r="I1797" i="2" a="1"/>
  <c r="H1797" i="2"/>
  <c r="G1797" i="2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/>
  <c r="I1794" i="2" a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/>
  <c r="I1792" i="2" a="1"/>
  <c r="H1792" i="2"/>
  <c r="G1792" i="2"/>
  <c r="F1792" i="2"/>
  <c r="E1792" i="2"/>
  <c r="D1792" i="2"/>
  <c r="C1792" i="2"/>
  <c r="I1791" i="2"/>
  <c r="I1791" i="2" a="1"/>
  <c r="H1791" i="2"/>
  <c r="G1791" i="2"/>
  <c r="F1791" i="2"/>
  <c r="E1791" i="2"/>
  <c r="D1791" i="2"/>
  <c r="C1791" i="2"/>
  <c r="I1790" i="2"/>
  <c r="I1790" i="2" a="1"/>
  <c r="H1790" i="2"/>
  <c r="G1790" i="2"/>
  <c r="F1790" i="2"/>
  <c r="E1790" i="2"/>
  <c r="D1790" i="2"/>
  <c r="C1790" i="2"/>
  <c r="I1789" i="2"/>
  <c r="I1789" i="2" a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/>
  <c r="I1786" i="2" a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/>
  <c r="I1784" i="2" a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F1781" i="2"/>
  <c r="E1781" i="2"/>
  <c r="D1781" i="2"/>
  <c r="C1781" i="2"/>
  <c r="I1780" i="2"/>
  <c r="I1780" i="2" a="1"/>
  <c r="H1780" i="2"/>
  <c r="G1780" i="2"/>
  <c r="F1780" i="2"/>
  <c r="E1780" i="2"/>
  <c r="D1780" i="2"/>
  <c r="C1780" i="2"/>
  <c r="I1779" i="2"/>
  <c r="I1779" i="2" a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 a="1"/>
  <c r="I1775" i="2" s="1"/>
  <c r="H1775" i="2"/>
  <c r="G1775" i="2"/>
  <c r="F1775" i="2"/>
  <c r="E1775" i="2"/>
  <c r="D1775" i="2"/>
  <c r="C1775" i="2"/>
  <c r="I1774" i="2"/>
  <c r="I1774" i="2" a="1"/>
  <c r="H1774" i="2"/>
  <c r="G1774" i="2"/>
  <c r="F1774" i="2"/>
  <c r="E1774" i="2"/>
  <c r="D1774" i="2"/>
  <c r="C1774" i="2"/>
  <c r="I1773" i="2"/>
  <c r="I1773" i="2" a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/>
  <c r="I1771" i="2" a="1"/>
  <c r="H1771" i="2"/>
  <c r="G1771" i="2"/>
  <c r="F1771" i="2"/>
  <c r="E1771" i="2"/>
  <c r="D1771" i="2"/>
  <c r="C1771" i="2"/>
  <c r="I1770" i="2"/>
  <c r="I1770" i="2" a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/>
  <c r="I1768" i="2" a="1"/>
  <c r="H1768" i="2"/>
  <c r="G1768" i="2"/>
  <c r="F1768" i="2"/>
  <c r="E1768" i="2"/>
  <c r="D1768" i="2"/>
  <c r="C1768" i="2"/>
  <c r="I1767" i="2"/>
  <c r="I1767" i="2" a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/>
  <c r="I1762" i="2" a="1"/>
  <c r="H1762" i="2"/>
  <c r="G1762" i="2"/>
  <c r="F1762" i="2"/>
  <c r="E1762" i="2"/>
  <c r="D1762" i="2"/>
  <c r="C1762" i="2"/>
  <c r="I1761" i="2"/>
  <c r="I1761" i="2" a="1"/>
  <c r="H1761" i="2"/>
  <c r="G1761" i="2"/>
  <c r="F1761" i="2"/>
  <c r="E1761" i="2"/>
  <c r="D1761" i="2"/>
  <c r="C1761" i="2"/>
  <c r="I1760" i="2"/>
  <c r="I1760" i="2" a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F1757" i="2"/>
  <c r="E1757" i="2"/>
  <c r="D1757" i="2"/>
  <c r="C1757" i="2"/>
  <c r="I1756" i="2"/>
  <c r="I1756" i="2" a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/>
  <c r="I1750" i="2" a="1"/>
  <c r="H1750" i="2"/>
  <c r="G1750" i="2"/>
  <c r="F1750" i="2"/>
  <c r="E1750" i="2"/>
  <c r="D1750" i="2"/>
  <c r="C1750" i="2"/>
  <c r="I1749" i="2"/>
  <c r="I1749" i="2" a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/>
  <c r="I1746" i="2" a="1"/>
  <c r="H1746" i="2"/>
  <c r="G1746" i="2"/>
  <c r="F1746" i="2"/>
  <c r="E1746" i="2"/>
  <c r="D1746" i="2"/>
  <c r="C1746" i="2"/>
  <c r="I1745" i="2" a="1"/>
  <c r="I1745" i="2" s="1"/>
  <c r="H1745" i="2"/>
  <c r="G1745" i="2"/>
  <c r="F1745" i="2"/>
  <c r="E1745" i="2"/>
  <c r="D1745" i="2"/>
  <c r="C1745" i="2"/>
  <c r="I1744" i="2"/>
  <c r="I1744" i="2" a="1"/>
  <c r="H1744" i="2"/>
  <c r="G1744" i="2"/>
  <c r="F1744" i="2"/>
  <c r="E1744" i="2"/>
  <c r="D1744" i="2"/>
  <c r="C1744" i="2"/>
  <c r="I1743" i="2"/>
  <c r="I1743" i="2" a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/>
  <c r="I1738" i="2" a="1"/>
  <c r="H1738" i="2"/>
  <c r="G1738" i="2"/>
  <c r="F1738" i="2"/>
  <c r="E1738" i="2"/>
  <c r="D1738" i="2"/>
  <c r="C1738" i="2"/>
  <c r="I1737" i="2" a="1"/>
  <c r="I1737" i="2" s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F1733" i="2"/>
  <c r="E1733" i="2"/>
  <c r="D1733" i="2"/>
  <c r="C1733" i="2"/>
  <c r="I1732" i="2"/>
  <c r="I1732" i="2" a="1"/>
  <c r="H1732" i="2"/>
  <c r="G1732" i="2"/>
  <c r="F1732" i="2"/>
  <c r="E1732" i="2"/>
  <c r="D1732" i="2"/>
  <c r="C1732" i="2"/>
  <c r="I1731" i="2"/>
  <c r="I1731" i="2" a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/>
  <c r="I1726" i="2" a="1"/>
  <c r="H1726" i="2"/>
  <c r="G1726" i="2"/>
  <c r="F1726" i="2"/>
  <c r="E1726" i="2"/>
  <c r="D1726" i="2"/>
  <c r="C1726" i="2"/>
  <c r="I1725" i="2"/>
  <c r="I1725" i="2" a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/>
  <c r="I1722" i="2" a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/>
  <c r="I1720" i="2" a="1"/>
  <c r="H1720" i="2"/>
  <c r="G1720" i="2"/>
  <c r="F1720" i="2"/>
  <c r="E1720" i="2"/>
  <c r="D1720" i="2"/>
  <c r="C1720" i="2"/>
  <c r="I1719" i="2"/>
  <c r="I1719" i="2" a="1"/>
  <c r="H1719" i="2"/>
  <c r="G1719" i="2"/>
  <c r="F1719" i="2"/>
  <c r="E1719" i="2"/>
  <c r="D1719" i="2"/>
  <c r="C1719" i="2"/>
  <c r="I1718" i="2"/>
  <c r="I1718" i="2" a="1"/>
  <c r="H1718" i="2"/>
  <c r="G1718" i="2"/>
  <c r="F1718" i="2"/>
  <c r="E1718" i="2"/>
  <c r="D1718" i="2"/>
  <c r="C1718" i="2"/>
  <c r="I1717" i="2"/>
  <c r="I1717" i="2" a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/>
  <c r="I1714" i="2" a="1"/>
  <c r="H1714" i="2"/>
  <c r="G1714" i="2"/>
  <c r="F1714" i="2"/>
  <c r="E1714" i="2"/>
  <c r="D1714" i="2"/>
  <c r="C1714" i="2"/>
  <c r="I1713" i="2"/>
  <c r="I1713" i="2" a="1"/>
  <c r="H1713" i="2"/>
  <c r="G1713" i="2"/>
  <c r="F1713" i="2"/>
  <c r="E1713" i="2"/>
  <c r="D1713" i="2"/>
  <c r="C1713" i="2"/>
  <c r="I1712" i="2"/>
  <c r="I1712" i="2" a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/>
  <c r="I1708" i="2" a="1"/>
  <c r="H1708" i="2"/>
  <c r="G1708" i="2"/>
  <c r="F1708" i="2"/>
  <c r="E1708" i="2"/>
  <c r="D1708" i="2"/>
  <c r="C1708" i="2"/>
  <c r="I1707" i="2"/>
  <c r="I1707" i="2" a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F1703" i="2"/>
  <c r="E1703" i="2"/>
  <c r="D1703" i="2"/>
  <c r="C1703" i="2"/>
  <c r="I1702" i="2"/>
  <c r="I1702" i="2" a="1"/>
  <c r="H1702" i="2"/>
  <c r="G1702" i="2"/>
  <c r="F1702" i="2"/>
  <c r="E1702" i="2"/>
  <c r="D1702" i="2"/>
  <c r="C1702" i="2"/>
  <c r="I1701" i="2"/>
  <c r="I1701" i="2" a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/>
  <c r="I1699" i="2" a="1"/>
  <c r="H1699" i="2"/>
  <c r="G1699" i="2"/>
  <c r="F1699" i="2"/>
  <c r="E1699" i="2"/>
  <c r="D1699" i="2"/>
  <c r="C1699" i="2"/>
  <c r="I1698" i="2"/>
  <c r="I1698" i="2" a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/>
  <c r="I1696" i="2" a="1"/>
  <c r="H1696" i="2"/>
  <c r="G1696" i="2"/>
  <c r="F1696" i="2"/>
  <c r="E1696" i="2"/>
  <c r="D1696" i="2"/>
  <c r="C1696" i="2"/>
  <c r="I1695" i="2"/>
  <c r="I1695" i="2" a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/>
  <c r="I1690" i="2" a="1"/>
  <c r="H1690" i="2"/>
  <c r="G1690" i="2"/>
  <c r="F1690" i="2"/>
  <c r="E1690" i="2"/>
  <c r="D1690" i="2"/>
  <c r="C1690" i="2"/>
  <c r="I1689" i="2"/>
  <c r="I1689" i="2" a="1"/>
  <c r="H1689" i="2"/>
  <c r="G1689" i="2"/>
  <c r="F1689" i="2"/>
  <c r="E1689" i="2"/>
  <c r="D1689" i="2"/>
  <c r="C1689" i="2"/>
  <c r="I1688" i="2"/>
  <c r="I1688" i="2" a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/>
  <c r="I1684" i="2" a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/>
  <c r="I1678" i="2" a="1"/>
  <c r="H1678" i="2"/>
  <c r="G1678" i="2"/>
  <c r="F1678" i="2"/>
  <c r="E1678" i="2"/>
  <c r="D1678" i="2"/>
  <c r="C1678" i="2"/>
  <c r="I1677" i="2"/>
  <c r="I1677" i="2" a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/>
  <c r="I1672" i="2" a="1"/>
  <c r="H1672" i="2"/>
  <c r="G1672" i="2"/>
  <c r="F1672" i="2"/>
  <c r="E1672" i="2"/>
  <c r="D1672" i="2"/>
  <c r="C1672" i="2"/>
  <c r="I1671" i="2"/>
  <c r="I1671" i="2" a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/>
  <c r="I1669" i="2" a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/>
  <c r="I1666" i="2" a="1"/>
  <c r="H1666" i="2"/>
  <c r="G1666" i="2"/>
  <c r="F1666" i="2"/>
  <c r="E1666" i="2"/>
  <c r="D1666" i="2"/>
  <c r="C1666" i="2"/>
  <c r="I1665" i="2"/>
  <c r="I1665" i="2" a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F1661" i="2"/>
  <c r="E1661" i="2"/>
  <c r="D1661" i="2"/>
  <c r="C1661" i="2"/>
  <c r="I1660" i="2"/>
  <c r="I1660" i="2" a="1"/>
  <c r="H1660" i="2"/>
  <c r="G1660" i="2"/>
  <c r="F1660" i="2"/>
  <c r="E1660" i="2"/>
  <c r="D1660" i="2"/>
  <c r="C1660" i="2"/>
  <c r="I1659" i="2"/>
  <c r="I1659" i="2" a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/>
  <c r="I1656" i="2" a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/>
  <c r="I1654" i="2" a="1"/>
  <c r="H1654" i="2"/>
  <c r="G1654" i="2"/>
  <c r="F1654" i="2"/>
  <c r="E1654" i="2"/>
  <c r="D1654" i="2"/>
  <c r="C1654" i="2"/>
  <c r="I1653" i="2"/>
  <c r="I1653" i="2" a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/>
  <c r="I1651" i="2" a="1"/>
  <c r="H1651" i="2"/>
  <c r="G1651" i="2"/>
  <c r="F1651" i="2"/>
  <c r="E1651" i="2"/>
  <c r="D1651" i="2"/>
  <c r="C1651" i="2"/>
  <c r="I1650" i="2"/>
  <c r="I1650" i="2" a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/>
  <c r="I1648" i="2" a="1"/>
  <c r="H1648" i="2"/>
  <c r="G1648" i="2"/>
  <c r="F1648" i="2"/>
  <c r="E1648" i="2"/>
  <c r="D1648" i="2"/>
  <c r="C1648" i="2"/>
  <c r="I1647" i="2"/>
  <c r="I1647" i="2" a="1"/>
  <c r="H1647" i="2"/>
  <c r="G1647" i="2"/>
  <c r="F1647" i="2"/>
  <c r="E1647" i="2"/>
  <c r="D1647" i="2"/>
  <c r="C1647" i="2"/>
  <c r="I1646" i="2"/>
  <c r="I1646" i="2" a="1"/>
  <c r="H1646" i="2"/>
  <c r="G1646" i="2"/>
  <c r="F1646" i="2"/>
  <c r="E1646" i="2"/>
  <c r="D1646" i="2"/>
  <c r="C1646" i="2"/>
  <c r="I1645" i="2"/>
  <c r="I1645" i="2" a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/>
  <c r="I1642" i="2" a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/>
  <c r="I1640" i="2" a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/>
  <c r="I1636" i="2" a="1"/>
  <c r="H1636" i="2"/>
  <c r="G1636" i="2"/>
  <c r="F1636" i="2"/>
  <c r="E1636" i="2"/>
  <c r="D1636" i="2"/>
  <c r="C1636" i="2"/>
  <c r="I1635" i="2"/>
  <c r="I1635" i="2" a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 a="1"/>
  <c r="I1633" i="2" s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/>
  <c r="I1630" i="2" a="1"/>
  <c r="H1630" i="2"/>
  <c r="G1630" i="2"/>
  <c r="F1630" i="2"/>
  <c r="E1630" i="2"/>
  <c r="D1630" i="2"/>
  <c r="C1630" i="2"/>
  <c r="I1629" i="2"/>
  <c r="I1629" i="2" a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/>
  <c r="I1627" i="2" a="1"/>
  <c r="H1627" i="2"/>
  <c r="G1627" i="2"/>
  <c r="F1627" i="2"/>
  <c r="E1627" i="2"/>
  <c r="D1627" i="2"/>
  <c r="C1627" i="2"/>
  <c r="I1626" i="2"/>
  <c r="I1626" i="2" a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/>
  <c r="I1624" i="2" a="1"/>
  <c r="H1624" i="2"/>
  <c r="G1624" i="2"/>
  <c r="F1624" i="2"/>
  <c r="E1624" i="2"/>
  <c r="D1624" i="2"/>
  <c r="C1624" i="2"/>
  <c r="I1623" i="2"/>
  <c r="I1623" i="2" a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 a="1"/>
  <c r="I1621" i="2" s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/>
  <c r="I1618" i="2" a="1"/>
  <c r="H1618" i="2"/>
  <c r="G1618" i="2"/>
  <c r="F1618" i="2"/>
  <c r="E1618" i="2"/>
  <c r="D1618" i="2"/>
  <c r="C1618" i="2"/>
  <c r="I1617" i="2"/>
  <c r="I1617" i="2" a="1"/>
  <c r="H1617" i="2"/>
  <c r="G1617" i="2"/>
  <c r="F1617" i="2"/>
  <c r="E1617" i="2"/>
  <c r="D1617" i="2"/>
  <c r="C1617" i="2"/>
  <c r="I1616" i="2"/>
  <c r="I1616" i="2" a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/>
  <c r="I1614" i="2" a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/>
  <c r="I1612" i="2" a="1"/>
  <c r="H1612" i="2"/>
  <c r="G1612" i="2"/>
  <c r="F1612" i="2"/>
  <c r="E1612" i="2"/>
  <c r="D1612" i="2"/>
  <c r="C1612" i="2"/>
  <c r="I1611" i="2" a="1"/>
  <c r="I1611" i="2" s="1"/>
  <c r="H1611" i="2"/>
  <c r="G1611" i="2"/>
  <c r="F1611" i="2"/>
  <c r="E1611" i="2"/>
  <c r="D1611" i="2"/>
  <c r="C1611" i="2"/>
  <c r="I1610" i="2"/>
  <c r="I1610" i="2" a="1"/>
  <c r="H1610" i="2"/>
  <c r="G1610" i="2"/>
  <c r="F1610" i="2"/>
  <c r="E1610" i="2"/>
  <c r="D1610" i="2"/>
  <c r="C1610" i="2"/>
  <c r="I1609" i="2" a="1"/>
  <c r="I1609" i="2" s="1"/>
  <c r="H1609" i="2"/>
  <c r="G1609" i="2"/>
  <c r="F1609" i="2"/>
  <c r="E1609" i="2"/>
  <c r="D1609" i="2"/>
  <c r="C1609" i="2"/>
  <c r="I1608" i="2"/>
  <c r="I1608" i="2" a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/>
  <c r="I1605" i="2" a="1"/>
  <c r="H1605" i="2"/>
  <c r="G1605" i="2"/>
  <c r="F1605" i="2"/>
  <c r="E1605" i="2"/>
  <c r="D1605" i="2"/>
  <c r="C1605" i="2"/>
  <c r="I1604" i="2"/>
  <c r="I1604" i="2" a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/>
  <c r="I1602" i="2" a="1"/>
  <c r="H1602" i="2"/>
  <c r="G1602" i="2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/>
  <c r="I1599" i="2" a="1"/>
  <c r="H1599" i="2"/>
  <c r="G1599" i="2"/>
  <c r="F1599" i="2"/>
  <c r="E1599" i="2"/>
  <c r="D1599" i="2"/>
  <c r="C1599" i="2"/>
  <c r="I1598" i="2" a="1"/>
  <c r="I1598" i="2" s="1"/>
  <c r="H1598" i="2"/>
  <c r="G1598" i="2"/>
  <c r="F1598" i="2"/>
  <c r="E1598" i="2"/>
  <c r="D1598" i="2"/>
  <c r="C1598" i="2"/>
  <c r="I1597" i="2" a="1"/>
  <c r="I1597" i="2" s="1"/>
  <c r="H1597" i="2"/>
  <c r="G1597" i="2"/>
  <c r="F1597" i="2"/>
  <c r="E1597" i="2"/>
  <c r="D1597" i="2"/>
  <c r="C1597" i="2"/>
  <c r="I1596" i="2"/>
  <c r="I1596" i="2" a="1"/>
  <c r="H1596" i="2"/>
  <c r="G1596" i="2"/>
  <c r="F1596" i="2"/>
  <c r="E1596" i="2"/>
  <c r="D1596" i="2"/>
  <c r="C1596" i="2"/>
  <c r="I1595" i="2" a="1"/>
  <c r="I1595" i="2" s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/>
  <c r="I1593" i="2" a="1"/>
  <c r="H1593" i="2"/>
  <c r="G1593" i="2"/>
  <c r="F1593" i="2"/>
  <c r="E1593" i="2"/>
  <c r="D1593" i="2"/>
  <c r="C1593" i="2"/>
  <c r="I1592" i="2"/>
  <c r="I1592" i="2" a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/>
  <c r="I1590" i="2" a="1"/>
  <c r="H1590" i="2"/>
  <c r="G1590" i="2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 a="1"/>
  <c r="I1587" i="2" s="1"/>
  <c r="H1587" i="2"/>
  <c r="G1587" i="2"/>
  <c r="F1587" i="2"/>
  <c r="E1587" i="2"/>
  <c r="D1587" i="2"/>
  <c r="C1587" i="2"/>
  <c r="I1586" i="2" a="1"/>
  <c r="I1586" i="2" s="1"/>
  <c r="H1586" i="2"/>
  <c r="G1586" i="2"/>
  <c r="F1586" i="2"/>
  <c r="E1586" i="2"/>
  <c r="D1586" i="2"/>
  <c r="C1586" i="2"/>
  <c r="I1585" i="2" a="1"/>
  <c r="I1585" i="2" s="1"/>
  <c r="H1585" i="2"/>
  <c r="G1585" i="2"/>
  <c r="F1585" i="2"/>
  <c r="E1585" i="2"/>
  <c r="D1585" i="2"/>
  <c r="C1585" i="2"/>
  <c r="I1584" i="2"/>
  <c r="I1584" i="2" a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/>
  <c r="I1581" i="2" a="1"/>
  <c r="H1581" i="2"/>
  <c r="G1581" i="2"/>
  <c r="F1581" i="2"/>
  <c r="E1581" i="2"/>
  <c r="D1581" i="2"/>
  <c r="C1581" i="2"/>
  <c r="I1580" i="2"/>
  <c r="I1580" i="2" a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/>
  <c r="I1578" i="2" a="1"/>
  <c r="H1578" i="2"/>
  <c r="G1578" i="2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F1576" i="2"/>
  <c r="E1576" i="2"/>
  <c r="D1576" i="2"/>
  <c r="C1576" i="2"/>
  <c r="I1575" i="2" a="1"/>
  <c r="I1575" i="2" s="1"/>
  <c r="H1575" i="2"/>
  <c r="G1575" i="2"/>
  <c r="F1575" i="2"/>
  <c r="E1575" i="2"/>
  <c r="D1575" i="2"/>
  <c r="C1575" i="2"/>
  <c r="I1574" i="2"/>
  <c r="I1574" i="2" a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/>
  <c r="I1572" i="2" a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/>
  <c r="I1569" i="2" a="1"/>
  <c r="H1569" i="2"/>
  <c r="G1569" i="2"/>
  <c r="F1569" i="2"/>
  <c r="E1569" i="2"/>
  <c r="D1569" i="2"/>
  <c r="C1569" i="2"/>
  <c r="I1568" i="2"/>
  <c r="I1568" i="2" a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/>
  <c r="I1566" i="2" a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/>
  <c r="I1563" i="2" a="1"/>
  <c r="H1563" i="2"/>
  <c r="G1563" i="2"/>
  <c r="F1563" i="2"/>
  <c r="E1563" i="2"/>
  <c r="D1563" i="2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/>
  <c r="I1560" i="2" a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/>
  <c r="I1557" i="2" a="1"/>
  <c r="H1557" i="2"/>
  <c r="G1557" i="2"/>
  <c r="F1557" i="2"/>
  <c r="E1557" i="2"/>
  <c r="D1557" i="2"/>
  <c r="C1557" i="2"/>
  <c r="I1556" i="2"/>
  <c r="I1556" i="2" a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/>
  <c r="I1554" i="2" a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/>
  <c r="I1552" i="2" a="1"/>
  <c r="H1552" i="2"/>
  <c r="G1552" i="2"/>
  <c r="F1552" i="2"/>
  <c r="E1552" i="2"/>
  <c r="D1552" i="2"/>
  <c r="C1552" i="2"/>
  <c r="I1551" i="2"/>
  <c r="I1551" i="2" a="1"/>
  <c r="H1551" i="2"/>
  <c r="G1551" i="2"/>
  <c r="F1551" i="2"/>
  <c r="E1551" i="2"/>
  <c r="D1551" i="2"/>
  <c r="C1551" i="2"/>
  <c r="I1550" i="2"/>
  <c r="I1550" i="2" a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/>
  <c r="I1548" i="2" a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/>
  <c r="I1545" i="2" a="1"/>
  <c r="H1545" i="2"/>
  <c r="G1545" i="2"/>
  <c r="F1545" i="2"/>
  <c r="E1545" i="2"/>
  <c r="D1545" i="2"/>
  <c r="C1545" i="2"/>
  <c r="I1544" i="2"/>
  <c r="I1544" i="2" a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/>
  <c r="I1542" i="2" a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/>
  <c r="I1540" i="2" a="1"/>
  <c r="H1540" i="2"/>
  <c r="G1540" i="2"/>
  <c r="F1540" i="2"/>
  <c r="E1540" i="2"/>
  <c r="D1540" i="2"/>
  <c r="C1540" i="2"/>
  <c r="I1539" i="2" a="1"/>
  <c r="I1539" i="2" s="1"/>
  <c r="H1539" i="2"/>
  <c r="G1539" i="2"/>
  <c r="F1539" i="2"/>
  <c r="E1539" i="2"/>
  <c r="D1539" i="2"/>
  <c r="C1539" i="2"/>
  <c r="I1538" i="2"/>
  <c r="I1538" i="2" a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/>
  <c r="I1536" i="2" a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/>
  <c r="I1533" i="2" a="1"/>
  <c r="H1533" i="2"/>
  <c r="G1533" i="2"/>
  <c r="F1533" i="2"/>
  <c r="E1533" i="2"/>
  <c r="D1533" i="2"/>
  <c r="C1533" i="2"/>
  <c r="I1532" i="2"/>
  <c r="I1532" i="2" a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/>
  <c r="I1530" i="2" a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F1528" i="2"/>
  <c r="E1528" i="2"/>
  <c r="D1528" i="2"/>
  <c r="C1528" i="2"/>
  <c r="I1527" i="2"/>
  <c r="I1527" i="2" a="1"/>
  <c r="H1527" i="2"/>
  <c r="G1527" i="2"/>
  <c r="F1527" i="2"/>
  <c r="E1527" i="2"/>
  <c r="D1527" i="2"/>
  <c r="C1527" i="2"/>
  <c r="I1526" i="2"/>
  <c r="I1526" i="2" a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/>
  <c r="I1524" i="2" a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/>
  <c r="I1520" i="2" a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/>
  <c r="I1518" i="2" a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/>
  <c r="I1512" i="2" a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/>
  <c r="I1510" i="2" a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/>
  <c r="I1508" i="2" a="1"/>
  <c r="H1508" i="2"/>
  <c r="G1508" i="2"/>
  <c r="F1508" i="2"/>
  <c r="E1508" i="2"/>
  <c r="D1508" i="2"/>
  <c r="C1508" i="2"/>
  <c r="I1507" i="2"/>
  <c r="I1507" i="2" a="1"/>
  <c r="H1507" i="2"/>
  <c r="G1507" i="2"/>
  <c r="F1507" i="2"/>
  <c r="E1507" i="2"/>
  <c r="D1507" i="2"/>
  <c r="C1507" i="2"/>
  <c r="I1506" i="2"/>
  <c r="I1506" i="2" a="1"/>
  <c r="H1506" i="2"/>
  <c r="G1506" i="2"/>
  <c r="F1506" i="2"/>
  <c r="E1506" i="2"/>
  <c r="D1506" i="2"/>
  <c r="C1506" i="2"/>
  <c r="I1505" i="2" a="1"/>
  <c r="I1505" i="2" s="1"/>
  <c r="H1505" i="2"/>
  <c r="G1505" i="2"/>
  <c r="F1505" i="2"/>
  <c r="E1505" i="2"/>
  <c r="D1505" i="2"/>
  <c r="C1505" i="2"/>
  <c r="I1504" i="2"/>
  <c r="I1504" i="2" a="1"/>
  <c r="H1504" i="2"/>
  <c r="G1504" i="2"/>
  <c r="F1504" i="2"/>
  <c r="E1504" i="2"/>
  <c r="D1504" i="2"/>
  <c r="C1504" i="2"/>
  <c r="I1503" i="2"/>
  <c r="I1503" i="2" a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/>
  <c r="I1500" i="2" a="1"/>
  <c r="H1500" i="2"/>
  <c r="G1500" i="2"/>
  <c r="F1500" i="2"/>
  <c r="E1500" i="2"/>
  <c r="D1500" i="2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E1497" i="2"/>
  <c r="D1497" i="2"/>
  <c r="C1497" i="2"/>
  <c r="I1496" i="2"/>
  <c r="I1496" i="2" a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/>
  <c r="I1494" i="2" a="1"/>
  <c r="H1494" i="2"/>
  <c r="G1494" i="2"/>
  <c r="F1494" i="2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/>
  <c r="I1492" i="2" a="1"/>
  <c r="H1492" i="2"/>
  <c r="G1492" i="2"/>
  <c r="F1492" i="2"/>
  <c r="E1492" i="2"/>
  <c r="D1492" i="2"/>
  <c r="C1492" i="2"/>
  <c r="I1491" i="2" a="1"/>
  <c r="I1491" i="2" s="1"/>
  <c r="H1491" i="2"/>
  <c r="G1491" i="2"/>
  <c r="F1491" i="2"/>
  <c r="E1491" i="2"/>
  <c r="D1491" i="2"/>
  <c r="C1491" i="2"/>
  <c r="I1490" i="2"/>
  <c r="I1490" i="2" a="1"/>
  <c r="H1490" i="2"/>
  <c r="G1490" i="2"/>
  <c r="F1490" i="2"/>
  <c r="E1490" i="2"/>
  <c r="D1490" i="2"/>
  <c r="C1490" i="2"/>
  <c r="I1489" i="2"/>
  <c r="I1489" i="2" a="1"/>
  <c r="H1489" i="2"/>
  <c r="G1489" i="2"/>
  <c r="F1489" i="2"/>
  <c r="E1489" i="2"/>
  <c r="D1489" i="2"/>
  <c r="C1489" i="2"/>
  <c r="I1488" i="2"/>
  <c r="I1488" i="2" a="1"/>
  <c r="H1488" i="2"/>
  <c r="G1488" i="2"/>
  <c r="F1488" i="2"/>
  <c r="E1488" i="2"/>
  <c r="D1488" i="2"/>
  <c r="C1488" i="2"/>
  <c r="I1487" i="2" a="1"/>
  <c r="I1487" i="2" s="1"/>
  <c r="H1487" i="2"/>
  <c r="G1487" i="2"/>
  <c r="F1487" i="2"/>
  <c r="E1487" i="2"/>
  <c r="D1487" i="2"/>
  <c r="C1487" i="2"/>
  <c r="I1486" i="2"/>
  <c r="I1486" i="2" a="1"/>
  <c r="H1486" i="2"/>
  <c r="G1486" i="2"/>
  <c r="F1486" i="2"/>
  <c r="E1486" i="2"/>
  <c r="D1486" i="2"/>
  <c r="C1486" i="2"/>
  <c r="I1485" i="2"/>
  <c r="I1485" i="2" a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/>
  <c r="I1482" i="2" a="1"/>
  <c r="H1482" i="2"/>
  <c r="G1482" i="2"/>
  <c r="F1482" i="2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/>
  <c r="I1480" i="2" a="1"/>
  <c r="H1480" i="2"/>
  <c r="G1480" i="2"/>
  <c r="F1480" i="2"/>
  <c r="E1480" i="2"/>
  <c r="D1480" i="2"/>
  <c r="C1480" i="2"/>
  <c r="I1479" i="2" a="1"/>
  <c r="I1479" i="2" s="1"/>
  <c r="H1479" i="2"/>
  <c r="G1479" i="2"/>
  <c r="F1479" i="2"/>
  <c r="E1479" i="2"/>
  <c r="D1479" i="2"/>
  <c r="C1479" i="2"/>
  <c r="I1478" i="2"/>
  <c r="I1478" i="2" a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/>
  <c r="I1476" i="2" a="1"/>
  <c r="H1476" i="2"/>
  <c r="G1476" i="2"/>
  <c r="F1476" i="2"/>
  <c r="E1476" i="2"/>
  <c r="D1476" i="2"/>
  <c r="C1476" i="2"/>
  <c r="I1475" i="2" a="1"/>
  <c r="I1475" i="2" s="1"/>
  <c r="H1475" i="2"/>
  <c r="G1475" i="2"/>
  <c r="F1475" i="2"/>
  <c r="E1475" i="2"/>
  <c r="D1475" i="2"/>
  <c r="C1475" i="2"/>
  <c r="I1474" i="2"/>
  <c r="I1474" i="2" a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/>
  <c r="I1472" i="2" a="1"/>
  <c r="H1472" i="2"/>
  <c r="G1472" i="2"/>
  <c r="F1472" i="2"/>
  <c r="E1472" i="2"/>
  <c r="D1472" i="2"/>
  <c r="C1472" i="2"/>
  <c r="I1471" i="2"/>
  <c r="I1471" i="2" a="1"/>
  <c r="H1471" i="2"/>
  <c r="G1471" i="2"/>
  <c r="F1471" i="2"/>
  <c r="E1471" i="2"/>
  <c r="D1471" i="2"/>
  <c r="C1471" i="2"/>
  <c r="I1470" i="2"/>
  <c r="I1470" i="2" a="1"/>
  <c r="H1470" i="2"/>
  <c r="G1470" i="2"/>
  <c r="F1470" i="2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/>
  <c r="I1468" i="2" a="1"/>
  <c r="H1468" i="2"/>
  <c r="G1468" i="2"/>
  <c r="F1468" i="2"/>
  <c r="E1468" i="2"/>
  <c r="D1468" i="2"/>
  <c r="C1468" i="2"/>
  <c r="I1467" i="2"/>
  <c r="I1467" i="2" a="1"/>
  <c r="H1467" i="2"/>
  <c r="G1467" i="2"/>
  <c r="F1467" i="2"/>
  <c r="E1467" i="2"/>
  <c r="D1467" i="2"/>
  <c r="C1467" i="2"/>
  <c r="I1466" i="2"/>
  <c r="I1466" i="2" a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/>
  <c r="I1464" i="2" a="1"/>
  <c r="H1464" i="2"/>
  <c r="G1464" i="2"/>
  <c r="F1464" i="2"/>
  <c r="E1464" i="2"/>
  <c r="D1464" i="2"/>
  <c r="C1464" i="2"/>
  <c r="I1463" i="2" a="1"/>
  <c r="I1463" i="2" s="1"/>
  <c r="H1463" i="2"/>
  <c r="G1463" i="2"/>
  <c r="F1463" i="2"/>
  <c r="E1463" i="2"/>
  <c r="D1463" i="2"/>
  <c r="C1463" i="2"/>
  <c r="I1462" i="2"/>
  <c r="I1462" i="2" a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/>
  <c r="I1458" i="2" a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/>
  <c r="I1456" i="2" a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/>
  <c r="I1454" i="2" a="1"/>
  <c r="H1454" i="2"/>
  <c r="G1454" i="2"/>
  <c r="F1454" i="2"/>
  <c r="E1454" i="2"/>
  <c r="D1454" i="2"/>
  <c r="C1454" i="2"/>
  <c r="I1453" i="2"/>
  <c r="I1453" i="2" a="1"/>
  <c r="H1453" i="2"/>
  <c r="G1453" i="2"/>
  <c r="F1453" i="2"/>
  <c r="E1453" i="2"/>
  <c r="D1453" i="2"/>
  <c r="C1453" i="2"/>
  <c r="I1452" i="2"/>
  <c r="I1452" i="2" a="1"/>
  <c r="H1452" i="2"/>
  <c r="G1452" i="2"/>
  <c r="F1452" i="2"/>
  <c r="E1452" i="2"/>
  <c r="D1452" i="2"/>
  <c r="C1452" i="2"/>
  <c r="I1451" i="2" a="1"/>
  <c r="I1451" i="2" s="1"/>
  <c r="H1451" i="2"/>
  <c r="G1451" i="2"/>
  <c r="F1451" i="2"/>
  <c r="E1451" i="2"/>
  <c r="D1451" i="2"/>
  <c r="C1451" i="2"/>
  <c r="I1450" i="2"/>
  <c r="I1450" i="2" a="1"/>
  <c r="H1450" i="2"/>
  <c r="G1450" i="2"/>
  <c r="F1450" i="2"/>
  <c r="E1450" i="2"/>
  <c r="D1450" i="2"/>
  <c r="C1450" i="2"/>
  <c r="I1449" i="2"/>
  <c r="I1449" i="2" a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/>
  <c r="I1446" i="2" a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F1443" i="2"/>
  <c r="E1443" i="2"/>
  <c r="D1443" i="2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/>
  <c r="I1440" i="2" a="1"/>
  <c r="H1440" i="2"/>
  <c r="G1440" i="2"/>
  <c r="F1440" i="2"/>
  <c r="E1440" i="2"/>
  <c r="D1440" i="2"/>
  <c r="C1440" i="2"/>
  <c r="I1439" i="2" a="1"/>
  <c r="I1439" i="2" s="1"/>
  <c r="H1439" i="2"/>
  <c r="G1439" i="2"/>
  <c r="F1439" i="2"/>
  <c r="E1439" i="2"/>
  <c r="D1439" i="2"/>
  <c r="C1439" i="2"/>
  <c r="I1438" i="2"/>
  <c r="I1438" i="2" a="1"/>
  <c r="H1438" i="2"/>
  <c r="G1438" i="2"/>
  <c r="F1438" i="2"/>
  <c r="E1438" i="2"/>
  <c r="D1438" i="2"/>
  <c r="C1438" i="2"/>
  <c r="I1437" i="2" a="1"/>
  <c r="I1437" i="2" s="1"/>
  <c r="H1437" i="2"/>
  <c r="G1437" i="2"/>
  <c r="F1437" i="2"/>
  <c r="E1437" i="2"/>
  <c r="D1437" i="2"/>
  <c r="C1437" i="2"/>
  <c r="I1436" i="2"/>
  <c r="I1436" i="2" a="1"/>
  <c r="H1436" i="2"/>
  <c r="G1436" i="2"/>
  <c r="F1436" i="2"/>
  <c r="E1436" i="2"/>
  <c r="D1436" i="2"/>
  <c r="C1436" i="2"/>
  <c r="I1435" i="2"/>
  <c r="I1435" i="2" a="1"/>
  <c r="H1435" i="2"/>
  <c r="G1435" i="2"/>
  <c r="F1435" i="2"/>
  <c r="E1435" i="2"/>
  <c r="D1435" i="2"/>
  <c r="C1435" i="2"/>
  <c r="I1434" i="2"/>
  <c r="I1434" i="2" a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/>
  <c r="I1432" i="2" a="1"/>
  <c r="H1432" i="2"/>
  <c r="G1432" i="2"/>
  <c r="F1432" i="2"/>
  <c r="E1432" i="2"/>
  <c r="D1432" i="2"/>
  <c r="C1432" i="2"/>
  <c r="I1431" i="2"/>
  <c r="I1431" i="2" a="1"/>
  <c r="H1431" i="2"/>
  <c r="G1431" i="2"/>
  <c r="F1431" i="2"/>
  <c r="E1431" i="2"/>
  <c r="D1431" i="2"/>
  <c r="C1431" i="2"/>
  <c r="I1430" i="2" a="1"/>
  <c r="I1430" i="2" s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/>
  <c r="I1428" i="2" a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/>
  <c r="I1426" i="2" a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/>
  <c r="I1422" i="2" a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/>
  <c r="I1420" i="2" a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/>
  <c r="I1418" i="2" a="1"/>
  <c r="H1418" i="2"/>
  <c r="G1418" i="2"/>
  <c r="F1418" i="2"/>
  <c r="E1418" i="2"/>
  <c r="D1418" i="2"/>
  <c r="C1418" i="2"/>
  <c r="I1417" i="2"/>
  <c r="I1417" i="2" a="1"/>
  <c r="H1417" i="2"/>
  <c r="G1417" i="2"/>
  <c r="F1417" i="2"/>
  <c r="E1417" i="2"/>
  <c r="D1417" i="2"/>
  <c r="C1417" i="2"/>
  <c r="I1416" i="2"/>
  <c r="I1416" i="2" a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/>
  <c r="I1414" i="2" a="1"/>
  <c r="H1414" i="2"/>
  <c r="G1414" i="2"/>
  <c r="F1414" i="2"/>
  <c r="E1414" i="2"/>
  <c r="D1414" i="2"/>
  <c r="C1414" i="2"/>
  <c r="I1413" i="2"/>
  <c r="I1413" i="2" a="1"/>
  <c r="H1413" i="2"/>
  <c r="G1413" i="2"/>
  <c r="F1413" i="2"/>
  <c r="E1413" i="2"/>
  <c r="D1413" i="2"/>
  <c r="C1413" i="2"/>
  <c r="I1412" i="2"/>
  <c r="I1412" i="2" a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/>
  <c r="I1410" i="2" a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/>
  <c r="I1408" i="2" a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/>
  <c r="I1404" i="2" a="1"/>
  <c r="H1404" i="2"/>
  <c r="G1404" i="2"/>
  <c r="F1404" i="2"/>
  <c r="E1404" i="2"/>
  <c r="D1404" i="2"/>
  <c r="C1404" i="2"/>
  <c r="I1403" i="2" a="1"/>
  <c r="I1403" i="2" s="1"/>
  <c r="H1403" i="2"/>
  <c r="G1403" i="2"/>
  <c r="F1403" i="2"/>
  <c r="E1403" i="2"/>
  <c r="D1403" i="2"/>
  <c r="C1403" i="2"/>
  <c r="I1402" i="2"/>
  <c r="I1402" i="2" a="1"/>
  <c r="H1402" i="2"/>
  <c r="G1402" i="2"/>
  <c r="F1402" i="2"/>
  <c r="E1402" i="2"/>
  <c r="D1402" i="2"/>
  <c r="C1402" i="2"/>
  <c r="I1401" i="2" a="1"/>
  <c r="I1401" i="2" s="1"/>
  <c r="H1401" i="2"/>
  <c r="G1401" i="2"/>
  <c r="F1401" i="2"/>
  <c r="E1401" i="2"/>
  <c r="D1401" i="2"/>
  <c r="C1401" i="2"/>
  <c r="I1400" i="2"/>
  <c r="I1400" i="2" a="1"/>
  <c r="H1400" i="2"/>
  <c r="G1400" i="2"/>
  <c r="F1400" i="2"/>
  <c r="E1400" i="2"/>
  <c r="D1400" i="2"/>
  <c r="C1400" i="2"/>
  <c r="I1399" i="2"/>
  <c r="I1399" i="2" a="1"/>
  <c r="H1399" i="2"/>
  <c r="G1399" i="2"/>
  <c r="F1399" i="2"/>
  <c r="E1399" i="2"/>
  <c r="D1399" i="2"/>
  <c r="C1399" i="2"/>
  <c r="I1398" i="2"/>
  <c r="I1398" i="2" a="1"/>
  <c r="H1398" i="2"/>
  <c r="G1398" i="2"/>
  <c r="F1398" i="2"/>
  <c r="E1398" i="2"/>
  <c r="D1398" i="2"/>
  <c r="C1398" i="2"/>
  <c r="I1397" i="2" a="1"/>
  <c r="I1397" i="2" s="1"/>
  <c r="H1397" i="2"/>
  <c r="G1397" i="2"/>
  <c r="F1397" i="2"/>
  <c r="E1397" i="2"/>
  <c r="D1397" i="2"/>
  <c r="C1397" i="2"/>
  <c r="I1396" i="2"/>
  <c r="I1396" i="2" a="1"/>
  <c r="H1396" i="2"/>
  <c r="G1396" i="2"/>
  <c r="F1396" i="2"/>
  <c r="E1396" i="2"/>
  <c r="D1396" i="2"/>
  <c r="C1396" i="2"/>
  <c r="I1395" i="2"/>
  <c r="I1395" i="2" a="1"/>
  <c r="H1395" i="2"/>
  <c r="G1395" i="2"/>
  <c r="F1395" i="2"/>
  <c r="E1395" i="2"/>
  <c r="D1395" i="2"/>
  <c r="C1395" i="2"/>
  <c r="I1394" i="2" a="1"/>
  <c r="I1394" i="2" s="1"/>
  <c r="H1394" i="2"/>
  <c r="G1394" i="2"/>
  <c r="F1394" i="2"/>
  <c r="E1394" i="2"/>
  <c r="D1394" i="2"/>
  <c r="C1394" i="2"/>
  <c r="I1393" i="2" a="1"/>
  <c r="I1393" i="2" s="1"/>
  <c r="H1393" i="2"/>
  <c r="G1393" i="2"/>
  <c r="F1393" i="2"/>
  <c r="E1393" i="2"/>
  <c r="D1393" i="2"/>
  <c r="C1393" i="2"/>
  <c r="I1392" i="2"/>
  <c r="I1392" i="2" a="1"/>
  <c r="H1392" i="2"/>
  <c r="G1392" i="2"/>
  <c r="F1392" i="2"/>
  <c r="E1392" i="2"/>
  <c r="D1392" i="2"/>
  <c r="C1392" i="2"/>
  <c r="I1391" i="2" a="1"/>
  <c r="I1391" i="2" s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/>
  <c r="I1386" i="2" a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/>
  <c r="I1384" i="2" a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E1383" i="2"/>
  <c r="D1383" i="2"/>
  <c r="C1383" i="2"/>
  <c r="I1382" i="2"/>
  <c r="I1382" i="2" a="1"/>
  <c r="H1382" i="2"/>
  <c r="G1382" i="2"/>
  <c r="F1382" i="2"/>
  <c r="E1382" i="2"/>
  <c r="D1382" i="2"/>
  <c r="C1382" i="2"/>
  <c r="I1381" i="2"/>
  <c r="I1381" i="2" a="1"/>
  <c r="H1381" i="2"/>
  <c r="G1381" i="2"/>
  <c r="F1381" i="2"/>
  <c r="E1381" i="2"/>
  <c r="D1381" i="2"/>
  <c r="C1381" i="2"/>
  <c r="I1380" i="2"/>
  <c r="I1380" i="2" a="1"/>
  <c r="H1380" i="2"/>
  <c r="G1380" i="2"/>
  <c r="F1380" i="2"/>
  <c r="E1380" i="2"/>
  <c r="D1380" i="2"/>
  <c r="C1380" i="2"/>
  <c r="I1379" i="2" a="1"/>
  <c r="I1379" i="2" s="1"/>
  <c r="H1379" i="2"/>
  <c r="G1379" i="2"/>
  <c r="F1379" i="2"/>
  <c r="E1379" i="2"/>
  <c r="D1379" i="2"/>
  <c r="C1379" i="2"/>
  <c r="I1378" i="2"/>
  <c r="I1378" i="2" a="1"/>
  <c r="H1378" i="2"/>
  <c r="G1378" i="2"/>
  <c r="F1378" i="2"/>
  <c r="E1378" i="2"/>
  <c r="D1378" i="2"/>
  <c r="C1378" i="2"/>
  <c r="I1377" i="2"/>
  <c r="I1377" i="2" a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/>
  <c r="I1374" i="2" a="1"/>
  <c r="H1374" i="2"/>
  <c r="G1374" i="2"/>
  <c r="F1374" i="2"/>
  <c r="E1374" i="2"/>
  <c r="D1374" i="2"/>
  <c r="C1374" i="2"/>
  <c r="I1373" i="2" a="1"/>
  <c r="I1373" i="2" s="1"/>
  <c r="H1373" i="2"/>
  <c r="G1373" i="2"/>
  <c r="F1373" i="2"/>
  <c r="E1373" i="2"/>
  <c r="D1373" i="2"/>
  <c r="C1373" i="2"/>
  <c r="I1372" i="2"/>
  <c r="I1372" i="2" a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 a="1"/>
  <c r="I1369" i="2" s="1"/>
  <c r="H1369" i="2"/>
  <c r="G1369" i="2"/>
  <c r="F1369" i="2"/>
  <c r="E1369" i="2"/>
  <c r="D1369" i="2"/>
  <c r="C1369" i="2"/>
  <c r="I1368" i="2"/>
  <c r="I1368" i="2" a="1"/>
  <c r="H1368" i="2"/>
  <c r="G1368" i="2"/>
  <c r="F1368" i="2"/>
  <c r="E1368" i="2"/>
  <c r="D1368" i="2"/>
  <c r="C1368" i="2"/>
  <c r="I1367" i="2" a="1"/>
  <c r="I1367" i="2" s="1"/>
  <c r="H1367" i="2"/>
  <c r="G1367" i="2"/>
  <c r="F1367" i="2"/>
  <c r="E1367" i="2"/>
  <c r="D1367" i="2"/>
  <c r="C1367" i="2"/>
  <c r="I1366" i="2"/>
  <c r="I1366" i="2" a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/>
  <c r="I1364" i="2" a="1"/>
  <c r="H1364" i="2"/>
  <c r="G1364" i="2"/>
  <c r="F1364" i="2"/>
  <c r="E1364" i="2"/>
  <c r="D1364" i="2"/>
  <c r="C1364" i="2"/>
  <c r="I1363" i="2"/>
  <c r="I1363" i="2" a="1"/>
  <c r="H1363" i="2"/>
  <c r="G1363" i="2"/>
  <c r="F1363" i="2"/>
  <c r="E1363" i="2"/>
  <c r="D1363" i="2"/>
  <c r="C1363" i="2"/>
  <c r="I1362" i="2"/>
  <c r="I1362" i="2" a="1"/>
  <c r="H1362" i="2"/>
  <c r="G1362" i="2"/>
  <c r="F1362" i="2"/>
  <c r="E1362" i="2"/>
  <c r="D1362" i="2"/>
  <c r="C1362" i="2"/>
  <c r="I1361" i="2" a="1"/>
  <c r="I1361" i="2" s="1"/>
  <c r="H1361" i="2"/>
  <c r="G1361" i="2"/>
  <c r="F1361" i="2"/>
  <c r="E1361" i="2"/>
  <c r="D1361" i="2"/>
  <c r="C1361" i="2"/>
  <c r="I1360" i="2"/>
  <c r="I1360" i="2" a="1"/>
  <c r="H1360" i="2"/>
  <c r="G1360" i="2"/>
  <c r="F1360" i="2"/>
  <c r="E1360" i="2"/>
  <c r="D1360" i="2"/>
  <c r="C1360" i="2"/>
  <c r="I1359" i="2"/>
  <c r="I1359" i="2" a="1"/>
  <c r="H1359" i="2"/>
  <c r="G1359" i="2"/>
  <c r="F1359" i="2"/>
  <c r="E1359" i="2"/>
  <c r="D1359" i="2"/>
  <c r="C1359" i="2"/>
  <c r="I1358" i="2"/>
  <c r="I1358" i="2" a="1"/>
  <c r="H1358" i="2"/>
  <c r="G1358" i="2"/>
  <c r="F1358" i="2"/>
  <c r="E1358" i="2"/>
  <c r="D1358" i="2"/>
  <c r="C1358" i="2"/>
  <c r="I1357" i="2" a="1"/>
  <c r="I1357" i="2" s="1"/>
  <c r="H1357" i="2"/>
  <c r="G1357" i="2"/>
  <c r="F1357" i="2"/>
  <c r="E1357" i="2"/>
  <c r="D1357" i="2"/>
  <c r="C1357" i="2"/>
  <c r="I1356" i="2"/>
  <c r="I1356" i="2" a="1"/>
  <c r="H1356" i="2"/>
  <c r="G1356" i="2"/>
  <c r="F1356" i="2"/>
  <c r="E1356" i="2"/>
  <c r="D1356" i="2"/>
  <c r="C1356" i="2"/>
  <c r="I1355" i="2" a="1"/>
  <c r="I1355" i="2" s="1"/>
  <c r="H1355" i="2"/>
  <c r="G1355" i="2"/>
  <c r="F1355" i="2"/>
  <c r="E1355" i="2"/>
  <c r="D1355" i="2"/>
  <c r="C1355" i="2"/>
  <c r="I1354" i="2"/>
  <c r="I1354" i="2" a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/>
  <c r="I1350" i="2" a="1"/>
  <c r="H1350" i="2"/>
  <c r="G1350" i="2"/>
  <c r="F1350" i="2"/>
  <c r="E1350" i="2"/>
  <c r="D1350" i="2"/>
  <c r="C1350" i="2"/>
  <c r="I1349" i="2" a="1"/>
  <c r="I1349" i="2" s="1"/>
  <c r="H1349" i="2"/>
  <c r="G1349" i="2"/>
  <c r="F1349" i="2"/>
  <c r="E1349" i="2"/>
  <c r="D1349" i="2"/>
  <c r="C1349" i="2"/>
  <c r="I1348" i="2"/>
  <c r="I1348" i="2" a="1"/>
  <c r="H1348" i="2"/>
  <c r="G1348" i="2"/>
  <c r="F1348" i="2"/>
  <c r="E1348" i="2"/>
  <c r="D1348" i="2"/>
  <c r="C1348" i="2"/>
  <c r="I1347" i="2"/>
  <c r="I1347" i="2" a="1"/>
  <c r="H1347" i="2"/>
  <c r="G1347" i="2"/>
  <c r="F1347" i="2"/>
  <c r="E1347" i="2"/>
  <c r="D1347" i="2"/>
  <c r="C1347" i="2"/>
  <c r="I1346" i="2" a="1"/>
  <c r="I1346" i="2" s="1"/>
  <c r="H1346" i="2"/>
  <c r="G1346" i="2"/>
  <c r="F1346" i="2"/>
  <c r="E1346" i="2"/>
  <c r="D1346" i="2"/>
  <c r="C1346" i="2"/>
  <c r="I1345" i="2" a="1"/>
  <c r="I1345" i="2" s="1"/>
  <c r="H1345" i="2"/>
  <c r="G1345" i="2"/>
  <c r="F1345" i="2"/>
  <c r="E1345" i="2"/>
  <c r="D1345" i="2"/>
  <c r="C1345" i="2"/>
  <c r="I1344" i="2"/>
  <c r="I1344" i="2" a="1"/>
  <c r="H1344" i="2"/>
  <c r="G1344" i="2"/>
  <c r="F1344" i="2"/>
  <c r="E1344" i="2"/>
  <c r="D1344" i="2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 a="1"/>
  <c r="I1339" i="2" s="1"/>
  <c r="H1339" i="2"/>
  <c r="G1339" i="2"/>
  <c r="F1339" i="2"/>
  <c r="E1339" i="2"/>
  <c r="D1339" i="2"/>
  <c r="C1339" i="2"/>
  <c r="I1338" i="2"/>
  <c r="I1338" i="2" a="1"/>
  <c r="H1338" i="2"/>
  <c r="G1338" i="2"/>
  <c r="F1338" i="2"/>
  <c r="E1338" i="2"/>
  <c r="D1338" i="2"/>
  <c r="C1338" i="2"/>
  <c r="I1337" i="2" a="1"/>
  <c r="I1337" i="2" s="1"/>
  <c r="H1337" i="2"/>
  <c r="G1337" i="2"/>
  <c r="F1337" i="2"/>
  <c r="E1337" i="2"/>
  <c r="D1337" i="2"/>
  <c r="C1337" i="2"/>
  <c r="I1336" i="2"/>
  <c r="I1336" i="2" a="1"/>
  <c r="H1336" i="2"/>
  <c r="G1336" i="2"/>
  <c r="F1336" i="2"/>
  <c r="E1336" i="2"/>
  <c r="D1336" i="2"/>
  <c r="C1336" i="2"/>
  <c r="I1335" i="2"/>
  <c r="I1335" i="2" a="1"/>
  <c r="H1335" i="2"/>
  <c r="G1335" i="2"/>
  <c r="F1335" i="2"/>
  <c r="E1335" i="2"/>
  <c r="D1335" i="2"/>
  <c r="C1335" i="2"/>
  <c r="I1334" i="2" a="1"/>
  <c r="I1334" i="2" s="1"/>
  <c r="H1334" i="2"/>
  <c r="G1334" i="2"/>
  <c r="F1334" i="2"/>
  <c r="E1334" i="2"/>
  <c r="D1334" i="2"/>
  <c r="C1334" i="2"/>
  <c r="I1333" i="2" a="1"/>
  <c r="I1333" i="2" s="1"/>
  <c r="H1333" i="2"/>
  <c r="G1333" i="2"/>
  <c r="F1333" i="2"/>
  <c r="E1333" i="2"/>
  <c r="D1333" i="2"/>
  <c r="C1333" i="2"/>
  <c r="I1332" i="2"/>
  <c r="I1332" i="2" a="1"/>
  <c r="H1332" i="2"/>
  <c r="G1332" i="2"/>
  <c r="F1332" i="2"/>
  <c r="E1332" i="2"/>
  <c r="D1332" i="2"/>
  <c r="C1332" i="2"/>
  <c r="I1331" i="2" a="1"/>
  <c r="I1331" i="2" s="1"/>
  <c r="H1331" i="2"/>
  <c r="G1331" i="2"/>
  <c r="F1331" i="2"/>
  <c r="E1331" i="2"/>
  <c r="D1331" i="2"/>
  <c r="C1331" i="2"/>
  <c r="I1330" i="2"/>
  <c r="I1330" i="2" a="1"/>
  <c r="H1330" i="2"/>
  <c r="G1330" i="2"/>
  <c r="F1330" i="2"/>
  <c r="E1330" i="2"/>
  <c r="D1330" i="2"/>
  <c r="C1330" i="2"/>
  <c r="I1329" i="2"/>
  <c r="I1329" i="2" a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/>
  <c r="I1326" i="2" a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/>
  <c r="I1323" i="2" a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/>
  <c r="I1320" i="2" a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/>
  <c r="I1314" i="2" a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/>
  <c r="I1312" i="2" a="1"/>
  <c r="H1312" i="2"/>
  <c r="G1312" i="2"/>
  <c r="F1312" i="2"/>
  <c r="E1312" i="2"/>
  <c r="D1312" i="2"/>
  <c r="C1312" i="2"/>
  <c r="I1311" i="2"/>
  <c r="I1311" i="2" a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/>
  <c r="I1308" i="2" a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/>
  <c r="I1306" i="2" a="1"/>
  <c r="H1306" i="2"/>
  <c r="G1306" i="2"/>
  <c r="F1306" i="2"/>
  <c r="E1306" i="2"/>
  <c r="D1306" i="2"/>
  <c r="C1306" i="2"/>
  <c r="I1305" i="2"/>
  <c r="I1305" i="2" a="1"/>
  <c r="H1305" i="2"/>
  <c r="G1305" i="2"/>
  <c r="F1305" i="2"/>
  <c r="E1305" i="2"/>
  <c r="D1305" i="2"/>
  <c r="C1305" i="2"/>
  <c r="I1304" i="2"/>
  <c r="I1304" i="2" a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/>
  <c r="I1302" i="2" a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/>
  <c r="I1299" i="2" a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/>
  <c r="I1296" i="2" a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/>
  <c r="I1294" i="2" a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/>
  <c r="I1290" i="2" a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/>
  <c r="I1288" i="2" a="1"/>
  <c r="H1288" i="2"/>
  <c r="G1288" i="2"/>
  <c r="F1288" i="2"/>
  <c r="E1288" i="2"/>
  <c r="D1288" i="2"/>
  <c r="C1288" i="2"/>
  <c r="I1287" i="2"/>
  <c r="I1287" i="2" a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/>
  <c r="I1284" i="2" a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/>
  <c r="I1282" i="2" a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/>
  <c r="I1278" i="2" a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/>
  <c r="I1276" i="2" a="1"/>
  <c r="H1276" i="2"/>
  <c r="G1276" i="2"/>
  <c r="F1276" i="2"/>
  <c r="E1276" i="2"/>
  <c r="D1276" i="2"/>
  <c r="C1276" i="2"/>
  <c r="I1275" i="2"/>
  <c r="I1275" i="2" a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/>
  <c r="I1272" i="2" a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/>
  <c r="I1268" i="2" a="1"/>
  <c r="H1268" i="2"/>
  <c r="G1268" i="2"/>
  <c r="F1268" i="2"/>
  <c r="E1268" i="2"/>
  <c r="D1268" i="2"/>
  <c r="C1268" i="2"/>
  <c r="I1267" i="2"/>
  <c r="I1267" i="2" a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/>
  <c r="I1262" i="2" a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/>
  <c r="I1256" i="2" a="1"/>
  <c r="H1256" i="2"/>
  <c r="G1256" i="2"/>
  <c r="F1256" i="2"/>
  <c r="E1256" i="2"/>
  <c r="D1256" i="2"/>
  <c r="C1256" i="2"/>
  <c r="I1255" i="2"/>
  <c r="I1255" i="2" a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/>
  <c r="I1252" i="2" a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/>
  <c r="I1250" i="2" a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/>
  <c r="I1248" i="2" a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/>
  <c r="I1244" i="2" a="1"/>
  <c r="H1244" i="2"/>
  <c r="G1244" i="2"/>
  <c r="F1244" i="2"/>
  <c r="E1244" i="2"/>
  <c r="D1244" i="2"/>
  <c r="C1244" i="2"/>
  <c r="I1243" i="2"/>
  <c r="I1243" i="2" a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/>
  <c r="I1240" i="2" a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/>
  <c r="I1238" i="2" a="1"/>
  <c r="H1238" i="2"/>
  <c r="G1238" i="2"/>
  <c r="F1238" i="2"/>
  <c r="E1238" i="2"/>
  <c r="D1238" i="2"/>
  <c r="C1238" i="2"/>
  <c r="I1237" i="2"/>
  <c r="I1237" i="2" a="1"/>
  <c r="H1237" i="2"/>
  <c r="G1237" i="2"/>
  <c r="F1237" i="2"/>
  <c r="E1237" i="2"/>
  <c r="D1237" i="2"/>
  <c r="C1237" i="2"/>
  <c r="I1236" i="2"/>
  <c r="I1236" i="2" a="1"/>
  <c r="H1236" i="2"/>
  <c r="G1236" i="2"/>
  <c r="F1236" i="2"/>
  <c r="E1236" i="2"/>
  <c r="D1236" i="2"/>
  <c r="C1236" i="2"/>
  <c r="I1235" i="2"/>
  <c r="I1235" i="2" a="1"/>
  <c r="H1235" i="2"/>
  <c r="G1235" i="2"/>
  <c r="F1235" i="2"/>
  <c r="E1235" i="2"/>
  <c r="D1235" i="2"/>
  <c r="C1235" i="2"/>
  <c r="I1234" i="2"/>
  <c r="I1234" i="2" a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/>
  <c r="I1232" i="2" a="1"/>
  <c r="H1232" i="2"/>
  <c r="G1232" i="2"/>
  <c r="F1232" i="2"/>
  <c r="E1232" i="2"/>
  <c r="D1232" i="2"/>
  <c r="C1232" i="2"/>
  <c r="I1231" i="2"/>
  <c r="I1231" i="2" a="1"/>
  <c r="H1231" i="2"/>
  <c r="G1231" i="2"/>
  <c r="F1231" i="2"/>
  <c r="E1231" i="2"/>
  <c r="D1231" i="2"/>
  <c r="C1231" i="2"/>
  <c r="I1230" i="2"/>
  <c r="I1230" i="2" a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/>
  <c r="I1226" i="2" a="1"/>
  <c r="H1226" i="2"/>
  <c r="G1226" i="2"/>
  <c r="F1226" i="2"/>
  <c r="E1226" i="2"/>
  <c r="D1226" i="2"/>
  <c r="C1226" i="2"/>
  <c r="I1225" i="2"/>
  <c r="I1225" i="2" a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/>
  <c r="I1223" i="2" a="1"/>
  <c r="H1223" i="2"/>
  <c r="G1223" i="2"/>
  <c r="F1223" i="2"/>
  <c r="E1223" i="2"/>
  <c r="D1223" i="2"/>
  <c r="C1223" i="2"/>
  <c r="I1222" i="2"/>
  <c r="I1222" i="2" a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/>
  <c r="I1220" i="2" a="1"/>
  <c r="H1220" i="2"/>
  <c r="G1220" i="2"/>
  <c r="F1220" i="2"/>
  <c r="E1220" i="2"/>
  <c r="D1220" i="2"/>
  <c r="C1220" i="2"/>
  <c r="I1219" i="2"/>
  <c r="I1219" i="2" a="1"/>
  <c r="H1219" i="2"/>
  <c r="G1219" i="2"/>
  <c r="F1219" i="2"/>
  <c r="E1219" i="2"/>
  <c r="D1219" i="2"/>
  <c r="C1219" i="2"/>
  <c r="I1218" i="2"/>
  <c r="I1218" i="2" a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/>
  <c r="I1214" i="2" a="1"/>
  <c r="H1214" i="2"/>
  <c r="G1214" i="2"/>
  <c r="F1214" i="2"/>
  <c r="E1214" i="2"/>
  <c r="D1214" i="2"/>
  <c r="C1214" i="2"/>
  <c r="I1213" i="2"/>
  <c r="I1213" i="2" a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/>
  <c r="I1211" i="2" a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/>
  <c r="I1208" i="2" a="1"/>
  <c r="H1208" i="2"/>
  <c r="G1208" i="2"/>
  <c r="F1208" i="2"/>
  <c r="E1208" i="2"/>
  <c r="D1208" i="2"/>
  <c r="C1208" i="2"/>
  <c r="I1207" i="2"/>
  <c r="I1207" i="2" a="1"/>
  <c r="H1207" i="2"/>
  <c r="G1207" i="2"/>
  <c r="F1207" i="2"/>
  <c r="E1207" i="2"/>
  <c r="D1207" i="2"/>
  <c r="C1207" i="2"/>
  <c r="I1206" i="2"/>
  <c r="I1206" i="2" a="1"/>
  <c r="H1206" i="2"/>
  <c r="G1206" i="2"/>
  <c r="F1206" i="2"/>
  <c r="E1206" i="2"/>
  <c r="D1206" i="2"/>
  <c r="C1206" i="2"/>
  <c r="I1205" i="2"/>
  <c r="I1205" i="2" a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/>
  <c r="I1202" i="2" a="1"/>
  <c r="H1202" i="2"/>
  <c r="G1202" i="2"/>
  <c r="F1202" i="2"/>
  <c r="E1202" i="2"/>
  <c r="D1202" i="2"/>
  <c r="C1202" i="2"/>
  <c r="I1201" i="2"/>
  <c r="I1201" i="2" a="1"/>
  <c r="H1201" i="2"/>
  <c r="G1201" i="2"/>
  <c r="F1201" i="2"/>
  <c r="E1201" i="2"/>
  <c r="D1201" i="2"/>
  <c r="C1201" i="2"/>
  <c r="I1200" i="2"/>
  <c r="I1200" i="2" a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/>
  <c r="I1196" i="2" a="1"/>
  <c r="H1196" i="2"/>
  <c r="G1196" i="2"/>
  <c r="F1196" i="2"/>
  <c r="E1196" i="2"/>
  <c r="D1196" i="2"/>
  <c r="C1196" i="2"/>
  <c r="I1195" i="2"/>
  <c r="I1195" i="2" a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/>
  <c r="I1189" i="2" a="1"/>
  <c r="H1189" i="2"/>
  <c r="G1189" i="2"/>
  <c r="F1189" i="2"/>
  <c r="E1189" i="2"/>
  <c r="D1189" i="2"/>
  <c r="C1189" i="2"/>
  <c r="I1188" i="2"/>
  <c r="I1188" i="2" a="1"/>
  <c r="H1188" i="2"/>
  <c r="G1188" i="2"/>
  <c r="F1188" i="2"/>
  <c r="E1188" i="2"/>
  <c r="D1188" i="2"/>
  <c r="C1188" i="2"/>
  <c r="I1187" i="2"/>
  <c r="I1187" i="2" a="1"/>
  <c r="H1187" i="2"/>
  <c r="G1187" i="2"/>
  <c r="F1187" i="2"/>
  <c r="E1187" i="2"/>
  <c r="D1187" i="2"/>
  <c r="C1187" i="2"/>
  <c r="I1186" i="2"/>
  <c r="I1186" i="2" a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/>
  <c r="I1184" i="2" a="1"/>
  <c r="H1184" i="2"/>
  <c r="G1184" i="2"/>
  <c r="F1184" i="2"/>
  <c r="E1184" i="2"/>
  <c r="D1184" i="2"/>
  <c r="C1184" i="2"/>
  <c r="I1183" i="2"/>
  <c r="I1183" i="2" a="1"/>
  <c r="H1183" i="2"/>
  <c r="G1183" i="2"/>
  <c r="F1183" i="2"/>
  <c r="E1183" i="2"/>
  <c r="D1183" i="2"/>
  <c r="C1183" i="2"/>
  <c r="I1182" i="2" a="1"/>
  <c r="I1182" i="2" s="1"/>
  <c r="H1182" i="2"/>
  <c r="G1182" i="2"/>
  <c r="F1182" i="2"/>
  <c r="E1182" i="2"/>
  <c r="D1182" i="2"/>
  <c r="C1182" i="2"/>
  <c r="I1181" i="2"/>
  <c r="I1181" i="2" a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/>
  <c r="I1178" i="2" a="1"/>
  <c r="H1178" i="2"/>
  <c r="G1178" i="2"/>
  <c r="F1178" i="2"/>
  <c r="E1178" i="2"/>
  <c r="D1178" i="2"/>
  <c r="C1178" i="2"/>
  <c r="I1177" i="2"/>
  <c r="I1177" i="2" a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 a="1"/>
  <c r="I1175" i="2" s="1"/>
  <c r="H1175" i="2"/>
  <c r="G1175" i="2"/>
  <c r="F1175" i="2"/>
  <c r="E1175" i="2"/>
  <c r="D1175" i="2"/>
  <c r="C1175" i="2"/>
  <c r="I1174" i="2"/>
  <c r="I1174" i="2" a="1"/>
  <c r="H1174" i="2"/>
  <c r="G1174" i="2"/>
  <c r="F1174" i="2"/>
  <c r="E1174" i="2"/>
  <c r="D1174" i="2"/>
  <c r="C1174" i="2"/>
  <c r="I1173" i="2"/>
  <c r="I1173" i="2" a="1"/>
  <c r="H1173" i="2"/>
  <c r="G1173" i="2"/>
  <c r="F1173" i="2"/>
  <c r="E1173" i="2"/>
  <c r="D1173" i="2"/>
  <c r="C1173" i="2"/>
  <c r="I1172" i="2" a="1"/>
  <c r="I1172" i="2" s="1"/>
  <c r="H1172" i="2"/>
  <c r="G1172" i="2"/>
  <c r="F1172" i="2"/>
  <c r="E1172" i="2"/>
  <c r="D1172" i="2"/>
  <c r="C1172" i="2"/>
  <c r="I1171" i="2"/>
  <c r="I1171" i="2" a="1"/>
  <c r="H1171" i="2"/>
  <c r="G1171" i="2"/>
  <c r="F1171" i="2"/>
  <c r="E1171" i="2"/>
  <c r="D1171" i="2"/>
  <c r="C1171" i="2"/>
  <c r="I1170" i="2"/>
  <c r="I1170" i="2" a="1"/>
  <c r="H1170" i="2"/>
  <c r="G1170" i="2"/>
  <c r="F1170" i="2"/>
  <c r="E1170" i="2"/>
  <c r="D1170" i="2"/>
  <c r="C1170" i="2"/>
  <c r="I1169" i="2"/>
  <c r="I1169" i="2" a="1"/>
  <c r="H1169" i="2"/>
  <c r="G1169" i="2"/>
  <c r="F1169" i="2"/>
  <c r="E1169" i="2"/>
  <c r="D1169" i="2"/>
  <c r="C1169" i="2"/>
  <c r="I1168" i="2"/>
  <c r="I1168" i="2" a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/>
  <c r="I1166" i="2" a="1"/>
  <c r="H1166" i="2"/>
  <c r="G1166" i="2"/>
  <c r="F1166" i="2"/>
  <c r="E1166" i="2"/>
  <c r="D1166" i="2"/>
  <c r="C1166" i="2"/>
  <c r="I1165" i="2"/>
  <c r="I1165" i="2" a="1"/>
  <c r="H1165" i="2"/>
  <c r="G1165" i="2"/>
  <c r="F1165" i="2"/>
  <c r="E1165" i="2"/>
  <c r="D1165" i="2"/>
  <c r="C1165" i="2"/>
  <c r="I1164" i="2"/>
  <c r="I1164" i="2" a="1"/>
  <c r="H1164" i="2"/>
  <c r="G1164" i="2"/>
  <c r="F1164" i="2"/>
  <c r="E1164" i="2"/>
  <c r="D1164" i="2"/>
  <c r="C1164" i="2"/>
  <c r="I1163" i="2"/>
  <c r="I1163" i="2" a="1"/>
  <c r="H1163" i="2"/>
  <c r="G1163" i="2"/>
  <c r="F1163" i="2"/>
  <c r="E1163" i="2"/>
  <c r="D1163" i="2"/>
  <c r="C1163" i="2"/>
  <c r="I1162" i="2"/>
  <c r="I1162" i="2" a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/>
  <c r="I1159" i="2" a="1"/>
  <c r="H1159" i="2"/>
  <c r="G1159" i="2"/>
  <c r="F1159" i="2"/>
  <c r="E1159" i="2"/>
  <c r="D1159" i="2"/>
  <c r="C1159" i="2"/>
  <c r="I1158" i="2"/>
  <c r="I1158" i="2" a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/>
  <c r="I1154" i="2" a="1"/>
  <c r="H1154" i="2"/>
  <c r="G1154" i="2"/>
  <c r="F1154" i="2"/>
  <c r="E1154" i="2"/>
  <c r="D1154" i="2"/>
  <c r="C1154" i="2"/>
  <c r="I1153" i="2"/>
  <c r="I1153" i="2" a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C1149" i="2"/>
  <c r="I1148" i="2"/>
  <c r="I1148" i="2" a="1"/>
  <c r="H1148" i="2"/>
  <c r="G1148" i="2"/>
  <c r="F1148" i="2"/>
  <c r="E1148" i="2"/>
  <c r="D1148" i="2"/>
  <c r="C1148" i="2"/>
  <c r="I1147" i="2"/>
  <c r="I1147" i="2" a="1"/>
  <c r="H1147" i="2"/>
  <c r="G1147" i="2"/>
  <c r="F1147" i="2"/>
  <c r="E1147" i="2"/>
  <c r="D1147" i="2"/>
  <c r="C1147" i="2"/>
  <c r="I1146" i="2"/>
  <c r="I1146" i="2" a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/>
  <c r="I1144" i="2" a="1"/>
  <c r="H1144" i="2"/>
  <c r="G1144" i="2"/>
  <c r="F1144" i="2"/>
  <c r="E1144" i="2"/>
  <c r="D1144" i="2"/>
  <c r="C1144" i="2"/>
  <c r="I1143" i="2"/>
  <c r="I1143" i="2" a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/>
  <c r="I1141" i="2" a="1"/>
  <c r="H1141" i="2"/>
  <c r="G1141" i="2"/>
  <c r="F1141" i="2"/>
  <c r="E1141" i="2"/>
  <c r="D1141" i="2"/>
  <c r="C1141" i="2"/>
  <c r="I1140" i="2"/>
  <c r="I1140" i="2" a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/>
  <c r="I1138" i="2" a="1"/>
  <c r="H1138" i="2"/>
  <c r="G1138" i="2"/>
  <c r="F1138" i="2"/>
  <c r="E1138" i="2"/>
  <c r="D1138" i="2"/>
  <c r="C1138" i="2"/>
  <c r="I1137" i="2"/>
  <c r="I1137" i="2" a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/>
  <c r="I1135" i="2" a="1"/>
  <c r="H1135" i="2"/>
  <c r="G1135" i="2"/>
  <c r="F1135" i="2"/>
  <c r="E1135" i="2"/>
  <c r="D1135" i="2"/>
  <c r="C1135" i="2"/>
  <c r="I1134" i="2" a="1"/>
  <c r="I1134" i="2" s="1"/>
  <c r="H1134" i="2"/>
  <c r="G1134" i="2"/>
  <c r="F1134" i="2"/>
  <c r="E1134" i="2"/>
  <c r="D1134" i="2"/>
  <c r="C1134" i="2"/>
  <c r="I1133" i="2"/>
  <c r="I1133" i="2" a="1"/>
  <c r="H1133" i="2"/>
  <c r="G1133" i="2"/>
  <c r="F1133" i="2"/>
  <c r="E1133" i="2"/>
  <c r="D1133" i="2"/>
  <c r="C1133" i="2"/>
  <c r="I1132" i="2"/>
  <c r="I1132" i="2" a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/>
  <c r="I1129" i="2" a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/>
  <c r="I1126" i="2" a="1"/>
  <c r="H1126" i="2"/>
  <c r="G1126" i="2"/>
  <c r="F1126" i="2"/>
  <c r="E1126" i="2"/>
  <c r="D1126" i="2"/>
  <c r="C1126" i="2"/>
  <c r="I1125" i="2"/>
  <c r="I1125" i="2" a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/>
  <c r="I1123" i="2" a="1"/>
  <c r="H1123" i="2"/>
  <c r="G1123" i="2"/>
  <c r="F1123" i="2"/>
  <c r="E1123" i="2"/>
  <c r="D1123" i="2"/>
  <c r="C1123" i="2"/>
  <c r="I1122" i="2"/>
  <c r="I1122" i="2" a="1"/>
  <c r="H1122" i="2"/>
  <c r="G1122" i="2"/>
  <c r="F1122" i="2"/>
  <c r="E1122" i="2"/>
  <c r="D1122" i="2"/>
  <c r="C1122" i="2"/>
  <c r="I1121" i="2"/>
  <c r="I1121" i="2" a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/>
  <c r="I1117" i="2" a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/>
  <c r="I1115" i="2" a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/>
  <c r="I1113" i="2" a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/>
  <c r="I1111" i="2" a="1"/>
  <c r="H1111" i="2"/>
  <c r="G1111" i="2"/>
  <c r="F1111" i="2"/>
  <c r="E1111" i="2"/>
  <c r="D1111" i="2"/>
  <c r="C1111" i="2"/>
  <c r="I1110" i="2"/>
  <c r="I1110" i="2" a="1"/>
  <c r="H1110" i="2"/>
  <c r="G1110" i="2"/>
  <c r="F1110" i="2"/>
  <c r="E1110" i="2"/>
  <c r="D1110" i="2"/>
  <c r="C1110" i="2"/>
  <c r="I1109" i="2"/>
  <c r="I1109" i="2" a="1"/>
  <c r="H1109" i="2"/>
  <c r="G1109" i="2"/>
  <c r="F1109" i="2"/>
  <c r="E1109" i="2"/>
  <c r="D1109" i="2"/>
  <c r="C1109" i="2"/>
  <c r="I1108" i="2"/>
  <c r="I1108" i="2" a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/>
  <c r="I1104" i="2" a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/>
  <c r="I1100" i="2" a="1"/>
  <c r="H1100" i="2"/>
  <c r="G1100" i="2"/>
  <c r="F1100" i="2"/>
  <c r="E1100" i="2"/>
  <c r="D1100" i="2"/>
  <c r="C1100" i="2"/>
  <c r="I1099" i="2"/>
  <c r="I1099" i="2" a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E1094" i="2"/>
  <c r="D1094" i="2"/>
  <c r="C1094" i="2"/>
  <c r="I1093" i="2"/>
  <c r="I1093" i="2" a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/>
  <c r="I1091" i="2" a="1"/>
  <c r="H1091" i="2"/>
  <c r="G1091" i="2"/>
  <c r="F1091" i="2"/>
  <c r="E1091" i="2"/>
  <c r="D1091" i="2"/>
  <c r="C1091" i="2"/>
  <c r="I1090" i="2"/>
  <c r="I1090" i="2" a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/>
  <c r="I1088" i="2" a="1"/>
  <c r="H1088" i="2"/>
  <c r="G1088" i="2"/>
  <c r="F1088" i="2"/>
  <c r="E1088" i="2"/>
  <c r="D1088" i="2"/>
  <c r="C1088" i="2"/>
  <c r="I1087" i="2"/>
  <c r="I1087" i="2" a="1"/>
  <c r="H1087" i="2"/>
  <c r="G1087" i="2"/>
  <c r="F1087" i="2"/>
  <c r="E1087" i="2"/>
  <c r="D1087" i="2"/>
  <c r="C1087" i="2"/>
  <c r="I1086" i="2"/>
  <c r="I1086" i="2" a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/>
  <c r="I1083" i="2" a="1"/>
  <c r="H1083" i="2"/>
  <c r="G1083" i="2"/>
  <c r="F1083" i="2"/>
  <c r="E1083" i="2"/>
  <c r="D1083" i="2"/>
  <c r="C1083" i="2"/>
  <c r="I1082" i="2"/>
  <c r="I1082" i="2" a="1"/>
  <c r="H1082" i="2"/>
  <c r="G1082" i="2"/>
  <c r="F1082" i="2"/>
  <c r="E1082" i="2"/>
  <c r="D1082" i="2"/>
  <c r="C1082" i="2"/>
  <c r="I1081" i="2"/>
  <c r="I1081" i="2" a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/>
  <c r="I1075" i="2" a="1"/>
  <c r="H1075" i="2"/>
  <c r="G1075" i="2"/>
  <c r="F1075" i="2"/>
  <c r="E1075" i="2"/>
  <c r="D1075" i="2"/>
  <c r="C1075" i="2"/>
  <c r="I1074" i="2"/>
  <c r="I1074" i="2" a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/>
  <c r="I1072" i="2" a="1"/>
  <c r="H1072" i="2"/>
  <c r="G1072" i="2"/>
  <c r="F1072" i="2"/>
  <c r="E1072" i="2"/>
  <c r="D1072" i="2"/>
  <c r="C1072" i="2"/>
  <c r="I1071" i="2"/>
  <c r="I1071" i="2" a="1"/>
  <c r="H1071" i="2"/>
  <c r="G1071" i="2"/>
  <c r="F1071" i="2"/>
  <c r="E1071" i="2"/>
  <c r="D1071" i="2"/>
  <c r="C1071" i="2"/>
  <c r="I1070" i="2"/>
  <c r="I1070" i="2" a="1"/>
  <c r="H1070" i="2"/>
  <c r="G1070" i="2"/>
  <c r="F1070" i="2"/>
  <c r="E1070" i="2"/>
  <c r="D1070" i="2"/>
  <c r="C1070" i="2"/>
  <c r="I1069" i="2"/>
  <c r="I1069" i="2" a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/>
  <c r="I1065" i="2" a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/>
  <c r="I1063" i="2" a="1"/>
  <c r="H1063" i="2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/>
  <c r="I1061" i="2" a="1"/>
  <c r="H1061" i="2"/>
  <c r="G1061" i="2"/>
  <c r="F1061" i="2"/>
  <c r="E1061" i="2"/>
  <c r="D1061" i="2"/>
  <c r="C1061" i="2"/>
  <c r="I1060" i="2"/>
  <c r="I1060" i="2" a="1"/>
  <c r="H1060" i="2"/>
  <c r="G1060" i="2"/>
  <c r="F1060" i="2"/>
  <c r="E1060" i="2"/>
  <c r="D1060" i="2"/>
  <c r="C1060" i="2"/>
  <c r="I1059" i="2" a="1"/>
  <c r="I1059" i="2" s="1"/>
  <c r="H1059" i="2"/>
  <c r="G1059" i="2"/>
  <c r="F1059" i="2"/>
  <c r="E1059" i="2"/>
  <c r="D1059" i="2"/>
  <c r="C1059" i="2"/>
  <c r="I1058" i="2"/>
  <c r="I1058" i="2" a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/>
  <c r="I1055" i="2" a="1"/>
  <c r="H1055" i="2"/>
  <c r="G1055" i="2"/>
  <c r="F1055" i="2"/>
  <c r="E1055" i="2"/>
  <c r="D1055" i="2"/>
  <c r="C1055" i="2"/>
  <c r="I1054" i="2"/>
  <c r="I1054" i="2" a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/>
  <c r="I1049" i="2" a="1"/>
  <c r="H1049" i="2"/>
  <c r="G1049" i="2"/>
  <c r="F1049" i="2"/>
  <c r="E1049" i="2"/>
  <c r="D1049" i="2"/>
  <c r="C1049" i="2"/>
  <c r="I1048" i="2"/>
  <c r="I1048" i="2" a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/>
  <c r="I1044" i="2" a="1"/>
  <c r="H1044" i="2"/>
  <c r="G1044" i="2"/>
  <c r="F1044" i="2"/>
  <c r="E1044" i="2"/>
  <c r="D1044" i="2"/>
  <c r="C1044" i="2"/>
  <c r="I1043" i="2"/>
  <c r="I1043" i="2" a="1"/>
  <c r="H1043" i="2"/>
  <c r="G1043" i="2"/>
  <c r="F1043" i="2"/>
  <c r="E1043" i="2"/>
  <c r="D1043" i="2"/>
  <c r="C1043" i="2"/>
  <c r="I1042" i="2"/>
  <c r="I1042" i="2" a="1"/>
  <c r="H1042" i="2"/>
  <c r="G1042" i="2"/>
  <c r="F1042" i="2"/>
  <c r="E1042" i="2"/>
  <c r="D1042" i="2"/>
  <c r="C1042" i="2"/>
  <c r="I1041" i="2" a="1"/>
  <c r="I1041" i="2" s="1"/>
  <c r="H1041" i="2"/>
  <c r="G1041" i="2"/>
  <c r="F1041" i="2"/>
  <c r="E1041" i="2"/>
  <c r="D1041" i="2"/>
  <c r="C1041" i="2"/>
  <c r="I1040" i="2"/>
  <c r="I1040" i="2" a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/>
  <c r="I1037" i="2" a="1"/>
  <c r="H1037" i="2"/>
  <c r="G1037" i="2"/>
  <c r="F1037" i="2"/>
  <c r="E1037" i="2"/>
  <c r="D1037" i="2"/>
  <c r="C1037" i="2"/>
  <c r="I1036" i="2"/>
  <c r="I1036" i="2" a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/>
  <c r="I1031" i="2" a="1"/>
  <c r="H1031" i="2"/>
  <c r="G1031" i="2"/>
  <c r="F1031" i="2"/>
  <c r="E1031" i="2"/>
  <c r="D1031" i="2"/>
  <c r="C1031" i="2"/>
  <c r="I1030" i="2"/>
  <c r="I1030" i="2" a="1"/>
  <c r="H1030" i="2"/>
  <c r="G1030" i="2"/>
  <c r="F1030" i="2"/>
  <c r="E1030" i="2"/>
  <c r="D1030" i="2"/>
  <c r="C1030" i="2"/>
  <c r="I1029" i="2"/>
  <c r="I1029" i="2" a="1"/>
  <c r="H1029" i="2"/>
  <c r="G1029" i="2"/>
  <c r="F1029" i="2"/>
  <c r="E1029" i="2"/>
  <c r="D1029" i="2"/>
  <c r="C1029" i="2"/>
  <c r="I1028" i="2" a="1"/>
  <c r="I1028" i="2" s="1"/>
  <c r="H1028" i="2"/>
  <c r="G1028" i="2"/>
  <c r="F1028" i="2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/>
  <c r="I1025" i="2" a="1"/>
  <c r="H1025" i="2"/>
  <c r="G1025" i="2"/>
  <c r="F1025" i="2"/>
  <c r="E1025" i="2"/>
  <c r="D1025" i="2"/>
  <c r="C1025" i="2"/>
  <c r="I1024" i="2"/>
  <c r="I1024" i="2" a="1"/>
  <c r="H1024" i="2"/>
  <c r="G1024" i="2"/>
  <c r="F1024" i="2"/>
  <c r="E1024" i="2"/>
  <c r="D1024" i="2"/>
  <c r="C1024" i="2"/>
  <c r="I1023" i="2" a="1"/>
  <c r="I1023" i="2" s="1"/>
  <c r="H1023" i="2"/>
  <c r="G1023" i="2"/>
  <c r="F1023" i="2"/>
  <c r="E1023" i="2"/>
  <c r="D1023" i="2"/>
  <c r="C1023" i="2"/>
  <c r="I1022" i="2"/>
  <c r="I1022" i="2" a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/>
  <c r="I1019" i="2" a="1"/>
  <c r="H1019" i="2"/>
  <c r="G1019" i="2"/>
  <c r="F1019" i="2"/>
  <c r="E1019" i="2"/>
  <c r="D1019" i="2"/>
  <c r="C1019" i="2"/>
  <c r="I1018" i="2"/>
  <c r="I1018" i="2" a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/>
  <c r="I1015" i="2" a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/>
  <c r="I1013" i="2" a="1"/>
  <c r="H1013" i="2"/>
  <c r="G1013" i="2"/>
  <c r="F1013" i="2"/>
  <c r="E1013" i="2"/>
  <c r="D1013" i="2"/>
  <c r="C1013" i="2"/>
  <c r="I1012" i="2"/>
  <c r="I1012" i="2" a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 a="1"/>
  <c r="I1008" i="2" s="1"/>
  <c r="H1008" i="2"/>
  <c r="G1008" i="2"/>
  <c r="F1008" i="2"/>
  <c r="E1008" i="2"/>
  <c r="D1008" i="2"/>
  <c r="C1008" i="2"/>
  <c r="I1007" i="2"/>
  <c r="I1007" i="2" a="1"/>
  <c r="H1007" i="2"/>
  <c r="G1007" i="2"/>
  <c r="F1007" i="2"/>
  <c r="E1007" i="2"/>
  <c r="D1007" i="2"/>
  <c r="C1007" i="2"/>
  <c r="I1006" i="2"/>
  <c r="I1006" i="2" a="1"/>
  <c r="H1006" i="2"/>
  <c r="G1006" i="2"/>
  <c r="F1006" i="2"/>
  <c r="E1006" i="2"/>
  <c r="D1006" i="2"/>
  <c r="C1006" i="2"/>
  <c r="I1005" i="2"/>
  <c r="I1005" i="2" a="1"/>
  <c r="H1005" i="2"/>
  <c r="G1005" i="2"/>
  <c r="F1005" i="2"/>
  <c r="E1005" i="2"/>
  <c r="D1005" i="2"/>
  <c r="C1005" i="2"/>
  <c r="I1004" i="2"/>
  <c r="I1004" i="2" a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/>
  <c r="I1001" i="2" a="1"/>
  <c r="H1001" i="2"/>
  <c r="G1001" i="2"/>
  <c r="F1001" i="2"/>
  <c r="E1001" i="2"/>
  <c r="D1001" i="2"/>
  <c r="C1001" i="2"/>
  <c r="I1000" i="2"/>
  <c r="I1000" i="2" a="1"/>
  <c r="H1000" i="2"/>
  <c r="G1000" i="2"/>
  <c r="F1000" i="2"/>
  <c r="E1000" i="2"/>
  <c r="D1000" i="2"/>
  <c r="C1000" i="2"/>
  <c r="I999" i="2"/>
  <c r="I999" i="2" a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F997" i="2"/>
  <c r="E997" i="2"/>
  <c r="D997" i="2"/>
  <c r="C997" i="2"/>
  <c r="I996" i="2" a="1"/>
  <c r="I996" i="2" s="1"/>
  <c r="H996" i="2"/>
  <c r="G996" i="2"/>
  <c r="F996" i="2"/>
  <c r="E996" i="2"/>
  <c r="D996" i="2"/>
  <c r="C996" i="2"/>
  <c r="I995" i="2"/>
  <c r="I995" i="2" a="1"/>
  <c r="H995" i="2"/>
  <c r="G995" i="2"/>
  <c r="F995" i="2"/>
  <c r="E995" i="2"/>
  <c r="D995" i="2"/>
  <c r="C995" i="2"/>
  <c r="I994" i="2"/>
  <c r="I994" i="2" a="1"/>
  <c r="H994" i="2"/>
  <c r="G994" i="2"/>
  <c r="F994" i="2"/>
  <c r="E994" i="2"/>
  <c r="D994" i="2"/>
  <c r="C994" i="2"/>
  <c r="I993" i="2"/>
  <c r="I993" i="2" a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G990" i="2"/>
  <c r="F990" i="2"/>
  <c r="E990" i="2"/>
  <c r="D990" i="2"/>
  <c r="C990" i="2"/>
  <c r="I989" i="2"/>
  <c r="I989" i="2" a="1"/>
  <c r="H989" i="2"/>
  <c r="G989" i="2"/>
  <c r="F989" i="2"/>
  <c r="E989" i="2"/>
  <c r="D989" i="2"/>
  <c r="C989" i="2"/>
  <c r="I988" i="2"/>
  <c r="I988" i="2" a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 a="1"/>
  <c r="I986" i="2" s="1"/>
  <c r="H986" i="2"/>
  <c r="G986" i="2"/>
  <c r="F986" i="2"/>
  <c r="E986" i="2"/>
  <c r="D986" i="2"/>
  <c r="C986" i="2"/>
  <c r="I985" i="2"/>
  <c r="I985" i="2" a="1"/>
  <c r="H985" i="2"/>
  <c r="G985" i="2"/>
  <c r="F985" i="2"/>
  <c r="E985" i="2"/>
  <c r="D985" i="2"/>
  <c r="C985" i="2"/>
  <c r="I984" i="2"/>
  <c r="I984" i="2" a="1"/>
  <c r="H984" i="2"/>
  <c r="G984" i="2"/>
  <c r="F984" i="2"/>
  <c r="E984" i="2"/>
  <c r="D984" i="2"/>
  <c r="C984" i="2"/>
  <c r="I983" i="2"/>
  <c r="I983" i="2" a="1"/>
  <c r="H983" i="2"/>
  <c r="G983" i="2"/>
  <c r="F983" i="2"/>
  <c r="E983" i="2"/>
  <c r="D983" i="2"/>
  <c r="C983" i="2"/>
  <c r="I982" i="2"/>
  <c r="I982" i="2" a="1"/>
  <c r="H982" i="2"/>
  <c r="G982" i="2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/>
  <c r="I980" i="2" a="1"/>
  <c r="H980" i="2"/>
  <c r="G980" i="2"/>
  <c r="F980" i="2"/>
  <c r="E980" i="2"/>
  <c r="D980" i="2"/>
  <c r="C980" i="2"/>
  <c r="I979" i="2"/>
  <c r="I979" i="2" a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/>
  <c r="I977" i="2" a="1"/>
  <c r="H977" i="2"/>
  <c r="G977" i="2"/>
  <c r="F977" i="2"/>
  <c r="E977" i="2"/>
  <c r="D977" i="2"/>
  <c r="C977" i="2"/>
  <c r="I976" i="2"/>
  <c r="I976" i="2" a="1"/>
  <c r="H976" i="2"/>
  <c r="G976" i="2"/>
  <c r="F976" i="2"/>
  <c r="E976" i="2"/>
  <c r="D976" i="2"/>
  <c r="C976" i="2"/>
  <c r="I975" i="2"/>
  <c r="I975" i="2" a="1"/>
  <c r="H975" i="2"/>
  <c r="G975" i="2"/>
  <c r="F975" i="2"/>
  <c r="E975" i="2"/>
  <c r="D975" i="2"/>
  <c r="C975" i="2"/>
  <c r="I974" i="2"/>
  <c r="I974" i="2" a="1"/>
  <c r="H974" i="2"/>
  <c r="G974" i="2"/>
  <c r="F974" i="2"/>
  <c r="E974" i="2"/>
  <c r="D974" i="2"/>
  <c r="C974" i="2"/>
  <c r="I973" i="2" a="1"/>
  <c r="I973" i="2" s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/>
  <c r="I971" i="2" a="1"/>
  <c r="H971" i="2"/>
  <c r="G971" i="2"/>
  <c r="F971" i="2"/>
  <c r="E971" i="2"/>
  <c r="D971" i="2"/>
  <c r="C971" i="2"/>
  <c r="I970" i="2"/>
  <c r="I970" i="2" a="1"/>
  <c r="H970" i="2"/>
  <c r="G970" i="2"/>
  <c r="F970" i="2"/>
  <c r="E970" i="2"/>
  <c r="D970" i="2"/>
  <c r="C970" i="2"/>
  <c r="I969" i="2"/>
  <c r="I969" i="2" a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/>
  <c r="I965" i="2" a="1"/>
  <c r="H965" i="2"/>
  <c r="G965" i="2"/>
  <c r="F965" i="2"/>
  <c r="E965" i="2"/>
  <c r="D965" i="2"/>
  <c r="C965" i="2"/>
  <c r="I964" i="2"/>
  <c r="I964" i="2" a="1"/>
  <c r="H964" i="2"/>
  <c r="G964" i="2"/>
  <c r="F964" i="2"/>
  <c r="E964" i="2"/>
  <c r="D964" i="2"/>
  <c r="C964" i="2"/>
  <c r="I963" i="2" a="1"/>
  <c r="I963" i="2" s="1"/>
  <c r="H963" i="2"/>
  <c r="G963" i="2"/>
  <c r="F963" i="2"/>
  <c r="E963" i="2"/>
  <c r="D963" i="2"/>
  <c r="C963" i="2"/>
  <c r="I962" i="2" a="1"/>
  <c r="I962" i="2" s="1"/>
  <c r="H962" i="2"/>
  <c r="G962" i="2"/>
  <c r="F962" i="2"/>
  <c r="E962" i="2"/>
  <c r="D962" i="2"/>
  <c r="C962" i="2"/>
  <c r="I961" i="2"/>
  <c r="I961" i="2" a="1"/>
  <c r="H961" i="2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/>
  <c r="I959" i="2" a="1"/>
  <c r="H959" i="2"/>
  <c r="G959" i="2"/>
  <c r="F959" i="2"/>
  <c r="E959" i="2"/>
  <c r="D959" i="2"/>
  <c r="C959" i="2"/>
  <c r="I958" i="2"/>
  <c r="I958" i="2" a="1"/>
  <c r="H958" i="2"/>
  <c r="G958" i="2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/>
  <c r="I953" i="2" a="1"/>
  <c r="H953" i="2"/>
  <c r="G953" i="2"/>
  <c r="F953" i="2"/>
  <c r="E953" i="2"/>
  <c r="D953" i="2"/>
  <c r="C953" i="2"/>
  <c r="I952" i="2"/>
  <c r="I952" i="2" a="1"/>
  <c r="H952" i="2"/>
  <c r="G952" i="2"/>
  <c r="F952" i="2"/>
  <c r="E952" i="2"/>
  <c r="D952" i="2"/>
  <c r="C952" i="2"/>
  <c r="I951" i="2" a="1"/>
  <c r="I951" i="2" s="1"/>
  <c r="H951" i="2"/>
  <c r="G951" i="2"/>
  <c r="F951" i="2"/>
  <c r="E951" i="2"/>
  <c r="D951" i="2"/>
  <c r="C951" i="2"/>
  <c r="I950" i="2" a="1"/>
  <c r="I950" i="2" s="1"/>
  <c r="H950" i="2"/>
  <c r="G950" i="2"/>
  <c r="F950" i="2"/>
  <c r="E950" i="2"/>
  <c r="D950" i="2"/>
  <c r="C950" i="2"/>
  <c r="I949" i="2"/>
  <c r="I949" i="2" a="1"/>
  <c r="H949" i="2"/>
  <c r="G949" i="2"/>
  <c r="F949" i="2"/>
  <c r="E949" i="2"/>
  <c r="D949" i="2"/>
  <c r="C949" i="2"/>
  <c r="I948" i="2"/>
  <c r="I948" i="2" a="1"/>
  <c r="H948" i="2"/>
  <c r="G948" i="2"/>
  <c r="F948" i="2"/>
  <c r="E948" i="2"/>
  <c r="D948" i="2"/>
  <c r="C948" i="2"/>
  <c r="I947" i="2"/>
  <c r="I947" i="2" a="1"/>
  <c r="H947" i="2"/>
  <c r="G947" i="2"/>
  <c r="F947" i="2"/>
  <c r="E947" i="2"/>
  <c r="D947" i="2"/>
  <c r="C947" i="2"/>
  <c r="I946" i="2"/>
  <c r="I946" i="2" a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/>
  <c r="I944" i="2" a="1"/>
  <c r="H944" i="2"/>
  <c r="G944" i="2"/>
  <c r="F944" i="2"/>
  <c r="E944" i="2"/>
  <c r="D944" i="2"/>
  <c r="C944" i="2"/>
  <c r="I943" i="2"/>
  <c r="I943" i="2" a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/>
  <c r="I941" i="2" a="1"/>
  <c r="H941" i="2"/>
  <c r="G941" i="2"/>
  <c r="F941" i="2"/>
  <c r="E941" i="2"/>
  <c r="D941" i="2"/>
  <c r="C941" i="2"/>
  <c r="I940" i="2"/>
  <c r="I940" i="2" a="1"/>
  <c r="H940" i="2"/>
  <c r="G940" i="2"/>
  <c r="F940" i="2"/>
  <c r="E940" i="2"/>
  <c r="D940" i="2"/>
  <c r="C940" i="2"/>
  <c r="I939" i="2"/>
  <c r="I939" i="2" a="1"/>
  <c r="H939" i="2"/>
  <c r="G939" i="2"/>
  <c r="F939" i="2"/>
  <c r="E939" i="2"/>
  <c r="D939" i="2"/>
  <c r="C939" i="2"/>
  <c r="I938" i="2"/>
  <c r="I938" i="2" a="1"/>
  <c r="H938" i="2"/>
  <c r="G938" i="2"/>
  <c r="F938" i="2"/>
  <c r="E938" i="2"/>
  <c r="D938" i="2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/>
  <c r="I935" i="2" a="1"/>
  <c r="H935" i="2"/>
  <c r="G935" i="2"/>
  <c r="F935" i="2"/>
  <c r="E935" i="2"/>
  <c r="D935" i="2"/>
  <c r="C935" i="2"/>
  <c r="I934" i="2"/>
  <c r="I934" i="2" a="1"/>
  <c r="H934" i="2"/>
  <c r="G934" i="2"/>
  <c r="F934" i="2"/>
  <c r="E934" i="2"/>
  <c r="D934" i="2"/>
  <c r="C934" i="2"/>
  <c r="I933" i="2"/>
  <c r="I933" i="2" a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/>
  <c r="I929" i="2" a="1"/>
  <c r="H929" i="2"/>
  <c r="G929" i="2"/>
  <c r="F929" i="2"/>
  <c r="E929" i="2"/>
  <c r="D929" i="2"/>
  <c r="C929" i="2"/>
  <c r="I928" i="2"/>
  <c r="I928" i="2" a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/>
  <c r="I925" i="2" a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/>
  <c r="I922" i="2" a="1"/>
  <c r="H922" i="2"/>
  <c r="G922" i="2"/>
  <c r="F922" i="2"/>
  <c r="E922" i="2"/>
  <c r="D922" i="2"/>
  <c r="C922" i="2"/>
  <c r="I921" i="2"/>
  <c r="I921" i="2" a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/>
  <c r="I917" i="2" a="1"/>
  <c r="H917" i="2"/>
  <c r="G917" i="2"/>
  <c r="F917" i="2"/>
  <c r="E917" i="2"/>
  <c r="D917" i="2"/>
  <c r="C917" i="2"/>
  <c r="I916" i="2"/>
  <c r="I916" i="2" a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 a="1"/>
  <c r="I914" i="2" s="1"/>
  <c r="H914" i="2"/>
  <c r="G914" i="2"/>
  <c r="F914" i="2"/>
  <c r="E914" i="2"/>
  <c r="D914" i="2"/>
  <c r="C914" i="2"/>
  <c r="I913" i="2"/>
  <c r="I913" i="2" a="1"/>
  <c r="H913" i="2"/>
  <c r="G913" i="2"/>
  <c r="F913" i="2"/>
  <c r="E913" i="2"/>
  <c r="D913" i="2"/>
  <c r="C913" i="2"/>
  <c r="I912" i="2"/>
  <c r="I912" i="2" a="1"/>
  <c r="H912" i="2"/>
  <c r="G912" i="2"/>
  <c r="F912" i="2"/>
  <c r="E912" i="2"/>
  <c r="D912" i="2"/>
  <c r="C912" i="2"/>
  <c r="I911" i="2"/>
  <c r="I911" i="2" a="1"/>
  <c r="H911" i="2"/>
  <c r="G911" i="2"/>
  <c r="F911" i="2"/>
  <c r="E911" i="2"/>
  <c r="D911" i="2"/>
  <c r="C911" i="2"/>
  <c r="I910" i="2"/>
  <c r="I910" i="2" a="1"/>
  <c r="H910" i="2"/>
  <c r="G910" i="2"/>
  <c r="F910" i="2"/>
  <c r="E910" i="2"/>
  <c r="D910" i="2"/>
  <c r="C910" i="2"/>
  <c r="I909" i="2" a="1"/>
  <c r="I909" i="2" s="1"/>
  <c r="H909" i="2"/>
  <c r="G909" i="2"/>
  <c r="F909" i="2"/>
  <c r="E909" i="2"/>
  <c r="D909" i="2"/>
  <c r="C909" i="2"/>
  <c r="I908" i="2"/>
  <c r="I908" i="2" a="1"/>
  <c r="H908" i="2"/>
  <c r="G908" i="2"/>
  <c r="F908" i="2"/>
  <c r="E908" i="2"/>
  <c r="D908" i="2"/>
  <c r="C908" i="2"/>
  <c r="I907" i="2"/>
  <c r="I907" i="2" a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/>
  <c r="I905" i="2" a="1"/>
  <c r="H905" i="2"/>
  <c r="G905" i="2"/>
  <c r="F905" i="2"/>
  <c r="E905" i="2"/>
  <c r="D905" i="2"/>
  <c r="C905" i="2"/>
  <c r="I904" i="2"/>
  <c r="I904" i="2" a="1"/>
  <c r="H904" i="2"/>
  <c r="G904" i="2"/>
  <c r="F904" i="2"/>
  <c r="E904" i="2"/>
  <c r="D904" i="2"/>
  <c r="C904" i="2"/>
  <c r="I903" i="2"/>
  <c r="I903" i="2" a="1"/>
  <c r="H903" i="2"/>
  <c r="G903" i="2"/>
  <c r="F903" i="2"/>
  <c r="E903" i="2"/>
  <c r="D903" i="2"/>
  <c r="C903" i="2"/>
  <c r="I902" i="2"/>
  <c r="I902" i="2" a="1"/>
  <c r="H902" i="2"/>
  <c r="G902" i="2"/>
  <c r="F902" i="2"/>
  <c r="E902" i="2"/>
  <c r="D902" i="2"/>
  <c r="C902" i="2"/>
  <c r="I901" i="2" a="1"/>
  <c r="I901" i="2" s="1"/>
  <c r="H901" i="2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/>
  <c r="I899" i="2" a="1"/>
  <c r="H899" i="2"/>
  <c r="G899" i="2"/>
  <c r="F899" i="2"/>
  <c r="E899" i="2"/>
  <c r="D899" i="2"/>
  <c r="C899" i="2"/>
  <c r="I898" i="2"/>
  <c r="I898" i="2" a="1"/>
  <c r="H898" i="2"/>
  <c r="G898" i="2"/>
  <c r="F898" i="2"/>
  <c r="E898" i="2"/>
  <c r="D898" i="2"/>
  <c r="C898" i="2"/>
  <c r="I897" i="2"/>
  <c r="I897" i="2" a="1"/>
  <c r="H897" i="2"/>
  <c r="G897" i="2"/>
  <c r="F897" i="2"/>
  <c r="E897" i="2"/>
  <c r="D897" i="2"/>
  <c r="C897" i="2"/>
  <c r="I896" i="2" a="1"/>
  <c r="I896" i="2" s="1"/>
  <c r="H896" i="2"/>
  <c r="G896" i="2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F894" i="2"/>
  <c r="E894" i="2"/>
  <c r="D894" i="2"/>
  <c r="C894" i="2"/>
  <c r="I893" i="2"/>
  <c r="I893" i="2" a="1"/>
  <c r="H893" i="2"/>
  <c r="G893" i="2"/>
  <c r="F893" i="2"/>
  <c r="E893" i="2"/>
  <c r="D893" i="2"/>
  <c r="C893" i="2"/>
  <c r="I892" i="2"/>
  <c r="I892" i="2" a="1"/>
  <c r="H892" i="2"/>
  <c r="G892" i="2"/>
  <c r="F892" i="2"/>
  <c r="E892" i="2"/>
  <c r="D892" i="2"/>
  <c r="C892" i="2"/>
  <c r="I891" i="2" a="1"/>
  <c r="I891" i="2" s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/>
  <c r="I886" i="2" a="1"/>
  <c r="H886" i="2"/>
  <c r="G886" i="2"/>
  <c r="F886" i="2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/>
  <c r="I880" i="2" a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/>
  <c r="I878" i="2" a="1"/>
  <c r="H878" i="2"/>
  <c r="G878" i="2"/>
  <c r="F878" i="2"/>
  <c r="E878" i="2"/>
  <c r="D878" i="2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G875" i="2"/>
  <c r="F875" i="2"/>
  <c r="E875" i="2"/>
  <c r="D875" i="2"/>
  <c r="C875" i="2"/>
  <c r="I874" i="2"/>
  <c r="I874" i="2" a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/>
  <c r="I872" i="2" a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/>
  <c r="I868" i="2" a="1"/>
  <c r="H868" i="2"/>
  <c r="G868" i="2"/>
  <c r="F868" i="2"/>
  <c r="E868" i="2"/>
  <c r="D868" i="2"/>
  <c r="C868" i="2"/>
  <c r="I867" i="2" a="1"/>
  <c r="I867" i="2" s="1"/>
  <c r="H867" i="2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C866" i="2"/>
  <c r="I865" i="2" a="1"/>
  <c r="I865" i="2" s="1"/>
  <c r="H865" i="2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/>
  <c r="I862" i="2" a="1"/>
  <c r="H862" i="2"/>
  <c r="G862" i="2"/>
  <c r="F862" i="2"/>
  <c r="E862" i="2"/>
  <c r="D862" i="2"/>
  <c r="C862" i="2"/>
  <c r="I861" i="2"/>
  <c r="I861" i="2" a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/>
  <c r="I859" i="2" a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/>
  <c r="I856" i="2" a="1"/>
  <c r="H856" i="2"/>
  <c r="G856" i="2"/>
  <c r="F856" i="2"/>
  <c r="E856" i="2"/>
  <c r="D856" i="2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/>
  <c r="I853" i="2" a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C851" i="2"/>
  <c r="I850" i="2"/>
  <c r="I850" i="2" a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/>
  <c r="I844" i="2" a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/>
  <c r="I838" i="2" a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/>
  <c r="I832" i="2" a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/>
  <c r="I826" i="2" a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/>
  <c r="I823" i="2" a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/>
  <c r="I820" i="2" a="1"/>
  <c r="H820" i="2"/>
  <c r="G820" i="2"/>
  <c r="F820" i="2"/>
  <c r="E820" i="2"/>
  <c r="D820" i="2"/>
  <c r="C820" i="2"/>
  <c r="I819" i="2" a="1"/>
  <c r="I819" i="2" s="1"/>
  <c r="H819" i="2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/>
  <c r="I817" i="2" a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/>
  <c r="I814" i="2" a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/>
  <c r="I808" i="2" a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C803" i="2"/>
  <c r="I802" i="2"/>
  <c r="I802" i="2" a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/>
  <c r="I800" i="2" a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 a="1"/>
  <c r="I797" i="2" s="1"/>
  <c r="H797" i="2"/>
  <c r="G797" i="2"/>
  <c r="F797" i="2"/>
  <c r="E797" i="2"/>
  <c r="D797" i="2"/>
  <c r="C797" i="2"/>
  <c r="I796" i="2"/>
  <c r="I796" i="2" a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 a="1"/>
  <c r="I791" i="2" s="1"/>
  <c r="H791" i="2"/>
  <c r="G791" i="2"/>
  <c r="F791" i="2"/>
  <c r="E791" i="2"/>
  <c r="D791" i="2"/>
  <c r="C791" i="2"/>
  <c r="I790" i="2"/>
  <c r="I790" i="2" a="1"/>
  <c r="H790" i="2"/>
  <c r="G790" i="2"/>
  <c r="F790" i="2"/>
  <c r="E790" i="2"/>
  <c r="D790" i="2"/>
  <c r="C790" i="2"/>
  <c r="I789" i="2"/>
  <c r="I789" i="2" a="1"/>
  <c r="H789" i="2"/>
  <c r="G789" i="2"/>
  <c r="F789" i="2"/>
  <c r="E789" i="2"/>
  <c r="D789" i="2"/>
  <c r="C789" i="2"/>
  <c r="I788" i="2"/>
  <c r="I788" i="2" a="1"/>
  <c r="H788" i="2"/>
  <c r="G788" i="2"/>
  <c r="F788" i="2"/>
  <c r="E788" i="2"/>
  <c r="D788" i="2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 a="1"/>
  <c r="I785" i="2" s="1"/>
  <c r="H785" i="2"/>
  <c r="G785" i="2"/>
  <c r="F785" i="2"/>
  <c r="E785" i="2"/>
  <c r="D785" i="2"/>
  <c r="C785" i="2"/>
  <c r="I784" i="2"/>
  <c r="I784" i="2" a="1"/>
  <c r="H784" i="2"/>
  <c r="G784" i="2"/>
  <c r="F784" i="2"/>
  <c r="E784" i="2"/>
  <c r="D784" i="2"/>
  <c r="C784" i="2"/>
  <c r="I783" i="2" a="1"/>
  <c r="I783" i="2" s="1"/>
  <c r="H783" i="2"/>
  <c r="G783" i="2"/>
  <c r="F783" i="2"/>
  <c r="E783" i="2"/>
  <c r="D783" i="2"/>
  <c r="C783" i="2"/>
  <c r="I782" i="2"/>
  <c r="I782" i="2" a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C779" i="2"/>
  <c r="I778" i="2"/>
  <c r="I778" i="2" a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 a="1"/>
  <c r="I773" i="2" s="1"/>
  <c r="H773" i="2"/>
  <c r="G773" i="2"/>
  <c r="F773" i="2"/>
  <c r="E773" i="2"/>
  <c r="D773" i="2"/>
  <c r="C773" i="2"/>
  <c r="I772" i="2"/>
  <c r="I772" i="2" a="1"/>
  <c r="H772" i="2"/>
  <c r="G772" i="2"/>
  <c r="F772" i="2"/>
  <c r="E772" i="2"/>
  <c r="D772" i="2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C767" i="2"/>
  <c r="I766" i="2"/>
  <c r="I766" i="2" a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 a="1"/>
  <c r="I761" i="2" s="1"/>
  <c r="H761" i="2"/>
  <c r="G761" i="2"/>
  <c r="F761" i="2"/>
  <c r="E761" i="2"/>
  <c r="D761" i="2"/>
  <c r="C761" i="2"/>
  <c r="I760" i="2"/>
  <c r="I760" i="2" a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C755" i="2"/>
  <c r="I754" i="2"/>
  <c r="I754" i="2" a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C752" i="2"/>
  <c r="I751" i="2"/>
  <c r="I751" i="2" a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 a="1"/>
  <c r="I749" i="2" s="1"/>
  <c r="H749" i="2"/>
  <c r="G749" i="2"/>
  <c r="F749" i="2"/>
  <c r="E749" i="2"/>
  <c r="D749" i="2"/>
  <c r="C749" i="2"/>
  <c r="I748" i="2"/>
  <c r="I748" i="2" a="1"/>
  <c r="H748" i="2"/>
  <c r="G748" i="2"/>
  <c r="F748" i="2"/>
  <c r="E748" i="2"/>
  <c r="D748" i="2"/>
  <c r="C748" i="2"/>
  <c r="I747" i="2" a="1"/>
  <c r="I747" i="2" s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C743" i="2"/>
  <c r="I742" i="2"/>
  <c r="I742" i="2" a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/>
  <c r="I736" i="2" a="1"/>
  <c r="H736" i="2"/>
  <c r="G736" i="2"/>
  <c r="F736" i="2"/>
  <c r="E736" i="2"/>
  <c r="D736" i="2"/>
  <c r="C736" i="2"/>
  <c r="I735" i="2" a="1"/>
  <c r="I735" i="2" s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/>
  <c r="I733" i="2" a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C731" i="2"/>
  <c r="I730" i="2"/>
  <c r="I730" i="2" a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/>
  <c r="I728" i="2" a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/>
  <c r="I724" i="2" a="1"/>
  <c r="H724" i="2"/>
  <c r="G724" i="2"/>
  <c r="F724" i="2"/>
  <c r="E724" i="2"/>
  <c r="D724" i="2"/>
  <c r="C724" i="2"/>
  <c r="I723" i="2"/>
  <c r="I723" i="2" a="1"/>
  <c r="H723" i="2"/>
  <c r="G723" i="2"/>
  <c r="F723" i="2"/>
  <c r="E723" i="2"/>
  <c r="D723" i="2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C719" i="2"/>
  <c r="I718" i="2"/>
  <c r="I718" i="2" a="1"/>
  <c r="H718" i="2"/>
  <c r="G718" i="2"/>
  <c r="F718" i="2"/>
  <c r="E718" i="2"/>
  <c r="D718" i="2"/>
  <c r="C718" i="2"/>
  <c r="I717" i="2"/>
  <c r="I717" i="2" a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 a="1"/>
  <c r="I713" i="2" s="1"/>
  <c r="H713" i="2"/>
  <c r="G713" i="2"/>
  <c r="F713" i="2"/>
  <c r="E713" i="2"/>
  <c r="D713" i="2"/>
  <c r="C713" i="2"/>
  <c r="I712" i="2"/>
  <c r="I712" i="2" a="1"/>
  <c r="H712" i="2"/>
  <c r="G712" i="2"/>
  <c r="F712" i="2"/>
  <c r="E712" i="2"/>
  <c r="D712" i="2"/>
  <c r="C712" i="2"/>
  <c r="I711" i="2" a="1"/>
  <c r="I711" i="2" s="1"/>
  <c r="H711" i="2"/>
  <c r="G711" i="2"/>
  <c r="F711" i="2"/>
  <c r="E711" i="2"/>
  <c r="D711" i="2"/>
  <c r="C711" i="2"/>
  <c r="I710" i="2"/>
  <c r="I710" i="2" a="1"/>
  <c r="H710" i="2"/>
  <c r="G710" i="2"/>
  <c r="F710" i="2"/>
  <c r="E710" i="2"/>
  <c r="D710" i="2"/>
  <c r="C710" i="2"/>
  <c r="I709" i="2" a="1"/>
  <c r="I709" i="2" s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C707" i="2"/>
  <c r="I706" i="2"/>
  <c r="I706" i="2" a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 a="1"/>
  <c r="I701" i="2" s="1"/>
  <c r="H701" i="2"/>
  <c r="G701" i="2"/>
  <c r="F701" i="2"/>
  <c r="E701" i="2"/>
  <c r="D701" i="2"/>
  <c r="C701" i="2"/>
  <c r="I700" i="2"/>
  <c r="I700" i="2" a="1"/>
  <c r="H700" i="2"/>
  <c r="G700" i="2"/>
  <c r="F700" i="2"/>
  <c r="E700" i="2"/>
  <c r="D700" i="2"/>
  <c r="C700" i="2"/>
  <c r="I699" i="2"/>
  <c r="I699" i="2" a="1"/>
  <c r="H699" i="2"/>
  <c r="G699" i="2"/>
  <c r="F699" i="2"/>
  <c r="E699" i="2"/>
  <c r="D699" i="2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/>
  <c r="I694" i="2" a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 a="1"/>
  <c r="I689" i="2" s="1"/>
  <c r="H689" i="2"/>
  <c r="G689" i="2"/>
  <c r="F689" i="2"/>
  <c r="E689" i="2"/>
  <c r="D689" i="2"/>
  <c r="C689" i="2"/>
  <c r="I688" i="2"/>
  <c r="I688" i="2" a="1"/>
  <c r="H688" i="2"/>
  <c r="G688" i="2"/>
  <c r="F688" i="2"/>
  <c r="E688" i="2"/>
  <c r="D688" i="2"/>
  <c r="C688" i="2"/>
  <c r="I687" i="2" a="1"/>
  <c r="I687" i="2" s="1"/>
  <c r="H687" i="2"/>
  <c r="G687" i="2"/>
  <c r="F687" i="2"/>
  <c r="E687" i="2"/>
  <c r="D687" i="2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/>
  <c r="I682" i="2" a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E680" i="2"/>
  <c r="D680" i="2"/>
  <c r="C680" i="2"/>
  <c r="I679" i="2"/>
  <c r="I679" i="2" a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/>
  <c r="I676" i="2" a="1"/>
  <c r="H676" i="2"/>
  <c r="G676" i="2"/>
  <c r="F676" i="2"/>
  <c r="E676" i="2"/>
  <c r="D676" i="2"/>
  <c r="C676" i="2"/>
  <c r="I675" i="2" a="1"/>
  <c r="I675" i="2" s="1"/>
  <c r="H675" i="2"/>
  <c r="G675" i="2"/>
  <c r="F675" i="2"/>
  <c r="E675" i="2"/>
  <c r="D675" i="2"/>
  <c r="C675" i="2"/>
  <c r="I674" i="2"/>
  <c r="I674" i="2" a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/>
  <c r="I670" i="2" a="1"/>
  <c r="H670" i="2"/>
  <c r="G670" i="2"/>
  <c r="F670" i="2"/>
  <c r="E670" i="2"/>
  <c r="D670" i="2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/>
  <c r="I664" i="2" a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C663" i="2"/>
  <c r="I662" i="2" a="1"/>
  <c r="I662" i="2" s="1"/>
  <c r="H662" i="2"/>
  <c r="G662" i="2"/>
  <c r="F662" i="2"/>
  <c r="E662" i="2"/>
  <c r="D662" i="2"/>
  <c r="C662" i="2"/>
  <c r="I661" i="2"/>
  <c r="I661" i="2" a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C659" i="2"/>
  <c r="I658" i="2"/>
  <c r="I658" i="2" a="1"/>
  <c r="H658" i="2"/>
  <c r="G658" i="2"/>
  <c r="F658" i="2"/>
  <c r="E658" i="2"/>
  <c r="D658" i="2"/>
  <c r="C658" i="2"/>
  <c r="I657" i="2" a="1"/>
  <c r="I657" i="2" s="1"/>
  <c r="H657" i="2"/>
  <c r="G657" i="2"/>
  <c r="F657" i="2"/>
  <c r="E657" i="2"/>
  <c r="D657" i="2"/>
  <c r="C657" i="2"/>
  <c r="I656" i="2"/>
  <c r="I656" i="2" a="1"/>
  <c r="H656" i="2"/>
  <c r="G656" i="2"/>
  <c r="F656" i="2"/>
  <c r="E656" i="2"/>
  <c r="D656" i="2"/>
  <c r="C656" i="2"/>
  <c r="I655" i="2"/>
  <c r="I655" i="2" a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 a="1"/>
  <c r="I653" i="2" s="1"/>
  <c r="H653" i="2"/>
  <c r="G653" i="2"/>
  <c r="F653" i="2"/>
  <c r="E653" i="2"/>
  <c r="D653" i="2"/>
  <c r="C653" i="2"/>
  <c r="I652" i="2"/>
  <c r="I652" i="2" a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C647" i="2"/>
  <c r="I646" i="2"/>
  <c r="I646" i="2" a="1"/>
  <c r="H646" i="2"/>
  <c r="G646" i="2"/>
  <c r="F646" i="2"/>
  <c r="E646" i="2"/>
  <c r="D646" i="2"/>
  <c r="C646" i="2"/>
  <c r="I645" i="2"/>
  <c r="I645" i="2" a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 a="1"/>
  <c r="I641" i="2" s="1"/>
  <c r="H641" i="2"/>
  <c r="G641" i="2"/>
  <c r="F641" i="2"/>
  <c r="E641" i="2"/>
  <c r="D641" i="2"/>
  <c r="C641" i="2"/>
  <c r="I640" i="2"/>
  <c r="I640" i="2" a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C639" i="2"/>
  <c r="I638" i="2"/>
  <c r="I638" i="2" a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C635" i="2"/>
  <c r="I634" i="2"/>
  <c r="I634" i="2" a="1"/>
  <c r="H634" i="2"/>
  <c r="G634" i="2"/>
  <c r="F634" i="2"/>
  <c r="E634" i="2"/>
  <c r="D634" i="2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 a="1"/>
  <c r="I629" i="2" s="1"/>
  <c r="H629" i="2"/>
  <c r="G629" i="2"/>
  <c r="F629" i="2"/>
  <c r="E629" i="2"/>
  <c r="D629" i="2"/>
  <c r="C629" i="2"/>
  <c r="I628" i="2"/>
  <c r="I628" i="2" a="1"/>
  <c r="H628" i="2"/>
  <c r="G628" i="2"/>
  <c r="F628" i="2"/>
  <c r="E628" i="2"/>
  <c r="D628" i="2"/>
  <c r="C628" i="2"/>
  <c r="I627" i="2"/>
  <c r="I627" i="2" a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/>
  <c r="I622" i="2" a="1"/>
  <c r="H622" i="2"/>
  <c r="G622" i="2"/>
  <c r="F622" i="2"/>
  <c r="E622" i="2"/>
  <c r="D622" i="2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/>
  <c r="I616" i="2" a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/>
  <c r="I610" i="2" a="1"/>
  <c r="H610" i="2"/>
  <c r="G610" i="2"/>
  <c r="F610" i="2"/>
  <c r="E610" i="2"/>
  <c r="D610" i="2"/>
  <c r="C610" i="2"/>
  <c r="I609" i="2"/>
  <c r="I609" i="2" a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/>
  <c r="I607" i="2" a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/>
  <c r="I604" i="2" a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/>
  <c r="I598" i="2" a="1"/>
  <c r="H598" i="2"/>
  <c r="G598" i="2"/>
  <c r="F598" i="2"/>
  <c r="E598" i="2"/>
  <c r="D598" i="2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/>
  <c r="I592" i="2" a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/>
  <c r="I589" i="2" a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 a="1"/>
  <c r="I587" i="2" s="1"/>
  <c r="H587" i="2"/>
  <c r="G587" i="2"/>
  <c r="F587" i="2"/>
  <c r="E587" i="2"/>
  <c r="D587" i="2"/>
  <c r="C587" i="2"/>
  <c r="I586" i="2"/>
  <c r="I586" i="2" a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/>
  <c r="I584" i="2" a="1"/>
  <c r="H584" i="2"/>
  <c r="G584" i="2"/>
  <c r="F584" i="2"/>
  <c r="E584" i="2"/>
  <c r="D584" i="2"/>
  <c r="C584" i="2"/>
  <c r="I583" i="2"/>
  <c r="I583" i="2" a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/>
  <c r="I580" i="2" a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 a="1"/>
  <c r="I575" i="2" s="1"/>
  <c r="H575" i="2"/>
  <c r="G575" i="2"/>
  <c r="F575" i="2"/>
  <c r="E575" i="2"/>
  <c r="D575" i="2"/>
  <c r="C575" i="2"/>
  <c r="I574" i="2"/>
  <c r="I574" i="2" a="1"/>
  <c r="H574" i="2"/>
  <c r="G574" i="2"/>
  <c r="F574" i="2"/>
  <c r="E574" i="2"/>
  <c r="D574" i="2"/>
  <c r="C574" i="2"/>
  <c r="I573" i="2"/>
  <c r="I573" i="2" a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C569" i="2"/>
  <c r="I568" i="2"/>
  <c r="I568" i="2" a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C567" i="2"/>
  <c r="I566" i="2"/>
  <c r="I566" i="2" a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 a="1"/>
  <c r="I563" i="2" s="1"/>
  <c r="H563" i="2"/>
  <c r="G563" i="2"/>
  <c r="F563" i="2"/>
  <c r="E563" i="2"/>
  <c r="D563" i="2"/>
  <c r="C563" i="2"/>
  <c r="I562" i="2"/>
  <c r="I562" i="2" a="1"/>
  <c r="H562" i="2"/>
  <c r="G562" i="2"/>
  <c r="F562" i="2"/>
  <c r="E562" i="2"/>
  <c r="D562" i="2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C557" i="2"/>
  <c r="I556" i="2"/>
  <c r="I556" i="2" a="1"/>
  <c r="H556" i="2"/>
  <c r="G556" i="2"/>
  <c r="F556" i="2"/>
  <c r="E556" i="2"/>
  <c r="D556" i="2"/>
  <c r="C556" i="2"/>
  <c r="I555" i="2"/>
  <c r="I555" i="2" a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/>
  <c r="I550" i="2" a="1"/>
  <c r="H550" i="2"/>
  <c r="G550" i="2"/>
  <c r="F550" i="2"/>
  <c r="E550" i="2"/>
  <c r="D550" i="2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C545" i="2"/>
  <c r="I544" i="2"/>
  <c r="I544" i="2" a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G540" i="2"/>
  <c r="F540" i="2"/>
  <c r="E540" i="2"/>
  <c r="D540" i="2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C533" i="2"/>
  <c r="I532" i="2"/>
  <c r="I532" i="2" a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/>
  <c r="I520" i="2" a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/>
  <c r="I508" i="2" a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 a="1"/>
  <c r="I501" i="2" s="1"/>
  <c r="H501" i="2"/>
  <c r="G501" i="2"/>
  <c r="F501" i="2"/>
  <c r="E501" i="2"/>
  <c r="D501" i="2"/>
  <c r="C501" i="2"/>
  <c r="I500" i="2"/>
  <c r="I500" i="2" a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/>
  <c r="I496" i="2" a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/>
  <c r="I484" i="2" a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/>
  <c r="I472" i="2" a="1"/>
  <c r="H472" i="2"/>
  <c r="G472" i="2"/>
  <c r="F472" i="2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/>
  <c r="I460" i="2" a="1"/>
  <c r="H460" i="2"/>
  <c r="G460" i="2"/>
  <c r="F460" i="2"/>
  <c r="E460" i="2"/>
  <c r="D460" i="2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/>
  <c r="I457" i="2" a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/>
  <c r="I448" i="2" a="1"/>
  <c r="H448" i="2"/>
  <c r="G448" i="2"/>
  <c r="F448" i="2"/>
  <c r="E448" i="2"/>
  <c r="D448" i="2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/>
  <c r="I436" i="2" a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/>
  <c r="I430" i="2" a="1"/>
  <c r="H430" i="2"/>
  <c r="G430" i="2"/>
  <c r="F430" i="2"/>
  <c r="E430" i="2"/>
  <c r="D430" i="2"/>
  <c r="C430" i="2"/>
  <c r="I429" i="2" a="1"/>
  <c r="I429" i="2" s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G424" i="2"/>
  <c r="F424" i="2"/>
  <c r="E424" i="2"/>
  <c r="D424" i="2"/>
  <c r="C424" i="2"/>
  <c r="I423" i="2"/>
  <c r="I423" i="2" a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/>
  <c r="I412" i="2" a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/>
  <c r="I405" i="2" a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C399" i="2"/>
  <c r="I398" i="2"/>
  <c r="I398" i="2" a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/>
  <c r="I394" i="2" a="1"/>
  <c r="H394" i="2"/>
  <c r="G394" i="2"/>
  <c r="F394" i="2"/>
  <c r="E394" i="2"/>
  <c r="D394" i="2"/>
  <c r="C394" i="2"/>
  <c r="I393" i="2" a="1"/>
  <c r="I393" i="2" s="1"/>
  <c r="H393" i="2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/>
  <c r="I387" i="2" a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G371" i="2"/>
  <c r="F371" i="2"/>
  <c r="E371" i="2"/>
  <c r="D371" i="2"/>
  <c r="C371" i="2"/>
  <c r="I370" i="2"/>
  <c r="I370" i="2" a="1"/>
  <c r="H370" i="2"/>
  <c r="G370" i="2"/>
  <c r="F370" i="2"/>
  <c r="E370" i="2"/>
  <c r="D370" i="2"/>
  <c r="C370" i="2"/>
  <c r="I369" i="2"/>
  <c r="I369" i="2" a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/>
  <c r="I363" i="2" a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G352" i="2"/>
  <c r="F352" i="2"/>
  <c r="E352" i="2"/>
  <c r="D352" i="2"/>
  <c r="C352" i="2"/>
  <c r="I351" i="2"/>
  <c r="I351" i="2" a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/>
  <c r="I345" i="2" a="1"/>
  <c r="H345" i="2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/>
  <c r="I333" i="2" a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/>
  <c r="I331" i="2" a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G291" i="2"/>
  <c r="F291" i="2"/>
  <c r="E291" i="2"/>
  <c r="D291" i="2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/>
  <c r="I267" i="2" a="1"/>
  <c r="H267" i="2"/>
  <c r="G267" i="2"/>
  <c r="F267" i="2"/>
  <c r="E267" i="2"/>
  <c r="D267" i="2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 a="1"/>
  <c r="I262" i="2" s="1"/>
  <c r="H262" i="2"/>
  <c r="G262" i="2"/>
  <c r="F262" i="2"/>
  <c r="E262" i="2"/>
  <c r="D262" i="2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F255" i="2"/>
  <c r="E255" i="2"/>
  <c r="D255" i="2"/>
  <c r="C255" i="2"/>
  <c r="I254" i="2"/>
  <c r="I254" i="2" a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 a="1"/>
  <c r="I250" i="2" s="1"/>
  <c r="H250" i="2"/>
  <c r="G250" i="2"/>
  <c r="F250" i="2"/>
  <c r="E250" i="2"/>
  <c r="D250" i="2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F243" i="2"/>
  <c r="E243" i="2"/>
  <c r="D243" i="2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 a="1"/>
  <c r="I238" i="2" s="1"/>
  <c r="H238" i="2"/>
  <c r="G238" i="2"/>
  <c r="F238" i="2"/>
  <c r="E238" i="2"/>
  <c r="D238" i="2"/>
  <c r="C238" i="2"/>
  <c r="I237" i="2"/>
  <c r="I237" i="2" a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 a="1"/>
  <c r="I234" i="2" s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F231" i="2"/>
  <c r="E231" i="2"/>
  <c r="D231" i="2"/>
  <c r="C231" i="2"/>
  <c r="I230" i="2" a="1"/>
  <c r="I230" i="2" s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G227" i="2"/>
  <c r="F227" i="2"/>
  <c r="E227" i="2"/>
  <c r="D227" i="2"/>
  <c r="C227" i="2"/>
  <c r="I226" i="2" a="1"/>
  <c r="I226" i="2" s="1"/>
  <c r="H226" i="2"/>
  <c r="G226" i="2"/>
  <c r="F226" i="2"/>
  <c r="E226" i="2"/>
  <c r="D226" i="2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/>
  <c r="I223" i="2" a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 a="1"/>
  <c r="I220" i="2" s="1"/>
  <c r="H220" i="2"/>
  <c r="G220" i="2"/>
  <c r="F220" i="2"/>
  <c r="E220" i="2"/>
  <c r="D220" i="2"/>
  <c r="C220" i="2"/>
  <c r="I219" i="2"/>
  <c r="I219" i="2" a="1"/>
  <c r="H219" i="2"/>
  <c r="G219" i="2"/>
  <c r="F219" i="2"/>
  <c r="E219" i="2"/>
  <c r="D219" i="2"/>
  <c r="C219" i="2"/>
  <c r="I218" i="2" a="1"/>
  <c r="I218" i="2" s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/>
  <c r="I211" i="2" a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G207" i="2"/>
  <c r="F207" i="2"/>
  <c r="E207" i="2"/>
  <c r="D207" i="2"/>
  <c r="C207" i="2"/>
  <c r="I206" i="2" a="1"/>
  <c r="I206" i="2" s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 a="1"/>
  <c r="I201" i="2" s="1"/>
  <c r="H201" i="2"/>
  <c r="G201" i="2"/>
  <c r="F201" i="2"/>
  <c r="E201" i="2"/>
  <c r="D201" i="2"/>
  <c r="C201" i="2"/>
  <c r="I200" i="2" a="1"/>
  <c r="I200" i="2" s="1"/>
  <c r="G200" i="2"/>
  <c r="F200" i="2"/>
  <c r="E200" i="2"/>
  <c r="D200" i="2"/>
  <c r="C200" i="2"/>
  <c r="I199" i="2" a="1"/>
  <c r="I199" i="2" s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/>
  <c r="I197" i="2" a="1"/>
  <c r="G197" i="2"/>
  <c r="F197" i="2"/>
  <c r="E197" i="2"/>
  <c r="D197" i="2"/>
  <c r="C197" i="2"/>
  <c r="I196" i="2"/>
  <c r="I196" i="2" a="1"/>
  <c r="G196" i="2"/>
  <c r="F196" i="2"/>
  <c r="E196" i="2"/>
  <c r="D196" i="2"/>
  <c r="C196" i="2"/>
  <c r="I195" i="2" a="1"/>
  <c r="I195" i="2" s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/>
  <c r="I193" i="2" a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 a="1"/>
  <c r="I191" i="2" s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/>
  <c r="I189" i="2" a="1"/>
  <c r="G189" i="2"/>
  <c r="F189" i="2"/>
  <c r="E189" i="2"/>
  <c r="D189" i="2"/>
  <c r="C189" i="2"/>
  <c r="I188" i="2" a="1"/>
  <c r="I188" i="2" s="1"/>
  <c r="G188" i="2"/>
  <c r="F188" i="2"/>
  <c r="E188" i="2"/>
  <c r="D188" i="2"/>
  <c r="C188" i="2"/>
  <c r="I187" i="2"/>
  <c r="I187" i="2" a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/>
  <c r="I185" i="2" a="1"/>
  <c r="G185" i="2"/>
  <c r="F185" i="2"/>
  <c r="E185" i="2"/>
  <c r="D185" i="2"/>
  <c r="C185" i="2"/>
  <c r="I184" i="2"/>
  <c r="I184" i="2" a="1"/>
  <c r="G184" i="2"/>
  <c r="F184" i="2"/>
  <c r="E184" i="2"/>
  <c r="D184" i="2"/>
  <c r="C184" i="2"/>
  <c r="I183" i="2" a="1"/>
  <c r="I183" i="2" s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/>
  <c r="I181" i="2" a="1"/>
  <c r="G181" i="2"/>
  <c r="F181" i="2"/>
  <c r="E181" i="2"/>
  <c r="D181" i="2"/>
  <c r="C181" i="2"/>
  <c r="I180" i="2" a="1"/>
  <c r="I180" i="2" s="1"/>
  <c r="G180" i="2"/>
  <c r="F180" i="2"/>
  <c r="E180" i="2"/>
  <c r="D180" i="2"/>
  <c r="C180" i="2"/>
  <c r="I179" i="2" a="1"/>
  <c r="I179" i="2" s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/>
  <c r="I177" i="2" a="1"/>
  <c r="G177" i="2"/>
  <c r="F177" i="2"/>
  <c r="E177" i="2"/>
  <c r="D177" i="2"/>
  <c r="C177" i="2"/>
  <c r="I176" i="2" a="1"/>
  <c r="I176" i="2" s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/>
  <c r="I173" i="2" a="1"/>
  <c r="G173" i="2"/>
  <c r="F173" i="2"/>
  <c r="E173" i="2"/>
  <c r="D173" i="2"/>
  <c r="C173" i="2"/>
  <c r="I172" i="2" a="1"/>
  <c r="I172" i="2" s="1"/>
  <c r="G172" i="2"/>
  <c r="F172" i="2"/>
  <c r="E172" i="2"/>
  <c r="D172" i="2"/>
  <c r="C172" i="2"/>
  <c r="I171" i="2"/>
  <c r="I171" i="2" a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/>
  <c r="I169" i="2" a="1"/>
  <c r="G169" i="2"/>
  <c r="F169" i="2"/>
  <c r="E169" i="2"/>
  <c r="D169" i="2"/>
  <c r="C169" i="2"/>
  <c r="I168" i="2"/>
  <c r="I168" i="2" a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/>
  <c r="I165" i="2" a="1"/>
  <c r="G165" i="2"/>
  <c r="F165" i="2"/>
  <c r="E165" i="2"/>
  <c r="D165" i="2"/>
  <c r="C165" i="2"/>
  <c r="I164" i="2" a="1"/>
  <c r="I164" i="2" s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E162" i="2"/>
  <c r="D162" i="2"/>
  <c r="C162" i="2"/>
  <c r="I161" i="2"/>
  <c r="I161" i="2" a="1"/>
  <c r="G161" i="2"/>
  <c r="F161" i="2"/>
  <c r="E161" i="2"/>
  <c r="D161" i="2"/>
  <c r="C161" i="2"/>
  <c r="I160" i="2" a="1"/>
  <c r="I160" i="2" s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E158" i="2"/>
  <c r="D158" i="2"/>
  <c r="C158" i="2"/>
  <c r="I157" i="2"/>
  <c r="I157" i="2" a="1"/>
  <c r="G157" i="2"/>
  <c r="F157" i="2"/>
  <c r="E157" i="2"/>
  <c r="D157" i="2"/>
  <c r="C157" i="2"/>
  <c r="I156" i="2" a="1"/>
  <c r="I156" i="2" s="1"/>
  <c r="G156" i="2"/>
  <c r="F156" i="2"/>
  <c r="E156" i="2"/>
  <c r="D156" i="2"/>
  <c r="C156" i="2"/>
  <c r="I155" i="2"/>
  <c r="I155" i="2" a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/>
  <c r="I153" i="2" a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/>
  <c r="I149" i="2" a="1"/>
  <c r="G149" i="2"/>
  <c r="F149" i="2"/>
  <c r="E149" i="2"/>
  <c r="D149" i="2"/>
  <c r="C149" i="2"/>
  <c r="I148" i="2" a="1"/>
  <c r="I148" i="2" s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/>
  <c r="I145" i="2" a="1"/>
  <c r="G145" i="2"/>
  <c r="F145" i="2"/>
  <c r="E145" i="2"/>
  <c r="D145" i="2"/>
  <c r="C145" i="2"/>
  <c r="I144" i="2" a="1"/>
  <c r="I144" i="2" s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 a="1"/>
  <c r="I142" i="2" s="1"/>
  <c r="G142" i="2"/>
  <c r="F142" i="2"/>
  <c r="E142" i="2"/>
  <c r="D142" i="2"/>
  <c r="C142" i="2"/>
  <c r="I141" i="2"/>
  <c r="I141" i="2" a="1"/>
  <c r="G141" i="2"/>
  <c r="F141" i="2"/>
  <c r="E141" i="2"/>
  <c r="D141" i="2"/>
  <c r="C141" i="2"/>
  <c r="I140" i="2" a="1"/>
  <c r="I140" i="2" s="1"/>
  <c r="G140" i="2"/>
  <c r="F140" i="2"/>
  <c r="E140" i="2"/>
  <c r="D140" i="2"/>
  <c r="C140" i="2"/>
  <c r="I139" i="2"/>
  <c r="I139" i="2" a="1"/>
  <c r="G139" i="2"/>
  <c r="F139" i="2"/>
  <c r="E139" i="2"/>
  <c r="D139" i="2"/>
  <c r="C139" i="2"/>
  <c r="I138" i="2" a="1"/>
  <c r="I138" i="2" s="1"/>
  <c r="G138" i="2"/>
  <c r="F138" i="2"/>
  <c r="E138" i="2"/>
  <c r="D138" i="2"/>
  <c r="C138" i="2"/>
  <c r="I137" i="2"/>
  <c r="I137" i="2" a="1"/>
  <c r="G137" i="2"/>
  <c r="F137" i="2"/>
  <c r="E137" i="2"/>
  <c r="D137" i="2"/>
  <c r="C137" i="2"/>
  <c r="I136" i="2"/>
  <c r="I136" i="2" a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/>
  <c r="I133" i="2" a="1"/>
  <c r="G133" i="2"/>
  <c r="F133" i="2"/>
  <c r="E133" i="2"/>
  <c r="D133" i="2"/>
  <c r="C133" i="2"/>
  <c r="I132" i="2" a="1"/>
  <c r="I132" i="2" s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/>
  <c r="I129" i="2" a="1"/>
  <c r="G129" i="2"/>
  <c r="F129" i="2"/>
  <c r="E129" i="2"/>
  <c r="D129" i="2"/>
  <c r="C129" i="2"/>
  <c r="I128" i="2" a="1"/>
  <c r="I128" i="2" s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/>
  <c r="I126" i="2" a="1"/>
  <c r="G126" i="2"/>
  <c r="F126" i="2"/>
  <c r="E126" i="2"/>
  <c r="D126" i="2"/>
  <c r="C126" i="2"/>
  <c r="I125" i="2"/>
  <c r="I125" i="2" a="1"/>
  <c r="G125" i="2"/>
  <c r="F125" i="2"/>
  <c r="E125" i="2"/>
  <c r="D125" i="2"/>
  <c r="C125" i="2"/>
  <c r="I124" i="2" a="1"/>
  <c r="I124" i="2" s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/>
  <c r="I121" i="2" a="1"/>
  <c r="G121" i="2"/>
  <c r="F121" i="2"/>
  <c r="E121" i="2"/>
  <c r="D121" i="2"/>
  <c r="C121" i="2"/>
  <c r="I120" i="2" a="1"/>
  <c r="I120" i="2" s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/>
  <c r="I117" i="2" a="1"/>
  <c r="G117" i="2"/>
  <c r="F117" i="2"/>
  <c r="E117" i="2"/>
  <c r="D117" i="2"/>
  <c r="C117" i="2"/>
  <c r="I116" i="2" a="1"/>
  <c r="I116" i="2" s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 a="1"/>
  <c r="I112" i="2" s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/>
  <c r="I108" i="2" a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 a="1"/>
  <c r="I104" i="2" s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 a="1"/>
  <c r="I100" i="2" s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/>
  <c r="I97" i="2" a="1"/>
  <c r="G97" i="2"/>
  <c r="F97" i="2"/>
  <c r="E97" i="2"/>
  <c r="D97" i="2"/>
  <c r="C97" i="2"/>
  <c r="I96" i="2" a="1"/>
  <c r="I96" i="2" s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/>
  <c r="I93" i="2" a="1"/>
  <c r="G93" i="2"/>
  <c r="F93" i="2"/>
  <c r="E93" i="2"/>
  <c r="D93" i="2"/>
  <c r="C93" i="2"/>
  <c r="I92" i="2" a="1"/>
  <c r="I92" i="2" s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/>
  <c r="I86" i="2" a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/>
  <c r="I82" i="2" a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 a="1"/>
  <c r="I80" i="2" s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 a="1"/>
  <c r="I76" i="2" s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 a="1"/>
  <c r="I72" i="2" s="1"/>
  <c r="G72" i="2"/>
  <c r="F72" i="2"/>
  <c r="E72" i="2"/>
  <c r="D72" i="2"/>
  <c r="C72" i="2"/>
  <c r="I71" i="2"/>
  <c r="I71" i="2" a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 a="1"/>
  <c r="I68" i="2" s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/>
  <c r="I60" i="2" a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F51" i="2"/>
  <c r="E51" i="2"/>
  <c r="D51" i="2"/>
  <c r="C51" i="2"/>
  <c r="I50" i="2" a="1"/>
  <c r="I50" i="2" s="1"/>
  <c r="G50" i="2"/>
  <c r="K50" i="2" s="1"/>
  <c r="F50" i="2"/>
  <c r="E50" i="2"/>
  <c r="D50" i="2"/>
  <c r="C50" i="2"/>
  <c r="I49" i="2"/>
  <c r="I49" i="2" a="1"/>
  <c r="F49" i="2"/>
  <c r="E49" i="2"/>
  <c r="D49" i="2"/>
  <c r="C49" i="2"/>
  <c r="I48" i="2" a="1"/>
  <c r="I48" i="2" s="1"/>
  <c r="F48" i="2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C46" i="2"/>
  <c r="I45" i="2" a="1"/>
  <c r="I45" i="2" s="1"/>
  <c r="F45" i="2"/>
  <c r="E45" i="2"/>
  <c r="D45" i="2"/>
  <c r="C45" i="2"/>
  <c r="I44" i="2"/>
  <c r="I44" i="2" a="1"/>
  <c r="F44" i="2"/>
  <c r="E44" i="2"/>
  <c r="D44" i="2"/>
  <c r="C44" i="2"/>
  <c r="I43" i="2" a="1"/>
  <c r="I43" i="2" s="1"/>
  <c r="F43" i="2"/>
  <c r="E43" i="2"/>
  <c r="D43" i="2"/>
  <c r="C43" i="2"/>
  <c r="I42" i="2" a="1"/>
  <c r="I42" i="2" s="1"/>
  <c r="F42" i="2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E40" i="2"/>
  <c r="D40" i="2"/>
  <c r="C40" i="2"/>
  <c r="I39" i="2" a="1"/>
  <c r="I39" i="2" s="1"/>
  <c r="F39" i="2"/>
  <c r="E39" i="2"/>
  <c r="D39" i="2"/>
  <c r="C39" i="2"/>
  <c r="I38" i="2" a="1"/>
  <c r="I38" i="2" s="1"/>
  <c r="F38" i="2"/>
  <c r="E38" i="2"/>
  <c r="D38" i="2"/>
  <c r="C38" i="2"/>
  <c r="I37" i="2"/>
  <c r="I37" i="2" a="1"/>
  <c r="F37" i="2"/>
  <c r="E37" i="2"/>
  <c r="D37" i="2"/>
  <c r="C37" i="2"/>
  <c r="I36" i="2" a="1"/>
  <c r="I36" i="2" s="1"/>
  <c r="F36" i="2"/>
  <c r="E36" i="2"/>
  <c r="D36" i="2"/>
  <c r="C36" i="2"/>
  <c r="I35" i="2" a="1"/>
  <c r="I35" i="2" s="1"/>
  <c r="F35" i="2"/>
  <c r="E35" i="2"/>
  <c r="D35" i="2"/>
  <c r="C35" i="2"/>
  <c r="I34" i="2" a="1"/>
  <c r="I34" i="2" s="1"/>
  <c r="F34" i="2"/>
  <c r="E34" i="2"/>
  <c r="D34" i="2"/>
  <c r="C34" i="2"/>
  <c r="I33" i="2" a="1"/>
  <c r="I33" i="2" s="1"/>
  <c r="F33" i="2"/>
  <c r="E33" i="2"/>
  <c r="D33" i="2"/>
  <c r="C33" i="2"/>
  <c r="I32" i="2" a="1"/>
  <c r="I32" i="2" s="1"/>
  <c r="F32" i="2"/>
  <c r="E32" i="2"/>
  <c r="D32" i="2"/>
  <c r="C32" i="2"/>
  <c r="I31" i="2" a="1"/>
  <c r="I31" i="2" s="1"/>
  <c r="F31" i="2"/>
  <c r="E31" i="2"/>
  <c r="D31" i="2"/>
  <c r="C31" i="2"/>
  <c r="I30" i="2" a="1"/>
  <c r="I30" i="2" s="1"/>
  <c r="F30" i="2"/>
  <c r="E30" i="2"/>
  <c r="D30" i="2"/>
  <c r="C30" i="2"/>
  <c r="I29" i="2" a="1"/>
  <c r="I29" i="2" s="1"/>
  <c r="F29" i="2"/>
  <c r="E29" i="2"/>
  <c r="D29" i="2"/>
  <c r="C29" i="2"/>
  <c r="I28" i="2" a="1"/>
  <c r="I28" i="2" s="1"/>
  <c r="F28" i="2"/>
  <c r="E28" i="2"/>
  <c r="D28" i="2"/>
  <c r="C28" i="2"/>
  <c r="I27" i="2" a="1"/>
  <c r="I27" i="2" s="1"/>
  <c r="F27" i="2"/>
  <c r="E27" i="2"/>
  <c r="D27" i="2"/>
  <c r="C27" i="2"/>
  <c r="I26" i="2" a="1"/>
  <c r="I26" i="2" s="1"/>
  <c r="F26" i="2"/>
  <c r="E26" i="2"/>
  <c r="D26" i="2"/>
  <c r="C26" i="2"/>
  <c r="I25" i="2"/>
  <c r="I25" i="2" a="1"/>
  <c r="F25" i="2"/>
  <c r="E25" i="2"/>
  <c r="D25" i="2"/>
  <c r="C25" i="2"/>
  <c r="I24" i="2" a="1"/>
  <c r="I24" i="2" s="1"/>
  <c r="F24" i="2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C22" i="2"/>
  <c r="I21" i="2" a="1"/>
  <c r="I21" i="2" s="1"/>
  <c r="F21" i="2"/>
  <c r="E21" i="2"/>
  <c r="D21" i="2"/>
  <c r="C21" i="2"/>
  <c r="J20" i="2"/>
  <c r="J21" i="2" s="1"/>
  <c r="J22" i="2" s="1"/>
  <c r="I20" i="2"/>
  <c r="I20" i="2" a="1"/>
  <c r="F20" i="2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5" i="1"/>
  <c r="H2695" i="1"/>
  <c r="H2694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6" i="1"/>
  <c r="G2688" i="1"/>
  <c r="G2689" i="1"/>
  <c r="G2690" i="1"/>
  <c r="G2691" i="1"/>
  <c r="G2692" i="1"/>
  <c r="G2693" i="1"/>
  <c r="G2694" i="1"/>
  <c r="G2695" i="1"/>
  <c r="K9" i="1"/>
  <c r="W46" i="7" l="1"/>
  <c r="V46" i="7"/>
  <c r="V80" i="7"/>
  <c r="W94" i="7"/>
  <c r="V94" i="7"/>
  <c r="W242" i="7"/>
  <c r="V242" i="7"/>
  <c r="W233" i="7"/>
  <c r="V233" i="7"/>
  <c r="W257" i="7"/>
  <c r="V257" i="7"/>
  <c r="W852" i="7"/>
  <c r="W10" i="7"/>
  <c r="V10" i="7"/>
  <c r="W58" i="7"/>
  <c r="V58" i="7"/>
  <c r="W434" i="7"/>
  <c r="V410" i="7"/>
  <c r="V8" i="7"/>
  <c r="W22" i="7"/>
  <c r="V22" i="7"/>
  <c r="W70" i="7"/>
  <c r="V70" i="7"/>
  <c r="V394" i="7"/>
  <c r="V840" i="7"/>
  <c r="V1020" i="7"/>
  <c r="W1020" i="7"/>
  <c r="W449" i="7"/>
  <c r="W34" i="7"/>
  <c r="V34" i="7"/>
  <c r="W68" i="7"/>
  <c r="W82" i="7"/>
  <c r="V82" i="7"/>
  <c r="W266" i="7"/>
  <c r="V362" i="7"/>
  <c r="V515" i="7"/>
  <c r="W515" i="7"/>
  <c r="V305" i="7"/>
  <c r="W368" i="7"/>
  <c r="V368" i="7"/>
  <c r="V945" i="7"/>
  <c r="W140" i="7"/>
  <c r="V140" i="7"/>
  <c r="W152" i="7"/>
  <c r="W234" i="7"/>
  <c r="V234" i="7"/>
  <c r="V288" i="7"/>
  <c r="U298" i="7"/>
  <c r="T298" i="7"/>
  <c r="S298" i="7"/>
  <c r="V346" i="7"/>
  <c r="U356" i="7"/>
  <c r="T356" i="7"/>
  <c r="S356" i="7"/>
  <c r="R356" i="7"/>
  <c r="W374" i="7"/>
  <c r="V374" i="7"/>
  <c r="W388" i="7"/>
  <c r="U578" i="7"/>
  <c r="R578" i="7"/>
  <c r="U641" i="7"/>
  <c r="T641" i="7"/>
  <c r="R641" i="7"/>
  <c r="W704" i="7"/>
  <c r="V704" i="7"/>
  <c r="W725" i="7"/>
  <c r="V725" i="7"/>
  <c r="W728" i="7"/>
  <c r="V728" i="7"/>
  <c r="V765" i="7"/>
  <c r="W1101" i="7"/>
  <c r="V1101" i="7"/>
  <c r="T1136" i="7"/>
  <c r="U1136" i="7"/>
  <c r="S1224" i="7"/>
  <c r="R1224" i="7"/>
  <c r="S12" i="7"/>
  <c r="R12" i="7"/>
  <c r="S24" i="7"/>
  <c r="R24" i="7"/>
  <c r="S36" i="7"/>
  <c r="R36" i="7"/>
  <c r="S48" i="7"/>
  <c r="R48" i="7"/>
  <c r="S60" i="7"/>
  <c r="R60" i="7"/>
  <c r="S72" i="7"/>
  <c r="R72" i="7"/>
  <c r="S84" i="7"/>
  <c r="R84" i="7"/>
  <c r="S96" i="7"/>
  <c r="R96" i="7"/>
  <c r="S108" i="7"/>
  <c r="R108" i="7"/>
  <c r="S120" i="7"/>
  <c r="R120" i="7"/>
  <c r="S132" i="7"/>
  <c r="R132" i="7"/>
  <c r="S144" i="7"/>
  <c r="R144" i="7"/>
  <c r="S156" i="7"/>
  <c r="R156" i="7"/>
  <c r="S168" i="7"/>
  <c r="R168" i="7"/>
  <c r="S180" i="7"/>
  <c r="R180" i="7"/>
  <c r="T184" i="7"/>
  <c r="S184" i="7"/>
  <c r="R184" i="7"/>
  <c r="S223" i="7"/>
  <c r="R223" i="7"/>
  <c r="U223" i="7"/>
  <c r="T223" i="7"/>
  <c r="S251" i="7"/>
  <c r="U261" i="7"/>
  <c r="T261" i="7"/>
  <c r="S268" i="7"/>
  <c r="U272" i="7"/>
  <c r="T272" i="7"/>
  <c r="S272" i="7"/>
  <c r="U281" i="7"/>
  <c r="T281" i="7"/>
  <c r="S281" i="7"/>
  <c r="R303" i="7"/>
  <c r="R309" i="7"/>
  <c r="S313" i="7"/>
  <c r="R313" i="7"/>
  <c r="U315" i="7"/>
  <c r="T315" i="7"/>
  <c r="S315" i="7"/>
  <c r="R315" i="7"/>
  <c r="T328" i="7"/>
  <c r="S328" i="7"/>
  <c r="R328" i="7"/>
  <c r="S367" i="7"/>
  <c r="R367" i="7"/>
  <c r="U367" i="7"/>
  <c r="T367" i="7"/>
  <c r="S395" i="7"/>
  <c r="U405" i="7"/>
  <c r="T405" i="7"/>
  <c r="S412" i="7"/>
  <c r="U416" i="7"/>
  <c r="T416" i="7"/>
  <c r="S416" i="7"/>
  <c r="U425" i="7"/>
  <c r="T425" i="7"/>
  <c r="S425" i="7"/>
  <c r="R447" i="7"/>
  <c r="R453" i="7"/>
  <c r="S457" i="7"/>
  <c r="R457" i="7"/>
  <c r="U459" i="7"/>
  <c r="T459" i="7"/>
  <c r="S459" i="7"/>
  <c r="R459" i="7"/>
  <c r="V474" i="7"/>
  <c r="S493" i="7"/>
  <c r="U493" i="7"/>
  <c r="T493" i="7"/>
  <c r="R493" i="7"/>
  <c r="V497" i="7"/>
  <c r="S499" i="7"/>
  <c r="U499" i="7"/>
  <c r="T499" i="7"/>
  <c r="R499" i="7"/>
  <c r="T532" i="7"/>
  <c r="S532" i="7"/>
  <c r="R532" i="7"/>
  <c r="U532" i="7"/>
  <c r="U566" i="7"/>
  <c r="R566" i="7"/>
  <c r="W576" i="7"/>
  <c r="V576" i="7"/>
  <c r="S578" i="7"/>
  <c r="U592" i="7"/>
  <c r="T592" i="7"/>
  <c r="S592" i="7"/>
  <c r="R592" i="7"/>
  <c r="R601" i="7"/>
  <c r="S609" i="7"/>
  <c r="R609" i="7"/>
  <c r="U609" i="7"/>
  <c r="R667" i="7"/>
  <c r="S678" i="7"/>
  <c r="R678" i="7"/>
  <c r="V714" i="7"/>
  <c r="T739" i="7"/>
  <c r="S739" i="7"/>
  <c r="R739" i="7"/>
  <c r="U739" i="7"/>
  <c r="U776" i="7"/>
  <c r="T776" i="7"/>
  <c r="S786" i="7"/>
  <c r="R786" i="7"/>
  <c r="T799" i="7"/>
  <c r="S799" i="7"/>
  <c r="R799" i="7"/>
  <c r="U799" i="7"/>
  <c r="V858" i="7"/>
  <c r="S882" i="7"/>
  <c r="R882" i="7"/>
  <c r="R898" i="7"/>
  <c r="T898" i="7"/>
  <c r="S898" i="7"/>
  <c r="U898" i="7"/>
  <c r="S926" i="7"/>
  <c r="V937" i="7"/>
  <c r="R1102" i="7"/>
  <c r="U1102" i="7"/>
  <c r="T1102" i="7"/>
  <c r="S1104" i="7"/>
  <c r="R1104" i="7"/>
  <c r="S1136" i="7"/>
  <c r="S1227" i="7"/>
  <c r="R1227" i="7"/>
  <c r="T1227" i="7"/>
  <c r="U2" i="7"/>
  <c r="T2" i="7"/>
  <c r="S2" i="7"/>
  <c r="U7" i="7"/>
  <c r="T7" i="7"/>
  <c r="S7" i="7"/>
  <c r="R7" i="7"/>
  <c r="U14" i="7"/>
  <c r="T14" i="7"/>
  <c r="S14" i="7"/>
  <c r="U19" i="7"/>
  <c r="T19" i="7"/>
  <c r="S19" i="7"/>
  <c r="R19" i="7"/>
  <c r="U26" i="7"/>
  <c r="T26" i="7"/>
  <c r="S26" i="7"/>
  <c r="U31" i="7"/>
  <c r="T31" i="7"/>
  <c r="S31" i="7"/>
  <c r="R31" i="7"/>
  <c r="U38" i="7"/>
  <c r="T38" i="7"/>
  <c r="S38" i="7"/>
  <c r="U43" i="7"/>
  <c r="T43" i="7"/>
  <c r="S43" i="7"/>
  <c r="R43" i="7"/>
  <c r="U50" i="7"/>
  <c r="T50" i="7"/>
  <c r="S50" i="7"/>
  <c r="U55" i="7"/>
  <c r="T55" i="7"/>
  <c r="S55" i="7"/>
  <c r="R55" i="7"/>
  <c r="U62" i="7"/>
  <c r="T62" i="7"/>
  <c r="S62" i="7"/>
  <c r="U67" i="7"/>
  <c r="T67" i="7"/>
  <c r="S67" i="7"/>
  <c r="R67" i="7"/>
  <c r="U74" i="7"/>
  <c r="T74" i="7"/>
  <c r="S74" i="7"/>
  <c r="U79" i="7"/>
  <c r="T79" i="7"/>
  <c r="S79" i="7"/>
  <c r="R79" i="7"/>
  <c r="U86" i="7"/>
  <c r="T86" i="7"/>
  <c r="S86" i="7"/>
  <c r="U91" i="7"/>
  <c r="T91" i="7"/>
  <c r="S91" i="7"/>
  <c r="R91" i="7"/>
  <c r="U98" i="7"/>
  <c r="T98" i="7"/>
  <c r="S98" i="7"/>
  <c r="U103" i="7"/>
  <c r="T103" i="7"/>
  <c r="S103" i="7"/>
  <c r="R103" i="7"/>
  <c r="U110" i="7"/>
  <c r="T110" i="7"/>
  <c r="S110" i="7"/>
  <c r="U115" i="7"/>
  <c r="T115" i="7"/>
  <c r="S115" i="7"/>
  <c r="R115" i="7"/>
  <c r="U122" i="7"/>
  <c r="T122" i="7"/>
  <c r="S122" i="7"/>
  <c r="U127" i="7"/>
  <c r="T127" i="7"/>
  <c r="S127" i="7"/>
  <c r="R127" i="7"/>
  <c r="U134" i="7"/>
  <c r="T134" i="7"/>
  <c r="S134" i="7"/>
  <c r="U139" i="7"/>
  <c r="T139" i="7"/>
  <c r="S139" i="7"/>
  <c r="R139" i="7"/>
  <c r="U146" i="7"/>
  <c r="T146" i="7"/>
  <c r="S146" i="7"/>
  <c r="U151" i="7"/>
  <c r="T151" i="7"/>
  <c r="S151" i="7"/>
  <c r="R151" i="7"/>
  <c r="U158" i="7"/>
  <c r="T158" i="7"/>
  <c r="S158" i="7"/>
  <c r="U163" i="7"/>
  <c r="T163" i="7"/>
  <c r="S163" i="7"/>
  <c r="R163" i="7"/>
  <c r="U170" i="7"/>
  <c r="T170" i="7"/>
  <c r="S170" i="7"/>
  <c r="U175" i="7"/>
  <c r="T175" i="7"/>
  <c r="S175" i="7"/>
  <c r="R175" i="7"/>
  <c r="T182" i="7"/>
  <c r="S182" i="7"/>
  <c r="U182" i="7"/>
  <c r="U188" i="7"/>
  <c r="T188" i="7"/>
  <c r="S188" i="7"/>
  <c r="R188" i="7"/>
  <c r="R206" i="7"/>
  <c r="W210" i="7"/>
  <c r="V210" i="7"/>
  <c r="R220" i="7"/>
  <c r="V245" i="7"/>
  <c r="T251" i="7"/>
  <c r="V264" i="7"/>
  <c r="T268" i="7"/>
  <c r="S270" i="7"/>
  <c r="R270" i="7"/>
  <c r="U274" i="7"/>
  <c r="T274" i="7"/>
  <c r="S274" i="7"/>
  <c r="V320" i="7"/>
  <c r="U332" i="7"/>
  <c r="T332" i="7"/>
  <c r="S332" i="7"/>
  <c r="R332" i="7"/>
  <c r="R350" i="7"/>
  <c r="W354" i="7"/>
  <c r="V354" i="7"/>
  <c r="R364" i="7"/>
  <c r="V389" i="7"/>
  <c r="T395" i="7"/>
  <c r="T412" i="7"/>
  <c r="S414" i="7"/>
  <c r="R414" i="7"/>
  <c r="U418" i="7"/>
  <c r="T418" i="7"/>
  <c r="S418" i="7"/>
  <c r="U481" i="7"/>
  <c r="T481" i="7"/>
  <c r="R481" i="7"/>
  <c r="S487" i="7"/>
  <c r="U487" i="7"/>
  <c r="T487" i="7"/>
  <c r="R487" i="7"/>
  <c r="T520" i="7"/>
  <c r="S520" i="7"/>
  <c r="R520" i="7"/>
  <c r="U520" i="7"/>
  <c r="U554" i="7"/>
  <c r="R554" i="7"/>
  <c r="W564" i="7"/>
  <c r="V564" i="7"/>
  <c r="S566" i="7"/>
  <c r="T578" i="7"/>
  <c r="W590" i="7"/>
  <c r="S603" i="7"/>
  <c r="R603" i="7"/>
  <c r="U603" i="7"/>
  <c r="T603" i="7"/>
  <c r="S639" i="7"/>
  <c r="R639" i="7"/>
  <c r="U639" i="7"/>
  <c r="T639" i="7"/>
  <c r="U643" i="7"/>
  <c r="T643" i="7"/>
  <c r="S651" i="7"/>
  <c r="R651" i="7"/>
  <c r="U651" i="7"/>
  <c r="T667" i="7"/>
  <c r="W684" i="7"/>
  <c r="V684" i="7"/>
  <c r="S776" i="7"/>
  <c r="R784" i="7"/>
  <c r="S784" i="7"/>
  <c r="U784" i="7"/>
  <c r="T784" i="7"/>
  <c r="U827" i="7"/>
  <c r="R854" i="7"/>
  <c r="S854" i="7"/>
  <c r="R896" i="7"/>
  <c r="U896" i="7"/>
  <c r="T896" i="7"/>
  <c r="V900" i="7"/>
  <c r="R913" i="7"/>
  <c r="W987" i="7"/>
  <c r="V987" i="7"/>
  <c r="U1015" i="7"/>
  <c r="S1015" i="7"/>
  <c r="R1015" i="7"/>
  <c r="T1015" i="7"/>
  <c r="S1038" i="7"/>
  <c r="R1038" i="7"/>
  <c r="V1081" i="7"/>
  <c r="S1134" i="7"/>
  <c r="R1134" i="7"/>
  <c r="T1148" i="7"/>
  <c r="R1148" i="7"/>
  <c r="U1154" i="7"/>
  <c r="T1154" i="7"/>
  <c r="R1154" i="7"/>
  <c r="R1222" i="7"/>
  <c r="S1222" i="7"/>
  <c r="U1222" i="7"/>
  <c r="T1222" i="7"/>
  <c r="T1279" i="7"/>
  <c r="S1279" i="7"/>
  <c r="R1279" i="7"/>
  <c r="U1279" i="7"/>
  <c r="R1315" i="7"/>
  <c r="S1315" i="7"/>
  <c r="V1393" i="7"/>
  <c r="W1393" i="7"/>
  <c r="W1782" i="7"/>
  <c r="V1782" i="7"/>
  <c r="V106" i="7"/>
  <c r="V118" i="7"/>
  <c r="V130" i="7"/>
  <c r="V142" i="7"/>
  <c r="V154" i="7"/>
  <c r="V166" i="7"/>
  <c r="V178" i="7"/>
  <c r="T193" i="7"/>
  <c r="S199" i="7"/>
  <c r="R199" i="7"/>
  <c r="U199" i="7"/>
  <c r="T199" i="7"/>
  <c r="R203" i="7"/>
  <c r="W214" i="7"/>
  <c r="S227" i="7"/>
  <c r="W227" i="7" s="1"/>
  <c r="U237" i="7"/>
  <c r="T237" i="7"/>
  <c r="S244" i="7"/>
  <c r="W244" i="7" s="1"/>
  <c r="U248" i="7"/>
  <c r="T248" i="7"/>
  <c r="S248" i="7"/>
  <c r="S255" i="7"/>
  <c r="V255" i="7" s="1"/>
  <c r="U257" i="7"/>
  <c r="T257" i="7"/>
  <c r="S257" i="7"/>
  <c r="R279" i="7"/>
  <c r="R281" i="7"/>
  <c r="T283" i="7"/>
  <c r="R285" i="7"/>
  <c r="S289" i="7"/>
  <c r="R289" i="7"/>
  <c r="U291" i="7"/>
  <c r="T291" i="7"/>
  <c r="S291" i="7"/>
  <c r="R291" i="7"/>
  <c r="T304" i="7"/>
  <c r="S304" i="7"/>
  <c r="R304" i="7"/>
  <c r="T337" i="7"/>
  <c r="S343" i="7"/>
  <c r="R343" i="7"/>
  <c r="U343" i="7"/>
  <c r="T343" i="7"/>
  <c r="R347" i="7"/>
  <c r="W358" i="7"/>
  <c r="S371" i="7"/>
  <c r="W371" i="7" s="1"/>
  <c r="U381" i="7"/>
  <c r="T381" i="7"/>
  <c r="S388" i="7"/>
  <c r="V388" i="7" s="1"/>
  <c r="U392" i="7"/>
  <c r="T392" i="7"/>
  <c r="S392" i="7"/>
  <c r="S399" i="7"/>
  <c r="W399" i="7" s="1"/>
  <c r="U401" i="7"/>
  <c r="W401" i="7" s="1"/>
  <c r="T401" i="7"/>
  <c r="S401" i="7"/>
  <c r="V401" i="7" s="1"/>
  <c r="R423" i="7"/>
  <c r="R425" i="7"/>
  <c r="T427" i="7"/>
  <c r="R429" i="7"/>
  <c r="S433" i="7"/>
  <c r="R433" i="7"/>
  <c r="U435" i="7"/>
  <c r="T435" i="7"/>
  <c r="S435" i="7"/>
  <c r="R435" i="7"/>
  <c r="T448" i="7"/>
  <c r="S448" i="7"/>
  <c r="R448" i="7"/>
  <c r="S469" i="7"/>
  <c r="T473" i="7"/>
  <c r="S473" i="7"/>
  <c r="R473" i="7"/>
  <c r="U475" i="7"/>
  <c r="T475" i="7"/>
  <c r="R475" i="7"/>
  <c r="S477" i="7"/>
  <c r="T508" i="7"/>
  <c r="S508" i="7"/>
  <c r="R508" i="7"/>
  <c r="U508" i="7"/>
  <c r="U542" i="7"/>
  <c r="R542" i="7"/>
  <c r="W552" i="7"/>
  <c r="V552" i="7"/>
  <c r="S554" i="7"/>
  <c r="T566" i="7"/>
  <c r="U612" i="7"/>
  <c r="T612" i="7"/>
  <c r="S612" i="7"/>
  <c r="R612" i="7"/>
  <c r="R623" i="7"/>
  <c r="U636" i="7"/>
  <c r="T636" i="7"/>
  <c r="R643" i="7"/>
  <c r="U648" i="7"/>
  <c r="S653" i="7"/>
  <c r="R653" i="7"/>
  <c r="U676" i="7"/>
  <c r="T676" i="7"/>
  <c r="S676" i="7"/>
  <c r="R676" i="7"/>
  <c r="R732" i="7"/>
  <c r="S750" i="7"/>
  <c r="R750" i="7"/>
  <c r="U755" i="7"/>
  <c r="V810" i="7"/>
  <c r="S819" i="7"/>
  <c r="W819" i="7" s="1"/>
  <c r="U819" i="7"/>
  <c r="S852" i="7"/>
  <c r="V852" i="7" s="1"/>
  <c r="R856" i="7"/>
  <c r="S856" i="7"/>
  <c r="U856" i="7"/>
  <c r="T856" i="7"/>
  <c r="T861" i="7"/>
  <c r="S861" i="7"/>
  <c r="T875" i="7"/>
  <c r="S875" i="7"/>
  <c r="R875" i="7"/>
  <c r="U875" i="7"/>
  <c r="W889" i="7"/>
  <c r="V889" i="7"/>
  <c r="S913" i="7"/>
  <c r="S944" i="7"/>
  <c r="U967" i="7"/>
  <c r="S967" i="7"/>
  <c r="R967" i="7"/>
  <c r="T969" i="7"/>
  <c r="U969" i="7"/>
  <c r="S969" i="7"/>
  <c r="V969" i="7" s="1"/>
  <c r="S1002" i="7"/>
  <c r="R1002" i="7"/>
  <c r="R1034" i="7"/>
  <c r="U1034" i="7"/>
  <c r="T1034" i="7"/>
  <c r="S1034" i="7"/>
  <c r="S1088" i="7"/>
  <c r="U1088" i="7"/>
  <c r="T1088" i="7"/>
  <c r="V1176" i="7"/>
  <c r="W1176" i="7"/>
  <c r="V1248" i="7"/>
  <c r="W1248" i="7"/>
  <c r="V1266" i="7"/>
  <c r="U1810" i="7"/>
  <c r="T1810" i="7"/>
  <c r="S1810" i="7"/>
  <c r="R1810" i="7"/>
  <c r="W196" i="7"/>
  <c r="V204" i="7"/>
  <c r="R298" i="7"/>
  <c r="V365" i="7"/>
  <c r="U452" i="7"/>
  <c r="T452" i="7"/>
  <c r="S452" i="7"/>
  <c r="R452" i="7"/>
  <c r="T496" i="7"/>
  <c r="S496" i="7"/>
  <c r="R496" i="7"/>
  <c r="U496" i="7"/>
  <c r="S595" i="7"/>
  <c r="U595" i="7"/>
  <c r="T595" i="7"/>
  <c r="R595" i="7"/>
  <c r="S705" i="7"/>
  <c r="R705" i="7"/>
  <c r="R782" i="7"/>
  <c r="U782" i="7"/>
  <c r="T782" i="7"/>
  <c r="S782" i="7"/>
  <c r="W861" i="7"/>
  <c r="V861" i="7"/>
  <c r="W1017" i="7"/>
  <c r="V1027" i="7"/>
  <c r="S1086" i="7"/>
  <c r="R1086" i="7"/>
  <c r="R1130" i="7"/>
  <c r="U1130" i="7"/>
  <c r="T1130" i="7"/>
  <c r="S1130" i="7"/>
  <c r="U2527" i="7"/>
  <c r="T2527" i="7"/>
  <c r="S2527" i="7"/>
  <c r="R2527" i="7"/>
  <c r="U2561" i="7"/>
  <c r="T2561" i="7"/>
  <c r="S2561" i="7"/>
  <c r="R2561" i="7"/>
  <c r="T24" i="7"/>
  <c r="V29" i="7"/>
  <c r="R33" i="7"/>
  <c r="T36" i="7"/>
  <c r="V41" i="7"/>
  <c r="T48" i="7"/>
  <c r="T96" i="7"/>
  <c r="R117" i="7"/>
  <c r="V125" i="7"/>
  <c r="T132" i="7"/>
  <c r="T144" i="7"/>
  <c r="T156" i="7"/>
  <c r="W190" i="7"/>
  <c r="U213" i="7"/>
  <c r="T213" i="7"/>
  <c r="U224" i="7"/>
  <c r="T224" i="7"/>
  <c r="S224" i="7"/>
  <c r="S265" i="7"/>
  <c r="R265" i="7"/>
  <c r="T280" i="7"/>
  <c r="S280" i="7"/>
  <c r="R280" i="7"/>
  <c r="S330" i="7"/>
  <c r="U388" i="7"/>
  <c r="U518" i="7"/>
  <c r="R518" i="7"/>
  <c r="T769" i="7"/>
  <c r="S769" i="7"/>
  <c r="R769" i="7"/>
  <c r="U769" i="7"/>
  <c r="U2657" i="7"/>
  <c r="T2657" i="7"/>
  <c r="S2657" i="7"/>
  <c r="R2657" i="7"/>
  <c r="R4" i="7"/>
  <c r="U60" i="7"/>
  <c r="U96" i="7"/>
  <c r="R110" i="7"/>
  <c r="T186" i="7"/>
  <c r="U284" i="7"/>
  <c r="T284" i="7"/>
  <c r="S284" i="7"/>
  <c r="R284" i="7"/>
  <c r="T364" i="7"/>
  <c r="U370" i="7"/>
  <c r="T370" i="7"/>
  <c r="S370" i="7"/>
  <c r="T399" i="7"/>
  <c r="W460" i="7"/>
  <c r="V460" i="7"/>
  <c r="U506" i="7"/>
  <c r="R506" i="7"/>
  <c r="S518" i="7"/>
  <c r="S577" i="7"/>
  <c r="U577" i="7"/>
  <c r="T577" i="7"/>
  <c r="R577" i="7"/>
  <c r="U695" i="7"/>
  <c r="T695" i="7"/>
  <c r="S695" i="7"/>
  <c r="R695" i="7"/>
  <c r="R753" i="7"/>
  <c r="U854" i="7"/>
  <c r="T871" i="7"/>
  <c r="S871" i="7"/>
  <c r="R871" i="7"/>
  <c r="U871" i="7"/>
  <c r="V894" i="7"/>
  <c r="W894" i="7"/>
  <c r="R942" i="7"/>
  <c r="T998" i="7"/>
  <c r="U998" i="7"/>
  <c r="W1256" i="7"/>
  <c r="U3" i="7"/>
  <c r="T4" i="7"/>
  <c r="S6" i="7"/>
  <c r="R6" i="7"/>
  <c r="T9" i="7"/>
  <c r="U15" i="7"/>
  <c r="T16" i="7"/>
  <c r="S18" i="7"/>
  <c r="R18" i="7"/>
  <c r="T21" i="7"/>
  <c r="U27" i="7"/>
  <c r="T28" i="7"/>
  <c r="S30" i="7"/>
  <c r="R30" i="7"/>
  <c r="T33" i="7"/>
  <c r="U39" i="7"/>
  <c r="T40" i="7"/>
  <c r="S42" i="7"/>
  <c r="R42" i="7"/>
  <c r="T45" i="7"/>
  <c r="U51" i="7"/>
  <c r="T52" i="7"/>
  <c r="S54" i="7"/>
  <c r="R54" i="7"/>
  <c r="T57" i="7"/>
  <c r="U63" i="7"/>
  <c r="T64" i="7"/>
  <c r="S66" i="7"/>
  <c r="R66" i="7"/>
  <c r="T69" i="7"/>
  <c r="U75" i="7"/>
  <c r="T76" i="7"/>
  <c r="S78" i="7"/>
  <c r="R78" i="7"/>
  <c r="T81" i="7"/>
  <c r="U87" i="7"/>
  <c r="T88" i="7"/>
  <c r="S90" i="7"/>
  <c r="R90" i="7"/>
  <c r="T93" i="7"/>
  <c r="U99" i="7"/>
  <c r="T100" i="7"/>
  <c r="S102" i="7"/>
  <c r="R102" i="7"/>
  <c r="T105" i="7"/>
  <c r="U111" i="7"/>
  <c r="T112" i="7"/>
  <c r="S114" i="7"/>
  <c r="R114" i="7"/>
  <c r="T117" i="7"/>
  <c r="U123" i="7"/>
  <c r="T124" i="7"/>
  <c r="S126" i="7"/>
  <c r="R126" i="7"/>
  <c r="T129" i="7"/>
  <c r="U135" i="7"/>
  <c r="T136" i="7"/>
  <c r="S138" i="7"/>
  <c r="R138" i="7"/>
  <c r="T141" i="7"/>
  <c r="U147" i="7"/>
  <c r="T148" i="7"/>
  <c r="S150" i="7"/>
  <c r="R150" i="7"/>
  <c r="T153" i="7"/>
  <c r="U159" i="7"/>
  <c r="T160" i="7"/>
  <c r="S162" i="7"/>
  <c r="R162" i="7"/>
  <c r="T165" i="7"/>
  <c r="U171" i="7"/>
  <c r="T172" i="7"/>
  <c r="S174" i="7"/>
  <c r="R174" i="7"/>
  <c r="T177" i="7"/>
  <c r="U189" i="7"/>
  <c r="T189" i="7"/>
  <c r="S196" i="7"/>
  <c r="V196" i="7" s="1"/>
  <c r="W197" i="7"/>
  <c r="U200" i="7"/>
  <c r="T200" i="7"/>
  <c r="S200" i="7"/>
  <c r="U203" i="7"/>
  <c r="U209" i="7"/>
  <c r="T209" i="7"/>
  <c r="S209" i="7"/>
  <c r="W209" i="7" s="1"/>
  <c r="U220" i="7"/>
  <c r="R231" i="7"/>
  <c r="T235" i="7"/>
  <c r="R237" i="7"/>
  <c r="S241" i="7"/>
  <c r="R241" i="7"/>
  <c r="U243" i="7"/>
  <c r="T243" i="7"/>
  <c r="S243" i="7"/>
  <c r="R243" i="7"/>
  <c r="R248" i="7"/>
  <c r="T256" i="7"/>
  <c r="S256" i="7"/>
  <c r="R256" i="7"/>
  <c r="U270" i="7"/>
  <c r="T289" i="7"/>
  <c r="S295" i="7"/>
  <c r="R295" i="7"/>
  <c r="U295" i="7"/>
  <c r="T295" i="7"/>
  <c r="V299" i="7"/>
  <c r="U304" i="7"/>
  <c r="S306" i="7"/>
  <c r="W310" i="7"/>
  <c r="S323" i="7"/>
  <c r="W323" i="7" s="1"/>
  <c r="W324" i="7"/>
  <c r="U333" i="7"/>
  <c r="T333" i="7"/>
  <c r="S340" i="7"/>
  <c r="W340" i="7" s="1"/>
  <c r="W341" i="7"/>
  <c r="U344" i="7"/>
  <c r="T344" i="7"/>
  <c r="S344" i="7"/>
  <c r="U347" i="7"/>
  <c r="U353" i="7"/>
  <c r="T353" i="7"/>
  <c r="S353" i="7"/>
  <c r="W353" i="7" s="1"/>
  <c r="U364" i="7"/>
  <c r="R375" i="7"/>
  <c r="T379" i="7"/>
  <c r="R381" i="7"/>
  <c r="S385" i="7"/>
  <c r="R385" i="7"/>
  <c r="U387" i="7"/>
  <c r="T387" i="7"/>
  <c r="S387" i="7"/>
  <c r="R387" i="7"/>
  <c r="R392" i="7"/>
  <c r="T400" i="7"/>
  <c r="S400" i="7"/>
  <c r="R400" i="7"/>
  <c r="U414" i="7"/>
  <c r="T433" i="7"/>
  <c r="S439" i="7"/>
  <c r="R439" i="7"/>
  <c r="U439" i="7"/>
  <c r="T439" i="7"/>
  <c r="U448" i="7"/>
  <c r="S450" i="7"/>
  <c r="W454" i="7"/>
  <c r="S467" i="7"/>
  <c r="R469" i="7"/>
  <c r="U473" i="7"/>
  <c r="W494" i="7"/>
  <c r="W504" i="7"/>
  <c r="V504" i="7"/>
  <c r="S506" i="7"/>
  <c r="T518" i="7"/>
  <c r="U539" i="7"/>
  <c r="T539" i="7"/>
  <c r="S539" i="7"/>
  <c r="S565" i="7"/>
  <c r="U565" i="7"/>
  <c r="T565" i="7"/>
  <c r="R565" i="7"/>
  <c r="S571" i="7"/>
  <c r="U571" i="7"/>
  <c r="T571" i="7"/>
  <c r="R571" i="7"/>
  <c r="S573" i="7"/>
  <c r="U583" i="7"/>
  <c r="T583" i="7"/>
  <c r="R583" i="7"/>
  <c r="S589" i="7"/>
  <c r="U589" i="7"/>
  <c r="T589" i="7"/>
  <c r="S593" i="7"/>
  <c r="R593" i="7"/>
  <c r="W606" i="7"/>
  <c r="V606" i="7"/>
  <c r="U622" i="7"/>
  <c r="T622" i="7"/>
  <c r="S622" i="7"/>
  <c r="R622" i="7"/>
  <c r="R636" i="7"/>
  <c r="S648" i="7"/>
  <c r="U658" i="7"/>
  <c r="T658" i="7"/>
  <c r="S658" i="7"/>
  <c r="R658" i="7"/>
  <c r="W674" i="7"/>
  <c r="V674" i="7"/>
  <c r="V680" i="7"/>
  <c r="U689" i="7"/>
  <c r="T689" i="7"/>
  <c r="R709" i="7"/>
  <c r="R736" i="7"/>
  <c r="S736" i="7"/>
  <c r="T746" i="7"/>
  <c r="U753" i="7"/>
  <c r="R804" i="7"/>
  <c r="U825" i="7"/>
  <c r="S848" i="7"/>
  <c r="W901" i="7"/>
  <c r="V901" i="7"/>
  <c r="V949" i="7"/>
  <c r="T965" i="7"/>
  <c r="S965" i="7"/>
  <c r="R965" i="7"/>
  <c r="U965" i="7"/>
  <c r="T967" i="7"/>
  <c r="R1042" i="7"/>
  <c r="T1042" i="7"/>
  <c r="S1042" i="7"/>
  <c r="R1054" i="7"/>
  <c r="U1054" i="7"/>
  <c r="T1094" i="7"/>
  <c r="S1094" i="7"/>
  <c r="U1094" i="7"/>
  <c r="T1115" i="7"/>
  <c r="S1115" i="7"/>
  <c r="R1115" i="7"/>
  <c r="U1115" i="7"/>
  <c r="R1138" i="7"/>
  <c r="T1138" i="7"/>
  <c r="S1138" i="7"/>
  <c r="S1254" i="7"/>
  <c r="R1254" i="7"/>
  <c r="W1370" i="7"/>
  <c r="V1370" i="7"/>
  <c r="W1436" i="7"/>
  <c r="V1436" i="7"/>
  <c r="W1575" i="7"/>
  <c r="V1575" i="7"/>
  <c r="W1647" i="7"/>
  <c r="V1647" i="7"/>
  <c r="W1794" i="7"/>
  <c r="V1794" i="7"/>
  <c r="V221" i="7"/>
  <c r="T227" i="7"/>
  <c r="V238" i="7"/>
  <c r="S246" i="7"/>
  <c r="R246" i="7"/>
  <c r="U250" i="7"/>
  <c r="T250" i="7"/>
  <c r="S250" i="7"/>
  <c r="T279" i="7"/>
  <c r="R330" i="7"/>
  <c r="V348" i="7"/>
  <c r="T388" i="7"/>
  <c r="R624" i="7"/>
  <c r="U624" i="7"/>
  <c r="T624" i="7"/>
  <c r="S624" i="7"/>
  <c r="S771" i="7"/>
  <c r="U771" i="7"/>
  <c r="R771" i="7"/>
  <c r="R850" i="7"/>
  <c r="S850" i="7"/>
  <c r="T1029" i="7"/>
  <c r="U1029" i="7"/>
  <c r="S1029" i="7"/>
  <c r="T1142" i="7"/>
  <c r="U1142" i="7"/>
  <c r="S1142" i="7"/>
  <c r="W1340" i="7"/>
  <c r="V1340" i="7"/>
  <c r="U2692" i="7"/>
  <c r="T2692" i="7"/>
  <c r="S2692" i="7"/>
  <c r="R2692" i="7"/>
  <c r="V5" i="7"/>
  <c r="R9" i="7"/>
  <c r="T12" i="7"/>
  <c r="V17" i="7"/>
  <c r="R21" i="7"/>
  <c r="V65" i="7"/>
  <c r="R69" i="7"/>
  <c r="T72" i="7"/>
  <c r="V77" i="7"/>
  <c r="R81" i="7"/>
  <c r="R105" i="7"/>
  <c r="T120" i="7"/>
  <c r="R141" i="7"/>
  <c r="V149" i="7"/>
  <c r="R153" i="7"/>
  <c r="V161" i="7"/>
  <c r="T168" i="7"/>
  <c r="S186" i="7"/>
  <c r="R261" i="7"/>
  <c r="U267" i="7"/>
  <c r="T267" i="7"/>
  <c r="S267" i="7"/>
  <c r="R267" i="7"/>
  <c r="R272" i="7"/>
  <c r="U328" i="7"/>
  <c r="U371" i="7"/>
  <c r="U377" i="7"/>
  <c r="T377" i="7"/>
  <c r="S377" i="7"/>
  <c r="W377" i="7" s="1"/>
  <c r="R405" i="7"/>
  <c r="S409" i="7"/>
  <c r="R409" i="7"/>
  <c r="R416" i="7"/>
  <c r="T484" i="7"/>
  <c r="S484" i="7"/>
  <c r="R484" i="7"/>
  <c r="U484" i="7"/>
  <c r="U600" i="7"/>
  <c r="T600" i="7"/>
  <c r="S600" i="7"/>
  <c r="R600" i="7"/>
  <c r="T666" i="7"/>
  <c r="S666" i="7"/>
  <c r="R666" i="7"/>
  <c r="U666" i="7"/>
  <c r="R748" i="7"/>
  <c r="S748" i="7"/>
  <c r="U748" i="7"/>
  <c r="T748" i="7"/>
  <c r="T854" i="7"/>
  <c r="S896" i="7"/>
  <c r="S960" i="7"/>
  <c r="R960" i="7"/>
  <c r="U1051" i="7"/>
  <c r="T1051" i="7"/>
  <c r="S1051" i="7"/>
  <c r="R1051" i="7"/>
  <c r="R1082" i="7"/>
  <c r="U1082" i="7"/>
  <c r="T1082" i="7"/>
  <c r="S1082" i="7"/>
  <c r="T1315" i="7"/>
  <c r="S21" i="7"/>
  <c r="S33" i="7"/>
  <c r="R40" i="7"/>
  <c r="S45" i="7"/>
  <c r="W53" i="7"/>
  <c r="S57" i="7"/>
  <c r="R64" i="7"/>
  <c r="S69" i="7"/>
  <c r="R76" i="7"/>
  <c r="U84" i="7"/>
  <c r="W89" i="7"/>
  <c r="S93" i="7"/>
  <c r="W101" i="7"/>
  <c r="S105" i="7"/>
  <c r="U120" i="7"/>
  <c r="R124" i="7"/>
  <c r="U132" i="7"/>
  <c r="W137" i="7"/>
  <c r="S141" i="7"/>
  <c r="R148" i="7"/>
  <c r="U156" i="7"/>
  <c r="R160" i="7"/>
  <c r="S165" i="7"/>
  <c r="W173" i="7"/>
  <c r="S177" i="7"/>
  <c r="R182" i="7"/>
  <c r="S222" i="7"/>
  <c r="R222" i="7"/>
  <c r="U226" i="7"/>
  <c r="T226" i="7"/>
  <c r="S226" i="7"/>
  <c r="V358" i="7"/>
  <c r="W516" i="7"/>
  <c r="V516" i="7"/>
  <c r="U4" i="7"/>
  <c r="U8" i="7"/>
  <c r="T8" i="7"/>
  <c r="S8" i="7"/>
  <c r="W8" i="7" s="1"/>
  <c r="U13" i="7"/>
  <c r="T13" i="7"/>
  <c r="S13" i="7"/>
  <c r="R13" i="7"/>
  <c r="U16" i="7"/>
  <c r="U20" i="7"/>
  <c r="T20" i="7"/>
  <c r="S20" i="7"/>
  <c r="W20" i="7" s="1"/>
  <c r="U25" i="7"/>
  <c r="T25" i="7"/>
  <c r="S25" i="7"/>
  <c r="R25" i="7"/>
  <c r="U28" i="7"/>
  <c r="U32" i="7"/>
  <c r="T32" i="7"/>
  <c r="S32" i="7"/>
  <c r="W32" i="7" s="1"/>
  <c r="U37" i="7"/>
  <c r="T37" i="7"/>
  <c r="S37" i="7"/>
  <c r="R37" i="7"/>
  <c r="U40" i="7"/>
  <c r="U44" i="7"/>
  <c r="T44" i="7"/>
  <c r="S44" i="7"/>
  <c r="W44" i="7" s="1"/>
  <c r="U49" i="7"/>
  <c r="T49" i="7"/>
  <c r="S49" i="7"/>
  <c r="R49" i="7"/>
  <c r="U52" i="7"/>
  <c r="U56" i="7"/>
  <c r="T56" i="7"/>
  <c r="S56" i="7"/>
  <c r="W56" i="7" s="1"/>
  <c r="U61" i="7"/>
  <c r="T61" i="7"/>
  <c r="S61" i="7"/>
  <c r="R61" i="7"/>
  <c r="U64" i="7"/>
  <c r="U68" i="7"/>
  <c r="T68" i="7"/>
  <c r="S68" i="7"/>
  <c r="V68" i="7" s="1"/>
  <c r="U73" i="7"/>
  <c r="T73" i="7"/>
  <c r="S73" i="7"/>
  <c r="R73" i="7"/>
  <c r="U76" i="7"/>
  <c r="U80" i="7"/>
  <c r="T80" i="7"/>
  <c r="S80" i="7"/>
  <c r="W80" i="7" s="1"/>
  <c r="U85" i="7"/>
  <c r="T85" i="7"/>
  <c r="S85" i="7"/>
  <c r="R85" i="7"/>
  <c r="U88" i="7"/>
  <c r="U92" i="7"/>
  <c r="T92" i="7"/>
  <c r="S92" i="7"/>
  <c r="W92" i="7" s="1"/>
  <c r="U97" i="7"/>
  <c r="T97" i="7"/>
  <c r="S97" i="7"/>
  <c r="R97" i="7"/>
  <c r="U100" i="7"/>
  <c r="U104" i="7"/>
  <c r="T104" i="7"/>
  <c r="S104" i="7"/>
  <c r="U109" i="7"/>
  <c r="T109" i="7"/>
  <c r="S109" i="7"/>
  <c r="R109" i="7"/>
  <c r="U112" i="7"/>
  <c r="U116" i="7"/>
  <c r="T116" i="7"/>
  <c r="S116" i="7"/>
  <c r="W116" i="7" s="1"/>
  <c r="U121" i="7"/>
  <c r="T121" i="7"/>
  <c r="S121" i="7"/>
  <c r="R121" i="7"/>
  <c r="U124" i="7"/>
  <c r="U128" i="7"/>
  <c r="T128" i="7"/>
  <c r="S128" i="7"/>
  <c r="W128" i="7" s="1"/>
  <c r="U133" i="7"/>
  <c r="T133" i="7"/>
  <c r="S133" i="7"/>
  <c r="R133" i="7"/>
  <c r="U136" i="7"/>
  <c r="U140" i="7"/>
  <c r="T140" i="7"/>
  <c r="S140" i="7"/>
  <c r="U145" i="7"/>
  <c r="T145" i="7"/>
  <c r="S145" i="7"/>
  <c r="R145" i="7"/>
  <c r="U148" i="7"/>
  <c r="U152" i="7"/>
  <c r="T152" i="7"/>
  <c r="S152" i="7"/>
  <c r="V152" i="7" s="1"/>
  <c r="U157" i="7"/>
  <c r="T157" i="7"/>
  <c r="S157" i="7"/>
  <c r="R157" i="7"/>
  <c r="U160" i="7"/>
  <c r="U164" i="7"/>
  <c r="T164" i="7"/>
  <c r="S164" i="7"/>
  <c r="W164" i="7" s="1"/>
  <c r="U169" i="7"/>
  <c r="T169" i="7"/>
  <c r="S169" i="7"/>
  <c r="R169" i="7"/>
  <c r="U172" i="7"/>
  <c r="U176" i="7"/>
  <c r="T176" i="7"/>
  <c r="S176" i="7"/>
  <c r="U181" i="7"/>
  <c r="T181" i="7"/>
  <c r="S181" i="7"/>
  <c r="R181" i="7"/>
  <c r="V190" i="7"/>
  <c r="T196" i="7"/>
  <c r="S198" i="7"/>
  <c r="R198" i="7"/>
  <c r="U202" i="7"/>
  <c r="T202" i="7"/>
  <c r="S202" i="7"/>
  <c r="T231" i="7"/>
  <c r="S237" i="7"/>
  <c r="T246" i="7"/>
  <c r="R250" i="7"/>
  <c r="U260" i="7"/>
  <c r="T260" i="7"/>
  <c r="S260" i="7"/>
  <c r="R260" i="7"/>
  <c r="R278" i="7"/>
  <c r="R282" i="7"/>
  <c r="U289" i="7"/>
  <c r="R292" i="7"/>
  <c r="V300" i="7"/>
  <c r="T306" i="7"/>
  <c r="V317" i="7"/>
  <c r="T323" i="7"/>
  <c r="T340" i="7"/>
  <c r="S342" i="7"/>
  <c r="R342" i="7"/>
  <c r="U346" i="7"/>
  <c r="W346" i="7" s="1"/>
  <c r="T346" i="7"/>
  <c r="S346" i="7"/>
  <c r="T375" i="7"/>
  <c r="S381" i="7"/>
  <c r="T390" i="7"/>
  <c r="U404" i="7"/>
  <c r="T404" i="7"/>
  <c r="S404" i="7"/>
  <c r="R404" i="7"/>
  <c r="R422" i="7"/>
  <c r="R426" i="7"/>
  <c r="U433" i="7"/>
  <c r="R436" i="7"/>
  <c r="V444" i="7"/>
  <c r="T450" i="7"/>
  <c r="V461" i="7"/>
  <c r="U467" i="7"/>
  <c r="W467" i="7" s="1"/>
  <c r="T469" i="7"/>
  <c r="T476" i="7"/>
  <c r="S476" i="7"/>
  <c r="R476" i="7"/>
  <c r="W482" i="7"/>
  <c r="V482" i="7"/>
  <c r="W492" i="7"/>
  <c r="V492" i="7"/>
  <c r="S494" i="7"/>
  <c r="V494" i="7" s="1"/>
  <c r="T506" i="7"/>
  <c r="U527" i="7"/>
  <c r="T527" i="7"/>
  <c r="S527" i="7"/>
  <c r="V527" i="7" s="1"/>
  <c r="S553" i="7"/>
  <c r="U553" i="7"/>
  <c r="T553" i="7"/>
  <c r="R553" i="7"/>
  <c r="V557" i="7"/>
  <c r="S559" i="7"/>
  <c r="U559" i="7"/>
  <c r="T559" i="7"/>
  <c r="R559" i="7"/>
  <c r="S561" i="7"/>
  <c r="T573" i="7"/>
  <c r="U598" i="7"/>
  <c r="T598" i="7"/>
  <c r="S598" i="7"/>
  <c r="R598" i="7"/>
  <c r="W620" i="7"/>
  <c r="V620" i="7"/>
  <c r="S636" i="7"/>
  <c r="T648" i="7"/>
  <c r="U664" i="7"/>
  <c r="T664" i="7"/>
  <c r="S664" i="7"/>
  <c r="R664" i="7"/>
  <c r="T679" i="7"/>
  <c r="T705" i="7"/>
  <c r="R707" i="7"/>
  <c r="T709" i="7"/>
  <c r="U719" i="7"/>
  <c r="T719" i="7"/>
  <c r="S719" i="7"/>
  <c r="R719" i="7"/>
  <c r="V722" i="7"/>
  <c r="R744" i="7"/>
  <c r="U746" i="7"/>
  <c r="T763" i="7"/>
  <c r="S763" i="7"/>
  <c r="R763" i="7"/>
  <c r="S780" i="7"/>
  <c r="R780" i="7"/>
  <c r="R788" i="7"/>
  <c r="U788" i="7"/>
  <c r="T788" i="7"/>
  <c r="T793" i="7"/>
  <c r="S793" i="7"/>
  <c r="R793" i="7"/>
  <c r="U793" i="7"/>
  <c r="S795" i="7"/>
  <c r="U795" i="7"/>
  <c r="R795" i="7"/>
  <c r="T805" i="7"/>
  <c r="S805" i="7"/>
  <c r="R805" i="7"/>
  <c r="U805" i="7"/>
  <c r="T837" i="7"/>
  <c r="S837" i="7"/>
  <c r="U848" i="7"/>
  <c r="T850" i="7"/>
  <c r="T873" i="7"/>
  <c r="U873" i="7"/>
  <c r="S873" i="7"/>
  <c r="R873" i="7"/>
  <c r="R886" i="7"/>
  <c r="T886" i="7"/>
  <c r="U886" i="7"/>
  <c r="S888" i="7"/>
  <c r="R888" i="7"/>
  <c r="S934" i="7"/>
  <c r="U954" i="7"/>
  <c r="W963" i="7"/>
  <c r="V963" i="7"/>
  <c r="T993" i="7"/>
  <c r="W993" i="7" s="1"/>
  <c r="U993" i="7"/>
  <c r="S993" i="7"/>
  <c r="S998" i="7"/>
  <c r="U1063" i="7"/>
  <c r="S1063" i="7"/>
  <c r="R1063" i="7"/>
  <c r="T1063" i="7"/>
  <c r="R1078" i="7"/>
  <c r="S1078" i="7"/>
  <c r="U1078" i="7"/>
  <c r="T1078" i="7"/>
  <c r="S1110" i="7"/>
  <c r="R1110" i="7"/>
  <c r="V1117" i="7"/>
  <c r="T1244" i="7"/>
  <c r="R1244" i="7"/>
  <c r="U1244" i="7"/>
  <c r="U1309" i="7"/>
  <c r="T1309" i="7"/>
  <c r="S1309" i="7"/>
  <c r="R1309" i="7"/>
  <c r="U1416" i="7"/>
  <c r="T1416" i="7"/>
  <c r="S1416" i="7"/>
  <c r="R1416" i="7"/>
  <c r="U1427" i="7"/>
  <c r="T1427" i="7"/>
  <c r="S1427" i="7"/>
  <c r="R1427" i="7"/>
  <c r="U1688" i="7"/>
  <c r="T1688" i="7"/>
  <c r="S1688" i="7"/>
  <c r="R1688" i="7"/>
  <c r="V92" i="7"/>
  <c r="W104" i="7"/>
  <c r="V104" i="7"/>
  <c r="W176" i="7"/>
  <c r="V176" i="7"/>
  <c r="W202" i="7"/>
  <c r="V202" i="7"/>
  <c r="U212" i="7"/>
  <c r="T212" i="7"/>
  <c r="S212" i="7"/>
  <c r="R212" i="7"/>
  <c r="S294" i="7"/>
  <c r="R294" i="7"/>
  <c r="W378" i="7"/>
  <c r="V378" i="7"/>
  <c r="S438" i="7"/>
  <c r="R438" i="7"/>
  <c r="U442" i="7"/>
  <c r="T442" i="7"/>
  <c r="S442" i="7"/>
  <c r="W442" i="7" s="1"/>
  <c r="U479" i="7"/>
  <c r="T479" i="7"/>
  <c r="S479" i="7"/>
  <c r="S505" i="7"/>
  <c r="U505" i="7"/>
  <c r="T505" i="7"/>
  <c r="R505" i="7"/>
  <c r="S511" i="7"/>
  <c r="U511" i="7"/>
  <c r="T511" i="7"/>
  <c r="R511" i="7"/>
  <c r="T544" i="7"/>
  <c r="S544" i="7"/>
  <c r="R544" i="7"/>
  <c r="U544" i="7"/>
  <c r="S615" i="7"/>
  <c r="R615" i="7"/>
  <c r="U615" i="7"/>
  <c r="T615" i="7"/>
  <c r="W629" i="7"/>
  <c r="V629" i="7"/>
  <c r="S673" i="7"/>
  <c r="U673" i="7"/>
  <c r="T673" i="7"/>
  <c r="R673" i="7"/>
  <c r="R944" i="7"/>
  <c r="U944" i="7"/>
  <c r="R982" i="7"/>
  <c r="U982" i="7"/>
  <c r="T982" i="7"/>
  <c r="S982" i="7"/>
  <c r="T1033" i="7"/>
  <c r="W1033" i="7" s="1"/>
  <c r="S1033" i="7"/>
  <c r="V1033" i="7" s="1"/>
  <c r="V1250" i="7"/>
  <c r="W1507" i="7"/>
  <c r="R479" i="7"/>
  <c r="U530" i="7"/>
  <c r="R530" i="7"/>
  <c r="W540" i="7"/>
  <c r="V540" i="7"/>
  <c r="S641" i="7"/>
  <c r="R57" i="7"/>
  <c r="R129" i="7"/>
  <c r="U227" i="7"/>
  <c r="S364" i="7"/>
  <c r="U12" i="7"/>
  <c r="R74" i="7"/>
  <c r="R136" i="7"/>
  <c r="W618" i="7"/>
  <c r="V618" i="7"/>
  <c r="U185" i="7"/>
  <c r="T185" i="7"/>
  <c r="S185" i="7"/>
  <c r="U196" i="7"/>
  <c r="W207" i="7"/>
  <c r="V207" i="7"/>
  <c r="R213" i="7"/>
  <c r="S217" i="7"/>
  <c r="R217" i="7"/>
  <c r="U219" i="7"/>
  <c r="T219" i="7"/>
  <c r="S219" i="7"/>
  <c r="R219" i="7"/>
  <c r="R224" i="7"/>
  <c r="T232" i="7"/>
  <c r="S232" i="7"/>
  <c r="R232" i="7"/>
  <c r="U246" i="7"/>
  <c r="T265" i="7"/>
  <c r="S271" i="7"/>
  <c r="R271" i="7"/>
  <c r="U271" i="7"/>
  <c r="T271" i="7"/>
  <c r="V275" i="7"/>
  <c r="U280" i="7"/>
  <c r="S282" i="7"/>
  <c r="W286" i="7"/>
  <c r="U309" i="7"/>
  <c r="T309" i="7"/>
  <c r="S316" i="7"/>
  <c r="W316" i="7" s="1"/>
  <c r="U320" i="7"/>
  <c r="W320" i="7" s="1"/>
  <c r="T320" i="7"/>
  <c r="S320" i="7"/>
  <c r="U323" i="7"/>
  <c r="U329" i="7"/>
  <c r="T329" i="7"/>
  <c r="S329" i="7"/>
  <c r="W338" i="7"/>
  <c r="U340" i="7"/>
  <c r="V351" i="7"/>
  <c r="V353" i="7"/>
  <c r="R357" i="7"/>
  <c r="S361" i="7"/>
  <c r="R361" i="7"/>
  <c r="U363" i="7"/>
  <c r="T363" i="7"/>
  <c r="S363" i="7"/>
  <c r="R363" i="7"/>
  <c r="T376" i="7"/>
  <c r="S376" i="7"/>
  <c r="R376" i="7"/>
  <c r="T409" i="7"/>
  <c r="S415" i="7"/>
  <c r="R415" i="7"/>
  <c r="U415" i="7"/>
  <c r="T415" i="7"/>
  <c r="R419" i="7"/>
  <c r="S426" i="7"/>
  <c r="W430" i="7"/>
  <c r="S443" i="7"/>
  <c r="W443" i="7" s="1"/>
  <c r="U453" i="7"/>
  <c r="T453" i="7"/>
  <c r="S460" i="7"/>
  <c r="U464" i="7"/>
  <c r="T464" i="7"/>
  <c r="V464" i="7" s="1"/>
  <c r="S464" i="7"/>
  <c r="W464" i="7" s="1"/>
  <c r="U474" i="7"/>
  <c r="T474" i="7"/>
  <c r="S474" i="7"/>
  <c r="W474" i="7" s="1"/>
  <c r="W480" i="7"/>
  <c r="V480" i="7"/>
  <c r="T494" i="7"/>
  <c r="U515" i="7"/>
  <c r="T515" i="7"/>
  <c r="S515" i="7"/>
  <c r="S541" i="7"/>
  <c r="U541" i="7"/>
  <c r="T541" i="7"/>
  <c r="R541" i="7"/>
  <c r="S547" i="7"/>
  <c r="U547" i="7"/>
  <c r="T547" i="7"/>
  <c r="R547" i="7"/>
  <c r="S549" i="7"/>
  <c r="T561" i="7"/>
  <c r="T580" i="7"/>
  <c r="S580" i="7"/>
  <c r="R580" i="7"/>
  <c r="U580" i="7"/>
  <c r="R587" i="7"/>
  <c r="R589" i="7"/>
  <c r="V632" i="7"/>
  <c r="T642" i="7"/>
  <c r="W654" i="7"/>
  <c r="V654" i="7"/>
  <c r="S660" i="7"/>
  <c r="W662" i="7"/>
  <c r="V662" i="7"/>
  <c r="R672" i="7"/>
  <c r="U679" i="7"/>
  <c r="S681" i="7"/>
  <c r="R681" i="7"/>
  <c r="U681" i="7"/>
  <c r="T681" i="7"/>
  <c r="T702" i="7"/>
  <c r="S702" i="7"/>
  <c r="R702" i="7"/>
  <c r="U705" i="7"/>
  <c r="U714" i="7"/>
  <c r="W714" i="7" s="1"/>
  <c r="T807" i="7"/>
  <c r="W812" i="7"/>
  <c r="R826" i="7"/>
  <c r="S826" i="7"/>
  <c r="T826" i="7"/>
  <c r="U826" i="7"/>
  <c r="W837" i="7"/>
  <c r="V837" i="7"/>
  <c r="T844" i="7"/>
  <c r="U850" i="7"/>
  <c r="U869" i="7"/>
  <c r="S906" i="7"/>
  <c r="R906" i="7"/>
  <c r="S954" i="7"/>
  <c r="R954" i="7"/>
  <c r="U977" i="7"/>
  <c r="T1037" i="7"/>
  <c r="S1037" i="7"/>
  <c r="R1037" i="7"/>
  <c r="U1037" i="7"/>
  <c r="V1044" i="7"/>
  <c r="R1106" i="7"/>
  <c r="U1106" i="7"/>
  <c r="T1106" i="7"/>
  <c r="S1106" i="7"/>
  <c r="S1170" i="7"/>
  <c r="R1170" i="7"/>
  <c r="V1200" i="7"/>
  <c r="T1280" i="7"/>
  <c r="U1280" i="7"/>
  <c r="W1350" i="7"/>
  <c r="T1352" i="7"/>
  <c r="R1352" i="7"/>
  <c r="U1621" i="7"/>
  <c r="T1621" i="7"/>
  <c r="S1621" i="7"/>
  <c r="R1621" i="7"/>
  <c r="R186" i="7"/>
  <c r="T244" i="7"/>
  <c r="T294" i="7"/>
  <c r="U308" i="7"/>
  <c r="T308" i="7"/>
  <c r="S308" i="7"/>
  <c r="R308" i="7"/>
  <c r="T371" i="7"/>
  <c r="T423" i="7"/>
  <c r="T438" i="7"/>
  <c r="T477" i="7"/>
  <c r="W599" i="7"/>
  <c r="S774" i="7"/>
  <c r="R774" i="7"/>
  <c r="U992" i="7"/>
  <c r="S992" i="7"/>
  <c r="T992" i="7"/>
  <c r="S1123" i="7"/>
  <c r="W2525" i="7"/>
  <c r="U2565" i="7"/>
  <c r="T2565" i="7"/>
  <c r="R45" i="7"/>
  <c r="T84" i="7"/>
  <c r="V113" i="7"/>
  <c r="R177" i="7"/>
  <c r="U184" i="7"/>
  <c r="U244" i="7"/>
  <c r="U294" i="7"/>
  <c r="U368" i="7"/>
  <c r="T368" i="7"/>
  <c r="S368" i="7"/>
  <c r="T424" i="7"/>
  <c r="S424" i="7"/>
  <c r="R424" i="7"/>
  <c r="T457" i="7"/>
  <c r="U563" i="7"/>
  <c r="T563" i="7"/>
  <c r="S563" i="7"/>
  <c r="V563" i="7" s="1"/>
  <c r="S1633" i="7"/>
  <c r="R1633" i="7"/>
  <c r="R2" i="7"/>
  <c r="R26" i="7"/>
  <c r="R98" i="7"/>
  <c r="R112" i="7"/>
  <c r="R146" i="7"/>
  <c r="U168" i="7"/>
  <c r="R274" i="7"/>
  <c r="R306" i="7"/>
  <c r="U313" i="7"/>
  <c r="S366" i="7"/>
  <c r="R366" i="7"/>
  <c r="S405" i="7"/>
  <c r="T414" i="7"/>
  <c r="R418" i="7"/>
  <c r="U428" i="7"/>
  <c r="T428" i="7"/>
  <c r="S428" i="7"/>
  <c r="R428" i="7"/>
  <c r="R450" i="7"/>
  <c r="U457" i="7"/>
  <c r="V467" i="7"/>
  <c r="T530" i="7"/>
  <c r="U551" i="7"/>
  <c r="T551" i="7"/>
  <c r="S551" i="7"/>
  <c r="V581" i="7"/>
  <c r="S585" i="7"/>
  <c r="R585" i="7"/>
  <c r="V590" i="7"/>
  <c r="R648" i="7"/>
  <c r="U683" i="7"/>
  <c r="T683" i="7"/>
  <c r="S683" i="7"/>
  <c r="R683" i="7"/>
  <c r="V726" i="7"/>
  <c r="R742" i="7"/>
  <c r="S742" i="7"/>
  <c r="V762" i="7"/>
  <c r="R890" i="7"/>
  <c r="U890" i="7"/>
  <c r="T890" i="7"/>
  <c r="S890" i="7"/>
  <c r="S936" i="7"/>
  <c r="R936" i="7"/>
  <c r="U1315" i="7"/>
  <c r="T207" i="7"/>
  <c r="S213" i="7"/>
  <c r="T222" i="7"/>
  <c r="R226" i="7"/>
  <c r="U236" i="7"/>
  <c r="T236" i="7"/>
  <c r="S236" i="7"/>
  <c r="R236" i="7"/>
  <c r="R254" i="7"/>
  <c r="R258" i="7"/>
  <c r="U265" i="7"/>
  <c r="R268" i="7"/>
  <c r="V276" i="7"/>
  <c r="T282" i="7"/>
  <c r="V293" i="7"/>
  <c r="T316" i="7"/>
  <c r="S318" i="7"/>
  <c r="R318" i="7"/>
  <c r="U322" i="7"/>
  <c r="T322" i="7"/>
  <c r="S322" i="7"/>
  <c r="W322" i="7" s="1"/>
  <c r="T366" i="7"/>
  <c r="R370" i="7"/>
  <c r="U380" i="7"/>
  <c r="T380" i="7"/>
  <c r="S380" i="7"/>
  <c r="R380" i="7"/>
  <c r="R398" i="7"/>
  <c r="R402" i="7"/>
  <c r="U409" i="7"/>
  <c r="R412" i="7"/>
  <c r="V420" i="7"/>
  <c r="T426" i="7"/>
  <c r="V437" i="7"/>
  <c r="T443" i="7"/>
  <c r="V456" i="7"/>
  <c r="T460" i="7"/>
  <c r="S462" i="7"/>
  <c r="R462" i="7"/>
  <c r="T466" i="7"/>
  <c r="U466" i="7"/>
  <c r="S466" i="7"/>
  <c r="W466" i="7" s="1"/>
  <c r="T472" i="7"/>
  <c r="R472" i="7"/>
  <c r="U472" i="7"/>
  <c r="U503" i="7"/>
  <c r="T503" i="7"/>
  <c r="S503" i="7"/>
  <c r="V503" i="7" s="1"/>
  <c r="S529" i="7"/>
  <c r="U529" i="7"/>
  <c r="T529" i="7"/>
  <c r="R529" i="7"/>
  <c r="V533" i="7"/>
  <c r="S535" i="7"/>
  <c r="U535" i="7"/>
  <c r="T535" i="7"/>
  <c r="R535" i="7"/>
  <c r="T549" i="7"/>
  <c r="R551" i="7"/>
  <c r="T568" i="7"/>
  <c r="S568" i="7"/>
  <c r="R568" i="7"/>
  <c r="U568" i="7"/>
  <c r="T585" i="7"/>
  <c r="U617" i="7"/>
  <c r="T617" i="7"/>
  <c r="S617" i="7"/>
  <c r="R617" i="7"/>
  <c r="S625" i="7"/>
  <c r="U625" i="7"/>
  <c r="R625" i="7"/>
  <c r="W631" i="7"/>
  <c r="W644" i="7"/>
  <c r="V644" i="7"/>
  <c r="S693" i="7"/>
  <c r="R693" i="7"/>
  <c r="U693" i="7"/>
  <c r="T693" i="7"/>
  <c r="T742" i="7"/>
  <c r="R778" i="7"/>
  <c r="S778" i="7"/>
  <c r="U778" i="7"/>
  <c r="T778" i="7"/>
  <c r="T783" i="7"/>
  <c r="S783" i="7"/>
  <c r="U783" i="7"/>
  <c r="S807" i="7"/>
  <c r="U807" i="7"/>
  <c r="R807" i="7"/>
  <c r="T865" i="7"/>
  <c r="S865" i="7"/>
  <c r="R865" i="7"/>
  <c r="U865" i="7"/>
  <c r="W897" i="7"/>
  <c r="W979" i="7"/>
  <c r="V979" i="7"/>
  <c r="R994" i="7"/>
  <c r="T994" i="7"/>
  <c r="S994" i="7"/>
  <c r="U994" i="7"/>
  <c r="V996" i="7"/>
  <c r="W1035" i="7"/>
  <c r="V1035" i="7"/>
  <c r="R1056" i="7"/>
  <c r="S1239" i="7"/>
  <c r="T1239" i="7"/>
  <c r="R1239" i="7"/>
  <c r="S1275" i="7"/>
  <c r="T1275" i="7"/>
  <c r="V382" i="7"/>
  <c r="S390" i="7"/>
  <c r="R390" i="7"/>
  <c r="U394" i="7"/>
  <c r="T394" i="7"/>
  <c r="S394" i="7"/>
  <c r="W394" i="7" s="1"/>
  <c r="U575" i="7"/>
  <c r="T575" i="7"/>
  <c r="S575" i="7"/>
  <c r="V575" i="7" s="1"/>
  <c r="U634" i="7"/>
  <c r="T634" i="7"/>
  <c r="S634" i="7"/>
  <c r="R634" i="7"/>
  <c r="R934" i="7"/>
  <c r="U934" i="7"/>
  <c r="S1098" i="7"/>
  <c r="R1098" i="7"/>
  <c r="T1125" i="7"/>
  <c r="W1125" i="7" s="1"/>
  <c r="U1125" i="7"/>
  <c r="S1125" i="7"/>
  <c r="V1125" i="7" s="1"/>
  <c r="W1310" i="7"/>
  <c r="V1310" i="7"/>
  <c r="S1342" i="7"/>
  <c r="R1342" i="7"/>
  <c r="U1342" i="7"/>
  <c r="T1342" i="7"/>
  <c r="V1387" i="7"/>
  <c r="W1387" i="7"/>
  <c r="U1440" i="7"/>
  <c r="T1440" i="7"/>
  <c r="S1440" i="7"/>
  <c r="R1440" i="7"/>
  <c r="W1489" i="7"/>
  <c r="V1489" i="7"/>
  <c r="T60" i="7"/>
  <c r="R93" i="7"/>
  <c r="T108" i="7"/>
  <c r="R165" i="7"/>
  <c r="T180" i="7"/>
  <c r="S220" i="7"/>
  <c r="U233" i="7"/>
  <c r="T233" i="7"/>
  <c r="S233" i="7"/>
  <c r="T313" i="7"/>
  <c r="S319" i="7"/>
  <c r="R319" i="7"/>
  <c r="U319" i="7"/>
  <c r="T319" i="7"/>
  <c r="W334" i="7"/>
  <c r="U357" i="7"/>
  <c r="T357" i="7"/>
  <c r="U411" i="7"/>
  <c r="T411" i="7"/>
  <c r="S411" i="7"/>
  <c r="R411" i="7"/>
  <c r="U438" i="7"/>
  <c r="S463" i="7"/>
  <c r="R463" i="7"/>
  <c r="U463" i="7"/>
  <c r="T463" i="7"/>
  <c r="R471" i="7"/>
  <c r="U471" i="7"/>
  <c r="T471" i="7"/>
  <c r="S471" i="7"/>
  <c r="W528" i="7"/>
  <c r="V528" i="7"/>
  <c r="U587" i="7"/>
  <c r="T587" i="7"/>
  <c r="T609" i="7"/>
  <c r="S642" i="7"/>
  <c r="R642" i="7"/>
  <c r="R660" i="7"/>
  <c r="U660" i="7"/>
  <c r="W686" i="7"/>
  <c r="V686" i="7"/>
  <c r="V710" i="7"/>
  <c r="R772" i="7"/>
  <c r="S772" i="7"/>
  <c r="U772" i="7"/>
  <c r="T772" i="7"/>
  <c r="R790" i="7"/>
  <c r="S790" i="7"/>
  <c r="T790" i="7"/>
  <c r="T811" i="7"/>
  <c r="S811" i="7"/>
  <c r="R811" i="7"/>
  <c r="U811" i="7"/>
  <c r="T825" i="7"/>
  <c r="W825" i="7" s="1"/>
  <c r="S825" i="7"/>
  <c r="R844" i="7"/>
  <c r="S844" i="7"/>
  <c r="T909" i="7"/>
  <c r="U909" i="7"/>
  <c r="S909" i="7"/>
  <c r="W909" i="7" s="1"/>
  <c r="T985" i="7"/>
  <c r="S985" i="7"/>
  <c r="R985" i="7"/>
  <c r="R1029" i="7"/>
  <c r="S1102" i="7"/>
  <c r="T1123" i="7"/>
  <c r="V1123" i="7" s="1"/>
  <c r="R1184" i="7"/>
  <c r="S9" i="7"/>
  <c r="R14" i="7"/>
  <c r="R16" i="7"/>
  <c r="U24" i="7"/>
  <c r="R28" i="7"/>
  <c r="U36" i="7"/>
  <c r="R38" i="7"/>
  <c r="U48" i="7"/>
  <c r="R50" i="7"/>
  <c r="R52" i="7"/>
  <c r="R62" i="7"/>
  <c r="U72" i="7"/>
  <c r="S81" i="7"/>
  <c r="R86" i="7"/>
  <c r="R88" i="7"/>
  <c r="R100" i="7"/>
  <c r="U108" i="7"/>
  <c r="S117" i="7"/>
  <c r="R122" i="7"/>
  <c r="S129" i="7"/>
  <c r="R134" i="7"/>
  <c r="U144" i="7"/>
  <c r="S153" i="7"/>
  <c r="R158" i="7"/>
  <c r="R170" i="7"/>
  <c r="R172" i="7"/>
  <c r="U180" i="7"/>
  <c r="T203" i="7"/>
  <c r="V214" i="7"/>
  <c r="T220" i="7"/>
  <c r="T255" i="7"/>
  <c r="S261" i="7"/>
  <c r="T270" i="7"/>
  <c r="T330" i="7"/>
  <c r="T347" i="7"/>
  <c r="T651" i="7"/>
  <c r="W692" i="7"/>
  <c r="V692" i="7"/>
  <c r="R3" i="7"/>
  <c r="T6" i="7"/>
  <c r="R15" i="7"/>
  <c r="T18" i="7"/>
  <c r="R27" i="7"/>
  <c r="T30" i="7"/>
  <c r="R39" i="7"/>
  <c r="T42" i="7"/>
  <c r="R51" i="7"/>
  <c r="T54" i="7"/>
  <c r="R63" i="7"/>
  <c r="T66" i="7"/>
  <c r="R75" i="7"/>
  <c r="T78" i="7"/>
  <c r="R87" i="7"/>
  <c r="T90" i="7"/>
  <c r="R99" i="7"/>
  <c r="T102" i="7"/>
  <c r="R111" i="7"/>
  <c r="T114" i="7"/>
  <c r="R123" i="7"/>
  <c r="T126" i="7"/>
  <c r="R135" i="7"/>
  <c r="T138" i="7"/>
  <c r="R147" i="7"/>
  <c r="T150" i="7"/>
  <c r="R159" i="7"/>
  <c r="T162" i="7"/>
  <c r="R171" i="7"/>
  <c r="T174" i="7"/>
  <c r="R183" i="7"/>
  <c r="R185" i="7"/>
  <c r="T187" i="7"/>
  <c r="R189" i="7"/>
  <c r="S193" i="7"/>
  <c r="R193" i="7"/>
  <c r="U195" i="7"/>
  <c r="T195" i="7"/>
  <c r="S195" i="7"/>
  <c r="R195" i="7"/>
  <c r="R200" i="7"/>
  <c r="T208" i="7"/>
  <c r="S208" i="7"/>
  <c r="R208" i="7"/>
  <c r="U222" i="7"/>
  <c r="T241" i="7"/>
  <c r="S247" i="7"/>
  <c r="R247" i="7"/>
  <c r="U247" i="7"/>
  <c r="T247" i="7"/>
  <c r="R251" i="7"/>
  <c r="U256" i="7"/>
  <c r="S258" i="7"/>
  <c r="W262" i="7"/>
  <c r="S275" i="7"/>
  <c r="W275" i="7" s="1"/>
  <c r="U285" i="7"/>
  <c r="T285" i="7"/>
  <c r="U296" i="7"/>
  <c r="T296" i="7"/>
  <c r="W296" i="7" s="1"/>
  <c r="S296" i="7"/>
  <c r="V296" i="7" s="1"/>
  <c r="U299" i="7"/>
  <c r="W299" i="7" s="1"/>
  <c r="S303" i="7"/>
  <c r="U305" i="7"/>
  <c r="W305" i="7" s="1"/>
  <c r="T305" i="7"/>
  <c r="S305" i="7"/>
  <c r="U316" i="7"/>
  <c r="R327" i="7"/>
  <c r="R329" i="7"/>
  <c r="T331" i="7"/>
  <c r="R333" i="7"/>
  <c r="S337" i="7"/>
  <c r="R337" i="7"/>
  <c r="U339" i="7"/>
  <c r="T339" i="7"/>
  <c r="S339" i="7"/>
  <c r="R339" i="7"/>
  <c r="R344" i="7"/>
  <c r="T352" i="7"/>
  <c r="S352" i="7"/>
  <c r="R352" i="7"/>
  <c r="U366" i="7"/>
  <c r="T385" i="7"/>
  <c r="S391" i="7"/>
  <c r="R391" i="7"/>
  <c r="U391" i="7"/>
  <c r="T391" i="7"/>
  <c r="R395" i="7"/>
  <c r="U400" i="7"/>
  <c r="S402" i="7"/>
  <c r="W406" i="7"/>
  <c r="S419" i="7"/>
  <c r="U429" i="7"/>
  <c r="T429" i="7"/>
  <c r="S436" i="7"/>
  <c r="U440" i="7"/>
  <c r="T440" i="7"/>
  <c r="S440" i="7"/>
  <c r="V440" i="7" s="1"/>
  <c r="U443" i="7"/>
  <c r="S447" i="7"/>
  <c r="U449" i="7"/>
  <c r="T449" i="7"/>
  <c r="S449" i="7"/>
  <c r="V449" i="7" s="1"/>
  <c r="U460" i="7"/>
  <c r="U491" i="7"/>
  <c r="T491" i="7"/>
  <c r="S491" i="7"/>
  <c r="V491" i="7" s="1"/>
  <c r="S517" i="7"/>
  <c r="U517" i="7"/>
  <c r="T517" i="7"/>
  <c r="R517" i="7"/>
  <c r="V521" i="7"/>
  <c r="S523" i="7"/>
  <c r="U523" i="7"/>
  <c r="T523" i="7"/>
  <c r="R523" i="7"/>
  <c r="R539" i="7"/>
  <c r="T556" i="7"/>
  <c r="S556" i="7"/>
  <c r="R556" i="7"/>
  <c r="U556" i="7"/>
  <c r="U585" i="7"/>
  <c r="W596" i="7"/>
  <c r="V596" i="7"/>
  <c r="S601" i="7"/>
  <c r="T601" i="7"/>
  <c r="U605" i="7"/>
  <c r="T605" i="7"/>
  <c r="R605" i="7"/>
  <c r="S605" i="7"/>
  <c r="T631" i="7"/>
  <c r="V631" i="7" s="1"/>
  <c r="S633" i="7"/>
  <c r="R633" i="7"/>
  <c r="U633" i="7"/>
  <c r="T633" i="7"/>
  <c r="R689" i="7"/>
  <c r="S691" i="7"/>
  <c r="U691" i="7"/>
  <c r="T691" i="7"/>
  <c r="R691" i="7"/>
  <c r="U712" i="7"/>
  <c r="T712" i="7"/>
  <c r="S712" i="7"/>
  <c r="R712" i="7"/>
  <c r="R729" i="7"/>
  <c r="T736" i="7"/>
  <c r="R738" i="7"/>
  <c r="U742" i="7"/>
  <c r="T757" i="7"/>
  <c r="S757" i="7"/>
  <c r="R757" i="7"/>
  <c r="S759" i="7"/>
  <c r="R759" i="7"/>
  <c r="R783" i="7"/>
  <c r="R824" i="7"/>
  <c r="U824" i="7"/>
  <c r="T824" i="7"/>
  <c r="S824" i="7"/>
  <c r="T847" i="7"/>
  <c r="S847" i="7"/>
  <c r="R847" i="7"/>
  <c r="U847" i="7"/>
  <c r="T971" i="7"/>
  <c r="S971" i="7"/>
  <c r="R971" i="7"/>
  <c r="W996" i="7"/>
  <c r="R1040" i="7"/>
  <c r="U1040" i="7"/>
  <c r="T1040" i="7"/>
  <c r="S1040" i="7"/>
  <c r="U1042" i="7"/>
  <c r="W1045" i="7"/>
  <c r="S1054" i="7"/>
  <c r="R1090" i="7"/>
  <c r="T1090" i="7"/>
  <c r="S1090" i="7"/>
  <c r="U1090" i="7"/>
  <c r="V1113" i="7"/>
  <c r="W1131" i="7"/>
  <c r="V1131" i="7"/>
  <c r="U1138" i="7"/>
  <c r="S1188" i="7"/>
  <c r="R1188" i="7"/>
  <c r="S1257" i="7"/>
  <c r="R1257" i="7"/>
  <c r="T1257" i="7"/>
  <c r="R1275" i="7"/>
  <c r="U1348" i="7"/>
  <c r="T1348" i="7"/>
  <c r="S1348" i="7"/>
  <c r="R1348" i="7"/>
  <c r="W1412" i="7"/>
  <c r="V1412" i="7"/>
  <c r="V1500" i="7"/>
  <c r="R1156" i="7"/>
  <c r="S1156" i="7"/>
  <c r="T1156" i="7"/>
  <c r="U1156" i="7"/>
  <c r="U1184" i="7"/>
  <c r="R1186" i="7"/>
  <c r="S1186" i="7"/>
  <c r="U1186" i="7"/>
  <c r="T1186" i="7"/>
  <c r="S1191" i="7"/>
  <c r="R1191" i="7"/>
  <c r="T1207" i="7"/>
  <c r="S1207" i="7"/>
  <c r="R1207" i="7"/>
  <c r="U1207" i="7"/>
  <c r="R1246" i="7"/>
  <c r="S1246" i="7"/>
  <c r="U1262" i="7"/>
  <c r="T1262" i="7"/>
  <c r="R1262" i="7"/>
  <c r="W1299" i="7"/>
  <c r="V1299" i="7"/>
  <c r="U1344" i="7"/>
  <c r="T1344" i="7"/>
  <c r="S1344" i="7"/>
  <c r="R1344" i="7"/>
  <c r="R1368" i="7"/>
  <c r="T1368" i="7"/>
  <c r="U1478" i="7"/>
  <c r="S1478" i="7"/>
  <c r="R1478" i="7"/>
  <c r="U1505" i="7"/>
  <c r="T1505" i="7"/>
  <c r="S1505" i="7"/>
  <c r="R1505" i="7"/>
  <c r="W1569" i="7"/>
  <c r="V1569" i="7"/>
  <c r="U1571" i="7"/>
  <c r="T1571" i="7"/>
  <c r="S1571" i="7"/>
  <c r="R1571" i="7"/>
  <c r="R1767" i="7"/>
  <c r="U1769" i="7"/>
  <c r="T1769" i="7"/>
  <c r="R1769" i="7"/>
  <c r="U1805" i="7"/>
  <c r="T1805" i="7"/>
  <c r="R1805" i="7"/>
  <c r="S1825" i="7"/>
  <c r="R1825" i="7"/>
  <c r="U1825" i="7"/>
  <c r="T1825" i="7"/>
  <c r="S2689" i="7"/>
  <c r="U2689" i="7"/>
  <c r="T2689" i="7"/>
  <c r="R2689" i="7"/>
  <c r="U206" i="7"/>
  <c r="T206" i="7"/>
  <c r="S206" i="7"/>
  <c r="U230" i="7"/>
  <c r="T230" i="7"/>
  <c r="S230" i="7"/>
  <c r="W230" i="7" s="1"/>
  <c r="U254" i="7"/>
  <c r="T254" i="7"/>
  <c r="S254" i="7"/>
  <c r="U278" i="7"/>
  <c r="T278" i="7"/>
  <c r="S278" i="7"/>
  <c r="U302" i="7"/>
  <c r="T302" i="7"/>
  <c r="S302" i="7"/>
  <c r="W302" i="7" s="1"/>
  <c r="U326" i="7"/>
  <c r="T326" i="7"/>
  <c r="S326" i="7"/>
  <c r="W326" i="7" s="1"/>
  <c r="U350" i="7"/>
  <c r="T350" i="7"/>
  <c r="S350" i="7"/>
  <c r="U374" i="7"/>
  <c r="T374" i="7"/>
  <c r="S374" i="7"/>
  <c r="U398" i="7"/>
  <c r="T398" i="7"/>
  <c r="S398" i="7"/>
  <c r="U422" i="7"/>
  <c r="T422" i="7"/>
  <c r="S422" i="7"/>
  <c r="U446" i="7"/>
  <c r="T446" i="7"/>
  <c r="S446" i="7"/>
  <c r="W446" i="7" s="1"/>
  <c r="U653" i="7"/>
  <c r="T653" i="7"/>
  <c r="W656" i="7"/>
  <c r="V656" i="7"/>
  <c r="S669" i="7"/>
  <c r="R669" i="7"/>
  <c r="W698" i="7"/>
  <c r="U700" i="7"/>
  <c r="T700" i="7"/>
  <c r="S700" i="7"/>
  <c r="R700" i="7"/>
  <c r="S709" i="7"/>
  <c r="S717" i="7"/>
  <c r="R717" i="7"/>
  <c r="U717" i="7"/>
  <c r="U767" i="7"/>
  <c r="R776" i="7"/>
  <c r="R830" i="7"/>
  <c r="T830" i="7"/>
  <c r="S830" i="7"/>
  <c r="S840" i="7"/>
  <c r="W840" i="7" s="1"/>
  <c r="T867" i="7"/>
  <c r="S867" i="7"/>
  <c r="V867" i="7" s="1"/>
  <c r="U882" i="7"/>
  <c r="S894" i="7"/>
  <c r="U906" i="7"/>
  <c r="R910" i="7"/>
  <c r="T910" i="7"/>
  <c r="S910" i="7"/>
  <c r="R920" i="7"/>
  <c r="S920" i="7"/>
  <c r="S930" i="7"/>
  <c r="R930" i="7"/>
  <c r="R938" i="7"/>
  <c r="U938" i="7"/>
  <c r="T938" i="7"/>
  <c r="S938" i="7"/>
  <c r="R946" i="7"/>
  <c r="T946" i="7"/>
  <c r="S946" i="7"/>
  <c r="T981" i="7"/>
  <c r="U981" i="7"/>
  <c r="S981" i="7"/>
  <c r="W981" i="7" s="1"/>
  <c r="U1003" i="7"/>
  <c r="T1003" i="7"/>
  <c r="S1003" i="7"/>
  <c r="R1003" i="7"/>
  <c r="U1025" i="7"/>
  <c r="T1067" i="7"/>
  <c r="S1067" i="7"/>
  <c r="R1067" i="7"/>
  <c r="U1067" i="7"/>
  <c r="U1086" i="7"/>
  <c r="R1088" i="7"/>
  <c r="U1098" i="7"/>
  <c r="U1111" i="7"/>
  <c r="S1111" i="7"/>
  <c r="R1111" i="7"/>
  <c r="T1113" i="7"/>
  <c r="W1113" i="7" s="1"/>
  <c r="U1113" i="7"/>
  <c r="U1121" i="7"/>
  <c r="T1129" i="7"/>
  <c r="S1129" i="7"/>
  <c r="R1129" i="7"/>
  <c r="S1154" i="7"/>
  <c r="T1177" i="7"/>
  <c r="S1177" i="7"/>
  <c r="R1177" i="7"/>
  <c r="U1177" i="7"/>
  <c r="T1191" i="7"/>
  <c r="T1196" i="7"/>
  <c r="R1196" i="7"/>
  <c r="U1196" i="7"/>
  <c r="T1267" i="7"/>
  <c r="S1267" i="7"/>
  <c r="R1267" i="7"/>
  <c r="U1267" i="7"/>
  <c r="S1269" i="7"/>
  <c r="W1269" i="7" s="1"/>
  <c r="T1269" i="7"/>
  <c r="W1297" i="7"/>
  <c r="V1297" i="7"/>
  <c r="U1304" i="7"/>
  <c r="T1304" i="7"/>
  <c r="R1304" i="7"/>
  <c r="R1362" i="7"/>
  <c r="S1362" i="7"/>
  <c r="S1368" i="7"/>
  <c r="R1373" i="7"/>
  <c r="U1403" i="7"/>
  <c r="T1403" i="7"/>
  <c r="R1403" i="7"/>
  <c r="U1405" i="7"/>
  <c r="T1405" i="7"/>
  <c r="V1405" i="7" s="1"/>
  <c r="S1405" i="7"/>
  <c r="W1652" i="7"/>
  <c r="V1652" i="7"/>
  <c r="R970" i="7"/>
  <c r="T970" i="7"/>
  <c r="S970" i="7"/>
  <c r="U1743" i="7"/>
  <c r="T1743" i="7"/>
  <c r="S1743" i="7"/>
  <c r="R1743" i="7"/>
  <c r="T1949" i="7"/>
  <c r="S1949" i="7"/>
  <c r="R1949" i="7"/>
  <c r="U1949" i="7"/>
  <c r="W2041" i="7"/>
  <c r="V2041" i="7"/>
  <c r="S205" i="7"/>
  <c r="R205" i="7"/>
  <c r="S229" i="7"/>
  <c r="R229" i="7"/>
  <c r="S253" i="7"/>
  <c r="R253" i="7"/>
  <c r="S277" i="7"/>
  <c r="R277" i="7"/>
  <c r="S301" i="7"/>
  <c r="R301" i="7"/>
  <c r="S325" i="7"/>
  <c r="R325" i="7"/>
  <c r="S349" i="7"/>
  <c r="R349" i="7"/>
  <c r="S373" i="7"/>
  <c r="R373" i="7"/>
  <c r="S397" i="7"/>
  <c r="R397" i="7"/>
  <c r="S421" i="7"/>
  <c r="R421" i="7"/>
  <c r="S445" i="7"/>
  <c r="R445" i="7"/>
  <c r="T468" i="7"/>
  <c r="S468" i="7"/>
  <c r="R468" i="7"/>
  <c r="W486" i="7"/>
  <c r="V486" i="7"/>
  <c r="W498" i="7"/>
  <c r="V498" i="7"/>
  <c r="W510" i="7"/>
  <c r="V510" i="7"/>
  <c r="W522" i="7"/>
  <c r="V522" i="7"/>
  <c r="W534" i="7"/>
  <c r="V534" i="7"/>
  <c r="W546" i="7"/>
  <c r="V546" i="7"/>
  <c r="W558" i="7"/>
  <c r="V558" i="7"/>
  <c r="W570" i="7"/>
  <c r="V570" i="7"/>
  <c r="W582" i="7"/>
  <c r="V582" i="7"/>
  <c r="W588" i="7"/>
  <c r="V588" i="7"/>
  <c r="T630" i="7"/>
  <c r="S630" i="7"/>
  <c r="R630" i="7"/>
  <c r="U640" i="7"/>
  <c r="T640" i="7"/>
  <c r="S640" i="7"/>
  <c r="R640" i="7"/>
  <c r="S655" i="7"/>
  <c r="U655" i="7"/>
  <c r="T655" i="7"/>
  <c r="R655" i="7"/>
  <c r="S657" i="7"/>
  <c r="R657" i="7"/>
  <c r="U659" i="7"/>
  <c r="T659" i="7"/>
  <c r="S697" i="7"/>
  <c r="U697" i="7"/>
  <c r="U706" i="7"/>
  <c r="T706" i="7"/>
  <c r="S706" i="7"/>
  <c r="R706" i="7"/>
  <c r="U708" i="7"/>
  <c r="T708" i="7"/>
  <c r="U713" i="7"/>
  <c r="T713" i="7"/>
  <c r="R713" i="7"/>
  <c r="R758" i="7"/>
  <c r="T758" i="7"/>
  <c r="S758" i="7"/>
  <c r="W818" i="7"/>
  <c r="V818" i="7"/>
  <c r="U883" i="7"/>
  <c r="T883" i="7"/>
  <c r="S883" i="7"/>
  <c r="U943" i="7"/>
  <c r="S943" i="7"/>
  <c r="R943" i="7"/>
  <c r="R961" i="7"/>
  <c r="R968" i="7"/>
  <c r="U968" i="7"/>
  <c r="T968" i="7"/>
  <c r="S968" i="7"/>
  <c r="V1009" i="7"/>
  <c r="S1032" i="7"/>
  <c r="R1032" i="7"/>
  <c r="T1043" i="7"/>
  <c r="S1043" i="7"/>
  <c r="R1043" i="7"/>
  <c r="W1059" i="7"/>
  <c r="V1059" i="7"/>
  <c r="T1065" i="7"/>
  <c r="U1065" i="7"/>
  <c r="S1065" i="7"/>
  <c r="S1074" i="7"/>
  <c r="R1074" i="7"/>
  <c r="T1109" i="7"/>
  <c r="S1109" i="7"/>
  <c r="R1109" i="7"/>
  <c r="U1109" i="7"/>
  <c r="T1139" i="7"/>
  <c r="S1139" i="7"/>
  <c r="R1139" i="7"/>
  <c r="U1139" i="7"/>
  <c r="W1214" i="7"/>
  <c r="V1214" i="7"/>
  <c r="U1226" i="7"/>
  <c r="T1226" i="7"/>
  <c r="R1226" i="7"/>
  <c r="S1242" i="7"/>
  <c r="R1242" i="7"/>
  <c r="U1246" i="7"/>
  <c r="U1296" i="7"/>
  <c r="T1296" i="7"/>
  <c r="S1296" i="7"/>
  <c r="R1296" i="7"/>
  <c r="U1307" i="7"/>
  <c r="T1307" i="7"/>
  <c r="S1307" i="7"/>
  <c r="R1307" i="7"/>
  <c r="U1367" i="7"/>
  <c r="T1367" i="7"/>
  <c r="S1367" i="7"/>
  <c r="R1367" i="7"/>
  <c r="U1377" i="7"/>
  <c r="S1377" i="7"/>
  <c r="T1377" i="7"/>
  <c r="U1379" i="7"/>
  <c r="T1379" i="7"/>
  <c r="S1379" i="7"/>
  <c r="R1379" i="7"/>
  <c r="U1381" i="7"/>
  <c r="T1381" i="7"/>
  <c r="S1381" i="7"/>
  <c r="W1381" i="7" s="1"/>
  <c r="W1401" i="7"/>
  <c r="V1401" i="7"/>
  <c r="S1465" i="7"/>
  <c r="U1470" i="7"/>
  <c r="T1470" i="7"/>
  <c r="S1470" i="7"/>
  <c r="R1470" i="7"/>
  <c r="U1844" i="7"/>
  <c r="T1844" i="7"/>
  <c r="S1844" i="7"/>
  <c r="R1844" i="7"/>
  <c r="T1873" i="7"/>
  <c r="S1873" i="7"/>
  <c r="R1873" i="7"/>
  <c r="V2226" i="7"/>
  <c r="U931" i="7"/>
  <c r="T931" i="7"/>
  <c r="S931" i="7"/>
  <c r="T1231" i="7"/>
  <c r="S1231" i="7"/>
  <c r="R1231" i="7"/>
  <c r="T2314" i="7"/>
  <c r="R2314" i="7"/>
  <c r="U2314" i="7"/>
  <c r="S2314" i="7"/>
  <c r="T478" i="7"/>
  <c r="S478" i="7"/>
  <c r="R478" i="7"/>
  <c r="U478" i="7"/>
  <c r="U485" i="7"/>
  <c r="T485" i="7"/>
  <c r="W485" i="7" s="1"/>
  <c r="T490" i="7"/>
  <c r="S490" i="7"/>
  <c r="R490" i="7"/>
  <c r="U490" i="7"/>
  <c r="U497" i="7"/>
  <c r="W497" i="7" s="1"/>
  <c r="T497" i="7"/>
  <c r="T502" i="7"/>
  <c r="S502" i="7"/>
  <c r="R502" i="7"/>
  <c r="U502" i="7"/>
  <c r="U509" i="7"/>
  <c r="T509" i="7"/>
  <c r="V509" i="7" s="1"/>
  <c r="T514" i="7"/>
  <c r="S514" i="7"/>
  <c r="R514" i="7"/>
  <c r="U514" i="7"/>
  <c r="U521" i="7"/>
  <c r="T521" i="7"/>
  <c r="W521" i="7" s="1"/>
  <c r="T526" i="7"/>
  <c r="S526" i="7"/>
  <c r="R526" i="7"/>
  <c r="U526" i="7"/>
  <c r="U533" i="7"/>
  <c r="T533" i="7"/>
  <c r="W533" i="7" s="1"/>
  <c r="T538" i="7"/>
  <c r="S538" i="7"/>
  <c r="R538" i="7"/>
  <c r="U538" i="7"/>
  <c r="U545" i="7"/>
  <c r="W545" i="7" s="1"/>
  <c r="T545" i="7"/>
  <c r="V545" i="7" s="1"/>
  <c r="T550" i="7"/>
  <c r="S550" i="7"/>
  <c r="R550" i="7"/>
  <c r="U550" i="7"/>
  <c r="U557" i="7"/>
  <c r="T557" i="7"/>
  <c r="W557" i="7" s="1"/>
  <c r="T562" i="7"/>
  <c r="S562" i="7"/>
  <c r="R562" i="7"/>
  <c r="U562" i="7"/>
  <c r="U569" i="7"/>
  <c r="W569" i="7" s="1"/>
  <c r="T569" i="7"/>
  <c r="V569" i="7" s="1"/>
  <c r="T574" i="7"/>
  <c r="S574" i="7"/>
  <c r="R574" i="7"/>
  <c r="U574" i="7"/>
  <c r="U581" i="7"/>
  <c r="T581" i="7"/>
  <c r="W581" i="7" s="1"/>
  <c r="U586" i="7"/>
  <c r="T586" i="7"/>
  <c r="S586" i="7"/>
  <c r="R586" i="7"/>
  <c r="U647" i="7"/>
  <c r="T647" i="7"/>
  <c r="S647" i="7"/>
  <c r="R647" i="7"/>
  <c r="R671" i="7"/>
  <c r="S711" i="7"/>
  <c r="R711" i="7"/>
  <c r="U711" i="7"/>
  <c r="T711" i="7"/>
  <c r="S723" i="7"/>
  <c r="R723" i="7"/>
  <c r="T733" i="7"/>
  <c r="S733" i="7"/>
  <c r="R733" i="7"/>
  <c r="U733" i="7"/>
  <c r="W752" i="7"/>
  <c r="V752" i="7"/>
  <c r="S770" i="7"/>
  <c r="T789" i="7"/>
  <c r="S789" i="7"/>
  <c r="R808" i="7"/>
  <c r="S808" i="7"/>
  <c r="T841" i="7"/>
  <c r="S841" i="7"/>
  <c r="R841" i="7"/>
  <c r="U841" i="7"/>
  <c r="R866" i="7"/>
  <c r="T866" i="7"/>
  <c r="S866" i="7"/>
  <c r="S878" i="7"/>
  <c r="U895" i="7"/>
  <c r="S895" i="7"/>
  <c r="R895" i="7"/>
  <c r="S961" i="7"/>
  <c r="T995" i="7"/>
  <c r="S995" i="7"/>
  <c r="R995" i="7"/>
  <c r="U995" i="7"/>
  <c r="V1016" i="7"/>
  <c r="U1039" i="7"/>
  <c r="S1039" i="7"/>
  <c r="R1039" i="7"/>
  <c r="T1041" i="7"/>
  <c r="U1041" i="7"/>
  <c r="R1065" i="7"/>
  <c r="R1114" i="7"/>
  <c r="T1114" i="7"/>
  <c r="S1114" i="7"/>
  <c r="W1166" i="7"/>
  <c r="V1166" i="7"/>
  <c r="T1171" i="7"/>
  <c r="S1171" i="7"/>
  <c r="R1171" i="7"/>
  <c r="U1171" i="7"/>
  <c r="U1178" i="7"/>
  <c r="T1178" i="7"/>
  <c r="R1178" i="7"/>
  <c r="S1203" i="7"/>
  <c r="T1203" i="7"/>
  <c r="R1233" i="7"/>
  <c r="T1249" i="7"/>
  <c r="S1249" i="7"/>
  <c r="R1249" i="7"/>
  <c r="U1249" i="7"/>
  <c r="T1268" i="7"/>
  <c r="R1268" i="7"/>
  <c r="W1285" i="7"/>
  <c r="V1285" i="7"/>
  <c r="U1394" i="7"/>
  <c r="T1394" i="7"/>
  <c r="S1394" i="7"/>
  <c r="R1394" i="7"/>
  <c r="S1408" i="7"/>
  <c r="R1408" i="7"/>
  <c r="U1408" i="7"/>
  <c r="T1408" i="7"/>
  <c r="U1597" i="7"/>
  <c r="T1597" i="7"/>
  <c r="S1597" i="7"/>
  <c r="R1597" i="7"/>
  <c r="U1726" i="7"/>
  <c r="T1726" i="7"/>
  <c r="S1726" i="7"/>
  <c r="R1726" i="7"/>
  <c r="R1940" i="7"/>
  <c r="U1940" i="7"/>
  <c r="T1940" i="7"/>
  <c r="S1940" i="7"/>
  <c r="T1061" i="7"/>
  <c r="S1061" i="7"/>
  <c r="R1061" i="7"/>
  <c r="U1061" i="7"/>
  <c r="W1465" i="7"/>
  <c r="V1465" i="7"/>
  <c r="R191" i="7"/>
  <c r="T192" i="7"/>
  <c r="W192" i="7" s="1"/>
  <c r="U194" i="7"/>
  <c r="T194" i="7"/>
  <c r="S194" i="7"/>
  <c r="W194" i="7" s="1"/>
  <c r="R215" i="7"/>
  <c r="T216" i="7"/>
  <c r="W216" i="7" s="1"/>
  <c r="U218" i="7"/>
  <c r="T218" i="7"/>
  <c r="S218" i="7"/>
  <c r="W218" i="7" s="1"/>
  <c r="R239" i="7"/>
  <c r="T240" i="7"/>
  <c r="W240" i="7" s="1"/>
  <c r="U242" i="7"/>
  <c r="T242" i="7"/>
  <c r="S242" i="7"/>
  <c r="R263" i="7"/>
  <c r="T264" i="7"/>
  <c r="W264" i="7" s="1"/>
  <c r="U266" i="7"/>
  <c r="T266" i="7"/>
  <c r="S266" i="7"/>
  <c r="V266" i="7" s="1"/>
  <c r="R287" i="7"/>
  <c r="T288" i="7"/>
  <c r="W288" i="7" s="1"/>
  <c r="U290" i="7"/>
  <c r="T290" i="7"/>
  <c r="V290" i="7" s="1"/>
  <c r="S290" i="7"/>
  <c r="W290" i="7" s="1"/>
  <c r="R311" i="7"/>
  <c r="T312" i="7"/>
  <c r="W312" i="7" s="1"/>
  <c r="U314" i="7"/>
  <c r="T314" i="7"/>
  <c r="S314" i="7"/>
  <c r="W314" i="7" s="1"/>
  <c r="R335" i="7"/>
  <c r="T336" i="7"/>
  <c r="W336" i="7" s="1"/>
  <c r="U338" i="7"/>
  <c r="T338" i="7"/>
  <c r="S338" i="7"/>
  <c r="V338" i="7" s="1"/>
  <c r="R359" i="7"/>
  <c r="T360" i="7"/>
  <c r="W360" i="7" s="1"/>
  <c r="U362" i="7"/>
  <c r="T362" i="7"/>
  <c r="S362" i="7"/>
  <c r="W362" i="7" s="1"/>
  <c r="R383" i="7"/>
  <c r="T384" i="7"/>
  <c r="W384" i="7" s="1"/>
  <c r="U386" i="7"/>
  <c r="T386" i="7"/>
  <c r="W386" i="7" s="1"/>
  <c r="S386" i="7"/>
  <c r="R407" i="7"/>
  <c r="T408" i="7"/>
  <c r="W408" i="7" s="1"/>
  <c r="U410" i="7"/>
  <c r="T410" i="7"/>
  <c r="S410" i="7"/>
  <c r="W410" i="7" s="1"/>
  <c r="R431" i="7"/>
  <c r="T432" i="7"/>
  <c r="W432" i="7" s="1"/>
  <c r="U434" i="7"/>
  <c r="T434" i="7"/>
  <c r="S434" i="7"/>
  <c r="V434" i="7" s="1"/>
  <c r="R455" i="7"/>
  <c r="T456" i="7"/>
  <c r="W456" i="7" s="1"/>
  <c r="U458" i="7"/>
  <c r="T458" i="7"/>
  <c r="S458" i="7"/>
  <c r="W458" i="7" s="1"/>
  <c r="R488" i="7"/>
  <c r="R500" i="7"/>
  <c r="R512" i="7"/>
  <c r="R524" i="7"/>
  <c r="R536" i="7"/>
  <c r="R548" i="7"/>
  <c r="R560" i="7"/>
  <c r="R572" i="7"/>
  <c r="W584" i="7"/>
  <c r="V584" i="7"/>
  <c r="S597" i="7"/>
  <c r="R597" i="7"/>
  <c r="R607" i="7"/>
  <c r="W626" i="7"/>
  <c r="U628" i="7"/>
  <c r="T628" i="7"/>
  <c r="S628" i="7"/>
  <c r="R628" i="7"/>
  <c r="S637" i="7"/>
  <c r="V637" i="7" s="1"/>
  <c r="S645" i="7"/>
  <c r="R645" i="7"/>
  <c r="U645" i="7"/>
  <c r="T678" i="7"/>
  <c r="R697" i="7"/>
  <c r="T727" i="7"/>
  <c r="S727" i="7"/>
  <c r="R727" i="7"/>
  <c r="U752" i="7"/>
  <c r="T752" i="7"/>
  <c r="R754" i="7"/>
  <c r="S754" i="7"/>
  <c r="T754" i="7"/>
  <c r="T770" i="7"/>
  <c r="R789" i="7"/>
  <c r="R801" i="7"/>
  <c r="R814" i="7"/>
  <c r="S814" i="7"/>
  <c r="S822" i="7"/>
  <c r="R822" i="7"/>
  <c r="T829" i="7"/>
  <c r="S829" i="7"/>
  <c r="R829" i="7"/>
  <c r="T835" i="7"/>
  <c r="S835" i="7"/>
  <c r="R835" i="7"/>
  <c r="T855" i="7"/>
  <c r="S855" i="7"/>
  <c r="R860" i="7"/>
  <c r="U860" i="7"/>
  <c r="T860" i="7"/>
  <c r="R862" i="7"/>
  <c r="S862" i="7"/>
  <c r="T862" i="7"/>
  <c r="U905" i="7"/>
  <c r="U919" i="7"/>
  <c r="S919" i="7"/>
  <c r="R919" i="7"/>
  <c r="T923" i="7"/>
  <c r="S923" i="7"/>
  <c r="R923" i="7"/>
  <c r="W955" i="7"/>
  <c r="V955" i="7"/>
  <c r="T957" i="7"/>
  <c r="U957" i="7"/>
  <c r="S957" i="7"/>
  <c r="V957" i="7" s="1"/>
  <c r="U966" i="7"/>
  <c r="U991" i="7"/>
  <c r="S991" i="7"/>
  <c r="R991" i="7"/>
  <c r="S1014" i="7"/>
  <c r="T1022" i="7"/>
  <c r="S1026" i="7"/>
  <c r="R1026" i="7"/>
  <c r="R1041" i="7"/>
  <c r="T1057" i="7"/>
  <c r="S1057" i="7"/>
  <c r="R1066" i="7"/>
  <c r="T1066" i="7"/>
  <c r="S1066" i="7"/>
  <c r="S1070" i="7"/>
  <c r="R1080" i="7"/>
  <c r="U1087" i="7"/>
  <c r="S1087" i="7"/>
  <c r="R1087" i="7"/>
  <c r="R1105" i="7"/>
  <c r="R1112" i="7"/>
  <c r="U1112" i="7"/>
  <c r="T1112" i="7"/>
  <c r="S1112" i="7"/>
  <c r="U1135" i="7"/>
  <c r="S1135" i="7"/>
  <c r="R1135" i="7"/>
  <c r="T1135" i="7"/>
  <c r="S1152" i="7"/>
  <c r="R1152" i="7"/>
  <c r="S1160" i="7"/>
  <c r="T1195" i="7"/>
  <c r="S1195" i="7"/>
  <c r="R1195" i="7"/>
  <c r="R1203" i="7"/>
  <c r="T1233" i="7"/>
  <c r="W1292" i="7"/>
  <c r="V1292" i="7"/>
  <c r="S1294" i="7"/>
  <c r="R1294" i="7"/>
  <c r="U1294" i="7"/>
  <c r="T1294" i="7"/>
  <c r="T1365" i="7"/>
  <c r="R1365" i="7"/>
  <c r="T1386" i="7"/>
  <c r="S1386" i="7"/>
  <c r="U1386" i="7"/>
  <c r="R1386" i="7"/>
  <c r="W1579" i="7"/>
  <c r="V1579" i="7"/>
  <c r="S1182" i="7"/>
  <c r="R1182" i="7"/>
  <c r="T1246" i="7"/>
  <c r="U1745" i="7"/>
  <c r="T1745" i="7"/>
  <c r="R1745" i="7"/>
  <c r="S1765" i="7"/>
  <c r="R1765" i="7"/>
  <c r="U1765" i="7"/>
  <c r="T1765" i="7"/>
  <c r="W1859" i="7"/>
  <c r="V1859" i="7"/>
  <c r="S2054" i="7"/>
  <c r="R2054" i="7"/>
  <c r="U2054" i="7"/>
  <c r="T2054" i="7"/>
  <c r="U183" i="7"/>
  <c r="S187" i="7"/>
  <c r="R187" i="7"/>
  <c r="S191" i="7"/>
  <c r="U207" i="7"/>
  <c r="S211" i="7"/>
  <c r="R211" i="7"/>
  <c r="S215" i="7"/>
  <c r="U231" i="7"/>
  <c r="S235" i="7"/>
  <c r="R235" i="7"/>
  <c r="S239" i="7"/>
  <c r="U255" i="7"/>
  <c r="S259" i="7"/>
  <c r="R259" i="7"/>
  <c r="S263" i="7"/>
  <c r="U279" i="7"/>
  <c r="S283" i="7"/>
  <c r="R283" i="7"/>
  <c r="S287" i="7"/>
  <c r="U303" i="7"/>
  <c r="S307" i="7"/>
  <c r="R307" i="7"/>
  <c r="S311" i="7"/>
  <c r="U327" i="7"/>
  <c r="S331" i="7"/>
  <c r="R331" i="7"/>
  <c r="S335" i="7"/>
  <c r="U351" i="7"/>
  <c r="W351" i="7" s="1"/>
  <c r="S355" i="7"/>
  <c r="R355" i="7"/>
  <c r="S359" i="7"/>
  <c r="U375" i="7"/>
  <c r="S379" i="7"/>
  <c r="R379" i="7"/>
  <c r="S383" i="7"/>
  <c r="U399" i="7"/>
  <c r="S403" i="7"/>
  <c r="R403" i="7"/>
  <c r="S407" i="7"/>
  <c r="U423" i="7"/>
  <c r="S427" i="7"/>
  <c r="R427" i="7"/>
  <c r="S431" i="7"/>
  <c r="U447" i="7"/>
  <c r="S451" i="7"/>
  <c r="R451" i="7"/>
  <c r="S455" i="7"/>
  <c r="S483" i="7"/>
  <c r="S488" i="7"/>
  <c r="S495" i="7"/>
  <c r="S500" i="7"/>
  <c r="S507" i="7"/>
  <c r="S512" i="7"/>
  <c r="S519" i="7"/>
  <c r="S524" i="7"/>
  <c r="S531" i="7"/>
  <c r="S536" i="7"/>
  <c r="S543" i="7"/>
  <c r="S548" i="7"/>
  <c r="S555" i="7"/>
  <c r="S560" i="7"/>
  <c r="S567" i="7"/>
  <c r="S572" i="7"/>
  <c r="S579" i="7"/>
  <c r="T594" i="7"/>
  <c r="S594" i="7"/>
  <c r="R594" i="7"/>
  <c r="U604" i="7"/>
  <c r="T604" i="7"/>
  <c r="S604" i="7"/>
  <c r="R604" i="7"/>
  <c r="T607" i="7"/>
  <c r="V608" i="7"/>
  <c r="S619" i="7"/>
  <c r="U619" i="7"/>
  <c r="T619" i="7"/>
  <c r="R619" i="7"/>
  <c r="S621" i="7"/>
  <c r="R621" i="7"/>
  <c r="U623" i="7"/>
  <c r="T623" i="7"/>
  <c r="S661" i="7"/>
  <c r="W661" i="7" s="1"/>
  <c r="U661" i="7"/>
  <c r="U670" i="7"/>
  <c r="T670" i="7"/>
  <c r="S670" i="7"/>
  <c r="R670" i="7"/>
  <c r="U672" i="7"/>
  <c r="T672" i="7"/>
  <c r="U677" i="7"/>
  <c r="T677" i="7"/>
  <c r="R677" i="7"/>
  <c r="W690" i="7"/>
  <c r="V690" i="7"/>
  <c r="W696" i="7"/>
  <c r="V696" i="7"/>
  <c r="T697" i="7"/>
  <c r="R703" i="7"/>
  <c r="R720" i="7"/>
  <c r="S735" i="7"/>
  <c r="U735" i="7"/>
  <c r="R735" i="7"/>
  <c r="R740" i="7"/>
  <c r="U758" i="7"/>
  <c r="R768" i="7"/>
  <c r="T775" i="7"/>
  <c r="S775" i="7"/>
  <c r="R775" i="7"/>
  <c r="U775" i="7"/>
  <c r="U789" i="7"/>
  <c r="W794" i="7"/>
  <c r="V794" i="7"/>
  <c r="W800" i="7"/>
  <c r="V800" i="7"/>
  <c r="U801" i="7"/>
  <c r="S812" i="7"/>
  <c r="V812" i="7" s="1"/>
  <c r="R820" i="7"/>
  <c r="S820" i="7"/>
  <c r="U820" i="7"/>
  <c r="T820" i="7"/>
  <c r="T831" i="7"/>
  <c r="S831" i="7"/>
  <c r="T843" i="7"/>
  <c r="S843" i="7"/>
  <c r="U843" i="7"/>
  <c r="R843" i="7"/>
  <c r="U929" i="7"/>
  <c r="R931" i="7"/>
  <c r="W957" i="7"/>
  <c r="R962" i="7"/>
  <c r="U962" i="7"/>
  <c r="T962" i="7"/>
  <c r="S962" i="7"/>
  <c r="S966" i="7"/>
  <c r="R966" i="7"/>
  <c r="U970" i="7"/>
  <c r="R984" i="7"/>
  <c r="R1010" i="7"/>
  <c r="U1010" i="7"/>
  <c r="T1010" i="7"/>
  <c r="S1010" i="7"/>
  <c r="R1018" i="7"/>
  <c r="T1018" i="7"/>
  <c r="S1018" i="7"/>
  <c r="S1041" i="7"/>
  <c r="T1053" i="7"/>
  <c r="U1053" i="7"/>
  <c r="S1053" i="7"/>
  <c r="V1057" i="7"/>
  <c r="U1070" i="7"/>
  <c r="U1075" i="7"/>
  <c r="T1075" i="7"/>
  <c r="S1075" i="7"/>
  <c r="R1075" i="7"/>
  <c r="S1105" i="7"/>
  <c r="V1107" i="7"/>
  <c r="S1148" i="7"/>
  <c r="S1155" i="7"/>
  <c r="R1155" i="7"/>
  <c r="T1160" i="7"/>
  <c r="R1160" i="7"/>
  <c r="V1164" i="7"/>
  <c r="U1231" i="7"/>
  <c r="V1332" i="7"/>
  <c r="W1356" i="7"/>
  <c r="V1356" i="7"/>
  <c r="T1375" i="7"/>
  <c r="S1375" i="7"/>
  <c r="R1375" i="7"/>
  <c r="U1375" i="7"/>
  <c r="U1397" i="7"/>
  <c r="T1397" i="7"/>
  <c r="R1397" i="7"/>
  <c r="S1397" i="7"/>
  <c r="U1526" i="7"/>
  <c r="T1526" i="7"/>
  <c r="S1526" i="7"/>
  <c r="W1526" i="7" s="1"/>
  <c r="W1555" i="7"/>
  <c r="R1030" i="7"/>
  <c r="U1030" i="7"/>
  <c r="T1030" i="7"/>
  <c r="R1192" i="7"/>
  <c r="S1192" i="7"/>
  <c r="T1192" i="7"/>
  <c r="T1997" i="7"/>
  <c r="S1997" i="7"/>
  <c r="R1997" i="7"/>
  <c r="U1997" i="7"/>
  <c r="T2242" i="7"/>
  <c r="R2242" i="7"/>
  <c r="U2242" i="7"/>
  <c r="S2242" i="7"/>
  <c r="R201" i="7"/>
  <c r="T205" i="7"/>
  <c r="R225" i="7"/>
  <c r="T229" i="7"/>
  <c r="R249" i="7"/>
  <c r="T253" i="7"/>
  <c r="R273" i="7"/>
  <c r="T277" i="7"/>
  <c r="R297" i="7"/>
  <c r="T301" i="7"/>
  <c r="R321" i="7"/>
  <c r="T325" i="7"/>
  <c r="R345" i="7"/>
  <c r="T349" i="7"/>
  <c r="R369" i="7"/>
  <c r="T373" i="7"/>
  <c r="R393" i="7"/>
  <c r="T397" i="7"/>
  <c r="R417" i="7"/>
  <c r="T421" i="7"/>
  <c r="R441" i="7"/>
  <c r="T445" i="7"/>
  <c r="R465" i="7"/>
  <c r="U468" i="7"/>
  <c r="S475" i="7"/>
  <c r="T500" i="7"/>
  <c r="T512" i="7"/>
  <c r="T524" i="7"/>
  <c r="T536" i="7"/>
  <c r="T548" i="7"/>
  <c r="T560" i="7"/>
  <c r="T572" i="7"/>
  <c r="S588" i="7"/>
  <c r="U611" i="7"/>
  <c r="T611" i="7"/>
  <c r="S611" i="7"/>
  <c r="R611" i="7"/>
  <c r="U630" i="7"/>
  <c r="T657" i="7"/>
  <c r="R659" i="7"/>
  <c r="S667" i="7"/>
  <c r="S675" i="7"/>
  <c r="R675" i="7"/>
  <c r="U675" i="7"/>
  <c r="T675" i="7"/>
  <c r="S687" i="7"/>
  <c r="R687" i="7"/>
  <c r="U694" i="7"/>
  <c r="T694" i="7"/>
  <c r="S694" i="7"/>
  <c r="R694" i="7"/>
  <c r="T703" i="7"/>
  <c r="R708" i="7"/>
  <c r="S713" i="7"/>
  <c r="U731" i="7"/>
  <c r="R746" i="7"/>
  <c r="T794" i="7"/>
  <c r="S794" i="7"/>
  <c r="R831" i="7"/>
  <c r="U839" i="7"/>
  <c r="R848" i="7"/>
  <c r="U866" i="7"/>
  <c r="W876" i="7"/>
  <c r="U881" i="7"/>
  <c r="R883" i="7"/>
  <c r="W907" i="7"/>
  <c r="V907" i="7"/>
  <c r="W915" i="7"/>
  <c r="T917" i="7"/>
  <c r="S917" i="7"/>
  <c r="R917" i="7"/>
  <c r="U917" i="7"/>
  <c r="T921" i="7"/>
  <c r="W921" i="7" s="1"/>
  <c r="U921" i="7"/>
  <c r="T943" i="7"/>
  <c r="R958" i="7"/>
  <c r="U958" i="7"/>
  <c r="T958" i="7"/>
  <c r="T989" i="7"/>
  <c r="S989" i="7"/>
  <c r="R989" i="7"/>
  <c r="U989" i="7"/>
  <c r="U1002" i="7"/>
  <c r="S1006" i="7"/>
  <c r="W1006" i="7" s="1"/>
  <c r="S1008" i="7"/>
  <c r="V1008" i="7" s="1"/>
  <c r="S1016" i="7"/>
  <c r="W1016" i="7" s="1"/>
  <c r="U1043" i="7"/>
  <c r="R1053" i="7"/>
  <c r="V1099" i="7"/>
  <c r="T1101" i="7"/>
  <c r="U1101" i="7"/>
  <c r="S1101" i="7"/>
  <c r="U1110" i="7"/>
  <c r="U1123" i="7"/>
  <c r="R1128" i="7"/>
  <c r="T1133" i="7"/>
  <c r="S1133" i="7"/>
  <c r="R1133" i="7"/>
  <c r="U1133" i="7"/>
  <c r="T1137" i="7"/>
  <c r="U1137" i="7"/>
  <c r="S1137" i="7"/>
  <c r="R1137" i="7"/>
  <c r="U1148" i="7"/>
  <c r="R1150" i="7"/>
  <c r="S1150" i="7"/>
  <c r="U1150" i="7"/>
  <c r="T1150" i="7"/>
  <c r="T1155" i="7"/>
  <c r="R1174" i="7"/>
  <c r="S1174" i="7"/>
  <c r="T1174" i="7"/>
  <c r="R1185" i="7"/>
  <c r="S1206" i="7"/>
  <c r="R1206" i="7"/>
  <c r="T1213" i="7"/>
  <c r="S1213" i="7"/>
  <c r="R1213" i="7"/>
  <c r="U1213" i="7"/>
  <c r="U1229" i="7"/>
  <c r="R1264" i="7"/>
  <c r="S1264" i="7"/>
  <c r="T1264" i="7"/>
  <c r="U1268" i="7"/>
  <c r="S1282" i="7"/>
  <c r="R1282" i="7"/>
  <c r="T1282" i="7"/>
  <c r="U1282" i="7"/>
  <c r="S1312" i="7"/>
  <c r="R1312" i="7"/>
  <c r="U1312" i="7"/>
  <c r="T1312" i="7"/>
  <c r="T1327" i="7"/>
  <c r="S1327" i="7"/>
  <c r="R1327" i="7"/>
  <c r="U1327" i="7"/>
  <c r="V1354" i="7"/>
  <c r="R1377" i="7"/>
  <c r="W1484" i="7"/>
  <c r="V1484" i="7"/>
  <c r="W1502" i="7"/>
  <c r="V1502" i="7"/>
  <c r="W1604" i="7"/>
  <c r="V1604" i="7"/>
  <c r="T467" i="7"/>
  <c r="U599" i="7"/>
  <c r="T599" i="7"/>
  <c r="V599" i="7" s="1"/>
  <c r="U616" i="7"/>
  <c r="T616" i="7"/>
  <c r="S616" i="7"/>
  <c r="R616" i="7"/>
  <c r="U635" i="7"/>
  <c r="T635" i="7"/>
  <c r="V635" i="7" s="1"/>
  <c r="U652" i="7"/>
  <c r="T652" i="7"/>
  <c r="S652" i="7"/>
  <c r="R652" i="7"/>
  <c r="U671" i="7"/>
  <c r="T671" i="7"/>
  <c r="U688" i="7"/>
  <c r="T688" i="7"/>
  <c r="S688" i="7"/>
  <c r="R688" i="7"/>
  <c r="U707" i="7"/>
  <c r="T707" i="7"/>
  <c r="U724" i="7"/>
  <c r="T724" i="7"/>
  <c r="S724" i="7"/>
  <c r="R724" i="7"/>
  <c r="T745" i="7"/>
  <c r="S745" i="7"/>
  <c r="R745" i="7"/>
  <c r="R760" i="7"/>
  <c r="S760" i="7"/>
  <c r="W764" i="7"/>
  <c r="V764" i="7"/>
  <c r="T781" i="7"/>
  <c r="S781" i="7"/>
  <c r="R781" i="7"/>
  <c r="R796" i="7"/>
  <c r="S796" i="7"/>
  <c r="T817" i="7"/>
  <c r="S817" i="7"/>
  <c r="R817" i="7"/>
  <c r="R832" i="7"/>
  <c r="S832" i="7"/>
  <c r="W836" i="7"/>
  <c r="V836" i="7"/>
  <c r="T853" i="7"/>
  <c r="S853" i="7"/>
  <c r="R853" i="7"/>
  <c r="R868" i="7"/>
  <c r="S868" i="7"/>
  <c r="R872" i="7"/>
  <c r="R914" i="7"/>
  <c r="U914" i="7"/>
  <c r="T914" i="7"/>
  <c r="S914" i="7"/>
  <c r="U978" i="7"/>
  <c r="U1027" i="7"/>
  <c r="W1027" i="7" s="1"/>
  <c r="T1046" i="7"/>
  <c r="U1050" i="7"/>
  <c r="U1099" i="7"/>
  <c r="W1099" i="7" s="1"/>
  <c r="T1118" i="7"/>
  <c r="V1126" i="7"/>
  <c r="T1159" i="7"/>
  <c r="S1159" i="7"/>
  <c r="R1159" i="7"/>
  <c r="U1163" i="7"/>
  <c r="S1167" i="7"/>
  <c r="W1167" i="7" s="1"/>
  <c r="T1167" i="7"/>
  <c r="S1190" i="7"/>
  <c r="U1225" i="7"/>
  <c r="T1232" i="7"/>
  <c r="R1232" i="7"/>
  <c r="T1243" i="7"/>
  <c r="S1243" i="7"/>
  <c r="R1243" i="7"/>
  <c r="U1243" i="7"/>
  <c r="S1256" i="7"/>
  <c r="V1256" i="7" s="1"/>
  <c r="S1260" i="7"/>
  <c r="R1260" i="7"/>
  <c r="S1278" i="7"/>
  <c r="R1278" i="7"/>
  <c r="T1286" i="7"/>
  <c r="S1288" i="7"/>
  <c r="R1288" i="7"/>
  <c r="U1288" i="7"/>
  <c r="T1288" i="7"/>
  <c r="U1320" i="7"/>
  <c r="T1320" i="7"/>
  <c r="V1320" i="7" s="1"/>
  <c r="S1330" i="7"/>
  <c r="R1330" i="7"/>
  <c r="T1330" i="7"/>
  <c r="V1345" i="7"/>
  <c r="W1369" i="7"/>
  <c r="V1369" i="7"/>
  <c r="U1433" i="7"/>
  <c r="T1433" i="7"/>
  <c r="S1433" i="7"/>
  <c r="R1433" i="7"/>
  <c r="S591" i="7"/>
  <c r="R591" i="7"/>
  <c r="S627" i="7"/>
  <c r="R627" i="7"/>
  <c r="S663" i="7"/>
  <c r="R663" i="7"/>
  <c r="S699" i="7"/>
  <c r="R699" i="7"/>
  <c r="R734" i="7"/>
  <c r="T777" i="7"/>
  <c r="S777" i="7"/>
  <c r="R806" i="7"/>
  <c r="S834" i="7"/>
  <c r="V834" i="7" s="1"/>
  <c r="T849" i="7"/>
  <c r="S849" i="7"/>
  <c r="S870" i="7"/>
  <c r="W870" i="7" s="1"/>
  <c r="T885" i="7"/>
  <c r="V885" i="7" s="1"/>
  <c r="U885" i="7"/>
  <c r="S885" i="7"/>
  <c r="W891" i="7"/>
  <c r="T893" i="7"/>
  <c r="S893" i="7"/>
  <c r="R893" i="7"/>
  <c r="U893" i="7"/>
  <c r="T899" i="7"/>
  <c r="S899" i="7"/>
  <c r="R899" i="7"/>
  <c r="U907" i="7"/>
  <c r="S912" i="7"/>
  <c r="V912" i="7" s="1"/>
  <c r="R922" i="7"/>
  <c r="T922" i="7"/>
  <c r="S922" i="7"/>
  <c r="T926" i="7"/>
  <c r="T933" i="7"/>
  <c r="U933" i="7"/>
  <c r="S933" i="7"/>
  <c r="V933" i="7" s="1"/>
  <c r="W939" i="7"/>
  <c r="T941" i="7"/>
  <c r="S941" i="7"/>
  <c r="R941" i="7"/>
  <c r="U941" i="7"/>
  <c r="T947" i="7"/>
  <c r="S947" i="7"/>
  <c r="R947" i="7"/>
  <c r="S978" i="7"/>
  <c r="R978" i="7"/>
  <c r="U990" i="7"/>
  <c r="R992" i="7"/>
  <c r="T1005" i="7"/>
  <c r="W1005" i="7" s="1"/>
  <c r="U1005" i="7"/>
  <c r="S1005" i="7"/>
  <c r="W1011" i="7"/>
  <c r="T1013" i="7"/>
  <c r="S1013" i="7"/>
  <c r="R1013" i="7"/>
  <c r="U1013" i="7"/>
  <c r="T1019" i="7"/>
  <c r="S1019" i="7"/>
  <c r="R1019" i="7"/>
  <c r="S1050" i="7"/>
  <c r="R1050" i="7"/>
  <c r="U1062" i="7"/>
  <c r="R1064" i="7"/>
  <c r="T1077" i="7"/>
  <c r="U1077" i="7"/>
  <c r="S1077" i="7"/>
  <c r="W1077" i="7" s="1"/>
  <c r="W1083" i="7"/>
  <c r="T1085" i="7"/>
  <c r="S1085" i="7"/>
  <c r="R1085" i="7"/>
  <c r="U1085" i="7"/>
  <c r="T1091" i="7"/>
  <c r="S1091" i="7"/>
  <c r="R1091" i="7"/>
  <c r="U1190" i="7"/>
  <c r="T1190" i="7"/>
  <c r="R1190" i="7"/>
  <c r="R1210" i="7"/>
  <c r="S1210" i="7"/>
  <c r="W1220" i="7"/>
  <c r="V1220" i="7"/>
  <c r="U1256" i="7"/>
  <c r="R1258" i="7"/>
  <c r="S1258" i="7"/>
  <c r="U1258" i="7"/>
  <c r="T1258" i="7"/>
  <c r="S1263" i="7"/>
  <c r="R1263" i="7"/>
  <c r="U1301" i="7"/>
  <c r="T1301" i="7"/>
  <c r="S1301" i="7"/>
  <c r="R1301" i="7"/>
  <c r="S1322" i="7"/>
  <c r="U1347" i="7"/>
  <c r="S1347" i="7"/>
  <c r="T1347" i="7"/>
  <c r="R1347" i="7"/>
  <c r="T1351" i="7"/>
  <c r="S1351" i="7"/>
  <c r="R1351" i="7"/>
  <c r="U1351" i="7"/>
  <c r="U1360" i="7"/>
  <c r="T1360" i="7"/>
  <c r="S1360" i="7"/>
  <c r="R1360" i="7"/>
  <c r="U1409" i="7"/>
  <c r="T1409" i="7"/>
  <c r="S1409" i="7"/>
  <c r="R1409" i="7"/>
  <c r="W1455" i="7"/>
  <c r="V1455" i="7"/>
  <c r="V1527" i="7"/>
  <c r="W1527" i="7"/>
  <c r="W1620" i="7"/>
  <c r="V1620" i="7"/>
  <c r="U1638" i="7"/>
  <c r="T1638" i="7"/>
  <c r="S1638" i="7"/>
  <c r="R1638" i="7"/>
  <c r="U1640" i="7"/>
  <c r="T1640" i="7"/>
  <c r="S1640" i="7"/>
  <c r="R1640" i="7"/>
  <c r="U1656" i="7"/>
  <c r="T1656" i="7"/>
  <c r="S1656" i="7"/>
  <c r="R1656" i="7"/>
  <c r="U1667" i="7"/>
  <c r="T1667" i="7"/>
  <c r="S1667" i="7"/>
  <c r="R1667" i="7"/>
  <c r="U1827" i="7"/>
  <c r="T1827" i="7"/>
  <c r="S1827" i="7"/>
  <c r="R1827" i="7"/>
  <c r="W1866" i="7"/>
  <c r="V1866" i="7"/>
  <c r="U470" i="7"/>
  <c r="W470" i="7" s="1"/>
  <c r="R477" i="7"/>
  <c r="R483" i="7"/>
  <c r="R489" i="7"/>
  <c r="R495" i="7"/>
  <c r="R501" i="7"/>
  <c r="R507" i="7"/>
  <c r="R513" i="7"/>
  <c r="R519" i="7"/>
  <c r="R525" i="7"/>
  <c r="R531" i="7"/>
  <c r="R537" i="7"/>
  <c r="R543" i="7"/>
  <c r="R549" i="7"/>
  <c r="R555" i="7"/>
  <c r="R561" i="7"/>
  <c r="R567" i="7"/>
  <c r="R573" i="7"/>
  <c r="R579" i="7"/>
  <c r="U593" i="7"/>
  <c r="T593" i="7"/>
  <c r="S607" i="7"/>
  <c r="U610" i="7"/>
  <c r="T610" i="7"/>
  <c r="S610" i="7"/>
  <c r="R610" i="7"/>
  <c r="R613" i="7"/>
  <c r="U629" i="7"/>
  <c r="T629" i="7"/>
  <c r="S643" i="7"/>
  <c r="U646" i="7"/>
  <c r="T646" i="7"/>
  <c r="S646" i="7"/>
  <c r="R646" i="7"/>
  <c r="R649" i="7"/>
  <c r="U665" i="7"/>
  <c r="T665" i="7"/>
  <c r="W665" i="7" s="1"/>
  <c r="S679" i="7"/>
  <c r="V679" i="7" s="1"/>
  <c r="U682" i="7"/>
  <c r="T682" i="7"/>
  <c r="S682" i="7"/>
  <c r="R682" i="7"/>
  <c r="R685" i="7"/>
  <c r="U701" i="7"/>
  <c r="T701" i="7"/>
  <c r="W701" i="7" s="1"/>
  <c r="S715" i="7"/>
  <c r="W715" i="7" s="1"/>
  <c r="U718" i="7"/>
  <c r="T718" i="7"/>
  <c r="S718" i="7"/>
  <c r="R718" i="7"/>
  <c r="R721" i="7"/>
  <c r="S726" i="7"/>
  <c r="W726" i="7" s="1"/>
  <c r="R730" i="7"/>
  <c r="S730" i="7"/>
  <c r="T751" i="7"/>
  <c r="S751" i="7"/>
  <c r="R751" i="7"/>
  <c r="R756" i="7"/>
  <c r="S762" i="7"/>
  <c r="W762" i="7" s="1"/>
  <c r="R766" i="7"/>
  <c r="S766" i="7"/>
  <c r="R770" i="7"/>
  <c r="T787" i="7"/>
  <c r="S787" i="7"/>
  <c r="R787" i="7"/>
  <c r="R792" i="7"/>
  <c r="S798" i="7"/>
  <c r="R802" i="7"/>
  <c r="S802" i="7"/>
  <c r="T819" i="7"/>
  <c r="T823" i="7"/>
  <c r="S823" i="7"/>
  <c r="R823" i="7"/>
  <c r="R828" i="7"/>
  <c r="R838" i="7"/>
  <c r="S838" i="7"/>
  <c r="R842" i="7"/>
  <c r="T859" i="7"/>
  <c r="S859" i="7"/>
  <c r="R859" i="7"/>
  <c r="V864" i="7"/>
  <c r="R874" i="7"/>
  <c r="T874" i="7"/>
  <c r="S874" i="7"/>
  <c r="T878" i="7"/>
  <c r="W885" i="7"/>
  <c r="T897" i="7"/>
  <c r="V897" i="7" s="1"/>
  <c r="U897" i="7"/>
  <c r="T945" i="7"/>
  <c r="U945" i="7"/>
  <c r="R986" i="7"/>
  <c r="U986" i="7"/>
  <c r="T986" i="7"/>
  <c r="S986" i="7"/>
  <c r="S990" i="7"/>
  <c r="V990" i="7" s="1"/>
  <c r="T1017" i="7"/>
  <c r="V1017" i="7" s="1"/>
  <c r="U1017" i="7"/>
  <c r="R1058" i="7"/>
  <c r="U1058" i="7"/>
  <c r="T1058" i="7"/>
  <c r="S1058" i="7"/>
  <c r="S1062" i="7"/>
  <c r="T1089" i="7"/>
  <c r="W1089" i="7" s="1"/>
  <c r="U1089" i="7"/>
  <c r="S1122" i="7"/>
  <c r="R1122" i="7"/>
  <c r="U1134" i="7"/>
  <c r="R1136" i="7"/>
  <c r="R1161" i="7"/>
  <c r="R1172" i="7"/>
  <c r="W1194" i="7"/>
  <c r="R1228" i="7"/>
  <c r="S1228" i="7"/>
  <c r="T1228" i="7"/>
  <c r="W1236" i="7"/>
  <c r="S1250" i="7"/>
  <c r="W1250" i="7" s="1"/>
  <c r="T1263" i="7"/>
  <c r="S1268" i="7"/>
  <c r="V1284" i="7"/>
  <c r="S1304" i="7"/>
  <c r="W1326" i="7"/>
  <c r="V1326" i="7"/>
  <c r="T1334" i="7"/>
  <c r="S1336" i="7"/>
  <c r="R1336" i="7"/>
  <c r="U1336" i="7"/>
  <c r="T1336" i="7"/>
  <c r="W1521" i="7"/>
  <c r="V1521" i="7"/>
  <c r="U1523" i="7"/>
  <c r="T1523" i="7"/>
  <c r="S1523" i="7"/>
  <c r="R1523" i="7"/>
  <c r="W1545" i="7"/>
  <c r="V1545" i="7"/>
  <c r="W1665" i="7"/>
  <c r="V1665" i="7"/>
  <c r="T731" i="7"/>
  <c r="S731" i="7"/>
  <c r="R731" i="7"/>
  <c r="T737" i="7"/>
  <c r="S737" i="7"/>
  <c r="R737" i="7"/>
  <c r="T743" i="7"/>
  <c r="S743" i="7"/>
  <c r="R743" i="7"/>
  <c r="T749" i="7"/>
  <c r="S749" i="7"/>
  <c r="R749" i="7"/>
  <c r="T755" i="7"/>
  <c r="S755" i="7"/>
  <c r="R755" i="7"/>
  <c r="T761" i="7"/>
  <c r="S761" i="7"/>
  <c r="R761" i="7"/>
  <c r="T767" i="7"/>
  <c r="S767" i="7"/>
  <c r="R767" i="7"/>
  <c r="T773" i="7"/>
  <c r="S773" i="7"/>
  <c r="R773" i="7"/>
  <c r="T779" i="7"/>
  <c r="S779" i="7"/>
  <c r="R779" i="7"/>
  <c r="T785" i="7"/>
  <c r="S785" i="7"/>
  <c r="R785" i="7"/>
  <c r="T791" i="7"/>
  <c r="S791" i="7"/>
  <c r="R791" i="7"/>
  <c r="T797" i="7"/>
  <c r="S797" i="7"/>
  <c r="R797" i="7"/>
  <c r="T803" i="7"/>
  <c r="S803" i="7"/>
  <c r="R803" i="7"/>
  <c r="T809" i="7"/>
  <c r="S809" i="7"/>
  <c r="R809" i="7"/>
  <c r="T815" i="7"/>
  <c r="S815" i="7"/>
  <c r="R815" i="7"/>
  <c r="T821" i="7"/>
  <c r="S821" i="7"/>
  <c r="R821" i="7"/>
  <c r="T827" i="7"/>
  <c r="S827" i="7"/>
  <c r="R827" i="7"/>
  <c r="T833" i="7"/>
  <c r="S833" i="7"/>
  <c r="R833" i="7"/>
  <c r="T839" i="7"/>
  <c r="S839" i="7"/>
  <c r="R839" i="7"/>
  <c r="T845" i="7"/>
  <c r="S845" i="7"/>
  <c r="R845" i="7"/>
  <c r="T851" i="7"/>
  <c r="S851" i="7"/>
  <c r="R851" i="7"/>
  <c r="T857" i="7"/>
  <c r="S857" i="7"/>
  <c r="R857" i="7"/>
  <c r="T863" i="7"/>
  <c r="S863" i="7"/>
  <c r="R863" i="7"/>
  <c r="T869" i="7"/>
  <c r="S869" i="7"/>
  <c r="R869" i="7"/>
  <c r="U877" i="7"/>
  <c r="U888" i="7"/>
  <c r="U901" i="7"/>
  <c r="V904" i="7"/>
  <c r="U912" i="7"/>
  <c r="U925" i="7"/>
  <c r="V928" i="7"/>
  <c r="U936" i="7"/>
  <c r="U949" i="7"/>
  <c r="V952" i="7"/>
  <c r="U960" i="7"/>
  <c r="U973" i="7"/>
  <c r="U984" i="7"/>
  <c r="U997" i="7"/>
  <c r="V1000" i="7"/>
  <c r="U1008" i="7"/>
  <c r="U1021" i="7"/>
  <c r="V1024" i="7"/>
  <c r="U1032" i="7"/>
  <c r="U1045" i="7"/>
  <c r="V1048" i="7"/>
  <c r="U1056" i="7"/>
  <c r="U1069" i="7"/>
  <c r="U1080" i="7"/>
  <c r="U1093" i="7"/>
  <c r="V1096" i="7"/>
  <c r="U1104" i="7"/>
  <c r="U1117" i="7"/>
  <c r="V1120" i="7"/>
  <c r="U1128" i="7"/>
  <c r="U1141" i="7"/>
  <c r="R1144" i="7"/>
  <c r="S1144" i="7"/>
  <c r="T1165" i="7"/>
  <c r="S1165" i="7"/>
  <c r="R1165" i="7"/>
  <c r="S1176" i="7"/>
  <c r="R1180" i="7"/>
  <c r="S1180" i="7"/>
  <c r="T1201" i="7"/>
  <c r="S1201" i="7"/>
  <c r="R1201" i="7"/>
  <c r="S1212" i="7"/>
  <c r="V1212" i="7" s="1"/>
  <c r="R1216" i="7"/>
  <c r="S1216" i="7"/>
  <c r="T1237" i="7"/>
  <c r="S1237" i="7"/>
  <c r="R1237" i="7"/>
  <c r="S1248" i="7"/>
  <c r="R1252" i="7"/>
  <c r="S1252" i="7"/>
  <c r="T1273" i="7"/>
  <c r="S1273" i="7"/>
  <c r="R1273" i="7"/>
  <c r="W1287" i="7"/>
  <c r="U1290" i="7"/>
  <c r="T1290" i="7"/>
  <c r="S1290" i="7"/>
  <c r="R1290" i="7"/>
  <c r="U1322" i="7"/>
  <c r="T1322" i="7"/>
  <c r="R1322" i="7"/>
  <c r="W1335" i="7"/>
  <c r="U1338" i="7"/>
  <c r="T1338" i="7"/>
  <c r="S1338" i="7"/>
  <c r="R1338" i="7"/>
  <c r="T1373" i="7"/>
  <c r="S1420" i="7"/>
  <c r="R1420" i="7"/>
  <c r="T1420" i="7"/>
  <c r="U1420" i="7"/>
  <c r="U1446" i="7"/>
  <c r="T1446" i="7"/>
  <c r="S1446" i="7"/>
  <c r="R1446" i="7"/>
  <c r="U1448" i="7"/>
  <c r="T1448" i="7"/>
  <c r="W1448" i="7" s="1"/>
  <c r="S1448" i="7"/>
  <c r="W1467" i="7"/>
  <c r="V1467" i="7"/>
  <c r="U1547" i="7"/>
  <c r="T1547" i="7"/>
  <c r="S1547" i="7"/>
  <c r="R1547" i="7"/>
  <c r="U1614" i="7"/>
  <c r="T1614" i="7"/>
  <c r="S1614" i="7"/>
  <c r="R1614" i="7"/>
  <c r="U1616" i="7"/>
  <c r="T1616" i="7"/>
  <c r="S1616" i="7"/>
  <c r="R1616" i="7"/>
  <c r="W1671" i="7"/>
  <c r="S1745" i="7"/>
  <c r="T1893" i="7"/>
  <c r="S1893" i="7"/>
  <c r="R1893" i="7"/>
  <c r="U1893" i="7"/>
  <c r="T2003" i="7"/>
  <c r="S2003" i="7"/>
  <c r="R2003" i="7"/>
  <c r="U2003" i="7"/>
  <c r="W2052" i="7"/>
  <c r="V2052" i="7"/>
  <c r="S877" i="7"/>
  <c r="W877" i="7" s="1"/>
  <c r="T880" i="7"/>
  <c r="V880" i="7" s="1"/>
  <c r="R884" i="7"/>
  <c r="T887" i="7"/>
  <c r="S887" i="7"/>
  <c r="R887" i="7"/>
  <c r="S901" i="7"/>
  <c r="T904" i="7"/>
  <c r="R908" i="7"/>
  <c r="T911" i="7"/>
  <c r="S911" i="7"/>
  <c r="R911" i="7"/>
  <c r="S925" i="7"/>
  <c r="W925" i="7" s="1"/>
  <c r="T928" i="7"/>
  <c r="R932" i="7"/>
  <c r="T935" i="7"/>
  <c r="S935" i="7"/>
  <c r="R935" i="7"/>
  <c r="S949" i="7"/>
  <c r="W949" i="7" s="1"/>
  <c r="T952" i="7"/>
  <c r="R956" i="7"/>
  <c r="T959" i="7"/>
  <c r="S959" i="7"/>
  <c r="R959" i="7"/>
  <c r="S973" i="7"/>
  <c r="W973" i="7" s="1"/>
  <c r="T976" i="7"/>
  <c r="V976" i="7" s="1"/>
  <c r="R980" i="7"/>
  <c r="T983" i="7"/>
  <c r="S983" i="7"/>
  <c r="R983" i="7"/>
  <c r="S997" i="7"/>
  <c r="W997" i="7" s="1"/>
  <c r="T1000" i="7"/>
  <c r="R1004" i="7"/>
  <c r="T1007" i="7"/>
  <c r="S1007" i="7"/>
  <c r="R1007" i="7"/>
  <c r="S1021" i="7"/>
  <c r="W1021" i="7" s="1"/>
  <c r="T1024" i="7"/>
  <c r="R1028" i="7"/>
  <c r="T1031" i="7"/>
  <c r="S1031" i="7"/>
  <c r="R1031" i="7"/>
  <c r="S1045" i="7"/>
  <c r="V1045" i="7" s="1"/>
  <c r="T1048" i="7"/>
  <c r="R1052" i="7"/>
  <c r="T1055" i="7"/>
  <c r="S1055" i="7"/>
  <c r="R1055" i="7"/>
  <c r="S1069" i="7"/>
  <c r="W1069" i="7" s="1"/>
  <c r="T1072" i="7"/>
  <c r="V1072" i="7" s="1"/>
  <c r="R1076" i="7"/>
  <c r="T1079" i="7"/>
  <c r="S1079" i="7"/>
  <c r="R1079" i="7"/>
  <c r="S1093" i="7"/>
  <c r="T1096" i="7"/>
  <c r="R1100" i="7"/>
  <c r="T1103" i="7"/>
  <c r="S1103" i="7"/>
  <c r="R1103" i="7"/>
  <c r="S1117" i="7"/>
  <c r="W1117" i="7" s="1"/>
  <c r="T1120" i="7"/>
  <c r="R1124" i="7"/>
  <c r="T1127" i="7"/>
  <c r="S1127" i="7"/>
  <c r="R1127" i="7"/>
  <c r="S1141" i="7"/>
  <c r="W1141" i="7" s="1"/>
  <c r="U1144" i="7"/>
  <c r="S1166" i="7"/>
  <c r="U1180" i="7"/>
  <c r="S1202" i="7"/>
  <c r="W1202" i="7" s="1"/>
  <c r="U1216" i="7"/>
  <c r="S1238" i="7"/>
  <c r="W1238" i="7" s="1"/>
  <c r="U1252" i="7"/>
  <c r="S1274" i="7"/>
  <c r="V1274" i="7" s="1"/>
  <c r="U1283" i="7"/>
  <c r="T1283" i="7"/>
  <c r="S1283" i="7"/>
  <c r="R1283" i="7"/>
  <c r="U1285" i="7"/>
  <c r="T1285" i="7"/>
  <c r="W1291" i="7"/>
  <c r="V1291" i="7"/>
  <c r="W1302" i="7"/>
  <c r="V1302" i="7"/>
  <c r="S1306" i="7"/>
  <c r="R1306" i="7"/>
  <c r="T1306" i="7"/>
  <c r="U1325" i="7"/>
  <c r="T1325" i="7"/>
  <c r="S1325" i="7"/>
  <c r="R1325" i="7"/>
  <c r="U1331" i="7"/>
  <c r="T1331" i="7"/>
  <c r="S1331" i="7"/>
  <c r="R1331" i="7"/>
  <c r="U1333" i="7"/>
  <c r="T1333" i="7"/>
  <c r="W1333" i="7" s="1"/>
  <c r="W1357" i="7"/>
  <c r="R1374" i="7"/>
  <c r="T1374" i="7"/>
  <c r="S1374" i="7"/>
  <c r="R1400" i="7"/>
  <c r="U1400" i="7"/>
  <c r="W1425" i="7"/>
  <c r="V1425" i="7"/>
  <c r="U1451" i="7"/>
  <c r="T1451" i="7"/>
  <c r="S1451" i="7"/>
  <c r="R1451" i="7"/>
  <c r="U1553" i="7"/>
  <c r="T1553" i="7"/>
  <c r="S1553" i="7"/>
  <c r="R1553" i="7"/>
  <c r="U1566" i="7"/>
  <c r="T1566" i="7"/>
  <c r="S1566" i="7"/>
  <c r="R1566" i="7"/>
  <c r="U1568" i="7"/>
  <c r="T1568" i="7"/>
  <c r="S1568" i="7"/>
  <c r="R1568" i="7"/>
  <c r="T1585" i="7"/>
  <c r="S1585" i="7"/>
  <c r="R1585" i="7"/>
  <c r="S1598" i="7"/>
  <c r="R1598" i="7"/>
  <c r="W1641" i="7"/>
  <c r="V1641" i="7"/>
  <c r="S1750" i="7"/>
  <c r="R1750" i="7"/>
  <c r="W1786" i="7"/>
  <c r="V1969" i="7"/>
  <c r="W1969" i="7"/>
  <c r="S1980" i="7"/>
  <c r="U1980" i="7"/>
  <c r="T1980" i="7"/>
  <c r="R1980" i="7"/>
  <c r="U876" i="7"/>
  <c r="T877" i="7"/>
  <c r="U880" i="7"/>
  <c r="W880" i="7" s="1"/>
  <c r="U889" i="7"/>
  <c r="V892" i="7"/>
  <c r="U900" i="7"/>
  <c r="T901" i="7"/>
  <c r="U904" i="7"/>
  <c r="U913" i="7"/>
  <c r="V916" i="7"/>
  <c r="U924" i="7"/>
  <c r="T925" i="7"/>
  <c r="U928" i="7"/>
  <c r="W928" i="7" s="1"/>
  <c r="U937" i="7"/>
  <c r="W937" i="7" s="1"/>
  <c r="V940" i="7"/>
  <c r="U948" i="7"/>
  <c r="T949" i="7"/>
  <c r="U952" i="7"/>
  <c r="U961" i="7"/>
  <c r="V964" i="7"/>
  <c r="U972" i="7"/>
  <c r="T973" i="7"/>
  <c r="U976" i="7"/>
  <c r="W976" i="7" s="1"/>
  <c r="U985" i="7"/>
  <c r="V988" i="7"/>
  <c r="U996" i="7"/>
  <c r="T997" i="7"/>
  <c r="U1000" i="7"/>
  <c r="U1009" i="7"/>
  <c r="W1009" i="7" s="1"/>
  <c r="V1012" i="7"/>
  <c r="U1020" i="7"/>
  <c r="T1021" i="7"/>
  <c r="U1024" i="7"/>
  <c r="W1024" i="7" s="1"/>
  <c r="U1033" i="7"/>
  <c r="V1036" i="7"/>
  <c r="U1044" i="7"/>
  <c r="T1045" i="7"/>
  <c r="U1048" i="7"/>
  <c r="U1057" i="7"/>
  <c r="W1057" i="7" s="1"/>
  <c r="V1060" i="7"/>
  <c r="U1068" i="7"/>
  <c r="T1069" i="7"/>
  <c r="U1072" i="7"/>
  <c r="W1072" i="7" s="1"/>
  <c r="U1081" i="7"/>
  <c r="W1081" i="7" s="1"/>
  <c r="V1084" i="7"/>
  <c r="U1092" i="7"/>
  <c r="T1093" i="7"/>
  <c r="W1093" i="7" s="1"/>
  <c r="U1096" i="7"/>
  <c r="U1105" i="7"/>
  <c r="V1108" i="7"/>
  <c r="U1116" i="7"/>
  <c r="T1117" i="7"/>
  <c r="U1120" i="7"/>
  <c r="U1129" i="7"/>
  <c r="V1132" i="7"/>
  <c r="U1140" i="7"/>
  <c r="T1141" i="7"/>
  <c r="T1147" i="7"/>
  <c r="S1147" i="7"/>
  <c r="R1147" i="7"/>
  <c r="S1158" i="7"/>
  <c r="V1158" i="7" s="1"/>
  <c r="R1162" i="7"/>
  <c r="S1162" i="7"/>
  <c r="R1173" i="7"/>
  <c r="T1183" i="7"/>
  <c r="S1183" i="7"/>
  <c r="R1183" i="7"/>
  <c r="S1194" i="7"/>
  <c r="V1194" i="7" s="1"/>
  <c r="R1198" i="7"/>
  <c r="S1198" i="7"/>
  <c r="R1209" i="7"/>
  <c r="T1219" i="7"/>
  <c r="S1219" i="7"/>
  <c r="R1219" i="7"/>
  <c r="S1230" i="7"/>
  <c r="V1230" i="7" s="1"/>
  <c r="R1234" i="7"/>
  <c r="S1234" i="7"/>
  <c r="R1245" i="7"/>
  <c r="T1255" i="7"/>
  <c r="S1255" i="7"/>
  <c r="R1255" i="7"/>
  <c r="S1266" i="7"/>
  <c r="W1266" i="7" s="1"/>
  <c r="R1270" i="7"/>
  <c r="S1270" i="7"/>
  <c r="U1298" i="7"/>
  <c r="T1298" i="7"/>
  <c r="R1298" i="7"/>
  <c r="W1311" i="7"/>
  <c r="U1314" i="7"/>
  <c r="T1314" i="7"/>
  <c r="S1314" i="7"/>
  <c r="R1314" i="7"/>
  <c r="U1355" i="7"/>
  <c r="T1355" i="7"/>
  <c r="S1355" i="7"/>
  <c r="R1355" i="7"/>
  <c r="U1372" i="7"/>
  <c r="T1372" i="7"/>
  <c r="S1372" i="7"/>
  <c r="R1372" i="7"/>
  <c r="T1406" i="7"/>
  <c r="S1406" i="7"/>
  <c r="R1406" i="7"/>
  <c r="U1406" i="7"/>
  <c r="S1492" i="7"/>
  <c r="R1492" i="7"/>
  <c r="U1492" i="7"/>
  <c r="T1492" i="7"/>
  <c r="W1503" i="7"/>
  <c r="V1503" i="7"/>
  <c r="S1630" i="7"/>
  <c r="R1630" i="7"/>
  <c r="U1630" i="7"/>
  <c r="T1630" i="7"/>
  <c r="W1646" i="7"/>
  <c r="V1646" i="7"/>
  <c r="R1675" i="7"/>
  <c r="U1748" i="7"/>
  <c r="T1748" i="7"/>
  <c r="S1748" i="7"/>
  <c r="R1748" i="7"/>
  <c r="U1784" i="7"/>
  <c r="T1784" i="7"/>
  <c r="S1784" i="7"/>
  <c r="R1784" i="7"/>
  <c r="V1865" i="7"/>
  <c r="U2104" i="7"/>
  <c r="T2104" i="7"/>
  <c r="S2104" i="7"/>
  <c r="R2104" i="7"/>
  <c r="U726" i="7"/>
  <c r="T729" i="7"/>
  <c r="T735" i="7"/>
  <c r="T741" i="7"/>
  <c r="T744" i="7"/>
  <c r="T747" i="7"/>
  <c r="T753" i="7"/>
  <c r="U756" i="7"/>
  <c r="U762" i="7"/>
  <c r="U768" i="7"/>
  <c r="U774" i="7"/>
  <c r="U780" i="7"/>
  <c r="U786" i="7"/>
  <c r="U792" i="7"/>
  <c r="U798" i="7"/>
  <c r="U804" i="7"/>
  <c r="U810" i="7"/>
  <c r="U816" i="7"/>
  <c r="U822" i="7"/>
  <c r="U828" i="7"/>
  <c r="U834" i="7"/>
  <c r="U840" i="7"/>
  <c r="U846" i="7"/>
  <c r="U852" i="7"/>
  <c r="U858" i="7"/>
  <c r="W858" i="7" s="1"/>
  <c r="U864" i="7"/>
  <c r="U870" i="7"/>
  <c r="S876" i="7"/>
  <c r="V876" i="7" s="1"/>
  <c r="R879" i="7"/>
  <c r="S900" i="7"/>
  <c r="W900" i="7" s="1"/>
  <c r="W904" i="7"/>
  <c r="S924" i="7"/>
  <c r="V924" i="7" s="1"/>
  <c r="S948" i="7"/>
  <c r="V948" i="7" s="1"/>
  <c r="W952" i="7"/>
  <c r="S972" i="7"/>
  <c r="V972" i="7" s="1"/>
  <c r="S996" i="7"/>
  <c r="W1000" i="7"/>
  <c r="S1020" i="7"/>
  <c r="S1044" i="7"/>
  <c r="W1044" i="7" s="1"/>
  <c r="W1048" i="7"/>
  <c r="S1068" i="7"/>
  <c r="W1068" i="7" s="1"/>
  <c r="S1092" i="7"/>
  <c r="V1092" i="7" s="1"/>
  <c r="W1096" i="7"/>
  <c r="S1116" i="7"/>
  <c r="W1116" i="7" s="1"/>
  <c r="W1120" i="7"/>
  <c r="S1140" i="7"/>
  <c r="S1172" i="7"/>
  <c r="S1208" i="7"/>
  <c r="W1208" i="7" s="1"/>
  <c r="S1244" i="7"/>
  <c r="S1280" i="7"/>
  <c r="W1280" i="7" s="1"/>
  <c r="W1316" i="7"/>
  <c r="W1321" i="7"/>
  <c r="V1321" i="7"/>
  <c r="W1323" i="7"/>
  <c r="V1323" i="7"/>
  <c r="S1328" i="7"/>
  <c r="W1328" i="7" s="1"/>
  <c r="U1353" i="7"/>
  <c r="S1353" i="7"/>
  <c r="T1353" i="7"/>
  <c r="R1353" i="7"/>
  <c r="W1380" i="7"/>
  <c r="V1380" i="7"/>
  <c r="W1384" i="7"/>
  <c r="V1384" i="7"/>
  <c r="W1395" i="7"/>
  <c r="V1395" i="7"/>
  <c r="W1449" i="7"/>
  <c r="V1449" i="7"/>
  <c r="U1577" i="7"/>
  <c r="T1577" i="7"/>
  <c r="S1577" i="7"/>
  <c r="R1577" i="7"/>
  <c r="U1622" i="7"/>
  <c r="R1622" i="7"/>
  <c r="S1622" i="7"/>
  <c r="R1657" i="7"/>
  <c r="T1657" i="7"/>
  <c r="S1657" i="7"/>
  <c r="U1707" i="7"/>
  <c r="T1707" i="7"/>
  <c r="S1707" i="7"/>
  <c r="R1707" i="7"/>
  <c r="U1709" i="7"/>
  <c r="T1709" i="7"/>
  <c r="R1709" i="7"/>
  <c r="S1786" i="7"/>
  <c r="V1786" i="7" s="1"/>
  <c r="V1797" i="7"/>
  <c r="T1899" i="7"/>
  <c r="S1899" i="7"/>
  <c r="R1899" i="7"/>
  <c r="U1899" i="7"/>
  <c r="U732" i="7"/>
  <c r="T732" i="7"/>
  <c r="U738" i="7"/>
  <c r="T738" i="7"/>
  <c r="U744" i="7"/>
  <c r="U750" i="7"/>
  <c r="T750" i="7"/>
  <c r="T759" i="7"/>
  <c r="T765" i="7"/>
  <c r="W765" i="7" s="1"/>
  <c r="T771" i="7"/>
  <c r="R878" i="7"/>
  <c r="T881" i="7"/>
  <c r="S881" i="7"/>
  <c r="R881" i="7"/>
  <c r="R902" i="7"/>
  <c r="T905" i="7"/>
  <c r="S905" i="7"/>
  <c r="R905" i="7"/>
  <c r="R926" i="7"/>
  <c r="T929" i="7"/>
  <c r="S929" i="7"/>
  <c r="R929" i="7"/>
  <c r="R950" i="7"/>
  <c r="S951" i="7"/>
  <c r="T953" i="7"/>
  <c r="S953" i="7"/>
  <c r="R953" i="7"/>
  <c r="S956" i="7"/>
  <c r="R974" i="7"/>
  <c r="S975" i="7"/>
  <c r="T977" i="7"/>
  <c r="S977" i="7"/>
  <c r="R977" i="7"/>
  <c r="S980" i="7"/>
  <c r="R998" i="7"/>
  <c r="S999" i="7"/>
  <c r="T1001" i="7"/>
  <c r="S1001" i="7"/>
  <c r="R1001" i="7"/>
  <c r="S1004" i="7"/>
  <c r="R1022" i="7"/>
  <c r="S1023" i="7"/>
  <c r="T1025" i="7"/>
  <c r="S1025" i="7"/>
  <c r="R1025" i="7"/>
  <c r="S1028" i="7"/>
  <c r="R1046" i="7"/>
  <c r="S1047" i="7"/>
  <c r="T1049" i="7"/>
  <c r="S1049" i="7"/>
  <c r="R1049" i="7"/>
  <c r="S1052" i="7"/>
  <c r="R1070" i="7"/>
  <c r="S1071" i="7"/>
  <c r="T1073" i="7"/>
  <c r="S1073" i="7"/>
  <c r="R1073" i="7"/>
  <c r="R1094" i="7"/>
  <c r="S1095" i="7"/>
  <c r="T1097" i="7"/>
  <c r="S1097" i="7"/>
  <c r="R1097" i="7"/>
  <c r="R1118" i="7"/>
  <c r="T1121" i="7"/>
  <c r="S1121" i="7"/>
  <c r="R1121" i="7"/>
  <c r="R1142" i="7"/>
  <c r="T1153" i="7"/>
  <c r="S1153" i="7"/>
  <c r="R1153" i="7"/>
  <c r="S1164" i="7"/>
  <c r="W1164" i="7" s="1"/>
  <c r="R1168" i="7"/>
  <c r="S1168" i="7"/>
  <c r="R1179" i="7"/>
  <c r="T1189" i="7"/>
  <c r="S1189" i="7"/>
  <c r="R1189" i="7"/>
  <c r="S1200" i="7"/>
  <c r="W1200" i="7" s="1"/>
  <c r="R1204" i="7"/>
  <c r="S1204" i="7"/>
  <c r="R1215" i="7"/>
  <c r="T1225" i="7"/>
  <c r="S1225" i="7"/>
  <c r="R1225" i="7"/>
  <c r="S1236" i="7"/>
  <c r="R1240" i="7"/>
  <c r="S1240" i="7"/>
  <c r="R1251" i="7"/>
  <c r="T1261" i="7"/>
  <c r="S1261" i="7"/>
  <c r="R1261" i="7"/>
  <c r="S1272" i="7"/>
  <c r="V1272" i="7" s="1"/>
  <c r="R1276" i="7"/>
  <c r="S1276" i="7"/>
  <c r="T1303" i="7"/>
  <c r="S1303" i="7"/>
  <c r="R1303" i="7"/>
  <c r="S1318" i="7"/>
  <c r="R1318" i="7"/>
  <c r="S1339" i="7"/>
  <c r="W1339" i="7" s="1"/>
  <c r="S1349" i="7"/>
  <c r="V1349" i="7" s="1"/>
  <c r="U1361" i="7"/>
  <c r="W1378" i="7"/>
  <c r="V1378" i="7"/>
  <c r="U1398" i="7"/>
  <c r="R1398" i="7"/>
  <c r="T1400" i="7"/>
  <c r="S1417" i="7"/>
  <c r="W1417" i="7" s="1"/>
  <c r="T1417" i="7"/>
  <c r="S1435" i="7"/>
  <c r="R1435" i="7"/>
  <c r="V1441" i="7"/>
  <c r="R1459" i="7"/>
  <c r="S1462" i="7"/>
  <c r="R1462" i="7"/>
  <c r="U1462" i="7"/>
  <c r="T1462" i="7"/>
  <c r="U1488" i="7"/>
  <c r="T1488" i="7"/>
  <c r="S1488" i="7"/>
  <c r="R1488" i="7"/>
  <c r="U1499" i="7"/>
  <c r="T1499" i="7"/>
  <c r="S1499" i="7"/>
  <c r="R1499" i="7"/>
  <c r="W1548" i="7"/>
  <c r="T1633" i="7"/>
  <c r="R1644" i="7"/>
  <c r="U1798" i="7"/>
  <c r="T1798" i="7"/>
  <c r="S1798" i="7"/>
  <c r="R1798" i="7"/>
  <c r="S1861" i="7"/>
  <c r="R1861" i="7"/>
  <c r="U1861" i="7"/>
  <c r="T1861" i="7"/>
  <c r="T1145" i="7"/>
  <c r="S1145" i="7"/>
  <c r="R1145" i="7"/>
  <c r="T1151" i="7"/>
  <c r="S1151" i="7"/>
  <c r="R1151" i="7"/>
  <c r="T1157" i="7"/>
  <c r="S1157" i="7"/>
  <c r="R1157" i="7"/>
  <c r="T1163" i="7"/>
  <c r="S1163" i="7"/>
  <c r="R1163" i="7"/>
  <c r="T1169" i="7"/>
  <c r="S1169" i="7"/>
  <c r="R1169" i="7"/>
  <c r="T1175" i="7"/>
  <c r="S1175" i="7"/>
  <c r="R1175" i="7"/>
  <c r="T1181" i="7"/>
  <c r="S1181" i="7"/>
  <c r="R1181" i="7"/>
  <c r="T1187" i="7"/>
  <c r="S1187" i="7"/>
  <c r="R1187" i="7"/>
  <c r="T1193" i="7"/>
  <c r="S1193" i="7"/>
  <c r="R1193" i="7"/>
  <c r="T1199" i="7"/>
  <c r="S1199" i="7"/>
  <c r="R1199" i="7"/>
  <c r="T1205" i="7"/>
  <c r="S1205" i="7"/>
  <c r="R1205" i="7"/>
  <c r="T1211" i="7"/>
  <c r="S1211" i="7"/>
  <c r="R1211" i="7"/>
  <c r="T1217" i="7"/>
  <c r="S1217" i="7"/>
  <c r="R1217" i="7"/>
  <c r="T1223" i="7"/>
  <c r="S1223" i="7"/>
  <c r="R1223" i="7"/>
  <c r="T1229" i="7"/>
  <c r="S1229" i="7"/>
  <c r="R1229" i="7"/>
  <c r="T1235" i="7"/>
  <c r="S1235" i="7"/>
  <c r="R1235" i="7"/>
  <c r="T1241" i="7"/>
  <c r="S1241" i="7"/>
  <c r="R1241" i="7"/>
  <c r="T1247" i="7"/>
  <c r="S1247" i="7"/>
  <c r="R1247" i="7"/>
  <c r="T1253" i="7"/>
  <c r="S1253" i="7"/>
  <c r="R1253" i="7"/>
  <c r="T1259" i="7"/>
  <c r="S1259" i="7"/>
  <c r="R1259" i="7"/>
  <c r="T1265" i="7"/>
  <c r="S1265" i="7"/>
  <c r="R1265" i="7"/>
  <c r="T1271" i="7"/>
  <c r="S1271" i="7"/>
  <c r="R1271" i="7"/>
  <c r="T1277" i="7"/>
  <c r="S1277" i="7"/>
  <c r="R1277" i="7"/>
  <c r="T1363" i="7"/>
  <c r="S1363" i="7"/>
  <c r="R1363" i="7"/>
  <c r="U1365" i="7"/>
  <c r="S1365" i="7"/>
  <c r="V1366" i="7"/>
  <c r="U1384" i="7"/>
  <c r="T1384" i="7"/>
  <c r="W1407" i="7"/>
  <c r="V1407" i="7"/>
  <c r="T1430" i="7"/>
  <c r="S1430" i="7"/>
  <c r="R1430" i="7"/>
  <c r="W1434" i="7"/>
  <c r="V1434" i="7"/>
  <c r="S1438" i="7"/>
  <c r="R1438" i="7"/>
  <c r="U1438" i="7"/>
  <c r="T1438" i="7"/>
  <c r="U1457" i="7"/>
  <c r="T1457" i="7"/>
  <c r="S1457" i="7"/>
  <c r="R1457" i="7"/>
  <c r="T1465" i="7"/>
  <c r="U1494" i="7"/>
  <c r="T1494" i="7"/>
  <c r="S1494" i="7"/>
  <c r="R1494" i="7"/>
  <c r="U1496" i="7"/>
  <c r="T1496" i="7"/>
  <c r="S1496" i="7"/>
  <c r="R1496" i="7"/>
  <c r="R1513" i="7"/>
  <c r="U1549" i="7"/>
  <c r="T1549" i="7"/>
  <c r="S1549" i="7"/>
  <c r="R1549" i="7"/>
  <c r="W1551" i="7"/>
  <c r="V1551" i="7"/>
  <c r="S1564" i="7"/>
  <c r="R1564" i="7"/>
  <c r="U1627" i="7"/>
  <c r="T1627" i="7"/>
  <c r="S1627" i="7"/>
  <c r="R1627" i="7"/>
  <c r="U1673" i="7"/>
  <c r="T1673" i="7"/>
  <c r="S1673" i="7"/>
  <c r="R1673" i="7"/>
  <c r="W1719" i="7"/>
  <c r="V1719" i="7"/>
  <c r="U1895" i="7"/>
  <c r="S1895" i="7"/>
  <c r="R1895" i="7"/>
  <c r="U1902" i="7"/>
  <c r="T1902" i="7"/>
  <c r="S1902" i="7"/>
  <c r="R1902" i="7"/>
  <c r="T1907" i="7"/>
  <c r="S1907" i="7"/>
  <c r="R1907" i="7"/>
  <c r="U1907" i="7"/>
  <c r="S1984" i="7"/>
  <c r="R1984" i="7"/>
  <c r="W1986" i="7"/>
  <c r="V1986" i="7"/>
  <c r="S2048" i="7"/>
  <c r="R2048" i="7"/>
  <c r="U2048" i="7"/>
  <c r="T2048" i="7"/>
  <c r="V2050" i="7"/>
  <c r="U1284" i="7"/>
  <c r="T1284" i="7"/>
  <c r="W1284" i="7" s="1"/>
  <c r="U1295" i="7"/>
  <c r="T1295" i="7"/>
  <c r="S1295" i="7"/>
  <c r="R1295" i="7"/>
  <c r="U1308" i="7"/>
  <c r="T1308" i="7"/>
  <c r="W1308" i="7" s="1"/>
  <c r="U1319" i="7"/>
  <c r="T1319" i="7"/>
  <c r="S1319" i="7"/>
  <c r="R1319" i="7"/>
  <c r="U1332" i="7"/>
  <c r="W1332" i="7" s="1"/>
  <c r="T1332" i="7"/>
  <c r="U1343" i="7"/>
  <c r="T1343" i="7"/>
  <c r="S1343" i="7"/>
  <c r="R1343" i="7"/>
  <c r="W1345" i="7"/>
  <c r="V1350" i="7"/>
  <c r="W1388" i="7"/>
  <c r="S1402" i="7"/>
  <c r="R1402" i="7"/>
  <c r="U1402" i="7"/>
  <c r="T1402" i="7"/>
  <c r="S1414" i="7"/>
  <c r="R1414" i="7"/>
  <c r="U1414" i="7"/>
  <c r="T1414" i="7"/>
  <c r="U1472" i="7"/>
  <c r="T1472" i="7"/>
  <c r="S1472" i="7"/>
  <c r="R1472" i="7"/>
  <c r="V1531" i="7"/>
  <c r="U1649" i="7"/>
  <c r="T1649" i="7"/>
  <c r="S1649" i="7"/>
  <c r="R1649" i="7"/>
  <c r="U1670" i="7"/>
  <c r="T1670" i="7"/>
  <c r="S1670" i="7"/>
  <c r="S1729" i="7"/>
  <c r="R1729" i="7"/>
  <c r="W1737" i="7"/>
  <c r="U1913" i="7"/>
  <c r="T1913" i="7"/>
  <c r="S1913" i="7"/>
  <c r="R1913" i="7"/>
  <c r="U1918" i="7"/>
  <c r="T1918" i="7"/>
  <c r="R1918" i="7"/>
  <c r="S1918" i="7"/>
  <c r="R2113" i="7"/>
  <c r="T2113" i="7"/>
  <c r="S2113" i="7"/>
  <c r="U2113" i="7"/>
  <c r="T726" i="7"/>
  <c r="T756" i="7"/>
  <c r="T762" i="7"/>
  <c r="T768" i="7"/>
  <c r="T774" i="7"/>
  <c r="T780" i="7"/>
  <c r="T786" i="7"/>
  <c r="T792" i="7"/>
  <c r="T798" i="7"/>
  <c r="V798" i="7" s="1"/>
  <c r="T804" i="7"/>
  <c r="T810" i="7"/>
  <c r="T816" i="7"/>
  <c r="V816" i="7" s="1"/>
  <c r="T822" i="7"/>
  <c r="T828" i="7"/>
  <c r="T834" i="7"/>
  <c r="T840" i="7"/>
  <c r="T846" i="7"/>
  <c r="V846" i="7" s="1"/>
  <c r="T852" i="7"/>
  <c r="T858" i="7"/>
  <c r="T864" i="7"/>
  <c r="W864" i="7" s="1"/>
  <c r="T870" i="7"/>
  <c r="V870" i="7" s="1"/>
  <c r="T876" i="7"/>
  <c r="T882" i="7"/>
  <c r="T888" i="7"/>
  <c r="T894" i="7"/>
  <c r="T900" i="7"/>
  <c r="T906" i="7"/>
  <c r="T912" i="7"/>
  <c r="T918" i="7"/>
  <c r="V918" i="7" s="1"/>
  <c r="T924" i="7"/>
  <c r="T930" i="7"/>
  <c r="T936" i="7"/>
  <c r="T942" i="7"/>
  <c r="T948" i="7"/>
  <c r="T954" i="7"/>
  <c r="T960" i="7"/>
  <c r="T966" i="7"/>
  <c r="T972" i="7"/>
  <c r="T978" i="7"/>
  <c r="T984" i="7"/>
  <c r="T990" i="7"/>
  <c r="T996" i="7"/>
  <c r="T1002" i="7"/>
  <c r="T1008" i="7"/>
  <c r="T1014" i="7"/>
  <c r="W1014" i="7" s="1"/>
  <c r="T1020" i="7"/>
  <c r="T1026" i="7"/>
  <c r="T1032" i="7"/>
  <c r="T1038" i="7"/>
  <c r="T1044" i="7"/>
  <c r="T1050" i="7"/>
  <c r="T1056" i="7"/>
  <c r="T1062" i="7"/>
  <c r="V1062" i="7" s="1"/>
  <c r="T1068" i="7"/>
  <c r="T1074" i="7"/>
  <c r="T1080" i="7"/>
  <c r="T1086" i="7"/>
  <c r="T1092" i="7"/>
  <c r="T1098" i="7"/>
  <c r="T1104" i="7"/>
  <c r="T1110" i="7"/>
  <c r="T1116" i="7"/>
  <c r="T1122" i="7"/>
  <c r="T1128" i="7"/>
  <c r="T1134" i="7"/>
  <c r="T1140" i="7"/>
  <c r="U1383" i="7"/>
  <c r="S1383" i="7"/>
  <c r="T1383" i="7"/>
  <c r="R1383" i="7"/>
  <c r="U1387" i="7"/>
  <c r="T1387" i="7"/>
  <c r="U1392" i="7"/>
  <c r="R1392" i="7"/>
  <c r="W1422" i="7"/>
  <c r="U1429" i="7"/>
  <c r="T1429" i="7"/>
  <c r="S1429" i="7"/>
  <c r="R1429" i="7"/>
  <c r="R1454" i="7"/>
  <c r="S1486" i="7"/>
  <c r="R1486" i="7"/>
  <c r="U1486" i="7"/>
  <c r="T1486" i="7"/>
  <c r="W1497" i="7"/>
  <c r="V1497" i="7"/>
  <c r="U1512" i="7"/>
  <c r="T1512" i="7"/>
  <c r="S1512" i="7"/>
  <c r="R1512" i="7"/>
  <c r="U1550" i="7"/>
  <c r="T1550" i="7"/>
  <c r="S1550" i="7"/>
  <c r="R1550" i="7"/>
  <c r="U1555" i="7"/>
  <c r="T1555" i="7"/>
  <c r="S1555" i="7"/>
  <c r="V1555" i="7" s="1"/>
  <c r="S1558" i="7"/>
  <c r="R1558" i="7"/>
  <c r="U1558" i="7"/>
  <c r="T1558" i="7"/>
  <c r="S1588" i="7"/>
  <c r="R1588" i="7"/>
  <c r="U1590" i="7"/>
  <c r="T1590" i="7"/>
  <c r="S1590" i="7"/>
  <c r="R1590" i="7"/>
  <c r="U1592" i="7"/>
  <c r="T1592" i="7"/>
  <c r="S1592" i="7"/>
  <c r="R1592" i="7"/>
  <c r="S1612" i="7"/>
  <c r="R1612" i="7"/>
  <c r="U1612" i="7"/>
  <c r="T1612" i="7"/>
  <c r="S1636" i="7"/>
  <c r="R1636" i="7"/>
  <c r="U1636" i="7"/>
  <c r="T1636" i="7"/>
  <c r="V1714" i="7"/>
  <c r="W1727" i="7"/>
  <c r="W1871" i="7"/>
  <c r="V1871" i="7"/>
  <c r="V1920" i="7"/>
  <c r="W1920" i="7"/>
  <c r="U1933" i="7"/>
  <c r="R1933" i="7"/>
  <c r="T1933" i="7"/>
  <c r="S1933" i="7"/>
  <c r="W2099" i="7"/>
  <c r="V2099" i="7"/>
  <c r="W2304" i="7"/>
  <c r="U1146" i="7"/>
  <c r="T1146" i="7"/>
  <c r="V1146" i="7" s="1"/>
  <c r="U1149" i="7"/>
  <c r="W1149" i="7" s="1"/>
  <c r="U1152" i="7"/>
  <c r="T1152" i="7"/>
  <c r="U1155" i="7"/>
  <c r="U1158" i="7"/>
  <c r="T1158" i="7"/>
  <c r="W1158" i="7" s="1"/>
  <c r="U1161" i="7"/>
  <c r="U1164" i="7"/>
  <c r="T1164" i="7"/>
  <c r="U1167" i="7"/>
  <c r="U1170" i="7"/>
  <c r="T1170" i="7"/>
  <c r="U1173" i="7"/>
  <c r="U1176" i="7"/>
  <c r="T1176" i="7"/>
  <c r="U1182" i="7"/>
  <c r="T1182" i="7"/>
  <c r="U1185" i="7"/>
  <c r="U1188" i="7"/>
  <c r="T1188" i="7"/>
  <c r="U1191" i="7"/>
  <c r="U1194" i="7"/>
  <c r="T1194" i="7"/>
  <c r="U1197" i="7"/>
  <c r="W1197" i="7" s="1"/>
  <c r="U1200" i="7"/>
  <c r="T1200" i="7"/>
  <c r="U1203" i="7"/>
  <c r="U1206" i="7"/>
  <c r="T1206" i="7"/>
  <c r="U1209" i="7"/>
  <c r="U1212" i="7"/>
  <c r="T1212" i="7"/>
  <c r="U1215" i="7"/>
  <c r="U1218" i="7"/>
  <c r="T1218" i="7"/>
  <c r="V1218" i="7" s="1"/>
  <c r="U1221" i="7"/>
  <c r="W1221" i="7" s="1"/>
  <c r="U1224" i="7"/>
  <c r="T1224" i="7"/>
  <c r="U1227" i="7"/>
  <c r="U1230" i="7"/>
  <c r="T1230" i="7"/>
  <c r="U1233" i="7"/>
  <c r="U1236" i="7"/>
  <c r="T1236" i="7"/>
  <c r="V1236" i="7" s="1"/>
  <c r="U1239" i="7"/>
  <c r="U1242" i="7"/>
  <c r="T1242" i="7"/>
  <c r="U1245" i="7"/>
  <c r="U1248" i="7"/>
  <c r="T1248" i="7"/>
  <c r="U1251" i="7"/>
  <c r="U1254" i="7"/>
  <c r="T1254" i="7"/>
  <c r="U1257" i="7"/>
  <c r="U1260" i="7"/>
  <c r="T1260" i="7"/>
  <c r="U1263" i="7"/>
  <c r="U1266" i="7"/>
  <c r="T1266" i="7"/>
  <c r="U1269" i="7"/>
  <c r="U1272" i="7"/>
  <c r="T1272" i="7"/>
  <c r="U1275" i="7"/>
  <c r="U1278" i="7"/>
  <c r="T1278" i="7"/>
  <c r="S1286" i="7"/>
  <c r="W1286" i="7" s="1"/>
  <c r="S1300" i="7"/>
  <c r="R1300" i="7"/>
  <c r="S1310" i="7"/>
  <c r="S1324" i="7"/>
  <c r="R1324" i="7"/>
  <c r="S1334" i="7"/>
  <c r="W1334" i="7" s="1"/>
  <c r="S1369" i="7"/>
  <c r="U1371" i="7"/>
  <c r="S1371" i="7"/>
  <c r="T1371" i="7"/>
  <c r="R1371" i="7"/>
  <c r="S1373" i="7"/>
  <c r="T1376" i="7"/>
  <c r="U1380" i="7"/>
  <c r="U1399" i="7"/>
  <c r="T1399" i="7"/>
  <c r="S1399" i="7"/>
  <c r="R1399" i="7"/>
  <c r="U1411" i="7"/>
  <c r="T1411" i="7"/>
  <c r="S1411" i="7"/>
  <c r="R1411" i="7"/>
  <c r="W1431" i="7"/>
  <c r="V1431" i="7"/>
  <c r="R1452" i="7"/>
  <c r="S1454" i="7"/>
  <c r="S1456" i="7"/>
  <c r="R1456" i="7"/>
  <c r="U1456" i="7"/>
  <c r="T1456" i="7"/>
  <c r="W1508" i="7"/>
  <c r="V1508" i="7"/>
  <c r="W1602" i="7"/>
  <c r="V1602" i="7"/>
  <c r="S1606" i="7"/>
  <c r="R1606" i="7"/>
  <c r="U1606" i="7"/>
  <c r="T1606" i="7"/>
  <c r="W1623" i="7"/>
  <c r="U1632" i="7"/>
  <c r="T1632" i="7"/>
  <c r="S1632" i="7"/>
  <c r="R1632" i="7"/>
  <c r="R1670" i="7"/>
  <c r="W1697" i="7"/>
  <c r="V1697" i="7"/>
  <c r="W1701" i="7"/>
  <c r="V1710" i="7"/>
  <c r="V1761" i="7"/>
  <c r="U1846" i="7"/>
  <c r="T1846" i="7"/>
  <c r="S1846" i="7"/>
  <c r="W1846" i="7" s="1"/>
  <c r="U1863" i="7"/>
  <c r="T1863" i="7"/>
  <c r="S1863" i="7"/>
  <c r="R1863" i="7"/>
  <c r="U1865" i="7"/>
  <c r="W1865" i="7" s="1"/>
  <c r="T1865" i="7"/>
  <c r="U1883" i="7"/>
  <c r="R1883" i="7"/>
  <c r="W2094" i="7"/>
  <c r="U2187" i="7"/>
  <c r="T2187" i="7"/>
  <c r="S2187" i="7"/>
  <c r="U1179" i="7"/>
  <c r="U1289" i="7"/>
  <c r="T1289" i="7"/>
  <c r="S1289" i="7"/>
  <c r="R1289" i="7"/>
  <c r="U1302" i="7"/>
  <c r="T1302" i="7"/>
  <c r="U1313" i="7"/>
  <c r="T1313" i="7"/>
  <c r="S1313" i="7"/>
  <c r="R1313" i="7"/>
  <c r="U1326" i="7"/>
  <c r="T1326" i="7"/>
  <c r="U1337" i="7"/>
  <c r="T1337" i="7"/>
  <c r="S1337" i="7"/>
  <c r="R1337" i="7"/>
  <c r="U1359" i="7"/>
  <c r="S1359" i="7"/>
  <c r="T1359" i="7"/>
  <c r="R1359" i="7"/>
  <c r="S1361" i="7"/>
  <c r="V1361" i="7" s="1"/>
  <c r="T1364" i="7"/>
  <c r="U1368" i="7"/>
  <c r="V1388" i="7"/>
  <c r="T1454" i="7"/>
  <c r="U1477" i="7"/>
  <c r="T1477" i="7"/>
  <c r="S1477" i="7"/>
  <c r="R1477" i="7"/>
  <c r="U1483" i="7"/>
  <c r="T1483" i="7"/>
  <c r="S1483" i="7"/>
  <c r="R1483" i="7"/>
  <c r="U1529" i="7"/>
  <c r="T1529" i="7"/>
  <c r="S1529" i="7"/>
  <c r="R1529" i="7"/>
  <c r="W1537" i="7"/>
  <c r="V1537" i="7"/>
  <c r="T1561" i="7"/>
  <c r="S1561" i="7"/>
  <c r="W1561" i="7" s="1"/>
  <c r="W1580" i="7"/>
  <c r="U1584" i="7"/>
  <c r="T1584" i="7"/>
  <c r="S1584" i="7"/>
  <c r="R1584" i="7"/>
  <c r="U1603" i="7"/>
  <c r="T1603" i="7"/>
  <c r="S1603" i="7"/>
  <c r="R1603" i="7"/>
  <c r="W1628" i="7"/>
  <c r="V1628" i="7"/>
  <c r="U1643" i="7"/>
  <c r="T1643" i="7"/>
  <c r="S1643" i="7"/>
  <c r="R1643" i="7"/>
  <c r="U1762" i="7"/>
  <c r="T1762" i="7"/>
  <c r="S1762" i="7"/>
  <c r="R1762" i="7"/>
  <c r="U2050" i="7"/>
  <c r="T2050" i="7"/>
  <c r="S2050" i="7"/>
  <c r="W2050" i="7" s="1"/>
  <c r="U2056" i="7"/>
  <c r="T2056" i="7"/>
  <c r="S2056" i="7"/>
  <c r="R2056" i="7"/>
  <c r="U2061" i="7"/>
  <c r="T2061" i="7"/>
  <c r="S2061" i="7"/>
  <c r="R2061" i="7"/>
  <c r="W2065" i="7"/>
  <c r="V2065" i="7"/>
  <c r="R2095" i="7"/>
  <c r="S2095" i="7"/>
  <c r="U2095" i="7"/>
  <c r="T2095" i="7"/>
  <c r="T2188" i="7"/>
  <c r="R2188" i="7"/>
  <c r="U2188" i="7"/>
  <c r="S2188" i="7"/>
  <c r="S1352" i="7"/>
  <c r="S1364" i="7"/>
  <c r="V1364" i="7" s="1"/>
  <c r="S1376" i="7"/>
  <c r="W1376" i="7" s="1"/>
  <c r="S1390" i="7"/>
  <c r="R1390" i="7"/>
  <c r="U1390" i="7"/>
  <c r="W1419" i="7"/>
  <c r="V1419" i="7"/>
  <c r="U1435" i="7"/>
  <c r="T1435" i="7"/>
  <c r="S1444" i="7"/>
  <c r="R1444" i="7"/>
  <c r="S1480" i="7"/>
  <c r="R1480" i="7"/>
  <c r="U1480" i="7"/>
  <c r="T1480" i="7"/>
  <c r="U1502" i="7"/>
  <c r="U1573" i="7"/>
  <c r="T1573" i="7"/>
  <c r="S1573" i="7"/>
  <c r="R1573" i="7"/>
  <c r="U1579" i="7"/>
  <c r="T1579" i="7"/>
  <c r="S1579" i="7"/>
  <c r="S1582" i="7"/>
  <c r="R1582" i="7"/>
  <c r="U1582" i="7"/>
  <c r="T1582" i="7"/>
  <c r="U1608" i="7"/>
  <c r="T1608" i="7"/>
  <c r="S1608" i="7"/>
  <c r="R1608" i="7"/>
  <c r="U1646" i="7"/>
  <c r="U1690" i="7"/>
  <c r="T1690" i="7"/>
  <c r="S1690" i="7"/>
  <c r="R1690" i="7"/>
  <c r="W1897" i="7"/>
  <c r="V1897" i="7"/>
  <c r="U1992" i="7"/>
  <c r="T1992" i="7"/>
  <c r="S1992" i="7"/>
  <c r="R1992" i="7"/>
  <c r="U2016" i="7"/>
  <c r="T2016" i="7"/>
  <c r="S2016" i="7"/>
  <c r="R2016" i="7"/>
  <c r="U2209" i="7"/>
  <c r="T2209" i="7"/>
  <c r="S2209" i="7"/>
  <c r="R2209" i="7"/>
  <c r="V2214" i="7"/>
  <c r="U1354" i="7"/>
  <c r="W1354" i="7" s="1"/>
  <c r="U1366" i="7"/>
  <c r="W1366" i="7" s="1"/>
  <c r="U1378" i="7"/>
  <c r="U1422" i="7"/>
  <c r="T1422" i="7"/>
  <c r="S1422" i="7"/>
  <c r="V1422" i="7" s="1"/>
  <c r="W1473" i="7"/>
  <c r="V1473" i="7"/>
  <c r="U1475" i="7"/>
  <c r="T1475" i="7"/>
  <c r="S1475" i="7"/>
  <c r="R1475" i="7"/>
  <c r="S1516" i="7"/>
  <c r="R1516" i="7"/>
  <c r="U1518" i="7"/>
  <c r="T1518" i="7"/>
  <c r="S1518" i="7"/>
  <c r="R1518" i="7"/>
  <c r="U1520" i="7"/>
  <c r="T1520" i="7"/>
  <c r="S1520" i="7"/>
  <c r="R1520" i="7"/>
  <c r="W1532" i="7"/>
  <c r="W1593" i="7"/>
  <c r="V1593" i="7"/>
  <c r="U1595" i="7"/>
  <c r="T1595" i="7"/>
  <c r="S1595" i="7"/>
  <c r="R1595" i="7"/>
  <c r="U1601" i="7"/>
  <c r="T1601" i="7"/>
  <c r="S1601" i="7"/>
  <c r="R1601" i="7"/>
  <c r="S1660" i="7"/>
  <c r="R1660" i="7"/>
  <c r="U1662" i="7"/>
  <c r="T1662" i="7"/>
  <c r="S1662" i="7"/>
  <c r="R1662" i="7"/>
  <c r="U1664" i="7"/>
  <c r="T1664" i="7"/>
  <c r="S1664" i="7"/>
  <c r="R1664" i="7"/>
  <c r="V1684" i="7"/>
  <c r="W1686" i="7"/>
  <c r="V1686" i="7"/>
  <c r="S1705" i="7"/>
  <c r="R1705" i="7"/>
  <c r="U1705" i="7"/>
  <c r="T1705" i="7"/>
  <c r="U1724" i="7"/>
  <c r="T1724" i="7"/>
  <c r="S1724" i="7"/>
  <c r="R1724" i="7"/>
  <c r="U1779" i="7"/>
  <c r="T1779" i="7"/>
  <c r="S1779" i="7"/>
  <c r="R1779" i="7"/>
  <c r="U1781" i="7"/>
  <c r="T1781" i="7"/>
  <c r="R1781" i="7"/>
  <c r="U1815" i="7"/>
  <c r="T1815" i="7"/>
  <c r="S1815" i="7"/>
  <c r="R1815" i="7"/>
  <c r="U1817" i="7"/>
  <c r="T1817" i="7"/>
  <c r="W1823" i="7"/>
  <c r="V1823" i="7"/>
  <c r="W1842" i="7"/>
  <c r="V1842" i="7"/>
  <c r="V1936" i="7"/>
  <c r="W1974" i="7"/>
  <c r="V1974" i="7"/>
  <c r="W2105" i="7"/>
  <c r="T2125" i="7"/>
  <c r="S2125" i="7"/>
  <c r="U2125" i="7"/>
  <c r="S1346" i="7"/>
  <c r="V1346" i="7" s="1"/>
  <c r="U1352" i="7"/>
  <c r="S1358" i="7"/>
  <c r="W1358" i="7" s="1"/>
  <c r="U1364" i="7"/>
  <c r="W1364" i="7" s="1"/>
  <c r="S1370" i="7"/>
  <c r="U1376" i="7"/>
  <c r="S1382" i="7"/>
  <c r="V1382" i="7" s="1"/>
  <c r="U1424" i="7"/>
  <c r="W1424" i="7" s="1"/>
  <c r="T1424" i="7"/>
  <c r="S1424" i="7"/>
  <c r="U1453" i="7"/>
  <c r="T1453" i="7"/>
  <c r="S1453" i="7"/>
  <c r="R1453" i="7"/>
  <c r="W1460" i="7"/>
  <c r="U1481" i="7"/>
  <c r="T1481" i="7"/>
  <c r="S1481" i="7"/>
  <c r="R1481" i="7"/>
  <c r="U1501" i="7"/>
  <c r="T1501" i="7"/>
  <c r="S1501" i="7"/>
  <c r="R1501" i="7"/>
  <c r="U1507" i="7"/>
  <c r="T1507" i="7"/>
  <c r="S1507" i="7"/>
  <c r="V1507" i="7" s="1"/>
  <c r="S1510" i="7"/>
  <c r="R1510" i="7"/>
  <c r="U1510" i="7"/>
  <c r="T1510" i="7"/>
  <c r="U1536" i="7"/>
  <c r="T1536" i="7"/>
  <c r="S1536" i="7"/>
  <c r="R1536" i="7"/>
  <c r="U1574" i="7"/>
  <c r="U1645" i="7"/>
  <c r="T1645" i="7"/>
  <c r="S1645" i="7"/>
  <c r="R1645" i="7"/>
  <c r="U1651" i="7"/>
  <c r="T1651" i="7"/>
  <c r="S1651" i="7"/>
  <c r="W1651" i="7" s="1"/>
  <c r="S1654" i="7"/>
  <c r="R1654" i="7"/>
  <c r="U1654" i="7"/>
  <c r="T1654" i="7"/>
  <c r="V1678" i="7"/>
  <c r="U1695" i="7"/>
  <c r="T1695" i="7"/>
  <c r="S1695" i="7"/>
  <c r="W1695" i="7" s="1"/>
  <c r="W1703" i="7"/>
  <c r="V1703" i="7"/>
  <c r="S1741" i="7"/>
  <c r="R1741" i="7"/>
  <c r="U1741" i="7"/>
  <c r="T1741" i="7"/>
  <c r="U1760" i="7"/>
  <c r="T1760" i="7"/>
  <c r="S1760" i="7"/>
  <c r="R1760" i="7"/>
  <c r="V1791" i="7"/>
  <c r="U1796" i="7"/>
  <c r="T1796" i="7"/>
  <c r="S1796" i="7"/>
  <c r="R1796" i="7"/>
  <c r="U1832" i="7"/>
  <c r="T1832" i="7"/>
  <c r="S1832" i="7"/>
  <c r="R1832" i="7"/>
  <c r="U1853" i="7"/>
  <c r="T1853" i="7"/>
  <c r="V1857" i="7"/>
  <c r="S1877" i="7"/>
  <c r="U1877" i="7"/>
  <c r="T1877" i="7"/>
  <c r="R1877" i="7"/>
  <c r="S1978" i="7"/>
  <c r="R1978" i="7"/>
  <c r="W2112" i="7"/>
  <c r="V2112" i="7"/>
  <c r="R2125" i="7"/>
  <c r="V2292" i="7"/>
  <c r="W2292" i="7"/>
  <c r="T1385" i="7"/>
  <c r="R1385" i="7"/>
  <c r="U1391" i="7"/>
  <c r="T1391" i="7"/>
  <c r="R1391" i="7"/>
  <c r="U1393" i="7"/>
  <c r="T1393" i="7"/>
  <c r="S1393" i="7"/>
  <c r="W1404" i="7"/>
  <c r="V1404" i="7"/>
  <c r="W1458" i="7"/>
  <c r="V1458" i="7"/>
  <c r="U1464" i="7"/>
  <c r="T1464" i="7"/>
  <c r="S1464" i="7"/>
  <c r="R1464" i="7"/>
  <c r="S1540" i="7"/>
  <c r="R1540" i="7"/>
  <c r="U1542" i="7"/>
  <c r="T1542" i="7"/>
  <c r="S1542" i="7"/>
  <c r="R1542" i="7"/>
  <c r="U1544" i="7"/>
  <c r="T1544" i="7"/>
  <c r="S1544" i="7"/>
  <c r="R1544" i="7"/>
  <c r="W1556" i="7"/>
  <c r="W1617" i="7"/>
  <c r="V1617" i="7"/>
  <c r="U1619" i="7"/>
  <c r="T1619" i="7"/>
  <c r="S1619" i="7"/>
  <c r="R1619" i="7"/>
  <c r="U1625" i="7"/>
  <c r="T1625" i="7"/>
  <c r="S1625" i="7"/>
  <c r="R1625" i="7"/>
  <c r="U1697" i="7"/>
  <c r="T1697" i="7"/>
  <c r="V1720" i="7"/>
  <c r="W1722" i="7"/>
  <c r="V1722" i="7"/>
  <c r="U1731" i="7"/>
  <c r="T1731" i="7"/>
  <c r="S1731" i="7"/>
  <c r="V1731" i="7" s="1"/>
  <c r="W1739" i="7"/>
  <c r="V1739" i="7"/>
  <c r="S1777" i="7"/>
  <c r="R1777" i="7"/>
  <c r="U1777" i="7"/>
  <c r="T1777" i="7"/>
  <c r="W1811" i="7"/>
  <c r="S1813" i="7"/>
  <c r="R1813" i="7"/>
  <c r="U1813" i="7"/>
  <c r="T1813" i="7"/>
  <c r="R1817" i="7"/>
  <c r="U1858" i="7"/>
  <c r="T1858" i="7"/>
  <c r="S1858" i="7"/>
  <c r="R1858" i="7"/>
  <c r="U1886" i="7"/>
  <c r="T1886" i="7"/>
  <c r="R1944" i="7"/>
  <c r="V1948" i="7"/>
  <c r="W1948" i="7"/>
  <c r="U1957" i="7"/>
  <c r="R1957" i="7"/>
  <c r="T1957" i="7"/>
  <c r="W2166" i="7"/>
  <c r="U2244" i="7"/>
  <c r="T2244" i="7"/>
  <c r="S2244" i="7"/>
  <c r="R2244" i="7"/>
  <c r="S1396" i="7"/>
  <c r="R1396" i="7"/>
  <c r="U1396" i="7"/>
  <c r="V1424" i="7"/>
  <c r="S1432" i="7"/>
  <c r="R1432" i="7"/>
  <c r="U1432" i="7"/>
  <c r="T1432" i="7"/>
  <c r="W1443" i="7"/>
  <c r="V1443" i="7"/>
  <c r="U1459" i="7"/>
  <c r="T1459" i="7"/>
  <c r="S1468" i="7"/>
  <c r="R1468" i="7"/>
  <c r="U1525" i="7"/>
  <c r="T1525" i="7"/>
  <c r="S1525" i="7"/>
  <c r="R1525" i="7"/>
  <c r="U1531" i="7"/>
  <c r="W1531" i="7" s="1"/>
  <c r="T1531" i="7"/>
  <c r="S1531" i="7"/>
  <c r="S1534" i="7"/>
  <c r="R1534" i="7"/>
  <c r="U1534" i="7"/>
  <c r="T1534" i="7"/>
  <c r="U1560" i="7"/>
  <c r="T1560" i="7"/>
  <c r="S1560" i="7"/>
  <c r="R1560" i="7"/>
  <c r="W1574" i="7"/>
  <c r="V1574" i="7"/>
  <c r="U1598" i="7"/>
  <c r="V1609" i="7"/>
  <c r="U1669" i="7"/>
  <c r="T1669" i="7"/>
  <c r="S1669" i="7"/>
  <c r="R1669" i="7"/>
  <c r="U1675" i="7"/>
  <c r="T1675" i="7"/>
  <c r="S1675" i="7"/>
  <c r="W1691" i="7"/>
  <c r="S1693" i="7"/>
  <c r="R1693" i="7"/>
  <c r="U1712" i="7"/>
  <c r="T1712" i="7"/>
  <c r="S1712" i="7"/>
  <c r="R1712" i="7"/>
  <c r="U1733" i="7"/>
  <c r="T1733" i="7"/>
  <c r="V1733" i="7" s="1"/>
  <c r="W1756" i="7"/>
  <c r="V1756" i="7"/>
  <c r="W1758" i="7"/>
  <c r="V1758" i="7"/>
  <c r="U1767" i="7"/>
  <c r="T1767" i="7"/>
  <c r="S1767" i="7"/>
  <c r="W1875" i="7"/>
  <c r="V1879" i="7"/>
  <c r="V1906" i="7"/>
  <c r="U2067" i="7"/>
  <c r="T2067" i="7"/>
  <c r="S2067" i="7"/>
  <c r="R2067" i="7"/>
  <c r="T2108" i="7"/>
  <c r="S2108" i="7"/>
  <c r="R2108" i="7"/>
  <c r="U2108" i="7"/>
  <c r="U2241" i="7"/>
  <c r="T2241" i="7"/>
  <c r="S2241" i="7"/>
  <c r="S1504" i="7"/>
  <c r="R1504" i="7"/>
  <c r="S1528" i="7"/>
  <c r="R1528" i="7"/>
  <c r="S1552" i="7"/>
  <c r="R1552" i="7"/>
  <c r="S1576" i="7"/>
  <c r="R1576" i="7"/>
  <c r="S1600" i="7"/>
  <c r="R1600" i="7"/>
  <c r="S1624" i="7"/>
  <c r="R1624" i="7"/>
  <c r="S1648" i="7"/>
  <c r="R1648" i="7"/>
  <c r="S1672" i="7"/>
  <c r="R1672" i="7"/>
  <c r="U1702" i="7"/>
  <c r="T1702" i="7"/>
  <c r="U1738" i="7"/>
  <c r="T1738" i="7"/>
  <c r="U1774" i="7"/>
  <c r="T1774" i="7"/>
  <c r="U1808" i="7"/>
  <c r="T1808" i="7"/>
  <c r="S1808" i="7"/>
  <c r="R1808" i="7"/>
  <c r="U1829" i="7"/>
  <c r="T1829" i="7"/>
  <c r="U1856" i="7"/>
  <c r="T1856" i="7"/>
  <c r="S1856" i="7"/>
  <c r="R1856" i="7"/>
  <c r="U1909" i="7"/>
  <c r="T1909" i="7"/>
  <c r="R1914" i="7"/>
  <c r="S1914" i="7"/>
  <c r="U1914" i="7"/>
  <c r="T1914" i="7"/>
  <c r="U1943" i="7"/>
  <c r="S1943" i="7"/>
  <c r="R1943" i="7"/>
  <c r="T1943" i="7"/>
  <c r="T1947" i="7"/>
  <c r="S1947" i="7"/>
  <c r="R1947" i="7"/>
  <c r="U1947" i="7"/>
  <c r="U2027" i="7"/>
  <c r="T2027" i="7"/>
  <c r="S2027" i="7"/>
  <c r="R2027" i="7"/>
  <c r="W2035" i="7"/>
  <c r="V2035" i="7"/>
  <c r="U2185" i="7"/>
  <c r="R2185" i="7"/>
  <c r="S2683" i="7"/>
  <c r="U2683" i="7"/>
  <c r="T2683" i="7"/>
  <c r="R2683" i="7"/>
  <c r="W1677" i="7"/>
  <c r="V1677" i="7"/>
  <c r="W1696" i="7"/>
  <c r="V1696" i="7"/>
  <c r="V1732" i="7"/>
  <c r="S1757" i="7"/>
  <c r="W1768" i="7"/>
  <c r="V1768" i="7"/>
  <c r="U1822" i="7"/>
  <c r="T1822" i="7"/>
  <c r="S1841" i="7"/>
  <c r="U1870" i="7"/>
  <c r="T1870" i="7"/>
  <c r="U1874" i="7"/>
  <c r="T1874" i="7"/>
  <c r="S1874" i="7"/>
  <c r="W1874" i="7" s="1"/>
  <c r="T1905" i="7"/>
  <c r="S1905" i="7"/>
  <c r="R1905" i="7"/>
  <c r="U1905" i="7"/>
  <c r="R1909" i="7"/>
  <c r="W1931" i="7"/>
  <c r="V1931" i="7"/>
  <c r="U1966" i="7"/>
  <c r="T1966" i="7"/>
  <c r="R1966" i="7"/>
  <c r="S1966" i="7"/>
  <c r="U1968" i="7"/>
  <c r="S1968" i="7"/>
  <c r="W1998" i="7"/>
  <c r="V1998" i="7"/>
  <c r="S2008" i="7"/>
  <c r="R2008" i="7"/>
  <c r="W2010" i="7"/>
  <c r="V2010" i="7"/>
  <c r="V2079" i="7"/>
  <c r="W2151" i="7"/>
  <c r="T2156" i="7"/>
  <c r="S2156" i="7"/>
  <c r="R2156" i="7"/>
  <c r="U2156" i="7"/>
  <c r="S2185" i="7"/>
  <c r="T2398" i="7"/>
  <c r="S2398" i="7"/>
  <c r="R2398" i="7"/>
  <c r="U2398" i="7"/>
  <c r="T2458" i="7"/>
  <c r="S2458" i="7"/>
  <c r="U2458" i="7"/>
  <c r="R2458" i="7"/>
  <c r="U1410" i="7"/>
  <c r="T1410" i="7"/>
  <c r="W1410" i="7" s="1"/>
  <c r="S1410" i="7"/>
  <c r="U1421" i="7"/>
  <c r="T1421" i="7"/>
  <c r="S1421" i="7"/>
  <c r="R1421" i="7"/>
  <c r="U1434" i="7"/>
  <c r="T1434" i="7"/>
  <c r="S1434" i="7"/>
  <c r="U1445" i="7"/>
  <c r="T1445" i="7"/>
  <c r="S1445" i="7"/>
  <c r="R1445" i="7"/>
  <c r="U1458" i="7"/>
  <c r="T1458" i="7"/>
  <c r="S1458" i="7"/>
  <c r="U1469" i="7"/>
  <c r="T1469" i="7"/>
  <c r="S1469" i="7"/>
  <c r="R1469" i="7"/>
  <c r="U1482" i="7"/>
  <c r="T1482" i="7"/>
  <c r="S1482" i="7"/>
  <c r="W1482" i="7" s="1"/>
  <c r="U1493" i="7"/>
  <c r="T1493" i="7"/>
  <c r="S1493" i="7"/>
  <c r="R1493" i="7"/>
  <c r="U1506" i="7"/>
  <c r="T1506" i="7"/>
  <c r="S1506" i="7"/>
  <c r="W1506" i="7" s="1"/>
  <c r="U1517" i="7"/>
  <c r="T1517" i="7"/>
  <c r="S1517" i="7"/>
  <c r="R1517" i="7"/>
  <c r="U1530" i="7"/>
  <c r="T1530" i="7"/>
  <c r="S1530" i="7"/>
  <c r="W1530" i="7" s="1"/>
  <c r="U1541" i="7"/>
  <c r="T1541" i="7"/>
  <c r="S1541" i="7"/>
  <c r="R1541" i="7"/>
  <c r="U1554" i="7"/>
  <c r="T1554" i="7"/>
  <c r="S1554" i="7"/>
  <c r="W1554" i="7" s="1"/>
  <c r="U1565" i="7"/>
  <c r="T1565" i="7"/>
  <c r="S1565" i="7"/>
  <c r="R1565" i="7"/>
  <c r="U1578" i="7"/>
  <c r="T1578" i="7"/>
  <c r="S1578" i="7"/>
  <c r="W1578" i="7" s="1"/>
  <c r="U1589" i="7"/>
  <c r="T1589" i="7"/>
  <c r="S1589" i="7"/>
  <c r="R1589" i="7"/>
  <c r="U1602" i="7"/>
  <c r="T1602" i="7"/>
  <c r="S1602" i="7"/>
  <c r="U1613" i="7"/>
  <c r="T1613" i="7"/>
  <c r="S1613" i="7"/>
  <c r="R1613" i="7"/>
  <c r="U1626" i="7"/>
  <c r="T1626" i="7"/>
  <c r="S1626" i="7"/>
  <c r="W1626" i="7" s="1"/>
  <c r="U1637" i="7"/>
  <c r="T1637" i="7"/>
  <c r="S1637" i="7"/>
  <c r="R1637" i="7"/>
  <c r="U1650" i="7"/>
  <c r="T1650" i="7"/>
  <c r="S1650" i="7"/>
  <c r="W1650" i="7" s="1"/>
  <c r="U1661" i="7"/>
  <c r="T1661" i="7"/>
  <c r="S1661" i="7"/>
  <c r="R1661" i="7"/>
  <c r="U1674" i="7"/>
  <c r="W1674" i="7" s="1"/>
  <c r="T1674" i="7"/>
  <c r="S1674" i="7"/>
  <c r="V1674" i="7" s="1"/>
  <c r="S1681" i="7"/>
  <c r="R1681" i="7"/>
  <c r="U1683" i="7"/>
  <c r="T1683" i="7"/>
  <c r="S1683" i="7"/>
  <c r="W1683" i="7" s="1"/>
  <c r="U1700" i="7"/>
  <c r="T1700" i="7"/>
  <c r="S1700" i="7"/>
  <c r="R1700" i="7"/>
  <c r="W1715" i="7"/>
  <c r="S1717" i="7"/>
  <c r="R1717" i="7"/>
  <c r="U1719" i="7"/>
  <c r="T1719" i="7"/>
  <c r="S1719" i="7"/>
  <c r="S1721" i="7"/>
  <c r="U1736" i="7"/>
  <c r="T1736" i="7"/>
  <c r="S1736" i="7"/>
  <c r="R1736" i="7"/>
  <c r="W1751" i="7"/>
  <c r="S1753" i="7"/>
  <c r="R1753" i="7"/>
  <c r="U1755" i="7"/>
  <c r="T1755" i="7"/>
  <c r="S1755" i="7"/>
  <c r="W1755" i="7" s="1"/>
  <c r="U1772" i="7"/>
  <c r="T1772" i="7"/>
  <c r="S1772" i="7"/>
  <c r="R1772" i="7"/>
  <c r="W1787" i="7"/>
  <c r="S1789" i="7"/>
  <c r="R1789" i="7"/>
  <c r="U1791" i="7"/>
  <c r="W1791" i="7" s="1"/>
  <c r="T1791" i="7"/>
  <c r="S1791" i="7"/>
  <c r="R1829" i="7"/>
  <c r="W1835" i="7"/>
  <c r="S1837" i="7"/>
  <c r="R1837" i="7"/>
  <c r="U1839" i="7"/>
  <c r="T1839" i="7"/>
  <c r="V1839" i="7" s="1"/>
  <c r="S1839" i="7"/>
  <c r="W1839" i="7" s="1"/>
  <c r="S1909" i="7"/>
  <c r="R1934" i="7"/>
  <c r="S1934" i="7"/>
  <c r="U1934" i="7"/>
  <c r="T1934" i="7"/>
  <c r="T1941" i="7"/>
  <c r="S1941" i="7"/>
  <c r="R1941" i="7"/>
  <c r="U1941" i="7"/>
  <c r="R1968" i="7"/>
  <c r="R2004" i="7"/>
  <c r="R2033" i="7"/>
  <c r="U2038" i="7"/>
  <c r="T2038" i="7"/>
  <c r="S2038" i="7"/>
  <c r="R2038" i="7"/>
  <c r="W2075" i="7"/>
  <c r="V2075" i="7"/>
  <c r="W2088" i="7"/>
  <c r="V2088" i="7"/>
  <c r="V2136" i="7"/>
  <c r="W2136" i="7"/>
  <c r="T2176" i="7"/>
  <c r="R2176" i="7"/>
  <c r="U2176" i="7"/>
  <c r="S2176" i="7"/>
  <c r="T2185" i="7"/>
  <c r="U2349" i="7"/>
  <c r="T2349" i="7"/>
  <c r="S2349" i="7"/>
  <c r="U2412" i="7"/>
  <c r="T2412" i="7"/>
  <c r="S2412" i="7"/>
  <c r="R2412" i="7"/>
  <c r="T1392" i="7"/>
  <c r="S1392" i="7"/>
  <c r="T1398" i="7"/>
  <c r="S1398" i="7"/>
  <c r="T1404" i="7"/>
  <c r="S1404" i="7"/>
  <c r="R1418" i="7"/>
  <c r="S1426" i="7"/>
  <c r="R1426" i="7"/>
  <c r="R1442" i="7"/>
  <c r="S1450" i="7"/>
  <c r="R1450" i="7"/>
  <c r="R1466" i="7"/>
  <c r="S1474" i="7"/>
  <c r="R1474" i="7"/>
  <c r="R1490" i="7"/>
  <c r="S1498" i="7"/>
  <c r="R1498" i="7"/>
  <c r="R1514" i="7"/>
  <c r="S1522" i="7"/>
  <c r="R1522" i="7"/>
  <c r="R1538" i="7"/>
  <c r="S1546" i="7"/>
  <c r="R1546" i="7"/>
  <c r="R1562" i="7"/>
  <c r="S1570" i="7"/>
  <c r="R1570" i="7"/>
  <c r="R1586" i="7"/>
  <c r="S1594" i="7"/>
  <c r="R1594" i="7"/>
  <c r="R1610" i="7"/>
  <c r="S1618" i="7"/>
  <c r="R1618" i="7"/>
  <c r="R1634" i="7"/>
  <c r="S1642" i="7"/>
  <c r="R1642" i="7"/>
  <c r="R1658" i="7"/>
  <c r="S1666" i="7"/>
  <c r="R1666" i="7"/>
  <c r="U1678" i="7"/>
  <c r="W1678" i="7" s="1"/>
  <c r="S1685" i="7"/>
  <c r="U1685" i="7"/>
  <c r="T1685" i="7"/>
  <c r="U1721" i="7"/>
  <c r="T1721" i="7"/>
  <c r="U1757" i="7"/>
  <c r="T1757" i="7"/>
  <c r="S1793" i="7"/>
  <c r="U1793" i="7"/>
  <c r="T1793" i="7"/>
  <c r="U1820" i="7"/>
  <c r="T1820" i="7"/>
  <c r="S1820" i="7"/>
  <c r="R1820" i="7"/>
  <c r="W1833" i="7"/>
  <c r="V1833" i="7"/>
  <c r="U1841" i="7"/>
  <c r="T1841" i="7"/>
  <c r="U1868" i="7"/>
  <c r="T1868" i="7"/>
  <c r="S1868" i="7"/>
  <c r="R1868" i="7"/>
  <c r="U1889" i="7"/>
  <c r="S1889" i="7"/>
  <c r="R1889" i="7"/>
  <c r="T1901" i="7"/>
  <c r="R1901" i="7"/>
  <c r="U1901" i="7"/>
  <c r="S1901" i="7"/>
  <c r="R1903" i="7"/>
  <c r="U1961" i="7"/>
  <c r="T1961" i="7"/>
  <c r="W1981" i="7"/>
  <c r="T2004" i="7"/>
  <c r="U2025" i="7"/>
  <c r="T2025" i="7"/>
  <c r="S2025" i="7"/>
  <c r="R2025" i="7"/>
  <c r="W2044" i="7"/>
  <c r="V2044" i="7"/>
  <c r="S2060" i="7"/>
  <c r="R2060" i="7"/>
  <c r="T2060" i="7"/>
  <c r="U2060" i="7"/>
  <c r="W2139" i="7"/>
  <c r="V2139" i="7"/>
  <c r="U2143" i="7"/>
  <c r="T2143" i="7"/>
  <c r="S2143" i="7"/>
  <c r="R2143" i="7"/>
  <c r="U2215" i="7"/>
  <c r="T2215" i="7"/>
  <c r="S2215" i="7"/>
  <c r="R2215" i="7"/>
  <c r="U2325" i="7"/>
  <c r="T2325" i="7"/>
  <c r="S2325" i="7"/>
  <c r="U1417" i="7"/>
  <c r="S1418" i="7"/>
  <c r="U1441" i="7"/>
  <c r="W1441" i="7" s="1"/>
  <c r="S1442" i="7"/>
  <c r="U1465" i="7"/>
  <c r="S1466" i="7"/>
  <c r="U1489" i="7"/>
  <c r="S1490" i="7"/>
  <c r="V1491" i="7"/>
  <c r="T1504" i="7"/>
  <c r="U1513" i="7"/>
  <c r="S1514" i="7"/>
  <c r="V1515" i="7"/>
  <c r="T1528" i="7"/>
  <c r="U1537" i="7"/>
  <c r="S1538" i="7"/>
  <c r="V1539" i="7"/>
  <c r="T1552" i="7"/>
  <c r="U1561" i="7"/>
  <c r="S1562" i="7"/>
  <c r="V1563" i="7"/>
  <c r="T1576" i="7"/>
  <c r="U1585" i="7"/>
  <c r="S1586" i="7"/>
  <c r="V1587" i="7"/>
  <c r="T1600" i="7"/>
  <c r="U1609" i="7"/>
  <c r="W1609" i="7" s="1"/>
  <c r="S1610" i="7"/>
  <c r="V1611" i="7"/>
  <c r="T1624" i="7"/>
  <c r="U1633" i="7"/>
  <c r="S1634" i="7"/>
  <c r="V1635" i="7"/>
  <c r="T1648" i="7"/>
  <c r="U1657" i="7"/>
  <c r="S1658" i="7"/>
  <c r="V1659" i="7"/>
  <c r="T1672" i="7"/>
  <c r="R1702" i="7"/>
  <c r="U1714" i="7"/>
  <c r="W1714" i="7" s="1"/>
  <c r="T1714" i="7"/>
  <c r="R1738" i="7"/>
  <c r="U1750" i="7"/>
  <c r="T1750" i="7"/>
  <c r="R1774" i="7"/>
  <c r="U1786" i="7"/>
  <c r="T1786" i="7"/>
  <c r="S1805" i="7"/>
  <c r="V1806" i="7"/>
  <c r="U1834" i="7"/>
  <c r="T1834" i="7"/>
  <c r="W1834" i="7" s="1"/>
  <c r="S1853" i="7"/>
  <c r="V1853" i="7" s="1"/>
  <c r="V1854" i="7"/>
  <c r="T1883" i="7"/>
  <c r="W1919" i="7"/>
  <c r="V1919" i="7"/>
  <c r="U1923" i="7"/>
  <c r="S1927" i="7"/>
  <c r="U1927" i="7"/>
  <c r="T1927" i="7"/>
  <c r="R1927" i="7"/>
  <c r="V1954" i="7"/>
  <c r="W1954" i="7"/>
  <c r="U1989" i="7"/>
  <c r="T1989" i="7"/>
  <c r="S1989" i="7"/>
  <c r="R1989" i="7"/>
  <c r="U2004" i="7"/>
  <c r="U2019" i="7"/>
  <c r="T2019" i="7"/>
  <c r="S2019" i="7"/>
  <c r="R2019" i="7"/>
  <c r="S2036" i="7"/>
  <c r="R2036" i="7"/>
  <c r="T2036" i="7"/>
  <c r="U2036" i="7"/>
  <c r="T2162" i="7"/>
  <c r="S2162" i="7"/>
  <c r="R2162" i="7"/>
  <c r="U2162" i="7"/>
  <c r="T2318" i="7"/>
  <c r="S2318" i="7"/>
  <c r="R2318" i="7"/>
  <c r="U2318" i="7"/>
  <c r="U2347" i="7"/>
  <c r="T2347" i="7"/>
  <c r="S2347" i="7"/>
  <c r="W2389" i="7"/>
  <c r="U1415" i="7"/>
  <c r="T1415" i="7"/>
  <c r="S1415" i="7"/>
  <c r="R1415" i="7"/>
  <c r="R1423" i="7"/>
  <c r="U1428" i="7"/>
  <c r="T1428" i="7"/>
  <c r="V1428" i="7" s="1"/>
  <c r="S1428" i="7"/>
  <c r="U1439" i="7"/>
  <c r="T1439" i="7"/>
  <c r="S1439" i="7"/>
  <c r="R1439" i="7"/>
  <c r="R1447" i="7"/>
  <c r="U1452" i="7"/>
  <c r="T1452" i="7"/>
  <c r="S1452" i="7"/>
  <c r="U1463" i="7"/>
  <c r="T1463" i="7"/>
  <c r="S1463" i="7"/>
  <c r="R1463" i="7"/>
  <c r="R1471" i="7"/>
  <c r="U1476" i="7"/>
  <c r="T1476" i="7"/>
  <c r="W1476" i="7" s="1"/>
  <c r="S1476" i="7"/>
  <c r="U1487" i="7"/>
  <c r="T1487" i="7"/>
  <c r="S1487" i="7"/>
  <c r="R1487" i="7"/>
  <c r="R1495" i="7"/>
  <c r="U1500" i="7"/>
  <c r="T1500" i="7"/>
  <c r="W1500" i="7" s="1"/>
  <c r="S1500" i="7"/>
  <c r="U1504" i="7"/>
  <c r="U1511" i="7"/>
  <c r="T1511" i="7"/>
  <c r="S1511" i="7"/>
  <c r="R1511" i="7"/>
  <c r="R1519" i="7"/>
  <c r="U1524" i="7"/>
  <c r="T1524" i="7"/>
  <c r="S1524" i="7"/>
  <c r="W1524" i="7" s="1"/>
  <c r="U1528" i="7"/>
  <c r="U1535" i="7"/>
  <c r="T1535" i="7"/>
  <c r="S1535" i="7"/>
  <c r="R1535" i="7"/>
  <c r="R1543" i="7"/>
  <c r="U1548" i="7"/>
  <c r="T1548" i="7"/>
  <c r="S1548" i="7"/>
  <c r="V1548" i="7" s="1"/>
  <c r="U1552" i="7"/>
  <c r="U1559" i="7"/>
  <c r="T1559" i="7"/>
  <c r="S1559" i="7"/>
  <c r="R1559" i="7"/>
  <c r="R1567" i="7"/>
  <c r="U1572" i="7"/>
  <c r="T1572" i="7"/>
  <c r="S1572" i="7"/>
  <c r="W1572" i="7" s="1"/>
  <c r="U1576" i="7"/>
  <c r="U1583" i="7"/>
  <c r="T1583" i="7"/>
  <c r="S1583" i="7"/>
  <c r="R1583" i="7"/>
  <c r="R1591" i="7"/>
  <c r="U1596" i="7"/>
  <c r="T1596" i="7"/>
  <c r="W1596" i="7" s="1"/>
  <c r="S1596" i="7"/>
  <c r="U1600" i="7"/>
  <c r="U1607" i="7"/>
  <c r="T1607" i="7"/>
  <c r="S1607" i="7"/>
  <c r="R1607" i="7"/>
  <c r="R1615" i="7"/>
  <c r="U1620" i="7"/>
  <c r="T1620" i="7"/>
  <c r="S1620" i="7"/>
  <c r="U1624" i="7"/>
  <c r="U1631" i="7"/>
  <c r="T1631" i="7"/>
  <c r="S1631" i="7"/>
  <c r="R1631" i="7"/>
  <c r="R1639" i="7"/>
  <c r="U1644" i="7"/>
  <c r="T1644" i="7"/>
  <c r="S1644" i="7"/>
  <c r="U1648" i="7"/>
  <c r="U1655" i="7"/>
  <c r="T1655" i="7"/>
  <c r="S1655" i="7"/>
  <c r="R1655" i="7"/>
  <c r="R1663" i="7"/>
  <c r="U1668" i="7"/>
  <c r="T1668" i="7"/>
  <c r="S1668" i="7"/>
  <c r="W1668" i="7" s="1"/>
  <c r="U1672" i="7"/>
  <c r="R1685" i="7"/>
  <c r="S1697" i="7"/>
  <c r="S1702" i="7"/>
  <c r="V1708" i="7"/>
  <c r="V1715" i="7"/>
  <c r="R1721" i="7"/>
  <c r="S1733" i="7"/>
  <c r="W1733" i="7" s="1"/>
  <c r="S1738" i="7"/>
  <c r="V1744" i="7"/>
  <c r="R1757" i="7"/>
  <c r="S1769" i="7"/>
  <c r="S1774" i="7"/>
  <c r="W1780" i="7"/>
  <c r="V1780" i="7"/>
  <c r="V1787" i="7"/>
  <c r="R1793" i="7"/>
  <c r="W1799" i="7"/>
  <c r="S1801" i="7"/>
  <c r="R1801" i="7"/>
  <c r="U1803" i="7"/>
  <c r="W1803" i="7" s="1"/>
  <c r="T1803" i="7"/>
  <c r="S1803" i="7"/>
  <c r="V1803" i="7" s="1"/>
  <c r="R1822" i="7"/>
  <c r="V1835" i="7"/>
  <c r="R1841" i="7"/>
  <c r="W1847" i="7"/>
  <c r="S1849" i="7"/>
  <c r="R1849" i="7"/>
  <c r="U1851" i="7"/>
  <c r="T1851" i="7"/>
  <c r="S1851" i="7"/>
  <c r="W1851" i="7" s="1"/>
  <c r="R1870" i="7"/>
  <c r="T1879" i="7"/>
  <c r="U1881" i="7"/>
  <c r="T1881" i="7"/>
  <c r="S1881" i="7"/>
  <c r="W1881" i="7" s="1"/>
  <c r="T1885" i="7"/>
  <c r="S1885" i="7"/>
  <c r="R1885" i="7"/>
  <c r="U1903" i="7"/>
  <c r="U1930" i="7"/>
  <c r="T1930" i="7"/>
  <c r="S1930" i="7"/>
  <c r="R1930" i="7"/>
  <c r="U1932" i="7"/>
  <c r="T1932" i="7"/>
  <c r="S1932" i="7"/>
  <c r="R1932" i="7"/>
  <c r="R1961" i="7"/>
  <c r="R1964" i="7"/>
  <c r="U1964" i="7"/>
  <c r="T1964" i="7"/>
  <c r="S1964" i="7"/>
  <c r="R2002" i="7"/>
  <c r="W2017" i="7"/>
  <c r="V2017" i="7"/>
  <c r="T2058" i="7"/>
  <c r="S2058" i="7"/>
  <c r="R2058" i="7"/>
  <c r="U2058" i="7"/>
  <c r="V2154" i="7"/>
  <c r="W2154" i="7"/>
  <c r="U2160" i="7"/>
  <c r="T2160" i="7"/>
  <c r="S2160" i="7"/>
  <c r="R2160" i="7"/>
  <c r="R2347" i="7"/>
  <c r="U1677" i="7"/>
  <c r="T1677" i="7"/>
  <c r="S1677" i="7"/>
  <c r="U1684" i="7"/>
  <c r="W1684" i="7" s="1"/>
  <c r="S1687" i="7"/>
  <c r="R1687" i="7"/>
  <c r="U1696" i="7"/>
  <c r="S1699" i="7"/>
  <c r="R1699" i="7"/>
  <c r="U1708" i="7"/>
  <c r="W1708" i="7" s="1"/>
  <c r="S1711" i="7"/>
  <c r="R1711" i="7"/>
  <c r="U1720" i="7"/>
  <c r="W1720" i="7" s="1"/>
  <c r="S1723" i="7"/>
  <c r="R1723" i="7"/>
  <c r="U1732" i="7"/>
  <c r="W1732" i="7" s="1"/>
  <c r="S1735" i="7"/>
  <c r="R1735" i="7"/>
  <c r="U1744" i="7"/>
  <c r="W1744" i="7" s="1"/>
  <c r="S1747" i="7"/>
  <c r="R1747" i="7"/>
  <c r="U1756" i="7"/>
  <c r="S1759" i="7"/>
  <c r="R1759" i="7"/>
  <c r="U1768" i="7"/>
  <c r="S1771" i="7"/>
  <c r="R1771" i="7"/>
  <c r="U1780" i="7"/>
  <c r="S1783" i="7"/>
  <c r="R1783" i="7"/>
  <c r="U1792" i="7"/>
  <c r="S1795" i="7"/>
  <c r="R1795" i="7"/>
  <c r="U1804" i="7"/>
  <c r="S1807" i="7"/>
  <c r="R1807" i="7"/>
  <c r="U1816" i="7"/>
  <c r="S1819" i="7"/>
  <c r="R1819" i="7"/>
  <c r="U1828" i="7"/>
  <c r="S1831" i="7"/>
  <c r="R1831" i="7"/>
  <c r="U1840" i="7"/>
  <c r="S1843" i="7"/>
  <c r="R1843" i="7"/>
  <c r="U1852" i="7"/>
  <c r="S1855" i="7"/>
  <c r="R1855" i="7"/>
  <c r="U1864" i="7"/>
  <c r="S1867" i="7"/>
  <c r="R1867" i="7"/>
  <c r="S1876" i="7"/>
  <c r="R1876" i="7"/>
  <c r="U1878" i="7"/>
  <c r="S1878" i="7"/>
  <c r="U1882" i="7"/>
  <c r="T1891" i="7"/>
  <c r="R1891" i="7"/>
  <c r="U1891" i="7"/>
  <c r="U1894" i="7"/>
  <c r="T1894" i="7"/>
  <c r="R1894" i="7"/>
  <c r="R1900" i="7"/>
  <c r="R1916" i="7"/>
  <c r="U1916" i="7"/>
  <c r="T1916" i="7"/>
  <c r="S1916" i="7"/>
  <c r="U1924" i="7"/>
  <c r="T1924" i="7"/>
  <c r="S1924" i="7"/>
  <c r="R1924" i="7"/>
  <c r="V1945" i="7"/>
  <c r="W1955" i="7"/>
  <c r="V1955" i="7"/>
  <c r="U2051" i="7"/>
  <c r="T2051" i="7"/>
  <c r="S2051" i="7"/>
  <c r="R2051" i="7"/>
  <c r="S2087" i="7"/>
  <c r="U2087" i="7"/>
  <c r="U2098" i="7"/>
  <c r="S2098" i="7"/>
  <c r="R2098" i="7"/>
  <c r="T2236" i="7"/>
  <c r="R2236" i="7"/>
  <c r="U2236" i="7"/>
  <c r="S2236" i="7"/>
  <c r="W2287" i="7"/>
  <c r="U2425" i="7"/>
  <c r="T2425" i="7"/>
  <c r="S2425" i="7"/>
  <c r="R2425" i="7"/>
  <c r="U1682" i="7"/>
  <c r="T1682" i="7"/>
  <c r="S1682" i="7"/>
  <c r="R1682" i="7"/>
  <c r="U1689" i="7"/>
  <c r="W1689" i="7" s="1"/>
  <c r="T1689" i="7"/>
  <c r="S1689" i="7"/>
  <c r="V1689" i="7" s="1"/>
  <c r="U1694" i="7"/>
  <c r="T1694" i="7"/>
  <c r="S1694" i="7"/>
  <c r="R1694" i="7"/>
  <c r="U1701" i="7"/>
  <c r="T1701" i="7"/>
  <c r="S1701" i="7"/>
  <c r="V1701" i="7" s="1"/>
  <c r="U1706" i="7"/>
  <c r="T1706" i="7"/>
  <c r="S1706" i="7"/>
  <c r="R1706" i="7"/>
  <c r="U1713" i="7"/>
  <c r="T1713" i="7"/>
  <c r="S1713" i="7"/>
  <c r="W1713" i="7" s="1"/>
  <c r="S1715" i="7"/>
  <c r="U1718" i="7"/>
  <c r="T1718" i="7"/>
  <c r="S1718" i="7"/>
  <c r="R1718" i="7"/>
  <c r="U1725" i="7"/>
  <c r="T1725" i="7"/>
  <c r="S1725" i="7"/>
  <c r="W1725" i="7" s="1"/>
  <c r="S1727" i="7"/>
  <c r="V1727" i="7" s="1"/>
  <c r="U1730" i="7"/>
  <c r="T1730" i="7"/>
  <c r="S1730" i="7"/>
  <c r="R1730" i="7"/>
  <c r="U1737" i="7"/>
  <c r="T1737" i="7"/>
  <c r="S1737" i="7"/>
  <c r="V1737" i="7" s="1"/>
  <c r="S1739" i="7"/>
  <c r="U1742" i="7"/>
  <c r="T1742" i="7"/>
  <c r="S1742" i="7"/>
  <c r="R1742" i="7"/>
  <c r="U1749" i="7"/>
  <c r="T1749" i="7"/>
  <c r="S1749" i="7"/>
  <c r="W1749" i="7" s="1"/>
  <c r="S1751" i="7"/>
  <c r="V1751" i="7" s="1"/>
  <c r="U1754" i="7"/>
  <c r="T1754" i="7"/>
  <c r="S1754" i="7"/>
  <c r="R1754" i="7"/>
  <c r="U1761" i="7"/>
  <c r="T1761" i="7"/>
  <c r="S1761" i="7"/>
  <c r="W1761" i="7" s="1"/>
  <c r="S1763" i="7"/>
  <c r="W1763" i="7" s="1"/>
  <c r="U1766" i="7"/>
  <c r="T1766" i="7"/>
  <c r="S1766" i="7"/>
  <c r="R1766" i="7"/>
  <c r="U1773" i="7"/>
  <c r="T1773" i="7"/>
  <c r="S1773" i="7"/>
  <c r="W1773" i="7" s="1"/>
  <c r="S1775" i="7"/>
  <c r="W1775" i="7" s="1"/>
  <c r="U1778" i="7"/>
  <c r="T1778" i="7"/>
  <c r="S1778" i="7"/>
  <c r="R1778" i="7"/>
  <c r="U1785" i="7"/>
  <c r="T1785" i="7"/>
  <c r="S1785" i="7"/>
  <c r="W1785" i="7" s="1"/>
  <c r="U1790" i="7"/>
  <c r="T1790" i="7"/>
  <c r="S1790" i="7"/>
  <c r="R1790" i="7"/>
  <c r="U1797" i="7"/>
  <c r="T1797" i="7"/>
  <c r="S1797" i="7"/>
  <c r="W1797" i="7" s="1"/>
  <c r="U1802" i="7"/>
  <c r="T1802" i="7"/>
  <c r="S1802" i="7"/>
  <c r="R1802" i="7"/>
  <c r="U1809" i="7"/>
  <c r="T1809" i="7"/>
  <c r="S1809" i="7"/>
  <c r="W1809" i="7" s="1"/>
  <c r="U1814" i="7"/>
  <c r="T1814" i="7"/>
  <c r="S1814" i="7"/>
  <c r="R1814" i="7"/>
  <c r="U1821" i="7"/>
  <c r="T1821" i="7"/>
  <c r="V1821" i="7" s="1"/>
  <c r="S1821" i="7"/>
  <c r="W1821" i="7" s="1"/>
  <c r="U1826" i="7"/>
  <c r="T1826" i="7"/>
  <c r="S1826" i="7"/>
  <c r="R1826" i="7"/>
  <c r="U1833" i="7"/>
  <c r="T1833" i="7"/>
  <c r="S1833" i="7"/>
  <c r="U1838" i="7"/>
  <c r="T1838" i="7"/>
  <c r="S1838" i="7"/>
  <c r="R1838" i="7"/>
  <c r="U1845" i="7"/>
  <c r="T1845" i="7"/>
  <c r="S1845" i="7"/>
  <c r="W1845" i="7" s="1"/>
  <c r="U1850" i="7"/>
  <c r="T1850" i="7"/>
  <c r="S1850" i="7"/>
  <c r="R1850" i="7"/>
  <c r="U1857" i="7"/>
  <c r="T1857" i="7"/>
  <c r="S1857" i="7"/>
  <c r="W1857" i="7" s="1"/>
  <c r="U1862" i="7"/>
  <c r="T1862" i="7"/>
  <c r="S1862" i="7"/>
  <c r="R1862" i="7"/>
  <c r="U1869" i="7"/>
  <c r="T1869" i="7"/>
  <c r="W1869" i="7" s="1"/>
  <c r="S1869" i="7"/>
  <c r="V1869" i="7" s="1"/>
  <c r="T1880" i="7"/>
  <c r="S1880" i="7"/>
  <c r="R1880" i="7"/>
  <c r="U1908" i="7"/>
  <c r="S1908" i="7"/>
  <c r="R1910" i="7"/>
  <c r="U1910" i="7"/>
  <c r="T1910" i="7"/>
  <c r="S1910" i="7"/>
  <c r="S1951" i="7"/>
  <c r="U1951" i="7"/>
  <c r="T1951" i="7"/>
  <c r="R1951" i="7"/>
  <c r="R1958" i="7"/>
  <c r="S1958" i="7"/>
  <c r="U1958" i="7"/>
  <c r="T1958" i="7"/>
  <c r="W1972" i="7"/>
  <c r="U2026" i="7"/>
  <c r="T2026" i="7"/>
  <c r="S2026" i="7"/>
  <c r="W2026" i="7" s="1"/>
  <c r="U2032" i="7"/>
  <c r="T2032" i="7"/>
  <c r="S2032" i="7"/>
  <c r="R2032" i="7"/>
  <c r="T2034" i="7"/>
  <c r="S2034" i="7"/>
  <c r="R2034" i="7"/>
  <c r="U2034" i="7"/>
  <c r="S2039" i="7"/>
  <c r="W2059" i="7"/>
  <c r="V2059" i="7"/>
  <c r="V2082" i="7"/>
  <c r="U2169" i="7"/>
  <c r="T2169" i="7"/>
  <c r="S2169" i="7"/>
  <c r="V2211" i="7"/>
  <c r="T2228" i="7"/>
  <c r="S2228" i="7"/>
  <c r="R2228" i="7"/>
  <c r="U2228" i="7"/>
  <c r="U2423" i="7"/>
  <c r="T2423" i="7"/>
  <c r="S2423" i="7"/>
  <c r="R2423" i="7"/>
  <c r="R2447" i="7"/>
  <c r="U2447" i="7"/>
  <c r="T2447" i="7"/>
  <c r="S2447" i="7"/>
  <c r="S1886" i="7"/>
  <c r="U1896" i="7"/>
  <c r="T1896" i="7"/>
  <c r="U1937" i="7"/>
  <c r="T1937" i="7"/>
  <c r="U1954" i="7"/>
  <c r="T1954" i="7"/>
  <c r="U1967" i="7"/>
  <c r="S1967" i="7"/>
  <c r="R1967" i="7"/>
  <c r="U1995" i="7"/>
  <c r="T1995" i="7"/>
  <c r="S1995" i="7"/>
  <c r="R1995" i="7"/>
  <c r="W2005" i="7"/>
  <c r="W2028" i="7"/>
  <c r="V2028" i="7"/>
  <c r="U2083" i="7"/>
  <c r="T2083" i="7"/>
  <c r="W2083" i="7" s="1"/>
  <c r="S2089" i="7"/>
  <c r="R2089" i="7"/>
  <c r="U2089" i="7"/>
  <c r="T2089" i="7"/>
  <c r="T2116" i="7"/>
  <c r="R2116" i="7"/>
  <c r="U2116" i="7"/>
  <c r="S2116" i="7"/>
  <c r="S2158" i="7"/>
  <c r="U2158" i="7"/>
  <c r="W2257" i="7"/>
  <c r="V2257" i="7"/>
  <c r="W2390" i="7"/>
  <c r="V2390" i="7"/>
  <c r="V2408" i="7"/>
  <c r="R2413" i="7"/>
  <c r="U2413" i="7"/>
  <c r="V2415" i="7"/>
  <c r="W2415" i="7"/>
  <c r="W2419" i="7"/>
  <c r="V2419" i="7"/>
  <c r="T2505" i="7"/>
  <c r="S2505" i="7"/>
  <c r="R2505" i="7"/>
  <c r="U2505" i="7"/>
  <c r="T1676" i="7"/>
  <c r="R1896" i="7"/>
  <c r="U1942" i="7"/>
  <c r="T1942" i="7"/>
  <c r="R1942" i="7"/>
  <c r="T1973" i="7"/>
  <c r="S1973" i="7"/>
  <c r="R1973" i="7"/>
  <c r="T1979" i="7"/>
  <c r="S1979" i="7"/>
  <c r="R1979" i="7"/>
  <c r="U1979" i="7"/>
  <c r="U1991" i="7"/>
  <c r="W1993" i="7"/>
  <c r="V1993" i="7"/>
  <c r="U2013" i="7"/>
  <c r="T2013" i="7"/>
  <c r="S2013" i="7"/>
  <c r="R2013" i="7"/>
  <c r="S2024" i="7"/>
  <c r="R2024" i="7"/>
  <c r="U2024" i="7"/>
  <c r="T2024" i="7"/>
  <c r="U2037" i="7"/>
  <c r="T2037" i="7"/>
  <c r="S2037" i="7"/>
  <c r="R2037" i="7"/>
  <c r="U2049" i="7"/>
  <c r="T2049" i="7"/>
  <c r="S2049" i="7"/>
  <c r="R2049" i="7"/>
  <c r="R2057" i="7"/>
  <c r="U2062" i="7"/>
  <c r="T2062" i="7"/>
  <c r="S2062" i="7"/>
  <c r="R2062" i="7"/>
  <c r="U2079" i="7"/>
  <c r="T2079" i="7"/>
  <c r="R2087" i="7"/>
  <c r="T2105" i="7"/>
  <c r="U2124" i="7"/>
  <c r="T2124" i="7"/>
  <c r="S2124" i="7"/>
  <c r="R2124" i="7"/>
  <c r="T2150" i="7"/>
  <c r="S2150" i="7"/>
  <c r="R2150" i="7"/>
  <c r="U2150" i="7"/>
  <c r="T2272" i="7"/>
  <c r="R2272" i="7"/>
  <c r="U2272" i="7"/>
  <c r="S2272" i="7"/>
  <c r="U2335" i="7"/>
  <c r="T2335" i="7"/>
  <c r="S2335" i="7"/>
  <c r="R2335" i="7"/>
  <c r="S2413" i="7"/>
  <c r="R1679" i="7"/>
  <c r="R1792" i="7"/>
  <c r="T1795" i="7"/>
  <c r="R1804" i="7"/>
  <c r="T1807" i="7"/>
  <c r="R1816" i="7"/>
  <c r="T1819" i="7"/>
  <c r="R1828" i="7"/>
  <c r="T1831" i="7"/>
  <c r="R1840" i="7"/>
  <c r="T1843" i="7"/>
  <c r="R1852" i="7"/>
  <c r="T1855" i="7"/>
  <c r="R1864" i="7"/>
  <c r="T1867" i="7"/>
  <c r="T1876" i="7"/>
  <c r="R1878" i="7"/>
  <c r="R1882" i="7"/>
  <c r="R1890" i="7"/>
  <c r="U1890" i="7"/>
  <c r="T1890" i="7"/>
  <c r="S1890" i="7"/>
  <c r="S1894" i="7"/>
  <c r="S1896" i="7"/>
  <c r="R1908" i="7"/>
  <c r="U1917" i="7"/>
  <c r="U1922" i="7"/>
  <c r="S1922" i="7"/>
  <c r="T1925" i="7"/>
  <c r="R1925" i="7"/>
  <c r="R1937" i="7"/>
  <c r="W1945" i="7"/>
  <c r="W1950" i="7"/>
  <c r="V1950" i="7"/>
  <c r="U1956" i="7"/>
  <c r="T1956" i="7"/>
  <c r="S1956" i="7"/>
  <c r="R1956" i="7"/>
  <c r="T1965" i="7"/>
  <c r="S1965" i="7"/>
  <c r="R1965" i="7"/>
  <c r="U1965" i="7"/>
  <c r="T1971" i="7"/>
  <c r="S1971" i="7"/>
  <c r="R1971" i="7"/>
  <c r="S2030" i="7"/>
  <c r="R2030" i="7"/>
  <c r="U2030" i="7"/>
  <c r="T2030" i="7"/>
  <c r="U2043" i="7"/>
  <c r="T2043" i="7"/>
  <c r="S2043" i="7"/>
  <c r="R2043" i="7"/>
  <c r="U2077" i="7"/>
  <c r="T2077" i="7"/>
  <c r="S2077" i="7"/>
  <c r="R2077" i="7"/>
  <c r="T2087" i="7"/>
  <c r="T2098" i="7"/>
  <c r="R2107" i="7"/>
  <c r="T2107" i="7"/>
  <c r="S2107" i="7"/>
  <c r="U2107" i="7"/>
  <c r="U2197" i="7"/>
  <c r="T2197" i="7"/>
  <c r="S2197" i="7"/>
  <c r="V2197" i="7" s="1"/>
  <c r="W2265" i="7"/>
  <c r="R2341" i="7"/>
  <c r="U2341" i="7"/>
  <c r="T2341" i="7"/>
  <c r="W2402" i="7"/>
  <c r="V2402" i="7"/>
  <c r="T2413" i="7"/>
  <c r="U2485" i="7"/>
  <c r="T2485" i="7"/>
  <c r="S2485" i="7"/>
  <c r="R2485" i="7"/>
  <c r="U1873" i="7"/>
  <c r="U1885" i="7"/>
  <c r="U1888" i="7"/>
  <c r="T1888" i="7"/>
  <c r="S1888" i="7"/>
  <c r="W1888" i="7" s="1"/>
  <c r="R1922" i="7"/>
  <c r="T1922" i="7"/>
  <c r="S1937" i="7"/>
  <c r="U1938" i="7"/>
  <c r="T1944" i="7"/>
  <c r="S1961" i="7"/>
  <c r="U1962" i="7"/>
  <c r="W1962" i="7" s="1"/>
  <c r="T1968" i="7"/>
  <c r="U2069" i="7"/>
  <c r="T2069" i="7"/>
  <c r="S2069" i="7"/>
  <c r="W2069" i="7" s="1"/>
  <c r="S2073" i="7"/>
  <c r="U2073" i="7"/>
  <c r="T2073" i="7"/>
  <c r="R2073" i="7"/>
  <c r="U2091" i="7"/>
  <c r="S2091" i="7"/>
  <c r="T2091" i="7"/>
  <c r="R2091" i="7"/>
  <c r="R2101" i="7"/>
  <c r="U2101" i="7"/>
  <c r="T2101" i="7"/>
  <c r="S2101" i="7"/>
  <c r="T2128" i="7"/>
  <c r="R2128" i="7"/>
  <c r="U2128" i="7"/>
  <c r="S2128" i="7"/>
  <c r="T2180" i="7"/>
  <c r="S2180" i="7"/>
  <c r="R2180" i="7"/>
  <c r="U2180" i="7"/>
  <c r="U2230" i="7"/>
  <c r="S2230" i="7"/>
  <c r="U2271" i="7"/>
  <c r="T2271" i="7"/>
  <c r="S2271" i="7"/>
  <c r="U2287" i="7"/>
  <c r="T2287" i="7"/>
  <c r="S2287" i="7"/>
  <c r="V2287" i="7" s="1"/>
  <c r="U2316" i="7"/>
  <c r="T2316" i="7"/>
  <c r="S2316" i="7"/>
  <c r="R2316" i="7"/>
  <c r="U2328" i="7"/>
  <c r="T2328" i="7"/>
  <c r="S2328" i="7"/>
  <c r="R2328" i="7"/>
  <c r="T2330" i="7"/>
  <c r="S2330" i="7"/>
  <c r="R2330" i="7"/>
  <c r="U2330" i="7"/>
  <c r="V2352" i="7"/>
  <c r="U1872" i="7"/>
  <c r="S1872" i="7"/>
  <c r="U1884" i="7"/>
  <c r="S1884" i="7"/>
  <c r="R1946" i="7"/>
  <c r="T1946" i="7"/>
  <c r="S1946" i="7"/>
  <c r="R1970" i="7"/>
  <c r="T1970" i="7"/>
  <c r="S1970" i="7"/>
  <c r="T2102" i="7"/>
  <c r="S2102" i="7"/>
  <c r="U2102" i="7"/>
  <c r="R2102" i="7"/>
  <c r="T2114" i="7"/>
  <c r="S2114" i="7"/>
  <c r="R2114" i="7"/>
  <c r="U2114" i="7"/>
  <c r="U2121" i="7"/>
  <c r="T2121" i="7"/>
  <c r="S2121" i="7"/>
  <c r="T2170" i="7"/>
  <c r="R2170" i="7"/>
  <c r="U2172" i="7"/>
  <c r="T2172" i="7"/>
  <c r="S2172" i="7"/>
  <c r="U2238" i="7"/>
  <c r="T2238" i="7"/>
  <c r="S2238" i="7"/>
  <c r="T2246" i="7"/>
  <c r="S2246" i="7"/>
  <c r="R2246" i="7"/>
  <c r="U2246" i="7"/>
  <c r="U2256" i="7"/>
  <c r="T2256" i="7"/>
  <c r="S2256" i="7"/>
  <c r="R2256" i="7"/>
  <c r="U2281" i="7"/>
  <c r="T2281" i="7"/>
  <c r="S2281" i="7"/>
  <c r="U2334" i="7"/>
  <c r="T2334" i="7"/>
  <c r="S2334" i="7"/>
  <c r="R2334" i="7"/>
  <c r="U2343" i="7"/>
  <c r="T2343" i="7"/>
  <c r="S2343" i="7"/>
  <c r="W2343" i="7" s="1"/>
  <c r="U2394" i="7"/>
  <c r="T2394" i="7"/>
  <c r="S2394" i="7"/>
  <c r="R2394" i="7"/>
  <c r="V2501" i="7"/>
  <c r="R2515" i="7"/>
  <c r="U2515" i="7"/>
  <c r="T2515" i="7"/>
  <c r="S2515" i="7"/>
  <c r="T1929" i="7"/>
  <c r="S1929" i="7"/>
  <c r="R1929" i="7"/>
  <c r="U1929" i="7"/>
  <c r="T1939" i="7"/>
  <c r="S1939" i="7"/>
  <c r="R1939" i="7"/>
  <c r="T1953" i="7"/>
  <c r="S1953" i="7"/>
  <c r="R1953" i="7"/>
  <c r="U1953" i="7"/>
  <c r="T1963" i="7"/>
  <c r="S1963" i="7"/>
  <c r="R1963" i="7"/>
  <c r="U1977" i="7"/>
  <c r="T1977" i="7"/>
  <c r="S1977" i="7"/>
  <c r="R1977" i="7"/>
  <c r="T1985" i="7"/>
  <c r="S1985" i="7"/>
  <c r="R1985" i="7"/>
  <c r="U2001" i="7"/>
  <c r="T2001" i="7"/>
  <c r="S2001" i="7"/>
  <c r="R2001" i="7"/>
  <c r="T2009" i="7"/>
  <c r="S2009" i="7"/>
  <c r="R2009" i="7"/>
  <c r="T2074" i="7"/>
  <c r="S2074" i="7"/>
  <c r="R2074" i="7"/>
  <c r="U2082" i="7"/>
  <c r="T2082" i="7"/>
  <c r="S2082" i="7"/>
  <c r="W2082" i="7" s="1"/>
  <c r="U2094" i="7"/>
  <c r="T2094" i="7"/>
  <c r="S2094" i="7"/>
  <c r="V2094" i="7" s="1"/>
  <c r="U2111" i="7"/>
  <c r="U2119" i="7"/>
  <c r="T2119" i="7"/>
  <c r="T2122" i="7"/>
  <c r="R2122" i="7"/>
  <c r="U2122" i="7"/>
  <c r="S2122" i="7"/>
  <c r="W2191" i="7"/>
  <c r="V2191" i="7"/>
  <c r="U2193" i="7"/>
  <c r="T2193" i="7"/>
  <c r="S2193" i="7"/>
  <c r="W2263" i="7"/>
  <c r="V2263" i="7"/>
  <c r="U2265" i="7"/>
  <c r="T2265" i="7"/>
  <c r="S2265" i="7"/>
  <c r="V2265" i="7" s="1"/>
  <c r="W2277" i="7"/>
  <c r="V2277" i="7"/>
  <c r="R2281" i="7"/>
  <c r="T2344" i="7"/>
  <c r="R2344" i="7"/>
  <c r="U2344" i="7"/>
  <c r="S2344" i="7"/>
  <c r="T2396" i="7"/>
  <c r="S2396" i="7"/>
  <c r="R2396" i="7"/>
  <c r="U2396" i="7"/>
  <c r="W2615" i="7"/>
  <c r="V2615" i="7"/>
  <c r="U1879" i="7"/>
  <c r="W1879" i="7" s="1"/>
  <c r="R1898" i="7"/>
  <c r="T1898" i="7"/>
  <c r="U1912" i="7"/>
  <c r="T1912" i="7"/>
  <c r="S1912" i="7"/>
  <c r="V1912" i="7" s="1"/>
  <c r="S2022" i="7"/>
  <c r="T2033" i="7"/>
  <c r="W2040" i="7"/>
  <c r="V2040" i="7"/>
  <c r="S2046" i="7"/>
  <c r="T2057" i="7"/>
  <c r="W2064" i="7"/>
  <c r="V2064" i="7"/>
  <c r="U2086" i="7"/>
  <c r="T2086" i="7"/>
  <c r="S2086" i="7"/>
  <c r="R2086" i="7"/>
  <c r="W2119" i="7"/>
  <c r="V2119" i="7"/>
  <c r="W2131" i="7"/>
  <c r="V2131" i="7"/>
  <c r="U2133" i="7"/>
  <c r="T2133" i="7"/>
  <c r="S2133" i="7"/>
  <c r="T2194" i="7"/>
  <c r="R2194" i="7"/>
  <c r="U2194" i="7"/>
  <c r="S2194" i="7"/>
  <c r="W2203" i="7"/>
  <c r="V2203" i="7"/>
  <c r="T2240" i="7"/>
  <c r="S2240" i="7"/>
  <c r="R2240" i="7"/>
  <c r="W2251" i="7"/>
  <c r="V2251" i="7"/>
  <c r="T2254" i="7"/>
  <c r="R2254" i="7"/>
  <c r="U2254" i="7"/>
  <c r="S2254" i="7"/>
  <c r="T2266" i="7"/>
  <c r="R2266" i="7"/>
  <c r="U2266" i="7"/>
  <c r="S2266" i="7"/>
  <c r="U2293" i="7"/>
  <c r="T2293" i="7"/>
  <c r="S2293" i="7"/>
  <c r="R2293" i="7"/>
  <c r="U2322" i="7"/>
  <c r="T2322" i="7"/>
  <c r="S2322" i="7"/>
  <c r="R2322" i="7"/>
  <c r="U2331" i="7"/>
  <c r="T2331" i="7"/>
  <c r="S2331" i="7"/>
  <c r="U2365" i="7"/>
  <c r="T2365" i="7"/>
  <c r="U2429" i="7"/>
  <c r="S2583" i="7"/>
  <c r="R2583" i="7"/>
  <c r="U2583" i="7"/>
  <c r="T2583" i="7"/>
  <c r="U2586" i="7"/>
  <c r="T2586" i="7"/>
  <c r="S2586" i="7"/>
  <c r="R2586" i="7"/>
  <c r="S1871" i="7"/>
  <c r="S1883" i="7"/>
  <c r="R1892" i="7"/>
  <c r="U1892" i="7"/>
  <c r="U1906" i="7"/>
  <c r="T1906" i="7"/>
  <c r="W1906" i="7" s="1"/>
  <c r="R1926" i="7"/>
  <c r="W1938" i="7"/>
  <c r="R1990" i="7"/>
  <c r="S1996" i="7"/>
  <c r="V1996" i="7" s="1"/>
  <c r="R2014" i="7"/>
  <c r="S2090" i="7"/>
  <c r="U2090" i="7"/>
  <c r="T2090" i="7"/>
  <c r="R2090" i="7"/>
  <c r="W2092" i="7"/>
  <c r="T2100" i="7"/>
  <c r="S2100" i="7"/>
  <c r="R2100" i="7"/>
  <c r="U2100" i="7"/>
  <c r="W2106" i="7"/>
  <c r="W2179" i="7"/>
  <c r="V2179" i="7"/>
  <c r="T2182" i="7"/>
  <c r="R2182" i="7"/>
  <c r="U2182" i="7"/>
  <c r="S2182" i="7"/>
  <c r="R2187" i="7"/>
  <c r="V2199" i="7"/>
  <c r="U2205" i="7"/>
  <c r="T2205" i="7"/>
  <c r="S2205" i="7"/>
  <c r="W2205" i="7" s="1"/>
  <c r="T2234" i="7"/>
  <c r="S2234" i="7"/>
  <c r="R2234" i="7"/>
  <c r="U2310" i="7"/>
  <c r="T2310" i="7"/>
  <c r="S2310" i="7"/>
  <c r="R2310" i="7"/>
  <c r="U2319" i="7"/>
  <c r="T2319" i="7"/>
  <c r="S2319" i="7"/>
  <c r="T2324" i="7"/>
  <c r="S2324" i="7"/>
  <c r="R2324" i="7"/>
  <c r="U2324" i="7"/>
  <c r="T2332" i="7"/>
  <c r="R2332" i="7"/>
  <c r="U2332" i="7"/>
  <c r="S2332" i="7"/>
  <c r="U2340" i="7"/>
  <c r="T2340" i="7"/>
  <c r="S2340" i="7"/>
  <c r="R2340" i="7"/>
  <c r="W2633" i="7"/>
  <c r="V2633" i="7"/>
  <c r="R1872" i="7"/>
  <c r="R1884" i="7"/>
  <c r="R1886" i="7"/>
  <c r="U1900" i="7"/>
  <c r="T1900" i="7"/>
  <c r="T1915" i="7"/>
  <c r="R1915" i="7"/>
  <c r="T1917" i="7"/>
  <c r="S1917" i="7"/>
  <c r="R1917" i="7"/>
  <c r="T1923" i="7"/>
  <c r="S1923" i="7"/>
  <c r="R1923" i="7"/>
  <c r="U1946" i="7"/>
  <c r="U1970" i="7"/>
  <c r="U1983" i="7"/>
  <c r="T1983" i="7"/>
  <c r="S1983" i="7"/>
  <c r="R1983" i="7"/>
  <c r="T1991" i="7"/>
  <c r="S1991" i="7"/>
  <c r="R1991" i="7"/>
  <c r="U2007" i="7"/>
  <c r="T2007" i="7"/>
  <c r="S2007" i="7"/>
  <c r="R2007" i="7"/>
  <c r="T2015" i="7"/>
  <c r="S2015" i="7"/>
  <c r="R2015" i="7"/>
  <c r="R2022" i="7"/>
  <c r="W2023" i="7"/>
  <c r="U2039" i="7"/>
  <c r="R2039" i="7"/>
  <c r="R2046" i="7"/>
  <c r="W2047" i="7"/>
  <c r="U2063" i="7"/>
  <c r="R2063" i="7"/>
  <c r="W2070" i="7"/>
  <c r="U2072" i="7"/>
  <c r="T2072" i="7"/>
  <c r="S2072" i="7"/>
  <c r="R2072" i="7"/>
  <c r="S2092" i="7"/>
  <c r="V2092" i="7" s="1"/>
  <c r="S2105" i="7"/>
  <c r="V2105" i="7" s="1"/>
  <c r="R2111" i="7"/>
  <c r="T2168" i="7"/>
  <c r="S2168" i="7"/>
  <c r="R2168" i="7"/>
  <c r="S2170" i="7"/>
  <c r="R2172" i="7"/>
  <c r="U2232" i="7"/>
  <c r="T2232" i="7"/>
  <c r="S2232" i="7"/>
  <c r="R2232" i="7"/>
  <c r="R2238" i="7"/>
  <c r="W2286" i="7"/>
  <c r="W2289" i="7"/>
  <c r="T2308" i="7"/>
  <c r="R2308" i="7"/>
  <c r="U2308" i="7"/>
  <c r="S2308" i="7"/>
  <c r="T2320" i="7"/>
  <c r="R2320" i="7"/>
  <c r="U2320" i="7"/>
  <c r="R2329" i="7"/>
  <c r="R2365" i="7"/>
  <c r="T2392" i="7"/>
  <c r="S2392" i="7"/>
  <c r="R2392" i="7"/>
  <c r="U2392" i="7"/>
  <c r="U2460" i="7"/>
  <c r="T2460" i="7"/>
  <c r="S2460" i="7"/>
  <c r="R2460" i="7"/>
  <c r="U1936" i="7"/>
  <c r="T1936" i="7"/>
  <c r="U1960" i="7"/>
  <c r="T1960" i="7"/>
  <c r="U2021" i="7"/>
  <c r="U2045" i="7"/>
  <c r="R2121" i="7"/>
  <c r="U2127" i="7"/>
  <c r="T2127" i="7"/>
  <c r="V2127" i="7" s="1"/>
  <c r="S2127" i="7"/>
  <c r="U2149" i="7"/>
  <c r="T2149" i="7"/>
  <c r="S2149" i="7"/>
  <c r="R2149" i="7"/>
  <c r="U2175" i="7"/>
  <c r="T2175" i="7"/>
  <c r="S2175" i="7"/>
  <c r="U2178" i="7"/>
  <c r="T2178" i="7"/>
  <c r="S2178" i="7"/>
  <c r="R2178" i="7"/>
  <c r="U2190" i="7"/>
  <c r="T2190" i="7"/>
  <c r="S2190" i="7"/>
  <c r="R2190" i="7"/>
  <c r="U2253" i="7"/>
  <c r="T2253" i="7"/>
  <c r="S2253" i="7"/>
  <c r="T2258" i="7"/>
  <c r="S2258" i="7"/>
  <c r="R2258" i="7"/>
  <c r="U2258" i="7"/>
  <c r="U2268" i="7"/>
  <c r="T2268" i="7"/>
  <c r="S2268" i="7"/>
  <c r="R2268" i="7"/>
  <c r="T2294" i="7"/>
  <c r="S2294" i="7"/>
  <c r="R2294" i="7"/>
  <c r="W2311" i="7"/>
  <c r="V2311" i="7"/>
  <c r="U2313" i="7"/>
  <c r="T2313" i="7"/>
  <c r="S2313" i="7"/>
  <c r="V2367" i="7"/>
  <c r="W2367" i="7"/>
  <c r="U2376" i="7"/>
  <c r="T2376" i="7"/>
  <c r="S2376" i="7"/>
  <c r="R2376" i="7"/>
  <c r="U2378" i="7"/>
  <c r="T2378" i="7"/>
  <c r="S2378" i="7"/>
  <c r="R2378" i="7"/>
  <c r="W2421" i="7"/>
  <c r="V2421" i="7"/>
  <c r="U2477" i="7"/>
  <c r="T2477" i="7"/>
  <c r="S2477" i="7"/>
  <c r="R2477" i="7"/>
  <c r="U2479" i="7"/>
  <c r="T2479" i="7"/>
  <c r="S2479" i="7"/>
  <c r="R2479" i="7"/>
  <c r="U2669" i="7"/>
  <c r="T2669" i="7"/>
  <c r="S2669" i="7"/>
  <c r="R2669" i="7"/>
  <c r="T1887" i="7"/>
  <c r="S1887" i="7"/>
  <c r="R1887" i="7"/>
  <c r="R1904" i="7"/>
  <c r="T1911" i="7"/>
  <c r="S1911" i="7"/>
  <c r="R1911" i="7"/>
  <c r="R1928" i="7"/>
  <c r="T1935" i="7"/>
  <c r="S1935" i="7"/>
  <c r="R1935" i="7"/>
  <c r="S1936" i="7"/>
  <c r="W1936" i="7" s="1"/>
  <c r="R1952" i="7"/>
  <c r="T1959" i="7"/>
  <c r="S1959" i="7"/>
  <c r="R1959" i="7"/>
  <c r="S1960" i="7"/>
  <c r="V1960" i="7" s="1"/>
  <c r="S1976" i="7"/>
  <c r="R1976" i="7"/>
  <c r="S1982" i="7"/>
  <c r="R1982" i="7"/>
  <c r="S1988" i="7"/>
  <c r="R1988" i="7"/>
  <c r="S1994" i="7"/>
  <c r="R1994" i="7"/>
  <c r="S2000" i="7"/>
  <c r="R2000" i="7"/>
  <c r="S2006" i="7"/>
  <c r="R2006" i="7"/>
  <c r="S2012" i="7"/>
  <c r="R2012" i="7"/>
  <c r="S2018" i="7"/>
  <c r="R2018" i="7"/>
  <c r="S2021" i="7"/>
  <c r="W2021" i="7" s="1"/>
  <c r="S2042" i="7"/>
  <c r="R2042" i="7"/>
  <c r="S2045" i="7"/>
  <c r="W2045" i="7" s="1"/>
  <c r="S2066" i="7"/>
  <c r="R2066" i="7"/>
  <c r="T2081" i="7"/>
  <c r="S2081" i="7"/>
  <c r="R2081" i="7"/>
  <c r="T2093" i="7"/>
  <c r="S2093" i="7"/>
  <c r="R2093" i="7"/>
  <c r="U2137" i="7"/>
  <c r="T2137" i="7"/>
  <c r="T2164" i="7"/>
  <c r="R2164" i="7"/>
  <c r="R2193" i="7"/>
  <c r="U2199" i="7"/>
  <c r="T2199" i="7"/>
  <c r="S2199" i="7"/>
  <c r="W2199" i="7" s="1"/>
  <c r="U2221" i="7"/>
  <c r="T2221" i="7"/>
  <c r="S2221" i="7"/>
  <c r="R2221" i="7"/>
  <c r="U2247" i="7"/>
  <c r="T2247" i="7"/>
  <c r="S2247" i="7"/>
  <c r="U2250" i="7"/>
  <c r="T2250" i="7"/>
  <c r="S2250" i="7"/>
  <c r="R2250" i="7"/>
  <c r="U2262" i="7"/>
  <c r="T2262" i="7"/>
  <c r="S2262" i="7"/>
  <c r="R2262" i="7"/>
  <c r="T2312" i="7"/>
  <c r="S2312" i="7"/>
  <c r="R2312" i="7"/>
  <c r="W2323" i="7"/>
  <c r="V2323" i="7"/>
  <c r="T2326" i="7"/>
  <c r="R2326" i="7"/>
  <c r="U2326" i="7"/>
  <c r="S2326" i="7"/>
  <c r="U2337" i="7"/>
  <c r="T2337" i="7"/>
  <c r="W2337" i="7" s="1"/>
  <c r="S2337" i="7"/>
  <c r="V2337" i="7" s="1"/>
  <c r="U2359" i="7"/>
  <c r="T2359" i="7"/>
  <c r="S2359" i="7"/>
  <c r="W2409" i="7"/>
  <c r="V2409" i="7"/>
  <c r="U2519" i="7"/>
  <c r="T2519" i="7"/>
  <c r="S2519" i="7"/>
  <c r="R2519" i="7"/>
  <c r="W2570" i="7"/>
  <c r="V2570" i="7"/>
  <c r="S2575" i="7"/>
  <c r="U2575" i="7"/>
  <c r="T2575" i="7"/>
  <c r="S2635" i="7"/>
  <c r="U2635" i="7"/>
  <c r="T2635" i="7"/>
  <c r="R2635" i="7"/>
  <c r="S2653" i="7"/>
  <c r="U2653" i="7"/>
  <c r="T2653" i="7"/>
  <c r="R2653" i="7"/>
  <c r="U1948" i="7"/>
  <c r="T1948" i="7"/>
  <c r="U1972" i="7"/>
  <c r="T1972" i="7"/>
  <c r="V1972" i="7" s="1"/>
  <c r="T2021" i="7"/>
  <c r="V2021" i="7" s="1"/>
  <c r="U2033" i="7"/>
  <c r="T2045" i="7"/>
  <c r="V2045" i="7" s="1"/>
  <c r="U2057" i="7"/>
  <c r="S2071" i="7"/>
  <c r="R2071" i="7"/>
  <c r="T2076" i="7"/>
  <c r="S2076" i="7"/>
  <c r="R2076" i="7"/>
  <c r="U2078" i="7"/>
  <c r="T2078" i="7"/>
  <c r="W2078" i="7" s="1"/>
  <c r="U2097" i="7"/>
  <c r="S2097" i="7"/>
  <c r="T2097" i="7"/>
  <c r="R2097" i="7"/>
  <c r="U2110" i="7"/>
  <c r="T2110" i="7"/>
  <c r="S2110" i="7"/>
  <c r="R2110" i="7"/>
  <c r="R2133" i="7"/>
  <c r="V2137" i="7"/>
  <c r="U2166" i="7"/>
  <c r="T2166" i="7"/>
  <c r="S2166" i="7"/>
  <c r="V2166" i="7" s="1"/>
  <c r="T2174" i="7"/>
  <c r="S2174" i="7"/>
  <c r="R2174" i="7"/>
  <c r="U2174" i="7"/>
  <c r="U2184" i="7"/>
  <c r="T2184" i="7"/>
  <c r="S2184" i="7"/>
  <c r="R2184" i="7"/>
  <c r="T2200" i="7"/>
  <c r="R2200" i="7"/>
  <c r="U2200" i="7"/>
  <c r="S2200" i="7"/>
  <c r="W2208" i="7"/>
  <c r="T2248" i="7"/>
  <c r="R2248" i="7"/>
  <c r="U2248" i="7"/>
  <c r="T2252" i="7"/>
  <c r="S2252" i="7"/>
  <c r="R2252" i="7"/>
  <c r="U2252" i="7"/>
  <c r="U2259" i="7"/>
  <c r="T2259" i="7"/>
  <c r="S2259" i="7"/>
  <c r="V2259" i="7" s="1"/>
  <c r="V2295" i="7"/>
  <c r="U2304" i="7"/>
  <c r="T2304" i="7"/>
  <c r="S2304" i="7"/>
  <c r="V2304" i="7" s="1"/>
  <c r="T2306" i="7"/>
  <c r="S2306" i="7"/>
  <c r="R2306" i="7"/>
  <c r="T2338" i="7"/>
  <c r="R2338" i="7"/>
  <c r="U2338" i="7"/>
  <c r="S2338" i="7"/>
  <c r="W2359" i="7"/>
  <c r="V2359" i="7"/>
  <c r="T2440" i="7"/>
  <c r="S2440" i="7"/>
  <c r="R2440" i="7"/>
  <c r="U2440" i="7"/>
  <c r="U2471" i="7"/>
  <c r="T2471" i="7"/>
  <c r="S2471" i="7"/>
  <c r="R2471" i="7"/>
  <c r="U2496" i="7"/>
  <c r="T2496" i="7"/>
  <c r="S2496" i="7"/>
  <c r="R2496" i="7"/>
  <c r="S2640" i="7"/>
  <c r="R2640" i="7"/>
  <c r="U2640" i="7"/>
  <c r="T2640" i="7"/>
  <c r="U1978" i="7"/>
  <c r="T1978" i="7"/>
  <c r="U1984" i="7"/>
  <c r="T1984" i="7"/>
  <c r="U1990" i="7"/>
  <c r="T1990" i="7"/>
  <c r="U1996" i="7"/>
  <c r="T1996" i="7"/>
  <c r="U2002" i="7"/>
  <c r="T2002" i="7"/>
  <c r="U2008" i="7"/>
  <c r="T2008" i="7"/>
  <c r="U2014" i="7"/>
  <c r="T2014" i="7"/>
  <c r="U2020" i="7"/>
  <c r="T2020" i="7"/>
  <c r="S2020" i="7"/>
  <c r="W2020" i="7" s="1"/>
  <c r="U2031" i="7"/>
  <c r="T2031" i="7"/>
  <c r="S2031" i="7"/>
  <c r="R2031" i="7"/>
  <c r="U2044" i="7"/>
  <c r="T2044" i="7"/>
  <c r="S2044" i="7"/>
  <c r="U2055" i="7"/>
  <c r="T2055" i="7"/>
  <c r="S2055" i="7"/>
  <c r="R2055" i="7"/>
  <c r="U2068" i="7"/>
  <c r="T2068" i="7"/>
  <c r="S2068" i="7"/>
  <c r="V2068" i="7" s="1"/>
  <c r="U2118" i="7"/>
  <c r="T2118" i="7"/>
  <c r="S2118" i="7"/>
  <c r="R2118" i="7"/>
  <c r="S2137" i="7"/>
  <c r="W2137" i="7" s="1"/>
  <c r="U2181" i="7"/>
  <c r="T2181" i="7"/>
  <c r="S2181" i="7"/>
  <c r="T2186" i="7"/>
  <c r="S2186" i="7"/>
  <c r="R2186" i="7"/>
  <c r="U2186" i="7"/>
  <c r="U2196" i="7"/>
  <c r="T2196" i="7"/>
  <c r="S2196" i="7"/>
  <c r="R2196" i="7"/>
  <c r="T2222" i="7"/>
  <c r="S2222" i="7"/>
  <c r="R2222" i="7"/>
  <c r="T2260" i="7"/>
  <c r="R2260" i="7"/>
  <c r="U2260" i="7"/>
  <c r="S2260" i="7"/>
  <c r="R2271" i="7"/>
  <c r="S2275" i="7"/>
  <c r="W2275" i="7" s="1"/>
  <c r="U2277" i="7"/>
  <c r="T2277" i="7"/>
  <c r="S2277" i="7"/>
  <c r="R2331" i="7"/>
  <c r="U2353" i="7"/>
  <c r="T2353" i="7"/>
  <c r="V2353" i="7" s="1"/>
  <c r="T2372" i="7"/>
  <c r="S2372" i="7"/>
  <c r="R2372" i="7"/>
  <c r="U2483" i="7"/>
  <c r="T2483" i="7"/>
  <c r="S2483" i="7"/>
  <c r="W2483" i="7" s="1"/>
  <c r="W2521" i="7"/>
  <c r="V2521" i="7"/>
  <c r="U2550" i="7"/>
  <c r="T2550" i="7"/>
  <c r="S2550" i="7"/>
  <c r="R2550" i="7"/>
  <c r="U2566" i="7"/>
  <c r="T2566" i="7"/>
  <c r="S2566" i="7"/>
  <c r="R2566" i="7"/>
  <c r="R2575" i="7"/>
  <c r="W2269" i="7"/>
  <c r="V2269" i="7"/>
  <c r="T2300" i="7"/>
  <c r="S2300" i="7"/>
  <c r="R2300" i="7"/>
  <c r="R2349" i="7"/>
  <c r="W2353" i="7"/>
  <c r="V2370" i="7"/>
  <c r="U2384" i="7"/>
  <c r="T2384" i="7"/>
  <c r="S2384" i="7"/>
  <c r="R2384" i="7"/>
  <c r="U2389" i="7"/>
  <c r="T2389" i="7"/>
  <c r="S2389" i="7"/>
  <c r="V2389" i="7" s="1"/>
  <c r="U2555" i="7"/>
  <c r="T2555" i="7"/>
  <c r="S2555" i="7"/>
  <c r="R2555" i="7"/>
  <c r="S2559" i="7"/>
  <c r="R2559" i="7"/>
  <c r="U2559" i="7"/>
  <c r="T2559" i="7"/>
  <c r="U2085" i="7"/>
  <c r="S2085" i="7"/>
  <c r="T2120" i="7"/>
  <c r="S2120" i="7"/>
  <c r="R2120" i="7"/>
  <c r="U2130" i="7"/>
  <c r="T2130" i="7"/>
  <c r="S2130" i="7"/>
  <c r="T2134" i="7"/>
  <c r="R2134" i="7"/>
  <c r="U2139" i="7"/>
  <c r="T2139" i="7"/>
  <c r="S2139" i="7"/>
  <c r="V2157" i="7"/>
  <c r="T2192" i="7"/>
  <c r="S2192" i="7"/>
  <c r="R2192" i="7"/>
  <c r="U2202" i="7"/>
  <c r="T2202" i="7"/>
  <c r="S2202" i="7"/>
  <c r="T2206" i="7"/>
  <c r="R2206" i="7"/>
  <c r="U2211" i="7"/>
  <c r="T2211" i="7"/>
  <c r="S2211" i="7"/>
  <c r="W2211" i="7" s="1"/>
  <c r="T2264" i="7"/>
  <c r="S2264" i="7"/>
  <c r="R2264" i="7"/>
  <c r="U2274" i="7"/>
  <c r="T2274" i="7"/>
  <c r="S2274" i="7"/>
  <c r="T2278" i="7"/>
  <c r="R2278" i="7"/>
  <c r="U2283" i="7"/>
  <c r="T2283" i="7"/>
  <c r="S2283" i="7"/>
  <c r="W2283" i="7" s="1"/>
  <c r="T2336" i="7"/>
  <c r="S2336" i="7"/>
  <c r="R2336" i="7"/>
  <c r="U2346" i="7"/>
  <c r="T2346" i="7"/>
  <c r="S2346" i="7"/>
  <c r="T2350" i="7"/>
  <c r="R2350" i="7"/>
  <c r="U2355" i="7"/>
  <c r="T2355" i="7"/>
  <c r="S2355" i="7"/>
  <c r="W2355" i="7" s="1"/>
  <c r="T2438" i="7"/>
  <c r="U2438" i="7"/>
  <c r="R2443" i="7"/>
  <c r="U2443" i="7"/>
  <c r="T2443" i="7"/>
  <c r="U2454" i="7"/>
  <c r="T2454" i="7"/>
  <c r="S2454" i="7"/>
  <c r="R2454" i="7"/>
  <c r="W2612" i="7"/>
  <c r="V2612" i="7"/>
  <c r="U2080" i="7"/>
  <c r="W2080" i="7" s="1"/>
  <c r="U2103" i="7"/>
  <c r="S2103" i="7"/>
  <c r="W2103" i="7" s="1"/>
  <c r="T2126" i="7"/>
  <c r="S2126" i="7"/>
  <c r="R2126" i="7"/>
  <c r="U2136" i="7"/>
  <c r="T2136" i="7"/>
  <c r="S2136" i="7"/>
  <c r="T2140" i="7"/>
  <c r="R2140" i="7"/>
  <c r="U2145" i="7"/>
  <c r="T2145" i="7"/>
  <c r="S2145" i="7"/>
  <c r="W2145" i="7" s="1"/>
  <c r="R2155" i="7"/>
  <c r="R2163" i="7"/>
  <c r="T2198" i="7"/>
  <c r="S2198" i="7"/>
  <c r="R2198" i="7"/>
  <c r="U2208" i="7"/>
  <c r="T2208" i="7"/>
  <c r="S2208" i="7"/>
  <c r="V2208" i="7" s="1"/>
  <c r="T2212" i="7"/>
  <c r="R2212" i="7"/>
  <c r="U2217" i="7"/>
  <c r="T2217" i="7"/>
  <c r="S2217" i="7"/>
  <c r="W2217" i="7" s="1"/>
  <c r="R2227" i="7"/>
  <c r="R2235" i="7"/>
  <c r="T2270" i="7"/>
  <c r="S2270" i="7"/>
  <c r="R2270" i="7"/>
  <c r="U2280" i="7"/>
  <c r="T2280" i="7"/>
  <c r="S2280" i="7"/>
  <c r="V2280" i="7" s="1"/>
  <c r="T2284" i="7"/>
  <c r="R2284" i="7"/>
  <c r="U2289" i="7"/>
  <c r="T2289" i="7"/>
  <c r="S2289" i="7"/>
  <c r="V2289" i="7" s="1"/>
  <c r="R2299" i="7"/>
  <c r="R2307" i="7"/>
  <c r="T2342" i="7"/>
  <c r="S2342" i="7"/>
  <c r="R2342" i="7"/>
  <c r="U2352" i="7"/>
  <c r="T2352" i="7"/>
  <c r="S2352" i="7"/>
  <c r="W2352" i="7" s="1"/>
  <c r="T2356" i="7"/>
  <c r="R2356" i="7"/>
  <c r="R2436" i="7"/>
  <c r="R2438" i="7"/>
  <c r="R2543" i="7"/>
  <c r="S2543" i="7"/>
  <c r="U2647" i="7"/>
  <c r="T2647" i="7"/>
  <c r="S2681" i="7"/>
  <c r="R2681" i="7"/>
  <c r="U2092" i="7"/>
  <c r="T2096" i="7"/>
  <c r="S2096" i="7"/>
  <c r="V2096" i="7" s="1"/>
  <c r="T2132" i="7"/>
  <c r="S2132" i="7"/>
  <c r="R2132" i="7"/>
  <c r="U2142" i="7"/>
  <c r="T2142" i="7"/>
  <c r="S2142" i="7"/>
  <c r="V2142" i="7" s="1"/>
  <c r="T2146" i="7"/>
  <c r="R2146" i="7"/>
  <c r="U2151" i="7"/>
  <c r="T2151" i="7"/>
  <c r="S2151" i="7"/>
  <c r="V2151" i="7" s="1"/>
  <c r="S2155" i="7"/>
  <c r="R2161" i="7"/>
  <c r="R2169" i="7"/>
  <c r="T2204" i="7"/>
  <c r="S2204" i="7"/>
  <c r="R2204" i="7"/>
  <c r="U2214" i="7"/>
  <c r="T2214" i="7"/>
  <c r="S2214" i="7"/>
  <c r="W2214" i="7" s="1"/>
  <c r="T2218" i="7"/>
  <c r="R2218" i="7"/>
  <c r="U2223" i="7"/>
  <c r="T2223" i="7"/>
  <c r="S2223" i="7"/>
  <c r="W2223" i="7" s="1"/>
  <c r="S2227" i="7"/>
  <c r="R2233" i="7"/>
  <c r="R2241" i="7"/>
  <c r="T2276" i="7"/>
  <c r="S2276" i="7"/>
  <c r="R2276" i="7"/>
  <c r="U2286" i="7"/>
  <c r="T2286" i="7"/>
  <c r="S2286" i="7"/>
  <c r="V2286" i="7" s="1"/>
  <c r="T2290" i="7"/>
  <c r="R2290" i="7"/>
  <c r="U2295" i="7"/>
  <c r="T2295" i="7"/>
  <c r="S2295" i="7"/>
  <c r="W2295" i="7" s="1"/>
  <c r="S2299" i="7"/>
  <c r="R2305" i="7"/>
  <c r="R2313" i="7"/>
  <c r="T2348" i="7"/>
  <c r="S2348" i="7"/>
  <c r="R2348" i="7"/>
  <c r="U2358" i="7"/>
  <c r="T2358" i="7"/>
  <c r="S2358" i="7"/>
  <c r="W2358" i="7" s="1"/>
  <c r="U2370" i="7"/>
  <c r="T2370" i="7"/>
  <c r="W2370" i="7" s="1"/>
  <c r="T2374" i="7"/>
  <c r="S2374" i="7"/>
  <c r="R2374" i="7"/>
  <c r="U2374" i="7"/>
  <c r="W2426" i="7"/>
  <c r="V2426" i="7"/>
  <c r="R2431" i="7"/>
  <c r="U2431" i="7"/>
  <c r="S2438" i="7"/>
  <c r="R2468" i="7"/>
  <c r="U2468" i="7"/>
  <c r="T2468" i="7"/>
  <c r="S2468" i="7"/>
  <c r="S2532" i="7"/>
  <c r="U2532" i="7"/>
  <c r="T2532" i="7"/>
  <c r="R2532" i="7"/>
  <c r="S2628" i="7"/>
  <c r="U2628" i="7"/>
  <c r="T2628" i="7"/>
  <c r="W2628" i="7" s="1"/>
  <c r="R2647" i="7"/>
  <c r="S2084" i="7"/>
  <c r="W2084" i="7" s="1"/>
  <c r="U2109" i="7"/>
  <c r="T2109" i="7"/>
  <c r="S2109" i="7"/>
  <c r="W2109" i="7" s="1"/>
  <c r="U2115" i="7"/>
  <c r="T2115" i="7"/>
  <c r="S2115" i="7"/>
  <c r="V2115" i="7" s="1"/>
  <c r="U2120" i="7"/>
  <c r="T2138" i="7"/>
  <c r="S2138" i="7"/>
  <c r="R2138" i="7"/>
  <c r="U2148" i="7"/>
  <c r="T2148" i="7"/>
  <c r="V2148" i="7" s="1"/>
  <c r="S2148" i="7"/>
  <c r="T2152" i="7"/>
  <c r="R2152" i="7"/>
  <c r="T2155" i="7"/>
  <c r="U2157" i="7"/>
  <c r="T2157" i="7"/>
  <c r="S2157" i="7"/>
  <c r="W2157" i="7" s="1"/>
  <c r="W2167" i="7"/>
  <c r="V2167" i="7"/>
  <c r="R2175" i="7"/>
  <c r="U2192" i="7"/>
  <c r="T2210" i="7"/>
  <c r="S2210" i="7"/>
  <c r="R2210" i="7"/>
  <c r="U2220" i="7"/>
  <c r="T2220" i="7"/>
  <c r="W2220" i="7" s="1"/>
  <c r="S2220" i="7"/>
  <c r="T2224" i="7"/>
  <c r="R2224" i="7"/>
  <c r="T2227" i="7"/>
  <c r="U2229" i="7"/>
  <c r="T2229" i="7"/>
  <c r="S2229" i="7"/>
  <c r="W2229" i="7" s="1"/>
  <c r="W2239" i="7"/>
  <c r="V2239" i="7"/>
  <c r="R2247" i="7"/>
  <c r="U2264" i="7"/>
  <c r="T2282" i="7"/>
  <c r="S2282" i="7"/>
  <c r="R2282" i="7"/>
  <c r="U2292" i="7"/>
  <c r="T2292" i="7"/>
  <c r="S2292" i="7"/>
  <c r="T2296" i="7"/>
  <c r="R2296" i="7"/>
  <c r="T2299" i="7"/>
  <c r="U2301" i="7"/>
  <c r="T2301" i="7"/>
  <c r="S2301" i="7"/>
  <c r="W2301" i="7" s="1"/>
  <c r="R2319" i="7"/>
  <c r="U2336" i="7"/>
  <c r="T2354" i="7"/>
  <c r="S2354" i="7"/>
  <c r="R2354" i="7"/>
  <c r="U2400" i="7"/>
  <c r="T2400" i="7"/>
  <c r="W2400" i="7" s="1"/>
  <c r="V2433" i="7"/>
  <c r="W2433" i="7"/>
  <c r="U2441" i="7"/>
  <c r="S2443" i="7"/>
  <c r="W2461" i="7"/>
  <c r="V2461" i="7"/>
  <c r="U2622" i="7"/>
  <c r="S2622" i="7"/>
  <c r="R2622" i="7"/>
  <c r="T2622" i="7"/>
  <c r="U2074" i="7"/>
  <c r="S2079" i="7"/>
  <c r="W2079" i="7" s="1"/>
  <c r="R2085" i="7"/>
  <c r="R2130" i="7"/>
  <c r="S2134" i="7"/>
  <c r="T2144" i="7"/>
  <c r="S2144" i="7"/>
  <c r="R2144" i="7"/>
  <c r="U2154" i="7"/>
  <c r="T2154" i="7"/>
  <c r="S2154" i="7"/>
  <c r="T2158" i="7"/>
  <c r="R2158" i="7"/>
  <c r="U2163" i="7"/>
  <c r="T2163" i="7"/>
  <c r="S2163" i="7"/>
  <c r="W2173" i="7"/>
  <c r="V2173" i="7"/>
  <c r="R2181" i="7"/>
  <c r="R2202" i="7"/>
  <c r="S2206" i="7"/>
  <c r="T2216" i="7"/>
  <c r="S2216" i="7"/>
  <c r="R2216" i="7"/>
  <c r="U2226" i="7"/>
  <c r="T2226" i="7"/>
  <c r="S2226" i="7"/>
  <c r="W2226" i="7" s="1"/>
  <c r="T2230" i="7"/>
  <c r="R2230" i="7"/>
  <c r="U2235" i="7"/>
  <c r="T2235" i="7"/>
  <c r="S2235" i="7"/>
  <c r="W2245" i="7"/>
  <c r="V2245" i="7"/>
  <c r="R2253" i="7"/>
  <c r="R2274" i="7"/>
  <c r="S2278" i="7"/>
  <c r="T2288" i="7"/>
  <c r="S2288" i="7"/>
  <c r="R2288" i="7"/>
  <c r="U2298" i="7"/>
  <c r="T2298" i="7"/>
  <c r="S2298" i="7"/>
  <c r="W2298" i="7" s="1"/>
  <c r="T2302" i="7"/>
  <c r="R2302" i="7"/>
  <c r="U2307" i="7"/>
  <c r="T2307" i="7"/>
  <c r="S2307" i="7"/>
  <c r="W2317" i="7"/>
  <c r="V2317" i="7"/>
  <c r="R2325" i="7"/>
  <c r="R2346" i="7"/>
  <c r="S2350" i="7"/>
  <c r="T2360" i="7"/>
  <c r="S2360" i="7"/>
  <c r="R2360" i="7"/>
  <c r="T2368" i="7"/>
  <c r="S2368" i="7"/>
  <c r="R2368" i="7"/>
  <c r="V2383" i="7"/>
  <c r="W2385" i="7"/>
  <c r="V2385" i="7"/>
  <c r="U2408" i="7"/>
  <c r="T2408" i="7"/>
  <c r="S2408" i="7"/>
  <c r="W2408" i="7" s="1"/>
  <c r="V2418" i="7"/>
  <c r="U2420" i="7"/>
  <c r="T2420" i="7"/>
  <c r="S2420" i="7"/>
  <c r="R2420" i="7"/>
  <c r="V2441" i="7"/>
  <c r="W2441" i="7"/>
  <c r="U2507" i="7"/>
  <c r="T2507" i="7"/>
  <c r="S2507" i="7"/>
  <c r="R2507" i="7"/>
  <c r="U2541" i="7"/>
  <c r="T2541" i="7"/>
  <c r="W2395" i="7"/>
  <c r="V2395" i="7"/>
  <c r="W2397" i="7"/>
  <c r="V2397" i="7"/>
  <c r="U2495" i="7"/>
  <c r="T2495" i="7"/>
  <c r="S2495" i="7"/>
  <c r="R2495" i="7"/>
  <c r="W2497" i="7"/>
  <c r="V2497" i="7"/>
  <c r="T2517" i="7"/>
  <c r="S2517" i="7"/>
  <c r="R2517" i="7"/>
  <c r="U2517" i="7"/>
  <c r="T2117" i="7"/>
  <c r="S2117" i="7"/>
  <c r="R2117" i="7"/>
  <c r="T2123" i="7"/>
  <c r="S2123" i="7"/>
  <c r="R2123" i="7"/>
  <c r="T2129" i="7"/>
  <c r="S2129" i="7"/>
  <c r="R2129" i="7"/>
  <c r="T2135" i="7"/>
  <c r="S2135" i="7"/>
  <c r="R2135" i="7"/>
  <c r="T2141" i="7"/>
  <c r="S2141" i="7"/>
  <c r="R2141" i="7"/>
  <c r="T2147" i="7"/>
  <c r="S2147" i="7"/>
  <c r="R2147" i="7"/>
  <c r="T2153" i="7"/>
  <c r="S2153" i="7"/>
  <c r="R2153" i="7"/>
  <c r="T2159" i="7"/>
  <c r="S2159" i="7"/>
  <c r="R2159" i="7"/>
  <c r="T2165" i="7"/>
  <c r="S2165" i="7"/>
  <c r="R2165" i="7"/>
  <c r="T2171" i="7"/>
  <c r="S2171" i="7"/>
  <c r="R2171" i="7"/>
  <c r="T2177" i="7"/>
  <c r="S2177" i="7"/>
  <c r="R2177" i="7"/>
  <c r="T2183" i="7"/>
  <c r="S2183" i="7"/>
  <c r="R2183" i="7"/>
  <c r="T2189" i="7"/>
  <c r="S2189" i="7"/>
  <c r="R2189" i="7"/>
  <c r="T2195" i="7"/>
  <c r="S2195" i="7"/>
  <c r="R2195" i="7"/>
  <c r="T2201" i="7"/>
  <c r="S2201" i="7"/>
  <c r="R2201" i="7"/>
  <c r="T2207" i="7"/>
  <c r="S2207" i="7"/>
  <c r="R2207" i="7"/>
  <c r="T2213" i="7"/>
  <c r="S2213" i="7"/>
  <c r="R2213" i="7"/>
  <c r="T2219" i="7"/>
  <c r="S2219" i="7"/>
  <c r="R2219" i="7"/>
  <c r="T2225" i="7"/>
  <c r="S2225" i="7"/>
  <c r="R2225" i="7"/>
  <c r="T2231" i="7"/>
  <c r="S2231" i="7"/>
  <c r="R2231" i="7"/>
  <c r="T2237" i="7"/>
  <c r="S2237" i="7"/>
  <c r="R2237" i="7"/>
  <c r="T2243" i="7"/>
  <c r="S2243" i="7"/>
  <c r="R2243" i="7"/>
  <c r="T2249" i="7"/>
  <c r="S2249" i="7"/>
  <c r="R2249" i="7"/>
  <c r="T2255" i="7"/>
  <c r="S2255" i="7"/>
  <c r="R2255" i="7"/>
  <c r="T2261" i="7"/>
  <c r="S2261" i="7"/>
  <c r="R2261" i="7"/>
  <c r="T2267" i="7"/>
  <c r="S2267" i="7"/>
  <c r="R2267" i="7"/>
  <c r="T2273" i="7"/>
  <c r="S2273" i="7"/>
  <c r="R2273" i="7"/>
  <c r="T2279" i="7"/>
  <c r="S2279" i="7"/>
  <c r="R2279" i="7"/>
  <c r="T2285" i="7"/>
  <c r="S2285" i="7"/>
  <c r="R2285" i="7"/>
  <c r="T2291" i="7"/>
  <c r="S2291" i="7"/>
  <c r="R2291" i="7"/>
  <c r="T2297" i="7"/>
  <c r="S2297" i="7"/>
  <c r="R2297" i="7"/>
  <c r="T2303" i="7"/>
  <c r="S2303" i="7"/>
  <c r="R2303" i="7"/>
  <c r="T2309" i="7"/>
  <c r="S2309" i="7"/>
  <c r="R2309" i="7"/>
  <c r="T2315" i="7"/>
  <c r="S2315" i="7"/>
  <c r="R2315" i="7"/>
  <c r="T2321" i="7"/>
  <c r="S2321" i="7"/>
  <c r="R2321" i="7"/>
  <c r="T2327" i="7"/>
  <c r="S2327" i="7"/>
  <c r="R2327" i="7"/>
  <c r="T2333" i="7"/>
  <c r="S2333" i="7"/>
  <c r="R2333" i="7"/>
  <c r="T2339" i="7"/>
  <c r="S2339" i="7"/>
  <c r="R2339" i="7"/>
  <c r="T2345" i="7"/>
  <c r="S2345" i="7"/>
  <c r="R2345" i="7"/>
  <c r="T2351" i="7"/>
  <c r="S2351" i="7"/>
  <c r="R2351" i="7"/>
  <c r="T2357" i="7"/>
  <c r="S2357" i="7"/>
  <c r="R2357" i="7"/>
  <c r="W2371" i="7"/>
  <c r="V2371" i="7"/>
  <c r="W2373" i="7"/>
  <c r="V2373" i="7"/>
  <c r="U2388" i="7"/>
  <c r="T2388" i="7"/>
  <c r="S2388" i="7"/>
  <c r="R2388" i="7"/>
  <c r="U2401" i="7"/>
  <c r="S2401" i="7"/>
  <c r="R2401" i="7"/>
  <c r="U2473" i="7"/>
  <c r="T2473" i="7"/>
  <c r="S2473" i="7"/>
  <c r="R2473" i="7"/>
  <c r="S2544" i="7"/>
  <c r="R2544" i="7"/>
  <c r="U2544" i="7"/>
  <c r="T2544" i="7"/>
  <c r="U2616" i="7"/>
  <c r="T2616" i="7"/>
  <c r="S2616" i="7"/>
  <c r="R2616" i="7"/>
  <c r="W2658" i="7"/>
  <c r="V2658" i="7"/>
  <c r="U2675" i="7"/>
  <c r="T2675" i="7"/>
  <c r="S2675" i="7"/>
  <c r="R2675" i="7"/>
  <c r="S2677" i="7"/>
  <c r="U2677" i="7"/>
  <c r="T2677" i="7"/>
  <c r="R2677" i="7"/>
  <c r="U2364" i="7"/>
  <c r="T2364" i="7"/>
  <c r="S2364" i="7"/>
  <c r="R2364" i="7"/>
  <c r="U2377" i="7"/>
  <c r="S2377" i="7"/>
  <c r="R2377" i="7"/>
  <c r="U2399" i="7"/>
  <c r="T2399" i="7"/>
  <c r="S2399" i="7"/>
  <c r="R2399" i="7"/>
  <c r="U2407" i="7"/>
  <c r="T2407" i="7"/>
  <c r="V2407" i="7" s="1"/>
  <c r="T2410" i="7"/>
  <c r="S2410" i="7"/>
  <c r="R2410" i="7"/>
  <c r="U2410" i="7"/>
  <c r="U2430" i="7"/>
  <c r="T2430" i="7"/>
  <c r="S2430" i="7"/>
  <c r="R2430" i="7"/>
  <c r="S2465" i="7"/>
  <c r="S2535" i="7"/>
  <c r="R2535" i="7"/>
  <c r="U2535" i="7"/>
  <c r="T2535" i="7"/>
  <c r="U2591" i="7"/>
  <c r="T2591" i="7"/>
  <c r="S2591" i="7"/>
  <c r="R2591" i="7"/>
  <c r="V2609" i="7"/>
  <c r="W2664" i="7"/>
  <c r="V2664" i="7"/>
  <c r="U2375" i="7"/>
  <c r="T2375" i="7"/>
  <c r="S2375" i="7"/>
  <c r="R2375" i="7"/>
  <c r="U2383" i="7"/>
  <c r="T2383" i="7"/>
  <c r="W2383" i="7" s="1"/>
  <c r="T2386" i="7"/>
  <c r="S2386" i="7"/>
  <c r="R2386" i="7"/>
  <c r="U2386" i="7"/>
  <c r="U2405" i="7"/>
  <c r="T2405" i="7"/>
  <c r="S2405" i="7"/>
  <c r="R2405" i="7"/>
  <c r="U2418" i="7"/>
  <c r="T2418" i="7"/>
  <c r="W2418" i="7" s="1"/>
  <c r="U2436" i="7"/>
  <c r="T2436" i="7"/>
  <c r="U2442" i="7"/>
  <c r="T2442" i="7"/>
  <c r="S2442" i="7"/>
  <c r="R2442" i="7"/>
  <c r="W2448" i="7"/>
  <c r="R2450" i="7"/>
  <c r="U2450" i="7"/>
  <c r="T2450" i="7"/>
  <c r="S2450" i="7"/>
  <c r="U2467" i="7"/>
  <c r="T2467" i="7"/>
  <c r="S2467" i="7"/>
  <c r="R2467" i="7"/>
  <c r="T2493" i="7"/>
  <c r="S2493" i="7"/>
  <c r="R2493" i="7"/>
  <c r="U2493" i="7"/>
  <c r="W2513" i="7"/>
  <c r="V2513" i="7"/>
  <c r="U2528" i="7"/>
  <c r="T2528" i="7"/>
  <c r="S2528" i="7"/>
  <c r="R2528" i="7"/>
  <c r="U2614" i="7"/>
  <c r="T2614" i="7"/>
  <c r="S2614" i="7"/>
  <c r="R2614" i="7"/>
  <c r="V2688" i="7"/>
  <c r="T2362" i="7"/>
  <c r="S2362" i="7"/>
  <c r="R2362" i="7"/>
  <c r="U2362" i="7"/>
  <c r="U2381" i="7"/>
  <c r="T2381" i="7"/>
  <c r="S2381" i="7"/>
  <c r="R2381" i="7"/>
  <c r="T2401" i="7"/>
  <c r="T2416" i="7"/>
  <c r="S2416" i="7"/>
  <c r="R2416" i="7"/>
  <c r="T2428" i="7"/>
  <c r="S2428" i="7"/>
  <c r="R2428" i="7"/>
  <c r="U2428" i="7"/>
  <c r="T2434" i="7"/>
  <c r="S2434" i="7"/>
  <c r="R2434" i="7"/>
  <c r="R2446" i="7"/>
  <c r="R2465" i="7"/>
  <c r="T2491" i="7"/>
  <c r="W2491" i="7" s="1"/>
  <c r="W2526" i="7"/>
  <c r="V2526" i="7"/>
  <c r="R2529" i="7"/>
  <c r="U2529" i="7"/>
  <c r="T2529" i="7"/>
  <c r="S2529" i="7"/>
  <c r="U2554" i="7"/>
  <c r="T2554" i="7"/>
  <c r="S2554" i="7"/>
  <c r="R2554" i="7"/>
  <c r="U2572" i="7"/>
  <c r="T2572" i="7"/>
  <c r="S2572" i="7"/>
  <c r="R2572" i="7"/>
  <c r="S2589" i="7"/>
  <c r="R2589" i="7"/>
  <c r="U2589" i="7"/>
  <c r="T2589" i="7"/>
  <c r="U2610" i="7"/>
  <c r="T2610" i="7"/>
  <c r="S2610" i="7"/>
  <c r="R2610" i="7"/>
  <c r="T2380" i="7"/>
  <c r="S2380" i="7"/>
  <c r="R2380" i="7"/>
  <c r="U2382" i="7"/>
  <c r="T2382" i="7"/>
  <c r="T2404" i="7"/>
  <c r="S2404" i="7"/>
  <c r="R2404" i="7"/>
  <c r="U2406" i="7"/>
  <c r="T2406" i="7"/>
  <c r="U2435" i="7"/>
  <c r="W2437" i="7"/>
  <c r="V2437" i="7"/>
  <c r="R2474" i="7"/>
  <c r="W2486" i="7"/>
  <c r="V2486" i="7"/>
  <c r="U2490" i="7"/>
  <c r="T2490" i="7"/>
  <c r="S2490" i="7"/>
  <c r="R2490" i="7"/>
  <c r="U2494" i="7"/>
  <c r="T2494" i="7"/>
  <c r="S2494" i="7"/>
  <c r="R2494" i="7"/>
  <c r="U2509" i="7"/>
  <c r="T2509" i="7"/>
  <c r="S2509" i="7"/>
  <c r="S2573" i="7"/>
  <c r="R2573" i="7"/>
  <c r="S2604" i="7"/>
  <c r="R2604" i="7"/>
  <c r="U2604" i="7"/>
  <c r="U2608" i="7"/>
  <c r="T2608" i="7"/>
  <c r="S2608" i="7"/>
  <c r="R2608" i="7"/>
  <c r="S2667" i="7"/>
  <c r="R2667" i="7"/>
  <c r="U2369" i="7"/>
  <c r="T2369" i="7"/>
  <c r="S2369" i="7"/>
  <c r="R2369" i="7"/>
  <c r="U2393" i="7"/>
  <c r="T2393" i="7"/>
  <c r="S2393" i="7"/>
  <c r="R2393" i="7"/>
  <c r="U2417" i="7"/>
  <c r="T2417" i="7"/>
  <c r="S2417" i="7"/>
  <c r="R2417" i="7"/>
  <c r="R2435" i="7"/>
  <c r="T2451" i="7"/>
  <c r="R2451" i="7"/>
  <c r="U2453" i="7"/>
  <c r="T2453" i="7"/>
  <c r="S2453" i="7"/>
  <c r="R2453" i="7"/>
  <c r="S2462" i="7"/>
  <c r="R2464" i="7"/>
  <c r="T2470" i="7"/>
  <c r="S2470" i="7"/>
  <c r="R2470" i="7"/>
  <c r="U2470" i="7"/>
  <c r="W2472" i="7"/>
  <c r="V2472" i="7"/>
  <c r="W2480" i="7"/>
  <c r="V2480" i="7"/>
  <c r="U2488" i="7"/>
  <c r="T2488" i="7"/>
  <c r="S2488" i="7"/>
  <c r="R2488" i="7"/>
  <c r="R2509" i="7"/>
  <c r="R2551" i="7"/>
  <c r="S2553" i="7"/>
  <c r="R2553" i="7"/>
  <c r="U2553" i="7"/>
  <c r="T2553" i="7"/>
  <c r="U2556" i="7"/>
  <c r="T2556" i="7"/>
  <c r="S2556" i="7"/>
  <c r="R2556" i="7"/>
  <c r="U2584" i="7"/>
  <c r="T2584" i="7"/>
  <c r="S2584" i="7"/>
  <c r="R2584" i="7"/>
  <c r="S2641" i="7"/>
  <c r="U2641" i="7"/>
  <c r="T2641" i="7"/>
  <c r="R2641" i="7"/>
  <c r="W2690" i="7"/>
  <c r="V2690" i="7"/>
  <c r="U2462" i="7"/>
  <c r="T2476" i="7"/>
  <c r="S2476" i="7"/>
  <c r="R2476" i="7"/>
  <c r="U2476" i="7"/>
  <c r="W2478" i="7"/>
  <c r="V2478" i="7"/>
  <c r="W2510" i="7"/>
  <c r="V2510" i="7"/>
  <c r="U2514" i="7"/>
  <c r="T2514" i="7"/>
  <c r="S2514" i="7"/>
  <c r="R2514" i="7"/>
  <c r="U2518" i="7"/>
  <c r="T2518" i="7"/>
  <c r="S2518" i="7"/>
  <c r="R2518" i="7"/>
  <c r="T2551" i="7"/>
  <c r="U2567" i="7"/>
  <c r="T2567" i="7"/>
  <c r="S2567" i="7"/>
  <c r="R2567" i="7"/>
  <c r="U2569" i="7"/>
  <c r="T2569" i="7"/>
  <c r="R2569" i="7"/>
  <c r="U2580" i="7"/>
  <c r="T2580" i="7"/>
  <c r="S2580" i="7"/>
  <c r="W2580" i="7" s="1"/>
  <c r="U2602" i="7"/>
  <c r="T2602" i="7"/>
  <c r="S2602" i="7"/>
  <c r="R2602" i="7"/>
  <c r="W2606" i="7"/>
  <c r="V2606" i="7"/>
  <c r="U2621" i="7"/>
  <c r="T2621" i="7"/>
  <c r="S2621" i="7"/>
  <c r="R2621" i="7"/>
  <c r="U2627" i="7"/>
  <c r="T2627" i="7"/>
  <c r="S2627" i="7"/>
  <c r="R2627" i="7"/>
  <c r="S2645" i="7"/>
  <c r="W2645" i="7" s="1"/>
  <c r="S2671" i="7"/>
  <c r="U2671" i="7"/>
  <c r="T2671" i="7"/>
  <c r="R2671" i="7"/>
  <c r="U2673" i="7"/>
  <c r="T2673" i="7"/>
  <c r="T2422" i="7"/>
  <c r="S2422" i="7"/>
  <c r="R2422" i="7"/>
  <c r="U2424" i="7"/>
  <c r="T2424" i="7"/>
  <c r="V2424" i="7" s="1"/>
  <c r="V2427" i="7"/>
  <c r="V2439" i="7"/>
  <c r="T2482" i="7"/>
  <c r="S2482" i="7"/>
  <c r="R2482" i="7"/>
  <c r="U2482" i="7"/>
  <c r="U2512" i="7"/>
  <c r="T2512" i="7"/>
  <c r="S2512" i="7"/>
  <c r="R2512" i="7"/>
  <c r="V2520" i="7"/>
  <c r="S2545" i="7"/>
  <c r="W2562" i="7"/>
  <c r="V2562" i="7"/>
  <c r="W2564" i="7"/>
  <c r="V2564" i="7"/>
  <c r="U2578" i="7"/>
  <c r="T2578" i="7"/>
  <c r="S2578" i="7"/>
  <c r="R2578" i="7"/>
  <c r="W2598" i="7"/>
  <c r="V2598" i="7"/>
  <c r="W2623" i="7"/>
  <c r="V2623" i="7"/>
  <c r="U2646" i="7"/>
  <c r="T2646" i="7"/>
  <c r="S2646" i="7"/>
  <c r="R2646" i="7"/>
  <c r="S2361" i="7"/>
  <c r="U2363" i="7"/>
  <c r="T2363" i="7"/>
  <c r="S2363" i="7"/>
  <c r="R2363" i="7"/>
  <c r="U2380" i="7"/>
  <c r="R2382" i="7"/>
  <c r="U2387" i="7"/>
  <c r="T2387" i="7"/>
  <c r="S2387" i="7"/>
  <c r="R2387" i="7"/>
  <c r="U2404" i="7"/>
  <c r="R2406" i="7"/>
  <c r="U2411" i="7"/>
  <c r="T2411" i="7"/>
  <c r="S2411" i="7"/>
  <c r="R2411" i="7"/>
  <c r="R2432" i="7"/>
  <c r="T2437" i="7"/>
  <c r="R2444" i="7"/>
  <c r="R2455" i="7"/>
  <c r="T2457" i="7"/>
  <c r="R2457" i="7"/>
  <c r="U2457" i="7"/>
  <c r="S2457" i="7"/>
  <c r="S2474" i="7"/>
  <c r="R2502" i="7"/>
  <c r="S2520" i="7"/>
  <c r="W2520" i="7" s="1"/>
  <c r="U2531" i="7"/>
  <c r="T2531" i="7"/>
  <c r="S2531" i="7"/>
  <c r="R2531" i="7"/>
  <c r="U2545" i="7"/>
  <c r="T2545" i="7"/>
  <c r="R2545" i="7"/>
  <c r="S2549" i="7"/>
  <c r="W2549" i="7" s="1"/>
  <c r="W2600" i="7"/>
  <c r="V2600" i="7"/>
  <c r="T2604" i="7"/>
  <c r="T2617" i="7"/>
  <c r="S2619" i="7"/>
  <c r="R2619" i="7"/>
  <c r="U2619" i="7"/>
  <c r="T2619" i="7"/>
  <c r="R2639" i="7"/>
  <c r="T2667" i="7"/>
  <c r="V2684" i="7"/>
  <c r="T2446" i="7"/>
  <c r="T2464" i="7"/>
  <c r="S2464" i="7"/>
  <c r="T2499" i="7"/>
  <c r="S2499" i="7"/>
  <c r="R2499" i="7"/>
  <c r="U2501" i="7"/>
  <c r="W2501" i="7" s="1"/>
  <c r="T2501" i="7"/>
  <c r="T2523" i="7"/>
  <c r="S2523" i="7"/>
  <c r="R2523" i="7"/>
  <c r="U2525" i="7"/>
  <c r="T2525" i="7"/>
  <c r="T2445" i="7"/>
  <c r="R2445" i="7"/>
  <c r="T2463" i="7"/>
  <c r="R2463" i="7"/>
  <c r="U2506" i="7"/>
  <c r="T2506" i="7"/>
  <c r="S2506" i="7"/>
  <c r="R2506" i="7"/>
  <c r="W2538" i="7"/>
  <c r="V2538" i="7"/>
  <c r="U2542" i="7"/>
  <c r="T2542" i="7"/>
  <c r="S2542" i="7"/>
  <c r="R2542" i="7"/>
  <c r="U2548" i="7"/>
  <c r="T2548" i="7"/>
  <c r="S2548" i="7"/>
  <c r="R2548" i="7"/>
  <c r="S2595" i="7"/>
  <c r="R2595" i="7"/>
  <c r="U2597" i="7"/>
  <c r="T2597" i="7"/>
  <c r="S2597" i="7"/>
  <c r="W2634" i="7"/>
  <c r="V2634" i="7"/>
  <c r="U2638" i="7"/>
  <c r="T2638" i="7"/>
  <c r="S2638" i="7"/>
  <c r="R2638" i="7"/>
  <c r="U2644" i="7"/>
  <c r="T2644" i="7"/>
  <c r="S2644" i="7"/>
  <c r="R2644" i="7"/>
  <c r="U2652" i="7"/>
  <c r="T2652" i="7"/>
  <c r="S2652" i="7"/>
  <c r="S2655" i="7"/>
  <c r="R2655" i="7"/>
  <c r="U2655" i="7"/>
  <c r="T2655" i="7"/>
  <c r="S2429" i="7"/>
  <c r="W2429" i="7" s="1"/>
  <c r="S2435" i="7"/>
  <c r="S2441" i="7"/>
  <c r="S2446" i="7"/>
  <c r="U2464" i="7"/>
  <c r="S2501" i="7"/>
  <c r="S2525" i="7"/>
  <c r="V2525" i="7" s="1"/>
  <c r="W2546" i="7"/>
  <c r="U2603" i="7"/>
  <c r="T2603" i="7"/>
  <c r="V2603" i="7" s="1"/>
  <c r="S2611" i="7"/>
  <c r="U2620" i="7"/>
  <c r="T2620" i="7"/>
  <c r="S2620" i="7"/>
  <c r="R2620" i="7"/>
  <c r="S2625" i="7"/>
  <c r="R2625" i="7"/>
  <c r="U2625" i="7"/>
  <c r="T2625" i="7"/>
  <c r="W2636" i="7"/>
  <c r="V2636" i="7"/>
  <c r="W2642" i="7"/>
  <c r="V2642" i="7"/>
  <c r="U2650" i="7"/>
  <c r="T2650" i="7"/>
  <c r="S2650" i="7"/>
  <c r="R2650" i="7"/>
  <c r="S2676" i="7"/>
  <c r="R2676" i="7"/>
  <c r="U2682" i="7"/>
  <c r="T2682" i="7"/>
  <c r="S2682" i="7"/>
  <c r="R2682" i="7"/>
  <c r="W2687" i="7"/>
  <c r="U2693" i="7"/>
  <c r="T2693" i="7"/>
  <c r="S2693" i="7"/>
  <c r="R2693" i="7"/>
  <c r="T2429" i="7"/>
  <c r="T2435" i="7"/>
  <c r="T2441" i="7"/>
  <c r="U2446" i="7"/>
  <c r="T2452" i="7"/>
  <c r="S2452" i="7"/>
  <c r="V2452" i="7" s="1"/>
  <c r="T2487" i="7"/>
  <c r="S2487" i="7"/>
  <c r="R2487" i="7"/>
  <c r="U2489" i="7"/>
  <c r="T2489" i="7"/>
  <c r="W2489" i="7" s="1"/>
  <c r="T2511" i="7"/>
  <c r="S2511" i="7"/>
  <c r="R2511" i="7"/>
  <c r="U2513" i="7"/>
  <c r="T2513" i="7"/>
  <c r="W2540" i="7"/>
  <c r="V2540" i="7"/>
  <c r="R2581" i="7"/>
  <c r="U2663" i="7"/>
  <c r="T2663" i="7"/>
  <c r="S2663" i="7"/>
  <c r="R2663" i="7"/>
  <c r="R2449" i="7"/>
  <c r="R2462" i="7"/>
  <c r="U2465" i="7"/>
  <c r="R2466" i="7"/>
  <c r="T2469" i="7"/>
  <c r="R2469" i="7"/>
  <c r="T2475" i="7"/>
  <c r="R2475" i="7"/>
  <c r="T2481" i="7"/>
  <c r="R2481" i="7"/>
  <c r="R2484" i="7"/>
  <c r="U2500" i="7"/>
  <c r="T2500" i="7"/>
  <c r="S2500" i="7"/>
  <c r="R2500" i="7"/>
  <c r="S2503" i="7"/>
  <c r="V2504" i="7"/>
  <c r="R2508" i="7"/>
  <c r="U2524" i="7"/>
  <c r="T2524" i="7"/>
  <c r="S2524" i="7"/>
  <c r="R2524" i="7"/>
  <c r="S2551" i="7"/>
  <c r="S2568" i="7"/>
  <c r="R2568" i="7"/>
  <c r="U2574" i="7"/>
  <c r="T2574" i="7"/>
  <c r="S2574" i="7"/>
  <c r="R2574" i="7"/>
  <c r="V2579" i="7"/>
  <c r="T2581" i="7"/>
  <c r="V2582" i="7"/>
  <c r="U2585" i="7"/>
  <c r="T2585" i="7"/>
  <c r="S2585" i="7"/>
  <c r="R2585" i="7"/>
  <c r="R2592" i="7"/>
  <c r="S2599" i="7"/>
  <c r="U2599" i="7"/>
  <c r="T2599" i="7"/>
  <c r="R2599" i="7"/>
  <c r="S2605" i="7"/>
  <c r="W2605" i="7" s="1"/>
  <c r="U2605" i="7"/>
  <c r="T2605" i="7"/>
  <c r="R2611" i="7"/>
  <c r="S2631" i="7"/>
  <c r="R2631" i="7"/>
  <c r="U2633" i="7"/>
  <c r="T2633" i="7"/>
  <c r="S2633" i="7"/>
  <c r="W2670" i="7"/>
  <c r="V2670" i="7"/>
  <c r="U2674" i="7"/>
  <c r="T2674" i="7"/>
  <c r="S2674" i="7"/>
  <c r="R2674" i="7"/>
  <c r="U2680" i="7"/>
  <c r="T2680" i="7"/>
  <c r="S2680" i="7"/>
  <c r="R2680" i="7"/>
  <c r="U2688" i="7"/>
  <c r="T2688" i="7"/>
  <c r="S2688" i="7"/>
  <c r="W2688" i="7" s="1"/>
  <c r="S2691" i="7"/>
  <c r="R2691" i="7"/>
  <c r="U2691" i="7"/>
  <c r="T2691" i="7"/>
  <c r="S2445" i="7"/>
  <c r="S2456" i="7"/>
  <c r="V2456" i="7" s="1"/>
  <c r="R2459" i="7"/>
  <c r="S2463" i="7"/>
  <c r="U2537" i="7"/>
  <c r="T2537" i="7"/>
  <c r="S2537" i="7"/>
  <c r="R2537" i="7"/>
  <c r="U2543" i="7"/>
  <c r="T2543" i="7"/>
  <c r="V2546" i="7"/>
  <c r="U2581" i="7"/>
  <c r="T2595" i="7"/>
  <c r="R2597" i="7"/>
  <c r="T2611" i="7"/>
  <c r="S2617" i="7"/>
  <c r="U2639" i="7"/>
  <c r="T2639" i="7"/>
  <c r="S2647" i="7"/>
  <c r="R2652" i="7"/>
  <c r="U2656" i="7"/>
  <c r="T2656" i="7"/>
  <c r="S2656" i="7"/>
  <c r="R2656" i="7"/>
  <c r="S2661" i="7"/>
  <c r="R2661" i="7"/>
  <c r="U2661" i="7"/>
  <c r="T2661" i="7"/>
  <c r="W2672" i="7"/>
  <c r="V2672" i="7"/>
  <c r="W2678" i="7"/>
  <c r="V2678" i="7"/>
  <c r="U2686" i="7"/>
  <c r="T2686" i="7"/>
  <c r="S2686" i="7"/>
  <c r="R2686" i="7"/>
  <c r="S2577" i="7"/>
  <c r="R2577" i="7"/>
  <c r="S2613" i="7"/>
  <c r="R2613" i="7"/>
  <c r="S2649" i="7"/>
  <c r="R2649" i="7"/>
  <c r="S2685" i="7"/>
  <c r="R2685" i="7"/>
  <c r="S2533" i="7"/>
  <c r="S2547" i="7"/>
  <c r="R2547" i="7"/>
  <c r="U2579" i="7"/>
  <c r="W2579" i="7" s="1"/>
  <c r="T2579" i="7"/>
  <c r="U2596" i="7"/>
  <c r="T2596" i="7"/>
  <c r="S2596" i="7"/>
  <c r="R2596" i="7"/>
  <c r="U2615" i="7"/>
  <c r="T2615" i="7"/>
  <c r="U2632" i="7"/>
  <c r="T2632" i="7"/>
  <c r="S2632" i="7"/>
  <c r="R2632" i="7"/>
  <c r="U2651" i="7"/>
  <c r="T2651" i="7"/>
  <c r="W2651" i="7" s="1"/>
  <c r="U2668" i="7"/>
  <c r="T2668" i="7"/>
  <c r="S2668" i="7"/>
  <c r="R2668" i="7"/>
  <c r="U2687" i="7"/>
  <c r="T2687" i="7"/>
  <c r="V2687" i="7" s="1"/>
  <c r="T2530" i="7"/>
  <c r="S2530" i="7"/>
  <c r="R2530" i="7"/>
  <c r="U2536" i="7"/>
  <c r="T2536" i="7"/>
  <c r="S2536" i="7"/>
  <c r="R2536" i="7"/>
  <c r="R2539" i="7"/>
  <c r="U2549" i="7"/>
  <c r="T2549" i="7"/>
  <c r="S2557" i="7"/>
  <c r="U2560" i="7"/>
  <c r="T2560" i="7"/>
  <c r="S2560" i="7"/>
  <c r="R2560" i="7"/>
  <c r="R2563" i="7"/>
  <c r="S2571" i="7"/>
  <c r="R2571" i="7"/>
  <c r="S2607" i="7"/>
  <c r="R2607" i="7"/>
  <c r="S2643" i="7"/>
  <c r="R2643" i="7"/>
  <c r="S2679" i="7"/>
  <c r="R2679" i="7"/>
  <c r="T2539" i="7"/>
  <c r="T2563" i="7"/>
  <c r="U2573" i="7"/>
  <c r="T2573" i="7"/>
  <c r="U2590" i="7"/>
  <c r="T2590" i="7"/>
  <c r="S2590" i="7"/>
  <c r="R2590" i="7"/>
  <c r="U2609" i="7"/>
  <c r="T2609" i="7"/>
  <c r="W2609" i="7" s="1"/>
  <c r="U2626" i="7"/>
  <c r="T2626" i="7"/>
  <c r="S2626" i="7"/>
  <c r="R2626" i="7"/>
  <c r="R2629" i="7"/>
  <c r="U2645" i="7"/>
  <c r="T2645" i="7"/>
  <c r="U2662" i="7"/>
  <c r="T2662" i="7"/>
  <c r="S2662" i="7"/>
  <c r="R2662" i="7"/>
  <c r="R2665" i="7"/>
  <c r="U2681" i="7"/>
  <c r="T2681" i="7"/>
  <c r="S2541" i="7"/>
  <c r="R2541" i="7"/>
  <c r="S2565" i="7"/>
  <c r="R2565" i="7"/>
  <c r="T2577" i="7"/>
  <c r="T2593" i="7"/>
  <c r="S2601" i="7"/>
  <c r="R2601" i="7"/>
  <c r="T2613" i="7"/>
  <c r="T2629" i="7"/>
  <c r="S2637" i="7"/>
  <c r="R2637" i="7"/>
  <c r="T2649" i="7"/>
  <c r="T2665" i="7"/>
  <c r="S2673" i="7"/>
  <c r="R2673" i="7"/>
  <c r="T2685" i="7"/>
  <c r="E7" i="5"/>
  <c r="H7" i="5" s="1"/>
  <c r="E8" i="5"/>
  <c r="G7" i="5"/>
  <c r="F7" i="5"/>
  <c r="D28" i="4"/>
  <c r="D29" i="4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F17" i="3"/>
  <c r="H16" i="3"/>
  <c r="G17" i="3"/>
  <c r="I16" i="3"/>
  <c r="K51" i="2"/>
  <c r="K52" i="2" s="1"/>
  <c r="K53" i="2" s="1"/>
  <c r="K54" i="2" s="1"/>
  <c r="K55" i="2" s="1"/>
  <c r="K56" i="2" s="1"/>
  <c r="K57" i="2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W2613" i="7" l="1"/>
  <c r="V2613" i="7"/>
  <c r="W2548" i="7"/>
  <c r="V2548" i="7"/>
  <c r="W2619" i="7"/>
  <c r="V2619" i="7"/>
  <c r="V2315" i="7"/>
  <c r="W2315" i="7"/>
  <c r="V2219" i="7"/>
  <c r="W2219" i="7"/>
  <c r="V2123" i="7"/>
  <c r="W2123" i="7"/>
  <c r="V2202" i="7"/>
  <c r="W2202" i="7"/>
  <c r="W2134" i="7"/>
  <c r="V2134" i="7"/>
  <c r="W2018" i="7"/>
  <c r="V2018" i="7"/>
  <c r="W2057" i="7"/>
  <c r="V2057" i="7"/>
  <c r="W1759" i="7"/>
  <c r="V1759" i="7"/>
  <c r="W1870" i="7"/>
  <c r="V1870" i="7"/>
  <c r="V1666" i="7"/>
  <c r="W1666" i="7"/>
  <c r="W1541" i="7"/>
  <c r="V1541" i="7"/>
  <c r="W1544" i="7"/>
  <c r="V1544" i="7"/>
  <c r="W1664" i="7"/>
  <c r="V1664" i="7"/>
  <c r="V1298" i="7"/>
  <c r="W1298" i="7"/>
  <c r="V828" i="7"/>
  <c r="W828" i="7"/>
  <c r="W770" i="7"/>
  <c r="V770" i="7"/>
  <c r="W718" i="7"/>
  <c r="V718" i="7"/>
  <c r="W610" i="7"/>
  <c r="V610" i="7"/>
  <c r="W477" i="7"/>
  <c r="V477" i="7"/>
  <c r="W1656" i="7"/>
  <c r="V1656" i="7"/>
  <c r="V922" i="7"/>
  <c r="W922" i="7"/>
  <c r="W663" i="7"/>
  <c r="V663" i="7"/>
  <c r="W1232" i="7"/>
  <c r="V1232" i="7"/>
  <c r="W853" i="7"/>
  <c r="V853" i="7"/>
  <c r="W781" i="7"/>
  <c r="V781" i="7"/>
  <c r="W972" i="7"/>
  <c r="W675" i="7"/>
  <c r="V675" i="7"/>
  <c r="W417" i="7"/>
  <c r="V417" i="7"/>
  <c r="W273" i="7"/>
  <c r="V273" i="7"/>
  <c r="W1997" i="7"/>
  <c r="V1997" i="7"/>
  <c r="W451" i="7"/>
  <c r="V451" i="7"/>
  <c r="W379" i="7"/>
  <c r="V379" i="7"/>
  <c r="W307" i="7"/>
  <c r="V307" i="7"/>
  <c r="W235" i="7"/>
  <c r="V235" i="7"/>
  <c r="W1087" i="7"/>
  <c r="V1087" i="7"/>
  <c r="W923" i="7"/>
  <c r="V923" i="7"/>
  <c r="W860" i="7"/>
  <c r="V860" i="7"/>
  <c r="V814" i="7"/>
  <c r="W814" i="7"/>
  <c r="W697" i="7"/>
  <c r="V697" i="7"/>
  <c r="W597" i="7"/>
  <c r="V597" i="7"/>
  <c r="V359" i="7"/>
  <c r="W359" i="7"/>
  <c r="W1726" i="7"/>
  <c r="V1726" i="7"/>
  <c r="V1408" i="7"/>
  <c r="W1408" i="7"/>
  <c r="W671" i="7"/>
  <c r="V671" i="7"/>
  <c r="W574" i="7"/>
  <c r="V574" i="7"/>
  <c r="V550" i="7"/>
  <c r="W550" i="7"/>
  <c r="W526" i="7"/>
  <c r="V526" i="7"/>
  <c r="W502" i="7"/>
  <c r="V502" i="7"/>
  <c r="W478" i="7"/>
  <c r="V478" i="7"/>
  <c r="W1139" i="7"/>
  <c r="V1139" i="7"/>
  <c r="V640" i="7"/>
  <c r="W640" i="7"/>
  <c r="W373" i="7"/>
  <c r="V373" i="7"/>
  <c r="W229" i="7"/>
  <c r="V229" i="7"/>
  <c r="W1191" i="7"/>
  <c r="V1191" i="7"/>
  <c r="V1188" i="7"/>
  <c r="W1188" i="7"/>
  <c r="V1090" i="7"/>
  <c r="W1090" i="7"/>
  <c r="V738" i="7"/>
  <c r="W738" i="7"/>
  <c r="W395" i="7"/>
  <c r="V395" i="7"/>
  <c r="W159" i="7"/>
  <c r="V159" i="7"/>
  <c r="W87" i="7"/>
  <c r="V87" i="7"/>
  <c r="W15" i="7"/>
  <c r="V15" i="7"/>
  <c r="W134" i="7"/>
  <c r="V134" i="7"/>
  <c r="W50" i="7"/>
  <c r="V50" i="7"/>
  <c r="W112" i="7"/>
  <c r="V112" i="7"/>
  <c r="V308" i="7"/>
  <c r="W308" i="7"/>
  <c r="V906" i="7"/>
  <c r="W906" i="7"/>
  <c r="W672" i="7"/>
  <c r="V672" i="7"/>
  <c r="V511" i="7"/>
  <c r="W511" i="7"/>
  <c r="V212" i="7"/>
  <c r="W212" i="7"/>
  <c r="W278" i="7"/>
  <c r="V278" i="7"/>
  <c r="W198" i="7"/>
  <c r="V198" i="7"/>
  <c r="W64" i="7"/>
  <c r="V64" i="7"/>
  <c r="W1051" i="7"/>
  <c r="V1051" i="7"/>
  <c r="W416" i="7"/>
  <c r="V416" i="7"/>
  <c r="V850" i="7"/>
  <c r="W850" i="7"/>
  <c r="W330" i="7"/>
  <c r="V330" i="7"/>
  <c r="V736" i="7"/>
  <c r="W736" i="7"/>
  <c r="W565" i="7"/>
  <c r="V565" i="7"/>
  <c r="W162" i="7"/>
  <c r="V162" i="7"/>
  <c r="W18" i="7"/>
  <c r="V18" i="7"/>
  <c r="W753" i="7"/>
  <c r="V753" i="7"/>
  <c r="W769" i="7"/>
  <c r="V769" i="7"/>
  <c r="W265" i="7"/>
  <c r="V265" i="7"/>
  <c r="W117" i="7"/>
  <c r="V117" i="7"/>
  <c r="W2527" i="7"/>
  <c r="V2527" i="7"/>
  <c r="W298" i="7"/>
  <c r="V298" i="7"/>
  <c r="W676" i="7"/>
  <c r="V676" i="7"/>
  <c r="W425" i="7"/>
  <c r="V425" i="7"/>
  <c r="W199" i="7"/>
  <c r="V199" i="7"/>
  <c r="W1222" i="7"/>
  <c r="V1222" i="7"/>
  <c r="V1038" i="7"/>
  <c r="W1038" i="7"/>
  <c r="W520" i="7"/>
  <c r="V520" i="7"/>
  <c r="V139" i="7"/>
  <c r="W139" i="7"/>
  <c r="V2483" i="7"/>
  <c r="V1102" i="7"/>
  <c r="W1102" i="7"/>
  <c r="W601" i="7"/>
  <c r="V601" i="7"/>
  <c r="W255" i="7"/>
  <c r="W2601" i="7"/>
  <c r="V2601" i="7"/>
  <c r="W2590" i="7"/>
  <c r="V2590" i="7"/>
  <c r="W2607" i="7"/>
  <c r="V2607" i="7"/>
  <c r="V2539" i="7"/>
  <c r="W2539" i="7"/>
  <c r="V2459" i="7"/>
  <c r="W2459" i="7"/>
  <c r="W2484" i="7"/>
  <c r="V2484" i="7"/>
  <c r="W2638" i="7"/>
  <c r="V2638" i="7"/>
  <c r="W2499" i="7"/>
  <c r="V2499" i="7"/>
  <c r="V2411" i="7"/>
  <c r="W2411" i="7"/>
  <c r="V2363" i="7"/>
  <c r="W2363" i="7"/>
  <c r="W2627" i="7"/>
  <c r="V2627" i="7"/>
  <c r="W2553" i="7"/>
  <c r="V2553" i="7"/>
  <c r="V2435" i="7"/>
  <c r="W2435" i="7"/>
  <c r="W2573" i="7"/>
  <c r="V2573" i="7"/>
  <c r="W2529" i="7"/>
  <c r="V2529" i="7"/>
  <c r="V2375" i="7"/>
  <c r="W2375" i="7"/>
  <c r="W2410" i="7"/>
  <c r="V2410" i="7"/>
  <c r="W2364" i="7"/>
  <c r="V2364" i="7"/>
  <c r="W2181" i="7"/>
  <c r="V2181" i="7"/>
  <c r="W2152" i="7"/>
  <c r="V2152" i="7"/>
  <c r="W2233" i="7"/>
  <c r="V2233" i="7"/>
  <c r="W2132" i="7"/>
  <c r="V2132" i="7"/>
  <c r="W2438" i="7"/>
  <c r="V2438" i="7"/>
  <c r="W2227" i="7"/>
  <c r="V2227" i="7"/>
  <c r="W2163" i="7"/>
  <c r="V2163" i="7"/>
  <c r="W2271" i="7"/>
  <c r="V2271" i="7"/>
  <c r="W2174" i="7"/>
  <c r="V2174" i="7"/>
  <c r="V2635" i="7"/>
  <c r="W2635" i="7"/>
  <c r="V1928" i="7"/>
  <c r="W1928" i="7"/>
  <c r="V2479" i="7"/>
  <c r="W2479" i="7"/>
  <c r="W2378" i="7"/>
  <c r="V2378" i="7"/>
  <c r="W2308" i="7"/>
  <c r="V2308" i="7"/>
  <c r="V2100" i="7"/>
  <c r="W2100" i="7"/>
  <c r="W1990" i="7"/>
  <c r="V1990" i="7"/>
  <c r="V2322" i="7"/>
  <c r="W2322" i="7"/>
  <c r="W2344" i="7"/>
  <c r="V2344" i="7"/>
  <c r="W2001" i="7"/>
  <c r="V2001" i="7"/>
  <c r="W2102" i="7"/>
  <c r="V2102" i="7"/>
  <c r="V2316" i="7"/>
  <c r="W2316" i="7"/>
  <c r="W1840" i="7"/>
  <c r="V1840" i="7"/>
  <c r="W2049" i="7"/>
  <c r="V2049" i="7"/>
  <c r="W2013" i="7"/>
  <c r="V2013" i="7"/>
  <c r="W1802" i="7"/>
  <c r="V1802" i="7"/>
  <c r="V2343" i="7"/>
  <c r="V1924" i="7"/>
  <c r="W1924" i="7"/>
  <c r="V2160" i="7"/>
  <c r="W2160" i="7"/>
  <c r="W2002" i="7"/>
  <c r="V2002" i="7"/>
  <c r="W1801" i="7"/>
  <c r="V1801" i="7"/>
  <c r="V1631" i="7"/>
  <c r="W1631" i="7"/>
  <c r="W1535" i="7"/>
  <c r="V1535" i="7"/>
  <c r="W1702" i="7"/>
  <c r="V1702" i="7"/>
  <c r="W2143" i="7"/>
  <c r="V2143" i="7"/>
  <c r="W1934" i="7"/>
  <c r="V1934" i="7"/>
  <c r="W1789" i="7"/>
  <c r="V1789" i="7"/>
  <c r="W1700" i="7"/>
  <c r="V1700" i="7"/>
  <c r="W1661" i="7"/>
  <c r="V1661" i="7"/>
  <c r="W2398" i="7"/>
  <c r="V2398" i="7"/>
  <c r="W2027" i="7"/>
  <c r="V2027" i="7"/>
  <c r="W1856" i="7"/>
  <c r="V1856" i="7"/>
  <c r="V1600" i="7"/>
  <c r="W1600" i="7"/>
  <c r="W1525" i="7"/>
  <c r="V1525" i="7"/>
  <c r="V1432" i="7"/>
  <c r="W1432" i="7"/>
  <c r="W1625" i="7"/>
  <c r="V1625" i="7"/>
  <c r="V1877" i="7"/>
  <c r="W1877" i="7"/>
  <c r="W1796" i="7"/>
  <c r="V1796" i="7"/>
  <c r="W1741" i="7"/>
  <c r="V1741" i="7"/>
  <c r="W1481" i="7"/>
  <c r="V1481" i="7"/>
  <c r="W2209" i="7"/>
  <c r="V2209" i="7"/>
  <c r="W1992" i="7"/>
  <c r="V1992" i="7"/>
  <c r="W1883" i="7"/>
  <c r="V1883" i="7"/>
  <c r="V1456" i="7"/>
  <c r="W1456" i="7"/>
  <c r="W1324" i="7"/>
  <c r="V1324" i="7"/>
  <c r="W1612" i="7"/>
  <c r="V1612" i="7"/>
  <c r="W1729" i="7"/>
  <c r="V1729" i="7"/>
  <c r="W1319" i="7"/>
  <c r="V1319" i="7"/>
  <c r="W1363" i="7"/>
  <c r="V1363" i="7"/>
  <c r="W1259" i="7"/>
  <c r="V1259" i="7"/>
  <c r="W1235" i="7"/>
  <c r="V1235" i="7"/>
  <c r="W1211" i="7"/>
  <c r="V1211" i="7"/>
  <c r="W1187" i="7"/>
  <c r="V1187" i="7"/>
  <c r="W1163" i="7"/>
  <c r="V1163" i="7"/>
  <c r="W1499" i="7"/>
  <c r="V1499" i="7"/>
  <c r="W1459" i="7"/>
  <c r="V1459" i="7"/>
  <c r="W1261" i="7"/>
  <c r="V1261" i="7"/>
  <c r="W1204" i="7"/>
  <c r="V1204" i="7"/>
  <c r="W1142" i="7"/>
  <c r="V1142" i="7"/>
  <c r="W926" i="7"/>
  <c r="V926" i="7"/>
  <c r="V1626" i="7"/>
  <c r="W2104" i="7"/>
  <c r="V2104" i="7"/>
  <c r="W1219" i="7"/>
  <c r="V1219" i="7"/>
  <c r="W1162" i="7"/>
  <c r="V1162" i="7"/>
  <c r="W1750" i="7"/>
  <c r="V1750" i="7"/>
  <c r="V1339" i="7"/>
  <c r="W1616" i="7"/>
  <c r="V1616" i="7"/>
  <c r="W869" i="7"/>
  <c r="V869" i="7"/>
  <c r="W845" i="7"/>
  <c r="V845" i="7"/>
  <c r="W821" i="7"/>
  <c r="V821" i="7"/>
  <c r="W797" i="7"/>
  <c r="V797" i="7"/>
  <c r="W773" i="7"/>
  <c r="V773" i="7"/>
  <c r="W749" i="7"/>
  <c r="V749" i="7"/>
  <c r="W1336" i="7"/>
  <c r="V1336" i="7"/>
  <c r="V1077" i="7"/>
  <c r="W823" i="7"/>
  <c r="V823" i="7"/>
  <c r="W543" i="7"/>
  <c r="V543" i="7"/>
  <c r="V1278" i="7"/>
  <c r="W1278" i="7"/>
  <c r="W1327" i="7"/>
  <c r="V1327" i="7"/>
  <c r="W1160" i="7"/>
  <c r="V1160" i="7"/>
  <c r="W1010" i="7"/>
  <c r="V1010" i="7"/>
  <c r="W931" i="7"/>
  <c r="V931" i="7"/>
  <c r="V820" i="7"/>
  <c r="W820" i="7"/>
  <c r="V768" i="7"/>
  <c r="W768" i="7"/>
  <c r="W2054" i="7"/>
  <c r="V2054" i="7"/>
  <c r="W1218" i="7"/>
  <c r="V1152" i="7"/>
  <c r="W1152" i="7"/>
  <c r="W855" i="7"/>
  <c r="V855" i="7"/>
  <c r="W801" i="7"/>
  <c r="V801" i="7"/>
  <c r="W239" i="7"/>
  <c r="V239" i="7"/>
  <c r="W647" i="7"/>
  <c r="V647" i="7"/>
  <c r="W1003" i="7"/>
  <c r="V1003" i="7"/>
  <c r="W700" i="7"/>
  <c r="V700" i="7"/>
  <c r="W1767" i="7"/>
  <c r="V1767" i="7"/>
  <c r="W1262" i="7"/>
  <c r="V1262" i="7"/>
  <c r="V1068" i="7"/>
  <c r="V981" i="7"/>
  <c r="W517" i="7"/>
  <c r="V517" i="7"/>
  <c r="V1098" i="7"/>
  <c r="W1098" i="7"/>
  <c r="W867" i="7"/>
  <c r="W625" i="7"/>
  <c r="V625" i="7"/>
  <c r="V551" i="7"/>
  <c r="W551" i="7"/>
  <c r="W370" i="7"/>
  <c r="V370" i="7"/>
  <c r="W418" i="7"/>
  <c r="V418" i="7"/>
  <c r="W98" i="7"/>
  <c r="V98" i="7"/>
  <c r="V665" i="7"/>
  <c r="W213" i="7"/>
  <c r="V213" i="7"/>
  <c r="W136" i="7"/>
  <c r="V136" i="7"/>
  <c r="V479" i="7"/>
  <c r="W479" i="7"/>
  <c r="V1014" i="7"/>
  <c r="W805" i="7"/>
  <c r="V805" i="7"/>
  <c r="W788" i="7"/>
  <c r="V788" i="7"/>
  <c r="W426" i="7"/>
  <c r="V426" i="7"/>
  <c r="W342" i="7"/>
  <c r="V342" i="7"/>
  <c r="V260" i="7"/>
  <c r="W260" i="7"/>
  <c r="V169" i="7"/>
  <c r="W169" i="7"/>
  <c r="V133" i="7"/>
  <c r="W133" i="7"/>
  <c r="W97" i="7"/>
  <c r="V97" i="7"/>
  <c r="W61" i="7"/>
  <c r="V61" i="7"/>
  <c r="W25" i="7"/>
  <c r="V25" i="7"/>
  <c r="W666" i="7"/>
  <c r="V666" i="7"/>
  <c r="W409" i="7"/>
  <c r="V409" i="7"/>
  <c r="V1476" i="7"/>
  <c r="W834" i="7"/>
  <c r="W709" i="7"/>
  <c r="V709" i="7"/>
  <c r="W381" i="7"/>
  <c r="V381" i="7"/>
  <c r="W295" i="7"/>
  <c r="V295" i="7"/>
  <c r="W241" i="7"/>
  <c r="V241" i="7"/>
  <c r="W102" i="7"/>
  <c r="V102" i="7"/>
  <c r="W695" i="7"/>
  <c r="V695" i="7"/>
  <c r="V240" i="7"/>
  <c r="W1034" i="7"/>
  <c r="V1034" i="7"/>
  <c r="W924" i="7"/>
  <c r="W623" i="7"/>
  <c r="V623" i="7"/>
  <c r="W508" i="7"/>
  <c r="V508" i="7"/>
  <c r="W448" i="7"/>
  <c r="V448" i="7"/>
  <c r="W423" i="7"/>
  <c r="V423" i="7"/>
  <c r="W1154" i="7"/>
  <c r="V1154" i="7"/>
  <c r="W350" i="7"/>
  <c r="V350" i="7"/>
  <c r="V55" i="7"/>
  <c r="W55" i="7"/>
  <c r="W592" i="7"/>
  <c r="V592" i="7"/>
  <c r="W459" i="7"/>
  <c r="V459" i="7"/>
  <c r="W328" i="7"/>
  <c r="V328" i="7"/>
  <c r="W144" i="7"/>
  <c r="V144" i="7"/>
  <c r="W72" i="7"/>
  <c r="V72" i="7"/>
  <c r="V1224" i="7"/>
  <c r="W1224" i="7"/>
  <c r="W846" i="7"/>
  <c r="V56" i="7"/>
  <c r="W2536" i="7"/>
  <c r="V2536" i="7"/>
  <c r="W2577" i="7"/>
  <c r="V2577" i="7"/>
  <c r="W2661" i="7"/>
  <c r="V2661" i="7"/>
  <c r="W2597" i="7"/>
  <c r="V2597" i="7"/>
  <c r="W2611" i="7"/>
  <c r="V2611" i="7"/>
  <c r="V2524" i="7"/>
  <c r="W2524" i="7"/>
  <c r="W2481" i="7"/>
  <c r="V2481" i="7"/>
  <c r="W2487" i="7"/>
  <c r="V2487" i="7"/>
  <c r="W2463" i="7"/>
  <c r="V2463" i="7"/>
  <c r="W2578" i="7"/>
  <c r="V2578" i="7"/>
  <c r="V2518" i="7"/>
  <c r="W2518" i="7"/>
  <c r="V2470" i="7"/>
  <c r="W2470" i="7"/>
  <c r="V2417" i="7"/>
  <c r="W2417" i="7"/>
  <c r="W2667" i="7"/>
  <c r="V2667" i="7"/>
  <c r="W2572" i="7"/>
  <c r="V2572" i="7"/>
  <c r="W2416" i="7"/>
  <c r="V2416" i="7"/>
  <c r="W2247" i="7"/>
  <c r="V2247" i="7"/>
  <c r="W2210" i="7"/>
  <c r="V2210" i="7"/>
  <c r="W2169" i="7"/>
  <c r="V2169" i="7"/>
  <c r="W2436" i="7"/>
  <c r="V2436" i="7"/>
  <c r="W2155" i="7"/>
  <c r="V2155" i="7"/>
  <c r="V2336" i="7"/>
  <c r="W2336" i="7"/>
  <c r="W2555" i="7"/>
  <c r="V2555" i="7"/>
  <c r="W2186" i="7"/>
  <c r="V2186" i="7"/>
  <c r="V2275" i="7"/>
  <c r="V2097" i="7"/>
  <c r="W2097" i="7"/>
  <c r="V2217" i="7"/>
  <c r="W2012" i="7"/>
  <c r="V2012" i="7"/>
  <c r="W1976" i="7"/>
  <c r="V1976" i="7"/>
  <c r="W1911" i="7"/>
  <c r="V1911" i="7"/>
  <c r="W2121" i="7"/>
  <c r="V2121" i="7"/>
  <c r="W2168" i="7"/>
  <c r="V2168" i="7"/>
  <c r="W1886" i="7"/>
  <c r="V1886" i="7"/>
  <c r="W2187" i="7"/>
  <c r="V2187" i="7"/>
  <c r="W2194" i="7"/>
  <c r="V2194" i="7"/>
  <c r="W2170" i="7"/>
  <c r="V2170" i="7"/>
  <c r="W2341" i="7"/>
  <c r="V2341" i="7"/>
  <c r="V2077" i="7"/>
  <c r="W2077" i="7"/>
  <c r="W1971" i="7"/>
  <c r="V1971" i="7"/>
  <c r="V2228" i="7"/>
  <c r="W2228" i="7"/>
  <c r="W1862" i="7"/>
  <c r="V1862" i="7"/>
  <c r="W1891" i="7"/>
  <c r="V1891" i="7"/>
  <c r="W1471" i="7"/>
  <c r="V1471" i="7"/>
  <c r="W2036" i="7"/>
  <c r="V2036" i="7"/>
  <c r="W1901" i="7"/>
  <c r="V1901" i="7"/>
  <c r="V1749" i="7"/>
  <c r="W1658" i="7"/>
  <c r="V1658" i="7"/>
  <c r="W1562" i="7"/>
  <c r="V1562" i="7"/>
  <c r="W1466" i="7"/>
  <c r="V1466" i="7"/>
  <c r="W1736" i="7"/>
  <c r="V1736" i="7"/>
  <c r="W1493" i="7"/>
  <c r="V1493" i="7"/>
  <c r="W1560" i="7"/>
  <c r="V1560" i="7"/>
  <c r="W1817" i="7"/>
  <c r="V1817" i="7"/>
  <c r="W1385" i="7"/>
  <c r="V1385" i="7"/>
  <c r="W1477" i="7"/>
  <c r="V1477" i="7"/>
  <c r="V1845" i="7"/>
  <c r="V1918" i="7"/>
  <c r="W1918" i="7"/>
  <c r="W1472" i="7"/>
  <c r="V1472" i="7"/>
  <c r="W1402" i="7"/>
  <c r="V1402" i="7"/>
  <c r="W1907" i="7"/>
  <c r="V1907" i="7"/>
  <c r="W1673" i="7"/>
  <c r="V1673" i="7"/>
  <c r="W1549" i="7"/>
  <c r="V1549" i="7"/>
  <c r="W1430" i="7"/>
  <c r="V1430" i="7"/>
  <c r="W1121" i="7"/>
  <c r="V1121" i="7"/>
  <c r="V1071" i="7"/>
  <c r="W1071" i="7"/>
  <c r="W1023" i="7"/>
  <c r="V1023" i="7"/>
  <c r="W975" i="7"/>
  <c r="V975" i="7"/>
  <c r="V905" i="7"/>
  <c r="W905" i="7"/>
  <c r="W1306" i="7"/>
  <c r="V1306" i="7"/>
  <c r="W1124" i="7"/>
  <c r="V1124" i="7"/>
  <c r="W1076" i="7"/>
  <c r="V1076" i="7"/>
  <c r="W1028" i="7"/>
  <c r="V1028" i="7"/>
  <c r="W980" i="7"/>
  <c r="V980" i="7"/>
  <c r="W932" i="7"/>
  <c r="V932" i="7"/>
  <c r="W884" i="7"/>
  <c r="V884" i="7"/>
  <c r="W1216" i="7"/>
  <c r="V1216" i="7"/>
  <c r="W1144" i="7"/>
  <c r="V1144" i="7"/>
  <c r="V766" i="7"/>
  <c r="W766" i="7"/>
  <c r="W537" i="7"/>
  <c r="V537" i="7"/>
  <c r="V1578" i="7"/>
  <c r="W1360" i="7"/>
  <c r="V1360" i="7"/>
  <c r="V1167" i="7"/>
  <c r="W941" i="7"/>
  <c r="V941" i="7"/>
  <c r="W627" i="7"/>
  <c r="V627" i="7"/>
  <c r="W1174" i="7"/>
  <c r="V1174" i="7"/>
  <c r="W1053" i="7"/>
  <c r="V1053" i="7"/>
  <c r="W883" i="7"/>
  <c r="V883" i="7"/>
  <c r="W708" i="7"/>
  <c r="V708" i="7"/>
  <c r="W393" i="7"/>
  <c r="V393" i="7"/>
  <c r="W249" i="7"/>
  <c r="V249" i="7"/>
  <c r="V1334" i="7"/>
  <c r="V984" i="7"/>
  <c r="W984" i="7"/>
  <c r="W677" i="7"/>
  <c r="V677" i="7"/>
  <c r="V789" i="7"/>
  <c r="W789" i="7"/>
  <c r="W407" i="7"/>
  <c r="V407" i="7"/>
  <c r="W1394" i="7"/>
  <c r="V1394" i="7"/>
  <c r="W1233" i="7"/>
  <c r="V1233" i="7"/>
  <c r="W866" i="7"/>
  <c r="V866" i="7"/>
  <c r="V1242" i="7"/>
  <c r="W1242" i="7"/>
  <c r="W1043" i="7"/>
  <c r="V1043" i="7"/>
  <c r="V349" i="7"/>
  <c r="W349" i="7"/>
  <c r="V205" i="7"/>
  <c r="W205" i="7"/>
  <c r="V1376" i="7"/>
  <c r="W1403" i="7"/>
  <c r="V1403" i="7"/>
  <c r="W1111" i="7"/>
  <c r="V1111" i="7"/>
  <c r="W938" i="7"/>
  <c r="V938" i="7"/>
  <c r="W1478" i="7"/>
  <c r="V1478" i="7"/>
  <c r="W824" i="7"/>
  <c r="V824" i="7"/>
  <c r="W729" i="7"/>
  <c r="V729" i="7"/>
  <c r="W633" i="7"/>
  <c r="V633" i="7"/>
  <c r="W147" i="7"/>
  <c r="V147" i="7"/>
  <c r="W75" i="7"/>
  <c r="V75" i="7"/>
  <c r="W3" i="7"/>
  <c r="V3" i="7"/>
  <c r="W122" i="7"/>
  <c r="V122" i="7"/>
  <c r="W38" i="7"/>
  <c r="V38" i="7"/>
  <c r="W1029" i="7"/>
  <c r="V1029" i="7"/>
  <c r="W811" i="7"/>
  <c r="V811" i="7"/>
  <c r="W165" i="7"/>
  <c r="V165" i="7"/>
  <c r="V1056" i="7"/>
  <c r="W1056" i="7"/>
  <c r="W268" i="7"/>
  <c r="V268" i="7"/>
  <c r="V194" i="7"/>
  <c r="V742" i="7"/>
  <c r="W742" i="7"/>
  <c r="W26" i="7"/>
  <c r="V26" i="7"/>
  <c r="W1037" i="7"/>
  <c r="V1037" i="7"/>
  <c r="W376" i="7"/>
  <c r="V376" i="7"/>
  <c r="V209" i="7"/>
  <c r="W74" i="7"/>
  <c r="V74" i="7"/>
  <c r="W438" i="7"/>
  <c r="V438" i="7"/>
  <c r="W1688" i="7"/>
  <c r="V1688" i="7"/>
  <c r="V1381" i="7"/>
  <c r="V1110" i="7"/>
  <c r="W1110" i="7"/>
  <c r="V780" i="7"/>
  <c r="W780" i="7"/>
  <c r="V715" i="7"/>
  <c r="W553" i="7"/>
  <c r="V553" i="7"/>
  <c r="W422" i="7"/>
  <c r="V422" i="7"/>
  <c r="W261" i="7"/>
  <c r="V261" i="7"/>
  <c r="W69" i="7"/>
  <c r="V69" i="7"/>
  <c r="V1683" i="7"/>
  <c r="V1286" i="7"/>
  <c r="V701" i="7"/>
  <c r="W469" i="7"/>
  <c r="V469" i="7"/>
  <c r="W42" i="7"/>
  <c r="V42" i="7"/>
  <c r="V446" i="7"/>
  <c r="W496" i="7"/>
  <c r="V496" i="7"/>
  <c r="V1002" i="7"/>
  <c r="W1002" i="7"/>
  <c r="W612" i="7"/>
  <c r="V612" i="7"/>
  <c r="W347" i="7"/>
  <c r="V347" i="7"/>
  <c r="W603" i="7"/>
  <c r="V603" i="7"/>
  <c r="V332" i="7"/>
  <c r="W332" i="7"/>
  <c r="V115" i="7"/>
  <c r="W115" i="7"/>
  <c r="V499" i="7"/>
  <c r="W499" i="7"/>
  <c r="W223" i="7"/>
  <c r="V223" i="7"/>
  <c r="W563" i="7"/>
  <c r="V399" i="7"/>
  <c r="W2593" i="7"/>
  <c r="V2593" i="7"/>
  <c r="W2571" i="7"/>
  <c r="V2571" i="7"/>
  <c r="W2674" i="7"/>
  <c r="V2674" i="7"/>
  <c r="W2502" i="7"/>
  <c r="V2502" i="7"/>
  <c r="V2512" i="7"/>
  <c r="W2512" i="7"/>
  <c r="V2422" i="7"/>
  <c r="W2422" i="7"/>
  <c r="V2476" i="7"/>
  <c r="W2476" i="7"/>
  <c r="W2584" i="7"/>
  <c r="V2584" i="7"/>
  <c r="W2551" i="7"/>
  <c r="V2551" i="7"/>
  <c r="W2380" i="7"/>
  <c r="V2380" i="7"/>
  <c r="V2405" i="7"/>
  <c r="W2405" i="7"/>
  <c r="W2535" i="7"/>
  <c r="V2535" i="7"/>
  <c r="W2616" i="7"/>
  <c r="V2616" i="7"/>
  <c r="W2456" i="7"/>
  <c r="V2357" i="7"/>
  <c r="W2357" i="7"/>
  <c r="V2333" i="7"/>
  <c r="W2333" i="7"/>
  <c r="V2309" i="7"/>
  <c r="W2309" i="7"/>
  <c r="V2285" i="7"/>
  <c r="W2285" i="7"/>
  <c r="V2261" i="7"/>
  <c r="W2261" i="7"/>
  <c r="V2237" i="7"/>
  <c r="W2237" i="7"/>
  <c r="V2213" i="7"/>
  <c r="W2213" i="7"/>
  <c r="V2189" i="7"/>
  <c r="W2189" i="7"/>
  <c r="V2165" i="7"/>
  <c r="W2165" i="7"/>
  <c r="V2141" i="7"/>
  <c r="W2141" i="7"/>
  <c r="V2117" i="7"/>
  <c r="W2117" i="7"/>
  <c r="W2230" i="7"/>
  <c r="V2230" i="7"/>
  <c r="W2161" i="7"/>
  <c r="V2161" i="7"/>
  <c r="W2356" i="7"/>
  <c r="V2356" i="7"/>
  <c r="W2443" i="7"/>
  <c r="V2443" i="7"/>
  <c r="V2264" i="7"/>
  <c r="W2264" i="7"/>
  <c r="V2372" i="7"/>
  <c r="W2372" i="7"/>
  <c r="V2250" i="7"/>
  <c r="W2250" i="7"/>
  <c r="W2081" i="7"/>
  <c r="V2081" i="7"/>
  <c r="V2103" i="7"/>
  <c r="W2392" i="7"/>
  <c r="V2392" i="7"/>
  <c r="W2007" i="7"/>
  <c r="V2007" i="7"/>
  <c r="W1884" i="7"/>
  <c r="V1884" i="7"/>
  <c r="W2332" i="7"/>
  <c r="V2332" i="7"/>
  <c r="W2254" i="7"/>
  <c r="V2254" i="7"/>
  <c r="V1898" i="7"/>
  <c r="W1898" i="7"/>
  <c r="V2334" i="7"/>
  <c r="W2334" i="7"/>
  <c r="W2246" i="7"/>
  <c r="V2246" i="7"/>
  <c r="W1828" i="7"/>
  <c r="V1828" i="7"/>
  <c r="V1942" i="7"/>
  <c r="W1942" i="7"/>
  <c r="W1995" i="7"/>
  <c r="V1995" i="7"/>
  <c r="W1778" i="7"/>
  <c r="V1778" i="7"/>
  <c r="V1742" i="7"/>
  <c r="W1742" i="7"/>
  <c r="W1706" i="7"/>
  <c r="V1706" i="7"/>
  <c r="W1843" i="7"/>
  <c r="V1843" i="7"/>
  <c r="W1795" i="7"/>
  <c r="V1795" i="7"/>
  <c r="W1747" i="7"/>
  <c r="V1747" i="7"/>
  <c r="W1699" i="7"/>
  <c r="V1699" i="7"/>
  <c r="W1663" i="7"/>
  <c r="V1663" i="7"/>
  <c r="W1567" i="7"/>
  <c r="V1567" i="7"/>
  <c r="W1463" i="7"/>
  <c r="V1463" i="7"/>
  <c r="W1927" i="7"/>
  <c r="V1927" i="7"/>
  <c r="W2025" i="7"/>
  <c r="V2025" i="7"/>
  <c r="W1820" i="7"/>
  <c r="V1820" i="7"/>
  <c r="W1642" i="7"/>
  <c r="V1642" i="7"/>
  <c r="W1546" i="7"/>
  <c r="V1546" i="7"/>
  <c r="W1450" i="7"/>
  <c r="V1450" i="7"/>
  <c r="W2412" i="7"/>
  <c r="V2412" i="7"/>
  <c r="W2176" i="7"/>
  <c r="V2176" i="7"/>
  <c r="W2033" i="7"/>
  <c r="V2033" i="7"/>
  <c r="W1613" i="7"/>
  <c r="V1613" i="7"/>
  <c r="W2683" i="7"/>
  <c r="V2683" i="7"/>
  <c r="V1576" i="7"/>
  <c r="W1576" i="7"/>
  <c r="W2108" i="7"/>
  <c r="V2108" i="7"/>
  <c r="W1957" i="7"/>
  <c r="V1957" i="7"/>
  <c r="W1781" i="7"/>
  <c r="V1781" i="7"/>
  <c r="W1518" i="7"/>
  <c r="V1518" i="7"/>
  <c r="W1390" i="7"/>
  <c r="V1390" i="7"/>
  <c r="W2095" i="7"/>
  <c r="V2095" i="7"/>
  <c r="V1337" i="7"/>
  <c r="W1337" i="7"/>
  <c r="V1289" i="7"/>
  <c r="W1289" i="7"/>
  <c r="W1606" i="7"/>
  <c r="V1606" i="7"/>
  <c r="W1592" i="7"/>
  <c r="V1592" i="7"/>
  <c r="W1558" i="7"/>
  <c r="V1558" i="7"/>
  <c r="W1861" i="7"/>
  <c r="V1861" i="7"/>
  <c r="W1346" i="7"/>
  <c r="W1189" i="7"/>
  <c r="V1189" i="7"/>
  <c r="W1070" i="7"/>
  <c r="V1070" i="7"/>
  <c r="W1022" i="7"/>
  <c r="V1022" i="7"/>
  <c r="W974" i="7"/>
  <c r="V974" i="7"/>
  <c r="W1709" i="7"/>
  <c r="V1709" i="7"/>
  <c r="W1355" i="7"/>
  <c r="V1355" i="7"/>
  <c r="W1147" i="7"/>
  <c r="V1147" i="7"/>
  <c r="W1980" i="7"/>
  <c r="V1980" i="7"/>
  <c r="W1338" i="7"/>
  <c r="V1338" i="7"/>
  <c r="W1228" i="7"/>
  <c r="V1228" i="7"/>
  <c r="W649" i="7"/>
  <c r="V649" i="7"/>
  <c r="W531" i="7"/>
  <c r="V531" i="7"/>
  <c r="V1328" i="7"/>
  <c r="W1258" i="7"/>
  <c r="V1258" i="7"/>
  <c r="W1064" i="7"/>
  <c r="V1064" i="7"/>
  <c r="W899" i="7"/>
  <c r="V899" i="7"/>
  <c r="V849" i="7"/>
  <c r="W849" i="7"/>
  <c r="V1260" i="7"/>
  <c r="W1260" i="7"/>
  <c r="W1264" i="7"/>
  <c r="V1264" i="7"/>
  <c r="W1133" i="7"/>
  <c r="V1133" i="7"/>
  <c r="V958" i="7"/>
  <c r="W958" i="7"/>
  <c r="W659" i="7"/>
  <c r="V659" i="7"/>
  <c r="W1155" i="7"/>
  <c r="V1155" i="7"/>
  <c r="W740" i="7"/>
  <c r="V740" i="7"/>
  <c r="W621" i="7"/>
  <c r="V621" i="7"/>
  <c r="W594" i="7"/>
  <c r="V594" i="7"/>
  <c r="V1182" i="7"/>
  <c r="W1182" i="7"/>
  <c r="W1294" i="7"/>
  <c r="V1294" i="7"/>
  <c r="V1080" i="7"/>
  <c r="W1080" i="7"/>
  <c r="W991" i="7"/>
  <c r="V991" i="7"/>
  <c r="W919" i="7"/>
  <c r="V919" i="7"/>
  <c r="W835" i="7"/>
  <c r="V835" i="7"/>
  <c r="W645" i="7"/>
  <c r="V645" i="7"/>
  <c r="V287" i="7"/>
  <c r="W287" i="7"/>
  <c r="W1061" i="7"/>
  <c r="V1061" i="7"/>
  <c r="W995" i="7"/>
  <c r="V995" i="7"/>
  <c r="W733" i="7"/>
  <c r="V733" i="7"/>
  <c r="W968" i="7"/>
  <c r="V968" i="7"/>
  <c r="V468" i="7"/>
  <c r="W468" i="7"/>
  <c r="W1177" i="7"/>
  <c r="V1177" i="7"/>
  <c r="V930" i="7"/>
  <c r="W930" i="7"/>
  <c r="W1825" i="7"/>
  <c r="V1825" i="7"/>
  <c r="W971" i="7"/>
  <c r="V971" i="7"/>
  <c r="W712" i="7"/>
  <c r="V712" i="7"/>
  <c r="W556" i="7"/>
  <c r="V556" i="7"/>
  <c r="W391" i="7"/>
  <c r="V391" i="7"/>
  <c r="W337" i="7"/>
  <c r="V337" i="7"/>
  <c r="W247" i="7"/>
  <c r="V247" i="7"/>
  <c r="W193" i="7"/>
  <c r="V193" i="7"/>
  <c r="W985" i="7"/>
  <c r="V985" i="7"/>
  <c r="W471" i="7"/>
  <c r="V471" i="7"/>
  <c r="W865" i="7"/>
  <c r="V865" i="7"/>
  <c r="V778" i="7"/>
  <c r="W778" i="7"/>
  <c r="V535" i="7"/>
  <c r="W535" i="7"/>
  <c r="W2" i="7"/>
  <c r="V2" i="7"/>
  <c r="W232" i="7"/>
  <c r="V232" i="7"/>
  <c r="V886" i="7"/>
  <c r="W886" i="7"/>
  <c r="W598" i="7"/>
  <c r="V598" i="7"/>
  <c r="W476" i="7"/>
  <c r="V476" i="7"/>
  <c r="V404" i="7"/>
  <c r="W404" i="7"/>
  <c r="V192" i="7"/>
  <c r="W222" i="7"/>
  <c r="V222" i="7"/>
  <c r="W124" i="7"/>
  <c r="V124" i="7"/>
  <c r="W405" i="7"/>
  <c r="V405" i="7"/>
  <c r="V771" i="7"/>
  <c r="W771" i="7"/>
  <c r="W636" i="7"/>
  <c r="V636" i="7"/>
  <c r="V583" i="7"/>
  <c r="W583" i="7"/>
  <c r="W400" i="7"/>
  <c r="V400" i="7"/>
  <c r="W375" i="7"/>
  <c r="V375" i="7"/>
  <c r="W237" i="7"/>
  <c r="V237" i="7"/>
  <c r="W126" i="7"/>
  <c r="V126" i="7"/>
  <c r="W969" i="7"/>
  <c r="W110" i="7"/>
  <c r="V110" i="7"/>
  <c r="W518" i="7"/>
  <c r="V518" i="7"/>
  <c r="W1230" i="7"/>
  <c r="V856" i="7"/>
  <c r="W856" i="7"/>
  <c r="W289" i="7"/>
  <c r="V289" i="7"/>
  <c r="W1315" i="7"/>
  <c r="V1315" i="7"/>
  <c r="W1015" i="7"/>
  <c r="V1015" i="7"/>
  <c r="W896" i="7"/>
  <c r="V896" i="7"/>
  <c r="W509" i="7"/>
  <c r="V175" i="7"/>
  <c r="W175" i="7"/>
  <c r="V31" i="7"/>
  <c r="W31" i="7"/>
  <c r="W1227" i="7"/>
  <c r="V1227" i="7"/>
  <c r="W799" i="7"/>
  <c r="V799" i="7"/>
  <c r="W132" i="7"/>
  <c r="V132" i="7"/>
  <c r="W60" i="7"/>
  <c r="V60" i="7"/>
  <c r="W641" i="7"/>
  <c r="V641" i="7"/>
  <c r="V356" i="7"/>
  <c r="W356" i="7"/>
  <c r="W1711" i="7"/>
  <c r="V1711" i="7"/>
  <c r="W2445" i="7"/>
  <c r="V2445" i="7"/>
  <c r="V2645" i="7"/>
  <c r="V2130" i="7"/>
  <c r="W2130" i="7"/>
  <c r="W2290" i="7"/>
  <c r="V2290" i="7"/>
  <c r="W1872" i="7"/>
  <c r="V1872" i="7"/>
  <c r="W2148" i="7"/>
  <c r="W1890" i="7"/>
  <c r="V1890" i="7"/>
  <c r="V2084" i="7"/>
  <c r="W1849" i="7"/>
  <c r="V1849" i="7"/>
  <c r="W1445" i="7"/>
  <c r="V1445" i="7"/>
  <c r="W1181" i="7"/>
  <c r="V1181" i="7"/>
  <c r="W572" i="7"/>
  <c r="V572" i="7"/>
  <c r="W28" i="7"/>
  <c r="V28" i="7"/>
  <c r="W2565" i="7"/>
  <c r="V2565" i="7"/>
  <c r="W2361" i="7"/>
  <c r="V2361" i="7"/>
  <c r="V2491" i="7"/>
  <c r="V2301" i="7"/>
  <c r="W2149" i="7"/>
  <c r="V2149" i="7"/>
  <c r="W2583" i="7"/>
  <c r="V2583" i="7"/>
  <c r="W2281" i="7"/>
  <c r="V2281" i="7"/>
  <c r="W1910" i="7"/>
  <c r="V1910" i="7"/>
  <c r="W1682" i="7"/>
  <c r="V1682" i="7"/>
  <c r="W1960" i="7"/>
  <c r="W1065" i="7"/>
  <c r="V1065" i="7"/>
  <c r="W2560" i="7"/>
  <c r="V2560" i="7"/>
  <c r="V2599" i="7"/>
  <c r="W2599" i="7"/>
  <c r="W2610" i="7"/>
  <c r="V2610" i="7"/>
  <c r="V2399" i="7"/>
  <c r="W2399" i="7"/>
  <c r="V2351" i="7"/>
  <c r="W2351" i="7"/>
  <c r="V2231" i="7"/>
  <c r="W2231" i="7"/>
  <c r="W2365" i="7"/>
  <c r="V2365" i="7"/>
  <c r="W2330" i="7"/>
  <c r="V2330" i="7"/>
  <c r="W2272" i="7"/>
  <c r="V2272" i="7"/>
  <c r="W1831" i="7"/>
  <c r="V1831" i="7"/>
  <c r="W1522" i="7"/>
  <c r="V1522" i="7"/>
  <c r="V2069" i="7"/>
  <c r="W2197" i="7"/>
  <c r="W1529" i="7"/>
  <c r="V1529" i="7"/>
  <c r="W1513" i="7"/>
  <c r="V1513" i="7"/>
  <c r="W1198" i="7"/>
  <c r="V1198" i="7"/>
  <c r="W1446" i="7"/>
  <c r="V1446" i="7"/>
  <c r="W548" i="7"/>
  <c r="V548" i="7"/>
  <c r="W2068" i="7"/>
  <c r="W445" i="7"/>
  <c r="V445" i="7"/>
  <c r="W2574" i="7"/>
  <c r="V2574" i="7"/>
  <c r="V2453" i="7"/>
  <c r="W2453" i="7"/>
  <c r="W2424" i="7"/>
  <c r="W2329" i="7"/>
  <c r="V2329" i="7"/>
  <c r="W1970" i="7"/>
  <c r="V1970" i="7"/>
  <c r="W1841" i="7"/>
  <c r="V1841" i="7"/>
  <c r="W1868" i="7"/>
  <c r="V1868" i="7"/>
  <c r="V1905" i="7"/>
  <c r="W1905" i="7"/>
  <c r="W1672" i="7"/>
  <c r="V1672" i="7"/>
  <c r="W1690" i="7"/>
  <c r="V1690" i="7"/>
  <c r="W1670" i="7"/>
  <c r="V1670" i="7"/>
  <c r="W1199" i="7"/>
  <c r="V1199" i="7"/>
  <c r="W761" i="7"/>
  <c r="V761" i="7"/>
  <c r="W798" i="7"/>
  <c r="W893" i="7"/>
  <c r="V893" i="7"/>
  <c r="W745" i="7"/>
  <c r="V745" i="7"/>
  <c r="W1320" i="7"/>
  <c r="W720" i="7"/>
  <c r="V720" i="7"/>
  <c r="W1765" i="7"/>
  <c r="V1765" i="7"/>
  <c r="W383" i="7"/>
  <c r="V383" i="7"/>
  <c r="W918" i="7"/>
  <c r="W1267" i="7"/>
  <c r="V1267" i="7"/>
  <c r="W776" i="7"/>
  <c r="V776" i="7"/>
  <c r="W1092" i="7"/>
  <c r="W691" i="7"/>
  <c r="V691" i="7"/>
  <c r="W185" i="7"/>
  <c r="V185" i="7"/>
  <c r="W172" i="7"/>
  <c r="V172" i="7"/>
  <c r="W86" i="7"/>
  <c r="V86" i="7"/>
  <c r="V790" i="7"/>
  <c r="W790" i="7"/>
  <c r="V1280" i="7"/>
  <c r="W693" i="7"/>
  <c r="V693" i="7"/>
  <c r="W402" i="7"/>
  <c r="V402" i="7"/>
  <c r="W306" i="7"/>
  <c r="V306" i="7"/>
  <c r="W177" i="7"/>
  <c r="V177" i="7"/>
  <c r="W1621" i="7"/>
  <c r="V1621" i="7"/>
  <c r="W219" i="7"/>
  <c r="V219" i="7"/>
  <c r="W57" i="7"/>
  <c r="V57" i="7"/>
  <c r="W944" i="7"/>
  <c r="V944" i="7"/>
  <c r="W544" i="7"/>
  <c r="V544" i="7"/>
  <c r="W664" i="7"/>
  <c r="V664" i="7"/>
  <c r="W990" i="7"/>
  <c r="W9" i="7"/>
  <c r="V9" i="7"/>
  <c r="W679" i="7"/>
  <c r="V571" i="7"/>
  <c r="W571" i="7"/>
  <c r="V443" i="7"/>
  <c r="W387" i="7"/>
  <c r="V387" i="7"/>
  <c r="W174" i="7"/>
  <c r="V174" i="7"/>
  <c r="W30" i="7"/>
  <c r="V30" i="7"/>
  <c r="W2657" i="7"/>
  <c r="V2657" i="7"/>
  <c r="V323" i="7"/>
  <c r="W1130" i="7"/>
  <c r="V1130" i="7"/>
  <c r="W705" i="7"/>
  <c r="V705" i="7"/>
  <c r="W967" i="7"/>
  <c r="V967" i="7"/>
  <c r="W875" i="7"/>
  <c r="V875" i="7"/>
  <c r="W281" i="7"/>
  <c r="V281" i="7"/>
  <c r="V408" i="7"/>
  <c r="W206" i="7"/>
  <c r="V206" i="7"/>
  <c r="V127" i="7"/>
  <c r="W127" i="7"/>
  <c r="W1123" i="7"/>
  <c r="V898" i="7"/>
  <c r="W898" i="7"/>
  <c r="W493" i="7"/>
  <c r="V493" i="7"/>
  <c r="W453" i="7"/>
  <c r="V453" i="7"/>
  <c r="V371" i="7"/>
  <c r="W180" i="7"/>
  <c r="V180" i="7"/>
  <c r="W108" i="7"/>
  <c r="V108" i="7"/>
  <c r="W36" i="7"/>
  <c r="V36" i="7"/>
  <c r="W578" i="7"/>
  <c r="V578" i="7"/>
  <c r="V128" i="7"/>
  <c r="V466" i="7"/>
  <c r="V20" i="7"/>
  <c r="V909" i="7"/>
  <c r="V825" i="7"/>
  <c r="V44" i="7"/>
  <c r="W2685" i="7"/>
  <c r="V2685" i="7"/>
  <c r="W2652" i="7"/>
  <c r="V2652" i="7"/>
  <c r="W2537" i="7"/>
  <c r="V2537" i="7"/>
  <c r="W2503" i="7"/>
  <c r="V2503" i="7"/>
  <c r="W2466" i="7"/>
  <c r="V2466" i="7"/>
  <c r="W2523" i="7"/>
  <c r="V2523" i="7"/>
  <c r="V2482" i="7"/>
  <c r="W2482" i="7"/>
  <c r="V2671" i="7"/>
  <c r="W2671" i="7"/>
  <c r="V2605" i="7"/>
  <c r="V2386" i="7"/>
  <c r="W2386" i="7"/>
  <c r="W2430" i="7"/>
  <c r="V2430" i="7"/>
  <c r="V2628" i="7"/>
  <c r="V2420" i="7"/>
  <c r="W2420" i="7"/>
  <c r="V2274" i="7"/>
  <c r="W2274" i="7"/>
  <c r="W2216" i="7"/>
  <c r="V2216" i="7"/>
  <c r="V2354" i="7"/>
  <c r="W2354" i="7"/>
  <c r="W2146" i="7"/>
  <c r="V2146" i="7"/>
  <c r="W2342" i="7"/>
  <c r="V2342" i="7"/>
  <c r="W2603" i="7"/>
  <c r="W2331" i="7"/>
  <c r="V2331" i="7"/>
  <c r="W2252" i="7"/>
  <c r="V2252" i="7"/>
  <c r="V2184" i="7"/>
  <c r="W2184" i="7"/>
  <c r="W2076" i="7"/>
  <c r="V2076" i="7"/>
  <c r="W2312" i="7"/>
  <c r="V2312" i="7"/>
  <c r="W2164" i="7"/>
  <c r="V2164" i="7"/>
  <c r="W1994" i="7"/>
  <c r="V1994" i="7"/>
  <c r="V1952" i="7"/>
  <c r="W1952" i="7"/>
  <c r="V2232" i="7"/>
  <c r="W2232" i="7"/>
  <c r="W2039" i="7"/>
  <c r="V2039" i="7"/>
  <c r="V2429" i="7"/>
  <c r="W1892" i="7"/>
  <c r="V1892" i="7"/>
  <c r="V2396" i="7"/>
  <c r="W2396" i="7"/>
  <c r="W2122" i="7"/>
  <c r="V2122" i="7"/>
  <c r="W1977" i="7"/>
  <c r="V1977" i="7"/>
  <c r="W2394" i="7"/>
  <c r="V2394" i="7"/>
  <c r="V2283" i="7"/>
  <c r="W2062" i="7"/>
  <c r="V2062" i="7"/>
  <c r="V2089" i="7"/>
  <c r="W2089" i="7"/>
  <c r="V2447" i="7"/>
  <c r="W2447" i="7"/>
  <c r="W1880" i="7"/>
  <c r="V1880" i="7"/>
  <c r="W1790" i="7"/>
  <c r="V1790" i="7"/>
  <c r="W1916" i="7"/>
  <c r="V1916" i="7"/>
  <c r="W2058" i="7"/>
  <c r="V2058" i="7"/>
  <c r="V2298" i="7"/>
  <c r="V2109" i="7"/>
  <c r="W1610" i="7"/>
  <c r="V1610" i="7"/>
  <c r="W1514" i="7"/>
  <c r="V1514" i="7"/>
  <c r="W1418" i="7"/>
  <c r="V1418" i="7"/>
  <c r="W1681" i="7"/>
  <c r="V1681" i="7"/>
  <c r="W1637" i="7"/>
  <c r="V1637" i="7"/>
  <c r="W2156" i="7"/>
  <c r="V2156" i="7"/>
  <c r="W1947" i="7"/>
  <c r="V1947" i="7"/>
  <c r="W2067" i="7"/>
  <c r="V2067" i="7"/>
  <c r="V1775" i="7"/>
  <c r="W1534" i="7"/>
  <c r="V1534" i="7"/>
  <c r="V2244" i="7"/>
  <c r="W2244" i="7"/>
  <c r="W1540" i="7"/>
  <c r="V1540" i="7"/>
  <c r="W1660" i="7"/>
  <c r="V1660" i="7"/>
  <c r="W1444" i="7"/>
  <c r="V1444" i="7"/>
  <c r="W1632" i="7"/>
  <c r="V1632" i="7"/>
  <c r="W1933" i="7"/>
  <c r="V1933" i="7"/>
  <c r="W1550" i="7"/>
  <c r="V1550" i="7"/>
  <c r="W1486" i="7"/>
  <c r="V1486" i="7"/>
  <c r="W1225" i="7"/>
  <c r="V1225" i="7"/>
  <c r="W1168" i="7"/>
  <c r="V1168" i="7"/>
  <c r="W1047" i="7"/>
  <c r="V1047" i="7"/>
  <c r="V999" i="7"/>
  <c r="W999" i="7"/>
  <c r="W951" i="7"/>
  <c r="V951" i="7"/>
  <c r="W1577" i="7"/>
  <c r="V1577" i="7"/>
  <c r="W1353" i="7"/>
  <c r="V1353" i="7"/>
  <c r="V879" i="7"/>
  <c r="W879" i="7"/>
  <c r="W1183" i="7"/>
  <c r="V1183" i="7"/>
  <c r="W1553" i="7"/>
  <c r="V1553" i="7"/>
  <c r="W1100" i="7"/>
  <c r="V1100" i="7"/>
  <c r="W1052" i="7"/>
  <c r="V1052" i="7"/>
  <c r="W1004" i="7"/>
  <c r="V1004" i="7"/>
  <c r="W956" i="7"/>
  <c r="V956" i="7"/>
  <c r="W908" i="7"/>
  <c r="V908" i="7"/>
  <c r="V1888" i="7"/>
  <c r="V1322" i="7"/>
  <c r="W1322" i="7"/>
  <c r="W1252" i="7"/>
  <c r="V1252" i="7"/>
  <c r="W1180" i="7"/>
  <c r="V1180" i="7"/>
  <c r="W933" i="7"/>
  <c r="V792" i="7"/>
  <c r="W792" i="7"/>
  <c r="V682" i="7"/>
  <c r="W682" i="7"/>
  <c r="W573" i="7"/>
  <c r="V573" i="7"/>
  <c r="W501" i="7"/>
  <c r="V501" i="7"/>
  <c r="W1667" i="7"/>
  <c r="V1667" i="7"/>
  <c r="W1638" i="7"/>
  <c r="V1638" i="7"/>
  <c r="V1417" i="7"/>
  <c r="W1085" i="7"/>
  <c r="V1085" i="7"/>
  <c r="V978" i="7"/>
  <c r="W978" i="7"/>
  <c r="W1433" i="7"/>
  <c r="V1433" i="7"/>
  <c r="W914" i="7"/>
  <c r="V914" i="7"/>
  <c r="V1358" i="7"/>
  <c r="W1150" i="7"/>
  <c r="V1150" i="7"/>
  <c r="W917" i="7"/>
  <c r="V917" i="7"/>
  <c r="W831" i="7"/>
  <c r="V831" i="7"/>
  <c r="W687" i="7"/>
  <c r="V687" i="7"/>
  <c r="W465" i="7"/>
  <c r="V465" i="7"/>
  <c r="W321" i="7"/>
  <c r="V321" i="7"/>
  <c r="V1030" i="7"/>
  <c r="W1030" i="7"/>
  <c r="W1075" i="7"/>
  <c r="V1075" i="7"/>
  <c r="W703" i="7"/>
  <c r="V703" i="7"/>
  <c r="V403" i="7"/>
  <c r="W403" i="7"/>
  <c r="W331" i="7"/>
  <c r="V331" i="7"/>
  <c r="W259" i="7"/>
  <c r="V259" i="7"/>
  <c r="W187" i="7"/>
  <c r="V187" i="7"/>
  <c r="W1203" i="7"/>
  <c r="V1203" i="7"/>
  <c r="W524" i="7"/>
  <c r="V524" i="7"/>
  <c r="W263" i="7"/>
  <c r="V263" i="7"/>
  <c r="V1561" i="7"/>
  <c r="W1268" i="7"/>
  <c r="V1268" i="7"/>
  <c r="W1039" i="7"/>
  <c r="V1039" i="7"/>
  <c r="W895" i="7"/>
  <c r="V895" i="7"/>
  <c r="V808" i="7"/>
  <c r="W808" i="7"/>
  <c r="W1274" i="7"/>
  <c r="W655" i="7"/>
  <c r="V655" i="7"/>
  <c r="V421" i="7"/>
  <c r="W421" i="7"/>
  <c r="W277" i="7"/>
  <c r="V277" i="7"/>
  <c r="W1731" i="7"/>
  <c r="V1362" i="7"/>
  <c r="W1362" i="7"/>
  <c r="W1129" i="7"/>
  <c r="V1129" i="7"/>
  <c r="V1773" i="7"/>
  <c r="W1275" i="7"/>
  <c r="V1275" i="7"/>
  <c r="W847" i="7"/>
  <c r="V847" i="7"/>
  <c r="W757" i="7"/>
  <c r="V757" i="7"/>
  <c r="V523" i="7"/>
  <c r="W523" i="7"/>
  <c r="W327" i="7"/>
  <c r="V327" i="7"/>
  <c r="W183" i="7"/>
  <c r="V183" i="7"/>
  <c r="W111" i="7"/>
  <c r="V111" i="7"/>
  <c r="W39" i="7"/>
  <c r="V39" i="7"/>
  <c r="V316" i="7"/>
  <c r="W170" i="7"/>
  <c r="V170" i="7"/>
  <c r="W1440" i="7"/>
  <c r="V1440" i="7"/>
  <c r="V1269" i="7"/>
  <c r="W529" i="7"/>
  <c r="V529" i="7"/>
  <c r="W398" i="7"/>
  <c r="V398" i="7"/>
  <c r="W450" i="7"/>
  <c r="V450" i="7"/>
  <c r="W274" i="7"/>
  <c r="V274" i="7"/>
  <c r="V384" i="7"/>
  <c r="V954" i="7"/>
  <c r="W954" i="7"/>
  <c r="W589" i="7"/>
  <c r="V589" i="7"/>
  <c r="W419" i="7"/>
  <c r="V419" i="7"/>
  <c r="V673" i="7"/>
  <c r="W673" i="7"/>
  <c r="V244" i="7"/>
  <c r="V164" i="7"/>
  <c r="V1078" i="7"/>
  <c r="W1078" i="7"/>
  <c r="W793" i="7"/>
  <c r="V793" i="7"/>
  <c r="V744" i="7"/>
  <c r="W744" i="7"/>
  <c r="W141" i="7"/>
  <c r="V141" i="7"/>
  <c r="V1524" i="7"/>
  <c r="V1138" i="7"/>
  <c r="W1138" i="7"/>
  <c r="V1042" i="7"/>
  <c r="W1042" i="7"/>
  <c r="V804" i="7"/>
  <c r="W804" i="7"/>
  <c r="W248" i="7"/>
  <c r="V248" i="7"/>
  <c r="W114" i="7"/>
  <c r="V114" i="7"/>
  <c r="W871" i="7"/>
  <c r="V871" i="7"/>
  <c r="W2561" i="7"/>
  <c r="V2561" i="7"/>
  <c r="V1086" i="7"/>
  <c r="W1086" i="7"/>
  <c r="W433" i="7"/>
  <c r="V433" i="7"/>
  <c r="W304" i="7"/>
  <c r="V304" i="7"/>
  <c r="W279" i="7"/>
  <c r="V279" i="7"/>
  <c r="V973" i="7"/>
  <c r="V485" i="7"/>
  <c r="V188" i="7"/>
  <c r="W188" i="7"/>
  <c r="V43" i="7"/>
  <c r="W43" i="7"/>
  <c r="V1104" i="7"/>
  <c r="W1104" i="7"/>
  <c r="V882" i="7"/>
  <c r="W882" i="7"/>
  <c r="W635" i="7"/>
  <c r="W566" i="7"/>
  <c r="V566" i="7"/>
  <c r="W447" i="7"/>
  <c r="V447" i="7"/>
  <c r="W313" i="7"/>
  <c r="V313" i="7"/>
  <c r="V218" i="7"/>
  <c r="W2631" i="7"/>
  <c r="V2631" i="7"/>
  <c r="W2663" i="7"/>
  <c r="V2663" i="7"/>
  <c r="W2589" i="7"/>
  <c r="V2589" i="7"/>
  <c r="W2528" i="7"/>
  <c r="V2528" i="7"/>
  <c r="V2267" i="7"/>
  <c r="W2267" i="7"/>
  <c r="V2171" i="7"/>
  <c r="W2171" i="7"/>
  <c r="W2507" i="7"/>
  <c r="V2507" i="7"/>
  <c r="W2319" i="7"/>
  <c r="V2319" i="7"/>
  <c r="W2241" i="7"/>
  <c r="V2241" i="7"/>
  <c r="W2299" i="7"/>
  <c r="V2299" i="7"/>
  <c r="W2559" i="7"/>
  <c r="V2559" i="7"/>
  <c r="W2248" i="7"/>
  <c r="V2248" i="7"/>
  <c r="W2093" i="7"/>
  <c r="V2093" i="7"/>
  <c r="W2015" i="7"/>
  <c r="V2015" i="7"/>
  <c r="V2310" i="7"/>
  <c r="W2310" i="7"/>
  <c r="W1807" i="7"/>
  <c r="V1807" i="7"/>
  <c r="W1639" i="7"/>
  <c r="V1639" i="7"/>
  <c r="V1570" i="7"/>
  <c r="W1570" i="7"/>
  <c r="W1654" i="7"/>
  <c r="V1654" i="7"/>
  <c r="W1724" i="7"/>
  <c r="V1724" i="7"/>
  <c r="W1996" i="7"/>
  <c r="W1657" i="7"/>
  <c r="V1657" i="7"/>
  <c r="W1420" i="7"/>
  <c r="V1420" i="7"/>
  <c r="V2656" i="7"/>
  <c r="W2656" i="7"/>
  <c r="W2509" i="7"/>
  <c r="V2509" i="7"/>
  <c r="W2401" i="7"/>
  <c r="V2401" i="7"/>
  <c r="V2192" i="7"/>
  <c r="W2192" i="7"/>
  <c r="W2260" i="7"/>
  <c r="V2260" i="7"/>
  <c r="W2338" i="7"/>
  <c r="V2338" i="7"/>
  <c r="W2006" i="7"/>
  <c r="V2006" i="7"/>
  <c r="W1923" i="7"/>
  <c r="V1923" i="7"/>
  <c r="W1937" i="7"/>
  <c r="V1937" i="7"/>
  <c r="V1655" i="7"/>
  <c r="W1655" i="7"/>
  <c r="W2004" i="7"/>
  <c r="V2004" i="7"/>
  <c r="W1457" i="7"/>
  <c r="V1457" i="7"/>
  <c r="W1253" i="7"/>
  <c r="V1253" i="7"/>
  <c r="W1157" i="7"/>
  <c r="V1157" i="7"/>
  <c r="W1435" i="7"/>
  <c r="V1435" i="7"/>
  <c r="W1270" i="7"/>
  <c r="V1270" i="7"/>
  <c r="W1893" i="7"/>
  <c r="V1893" i="7"/>
  <c r="W1273" i="7"/>
  <c r="V1273" i="7"/>
  <c r="W863" i="7"/>
  <c r="V863" i="7"/>
  <c r="W791" i="7"/>
  <c r="V791" i="7"/>
  <c r="W986" i="7"/>
  <c r="V986" i="7"/>
  <c r="V756" i="7"/>
  <c r="W756" i="7"/>
  <c r="W1827" i="7"/>
  <c r="V1827" i="7"/>
  <c r="W591" i="7"/>
  <c r="V591" i="7"/>
  <c r="W1330" i="7"/>
  <c r="V1330" i="7"/>
  <c r="W688" i="7"/>
  <c r="V688" i="7"/>
  <c r="W369" i="7"/>
  <c r="V369" i="7"/>
  <c r="V427" i="7"/>
  <c r="W427" i="7"/>
  <c r="W455" i="7"/>
  <c r="V455" i="7"/>
  <c r="V1114" i="7"/>
  <c r="W1114" i="7"/>
  <c r="W1379" i="7"/>
  <c r="V1379" i="7"/>
  <c r="W758" i="7"/>
  <c r="V758" i="7"/>
  <c r="W1348" i="7"/>
  <c r="V1348" i="7"/>
  <c r="W63" i="7"/>
  <c r="V63" i="7"/>
  <c r="V934" i="7"/>
  <c r="W934" i="7"/>
  <c r="W617" i="7"/>
  <c r="V617" i="7"/>
  <c r="W1633" i="7"/>
  <c r="V1633" i="7"/>
  <c r="W763" i="7"/>
  <c r="V763" i="7"/>
  <c r="W40" i="7"/>
  <c r="V40" i="7"/>
  <c r="W21" i="7"/>
  <c r="V21" i="7"/>
  <c r="W66" i="7"/>
  <c r="V66" i="7"/>
  <c r="V487" i="7"/>
  <c r="W487" i="7"/>
  <c r="V91" i="7"/>
  <c r="W91" i="7"/>
  <c r="W678" i="7"/>
  <c r="V678" i="7"/>
  <c r="W184" i="7"/>
  <c r="V184" i="7"/>
  <c r="W1062" i="7"/>
  <c r="W2547" i="7"/>
  <c r="V2547" i="7"/>
  <c r="V2464" i="7"/>
  <c r="W2464" i="7"/>
  <c r="W2376" i="7"/>
  <c r="V2376" i="7"/>
  <c r="W2259" i="7"/>
  <c r="W2293" i="7"/>
  <c r="V2293" i="7"/>
  <c r="W2515" i="7"/>
  <c r="V2515" i="7"/>
  <c r="W2485" i="7"/>
  <c r="V2485" i="7"/>
  <c r="W1816" i="7"/>
  <c r="V1816" i="7"/>
  <c r="W1885" i="7"/>
  <c r="V1885" i="7"/>
  <c r="W2318" i="7"/>
  <c r="V2318" i="7"/>
  <c r="W1634" i="7"/>
  <c r="V1634" i="7"/>
  <c r="W1565" i="7"/>
  <c r="V1565" i="7"/>
  <c r="V2358" i="7"/>
  <c r="W1909" i="7"/>
  <c r="V1909" i="7"/>
  <c r="W1552" i="7"/>
  <c r="V1552" i="7"/>
  <c r="W1853" i="7"/>
  <c r="W1468" i="7"/>
  <c r="V1468" i="7"/>
  <c r="W1813" i="7"/>
  <c r="V1813" i="7"/>
  <c r="W1645" i="7"/>
  <c r="V1645" i="7"/>
  <c r="W1603" i="7"/>
  <c r="V1603" i="7"/>
  <c r="V1410" i="7"/>
  <c r="W1913" i="7"/>
  <c r="V1913" i="7"/>
  <c r="W1488" i="7"/>
  <c r="V1488" i="7"/>
  <c r="W1118" i="7"/>
  <c r="V1118" i="7"/>
  <c r="W902" i="7"/>
  <c r="V902" i="7"/>
  <c r="V1103" i="7"/>
  <c r="W1103" i="7"/>
  <c r="W959" i="7"/>
  <c r="V959" i="7"/>
  <c r="W1172" i="7"/>
  <c r="V1172" i="7"/>
  <c r="W519" i="7"/>
  <c r="V519" i="7"/>
  <c r="V1050" i="7"/>
  <c r="W1050" i="7"/>
  <c r="W335" i="7"/>
  <c r="V335" i="7"/>
  <c r="W1178" i="7"/>
  <c r="V1178" i="7"/>
  <c r="V586" i="7"/>
  <c r="W586" i="7"/>
  <c r="W1307" i="7"/>
  <c r="V1307" i="7"/>
  <c r="W943" i="7"/>
  <c r="V943" i="7"/>
  <c r="W1373" i="7"/>
  <c r="V1373" i="7"/>
  <c r="W1186" i="7"/>
  <c r="V1186" i="7"/>
  <c r="W783" i="7"/>
  <c r="V783" i="7"/>
  <c r="W189" i="7"/>
  <c r="V189" i="7"/>
  <c r="W642" i="7"/>
  <c r="V642" i="7"/>
  <c r="W412" i="7"/>
  <c r="V412" i="7"/>
  <c r="W683" i="7"/>
  <c r="V683" i="7"/>
  <c r="V993" i="7"/>
  <c r="W1405" i="7"/>
  <c r="W250" i="7"/>
  <c r="V250" i="7"/>
  <c r="W109" i="7"/>
  <c r="V109" i="7"/>
  <c r="W1272" i="7"/>
  <c r="W577" i="7"/>
  <c r="V577" i="7"/>
  <c r="W1810" i="7"/>
  <c r="V1810" i="7"/>
  <c r="W343" i="7"/>
  <c r="V343" i="7"/>
  <c r="W854" i="7"/>
  <c r="V854" i="7"/>
  <c r="W2646" i="7"/>
  <c r="V2646" i="7"/>
  <c r="V2393" i="7"/>
  <c r="W2393" i="7"/>
  <c r="V2381" i="7"/>
  <c r="W2381" i="7"/>
  <c r="V2303" i="7"/>
  <c r="W2303" i="7"/>
  <c r="V2183" i="7"/>
  <c r="W2183" i="7"/>
  <c r="W2175" i="7"/>
  <c r="V2175" i="7"/>
  <c r="W2218" i="7"/>
  <c r="V2218" i="7"/>
  <c r="W2306" i="7"/>
  <c r="V2306" i="7"/>
  <c r="W1887" i="7"/>
  <c r="V1887" i="7"/>
  <c r="V2190" i="7"/>
  <c r="W2190" i="7"/>
  <c r="W2234" i="7"/>
  <c r="V2234" i="7"/>
  <c r="V2220" i="7"/>
  <c r="W1687" i="7"/>
  <c r="V1687" i="7"/>
  <c r="W1495" i="7"/>
  <c r="V1495" i="7"/>
  <c r="W1618" i="7"/>
  <c r="V1618" i="7"/>
  <c r="V1834" i="7"/>
  <c r="W2125" i="7"/>
  <c r="V2125" i="7"/>
  <c r="W1453" i="7"/>
  <c r="V1453" i="7"/>
  <c r="W1779" i="7"/>
  <c r="V1779" i="7"/>
  <c r="W1649" i="7"/>
  <c r="V1649" i="7"/>
  <c r="V1179" i="7"/>
  <c r="W1179" i="7"/>
  <c r="W881" i="7"/>
  <c r="V881" i="7"/>
  <c r="V1596" i="7"/>
  <c r="W1161" i="7"/>
  <c r="V1161" i="7"/>
  <c r="W859" i="7"/>
  <c r="V859" i="7"/>
  <c r="W992" i="7"/>
  <c r="V992" i="7"/>
  <c r="V1695" i="7"/>
  <c r="W1213" i="7"/>
  <c r="V1213" i="7"/>
  <c r="V754" i="7"/>
  <c r="W754" i="7"/>
  <c r="W490" i="7"/>
  <c r="V490" i="7"/>
  <c r="W657" i="7"/>
  <c r="V657" i="7"/>
  <c r="W830" i="7"/>
  <c r="V830" i="7"/>
  <c r="W605" i="7"/>
  <c r="V605" i="7"/>
  <c r="V936" i="7"/>
  <c r="W936" i="7"/>
  <c r="W186" i="7"/>
  <c r="V186" i="7"/>
  <c r="W1427" i="7"/>
  <c r="V1427" i="7"/>
  <c r="V475" i="7"/>
  <c r="W475" i="7"/>
  <c r="W2541" i="7"/>
  <c r="V2541" i="7"/>
  <c r="W2457" i="7"/>
  <c r="V2457" i="7"/>
  <c r="V2238" i="7"/>
  <c r="W2238" i="7"/>
  <c r="V1917" i="7"/>
  <c r="W1917" i="7"/>
  <c r="W2240" i="7"/>
  <c r="V2240" i="7"/>
  <c r="W2074" i="7"/>
  <c r="V2074" i="7"/>
  <c r="W1754" i="7"/>
  <c r="V1754" i="7"/>
  <c r="W1876" i="7"/>
  <c r="V1876" i="7"/>
  <c r="W1528" i="7"/>
  <c r="V1528" i="7"/>
  <c r="W1944" i="7"/>
  <c r="V1944" i="7"/>
  <c r="W1760" i="7"/>
  <c r="V1760" i="7"/>
  <c r="W1590" i="7"/>
  <c r="V1590" i="7"/>
  <c r="W1392" i="7"/>
  <c r="V1392" i="7"/>
  <c r="W1343" i="7"/>
  <c r="V1343" i="7"/>
  <c r="W1271" i="7"/>
  <c r="V1271" i="7"/>
  <c r="W2637" i="7"/>
  <c r="V2637" i="7"/>
  <c r="W2679" i="7"/>
  <c r="V2679" i="7"/>
  <c r="V2500" i="7"/>
  <c r="W2500" i="7"/>
  <c r="W2511" i="7"/>
  <c r="V2511" i="7"/>
  <c r="W2676" i="7"/>
  <c r="V2676" i="7"/>
  <c r="W2625" i="7"/>
  <c r="V2625" i="7"/>
  <c r="W2644" i="7"/>
  <c r="V2644" i="7"/>
  <c r="W2639" i="7"/>
  <c r="V2639" i="7"/>
  <c r="W2455" i="7"/>
  <c r="V2455" i="7"/>
  <c r="W2567" i="7"/>
  <c r="V2567" i="7"/>
  <c r="V2651" i="7"/>
  <c r="W2591" i="7"/>
  <c r="V2591" i="7"/>
  <c r="W2675" i="7"/>
  <c r="V2675" i="7"/>
  <c r="W2544" i="7"/>
  <c r="V2544" i="7"/>
  <c r="V2345" i="7"/>
  <c r="W2345" i="7"/>
  <c r="V2321" i="7"/>
  <c r="W2321" i="7"/>
  <c r="V2297" i="7"/>
  <c r="W2297" i="7"/>
  <c r="V2273" i="7"/>
  <c r="W2273" i="7"/>
  <c r="V2249" i="7"/>
  <c r="W2249" i="7"/>
  <c r="V2225" i="7"/>
  <c r="W2225" i="7"/>
  <c r="V2201" i="7"/>
  <c r="W2201" i="7"/>
  <c r="V2177" i="7"/>
  <c r="W2177" i="7"/>
  <c r="V2153" i="7"/>
  <c r="W2153" i="7"/>
  <c r="V2129" i="7"/>
  <c r="W2129" i="7"/>
  <c r="W2368" i="7"/>
  <c r="V2368" i="7"/>
  <c r="W2253" i="7"/>
  <c r="V2253" i="7"/>
  <c r="W2622" i="7"/>
  <c r="V2622" i="7"/>
  <c r="W2224" i="7"/>
  <c r="V2224" i="7"/>
  <c r="W2532" i="7"/>
  <c r="V2532" i="7"/>
  <c r="W2276" i="7"/>
  <c r="V2276" i="7"/>
  <c r="W2270" i="7"/>
  <c r="V2270" i="7"/>
  <c r="W2454" i="7"/>
  <c r="V2454" i="7"/>
  <c r="W2350" i="7"/>
  <c r="V2350" i="7"/>
  <c r="V2384" i="7"/>
  <c r="W2384" i="7"/>
  <c r="V2196" i="7"/>
  <c r="W2196" i="7"/>
  <c r="V2118" i="7"/>
  <c r="W2118" i="7"/>
  <c r="V2440" i="7"/>
  <c r="W2440" i="7"/>
  <c r="W2133" i="7"/>
  <c r="V2133" i="7"/>
  <c r="W2653" i="7"/>
  <c r="V2653" i="7"/>
  <c r="V2355" i="7"/>
  <c r="W2042" i="7"/>
  <c r="V2042" i="7"/>
  <c r="W2669" i="7"/>
  <c r="V2669" i="7"/>
  <c r="W2452" i="7"/>
  <c r="V2145" i="7"/>
  <c r="W2320" i="7"/>
  <c r="V2320" i="7"/>
  <c r="W2096" i="7"/>
  <c r="V2340" i="7"/>
  <c r="W2340" i="7"/>
  <c r="W2142" i="7"/>
  <c r="V2078" i="7"/>
  <c r="V2205" i="7"/>
  <c r="V2328" i="7"/>
  <c r="W2328" i="7"/>
  <c r="W2073" i="7"/>
  <c r="V2073" i="7"/>
  <c r="W1956" i="7"/>
  <c r="V1956" i="7"/>
  <c r="W1864" i="7"/>
  <c r="V1864" i="7"/>
  <c r="W1792" i="7"/>
  <c r="V1792" i="7"/>
  <c r="W2150" i="7"/>
  <c r="V2150" i="7"/>
  <c r="W1979" i="7"/>
  <c r="V1979" i="7"/>
  <c r="W2505" i="7"/>
  <c r="V2505" i="7"/>
  <c r="V2423" i="7"/>
  <c r="W2423" i="7"/>
  <c r="W2032" i="7"/>
  <c r="V2032" i="7"/>
  <c r="W1958" i="7"/>
  <c r="V1958" i="7"/>
  <c r="W1850" i="7"/>
  <c r="V1850" i="7"/>
  <c r="W2425" i="7"/>
  <c r="V2425" i="7"/>
  <c r="W2115" i="7"/>
  <c r="V1900" i="7"/>
  <c r="W1900" i="7"/>
  <c r="W1867" i="7"/>
  <c r="V1867" i="7"/>
  <c r="W1819" i="7"/>
  <c r="V1819" i="7"/>
  <c r="W1771" i="7"/>
  <c r="V1771" i="7"/>
  <c r="W1723" i="7"/>
  <c r="V1723" i="7"/>
  <c r="W1822" i="7"/>
  <c r="V1822" i="7"/>
  <c r="W1615" i="7"/>
  <c r="V1615" i="7"/>
  <c r="W1519" i="7"/>
  <c r="V1519" i="7"/>
  <c r="W2162" i="7"/>
  <c r="V2162" i="7"/>
  <c r="W1989" i="7"/>
  <c r="V1989" i="7"/>
  <c r="W2215" i="7"/>
  <c r="V2215" i="7"/>
  <c r="V1594" i="7"/>
  <c r="W1594" i="7"/>
  <c r="W1498" i="7"/>
  <c r="V1498" i="7"/>
  <c r="W1829" i="7"/>
  <c r="V1829" i="7"/>
  <c r="W1469" i="7"/>
  <c r="V1469" i="7"/>
  <c r="V2083" i="7"/>
  <c r="V1874" i="7"/>
  <c r="W1808" i="7"/>
  <c r="V1808" i="7"/>
  <c r="W1648" i="7"/>
  <c r="V1648" i="7"/>
  <c r="W1504" i="7"/>
  <c r="V1504" i="7"/>
  <c r="V2026" i="7"/>
  <c r="W1832" i="7"/>
  <c r="V1832" i="7"/>
  <c r="W1501" i="7"/>
  <c r="V1501" i="7"/>
  <c r="V1506" i="7"/>
  <c r="V1668" i="7"/>
  <c r="W1584" i="7"/>
  <c r="V1584" i="7"/>
  <c r="V1313" i="7"/>
  <c r="W1313" i="7"/>
  <c r="V1482" i="7"/>
  <c r="W1636" i="7"/>
  <c r="V1636" i="7"/>
  <c r="W816" i="7"/>
  <c r="V1851" i="7"/>
  <c r="W1895" i="7"/>
  <c r="V1895" i="7"/>
  <c r="W1644" i="7"/>
  <c r="V1644" i="7"/>
  <c r="W1398" i="7"/>
  <c r="V1398" i="7"/>
  <c r="W1095" i="7"/>
  <c r="V1095" i="7"/>
  <c r="W1046" i="7"/>
  <c r="V1046" i="7"/>
  <c r="W998" i="7"/>
  <c r="V998" i="7"/>
  <c r="W950" i="7"/>
  <c r="V950" i="7"/>
  <c r="W878" i="7"/>
  <c r="V878" i="7"/>
  <c r="W1899" i="7"/>
  <c r="V1899" i="7"/>
  <c r="V741" i="7"/>
  <c r="W741" i="7"/>
  <c r="V1245" i="7"/>
  <c r="W1245" i="7"/>
  <c r="V1881" i="7"/>
  <c r="W1325" i="7"/>
  <c r="V1325" i="7"/>
  <c r="V2020" i="7"/>
  <c r="V1809" i="7"/>
  <c r="W1547" i="7"/>
  <c r="V1547" i="7"/>
  <c r="V1122" i="7"/>
  <c r="W1122" i="7"/>
  <c r="W842" i="7"/>
  <c r="V842" i="7"/>
  <c r="W787" i="7"/>
  <c r="V787" i="7"/>
  <c r="V730" i="7"/>
  <c r="W730" i="7"/>
  <c r="W567" i="7"/>
  <c r="V567" i="7"/>
  <c r="W495" i="7"/>
  <c r="V495" i="7"/>
  <c r="W1210" i="7"/>
  <c r="V1210" i="7"/>
  <c r="W734" i="7"/>
  <c r="V734" i="7"/>
  <c r="W872" i="7"/>
  <c r="V872" i="7"/>
  <c r="V1206" i="7"/>
  <c r="W1206" i="7"/>
  <c r="W989" i="7"/>
  <c r="V989" i="7"/>
  <c r="W2242" i="7"/>
  <c r="V2242" i="7"/>
  <c r="V1651" i="7"/>
  <c r="W1375" i="7"/>
  <c r="V1375" i="7"/>
  <c r="V1208" i="7"/>
  <c r="V1018" i="7"/>
  <c r="W1018" i="7"/>
  <c r="W1745" i="7"/>
  <c r="V1745" i="7"/>
  <c r="W1195" i="7"/>
  <c r="V1195" i="7"/>
  <c r="V862" i="7"/>
  <c r="W862" i="7"/>
  <c r="V822" i="7"/>
  <c r="W822" i="7"/>
  <c r="W727" i="7"/>
  <c r="V727" i="7"/>
  <c r="W512" i="7"/>
  <c r="V512" i="7"/>
  <c r="V431" i="7"/>
  <c r="W431" i="7"/>
  <c r="W1940" i="7"/>
  <c r="V1940" i="7"/>
  <c r="W1171" i="7"/>
  <c r="V1171" i="7"/>
  <c r="W1231" i="7"/>
  <c r="V1231" i="7"/>
  <c r="W1296" i="7"/>
  <c r="V1296" i="7"/>
  <c r="V1141" i="7"/>
  <c r="V1006" i="7"/>
  <c r="V1308" i="7"/>
  <c r="W1067" i="7"/>
  <c r="V1067" i="7"/>
  <c r="V910" i="7"/>
  <c r="W910" i="7"/>
  <c r="W2689" i="7"/>
  <c r="V2689" i="7"/>
  <c r="W1040" i="7"/>
  <c r="V1040" i="7"/>
  <c r="W158" i="7"/>
  <c r="V158" i="7"/>
  <c r="W1184" i="7"/>
  <c r="V1184" i="7"/>
  <c r="W411" i="7"/>
  <c r="V411" i="7"/>
  <c r="V994" i="7"/>
  <c r="W994" i="7"/>
  <c r="W462" i="7"/>
  <c r="V462" i="7"/>
  <c r="V380" i="7"/>
  <c r="W380" i="7"/>
  <c r="W648" i="7"/>
  <c r="V648" i="7"/>
  <c r="V428" i="7"/>
  <c r="W428" i="7"/>
  <c r="V216" i="7"/>
  <c r="V819" i="7"/>
  <c r="W681" i="7"/>
  <c r="V681" i="7"/>
  <c r="W587" i="7"/>
  <c r="V587" i="7"/>
  <c r="W361" i="7"/>
  <c r="V361" i="7"/>
  <c r="W1212" i="7"/>
  <c r="W1244" i="7"/>
  <c r="V1244" i="7"/>
  <c r="V925" i="7"/>
  <c r="V559" i="7"/>
  <c r="W559" i="7"/>
  <c r="W292" i="7"/>
  <c r="V292" i="7"/>
  <c r="W157" i="7"/>
  <c r="V157" i="7"/>
  <c r="V121" i="7"/>
  <c r="W121" i="7"/>
  <c r="W85" i="7"/>
  <c r="V85" i="7"/>
  <c r="W49" i="7"/>
  <c r="V49" i="7"/>
  <c r="W13" i="7"/>
  <c r="V13" i="7"/>
  <c r="W160" i="7"/>
  <c r="V160" i="7"/>
  <c r="W484" i="7"/>
  <c r="V484" i="7"/>
  <c r="W272" i="7"/>
  <c r="V272" i="7"/>
  <c r="W2692" i="7"/>
  <c r="V2692" i="7"/>
  <c r="W624" i="7"/>
  <c r="V624" i="7"/>
  <c r="W243" i="7"/>
  <c r="V243" i="7"/>
  <c r="W54" i="7"/>
  <c r="V54" i="7"/>
  <c r="V1526" i="7"/>
  <c r="V360" i="7"/>
  <c r="W280" i="7"/>
  <c r="V280" i="7"/>
  <c r="W595" i="7"/>
  <c r="V595" i="7"/>
  <c r="V1333" i="7"/>
  <c r="V750" i="7"/>
  <c r="W750" i="7"/>
  <c r="W643" i="7"/>
  <c r="V643" i="7"/>
  <c r="V473" i="7"/>
  <c r="W473" i="7"/>
  <c r="W203" i="7"/>
  <c r="V203" i="7"/>
  <c r="W554" i="7"/>
  <c r="V554" i="7"/>
  <c r="W481" i="7"/>
  <c r="V481" i="7"/>
  <c r="V103" i="7"/>
  <c r="W103" i="7"/>
  <c r="W168" i="7"/>
  <c r="V168" i="7"/>
  <c r="W96" i="7"/>
  <c r="V96" i="7"/>
  <c r="W24" i="7"/>
  <c r="V24" i="7"/>
  <c r="V116" i="7"/>
  <c r="V442" i="7"/>
  <c r="V921" i="7"/>
  <c r="V322" i="7"/>
  <c r="W491" i="7"/>
  <c r="W503" i="7"/>
  <c r="V314" i="7"/>
  <c r="V32" i="7"/>
  <c r="V2617" i="7"/>
  <c r="W2617" i="7"/>
  <c r="W2432" i="7"/>
  <c r="V2432" i="7"/>
  <c r="V2339" i="7"/>
  <c r="W2339" i="7"/>
  <c r="V2243" i="7"/>
  <c r="W2243" i="7"/>
  <c r="V2147" i="7"/>
  <c r="W2147" i="7"/>
  <c r="V2360" i="7"/>
  <c r="W2360" i="7"/>
  <c r="W2144" i="7"/>
  <c r="V2144" i="7"/>
  <c r="W2235" i="7"/>
  <c r="V2235" i="7"/>
  <c r="W2566" i="7"/>
  <c r="V2566" i="7"/>
  <c r="W2258" i="7"/>
  <c r="V2258" i="7"/>
  <c r="V2172" i="7"/>
  <c r="W2172" i="7"/>
  <c r="W1963" i="7"/>
  <c r="V1963" i="7"/>
  <c r="W2030" i="7"/>
  <c r="V2030" i="7"/>
  <c r="W2335" i="7"/>
  <c r="V2335" i="7"/>
  <c r="W1973" i="7"/>
  <c r="V1973" i="7"/>
  <c r="W1855" i="7"/>
  <c r="V1855" i="7"/>
  <c r="W2347" i="7"/>
  <c r="V2347" i="7"/>
  <c r="W1543" i="7"/>
  <c r="V1543" i="7"/>
  <c r="W1474" i="7"/>
  <c r="V1474" i="7"/>
  <c r="W1601" i="7"/>
  <c r="V1601" i="7"/>
  <c r="W1608" i="7"/>
  <c r="V1608" i="7"/>
  <c r="V2113" i="7"/>
  <c r="W2113" i="7"/>
  <c r="W1451" i="7"/>
  <c r="V1451" i="7"/>
  <c r="W251" i="7"/>
  <c r="V251" i="7"/>
  <c r="W2686" i="7"/>
  <c r="V2686" i="7"/>
  <c r="W2475" i="7"/>
  <c r="V2475" i="7"/>
  <c r="W2655" i="7"/>
  <c r="V2655" i="7"/>
  <c r="W2614" i="7"/>
  <c r="V2614" i="7"/>
  <c r="V2346" i="7"/>
  <c r="W2346" i="7"/>
  <c r="W2468" i="7"/>
  <c r="V2468" i="7"/>
  <c r="W2284" i="7"/>
  <c r="V2284" i="7"/>
  <c r="W2055" i="7"/>
  <c r="V2055" i="7"/>
  <c r="V2471" i="7"/>
  <c r="W2471" i="7"/>
  <c r="W2326" i="7"/>
  <c r="V2326" i="7"/>
  <c r="W1838" i="7"/>
  <c r="V1838" i="7"/>
  <c r="W1793" i="7"/>
  <c r="V1793" i="7"/>
  <c r="W1559" i="7"/>
  <c r="V1559" i="7"/>
  <c r="W2019" i="7"/>
  <c r="V2019" i="7"/>
  <c r="W1889" i="7"/>
  <c r="V1889" i="7"/>
  <c r="W1542" i="7"/>
  <c r="V1542" i="7"/>
  <c r="W1510" i="7"/>
  <c r="V1510" i="7"/>
  <c r="W1595" i="7"/>
  <c r="V1595" i="7"/>
  <c r="W1300" i="7"/>
  <c r="V1300" i="7"/>
  <c r="W1277" i="7"/>
  <c r="V1277" i="7"/>
  <c r="W1205" i="7"/>
  <c r="V1205" i="7"/>
  <c r="W1566" i="7"/>
  <c r="V1566" i="7"/>
  <c r="W815" i="7"/>
  <c r="V815" i="7"/>
  <c r="W767" i="7"/>
  <c r="V767" i="7"/>
  <c r="W646" i="7"/>
  <c r="V646" i="7"/>
  <c r="W1640" i="7"/>
  <c r="V1640" i="7"/>
  <c r="W616" i="7"/>
  <c r="V616" i="7"/>
  <c r="V694" i="7"/>
  <c r="W694" i="7"/>
  <c r="W225" i="7"/>
  <c r="V225" i="7"/>
  <c r="W283" i="7"/>
  <c r="V283" i="7"/>
  <c r="W1135" i="7"/>
  <c r="V1135" i="7"/>
  <c r="W1597" i="7"/>
  <c r="V1597" i="7"/>
  <c r="W841" i="7"/>
  <c r="V841" i="7"/>
  <c r="V1725" i="7"/>
  <c r="W1226" i="7"/>
  <c r="V1226" i="7"/>
  <c r="W135" i="7"/>
  <c r="V135" i="7"/>
  <c r="W660" i="7"/>
  <c r="V660" i="7"/>
  <c r="W1342" i="7"/>
  <c r="V1342" i="7"/>
  <c r="W472" i="7"/>
  <c r="V472" i="7"/>
  <c r="W366" i="7"/>
  <c r="V366" i="7"/>
  <c r="V1093" i="7"/>
  <c r="W505" i="7"/>
  <c r="V505" i="7"/>
  <c r="V1089" i="7"/>
  <c r="W873" i="7"/>
  <c r="V873" i="7"/>
  <c r="W707" i="7"/>
  <c r="V707" i="7"/>
  <c r="V960" i="7"/>
  <c r="W960" i="7"/>
  <c r="V622" i="7"/>
  <c r="W622" i="7"/>
  <c r="V661" i="7"/>
  <c r="W435" i="7"/>
  <c r="V435" i="7"/>
  <c r="W1148" i="7"/>
  <c r="V1148" i="7"/>
  <c r="W651" i="7"/>
  <c r="V651" i="7"/>
  <c r="W414" i="7"/>
  <c r="V414" i="7"/>
  <c r="W2673" i="7"/>
  <c r="V2673" i="7"/>
  <c r="W2563" i="7"/>
  <c r="V2563" i="7"/>
  <c r="W2406" i="7"/>
  <c r="V2406" i="7"/>
  <c r="V2488" i="7"/>
  <c r="W2488" i="7"/>
  <c r="W2677" i="7"/>
  <c r="V2677" i="7"/>
  <c r="W2296" i="7"/>
  <c r="V2296" i="7"/>
  <c r="W2647" i="7"/>
  <c r="V2647" i="7"/>
  <c r="V2120" i="7"/>
  <c r="W2120" i="7"/>
  <c r="W2349" i="7"/>
  <c r="V2349" i="7"/>
  <c r="W2407" i="7"/>
  <c r="W1959" i="7"/>
  <c r="V1959" i="7"/>
  <c r="V2477" i="7"/>
  <c r="W2477" i="7"/>
  <c r="W2182" i="7"/>
  <c r="V2182" i="7"/>
  <c r="W1985" i="7"/>
  <c r="V1985" i="7"/>
  <c r="W2091" i="7"/>
  <c r="V2091" i="7"/>
  <c r="W1925" i="7"/>
  <c r="V1925" i="7"/>
  <c r="W2087" i="7"/>
  <c r="V2087" i="7"/>
  <c r="W2413" i="7"/>
  <c r="V2413" i="7"/>
  <c r="W1442" i="7"/>
  <c r="V1442" i="7"/>
  <c r="W2008" i="7"/>
  <c r="V2008" i="7"/>
  <c r="W1619" i="7"/>
  <c r="V1619" i="7"/>
  <c r="W1762" i="7"/>
  <c r="V1762" i="7"/>
  <c r="W2048" i="7"/>
  <c r="V2048" i="7"/>
  <c r="W1798" i="7"/>
  <c r="V1798" i="7"/>
  <c r="W1318" i="7"/>
  <c r="V1318" i="7"/>
  <c r="V1049" i="7"/>
  <c r="W1049" i="7"/>
  <c r="W1675" i="7"/>
  <c r="V1675" i="7"/>
  <c r="W1007" i="7"/>
  <c r="V1007" i="7"/>
  <c r="W1614" i="7"/>
  <c r="V1614" i="7"/>
  <c r="W751" i="7"/>
  <c r="V751" i="7"/>
  <c r="V1448" i="7"/>
  <c r="W1192" i="7"/>
  <c r="V1192" i="7"/>
  <c r="V966" i="7"/>
  <c r="W966" i="7"/>
  <c r="W100" i="7"/>
  <c r="V100" i="7"/>
  <c r="V547" i="7"/>
  <c r="W547" i="7"/>
  <c r="W363" i="7"/>
  <c r="V363" i="7"/>
  <c r="V982" i="7"/>
  <c r="W982" i="7"/>
  <c r="V145" i="7"/>
  <c r="W145" i="7"/>
  <c r="W37" i="7"/>
  <c r="V37" i="7"/>
  <c r="W182" i="7"/>
  <c r="V182" i="7"/>
  <c r="W231" i="7"/>
  <c r="V231" i="7"/>
  <c r="W6" i="7"/>
  <c r="V6" i="7"/>
  <c r="W285" i="7"/>
  <c r="V285" i="7"/>
  <c r="W1279" i="7"/>
  <c r="V1279" i="7"/>
  <c r="W151" i="7"/>
  <c r="V151" i="7"/>
  <c r="V7" i="7"/>
  <c r="W7" i="7"/>
  <c r="W457" i="7"/>
  <c r="V457" i="7"/>
  <c r="W48" i="7"/>
  <c r="V48" i="7"/>
  <c r="W1008" i="7"/>
  <c r="V377" i="7"/>
  <c r="W2508" i="7"/>
  <c r="V2508" i="7"/>
  <c r="W2569" i="7"/>
  <c r="V2569" i="7"/>
  <c r="W2608" i="7"/>
  <c r="V2608" i="7"/>
  <c r="V2446" i="7"/>
  <c r="W2446" i="7"/>
  <c r="V2279" i="7"/>
  <c r="W2279" i="7"/>
  <c r="V2207" i="7"/>
  <c r="W2207" i="7"/>
  <c r="V2135" i="7"/>
  <c r="W2135" i="7"/>
  <c r="W2138" i="7"/>
  <c r="V2138" i="7"/>
  <c r="W2140" i="7"/>
  <c r="V2140" i="7"/>
  <c r="V2300" i="7"/>
  <c r="W2300" i="7"/>
  <c r="W2222" i="7"/>
  <c r="V2222" i="7"/>
  <c r="W2066" i="7"/>
  <c r="V2066" i="7"/>
  <c r="W2127" i="7"/>
  <c r="W2180" i="7"/>
  <c r="V2180" i="7"/>
  <c r="W1965" i="7"/>
  <c r="V1965" i="7"/>
  <c r="W1878" i="7"/>
  <c r="V1878" i="7"/>
  <c r="W1896" i="7"/>
  <c r="V1896" i="7"/>
  <c r="W2034" i="7"/>
  <c r="V2034" i="7"/>
  <c r="W2051" i="7"/>
  <c r="V2051" i="7"/>
  <c r="W1783" i="7"/>
  <c r="V1783" i="7"/>
  <c r="W1961" i="7"/>
  <c r="V1961" i="7"/>
  <c r="V1713" i="7"/>
  <c r="V2458" i="7"/>
  <c r="W2458" i="7"/>
  <c r="W1914" i="7"/>
  <c r="V1914" i="7"/>
  <c r="W1396" i="7"/>
  <c r="V1396" i="7"/>
  <c r="W1705" i="7"/>
  <c r="V1705" i="7"/>
  <c r="W1582" i="7"/>
  <c r="V1582" i="7"/>
  <c r="W2061" i="7"/>
  <c r="V2061" i="7"/>
  <c r="W1371" i="7"/>
  <c r="V1371" i="7"/>
  <c r="W1627" i="7"/>
  <c r="V1627" i="7"/>
  <c r="W1097" i="7"/>
  <c r="V1097" i="7"/>
  <c r="V802" i="7"/>
  <c r="W802" i="7"/>
  <c r="W513" i="7"/>
  <c r="V513" i="7"/>
  <c r="V832" i="7"/>
  <c r="W832" i="7"/>
  <c r="V1128" i="7"/>
  <c r="W1128" i="7"/>
  <c r="W611" i="7"/>
  <c r="V611" i="7"/>
  <c r="W201" i="7"/>
  <c r="V201" i="7"/>
  <c r="W628" i="7"/>
  <c r="V628" i="7"/>
  <c r="W723" i="7"/>
  <c r="V723" i="7"/>
  <c r="V538" i="7"/>
  <c r="W538" i="7"/>
  <c r="V970" i="7"/>
  <c r="W970" i="7"/>
  <c r="W920" i="7"/>
  <c r="V920" i="7"/>
  <c r="W759" i="7"/>
  <c r="V759" i="7"/>
  <c r="W51" i="7"/>
  <c r="V51" i="7"/>
  <c r="W16" i="7"/>
  <c r="V16" i="7"/>
  <c r="W319" i="7"/>
  <c r="V319" i="7"/>
  <c r="W634" i="7"/>
  <c r="V634" i="7"/>
  <c r="V807" i="7"/>
  <c r="W807" i="7"/>
  <c r="W224" i="7"/>
  <c r="V224" i="7"/>
  <c r="W294" i="7"/>
  <c r="V294" i="7"/>
  <c r="W4" i="7"/>
  <c r="V4" i="7"/>
  <c r="V1116" i="7"/>
  <c r="W667" i="7"/>
  <c r="V667" i="7"/>
  <c r="W637" i="7"/>
  <c r="W2626" i="7"/>
  <c r="V2626" i="7"/>
  <c r="W2545" i="7"/>
  <c r="V2545" i="7"/>
  <c r="W2556" i="7"/>
  <c r="V2556" i="7"/>
  <c r="W2442" i="7"/>
  <c r="V2442" i="7"/>
  <c r="W2388" i="7"/>
  <c r="V2388" i="7"/>
  <c r="V2517" i="7"/>
  <c r="W2517" i="7"/>
  <c r="W2431" i="7"/>
  <c r="V2431" i="7"/>
  <c r="W2111" i="7"/>
  <c r="V2111" i="7"/>
  <c r="W1991" i="7"/>
  <c r="V1991" i="7"/>
  <c r="W1804" i="7"/>
  <c r="V1804" i="7"/>
  <c r="V1676" i="7"/>
  <c r="W1676" i="7"/>
  <c r="W1967" i="7"/>
  <c r="V1967" i="7"/>
  <c r="W1718" i="7"/>
  <c r="V1718" i="7"/>
  <c r="W1932" i="7"/>
  <c r="V1932" i="7"/>
  <c r="V1583" i="7"/>
  <c r="W1583" i="7"/>
  <c r="V1487" i="7"/>
  <c r="W1487" i="7"/>
  <c r="V1415" i="7"/>
  <c r="W1415" i="7"/>
  <c r="W1774" i="7"/>
  <c r="V1774" i="7"/>
  <c r="W1941" i="7"/>
  <c r="V1941" i="7"/>
  <c r="W2185" i="7"/>
  <c r="V2185" i="7"/>
  <c r="W1516" i="7"/>
  <c r="V1516" i="7"/>
  <c r="W2016" i="7"/>
  <c r="V2016" i="7"/>
  <c r="W1428" i="7"/>
  <c r="W1496" i="7"/>
  <c r="V1496" i="7"/>
  <c r="W1223" i="7"/>
  <c r="V1223" i="7"/>
  <c r="W1151" i="7"/>
  <c r="V1151" i="7"/>
  <c r="W747" i="7"/>
  <c r="V747" i="7"/>
  <c r="W1406" i="7"/>
  <c r="V1406" i="7"/>
  <c r="W1585" i="7"/>
  <c r="V1585" i="7"/>
  <c r="W1400" i="7"/>
  <c r="V1400" i="7"/>
  <c r="W833" i="7"/>
  <c r="V833" i="7"/>
  <c r="W785" i="7"/>
  <c r="V785" i="7"/>
  <c r="W1058" i="7"/>
  <c r="V1058" i="7"/>
  <c r="V685" i="7"/>
  <c r="W685" i="7"/>
  <c r="W579" i="7"/>
  <c r="V579" i="7"/>
  <c r="W1159" i="7"/>
  <c r="V1159" i="7"/>
  <c r="W817" i="7"/>
  <c r="V817" i="7"/>
  <c r="W1377" i="7"/>
  <c r="V1377" i="7"/>
  <c r="V1386" i="7"/>
  <c r="W1386" i="7"/>
  <c r="W1949" i="7"/>
  <c r="V1949" i="7"/>
  <c r="W1344" i="7"/>
  <c r="V1344" i="7"/>
  <c r="V539" i="7"/>
  <c r="W539" i="7"/>
  <c r="W352" i="7"/>
  <c r="V352" i="7"/>
  <c r="W208" i="7"/>
  <c r="V208" i="7"/>
  <c r="W14" i="7"/>
  <c r="V14" i="7"/>
  <c r="W318" i="7"/>
  <c r="V318" i="7"/>
  <c r="W2557" i="7"/>
  <c r="V2557" i="7"/>
  <c r="W2649" i="7"/>
  <c r="V2649" i="7"/>
  <c r="W2592" i="7"/>
  <c r="V2592" i="7"/>
  <c r="W2462" i="7"/>
  <c r="V2462" i="7"/>
  <c r="W2595" i="7"/>
  <c r="V2595" i="7"/>
  <c r="V2506" i="7"/>
  <c r="W2506" i="7"/>
  <c r="V2531" i="7"/>
  <c r="W2531" i="7"/>
  <c r="W2444" i="7"/>
  <c r="V2444" i="7"/>
  <c r="V2549" i="7"/>
  <c r="V2369" i="7"/>
  <c r="W2369" i="7"/>
  <c r="W2490" i="7"/>
  <c r="V2490" i="7"/>
  <c r="W2404" i="7"/>
  <c r="V2404" i="7"/>
  <c r="V2580" i="7"/>
  <c r="V2467" i="7"/>
  <c r="W2467" i="7"/>
  <c r="W2377" i="7"/>
  <c r="V2377" i="7"/>
  <c r="W2282" i="7"/>
  <c r="V2282" i="7"/>
  <c r="W2313" i="7"/>
  <c r="V2313" i="7"/>
  <c r="V2198" i="7"/>
  <c r="W2198" i="7"/>
  <c r="W2278" i="7"/>
  <c r="V2278" i="7"/>
  <c r="V2489" i="7"/>
  <c r="W2640" i="7"/>
  <c r="V2640" i="7"/>
  <c r="W2110" i="7"/>
  <c r="V2110" i="7"/>
  <c r="W2519" i="7"/>
  <c r="V2519" i="7"/>
  <c r="W2221" i="7"/>
  <c r="V2221" i="7"/>
  <c r="W1988" i="7"/>
  <c r="V1988" i="7"/>
  <c r="W1935" i="7"/>
  <c r="V1935" i="7"/>
  <c r="V2178" i="7"/>
  <c r="W2178" i="7"/>
  <c r="W2460" i="7"/>
  <c r="V2460" i="7"/>
  <c r="W1983" i="7"/>
  <c r="V1983" i="7"/>
  <c r="W1915" i="7"/>
  <c r="V1915" i="7"/>
  <c r="W2009" i="7"/>
  <c r="V2009" i="7"/>
  <c r="V2256" i="7"/>
  <c r="W2256" i="7"/>
  <c r="W2114" i="7"/>
  <c r="V2114" i="7"/>
  <c r="V1946" i="7"/>
  <c r="W1946" i="7"/>
  <c r="W2280" i="7"/>
  <c r="W1908" i="7"/>
  <c r="V1908" i="7"/>
  <c r="W1679" i="7"/>
  <c r="V1679" i="7"/>
  <c r="W1951" i="7"/>
  <c r="V1951" i="7"/>
  <c r="W1694" i="7"/>
  <c r="V1694" i="7"/>
  <c r="V1894" i="7"/>
  <c r="W1894" i="7"/>
  <c r="W1757" i="7"/>
  <c r="V1757" i="7"/>
  <c r="W1685" i="7"/>
  <c r="V1685" i="7"/>
  <c r="V1607" i="7"/>
  <c r="W1607" i="7"/>
  <c r="W1511" i="7"/>
  <c r="V1511" i="7"/>
  <c r="W1447" i="7"/>
  <c r="V1447" i="7"/>
  <c r="W1738" i="7"/>
  <c r="V1738" i="7"/>
  <c r="V1785" i="7"/>
  <c r="V2223" i="7"/>
  <c r="W1717" i="7"/>
  <c r="V1717" i="7"/>
  <c r="W1589" i="7"/>
  <c r="V1589" i="7"/>
  <c r="V2400" i="7"/>
  <c r="W1858" i="7"/>
  <c r="V1858" i="7"/>
  <c r="W1777" i="7"/>
  <c r="V1777" i="7"/>
  <c r="V1530" i="7"/>
  <c r="W1536" i="7"/>
  <c r="V1536" i="7"/>
  <c r="V1755" i="7"/>
  <c r="V1650" i="7"/>
  <c r="W2188" i="7"/>
  <c r="V2188" i="7"/>
  <c r="W2056" i="7"/>
  <c r="V2056" i="7"/>
  <c r="W1483" i="7"/>
  <c r="V1483" i="7"/>
  <c r="W1454" i="7"/>
  <c r="V1454" i="7"/>
  <c r="W810" i="7"/>
  <c r="V1554" i="7"/>
  <c r="W1414" i="7"/>
  <c r="V1414" i="7"/>
  <c r="W1564" i="7"/>
  <c r="V1564" i="7"/>
  <c r="W1438" i="7"/>
  <c r="V1438" i="7"/>
  <c r="W1265" i="7"/>
  <c r="V1265" i="7"/>
  <c r="W1241" i="7"/>
  <c r="V1241" i="7"/>
  <c r="W1217" i="7"/>
  <c r="V1217" i="7"/>
  <c r="W1193" i="7"/>
  <c r="V1193" i="7"/>
  <c r="W1169" i="7"/>
  <c r="V1169" i="7"/>
  <c r="W1145" i="7"/>
  <c r="V1145" i="7"/>
  <c r="W1153" i="7"/>
  <c r="V1153" i="7"/>
  <c r="W1094" i="7"/>
  <c r="V1094" i="7"/>
  <c r="W929" i="7"/>
  <c r="V929" i="7"/>
  <c r="W1140" i="7"/>
  <c r="W1630" i="7"/>
  <c r="V1630" i="7"/>
  <c r="W1382" i="7"/>
  <c r="V1572" i="7"/>
  <c r="V1374" i="7"/>
  <c r="W1374" i="7"/>
  <c r="W1283" i="7"/>
  <c r="V1283" i="7"/>
  <c r="W1237" i="7"/>
  <c r="V1237" i="7"/>
  <c r="W1165" i="7"/>
  <c r="V1165" i="7"/>
  <c r="W851" i="7"/>
  <c r="V851" i="7"/>
  <c r="W827" i="7"/>
  <c r="V827" i="7"/>
  <c r="W803" i="7"/>
  <c r="V803" i="7"/>
  <c r="W779" i="7"/>
  <c r="V779" i="7"/>
  <c r="W755" i="7"/>
  <c r="V755" i="7"/>
  <c r="W731" i="7"/>
  <c r="V731" i="7"/>
  <c r="V1005" i="7"/>
  <c r="W561" i="7"/>
  <c r="V561" i="7"/>
  <c r="W489" i="7"/>
  <c r="V489" i="7"/>
  <c r="W1409" i="7"/>
  <c r="V1409" i="7"/>
  <c r="W1349" i="7"/>
  <c r="W1263" i="7"/>
  <c r="V1263" i="7"/>
  <c r="W947" i="7"/>
  <c r="V947" i="7"/>
  <c r="W699" i="7"/>
  <c r="V699" i="7"/>
  <c r="W1288" i="7"/>
  <c r="V1288" i="7"/>
  <c r="V1238" i="7"/>
  <c r="V724" i="7"/>
  <c r="W724" i="7"/>
  <c r="V652" i="7"/>
  <c r="W652" i="7"/>
  <c r="W1282" i="7"/>
  <c r="V1282" i="7"/>
  <c r="V1137" i="7"/>
  <c r="W1137" i="7"/>
  <c r="W441" i="7"/>
  <c r="V441" i="7"/>
  <c r="W297" i="7"/>
  <c r="V297" i="7"/>
  <c r="W962" i="7"/>
  <c r="V962" i="7"/>
  <c r="W775" i="7"/>
  <c r="V775" i="7"/>
  <c r="W1112" i="7"/>
  <c r="V1112" i="7"/>
  <c r="V1041" i="7"/>
  <c r="W1041" i="7"/>
  <c r="W500" i="7"/>
  <c r="V500" i="7"/>
  <c r="V311" i="7"/>
  <c r="W311" i="7"/>
  <c r="V1763" i="7"/>
  <c r="W711" i="7"/>
  <c r="V711" i="7"/>
  <c r="W1844" i="7"/>
  <c r="V1844" i="7"/>
  <c r="V997" i="7"/>
  <c r="V706" i="7"/>
  <c r="W706" i="7"/>
  <c r="W397" i="7"/>
  <c r="V397" i="7"/>
  <c r="W253" i="7"/>
  <c r="V253" i="7"/>
  <c r="W1743" i="7"/>
  <c r="V1743" i="7"/>
  <c r="V946" i="7"/>
  <c r="W946" i="7"/>
  <c r="W717" i="7"/>
  <c r="V717" i="7"/>
  <c r="W1769" i="7"/>
  <c r="V1769" i="7"/>
  <c r="W1505" i="7"/>
  <c r="V1505" i="7"/>
  <c r="V1202" i="7"/>
  <c r="V1257" i="7"/>
  <c r="W1257" i="7"/>
  <c r="V1021" i="7"/>
  <c r="V344" i="7"/>
  <c r="W344" i="7"/>
  <c r="W200" i="7"/>
  <c r="V200" i="7"/>
  <c r="W171" i="7"/>
  <c r="V171" i="7"/>
  <c r="W99" i="7"/>
  <c r="V99" i="7"/>
  <c r="W27" i="7"/>
  <c r="V27" i="7"/>
  <c r="V302" i="7"/>
  <c r="W62" i="7"/>
  <c r="V62" i="7"/>
  <c r="W1146" i="7"/>
  <c r="V844" i="7"/>
  <c r="W844" i="7"/>
  <c r="W568" i="7"/>
  <c r="V568" i="7"/>
  <c r="V312" i="7"/>
  <c r="W226" i="7"/>
  <c r="V226" i="7"/>
  <c r="W424" i="7"/>
  <c r="V424" i="7"/>
  <c r="W45" i="7"/>
  <c r="V45" i="7"/>
  <c r="V326" i="7"/>
  <c r="W1106" i="7"/>
  <c r="V1106" i="7"/>
  <c r="W912" i="7"/>
  <c r="V826" i="7"/>
  <c r="W826" i="7"/>
  <c r="W541" i="7"/>
  <c r="V541" i="7"/>
  <c r="W527" i="7"/>
  <c r="V230" i="7"/>
  <c r="W1416" i="7"/>
  <c r="V1416" i="7"/>
  <c r="W1063" i="7"/>
  <c r="V1063" i="7"/>
  <c r="W719" i="7"/>
  <c r="V719" i="7"/>
  <c r="W76" i="7"/>
  <c r="V76" i="7"/>
  <c r="W267" i="7"/>
  <c r="V267" i="7"/>
  <c r="W105" i="7"/>
  <c r="V105" i="7"/>
  <c r="V1846" i="7"/>
  <c r="W1115" i="7"/>
  <c r="V1115" i="7"/>
  <c r="V658" i="7"/>
  <c r="W658" i="7"/>
  <c r="W593" i="7"/>
  <c r="V593" i="7"/>
  <c r="W138" i="7"/>
  <c r="V138" i="7"/>
  <c r="W506" i="7"/>
  <c r="V506" i="7"/>
  <c r="V284" i="7"/>
  <c r="W284" i="7"/>
  <c r="V340" i="7"/>
  <c r="W948" i="7"/>
  <c r="W542" i="7"/>
  <c r="V542" i="7"/>
  <c r="W429" i="7"/>
  <c r="V429" i="7"/>
  <c r="V1069" i="7"/>
  <c r="W913" i="7"/>
  <c r="V913" i="7"/>
  <c r="V784" i="7"/>
  <c r="W784" i="7"/>
  <c r="W639" i="7"/>
  <c r="V639" i="7"/>
  <c r="W364" i="7"/>
  <c r="V364" i="7"/>
  <c r="W270" i="7"/>
  <c r="V270" i="7"/>
  <c r="V163" i="7"/>
  <c r="W163" i="7"/>
  <c r="V19" i="7"/>
  <c r="W19" i="7"/>
  <c r="V877" i="7"/>
  <c r="W609" i="7"/>
  <c r="V609" i="7"/>
  <c r="W309" i="7"/>
  <c r="V309" i="7"/>
  <c r="V227" i="7"/>
  <c r="V432" i="7"/>
  <c r="W575" i="7"/>
  <c r="W440" i="7"/>
  <c r="V458" i="7"/>
  <c r="W2662" i="7"/>
  <c r="V2662" i="7"/>
  <c r="V2291" i="7"/>
  <c r="W2291" i="7"/>
  <c r="V2195" i="7"/>
  <c r="W2195" i="7"/>
  <c r="W2495" i="7"/>
  <c r="V2495" i="7"/>
  <c r="W2543" i="7"/>
  <c r="V2543" i="7"/>
  <c r="W2496" i="7"/>
  <c r="V2496" i="7"/>
  <c r="W1982" i="7"/>
  <c r="V1982" i="7"/>
  <c r="V2124" i="7"/>
  <c r="W2124" i="7"/>
  <c r="V1966" i="7"/>
  <c r="W1966" i="7"/>
  <c r="W1943" i="7"/>
  <c r="V1943" i="7"/>
  <c r="W1464" i="7"/>
  <c r="V1464" i="7"/>
  <c r="W1512" i="7"/>
  <c r="V1512" i="7"/>
  <c r="W1568" i="7"/>
  <c r="V1568" i="7"/>
  <c r="W2003" i="7"/>
  <c r="V2003" i="7"/>
  <c r="W549" i="7"/>
  <c r="V549" i="7"/>
  <c r="W2581" i="7"/>
  <c r="V2581" i="7"/>
  <c r="W2542" i="7"/>
  <c r="V2542" i="7"/>
  <c r="W2474" i="7"/>
  <c r="V2474" i="7"/>
  <c r="V2288" i="7"/>
  <c r="W2288" i="7"/>
  <c r="W2550" i="7"/>
  <c r="V2550" i="7"/>
  <c r="W2294" i="7"/>
  <c r="V2294" i="7"/>
  <c r="W2063" i="7"/>
  <c r="V2063" i="7"/>
  <c r="V1926" i="7"/>
  <c r="W1926" i="7"/>
  <c r="V1953" i="7"/>
  <c r="W1953" i="7"/>
  <c r="W2101" i="7"/>
  <c r="V2101" i="7"/>
  <c r="W2116" i="7"/>
  <c r="V2116" i="7"/>
  <c r="W1721" i="7"/>
  <c r="V1721" i="7"/>
  <c r="W1772" i="7"/>
  <c r="V1772" i="7"/>
  <c r="W1662" i="7"/>
  <c r="V1662" i="7"/>
  <c r="W1452" i="7"/>
  <c r="V1452" i="7"/>
  <c r="W1229" i="7"/>
  <c r="V1229" i="7"/>
  <c r="V1251" i="7"/>
  <c r="W1251" i="7"/>
  <c r="W1622" i="7"/>
  <c r="V1622" i="7"/>
  <c r="W1492" i="7"/>
  <c r="V1492" i="7"/>
  <c r="V1209" i="7"/>
  <c r="W1209" i="7"/>
  <c r="W1201" i="7"/>
  <c r="V1201" i="7"/>
  <c r="W839" i="7"/>
  <c r="V839" i="7"/>
  <c r="W743" i="7"/>
  <c r="V743" i="7"/>
  <c r="V874" i="7"/>
  <c r="W874" i="7"/>
  <c r="W525" i="7"/>
  <c r="V525" i="7"/>
  <c r="W1091" i="7"/>
  <c r="V1091" i="7"/>
  <c r="V843" i="7"/>
  <c r="W843" i="7"/>
  <c r="V735" i="7"/>
  <c r="W735" i="7"/>
  <c r="W355" i="7"/>
  <c r="V355" i="7"/>
  <c r="W211" i="7"/>
  <c r="V211" i="7"/>
  <c r="W1109" i="7"/>
  <c r="V1109" i="7"/>
  <c r="W961" i="7"/>
  <c r="V961" i="7"/>
  <c r="W630" i="7"/>
  <c r="V630" i="7"/>
  <c r="W325" i="7"/>
  <c r="V325" i="7"/>
  <c r="W1571" i="7"/>
  <c r="V1571" i="7"/>
  <c r="W93" i="7"/>
  <c r="V93" i="7"/>
  <c r="W390" i="7"/>
  <c r="V390" i="7"/>
  <c r="W258" i="7"/>
  <c r="V258" i="7"/>
  <c r="W702" i="7"/>
  <c r="V702" i="7"/>
  <c r="W615" i="7"/>
  <c r="V615" i="7"/>
  <c r="W1309" i="7"/>
  <c r="V1309" i="7"/>
  <c r="W795" i="7"/>
  <c r="V795" i="7"/>
  <c r="V336" i="7"/>
  <c r="W600" i="7"/>
  <c r="V600" i="7"/>
  <c r="V1254" i="7"/>
  <c r="W1254" i="7"/>
  <c r="V942" i="7"/>
  <c r="W942" i="7"/>
  <c r="W220" i="7"/>
  <c r="V220" i="7"/>
  <c r="W315" i="7"/>
  <c r="V315" i="7"/>
  <c r="W2632" i="7"/>
  <c r="V2632" i="7"/>
  <c r="W2682" i="7"/>
  <c r="V2682" i="7"/>
  <c r="W2621" i="7"/>
  <c r="V2621" i="7"/>
  <c r="V2465" i="7"/>
  <c r="W2465" i="7"/>
  <c r="V2450" i="7"/>
  <c r="W2450" i="7"/>
  <c r="W2325" i="7"/>
  <c r="V2325" i="7"/>
  <c r="W2085" i="7"/>
  <c r="V2085" i="7"/>
  <c r="W2212" i="7"/>
  <c r="V2212" i="7"/>
  <c r="W1904" i="7"/>
  <c r="V1904" i="7"/>
  <c r="V2090" i="7"/>
  <c r="W2090" i="7"/>
  <c r="W1882" i="7"/>
  <c r="V1882" i="7"/>
  <c r="W2037" i="7"/>
  <c r="V2037" i="7"/>
  <c r="W1964" i="7"/>
  <c r="V1964" i="7"/>
  <c r="W1538" i="7"/>
  <c r="V1538" i="7"/>
  <c r="W1968" i="7"/>
  <c r="V1968" i="7"/>
  <c r="W1669" i="7"/>
  <c r="V1669" i="7"/>
  <c r="W1863" i="7"/>
  <c r="V1863" i="7"/>
  <c r="V1902" i="7"/>
  <c r="W1902" i="7"/>
  <c r="V1001" i="7"/>
  <c r="W1001" i="7"/>
  <c r="V953" i="7"/>
  <c r="W953" i="7"/>
  <c r="W1598" i="7"/>
  <c r="V1598" i="7"/>
  <c r="W1331" i="7"/>
  <c r="V1331" i="7"/>
  <c r="W1055" i="7"/>
  <c r="V1055" i="7"/>
  <c r="W911" i="7"/>
  <c r="V911" i="7"/>
  <c r="W1523" i="7"/>
  <c r="V1523" i="7"/>
  <c r="W1397" i="7"/>
  <c r="V1397" i="7"/>
  <c r="W619" i="7"/>
  <c r="V619" i="7"/>
  <c r="W560" i="7"/>
  <c r="V560" i="7"/>
  <c r="W2314" i="7"/>
  <c r="V2314" i="7"/>
  <c r="V1032" i="7"/>
  <c r="W1032" i="7"/>
  <c r="W713" i="7"/>
  <c r="V713" i="7"/>
  <c r="W1805" i="7"/>
  <c r="V1805" i="7"/>
  <c r="W1246" i="7"/>
  <c r="V1246" i="7"/>
  <c r="W333" i="7"/>
  <c r="V333" i="7"/>
  <c r="W254" i="7"/>
  <c r="V254" i="7"/>
  <c r="V1170" i="7"/>
  <c r="W1170" i="7"/>
  <c r="W181" i="7"/>
  <c r="V181" i="7"/>
  <c r="W73" i="7"/>
  <c r="V73" i="7"/>
  <c r="W246" i="7"/>
  <c r="V246" i="7"/>
  <c r="V1054" i="7"/>
  <c r="W1054" i="7"/>
  <c r="W256" i="7"/>
  <c r="V256" i="7"/>
  <c r="W150" i="7"/>
  <c r="V150" i="7"/>
  <c r="W33" i="7"/>
  <c r="V33" i="7"/>
  <c r="V452" i="7"/>
  <c r="W452" i="7"/>
  <c r="W120" i="7"/>
  <c r="V120" i="7"/>
  <c r="V386" i="7"/>
  <c r="V2629" i="7"/>
  <c r="W2629" i="7"/>
  <c r="W2530" i="7"/>
  <c r="V2530" i="7"/>
  <c r="W2691" i="7"/>
  <c r="V2691" i="7"/>
  <c r="W2469" i="7"/>
  <c r="V2469" i="7"/>
  <c r="W2514" i="7"/>
  <c r="V2514" i="7"/>
  <c r="V2494" i="7"/>
  <c r="W2494" i="7"/>
  <c r="W2554" i="7"/>
  <c r="V2554" i="7"/>
  <c r="V2327" i="7"/>
  <c r="W2327" i="7"/>
  <c r="V2255" i="7"/>
  <c r="W2255" i="7"/>
  <c r="V2159" i="7"/>
  <c r="W2159" i="7"/>
  <c r="V2229" i="7"/>
  <c r="W2200" i="7"/>
  <c r="V2200" i="7"/>
  <c r="W2000" i="7"/>
  <c r="V2000" i="7"/>
  <c r="W2324" i="7"/>
  <c r="V2324" i="7"/>
  <c r="W2043" i="7"/>
  <c r="V2043" i="7"/>
  <c r="W1814" i="7"/>
  <c r="V1814" i="7"/>
  <c r="W1735" i="7"/>
  <c r="V1735" i="7"/>
  <c r="W1591" i="7"/>
  <c r="V1591" i="7"/>
  <c r="W1423" i="7"/>
  <c r="V1423" i="7"/>
  <c r="W1426" i="7"/>
  <c r="V1426" i="7"/>
  <c r="W1837" i="7"/>
  <c r="V1837" i="7"/>
  <c r="W1480" i="7"/>
  <c r="V1480" i="7"/>
  <c r="W1240" i="7"/>
  <c r="V1240" i="7"/>
  <c r="W1707" i="7"/>
  <c r="V1707" i="7"/>
  <c r="W1255" i="7"/>
  <c r="V1255" i="7"/>
  <c r="W945" i="7"/>
  <c r="W1301" i="7"/>
  <c r="V1301" i="7"/>
  <c r="W806" i="7"/>
  <c r="V806" i="7"/>
  <c r="V760" i="7"/>
  <c r="W760" i="7"/>
  <c r="W1312" i="7"/>
  <c r="V1312" i="7"/>
  <c r="W848" i="7"/>
  <c r="V848" i="7"/>
  <c r="W345" i="7"/>
  <c r="V345" i="7"/>
  <c r="W829" i="7"/>
  <c r="V829" i="7"/>
  <c r="W215" i="7"/>
  <c r="V215" i="7"/>
  <c r="W562" i="7"/>
  <c r="V562" i="7"/>
  <c r="W514" i="7"/>
  <c r="V514" i="7"/>
  <c r="W1470" i="7"/>
  <c r="V1470" i="7"/>
  <c r="W301" i="7"/>
  <c r="V301" i="7"/>
  <c r="W1088" i="7"/>
  <c r="V1088" i="7"/>
  <c r="W669" i="7"/>
  <c r="V669" i="7"/>
  <c r="W1368" i="7"/>
  <c r="V1368" i="7"/>
  <c r="W123" i="7"/>
  <c r="V123" i="7"/>
  <c r="W88" i="7"/>
  <c r="V88" i="7"/>
  <c r="W463" i="7"/>
  <c r="V463" i="7"/>
  <c r="V236" i="7"/>
  <c r="W236" i="7"/>
  <c r="W129" i="7"/>
  <c r="V129" i="7"/>
  <c r="W153" i="7"/>
  <c r="V153" i="7"/>
  <c r="W392" i="7"/>
  <c r="V392" i="7"/>
  <c r="W90" i="7"/>
  <c r="V90" i="7"/>
  <c r="W782" i="7"/>
  <c r="V782" i="7"/>
  <c r="W653" i="7"/>
  <c r="V653" i="7"/>
  <c r="V1134" i="7"/>
  <c r="W1134" i="7"/>
  <c r="V67" i="7"/>
  <c r="W67" i="7"/>
  <c r="V786" i="7"/>
  <c r="W786" i="7"/>
  <c r="W2533" i="7"/>
  <c r="V2533" i="7"/>
  <c r="V2387" i="7"/>
  <c r="W2387" i="7"/>
  <c r="W2434" i="7"/>
  <c r="V2434" i="7"/>
  <c r="V2493" i="7"/>
  <c r="W2493" i="7"/>
  <c r="W2158" i="7"/>
  <c r="V2158" i="7"/>
  <c r="W2348" i="7"/>
  <c r="V2348" i="7"/>
  <c r="W2681" i="7"/>
  <c r="V2681" i="7"/>
  <c r="W2193" i="7"/>
  <c r="V2193" i="7"/>
  <c r="V2268" i="7"/>
  <c r="W2268" i="7"/>
  <c r="W2046" i="7"/>
  <c r="V2046" i="7"/>
  <c r="W1939" i="7"/>
  <c r="V1939" i="7"/>
  <c r="W2236" i="7"/>
  <c r="V2236" i="7"/>
  <c r="W1517" i="7"/>
  <c r="V1517" i="7"/>
  <c r="W1712" i="7"/>
  <c r="V1712" i="7"/>
  <c r="W1411" i="7"/>
  <c r="V1411" i="7"/>
  <c r="W1295" i="7"/>
  <c r="V1295" i="7"/>
  <c r="W1247" i="7"/>
  <c r="V1247" i="7"/>
  <c r="W1175" i="7"/>
  <c r="V1175" i="7"/>
  <c r="W1303" i="7"/>
  <c r="V1303" i="7"/>
  <c r="W1784" i="7"/>
  <c r="V1784" i="7"/>
  <c r="W1314" i="7"/>
  <c r="V1314" i="7"/>
  <c r="W857" i="7"/>
  <c r="V857" i="7"/>
  <c r="W809" i="7"/>
  <c r="V809" i="7"/>
  <c r="W737" i="7"/>
  <c r="V737" i="7"/>
  <c r="W1136" i="7"/>
  <c r="V1136" i="7"/>
  <c r="W507" i="7"/>
  <c r="V507" i="7"/>
  <c r="W1351" i="7"/>
  <c r="V1351" i="7"/>
  <c r="W1019" i="7"/>
  <c r="V1019" i="7"/>
  <c r="V777" i="7"/>
  <c r="W777" i="7"/>
  <c r="W1243" i="7"/>
  <c r="V1243" i="7"/>
  <c r="W670" i="7"/>
  <c r="V670" i="7"/>
  <c r="V1066" i="7"/>
  <c r="W1066" i="7"/>
  <c r="W536" i="7"/>
  <c r="V536" i="7"/>
  <c r="W1873" i="7"/>
  <c r="V1873" i="7"/>
  <c r="V1074" i="7"/>
  <c r="W1074" i="7"/>
  <c r="W1207" i="7"/>
  <c r="V1207" i="7"/>
  <c r="W329" i="7"/>
  <c r="V329" i="7"/>
  <c r="W2665" i="7"/>
  <c r="V2665" i="7"/>
  <c r="W2643" i="7"/>
  <c r="V2643" i="7"/>
  <c r="V2668" i="7"/>
  <c r="W2668" i="7"/>
  <c r="W2596" i="7"/>
  <c r="V2596" i="7"/>
  <c r="W2680" i="7"/>
  <c r="V2680" i="7"/>
  <c r="W2585" i="7"/>
  <c r="V2585" i="7"/>
  <c r="W2568" i="7"/>
  <c r="V2568" i="7"/>
  <c r="W2449" i="7"/>
  <c r="V2449" i="7"/>
  <c r="W2693" i="7"/>
  <c r="V2693" i="7"/>
  <c r="W2650" i="7"/>
  <c r="V2650" i="7"/>
  <c r="W2620" i="7"/>
  <c r="V2620" i="7"/>
  <c r="W2382" i="7"/>
  <c r="V2382" i="7"/>
  <c r="W2602" i="7"/>
  <c r="V2602" i="7"/>
  <c r="W2641" i="7"/>
  <c r="V2641" i="7"/>
  <c r="W2451" i="7"/>
  <c r="V2451" i="7"/>
  <c r="W2604" i="7"/>
  <c r="V2604" i="7"/>
  <c r="V2428" i="7"/>
  <c r="W2428" i="7"/>
  <c r="V2362" i="7"/>
  <c r="W2362" i="7"/>
  <c r="V2473" i="7"/>
  <c r="W2473" i="7"/>
  <c r="W2302" i="7"/>
  <c r="V2302" i="7"/>
  <c r="W2374" i="7"/>
  <c r="V2374" i="7"/>
  <c r="W2305" i="7"/>
  <c r="V2305" i="7"/>
  <c r="W2204" i="7"/>
  <c r="V2204" i="7"/>
  <c r="W2307" i="7"/>
  <c r="V2307" i="7"/>
  <c r="V2126" i="7"/>
  <c r="W2126" i="7"/>
  <c r="W2206" i="7"/>
  <c r="V2206" i="7"/>
  <c r="W2575" i="7"/>
  <c r="V2575" i="7"/>
  <c r="W2031" i="7"/>
  <c r="V2031" i="7"/>
  <c r="V2071" i="7"/>
  <c r="W2071" i="7"/>
  <c r="V2262" i="7"/>
  <c r="W2262" i="7"/>
  <c r="W2072" i="7"/>
  <c r="V2072" i="7"/>
  <c r="W2022" i="7"/>
  <c r="V2022" i="7"/>
  <c r="W2014" i="7"/>
  <c r="V2014" i="7"/>
  <c r="W2586" i="7"/>
  <c r="V2586" i="7"/>
  <c r="W2266" i="7"/>
  <c r="V2266" i="7"/>
  <c r="W2086" i="7"/>
  <c r="V2086" i="7"/>
  <c r="W1912" i="7"/>
  <c r="V1929" i="7"/>
  <c r="W1929" i="7"/>
  <c r="W2128" i="7"/>
  <c r="V2128" i="7"/>
  <c r="W1922" i="7"/>
  <c r="V1922" i="7"/>
  <c r="W2107" i="7"/>
  <c r="V2107" i="7"/>
  <c r="W1852" i="7"/>
  <c r="V1852" i="7"/>
  <c r="W2024" i="7"/>
  <c r="V2024" i="7"/>
  <c r="V1826" i="7"/>
  <c r="W1826" i="7"/>
  <c r="W1766" i="7"/>
  <c r="V1766" i="7"/>
  <c r="W1730" i="7"/>
  <c r="V1730" i="7"/>
  <c r="W2098" i="7"/>
  <c r="V2098" i="7"/>
  <c r="V1930" i="7"/>
  <c r="W1930" i="7"/>
  <c r="V1439" i="7"/>
  <c r="W1439" i="7"/>
  <c r="W2060" i="7"/>
  <c r="V2060" i="7"/>
  <c r="W1903" i="7"/>
  <c r="V1903" i="7"/>
  <c r="W1586" i="7"/>
  <c r="V1586" i="7"/>
  <c r="W1490" i="7"/>
  <c r="V1490" i="7"/>
  <c r="W2038" i="7"/>
  <c r="V2038" i="7"/>
  <c r="W1753" i="7"/>
  <c r="V1753" i="7"/>
  <c r="V1421" i="7"/>
  <c r="W1421" i="7"/>
  <c r="W1624" i="7"/>
  <c r="V1624" i="7"/>
  <c r="W1693" i="7"/>
  <c r="V1693" i="7"/>
  <c r="W1391" i="7"/>
  <c r="V1391" i="7"/>
  <c r="W1978" i="7"/>
  <c r="V1978" i="7"/>
  <c r="W1815" i="7"/>
  <c r="V1815" i="7"/>
  <c r="W1520" i="7"/>
  <c r="V1520" i="7"/>
  <c r="W1475" i="7"/>
  <c r="V1475" i="7"/>
  <c r="W1573" i="7"/>
  <c r="V1573" i="7"/>
  <c r="W1643" i="7"/>
  <c r="V1643" i="7"/>
  <c r="V1359" i="7"/>
  <c r="W1359" i="7"/>
  <c r="V1399" i="7"/>
  <c r="W1399" i="7"/>
  <c r="W1588" i="7"/>
  <c r="V1588" i="7"/>
  <c r="W1429" i="7"/>
  <c r="V1429" i="7"/>
  <c r="W1383" i="7"/>
  <c r="V1383" i="7"/>
  <c r="W1984" i="7"/>
  <c r="V1984" i="7"/>
  <c r="W1494" i="7"/>
  <c r="V1494" i="7"/>
  <c r="W1462" i="7"/>
  <c r="V1462" i="7"/>
  <c r="W1276" i="7"/>
  <c r="V1276" i="7"/>
  <c r="W1215" i="7"/>
  <c r="V1215" i="7"/>
  <c r="V1073" i="7"/>
  <c r="W1073" i="7"/>
  <c r="V1025" i="7"/>
  <c r="W1025" i="7"/>
  <c r="V977" i="7"/>
  <c r="W977" i="7"/>
  <c r="W1748" i="7"/>
  <c r="V1748" i="7"/>
  <c r="W1372" i="7"/>
  <c r="V1372" i="7"/>
  <c r="W1234" i="7"/>
  <c r="V1234" i="7"/>
  <c r="V1173" i="7"/>
  <c r="W1173" i="7"/>
  <c r="W1361" i="7"/>
  <c r="W1127" i="7"/>
  <c r="V1127" i="7"/>
  <c r="V1079" i="7"/>
  <c r="W1079" i="7"/>
  <c r="W1031" i="7"/>
  <c r="V1031" i="7"/>
  <c r="W983" i="7"/>
  <c r="V983" i="7"/>
  <c r="W935" i="7"/>
  <c r="V935" i="7"/>
  <c r="W887" i="7"/>
  <c r="V887" i="7"/>
  <c r="W1290" i="7"/>
  <c r="V1290" i="7"/>
  <c r="V838" i="7"/>
  <c r="W838" i="7"/>
  <c r="W721" i="7"/>
  <c r="V721" i="7"/>
  <c r="W613" i="7"/>
  <c r="V613" i="7"/>
  <c r="W555" i="7"/>
  <c r="V555" i="7"/>
  <c r="W483" i="7"/>
  <c r="V483" i="7"/>
  <c r="V1347" i="7"/>
  <c r="W1347" i="7"/>
  <c r="W1190" i="7"/>
  <c r="V1190" i="7"/>
  <c r="W1013" i="7"/>
  <c r="V1013" i="7"/>
  <c r="V868" i="7"/>
  <c r="W868" i="7"/>
  <c r="V796" i="7"/>
  <c r="W796" i="7"/>
  <c r="V1185" i="7"/>
  <c r="W1185" i="7"/>
  <c r="W746" i="7"/>
  <c r="V746" i="7"/>
  <c r="W604" i="7"/>
  <c r="V604" i="7"/>
  <c r="W1365" i="7"/>
  <c r="V1365" i="7"/>
  <c r="W1105" i="7"/>
  <c r="V1105" i="7"/>
  <c r="V1026" i="7"/>
  <c r="W1026" i="7"/>
  <c r="W607" i="7"/>
  <c r="V607" i="7"/>
  <c r="W488" i="7"/>
  <c r="V488" i="7"/>
  <c r="W191" i="7"/>
  <c r="V191" i="7"/>
  <c r="W1249" i="7"/>
  <c r="V1249" i="7"/>
  <c r="W1367" i="7"/>
  <c r="V1367" i="7"/>
  <c r="W1304" i="7"/>
  <c r="V1304" i="7"/>
  <c r="W1196" i="7"/>
  <c r="V1196" i="7"/>
  <c r="W1156" i="7"/>
  <c r="V1156" i="7"/>
  <c r="W689" i="7"/>
  <c r="V689" i="7"/>
  <c r="W339" i="7"/>
  <c r="V339" i="7"/>
  <c r="W195" i="7"/>
  <c r="V195" i="7"/>
  <c r="W52" i="7"/>
  <c r="V52" i="7"/>
  <c r="V772" i="7"/>
  <c r="W772" i="7"/>
  <c r="W1239" i="7"/>
  <c r="V1239" i="7"/>
  <c r="W890" i="7"/>
  <c r="V890" i="7"/>
  <c r="W585" i="7"/>
  <c r="V585" i="7"/>
  <c r="W146" i="7"/>
  <c r="V146" i="7"/>
  <c r="V774" i="7"/>
  <c r="W774" i="7"/>
  <c r="W1352" i="7"/>
  <c r="V1352" i="7"/>
  <c r="W580" i="7"/>
  <c r="V580" i="7"/>
  <c r="W415" i="7"/>
  <c r="V415" i="7"/>
  <c r="W357" i="7"/>
  <c r="V357" i="7"/>
  <c r="W271" i="7"/>
  <c r="V271" i="7"/>
  <c r="W217" i="7"/>
  <c r="V217" i="7"/>
  <c r="W530" i="7"/>
  <c r="V530" i="7"/>
  <c r="V1140" i="7"/>
  <c r="V888" i="7"/>
  <c r="W888" i="7"/>
  <c r="W436" i="7"/>
  <c r="V436" i="7"/>
  <c r="W282" i="7"/>
  <c r="V282" i="7"/>
  <c r="W148" i="7"/>
  <c r="V148" i="7"/>
  <c r="W1082" i="7"/>
  <c r="V1082" i="7"/>
  <c r="V748" i="7"/>
  <c r="W748" i="7"/>
  <c r="W81" i="7"/>
  <c r="V81" i="7"/>
  <c r="W965" i="7"/>
  <c r="V965" i="7"/>
  <c r="W439" i="7"/>
  <c r="V439" i="7"/>
  <c r="W385" i="7"/>
  <c r="V385" i="7"/>
  <c r="W78" i="7"/>
  <c r="V78" i="7"/>
  <c r="V732" i="7"/>
  <c r="W732" i="7"/>
  <c r="W291" i="7"/>
  <c r="V291" i="7"/>
  <c r="W79" i="7"/>
  <c r="V79" i="7"/>
  <c r="W739" i="7"/>
  <c r="V739" i="7"/>
  <c r="W532" i="7"/>
  <c r="V532" i="7"/>
  <c r="W367" i="7"/>
  <c r="V367" i="7"/>
  <c r="W303" i="7"/>
  <c r="V303" i="7"/>
  <c r="W156" i="7"/>
  <c r="V156" i="7"/>
  <c r="W84" i="7"/>
  <c r="V84" i="7"/>
  <c r="W12" i="7"/>
  <c r="V12" i="7"/>
  <c r="E9" i="5"/>
  <c r="H8" i="5"/>
  <c r="G8" i="5"/>
  <c r="F8" i="5"/>
  <c r="E27" i="4"/>
  <c r="C28" i="4"/>
  <c r="G18" i="3"/>
  <c r="H17" i="3"/>
  <c r="I17" i="3" s="1"/>
  <c r="F18" i="3"/>
  <c r="H9" i="5" l="1"/>
  <c r="G9" i="5"/>
  <c r="F9" i="5"/>
  <c r="E10" i="5"/>
  <c r="E28" i="4"/>
  <c r="C29" i="4"/>
  <c r="F19" i="3"/>
  <c r="H18" i="3"/>
  <c r="G19" i="3"/>
  <c r="I18" i="3"/>
  <c r="G10" i="5" l="1"/>
  <c r="F10" i="5"/>
  <c r="E11" i="5"/>
  <c r="H10" i="5"/>
  <c r="E29" i="4"/>
  <c r="C30" i="4"/>
  <c r="G20" i="3"/>
  <c r="F20" i="3"/>
  <c r="H19" i="3"/>
  <c r="I19" i="3" s="1"/>
  <c r="G11" i="5" l="1"/>
  <c r="H11" i="5"/>
  <c r="F11" i="5"/>
  <c r="E12" i="5"/>
  <c r="E30" i="4"/>
  <c r="C31" i="4"/>
  <c r="F21" i="3"/>
  <c r="H20" i="3"/>
  <c r="G21" i="3"/>
  <c r="I20" i="3"/>
  <c r="H12" i="5" l="1"/>
  <c r="G12" i="5"/>
  <c r="F12" i="5"/>
  <c r="E13" i="5"/>
  <c r="E31" i="4"/>
  <c r="C32" i="4"/>
  <c r="G22" i="3"/>
  <c r="F22" i="3"/>
  <c r="H21" i="3"/>
  <c r="I21" i="3" s="1"/>
  <c r="E14" i="5" l="1"/>
  <c r="H13" i="5"/>
  <c r="G13" i="5"/>
  <c r="F13" i="5"/>
  <c r="E32" i="4"/>
  <c r="C33" i="4"/>
  <c r="F23" i="3"/>
  <c r="H22" i="3"/>
  <c r="G23" i="3"/>
  <c r="I22" i="3"/>
  <c r="F14" i="5" l="1"/>
  <c r="G14" i="5"/>
  <c r="E15" i="5"/>
  <c r="H14" i="5"/>
  <c r="E33" i="4"/>
  <c r="C34" i="4"/>
  <c r="G24" i="3"/>
  <c r="F24" i="3"/>
  <c r="H23" i="3"/>
  <c r="I23" i="3" s="1"/>
  <c r="H15" i="5" l="1"/>
  <c r="G15" i="5"/>
  <c r="F15" i="5"/>
  <c r="E16" i="5"/>
  <c r="E34" i="4"/>
  <c r="C35" i="4"/>
  <c r="F25" i="3"/>
  <c r="H24" i="3"/>
  <c r="G25" i="3"/>
  <c r="I24" i="3"/>
  <c r="H16" i="5" l="1"/>
  <c r="E17" i="5"/>
  <c r="F16" i="5"/>
  <c r="G16" i="5"/>
  <c r="E35" i="4"/>
  <c r="C36" i="4"/>
  <c r="G26" i="3"/>
  <c r="H25" i="3"/>
  <c r="I25" i="3" s="1"/>
  <c r="F26" i="3"/>
  <c r="E18" i="5" l="1"/>
  <c r="H17" i="5"/>
  <c r="G17" i="5"/>
  <c r="F17" i="5"/>
  <c r="E36" i="4"/>
  <c r="C37" i="4"/>
  <c r="F35" i="4"/>
  <c r="G35" i="4" s="1"/>
  <c r="H35" i="4" s="1"/>
  <c r="F27" i="3"/>
  <c r="H26" i="3"/>
  <c r="G27" i="3"/>
  <c r="I26" i="3"/>
  <c r="F36" i="4" l="1"/>
  <c r="H18" i="5"/>
  <c r="G18" i="5"/>
  <c r="F18" i="5"/>
  <c r="E19" i="5"/>
  <c r="E37" i="4"/>
  <c r="F37" i="4" s="1"/>
  <c r="C38" i="4"/>
  <c r="G28" i="3"/>
  <c r="F28" i="3"/>
  <c r="H27" i="3"/>
  <c r="I27" i="3" s="1"/>
  <c r="H19" i="5" l="1"/>
  <c r="E20" i="5"/>
  <c r="G19" i="5"/>
  <c r="F19" i="5"/>
  <c r="E38" i="4"/>
  <c r="F38" i="4" s="1"/>
  <c r="C39" i="4"/>
  <c r="G29" i="3"/>
  <c r="F29" i="3"/>
  <c r="H28" i="3"/>
  <c r="I28" i="3" s="1"/>
  <c r="G20" i="5" l="1"/>
  <c r="E21" i="5"/>
  <c r="H20" i="5"/>
  <c r="F20" i="5"/>
  <c r="E39" i="4"/>
  <c r="F39" i="4" s="1"/>
  <c r="C40" i="4"/>
  <c r="F30" i="3"/>
  <c r="H29" i="3"/>
  <c r="G30" i="3"/>
  <c r="I29" i="3"/>
  <c r="H21" i="5" l="1"/>
  <c r="G21" i="5"/>
  <c r="F21" i="5"/>
  <c r="E22" i="5"/>
  <c r="E40" i="4"/>
  <c r="F40" i="4" s="1"/>
  <c r="C41" i="4"/>
  <c r="G31" i="3"/>
  <c r="F31" i="3"/>
  <c r="H30" i="3"/>
  <c r="I30" i="3" s="1"/>
  <c r="G22" i="5" l="1"/>
  <c r="F22" i="5"/>
  <c r="E23" i="5"/>
  <c r="H22" i="5"/>
  <c r="E41" i="4"/>
  <c r="F41" i="4" s="1"/>
  <c r="C42" i="4"/>
  <c r="F32" i="3"/>
  <c r="H31" i="3"/>
  <c r="G32" i="3"/>
  <c r="I31" i="3"/>
  <c r="G23" i="5" l="1"/>
  <c r="F23" i="5"/>
  <c r="E24" i="5"/>
  <c r="H23" i="5"/>
  <c r="E42" i="4"/>
  <c r="F42" i="4" s="1"/>
  <c r="C43" i="4"/>
  <c r="G33" i="3"/>
  <c r="F33" i="3"/>
  <c r="H32" i="3"/>
  <c r="I32" i="3" s="1"/>
  <c r="H24" i="5" l="1"/>
  <c r="G24" i="5"/>
  <c r="F24" i="5"/>
  <c r="E25" i="5"/>
  <c r="E43" i="4"/>
  <c r="F43" i="4" s="1"/>
  <c r="C44" i="4"/>
  <c r="H33" i="3"/>
  <c r="F34" i="3"/>
  <c r="I33" i="3"/>
  <c r="G34" i="3"/>
  <c r="E26" i="5" l="1"/>
  <c r="H25" i="5"/>
  <c r="G25" i="5"/>
  <c r="F25" i="5"/>
  <c r="E44" i="4"/>
  <c r="F44" i="4" s="1"/>
  <c r="C45" i="4"/>
  <c r="G35" i="3"/>
  <c r="F35" i="3"/>
  <c r="H34" i="3"/>
  <c r="I34" i="3" s="1"/>
  <c r="F26" i="5" l="1"/>
  <c r="H26" i="5"/>
  <c r="E27" i="5"/>
  <c r="G26" i="5"/>
  <c r="E45" i="4"/>
  <c r="F45" i="4" s="1"/>
  <c r="C46" i="4"/>
  <c r="F36" i="3"/>
  <c r="H35" i="3"/>
  <c r="I35" i="3"/>
  <c r="G36" i="3"/>
  <c r="F46" i="4" l="1"/>
  <c r="H27" i="5"/>
  <c r="G27" i="5"/>
  <c r="F27" i="5"/>
  <c r="E28" i="5"/>
  <c r="E46" i="4"/>
  <c r="C47" i="4"/>
  <c r="G37" i="3"/>
  <c r="F37" i="3"/>
  <c r="H36" i="3"/>
  <c r="I36" i="3" s="1"/>
  <c r="F47" i="4" l="1"/>
  <c r="E29" i="5"/>
  <c r="H28" i="5"/>
  <c r="G28" i="5"/>
  <c r="F28" i="5"/>
  <c r="E47" i="4"/>
  <c r="C48" i="4"/>
  <c r="F38" i="3"/>
  <c r="H37" i="3"/>
  <c r="G38" i="3"/>
  <c r="I37" i="3"/>
  <c r="E30" i="5" l="1"/>
  <c r="H29" i="5"/>
  <c r="G29" i="5"/>
  <c r="F29" i="5"/>
  <c r="E48" i="4"/>
  <c r="F48" i="4" s="1"/>
  <c r="C49" i="4"/>
  <c r="G39" i="3"/>
  <c r="F39" i="3"/>
  <c r="H38" i="3"/>
  <c r="I38" i="3" s="1"/>
  <c r="H30" i="5" l="1"/>
  <c r="G30" i="5"/>
  <c r="F30" i="5"/>
  <c r="E31" i="5"/>
  <c r="E49" i="4"/>
  <c r="F49" i="4" s="1"/>
  <c r="C50" i="4"/>
  <c r="F40" i="3"/>
  <c r="H39" i="3"/>
  <c r="G40" i="3"/>
  <c r="I39" i="3"/>
  <c r="H31" i="5" l="1"/>
  <c r="G31" i="5"/>
  <c r="F31" i="5"/>
  <c r="E32" i="5"/>
  <c r="E50" i="4"/>
  <c r="F50" i="4" s="1"/>
  <c r="C51" i="4"/>
  <c r="G41" i="3"/>
  <c r="F41" i="3"/>
  <c r="H40" i="3"/>
  <c r="I40" i="3" s="1"/>
  <c r="E33" i="5" l="1"/>
  <c r="G32" i="5"/>
  <c r="H32" i="5"/>
  <c r="F32" i="5"/>
  <c r="E51" i="4"/>
  <c r="F51" i="4" s="1"/>
  <c r="C52" i="4"/>
  <c r="H41" i="3"/>
  <c r="F42" i="3"/>
  <c r="I41" i="3"/>
  <c r="G42" i="3"/>
  <c r="H33" i="5" l="1"/>
  <c r="G33" i="5"/>
  <c r="F33" i="5"/>
  <c r="E34" i="5"/>
  <c r="E52" i="4"/>
  <c r="F52" i="4" s="1"/>
  <c r="C53" i="4"/>
  <c r="G43" i="3"/>
  <c r="F43" i="3"/>
  <c r="H42" i="3"/>
  <c r="I42" i="3" s="1"/>
  <c r="G34" i="5" l="1"/>
  <c r="F34" i="5"/>
  <c r="E35" i="5"/>
  <c r="H34" i="5"/>
  <c r="E53" i="4"/>
  <c r="F53" i="4" s="1"/>
  <c r="C54" i="4"/>
  <c r="F44" i="3"/>
  <c r="H43" i="3"/>
  <c r="I43" i="3" s="1"/>
  <c r="G44" i="3"/>
  <c r="G35" i="5" l="1"/>
  <c r="F35" i="5"/>
  <c r="E36" i="5"/>
  <c r="H35" i="5"/>
  <c r="E54" i="4"/>
  <c r="F54" i="4" s="1"/>
  <c r="C55" i="4"/>
  <c r="G45" i="3"/>
  <c r="F45" i="3"/>
  <c r="H44" i="3"/>
  <c r="I44" i="3" s="1"/>
  <c r="H36" i="5" l="1"/>
  <c r="G36" i="5"/>
  <c r="F36" i="5"/>
  <c r="E37" i="5"/>
  <c r="E55" i="4"/>
  <c r="F55" i="4" s="1"/>
  <c r="C56" i="4"/>
  <c r="F46" i="3"/>
  <c r="H45" i="3"/>
  <c r="G46" i="3"/>
  <c r="I45" i="3"/>
  <c r="E38" i="5" l="1"/>
  <c r="H37" i="5"/>
  <c r="G37" i="5"/>
  <c r="F37" i="5"/>
  <c r="E56" i="4"/>
  <c r="F56" i="4" s="1"/>
  <c r="C57" i="4"/>
  <c r="G47" i="3"/>
  <c r="F47" i="3"/>
  <c r="H46" i="3"/>
  <c r="I46" i="3" s="1"/>
  <c r="F38" i="5" l="1"/>
  <c r="E39" i="5"/>
  <c r="H38" i="5"/>
  <c r="G38" i="5"/>
  <c r="E57" i="4"/>
  <c r="F57" i="4" s="1"/>
  <c r="C58" i="4"/>
  <c r="F48" i="3"/>
  <c r="H47" i="3"/>
  <c r="G48" i="3"/>
  <c r="I47" i="3"/>
  <c r="H39" i="5" l="1"/>
  <c r="G39" i="5"/>
  <c r="F39" i="5"/>
  <c r="E40" i="5"/>
  <c r="E58" i="4"/>
  <c r="F58" i="4" s="1"/>
  <c r="C59" i="4"/>
  <c r="G49" i="3"/>
  <c r="F49" i="3"/>
  <c r="H48" i="3"/>
  <c r="I48" i="3" s="1"/>
  <c r="F59" i="4" l="1"/>
  <c r="E41" i="5"/>
  <c r="H40" i="5"/>
  <c r="G40" i="5"/>
  <c r="F40" i="5"/>
  <c r="E59" i="4"/>
  <c r="C60" i="4"/>
  <c r="H49" i="3"/>
  <c r="F50" i="3"/>
  <c r="I49" i="3"/>
  <c r="G50" i="3"/>
  <c r="E42" i="5" l="1"/>
  <c r="H41" i="5"/>
  <c r="G41" i="5"/>
  <c r="F41" i="5"/>
  <c r="E60" i="4"/>
  <c r="F60" i="4" s="1"/>
  <c r="C61" i="4"/>
  <c r="G51" i="3"/>
  <c r="F51" i="3"/>
  <c r="H50" i="3"/>
  <c r="I50" i="3" s="1"/>
  <c r="H42" i="5" l="1"/>
  <c r="G42" i="5"/>
  <c r="F42" i="5"/>
  <c r="E43" i="5"/>
  <c r="E61" i="4"/>
  <c r="F61" i="4" s="1"/>
  <c r="C62" i="4"/>
  <c r="F52" i="3"/>
  <c r="H51" i="3"/>
  <c r="I51" i="3" s="1"/>
  <c r="G52" i="3"/>
  <c r="H43" i="5" l="1"/>
  <c r="F43" i="5"/>
  <c r="E44" i="5"/>
  <c r="G43" i="5"/>
  <c r="E62" i="4"/>
  <c r="F62" i="4" s="1"/>
  <c r="C63" i="4"/>
  <c r="G53" i="3"/>
  <c r="F53" i="3"/>
  <c r="H52" i="3"/>
  <c r="I52" i="3" s="1"/>
  <c r="F63" i="4" l="1"/>
  <c r="E45" i="5"/>
  <c r="G44" i="5"/>
  <c r="H44" i="5"/>
  <c r="F44" i="5"/>
  <c r="E63" i="4"/>
  <c r="C64" i="4"/>
  <c r="F54" i="3"/>
  <c r="H53" i="3"/>
  <c r="G54" i="3"/>
  <c r="I53" i="3"/>
  <c r="H45" i="5" l="1"/>
  <c r="G45" i="5"/>
  <c r="F45" i="5"/>
  <c r="E46" i="5"/>
  <c r="E64" i="4"/>
  <c r="F64" i="4" s="1"/>
  <c r="C65" i="4"/>
  <c r="G55" i="3"/>
  <c r="F55" i="3"/>
  <c r="H54" i="3"/>
  <c r="I54" i="3" s="1"/>
  <c r="F65" i="4" l="1"/>
  <c r="G46" i="5"/>
  <c r="F46" i="5"/>
  <c r="H46" i="5"/>
  <c r="E47" i="5"/>
  <c r="E65" i="4"/>
  <c r="C66" i="4"/>
  <c r="F56" i="3"/>
  <c r="H55" i="3"/>
  <c r="G56" i="3"/>
  <c r="I55" i="3"/>
  <c r="F66" i="4" l="1"/>
  <c r="G47" i="5"/>
  <c r="E48" i="5"/>
  <c r="H47" i="5"/>
  <c r="F47" i="5"/>
  <c r="E66" i="4"/>
  <c r="C67" i="4"/>
  <c r="G57" i="3"/>
  <c r="F57" i="3"/>
  <c r="H56" i="3"/>
  <c r="I56" i="3" s="1"/>
  <c r="F67" i="4" l="1"/>
  <c r="H48" i="5"/>
  <c r="G48" i="5"/>
  <c r="F48" i="5"/>
  <c r="E49" i="5"/>
  <c r="E67" i="4"/>
  <c r="C68" i="4"/>
  <c r="H57" i="3"/>
  <c r="F58" i="3"/>
  <c r="I57" i="3"/>
  <c r="G58" i="3"/>
  <c r="E50" i="5" l="1"/>
  <c r="H49" i="5"/>
  <c r="G49" i="5"/>
  <c r="F49" i="5"/>
  <c r="E68" i="4"/>
  <c r="F68" i="4" s="1"/>
  <c r="C69" i="4"/>
  <c r="G59" i="3"/>
  <c r="F59" i="3"/>
  <c r="H58" i="3"/>
  <c r="I58" i="3" s="1"/>
  <c r="F50" i="5" l="1"/>
  <c r="H50" i="5"/>
  <c r="G50" i="5"/>
  <c r="E51" i="5"/>
  <c r="E69" i="4"/>
  <c r="F69" i="4" s="1"/>
  <c r="C70" i="4"/>
  <c r="F60" i="3"/>
  <c r="H59" i="3"/>
  <c r="I59" i="3"/>
  <c r="G60" i="3"/>
  <c r="H51" i="5" l="1"/>
  <c r="G51" i="5"/>
  <c r="F51" i="5"/>
  <c r="E52" i="5"/>
  <c r="E70" i="4"/>
  <c r="F70" i="4" s="1"/>
  <c r="C71" i="4"/>
  <c r="G61" i="3"/>
  <c r="F61" i="3"/>
  <c r="H60" i="3"/>
  <c r="I60" i="3" s="1"/>
  <c r="H52" i="5" l="1"/>
  <c r="E53" i="5"/>
  <c r="F52" i="5"/>
  <c r="G52" i="5"/>
  <c r="E71" i="4"/>
  <c r="F71" i="4" s="1"/>
  <c r="C72" i="4"/>
  <c r="F62" i="3"/>
  <c r="H61" i="3"/>
  <c r="G62" i="3"/>
  <c r="I61" i="3"/>
  <c r="E54" i="5" l="1"/>
  <c r="H53" i="5"/>
  <c r="G53" i="5"/>
  <c r="F53" i="5"/>
  <c r="E72" i="4"/>
  <c r="F72" i="4" s="1"/>
  <c r="C73" i="4"/>
  <c r="G63" i="3"/>
  <c r="F63" i="3"/>
  <c r="H62" i="3"/>
  <c r="I62" i="3" s="1"/>
  <c r="H54" i="5" l="1"/>
  <c r="G54" i="5"/>
  <c r="F54" i="5"/>
  <c r="E55" i="5"/>
  <c r="E73" i="4"/>
  <c r="F73" i="4" s="1"/>
  <c r="C74" i="4"/>
  <c r="H63" i="3"/>
  <c r="F64" i="3"/>
  <c r="G64" i="3"/>
  <c r="I63" i="3"/>
  <c r="H55" i="5" l="1"/>
  <c r="F55" i="5"/>
  <c r="E56" i="5"/>
  <c r="G55" i="5"/>
  <c r="E74" i="4"/>
  <c r="F74" i="4" s="1"/>
  <c r="C75" i="4"/>
  <c r="G65" i="3"/>
  <c r="F65" i="3"/>
  <c r="H64" i="3"/>
  <c r="I64" i="3" s="1"/>
  <c r="F75" i="4" l="1"/>
  <c r="E57" i="5"/>
  <c r="G56" i="5"/>
  <c r="H56" i="5"/>
  <c r="F56" i="5"/>
  <c r="E75" i="4"/>
  <c r="C76" i="4"/>
  <c r="H65" i="3"/>
  <c r="F66" i="3"/>
  <c r="I65" i="3"/>
  <c r="G66" i="3"/>
  <c r="H57" i="5" l="1"/>
  <c r="G57" i="5"/>
  <c r="F57" i="5"/>
  <c r="E58" i="5"/>
  <c r="E76" i="4"/>
  <c r="F76" i="4" s="1"/>
  <c r="C77" i="4"/>
  <c r="G67" i="3"/>
  <c r="F67" i="3"/>
  <c r="H66" i="3"/>
  <c r="I66" i="3" s="1"/>
  <c r="F77" i="4" l="1"/>
  <c r="G58" i="5"/>
  <c r="F58" i="5"/>
  <c r="E59" i="5"/>
  <c r="H58" i="5"/>
  <c r="E77" i="4"/>
  <c r="C78" i="4"/>
  <c r="F68" i="3"/>
  <c r="H67" i="3"/>
  <c r="I67" i="3"/>
  <c r="G68" i="3"/>
  <c r="G59" i="5" l="1"/>
  <c r="E60" i="5"/>
  <c r="H59" i="5"/>
  <c r="F59" i="5"/>
  <c r="E78" i="4"/>
  <c r="F78" i="4" s="1"/>
  <c r="C79" i="4"/>
  <c r="G69" i="3"/>
  <c r="F69" i="3"/>
  <c r="H68" i="3"/>
  <c r="I68" i="3" s="1"/>
  <c r="H60" i="5" l="1"/>
  <c r="G60" i="5"/>
  <c r="F60" i="5"/>
  <c r="E61" i="5"/>
  <c r="E79" i="4"/>
  <c r="F79" i="4" s="1"/>
  <c r="C80" i="4"/>
  <c r="F70" i="3"/>
  <c r="H69" i="3"/>
  <c r="G70" i="3"/>
  <c r="I69" i="3"/>
  <c r="E62" i="5" l="1"/>
  <c r="H61" i="5"/>
  <c r="G61" i="5"/>
  <c r="F61" i="5"/>
  <c r="E80" i="4"/>
  <c r="F80" i="4" s="1"/>
  <c r="C81" i="4"/>
  <c r="G71" i="3"/>
  <c r="F71" i="3"/>
  <c r="H70" i="3"/>
  <c r="I70" i="3" s="1"/>
  <c r="F81" i="4" l="1"/>
  <c r="F62" i="5"/>
  <c r="G62" i="5"/>
  <c r="H62" i="5"/>
  <c r="E63" i="5"/>
  <c r="E81" i="4"/>
  <c r="C82" i="4"/>
  <c r="H71" i="3"/>
  <c r="F72" i="3"/>
  <c r="G72" i="3"/>
  <c r="I71" i="3"/>
  <c r="H63" i="5" l="1"/>
  <c r="G63" i="5"/>
  <c r="F63" i="5"/>
  <c r="E64" i="5"/>
  <c r="E82" i="4"/>
  <c r="F82" i="4" s="1"/>
  <c r="C83" i="4"/>
  <c r="G73" i="3"/>
  <c r="F73" i="3"/>
  <c r="H72" i="3"/>
  <c r="I72" i="3" s="1"/>
  <c r="E65" i="5" l="1"/>
  <c r="H64" i="5"/>
  <c r="G64" i="5"/>
  <c r="F64" i="5"/>
  <c r="E83" i="4"/>
  <c r="F83" i="4" s="1"/>
  <c r="C84" i="4"/>
  <c r="H73" i="3"/>
  <c r="F74" i="3"/>
  <c r="I73" i="3"/>
  <c r="G74" i="3"/>
  <c r="F84" i="4" l="1"/>
  <c r="E66" i="5"/>
  <c r="H65" i="5"/>
  <c r="G65" i="5"/>
  <c r="F65" i="5"/>
  <c r="E84" i="4"/>
  <c r="C85" i="4"/>
  <c r="G75" i="3"/>
  <c r="F75" i="3"/>
  <c r="H74" i="3"/>
  <c r="I74" i="3" s="1"/>
  <c r="H66" i="5" l="1"/>
  <c r="G66" i="5"/>
  <c r="F66" i="5"/>
  <c r="E67" i="5"/>
  <c r="E85" i="4"/>
  <c r="F85" i="4" s="1"/>
  <c r="C86" i="4"/>
  <c r="F76" i="3"/>
  <c r="H75" i="3"/>
  <c r="I75" i="3"/>
  <c r="G76" i="3"/>
  <c r="F86" i="4" l="1"/>
  <c r="H67" i="5"/>
  <c r="E68" i="5"/>
  <c r="G67" i="5"/>
  <c r="F67" i="5"/>
  <c r="E86" i="4"/>
  <c r="C87" i="4"/>
  <c r="G77" i="3"/>
  <c r="F77" i="3"/>
  <c r="H76" i="3"/>
  <c r="I76" i="3" s="1"/>
  <c r="F87" i="4" l="1"/>
  <c r="G68" i="5"/>
  <c r="E69" i="5"/>
  <c r="H68" i="5"/>
  <c r="F68" i="5"/>
  <c r="E87" i="4"/>
  <c r="C88" i="4"/>
  <c r="F78" i="3"/>
  <c r="H77" i="3"/>
  <c r="G78" i="3"/>
  <c r="I77" i="3"/>
  <c r="H69" i="5" l="1"/>
  <c r="G69" i="5"/>
  <c r="F69" i="5"/>
  <c r="E70" i="5"/>
  <c r="E88" i="4"/>
  <c r="F88" i="4" s="1"/>
  <c r="C89" i="4"/>
  <c r="G79" i="3"/>
  <c r="F79" i="3"/>
  <c r="H78" i="3"/>
  <c r="I78" i="3" s="1"/>
  <c r="G70" i="5" l="1"/>
  <c r="F70" i="5"/>
  <c r="H70" i="5"/>
  <c r="E71" i="5"/>
  <c r="E89" i="4"/>
  <c r="F89" i="4" s="1"/>
  <c r="C90" i="4"/>
  <c r="H79" i="3"/>
  <c r="F80" i="3"/>
  <c r="G80" i="3"/>
  <c r="I79" i="3"/>
  <c r="F90" i="4" l="1"/>
  <c r="G71" i="5"/>
  <c r="F71" i="5"/>
  <c r="E72" i="5"/>
  <c r="H71" i="5"/>
  <c r="E90" i="4"/>
  <c r="C91" i="4"/>
  <c r="G81" i="3"/>
  <c r="F81" i="3"/>
  <c r="H80" i="3"/>
  <c r="I80" i="3" s="1"/>
  <c r="F91" i="4" l="1"/>
  <c r="H72" i="5"/>
  <c r="G72" i="5"/>
  <c r="F72" i="5"/>
  <c r="E73" i="5"/>
  <c r="E91" i="4"/>
  <c r="C92" i="4"/>
  <c r="H81" i="3"/>
  <c r="F82" i="3"/>
  <c r="I81" i="3"/>
  <c r="G82" i="3"/>
  <c r="E74" i="5" l="1"/>
  <c r="H73" i="5"/>
  <c r="G73" i="5"/>
  <c r="F73" i="5"/>
  <c r="E92" i="4"/>
  <c r="F92" i="4" s="1"/>
  <c r="C93" i="4"/>
  <c r="G83" i="3"/>
  <c r="F83" i="3"/>
  <c r="H82" i="3"/>
  <c r="I82" i="3" s="1"/>
  <c r="F93" i="4" l="1"/>
  <c r="F74" i="5"/>
  <c r="G74" i="5"/>
  <c r="E75" i="5"/>
  <c r="H74" i="5"/>
  <c r="E93" i="4"/>
  <c r="C94" i="4"/>
  <c r="F84" i="3"/>
  <c r="H83" i="3"/>
  <c r="I83" i="3"/>
  <c r="G84" i="3"/>
  <c r="F94" i="4" l="1"/>
  <c r="H75" i="5"/>
  <c r="G75" i="5"/>
  <c r="F75" i="5"/>
  <c r="E76" i="5"/>
  <c r="E94" i="4"/>
  <c r="C95" i="4"/>
  <c r="G85" i="3"/>
  <c r="F85" i="3"/>
  <c r="H84" i="3"/>
  <c r="I84" i="3" s="1"/>
  <c r="F95" i="4" l="1"/>
  <c r="H76" i="5"/>
  <c r="E77" i="5"/>
  <c r="G76" i="5"/>
  <c r="F76" i="5"/>
  <c r="E95" i="4"/>
  <c r="C96" i="4"/>
  <c r="F86" i="3"/>
  <c r="H85" i="3"/>
  <c r="G86" i="3"/>
  <c r="I85" i="3"/>
  <c r="E78" i="5" l="1"/>
  <c r="H77" i="5"/>
  <c r="G77" i="5"/>
  <c r="F77" i="5"/>
  <c r="E96" i="4"/>
  <c r="F96" i="4" s="1"/>
  <c r="C97" i="4"/>
  <c r="G87" i="3"/>
  <c r="F87" i="3"/>
  <c r="H86" i="3"/>
  <c r="I86" i="3" s="1"/>
  <c r="H78" i="5" l="1"/>
  <c r="G78" i="5"/>
  <c r="F78" i="5"/>
  <c r="E79" i="5"/>
  <c r="E97" i="4"/>
  <c r="F97" i="4" s="1"/>
  <c r="C98" i="4"/>
  <c r="H87" i="3"/>
  <c r="F88" i="3"/>
  <c r="G88" i="3"/>
  <c r="I87" i="3"/>
  <c r="H79" i="5" l="1"/>
  <c r="E80" i="5"/>
  <c r="G79" i="5"/>
  <c r="F79" i="5"/>
  <c r="E98" i="4"/>
  <c r="F98" i="4" s="1"/>
  <c r="C99" i="4"/>
  <c r="G89" i="3"/>
  <c r="F89" i="3"/>
  <c r="H88" i="3"/>
  <c r="I88" i="3" s="1"/>
  <c r="F99" i="4" l="1"/>
  <c r="G80" i="5"/>
  <c r="E81" i="5"/>
  <c r="H80" i="5"/>
  <c r="F80" i="5"/>
  <c r="E99" i="4"/>
  <c r="C100" i="4"/>
  <c r="H89" i="3"/>
  <c r="F90" i="3"/>
  <c r="I89" i="3"/>
  <c r="G90" i="3"/>
  <c r="F100" i="4" l="1"/>
  <c r="H81" i="5"/>
  <c r="G81" i="5"/>
  <c r="F81" i="5"/>
  <c r="E82" i="5"/>
  <c r="E100" i="4"/>
  <c r="C101" i="4"/>
  <c r="G91" i="3"/>
  <c r="F91" i="3"/>
  <c r="H90" i="3"/>
  <c r="I90" i="3" s="1"/>
  <c r="F101" i="4" l="1"/>
  <c r="G82" i="5"/>
  <c r="F82" i="5"/>
  <c r="E83" i="5"/>
  <c r="H82" i="5"/>
  <c r="E101" i="4"/>
  <c r="C102" i="4"/>
  <c r="F92" i="3"/>
  <c r="H91" i="3"/>
  <c r="I91" i="3"/>
  <c r="G92" i="3"/>
  <c r="F102" i="4" l="1"/>
  <c r="G83" i="5"/>
  <c r="H83" i="5"/>
  <c r="E84" i="5"/>
  <c r="F83" i="5"/>
  <c r="E102" i="4"/>
  <c r="C103" i="4"/>
  <c r="G93" i="3"/>
  <c r="F93" i="3"/>
  <c r="H92" i="3"/>
  <c r="I92" i="3" s="1"/>
  <c r="F103" i="4" l="1"/>
  <c r="H84" i="5"/>
  <c r="G84" i="5"/>
  <c r="F84" i="5"/>
  <c r="E85" i="5"/>
  <c r="E103" i="4"/>
  <c r="C104" i="4"/>
  <c r="F94" i="3"/>
  <c r="H93" i="3"/>
  <c r="G94" i="3"/>
  <c r="I93" i="3"/>
  <c r="F104" i="4" l="1"/>
  <c r="E86" i="5"/>
  <c r="H85" i="5"/>
  <c r="G85" i="5"/>
  <c r="F85" i="5"/>
  <c r="E104" i="4"/>
  <c r="C105" i="4"/>
  <c r="G95" i="3"/>
  <c r="F95" i="3"/>
  <c r="H94" i="3"/>
  <c r="I94" i="3" s="1"/>
  <c r="F105" i="4" l="1"/>
  <c r="F86" i="5"/>
  <c r="E87" i="5"/>
  <c r="H86" i="5"/>
  <c r="G86" i="5"/>
  <c r="E105" i="4"/>
  <c r="C106" i="4"/>
  <c r="F96" i="3"/>
  <c r="H95" i="3"/>
  <c r="G96" i="3"/>
  <c r="I95" i="3"/>
  <c r="F106" i="4" l="1"/>
  <c r="H87" i="5"/>
  <c r="G87" i="5"/>
  <c r="F87" i="5"/>
  <c r="E88" i="5"/>
  <c r="E106" i="4"/>
  <c r="C107" i="4"/>
  <c r="G97" i="3"/>
  <c r="F97" i="3"/>
  <c r="H96" i="3"/>
  <c r="I96" i="3" s="1"/>
  <c r="E89" i="5" l="1"/>
  <c r="H88" i="5"/>
  <c r="G88" i="5"/>
  <c r="F88" i="5"/>
  <c r="E107" i="4"/>
  <c r="F107" i="4" s="1"/>
  <c r="C108" i="4"/>
  <c r="H97" i="3"/>
  <c r="I97" i="3" s="1"/>
  <c r="F98" i="3"/>
  <c r="G98" i="3"/>
  <c r="E90" i="5" l="1"/>
  <c r="H89" i="5"/>
  <c r="G89" i="5"/>
  <c r="F89" i="5"/>
  <c r="E108" i="4"/>
  <c r="F108" i="4" s="1"/>
  <c r="C109" i="4"/>
  <c r="G99" i="3"/>
  <c r="F99" i="3"/>
  <c r="H98" i="3"/>
  <c r="I98" i="3" s="1"/>
  <c r="F109" i="4" l="1"/>
  <c r="H90" i="5"/>
  <c r="G90" i="5"/>
  <c r="F90" i="5"/>
  <c r="E91" i="5"/>
  <c r="E109" i="4"/>
  <c r="C110" i="4"/>
  <c r="F100" i="3"/>
  <c r="H99" i="3"/>
  <c r="I99" i="3"/>
  <c r="G100" i="3"/>
  <c r="H91" i="5" l="1"/>
  <c r="F91" i="5"/>
  <c r="E92" i="5"/>
  <c r="G91" i="5"/>
  <c r="E110" i="4"/>
  <c r="F110" i="4" s="1"/>
  <c r="C111" i="4"/>
  <c r="G101" i="3"/>
  <c r="F101" i="3"/>
  <c r="H100" i="3"/>
  <c r="I100" i="3" s="1"/>
  <c r="G92" i="5" l="1"/>
  <c r="E93" i="5"/>
  <c r="H92" i="5"/>
  <c r="F92" i="5"/>
  <c r="E111" i="4"/>
  <c r="F111" i="4" s="1"/>
  <c r="C112" i="4"/>
  <c r="F102" i="3"/>
  <c r="H101" i="3"/>
  <c r="G102" i="3"/>
  <c r="I101" i="3"/>
  <c r="H93" i="5" l="1"/>
  <c r="G93" i="5"/>
  <c r="F93" i="5"/>
  <c r="E94" i="5"/>
  <c r="E112" i="4"/>
  <c r="F112" i="4" s="1"/>
  <c r="C113" i="4"/>
  <c r="G103" i="3"/>
  <c r="F103" i="3"/>
  <c r="H102" i="3"/>
  <c r="I102" i="3" s="1"/>
  <c r="F113" i="4" l="1"/>
  <c r="G94" i="5"/>
  <c r="F94" i="5"/>
  <c r="E95" i="5"/>
  <c r="H94" i="5"/>
  <c r="E113" i="4"/>
  <c r="C114" i="4"/>
  <c r="F104" i="3"/>
  <c r="H103" i="3"/>
  <c r="G104" i="3"/>
  <c r="I103" i="3"/>
  <c r="F114" i="4" l="1"/>
  <c r="G95" i="5"/>
  <c r="E96" i="5"/>
  <c r="H95" i="5"/>
  <c r="F95" i="5"/>
  <c r="E114" i="4"/>
  <c r="C115" i="4"/>
  <c r="G105" i="3"/>
  <c r="F105" i="3"/>
  <c r="H104" i="3"/>
  <c r="I104" i="3" s="1"/>
  <c r="H96" i="5" l="1"/>
  <c r="G96" i="5"/>
  <c r="F96" i="5"/>
  <c r="E97" i="5"/>
  <c r="E115" i="4"/>
  <c r="F115" i="4" s="1"/>
  <c r="C116" i="4"/>
  <c r="H105" i="3"/>
  <c r="F106" i="3"/>
  <c r="I105" i="3"/>
  <c r="G106" i="3"/>
  <c r="E98" i="5" l="1"/>
  <c r="H97" i="5"/>
  <c r="G97" i="5"/>
  <c r="F97" i="5"/>
  <c r="E116" i="4"/>
  <c r="F116" i="4" s="1"/>
  <c r="C117" i="4"/>
  <c r="G107" i="3"/>
  <c r="F107" i="3"/>
  <c r="H106" i="3"/>
  <c r="I106" i="3" s="1"/>
  <c r="F98" i="5" l="1"/>
  <c r="E99" i="5"/>
  <c r="H98" i="5"/>
  <c r="G98" i="5"/>
  <c r="E117" i="4"/>
  <c r="F117" i="4" s="1"/>
  <c r="C118" i="4"/>
  <c r="F108" i="3"/>
  <c r="H107" i="3"/>
  <c r="I107" i="3"/>
  <c r="G108" i="3"/>
  <c r="H99" i="5" l="1"/>
  <c r="G99" i="5"/>
  <c r="F99" i="5"/>
  <c r="E100" i="5"/>
  <c r="E118" i="4"/>
  <c r="F118" i="4" s="1"/>
  <c r="C119" i="4"/>
  <c r="G109" i="3"/>
  <c r="F109" i="3"/>
  <c r="H108" i="3"/>
  <c r="I108" i="3" s="1"/>
  <c r="H100" i="5" l="1"/>
  <c r="E101" i="5"/>
  <c r="F100" i="5"/>
  <c r="G100" i="5"/>
  <c r="E119" i="4"/>
  <c r="F119" i="4" s="1"/>
  <c r="C120" i="4"/>
  <c r="F110" i="3"/>
  <c r="H109" i="3"/>
  <c r="G110" i="3"/>
  <c r="I109" i="3"/>
  <c r="E102" i="5" l="1"/>
  <c r="H101" i="5"/>
  <c r="G101" i="5"/>
  <c r="F101" i="5"/>
  <c r="E120" i="4"/>
  <c r="F120" i="4" s="1"/>
  <c r="C121" i="4"/>
  <c r="G111" i="3"/>
  <c r="F111" i="3"/>
  <c r="H110" i="3"/>
  <c r="I110" i="3" s="1"/>
  <c r="H102" i="5" l="1"/>
  <c r="G102" i="5"/>
  <c r="F102" i="5"/>
  <c r="E103" i="5"/>
  <c r="E121" i="4"/>
  <c r="F121" i="4" s="1"/>
  <c r="C122" i="4"/>
  <c r="F112" i="3"/>
  <c r="H111" i="3"/>
  <c r="G112" i="3"/>
  <c r="I111" i="3"/>
  <c r="H103" i="5" l="1"/>
  <c r="G103" i="5"/>
  <c r="E104" i="5"/>
  <c r="F103" i="5"/>
  <c r="E122" i="4"/>
  <c r="F122" i="4" s="1"/>
  <c r="C123" i="4"/>
  <c r="G113" i="3"/>
  <c r="F113" i="3"/>
  <c r="H112" i="3"/>
  <c r="I112" i="3" s="1"/>
  <c r="G104" i="5" l="1"/>
  <c r="E105" i="5"/>
  <c r="H104" i="5"/>
  <c r="F104" i="5"/>
  <c r="E123" i="4"/>
  <c r="F123" i="4" s="1"/>
  <c r="C124" i="4"/>
  <c r="H113" i="3"/>
  <c r="F114" i="3"/>
  <c r="I113" i="3"/>
  <c r="G114" i="3"/>
  <c r="H105" i="5" l="1"/>
  <c r="G105" i="5"/>
  <c r="F105" i="5"/>
  <c r="E106" i="5"/>
  <c r="E124" i="4"/>
  <c r="F124" i="4" s="1"/>
  <c r="C125" i="4"/>
  <c r="G115" i="3"/>
  <c r="F115" i="3"/>
  <c r="H114" i="3"/>
  <c r="I114" i="3" s="1"/>
  <c r="F125" i="4" l="1"/>
  <c r="G106" i="5"/>
  <c r="F106" i="5"/>
  <c r="E107" i="5"/>
  <c r="H106" i="5"/>
  <c r="E125" i="4"/>
  <c r="C126" i="4"/>
  <c r="F116" i="3"/>
  <c r="H115" i="3"/>
  <c r="I115" i="3"/>
  <c r="G116" i="3"/>
  <c r="G107" i="5" l="1"/>
  <c r="H107" i="5"/>
  <c r="F107" i="5"/>
  <c r="E108" i="5"/>
  <c r="E126" i="4"/>
  <c r="F126" i="4" s="1"/>
  <c r="C127" i="4"/>
  <c r="G117" i="3"/>
  <c r="F117" i="3"/>
  <c r="H116" i="3"/>
  <c r="I116" i="3" s="1"/>
  <c r="F127" i="4" l="1"/>
  <c r="H108" i="5"/>
  <c r="G108" i="5"/>
  <c r="F108" i="5"/>
  <c r="E109" i="5"/>
  <c r="E127" i="4"/>
  <c r="C128" i="4"/>
  <c r="F118" i="3"/>
  <c r="H117" i="3"/>
  <c r="G118" i="3"/>
  <c r="I117" i="3"/>
  <c r="E110" i="5" l="1"/>
  <c r="H109" i="5"/>
  <c r="G109" i="5"/>
  <c r="F109" i="5"/>
  <c r="E128" i="4"/>
  <c r="F128" i="4" s="1"/>
  <c r="C129" i="4"/>
  <c r="G119" i="3"/>
  <c r="F119" i="3"/>
  <c r="H118" i="3"/>
  <c r="I118" i="3" s="1"/>
  <c r="F110" i="5" l="1"/>
  <c r="G110" i="5"/>
  <c r="E111" i="5"/>
  <c r="H110" i="5"/>
  <c r="E129" i="4"/>
  <c r="F129" i="4" s="1"/>
  <c r="C130" i="4"/>
  <c r="F120" i="3"/>
  <c r="H119" i="3"/>
  <c r="G120" i="3"/>
  <c r="I119" i="3"/>
  <c r="H111" i="5" l="1"/>
  <c r="G111" i="5"/>
  <c r="F111" i="5"/>
  <c r="E112" i="5"/>
  <c r="E130" i="4"/>
  <c r="F130" i="4" s="1"/>
  <c r="C131" i="4"/>
  <c r="G121" i="3"/>
  <c r="F121" i="3"/>
  <c r="H120" i="3"/>
  <c r="I120" i="3" s="1"/>
  <c r="F131" i="4" l="1"/>
  <c r="H112" i="5"/>
  <c r="E113" i="5"/>
  <c r="F112" i="5"/>
  <c r="G112" i="5"/>
  <c r="E131" i="4"/>
  <c r="C132" i="4"/>
  <c r="H121" i="3"/>
  <c r="F122" i="3"/>
  <c r="I121" i="3"/>
  <c r="G122" i="3"/>
  <c r="F132" i="4" l="1"/>
  <c r="E114" i="5"/>
  <c r="H113" i="5"/>
  <c r="G113" i="5"/>
  <c r="F113" i="5"/>
  <c r="E132" i="4"/>
  <c r="C133" i="4"/>
  <c r="G123" i="3"/>
  <c r="F123" i="3"/>
  <c r="H122" i="3"/>
  <c r="I122" i="3" s="1"/>
  <c r="F133" i="4" l="1"/>
  <c r="H114" i="5"/>
  <c r="G114" i="5"/>
  <c r="F114" i="5"/>
  <c r="E115" i="5"/>
  <c r="E133" i="4"/>
  <c r="C134" i="4"/>
  <c r="F124" i="3"/>
  <c r="H123" i="3"/>
  <c r="I123" i="3"/>
  <c r="G124" i="3"/>
  <c r="F134" i="4" l="1"/>
  <c r="H115" i="5"/>
  <c r="E116" i="5"/>
  <c r="G115" i="5"/>
  <c r="F115" i="5"/>
  <c r="E134" i="4"/>
  <c r="C135" i="4"/>
  <c r="G125" i="3"/>
  <c r="F125" i="3"/>
  <c r="H124" i="3"/>
  <c r="I124" i="3" s="1"/>
  <c r="F135" i="4" l="1"/>
  <c r="E117" i="5"/>
  <c r="H116" i="5"/>
  <c r="G116" i="5"/>
  <c r="F116" i="5"/>
  <c r="E135" i="4"/>
  <c r="C136" i="4"/>
  <c r="F126" i="3"/>
  <c r="H125" i="3"/>
  <c r="G126" i="3"/>
  <c r="I125" i="3"/>
  <c r="H117" i="5" l="1"/>
  <c r="G117" i="5"/>
  <c r="F117" i="5"/>
  <c r="E118" i="5"/>
  <c r="E136" i="4"/>
  <c r="F136" i="4" s="1"/>
  <c r="C137" i="4"/>
  <c r="G127" i="3"/>
  <c r="F127" i="3"/>
  <c r="H126" i="3"/>
  <c r="I126" i="3" s="1"/>
  <c r="F137" i="4" l="1"/>
  <c r="G118" i="5"/>
  <c r="F118" i="5"/>
  <c r="E119" i="5"/>
  <c r="H118" i="5"/>
  <c r="E137" i="4"/>
  <c r="C138" i="4"/>
  <c r="F128" i="3"/>
  <c r="H127" i="3"/>
  <c r="G128" i="3"/>
  <c r="I127" i="3"/>
  <c r="F138" i="4" l="1"/>
  <c r="G119" i="5"/>
  <c r="F119" i="5"/>
  <c r="H119" i="5"/>
  <c r="E120" i="5"/>
  <c r="E138" i="4"/>
  <c r="C139" i="4"/>
  <c r="G129" i="3"/>
  <c r="F129" i="3"/>
  <c r="H128" i="3"/>
  <c r="I128" i="3" s="1"/>
  <c r="F139" i="4" l="1"/>
  <c r="H120" i="5"/>
  <c r="G120" i="5"/>
  <c r="F120" i="5"/>
  <c r="E121" i="5"/>
  <c r="E139" i="4"/>
  <c r="C140" i="4"/>
  <c r="H129" i="3"/>
  <c r="F130" i="3"/>
  <c r="I129" i="3"/>
  <c r="G130" i="3"/>
  <c r="F140" i="4" l="1"/>
  <c r="E122" i="5"/>
  <c r="H121" i="5"/>
  <c r="G121" i="5"/>
  <c r="F121" i="5"/>
  <c r="E140" i="4"/>
  <c r="C141" i="4"/>
  <c r="G131" i="3"/>
  <c r="F131" i="3"/>
  <c r="H130" i="3"/>
  <c r="I130" i="3" s="1"/>
  <c r="F141" i="4" l="1"/>
  <c r="F122" i="5"/>
  <c r="H122" i="5"/>
  <c r="E123" i="5"/>
  <c r="G122" i="5"/>
  <c r="E141" i="4"/>
  <c r="C142" i="4"/>
  <c r="F132" i="3"/>
  <c r="H131" i="3"/>
  <c r="I131" i="3"/>
  <c r="G132" i="3"/>
  <c r="F142" i="4" l="1"/>
  <c r="H123" i="5"/>
  <c r="G123" i="5"/>
  <c r="F123" i="5"/>
  <c r="E124" i="5"/>
  <c r="E142" i="4"/>
  <c r="C143" i="4"/>
  <c r="G133" i="3"/>
  <c r="F133" i="3"/>
  <c r="H132" i="3"/>
  <c r="I132" i="3" s="1"/>
  <c r="F143" i="4" l="1"/>
  <c r="H124" i="5"/>
  <c r="E125" i="5"/>
  <c r="G124" i="5"/>
  <c r="F124" i="5"/>
  <c r="E143" i="4"/>
  <c r="C144" i="4"/>
  <c r="F134" i="3"/>
  <c r="H133" i="3"/>
  <c r="G134" i="3"/>
  <c r="I133" i="3"/>
  <c r="E126" i="5" l="1"/>
  <c r="H125" i="5"/>
  <c r="G125" i="5"/>
  <c r="F125" i="5"/>
  <c r="E144" i="4"/>
  <c r="F144" i="4" s="1"/>
  <c r="C145" i="4"/>
  <c r="G135" i="3"/>
  <c r="F135" i="3"/>
  <c r="H134" i="3"/>
  <c r="I134" i="3" s="1"/>
  <c r="H126" i="5" l="1"/>
  <c r="G126" i="5"/>
  <c r="F126" i="5"/>
  <c r="E127" i="5"/>
  <c r="E145" i="4"/>
  <c r="F145" i="4" s="1"/>
  <c r="C146" i="4"/>
  <c r="F136" i="3"/>
  <c r="H135" i="3"/>
  <c r="G136" i="3"/>
  <c r="I135" i="3"/>
  <c r="H127" i="5" l="1"/>
  <c r="F127" i="5"/>
  <c r="E128" i="5"/>
  <c r="G127" i="5"/>
  <c r="E146" i="4"/>
  <c r="F146" i="4" s="1"/>
  <c r="C147" i="4"/>
  <c r="G137" i="3"/>
  <c r="F137" i="3"/>
  <c r="H136" i="3"/>
  <c r="I136" i="3" s="1"/>
  <c r="F147" i="4" l="1"/>
  <c r="G128" i="5"/>
  <c r="E129" i="5"/>
  <c r="H128" i="5"/>
  <c r="F128" i="5"/>
  <c r="E147" i="4"/>
  <c r="C148" i="4"/>
  <c r="H137" i="3"/>
  <c r="I137" i="3" s="1"/>
  <c r="F138" i="3"/>
  <c r="G138" i="3"/>
  <c r="F148" i="4" l="1"/>
  <c r="H129" i="5"/>
  <c r="G129" i="5"/>
  <c r="F129" i="5"/>
  <c r="E130" i="5"/>
  <c r="E148" i="4"/>
  <c r="C149" i="4"/>
  <c r="G139" i="3"/>
  <c r="F139" i="3"/>
  <c r="H138" i="3"/>
  <c r="I138" i="3" s="1"/>
  <c r="F149" i="4" l="1"/>
  <c r="G130" i="5"/>
  <c r="F130" i="5"/>
  <c r="E131" i="5"/>
  <c r="H130" i="5"/>
  <c r="E149" i="4"/>
  <c r="C150" i="4"/>
  <c r="F140" i="3"/>
  <c r="H139" i="3"/>
  <c r="I139" i="3"/>
  <c r="G140" i="3"/>
  <c r="F150" i="4" l="1"/>
  <c r="G131" i="5"/>
  <c r="F131" i="5"/>
  <c r="E132" i="5"/>
  <c r="H131" i="5"/>
  <c r="E150" i="4"/>
  <c r="C151" i="4"/>
  <c r="G141" i="3"/>
  <c r="F141" i="3"/>
  <c r="H140" i="3"/>
  <c r="I140" i="3" s="1"/>
  <c r="H132" i="5" l="1"/>
  <c r="G132" i="5"/>
  <c r="F132" i="5"/>
  <c r="E133" i="5"/>
  <c r="E151" i="4"/>
  <c r="F151" i="4" s="1"/>
  <c r="C152" i="4"/>
  <c r="F142" i="3"/>
  <c r="H141" i="3"/>
  <c r="G142" i="3"/>
  <c r="I141" i="3"/>
  <c r="E134" i="5" l="1"/>
  <c r="H133" i="5"/>
  <c r="G133" i="5"/>
  <c r="F133" i="5"/>
  <c r="E152" i="4"/>
  <c r="F152" i="4" s="1"/>
  <c r="C153" i="4"/>
  <c r="G143" i="3"/>
  <c r="F143" i="3"/>
  <c r="H142" i="3"/>
  <c r="I142" i="3" s="1"/>
  <c r="E135" i="5" l="1"/>
  <c r="F134" i="5"/>
  <c r="H134" i="5"/>
  <c r="G134" i="5"/>
  <c r="E153" i="4"/>
  <c r="F153" i="4" s="1"/>
  <c r="C154" i="4"/>
  <c r="F144" i="3"/>
  <c r="H143" i="3"/>
  <c r="G144" i="3"/>
  <c r="I143" i="3"/>
  <c r="F154" i="4" l="1"/>
  <c r="H135" i="5"/>
  <c r="G135" i="5"/>
  <c r="F135" i="5"/>
  <c r="E136" i="5"/>
  <c r="E154" i="4"/>
  <c r="C155" i="4"/>
  <c r="G145" i="3"/>
  <c r="F145" i="3"/>
  <c r="H144" i="3"/>
  <c r="I144" i="3" s="1"/>
  <c r="F155" i="4" l="1"/>
  <c r="E137" i="5"/>
  <c r="F136" i="5"/>
  <c r="H136" i="5"/>
  <c r="G136" i="5"/>
  <c r="E155" i="4"/>
  <c r="C156" i="4"/>
  <c r="H145" i="3"/>
  <c r="F146" i="3"/>
  <c r="I145" i="3"/>
  <c r="G146" i="3"/>
  <c r="F156" i="4" l="1"/>
  <c r="E138" i="5"/>
  <c r="H137" i="5"/>
  <c r="G137" i="5"/>
  <c r="F137" i="5"/>
  <c r="E156" i="4"/>
  <c r="C157" i="4"/>
  <c r="G147" i="3"/>
  <c r="F147" i="3"/>
  <c r="H146" i="3"/>
  <c r="I146" i="3" s="1"/>
  <c r="F157" i="4" l="1"/>
  <c r="H138" i="5"/>
  <c r="G138" i="5"/>
  <c r="F138" i="5"/>
  <c r="E139" i="5"/>
  <c r="E157" i="4"/>
  <c r="C158" i="4"/>
  <c r="F148" i="3"/>
  <c r="H147" i="3"/>
  <c r="I147" i="3"/>
  <c r="G148" i="3"/>
  <c r="F158" i="4" l="1"/>
  <c r="F139" i="5"/>
  <c r="H139" i="5"/>
  <c r="G139" i="5"/>
  <c r="E140" i="5"/>
  <c r="E158" i="4"/>
  <c r="C159" i="4"/>
  <c r="G149" i="3"/>
  <c r="F149" i="3"/>
  <c r="H148" i="3"/>
  <c r="I148" i="3" s="1"/>
  <c r="E141" i="5" l="1"/>
  <c r="F140" i="5"/>
  <c r="H140" i="5"/>
  <c r="G140" i="5"/>
  <c r="E159" i="4"/>
  <c r="F159" i="4" s="1"/>
  <c r="C160" i="4"/>
  <c r="F150" i="3"/>
  <c r="H149" i="3"/>
  <c r="G150" i="3"/>
  <c r="I149" i="3"/>
  <c r="F160" i="4" l="1"/>
  <c r="H141" i="5"/>
  <c r="G141" i="5"/>
  <c r="F141" i="5"/>
  <c r="E142" i="5"/>
  <c r="E160" i="4"/>
  <c r="C161" i="4"/>
  <c r="G151" i="3"/>
  <c r="F151" i="3"/>
  <c r="H150" i="3"/>
  <c r="I150" i="3" s="1"/>
  <c r="E143" i="5" l="1"/>
  <c r="H142" i="5"/>
  <c r="G142" i="5"/>
  <c r="F142" i="5"/>
  <c r="E161" i="4"/>
  <c r="F161" i="4" s="1"/>
  <c r="C162" i="4"/>
  <c r="F152" i="3"/>
  <c r="H151" i="3"/>
  <c r="G152" i="3"/>
  <c r="I151" i="3"/>
  <c r="E144" i="5" l="1"/>
  <c r="F143" i="5"/>
  <c r="H143" i="5"/>
  <c r="G143" i="5"/>
  <c r="E162" i="4"/>
  <c r="F162" i="4" s="1"/>
  <c r="C163" i="4"/>
  <c r="G153" i="3"/>
  <c r="F153" i="3"/>
  <c r="H152" i="3"/>
  <c r="I152" i="3" s="1"/>
  <c r="H144" i="5" l="1"/>
  <c r="G144" i="5"/>
  <c r="F144" i="5"/>
  <c r="E145" i="5"/>
  <c r="E163" i="4"/>
  <c r="F163" i="4" s="1"/>
  <c r="C164" i="4"/>
  <c r="H153" i="3"/>
  <c r="F154" i="3"/>
  <c r="I153" i="3"/>
  <c r="G154" i="3"/>
  <c r="E146" i="5" l="1"/>
  <c r="F145" i="5"/>
  <c r="H145" i="5"/>
  <c r="G145" i="5"/>
  <c r="E164" i="4"/>
  <c r="F164" i="4" s="1"/>
  <c r="C165" i="4"/>
  <c r="G155" i="3"/>
  <c r="F155" i="3"/>
  <c r="H154" i="3"/>
  <c r="I154" i="3" s="1"/>
  <c r="E147" i="5" l="1"/>
  <c r="H146" i="5"/>
  <c r="G146" i="5"/>
  <c r="F146" i="5"/>
  <c r="E165" i="4"/>
  <c r="F165" i="4" s="1"/>
  <c r="C166" i="4"/>
  <c r="F156" i="3"/>
  <c r="H155" i="3"/>
  <c r="I155" i="3"/>
  <c r="G156" i="3"/>
  <c r="H147" i="5" l="1"/>
  <c r="G147" i="5"/>
  <c r="F147" i="5"/>
  <c r="E148" i="5"/>
  <c r="E166" i="4"/>
  <c r="F166" i="4" s="1"/>
  <c r="C167" i="4"/>
  <c r="G157" i="3"/>
  <c r="F157" i="3"/>
  <c r="H156" i="3"/>
  <c r="I156" i="3" s="1"/>
  <c r="F148" i="5" l="1"/>
  <c r="G148" i="5"/>
  <c r="E149" i="5"/>
  <c r="H148" i="5"/>
  <c r="E167" i="4"/>
  <c r="F167" i="4" s="1"/>
  <c r="C168" i="4"/>
  <c r="F158" i="3"/>
  <c r="H157" i="3"/>
  <c r="G158" i="3"/>
  <c r="I157" i="3"/>
  <c r="E150" i="5" l="1"/>
  <c r="F149" i="5"/>
  <c r="G149" i="5"/>
  <c r="H149" i="5"/>
  <c r="E168" i="4"/>
  <c r="F168" i="4" s="1"/>
  <c r="C169" i="4"/>
  <c r="G159" i="3"/>
  <c r="F159" i="3"/>
  <c r="H158" i="3"/>
  <c r="I158" i="3" s="1"/>
  <c r="H150" i="5" l="1"/>
  <c r="G150" i="5"/>
  <c r="F150" i="5"/>
  <c r="E151" i="5"/>
  <c r="E169" i="4"/>
  <c r="F169" i="4" s="1"/>
  <c r="C170" i="4"/>
  <c r="F160" i="3"/>
  <c r="H159" i="3"/>
  <c r="G160" i="3"/>
  <c r="I159" i="3"/>
  <c r="F170" i="4" l="1"/>
  <c r="E152" i="5"/>
  <c r="H151" i="5"/>
  <c r="G151" i="5"/>
  <c r="F151" i="5"/>
  <c r="E170" i="4"/>
  <c r="C171" i="4"/>
  <c r="G161" i="3"/>
  <c r="F161" i="3"/>
  <c r="H160" i="3"/>
  <c r="I160" i="3" s="1"/>
  <c r="E153" i="5" l="1"/>
  <c r="F152" i="5"/>
  <c r="H152" i="5"/>
  <c r="G152" i="5"/>
  <c r="E171" i="4"/>
  <c r="F171" i="4" s="1"/>
  <c r="C172" i="4"/>
  <c r="H161" i="3"/>
  <c r="F162" i="3"/>
  <c r="I161" i="3"/>
  <c r="G162" i="3"/>
  <c r="H153" i="5" l="1"/>
  <c r="G153" i="5"/>
  <c r="F153" i="5"/>
  <c r="E154" i="5"/>
  <c r="E172" i="4"/>
  <c r="F172" i="4" s="1"/>
  <c r="C173" i="4"/>
  <c r="G163" i="3"/>
  <c r="F163" i="3"/>
  <c r="H162" i="3"/>
  <c r="I162" i="3" s="1"/>
  <c r="E155" i="5" l="1"/>
  <c r="F154" i="5"/>
  <c r="H154" i="5"/>
  <c r="G154" i="5"/>
  <c r="E173" i="4"/>
  <c r="F173" i="4" s="1"/>
  <c r="C174" i="4"/>
  <c r="F164" i="3"/>
  <c r="H163" i="3"/>
  <c r="I163" i="3"/>
  <c r="G164" i="3"/>
  <c r="E156" i="5" l="1"/>
  <c r="H155" i="5"/>
  <c r="G155" i="5"/>
  <c r="F155" i="5"/>
  <c r="E174" i="4"/>
  <c r="F174" i="4" s="1"/>
  <c r="C175" i="4"/>
  <c r="G165" i="3"/>
  <c r="F165" i="3"/>
  <c r="H164" i="3"/>
  <c r="I164" i="3" s="1"/>
  <c r="H156" i="5" l="1"/>
  <c r="G156" i="5"/>
  <c r="F156" i="5"/>
  <c r="E157" i="5"/>
  <c r="E175" i="4"/>
  <c r="F175" i="4" s="1"/>
  <c r="C176" i="4"/>
  <c r="F166" i="3"/>
  <c r="H165" i="3"/>
  <c r="G166" i="3"/>
  <c r="I165" i="3"/>
  <c r="F157" i="5" l="1"/>
  <c r="H157" i="5"/>
  <c r="G157" i="5"/>
  <c r="E158" i="5"/>
  <c r="E176" i="4"/>
  <c r="F176" i="4" s="1"/>
  <c r="C177" i="4"/>
  <c r="G167" i="3"/>
  <c r="F167" i="3"/>
  <c r="H166" i="3"/>
  <c r="I166" i="3" s="1"/>
  <c r="F177" i="4" l="1"/>
  <c r="E159" i="5"/>
  <c r="F158" i="5"/>
  <c r="G158" i="5"/>
  <c r="H158" i="5"/>
  <c r="E177" i="4"/>
  <c r="C178" i="4"/>
  <c r="F168" i="3"/>
  <c r="H167" i="3"/>
  <c r="G168" i="3"/>
  <c r="I167" i="3"/>
  <c r="H159" i="5" l="1"/>
  <c r="G159" i="5"/>
  <c r="F159" i="5"/>
  <c r="E160" i="5"/>
  <c r="E178" i="4"/>
  <c r="F178" i="4" s="1"/>
  <c r="C179" i="4"/>
  <c r="G169" i="3"/>
  <c r="F169" i="3"/>
  <c r="H168" i="3"/>
  <c r="I168" i="3" s="1"/>
  <c r="F179" i="4" l="1"/>
  <c r="E161" i="5"/>
  <c r="H160" i="5"/>
  <c r="G160" i="5"/>
  <c r="F160" i="5"/>
  <c r="E179" i="4"/>
  <c r="C180" i="4"/>
  <c r="H169" i="3"/>
  <c r="I169" i="3" s="1"/>
  <c r="F170" i="3"/>
  <c r="G170" i="3"/>
  <c r="E162" i="5" l="1"/>
  <c r="F161" i="5"/>
  <c r="G161" i="5"/>
  <c r="H161" i="5"/>
  <c r="E180" i="4"/>
  <c r="F180" i="4" s="1"/>
  <c r="C181" i="4"/>
  <c r="G171" i="3"/>
  <c r="F171" i="3"/>
  <c r="H170" i="3"/>
  <c r="I170" i="3" s="1"/>
  <c r="F181" i="4" l="1"/>
  <c r="H162" i="5"/>
  <c r="G162" i="5"/>
  <c r="F162" i="5"/>
  <c r="E163" i="5"/>
  <c r="E181" i="4"/>
  <c r="C182" i="4"/>
  <c r="F172" i="3"/>
  <c r="H171" i="3"/>
  <c r="I171" i="3"/>
  <c r="G172" i="3"/>
  <c r="E164" i="5" l="1"/>
  <c r="F163" i="5"/>
  <c r="H163" i="5"/>
  <c r="G163" i="5"/>
  <c r="E182" i="4"/>
  <c r="F182" i="4" s="1"/>
  <c r="C183" i="4"/>
  <c r="G173" i="3"/>
  <c r="F173" i="3"/>
  <c r="H172" i="3"/>
  <c r="I172" i="3" s="1"/>
  <c r="F183" i="4" l="1"/>
  <c r="E165" i="5"/>
  <c r="H164" i="5"/>
  <c r="G164" i="5"/>
  <c r="F164" i="5"/>
  <c r="E183" i="4"/>
  <c r="C184" i="4"/>
  <c r="F174" i="3"/>
  <c r="H173" i="3"/>
  <c r="G174" i="3"/>
  <c r="I173" i="3"/>
  <c r="H165" i="5" l="1"/>
  <c r="G165" i="5"/>
  <c r="F165" i="5"/>
  <c r="E166" i="5"/>
  <c r="E184" i="4"/>
  <c r="F184" i="4" s="1"/>
  <c r="C185" i="4"/>
  <c r="G175" i="3"/>
  <c r="F175" i="3"/>
  <c r="H174" i="3"/>
  <c r="I174" i="3" s="1"/>
  <c r="F166" i="5" l="1"/>
  <c r="E167" i="5"/>
  <c r="H166" i="5"/>
  <c r="G166" i="5"/>
  <c r="E185" i="4"/>
  <c r="F185" i="4" s="1"/>
  <c r="C186" i="4"/>
  <c r="F176" i="3"/>
  <c r="H175" i="3"/>
  <c r="G176" i="3"/>
  <c r="I175" i="3"/>
  <c r="E168" i="5" l="1"/>
  <c r="F167" i="5"/>
  <c r="G167" i="5"/>
  <c r="H167" i="5"/>
  <c r="E186" i="4"/>
  <c r="F186" i="4" s="1"/>
  <c r="C187" i="4"/>
  <c r="G177" i="3"/>
  <c r="F177" i="3"/>
  <c r="H176" i="3"/>
  <c r="I176" i="3" s="1"/>
  <c r="F187" i="4" l="1"/>
  <c r="H168" i="5"/>
  <c r="G168" i="5"/>
  <c r="F168" i="5"/>
  <c r="E169" i="5"/>
  <c r="E187" i="4"/>
  <c r="C188" i="4"/>
  <c r="H177" i="3"/>
  <c r="F178" i="3"/>
  <c r="I177" i="3"/>
  <c r="G178" i="3"/>
  <c r="F188" i="4" l="1"/>
  <c r="E170" i="5"/>
  <c r="H169" i="5"/>
  <c r="G169" i="5"/>
  <c r="F169" i="5"/>
  <c r="E188" i="4"/>
  <c r="C189" i="4"/>
  <c r="G179" i="3"/>
  <c r="F179" i="3"/>
  <c r="H178" i="3"/>
  <c r="I178" i="3" s="1"/>
  <c r="E171" i="5" l="1"/>
  <c r="F170" i="5"/>
  <c r="H170" i="5"/>
  <c r="G170" i="5"/>
  <c r="E189" i="4"/>
  <c r="F189" i="4" s="1"/>
  <c r="C190" i="4"/>
  <c r="F180" i="3"/>
  <c r="H179" i="3"/>
  <c r="I179" i="3" s="1"/>
  <c r="G180" i="3"/>
  <c r="H171" i="5" l="1"/>
  <c r="G171" i="5"/>
  <c r="F171" i="5"/>
  <c r="E172" i="5"/>
  <c r="E190" i="4"/>
  <c r="F190" i="4" s="1"/>
  <c r="C191" i="4"/>
  <c r="G181" i="3"/>
  <c r="F181" i="3"/>
  <c r="H180" i="3"/>
  <c r="I180" i="3" s="1"/>
  <c r="F191" i="4" l="1"/>
  <c r="E173" i="5"/>
  <c r="F172" i="5"/>
  <c r="H172" i="5"/>
  <c r="G172" i="5"/>
  <c r="E191" i="4"/>
  <c r="C192" i="4"/>
  <c r="F182" i="3"/>
  <c r="H181" i="3"/>
  <c r="G182" i="3"/>
  <c r="I181" i="3"/>
  <c r="E174" i="5" l="1"/>
  <c r="H173" i="5"/>
  <c r="G173" i="5"/>
  <c r="F173" i="5"/>
  <c r="E192" i="4"/>
  <c r="F192" i="4" s="1"/>
  <c r="C193" i="4"/>
  <c r="G183" i="3"/>
  <c r="F183" i="3"/>
  <c r="H182" i="3"/>
  <c r="I182" i="3" s="1"/>
  <c r="H174" i="5" l="1"/>
  <c r="G174" i="5"/>
  <c r="F174" i="5"/>
  <c r="E175" i="5"/>
  <c r="E193" i="4"/>
  <c r="F193" i="4" s="1"/>
  <c r="C194" i="4"/>
  <c r="F184" i="3"/>
  <c r="H183" i="3"/>
  <c r="G184" i="3"/>
  <c r="I183" i="3"/>
  <c r="F175" i="5" l="1"/>
  <c r="G175" i="5"/>
  <c r="E176" i="5"/>
  <c r="H175" i="5"/>
  <c r="E194" i="4"/>
  <c r="F194" i="4" s="1"/>
  <c r="C195" i="4"/>
  <c r="G185" i="3"/>
  <c r="F185" i="3"/>
  <c r="H184" i="3"/>
  <c r="I184" i="3" s="1"/>
  <c r="E177" i="5" l="1"/>
  <c r="F176" i="5"/>
  <c r="H176" i="5"/>
  <c r="G176" i="5"/>
  <c r="E195" i="4"/>
  <c r="F195" i="4" s="1"/>
  <c r="C196" i="4"/>
  <c r="H185" i="3"/>
  <c r="F186" i="3"/>
  <c r="I185" i="3"/>
  <c r="G186" i="3"/>
  <c r="F196" i="4" l="1"/>
  <c r="H177" i="5"/>
  <c r="G177" i="5"/>
  <c r="F177" i="5"/>
  <c r="E178" i="5"/>
  <c r="E196" i="4"/>
  <c r="C197" i="4"/>
  <c r="G187" i="3"/>
  <c r="F187" i="3"/>
  <c r="H186" i="3"/>
  <c r="I186" i="3" s="1"/>
  <c r="F197" i="4" l="1"/>
  <c r="E179" i="5"/>
  <c r="H178" i="5"/>
  <c r="G178" i="5"/>
  <c r="F178" i="5"/>
  <c r="E197" i="4"/>
  <c r="C198" i="4"/>
  <c r="F188" i="3"/>
  <c r="H187" i="3"/>
  <c r="I187" i="3"/>
  <c r="G188" i="3"/>
  <c r="F198" i="4" l="1"/>
  <c r="E180" i="5"/>
  <c r="F179" i="5"/>
  <c r="G179" i="5"/>
  <c r="H179" i="5"/>
  <c r="E198" i="4"/>
  <c r="C199" i="4"/>
  <c r="G189" i="3"/>
  <c r="F189" i="3"/>
  <c r="H188" i="3"/>
  <c r="I188" i="3" s="1"/>
  <c r="H180" i="5" l="1"/>
  <c r="G180" i="5"/>
  <c r="F180" i="5"/>
  <c r="E181" i="5"/>
  <c r="E199" i="4"/>
  <c r="F199" i="4" s="1"/>
  <c r="C200" i="4"/>
  <c r="F190" i="3"/>
  <c r="H189" i="3"/>
  <c r="G190" i="3"/>
  <c r="I189" i="3"/>
  <c r="E182" i="5" l="1"/>
  <c r="F181" i="5"/>
  <c r="H181" i="5"/>
  <c r="G181" i="5"/>
  <c r="E200" i="4"/>
  <c r="F200" i="4" s="1"/>
  <c r="C201" i="4"/>
  <c r="G191" i="3"/>
  <c r="F191" i="3"/>
  <c r="H190" i="3"/>
  <c r="I190" i="3" s="1"/>
  <c r="F201" i="4" l="1"/>
  <c r="E183" i="5"/>
  <c r="H182" i="5"/>
  <c r="G182" i="5"/>
  <c r="F182" i="5"/>
  <c r="E201" i="4"/>
  <c r="C202" i="4"/>
  <c r="F192" i="3"/>
  <c r="H191" i="3"/>
  <c r="G192" i="3"/>
  <c r="I191" i="3"/>
  <c r="H183" i="5" l="1"/>
  <c r="G183" i="5"/>
  <c r="F183" i="5"/>
  <c r="E184" i="5"/>
  <c r="E202" i="4"/>
  <c r="F202" i="4" s="1"/>
  <c r="C203" i="4"/>
  <c r="G193" i="3"/>
  <c r="F193" i="3"/>
  <c r="H192" i="3"/>
  <c r="I192" i="3" s="1"/>
  <c r="F184" i="5" l="1"/>
  <c r="E185" i="5"/>
  <c r="G184" i="5"/>
  <c r="H184" i="5"/>
  <c r="E203" i="4"/>
  <c r="F203" i="4" s="1"/>
  <c r="C204" i="4"/>
  <c r="H193" i="3"/>
  <c r="F194" i="3"/>
  <c r="I193" i="3"/>
  <c r="G194" i="3"/>
  <c r="E186" i="5" l="1"/>
  <c r="F185" i="5"/>
  <c r="G185" i="5"/>
  <c r="H185" i="5"/>
  <c r="E204" i="4"/>
  <c r="F204" i="4" s="1"/>
  <c r="C205" i="4"/>
  <c r="G195" i="3"/>
  <c r="F195" i="3"/>
  <c r="H194" i="3"/>
  <c r="I194" i="3" s="1"/>
  <c r="H186" i="5" l="1"/>
  <c r="G186" i="5"/>
  <c r="F186" i="5"/>
  <c r="E187" i="5"/>
  <c r="E205" i="4"/>
  <c r="F205" i="4" s="1"/>
  <c r="C206" i="4"/>
  <c r="F196" i="3"/>
  <c r="H195" i="3"/>
  <c r="I195" i="3"/>
  <c r="G196" i="3"/>
  <c r="F206" i="4" l="1"/>
  <c r="E188" i="5"/>
  <c r="H187" i="5"/>
  <c r="G187" i="5"/>
  <c r="F187" i="5"/>
  <c r="E206" i="4"/>
  <c r="C207" i="4"/>
  <c r="G197" i="3"/>
  <c r="F197" i="3"/>
  <c r="H196" i="3"/>
  <c r="I196" i="3" s="1"/>
  <c r="E189" i="5" l="1"/>
  <c r="F188" i="5"/>
  <c r="H188" i="5"/>
  <c r="G188" i="5"/>
  <c r="E207" i="4"/>
  <c r="F207" i="4" s="1"/>
  <c r="C208" i="4"/>
  <c r="F198" i="3"/>
  <c r="H197" i="3"/>
  <c r="G198" i="3"/>
  <c r="I197" i="3"/>
  <c r="H189" i="5" l="1"/>
  <c r="G189" i="5"/>
  <c r="F189" i="5"/>
  <c r="E190" i="5"/>
  <c r="E208" i="4"/>
  <c r="F208" i="4" s="1"/>
  <c r="C209" i="4"/>
  <c r="G199" i="3"/>
  <c r="F199" i="3"/>
  <c r="H198" i="3"/>
  <c r="I198" i="3" s="1"/>
  <c r="E191" i="5" l="1"/>
  <c r="F190" i="5"/>
  <c r="H190" i="5"/>
  <c r="G190" i="5"/>
  <c r="E209" i="4"/>
  <c r="F209" i="4" s="1"/>
  <c r="C210" i="4"/>
  <c r="F200" i="3"/>
  <c r="H199" i="3"/>
  <c r="G200" i="3"/>
  <c r="I199" i="3"/>
  <c r="E192" i="5" l="1"/>
  <c r="H191" i="5"/>
  <c r="G191" i="5"/>
  <c r="F191" i="5"/>
  <c r="E210" i="4"/>
  <c r="F210" i="4" s="1"/>
  <c r="C211" i="4"/>
  <c r="G201" i="3"/>
  <c r="F201" i="3"/>
  <c r="H200" i="3"/>
  <c r="I200" i="3" s="1"/>
  <c r="H192" i="5" l="1"/>
  <c r="G192" i="5"/>
  <c r="F192" i="5"/>
  <c r="E193" i="5"/>
  <c r="E211" i="4"/>
  <c r="F211" i="4" s="1"/>
  <c r="C212" i="4"/>
  <c r="H201" i="3"/>
  <c r="F202" i="3"/>
  <c r="I201" i="3"/>
  <c r="G202" i="3"/>
  <c r="F212" i="4" l="1"/>
  <c r="F193" i="5"/>
  <c r="H193" i="5"/>
  <c r="G193" i="5"/>
  <c r="E194" i="5"/>
  <c r="E212" i="4"/>
  <c r="C213" i="4"/>
  <c r="G203" i="3"/>
  <c r="F203" i="3"/>
  <c r="H202" i="3"/>
  <c r="I202" i="3" s="1"/>
  <c r="F213" i="4" l="1"/>
  <c r="E195" i="5"/>
  <c r="F194" i="5"/>
  <c r="H194" i="5"/>
  <c r="G194" i="5"/>
  <c r="E213" i="4"/>
  <c r="C214" i="4"/>
  <c r="F204" i="3"/>
  <c r="H203" i="3"/>
  <c r="I203" i="3"/>
  <c r="G204" i="3"/>
  <c r="H195" i="5" l="1"/>
  <c r="G195" i="5"/>
  <c r="F195" i="5"/>
  <c r="E196" i="5"/>
  <c r="E214" i="4"/>
  <c r="F214" i="4" s="1"/>
  <c r="C215" i="4"/>
  <c r="G205" i="3"/>
  <c r="F205" i="3"/>
  <c r="H204" i="3"/>
  <c r="I204" i="3" s="1"/>
  <c r="E197" i="5" l="1"/>
  <c r="H196" i="5"/>
  <c r="G196" i="5"/>
  <c r="F196" i="5"/>
  <c r="E215" i="4"/>
  <c r="F215" i="4" s="1"/>
  <c r="C216" i="4"/>
  <c r="F206" i="3"/>
  <c r="H205" i="3"/>
  <c r="G206" i="3"/>
  <c r="I205" i="3"/>
  <c r="E198" i="5" l="1"/>
  <c r="F197" i="5"/>
  <c r="H197" i="5"/>
  <c r="G197" i="5"/>
  <c r="E216" i="4"/>
  <c r="F216" i="4" s="1"/>
  <c r="C217" i="4"/>
  <c r="G207" i="3"/>
  <c r="F207" i="3"/>
  <c r="H206" i="3"/>
  <c r="I206" i="3" s="1"/>
  <c r="H198" i="5" l="1"/>
  <c r="G198" i="5"/>
  <c r="F198" i="5"/>
  <c r="E199" i="5"/>
  <c r="E217" i="4"/>
  <c r="F217" i="4" s="1"/>
  <c r="C218" i="4"/>
  <c r="F208" i="3"/>
  <c r="H207" i="3"/>
  <c r="G208" i="3"/>
  <c r="I207" i="3"/>
  <c r="E200" i="5" l="1"/>
  <c r="F199" i="5"/>
  <c r="H199" i="5"/>
  <c r="G199" i="5"/>
  <c r="E218" i="4"/>
  <c r="F218" i="4" s="1"/>
  <c r="C219" i="4"/>
  <c r="G209" i="3"/>
  <c r="F209" i="3"/>
  <c r="H208" i="3"/>
  <c r="I208" i="3" s="1"/>
  <c r="F219" i="4" l="1"/>
  <c r="E201" i="5"/>
  <c r="H200" i="5"/>
  <c r="G200" i="5"/>
  <c r="F200" i="5"/>
  <c r="E219" i="4"/>
  <c r="C220" i="4"/>
  <c r="H209" i="3"/>
  <c r="F210" i="3"/>
  <c r="I209" i="3"/>
  <c r="G210" i="3"/>
  <c r="F220" i="4" l="1"/>
  <c r="H201" i="5"/>
  <c r="G201" i="5"/>
  <c r="F201" i="5"/>
  <c r="E202" i="5"/>
  <c r="E220" i="4"/>
  <c r="C221" i="4"/>
  <c r="G211" i="3"/>
  <c r="F211" i="3"/>
  <c r="H210" i="3"/>
  <c r="I210" i="3" s="1"/>
  <c r="F221" i="4" l="1"/>
  <c r="F202" i="5"/>
  <c r="H202" i="5"/>
  <c r="G202" i="5"/>
  <c r="E203" i="5"/>
  <c r="E221" i="4"/>
  <c r="C222" i="4"/>
  <c r="F212" i="3"/>
  <c r="H211" i="3"/>
  <c r="I211" i="3"/>
  <c r="G212" i="3"/>
  <c r="E204" i="5" l="1"/>
  <c r="F203" i="5"/>
  <c r="G203" i="5"/>
  <c r="H203" i="5"/>
  <c r="E222" i="4"/>
  <c r="F222" i="4" s="1"/>
  <c r="C223" i="4"/>
  <c r="G213" i="3"/>
  <c r="F213" i="3"/>
  <c r="H212" i="3"/>
  <c r="I212" i="3" s="1"/>
  <c r="H204" i="5" l="1"/>
  <c r="G204" i="5"/>
  <c r="F204" i="5"/>
  <c r="E205" i="5"/>
  <c r="E223" i="4"/>
  <c r="F223" i="4" s="1"/>
  <c r="C224" i="4"/>
  <c r="F214" i="3"/>
  <c r="H213" i="3"/>
  <c r="G214" i="3"/>
  <c r="I213" i="3"/>
  <c r="E206" i="5" l="1"/>
  <c r="H205" i="5"/>
  <c r="G205" i="5"/>
  <c r="F205" i="5"/>
  <c r="E224" i="4"/>
  <c r="F224" i="4" s="1"/>
  <c r="C225" i="4"/>
  <c r="G215" i="3"/>
  <c r="F215" i="3"/>
  <c r="H214" i="3"/>
  <c r="I214" i="3" s="1"/>
  <c r="F225" i="4" l="1"/>
  <c r="E207" i="5"/>
  <c r="F206" i="5"/>
  <c r="H206" i="5"/>
  <c r="G206" i="5"/>
  <c r="E225" i="4"/>
  <c r="C226" i="4"/>
  <c r="F216" i="3"/>
  <c r="H215" i="3"/>
  <c r="G216" i="3"/>
  <c r="I215" i="3"/>
  <c r="H207" i="5" l="1"/>
  <c r="G207" i="5"/>
  <c r="F207" i="5"/>
  <c r="E208" i="5"/>
  <c r="E226" i="4"/>
  <c r="F226" i="4" s="1"/>
  <c r="C227" i="4"/>
  <c r="G217" i="3"/>
  <c r="F217" i="3"/>
  <c r="H216" i="3"/>
  <c r="I216" i="3" s="1"/>
  <c r="E209" i="5" l="1"/>
  <c r="F208" i="5"/>
  <c r="H208" i="5"/>
  <c r="G208" i="5"/>
  <c r="E227" i="4"/>
  <c r="F227" i="4" s="1"/>
  <c r="C228" i="4"/>
  <c r="H217" i="3"/>
  <c r="F218" i="3"/>
  <c r="I217" i="3"/>
  <c r="G218" i="3"/>
  <c r="F228" i="4" l="1"/>
  <c r="E210" i="5"/>
  <c r="H209" i="5"/>
  <c r="G209" i="5"/>
  <c r="F209" i="5"/>
  <c r="E228" i="4"/>
  <c r="C229" i="4"/>
  <c r="G219" i="3"/>
  <c r="F219" i="3"/>
  <c r="H218" i="3"/>
  <c r="I218" i="3" s="1"/>
  <c r="H210" i="5" l="1"/>
  <c r="G210" i="5"/>
  <c r="F210" i="5"/>
  <c r="E211" i="5"/>
  <c r="E229" i="4"/>
  <c r="F229" i="4" s="1"/>
  <c r="C230" i="4"/>
  <c r="F220" i="3"/>
  <c r="H219" i="3"/>
  <c r="I219" i="3"/>
  <c r="G220" i="3"/>
  <c r="F211" i="5" l="1"/>
  <c r="H211" i="5"/>
  <c r="G211" i="5"/>
  <c r="E212" i="5"/>
  <c r="E230" i="4"/>
  <c r="F230" i="4" s="1"/>
  <c r="C231" i="4"/>
  <c r="G221" i="3"/>
  <c r="F221" i="3"/>
  <c r="H220" i="3"/>
  <c r="I220" i="3" s="1"/>
  <c r="E213" i="5" l="1"/>
  <c r="F212" i="5"/>
  <c r="H212" i="5"/>
  <c r="G212" i="5"/>
  <c r="E231" i="4"/>
  <c r="F231" i="4" s="1"/>
  <c r="C232" i="4"/>
  <c r="F222" i="3"/>
  <c r="H221" i="3"/>
  <c r="G222" i="3"/>
  <c r="I221" i="3"/>
  <c r="H213" i="5" l="1"/>
  <c r="G213" i="5"/>
  <c r="F213" i="5"/>
  <c r="E214" i="5"/>
  <c r="E232" i="4"/>
  <c r="F232" i="4" s="1"/>
  <c r="C233" i="4"/>
  <c r="G223" i="3"/>
  <c r="F223" i="3"/>
  <c r="H222" i="3"/>
  <c r="I222" i="3" s="1"/>
  <c r="E215" i="5" l="1"/>
  <c r="H214" i="5"/>
  <c r="G214" i="5"/>
  <c r="F214" i="5"/>
  <c r="E233" i="4"/>
  <c r="F233" i="4" s="1"/>
  <c r="C234" i="4"/>
  <c r="F224" i="3"/>
  <c r="H223" i="3"/>
  <c r="G224" i="3"/>
  <c r="I223" i="3"/>
  <c r="E216" i="5" l="1"/>
  <c r="F215" i="5"/>
  <c r="G215" i="5"/>
  <c r="H215" i="5"/>
  <c r="E234" i="4"/>
  <c r="F234" i="4" s="1"/>
  <c r="C235" i="4"/>
  <c r="G225" i="3"/>
  <c r="F225" i="3"/>
  <c r="H224" i="3"/>
  <c r="I224" i="3" s="1"/>
  <c r="H216" i="5" l="1"/>
  <c r="G216" i="5"/>
  <c r="F216" i="5"/>
  <c r="E217" i="5"/>
  <c r="E235" i="4"/>
  <c r="F235" i="4" s="1"/>
  <c r="C236" i="4"/>
  <c r="H225" i="3"/>
  <c r="F226" i="3"/>
  <c r="I225" i="3"/>
  <c r="G226" i="3"/>
  <c r="E218" i="5" l="1"/>
  <c r="F217" i="5"/>
  <c r="H217" i="5"/>
  <c r="G217" i="5"/>
  <c r="E236" i="4"/>
  <c r="F236" i="4" s="1"/>
  <c r="C237" i="4"/>
  <c r="G227" i="3"/>
  <c r="F227" i="3"/>
  <c r="H226" i="3"/>
  <c r="I226" i="3" s="1"/>
  <c r="E219" i="5" l="1"/>
  <c r="H218" i="5"/>
  <c r="G218" i="5"/>
  <c r="F218" i="5"/>
  <c r="E237" i="4"/>
  <c r="F237" i="4" s="1"/>
  <c r="C238" i="4"/>
  <c r="F228" i="3"/>
  <c r="H227" i="3"/>
  <c r="I227" i="3"/>
  <c r="G228" i="3"/>
  <c r="H219" i="5" l="1"/>
  <c r="G219" i="5"/>
  <c r="F219" i="5"/>
  <c r="E220" i="5"/>
  <c r="E238" i="4"/>
  <c r="F238" i="4" s="1"/>
  <c r="C239" i="4"/>
  <c r="G229" i="3"/>
  <c r="F229" i="3"/>
  <c r="H228" i="3"/>
  <c r="I228" i="3" s="1"/>
  <c r="F239" i="4" l="1"/>
  <c r="F220" i="5"/>
  <c r="E221" i="5"/>
  <c r="H220" i="5"/>
  <c r="G220" i="5"/>
  <c r="E239" i="4"/>
  <c r="C240" i="4"/>
  <c r="F230" i="3"/>
  <c r="H229" i="3"/>
  <c r="G230" i="3"/>
  <c r="I229" i="3"/>
  <c r="E222" i="5" l="1"/>
  <c r="F221" i="5"/>
  <c r="G221" i="5"/>
  <c r="H221" i="5"/>
  <c r="E240" i="4"/>
  <c r="F240" i="4" s="1"/>
  <c r="C241" i="4"/>
  <c r="G231" i="3"/>
  <c r="F231" i="3"/>
  <c r="H230" i="3"/>
  <c r="I230" i="3" s="1"/>
  <c r="H222" i="5" l="1"/>
  <c r="G222" i="5"/>
  <c r="F222" i="5"/>
  <c r="E223" i="5"/>
  <c r="E241" i="4"/>
  <c r="F241" i="4" s="1"/>
  <c r="C242" i="4"/>
  <c r="F232" i="3"/>
  <c r="H231" i="3"/>
  <c r="G232" i="3"/>
  <c r="I231" i="3"/>
  <c r="E224" i="5" l="1"/>
  <c r="H223" i="5"/>
  <c r="G223" i="5"/>
  <c r="F223" i="5"/>
  <c r="E242" i="4"/>
  <c r="F242" i="4" s="1"/>
  <c r="C243" i="4"/>
  <c r="G233" i="3"/>
  <c r="F233" i="3"/>
  <c r="H232" i="3"/>
  <c r="I232" i="3" s="1"/>
  <c r="E225" i="5" l="1"/>
  <c r="F224" i="5"/>
  <c r="G224" i="5"/>
  <c r="H224" i="5"/>
  <c r="E243" i="4"/>
  <c r="F243" i="4" s="1"/>
  <c r="C244" i="4"/>
  <c r="H233" i="3"/>
  <c r="F234" i="3"/>
  <c r="I233" i="3"/>
  <c r="G234" i="3"/>
  <c r="H225" i="5" l="1"/>
  <c r="G225" i="5"/>
  <c r="F225" i="5"/>
  <c r="E226" i="5"/>
  <c r="E244" i="4"/>
  <c r="F244" i="4" s="1"/>
  <c r="C245" i="4"/>
  <c r="G235" i="3"/>
  <c r="F235" i="3"/>
  <c r="H234" i="3"/>
  <c r="I234" i="3" s="1"/>
  <c r="E227" i="5" l="1"/>
  <c r="F226" i="5"/>
  <c r="H226" i="5"/>
  <c r="G226" i="5"/>
  <c r="E245" i="4"/>
  <c r="F245" i="4" s="1"/>
  <c r="C246" i="4"/>
  <c r="F236" i="3"/>
  <c r="H235" i="3"/>
  <c r="I235" i="3"/>
  <c r="G236" i="3"/>
  <c r="E228" i="5" l="1"/>
  <c r="H227" i="5"/>
  <c r="G227" i="5"/>
  <c r="F227" i="5"/>
  <c r="E246" i="4"/>
  <c r="F246" i="4" s="1"/>
  <c r="C247" i="4"/>
  <c r="G237" i="3"/>
  <c r="F237" i="3"/>
  <c r="H236" i="3"/>
  <c r="I236" i="3" s="1"/>
  <c r="F247" i="4" l="1"/>
  <c r="H228" i="5"/>
  <c r="G228" i="5"/>
  <c r="F228" i="5"/>
  <c r="E229" i="5"/>
  <c r="E247" i="4"/>
  <c r="C248" i="4"/>
  <c r="F238" i="3"/>
  <c r="H237" i="3"/>
  <c r="G238" i="3"/>
  <c r="I237" i="3"/>
  <c r="F229" i="5" l="1"/>
  <c r="G229" i="5"/>
  <c r="E230" i="5"/>
  <c r="H229" i="5"/>
  <c r="E248" i="4"/>
  <c r="F248" i="4" s="1"/>
  <c r="C249" i="4"/>
  <c r="G239" i="3"/>
  <c r="F239" i="3"/>
  <c r="H238" i="3"/>
  <c r="I238" i="3" s="1"/>
  <c r="E231" i="5" l="1"/>
  <c r="F230" i="5"/>
  <c r="H230" i="5"/>
  <c r="G230" i="5"/>
  <c r="E249" i="4"/>
  <c r="F249" i="4" s="1"/>
  <c r="C250" i="4"/>
  <c r="F240" i="3"/>
  <c r="H239" i="3"/>
  <c r="G240" i="3"/>
  <c r="I239" i="3"/>
  <c r="H231" i="5" l="1"/>
  <c r="G231" i="5"/>
  <c r="F231" i="5"/>
  <c r="E232" i="5"/>
  <c r="E250" i="4"/>
  <c r="F250" i="4" s="1"/>
  <c r="C251" i="4"/>
  <c r="G241" i="3"/>
  <c r="F241" i="3"/>
  <c r="H240" i="3"/>
  <c r="I240" i="3" s="1"/>
  <c r="E233" i="5" l="1"/>
  <c r="H232" i="5"/>
  <c r="G232" i="5"/>
  <c r="F232" i="5"/>
  <c r="E251" i="4"/>
  <c r="F251" i="4" s="1"/>
  <c r="C252" i="4"/>
  <c r="H241" i="3"/>
  <c r="F242" i="3"/>
  <c r="I241" i="3"/>
  <c r="G242" i="3"/>
  <c r="E234" i="5" l="1"/>
  <c r="F233" i="5"/>
  <c r="G233" i="5"/>
  <c r="H233" i="5"/>
  <c r="E252" i="4"/>
  <c r="F252" i="4" s="1"/>
  <c r="C253" i="4"/>
  <c r="G243" i="3"/>
  <c r="F243" i="3"/>
  <c r="H242" i="3"/>
  <c r="I242" i="3" s="1"/>
  <c r="F253" i="4" l="1"/>
  <c r="H234" i="5"/>
  <c r="G234" i="5"/>
  <c r="F234" i="5"/>
  <c r="E235" i="5"/>
  <c r="E253" i="4"/>
  <c r="C254" i="4"/>
  <c r="F244" i="3"/>
  <c r="H243" i="3"/>
  <c r="I243" i="3"/>
  <c r="G244" i="3"/>
  <c r="E236" i="5" l="1"/>
  <c r="F235" i="5"/>
  <c r="H235" i="5"/>
  <c r="G235" i="5"/>
  <c r="E254" i="4"/>
  <c r="F254" i="4" s="1"/>
  <c r="C255" i="4"/>
  <c r="G245" i="3"/>
  <c r="F245" i="3"/>
  <c r="H244" i="3"/>
  <c r="I244" i="3" s="1"/>
  <c r="E237" i="5" l="1"/>
  <c r="H236" i="5"/>
  <c r="G236" i="5"/>
  <c r="F236" i="5"/>
  <c r="E255" i="4"/>
  <c r="F255" i="4" s="1"/>
  <c r="C256" i="4"/>
  <c r="F246" i="3"/>
  <c r="H245" i="3"/>
  <c r="G246" i="3"/>
  <c r="I245" i="3"/>
  <c r="H237" i="5" l="1"/>
  <c r="G237" i="5"/>
  <c r="F237" i="5"/>
  <c r="E238" i="5"/>
  <c r="E256" i="4"/>
  <c r="F256" i="4" s="1"/>
  <c r="C257" i="4"/>
  <c r="G247" i="3"/>
  <c r="F247" i="3"/>
  <c r="H246" i="3"/>
  <c r="I246" i="3" s="1"/>
  <c r="F238" i="5" l="1"/>
  <c r="E239" i="5"/>
  <c r="H238" i="5"/>
  <c r="G238" i="5"/>
  <c r="E257" i="4"/>
  <c r="F257" i="4" s="1"/>
  <c r="C258" i="4"/>
  <c r="F248" i="3"/>
  <c r="H247" i="3"/>
  <c r="G248" i="3"/>
  <c r="I247" i="3"/>
  <c r="F258" i="4" l="1"/>
  <c r="E240" i="5"/>
  <c r="F239" i="5"/>
  <c r="G239" i="5"/>
  <c r="H239" i="5"/>
  <c r="E258" i="4"/>
  <c r="C259" i="4"/>
  <c r="G249" i="3"/>
  <c r="F249" i="3"/>
  <c r="H248" i="3"/>
  <c r="I248" i="3" s="1"/>
  <c r="F259" i="4" l="1"/>
  <c r="H240" i="5"/>
  <c r="G240" i="5"/>
  <c r="F240" i="5"/>
  <c r="E241" i="5"/>
  <c r="E259" i="4"/>
  <c r="C260" i="4"/>
  <c r="H249" i="3"/>
  <c r="F250" i="3"/>
  <c r="I249" i="3"/>
  <c r="G250" i="3"/>
  <c r="F260" i="4" l="1"/>
  <c r="E242" i="5"/>
  <c r="H241" i="5"/>
  <c r="G241" i="5"/>
  <c r="F241" i="5"/>
  <c r="E260" i="4"/>
  <c r="C261" i="4"/>
  <c r="F251" i="3"/>
  <c r="H250" i="3"/>
  <c r="G251" i="3"/>
  <c r="I250" i="3"/>
  <c r="E243" i="5" l="1"/>
  <c r="F242" i="5"/>
  <c r="H242" i="5"/>
  <c r="G242" i="5"/>
  <c r="E261" i="4"/>
  <c r="F261" i="4" s="1"/>
  <c r="C262" i="4"/>
  <c r="G252" i="3"/>
  <c r="F252" i="3"/>
  <c r="H251" i="3"/>
  <c r="I251" i="3" s="1"/>
  <c r="F262" i="4" l="1"/>
  <c r="H243" i="5"/>
  <c r="G243" i="5"/>
  <c r="F243" i="5"/>
  <c r="E244" i="5"/>
  <c r="E262" i="4"/>
  <c r="C263" i="4"/>
  <c r="F253" i="3"/>
  <c r="H252" i="3"/>
  <c r="G253" i="3"/>
  <c r="I252" i="3"/>
  <c r="E245" i="5" l="1"/>
  <c r="F244" i="5"/>
  <c r="H244" i="5"/>
  <c r="G244" i="5"/>
  <c r="E263" i="4"/>
  <c r="F263" i="4" s="1"/>
  <c r="C264" i="4"/>
  <c r="G254" i="3"/>
  <c r="F254" i="3"/>
  <c r="H253" i="3"/>
  <c r="I253" i="3" s="1"/>
  <c r="F264" i="4" l="1"/>
  <c r="E246" i="5"/>
  <c r="H245" i="5"/>
  <c r="G245" i="5"/>
  <c r="F245" i="5"/>
  <c r="E264" i="4"/>
  <c r="C265" i="4"/>
  <c r="F255" i="3"/>
  <c r="H254" i="3"/>
  <c r="G255" i="3"/>
  <c r="I254" i="3"/>
  <c r="H246" i="5" l="1"/>
  <c r="G246" i="5"/>
  <c r="F246" i="5"/>
  <c r="E247" i="5"/>
  <c r="E265" i="4"/>
  <c r="F265" i="4" s="1"/>
  <c r="C266" i="4"/>
  <c r="G256" i="3"/>
  <c r="F256" i="3"/>
  <c r="H255" i="3"/>
  <c r="I255" i="3" s="1"/>
  <c r="F247" i="5" l="1"/>
  <c r="H247" i="5"/>
  <c r="G247" i="5"/>
  <c r="E248" i="5"/>
  <c r="E266" i="4"/>
  <c r="F266" i="4" s="1"/>
  <c r="C267" i="4"/>
  <c r="F257" i="3"/>
  <c r="H256" i="3"/>
  <c r="G257" i="3"/>
  <c r="I256" i="3"/>
  <c r="E249" i="5" l="1"/>
  <c r="F248" i="5"/>
  <c r="H248" i="5"/>
  <c r="G248" i="5"/>
  <c r="E267" i="4"/>
  <c r="F267" i="4" s="1"/>
  <c r="C268" i="4"/>
  <c r="G258" i="3"/>
  <c r="H257" i="3"/>
  <c r="I257" i="3" s="1"/>
  <c r="F258" i="3"/>
  <c r="F268" i="4" l="1"/>
  <c r="H249" i="5"/>
  <c r="G249" i="5"/>
  <c r="F249" i="5"/>
  <c r="E250" i="5"/>
  <c r="E268" i="4"/>
  <c r="C269" i="4"/>
  <c r="F259" i="3"/>
  <c r="H258" i="3"/>
  <c r="G259" i="3"/>
  <c r="I258" i="3"/>
  <c r="F269" i="4" l="1"/>
  <c r="E251" i="5"/>
  <c r="H250" i="5"/>
  <c r="G250" i="5"/>
  <c r="F250" i="5"/>
  <c r="E269" i="4"/>
  <c r="C270" i="4"/>
  <c r="G260" i="3"/>
  <c r="F260" i="3"/>
  <c r="H259" i="3"/>
  <c r="I259" i="3" s="1"/>
  <c r="E252" i="5" l="1"/>
  <c r="F251" i="5"/>
  <c r="H251" i="5"/>
  <c r="G251" i="5"/>
  <c r="E270" i="4"/>
  <c r="F270" i="4" s="1"/>
  <c r="C271" i="4"/>
  <c r="G261" i="3"/>
  <c r="F261" i="3"/>
  <c r="H260" i="3"/>
  <c r="I260" i="3" s="1"/>
  <c r="F271" i="4" l="1"/>
  <c r="H252" i="5"/>
  <c r="G252" i="5"/>
  <c r="F252" i="5"/>
  <c r="E253" i="5"/>
  <c r="E271" i="4"/>
  <c r="C272" i="4"/>
  <c r="F262" i="3"/>
  <c r="H261" i="3"/>
  <c r="G262" i="3"/>
  <c r="I261" i="3"/>
  <c r="F272" i="4" l="1"/>
  <c r="E254" i="5"/>
  <c r="F253" i="5"/>
  <c r="H253" i="5"/>
  <c r="G253" i="5"/>
  <c r="E272" i="4"/>
  <c r="C273" i="4"/>
  <c r="G263" i="3"/>
  <c r="F263" i="3"/>
  <c r="H262" i="3"/>
  <c r="I262" i="3" s="1"/>
  <c r="F273" i="4" l="1"/>
  <c r="E255" i="5"/>
  <c r="H254" i="5"/>
  <c r="G254" i="5"/>
  <c r="F254" i="5"/>
  <c r="E273" i="4"/>
  <c r="C274" i="4"/>
  <c r="F264" i="3"/>
  <c r="H263" i="3"/>
  <c r="G264" i="3"/>
  <c r="I263" i="3"/>
  <c r="F274" i="4" l="1"/>
  <c r="H255" i="5"/>
  <c r="G255" i="5"/>
  <c r="F255" i="5"/>
  <c r="E256" i="5"/>
  <c r="E274" i="4"/>
  <c r="C275" i="4"/>
  <c r="G265" i="3"/>
  <c r="F265" i="3"/>
  <c r="H264" i="3"/>
  <c r="I264" i="3" s="1"/>
  <c r="F256" i="5" l="1"/>
  <c r="G256" i="5"/>
  <c r="E257" i="5"/>
  <c r="H256" i="5"/>
  <c r="E275" i="4"/>
  <c r="F275" i="4" s="1"/>
  <c r="C276" i="4"/>
  <c r="H265" i="3"/>
  <c r="F266" i="3"/>
  <c r="I265" i="3"/>
  <c r="G266" i="3"/>
  <c r="E258" i="5" l="1"/>
  <c r="F257" i="5"/>
  <c r="G257" i="5"/>
  <c r="H257" i="5"/>
  <c r="E276" i="4"/>
  <c r="F276" i="4" s="1"/>
  <c r="C277" i="4"/>
  <c r="G267" i="3"/>
  <c r="F267" i="3"/>
  <c r="H266" i="3"/>
  <c r="I266" i="3" s="1"/>
  <c r="H258" i="5" l="1"/>
  <c r="G258" i="5"/>
  <c r="F258" i="5"/>
  <c r="E259" i="5"/>
  <c r="E277" i="4"/>
  <c r="F277" i="4" s="1"/>
  <c r="C278" i="4"/>
  <c r="F268" i="3"/>
  <c r="H267" i="3"/>
  <c r="I267" i="3"/>
  <c r="G268" i="3"/>
  <c r="F278" i="4" l="1"/>
  <c r="E260" i="5"/>
  <c r="H259" i="5"/>
  <c r="G259" i="5"/>
  <c r="F259" i="5"/>
  <c r="E278" i="4"/>
  <c r="C279" i="4"/>
  <c r="G269" i="3"/>
  <c r="F269" i="3"/>
  <c r="H268" i="3"/>
  <c r="I268" i="3" s="1"/>
  <c r="F279" i="4" l="1"/>
  <c r="E261" i="5"/>
  <c r="F260" i="5"/>
  <c r="H260" i="5"/>
  <c r="G260" i="5"/>
  <c r="E279" i="4"/>
  <c r="C280" i="4"/>
  <c r="F270" i="3"/>
  <c r="H269" i="3"/>
  <c r="G270" i="3"/>
  <c r="I269" i="3"/>
  <c r="F280" i="4" l="1"/>
  <c r="H261" i="5"/>
  <c r="G261" i="5"/>
  <c r="F261" i="5"/>
  <c r="E262" i="5"/>
  <c r="E280" i="4"/>
  <c r="C281" i="4"/>
  <c r="G271" i="3"/>
  <c r="F271" i="3"/>
  <c r="H270" i="3"/>
  <c r="I270" i="3" s="1"/>
  <c r="E263" i="5" l="1"/>
  <c r="F262" i="5"/>
  <c r="H262" i="5"/>
  <c r="G262" i="5"/>
  <c r="E281" i="4"/>
  <c r="F281" i="4" s="1"/>
  <c r="C282" i="4"/>
  <c r="F272" i="3"/>
  <c r="H271" i="3"/>
  <c r="G272" i="3"/>
  <c r="I271" i="3"/>
  <c r="E264" i="5" l="1"/>
  <c r="H263" i="5"/>
  <c r="G263" i="5"/>
  <c r="F263" i="5"/>
  <c r="E282" i="4"/>
  <c r="F282" i="4" s="1"/>
  <c r="C283" i="4"/>
  <c r="G273" i="3"/>
  <c r="F273" i="3"/>
  <c r="H272" i="3"/>
  <c r="I272" i="3" s="1"/>
  <c r="H264" i="5" l="1"/>
  <c r="G264" i="5"/>
  <c r="F264" i="5"/>
  <c r="E265" i="5"/>
  <c r="E283" i="4"/>
  <c r="F283" i="4" s="1"/>
  <c r="C284" i="4"/>
  <c r="H273" i="3"/>
  <c r="F274" i="3"/>
  <c r="I273" i="3"/>
  <c r="G274" i="3"/>
  <c r="F265" i="5" l="1"/>
  <c r="H265" i="5"/>
  <c r="G265" i="5"/>
  <c r="E266" i="5"/>
  <c r="E284" i="4"/>
  <c r="F284" i="4" s="1"/>
  <c r="C285" i="4"/>
  <c r="G275" i="3"/>
  <c r="F275" i="3"/>
  <c r="H274" i="3"/>
  <c r="I274" i="3" s="1"/>
  <c r="E267" i="5" l="1"/>
  <c r="F266" i="5"/>
  <c r="G266" i="5"/>
  <c r="H266" i="5"/>
  <c r="E285" i="4"/>
  <c r="F285" i="4" s="1"/>
  <c r="C286" i="4"/>
  <c r="H275" i="3"/>
  <c r="F276" i="3"/>
  <c r="G276" i="3"/>
  <c r="I275" i="3"/>
  <c r="F286" i="4" l="1"/>
  <c r="H267" i="5"/>
  <c r="G267" i="5"/>
  <c r="F267" i="5"/>
  <c r="E268" i="5"/>
  <c r="E286" i="4"/>
  <c r="C287" i="4"/>
  <c r="G277" i="3"/>
  <c r="H276" i="3"/>
  <c r="I276" i="3" s="1"/>
  <c r="F277" i="3"/>
  <c r="F287" i="4" l="1"/>
  <c r="E269" i="5"/>
  <c r="H268" i="5"/>
  <c r="G268" i="5"/>
  <c r="F268" i="5"/>
  <c r="E287" i="4"/>
  <c r="C288" i="4"/>
  <c r="G278" i="3"/>
  <c r="F278" i="3"/>
  <c r="H277" i="3"/>
  <c r="I277" i="3" s="1"/>
  <c r="F288" i="4" l="1"/>
  <c r="E270" i="5"/>
  <c r="F269" i="5"/>
  <c r="G269" i="5"/>
  <c r="H269" i="5"/>
  <c r="E288" i="4"/>
  <c r="C289" i="4"/>
  <c r="H278" i="3"/>
  <c r="F279" i="3"/>
  <c r="I278" i="3"/>
  <c r="G279" i="3"/>
  <c r="F289" i="4" l="1"/>
  <c r="H270" i="5"/>
  <c r="G270" i="5"/>
  <c r="F270" i="5"/>
  <c r="E271" i="5"/>
  <c r="E289" i="4"/>
  <c r="C290" i="4"/>
  <c r="G280" i="3"/>
  <c r="F280" i="3"/>
  <c r="H279" i="3"/>
  <c r="I279" i="3" s="1"/>
  <c r="F290" i="4" l="1"/>
  <c r="E272" i="5"/>
  <c r="F271" i="5"/>
  <c r="H271" i="5"/>
  <c r="G271" i="5"/>
  <c r="E290" i="4"/>
  <c r="C291" i="4"/>
  <c r="H280" i="3"/>
  <c r="F281" i="3"/>
  <c r="I280" i="3"/>
  <c r="G281" i="3"/>
  <c r="F291" i="4" l="1"/>
  <c r="E273" i="5"/>
  <c r="H272" i="5"/>
  <c r="G272" i="5"/>
  <c r="F272" i="5"/>
  <c r="E291" i="4"/>
  <c r="C292" i="4"/>
  <c r="G282" i="3"/>
  <c r="F282" i="3"/>
  <c r="H281" i="3"/>
  <c r="I281" i="3" s="1"/>
  <c r="F292" i="4" l="1"/>
  <c r="H273" i="5"/>
  <c r="G273" i="5"/>
  <c r="F273" i="5"/>
  <c r="E274" i="5"/>
  <c r="E292" i="4"/>
  <c r="C293" i="4"/>
  <c r="H282" i="3"/>
  <c r="F283" i="3"/>
  <c r="I282" i="3"/>
  <c r="G283" i="3"/>
  <c r="F293" i="4" l="1"/>
  <c r="F274" i="5"/>
  <c r="E275" i="5"/>
  <c r="H274" i="5"/>
  <c r="G274" i="5"/>
  <c r="E293" i="4"/>
  <c r="C294" i="4"/>
  <c r="G284" i="3"/>
  <c r="F284" i="3"/>
  <c r="H283" i="3"/>
  <c r="I283" i="3" s="1"/>
  <c r="F294" i="4" l="1"/>
  <c r="E276" i="5"/>
  <c r="F275" i="5"/>
  <c r="G275" i="5"/>
  <c r="H275" i="5"/>
  <c r="E294" i="4"/>
  <c r="C295" i="4"/>
  <c r="H284" i="3"/>
  <c r="F285" i="3"/>
  <c r="I284" i="3"/>
  <c r="G285" i="3"/>
  <c r="F295" i="4" l="1"/>
  <c r="H276" i="5"/>
  <c r="G276" i="5"/>
  <c r="F276" i="5"/>
  <c r="E277" i="5"/>
  <c r="E295" i="4"/>
  <c r="C296" i="4"/>
  <c r="G286" i="3"/>
  <c r="F286" i="3"/>
  <c r="H285" i="3"/>
  <c r="I285" i="3" s="1"/>
  <c r="F296" i="4" l="1"/>
  <c r="E278" i="5"/>
  <c r="H277" i="5"/>
  <c r="G277" i="5"/>
  <c r="F277" i="5"/>
  <c r="E296" i="4"/>
  <c r="C297" i="4"/>
  <c r="H286" i="3"/>
  <c r="F287" i="3"/>
  <c r="I286" i="3"/>
  <c r="G287" i="3"/>
  <c r="F297" i="4" l="1"/>
  <c r="E279" i="5"/>
  <c r="F278" i="5"/>
  <c r="G278" i="5"/>
  <c r="H278" i="5"/>
  <c r="E297" i="4"/>
  <c r="C298" i="4"/>
  <c r="G288" i="3"/>
  <c r="F288" i="3"/>
  <c r="H287" i="3"/>
  <c r="I287" i="3" s="1"/>
  <c r="F298" i="4" l="1"/>
  <c r="H279" i="5"/>
  <c r="G279" i="5"/>
  <c r="F279" i="5"/>
  <c r="E280" i="5"/>
  <c r="E298" i="4"/>
  <c r="C299" i="4"/>
  <c r="H288" i="3"/>
  <c r="F289" i="3"/>
  <c r="I288" i="3"/>
  <c r="G289" i="3"/>
  <c r="E281" i="5" l="1"/>
  <c r="F280" i="5"/>
  <c r="H280" i="5"/>
  <c r="G280" i="5"/>
  <c r="E299" i="4"/>
  <c r="F299" i="4" s="1"/>
  <c r="C300" i="4"/>
  <c r="G290" i="3"/>
  <c r="F290" i="3"/>
  <c r="H289" i="3"/>
  <c r="I289" i="3" s="1"/>
  <c r="F300" i="4" l="1"/>
  <c r="E282" i="5"/>
  <c r="H281" i="5"/>
  <c r="G281" i="5"/>
  <c r="F281" i="5"/>
  <c r="E300" i="4"/>
  <c r="C301" i="4"/>
  <c r="H290" i="3"/>
  <c r="F291" i="3"/>
  <c r="I290" i="3"/>
  <c r="G291" i="3"/>
  <c r="H282" i="5" l="1"/>
  <c r="G282" i="5"/>
  <c r="F282" i="5"/>
  <c r="E283" i="5"/>
  <c r="E301" i="4"/>
  <c r="F301" i="4" s="1"/>
  <c r="C302" i="4"/>
  <c r="G292" i="3"/>
  <c r="F292" i="3"/>
  <c r="H291" i="3"/>
  <c r="I291" i="3" s="1"/>
  <c r="F302" i="4" l="1"/>
  <c r="F283" i="5"/>
  <c r="H283" i="5"/>
  <c r="E284" i="5"/>
  <c r="G283" i="5"/>
  <c r="E302" i="4"/>
  <c r="C303" i="4"/>
  <c r="H292" i="3"/>
  <c r="I292" i="3" s="1"/>
  <c r="F293" i="3"/>
  <c r="G293" i="3"/>
  <c r="E285" i="5" l="1"/>
  <c r="F284" i="5"/>
  <c r="H284" i="5"/>
  <c r="G284" i="5"/>
  <c r="E303" i="4"/>
  <c r="F303" i="4" s="1"/>
  <c r="C304" i="4"/>
  <c r="F294" i="3"/>
  <c r="H293" i="3"/>
  <c r="G294" i="3"/>
  <c r="I293" i="3"/>
  <c r="F304" i="4" l="1"/>
  <c r="H285" i="5"/>
  <c r="G285" i="5"/>
  <c r="F285" i="5"/>
  <c r="E286" i="5"/>
  <c r="E304" i="4"/>
  <c r="C305" i="4"/>
  <c r="G295" i="3"/>
  <c r="H294" i="3"/>
  <c r="I294" i="3" s="1"/>
  <c r="F295" i="3"/>
  <c r="F305" i="4" l="1"/>
  <c r="E287" i="5"/>
  <c r="H286" i="5"/>
  <c r="G286" i="5"/>
  <c r="F286" i="5"/>
  <c r="E305" i="4"/>
  <c r="C306" i="4"/>
  <c r="G296" i="3"/>
  <c r="F296" i="3"/>
  <c r="H295" i="3"/>
  <c r="I295" i="3" s="1"/>
  <c r="E288" i="5" l="1"/>
  <c r="F287" i="5"/>
  <c r="G287" i="5"/>
  <c r="H287" i="5"/>
  <c r="E306" i="4"/>
  <c r="F306" i="4" s="1"/>
  <c r="C307" i="4"/>
  <c r="H296" i="3"/>
  <c r="F297" i="3"/>
  <c r="I296" i="3"/>
  <c r="G297" i="3"/>
  <c r="H288" i="5" l="1"/>
  <c r="G288" i="5"/>
  <c r="F288" i="5"/>
  <c r="E289" i="5"/>
  <c r="E307" i="4"/>
  <c r="F307" i="4" s="1"/>
  <c r="C308" i="4"/>
  <c r="F298" i="3"/>
  <c r="H297" i="3"/>
  <c r="G298" i="3"/>
  <c r="I297" i="3"/>
  <c r="E290" i="5" l="1"/>
  <c r="F289" i="5"/>
  <c r="H289" i="5"/>
  <c r="G289" i="5"/>
  <c r="E308" i="4"/>
  <c r="F308" i="4" s="1"/>
  <c r="C309" i="4"/>
  <c r="G299" i="3"/>
  <c r="H298" i="3"/>
  <c r="I298" i="3" s="1"/>
  <c r="F299" i="3"/>
  <c r="E291" i="5" l="1"/>
  <c r="H290" i="5"/>
  <c r="G290" i="5"/>
  <c r="F290" i="5"/>
  <c r="E309" i="4"/>
  <c r="F309" i="4" s="1"/>
  <c r="C310" i="4"/>
  <c r="F300" i="3"/>
  <c r="H299" i="3"/>
  <c r="G300" i="3"/>
  <c r="I299" i="3"/>
  <c r="H291" i="5" l="1"/>
  <c r="G291" i="5"/>
  <c r="F291" i="5"/>
  <c r="E292" i="5"/>
  <c r="E310" i="4"/>
  <c r="F310" i="4" s="1"/>
  <c r="C311" i="4"/>
  <c r="G301" i="3"/>
  <c r="H300" i="3"/>
  <c r="I300" i="3" s="1"/>
  <c r="F301" i="3"/>
  <c r="F311" i="4" l="1"/>
  <c r="F292" i="5"/>
  <c r="E293" i="5"/>
  <c r="H292" i="5"/>
  <c r="G292" i="5"/>
  <c r="E311" i="4"/>
  <c r="C312" i="4"/>
  <c r="F302" i="3"/>
  <c r="H301" i="3"/>
  <c r="G302" i="3"/>
  <c r="I301" i="3"/>
  <c r="E294" i="5" l="1"/>
  <c r="F293" i="5"/>
  <c r="H293" i="5"/>
  <c r="G293" i="5"/>
  <c r="E312" i="4"/>
  <c r="F312" i="4" s="1"/>
  <c r="C313" i="4"/>
  <c r="G303" i="3"/>
  <c r="H302" i="3"/>
  <c r="I302" i="3" s="1"/>
  <c r="F303" i="3"/>
  <c r="H294" i="5" l="1"/>
  <c r="G294" i="5"/>
  <c r="F294" i="5"/>
  <c r="E295" i="5"/>
  <c r="E313" i="4"/>
  <c r="F313" i="4" s="1"/>
  <c r="C314" i="4"/>
  <c r="F304" i="3"/>
  <c r="H303" i="3"/>
  <c r="G304" i="3"/>
  <c r="I303" i="3"/>
  <c r="E296" i="5" l="1"/>
  <c r="H295" i="5"/>
  <c r="G295" i="5"/>
  <c r="F295" i="5"/>
  <c r="E314" i="4"/>
  <c r="F314" i="4" s="1"/>
  <c r="C315" i="4"/>
  <c r="G305" i="3"/>
  <c r="H304" i="3"/>
  <c r="I304" i="3" s="1"/>
  <c r="F305" i="3"/>
  <c r="F315" i="4" l="1"/>
  <c r="E297" i="5"/>
  <c r="F296" i="5"/>
  <c r="H296" i="5"/>
  <c r="G296" i="5"/>
  <c r="E315" i="4"/>
  <c r="C316" i="4"/>
  <c r="F306" i="3"/>
  <c r="H305" i="3"/>
  <c r="G306" i="3"/>
  <c r="I305" i="3"/>
  <c r="H297" i="5" l="1"/>
  <c r="G297" i="5"/>
  <c r="F297" i="5"/>
  <c r="E298" i="5"/>
  <c r="E316" i="4"/>
  <c r="F316" i="4" s="1"/>
  <c r="C317" i="4"/>
  <c r="G307" i="3"/>
  <c r="H306" i="3"/>
  <c r="I306" i="3" s="1"/>
  <c r="F307" i="3"/>
  <c r="F317" i="4" l="1"/>
  <c r="E299" i="5"/>
  <c r="F298" i="5"/>
  <c r="H298" i="5"/>
  <c r="G298" i="5"/>
  <c r="E317" i="4"/>
  <c r="C318" i="4"/>
  <c r="F308" i="3"/>
  <c r="H307" i="3"/>
  <c r="I307" i="3" s="1"/>
  <c r="G308" i="3"/>
  <c r="F318" i="4" l="1"/>
  <c r="E300" i="5"/>
  <c r="H299" i="5"/>
  <c r="G299" i="5"/>
  <c r="F299" i="5"/>
  <c r="E318" i="4"/>
  <c r="C319" i="4"/>
  <c r="G309" i="3"/>
  <c r="H308" i="3"/>
  <c r="I308" i="3" s="1"/>
  <c r="F309" i="3"/>
  <c r="F319" i="4" l="1"/>
  <c r="H300" i="5"/>
  <c r="G300" i="5"/>
  <c r="F300" i="5"/>
  <c r="E301" i="5"/>
  <c r="E319" i="4"/>
  <c r="C320" i="4"/>
  <c r="G310" i="3"/>
  <c r="F310" i="3"/>
  <c r="H309" i="3"/>
  <c r="I309" i="3" s="1"/>
  <c r="F320" i="4" l="1"/>
  <c r="F301" i="5"/>
  <c r="H301" i="5"/>
  <c r="G301" i="5"/>
  <c r="E302" i="5"/>
  <c r="E320" i="4"/>
  <c r="C321" i="4"/>
  <c r="H310" i="3"/>
  <c r="F311" i="3"/>
  <c r="I310" i="3"/>
  <c r="G311" i="3"/>
  <c r="F321" i="4" l="1"/>
  <c r="E303" i="5"/>
  <c r="F302" i="5"/>
  <c r="H302" i="5"/>
  <c r="G302" i="5"/>
  <c r="E321" i="4"/>
  <c r="C322" i="4"/>
  <c r="G312" i="3"/>
  <c r="F312" i="3"/>
  <c r="H311" i="3"/>
  <c r="I311" i="3" s="1"/>
  <c r="H303" i="5" l="1"/>
  <c r="G303" i="5"/>
  <c r="F303" i="5"/>
  <c r="E304" i="5"/>
  <c r="E322" i="4"/>
  <c r="F322" i="4" s="1"/>
  <c r="C323" i="4"/>
  <c r="H312" i="3"/>
  <c r="F313" i="3"/>
  <c r="I312" i="3"/>
  <c r="G313" i="3"/>
  <c r="E305" i="5" l="1"/>
  <c r="H304" i="5"/>
  <c r="G304" i="5"/>
  <c r="F304" i="5"/>
  <c r="E323" i="4"/>
  <c r="F323" i="4" s="1"/>
  <c r="C324" i="4"/>
  <c r="G314" i="3"/>
  <c r="F314" i="3"/>
  <c r="H313" i="3"/>
  <c r="I313" i="3" s="1"/>
  <c r="F324" i="4" l="1"/>
  <c r="E306" i="5"/>
  <c r="F305" i="5"/>
  <c r="G305" i="5"/>
  <c r="H305" i="5"/>
  <c r="E324" i="4"/>
  <c r="C325" i="4"/>
  <c r="H314" i="3"/>
  <c r="F315" i="3"/>
  <c r="I314" i="3"/>
  <c r="G315" i="3"/>
  <c r="F325" i="4" l="1"/>
  <c r="H306" i="5"/>
  <c r="G306" i="5"/>
  <c r="F306" i="5"/>
  <c r="E307" i="5"/>
  <c r="E325" i="4"/>
  <c r="C326" i="4"/>
  <c r="G316" i="3"/>
  <c r="F316" i="3"/>
  <c r="H315" i="3"/>
  <c r="I315" i="3" s="1"/>
  <c r="F326" i="4" l="1"/>
  <c r="E308" i="5"/>
  <c r="F307" i="5"/>
  <c r="H307" i="5"/>
  <c r="G307" i="5"/>
  <c r="E326" i="4"/>
  <c r="C327" i="4"/>
  <c r="H316" i="3"/>
  <c r="F317" i="3"/>
  <c r="I316" i="3"/>
  <c r="G317" i="3"/>
  <c r="F327" i="4" l="1"/>
  <c r="E309" i="5"/>
  <c r="H308" i="5"/>
  <c r="G308" i="5"/>
  <c r="F308" i="5"/>
  <c r="E327" i="4"/>
  <c r="C328" i="4"/>
  <c r="G318" i="3"/>
  <c r="F318" i="3"/>
  <c r="H317" i="3"/>
  <c r="I317" i="3" s="1"/>
  <c r="H309" i="5" l="1"/>
  <c r="G309" i="5"/>
  <c r="F309" i="5"/>
  <c r="E310" i="5"/>
  <c r="E328" i="4"/>
  <c r="F328" i="4" s="1"/>
  <c r="C329" i="4"/>
  <c r="H318" i="3"/>
  <c r="F319" i="3"/>
  <c r="I318" i="3"/>
  <c r="G319" i="3"/>
  <c r="F310" i="5" l="1"/>
  <c r="G310" i="5"/>
  <c r="E311" i="5"/>
  <c r="H310" i="5"/>
  <c r="E329" i="4"/>
  <c r="F329" i="4" s="1"/>
  <c r="C330" i="4"/>
  <c r="G320" i="3"/>
  <c r="F320" i="3"/>
  <c r="H319" i="3"/>
  <c r="I319" i="3" s="1"/>
  <c r="E312" i="5" l="1"/>
  <c r="F311" i="5"/>
  <c r="G311" i="5"/>
  <c r="H311" i="5"/>
  <c r="E330" i="4"/>
  <c r="F330" i="4" s="1"/>
  <c r="C331" i="4"/>
  <c r="H320" i="3"/>
  <c r="F321" i="3"/>
  <c r="I320" i="3"/>
  <c r="G321" i="3"/>
  <c r="H312" i="5" l="1"/>
  <c r="G312" i="5"/>
  <c r="F312" i="5"/>
  <c r="E313" i="5"/>
  <c r="E331" i="4"/>
  <c r="F331" i="4" s="1"/>
  <c r="C332" i="4"/>
  <c r="G322" i="3"/>
  <c r="F322" i="3"/>
  <c r="H321" i="3"/>
  <c r="I321" i="3" s="1"/>
  <c r="E314" i="5" l="1"/>
  <c r="H313" i="5"/>
  <c r="G313" i="5"/>
  <c r="F313" i="5"/>
  <c r="E332" i="4"/>
  <c r="F332" i="4" s="1"/>
  <c r="C333" i="4"/>
  <c r="H322" i="3"/>
  <c r="F323" i="3"/>
  <c r="I322" i="3"/>
  <c r="G323" i="3"/>
  <c r="F333" i="4" l="1"/>
  <c r="E315" i="5"/>
  <c r="F314" i="5"/>
  <c r="H314" i="5"/>
  <c r="G314" i="5"/>
  <c r="E333" i="4"/>
  <c r="C334" i="4"/>
  <c r="G324" i="3"/>
  <c r="F324" i="3"/>
  <c r="H323" i="3"/>
  <c r="I323" i="3" s="1"/>
  <c r="H315" i="5" l="1"/>
  <c r="G315" i="5"/>
  <c r="F315" i="5"/>
  <c r="E316" i="5"/>
  <c r="E334" i="4"/>
  <c r="F334" i="4" s="1"/>
  <c r="C335" i="4"/>
  <c r="H324" i="3"/>
  <c r="I324" i="3" s="1"/>
  <c r="F325" i="3"/>
  <c r="G325" i="3"/>
  <c r="F335" i="4" l="1"/>
  <c r="E317" i="5"/>
  <c r="F316" i="5"/>
  <c r="H316" i="5"/>
  <c r="G316" i="5"/>
  <c r="E335" i="4"/>
  <c r="C336" i="4"/>
  <c r="G326" i="3"/>
  <c r="F326" i="3"/>
  <c r="H325" i="3"/>
  <c r="I325" i="3" s="1"/>
  <c r="F336" i="4" l="1"/>
  <c r="E318" i="5"/>
  <c r="H317" i="5"/>
  <c r="G317" i="5"/>
  <c r="F317" i="5"/>
  <c r="E336" i="4"/>
  <c r="C337" i="4"/>
  <c r="H326" i="3"/>
  <c r="F327" i="3"/>
  <c r="I326" i="3"/>
  <c r="G327" i="3"/>
  <c r="F337" i="4" l="1"/>
  <c r="H318" i="5"/>
  <c r="G318" i="5"/>
  <c r="F318" i="5"/>
  <c r="E319" i="5"/>
  <c r="E337" i="4"/>
  <c r="C338" i="4"/>
  <c r="G328" i="3"/>
  <c r="F328" i="3"/>
  <c r="H327" i="3"/>
  <c r="I327" i="3" s="1"/>
  <c r="F338" i="4" l="1"/>
  <c r="F319" i="5"/>
  <c r="H319" i="5"/>
  <c r="G319" i="5"/>
  <c r="E320" i="5"/>
  <c r="E338" i="4"/>
  <c r="C339" i="4"/>
  <c r="H328" i="3"/>
  <c r="F329" i="3"/>
  <c r="I328" i="3"/>
  <c r="G329" i="3"/>
  <c r="E321" i="5" l="1"/>
  <c r="F320" i="5"/>
  <c r="G320" i="5"/>
  <c r="H320" i="5"/>
  <c r="E339" i="4"/>
  <c r="F339" i="4" s="1"/>
  <c r="C340" i="4"/>
  <c r="G330" i="3"/>
  <c r="F330" i="3"/>
  <c r="H329" i="3"/>
  <c r="I329" i="3" s="1"/>
  <c r="F340" i="4" l="1"/>
  <c r="H321" i="5"/>
  <c r="G321" i="5"/>
  <c r="F321" i="5"/>
  <c r="E322" i="5"/>
  <c r="E340" i="4"/>
  <c r="C341" i="4"/>
  <c r="H330" i="3"/>
  <c r="F331" i="3"/>
  <c r="I330" i="3"/>
  <c r="G331" i="3"/>
  <c r="F341" i="4" l="1"/>
  <c r="E323" i="5"/>
  <c r="H322" i="5"/>
  <c r="G322" i="5"/>
  <c r="F322" i="5"/>
  <c r="E341" i="4"/>
  <c r="C342" i="4"/>
  <c r="G332" i="3"/>
  <c r="F332" i="3"/>
  <c r="H331" i="3"/>
  <c r="I331" i="3" s="1"/>
  <c r="F342" i="4" l="1"/>
  <c r="E324" i="5"/>
  <c r="F323" i="5"/>
  <c r="G323" i="5"/>
  <c r="H323" i="5"/>
  <c r="E342" i="4"/>
  <c r="C343" i="4"/>
  <c r="H332" i="3"/>
  <c r="F333" i="3"/>
  <c r="I332" i="3"/>
  <c r="G333" i="3"/>
  <c r="F343" i="4" l="1"/>
  <c r="H324" i="5"/>
  <c r="G324" i="5"/>
  <c r="F324" i="5"/>
  <c r="E325" i="5"/>
  <c r="E343" i="4"/>
  <c r="C344" i="4"/>
  <c r="G334" i="3"/>
  <c r="F334" i="3"/>
  <c r="H333" i="3"/>
  <c r="I333" i="3" s="1"/>
  <c r="E326" i="5" l="1"/>
  <c r="F325" i="5"/>
  <c r="H325" i="5"/>
  <c r="G325" i="5"/>
  <c r="E344" i="4"/>
  <c r="F344" i="4" s="1"/>
  <c r="C345" i="4"/>
  <c r="H334" i="3"/>
  <c r="F335" i="3"/>
  <c r="I334" i="3"/>
  <c r="G335" i="3"/>
  <c r="F345" i="4" l="1"/>
  <c r="E327" i="5"/>
  <c r="H326" i="5"/>
  <c r="G326" i="5"/>
  <c r="F326" i="5"/>
  <c r="E345" i="4"/>
  <c r="C346" i="4"/>
  <c r="G336" i="3"/>
  <c r="F336" i="3"/>
  <c r="H335" i="3"/>
  <c r="I335" i="3" s="1"/>
  <c r="F346" i="4" l="1"/>
  <c r="H327" i="5"/>
  <c r="G327" i="5"/>
  <c r="F327" i="5"/>
  <c r="E328" i="5"/>
  <c r="E346" i="4"/>
  <c r="C347" i="4"/>
  <c r="H336" i="3"/>
  <c r="F337" i="3"/>
  <c r="I336" i="3"/>
  <c r="G337" i="3"/>
  <c r="F328" i="5" l="1"/>
  <c r="E329" i="5"/>
  <c r="H328" i="5"/>
  <c r="G328" i="5"/>
  <c r="E347" i="4"/>
  <c r="F347" i="4" s="1"/>
  <c r="C348" i="4"/>
  <c r="G338" i="3"/>
  <c r="F338" i="3"/>
  <c r="H337" i="3"/>
  <c r="I337" i="3" s="1"/>
  <c r="F348" i="4" l="1"/>
  <c r="E330" i="5"/>
  <c r="F329" i="5"/>
  <c r="G329" i="5"/>
  <c r="H329" i="5"/>
  <c r="E348" i="4"/>
  <c r="C349" i="4"/>
  <c r="H338" i="3"/>
  <c r="F339" i="3"/>
  <c r="I338" i="3"/>
  <c r="G339" i="3"/>
  <c r="H330" i="5" l="1"/>
  <c r="G330" i="5"/>
  <c r="F330" i="5"/>
  <c r="E331" i="5"/>
  <c r="E349" i="4"/>
  <c r="F349" i="4" s="1"/>
  <c r="C350" i="4"/>
  <c r="G340" i="3"/>
  <c r="F340" i="3"/>
  <c r="H339" i="3"/>
  <c r="I339" i="3" s="1"/>
  <c r="F350" i="4" l="1"/>
  <c r="E332" i="5"/>
  <c r="H331" i="5"/>
  <c r="G331" i="5"/>
  <c r="F331" i="5"/>
  <c r="E350" i="4"/>
  <c r="C351" i="4"/>
  <c r="H340" i="3"/>
  <c r="F341" i="3"/>
  <c r="I340" i="3"/>
  <c r="G341" i="3"/>
  <c r="F351" i="4" l="1"/>
  <c r="E333" i="5"/>
  <c r="F332" i="5"/>
  <c r="H332" i="5"/>
  <c r="G332" i="5"/>
  <c r="E351" i="4"/>
  <c r="C352" i="4"/>
  <c r="G342" i="3"/>
  <c r="F342" i="3"/>
  <c r="H341" i="3"/>
  <c r="I341" i="3" s="1"/>
  <c r="F352" i="4" l="1"/>
  <c r="H333" i="5"/>
  <c r="G333" i="5"/>
  <c r="F333" i="5"/>
  <c r="E334" i="5"/>
  <c r="E352" i="4"/>
  <c r="C353" i="4"/>
  <c r="H342" i="3"/>
  <c r="F343" i="3"/>
  <c r="I342" i="3"/>
  <c r="G343" i="3"/>
  <c r="F353" i="4" l="1"/>
  <c r="E335" i="5"/>
  <c r="F334" i="5"/>
  <c r="H334" i="5"/>
  <c r="G334" i="5"/>
  <c r="E353" i="4"/>
  <c r="C354" i="4"/>
  <c r="G344" i="3"/>
  <c r="F344" i="3"/>
  <c r="H343" i="3"/>
  <c r="I343" i="3" s="1"/>
  <c r="F354" i="4" l="1"/>
  <c r="E336" i="5"/>
  <c r="H335" i="5"/>
  <c r="G335" i="5"/>
  <c r="F335" i="5"/>
  <c r="E354" i="4"/>
  <c r="C355" i="4"/>
  <c r="H344" i="3"/>
  <c r="F345" i="3"/>
  <c r="I344" i="3"/>
  <c r="G345" i="3"/>
  <c r="F355" i="4" l="1"/>
  <c r="H336" i="5"/>
  <c r="G336" i="5"/>
  <c r="F336" i="5"/>
  <c r="E337" i="5"/>
  <c r="E355" i="4"/>
  <c r="C356" i="4"/>
  <c r="G346" i="3"/>
  <c r="F346" i="3"/>
  <c r="H345" i="3"/>
  <c r="I345" i="3" s="1"/>
  <c r="F356" i="4" l="1"/>
  <c r="F337" i="5"/>
  <c r="H337" i="5"/>
  <c r="E338" i="5"/>
  <c r="G337" i="5"/>
  <c r="E356" i="4"/>
  <c r="C357" i="4"/>
  <c r="H346" i="3"/>
  <c r="F347" i="3"/>
  <c r="I346" i="3"/>
  <c r="G347" i="3"/>
  <c r="F357" i="4" l="1"/>
  <c r="E339" i="5"/>
  <c r="F338" i="5"/>
  <c r="H338" i="5"/>
  <c r="G338" i="5"/>
  <c r="E357" i="4"/>
  <c r="C358" i="4"/>
  <c r="G348" i="3"/>
  <c r="F348" i="3"/>
  <c r="H347" i="3"/>
  <c r="I347" i="3" s="1"/>
  <c r="F358" i="4" l="1"/>
  <c r="H339" i="5"/>
  <c r="G339" i="5"/>
  <c r="F339" i="5"/>
  <c r="E340" i="5"/>
  <c r="E358" i="4"/>
  <c r="C359" i="4"/>
  <c r="H348" i="3"/>
  <c r="F349" i="3"/>
  <c r="I348" i="3"/>
  <c r="G349" i="3"/>
  <c r="F359" i="4" l="1"/>
  <c r="E341" i="5"/>
  <c r="H340" i="5"/>
  <c r="G340" i="5"/>
  <c r="F340" i="5"/>
  <c r="E359" i="4"/>
  <c r="C360" i="4"/>
  <c r="G350" i="3"/>
  <c r="F350" i="3"/>
  <c r="H349" i="3"/>
  <c r="I349" i="3" s="1"/>
  <c r="F360" i="4" l="1"/>
  <c r="E342" i="5"/>
  <c r="F341" i="5"/>
  <c r="G341" i="5"/>
  <c r="H341" i="5"/>
  <c r="E360" i="4"/>
  <c r="C361" i="4"/>
  <c r="H350" i="3"/>
  <c r="F351" i="3"/>
  <c r="I350" i="3"/>
  <c r="G351" i="3"/>
  <c r="H342" i="5" l="1"/>
  <c r="G342" i="5"/>
  <c r="F342" i="5"/>
  <c r="E343" i="5"/>
  <c r="E361" i="4"/>
  <c r="F361" i="4" s="1"/>
  <c r="C362" i="4"/>
  <c r="G352" i="3"/>
  <c r="F352" i="3"/>
  <c r="H351" i="3"/>
  <c r="I351" i="3" s="1"/>
  <c r="F362" i="4" l="1"/>
  <c r="E344" i="5"/>
  <c r="F343" i="5"/>
  <c r="H343" i="5"/>
  <c r="G343" i="5"/>
  <c r="E362" i="4"/>
  <c r="C363" i="4"/>
  <c r="H352" i="3"/>
  <c r="F353" i="3"/>
  <c r="I352" i="3"/>
  <c r="G353" i="3"/>
  <c r="E345" i="5" l="1"/>
  <c r="H344" i="5"/>
  <c r="G344" i="5"/>
  <c r="F344" i="5"/>
  <c r="E363" i="4"/>
  <c r="F363" i="4" s="1"/>
  <c r="C364" i="4"/>
  <c r="G354" i="3"/>
  <c r="F354" i="3"/>
  <c r="H353" i="3"/>
  <c r="I353" i="3" s="1"/>
  <c r="H345" i="5" l="1"/>
  <c r="G345" i="5"/>
  <c r="F345" i="5"/>
  <c r="E346" i="5"/>
  <c r="E364" i="4"/>
  <c r="F364" i="4" s="1"/>
  <c r="C365" i="4"/>
  <c r="H354" i="3"/>
  <c r="F355" i="3"/>
  <c r="I354" i="3"/>
  <c r="G355" i="3"/>
  <c r="F365" i="4" l="1"/>
  <c r="F346" i="5"/>
  <c r="E347" i="5"/>
  <c r="H346" i="5"/>
  <c r="G346" i="5"/>
  <c r="E365" i="4"/>
  <c r="C366" i="4"/>
  <c r="G356" i="3"/>
  <c r="F356" i="3"/>
  <c r="H355" i="3"/>
  <c r="I355" i="3" s="1"/>
  <c r="E348" i="5" l="1"/>
  <c r="F347" i="5"/>
  <c r="H347" i="5"/>
  <c r="G347" i="5"/>
  <c r="E366" i="4"/>
  <c r="F366" i="4" s="1"/>
  <c r="C367" i="4"/>
  <c r="H356" i="3"/>
  <c r="F357" i="3"/>
  <c r="I356" i="3"/>
  <c r="G357" i="3"/>
  <c r="H348" i="5" l="1"/>
  <c r="G348" i="5"/>
  <c r="F348" i="5"/>
  <c r="E349" i="5"/>
  <c r="E367" i="4"/>
  <c r="F367" i="4" s="1"/>
  <c r="C368" i="4"/>
  <c r="G36" i="4"/>
  <c r="H36" i="4" s="1"/>
  <c r="G358" i="3"/>
  <c r="F358" i="3"/>
  <c r="H357" i="3"/>
  <c r="I357" i="3" s="1"/>
  <c r="F368" i="4" l="1"/>
  <c r="E350" i="5"/>
  <c r="H349" i="5"/>
  <c r="G349" i="5"/>
  <c r="F349" i="5"/>
  <c r="E368" i="4"/>
  <c r="C369" i="4"/>
  <c r="G37" i="4"/>
  <c r="H37" i="4" s="1"/>
  <c r="H358" i="3"/>
  <c r="F359" i="3"/>
  <c r="I358" i="3"/>
  <c r="G359" i="3"/>
  <c r="E351" i="5" l="1"/>
  <c r="F350" i="5"/>
  <c r="H350" i="5"/>
  <c r="G350" i="5"/>
  <c r="E369" i="4"/>
  <c r="F369" i="4" s="1"/>
  <c r="C370" i="4"/>
  <c r="G38" i="4"/>
  <c r="H38" i="4" s="1"/>
  <c r="G360" i="3"/>
  <c r="F360" i="3"/>
  <c r="H359" i="3"/>
  <c r="I359" i="3" s="1"/>
  <c r="H351" i="5" l="1"/>
  <c r="G351" i="5"/>
  <c r="F351" i="5"/>
  <c r="E352" i="5"/>
  <c r="E370" i="4"/>
  <c r="F370" i="4" s="1"/>
  <c r="C371" i="4"/>
  <c r="G39" i="4"/>
  <c r="H39" i="4" s="1"/>
  <c r="H360" i="3"/>
  <c r="F361" i="3"/>
  <c r="I360" i="3"/>
  <c r="G361" i="3"/>
  <c r="E353" i="5" l="1"/>
  <c r="F352" i="5"/>
  <c r="H352" i="5"/>
  <c r="G352" i="5"/>
  <c r="E371" i="4"/>
  <c r="F371" i="4" s="1"/>
  <c r="C372" i="4"/>
  <c r="G40" i="4"/>
  <c r="H40" i="4" s="1"/>
  <c r="G362" i="3"/>
  <c r="F362" i="3"/>
  <c r="H361" i="3"/>
  <c r="I361" i="3" s="1"/>
  <c r="F372" i="4" l="1"/>
  <c r="E354" i="5"/>
  <c r="H353" i="5"/>
  <c r="G353" i="5"/>
  <c r="F353" i="5"/>
  <c r="E372" i="4"/>
  <c r="C373" i="4"/>
  <c r="G41" i="4"/>
  <c r="H41" i="4" s="1"/>
  <c r="H362" i="3"/>
  <c r="F363" i="3"/>
  <c r="I362" i="3"/>
  <c r="G363" i="3"/>
  <c r="F373" i="4" l="1"/>
  <c r="H354" i="5"/>
  <c r="G354" i="5"/>
  <c r="F354" i="5"/>
  <c r="E355" i="5"/>
  <c r="E373" i="4"/>
  <c r="C374" i="4"/>
  <c r="G42" i="4"/>
  <c r="H42" i="4" s="1"/>
  <c r="G364" i="3"/>
  <c r="F364" i="3"/>
  <c r="H363" i="3"/>
  <c r="I363" i="3" s="1"/>
  <c r="F374" i="4" l="1"/>
  <c r="F355" i="5"/>
  <c r="H355" i="5"/>
  <c r="G355" i="5"/>
  <c r="E356" i="5"/>
  <c r="E374" i="4"/>
  <c r="C375" i="4"/>
  <c r="G43" i="4"/>
  <c r="H43" i="4" s="1"/>
  <c r="H364" i="3"/>
  <c r="F365" i="3"/>
  <c r="I364" i="3"/>
  <c r="G365" i="3"/>
  <c r="E357" i="5" l="1"/>
  <c r="F356" i="5"/>
  <c r="H356" i="5"/>
  <c r="G356" i="5"/>
  <c r="E375" i="4"/>
  <c r="F375" i="4" s="1"/>
  <c r="C376" i="4"/>
  <c r="G44" i="4"/>
  <c r="H44" i="4" s="1"/>
  <c r="G366" i="3"/>
  <c r="F366" i="3"/>
  <c r="H365" i="3"/>
  <c r="I365" i="3" s="1"/>
  <c r="H357" i="5" l="1"/>
  <c r="G357" i="5"/>
  <c r="F357" i="5"/>
  <c r="E358" i="5"/>
  <c r="E376" i="4"/>
  <c r="F376" i="4" s="1"/>
  <c r="C377" i="4"/>
  <c r="G45" i="4"/>
  <c r="H45" i="4" s="1"/>
  <c r="H366" i="3"/>
  <c r="F367" i="3"/>
  <c r="I366" i="3"/>
  <c r="G367" i="3"/>
  <c r="E359" i="5" l="1"/>
  <c r="H358" i="5"/>
  <c r="G358" i="5"/>
  <c r="F358" i="5"/>
  <c r="E377" i="4"/>
  <c r="F377" i="4" s="1"/>
  <c r="C378" i="4"/>
  <c r="G46" i="4"/>
  <c r="H46" i="4" s="1"/>
  <c r="G368" i="3"/>
  <c r="F368" i="3"/>
  <c r="H367" i="3"/>
  <c r="I367" i="3" s="1"/>
  <c r="E360" i="5" l="1"/>
  <c r="F359" i="5"/>
  <c r="G359" i="5"/>
  <c r="H359" i="5"/>
  <c r="E378" i="4"/>
  <c r="F378" i="4" s="1"/>
  <c r="C379" i="4"/>
  <c r="G47" i="4"/>
  <c r="H47" i="4" s="1"/>
  <c r="H368" i="3"/>
  <c r="F369" i="3"/>
  <c r="I368" i="3"/>
  <c r="G369" i="3"/>
  <c r="H360" i="5" l="1"/>
  <c r="G360" i="5"/>
  <c r="F360" i="5"/>
  <c r="E361" i="5"/>
  <c r="E379" i="4"/>
  <c r="F379" i="4" s="1"/>
  <c r="C380" i="4"/>
  <c r="G48" i="4"/>
  <c r="H48" i="4" s="1"/>
  <c r="G370" i="3"/>
  <c r="F370" i="3"/>
  <c r="H369" i="3"/>
  <c r="I369" i="3" s="1"/>
  <c r="E362" i="5" l="1"/>
  <c r="F361" i="5"/>
  <c r="H361" i="5"/>
  <c r="G361" i="5"/>
  <c r="E380" i="4"/>
  <c r="F380" i="4" s="1"/>
  <c r="C381" i="4"/>
  <c r="G49" i="4"/>
  <c r="H49" i="4" s="1"/>
  <c r="H370" i="3"/>
  <c r="F371" i="3"/>
  <c r="I370" i="3"/>
  <c r="G371" i="3"/>
  <c r="E363" i="5" l="1"/>
  <c r="H362" i="5"/>
  <c r="G362" i="5"/>
  <c r="F362" i="5"/>
  <c r="E381" i="4"/>
  <c r="F381" i="4" s="1"/>
  <c r="C382" i="4"/>
  <c r="G50" i="4"/>
  <c r="H50" i="4" s="1"/>
  <c r="G372" i="3"/>
  <c r="F372" i="3"/>
  <c r="H371" i="3"/>
  <c r="I371" i="3" s="1"/>
  <c r="H363" i="5" l="1"/>
  <c r="G363" i="5"/>
  <c r="F363" i="5"/>
  <c r="E364" i="5"/>
  <c r="E382" i="4"/>
  <c r="F382" i="4" s="1"/>
  <c r="C383" i="4"/>
  <c r="G51" i="4"/>
  <c r="H51" i="4" s="1"/>
  <c r="H372" i="3"/>
  <c r="F373" i="3"/>
  <c r="I372" i="3"/>
  <c r="G373" i="3"/>
  <c r="F364" i="5" l="1"/>
  <c r="H364" i="5"/>
  <c r="E365" i="5"/>
  <c r="G364" i="5"/>
  <c r="E383" i="4"/>
  <c r="F383" i="4" s="1"/>
  <c r="C384" i="4"/>
  <c r="G52" i="4"/>
  <c r="H52" i="4" s="1"/>
  <c r="G374" i="3"/>
  <c r="F374" i="3"/>
  <c r="H373" i="3"/>
  <c r="I373" i="3" s="1"/>
  <c r="F384" i="4" l="1"/>
  <c r="E366" i="5"/>
  <c r="F365" i="5"/>
  <c r="G365" i="5"/>
  <c r="H365" i="5"/>
  <c r="E384" i="4"/>
  <c r="C385" i="4"/>
  <c r="G53" i="4"/>
  <c r="H53" i="4" s="1"/>
  <c r="H374" i="3"/>
  <c r="F375" i="3"/>
  <c r="I374" i="3"/>
  <c r="G375" i="3"/>
  <c r="F385" i="4" l="1"/>
  <c r="H366" i="5"/>
  <c r="G366" i="5"/>
  <c r="F366" i="5"/>
  <c r="E367" i="5"/>
  <c r="E385" i="4"/>
  <c r="C386" i="4"/>
  <c r="G54" i="4"/>
  <c r="H54" i="4" s="1"/>
  <c r="G376" i="3"/>
  <c r="F376" i="3"/>
  <c r="H375" i="3"/>
  <c r="I375" i="3" s="1"/>
  <c r="E368" i="5" l="1"/>
  <c r="H367" i="5"/>
  <c r="G367" i="5"/>
  <c r="F367" i="5"/>
  <c r="E386" i="4"/>
  <c r="F386" i="4" s="1"/>
  <c r="C387" i="4"/>
  <c r="G55" i="4"/>
  <c r="H55" i="4" s="1"/>
  <c r="H376" i="3"/>
  <c r="F377" i="3"/>
  <c r="I376" i="3"/>
  <c r="G377" i="3"/>
  <c r="E369" i="5" l="1"/>
  <c r="F368" i="5"/>
  <c r="H368" i="5"/>
  <c r="G368" i="5"/>
  <c r="E387" i="4"/>
  <c r="F387" i="4" s="1"/>
  <c r="C388" i="4"/>
  <c r="G56" i="4"/>
  <c r="H56" i="4" s="1"/>
  <c r="F378" i="3"/>
  <c r="H377" i="3"/>
  <c r="I377" i="3" s="1"/>
  <c r="G378" i="3"/>
  <c r="H369" i="5" l="1"/>
  <c r="G369" i="5"/>
  <c r="F369" i="5"/>
  <c r="E370" i="5"/>
  <c r="E388" i="4"/>
  <c r="F388" i="4" s="1"/>
  <c r="C389" i="4"/>
  <c r="G57" i="4"/>
  <c r="H57" i="4" s="1"/>
  <c r="G379" i="3"/>
  <c r="H378" i="3"/>
  <c r="I378" i="3" s="1"/>
  <c r="F379" i="3"/>
  <c r="F389" i="4" l="1"/>
  <c r="E371" i="5"/>
  <c r="F370" i="5"/>
  <c r="H370" i="5"/>
  <c r="G370" i="5"/>
  <c r="E389" i="4"/>
  <c r="C390" i="4"/>
  <c r="G58" i="4"/>
  <c r="H58" i="4" s="1"/>
  <c r="G380" i="3"/>
  <c r="F380" i="3"/>
  <c r="H379" i="3"/>
  <c r="I379" i="3" s="1"/>
  <c r="F390" i="4" l="1"/>
  <c r="E372" i="5"/>
  <c r="H371" i="5"/>
  <c r="G371" i="5"/>
  <c r="F371" i="5"/>
  <c r="E390" i="4"/>
  <c r="C391" i="4"/>
  <c r="G59" i="4"/>
  <c r="H59" i="4" s="1"/>
  <c r="H380" i="3"/>
  <c r="F381" i="3"/>
  <c r="I380" i="3"/>
  <c r="G381" i="3"/>
  <c r="H372" i="5" l="1"/>
  <c r="G372" i="5"/>
  <c r="F372" i="5"/>
  <c r="E373" i="5"/>
  <c r="E391" i="4"/>
  <c r="F391" i="4" s="1"/>
  <c r="C392" i="4"/>
  <c r="G60" i="4"/>
  <c r="H60" i="4" s="1"/>
  <c r="G382" i="3"/>
  <c r="F382" i="3"/>
  <c r="H381" i="3"/>
  <c r="I381" i="3" s="1"/>
  <c r="F373" i="5" l="1"/>
  <c r="H373" i="5"/>
  <c r="G373" i="5"/>
  <c r="E374" i="5"/>
  <c r="E392" i="4"/>
  <c r="F392" i="4" s="1"/>
  <c r="C393" i="4"/>
  <c r="G61" i="4"/>
  <c r="H61" i="4" s="1"/>
  <c r="H382" i="3"/>
  <c r="F383" i="3"/>
  <c r="I382" i="3"/>
  <c r="G383" i="3"/>
  <c r="E375" i="5" l="1"/>
  <c r="F374" i="5"/>
  <c r="H374" i="5"/>
  <c r="G374" i="5"/>
  <c r="E393" i="4"/>
  <c r="F393" i="4" s="1"/>
  <c r="C394" i="4"/>
  <c r="G62" i="4"/>
  <c r="H62" i="4" s="1"/>
  <c r="G384" i="3"/>
  <c r="F384" i="3"/>
  <c r="H383" i="3"/>
  <c r="I383" i="3" s="1"/>
  <c r="F394" i="4" l="1"/>
  <c r="H375" i="5"/>
  <c r="G375" i="5"/>
  <c r="F375" i="5"/>
  <c r="E376" i="5"/>
  <c r="E394" i="4"/>
  <c r="C395" i="4"/>
  <c r="G63" i="4"/>
  <c r="H63" i="4" s="1"/>
  <c r="H384" i="3"/>
  <c r="F385" i="3"/>
  <c r="I384" i="3"/>
  <c r="G385" i="3"/>
  <c r="F395" i="4" l="1"/>
  <c r="E377" i="5"/>
  <c r="H376" i="5"/>
  <c r="G376" i="5"/>
  <c r="F376" i="5"/>
  <c r="E395" i="4"/>
  <c r="C396" i="4"/>
  <c r="G64" i="4"/>
  <c r="H64" i="4" s="1"/>
  <c r="G386" i="3"/>
  <c r="F386" i="3"/>
  <c r="H385" i="3"/>
  <c r="I385" i="3" s="1"/>
  <c r="F396" i="4" l="1"/>
  <c r="E378" i="5"/>
  <c r="F377" i="5"/>
  <c r="G377" i="5"/>
  <c r="H377" i="5"/>
  <c r="E396" i="4"/>
  <c r="C397" i="4"/>
  <c r="G65" i="4"/>
  <c r="H65" i="4" s="1"/>
  <c r="H386" i="3"/>
  <c r="F387" i="3"/>
  <c r="I386" i="3"/>
  <c r="G387" i="3"/>
  <c r="F397" i="4" l="1"/>
  <c r="H378" i="5"/>
  <c r="G378" i="5"/>
  <c r="F378" i="5"/>
  <c r="E379" i="5"/>
  <c r="E397" i="4"/>
  <c r="C398" i="4"/>
  <c r="G66" i="4"/>
  <c r="H66" i="4" s="1"/>
  <c r="G388" i="3"/>
  <c r="F388" i="3"/>
  <c r="H387" i="3"/>
  <c r="I387" i="3" s="1"/>
  <c r="F398" i="4" l="1"/>
  <c r="E380" i="5"/>
  <c r="F379" i="5"/>
  <c r="H379" i="5"/>
  <c r="G379" i="5"/>
  <c r="E398" i="4"/>
  <c r="C399" i="4"/>
  <c r="G67" i="4"/>
  <c r="H67" i="4" s="1"/>
  <c r="H388" i="3"/>
  <c r="F389" i="3"/>
  <c r="I388" i="3"/>
  <c r="G389" i="3"/>
  <c r="F399" i="4" l="1"/>
  <c r="E381" i="5"/>
  <c r="H380" i="5"/>
  <c r="G380" i="5"/>
  <c r="F380" i="5"/>
  <c r="E399" i="4"/>
  <c r="C400" i="4"/>
  <c r="G68" i="4"/>
  <c r="H68" i="4" s="1"/>
  <c r="G390" i="3"/>
  <c r="F390" i="3"/>
  <c r="H389" i="3"/>
  <c r="I389" i="3" s="1"/>
  <c r="F400" i="4" l="1"/>
  <c r="H381" i="5"/>
  <c r="G381" i="5"/>
  <c r="F381" i="5"/>
  <c r="E382" i="5"/>
  <c r="E400" i="4"/>
  <c r="C401" i="4"/>
  <c r="G69" i="4"/>
  <c r="H69" i="4" s="1"/>
  <c r="H390" i="3"/>
  <c r="F391" i="3"/>
  <c r="I390" i="3"/>
  <c r="G391" i="3"/>
  <c r="F401" i="4" l="1"/>
  <c r="F382" i="5"/>
  <c r="E383" i="5"/>
  <c r="H382" i="5"/>
  <c r="G382" i="5"/>
  <c r="E401" i="4"/>
  <c r="C402" i="4"/>
  <c r="G70" i="4"/>
  <c r="H70" i="4" s="1"/>
  <c r="F392" i="3"/>
  <c r="H391" i="3"/>
  <c r="G392" i="3"/>
  <c r="I391" i="3"/>
  <c r="E384" i="5" l="1"/>
  <c r="F383" i="5"/>
  <c r="H383" i="5"/>
  <c r="G383" i="5"/>
  <c r="E402" i="4"/>
  <c r="F402" i="4" s="1"/>
  <c r="C403" i="4"/>
  <c r="G71" i="4"/>
  <c r="H71" i="4" s="1"/>
  <c r="G393" i="3"/>
  <c r="H392" i="3"/>
  <c r="I392" i="3" s="1"/>
  <c r="F393" i="3"/>
  <c r="H384" i="5" l="1"/>
  <c r="G384" i="5"/>
  <c r="F384" i="5"/>
  <c r="E385" i="5"/>
  <c r="E403" i="4"/>
  <c r="F403" i="4" s="1"/>
  <c r="C404" i="4"/>
  <c r="G72" i="4"/>
  <c r="H72" i="4" s="1"/>
  <c r="F394" i="3"/>
  <c r="H393" i="3"/>
  <c r="G394" i="3"/>
  <c r="I393" i="3"/>
  <c r="F404" i="4" l="1"/>
  <c r="E386" i="5"/>
  <c r="H385" i="5"/>
  <c r="G385" i="5"/>
  <c r="F385" i="5"/>
  <c r="E404" i="4"/>
  <c r="C405" i="4"/>
  <c r="G73" i="4"/>
  <c r="H73" i="4" s="1"/>
  <c r="G395" i="3"/>
  <c r="H394" i="3"/>
  <c r="I394" i="3" s="1"/>
  <c r="F395" i="3"/>
  <c r="F405" i="4" l="1"/>
  <c r="E387" i="5"/>
  <c r="F386" i="5"/>
  <c r="H386" i="5"/>
  <c r="G386" i="5"/>
  <c r="E405" i="4"/>
  <c r="C406" i="4"/>
  <c r="G74" i="4"/>
  <c r="H74" i="4" s="1"/>
  <c r="F396" i="3"/>
  <c r="H395" i="3"/>
  <c r="G396" i="3"/>
  <c r="I395" i="3"/>
  <c r="F406" i="4" l="1"/>
  <c r="H387" i="5"/>
  <c r="G387" i="5"/>
  <c r="F387" i="5"/>
  <c r="E388" i="5"/>
  <c r="E406" i="4"/>
  <c r="C407" i="4"/>
  <c r="G75" i="4"/>
  <c r="H75" i="4" s="1"/>
  <c r="G397" i="3"/>
  <c r="H396" i="3"/>
  <c r="I396" i="3" s="1"/>
  <c r="F397" i="3"/>
  <c r="F407" i="4" l="1"/>
  <c r="E389" i="5"/>
  <c r="F388" i="5"/>
  <c r="H388" i="5"/>
  <c r="G388" i="5"/>
  <c r="E407" i="4"/>
  <c r="C408" i="4"/>
  <c r="G76" i="4"/>
  <c r="H76" i="4" s="1"/>
  <c r="G398" i="3"/>
  <c r="F398" i="3"/>
  <c r="H397" i="3"/>
  <c r="I397" i="3" s="1"/>
  <c r="F408" i="4" l="1"/>
  <c r="E390" i="5"/>
  <c r="H389" i="5"/>
  <c r="G389" i="5"/>
  <c r="F389" i="5"/>
  <c r="E408" i="4"/>
  <c r="C409" i="4"/>
  <c r="G77" i="4"/>
  <c r="H77" i="4" s="1"/>
  <c r="H398" i="3"/>
  <c r="F399" i="3"/>
  <c r="I398" i="3"/>
  <c r="G399" i="3"/>
  <c r="F409" i="4" l="1"/>
  <c r="H390" i="5"/>
  <c r="G390" i="5"/>
  <c r="F390" i="5"/>
  <c r="E391" i="5"/>
  <c r="E409" i="4"/>
  <c r="C410" i="4"/>
  <c r="G78" i="4"/>
  <c r="H78" i="4" s="1"/>
  <c r="G400" i="3"/>
  <c r="F400" i="3"/>
  <c r="H399" i="3"/>
  <c r="I399" i="3" s="1"/>
  <c r="F410" i="4" l="1"/>
  <c r="F391" i="5"/>
  <c r="E392" i="5"/>
  <c r="H391" i="5"/>
  <c r="G391" i="5"/>
  <c r="E410" i="4"/>
  <c r="C411" i="4"/>
  <c r="G79" i="4"/>
  <c r="H79" i="4" s="1"/>
  <c r="H400" i="3"/>
  <c r="F401" i="3"/>
  <c r="I400" i="3"/>
  <c r="G401" i="3"/>
  <c r="E393" i="5" l="1"/>
  <c r="F392" i="5"/>
  <c r="H392" i="5"/>
  <c r="G392" i="5"/>
  <c r="E411" i="4"/>
  <c r="F411" i="4" s="1"/>
  <c r="C412" i="4"/>
  <c r="G80" i="4"/>
  <c r="H80" i="4" s="1"/>
  <c r="F402" i="3"/>
  <c r="H401" i="3"/>
  <c r="G402" i="3"/>
  <c r="I401" i="3"/>
  <c r="F412" i="4" l="1"/>
  <c r="H393" i="5"/>
  <c r="G393" i="5"/>
  <c r="F393" i="5"/>
  <c r="E394" i="5"/>
  <c r="E412" i="4"/>
  <c r="C413" i="4"/>
  <c r="G81" i="4"/>
  <c r="H81" i="4" s="1"/>
  <c r="G403" i="3"/>
  <c r="H402" i="3"/>
  <c r="I402" i="3" s="1"/>
  <c r="F403" i="3"/>
  <c r="E395" i="5" l="1"/>
  <c r="H394" i="5"/>
  <c r="G394" i="5"/>
  <c r="F394" i="5"/>
  <c r="E413" i="4"/>
  <c r="F413" i="4" s="1"/>
  <c r="C414" i="4"/>
  <c r="G82" i="4"/>
  <c r="H82" i="4" s="1"/>
  <c r="F404" i="3"/>
  <c r="H403" i="3"/>
  <c r="G404" i="3"/>
  <c r="I403" i="3"/>
  <c r="E396" i="5" l="1"/>
  <c r="F395" i="5"/>
  <c r="H395" i="5"/>
  <c r="G395" i="5"/>
  <c r="E414" i="4"/>
  <c r="F414" i="4" s="1"/>
  <c r="C415" i="4"/>
  <c r="G83" i="4"/>
  <c r="H83" i="4" s="1"/>
  <c r="G405" i="3"/>
  <c r="H404" i="3"/>
  <c r="I404" i="3" s="1"/>
  <c r="F405" i="3"/>
  <c r="H396" i="5" l="1"/>
  <c r="G396" i="5"/>
  <c r="F396" i="5"/>
  <c r="E397" i="5"/>
  <c r="E415" i="4"/>
  <c r="F415" i="4" s="1"/>
  <c r="C416" i="4"/>
  <c r="G84" i="4"/>
  <c r="H84" i="4" s="1"/>
  <c r="F406" i="3"/>
  <c r="H405" i="3"/>
  <c r="G406" i="3"/>
  <c r="I405" i="3"/>
  <c r="E398" i="5" l="1"/>
  <c r="F397" i="5"/>
  <c r="H397" i="5"/>
  <c r="G397" i="5"/>
  <c r="E416" i="4"/>
  <c r="F416" i="4" s="1"/>
  <c r="C417" i="4"/>
  <c r="G85" i="4"/>
  <c r="H85" i="4" s="1"/>
  <c r="G407" i="3"/>
  <c r="H406" i="3"/>
  <c r="I406" i="3" s="1"/>
  <c r="F407" i="3"/>
  <c r="E399" i="5" l="1"/>
  <c r="H398" i="5"/>
  <c r="G398" i="5"/>
  <c r="F398" i="5"/>
  <c r="E417" i="4"/>
  <c r="F417" i="4" s="1"/>
  <c r="C418" i="4"/>
  <c r="G86" i="4"/>
  <c r="H86" i="4" s="1"/>
  <c r="F408" i="3"/>
  <c r="H407" i="3"/>
  <c r="G408" i="3"/>
  <c r="I407" i="3"/>
  <c r="H399" i="5" l="1"/>
  <c r="G399" i="5"/>
  <c r="F399" i="5"/>
  <c r="E400" i="5"/>
  <c r="E418" i="4"/>
  <c r="F418" i="4" s="1"/>
  <c r="C419" i="4"/>
  <c r="G87" i="4"/>
  <c r="H87" i="4" s="1"/>
  <c r="G409" i="3"/>
  <c r="H408" i="3"/>
  <c r="I408" i="3" s="1"/>
  <c r="F409" i="3"/>
  <c r="F400" i="5" l="1"/>
  <c r="E401" i="5"/>
  <c r="G400" i="5"/>
  <c r="H400" i="5"/>
  <c r="E419" i="4"/>
  <c r="F419" i="4" s="1"/>
  <c r="C420" i="4"/>
  <c r="G88" i="4"/>
  <c r="H88" i="4" s="1"/>
  <c r="F410" i="3"/>
  <c r="H409" i="3"/>
  <c r="G410" i="3"/>
  <c r="I409" i="3"/>
  <c r="F420" i="4" l="1"/>
  <c r="E402" i="5"/>
  <c r="F401" i="5"/>
  <c r="H401" i="5"/>
  <c r="G401" i="5"/>
  <c r="E420" i="4"/>
  <c r="C421" i="4"/>
  <c r="G89" i="4"/>
  <c r="H89" i="4" s="1"/>
  <c r="G411" i="3"/>
  <c r="H410" i="3"/>
  <c r="I410" i="3" s="1"/>
  <c r="F411" i="3"/>
  <c r="F421" i="4" l="1"/>
  <c r="H402" i="5"/>
  <c r="G402" i="5"/>
  <c r="F402" i="5"/>
  <c r="E403" i="5"/>
  <c r="G90" i="4"/>
  <c r="H90" i="4" s="1"/>
  <c r="E421" i="4"/>
  <c r="C422" i="4"/>
  <c r="F412" i="3"/>
  <c r="H411" i="3"/>
  <c r="G412" i="3"/>
  <c r="I411" i="3"/>
  <c r="F422" i="4" l="1"/>
  <c r="E404" i="5"/>
  <c r="H403" i="5"/>
  <c r="G403" i="5"/>
  <c r="F403" i="5"/>
  <c r="E422" i="4"/>
  <c r="C423" i="4"/>
  <c r="G91" i="4"/>
  <c r="H91" i="4" s="1"/>
  <c r="G413" i="3"/>
  <c r="H412" i="3"/>
  <c r="I412" i="3" s="1"/>
  <c r="F413" i="3"/>
  <c r="F423" i="4" l="1"/>
  <c r="E405" i="5"/>
  <c r="F404" i="5"/>
  <c r="H404" i="5"/>
  <c r="G404" i="5"/>
  <c r="E423" i="4"/>
  <c r="C424" i="4"/>
  <c r="G92" i="4"/>
  <c r="H92" i="4" s="1"/>
  <c r="G414" i="3"/>
  <c r="F414" i="3"/>
  <c r="H413" i="3"/>
  <c r="I413" i="3" s="1"/>
  <c r="F424" i="4" l="1"/>
  <c r="H405" i="5"/>
  <c r="G405" i="5"/>
  <c r="F405" i="5"/>
  <c r="E406" i="5"/>
  <c r="E424" i="4"/>
  <c r="C425" i="4"/>
  <c r="G93" i="4"/>
  <c r="H93" i="4" s="1"/>
  <c r="H414" i="3"/>
  <c r="F415" i="3"/>
  <c r="I414" i="3"/>
  <c r="G415" i="3"/>
  <c r="E407" i="5" l="1"/>
  <c r="F406" i="5"/>
  <c r="H406" i="5"/>
  <c r="G406" i="5"/>
  <c r="E425" i="4"/>
  <c r="F425" i="4" s="1"/>
  <c r="C426" i="4"/>
  <c r="G94" i="4"/>
  <c r="H94" i="4" s="1"/>
  <c r="G416" i="3"/>
  <c r="F416" i="3"/>
  <c r="H415" i="3"/>
  <c r="I415" i="3" s="1"/>
  <c r="F426" i="4" l="1"/>
  <c r="E408" i="5"/>
  <c r="H407" i="5"/>
  <c r="G407" i="5"/>
  <c r="F407" i="5"/>
  <c r="E426" i="4"/>
  <c r="C427" i="4"/>
  <c r="G95" i="4"/>
  <c r="H95" i="4" s="1"/>
  <c r="H416" i="3"/>
  <c r="F417" i="3"/>
  <c r="I416" i="3"/>
  <c r="G417" i="3"/>
  <c r="F427" i="4" l="1"/>
  <c r="H408" i="5"/>
  <c r="G408" i="5"/>
  <c r="F408" i="5"/>
  <c r="E409" i="5"/>
  <c r="E427" i="4"/>
  <c r="C428" i="4"/>
  <c r="G96" i="4"/>
  <c r="H96" i="4" s="1"/>
  <c r="G418" i="3"/>
  <c r="F418" i="3"/>
  <c r="H417" i="3"/>
  <c r="I417" i="3" s="1"/>
  <c r="F428" i="4" l="1"/>
  <c r="F409" i="5"/>
  <c r="E410" i="5"/>
  <c r="H409" i="5"/>
  <c r="G409" i="5"/>
  <c r="E428" i="4"/>
  <c r="C429" i="4"/>
  <c r="G97" i="4"/>
  <c r="H97" i="4" s="1"/>
  <c r="H418" i="3"/>
  <c r="F419" i="3"/>
  <c r="I418" i="3"/>
  <c r="G419" i="3"/>
  <c r="E411" i="5" l="1"/>
  <c r="F410" i="5"/>
  <c r="H410" i="5"/>
  <c r="G410" i="5"/>
  <c r="E429" i="4"/>
  <c r="F429" i="4" s="1"/>
  <c r="C430" i="4"/>
  <c r="G98" i="4"/>
  <c r="H98" i="4" s="1"/>
  <c r="G420" i="3"/>
  <c r="F420" i="3"/>
  <c r="H419" i="3"/>
  <c r="I419" i="3" s="1"/>
  <c r="F430" i="4" l="1"/>
  <c r="H411" i="5"/>
  <c r="G411" i="5"/>
  <c r="F411" i="5"/>
  <c r="E412" i="5"/>
  <c r="E430" i="4"/>
  <c r="C431" i="4"/>
  <c r="G99" i="4"/>
  <c r="H99" i="4" s="1"/>
  <c r="H420" i="3"/>
  <c r="F421" i="3"/>
  <c r="I420" i="3"/>
  <c r="G421" i="3"/>
  <c r="E413" i="5" l="1"/>
  <c r="H412" i="5"/>
  <c r="G412" i="5"/>
  <c r="F412" i="5"/>
  <c r="E431" i="4"/>
  <c r="F431" i="4" s="1"/>
  <c r="C432" i="4"/>
  <c r="G100" i="4"/>
  <c r="H100" i="4" s="1"/>
  <c r="G422" i="3"/>
  <c r="F422" i="3"/>
  <c r="H421" i="3"/>
  <c r="I421" i="3" s="1"/>
  <c r="F432" i="4" l="1"/>
  <c r="E414" i="5"/>
  <c r="F413" i="5"/>
  <c r="H413" i="5"/>
  <c r="G413" i="5"/>
  <c r="E432" i="4"/>
  <c r="C433" i="4"/>
  <c r="G101" i="4"/>
  <c r="H101" i="4" s="1"/>
  <c r="H422" i="3"/>
  <c r="F423" i="3"/>
  <c r="I422" i="3"/>
  <c r="G423" i="3"/>
  <c r="F433" i="4" l="1"/>
  <c r="H414" i="5"/>
  <c r="G414" i="5"/>
  <c r="F414" i="5"/>
  <c r="E415" i="5"/>
  <c r="E433" i="4"/>
  <c r="C434" i="4"/>
  <c r="G102" i="4"/>
  <c r="H102" i="4" s="1"/>
  <c r="G424" i="3"/>
  <c r="F424" i="3"/>
  <c r="H423" i="3"/>
  <c r="I423" i="3" s="1"/>
  <c r="E416" i="5" l="1"/>
  <c r="F415" i="5"/>
  <c r="H415" i="5"/>
  <c r="G415" i="5"/>
  <c r="E434" i="4"/>
  <c r="F434" i="4" s="1"/>
  <c r="C435" i="4"/>
  <c r="G103" i="4"/>
  <c r="H103" i="4" s="1"/>
  <c r="H424" i="3"/>
  <c r="F425" i="3"/>
  <c r="I424" i="3"/>
  <c r="G425" i="3"/>
  <c r="E417" i="5" l="1"/>
  <c r="H416" i="5"/>
  <c r="G416" i="5"/>
  <c r="F416" i="5"/>
  <c r="E435" i="4"/>
  <c r="F435" i="4" s="1"/>
  <c r="C436" i="4"/>
  <c r="G104" i="4"/>
  <c r="H104" i="4" s="1"/>
  <c r="G426" i="3"/>
  <c r="F426" i="3"/>
  <c r="H425" i="3"/>
  <c r="I425" i="3" s="1"/>
  <c r="H417" i="5" l="1"/>
  <c r="G417" i="5"/>
  <c r="F417" i="5"/>
  <c r="E418" i="5"/>
  <c r="E436" i="4"/>
  <c r="F436" i="4" s="1"/>
  <c r="C437" i="4"/>
  <c r="G105" i="4"/>
  <c r="H105" i="4" s="1"/>
  <c r="H426" i="3"/>
  <c r="F427" i="3"/>
  <c r="I426" i="3"/>
  <c r="G427" i="3"/>
  <c r="F418" i="5" l="1"/>
  <c r="E419" i="5"/>
  <c r="H418" i="5"/>
  <c r="G418" i="5"/>
  <c r="E437" i="4"/>
  <c r="F437" i="4" s="1"/>
  <c r="C438" i="4"/>
  <c r="G106" i="4"/>
  <c r="H106" i="4" s="1"/>
  <c r="G428" i="3"/>
  <c r="F428" i="3"/>
  <c r="H427" i="3"/>
  <c r="I427" i="3" s="1"/>
  <c r="E420" i="5" l="1"/>
  <c r="F419" i="5"/>
  <c r="H419" i="5"/>
  <c r="G419" i="5"/>
  <c r="E438" i="4"/>
  <c r="F438" i="4" s="1"/>
  <c r="C439" i="4"/>
  <c r="G107" i="4"/>
  <c r="H107" i="4" s="1"/>
  <c r="H428" i="3"/>
  <c r="F429" i="3"/>
  <c r="I428" i="3"/>
  <c r="G429" i="3"/>
  <c r="F439" i="4" l="1"/>
  <c r="H420" i="5"/>
  <c r="G420" i="5"/>
  <c r="F420" i="5"/>
  <c r="E421" i="5"/>
  <c r="E439" i="4"/>
  <c r="C440" i="4"/>
  <c r="G108" i="4"/>
  <c r="H108" i="4" s="1"/>
  <c r="G430" i="3"/>
  <c r="F430" i="3"/>
  <c r="H429" i="3"/>
  <c r="I429" i="3" s="1"/>
  <c r="E422" i="5" l="1"/>
  <c r="H421" i="5"/>
  <c r="G421" i="5"/>
  <c r="F421" i="5"/>
  <c r="E440" i="4"/>
  <c r="F440" i="4" s="1"/>
  <c r="C441" i="4"/>
  <c r="G109" i="4"/>
  <c r="H109" i="4" s="1"/>
  <c r="H430" i="3"/>
  <c r="F431" i="3"/>
  <c r="I430" i="3"/>
  <c r="G431" i="3"/>
  <c r="E423" i="5" l="1"/>
  <c r="F422" i="5"/>
  <c r="H422" i="5"/>
  <c r="G422" i="5"/>
  <c r="E441" i="4"/>
  <c r="F441" i="4" s="1"/>
  <c r="C442" i="4"/>
  <c r="G110" i="4"/>
  <c r="H110" i="4" s="1"/>
  <c r="G432" i="3"/>
  <c r="F432" i="3"/>
  <c r="H431" i="3"/>
  <c r="I431" i="3" s="1"/>
  <c r="F442" i="4" l="1"/>
  <c r="H423" i="5"/>
  <c r="G423" i="5"/>
  <c r="F423" i="5"/>
  <c r="E424" i="5"/>
  <c r="E442" i="4"/>
  <c r="C443" i="4"/>
  <c r="G111" i="4"/>
  <c r="H111" i="4" s="1"/>
  <c r="H432" i="3"/>
  <c r="F433" i="3"/>
  <c r="I432" i="3"/>
  <c r="G433" i="3"/>
  <c r="F443" i="4" l="1"/>
  <c r="E425" i="5"/>
  <c r="F424" i="5"/>
  <c r="H424" i="5"/>
  <c r="G424" i="5"/>
  <c r="E443" i="4"/>
  <c r="C444" i="4"/>
  <c r="G112" i="4"/>
  <c r="H112" i="4" s="1"/>
  <c r="F434" i="3"/>
  <c r="H433" i="3"/>
  <c r="G434" i="3"/>
  <c r="I433" i="3"/>
  <c r="E426" i="5" l="1"/>
  <c r="H425" i="5"/>
  <c r="G425" i="5"/>
  <c r="F425" i="5"/>
  <c r="E444" i="4"/>
  <c r="F444" i="4" s="1"/>
  <c r="C445" i="4"/>
  <c r="G113" i="4"/>
  <c r="H113" i="4" s="1"/>
  <c r="G435" i="3"/>
  <c r="H434" i="3"/>
  <c r="I434" i="3" s="1"/>
  <c r="F435" i="3"/>
  <c r="H426" i="5" l="1"/>
  <c r="G426" i="5"/>
  <c r="F426" i="5"/>
  <c r="E427" i="5"/>
  <c r="E445" i="4"/>
  <c r="F445" i="4" s="1"/>
  <c r="C446" i="4"/>
  <c r="G114" i="4"/>
  <c r="H114" i="4" s="1"/>
  <c r="G436" i="3"/>
  <c r="F436" i="3"/>
  <c r="H435" i="3"/>
  <c r="I435" i="3" s="1"/>
  <c r="F427" i="5" l="1"/>
  <c r="E428" i="5"/>
  <c r="H427" i="5"/>
  <c r="G427" i="5"/>
  <c r="E446" i="4"/>
  <c r="F446" i="4" s="1"/>
  <c r="C447" i="4"/>
  <c r="G115" i="4"/>
  <c r="H115" i="4" s="1"/>
  <c r="H436" i="3"/>
  <c r="F437" i="3"/>
  <c r="I436" i="3"/>
  <c r="G437" i="3"/>
  <c r="E429" i="5" l="1"/>
  <c r="F428" i="5"/>
  <c r="H428" i="5"/>
  <c r="G428" i="5"/>
  <c r="E447" i="4"/>
  <c r="F447" i="4" s="1"/>
  <c r="C448" i="4"/>
  <c r="G116" i="4"/>
  <c r="H116" i="4" s="1"/>
  <c r="G438" i="3"/>
  <c r="F438" i="3"/>
  <c r="H437" i="3"/>
  <c r="I437" i="3" s="1"/>
  <c r="H429" i="5" l="1"/>
  <c r="G429" i="5"/>
  <c r="F429" i="5"/>
  <c r="E430" i="5"/>
  <c r="E448" i="4"/>
  <c r="F448" i="4" s="1"/>
  <c r="C449" i="4"/>
  <c r="G117" i="4"/>
  <c r="H117" i="4" s="1"/>
  <c r="H438" i="3"/>
  <c r="F439" i="3"/>
  <c r="I438" i="3"/>
  <c r="G439" i="3"/>
  <c r="F449" i="4" l="1"/>
  <c r="E431" i="5"/>
  <c r="H430" i="5"/>
  <c r="G430" i="5"/>
  <c r="F430" i="5"/>
  <c r="E449" i="4"/>
  <c r="C450" i="4"/>
  <c r="G118" i="4"/>
  <c r="H118" i="4" s="1"/>
  <c r="G440" i="3"/>
  <c r="F440" i="3"/>
  <c r="H439" i="3"/>
  <c r="I439" i="3" s="1"/>
  <c r="F450" i="4" l="1"/>
  <c r="E432" i="5"/>
  <c r="F431" i="5"/>
  <c r="H431" i="5"/>
  <c r="G431" i="5"/>
  <c r="E450" i="4"/>
  <c r="C451" i="4"/>
  <c r="G119" i="4"/>
  <c r="H119" i="4" s="1"/>
  <c r="H440" i="3"/>
  <c r="F441" i="3"/>
  <c r="I440" i="3"/>
  <c r="G441" i="3"/>
  <c r="F451" i="4" l="1"/>
  <c r="H432" i="5"/>
  <c r="G432" i="5"/>
  <c r="F432" i="5"/>
  <c r="E433" i="5"/>
  <c r="E451" i="4"/>
  <c r="C452" i="4"/>
  <c r="G120" i="4"/>
  <c r="H120" i="4" s="1"/>
  <c r="G442" i="3"/>
  <c r="F442" i="3"/>
  <c r="H441" i="3"/>
  <c r="I441" i="3" s="1"/>
  <c r="F452" i="4" l="1"/>
  <c r="E434" i="5"/>
  <c r="F433" i="5"/>
  <c r="G433" i="5"/>
  <c r="H433" i="5"/>
  <c r="E452" i="4"/>
  <c r="C453" i="4"/>
  <c r="G121" i="4"/>
  <c r="H121" i="4" s="1"/>
  <c r="H442" i="3"/>
  <c r="F443" i="3"/>
  <c r="I442" i="3"/>
  <c r="G443" i="3"/>
  <c r="E435" i="5" l="1"/>
  <c r="H434" i="5"/>
  <c r="G434" i="5"/>
  <c r="F434" i="5"/>
  <c r="E453" i="4"/>
  <c r="F453" i="4" s="1"/>
  <c r="C454" i="4"/>
  <c r="G122" i="4"/>
  <c r="H122" i="4" s="1"/>
  <c r="G444" i="3"/>
  <c r="F444" i="3"/>
  <c r="H443" i="3"/>
  <c r="I443" i="3" s="1"/>
  <c r="F454" i="4" l="1"/>
  <c r="H435" i="5"/>
  <c r="G435" i="5"/>
  <c r="F435" i="5"/>
  <c r="E436" i="5"/>
  <c r="E454" i="4"/>
  <c r="C455" i="4"/>
  <c r="G123" i="4"/>
  <c r="H123" i="4" s="1"/>
  <c r="H444" i="3"/>
  <c r="F445" i="3"/>
  <c r="I444" i="3"/>
  <c r="G445" i="3"/>
  <c r="F455" i="4" l="1"/>
  <c r="F436" i="5"/>
  <c r="E437" i="5"/>
  <c r="H436" i="5"/>
  <c r="G436" i="5"/>
  <c r="E455" i="4"/>
  <c r="C456" i="4"/>
  <c r="G124" i="4"/>
  <c r="H124" i="4" s="1"/>
  <c r="F446" i="3"/>
  <c r="H445" i="3"/>
  <c r="G446" i="3"/>
  <c r="I445" i="3"/>
  <c r="E438" i="5" l="1"/>
  <c r="F437" i="5"/>
  <c r="H437" i="5"/>
  <c r="G437" i="5"/>
  <c r="E456" i="4"/>
  <c r="F456" i="4" s="1"/>
  <c r="C457" i="4"/>
  <c r="G125" i="4"/>
  <c r="H125" i="4" s="1"/>
  <c r="G447" i="3"/>
  <c r="H446" i="3"/>
  <c r="I446" i="3" s="1"/>
  <c r="F447" i="3"/>
  <c r="F457" i="4" l="1"/>
  <c r="H438" i="5"/>
  <c r="G438" i="5"/>
  <c r="F438" i="5"/>
  <c r="E439" i="5"/>
  <c r="E457" i="4"/>
  <c r="C458" i="4"/>
  <c r="G126" i="4"/>
  <c r="H126" i="4" s="1"/>
  <c r="G448" i="3"/>
  <c r="F448" i="3"/>
  <c r="H447" i="3"/>
  <c r="I447" i="3" s="1"/>
  <c r="E440" i="5" l="1"/>
  <c r="H439" i="5"/>
  <c r="G439" i="5"/>
  <c r="F439" i="5"/>
  <c r="E458" i="4"/>
  <c r="F458" i="4" s="1"/>
  <c r="C459" i="4"/>
  <c r="G127" i="4"/>
  <c r="H127" i="4" s="1"/>
  <c r="H448" i="3"/>
  <c r="F449" i="3"/>
  <c r="I448" i="3"/>
  <c r="G449" i="3"/>
  <c r="F459" i="4" l="1"/>
  <c r="E441" i="5"/>
  <c r="F440" i="5"/>
  <c r="H440" i="5"/>
  <c r="G440" i="5"/>
  <c r="E459" i="4"/>
  <c r="C460" i="4"/>
  <c r="G128" i="4"/>
  <c r="H128" i="4" s="1"/>
  <c r="G450" i="3"/>
  <c r="F450" i="3"/>
  <c r="H449" i="3"/>
  <c r="I449" i="3" s="1"/>
  <c r="F460" i="4" l="1"/>
  <c r="H441" i="5"/>
  <c r="G441" i="5"/>
  <c r="F441" i="5"/>
  <c r="E442" i="5"/>
  <c r="E460" i="4"/>
  <c r="C461" i="4"/>
  <c r="G129" i="4"/>
  <c r="H129" i="4" s="1"/>
  <c r="H450" i="3"/>
  <c r="F451" i="3"/>
  <c r="I450" i="3"/>
  <c r="G451" i="3"/>
  <c r="F461" i="4" l="1"/>
  <c r="E443" i="5"/>
  <c r="F442" i="5"/>
  <c r="H442" i="5"/>
  <c r="G442" i="5"/>
  <c r="E461" i="4"/>
  <c r="C462" i="4"/>
  <c r="G130" i="4"/>
  <c r="H130" i="4" s="1"/>
  <c r="G452" i="3"/>
  <c r="F452" i="3"/>
  <c r="H451" i="3"/>
  <c r="I451" i="3" s="1"/>
  <c r="E444" i="5" l="1"/>
  <c r="H443" i="5"/>
  <c r="G443" i="5"/>
  <c r="F443" i="5"/>
  <c r="E462" i="4"/>
  <c r="F462" i="4" s="1"/>
  <c r="C463" i="4"/>
  <c r="G131" i="4"/>
  <c r="H131" i="4" s="1"/>
  <c r="H452" i="3"/>
  <c r="F453" i="3"/>
  <c r="I452" i="3"/>
  <c r="G453" i="3"/>
  <c r="H444" i="5" l="1"/>
  <c r="G444" i="5"/>
  <c r="F444" i="5"/>
  <c r="E445" i="5"/>
  <c r="E463" i="4"/>
  <c r="F463" i="4" s="1"/>
  <c r="C464" i="4"/>
  <c r="G132" i="4"/>
  <c r="H132" i="4" s="1"/>
  <c r="G454" i="3"/>
  <c r="F454" i="3"/>
  <c r="H453" i="3"/>
  <c r="I453" i="3" s="1"/>
  <c r="F445" i="5" l="1"/>
  <c r="E446" i="5"/>
  <c r="H445" i="5"/>
  <c r="G445" i="5"/>
  <c r="E464" i="4"/>
  <c r="F464" i="4" s="1"/>
  <c r="C465" i="4"/>
  <c r="G133" i="4"/>
  <c r="H133" i="4" s="1"/>
  <c r="H454" i="3"/>
  <c r="F455" i="3"/>
  <c r="I454" i="3"/>
  <c r="G455" i="3"/>
  <c r="E447" i="5" l="1"/>
  <c r="F446" i="5"/>
  <c r="H446" i="5"/>
  <c r="G446" i="5"/>
  <c r="E465" i="4"/>
  <c r="F465" i="4" s="1"/>
  <c r="C466" i="4"/>
  <c r="G134" i="4"/>
  <c r="H134" i="4" s="1"/>
  <c r="G456" i="3"/>
  <c r="F456" i="3"/>
  <c r="H455" i="3"/>
  <c r="I455" i="3" s="1"/>
  <c r="F466" i="4" l="1"/>
  <c r="H447" i="5"/>
  <c r="G447" i="5"/>
  <c r="F447" i="5"/>
  <c r="E448" i="5"/>
  <c r="E466" i="4"/>
  <c r="C467" i="4"/>
  <c r="G135" i="4"/>
  <c r="H135" i="4" s="1"/>
  <c r="H456" i="3"/>
  <c r="F457" i="3"/>
  <c r="I456" i="3"/>
  <c r="G457" i="3"/>
  <c r="F467" i="4" l="1"/>
  <c r="E449" i="5"/>
  <c r="H448" i="5"/>
  <c r="G448" i="5"/>
  <c r="F448" i="5"/>
  <c r="E467" i="4"/>
  <c r="C468" i="4"/>
  <c r="G136" i="4"/>
  <c r="H136" i="4" s="1"/>
  <c r="G458" i="3"/>
  <c r="F458" i="3"/>
  <c r="H457" i="3"/>
  <c r="I457" i="3" s="1"/>
  <c r="F468" i="4" l="1"/>
  <c r="E450" i="5"/>
  <c r="F449" i="5"/>
  <c r="H449" i="5"/>
  <c r="G449" i="5"/>
  <c r="E468" i="4"/>
  <c r="C469" i="4"/>
  <c r="G137" i="4"/>
  <c r="H137" i="4" s="1"/>
  <c r="H458" i="3"/>
  <c r="F459" i="3"/>
  <c r="I458" i="3"/>
  <c r="G459" i="3"/>
  <c r="F469" i="4" l="1"/>
  <c r="H450" i="5"/>
  <c r="G450" i="5"/>
  <c r="F450" i="5"/>
  <c r="E451" i="5"/>
  <c r="E469" i="4"/>
  <c r="C470" i="4"/>
  <c r="G138" i="4"/>
  <c r="H138" i="4" s="1"/>
  <c r="G460" i="3"/>
  <c r="F460" i="3"/>
  <c r="H459" i="3"/>
  <c r="I459" i="3" s="1"/>
  <c r="E452" i="5" l="1"/>
  <c r="F451" i="5"/>
  <c r="H451" i="5"/>
  <c r="G451" i="5"/>
  <c r="E470" i="4"/>
  <c r="F470" i="4" s="1"/>
  <c r="C471" i="4"/>
  <c r="G139" i="4"/>
  <c r="H139" i="4" s="1"/>
  <c r="H460" i="3"/>
  <c r="F461" i="3"/>
  <c r="I460" i="3"/>
  <c r="G461" i="3"/>
  <c r="E453" i="5" l="1"/>
  <c r="H452" i="5"/>
  <c r="G452" i="5"/>
  <c r="F452" i="5"/>
  <c r="E471" i="4"/>
  <c r="F471" i="4" s="1"/>
  <c r="C472" i="4"/>
  <c r="G140" i="4"/>
  <c r="H140" i="4" s="1"/>
  <c r="G462" i="3"/>
  <c r="F462" i="3"/>
  <c r="H461" i="3"/>
  <c r="I461" i="3" s="1"/>
  <c r="F472" i="4" l="1"/>
  <c r="H453" i="5"/>
  <c r="G453" i="5"/>
  <c r="F453" i="5"/>
  <c r="E454" i="5"/>
  <c r="E472" i="4"/>
  <c r="C473" i="4"/>
  <c r="G141" i="4"/>
  <c r="H141" i="4" s="1"/>
  <c r="H462" i="3"/>
  <c r="F463" i="3"/>
  <c r="I462" i="3"/>
  <c r="G463" i="3"/>
  <c r="F473" i="4" l="1"/>
  <c r="F454" i="5"/>
  <c r="E455" i="5"/>
  <c r="H454" i="5"/>
  <c r="G454" i="5"/>
  <c r="E473" i="4"/>
  <c r="C474" i="4"/>
  <c r="G142" i="4"/>
  <c r="H142" i="4" s="1"/>
  <c r="G464" i="3"/>
  <c r="F464" i="3"/>
  <c r="H463" i="3"/>
  <c r="I463" i="3" s="1"/>
  <c r="E456" i="5" l="1"/>
  <c r="F455" i="5"/>
  <c r="H455" i="5"/>
  <c r="G455" i="5"/>
  <c r="E474" i="4"/>
  <c r="F474" i="4" s="1"/>
  <c r="C475" i="4"/>
  <c r="G143" i="4"/>
  <c r="H143" i="4" s="1"/>
  <c r="H464" i="3"/>
  <c r="F465" i="3"/>
  <c r="I464" i="3"/>
  <c r="G465" i="3"/>
  <c r="H456" i="5" l="1"/>
  <c r="G456" i="5"/>
  <c r="F456" i="5"/>
  <c r="E457" i="5"/>
  <c r="E475" i="4"/>
  <c r="F475" i="4" s="1"/>
  <c r="C476" i="4"/>
  <c r="G144" i="4"/>
  <c r="H144" i="4" s="1"/>
  <c r="G466" i="3"/>
  <c r="F466" i="3"/>
  <c r="H465" i="3"/>
  <c r="I465" i="3" s="1"/>
  <c r="F476" i="4" l="1"/>
  <c r="E458" i="5"/>
  <c r="H457" i="5"/>
  <c r="G457" i="5"/>
  <c r="F457" i="5"/>
  <c r="E476" i="4"/>
  <c r="C477" i="4"/>
  <c r="G145" i="4"/>
  <c r="H145" i="4" s="1"/>
  <c r="H466" i="3"/>
  <c r="F467" i="3"/>
  <c r="I466" i="3"/>
  <c r="G467" i="3"/>
  <c r="E459" i="5" l="1"/>
  <c r="F458" i="5"/>
  <c r="H458" i="5"/>
  <c r="G458" i="5"/>
  <c r="E477" i="4"/>
  <c r="F477" i="4" s="1"/>
  <c r="C478" i="4"/>
  <c r="G146" i="4"/>
  <c r="H146" i="4" s="1"/>
  <c r="G468" i="3"/>
  <c r="F468" i="3"/>
  <c r="H467" i="3"/>
  <c r="I467" i="3" s="1"/>
  <c r="F478" i="4" l="1"/>
  <c r="H459" i="5"/>
  <c r="G459" i="5"/>
  <c r="F459" i="5"/>
  <c r="E460" i="5"/>
  <c r="E478" i="4"/>
  <c r="C479" i="4"/>
  <c r="G147" i="4"/>
  <c r="H147" i="4" s="1"/>
  <c r="H468" i="3"/>
  <c r="F469" i="3"/>
  <c r="I468" i="3"/>
  <c r="G469" i="3"/>
  <c r="F479" i="4" l="1"/>
  <c r="E461" i="5"/>
  <c r="F460" i="5"/>
  <c r="G460" i="5"/>
  <c r="H460" i="5"/>
  <c r="E479" i="4"/>
  <c r="C480" i="4"/>
  <c r="G148" i="4"/>
  <c r="H148" i="4" s="1"/>
  <c r="G470" i="3"/>
  <c r="F470" i="3"/>
  <c r="H469" i="3"/>
  <c r="I469" i="3" s="1"/>
  <c r="E462" i="5" l="1"/>
  <c r="H461" i="5"/>
  <c r="G461" i="5"/>
  <c r="F461" i="5"/>
  <c r="E480" i="4"/>
  <c r="F480" i="4" s="1"/>
  <c r="C481" i="4"/>
  <c r="G149" i="4"/>
  <c r="H149" i="4" s="1"/>
  <c r="H470" i="3"/>
  <c r="F471" i="3"/>
  <c r="I470" i="3"/>
  <c r="G471" i="3"/>
  <c r="H462" i="5" l="1"/>
  <c r="G462" i="5"/>
  <c r="F462" i="5"/>
  <c r="E463" i="5"/>
  <c r="E481" i="4"/>
  <c r="F481" i="4" s="1"/>
  <c r="C482" i="4"/>
  <c r="G150" i="4"/>
  <c r="H150" i="4" s="1"/>
  <c r="G472" i="3"/>
  <c r="F472" i="3"/>
  <c r="H471" i="3"/>
  <c r="I471" i="3" s="1"/>
  <c r="F463" i="5" l="1"/>
  <c r="E464" i="5"/>
  <c r="H463" i="5"/>
  <c r="G463" i="5"/>
  <c r="E482" i="4"/>
  <c r="F482" i="4" s="1"/>
  <c r="C483" i="4"/>
  <c r="G151" i="4"/>
  <c r="H151" i="4" s="1"/>
  <c r="H472" i="3"/>
  <c r="F473" i="3"/>
  <c r="I472" i="3"/>
  <c r="G473" i="3"/>
  <c r="F483" i="4" l="1"/>
  <c r="E465" i="5"/>
  <c r="F464" i="5"/>
  <c r="H464" i="5"/>
  <c r="G464" i="5"/>
  <c r="E483" i="4"/>
  <c r="C484" i="4"/>
  <c r="G152" i="4"/>
  <c r="H152" i="4" s="1"/>
  <c r="G474" i="3"/>
  <c r="F474" i="3"/>
  <c r="H473" i="3"/>
  <c r="I473" i="3" s="1"/>
  <c r="F484" i="4" l="1"/>
  <c r="H465" i="5"/>
  <c r="G465" i="5"/>
  <c r="F465" i="5"/>
  <c r="E466" i="5"/>
  <c r="E484" i="4"/>
  <c r="C485" i="4"/>
  <c r="G153" i="4"/>
  <c r="H153" i="4" s="1"/>
  <c r="H474" i="3"/>
  <c r="F475" i="3"/>
  <c r="I474" i="3"/>
  <c r="G475" i="3"/>
  <c r="F485" i="4" l="1"/>
  <c r="E467" i="5"/>
  <c r="H466" i="5"/>
  <c r="G466" i="5"/>
  <c r="F466" i="5"/>
  <c r="E485" i="4"/>
  <c r="C486" i="4"/>
  <c r="G154" i="4"/>
  <c r="H154" i="4" s="1"/>
  <c r="G476" i="3"/>
  <c r="F476" i="3"/>
  <c r="H475" i="3"/>
  <c r="I475" i="3" s="1"/>
  <c r="F486" i="4" l="1"/>
  <c r="E468" i="5"/>
  <c r="F467" i="5"/>
  <c r="H467" i="5"/>
  <c r="G467" i="5"/>
  <c r="E486" i="4"/>
  <c r="C487" i="4"/>
  <c r="G155" i="4"/>
  <c r="H155" i="4" s="1"/>
  <c r="H476" i="3"/>
  <c r="F477" i="3"/>
  <c r="I476" i="3"/>
  <c r="G477" i="3"/>
  <c r="F487" i="4" l="1"/>
  <c r="H468" i="5"/>
  <c r="G468" i="5"/>
  <c r="F468" i="5"/>
  <c r="E469" i="5"/>
  <c r="E487" i="4"/>
  <c r="C488" i="4"/>
  <c r="G156" i="4"/>
  <c r="H156" i="4" s="1"/>
  <c r="G478" i="3"/>
  <c r="F478" i="3"/>
  <c r="H477" i="3"/>
  <c r="I477" i="3" s="1"/>
  <c r="E470" i="5" l="1"/>
  <c r="F469" i="5"/>
  <c r="H469" i="5"/>
  <c r="G469" i="5"/>
  <c r="E488" i="4"/>
  <c r="F488" i="4" s="1"/>
  <c r="C489" i="4"/>
  <c r="G157" i="4"/>
  <c r="H157" i="4" s="1"/>
  <c r="H478" i="3"/>
  <c r="F479" i="3"/>
  <c r="I478" i="3"/>
  <c r="G479" i="3"/>
  <c r="F489" i="4" l="1"/>
  <c r="E471" i="5"/>
  <c r="H470" i="5"/>
  <c r="G470" i="5"/>
  <c r="F470" i="5"/>
  <c r="E489" i="4"/>
  <c r="C490" i="4"/>
  <c r="G158" i="4"/>
  <c r="H158" i="4" s="1"/>
  <c r="G480" i="3"/>
  <c r="F480" i="3"/>
  <c r="H479" i="3"/>
  <c r="I479" i="3" s="1"/>
  <c r="F490" i="4" l="1"/>
  <c r="H471" i="5"/>
  <c r="G471" i="5"/>
  <c r="F471" i="5"/>
  <c r="E472" i="5"/>
  <c r="E490" i="4"/>
  <c r="C491" i="4"/>
  <c r="G159" i="4"/>
  <c r="H159" i="4" s="1"/>
  <c r="H480" i="3"/>
  <c r="F481" i="3"/>
  <c r="I480" i="3"/>
  <c r="G481" i="3"/>
  <c r="F472" i="5" l="1"/>
  <c r="E473" i="5"/>
  <c r="H472" i="5"/>
  <c r="G472" i="5"/>
  <c r="E491" i="4"/>
  <c r="F491" i="4" s="1"/>
  <c r="C492" i="4"/>
  <c r="G160" i="4"/>
  <c r="H160" i="4" s="1"/>
  <c r="G482" i="3"/>
  <c r="F482" i="3"/>
  <c r="H481" i="3"/>
  <c r="I481" i="3" s="1"/>
  <c r="F492" i="4" l="1"/>
  <c r="E474" i="5"/>
  <c r="F473" i="5"/>
  <c r="H473" i="5"/>
  <c r="G473" i="5"/>
  <c r="E492" i="4"/>
  <c r="C493" i="4"/>
  <c r="G161" i="4"/>
  <c r="H161" i="4" s="1"/>
  <c r="H482" i="3"/>
  <c r="F483" i="3"/>
  <c r="I482" i="3"/>
  <c r="G483" i="3"/>
  <c r="F493" i="4" l="1"/>
  <c r="H474" i="5"/>
  <c r="G474" i="5"/>
  <c r="F474" i="5"/>
  <c r="E475" i="5"/>
  <c r="E493" i="4"/>
  <c r="C494" i="4"/>
  <c r="G162" i="4"/>
  <c r="H162" i="4" s="1"/>
  <c r="G484" i="3"/>
  <c r="F484" i="3"/>
  <c r="H483" i="3"/>
  <c r="I483" i="3" s="1"/>
  <c r="F494" i="4" l="1"/>
  <c r="E476" i="5"/>
  <c r="H475" i="5"/>
  <c r="G475" i="5"/>
  <c r="F475" i="5"/>
  <c r="E494" i="4"/>
  <c r="C495" i="4"/>
  <c r="G163" i="4"/>
  <c r="H163" i="4" s="1"/>
  <c r="H484" i="3"/>
  <c r="F485" i="3"/>
  <c r="I484" i="3"/>
  <c r="G485" i="3"/>
  <c r="F495" i="4" l="1"/>
  <c r="E477" i="5"/>
  <c r="F476" i="5"/>
  <c r="H476" i="5"/>
  <c r="G476" i="5"/>
  <c r="E495" i="4"/>
  <c r="C496" i="4"/>
  <c r="G164" i="4"/>
  <c r="H164" i="4" s="1"/>
  <c r="G486" i="3"/>
  <c r="F486" i="3"/>
  <c r="H485" i="3"/>
  <c r="I485" i="3" s="1"/>
  <c r="H477" i="5" l="1"/>
  <c r="G477" i="5"/>
  <c r="F477" i="5"/>
  <c r="E478" i="5"/>
  <c r="E496" i="4"/>
  <c r="F496" i="4" s="1"/>
  <c r="C497" i="4"/>
  <c r="G165" i="4"/>
  <c r="H165" i="4" s="1"/>
  <c r="H486" i="3"/>
  <c r="F487" i="3"/>
  <c r="I486" i="3"/>
  <c r="G487" i="3"/>
  <c r="F497" i="4" l="1"/>
  <c r="E479" i="5"/>
  <c r="F478" i="5"/>
  <c r="H478" i="5"/>
  <c r="G478" i="5"/>
  <c r="E497" i="4"/>
  <c r="C498" i="4"/>
  <c r="G166" i="4"/>
  <c r="H166" i="4" s="1"/>
  <c r="G488" i="3"/>
  <c r="F488" i="3"/>
  <c r="H487" i="3"/>
  <c r="I487" i="3" s="1"/>
  <c r="E480" i="5" l="1"/>
  <c r="H479" i="5"/>
  <c r="G479" i="5"/>
  <c r="F479" i="5"/>
  <c r="E498" i="4"/>
  <c r="F498" i="4" s="1"/>
  <c r="C499" i="4"/>
  <c r="G167" i="4"/>
  <c r="H167" i="4" s="1"/>
  <c r="H488" i="3"/>
  <c r="F489" i="3"/>
  <c r="I488" i="3"/>
  <c r="G489" i="3"/>
  <c r="F499" i="4" l="1"/>
  <c r="H480" i="5"/>
  <c r="G480" i="5"/>
  <c r="F480" i="5"/>
  <c r="E481" i="5"/>
  <c r="E499" i="4"/>
  <c r="C500" i="4"/>
  <c r="G168" i="4"/>
  <c r="H168" i="4" s="1"/>
  <c r="G490" i="3"/>
  <c r="F490" i="3"/>
  <c r="H489" i="3"/>
  <c r="I489" i="3" s="1"/>
  <c r="F500" i="4" l="1"/>
  <c r="F481" i="5"/>
  <c r="E482" i="5"/>
  <c r="H481" i="5"/>
  <c r="G481" i="5"/>
  <c r="E500" i="4"/>
  <c r="C501" i="4"/>
  <c r="G169" i="4"/>
  <c r="H169" i="4" s="1"/>
  <c r="H490" i="3"/>
  <c r="F491" i="3"/>
  <c r="I490" i="3"/>
  <c r="G491" i="3"/>
  <c r="E483" i="5" l="1"/>
  <c r="F482" i="5"/>
  <c r="H482" i="5"/>
  <c r="G482" i="5"/>
  <c r="E501" i="4"/>
  <c r="F501" i="4" s="1"/>
  <c r="C502" i="4"/>
  <c r="G170" i="4"/>
  <c r="H170" i="4" s="1"/>
  <c r="G492" i="3"/>
  <c r="F492" i="3"/>
  <c r="H491" i="3"/>
  <c r="I491" i="3" s="1"/>
  <c r="F502" i="4" l="1"/>
  <c r="H483" i="5"/>
  <c r="G483" i="5"/>
  <c r="F483" i="5"/>
  <c r="E484" i="5"/>
  <c r="E502" i="4"/>
  <c r="C503" i="4"/>
  <c r="G171" i="4"/>
  <c r="H171" i="4" s="1"/>
  <c r="H492" i="3"/>
  <c r="I492" i="3" s="1"/>
  <c r="F493" i="3"/>
  <c r="G493" i="3"/>
  <c r="E485" i="5" l="1"/>
  <c r="H484" i="5"/>
  <c r="G484" i="5"/>
  <c r="F484" i="5"/>
  <c r="E503" i="4"/>
  <c r="F503" i="4" s="1"/>
  <c r="C504" i="4"/>
  <c r="G172" i="4"/>
  <c r="H172" i="4" s="1"/>
  <c r="F494" i="3"/>
  <c r="H493" i="3"/>
  <c r="G494" i="3"/>
  <c r="I493" i="3"/>
  <c r="E486" i="5" l="1"/>
  <c r="F485" i="5"/>
  <c r="H485" i="5"/>
  <c r="G485" i="5"/>
  <c r="E504" i="4"/>
  <c r="F504" i="4" s="1"/>
  <c r="C505" i="4"/>
  <c r="G173" i="4"/>
  <c r="H173" i="4" s="1"/>
  <c r="G495" i="3"/>
  <c r="H494" i="3"/>
  <c r="I494" i="3" s="1"/>
  <c r="F495" i="3"/>
  <c r="F505" i="4" l="1"/>
  <c r="H486" i="5"/>
  <c r="G486" i="5"/>
  <c r="F486" i="5"/>
  <c r="E487" i="5"/>
  <c r="E505" i="4"/>
  <c r="C506" i="4"/>
  <c r="G174" i="4"/>
  <c r="H174" i="4" s="1"/>
  <c r="G496" i="3"/>
  <c r="F496" i="3"/>
  <c r="H495" i="3"/>
  <c r="I495" i="3" s="1"/>
  <c r="F506" i="4" l="1"/>
  <c r="E488" i="5"/>
  <c r="F487" i="5"/>
  <c r="H487" i="5"/>
  <c r="G487" i="5"/>
  <c r="E506" i="4"/>
  <c r="C507" i="4"/>
  <c r="G175" i="4"/>
  <c r="H175" i="4" s="1"/>
  <c r="H496" i="3"/>
  <c r="F497" i="3"/>
  <c r="I496" i="3"/>
  <c r="G497" i="3"/>
  <c r="F507" i="4" l="1"/>
  <c r="E489" i="5"/>
  <c r="H488" i="5"/>
  <c r="G488" i="5"/>
  <c r="F488" i="5"/>
  <c r="E507" i="4"/>
  <c r="C508" i="4"/>
  <c r="G176" i="4"/>
  <c r="H176" i="4" s="1"/>
  <c r="G498" i="3"/>
  <c r="F498" i="3"/>
  <c r="H497" i="3"/>
  <c r="I497" i="3" s="1"/>
  <c r="F508" i="4" l="1"/>
  <c r="H489" i="5"/>
  <c r="G489" i="5"/>
  <c r="F489" i="5"/>
  <c r="E490" i="5"/>
  <c r="E508" i="4"/>
  <c r="C509" i="4"/>
  <c r="G177" i="4"/>
  <c r="H177" i="4" s="1"/>
  <c r="H498" i="3"/>
  <c r="F499" i="3"/>
  <c r="I498" i="3"/>
  <c r="G499" i="3"/>
  <c r="F490" i="5" l="1"/>
  <c r="E491" i="5"/>
  <c r="H490" i="5"/>
  <c r="G490" i="5"/>
  <c r="E509" i="4"/>
  <c r="F509" i="4" s="1"/>
  <c r="C510" i="4"/>
  <c r="G178" i="4"/>
  <c r="H178" i="4" s="1"/>
  <c r="G500" i="3"/>
  <c r="F500" i="3"/>
  <c r="H499" i="3"/>
  <c r="I499" i="3" s="1"/>
  <c r="E492" i="5" l="1"/>
  <c r="F491" i="5"/>
  <c r="H491" i="5"/>
  <c r="G491" i="5"/>
  <c r="E510" i="4"/>
  <c r="F510" i="4" s="1"/>
  <c r="C511" i="4"/>
  <c r="G179" i="4"/>
  <c r="H179" i="4" s="1"/>
  <c r="H500" i="3"/>
  <c r="F501" i="3"/>
  <c r="I500" i="3"/>
  <c r="G501" i="3"/>
  <c r="F511" i="4" l="1"/>
  <c r="H492" i="5"/>
  <c r="G492" i="5"/>
  <c r="F492" i="5"/>
  <c r="E493" i="5"/>
  <c r="E511" i="4"/>
  <c r="C512" i="4"/>
  <c r="G180" i="4"/>
  <c r="H180" i="4" s="1"/>
  <c r="G502" i="3"/>
  <c r="F502" i="3"/>
  <c r="H501" i="3"/>
  <c r="I501" i="3" s="1"/>
  <c r="E494" i="5" l="1"/>
  <c r="H493" i="5"/>
  <c r="G493" i="5"/>
  <c r="F493" i="5"/>
  <c r="E512" i="4"/>
  <c r="F512" i="4" s="1"/>
  <c r="C513" i="4"/>
  <c r="G181" i="4"/>
  <c r="H181" i="4" s="1"/>
  <c r="H502" i="3"/>
  <c r="F503" i="3"/>
  <c r="I502" i="3"/>
  <c r="G503" i="3"/>
  <c r="E495" i="5" l="1"/>
  <c r="F494" i="5"/>
  <c r="H494" i="5"/>
  <c r="G494" i="5"/>
  <c r="E513" i="4"/>
  <c r="F513" i="4" s="1"/>
  <c r="C514" i="4"/>
  <c r="G182" i="4"/>
  <c r="H182" i="4" s="1"/>
  <c r="G504" i="3"/>
  <c r="F504" i="3"/>
  <c r="H503" i="3"/>
  <c r="I503" i="3" s="1"/>
  <c r="H495" i="5" l="1"/>
  <c r="G495" i="5"/>
  <c r="F495" i="5"/>
  <c r="E496" i="5"/>
  <c r="E514" i="4"/>
  <c r="F514" i="4" s="1"/>
  <c r="C515" i="4"/>
  <c r="G183" i="4"/>
  <c r="H183" i="4" s="1"/>
  <c r="H504" i="3"/>
  <c r="F505" i="3"/>
  <c r="I504" i="3"/>
  <c r="G505" i="3"/>
  <c r="E497" i="5" l="1"/>
  <c r="F496" i="5"/>
  <c r="H496" i="5"/>
  <c r="G496" i="5"/>
  <c r="E515" i="4"/>
  <c r="F515" i="4" s="1"/>
  <c r="C516" i="4"/>
  <c r="G184" i="4"/>
  <c r="H184" i="4" s="1"/>
  <c r="G506" i="3"/>
  <c r="F506" i="3"/>
  <c r="H505" i="3"/>
  <c r="I505" i="3" s="1"/>
  <c r="F516" i="4" l="1"/>
  <c r="E498" i="5"/>
  <c r="H497" i="5"/>
  <c r="G497" i="5"/>
  <c r="F497" i="5"/>
  <c r="E516" i="4"/>
  <c r="C517" i="4"/>
  <c r="G185" i="4"/>
  <c r="H185" i="4" s="1"/>
  <c r="H506" i="3"/>
  <c r="F507" i="3"/>
  <c r="I506" i="3"/>
  <c r="G507" i="3"/>
  <c r="H498" i="5" l="1"/>
  <c r="G498" i="5"/>
  <c r="F498" i="5"/>
  <c r="E499" i="5"/>
  <c r="E517" i="4"/>
  <c r="F517" i="4" s="1"/>
  <c r="C518" i="4"/>
  <c r="G186" i="4"/>
  <c r="H186" i="4" s="1"/>
  <c r="G508" i="3"/>
  <c r="F508" i="3"/>
  <c r="H507" i="3"/>
  <c r="I507" i="3" s="1"/>
  <c r="F499" i="5" l="1"/>
  <c r="E500" i="5"/>
  <c r="H499" i="5"/>
  <c r="G499" i="5"/>
  <c r="E518" i="4"/>
  <c r="F518" i="4" s="1"/>
  <c r="C519" i="4"/>
  <c r="G187" i="4"/>
  <c r="H187" i="4" s="1"/>
  <c r="H508" i="3"/>
  <c r="F509" i="3"/>
  <c r="I508" i="3"/>
  <c r="G509" i="3"/>
  <c r="F519" i="4" l="1"/>
  <c r="E501" i="5"/>
  <c r="F500" i="5"/>
  <c r="H500" i="5"/>
  <c r="G500" i="5"/>
  <c r="E519" i="4"/>
  <c r="C520" i="4"/>
  <c r="G188" i="4"/>
  <c r="H188" i="4" s="1"/>
  <c r="G510" i="3"/>
  <c r="F510" i="3"/>
  <c r="H509" i="3"/>
  <c r="I509" i="3" s="1"/>
  <c r="F520" i="4" l="1"/>
  <c r="H501" i="5"/>
  <c r="G501" i="5"/>
  <c r="F501" i="5"/>
  <c r="E502" i="5"/>
  <c r="E520" i="4"/>
  <c r="C521" i="4"/>
  <c r="G189" i="4"/>
  <c r="H189" i="4" s="1"/>
  <c r="H510" i="3"/>
  <c r="F511" i="3"/>
  <c r="I510" i="3"/>
  <c r="G511" i="3"/>
  <c r="E503" i="5" l="1"/>
  <c r="H502" i="5"/>
  <c r="G502" i="5"/>
  <c r="F502" i="5"/>
  <c r="E521" i="4"/>
  <c r="F521" i="4" s="1"/>
  <c r="C522" i="4"/>
  <c r="G190" i="4"/>
  <c r="H190" i="4" s="1"/>
  <c r="F512" i="3"/>
  <c r="H511" i="3"/>
  <c r="G512" i="3"/>
  <c r="I511" i="3"/>
  <c r="F522" i="4" l="1"/>
  <c r="E504" i="5"/>
  <c r="F503" i="5"/>
  <c r="H503" i="5"/>
  <c r="G503" i="5"/>
  <c r="E522" i="4"/>
  <c r="C523" i="4"/>
  <c r="G191" i="4"/>
  <c r="H191" i="4" s="1"/>
  <c r="G513" i="3"/>
  <c r="H512" i="3"/>
  <c r="I512" i="3" s="1"/>
  <c r="F513" i="3"/>
  <c r="F523" i="4" l="1"/>
  <c r="H504" i="5"/>
  <c r="G504" i="5"/>
  <c r="F504" i="5"/>
  <c r="E505" i="5"/>
  <c r="E523" i="4"/>
  <c r="C524" i="4"/>
  <c r="G192" i="4"/>
  <c r="H192" i="4" s="1"/>
  <c r="F514" i="3"/>
  <c r="H513" i="3"/>
  <c r="G514" i="3"/>
  <c r="I513" i="3"/>
  <c r="E506" i="5" l="1"/>
  <c r="F505" i="5"/>
  <c r="H505" i="5"/>
  <c r="G505" i="5"/>
  <c r="E524" i="4"/>
  <c r="F524" i="4" s="1"/>
  <c r="C525" i="4"/>
  <c r="G193" i="4"/>
  <c r="H193" i="4" s="1"/>
  <c r="G515" i="3"/>
  <c r="H514" i="3"/>
  <c r="I514" i="3" s="1"/>
  <c r="F515" i="3"/>
  <c r="E507" i="5" l="1"/>
  <c r="H506" i="5"/>
  <c r="G506" i="5"/>
  <c r="F506" i="5"/>
  <c r="E525" i="4"/>
  <c r="F525" i="4" s="1"/>
  <c r="C526" i="4"/>
  <c r="G194" i="4"/>
  <c r="H194" i="4" s="1"/>
  <c r="F516" i="3"/>
  <c r="H515" i="3"/>
  <c r="G516" i="3"/>
  <c r="I515" i="3"/>
  <c r="H507" i="5" l="1"/>
  <c r="G507" i="5"/>
  <c r="F507" i="5"/>
  <c r="E508" i="5"/>
  <c r="E526" i="4"/>
  <c r="F526" i="4" s="1"/>
  <c r="C527" i="4"/>
  <c r="G195" i="4"/>
  <c r="H195" i="4" s="1"/>
  <c r="G517" i="3"/>
  <c r="H516" i="3"/>
  <c r="I516" i="3" s="1"/>
  <c r="F517" i="3"/>
  <c r="F508" i="5" l="1"/>
  <c r="E509" i="5"/>
  <c r="G508" i="5"/>
  <c r="H508" i="5"/>
  <c r="E527" i="4"/>
  <c r="F527" i="4" s="1"/>
  <c r="C528" i="4"/>
  <c r="G196" i="4"/>
  <c r="H196" i="4" s="1"/>
  <c r="F518" i="3"/>
  <c r="H517" i="3"/>
  <c r="G518" i="3"/>
  <c r="I517" i="3"/>
  <c r="E510" i="5" l="1"/>
  <c r="H509" i="5"/>
  <c r="F509" i="5"/>
  <c r="G509" i="5"/>
  <c r="E528" i="4"/>
  <c r="F528" i="4" s="1"/>
  <c r="C529" i="4"/>
  <c r="G197" i="4"/>
  <c r="H197" i="4" s="1"/>
  <c r="G519" i="3"/>
  <c r="H518" i="3"/>
  <c r="I518" i="3" s="1"/>
  <c r="F519" i="3"/>
  <c r="H510" i="5" l="1"/>
  <c r="G510" i="5"/>
  <c r="F510" i="5"/>
  <c r="E511" i="5"/>
  <c r="E529" i="4"/>
  <c r="F529" i="4" s="1"/>
  <c r="C530" i="4"/>
  <c r="G198" i="4"/>
  <c r="H198" i="4" s="1"/>
  <c r="F520" i="3"/>
  <c r="H519" i="3"/>
  <c r="G520" i="3"/>
  <c r="I519" i="3"/>
  <c r="F530" i="4" l="1"/>
  <c r="E512" i="5"/>
  <c r="F511" i="5"/>
  <c r="H511" i="5"/>
  <c r="G511" i="5"/>
  <c r="E530" i="4"/>
  <c r="C531" i="4"/>
  <c r="G199" i="4"/>
  <c r="H199" i="4" s="1"/>
  <c r="G521" i="3"/>
  <c r="H520" i="3"/>
  <c r="I520" i="3" s="1"/>
  <c r="F521" i="3"/>
  <c r="E513" i="5" l="1"/>
  <c r="H512" i="5"/>
  <c r="G512" i="5"/>
  <c r="F512" i="5"/>
  <c r="E531" i="4"/>
  <c r="F531" i="4" s="1"/>
  <c r="C532" i="4"/>
  <c r="G200" i="4"/>
  <c r="H200" i="4" s="1"/>
  <c r="F522" i="3"/>
  <c r="H521" i="3"/>
  <c r="G522" i="3"/>
  <c r="I521" i="3"/>
  <c r="H513" i="5" l="1"/>
  <c r="G513" i="5"/>
  <c r="F513" i="5"/>
  <c r="E514" i="5"/>
  <c r="E532" i="4"/>
  <c r="F532" i="4" s="1"/>
  <c r="C533" i="4"/>
  <c r="G201" i="4"/>
  <c r="H201" i="4" s="1"/>
  <c r="G523" i="3"/>
  <c r="H522" i="3"/>
  <c r="I522" i="3" s="1"/>
  <c r="F523" i="3"/>
  <c r="H514" i="5" l="1"/>
  <c r="G514" i="5"/>
  <c r="E515" i="5"/>
  <c r="F514" i="5"/>
  <c r="E533" i="4"/>
  <c r="F533" i="4" s="1"/>
  <c r="C534" i="4"/>
  <c r="G202" i="4"/>
  <c r="H202" i="4" s="1"/>
  <c r="F524" i="3"/>
  <c r="H523" i="3"/>
  <c r="G524" i="3"/>
  <c r="I523" i="3"/>
  <c r="E516" i="5" l="1"/>
  <c r="H515" i="5"/>
  <c r="G515" i="5"/>
  <c r="F515" i="5"/>
  <c r="E534" i="4"/>
  <c r="F534" i="4" s="1"/>
  <c r="C535" i="4"/>
  <c r="G203" i="4"/>
  <c r="H203" i="4" s="1"/>
  <c r="G525" i="3"/>
  <c r="H524" i="3"/>
  <c r="I524" i="3" s="1"/>
  <c r="F525" i="3"/>
  <c r="F535" i="4" l="1"/>
  <c r="H516" i="5"/>
  <c r="G516" i="5"/>
  <c r="F516" i="5"/>
  <c r="E517" i="5"/>
  <c r="E535" i="4"/>
  <c r="C536" i="4"/>
  <c r="G204" i="4"/>
  <c r="H204" i="4" s="1"/>
  <c r="F526" i="3"/>
  <c r="H525" i="3"/>
  <c r="G526" i="3"/>
  <c r="I525" i="3"/>
  <c r="E518" i="5" l="1"/>
  <c r="H517" i="5"/>
  <c r="G517" i="5"/>
  <c r="F517" i="5"/>
  <c r="E536" i="4"/>
  <c r="F536" i="4" s="1"/>
  <c r="C537" i="4"/>
  <c r="G205" i="4"/>
  <c r="H205" i="4" s="1"/>
  <c r="G527" i="3"/>
  <c r="H526" i="3"/>
  <c r="I526" i="3" s="1"/>
  <c r="F527" i="3"/>
  <c r="F537" i="4" l="1"/>
  <c r="E519" i="5"/>
  <c r="H518" i="5"/>
  <c r="G518" i="5"/>
  <c r="F518" i="5"/>
  <c r="E537" i="4"/>
  <c r="C538" i="4"/>
  <c r="G206" i="4"/>
  <c r="H206" i="4" s="1"/>
  <c r="F528" i="3"/>
  <c r="H527" i="3"/>
  <c r="G528" i="3"/>
  <c r="I527" i="3"/>
  <c r="F538" i="4" l="1"/>
  <c r="H519" i="5"/>
  <c r="G519" i="5"/>
  <c r="F519" i="5"/>
  <c r="E520" i="5"/>
  <c r="E538" i="4"/>
  <c r="C539" i="4"/>
  <c r="G207" i="4"/>
  <c r="H207" i="4" s="1"/>
  <c r="G529" i="3"/>
  <c r="H528" i="3"/>
  <c r="I528" i="3" s="1"/>
  <c r="F529" i="3"/>
  <c r="F539" i="4" l="1"/>
  <c r="E521" i="5"/>
  <c r="F520" i="5"/>
  <c r="H520" i="5"/>
  <c r="G520" i="5"/>
  <c r="E539" i="4"/>
  <c r="C540" i="4"/>
  <c r="G208" i="4"/>
  <c r="H208" i="4" s="1"/>
  <c r="F530" i="3"/>
  <c r="H529" i="3"/>
  <c r="G530" i="3"/>
  <c r="I529" i="3"/>
  <c r="E522" i="5" l="1"/>
  <c r="H521" i="5"/>
  <c r="G521" i="5"/>
  <c r="F521" i="5"/>
  <c r="E540" i="4"/>
  <c r="F540" i="4" s="1"/>
  <c r="C541" i="4"/>
  <c r="G209" i="4"/>
  <c r="H209" i="4" s="1"/>
  <c r="G531" i="3"/>
  <c r="H530" i="3"/>
  <c r="I530" i="3" s="1"/>
  <c r="F531" i="3"/>
  <c r="H522" i="5" l="1"/>
  <c r="G522" i="5"/>
  <c r="F522" i="5"/>
  <c r="E523" i="5"/>
  <c r="E541" i="4"/>
  <c r="F541" i="4" s="1"/>
  <c r="C542" i="4"/>
  <c r="G210" i="4"/>
  <c r="H210" i="4" s="1"/>
  <c r="F532" i="3"/>
  <c r="H531" i="3"/>
  <c r="G532" i="3"/>
  <c r="I531" i="3"/>
  <c r="G523" i="5" l="1"/>
  <c r="F523" i="5"/>
  <c r="E524" i="5"/>
  <c r="H523" i="5"/>
  <c r="E542" i="4"/>
  <c r="F542" i="4" s="1"/>
  <c r="C543" i="4"/>
  <c r="G211" i="4"/>
  <c r="H211" i="4" s="1"/>
  <c r="G533" i="3"/>
  <c r="H532" i="3"/>
  <c r="I532" i="3" s="1"/>
  <c r="F533" i="3"/>
  <c r="E525" i="5" l="1"/>
  <c r="H524" i="5"/>
  <c r="G524" i="5"/>
  <c r="F524" i="5"/>
  <c r="E543" i="4"/>
  <c r="F543" i="4" s="1"/>
  <c r="C544" i="4"/>
  <c r="G212" i="4"/>
  <c r="H212" i="4" s="1"/>
  <c r="F534" i="3"/>
  <c r="H533" i="3"/>
  <c r="G534" i="3"/>
  <c r="I533" i="3"/>
  <c r="H525" i="5" l="1"/>
  <c r="G525" i="5"/>
  <c r="F525" i="5"/>
  <c r="E526" i="5"/>
  <c r="E544" i="4"/>
  <c r="F544" i="4" s="1"/>
  <c r="C545" i="4"/>
  <c r="G213" i="4"/>
  <c r="H213" i="4" s="1"/>
  <c r="G535" i="3"/>
  <c r="H534" i="3"/>
  <c r="I534" i="3" s="1"/>
  <c r="F535" i="3"/>
  <c r="G526" i="5" l="1"/>
  <c r="E527" i="5"/>
  <c r="H526" i="5"/>
  <c r="F526" i="5"/>
  <c r="E545" i="4"/>
  <c r="F545" i="4" s="1"/>
  <c r="C546" i="4"/>
  <c r="G214" i="4"/>
  <c r="H214" i="4" s="1"/>
  <c r="F536" i="3"/>
  <c r="H535" i="3"/>
  <c r="G536" i="3"/>
  <c r="I535" i="3"/>
  <c r="E528" i="5" l="1"/>
  <c r="H527" i="5"/>
  <c r="G527" i="5"/>
  <c r="F527" i="5"/>
  <c r="E546" i="4"/>
  <c r="F546" i="4" s="1"/>
  <c r="C547" i="4"/>
  <c r="G215" i="4"/>
  <c r="H215" i="4" s="1"/>
  <c r="G537" i="3"/>
  <c r="H536" i="3"/>
  <c r="I536" i="3" s="1"/>
  <c r="F537" i="3"/>
  <c r="H528" i="5" l="1"/>
  <c r="G528" i="5"/>
  <c r="F528" i="5"/>
  <c r="E529" i="5"/>
  <c r="E547" i="4"/>
  <c r="F547" i="4" s="1"/>
  <c r="C548" i="4"/>
  <c r="G216" i="4"/>
  <c r="H216" i="4" s="1"/>
  <c r="F538" i="3"/>
  <c r="H537" i="3"/>
  <c r="G538" i="3"/>
  <c r="I537" i="3"/>
  <c r="E530" i="5" l="1"/>
  <c r="H529" i="5"/>
  <c r="G529" i="5"/>
  <c r="F529" i="5"/>
  <c r="E548" i="4"/>
  <c r="F548" i="4" s="1"/>
  <c r="C549" i="4"/>
  <c r="G217" i="4"/>
  <c r="H217" i="4" s="1"/>
  <c r="G539" i="3"/>
  <c r="H538" i="3"/>
  <c r="I538" i="3" s="1"/>
  <c r="F539" i="3"/>
  <c r="E531" i="5" l="1"/>
  <c r="H530" i="5"/>
  <c r="G530" i="5"/>
  <c r="F530" i="5"/>
  <c r="E549" i="4"/>
  <c r="F549" i="4" s="1"/>
  <c r="C550" i="4"/>
  <c r="G218" i="4"/>
  <c r="H218" i="4" s="1"/>
  <c r="G540" i="3"/>
  <c r="F540" i="3"/>
  <c r="H539" i="3"/>
  <c r="I539" i="3" s="1"/>
  <c r="H531" i="5" l="1"/>
  <c r="G531" i="5"/>
  <c r="F531" i="5"/>
  <c r="E532" i="5"/>
  <c r="E550" i="4"/>
  <c r="F550" i="4" s="1"/>
  <c r="C551" i="4"/>
  <c r="G219" i="4"/>
  <c r="H219" i="4" s="1"/>
  <c r="H540" i="3"/>
  <c r="F541" i="3"/>
  <c r="I540" i="3"/>
  <c r="G541" i="3"/>
  <c r="F551" i="4" l="1"/>
  <c r="E533" i="5"/>
  <c r="H532" i="5"/>
  <c r="G532" i="5"/>
  <c r="F532" i="5"/>
  <c r="E551" i="4"/>
  <c r="C552" i="4"/>
  <c r="G220" i="4"/>
  <c r="H220" i="4" s="1"/>
  <c r="G542" i="3"/>
  <c r="F542" i="3"/>
  <c r="H541" i="3"/>
  <c r="I541" i="3" s="1"/>
  <c r="E534" i="5" l="1"/>
  <c r="H533" i="5"/>
  <c r="F533" i="5"/>
  <c r="G533" i="5"/>
  <c r="E552" i="4"/>
  <c r="F552" i="4" s="1"/>
  <c r="C553" i="4"/>
  <c r="G221" i="4"/>
  <c r="H221" i="4" s="1"/>
  <c r="H542" i="3"/>
  <c r="F543" i="3"/>
  <c r="I542" i="3"/>
  <c r="G543" i="3"/>
  <c r="H534" i="5" l="1"/>
  <c r="G534" i="5"/>
  <c r="F534" i="5"/>
  <c r="E535" i="5"/>
  <c r="E553" i="4"/>
  <c r="F553" i="4" s="1"/>
  <c r="C554" i="4"/>
  <c r="G222" i="4"/>
  <c r="H222" i="4" s="1"/>
  <c r="F544" i="3"/>
  <c r="H543" i="3"/>
  <c r="G544" i="3"/>
  <c r="I543" i="3"/>
  <c r="G535" i="5" l="1"/>
  <c r="F535" i="5"/>
  <c r="E536" i="5"/>
  <c r="H535" i="5"/>
  <c r="E554" i="4"/>
  <c r="F554" i="4" s="1"/>
  <c r="C555" i="4"/>
  <c r="G223" i="4"/>
  <c r="H223" i="4" s="1"/>
  <c r="G545" i="3"/>
  <c r="H544" i="3"/>
  <c r="I544" i="3" s="1"/>
  <c r="F545" i="3"/>
  <c r="E537" i="5" l="1"/>
  <c r="H536" i="5"/>
  <c r="F536" i="5"/>
  <c r="G536" i="5"/>
  <c r="E555" i="4"/>
  <c r="F555" i="4" s="1"/>
  <c r="C556" i="4"/>
  <c r="G224" i="4"/>
  <c r="H224" i="4" s="1"/>
  <c r="F546" i="3"/>
  <c r="H545" i="3"/>
  <c r="G546" i="3"/>
  <c r="I545" i="3"/>
  <c r="F556" i="4" l="1"/>
  <c r="H537" i="5"/>
  <c r="G537" i="5"/>
  <c r="F537" i="5"/>
  <c r="E538" i="5"/>
  <c r="E556" i="4"/>
  <c r="C557" i="4"/>
  <c r="G225" i="4"/>
  <c r="H225" i="4" s="1"/>
  <c r="G547" i="3"/>
  <c r="H546" i="3"/>
  <c r="I546" i="3" s="1"/>
  <c r="F547" i="3"/>
  <c r="H538" i="5" l="1"/>
  <c r="G538" i="5"/>
  <c r="F538" i="5"/>
  <c r="E539" i="5"/>
  <c r="E557" i="4"/>
  <c r="F557" i="4" s="1"/>
  <c r="C558" i="4"/>
  <c r="G226" i="4"/>
  <c r="H226" i="4" s="1"/>
  <c r="F548" i="3"/>
  <c r="H547" i="3"/>
  <c r="G548" i="3"/>
  <c r="I547" i="3"/>
  <c r="E540" i="5" l="1"/>
  <c r="H539" i="5"/>
  <c r="G539" i="5"/>
  <c r="F539" i="5"/>
  <c r="E558" i="4"/>
  <c r="F558" i="4" s="1"/>
  <c r="C559" i="4"/>
  <c r="G227" i="4"/>
  <c r="H227" i="4" s="1"/>
  <c r="G549" i="3"/>
  <c r="H548" i="3"/>
  <c r="I548" i="3" s="1"/>
  <c r="F549" i="3"/>
  <c r="H540" i="5" l="1"/>
  <c r="G540" i="5"/>
  <c r="F540" i="5"/>
  <c r="E541" i="5"/>
  <c r="E559" i="4"/>
  <c r="F559" i="4" s="1"/>
  <c r="C560" i="4"/>
  <c r="G228" i="4"/>
  <c r="H228" i="4" s="1"/>
  <c r="G550" i="3"/>
  <c r="F550" i="3"/>
  <c r="H549" i="3"/>
  <c r="I549" i="3" s="1"/>
  <c r="H541" i="5" l="1"/>
  <c r="E542" i="5"/>
  <c r="G541" i="5"/>
  <c r="F541" i="5"/>
  <c r="E560" i="4"/>
  <c r="F560" i="4" s="1"/>
  <c r="C561" i="4"/>
  <c r="G229" i="4"/>
  <c r="H229" i="4" s="1"/>
  <c r="H550" i="3"/>
  <c r="F551" i="3"/>
  <c r="I550" i="3"/>
  <c r="G551" i="3"/>
  <c r="E543" i="5" l="1"/>
  <c r="H542" i="5"/>
  <c r="G542" i="5"/>
  <c r="F542" i="5"/>
  <c r="E561" i="4"/>
  <c r="F561" i="4" s="1"/>
  <c r="C562" i="4"/>
  <c r="G230" i="4"/>
  <c r="H230" i="4" s="1"/>
  <c r="G552" i="3"/>
  <c r="F552" i="3"/>
  <c r="H551" i="3"/>
  <c r="I551" i="3" s="1"/>
  <c r="H543" i="5" l="1"/>
  <c r="G543" i="5"/>
  <c r="F543" i="5"/>
  <c r="E544" i="5"/>
  <c r="E562" i="4"/>
  <c r="F562" i="4" s="1"/>
  <c r="C563" i="4"/>
  <c r="G231" i="4"/>
  <c r="H231" i="4" s="1"/>
  <c r="H552" i="3"/>
  <c r="F553" i="3"/>
  <c r="I552" i="3"/>
  <c r="G553" i="3"/>
  <c r="F544" i="5" l="1"/>
  <c r="E545" i="5"/>
  <c r="H544" i="5"/>
  <c r="G544" i="5"/>
  <c r="E563" i="4"/>
  <c r="F563" i="4" s="1"/>
  <c r="C564" i="4"/>
  <c r="G232" i="4"/>
  <c r="H232" i="4" s="1"/>
  <c r="G554" i="3"/>
  <c r="F554" i="3"/>
  <c r="H553" i="3"/>
  <c r="I553" i="3" s="1"/>
  <c r="F564" i="4" l="1"/>
  <c r="E546" i="5"/>
  <c r="H545" i="5"/>
  <c r="F545" i="5"/>
  <c r="G545" i="5"/>
  <c r="E564" i="4"/>
  <c r="C565" i="4"/>
  <c r="G233" i="4"/>
  <c r="H233" i="4" s="1"/>
  <c r="H554" i="3"/>
  <c r="F555" i="3"/>
  <c r="I554" i="3"/>
  <c r="G555" i="3"/>
  <c r="F565" i="4" l="1"/>
  <c r="H546" i="5"/>
  <c r="G546" i="5"/>
  <c r="F546" i="5"/>
  <c r="E547" i="5"/>
  <c r="E565" i="4"/>
  <c r="C566" i="4"/>
  <c r="G234" i="4"/>
  <c r="H234" i="4" s="1"/>
  <c r="G556" i="3"/>
  <c r="F556" i="3"/>
  <c r="H555" i="3"/>
  <c r="I555" i="3" s="1"/>
  <c r="F566" i="4" l="1"/>
  <c r="F547" i="5"/>
  <c r="E548" i="5"/>
  <c r="H547" i="5"/>
  <c r="G547" i="5"/>
  <c r="E566" i="4"/>
  <c r="C567" i="4"/>
  <c r="G235" i="4"/>
  <c r="H235" i="4" s="1"/>
  <c r="H556" i="3"/>
  <c r="F557" i="3"/>
  <c r="I556" i="3"/>
  <c r="G557" i="3"/>
  <c r="F567" i="4" l="1"/>
  <c r="E549" i="5"/>
  <c r="H548" i="5"/>
  <c r="G548" i="5"/>
  <c r="F548" i="5"/>
  <c r="E567" i="4"/>
  <c r="C568" i="4"/>
  <c r="G236" i="4"/>
  <c r="H236" i="4" s="1"/>
  <c r="G558" i="3"/>
  <c r="F558" i="3"/>
  <c r="H557" i="3"/>
  <c r="I557" i="3" s="1"/>
  <c r="F568" i="4" l="1"/>
  <c r="H549" i="5"/>
  <c r="G549" i="5"/>
  <c r="F549" i="5"/>
  <c r="E550" i="5"/>
  <c r="E568" i="4"/>
  <c r="C569" i="4"/>
  <c r="G237" i="4"/>
  <c r="H237" i="4" s="1"/>
  <c r="H558" i="3"/>
  <c r="F559" i="3"/>
  <c r="I558" i="3"/>
  <c r="G559" i="3"/>
  <c r="F569" i="4" l="1"/>
  <c r="H550" i="5"/>
  <c r="G550" i="5"/>
  <c r="E551" i="5"/>
  <c r="F550" i="5"/>
  <c r="E569" i="4"/>
  <c r="C570" i="4"/>
  <c r="G238" i="4"/>
  <c r="H238" i="4" s="1"/>
  <c r="G560" i="3"/>
  <c r="F560" i="3"/>
  <c r="H559" i="3"/>
  <c r="I559" i="3" s="1"/>
  <c r="E552" i="5" l="1"/>
  <c r="H551" i="5"/>
  <c r="G551" i="5"/>
  <c r="F551" i="5"/>
  <c r="E570" i="4"/>
  <c r="F570" i="4" s="1"/>
  <c r="C571" i="4"/>
  <c r="G239" i="4"/>
  <c r="H239" i="4" s="1"/>
  <c r="H560" i="3"/>
  <c r="F561" i="3"/>
  <c r="I560" i="3"/>
  <c r="G561" i="3"/>
  <c r="H552" i="5" l="1"/>
  <c r="G552" i="5"/>
  <c r="F552" i="5"/>
  <c r="E553" i="5"/>
  <c r="E571" i="4"/>
  <c r="F571" i="4" s="1"/>
  <c r="C572" i="4"/>
  <c r="G240" i="4"/>
  <c r="H240" i="4" s="1"/>
  <c r="G562" i="3"/>
  <c r="F562" i="3"/>
  <c r="H561" i="3"/>
  <c r="I561" i="3" s="1"/>
  <c r="E554" i="5" l="1"/>
  <c r="H553" i="5"/>
  <c r="G553" i="5"/>
  <c r="F553" i="5"/>
  <c r="E572" i="4"/>
  <c r="F572" i="4" s="1"/>
  <c r="C573" i="4"/>
  <c r="G241" i="4"/>
  <c r="H241" i="4" s="1"/>
  <c r="H562" i="3"/>
  <c r="F563" i="3"/>
  <c r="I562" i="3"/>
  <c r="G563" i="3"/>
  <c r="E555" i="5" l="1"/>
  <c r="H554" i="5"/>
  <c r="F554" i="5"/>
  <c r="G554" i="5"/>
  <c r="E573" i="4"/>
  <c r="F573" i="4" s="1"/>
  <c r="C574" i="4"/>
  <c r="G242" i="4"/>
  <c r="H242" i="4" s="1"/>
  <c r="G564" i="3"/>
  <c r="F564" i="3"/>
  <c r="H563" i="3"/>
  <c r="I563" i="3" s="1"/>
  <c r="F574" i="4" l="1"/>
  <c r="H555" i="5"/>
  <c r="G555" i="5"/>
  <c r="F555" i="5"/>
  <c r="E556" i="5"/>
  <c r="E574" i="4"/>
  <c r="C575" i="4"/>
  <c r="G243" i="4"/>
  <c r="H243" i="4" s="1"/>
  <c r="H564" i="3"/>
  <c r="F565" i="3"/>
  <c r="I564" i="3"/>
  <c r="G565" i="3"/>
  <c r="F575" i="4" l="1"/>
  <c r="E557" i="5"/>
  <c r="F556" i="5"/>
  <c r="H556" i="5"/>
  <c r="G556" i="5"/>
  <c r="E575" i="4"/>
  <c r="C576" i="4"/>
  <c r="G244" i="4"/>
  <c r="H244" i="4" s="1"/>
  <c r="G566" i="3"/>
  <c r="F566" i="3"/>
  <c r="H565" i="3"/>
  <c r="I565" i="3" s="1"/>
  <c r="E558" i="5" l="1"/>
  <c r="H557" i="5"/>
  <c r="G557" i="5"/>
  <c r="F557" i="5"/>
  <c r="E576" i="4"/>
  <c r="F576" i="4" s="1"/>
  <c r="C577" i="4"/>
  <c r="G245" i="4"/>
  <c r="H245" i="4" s="1"/>
  <c r="H566" i="3"/>
  <c r="F567" i="3"/>
  <c r="I566" i="3"/>
  <c r="G567" i="3"/>
  <c r="F577" i="4" l="1"/>
  <c r="H558" i="5"/>
  <c r="G558" i="5"/>
  <c r="F558" i="5"/>
  <c r="E559" i="5"/>
  <c r="E577" i="4"/>
  <c r="C578" i="4"/>
  <c r="G246" i="4"/>
  <c r="H246" i="4" s="1"/>
  <c r="G568" i="3"/>
  <c r="F568" i="3"/>
  <c r="H567" i="3"/>
  <c r="I567" i="3" s="1"/>
  <c r="F578" i="4" l="1"/>
  <c r="G559" i="5"/>
  <c r="F559" i="5"/>
  <c r="E560" i="5"/>
  <c r="H559" i="5"/>
  <c r="E578" i="4"/>
  <c r="C579" i="4"/>
  <c r="G247" i="4"/>
  <c r="H247" i="4" s="1"/>
  <c r="H568" i="3"/>
  <c r="I568" i="3" s="1"/>
  <c r="F569" i="3"/>
  <c r="G569" i="3"/>
  <c r="E561" i="5" l="1"/>
  <c r="H560" i="5"/>
  <c r="G560" i="5"/>
  <c r="F560" i="5"/>
  <c r="E579" i="4"/>
  <c r="F579" i="4" s="1"/>
  <c r="C580" i="4"/>
  <c r="G248" i="4"/>
  <c r="H248" i="4" s="1"/>
  <c r="G570" i="3"/>
  <c r="F570" i="3"/>
  <c r="H569" i="3"/>
  <c r="I569" i="3" s="1"/>
  <c r="H561" i="5" l="1"/>
  <c r="G561" i="5"/>
  <c r="F561" i="5"/>
  <c r="E562" i="5"/>
  <c r="E580" i="4"/>
  <c r="F580" i="4" s="1"/>
  <c r="C581" i="4"/>
  <c r="G249" i="4"/>
  <c r="H249" i="4" s="1"/>
  <c r="H570" i="3"/>
  <c r="F571" i="3"/>
  <c r="I570" i="3"/>
  <c r="G571" i="3"/>
  <c r="F581" i="4" l="1"/>
  <c r="G562" i="5"/>
  <c r="E563" i="5"/>
  <c r="H562" i="5"/>
  <c r="F562" i="5"/>
  <c r="E581" i="4"/>
  <c r="C582" i="4"/>
  <c r="G250" i="4"/>
  <c r="H250" i="4" s="1"/>
  <c r="G572" i="3"/>
  <c r="F572" i="3"/>
  <c r="H571" i="3"/>
  <c r="I571" i="3" s="1"/>
  <c r="E564" i="5" l="1"/>
  <c r="H563" i="5"/>
  <c r="G563" i="5"/>
  <c r="F563" i="5"/>
  <c r="E582" i="4"/>
  <c r="F582" i="4" s="1"/>
  <c r="C583" i="4"/>
  <c r="G251" i="4"/>
  <c r="H251" i="4" s="1"/>
  <c r="H572" i="3"/>
  <c r="F573" i="3"/>
  <c r="I572" i="3"/>
  <c r="G573" i="3"/>
  <c r="H564" i="5" l="1"/>
  <c r="G564" i="5"/>
  <c r="F564" i="5"/>
  <c r="E565" i="5"/>
  <c r="E583" i="4"/>
  <c r="F583" i="4" s="1"/>
  <c r="C584" i="4"/>
  <c r="G252" i="4"/>
  <c r="H252" i="4" s="1"/>
  <c r="G574" i="3"/>
  <c r="F574" i="3"/>
  <c r="H573" i="3"/>
  <c r="I573" i="3" s="1"/>
  <c r="E566" i="5" l="1"/>
  <c r="H565" i="5"/>
  <c r="G565" i="5"/>
  <c r="F565" i="5"/>
  <c r="E584" i="4"/>
  <c r="F584" i="4" s="1"/>
  <c r="C585" i="4"/>
  <c r="G253" i="4"/>
  <c r="H253" i="4" s="1"/>
  <c r="H574" i="3"/>
  <c r="F575" i="3"/>
  <c r="I574" i="3"/>
  <c r="G575" i="3"/>
  <c r="F585" i="4" l="1"/>
  <c r="E567" i="5"/>
  <c r="H566" i="5"/>
  <c r="G566" i="5"/>
  <c r="F566" i="5"/>
  <c r="E585" i="4"/>
  <c r="C586" i="4"/>
  <c r="G254" i="4"/>
  <c r="H254" i="4" s="1"/>
  <c r="G576" i="3"/>
  <c r="F576" i="3"/>
  <c r="H575" i="3"/>
  <c r="I575" i="3" s="1"/>
  <c r="H567" i="5" l="1"/>
  <c r="G567" i="5"/>
  <c r="F567" i="5"/>
  <c r="E568" i="5"/>
  <c r="E586" i="4"/>
  <c r="F586" i="4" s="1"/>
  <c r="C587" i="4"/>
  <c r="G255" i="4"/>
  <c r="H255" i="4" s="1"/>
  <c r="H576" i="3"/>
  <c r="F577" i="3"/>
  <c r="I576" i="3"/>
  <c r="G577" i="3"/>
  <c r="E569" i="5" l="1"/>
  <c r="H568" i="5"/>
  <c r="G568" i="5"/>
  <c r="F568" i="5"/>
  <c r="E587" i="4"/>
  <c r="F587" i="4" s="1"/>
  <c r="C588" i="4"/>
  <c r="G256" i="4"/>
  <c r="H256" i="4" s="1"/>
  <c r="G578" i="3"/>
  <c r="F578" i="3"/>
  <c r="H577" i="3"/>
  <c r="I577" i="3" s="1"/>
  <c r="F588" i="4" l="1"/>
  <c r="E570" i="5"/>
  <c r="H569" i="5"/>
  <c r="F569" i="5"/>
  <c r="G569" i="5"/>
  <c r="E588" i="4"/>
  <c r="C589" i="4"/>
  <c r="G257" i="4"/>
  <c r="H257" i="4" s="1"/>
  <c r="H578" i="3"/>
  <c r="F579" i="3"/>
  <c r="I578" i="3"/>
  <c r="G579" i="3"/>
  <c r="H570" i="5" l="1"/>
  <c r="G570" i="5"/>
  <c r="F570" i="5"/>
  <c r="E571" i="5"/>
  <c r="E589" i="4"/>
  <c r="F589" i="4" s="1"/>
  <c r="C590" i="4"/>
  <c r="G258" i="4"/>
  <c r="H258" i="4" s="1"/>
  <c r="G580" i="3"/>
  <c r="F580" i="3"/>
  <c r="H579" i="3"/>
  <c r="I579" i="3" s="1"/>
  <c r="G571" i="5" l="1"/>
  <c r="F571" i="5"/>
  <c r="E572" i="5"/>
  <c r="H571" i="5"/>
  <c r="E590" i="4"/>
  <c r="F590" i="4" s="1"/>
  <c r="C591" i="4"/>
  <c r="G259" i="4"/>
  <c r="H259" i="4" s="1"/>
  <c r="H580" i="3"/>
  <c r="F581" i="3"/>
  <c r="I580" i="3"/>
  <c r="G581" i="3"/>
  <c r="E573" i="5" l="1"/>
  <c r="H572" i="5"/>
  <c r="G572" i="5"/>
  <c r="F572" i="5"/>
  <c r="E591" i="4"/>
  <c r="F591" i="4" s="1"/>
  <c r="C592" i="4"/>
  <c r="G260" i="4"/>
  <c r="H260" i="4" s="1"/>
  <c r="G582" i="3"/>
  <c r="F582" i="3"/>
  <c r="H581" i="3"/>
  <c r="I581" i="3" s="1"/>
  <c r="F592" i="4" l="1"/>
  <c r="H573" i="5"/>
  <c r="G573" i="5"/>
  <c r="F573" i="5"/>
  <c r="E574" i="5"/>
  <c r="E592" i="4"/>
  <c r="C593" i="4"/>
  <c r="G261" i="4"/>
  <c r="H261" i="4" s="1"/>
  <c r="H582" i="3"/>
  <c r="F583" i="3"/>
  <c r="I582" i="3"/>
  <c r="G583" i="3"/>
  <c r="H574" i="5" l="1"/>
  <c r="G574" i="5"/>
  <c r="F574" i="5"/>
  <c r="E575" i="5"/>
  <c r="E593" i="4"/>
  <c r="F593" i="4" s="1"/>
  <c r="C594" i="4"/>
  <c r="G262" i="4"/>
  <c r="H262" i="4" s="1"/>
  <c r="G584" i="3"/>
  <c r="F584" i="3"/>
  <c r="H583" i="3"/>
  <c r="I583" i="3" s="1"/>
  <c r="E576" i="5" l="1"/>
  <c r="H575" i="5"/>
  <c r="G575" i="5"/>
  <c r="F575" i="5"/>
  <c r="E594" i="4"/>
  <c r="F594" i="4" s="1"/>
  <c r="C595" i="4"/>
  <c r="G263" i="4"/>
  <c r="H263" i="4" s="1"/>
  <c r="H584" i="3"/>
  <c r="F585" i="3"/>
  <c r="I584" i="3"/>
  <c r="G585" i="3"/>
  <c r="F595" i="4" l="1"/>
  <c r="H576" i="5"/>
  <c r="G576" i="5"/>
  <c r="F576" i="5"/>
  <c r="E577" i="5"/>
  <c r="E595" i="4"/>
  <c r="C596" i="4"/>
  <c r="G264" i="4"/>
  <c r="H264" i="4" s="1"/>
  <c r="G586" i="3"/>
  <c r="F586" i="3"/>
  <c r="H585" i="3"/>
  <c r="I585" i="3" s="1"/>
  <c r="F596" i="4" l="1"/>
  <c r="H577" i="5"/>
  <c r="E578" i="5"/>
  <c r="G577" i="5"/>
  <c r="F577" i="5"/>
  <c r="E596" i="4"/>
  <c r="C597" i="4"/>
  <c r="G265" i="4"/>
  <c r="H265" i="4" s="1"/>
  <c r="H586" i="3"/>
  <c r="F587" i="3"/>
  <c r="I586" i="3"/>
  <c r="G587" i="3"/>
  <c r="E579" i="5" l="1"/>
  <c r="H578" i="5"/>
  <c r="G578" i="5"/>
  <c r="F578" i="5"/>
  <c r="E597" i="4"/>
  <c r="F597" i="4" s="1"/>
  <c r="C598" i="4"/>
  <c r="G266" i="4"/>
  <c r="H266" i="4" s="1"/>
  <c r="G588" i="3"/>
  <c r="F588" i="3"/>
  <c r="H587" i="3"/>
  <c r="I587" i="3" s="1"/>
  <c r="H579" i="5" l="1"/>
  <c r="G579" i="5"/>
  <c r="F579" i="5"/>
  <c r="E580" i="5"/>
  <c r="E598" i="4"/>
  <c r="F598" i="4" s="1"/>
  <c r="C599" i="4"/>
  <c r="G267" i="4"/>
  <c r="H267" i="4" s="1"/>
  <c r="H588" i="3"/>
  <c r="F589" i="3"/>
  <c r="I588" i="3"/>
  <c r="G589" i="3"/>
  <c r="F599" i="4" l="1"/>
  <c r="F580" i="5"/>
  <c r="E581" i="5"/>
  <c r="H580" i="5"/>
  <c r="G580" i="5"/>
  <c r="E599" i="4"/>
  <c r="C600" i="4"/>
  <c r="G268" i="4"/>
  <c r="H268" i="4" s="1"/>
  <c r="G590" i="3"/>
  <c r="F590" i="3"/>
  <c r="H589" i="3"/>
  <c r="I589" i="3" s="1"/>
  <c r="E582" i="5" l="1"/>
  <c r="H581" i="5"/>
  <c r="F581" i="5"/>
  <c r="G581" i="5"/>
  <c r="E600" i="4"/>
  <c r="F600" i="4" s="1"/>
  <c r="C601" i="4"/>
  <c r="G269" i="4"/>
  <c r="H269" i="4" s="1"/>
  <c r="H590" i="3"/>
  <c r="F591" i="3"/>
  <c r="I590" i="3"/>
  <c r="G591" i="3"/>
  <c r="H582" i="5" l="1"/>
  <c r="G582" i="5"/>
  <c r="F582" i="5"/>
  <c r="E583" i="5"/>
  <c r="E601" i="4"/>
  <c r="F601" i="4" s="1"/>
  <c r="C602" i="4"/>
  <c r="G270" i="4"/>
  <c r="H270" i="4" s="1"/>
  <c r="F592" i="3"/>
  <c r="H591" i="3"/>
  <c r="G592" i="3"/>
  <c r="I591" i="3"/>
  <c r="F602" i="4" l="1"/>
  <c r="E584" i="5"/>
  <c r="H583" i="5"/>
  <c r="G583" i="5"/>
  <c r="F583" i="5"/>
  <c r="E602" i="4"/>
  <c r="C603" i="4"/>
  <c r="G271" i="4"/>
  <c r="H271" i="4" s="1"/>
  <c r="G593" i="3"/>
  <c r="H592" i="3"/>
  <c r="I592" i="3" s="1"/>
  <c r="F593" i="3"/>
  <c r="F603" i="4" l="1"/>
  <c r="E585" i="5"/>
  <c r="H584" i="5"/>
  <c r="G584" i="5"/>
  <c r="F584" i="5"/>
  <c r="E603" i="4"/>
  <c r="C604" i="4"/>
  <c r="G272" i="4"/>
  <c r="H272" i="4" s="1"/>
  <c r="G594" i="3"/>
  <c r="F594" i="3"/>
  <c r="H593" i="3"/>
  <c r="I593" i="3" s="1"/>
  <c r="H585" i="5" l="1"/>
  <c r="G585" i="5"/>
  <c r="F585" i="5"/>
  <c r="E586" i="5"/>
  <c r="E604" i="4"/>
  <c r="F604" i="4" s="1"/>
  <c r="C605" i="4"/>
  <c r="G273" i="4"/>
  <c r="H273" i="4" s="1"/>
  <c r="H594" i="3"/>
  <c r="F595" i="3"/>
  <c r="I594" i="3"/>
  <c r="G595" i="3"/>
  <c r="H586" i="5" l="1"/>
  <c r="G586" i="5"/>
  <c r="E587" i="5"/>
  <c r="F586" i="5"/>
  <c r="E605" i="4"/>
  <c r="F605" i="4" s="1"/>
  <c r="C606" i="4"/>
  <c r="G274" i="4"/>
  <c r="H274" i="4" s="1"/>
  <c r="G596" i="3"/>
  <c r="F596" i="3"/>
  <c r="H595" i="3"/>
  <c r="I595" i="3" s="1"/>
  <c r="E588" i="5" l="1"/>
  <c r="H587" i="5"/>
  <c r="G587" i="5"/>
  <c r="F587" i="5"/>
  <c r="E606" i="4"/>
  <c r="F606" i="4" s="1"/>
  <c r="C607" i="4"/>
  <c r="G275" i="4"/>
  <c r="H275" i="4" s="1"/>
  <c r="H596" i="3"/>
  <c r="F597" i="3"/>
  <c r="I596" i="3"/>
  <c r="G597" i="3"/>
  <c r="F607" i="4" l="1"/>
  <c r="H588" i="5"/>
  <c r="G588" i="5"/>
  <c r="F588" i="5"/>
  <c r="E589" i="5"/>
  <c r="E607" i="4"/>
  <c r="C608" i="4"/>
  <c r="G276" i="4"/>
  <c r="H276" i="4" s="1"/>
  <c r="G598" i="3"/>
  <c r="F598" i="3"/>
  <c r="H597" i="3"/>
  <c r="I597" i="3" s="1"/>
  <c r="E590" i="5" l="1"/>
  <c r="H589" i="5"/>
  <c r="G589" i="5"/>
  <c r="F589" i="5"/>
  <c r="E608" i="4"/>
  <c r="F608" i="4" s="1"/>
  <c r="C609" i="4"/>
  <c r="G277" i="4"/>
  <c r="H277" i="4" s="1"/>
  <c r="H598" i="3"/>
  <c r="F599" i="3"/>
  <c r="I598" i="3"/>
  <c r="G599" i="3"/>
  <c r="E591" i="5" l="1"/>
  <c r="H590" i="5"/>
  <c r="G590" i="5"/>
  <c r="F590" i="5"/>
  <c r="E609" i="4"/>
  <c r="F609" i="4" s="1"/>
  <c r="C610" i="4"/>
  <c r="G278" i="4"/>
  <c r="H278" i="4" s="1"/>
  <c r="G600" i="3"/>
  <c r="F600" i="3"/>
  <c r="H599" i="3"/>
  <c r="I599" i="3" s="1"/>
  <c r="F610" i="4" l="1"/>
  <c r="H591" i="5"/>
  <c r="G591" i="5"/>
  <c r="F591" i="5"/>
  <c r="E592" i="5"/>
  <c r="E610" i="4"/>
  <c r="C611" i="4"/>
  <c r="G279" i="4"/>
  <c r="H279" i="4" s="1"/>
  <c r="H600" i="3"/>
  <c r="F601" i="3"/>
  <c r="I600" i="3"/>
  <c r="G601" i="3"/>
  <c r="E593" i="5" l="1"/>
  <c r="F592" i="5"/>
  <c r="H592" i="5"/>
  <c r="G592" i="5"/>
  <c r="E611" i="4"/>
  <c r="F611" i="4" s="1"/>
  <c r="C612" i="4"/>
  <c r="G280" i="4"/>
  <c r="H280" i="4" s="1"/>
  <c r="G602" i="3"/>
  <c r="F602" i="3"/>
  <c r="H601" i="3"/>
  <c r="I601" i="3" s="1"/>
  <c r="F612" i="4" l="1"/>
  <c r="E594" i="5"/>
  <c r="H593" i="5"/>
  <c r="G593" i="5"/>
  <c r="F593" i="5"/>
  <c r="E612" i="4"/>
  <c r="C613" i="4"/>
  <c r="G281" i="4"/>
  <c r="H281" i="4" s="1"/>
  <c r="H602" i="3"/>
  <c r="F603" i="3"/>
  <c r="I602" i="3"/>
  <c r="G603" i="3"/>
  <c r="H594" i="5" l="1"/>
  <c r="G594" i="5"/>
  <c r="F594" i="5"/>
  <c r="E595" i="5"/>
  <c r="E613" i="4"/>
  <c r="F613" i="4" s="1"/>
  <c r="C614" i="4"/>
  <c r="G282" i="4"/>
  <c r="H282" i="4" s="1"/>
  <c r="G604" i="3"/>
  <c r="F604" i="3"/>
  <c r="H603" i="3"/>
  <c r="I603" i="3" s="1"/>
  <c r="G595" i="5" l="1"/>
  <c r="F595" i="5"/>
  <c r="E596" i="5"/>
  <c r="H595" i="5"/>
  <c r="E614" i="4"/>
  <c r="F614" i="4" s="1"/>
  <c r="C615" i="4"/>
  <c r="G283" i="4"/>
  <c r="H283" i="4" s="1"/>
  <c r="H604" i="3"/>
  <c r="F605" i="3"/>
  <c r="I604" i="3"/>
  <c r="G605" i="3"/>
  <c r="E597" i="5" l="1"/>
  <c r="H596" i="5"/>
  <c r="G596" i="5"/>
  <c r="F596" i="5"/>
  <c r="E615" i="4"/>
  <c r="F615" i="4" s="1"/>
  <c r="C616" i="4"/>
  <c r="G284" i="4"/>
  <c r="H284" i="4" s="1"/>
  <c r="G606" i="3"/>
  <c r="F606" i="3"/>
  <c r="H605" i="3"/>
  <c r="I605" i="3" s="1"/>
  <c r="H597" i="5" l="1"/>
  <c r="G597" i="5"/>
  <c r="F597" i="5"/>
  <c r="E598" i="5"/>
  <c r="E616" i="4"/>
  <c r="F616" i="4" s="1"/>
  <c r="C617" i="4"/>
  <c r="G285" i="4"/>
  <c r="H285" i="4" s="1"/>
  <c r="H606" i="3"/>
  <c r="F607" i="3"/>
  <c r="I606" i="3"/>
  <c r="G607" i="3"/>
  <c r="F617" i="4" l="1"/>
  <c r="G598" i="5"/>
  <c r="E599" i="5"/>
  <c r="H598" i="5"/>
  <c r="F598" i="5"/>
  <c r="E617" i="4"/>
  <c r="C618" i="4"/>
  <c r="G286" i="4"/>
  <c r="H286" i="4" s="1"/>
  <c r="G608" i="3"/>
  <c r="F608" i="3"/>
  <c r="H607" i="3"/>
  <c r="I607" i="3" s="1"/>
  <c r="E600" i="5" l="1"/>
  <c r="H599" i="5"/>
  <c r="G599" i="5"/>
  <c r="F599" i="5"/>
  <c r="E618" i="4"/>
  <c r="F618" i="4" s="1"/>
  <c r="C619" i="4"/>
  <c r="G287" i="4"/>
  <c r="H287" i="4" s="1"/>
  <c r="H608" i="3"/>
  <c r="F609" i="3"/>
  <c r="I608" i="3"/>
  <c r="G609" i="3"/>
  <c r="H600" i="5" l="1"/>
  <c r="G600" i="5"/>
  <c r="F600" i="5"/>
  <c r="E601" i="5"/>
  <c r="E619" i="4"/>
  <c r="F619" i="4" s="1"/>
  <c r="C620" i="4"/>
  <c r="G288" i="4"/>
  <c r="H288" i="4" s="1"/>
  <c r="G610" i="3"/>
  <c r="F610" i="3"/>
  <c r="H609" i="3"/>
  <c r="I609" i="3" s="1"/>
  <c r="F620" i="4" l="1"/>
  <c r="E602" i="5"/>
  <c r="H601" i="5"/>
  <c r="F601" i="5"/>
  <c r="G601" i="5"/>
  <c r="E620" i="4"/>
  <c r="C621" i="4"/>
  <c r="G289" i="4"/>
  <c r="H289" i="4" s="1"/>
  <c r="H610" i="3"/>
  <c r="F611" i="3"/>
  <c r="I610" i="3"/>
  <c r="G611" i="3"/>
  <c r="E603" i="5" l="1"/>
  <c r="H602" i="5"/>
  <c r="G602" i="5"/>
  <c r="F602" i="5"/>
  <c r="E621" i="4"/>
  <c r="F621" i="4" s="1"/>
  <c r="C622" i="4"/>
  <c r="G290" i="4"/>
  <c r="H290" i="4" s="1"/>
  <c r="G612" i="3"/>
  <c r="F612" i="3"/>
  <c r="H611" i="3"/>
  <c r="I611" i="3" s="1"/>
  <c r="F622" i="4" l="1"/>
  <c r="H603" i="5"/>
  <c r="G603" i="5"/>
  <c r="F603" i="5"/>
  <c r="E604" i="5"/>
  <c r="E622" i="4"/>
  <c r="C623" i="4"/>
  <c r="G291" i="4"/>
  <c r="H291" i="4" s="1"/>
  <c r="H612" i="3"/>
  <c r="F613" i="3"/>
  <c r="I612" i="3"/>
  <c r="G613" i="3"/>
  <c r="E605" i="5" l="1"/>
  <c r="H604" i="5"/>
  <c r="G604" i="5"/>
  <c r="F604" i="5"/>
  <c r="E623" i="4"/>
  <c r="F623" i="4" s="1"/>
  <c r="C624" i="4"/>
  <c r="G292" i="4"/>
  <c r="H292" i="4" s="1"/>
  <c r="G614" i="3"/>
  <c r="F614" i="3"/>
  <c r="H613" i="3"/>
  <c r="I613" i="3" s="1"/>
  <c r="E606" i="5" l="1"/>
  <c r="H605" i="5"/>
  <c r="F605" i="5"/>
  <c r="G605" i="5"/>
  <c r="E624" i="4"/>
  <c r="F624" i="4" s="1"/>
  <c r="C625" i="4"/>
  <c r="G293" i="4"/>
  <c r="H293" i="4" s="1"/>
  <c r="H614" i="3"/>
  <c r="F615" i="3"/>
  <c r="I614" i="3"/>
  <c r="G615" i="3"/>
  <c r="F625" i="4" l="1"/>
  <c r="H606" i="5"/>
  <c r="G606" i="5"/>
  <c r="F606" i="5"/>
  <c r="E607" i="5"/>
  <c r="E625" i="4"/>
  <c r="C626" i="4"/>
  <c r="G294" i="4"/>
  <c r="H294" i="4" s="1"/>
  <c r="F616" i="3"/>
  <c r="H615" i="3"/>
  <c r="G616" i="3"/>
  <c r="I615" i="3"/>
  <c r="G607" i="5" l="1"/>
  <c r="F607" i="5"/>
  <c r="E608" i="5"/>
  <c r="H607" i="5"/>
  <c r="E626" i="4"/>
  <c r="F626" i="4" s="1"/>
  <c r="C627" i="4"/>
  <c r="G295" i="4"/>
  <c r="H295" i="4" s="1"/>
  <c r="G617" i="3"/>
  <c r="H616" i="3"/>
  <c r="I616" i="3" s="1"/>
  <c r="F617" i="3"/>
  <c r="E609" i="5" l="1"/>
  <c r="H608" i="5"/>
  <c r="F608" i="5"/>
  <c r="G608" i="5"/>
  <c r="E627" i="4"/>
  <c r="F627" i="4" s="1"/>
  <c r="C628" i="4"/>
  <c r="G296" i="4"/>
  <c r="H296" i="4" s="1"/>
  <c r="F618" i="3"/>
  <c r="H617" i="3"/>
  <c r="G618" i="3"/>
  <c r="I617" i="3"/>
  <c r="H609" i="5" l="1"/>
  <c r="G609" i="5"/>
  <c r="F609" i="5"/>
  <c r="E610" i="5"/>
  <c r="E628" i="4"/>
  <c r="F628" i="4" s="1"/>
  <c r="C629" i="4"/>
  <c r="G297" i="4"/>
  <c r="H297" i="4" s="1"/>
  <c r="G619" i="3"/>
  <c r="H618" i="3"/>
  <c r="I618" i="3" s="1"/>
  <c r="F619" i="3"/>
  <c r="H610" i="5" l="1"/>
  <c r="G610" i="5"/>
  <c r="F610" i="5"/>
  <c r="E611" i="5"/>
  <c r="E629" i="4"/>
  <c r="F629" i="4" s="1"/>
  <c r="C630" i="4"/>
  <c r="G298" i="4"/>
  <c r="H298" i="4" s="1"/>
  <c r="F620" i="3"/>
  <c r="H619" i="3"/>
  <c r="G620" i="3"/>
  <c r="I619" i="3"/>
  <c r="E612" i="5" l="1"/>
  <c r="H611" i="5"/>
  <c r="G611" i="5"/>
  <c r="F611" i="5"/>
  <c r="E630" i="4"/>
  <c r="F630" i="4" s="1"/>
  <c r="C631" i="4"/>
  <c r="G299" i="4"/>
  <c r="H299" i="4" s="1"/>
  <c r="G621" i="3"/>
  <c r="H620" i="3"/>
  <c r="I620" i="3" s="1"/>
  <c r="F621" i="3"/>
  <c r="F631" i="4" l="1"/>
  <c r="H612" i="5"/>
  <c r="G612" i="5"/>
  <c r="F612" i="5"/>
  <c r="E613" i="5"/>
  <c r="E631" i="4"/>
  <c r="C632" i="4"/>
  <c r="G300" i="4"/>
  <c r="H300" i="4" s="1"/>
  <c r="F622" i="3"/>
  <c r="H621" i="3"/>
  <c r="G622" i="3"/>
  <c r="I621" i="3"/>
  <c r="F632" i="4" l="1"/>
  <c r="E614" i="5"/>
  <c r="H613" i="5"/>
  <c r="G613" i="5"/>
  <c r="F613" i="5"/>
  <c r="E632" i="4"/>
  <c r="C633" i="4"/>
  <c r="G301" i="4"/>
  <c r="H301" i="4" s="1"/>
  <c r="G623" i="3"/>
  <c r="H622" i="3"/>
  <c r="I622" i="3" s="1"/>
  <c r="F623" i="3"/>
  <c r="E615" i="5" l="1"/>
  <c r="H614" i="5"/>
  <c r="G614" i="5"/>
  <c r="F614" i="5"/>
  <c r="E633" i="4"/>
  <c r="F633" i="4" s="1"/>
  <c r="C634" i="4"/>
  <c r="G302" i="4"/>
  <c r="H302" i="4" s="1"/>
  <c r="F624" i="3"/>
  <c r="H623" i="3"/>
  <c r="G624" i="3"/>
  <c r="I623" i="3"/>
  <c r="F634" i="4" l="1"/>
  <c r="H615" i="5"/>
  <c r="G615" i="5"/>
  <c r="F615" i="5"/>
  <c r="E616" i="5"/>
  <c r="E634" i="4"/>
  <c r="C635" i="4"/>
  <c r="G303" i="4"/>
  <c r="H303" i="4" s="1"/>
  <c r="G625" i="3"/>
  <c r="H624" i="3"/>
  <c r="I624" i="3" s="1"/>
  <c r="F625" i="3"/>
  <c r="F635" i="4" l="1"/>
  <c r="F616" i="5"/>
  <c r="E617" i="5"/>
  <c r="G616" i="5"/>
  <c r="H616" i="5"/>
  <c r="E635" i="4"/>
  <c r="C636" i="4"/>
  <c r="G304" i="4"/>
  <c r="H304" i="4" s="1"/>
  <c r="F626" i="3"/>
  <c r="H625" i="3"/>
  <c r="G626" i="3"/>
  <c r="I625" i="3"/>
  <c r="F636" i="4" l="1"/>
  <c r="E618" i="5"/>
  <c r="H617" i="5"/>
  <c r="F617" i="5"/>
  <c r="G617" i="5"/>
  <c r="E636" i="4"/>
  <c r="C637" i="4"/>
  <c r="G305" i="4"/>
  <c r="H305" i="4" s="1"/>
  <c r="G627" i="3"/>
  <c r="H626" i="3"/>
  <c r="I626" i="3" s="1"/>
  <c r="F627" i="3"/>
  <c r="F637" i="4" l="1"/>
  <c r="H618" i="5"/>
  <c r="G618" i="5"/>
  <c r="F618" i="5"/>
  <c r="E619" i="5"/>
  <c r="E637" i="4"/>
  <c r="C638" i="4"/>
  <c r="G306" i="4"/>
  <c r="H306" i="4" s="1"/>
  <c r="F628" i="3"/>
  <c r="H627" i="3"/>
  <c r="G628" i="3"/>
  <c r="I627" i="3"/>
  <c r="F619" i="5" l="1"/>
  <c r="E620" i="5"/>
  <c r="H619" i="5"/>
  <c r="G619" i="5"/>
  <c r="E638" i="4"/>
  <c r="F638" i="4" s="1"/>
  <c r="C639" i="4"/>
  <c r="G307" i="4"/>
  <c r="H307" i="4" s="1"/>
  <c r="G629" i="3"/>
  <c r="H628" i="3"/>
  <c r="I628" i="3" s="1"/>
  <c r="F629" i="3"/>
  <c r="E621" i="5" l="1"/>
  <c r="H620" i="5"/>
  <c r="G620" i="5"/>
  <c r="F620" i="5"/>
  <c r="E639" i="4"/>
  <c r="F639" i="4" s="1"/>
  <c r="C640" i="4"/>
  <c r="G308" i="4"/>
  <c r="H308" i="4" s="1"/>
  <c r="F630" i="3"/>
  <c r="H629" i="3"/>
  <c r="I629" i="3" s="1"/>
  <c r="G630" i="3"/>
  <c r="H621" i="5" l="1"/>
  <c r="G621" i="5"/>
  <c r="F621" i="5"/>
  <c r="E622" i="5"/>
  <c r="E640" i="4"/>
  <c r="F640" i="4" s="1"/>
  <c r="C641" i="4"/>
  <c r="G309" i="4"/>
  <c r="H309" i="4" s="1"/>
  <c r="G631" i="3"/>
  <c r="H630" i="3"/>
  <c r="I630" i="3" s="1"/>
  <c r="F631" i="3"/>
  <c r="H622" i="5" l="1"/>
  <c r="G622" i="5"/>
  <c r="E623" i="5"/>
  <c r="F622" i="5"/>
  <c r="E641" i="4"/>
  <c r="F641" i="4" s="1"/>
  <c r="C642" i="4"/>
  <c r="G310" i="4"/>
  <c r="H310" i="4" s="1"/>
  <c r="F632" i="3"/>
  <c r="H631" i="3"/>
  <c r="G632" i="3"/>
  <c r="I631" i="3"/>
  <c r="E624" i="5" l="1"/>
  <c r="H623" i="5"/>
  <c r="G623" i="5"/>
  <c r="F623" i="5"/>
  <c r="E642" i="4"/>
  <c r="F642" i="4" s="1"/>
  <c r="C643" i="4"/>
  <c r="G311" i="4"/>
  <c r="H311" i="4" s="1"/>
  <c r="G633" i="3"/>
  <c r="H632" i="3"/>
  <c r="I632" i="3" s="1"/>
  <c r="F633" i="3"/>
  <c r="F643" i="4" l="1"/>
  <c r="H624" i="5"/>
  <c r="G624" i="5"/>
  <c r="F624" i="5"/>
  <c r="E625" i="5"/>
  <c r="E643" i="4"/>
  <c r="C644" i="4"/>
  <c r="G312" i="4"/>
  <c r="H312" i="4" s="1"/>
  <c r="F634" i="3"/>
  <c r="H633" i="3"/>
  <c r="G634" i="3"/>
  <c r="I633" i="3"/>
  <c r="F644" i="4" l="1"/>
  <c r="E626" i="5"/>
  <c r="H625" i="5"/>
  <c r="G625" i="5"/>
  <c r="F625" i="5"/>
  <c r="E644" i="4"/>
  <c r="C645" i="4"/>
  <c r="G313" i="4"/>
  <c r="H313" i="4" s="1"/>
  <c r="G635" i="3"/>
  <c r="H634" i="3"/>
  <c r="I634" i="3" s="1"/>
  <c r="F635" i="3"/>
  <c r="E627" i="5" l="1"/>
  <c r="H626" i="5"/>
  <c r="G626" i="5"/>
  <c r="F626" i="5"/>
  <c r="E645" i="4"/>
  <c r="F645" i="4" s="1"/>
  <c r="C646" i="4"/>
  <c r="G314" i="4"/>
  <c r="H314" i="4" s="1"/>
  <c r="F636" i="3"/>
  <c r="H635" i="3"/>
  <c r="G636" i="3"/>
  <c r="I635" i="3"/>
  <c r="H627" i="5" l="1"/>
  <c r="G627" i="5"/>
  <c r="F627" i="5"/>
  <c r="E628" i="5"/>
  <c r="E646" i="4"/>
  <c r="F646" i="4" s="1"/>
  <c r="C647" i="4"/>
  <c r="G315" i="4"/>
  <c r="H315" i="4" s="1"/>
  <c r="G637" i="3"/>
  <c r="H636" i="3"/>
  <c r="I636" i="3" s="1"/>
  <c r="F637" i="3"/>
  <c r="F647" i="4" l="1"/>
  <c r="E629" i="5"/>
  <c r="F628" i="5"/>
  <c r="H628" i="5"/>
  <c r="G628" i="5"/>
  <c r="E647" i="4"/>
  <c r="C648" i="4"/>
  <c r="G316" i="4"/>
  <c r="H316" i="4" s="1"/>
  <c r="F638" i="3"/>
  <c r="H637" i="3"/>
  <c r="G638" i="3"/>
  <c r="I637" i="3"/>
  <c r="E630" i="5" l="1"/>
  <c r="H629" i="5"/>
  <c r="G629" i="5"/>
  <c r="F629" i="5"/>
  <c r="E648" i="4"/>
  <c r="F648" i="4" s="1"/>
  <c r="C649" i="4"/>
  <c r="G317" i="4"/>
  <c r="H317" i="4" s="1"/>
  <c r="G639" i="3"/>
  <c r="H638" i="3"/>
  <c r="I638" i="3" s="1"/>
  <c r="F639" i="3"/>
  <c r="H630" i="5" l="1"/>
  <c r="G630" i="5"/>
  <c r="F630" i="5"/>
  <c r="E631" i="5"/>
  <c r="E649" i="4"/>
  <c r="F649" i="4" s="1"/>
  <c r="C650" i="4"/>
  <c r="G318" i="4"/>
  <c r="H318" i="4" s="1"/>
  <c r="F640" i="3"/>
  <c r="H639" i="3"/>
  <c r="G640" i="3"/>
  <c r="I639" i="3"/>
  <c r="F650" i="4" l="1"/>
  <c r="G631" i="5"/>
  <c r="F631" i="5"/>
  <c r="E632" i="5"/>
  <c r="H631" i="5"/>
  <c r="E650" i="4"/>
  <c r="C651" i="4"/>
  <c r="G319" i="4"/>
  <c r="H319" i="4" s="1"/>
  <c r="G641" i="3"/>
  <c r="H640" i="3"/>
  <c r="I640" i="3" s="1"/>
  <c r="F641" i="3"/>
  <c r="F651" i="4" l="1"/>
  <c r="E633" i="5"/>
  <c r="H632" i="5"/>
  <c r="G632" i="5"/>
  <c r="F632" i="5"/>
  <c r="E651" i="4"/>
  <c r="C652" i="4"/>
  <c r="G320" i="4"/>
  <c r="H320" i="4" s="1"/>
  <c r="F642" i="3"/>
  <c r="H641" i="3"/>
  <c r="G642" i="3"/>
  <c r="I641" i="3"/>
  <c r="F652" i="4" l="1"/>
  <c r="H633" i="5"/>
  <c r="G633" i="5"/>
  <c r="F633" i="5"/>
  <c r="E634" i="5"/>
  <c r="E652" i="4"/>
  <c r="C653" i="4"/>
  <c r="G321" i="4"/>
  <c r="H321" i="4" s="1"/>
  <c r="G643" i="3"/>
  <c r="H642" i="3"/>
  <c r="I642" i="3" s="1"/>
  <c r="F643" i="3"/>
  <c r="G634" i="5" l="1"/>
  <c r="E635" i="5"/>
  <c r="H634" i="5"/>
  <c r="F634" i="5"/>
  <c r="E653" i="4"/>
  <c r="F653" i="4" s="1"/>
  <c r="C654" i="4"/>
  <c r="G322" i="4"/>
  <c r="H322" i="4" s="1"/>
  <c r="F644" i="3"/>
  <c r="H643" i="3"/>
  <c r="G644" i="3"/>
  <c r="I643" i="3"/>
  <c r="F654" i="4" l="1"/>
  <c r="E636" i="5"/>
  <c r="H635" i="5"/>
  <c r="G635" i="5"/>
  <c r="F635" i="5"/>
  <c r="E654" i="4"/>
  <c r="C655" i="4"/>
  <c r="G323" i="4"/>
  <c r="H323" i="4" s="1"/>
  <c r="G645" i="3"/>
  <c r="H644" i="3"/>
  <c r="I644" i="3" s="1"/>
  <c r="F645" i="3"/>
  <c r="H636" i="5" l="1"/>
  <c r="G636" i="5"/>
  <c r="F636" i="5"/>
  <c r="E637" i="5"/>
  <c r="E655" i="4"/>
  <c r="F655" i="4" s="1"/>
  <c r="C656" i="4"/>
  <c r="G324" i="4"/>
  <c r="H324" i="4" s="1"/>
  <c r="G646" i="3"/>
  <c r="F646" i="3"/>
  <c r="H645" i="3"/>
  <c r="I645" i="3" s="1"/>
  <c r="F656" i="4" l="1"/>
  <c r="E638" i="5"/>
  <c r="H637" i="5"/>
  <c r="G637" i="5"/>
  <c r="F637" i="5"/>
  <c r="E656" i="4"/>
  <c r="C657" i="4"/>
  <c r="G325" i="4"/>
  <c r="H325" i="4" s="1"/>
  <c r="H646" i="3"/>
  <c r="F647" i="3"/>
  <c r="I646" i="3"/>
  <c r="G647" i="3"/>
  <c r="F657" i="4" l="1"/>
  <c r="E639" i="5"/>
  <c r="H638" i="5"/>
  <c r="G638" i="5"/>
  <c r="F638" i="5"/>
  <c r="E657" i="4"/>
  <c r="C658" i="4"/>
  <c r="G326" i="4"/>
  <c r="H326" i="4" s="1"/>
  <c r="G648" i="3"/>
  <c r="F648" i="3"/>
  <c r="H647" i="3"/>
  <c r="I647" i="3" s="1"/>
  <c r="F658" i="4" l="1"/>
  <c r="H639" i="5"/>
  <c r="G639" i="5"/>
  <c r="F639" i="5"/>
  <c r="E640" i="5"/>
  <c r="E658" i="4"/>
  <c r="C659" i="4"/>
  <c r="G327" i="4"/>
  <c r="H327" i="4" s="1"/>
  <c r="H648" i="3"/>
  <c r="F649" i="3"/>
  <c r="I648" i="3"/>
  <c r="G649" i="3"/>
  <c r="E641" i="5" l="1"/>
  <c r="H640" i="5"/>
  <c r="G640" i="5"/>
  <c r="F640" i="5"/>
  <c r="E659" i="4"/>
  <c r="F659" i="4" s="1"/>
  <c r="C660" i="4"/>
  <c r="G328" i="4"/>
  <c r="H328" i="4" s="1"/>
  <c r="G650" i="3"/>
  <c r="F650" i="3"/>
  <c r="H649" i="3"/>
  <c r="I649" i="3" s="1"/>
  <c r="E642" i="5" l="1"/>
  <c r="H641" i="5"/>
  <c r="F641" i="5"/>
  <c r="G641" i="5"/>
  <c r="E660" i="4"/>
  <c r="F660" i="4" s="1"/>
  <c r="C661" i="4"/>
  <c r="G329" i="4"/>
  <c r="H329" i="4" s="1"/>
  <c r="H650" i="3"/>
  <c r="F651" i="3"/>
  <c r="I650" i="3"/>
  <c r="G651" i="3"/>
  <c r="H642" i="5" l="1"/>
  <c r="G642" i="5"/>
  <c r="F642" i="5"/>
  <c r="E643" i="5"/>
  <c r="E661" i="4"/>
  <c r="F661" i="4" s="1"/>
  <c r="C662" i="4"/>
  <c r="G330" i="4"/>
  <c r="H330" i="4" s="1"/>
  <c r="G652" i="3"/>
  <c r="F652" i="3"/>
  <c r="H651" i="3"/>
  <c r="I651" i="3" s="1"/>
  <c r="G643" i="5" l="1"/>
  <c r="F643" i="5"/>
  <c r="E644" i="5"/>
  <c r="H643" i="5"/>
  <c r="E662" i="4"/>
  <c r="F662" i="4" s="1"/>
  <c r="C663" i="4"/>
  <c r="G331" i="4"/>
  <c r="H331" i="4" s="1"/>
  <c r="H652" i="3"/>
  <c r="F653" i="3"/>
  <c r="I652" i="3"/>
  <c r="G653" i="3"/>
  <c r="E645" i="5" l="1"/>
  <c r="H644" i="5"/>
  <c r="F644" i="5"/>
  <c r="G644" i="5"/>
  <c r="E663" i="4"/>
  <c r="F663" i="4" s="1"/>
  <c r="C664" i="4"/>
  <c r="G332" i="4"/>
  <c r="H332" i="4" s="1"/>
  <c r="G654" i="3"/>
  <c r="F654" i="3"/>
  <c r="H653" i="3"/>
  <c r="I653" i="3" s="1"/>
  <c r="F664" i="4" l="1"/>
  <c r="H645" i="5"/>
  <c r="G645" i="5"/>
  <c r="F645" i="5"/>
  <c r="E646" i="5"/>
  <c r="E664" i="4"/>
  <c r="C665" i="4"/>
  <c r="G333" i="4"/>
  <c r="H333" i="4" s="1"/>
  <c r="H654" i="3"/>
  <c r="F655" i="3"/>
  <c r="I654" i="3"/>
  <c r="G655" i="3"/>
  <c r="F665" i="4" l="1"/>
  <c r="H646" i="5"/>
  <c r="G646" i="5"/>
  <c r="F646" i="5"/>
  <c r="E647" i="5"/>
  <c r="E665" i="4"/>
  <c r="C666" i="4"/>
  <c r="G334" i="4"/>
  <c r="H334" i="4" s="1"/>
  <c r="G656" i="3"/>
  <c r="F656" i="3"/>
  <c r="H655" i="3"/>
  <c r="I655" i="3" s="1"/>
  <c r="E648" i="5" l="1"/>
  <c r="H647" i="5"/>
  <c r="G647" i="5"/>
  <c r="F647" i="5"/>
  <c r="E666" i="4"/>
  <c r="F666" i="4" s="1"/>
  <c r="C667" i="4"/>
  <c r="G335" i="4"/>
  <c r="H335" i="4" s="1"/>
  <c r="H656" i="3"/>
  <c r="F657" i="3"/>
  <c r="I656" i="3"/>
  <c r="G657" i="3"/>
  <c r="H648" i="5" l="1"/>
  <c r="G648" i="5"/>
  <c r="F648" i="5"/>
  <c r="E649" i="5"/>
  <c r="E667" i="4"/>
  <c r="F667" i="4" s="1"/>
  <c r="C668" i="4"/>
  <c r="G336" i="4"/>
  <c r="H336" i="4" s="1"/>
  <c r="G658" i="3"/>
  <c r="F658" i="3"/>
  <c r="H657" i="3"/>
  <c r="I657" i="3" s="1"/>
  <c r="H649" i="5" l="1"/>
  <c r="E650" i="5"/>
  <c r="G649" i="5"/>
  <c r="F649" i="5"/>
  <c r="E668" i="4"/>
  <c r="F668" i="4" s="1"/>
  <c r="C669" i="4"/>
  <c r="G337" i="4"/>
  <c r="H337" i="4" s="1"/>
  <c r="H658" i="3"/>
  <c r="F659" i="3"/>
  <c r="I658" i="3"/>
  <c r="G659" i="3"/>
  <c r="E651" i="5" l="1"/>
  <c r="H650" i="5"/>
  <c r="G650" i="5"/>
  <c r="F650" i="5"/>
  <c r="E669" i="4"/>
  <c r="F669" i="4" s="1"/>
  <c r="C670" i="4"/>
  <c r="G338" i="4"/>
  <c r="H338" i="4" s="1"/>
  <c r="G660" i="3"/>
  <c r="F660" i="3"/>
  <c r="H659" i="3"/>
  <c r="I659" i="3" s="1"/>
  <c r="H651" i="5" l="1"/>
  <c r="G651" i="5"/>
  <c r="F651" i="5"/>
  <c r="E652" i="5"/>
  <c r="E670" i="4"/>
  <c r="F670" i="4" s="1"/>
  <c r="C671" i="4"/>
  <c r="G339" i="4"/>
  <c r="H339" i="4" s="1"/>
  <c r="H660" i="3"/>
  <c r="F661" i="3"/>
  <c r="I660" i="3"/>
  <c r="G661" i="3"/>
  <c r="F652" i="5" l="1"/>
  <c r="E653" i="5"/>
  <c r="H652" i="5"/>
  <c r="G652" i="5"/>
  <c r="E671" i="4"/>
  <c r="F671" i="4" s="1"/>
  <c r="C672" i="4"/>
  <c r="G340" i="4"/>
  <c r="H340" i="4" s="1"/>
  <c r="G662" i="3"/>
  <c r="F662" i="3"/>
  <c r="H661" i="3"/>
  <c r="I661" i="3" s="1"/>
  <c r="E654" i="5" l="1"/>
  <c r="H653" i="5"/>
  <c r="F653" i="5"/>
  <c r="G653" i="5"/>
  <c r="E672" i="4"/>
  <c r="F672" i="4" s="1"/>
  <c r="C673" i="4"/>
  <c r="G341" i="4"/>
  <c r="H341" i="4" s="1"/>
  <c r="H662" i="3"/>
  <c r="F663" i="3"/>
  <c r="I662" i="3"/>
  <c r="G663" i="3"/>
  <c r="F673" i="4" l="1"/>
  <c r="H654" i="5"/>
  <c r="G654" i="5"/>
  <c r="F654" i="5"/>
  <c r="E655" i="5"/>
  <c r="E673" i="4"/>
  <c r="C674" i="4"/>
  <c r="G342" i="4"/>
  <c r="H342" i="4" s="1"/>
  <c r="G664" i="3"/>
  <c r="F664" i="3"/>
  <c r="H663" i="3"/>
  <c r="I663" i="3" s="1"/>
  <c r="E656" i="5" l="1"/>
  <c r="H655" i="5"/>
  <c r="G655" i="5"/>
  <c r="F655" i="5"/>
  <c r="E674" i="4"/>
  <c r="F674" i="4" s="1"/>
  <c r="C675" i="4"/>
  <c r="G343" i="4"/>
  <c r="H343" i="4" s="1"/>
  <c r="H664" i="3"/>
  <c r="F665" i="3"/>
  <c r="I664" i="3"/>
  <c r="G665" i="3"/>
  <c r="E657" i="5" l="1"/>
  <c r="H656" i="5"/>
  <c r="G656" i="5"/>
  <c r="F656" i="5"/>
  <c r="E675" i="4"/>
  <c r="F675" i="4" s="1"/>
  <c r="C676" i="4"/>
  <c r="G344" i="4"/>
  <c r="H344" i="4" s="1"/>
  <c r="G666" i="3"/>
  <c r="F666" i="3"/>
  <c r="H665" i="3"/>
  <c r="I665" i="3" s="1"/>
  <c r="H657" i="5" l="1"/>
  <c r="G657" i="5"/>
  <c r="F657" i="5"/>
  <c r="E658" i="5"/>
  <c r="E676" i="4"/>
  <c r="F676" i="4" s="1"/>
  <c r="C677" i="4"/>
  <c r="G345" i="4"/>
  <c r="H345" i="4" s="1"/>
  <c r="H666" i="3"/>
  <c r="F667" i="3"/>
  <c r="I666" i="3"/>
  <c r="G667" i="3"/>
  <c r="F677" i="4" l="1"/>
  <c r="H658" i="5"/>
  <c r="G658" i="5"/>
  <c r="E659" i="5"/>
  <c r="F658" i="5"/>
  <c r="E677" i="4"/>
  <c r="C678" i="4"/>
  <c r="G346" i="4"/>
  <c r="H346" i="4" s="1"/>
  <c r="G668" i="3"/>
  <c r="F668" i="3"/>
  <c r="H667" i="3"/>
  <c r="I667" i="3" s="1"/>
  <c r="F678" i="4" l="1"/>
  <c r="E660" i="5"/>
  <c r="H659" i="5"/>
  <c r="G659" i="5"/>
  <c r="F659" i="5"/>
  <c r="E678" i="4"/>
  <c r="C679" i="4"/>
  <c r="G347" i="4"/>
  <c r="H347" i="4" s="1"/>
  <c r="H668" i="3"/>
  <c r="F669" i="3"/>
  <c r="I668" i="3"/>
  <c r="G669" i="3"/>
  <c r="H660" i="5" l="1"/>
  <c r="G660" i="5"/>
  <c r="F660" i="5"/>
  <c r="E661" i="5"/>
  <c r="E679" i="4"/>
  <c r="F679" i="4" s="1"/>
  <c r="C680" i="4"/>
  <c r="G348" i="4"/>
  <c r="H348" i="4" s="1"/>
  <c r="G670" i="3"/>
  <c r="F670" i="3"/>
  <c r="H669" i="3"/>
  <c r="I669" i="3" s="1"/>
  <c r="F680" i="4" l="1"/>
  <c r="E662" i="5"/>
  <c r="H661" i="5"/>
  <c r="G661" i="5"/>
  <c r="F661" i="5"/>
  <c r="E680" i="4"/>
  <c r="C681" i="4"/>
  <c r="G349" i="4"/>
  <c r="H349" i="4" s="1"/>
  <c r="H670" i="3"/>
  <c r="F671" i="3"/>
  <c r="I670" i="3"/>
  <c r="G671" i="3"/>
  <c r="E663" i="5" l="1"/>
  <c r="H662" i="5"/>
  <c r="G662" i="5"/>
  <c r="F662" i="5"/>
  <c r="E681" i="4"/>
  <c r="F681" i="4" s="1"/>
  <c r="C682" i="4"/>
  <c r="G350" i="4"/>
  <c r="H350" i="4" s="1"/>
  <c r="G672" i="3"/>
  <c r="F672" i="3"/>
  <c r="H671" i="3"/>
  <c r="I671" i="3" s="1"/>
  <c r="H663" i="5" l="1"/>
  <c r="G663" i="5"/>
  <c r="F663" i="5"/>
  <c r="E664" i="5"/>
  <c r="E682" i="4"/>
  <c r="F682" i="4" s="1"/>
  <c r="C683" i="4"/>
  <c r="G351" i="4"/>
  <c r="H351" i="4" s="1"/>
  <c r="H672" i="3"/>
  <c r="F673" i="3"/>
  <c r="I672" i="3"/>
  <c r="G673" i="3"/>
  <c r="F683" i="4" l="1"/>
  <c r="E665" i="5"/>
  <c r="F664" i="5"/>
  <c r="H664" i="5"/>
  <c r="G664" i="5"/>
  <c r="E683" i="4"/>
  <c r="C684" i="4"/>
  <c r="G352" i="4"/>
  <c r="H352" i="4" s="1"/>
  <c r="G674" i="3"/>
  <c r="F674" i="3"/>
  <c r="H673" i="3"/>
  <c r="I673" i="3" s="1"/>
  <c r="E666" i="5" l="1"/>
  <c r="H665" i="5"/>
  <c r="G665" i="5"/>
  <c r="F665" i="5"/>
  <c r="E684" i="4"/>
  <c r="F684" i="4" s="1"/>
  <c r="C685" i="4"/>
  <c r="G353" i="4"/>
  <c r="H353" i="4" s="1"/>
  <c r="H674" i="3"/>
  <c r="F675" i="3"/>
  <c r="I674" i="3"/>
  <c r="G675" i="3"/>
  <c r="F685" i="4" l="1"/>
  <c r="H666" i="5"/>
  <c r="G666" i="5"/>
  <c r="F666" i="5"/>
  <c r="E667" i="5"/>
  <c r="E685" i="4"/>
  <c r="C686" i="4"/>
  <c r="G354" i="4"/>
  <c r="H354" i="4" s="1"/>
  <c r="G676" i="3"/>
  <c r="F676" i="3"/>
  <c r="H675" i="3"/>
  <c r="I675" i="3" s="1"/>
  <c r="G667" i="5" l="1"/>
  <c r="F667" i="5"/>
  <c r="E668" i="5"/>
  <c r="H667" i="5"/>
  <c r="E686" i="4"/>
  <c r="F686" i="4" s="1"/>
  <c r="C687" i="4"/>
  <c r="G355" i="4"/>
  <c r="H355" i="4" s="1"/>
  <c r="H676" i="3"/>
  <c r="F677" i="3"/>
  <c r="I676" i="3"/>
  <c r="G677" i="3"/>
  <c r="E669" i="5" l="1"/>
  <c r="H668" i="5"/>
  <c r="G668" i="5"/>
  <c r="F668" i="5"/>
  <c r="E687" i="4"/>
  <c r="F687" i="4" s="1"/>
  <c r="C688" i="4"/>
  <c r="G356" i="4"/>
  <c r="H356" i="4" s="1"/>
  <c r="G678" i="3"/>
  <c r="F678" i="3"/>
  <c r="H677" i="3"/>
  <c r="I677" i="3" s="1"/>
  <c r="H669" i="5" l="1"/>
  <c r="G669" i="5"/>
  <c r="F669" i="5"/>
  <c r="E670" i="5"/>
  <c r="E688" i="4"/>
  <c r="F688" i="4" s="1"/>
  <c r="C689" i="4"/>
  <c r="G357" i="4"/>
  <c r="H357" i="4" s="1"/>
  <c r="H678" i="3"/>
  <c r="F679" i="3"/>
  <c r="I678" i="3"/>
  <c r="G679" i="3"/>
  <c r="G670" i="5" l="1"/>
  <c r="E671" i="5"/>
  <c r="H670" i="5"/>
  <c r="F670" i="5"/>
  <c r="E689" i="4"/>
  <c r="F689" i="4" s="1"/>
  <c r="C690" i="4"/>
  <c r="G358" i="4"/>
  <c r="H358" i="4" s="1"/>
  <c r="G680" i="3"/>
  <c r="F680" i="3"/>
  <c r="H679" i="3"/>
  <c r="I679" i="3" s="1"/>
  <c r="E672" i="5" l="1"/>
  <c r="H671" i="5"/>
  <c r="G671" i="5"/>
  <c r="F671" i="5"/>
  <c r="E690" i="4"/>
  <c r="F690" i="4" s="1"/>
  <c r="C691" i="4"/>
  <c r="G359" i="4"/>
  <c r="H359" i="4" s="1"/>
  <c r="H680" i="3"/>
  <c r="F681" i="3"/>
  <c r="I680" i="3"/>
  <c r="G681" i="3"/>
  <c r="F691" i="4" l="1"/>
  <c r="H672" i="5"/>
  <c r="G672" i="5"/>
  <c r="F672" i="5"/>
  <c r="E673" i="5"/>
  <c r="E691" i="4"/>
  <c r="C692" i="4"/>
  <c r="G360" i="4"/>
  <c r="H360" i="4" s="1"/>
  <c r="G682" i="3"/>
  <c r="F682" i="3"/>
  <c r="H681" i="3"/>
  <c r="I681" i="3" s="1"/>
  <c r="F692" i="4" l="1"/>
  <c r="E674" i="5"/>
  <c r="H673" i="5"/>
  <c r="G673" i="5"/>
  <c r="F673" i="5"/>
  <c r="E692" i="4"/>
  <c r="C693" i="4"/>
  <c r="G361" i="4"/>
  <c r="H361" i="4" s="1"/>
  <c r="H682" i="3"/>
  <c r="F683" i="3"/>
  <c r="I682" i="3"/>
  <c r="G683" i="3"/>
  <c r="F693" i="4" l="1"/>
  <c r="E675" i="5"/>
  <c r="H674" i="5"/>
  <c r="G674" i="5"/>
  <c r="F674" i="5"/>
  <c r="E693" i="4"/>
  <c r="C694" i="4"/>
  <c r="G362" i="4"/>
  <c r="H362" i="4" s="1"/>
  <c r="G684" i="3"/>
  <c r="F684" i="3"/>
  <c r="H683" i="3"/>
  <c r="I683" i="3" s="1"/>
  <c r="F694" i="4" l="1"/>
  <c r="H675" i="5"/>
  <c r="G675" i="5"/>
  <c r="F675" i="5"/>
  <c r="E676" i="5"/>
  <c r="E694" i="4"/>
  <c r="C695" i="4"/>
  <c r="G363" i="4"/>
  <c r="H363" i="4" s="1"/>
  <c r="H684" i="3"/>
  <c r="F685" i="3"/>
  <c r="I684" i="3"/>
  <c r="G685" i="3"/>
  <c r="E677" i="5" l="1"/>
  <c r="H676" i="5"/>
  <c r="G676" i="5"/>
  <c r="F676" i="5"/>
  <c r="E695" i="4"/>
  <c r="F695" i="4" s="1"/>
  <c r="C696" i="4"/>
  <c r="G364" i="4"/>
  <c r="H364" i="4" s="1"/>
  <c r="G686" i="3"/>
  <c r="F686" i="3"/>
  <c r="H685" i="3"/>
  <c r="I685" i="3" s="1"/>
  <c r="E678" i="5" l="1"/>
  <c r="H677" i="5"/>
  <c r="F677" i="5"/>
  <c r="G677" i="5"/>
  <c r="E696" i="4"/>
  <c r="F696" i="4" s="1"/>
  <c r="C697" i="4"/>
  <c r="G365" i="4"/>
  <c r="H365" i="4" s="1"/>
  <c r="H686" i="3"/>
  <c r="F687" i="3"/>
  <c r="I686" i="3"/>
  <c r="G687" i="3"/>
  <c r="H678" i="5" l="1"/>
  <c r="G678" i="5"/>
  <c r="F678" i="5"/>
  <c r="E679" i="5"/>
  <c r="E697" i="4"/>
  <c r="F697" i="4" s="1"/>
  <c r="C698" i="4"/>
  <c r="G366" i="4"/>
  <c r="H366" i="4" s="1"/>
  <c r="G688" i="3"/>
  <c r="F688" i="3"/>
  <c r="H687" i="3"/>
  <c r="I687" i="3" s="1"/>
  <c r="G679" i="5" l="1"/>
  <c r="F679" i="5"/>
  <c r="E680" i="5"/>
  <c r="H679" i="5"/>
  <c r="E698" i="4"/>
  <c r="F698" i="4" s="1"/>
  <c r="C699" i="4"/>
  <c r="G367" i="4"/>
  <c r="H367" i="4" s="1"/>
  <c r="H688" i="3"/>
  <c r="F689" i="3"/>
  <c r="I688" i="3"/>
  <c r="G689" i="3"/>
  <c r="E681" i="5" l="1"/>
  <c r="H680" i="5"/>
  <c r="F680" i="5"/>
  <c r="G680" i="5"/>
  <c r="E699" i="4"/>
  <c r="F699" i="4" s="1"/>
  <c r="C700" i="4"/>
  <c r="G368" i="4"/>
  <c r="H368" i="4" s="1"/>
  <c r="G690" i="3"/>
  <c r="F690" i="3"/>
  <c r="H689" i="3"/>
  <c r="I689" i="3" s="1"/>
  <c r="H681" i="5" l="1"/>
  <c r="G681" i="5"/>
  <c r="F681" i="5"/>
  <c r="E682" i="5"/>
  <c r="E700" i="4"/>
  <c r="F700" i="4" s="1"/>
  <c r="C701" i="4"/>
  <c r="G369" i="4"/>
  <c r="H369" i="4" s="1"/>
  <c r="H690" i="3"/>
  <c r="F691" i="3"/>
  <c r="I690" i="3"/>
  <c r="G691" i="3"/>
  <c r="G682" i="5" l="1"/>
  <c r="F682" i="5"/>
  <c r="E683" i="5"/>
  <c r="H682" i="5"/>
  <c r="E701" i="4"/>
  <c r="F701" i="4" s="1"/>
  <c r="C702" i="4"/>
  <c r="G370" i="4"/>
  <c r="H370" i="4" s="1"/>
  <c r="G692" i="3"/>
  <c r="F692" i="3"/>
  <c r="H691" i="3"/>
  <c r="I691" i="3" s="1"/>
  <c r="F683" i="5" l="1"/>
  <c r="E684" i="5"/>
  <c r="H683" i="5"/>
  <c r="G683" i="5"/>
  <c r="E702" i="4"/>
  <c r="F702" i="4" s="1"/>
  <c r="C703" i="4"/>
  <c r="G371" i="4"/>
  <c r="H371" i="4" s="1"/>
  <c r="H692" i="3"/>
  <c r="F693" i="3"/>
  <c r="I692" i="3"/>
  <c r="G693" i="3"/>
  <c r="E685" i="5" l="1"/>
  <c r="H684" i="5"/>
  <c r="G684" i="5"/>
  <c r="F684" i="5"/>
  <c r="E703" i="4"/>
  <c r="F703" i="4" s="1"/>
  <c r="C704" i="4"/>
  <c r="G372" i="4"/>
  <c r="H372" i="4" s="1"/>
  <c r="G694" i="3"/>
  <c r="F694" i="3"/>
  <c r="H693" i="3"/>
  <c r="I693" i="3" s="1"/>
  <c r="G685" i="5" l="1"/>
  <c r="F685" i="5"/>
  <c r="H685" i="5"/>
  <c r="E686" i="5"/>
  <c r="E704" i="4"/>
  <c r="F704" i="4" s="1"/>
  <c r="C705" i="4"/>
  <c r="G373" i="4"/>
  <c r="H373" i="4" s="1"/>
  <c r="H694" i="3"/>
  <c r="F695" i="3"/>
  <c r="I694" i="3"/>
  <c r="G695" i="3"/>
  <c r="E687" i="5" l="1"/>
  <c r="H686" i="5"/>
  <c r="G686" i="5"/>
  <c r="F686" i="5"/>
  <c r="E705" i="4"/>
  <c r="F705" i="4" s="1"/>
  <c r="C706" i="4"/>
  <c r="G374" i="4"/>
  <c r="H374" i="4" s="1"/>
  <c r="G696" i="3"/>
  <c r="F696" i="3"/>
  <c r="H695" i="3"/>
  <c r="I695" i="3" s="1"/>
  <c r="E688" i="5" l="1"/>
  <c r="H687" i="5"/>
  <c r="G687" i="5"/>
  <c r="F687" i="5"/>
  <c r="E706" i="4"/>
  <c r="F706" i="4" s="1"/>
  <c r="C707" i="4"/>
  <c r="G375" i="4"/>
  <c r="H375" i="4" s="1"/>
  <c r="H696" i="3"/>
  <c r="F697" i="3"/>
  <c r="I696" i="3"/>
  <c r="G697" i="3"/>
  <c r="G688" i="5" l="1"/>
  <c r="F688" i="5"/>
  <c r="E689" i="5"/>
  <c r="H688" i="5"/>
  <c r="E707" i="4"/>
  <c r="F707" i="4" s="1"/>
  <c r="C708" i="4"/>
  <c r="G376" i="4"/>
  <c r="H376" i="4" s="1"/>
  <c r="G698" i="3"/>
  <c r="F698" i="3"/>
  <c r="H697" i="3"/>
  <c r="I697" i="3" s="1"/>
  <c r="F689" i="5" l="1"/>
  <c r="H689" i="5"/>
  <c r="G689" i="5"/>
  <c r="E690" i="5"/>
  <c r="E708" i="4"/>
  <c r="F708" i="4" s="1"/>
  <c r="C709" i="4"/>
  <c r="G377" i="4"/>
  <c r="H377" i="4" s="1"/>
  <c r="H698" i="3"/>
  <c r="F699" i="3"/>
  <c r="I698" i="3"/>
  <c r="G699" i="3"/>
  <c r="H690" i="5" l="1"/>
  <c r="G690" i="5"/>
  <c r="E691" i="5"/>
  <c r="F690" i="5"/>
  <c r="E709" i="4"/>
  <c r="F709" i="4" s="1"/>
  <c r="C710" i="4"/>
  <c r="G378" i="4"/>
  <c r="H378" i="4" s="1"/>
  <c r="G700" i="3"/>
  <c r="F700" i="3"/>
  <c r="H699" i="3"/>
  <c r="I699" i="3" s="1"/>
  <c r="G691" i="5" l="1"/>
  <c r="F691" i="5"/>
  <c r="E692" i="5"/>
  <c r="H691" i="5"/>
  <c r="E710" i="4"/>
  <c r="F710" i="4" s="1"/>
  <c r="C711" i="4"/>
  <c r="G379" i="4"/>
  <c r="H379" i="4" s="1"/>
  <c r="H700" i="3"/>
  <c r="F701" i="3"/>
  <c r="I700" i="3"/>
  <c r="G701" i="3"/>
  <c r="H692" i="5" l="1"/>
  <c r="G692" i="5"/>
  <c r="F692" i="5"/>
  <c r="E693" i="5"/>
  <c r="E711" i="4"/>
  <c r="F711" i="4" s="1"/>
  <c r="C712" i="4"/>
  <c r="G380" i="4"/>
  <c r="H380" i="4" s="1"/>
  <c r="G702" i="3"/>
  <c r="F702" i="3"/>
  <c r="H701" i="3"/>
  <c r="I701" i="3" s="1"/>
  <c r="F693" i="5" l="1"/>
  <c r="E694" i="5"/>
  <c r="H693" i="5"/>
  <c r="G693" i="5"/>
  <c r="E712" i="4"/>
  <c r="F712" i="4" s="1"/>
  <c r="C713" i="4"/>
  <c r="G381" i="4"/>
  <c r="H381" i="4" s="1"/>
  <c r="H702" i="3"/>
  <c r="F703" i="3"/>
  <c r="I702" i="3"/>
  <c r="G703" i="3"/>
  <c r="G694" i="5" l="1"/>
  <c r="F694" i="5"/>
  <c r="E695" i="5"/>
  <c r="H694" i="5"/>
  <c r="E713" i="4"/>
  <c r="F713" i="4" s="1"/>
  <c r="C714" i="4"/>
  <c r="G382" i="4"/>
  <c r="H382" i="4" s="1"/>
  <c r="G704" i="3"/>
  <c r="F704" i="3"/>
  <c r="H703" i="3"/>
  <c r="I703" i="3" s="1"/>
  <c r="E696" i="5" l="1"/>
  <c r="H695" i="5"/>
  <c r="G695" i="5"/>
  <c r="F695" i="5"/>
  <c r="E714" i="4"/>
  <c r="F714" i="4" s="1"/>
  <c r="C715" i="4"/>
  <c r="G383" i="4"/>
  <c r="H383" i="4" s="1"/>
  <c r="H704" i="3"/>
  <c r="F705" i="3"/>
  <c r="I704" i="3"/>
  <c r="G705" i="3"/>
  <c r="F715" i="4" l="1"/>
  <c r="F696" i="5"/>
  <c r="E697" i="5"/>
  <c r="H696" i="5"/>
  <c r="G696" i="5"/>
  <c r="E715" i="4"/>
  <c r="C716" i="4"/>
  <c r="G384" i="4"/>
  <c r="H384" i="4" s="1"/>
  <c r="G706" i="3"/>
  <c r="F706" i="3"/>
  <c r="H705" i="3"/>
  <c r="I705" i="3" s="1"/>
  <c r="G697" i="5" l="1"/>
  <c r="F697" i="5"/>
  <c r="H697" i="5"/>
  <c r="E698" i="5"/>
  <c r="E716" i="4"/>
  <c r="F716" i="4" s="1"/>
  <c r="C717" i="4"/>
  <c r="G385" i="4"/>
  <c r="H385" i="4" s="1"/>
  <c r="H706" i="3"/>
  <c r="F707" i="3"/>
  <c r="I706" i="3"/>
  <c r="G707" i="3"/>
  <c r="E699" i="5" l="1"/>
  <c r="H698" i="5"/>
  <c r="G698" i="5"/>
  <c r="F698" i="5"/>
  <c r="E717" i="4"/>
  <c r="F717" i="4" s="1"/>
  <c r="C718" i="4"/>
  <c r="G386" i="4"/>
  <c r="H386" i="4" s="1"/>
  <c r="G708" i="3"/>
  <c r="F708" i="3"/>
  <c r="H707" i="3"/>
  <c r="I707" i="3" s="1"/>
  <c r="H699" i="5" l="1"/>
  <c r="G699" i="5"/>
  <c r="F699" i="5"/>
  <c r="E700" i="5"/>
  <c r="E718" i="4"/>
  <c r="F718" i="4" s="1"/>
  <c r="C719" i="4"/>
  <c r="G387" i="4"/>
  <c r="H387" i="4" s="1"/>
  <c r="H708" i="3"/>
  <c r="F709" i="3"/>
  <c r="I708" i="3"/>
  <c r="G709" i="3"/>
  <c r="G700" i="5" l="1"/>
  <c r="F700" i="5"/>
  <c r="E701" i="5"/>
  <c r="H700" i="5"/>
  <c r="E719" i="4"/>
  <c r="F719" i="4" s="1"/>
  <c r="C720" i="4"/>
  <c r="G388" i="4"/>
  <c r="H388" i="4" s="1"/>
  <c r="G710" i="3"/>
  <c r="F710" i="3"/>
  <c r="H709" i="3"/>
  <c r="I709" i="3" s="1"/>
  <c r="G701" i="5" l="1"/>
  <c r="F701" i="5"/>
  <c r="E702" i="5"/>
  <c r="H701" i="5"/>
  <c r="E720" i="4"/>
  <c r="F720" i="4" s="1"/>
  <c r="C721" i="4"/>
  <c r="G389" i="4"/>
  <c r="H389" i="4" s="1"/>
  <c r="H710" i="3"/>
  <c r="F711" i="3"/>
  <c r="I710" i="3"/>
  <c r="G711" i="3"/>
  <c r="E703" i="5" l="1"/>
  <c r="H702" i="5"/>
  <c r="G702" i="5"/>
  <c r="F702" i="5"/>
  <c r="E721" i="4"/>
  <c r="F721" i="4" s="1"/>
  <c r="C722" i="4"/>
  <c r="G390" i="4"/>
  <c r="H390" i="4" s="1"/>
  <c r="G712" i="3"/>
  <c r="F712" i="3"/>
  <c r="H711" i="3"/>
  <c r="I711" i="3" s="1"/>
  <c r="G703" i="5" l="1"/>
  <c r="F703" i="5"/>
  <c r="H703" i="5"/>
  <c r="E704" i="5"/>
  <c r="E722" i="4"/>
  <c r="F722" i="4" s="1"/>
  <c r="C723" i="4"/>
  <c r="G391" i="4"/>
  <c r="H391" i="4" s="1"/>
  <c r="H712" i="3"/>
  <c r="F713" i="3"/>
  <c r="I712" i="3"/>
  <c r="G713" i="3"/>
  <c r="E705" i="5" l="1"/>
  <c r="F704" i="5"/>
  <c r="H704" i="5"/>
  <c r="G704" i="5"/>
  <c r="E723" i="4"/>
  <c r="F723" i="4" s="1"/>
  <c r="C724" i="4"/>
  <c r="G392" i="4"/>
  <c r="H392" i="4" s="1"/>
  <c r="G714" i="3"/>
  <c r="F714" i="3"/>
  <c r="H713" i="3"/>
  <c r="I713" i="3" s="1"/>
  <c r="E706" i="5" l="1"/>
  <c r="H705" i="5"/>
  <c r="G705" i="5"/>
  <c r="F705" i="5"/>
  <c r="E724" i="4"/>
  <c r="F724" i="4" s="1"/>
  <c r="C725" i="4"/>
  <c r="G393" i="4"/>
  <c r="H393" i="4" s="1"/>
  <c r="H714" i="3"/>
  <c r="F715" i="3"/>
  <c r="I714" i="3"/>
  <c r="G715" i="3"/>
  <c r="G706" i="5" l="1"/>
  <c r="F706" i="5"/>
  <c r="E707" i="5"/>
  <c r="H706" i="5"/>
  <c r="E725" i="4"/>
  <c r="F725" i="4" s="1"/>
  <c r="C726" i="4"/>
  <c r="G394" i="4"/>
  <c r="H394" i="4" s="1"/>
  <c r="G716" i="3"/>
  <c r="F716" i="3"/>
  <c r="H715" i="3"/>
  <c r="I715" i="3" s="1"/>
  <c r="F707" i="5" l="1"/>
  <c r="E708" i="5"/>
  <c r="H707" i="5"/>
  <c r="G707" i="5"/>
  <c r="E726" i="4"/>
  <c r="F726" i="4" s="1"/>
  <c r="C727" i="4"/>
  <c r="G395" i="4"/>
  <c r="H395" i="4" s="1"/>
  <c r="H716" i="3"/>
  <c r="F717" i="3"/>
  <c r="I716" i="3"/>
  <c r="G717" i="3"/>
  <c r="E709" i="5" l="1"/>
  <c r="H708" i="5"/>
  <c r="G708" i="5"/>
  <c r="F708" i="5"/>
  <c r="E727" i="4"/>
  <c r="F727" i="4" s="1"/>
  <c r="C728" i="4"/>
  <c r="G396" i="4"/>
  <c r="H396" i="4" s="1"/>
  <c r="G718" i="3"/>
  <c r="F718" i="3"/>
  <c r="H717" i="3"/>
  <c r="I717" i="3" s="1"/>
  <c r="G709" i="5" l="1"/>
  <c r="F709" i="5"/>
  <c r="E710" i="5"/>
  <c r="H709" i="5"/>
  <c r="E728" i="4"/>
  <c r="F728" i="4" s="1"/>
  <c r="C729" i="4"/>
  <c r="G397" i="4"/>
  <c r="H397" i="4" s="1"/>
  <c r="H718" i="3"/>
  <c r="F719" i="3"/>
  <c r="I718" i="3"/>
  <c r="G719" i="3"/>
  <c r="G710" i="5" l="1"/>
  <c r="E711" i="5"/>
  <c r="H710" i="5"/>
  <c r="F710" i="5"/>
  <c r="E729" i="4"/>
  <c r="F729" i="4" s="1"/>
  <c r="C730" i="4"/>
  <c r="G398" i="4"/>
  <c r="H398" i="4" s="1"/>
  <c r="G720" i="3"/>
  <c r="F720" i="3"/>
  <c r="H719" i="3"/>
  <c r="I719" i="3" s="1"/>
  <c r="E712" i="5" l="1"/>
  <c r="H711" i="5"/>
  <c r="G711" i="5"/>
  <c r="F711" i="5"/>
  <c r="E730" i="4"/>
  <c r="F730" i="4" s="1"/>
  <c r="C731" i="4"/>
  <c r="G399" i="4"/>
  <c r="H399" i="4" s="1"/>
  <c r="H720" i="3"/>
  <c r="F721" i="3"/>
  <c r="I720" i="3"/>
  <c r="G721" i="3"/>
  <c r="G712" i="5" l="1"/>
  <c r="F712" i="5"/>
  <c r="E713" i="5"/>
  <c r="H712" i="5"/>
  <c r="E731" i="4"/>
  <c r="F731" i="4" s="1"/>
  <c r="C732" i="4"/>
  <c r="G400" i="4"/>
  <c r="H400" i="4" s="1"/>
  <c r="G722" i="3"/>
  <c r="F722" i="3"/>
  <c r="H721" i="3"/>
  <c r="I721" i="3" s="1"/>
  <c r="G713" i="5" l="1"/>
  <c r="E714" i="5"/>
  <c r="H713" i="5"/>
  <c r="F713" i="5"/>
  <c r="E732" i="4"/>
  <c r="F732" i="4" s="1"/>
  <c r="C733" i="4"/>
  <c r="G401" i="4"/>
  <c r="H401" i="4" s="1"/>
  <c r="H722" i="3"/>
  <c r="F723" i="3"/>
  <c r="I722" i="3"/>
  <c r="G723" i="3"/>
  <c r="H714" i="5" l="1"/>
  <c r="G714" i="5"/>
  <c r="F714" i="5"/>
  <c r="E715" i="5"/>
  <c r="E733" i="4"/>
  <c r="F733" i="4" s="1"/>
  <c r="C734" i="4"/>
  <c r="G402" i="4"/>
  <c r="H402" i="4" s="1"/>
  <c r="G724" i="3"/>
  <c r="F724" i="3"/>
  <c r="H723" i="3"/>
  <c r="I723" i="3" s="1"/>
  <c r="F734" i="4" l="1"/>
  <c r="G715" i="5"/>
  <c r="F715" i="5"/>
  <c r="E716" i="5"/>
  <c r="H715" i="5"/>
  <c r="E734" i="4"/>
  <c r="C735" i="4"/>
  <c r="G403" i="4"/>
  <c r="H403" i="4" s="1"/>
  <c r="H724" i="3"/>
  <c r="F725" i="3"/>
  <c r="I724" i="3"/>
  <c r="G725" i="3"/>
  <c r="G716" i="5" l="1"/>
  <c r="H716" i="5"/>
  <c r="F716" i="5"/>
  <c r="E717" i="5"/>
  <c r="E735" i="4"/>
  <c r="F735" i="4" s="1"/>
  <c r="C736" i="4"/>
  <c r="G404" i="4"/>
  <c r="H404" i="4" s="1"/>
  <c r="G726" i="3"/>
  <c r="F726" i="3"/>
  <c r="H725" i="3"/>
  <c r="I725" i="3" s="1"/>
  <c r="E718" i="5" l="1"/>
  <c r="H717" i="5"/>
  <c r="G717" i="5"/>
  <c r="F717" i="5"/>
  <c r="E736" i="4"/>
  <c r="F736" i="4" s="1"/>
  <c r="C737" i="4"/>
  <c r="G405" i="4"/>
  <c r="H405" i="4" s="1"/>
  <c r="H726" i="3"/>
  <c r="F727" i="3"/>
  <c r="I726" i="3"/>
  <c r="G727" i="3"/>
  <c r="G718" i="5" l="1"/>
  <c r="F718" i="5"/>
  <c r="E719" i="5"/>
  <c r="H718" i="5"/>
  <c r="E737" i="4"/>
  <c r="F737" i="4" s="1"/>
  <c r="C738" i="4"/>
  <c r="G406" i="4"/>
  <c r="H406" i="4" s="1"/>
  <c r="F728" i="3"/>
  <c r="H727" i="3"/>
  <c r="G728" i="3"/>
  <c r="I727" i="3"/>
  <c r="G719" i="5" l="1"/>
  <c r="F719" i="5"/>
  <c r="E720" i="5"/>
  <c r="H719" i="5"/>
  <c r="E738" i="4"/>
  <c r="F738" i="4" s="1"/>
  <c r="C739" i="4"/>
  <c r="G407" i="4"/>
  <c r="H407" i="4" s="1"/>
  <c r="G729" i="3"/>
  <c r="H728" i="3"/>
  <c r="I728" i="3" s="1"/>
  <c r="F729" i="3"/>
  <c r="H720" i="5" l="1"/>
  <c r="G720" i="5"/>
  <c r="F720" i="5"/>
  <c r="E721" i="5"/>
  <c r="E739" i="4"/>
  <c r="F739" i="4" s="1"/>
  <c r="C740" i="4"/>
  <c r="G408" i="4"/>
  <c r="H408" i="4" s="1"/>
  <c r="G730" i="3"/>
  <c r="F730" i="3"/>
  <c r="H729" i="3"/>
  <c r="I729" i="3" s="1"/>
  <c r="F740" i="4" l="1"/>
  <c r="G721" i="5"/>
  <c r="F721" i="5"/>
  <c r="E722" i="5"/>
  <c r="H721" i="5"/>
  <c r="E740" i="4"/>
  <c r="C741" i="4"/>
  <c r="G409" i="4"/>
  <c r="H409" i="4" s="1"/>
  <c r="H730" i="3"/>
  <c r="F731" i="3"/>
  <c r="I730" i="3"/>
  <c r="G731" i="3"/>
  <c r="G722" i="5" l="1"/>
  <c r="E723" i="5"/>
  <c r="H722" i="5"/>
  <c r="F722" i="5"/>
  <c r="E741" i="4"/>
  <c r="F741" i="4" s="1"/>
  <c r="C742" i="4"/>
  <c r="G410" i="4"/>
  <c r="H410" i="4" s="1"/>
  <c r="G732" i="3"/>
  <c r="F732" i="3"/>
  <c r="H731" i="3"/>
  <c r="I731" i="3" s="1"/>
  <c r="F742" i="4" l="1"/>
  <c r="H723" i="5"/>
  <c r="G723" i="5"/>
  <c r="E724" i="5"/>
  <c r="F723" i="5"/>
  <c r="E742" i="4"/>
  <c r="C743" i="4"/>
  <c r="G411" i="4"/>
  <c r="H411" i="4" s="1"/>
  <c r="H732" i="3"/>
  <c r="F733" i="3"/>
  <c r="I732" i="3"/>
  <c r="G733" i="3"/>
  <c r="G724" i="5" l="1"/>
  <c r="F724" i="5"/>
  <c r="E725" i="5"/>
  <c r="H724" i="5"/>
  <c r="E743" i="4"/>
  <c r="F743" i="4" s="1"/>
  <c r="C744" i="4"/>
  <c r="G412" i="4"/>
  <c r="H412" i="4" s="1"/>
  <c r="G734" i="3"/>
  <c r="F734" i="3"/>
  <c r="H733" i="3"/>
  <c r="I733" i="3" s="1"/>
  <c r="F744" i="4" l="1"/>
  <c r="G725" i="5"/>
  <c r="E726" i="5"/>
  <c r="H725" i="5"/>
  <c r="F725" i="5"/>
  <c r="E744" i="4"/>
  <c r="C745" i="4"/>
  <c r="G413" i="4"/>
  <c r="H413" i="4" s="1"/>
  <c r="H734" i="3"/>
  <c r="F735" i="3"/>
  <c r="I734" i="3"/>
  <c r="G735" i="3"/>
  <c r="F745" i="4" l="1"/>
  <c r="H726" i="5"/>
  <c r="G726" i="5"/>
  <c r="F726" i="5"/>
  <c r="E727" i="5"/>
  <c r="E745" i="4"/>
  <c r="C746" i="4"/>
  <c r="G414" i="4"/>
  <c r="H414" i="4" s="1"/>
  <c r="G736" i="3"/>
  <c r="F736" i="3"/>
  <c r="H735" i="3"/>
  <c r="I735" i="3" s="1"/>
  <c r="G727" i="5" l="1"/>
  <c r="F727" i="5"/>
  <c r="E728" i="5"/>
  <c r="H727" i="5"/>
  <c r="E746" i="4"/>
  <c r="F746" i="4" s="1"/>
  <c r="C747" i="4"/>
  <c r="G415" i="4"/>
  <c r="H415" i="4" s="1"/>
  <c r="H736" i="3"/>
  <c r="F737" i="3"/>
  <c r="I736" i="3"/>
  <c r="G737" i="3"/>
  <c r="G728" i="5" l="1"/>
  <c r="F728" i="5"/>
  <c r="E729" i="5"/>
  <c r="H728" i="5"/>
  <c r="E747" i="4"/>
  <c r="F747" i="4" s="1"/>
  <c r="C748" i="4"/>
  <c r="G416" i="4"/>
  <c r="H416" i="4" s="1"/>
  <c r="G738" i="3"/>
  <c r="F738" i="3"/>
  <c r="H737" i="3"/>
  <c r="I737" i="3" s="1"/>
  <c r="E730" i="5" l="1"/>
  <c r="H729" i="5"/>
  <c r="G729" i="5"/>
  <c r="F729" i="5"/>
  <c r="E748" i="4"/>
  <c r="F748" i="4" s="1"/>
  <c r="C749" i="4"/>
  <c r="G417" i="4"/>
  <c r="H417" i="4" s="1"/>
  <c r="G739" i="3"/>
  <c r="H738" i="3"/>
  <c r="I738" i="3" s="1"/>
  <c r="F739" i="3"/>
  <c r="F749" i="4" l="1"/>
  <c r="G730" i="5"/>
  <c r="F730" i="5"/>
  <c r="E731" i="5"/>
  <c r="H730" i="5"/>
  <c r="E749" i="4"/>
  <c r="C750" i="4"/>
  <c r="G418" i="4"/>
  <c r="H418" i="4" s="1"/>
  <c r="F740" i="3"/>
  <c r="H739" i="3"/>
  <c r="G740" i="3"/>
  <c r="I739" i="3"/>
  <c r="F750" i="4" l="1"/>
  <c r="G731" i="5"/>
  <c r="F731" i="5"/>
  <c r="E732" i="5"/>
  <c r="H731" i="5"/>
  <c r="E750" i="4"/>
  <c r="C751" i="4"/>
  <c r="G419" i="4"/>
  <c r="H419" i="4" s="1"/>
  <c r="G741" i="3"/>
  <c r="H740" i="3"/>
  <c r="I740" i="3" s="1"/>
  <c r="F741" i="3"/>
  <c r="F751" i="4" l="1"/>
  <c r="E733" i="5"/>
  <c r="H732" i="5"/>
  <c r="F732" i="5"/>
  <c r="G732" i="5"/>
  <c r="E751" i="4"/>
  <c r="C752" i="4"/>
  <c r="G420" i="4"/>
  <c r="H420" i="4" s="1"/>
  <c r="F742" i="3"/>
  <c r="H741" i="3"/>
  <c r="G742" i="3"/>
  <c r="I741" i="3"/>
  <c r="G733" i="5" l="1"/>
  <c r="F733" i="5"/>
  <c r="E734" i="5"/>
  <c r="H733" i="5"/>
  <c r="E752" i="4"/>
  <c r="F752" i="4" s="1"/>
  <c r="C753" i="4"/>
  <c r="G421" i="4"/>
  <c r="H421" i="4" s="1"/>
  <c r="G743" i="3"/>
  <c r="H742" i="3"/>
  <c r="I742" i="3" s="1"/>
  <c r="F743" i="3"/>
  <c r="G734" i="5" l="1"/>
  <c r="E735" i="5"/>
  <c r="H734" i="5"/>
  <c r="F734" i="5"/>
  <c r="E753" i="4"/>
  <c r="F753" i="4" s="1"/>
  <c r="C754" i="4"/>
  <c r="G422" i="4"/>
  <c r="H422" i="4" s="1"/>
  <c r="F744" i="3"/>
  <c r="H743" i="3"/>
  <c r="G744" i="3"/>
  <c r="I743" i="3"/>
  <c r="G735" i="5" l="1"/>
  <c r="F735" i="5"/>
  <c r="E736" i="5"/>
  <c r="H735" i="5"/>
  <c r="E754" i="4"/>
  <c r="F754" i="4" s="1"/>
  <c r="C755" i="4"/>
  <c r="G423" i="4"/>
  <c r="H423" i="4" s="1"/>
  <c r="G745" i="3"/>
  <c r="H744" i="3"/>
  <c r="I744" i="3" s="1"/>
  <c r="F745" i="3"/>
  <c r="G736" i="5" l="1"/>
  <c r="F736" i="5"/>
  <c r="E737" i="5"/>
  <c r="H736" i="5"/>
  <c r="E755" i="4"/>
  <c r="F755" i="4" s="1"/>
  <c r="C756" i="4"/>
  <c r="G424" i="4"/>
  <c r="H424" i="4" s="1"/>
  <c r="F746" i="3"/>
  <c r="H745" i="3"/>
  <c r="G746" i="3"/>
  <c r="I745" i="3"/>
  <c r="G737" i="5" l="1"/>
  <c r="E738" i="5"/>
  <c r="H737" i="5"/>
  <c r="F737" i="5"/>
  <c r="E756" i="4"/>
  <c r="F756" i="4" s="1"/>
  <c r="C757" i="4"/>
  <c r="G425" i="4"/>
  <c r="H425" i="4" s="1"/>
  <c r="G747" i="3"/>
  <c r="H746" i="3"/>
  <c r="I746" i="3" s="1"/>
  <c r="F747" i="3"/>
  <c r="H738" i="5" l="1"/>
  <c r="G738" i="5"/>
  <c r="F738" i="5"/>
  <c r="E739" i="5"/>
  <c r="E757" i="4"/>
  <c r="F757" i="4" s="1"/>
  <c r="C758" i="4"/>
  <c r="G426" i="4"/>
  <c r="H426" i="4" s="1"/>
  <c r="F748" i="3"/>
  <c r="H747" i="3"/>
  <c r="G748" i="3"/>
  <c r="I747" i="3"/>
  <c r="G739" i="5" l="1"/>
  <c r="F739" i="5"/>
  <c r="E740" i="5"/>
  <c r="H739" i="5"/>
  <c r="E758" i="4"/>
  <c r="F758" i="4" s="1"/>
  <c r="C759" i="4"/>
  <c r="G427" i="4"/>
  <c r="H427" i="4" s="1"/>
  <c r="G749" i="3"/>
  <c r="H748" i="3"/>
  <c r="I748" i="3" s="1"/>
  <c r="F749" i="3"/>
  <c r="G740" i="5" l="1"/>
  <c r="E741" i="5"/>
  <c r="H740" i="5"/>
  <c r="F740" i="5"/>
  <c r="E759" i="4"/>
  <c r="F759" i="4" s="1"/>
  <c r="C760" i="4"/>
  <c r="G428" i="4"/>
  <c r="H428" i="4" s="1"/>
  <c r="G750" i="3"/>
  <c r="F750" i="3"/>
  <c r="H749" i="3"/>
  <c r="I749" i="3" s="1"/>
  <c r="F760" i="4" l="1"/>
  <c r="E742" i="5"/>
  <c r="H741" i="5"/>
  <c r="G741" i="5"/>
  <c r="F741" i="5"/>
  <c r="E760" i="4"/>
  <c r="C761" i="4"/>
  <c r="G429" i="4"/>
  <c r="H429" i="4" s="1"/>
  <c r="H750" i="3"/>
  <c r="F751" i="3"/>
  <c r="I750" i="3"/>
  <c r="G751" i="3"/>
  <c r="F761" i="4" l="1"/>
  <c r="G742" i="5"/>
  <c r="F742" i="5"/>
  <c r="E743" i="5"/>
  <c r="H742" i="5"/>
  <c r="E761" i="4"/>
  <c r="C762" i="4"/>
  <c r="G430" i="4"/>
  <c r="H430" i="4" s="1"/>
  <c r="G752" i="3"/>
  <c r="F752" i="3"/>
  <c r="H751" i="3"/>
  <c r="I751" i="3" s="1"/>
  <c r="G743" i="5" l="1"/>
  <c r="E744" i="5"/>
  <c r="H743" i="5"/>
  <c r="F743" i="5"/>
  <c r="E762" i="4"/>
  <c r="F762" i="4" s="1"/>
  <c r="C763" i="4"/>
  <c r="G431" i="4"/>
  <c r="H431" i="4" s="1"/>
  <c r="H752" i="3"/>
  <c r="F753" i="3"/>
  <c r="I752" i="3"/>
  <c r="G753" i="3"/>
  <c r="E745" i="5" l="1"/>
  <c r="F744" i="5"/>
  <c r="G744" i="5"/>
  <c r="H744" i="5"/>
  <c r="E763" i="4"/>
  <c r="F763" i="4" s="1"/>
  <c r="C764" i="4"/>
  <c r="G432" i="4"/>
  <c r="H432" i="4" s="1"/>
  <c r="G754" i="3"/>
  <c r="F754" i="3"/>
  <c r="H753" i="3"/>
  <c r="I753" i="3" s="1"/>
  <c r="G745" i="5" l="1"/>
  <c r="F745" i="5"/>
  <c r="E746" i="5"/>
  <c r="H745" i="5"/>
  <c r="E764" i="4"/>
  <c r="F764" i="4" s="1"/>
  <c r="C765" i="4"/>
  <c r="G433" i="4"/>
  <c r="H433" i="4" s="1"/>
  <c r="H754" i="3"/>
  <c r="F755" i="3"/>
  <c r="I754" i="3"/>
  <c r="G755" i="3"/>
  <c r="F765" i="4" l="1"/>
  <c r="G746" i="5"/>
  <c r="E747" i="5"/>
  <c r="H746" i="5"/>
  <c r="F746" i="5"/>
  <c r="E765" i="4"/>
  <c r="C766" i="4"/>
  <c r="G434" i="4"/>
  <c r="H434" i="4" s="1"/>
  <c r="G756" i="3"/>
  <c r="F756" i="3"/>
  <c r="H755" i="3"/>
  <c r="I755" i="3" s="1"/>
  <c r="F766" i="4" l="1"/>
  <c r="E748" i="5"/>
  <c r="H747" i="5"/>
  <c r="G747" i="5"/>
  <c r="F747" i="5"/>
  <c r="E766" i="4"/>
  <c r="C767" i="4"/>
  <c r="G435" i="4"/>
  <c r="H435" i="4" s="1"/>
  <c r="H756" i="3"/>
  <c r="F757" i="3"/>
  <c r="I756" i="3"/>
  <c r="G757" i="3"/>
  <c r="F767" i="4" l="1"/>
  <c r="G748" i="5"/>
  <c r="F748" i="5"/>
  <c r="H748" i="5"/>
  <c r="E749" i="5"/>
  <c r="E767" i="4"/>
  <c r="C768" i="4"/>
  <c r="G436" i="4"/>
  <c r="H436" i="4" s="1"/>
  <c r="G758" i="3"/>
  <c r="F758" i="3"/>
  <c r="H757" i="3"/>
  <c r="I757" i="3" s="1"/>
  <c r="F768" i="4" l="1"/>
  <c r="G749" i="5"/>
  <c r="E750" i="5"/>
  <c r="H749" i="5"/>
  <c r="F749" i="5"/>
  <c r="E768" i="4"/>
  <c r="C769" i="4"/>
  <c r="G437" i="4"/>
  <c r="H437" i="4" s="1"/>
  <c r="H758" i="3"/>
  <c r="F759" i="3"/>
  <c r="I758" i="3"/>
  <c r="G759" i="3"/>
  <c r="F769" i="4" l="1"/>
  <c r="H750" i="5"/>
  <c r="G750" i="5"/>
  <c r="F750" i="5"/>
  <c r="E751" i="5"/>
  <c r="E769" i="4"/>
  <c r="C770" i="4"/>
  <c r="G438" i="4"/>
  <c r="H438" i="4" s="1"/>
  <c r="G760" i="3"/>
  <c r="F760" i="3"/>
  <c r="H759" i="3"/>
  <c r="I759" i="3" s="1"/>
  <c r="F770" i="4" l="1"/>
  <c r="G751" i="5"/>
  <c r="F751" i="5"/>
  <c r="H751" i="5"/>
  <c r="E752" i="5"/>
  <c r="E770" i="4"/>
  <c r="C771" i="4"/>
  <c r="G439" i="4"/>
  <c r="H439" i="4" s="1"/>
  <c r="H760" i="3"/>
  <c r="F761" i="3"/>
  <c r="I760" i="3"/>
  <c r="G761" i="3"/>
  <c r="F771" i="4" l="1"/>
  <c r="G752" i="5"/>
  <c r="H752" i="5"/>
  <c r="E753" i="5"/>
  <c r="F752" i="5"/>
  <c r="E771" i="4"/>
  <c r="C772" i="4"/>
  <c r="G440" i="4"/>
  <c r="H440" i="4" s="1"/>
  <c r="G762" i="3"/>
  <c r="F762" i="3"/>
  <c r="H761" i="3"/>
  <c r="I761" i="3" s="1"/>
  <c r="E754" i="5" l="1"/>
  <c r="H753" i="5"/>
  <c r="G753" i="5"/>
  <c r="F753" i="5"/>
  <c r="E772" i="4"/>
  <c r="F772" i="4" s="1"/>
  <c r="C773" i="4"/>
  <c r="G441" i="4"/>
  <c r="H441" i="4" s="1"/>
  <c r="H762" i="3"/>
  <c r="F763" i="3"/>
  <c r="I762" i="3"/>
  <c r="G763" i="3"/>
  <c r="G754" i="5" l="1"/>
  <c r="F754" i="5"/>
  <c r="E755" i="5"/>
  <c r="H754" i="5"/>
  <c r="E773" i="4"/>
  <c r="F773" i="4" s="1"/>
  <c r="C774" i="4"/>
  <c r="G442" i="4"/>
  <c r="H442" i="4" s="1"/>
  <c r="G764" i="3"/>
  <c r="F764" i="3"/>
  <c r="H763" i="3"/>
  <c r="I763" i="3" s="1"/>
  <c r="G755" i="5" l="1"/>
  <c r="E756" i="5"/>
  <c r="H755" i="5"/>
  <c r="F755" i="5"/>
  <c r="E774" i="4"/>
  <c r="F774" i="4" s="1"/>
  <c r="C775" i="4"/>
  <c r="G443" i="4"/>
  <c r="H443" i="4" s="1"/>
  <c r="H764" i="3"/>
  <c r="F765" i="3"/>
  <c r="I764" i="3"/>
  <c r="G765" i="3"/>
  <c r="E757" i="5" l="1"/>
  <c r="H756" i="5"/>
  <c r="G756" i="5"/>
  <c r="F756" i="5"/>
  <c r="E775" i="4"/>
  <c r="F775" i="4" s="1"/>
  <c r="C776" i="4"/>
  <c r="G444" i="4"/>
  <c r="H444" i="4" s="1"/>
  <c r="G766" i="3"/>
  <c r="F766" i="3"/>
  <c r="H765" i="3"/>
  <c r="I765" i="3" s="1"/>
  <c r="F776" i="4" l="1"/>
  <c r="G757" i="5"/>
  <c r="F757" i="5"/>
  <c r="E758" i="5"/>
  <c r="H757" i="5"/>
  <c r="E776" i="4"/>
  <c r="C777" i="4"/>
  <c r="G445" i="4"/>
  <c r="H445" i="4" s="1"/>
  <c r="H766" i="3"/>
  <c r="F767" i="3"/>
  <c r="I766" i="3"/>
  <c r="G767" i="3"/>
  <c r="G758" i="5" l="1"/>
  <c r="E759" i="5"/>
  <c r="H758" i="5"/>
  <c r="F758" i="5"/>
  <c r="E777" i="4"/>
  <c r="F777" i="4" s="1"/>
  <c r="C778" i="4"/>
  <c r="G446" i="4"/>
  <c r="H446" i="4" s="1"/>
  <c r="G768" i="3"/>
  <c r="F768" i="3"/>
  <c r="H767" i="3"/>
  <c r="I767" i="3" s="1"/>
  <c r="H759" i="5" l="1"/>
  <c r="E760" i="5"/>
  <c r="G759" i="5"/>
  <c r="F759" i="5"/>
  <c r="E778" i="4"/>
  <c r="F778" i="4" s="1"/>
  <c r="C779" i="4"/>
  <c r="G447" i="4"/>
  <c r="H447" i="4" s="1"/>
  <c r="H768" i="3"/>
  <c r="F769" i="3"/>
  <c r="I768" i="3"/>
  <c r="G769" i="3"/>
  <c r="F779" i="4" l="1"/>
  <c r="G760" i="5"/>
  <c r="F760" i="5"/>
  <c r="E761" i="5"/>
  <c r="H760" i="5"/>
  <c r="E779" i="4"/>
  <c r="C780" i="4"/>
  <c r="G448" i="4"/>
  <c r="H448" i="4" s="1"/>
  <c r="G770" i="3"/>
  <c r="F770" i="3"/>
  <c r="H769" i="3"/>
  <c r="I769" i="3" s="1"/>
  <c r="G761" i="5" l="1"/>
  <c r="E762" i="5"/>
  <c r="H761" i="5"/>
  <c r="F761" i="5"/>
  <c r="E780" i="4"/>
  <c r="F780" i="4" s="1"/>
  <c r="C781" i="4"/>
  <c r="G449" i="4"/>
  <c r="H449" i="4" s="1"/>
  <c r="H770" i="3"/>
  <c r="F771" i="3"/>
  <c r="I770" i="3"/>
  <c r="G771" i="3"/>
  <c r="H762" i="5" l="1"/>
  <c r="G762" i="5"/>
  <c r="F762" i="5"/>
  <c r="E763" i="5"/>
  <c r="E781" i="4"/>
  <c r="F781" i="4" s="1"/>
  <c r="C782" i="4"/>
  <c r="G450" i="4"/>
  <c r="H450" i="4" s="1"/>
  <c r="G772" i="3"/>
  <c r="F772" i="3"/>
  <c r="H771" i="3"/>
  <c r="I771" i="3" s="1"/>
  <c r="G763" i="5" l="1"/>
  <c r="F763" i="5"/>
  <c r="E764" i="5"/>
  <c r="H763" i="5"/>
  <c r="E782" i="4"/>
  <c r="F782" i="4" s="1"/>
  <c r="C783" i="4"/>
  <c r="G451" i="4"/>
  <c r="H451" i="4" s="1"/>
  <c r="H772" i="3"/>
  <c r="F773" i="3"/>
  <c r="I772" i="3"/>
  <c r="G773" i="3"/>
  <c r="G764" i="5" l="1"/>
  <c r="H764" i="5"/>
  <c r="F764" i="5"/>
  <c r="E765" i="5"/>
  <c r="E783" i="4"/>
  <c r="F783" i="4" s="1"/>
  <c r="C784" i="4"/>
  <c r="G452" i="4"/>
  <c r="H452" i="4" s="1"/>
  <c r="G774" i="3"/>
  <c r="F774" i="3"/>
  <c r="H773" i="3"/>
  <c r="I773" i="3" s="1"/>
  <c r="E766" i="5" l="1"/>
  <c r="H765" i="5"/>
  <c r="G765" i="5"/>
  <c r="F765" i="5"/>
  <c r="E784" i="4"/>
  <c r="F784" i="4" s="1"/>
  <c r="C785" i="4"/>
  <c r="G453" i="4"/>
  <c r="H453" i="4" s="1"/>
  <c r="H774" i="3"/>
  <c r="F775" i="3"/>
  <c r="I774" i="3"/>
  <c r="G775" i="3"/>
  <c r="G766" i="5" l="1"/>
  <c r="F766" i="5"/>
  <c r="E767" i="5"/>
  <c r="H766" i="5"/>
  <c r="E785" i="4"/>
  <c r="F785" i="4" s="1"/>
  <c r="C786" i="4"/>
  <c r="G454" i="4"/>
  <c r="H454" i="4" s="1"/>
  <c r="G776" i="3"/>
  <c r="F776" i="3"/>
  <c r="H775" i="3"/>
  <c r="I775" i="3" s="1"/>
  <c r="G767" i="5" l="1"/>
  <c r="E768" i="5"/>
  <c r="H767" i="5"/>
  <c r="F767" i="5"/>
  <c r="E786" i="4"/>
  <c r="F786" i="4" s="1"/>
  <c r="C787" i="4"/>
  <c r="G455" i="4"/>
  <c r="H455" i="4" s="1"/>
  <c r="H776" i="3"/>
  <c r="F777" i="3"/>
  <c r="I776" i="3"/>
  <c r="G777" i="3"/>
  <c r="H768" i="5" l="1"/>
  <c r="G768" i="5"/>
  <c r="F768" i="5"/>
  <c r="E769" i="5"/>
  <c r="E787" i="4"/>
  <c r="F787" i="4" s="1"/>
  <c r="C788" i="4"/>
  <c r="G456" i="4"/>
  <c r="H456" i="4" s="1"/>
  <c r="G778" i="3"/>
  <c r="F778" i="3"/>
  <c r="H777" i="3"/>
  <c r="I777" i="3" s="1"/>
  <c r="G769" i="5" l="1"/>
  <c r="F769" i="5"/>
  <c r="E770" i="5"/>
  <c r="H769" i="5"/>
  <c r="E788" i="4"/>
  <c r="F788" i="4" s="1"/>
  <c r="C789" i="4"/>
  <c r="G457" i="4"/>
  <c r="H457" i="4" s="1"/>
  <c r="H778" i="3"/>
  <c r="F779" i="3"/>
  <c r="I778" i="3"/>
  <c r="G779" i="3"/>
  <c r="G770" i="5" l="1"/>
  <c r="E771" i="5"/>
  <c r="H770" i="5"/>
  <c r="F770" i="5"/>
  <c r="E789" i="4"/>
  <c r="F789" i="4" s="1"/>
  <c r="C790" i="4"/>
  <c r="G458" i="4"/>
  <c r="H458" i="4" s="1"/>
  <c r="G780" i="3"/>
  <c r="F780" i="3"/>
  <c r="H779" i="3"/>
  <c r="I779" i="3" s="1"/>
  <c r="H771" i="5" l="1"/>
  <c r="G771" i="5"/>
  <c r="E772" i="5"/>
  <c r="F771" i="5"/>
  <c r="E790" i="4"/>
  <c r="F790" i="4" s="1"/>
  <c r="C791" i="4"/>
  <c r="G459" i="4"/>
  <c r="H459" i="4" s="1"/>
  <c r="H780" i="3"/>
  <c r="F781" i="3"/>
  <c r="I780" i="3"/>
  <c r="G781" i="3"/>
  <c r="G772" i="5" l="1"/>
  <c r="F772" i="5"/>
  <c r="E773" i="5"/>
  <c r="H772" i="5"/>
  <c r="E791" i="4"/>
  <c r="F791" i="4" s="1"/>
  <c r="C792" i="4"/>
  <c r="G460" i="4"/>
  <c r="H460" i="4" s="1"/>
  <c r="G782" i="3"/>
  <c r="F782" i="3"/>
  <c r="H781" i="3"/>
  <c r="I781" i="3" s="1"/>
  <c r="F792" i="4" l="1"/>
  <c r="G773" i="5"/>
  <c r="E774" i="5"/>
  <c r="H773" i="5"/>
  <c r="F773" i="5"/>
  <c r="E792" i="4"/>
  <c r="C793" i="4"/>
  <c r="G461" i="4"/>
  <c r="H461" i="4" s="1"/>
  <c r="H782" i="3"/>
  <c r="F783" i="3"/>
  <c r="I782" i="3"/>
  <c r="G783" i="3"/>
  <c r="F793" i="4" l="1"/>
  <c r="H774" i="5"/>
  <c r="E775" i="5"/>
  <c r="G774" i="5"/>
  <c r="F774" i="5"/>
  <c r="E793" i="4"/>
  <c r="C794" i="4"/>
  <c r="G462" i="4"/>
  <c r="H462" i="4" s="1"/>
  <c r="F784" i="3"/>
  <c r="H783" i="3"/>
  <c r="G784" i="3"/>
  <c r="I783" i="3"/>
  <c r="F794" i="4" l="1"/>
  <c r="G775" i="5"/>
  <c r="F775" i="5"/>
  <c r="E776" i="5"/>
  <c r="H775" i="5"/>
  <c r="E794" i="4"/>
  <c r="C795" i="4"/>
  <c r="G463" i="4"/>
  <c r="H463" i="4" s="1"/>
  <c r="G785" i="3"/>
  <c r="H784" i="3"/>
  <c r="I784" i="3" s="1"/>
  <c r="F785" i="3"/>
  <c r="G776" i="5" l="1"/>
  <c r="H776" i="5"/>
  <c r="F776" i="5"/>
  <c r="E777" i="5"/>
  <c r="E795" i="4"/>
  <c r="F795" i="4" s="1"/>
  <c r="C796" i="4"/>
  <c r="G464" i="4"/>
  <c r="H464" i="4" s="1"/>
  <c r="G786" i="3"/>
  <c r="F786" i="3"/>
  <c r="H785" i="3"/>
  <c r="I785" i="3" s="1"/>
  <c r="H777" i="5" l="1"/>
  <c r="E778" i="5"/>
  <c r="G777" i="5"/>
  <c r="F777" i="5"/>
  <c r="E796" i="4"/>
  <c r="F796" i="4" s="1"/>
  <c r="C797" i="4"/>
  <c r="G465" i="4"/>
  <c r="H465" i="4" s="1"/>
  <c r="H786" i="3"/>
  <c r="F787" i="3"/>
  <c r="I786" i="3"/>
  <c r="G787" i="3"/>
  <c r="G778" i="5" l="1"/>
  <c r="F778" i="5"/>
  <c r="E779" i="5"/>
  <c r="H778" i="5"/>
  <c r="E797" i="4"/>
  <c r="F797" i="4" s="1"/>
  <c r="C798" i="4"/>
  <c r="G466" i="4"/>
  <c r="H466" i="4" s="1"/>
  <c r="F788" i="3"/>
  <c r="H787" i="3"/>
  <c r="G788" i="3"/>
  <c r="I787" i="3"/>
  <c r="G779" i="5" l="1"/>
  <c r="H779" i="5"/>
  <c r="F779" i="5"/>
  <c r="E780" i="5"/>
  <c r="E798" i="4"/>
  <c r="F798" i="4" s="1"/>
  <c r="C799" i="4"/>
  <c r="G467" i="4"/>
  <c r="H467" i="4" s="1"/>
  <c r="G789" i="3"/>
  <c r="H788" i="3"/>
  <c r="I788" i="3" s="1"/>
  <c r="F789" i="3"/>
  <c r="H780" i="5" l="1"/>
  <c r="E781" i="5"/>
  <c r="G780" i="5"/>
  <c r="F780" i="5"/>
  <c r="E799" i="4"/>
  <c r="F799" i="4" s="1"/>
  <c r="C800" i="4"/>
  <c r="G468" i="4"/>
  <c r="H468" i="4" s="1"/>
  <c r="G790" i="3"/>
  <c r="F790" i="3"/>
  <c r="H789" i="3"/>
  <c r="I789" i="3" s="1"/>
  <c r="G781" i="5" l="1"/>
  <c r="F781" i="5"/>
  <c r="E782" i="5"/>
  <c r="H781" i="5"/>
  <c r="E800" i="4"/>
  <c r="F800" i="4" s="1"/>
  <c r="C801" i="4"/>
  <c r="G469" i="4"/>
  <c r="H469" i="4" s="1"/>
  <c r="H790" i="3"/>
  <c r="F791" i="3"/>
  <c r="I790" i="3"/>
  <c r="G791" i="3"/>
  <c r="G782" i="5" l="1"/>
  <c r="E783" i="5"/>
  <c r="H782" i="5"/>
  <c r="F782" i="5"/>
  <c r="E801" i="4"/>
  <c r="F801" i="4" s="1"/>
  <c r="C802" i="4"/>
  <c r="G470" i="4"/>
  <c r="H470" i="4" s="1"/>
  <c r="G792" i="3"/>
  <c r="F792" i="3"/>
  <c r="H791" i="3"/>
  <c r="I791" i="3" s="1"/>
  <c r="H783" i="5" l="1"/>
  <c r="E784" i="5"/>
  <c r="G783" i="5"/>
  <c r="F783" i="5"/>
  <c r="E802" i="4"/>
  <c r="F802" i="4" s="1"/>
  <c r="C803" i="4"/>
  <c r="G471" i="4"/>
  <c r="H471" i="4" s="1"/>
  <c r="H792" i="3"/>
  <c r="F793" i="3"/>
  <c r="I792" i="3"/>
  <c r="G793" i="3"/>
  <c r="G784" i="5" l="1"/>
  <c r="F784" i="5"/>
  <c r="E785" i="5"/>
  <c r="H784" i="5"/>
  <c r="E803" i="4"/>
  <c r="F803" i="4" s="1"/>
  <c r="C804" i="4"/>
  <c r="G472" i="4"/>
  <c r="H472" i="4" s="1"/>
  <c r="G794" i="3"/>
  <c r="F794" i="3"/>
  <c r="H793" i="3"/>
  <c r="I793" i="3" s="1"/>
  <c r="G785" i="5" l="1"/>
  <c r="E786" i="5"/>
  <c r="H785" i="5"/>
  <c r="F785" i="5"/>
  <c r="E804" i="4"/>
  <c r="F804" i="4" s="1"/>
  <c r="C805" i="4"/>
  <c r="G473" i="4"/>
  <c r="H473" i="4" s="1"/>
  <c r="H794" i="3"/>
  <c r="F795" i="3"/>
  <c r="I794" i="3"/>
  <c r="G795" i="3"/>
  <c r="H786" i="5" l="1"/>
  <c r="E787" i="5"/>
  <c r="F786" i="5"/>
  <c r="G786" i="5"/>
  <c r="E805" i="4"/>
  <c r="F805" i="4" s="1"/>
  <c r="C806" i="4"/>
  <c r="G474" i="4"/>
  <c r="H474" i="4" s="1"/>
  <c r="G796" i="3"/>
  <c r="F796" i="3"/>
  <c r="H795" i="3"/>
  <c r="I795" i="3" s="1"/>
  <c r="G787" i="5" l="1"/>
  <c r="F787" i="5"/>
  <c r="E788" i="5"/>
  <c r="H787" i="5"/>
  <c r="E806" i="4"/>
  <c r="F806" i="4" s="1"/>
  <c r="C807" i="4"/>
  <c r="G475" i="4"/>
  <c r="H475" i="4" s="1"/>
  <c r="H796" i="3"/>
  <c r="F797" i="3"/>
  <c r="I796" i="3"/>
  <c r="G797" i="3"/>
  <c r="G788" i="5" l="1"/>
  <c r="H788" i="5"/>
  <c r="F788" i="5"/>
  <c r="E789" i="5"/>
  <c r="E807" i="4"/>
  <c r="F807" i="4" s="1"/>
  <c r="C808" i="4"/>
  <c r="G476" i="4"/>
  <c r="H476" i="4" s="1"/>
  <c r="F798" i="3"/>
  <c r="H797" i="3"/>
  <c r="G798" i="3"/>
  <c r="I797" i="3"/>
  <c r="H789" i="5" l="1"/>
  <c r="E790" i="5"/>
  <c r="G789" i="5"/>
  <c r="F789" i="5"/>
  <c r="E808" i="4"/>
  <c r="F808" i="4" s="1"/>
  <c r="C809" i="4"/>
  <c r="G477" i="4"/>
  <c r="H477" i="4" s="1"/>
  <c r="G799" i="3"/>
  <c r="H798" i="3"/>
  <c r="I798" i="3" s="1"/>
  <c r="F799" i="3"/>
  <c r="G790" i="5" l="1"/>
  <c r="F790" i="5"/>
  <c r="E791" i="5"/>
  <c r="H790" i="5"/>
  <c r="E809" i="4"/>
  <c r="F809" i="4" s="1"/>
  <c r="C810" i="4"/>
  <c r="G478" i="4"/>
  <c r="H478" i="4" s="1"/>
  <c r="F800" i="3"/>
  <c r="H799" i="3"/>
  <c r="G800" i="3"/>
  <c r="I799" i="3"/>
  <c r="G791" i="5" l="1"/>
  <c r="E792" i="5"/>
  <c r="H791" i="5"/>
  <c r="F791" i="5"/>
  <c r="E810" i="4"/>
  <c r="F810" i="4" s="1"/>
  <c r="C811" i="4"/>
  <c r="G479" i="4"/>
  <c r="H479" i="4" s="1"/>
  <c r="G801" i="3"/>
  <c r="H800" i="3"/>
  <c r="I800" i="3" s="1"/>
  <c r="F801" i="3"/>
  <c r="H792" i="5" l="1"/>
  <c r="E793" i="5"/>
  <c r="G792" i="5"/>
  <c r="F792" i="5"/>
  <c r="E811" i="4"/>
  <c r="F811" i="4" s="1"/>
  <c r="C812" i="4"/>
  <c r="G480" i="4"/>
  <c r="H480" i="4" s="1"/>
  <c r="F802" i="3"/>
  <c r="H801" i="3"/>
  <c r="G802" i="3"/>
  <c r="I801" i="3"/>
  <c r="G793" i="5" l="1"/>
  <c r="F793" i="5"/>
  <c r="E794" i="5"/>
  <c r="H793" i="5"/>
  <c r="E812" i="4"/>
  <c r="F812" i="4" s="1"/>
  <c r="C813" i="4"/>
  <c r="G481" i="4"/>
  <c r="H481" i="4" s="1"/>
  <c r="G803" i="3"/>
  <c r="H802" i="3"/>
  <c r="I802" i="3" s="1"/>
  <c r="F803" i="3"/>
  <c r="G794" i="5" l="1"/>
  <c r="H794" i="5"/>
  <c r="F794" i="5"/>
  <c r="E795" i="5"/>
  <c r="E813" i="4"/>
  <c r="F813" i="4" s="1"/>
  <c r="C814" i="4"/>
  <c r="G482" i="4"/>
  <c r="H482" i="4" s="1"/>
  <c r="F804" i="3"/>
  <c r="H803" i="3"/>
  <c r="G804" i="3"/>
  <c r="I803" i="3"/>
  <c r="H795" i="5" l="1"/>
  <c r="E796" i="5"/>
  <c r="G795" i="5"/>
  <c r="F795" i="5"/>
  <c r="E814" i="4"/>
  <c r="F814" i="4" s="1"/>
  <c r="C815" i="4"/>
  <c r="G483" i="4"/>
  <c r="H483" i="4" s="1"/>
  <c r="G805" i="3"/>
  <c r="H804" i="3"/>
  <c r="I804" i="3" s="1"/>
  <c r="F805" i="3"/>
  <c r="G796" i="5" l="1"/>
  <c r="F796" i="5"/>
  <c r="E797" i="5"/>
  <c r="H796" i="5"/>
  <c r="E815" i="4"/>
  <c r="F815" i="4" s="1"/>
  <c r="C816" i="4"/>
  <c r="G484" i="4"/>
  <c r="H484" i="4" s="1"/>
  <c r="F806" i="3"/>
  <c r="H805" i="3"/>
  <c r="G806" i="3"/>
  <c r="I805" i="3"/>
  <c r="G797" i="5" l="1"/>
  <c r="H797" i="5"/>
  <c r="F797" i="5"/>
  <c r="E798" i="5"/>
  <c r="E816" i="4"/>
  <c r="F816" i="4" s="1"/>
  <c r="C817" i="4"/>
  <c r="G485" i="4"/>
  <c r="H485" i="4" s="1"/>
  <c r="G807" i="3"/>
  <c r="H806" i="3"/>
  <c r="I806" i="3" s="1"/>
  <c r="F807" i="3"/>
  <c r="H798" i="5" l="1"/>
  <c r="E799" i="5"/>
  <c r="G798" i="5"/>
  <c r="F798" i="5"/>
  <c r="E817" i="4"/>
  <c r="F817" i="4" s="1"/>
  <c r="C818" i="4"/>
  <c r="G486" i="4"/>
  <c r="H486" i="4" s="1"/>
  <c r="F808" i="3"/>
  <c r="H807" i="3"/>
  <c r="G808" i="3"/>
  <c r="I807" i="3"/>
  <c r="G799" i="5" l="1"/>
  <c r="F799" i="5"/>
  <c r="H799" i="5"/>
  <c r="E800" i="5"/>
  <c r="E818" i="4"/>
  <c r="F818" i="4" s="1"/>
  <c r="C819" i="4"/>
  <c r="G487" i="4"/>
  <c r="H487" i="4" s="1"/>
  <c r="G809" i="3"/>
  <c r="H808" i="3"/>
  <c r="I808" i="3" s="1"/>
  <c r="F809" i="3"/>
  <c r="G800" i="5" l="1"/>
  <c r="E801" i="5"/>
  <c r="H800" i="5"/>
  <c r="F800" i="5"/>
  <c r="E819" i="4"/>
  <c r="F819" i="4" s="1"/>
  <c r="C820" i="4"/>
  <c r="G488" i="4"/>
  <c r="H488" i="4" s="1"/>
  <c r="F810" i="3"/>
  <c r="H809" i="3"/>
  <c r="G810" i="3"/>
  <c r="I809" i="3"/>
  <c r="H801" i="5" l="1"/>
  <c r="E802" i="5"/>
  <c r="G801" i="5"/>
  <c r="F801" i="5"/>
  <c r="E820" i="4"/>
  <c r="F820" i="4" s="1"/>
  <c r="C821" i="4"/>
  <c r="G489" i="4"/>
  <c r="H489" i="4" s="1"/>
  <c r="G811" i="3"/>
  <c r="H810" i="3"/>
  <c r="I810" i="3" s="1"/>
  <c r="F811" i="3"/>
  <c r="G802" i="5" l="1"/>
  <c r="F802" i="5"/>
  <c r="E803" i="5"/>
  <c r="H802" i="5"/>
  <c r="E821" i="4"/>
  <c r="F821" i="4" s="1"/>
  <c r="C822" i="4"/>
  <c r="G490" i="4"/>
  <c r="H490" i="4" s="1"/>
  <c r="G812" i="3"/>
  <c r="F812" i="3"/>
  <c r="H811" i="3"/>
  <c r="I811" i="3" s="1"/>
  <c r="F822" i="4" l="1"/>
  <c r="G803" i="5"/>
  <c r="E804" i="5"/>
  <c r="H803" i="5"/>
  <c r="F803" i="5"/>
  <c r="E822" i="4"/>
  <c r="C823" i="4"/>
  <c r="G491" i="4"/>
  <c r="H491" i="4" s="1"/>
  <c r="H812" i="3"/>
  <c r="F813" i="3"/>
  <c r="I812" i="3"/>
  <c r="G813" i="3"/>
  <c r="F823" i="4" l="1"/>
  <c r="H804" i="5"/>
  <c r="E805" i="5"/>
  <c r="G804" i="5"/>
  <c r="F804" i="5"/>
  <c r="E823" i="4"/>
  <c r="C824" i="4"/>
  <c r="G492" i="4"/>
  <c r="H492" i="4" s="1"/>
  <c r="G814" i="3"/>
  <c r="F814" i="3"/>
  <c r="H813" i="3"/>
  <c r="I813" i="3" s="1"/>
  <c r="G805" i="5" l="1"/>
  <c r="F805" i="5"/>
  <c r="E806" i="5"/>
  <c r="H805" i="5"/>
  <c r="E824" i="4"/>
  <c r="F824" i="4" s="1"/>
  <c r="C825" i="4"/>
  <c r="G493" i="4"/>
  <c r="H493" i="4" s="1"/>
  <c r="H814" i="3"/>
  <c r="F815" i="3"/>
  <c r="I814" i="3"/>
  <c r="G815" i="3"/>
  <c r="F825" i="4" l="1"/>
  <c r="G806" i="5"/>
  <c r="H806" i="5"/>
  <c r="F806" i="5"/>
  <c r="E807" i="5"/>
  <c r="E825" i="4"/>
  <c r="C826" i="4"/>
  <c r="G494" i="4"/>
  <c r="H494" i="4" s="1"/>
  <c r="G816" i="3"/>
  <c r="F816" i="3"/>
  <c r="H815" i="3"/>
  <c r="I815" i="3" s="1"/>
  <c r="F826" i="4" l="1"/>
  <c r="H807" i="5"/>
  <c r="G807" i="5"/>
  <c r="F807" i="5"/>
  <c r="E808" i="5"/>
  <c r="E826" i="4"/>
  <c r="C827" i="4"/>
  <c r="G495" i="4"/>
  <c r="H495" i="4" s="1"/>
  <c r="H816" i="3"/>
  <c r="F817" i="3"/>
  <c r="I816" i="3"/>
  <c r="G817" i="3"/>
  <c r="G808" i="5" l="1"/>
  <c r="F808" i="5"/>
  <c r="E809" i="5"/>
  <c r="H808" i="5"/>
  <c r="E827" i="4"/>
  <c r="F827" i="4" s="1"/>
  <c r="C828" i="4"/>
  <c r="G496" i="4"/>
  <c r="H496" i="4" s="1"/>
  <c r="G818" i="3"/>
  <c r="F818" i="3"/>
  <c r="H817" i="3"/>
  <c r="I817" i="3" s="1"/>
  <c r="G809" i="5" l="1"/>
  <c r="E810" i="5"/>
  <c r="H809" i="5"/>
  <c r="F809" i="5"/>
  <c r="E828" i="4"/>
  <c r="F828" i="4" s="1"/>
  <c r="C829" i="4"/>
  <c r="G497" i="4"/>
  <c r="H497" i="4" s="1"/>
  <c r="H818" i="3"/>
  <c r="F819" i="3"/>
  <c r="I818" i="3"/>
  <c r="G819" i="3"/>
  <c r="H810" i="5" l="1"/>
  <c r="E811" i="5"/>
  <c r="G810" i="5"/>
  <c r="F810" i="5"/>
  <c r="E829" i="4"/>
  <c r="F829" i="4" s="1"/>
  <c r="C830" i="4"/>
  <c r="G498" i="4"/>
  <c r="H498" i="4" s="1"/>
  <c r="G820" i="3"/>
  <c r="F820" i="3"/>
  <c r="H819" i="3"/>
  <c r="I819" i="3" s="1"/>
  <c r="G811" i="5" l="1"/>
  <c r="F811" i="5"/>
  <c r="E812" i="5"/>
  <c r="H811" i="5"/>
  <c r="E830" i="4"/>
  <c r="F830" i="4" s="1"/>
  <c r="C831" i="4"/>
  <c r="G499" i="4"/>
  <c r="H499" i="4" s="1"/>
  <c r="H820" i="3"/>
  <c r="F821" i="3"/>
  <c r="I820" i="3"/>
  <c r="G821" i="3"/>
  <c r="G812" i="5" l="1"/>
  <c r="F812" i="5"/>
  <c r="E813" i="5"/>
  <c r="H812" i="5"/>
  <c r="E831" i="4"/>
  <c r="F831" i="4" s="1"/>
  <c r="C832" i="4"/>
  <c r="G500" i="4"/>
  <c r="H500" i="4" s="1"/>
  <c r="G822" i="3"/>
  <c r="F822" i="3"/>
  <c r="H821" i="3"/>
  <c r="I821" i="3" s="1"/>
  <c r="H813" i="5" l="1"/>
  <c r="E814" i="5"/>
  <c r="G813" i="5"/>
  <c r="F813" i="5"/>
  <c r="E832" i="4"/>
  <c r="F832" i="4" s="1"/>
  <c r="C833" i="4"/>
  <c r="G501" i="4"/>
  <c r="H501" i="4" s="1"/>
  <c r="H822" i="3"/>
  <c r="F823" i="3"/>
  <c r="I822" i="3"/>
  <c r="G823" i="3"/>
  <c r="G814" i="5" l="1"/>
  <c r="F814" i="5"/>
  <c r="E815" i="5"/>
  <c r="H814" i="5"/>
  <c r="E833" i="4"/>
  <c r="F833" i="4" s="1"/>
  <c r="C834" i="4"/>
  <c r="G502" i="4"/>
  <c r="H502" i="4" s="1"/>
  <c r="G824" i="3"/>
  <c r="F824" i="3"/>
  <c r="H823" i="3"/>
  <c r="I823" i="3" s="1"/>
  <c r="G815" i="5" l="1"/>
  <c r="H815" i="5"/>
  <c r="F815" i="5"/>
  <c r="E816" i="5"/>
  <c r="E834" i="4"/>
  <c r="F834" i="4" s="1"/>
  <c r="C835" i="4"/>
  <c r="G503" i="4"/>
  <c r="H503" i="4" s="1"/>
  <c r="H824" i="3"/>
  <c r="F825" i="3"/>
  <c r="I824" i="3"/>
  <c r="G825" i="3"/>
  <c r="H816" i="5" l="1"/>
  <c r="E817" i="5"/>
  <c r="G816" i="5"/>
  <c r="F816" i="5"/>
  <c r="E835" i="4"/>
  <c r="F835" i="4" s="1"/>
  <c r="C836" i="4"/>
  <c r="G504" i="4"/>
  <c r="H504" i="4" s="1"/>
  <c r="G826" i="3"/>
  <c r="F826" i="3"/>
  <c r="H825" i="3"/>
  <c r="I825" i="3" s="1"/>
  <c r="G817" i="5" l="1"/>
  <c r="F817" i="5"/>
  <c r="H817" i="5"/>
  <c r="E818" i="5"/>
  <c r="E836" i="4"/>
  <c r="F836" i="4" s="1"/>
  <c r="C837" i="4"/>
  <c r="G505" i="4"/>
  <c r="H505" i="4" s="1"/>
  <c r="H826" i="3"/>
  <c r="F827" i="3"/>
  <c r="I826" i="3"/>
  <c r="G827" i="3"/>
  <c r="G818" i="5" l="1"/>
  <c r="E819" i="5"/>
  <c r="H818" i="5"/>
  <c r="F818" i="5"/>
  <c r="E837" i="4"/>
  <c r="F837" i="4" s="1"/>
  <c r="C838" i="4"/>
  <c r="G506" i="4"/>
  <c r="H506" i="4" s="1"/>
  <c r="G828" i="3"/>
  <c r="F828" i="3"/>
  <c r="H827" i="3"/>
  <c r="I827" i="3" s="1"/>
  <c r="F838" i="4" l="1"/>
  <c r="H819" i="5"/>
  <c r="E820" i="5"/>
  <c r="G819" i="5"/>
  <c r="F819" i="5"/>
  <c r="E838" i="4"/>
  <c r="C839" i="4"/>
  <c r="G507" i="4"/>
  <c r="H507" i="4" s="1"/>
  <c r="H828" i="3"/>
  <c r="F829" i="3"/>
  <c r="I828" i="3"/>
  <c r="G829" i="3"/>
  <c r="G820" i="5" l="1"/>
  <c r="F820" i="5"/>
  <c r="E821" i="5"/>
  <c r="H820" i="5"/>
  <c r="E839" i="4"/>
  <c r="F839" i="4" s="1"/>
  <c r="C840" i="4"/>
  <c r="G508" i="4"/>
  <c r="H508" i="4" s="1"/>
  <c r="G830" i="3"/>
  <c r="F830" i="3"/>
  <c r="H829" i="3"/>
  <c r="I829" i="3" s="1"/>
  <c r="G821" i="5" l="1"/>
  <c r="E822" i="5"/>
  <c r="H821" i="5"/>
  <c r="F821" i="5"/>
  <c r="E840" i="4"/>
  <c r="F840" i="4" s="1"/>
  <c r="C841" i="4"/>
  <c r="G509" i="4"/>
  <c r="H509" i="4" s="1"/>
  <c r="H830" i="3"/>
  <c r="F831" i="3"/>
  <c r="I830" i="3"/>
  <c r="G831" i="3"/>
  <c r="H822" i="5" l="1"/>
  <c r="E823" i="5"/>
  <c r="F822" i="5"/>
  <c r="G822" i="5"/>
  <c r="E841" i="4"/>
  <c r="F841" i="4" s="1"/>
  <c r="C842" i="4"/>
  <c r="G510" i="4"/>
  <c r="H510" i="4" s="1"/>
  <c r="F832" i="3"/>
  <c r="H831" i="3"/>
  <c r="G832" i="3"/>
  <c r="I831" i="3"/>
  <c r="G823" i="5" l="1"/>
  <c r="F823" i="5"/>
  <c r="E824" i="5"/>
  <c r="H823" i="5"/>
  <c r="E842" i="4"/>
  <c r="F842" i="4" s="1"/>
  <c r="C843" i="4"/>
  <c r="G511" i="4"/>
  <c r="H511" i="4" s="1"/>
  <c r="G833" i="3"/>
  <c r="H832" i="3"/>
  <c r="I832" i="3" s="1"/>
  <c r="F833" i="3"/>
  <c r="G824" i="5" l="1"/>
  <c r="H824" i="5"/>
  <c r="F824" i="5"/>
  <c r="E825" i="5"/>
  <c r="E843" i="4"/>
  <c r="F843" i="4" s="1"/>
  <c r="C844" i="4"/>
  <c r="G512" i="4"/>
  <c r="H512" i="4" s="1"/>
  <c r="F834" i="3"/>
  <c r="H833" i="3"/>
  <c r="G834" i="3"/>
  <c r="I833" i="3"/>
  <c r="H825" i="5" l="1"/>
  <c r="G825" i="5"/>
  <c r="F825" i="5"/>
  <c r="E826" i="5"/>
  <c r="E844" i="4"/>
  <c r="F844" i="4" s="1"/>
  <c r="C845" i="4"/>
  <c r="G513" i="4"/>
  <c r="H513" i="4" s="1"/>
  <c r="G835" i="3"/>
  <c r="H834" i="3"/>
  <c r="I834" i="3" s="1"/>
  <c r="F835" i="3"/>
  <c r="G826" i="5" l="1"/>
  <c r="F826" i="5"/>
  <c r="E827" i="5"/>
  <c r="H826" i="5"/>
  <c r="E845" i="4"/>
  <c r="F845" i="4" s="1"/>
  <c r="C846" i="4"/>
  <c r="G514" i="4"/>
  <c r="H514" i="4" s="1"/>
  <c r="F836" i="3"/>
  <c r="H835" i="3"/>
  <c r="I835" i="3" s="1"/>
  <c r="G836" i="3"/>
  <c r="G827" i="5" l="1"/>
  <c r="E828" i="5"/>
  <c r="H827" i="5"/>
  <c r="F827" i="5"/>
  <c r="E846" i="4"/>
  <c r="F846" i="4" s="1"/>
  <c r="C847" i="4"/>
  <c r="G515" i="4"/>
  <c r="H515" i="4" s="1"/>
  <c r="G837" i="3"/>
  <c r="H836" i="3"/>
  <c r="I836" i="3" s="1"/>
  <c r="F837" i="3"/>
  <c r="H828" i="5" l="1"/>
  <c r="E829" i="5"/>
  <c r="G828" i="5"/>
  <c r="F828" i="5"/>
  <c r="E847" i="4"/>
  <c r="F847" i="4" s="1"/>
  <c r="C848" i="4"/>
  <c r="G516" i="4"/>
  <c r="H516" i="4" s="1"/>
  <c r="G838" i="3"/>
  <c r="F838" i="3"/>
  <c r="H837" i="3"/>
  <c r="I837" i="3" s="1"/>
  <c r="G829" i="5" l="1"/>
  <c r="F829" i="5"/>
  <c r="E830" i="5"/>
  <c r="H829" i="5"/>
  <c r="E848" i="4"/>
  <c r="F848" i="4" s="1"/>
  <c r="C849" i="4"/>
  <c r="G517" i="4"/>
  <c r="H517" i="4" s="1"/>
  <c r="H838" i="3"/>
  <c r="F839" i="3"/>
  <c r="I838" i="3"/>
  <c r="G839" i="3"/>
  <c r="G830" i="5" l="1"/>
  <c r="H830" i="5"/>
  <c r="F830" i="5"/>
  <c r="E831" i="5"/>
  <c r="E849" i="4"/>
  <c r="F849" i="4" s="1"/>
  <c r="C850" i="4"/>
  <c r="G518" i="4"/>
  <c r="H518" i="4" s="1"/>
  <c r="G840" i="3"/>
  <c r="F840" i="3"/>
  <c r="H839" i="3"/>
  <c r="I839" i="3" s="1"/>
  <c r="H831" i="5" l="1"/>
  <c r="E832" i="5"/>
  <c r="G831" i="5"/>
  <c r="F831" i="5"/>
  <c r="E850" i="4"/>
  <c r="F850" i="4" s="1"/>
  <c r="C851" i="4"/>
  <c r="G519" i="4"/>
  <c r="H519" i="4" s="1"/>
  <c r="H840" i="3"/>
  <c r="F841" i="3"/>
  <c r="I840" i="3"/>
  <c r="G841" i="3"/>
  <c r="G832" i="5" l="1"/>
  <c r="F832" i="5"/>
  <c r="E833" i="5"/>
  <c r="H832" i="5"/>
  <c r="E851" i="4"/>
  <c r="F851" i="4" s="1"/>
  <c r="C852" i="4"/>
  <c r="G520" i="4"/>
  <c r="H520" i="4" s="1"/>
  <c r="G842" i="3"/>
  <c r="F842" i="3"/>
  <c r="H841" i="3"/>
  <c r="I841" i="3" s="1"/>
  <c r="G833" i="5" l="1"/>
  <c r="H833" i="5"/>
  <c r="F833" i="5"/>
  <c r="E834" i="5"/>
  <c r="G521" i="4"/>
  <c r="H521" i="4" s="1"/>
  <c r="E852" i="4"/>
  <c r="F852" i="4" s="1"/>
  <c r="C853" i="4"/>
  <c r="H842" i="3"/>
  <c r="F843" i="3"/>
  <c r="I842" i="3"/>
  <c r="G843" i="3"/>
  <c r="H834" i="5" l="1"/>
  <c r="E835" i="5"/>
  <c r="F834" i="5"/>
  <c r="G834" i="5"/>
  <c r="G522" i="4"/>
  <c r="H522" i="4" s="1"/>
  <c r="E853" i="4"/>
  <c r="F853" i="4" s="1"/>
  <c r="C854" i="4"/>
  <c r="G844" i="3"/>
  <c r="F844" i="3"/>
  <c r="H843" i="3"/>
  <c r="I843" i="3" s="1"/>
  <c r="G835" i="5" l="1"/>
  <c r="F835" i="5"/>
  <c r="E836" i="5"/>
  <c r="H835" i="5"/>
  <c r="E854" i="4"/>
  <c r="F854" i="4" s="1"/>
  <c r="C855" i="4"/>
  <c r="G523" i="4"/>
  <c r="H523" i="4" s="1"/>
  <c r="H844" i="3"/>
  <c r="F845" i="3"/>
  <c r="I844" i="3"/>
  <c r="G845" i="3"/>
  <c r="G836" i="5" l="1"/>
  <c r="E837" i="5"/>
  <c r="H836" i="5"/>
  <c r="F836" i="5"/>
  <c r="E855" i="4"/>
  <c r="F855" i="4" s="1"/>
  <c r="C856" i="4"/>
  <c r="G524" i="4"/>
  <c r="H524" i="4" s="1"/>
  <c r="G846" i="3"/>
  <c r="F846" i="3"/>
  <c r="H845" i="3"/>
  <c r="I845" i="3" s="1"/>
  <c r="E838" i="5" l="1"/>
  <c r="H837" i="5"/>
  <c r="G837" i="5"/>
  <c r="F837" i="5"/>
  <c r="E856" i="4"/>
  <c r="F856" i="4" s="1"/>
  <c r="C857" i="4"/>
  <c r="G525" i="4"/>
  <c r="H525" i="4" s="1"/>
  <c r="H846" i="3"/>
  <c r="F847" i="3"/>
  <c r="I846" i="3"/>
  <c r="G847" i="3"/>
  <c r="G838" i="5" l="1"/>
  <c r="F838" i="5"/>
  <c r="H838" i="5"/>
  <c r="E839" i="5"/>
  <c r="E857" i="4"/>
  <c r="F857" i="4" s="1"/>
  <c r="C858" i="4"/>
  <c r="G526" i="4"/>
  <c r="H526" i="4" s="1"/>
  <c r="G848" i="3"/>
  <c r="F848" i="3"/>
  <c r="H847" i="3"/>
  <c r="I847" i="3" s="1"/>
  <c r="G839" i="5" l="1"/>
  <c r="F839" i="5"/>
  <c r="E840" i="5"/>
  <c r="H839" i="5"/>
  <c r="E858" i="4"/>
  <c r="F858" i="4" s="1"/>
  <c r="C859" i="4"/>
  <c r="G527" i="4"/>
  <c r="H527" i="4" s="1"/>
  <c r="H848" i="3"/>
  <c r="F849" i="3"/>
  <c r="I848" i="3"/>
  <c r="G849" i="3"/>
  <c r="E841" i="5" l="1"/>
  <c r="H840" i="5"/>
  <c r="G840" i="5"/>
  <c r="F840" i="5"/>
  <c r="G528" i="4"/>
  <c r="H528" i="4" s="1"/>
  <c r="E859" i="4"/>
  <c r="F859" i="4" s="1"/>
  <c r="C860" i="4"/>
  <c r="F850" i="3"/>
  <c r="H849" i="3"/>
  <c r="G850" i="3"/>
  <c r="I849" i="3"/>
  <c r="G841" i="5" l="1"/>
  <c r="F841" i="5"/>
  <c r="E842" i="5"/>
  <c r="H841" i="5"/>
  <c r="E860" i="4"/>
  <c r="F860" i="4" s="1"/>
  <c r="C861" i="4"/>
  <c r="G529" i="4"/>
  <c r="H529" i="4" s="1"/>
  <c r="G851" i="3"/>
  <c r="H850" i="3"/>
  <c r="I850" i="3" s="1"/>
  <c r="F851" i="3"/>
  <c r="G842" i="5" l="1"/>
  <c r="E843" i="5"/>
  <c r="H842" i="5"/>
  <c r="F842" i="5"/>
  <c r="E861" i="4"/>
  <c r="F861" i="4" s="1"/>
  <c r="C862" i="4"/>
  <c r="G530" i="4"/>
  <c r="H530" i="4" s="1"/>
  <c r="G852" i="3"/>
  <c r="F852" i="3"/>
  <c r="H851" i="3"/>
  <c r="I851" i="3" s="1"/>
  <c r="E844" i="5" l="1"/>
  <c r="H843" i="5"/>
  <c r="F843" i="5"/>
  <c r="G843" i="5"/>
  <c r="E862" i="4"/>
  <c r="F862" i="4" s="1"/>
  <c r="C863" i="4"/>
  <c r="G531" i="4"/>
  <c r="H531" i="4" s="1"/>
  <c r="H852" i="3"/>
  <c r="F853" i="3"/>
  <c r="I852" i="3"/>
  <c r="G853" i="3"/>
  <c r="G844" i="5" l="1"/>
  <c r="F844" i="5"/>
  <c r="H844" i="5"/>
  <c r="E845" i="5"/>
  <c r="E863" i="4"/>
  <c r="F863" i="4" s="1"/>
  <c r="C864" i="4"/>
  <c r="G532" i="4"/>
  <c r="H532" i="4" s="1"/>
  <c r="G854" i="3"/>
  <c r="F854" i="3"/>
  <c r="H853" i="3"/>
  <c r="I853" i="3" s="1"/>
  <c r="G845" i="5" l="1"/>
  <c r="E846" i="5"/>
  <c r="H845" i="5"/>
  <c r="F845" i="5"/>
  <c r="E864" i="4"/>
  <c r="F864" i="4" s="1"/>
  <c r="C865" i="4"/>
  <c r="G533" i="4"/>
  <c r="H533" i="4" s="1"/>
  <c r="H854" i="3"/>
  <c r="F855" i="3"/>
  <c r="I854" i="3"/>
  <c r="G855" i="3"/>
  <c r="E847" i="5" l="1"/>
  <c r="H846" i="5"/>
  <c r="G846" i="5"/>
  <c r="F846" i="5"/>
  <c r="E865" i="4"/>
  <c r="F865" i="4" s="1"/>
  <c r="C866" i="4"/>
  <c r="G534" i="4"/>
  <c r="H534" i="4" s="1"/>
  <c r="G856" i="3"/>
  <c r="F856" i="3"/>
  <c r="H855" i="3"/>
  <c r="I855" i="3" s="1"/>
  <c r="G847" i="5" l="1"/>
  <c r="F847" i="5"/>
  <c r="E848" i="5"/>
  <c r="H847" i="5"/>
  <c r="E866" i="4"/>
  <c r="F866" i="4" s="1"/>
  <c r="C867" i="4"/>
  <c r="G535" i="4"/>
  <c r="H535" i="4" s="1"/>
  <c r="H856" i="3"/>
  <c r="F857" i="3"/>
  <c r="I856" i="3"/>
  <c r="G857" i="3"/>
  <c r="G848" i="5" l="1"/>
  <c r="H848" i="5"/>
  <c r="F848" i="5"/>
  <c r="E849" i="5"/>
  <c r="E867" i="4"/>
  <c r="F867" i="4" s="1"/>
  <c r="C868" i="4"/>
  <c r="G536" i="4"/>
  <c r="H536" i="4" s="1"/>
  <c r="G858" i="3"/>
  <c r="F858" i="3"/>
  <c r="H857" i="3"/>
  <c r="I857" i="3" s="1"/>
  <c r="E850" i="5" l="1"/>
  <c r="H849" i="5"/>
  <c r="G849" i="5"/>
  <c r="F849" i="5"/>
  <c r="E868" i="4"/>
  <c r="F868" i="4" s="1"/>
  <c r="C869" i="4"/>
  <c r="G537" i="4"/>
  <c r="H537" i="4" s="1"/>
  <c r="H858" i="3"/>
  <c r="F859" i="3"/>
  <c r="I858" i="3"/>
  <c r="G859" i="3"/>
  <c r="G850" i="5" l="1"/>
  <c r="F850" i="5"/>
  <c r="H850" i="5"/>
  <c r="E851" i="5"/>
  <c r="E869" i="4"/>
  <c r="F869" i="4" s="1"/>
  <c r="C870" i="4"/>
  <c r="G538" i="4"/>
  <c r="H538" i="4" s="1"/>
  <c r="G860" i="3"/>
  <c r="F860" i="3"/>
  <c r="H859" i="3"/>
  <c r="I859" i="3" s="1"/>
  <c r="G851" i="5" l="1"/>
  <c r="E852" i="5"/>
  <c r="H851" i="5"/>
  <c r="F851" i="5"/>
  <c r="E870" i="4"/>
  <c r="F870" i="4" s="1"/>
  <c r="C871" i="4"/>
  <c r="G539" i="4"/>
  <c r="H539" i="4" s="1"/>
  <c r="H860" i="3"/>
  <c r="F861" i="3"/>
  <c r="I860" i="3"/>
  <c r="G861" i="3"/>
  <c r="E853" i="5" l="1"/>
  <c r="H852" i="5"/>
  <c r="G852" i="5"/>
  <c r="F852" i="5"/>
  <c r="E871" i="4"/>
  <c r="F871" i="4" s="1"/>
  <c r="C872" i="4"/>
  <c r="G540" i="4"/>
  <c r="H540" i="4" s="1"/>
  <c r="G862" i="3"/>
  <c r="F862" i="3"/>
  <c r="H861" i="3"/>
  <c r="I861" i="3" s="1"/>
  <c r="G853" i="5" l="1"/>
  <c r="F853" i="5"/>
  <c r="E854" i="5"/>
  <c r="H853" i="5"/>
  <c r="E872" i="4"/>
  <c r="F872" i="4" s="1"/>
  <c r="C873" i="4"/>
  <c r="G541" i="4"/>
  <c r="H541" i="4" s="1"/>
  <c r="H862" i="3"/>
  <c r="F863" i="3"/>
  <c r="I862" i="3"/>
  <c r="G863" i="3"/>
  <c r="G854" i="5" l="1"/>
  <c r="E855" i="5"/>
  <c r="H854" i="5"/>
  <c r="F854" i="5"/>
  <c r="E873" i="4"/>
  <c r="F873" i="4" s="1"/>
  <c r="C874" i="4"/>
  <c r="G542" i="4"/>
  <c r="H542" i="4" s="1"/>
  <c r="G864" i="3"/>
  <c r="F864" i="3"/>
  <c r="H863" i="3"/>
  <c r="I863" i="3" s="1"/>
  <c r="E856" i="5" l="1"/>
  <c r="H855" i="5"/>
  <c r="G855" i="5"/>
  <c r="F855" i="5"/>
  <c r="E874" i="4"/>
  <c r="F874" i="4" s="1"/>
  <c r="C875" i="4"/>
  <c r="G543" i="4"/>
  <c r="H543" i="4" s="1"/>
  <c r="H864" i="3"/>
  <c r="F865" i="3"/>
  <c r="I864" i="3"/>
  <c r="G865" i="3"/>
  <c r="G856" i="5" l="1"/>
  <c r="F856" i="5"/>
  <c r="E857" i="5"/>
  <c r="H856" i="5"/>
  <c r="E875" i="4"/>
  <c r="F875" i="4" s="1"/>
  <c r="C876" i="4"/>
  <c r="G544" i="4"/>
  <c r="H544" i="4" s="1"/>
  <c r="G866" i="3"/>
  <c r="F866" i="3"/>
  <c r="H865" i="3"/>
  <c r="I865" i="3" s="1"/>
  <c r="G857" i="5" l="1"/>
  <c r="E858" i="5"/>
  <c r="H857" i="5"/>
  <c r="F857" i="5"/>
  <c r="E876" i="4"/>
  <c r="F876" i="4" s="1"/>
  <c r="C877" i="4"/>
  <c r="G545" i="4"/>
  <c r="H545" i="4" s="1"/>
  <c r="H866" i="3"/>
  <c r="F867" i="3"/>
  <c r="I866" i="3"/>
  <c r="G867" i="3"/>
  <c r="F877" i="4" l="1"/>
  <c r="E859" i="5"/>
  <c r="H858" i="5"/>
  <c r="G858" i="5"/>
  <c r="F858" i="5"/>
  <c r="E877" i="4"/>
  <c r="C878" i="4"/>
  <c r="G546" i="4"/>
  <c r="H546" i="4" s="1"/>
  <c r="G868" i="3"/>
  <c r="F868" i="3"/>
  <c r="H867" i="3"/>
  <c r="I867" i="3" s="1"/>
  <c r="F878" i="4" l="1"/>
  <c r="G859" i="5"/>
  <c r="F859" i="5"/>
  <c r="E860" i="5"/>
  <c r="H859" i="5"/>
  <c r="E878" i="4"/>
  <c r="C879" i="4"/>
  <c r="G547" i="4"/>
  <c r="H547" i="4" s="1"/>
  <c r="H868" i="3"/>
  <c r="F869" i="3"/>
  <c r="I868" i="3"/>
  <c r="G869" i="3"/>
  <c r="F879" i="4" l="1"/>
  <c r="G860" i="5"/>
  <c r="E861" i="5"/>
  <c r="H860" i="5"/>
  <c r="F860" i="5"/>
  <c r="E879" i="4"/>
  <c r="C880" i="4"/>
  <c r="G548" i="4"/>
  <c r="H548" i="4" s="1"/>
  <c r="G870" i="3"/>
  <c r="F870" i="3"/>
  <c r="H869" i="3"/>
  <c r="I869" i="3" s="1"/>
  <c r="E862" i="5" l="1"/>
  <c r="H861" i="5"/>
  <c r="G861" i="5"/>
  <c r="F861" i="5"/>
  <c r="E880" i="4"/>
  <c r="F880" i="4" s="1"/>
  <c r="C881" i="4"/>
  <c r="G549" i="4"/>
  <c r="H549" i="4" s="1"/>
  <c r="H870" i="3"/>
  <c r="F871" i="3"/>
  <c r="I870" i="3"/>
  <c r="G871" i="3"/>
  <c r="G862" i="5" l="1"/>
  <c r="F862" i="5"/>
  <c r="E863" i="5"/>
  <c r="H862" i="5"/>
  <c r="E881" i="4"/>
  <c r="F881" i="4" s="1"/>
  <c r="C882" i="4"/>
  <c r="G550" i="4"/>
  <c r="H550" i="4" s="1"/>
  <c r="G872" i="3"/>
  <c r="F872" i="3"/>
  <c r="H871" i="3"/>
  <c r="I871" i="3" s="1"/>
  <c r="G863" i="5" l="1"/>
  <c r="E864" i="5"/>
  <c r="H863" i="5"/>
  <c r="F863" i="5"/>
  <c r="E882" i="4"/>
  <c r="F882" i="4" s="1"/>
  <c r="C883" i="4"/>
  <c r="G551" i="4"/>
  <c r="H551" i="4" s="1"/>
  <c r="H872" i="3"/>
  <c r="F873" i="3"/>
  <c r="I872" i="3"/>
  <c r="G873" i="3"/>
  <c r="E865" i="5" l="1"/>
  <c r="H864" i="5"/>
  <c r="G864" i="5"/>
  <c r="F864" i="5"/>
  <c r="E883" i="4"/>
  <c r="F883" i="4" s="1"/>
  <c r="C884" i="4"/>
  <c r="G552" i="4"/>
  <c r="H552" i="4" s="1"/>
  <c r="G874" i="3"/>
  <c r="F874" i="3"/>
  <c r="H873" i="3"/>
  <c r="I873" i="3" s="1"/>
  <c r="G865" i="5" l="1"/>
  <c r="F865" i="5"/>
  <c r="H865" i="5"/>
  <c r="E866" i="5"/>
  <c r="E884" i="4"/>
  <c r="F884" i="4" s="1"/>
  <c r="C885" i="4"/>
  <c r="G553" i="4"/>
  <c r="H553" i="4" s="1"/>
  <c r="H874" i="3"/>
  <c r="F875" i="3"/>
  <c r="I874" i="3"/>
  <c r="G875" i="3"/>
  <c r="G866" i="5" l="1"/>
  <c r="E867" i="5"/>
  <c r="H866" i="5"/>
  <c r="F866" i="5"/>
  <c r="E885" i="4"/>
  <c r="F885" i="4" s="1"/>
  <c r="C886" i="4"/>
  <c r="G554" i="4"/>
  <c r="H554" i="4" s="1"/>
  <c r="G876" i="3"/>
  <c r="F876" i="3"/>
  <c r="H875" i="3"/>
  <c r="I875" i="3" s="1"/>
  <c r="E868" i="5" l="1"/>
  <c r="H867" i="5"/>
  <c r="G867" i="5"/>
  <c r="F867" i="5"/>
  <c r="E886" i="4"/>
  <c r="F886" i="4" s="1"/>
  <c r="C887" i="4"/>
  <c r="G555" i="4"/>
  <c r="H555" i="4" s="1"/>
  <c r="H876" i="3"/>
  <c r="F877" i="3"/>
  <c r="I876" i="3"/>
  <c r="G877" i="3"/>
  <c r="G868" i="5" l="1"/>
  <c r="F868" i="5"/>
  <c r="E869" i="5"/>
  <c r="H868" i="5"/>
  <c r="E887" i="4"/>
  <c r="F887" i="4" s="1"/>
  <c r="C888" i="4"/>
  <c r="G556" i="4"/>
  <c r="H556" i="4" s="1"/>
  <c r="F878" i="3"/>
  <c r="H877" i="3"/>
  <c r="G878" i="3"/>
  <c r="I877" i="3"/>
  <c r="G869" i="5" l="1"/>
  <c r="F869" i="5"/>
  <c r="E870" i="5"/>
  <c r="H869" i="5"/>
  <c r="E888" i="4"/>
  <c r="F888" i="4" s="1"/>
  <c r="C889" i="4"/>
  <c r="G557" i="4"/>
  <c r="H557" i="4" s="1"/>
  <c r="G879" i="3"/>
  <c r="H878" i="3"/>
  <c r="I878" i="3" s="1"/>
  <c r="F879" i="3"/>
  <c r="E871" i="5" l="1"/>
  <c r="H870" i="5"/>
  <c r="F870" i="5"/>
  <c r="G870" i="5"/>
  <c r="E889" i="4"/>
  <c r="F889" i="4" s="1"/>
  <c r="C890" i="4"/>
  <c r="G558" i="4"/>
  <c r="H558" i="4" s="1"/>
  <c r="F880" i="3"/>
  <c r="H879" i="3"/>
  <c r="G880" i="3"/>
  <c r="I879" i="3"/>
  <c r="G871" i="5" l="1"/>
  <c r="F871" i="5"/>
  <c r="E872" i="5"/>
  <c r="H871" i="5"/>
  <c r="E890" i="4"/>
  <c r="F890" i="4" s="1"/>
  <c r="C891" i="4"/>
  <c r="G559" i="4"/>
  <c r="H559" i="4" s="1"/>
  <c r="G881" i="3"/>
  <c r="H880" i="3"/>
  <c r="I880" i="3" s="1"/>
  <c r="F881" i="3"/>
  <c r="G872" i="5" l="1"/>
  <c r="E873" i="5"/>
  <c r="H872" i="5"/>
  <c r="F872" i="5"/>
  <c r="E891" i="4"/>
  <c r="F891" i="4" s="1"/>
  <c r="C892" i="4"/>
  <c r="G560" i="4"/>
  <c r="H560" i="4" s="1"/>
  <c r="F882" i="3"/>
  <c r="H881" i="3"/>
  <c r="G882" i="3"/>
  <c r="I881" i="3"/>
  <c r="E874" i="5" l="1"/>
  <c r="H873" i="5"/>
  <c r="G873" i="5"/>
  <c r="F873" i="5"/>
  <c r="E892" i="4"/>
  <c r="F892" i="4" s="1"/>
  <c r="C893" i="4"/>
  <c r="G561" i="4"/>
  <c r="H561" i="4" s="1"/>
  <c r="G883" i="3"/>
  <c r="H882" i="3"/>
  <c r="I882" i="3" s="1"/>
  <c r="F883" i="3"/>
  <c r="G874" i="5" l="1"/>
  <c r="F874" i="5"/>
  <c r="H874" i="5"/>
  <c r="E875" i="5"/>
  <c r="E893" i="4"/>
  <c r="F893" i="4" s="1"/>
  <c r="C894" i="4"/>
  <c r="G562" i="4"/>
  <c r="H562" i="4" s="1"/>
  <c r="F884" i="3"/>
  <c r="H883" i="3"/>
  <c r="G884" i="3"/>
  <c r="I883" i="3"/>
  <c r="G875" i="5" l="1"/>
  <c r="E876" i="5"/>
  <c r="H875" i="5"/>
  <c r="F875" i="5"/>
  <c r="E894" i="4"/>
  <c r="F894" i="4" s="1"/>
  <c r="C895" i="4"/>
  <c r="G563" i="4"/>
  <c r="H563" i="4" s="1"/>
  <c r="G885" i="3"/>
  <c r="H884" i="3"/>
  <c r="I884" i="3" s="1"/>
  <c r="F885" i="3"/>
  <c r="E877" i="5" l="1"/>
  <c r="H876" i="5"/>
  <c r="F876" i="5"/>
  <c r="G876" i="5"/>
  <c r="E895" i="4"/>
  <c r="F895" i="4" s="1"/>
  <c r="C896" i="4"/>
  <c r="G564" i="4"/>
  <c r="H564" i="4" s="1"/>
  <c r="F886" i="3"/>
  <c r="H885" i="3"/>
  <c r="G886" i="3"/>
  <c r="I885" i="3"/>
  <c r="G877" i="5" l="1"/>
  <c r="F877" i="5"/>
  <c r="E878" i="5"/>
  <c r="H877" i="5"/>
  <c r="E896" i="4"/>
  <c r="F896" i="4" s="1"/>
  <c r="C897" i="4"/>
  <c r="G565" i="4"/>
  <c r="H565" i="4" s="1"/>
  <c r="G887" i="3"/>
  <c r="H886" i="3"/>
  <c r="I886" i="3" s="1"/>
  <c r="F887" i="3"/>
  <c r="G878" i="5" l="1"/>
  <c r="E879" i="5"/>
  <c r="H878" i="5"/>
  <c r="F878" i="5"/>
  <c r="E897" i="4"/>
  <c r="F897" i="4" s="1"/>
  <c r="C898" i="4"/>
  <c r="G566" i="4"/>
  <c r="H566" i="4" s="1"/>
  <c r="G888" i="3"/>
  <c r="F888" i="3"/>
  <c r="H887" i="3"/>
  <c r="I887" i="3" s="1"/>
  <c r="E880" i="5" l="1"/>
  <c r="H879" i="5"/>
  <c r="F879" i="5"/>
  <c r="G879" i="5"/>
  <c r="E898" i="4"/>
  <c r="F898" i="4" s="1"/>
  <c r="C899" i="4"/>
  <c r="G567" i="4"/>
  <c r="H567" i="4" s="1"/>
  <c r="H888" i="3"/>
  <c r="F889" i="3"/>
  <c r="I888" i="3"/>
  <c r="G889" i="3"/>
  <c r="G880" i="5" l="1"/>
  <c r="F880" i="5"/>
  <c r="E881" i="5"/>
  <c r="H880" i="5"/>
  <c r="E899" i="4"/>
  <c r="F899" i="4" s="1"/>
  <c r="C900" i="4"/>
  <c r="G568" i="4"/>
  <c r="H568" i="4" s="1"/>
  <c r="G890" i="3"/>
  <c r="F890" i="3"/>
  <c r="H889" i="3"/>
  <c r="I889" i="3" s="1"/>
  <c r="G881" i="5" l="1"/>
  <c r="E882" i="5"/>
  <c r="H881" i="5"/>
  <c r="F881" i="5"/>
  <c r="E900" i="4"/>
  <c r="F900" i="4" s="1"/>
  <c r="C901" i="4"/>
  <c r="G569" i="4"/>
  <c r="H569" i="4" s="1"/>
  <c r="H890" i="3"/>
  <c r="F891" i="3"/>
  <c r="I890" i="3"/>
  <c r="G891" i="3"/>
  <c r="E883" i="5" l="1"/>
  <c r="H882" i="5"/>
  <c r="G882" i="5"/>
  <c r="F882" i="5"/>
  <c r="E901" i="4"/>
  <c r="F901" i="4" s="1"/>
  <c r="C902" i="4"/>
  <c r="G570" i="4"/>
  <c r="H570" i="4" s="1"/>
  <c r="G892" i="3"/>
  <c r="F892" i="3"/>
  <c r="H891" i="3"/>
  <c r="I891" i="3" s="1"/>
  <c r="G883" i="5" l="1"/>
  <c r="F883" i="5"/>
  <c r="E884" i="5"/>
  <c r="H883" i="5"/>
  <c r="E902" i="4"/>
  <c r="F902" i="4" s="1"/>
  <c r="C903" i="4"/>
  <c r="G571" i="4"/>
  <c r="H571" i="4" s="1"/>
  <c r="H892" i="3"/>
  <c r="F893" i="3"/>
  <c r="I892" i="3"/>
  <c r="G893" i="3"/>
  <c r="G884" i="5" l="1"/>
  <c r="H884" i="5"/>
  <c r="F884" i="5"/>
  <c r="E885" i="5"/>
  <c r="E903" i="4"/>
  <c r="F903" i="4" s="1"/>
  <c r="C904" i="4"/>
  <c r="G572" i="4"/>
  <c r="H572" i="4" s="1"/>
  <c r="F894" i="3"/>
  <c r="H893" i="3"/>
  <c r="G894" i="3"/>
  <c r="I893" i="3"/>
  <c r="E886" i="5" l="1"/>
  <c r="H885" i="5"/>
  <c r="G885" i="5"/>
  <c r="F885" i="5"/>
  <c r="E904" i="4"/>
  <c r="F904" i="4" s="1"/>
  <c r="C905" i="4"/>
  <c r="G573" i="4"/>
  <c r="H573" i="4" s="1"/>
  <c r="G895" i="3"/>
  <c r="H894" i="3"/>
  <c r="I894" i="3" s="1"/>
  <c r="F895" i="3"/>
  <c r="G886" i="5" l="1"/>
  <c r="F886" i="5"/>
  <c r="H886" i="5"/>
  <c r="E887" i="5"/>
  <c r="E905" i="4"/>
  <c r="F905" i="4" s="1"/>
  <c r="C906" i="4"/>
  <c r="G574" i="4"/>
  <c r="H574" i="4" s="1"/>
  <c r="F896" i="3"/>
  <c r="H895" i="3"/>
  <c r="G896" i="3"/>
  <c r="I895" i="3"/>
  <c r="G887" i="5" l="1"/>
  <c r="E888" i="5"/>
  <c r="F887" i="5"/>
  <c r="H887" i="5"/>
  <c r="E906" i="4"/>
  <c r="F906" i="4" s="1"/>
  <c r="C907" i="4"/>
  <c r="G575" i="4"/>
  <c r="H575" i="4" s="1"/>
  <c r="G897" i="3"/>
  <c r="H896" i="3"/>
  <c r="I896" i="3" s="1"/>
  <c r="F897" i="3"/>
  <c r="E889" i="5" l="1"/>
  <c r="H888" i="5"/>
  <c r="G888" i="5"/>
  <c r="F888" i="5"/>
  <c r="E907" i="4"/>
  <c r="F907" i="4" s="1"/>
  <c r="C908" i="4"/>
  <c r="G576" i="4"/>
  <c r="H576" i="4" s="1"/>
  <c r="F898" i="3"/>
  <c r="H897" i="3"/>
  <c r="G898" i="3"/>
  <c r="I897" i="3"/>
  <c r="G889" i="5" l="1"/>
  <c r="F889" i="5"/>
  <c r="E890" i="5"/>
  <c r="H889" i="5"/>
  <c r="E908" i="4"/>
  <c r="F908" i="4" s="1"/>
  <c r="C909" i="4"/>
  <c r="G577" i="4"/>
  <c r="H577" i="4" s="1"/>
  <c r="G899" i="3"/>
  <c r="H898" i="3"/>
  <c r="I898" i="3" s="1"/>
  <c r="F899" i="3"/>
  <c r="G890" i="5" l="1"/>
  <c r="E891" i="5"/>
  <c r="H890" i="5"/>
  <c r="F890" i="5"/>
  <c r="E909" i="4"/>
  <c r="F909" i="4" s="1"/>
  <c r="C910" i="4"/>
  <c r="G578" i="4"/>
  <c r="H578" i="4" s="1"/>
  <c r="F900" i="3"/>
  <c r="H899" i="3"/>
  <c r="G900" i="3"/>
  <c r="I899" i="3"/>
  <c r="E892" i="5" l="1"/>
  <c r="H891" i="5"/>
  <c r="F891" i="5"/>
  <c r="G891" i="5"/>
  <c r="E910" i="4"/>
  <c r="F910" i="4" s="1"/>
  <c r="C911" i="4"/>
  <c r="G579" i="4"/>
  <c r="H579" i="4" s="1"/>
  <c r="G901" i="3"/>
  <c r="H900" i="3"/>
  <c r="I900" i="3" s="1"/>
  <c r="F901" i="3"/>
  <c r="G892" i="5" l="1"/>
  <c r="F892" i="5"/>
  <c r="E893" i="5"/>
  <c r="H892" i="5"/>
  <c r="E911" i="4"/>
  <c r="F911" i="4" s="1"/>
  <c r="C912" i="4"/>
  <c r="G580" i="4"/>
  <c r="H580" i="4" s="1"/>
  <c r="F902" i="3"/>
  <c r="H901" i="3"/>
  <c r="G902" i="3"/>
  <c r="I901" i="3"/>
  <c r="G893" i="5" l="1"/>
  <c r="E894" i="5"/>
  <c r="H893" i="5"/>
  <c r="F893" i="5"/>
  <c r="E912" i="4"/>
  <c r="F912" i="4" s="1"/>
  <c r="C913" i="4"/>
  <c r="G581" i="4"/>
  <c r="H581" i="4" s="1"/>
  <c r="G903" i="3"/>
  <c r="H902" i="3"/>
  <c r="I902" i="3" s="1"/>
  <c r="F903" i="3"/>
  <c r="E895" i="5" l="1"/>
  <c r="H894" i="5"/>
  <c r="G894" i="5"/>
  <c r="F894" i="5"/>
  <c r="E913" i="4"/>
  <c r="F913" i="4" s="1"/>
  <c r="C914" i="4"/>
  <c r="G582" i="4"/>
  <c r="H582" i="4" s="1"/>
  <c r="F904" i="3"/>
  <c r="H903" i="3"/>
  <c r="I903" i="3" s="1"/>
  <c r="G904" i="3"/>
  <c r="G895" i="5" l="1"/>
  <c r="F895" i="5"/>
  <c r="H895" i="5"/>
  <c r="E896" i="5"/>
  <c r="E914" i="4"/>
  <c r="F914" i="4" s="1"/>
  <c r="C915" i="4"/>
  <c r="G583" i="4"/>
  <c r="H583" i="4" s="1"/>
  <c r="G905" i="3"/>
  <c r="H904" i="3"/>
  <c r="I904" i="3" s="1"/>
  <c r="F905" i="3"/>
  <c r="G896" i="5" l="1"/>
  <c r="H896" i="5"/>
  <c r="E897" i="5"/>
  <c r="F896" i="5"/>
  <c r="E915" i="4"/>
  <c r="F915" i="4" s="1"/>
  <c r="C916" i="4"/>
  <c r="G584" i="4"/>
  <c r="H584" i="4" s="1"/>
  <c r="G906" i="3"/>
  <c r="F906" i="3"/>
  <c r="H905" i="3"/>
  <c r="I905" i="3" s="1"/>
  <c r="E898" i="5" l="1"/>
  <c r="H897" i="5"/>
  <c r="G897" i="5"/>
  <c r="F897" i="5"/>
  <c r="E916" i="4"/>
  <c r="F916" i="4" s="1"/>
  <c r="C917" i="4"/>
  <c r="G585" i="4"/>
  <c r="H585" i="4" s="1"/>
  <c r="H906" i="3"/>
  <c r="F907" i="3"/>
  <c r="I906" i="3"/>
  <c r="G907" i="3"/>
  <c r="F917" i="4" l="1"/>
  <c r="G898" i="5"/>
  <c r="F898" i="5"/>
  <c r="E899" i="5"/>
  <c r="H898" i="5"/>
  <c r="E917" i="4"/>
  <c r="C918" i="4"/>
  <c r="G586" i="4"/>
  <c r="H586" i="4" s="1"/>
  <c r="F908" i="3"/>
  <c r="H907" i="3"/>
  <c r="G908" i="3"/>
  <c r="I907" i="3"/>
  <c r="G899" i="5" l="1"/>
  <c r="E900" i="5"/>
  <c r="H899" i="5"/>
  <c r="F899" i="5"/>
  <c r="E918" i="4"/>
  <c r="F918" i="4" s="1"/>
  <c r="C919" i="4"/>
  <c r="G587" i="4"/>
  <c r="H587" i="4" s="1"/>
  <c r="G909" i="3"/>
  <c r="H908" i="3"/>
  <c r="I908" i="3" s="1"/>
  <c r="F909" i="3"/>
  <c r="F919" i="4" l="1"/>
  <c r="E901" i="5"/>
  <c r="H900" i="5"/>
  <c r="G900" i="5"/>
  <c r="F900" i="5"/>
  <c r="E919" i="4"/>
  <c r="C920" i="4"/>
  <c r="G588" i="4"/>
  <c r="H588" i="4" s="1"/>
  <c r="F910" i="3"/>
  <c r="H909" i="3"/>
  <c r="G910" i="3"/>
  <c r="I909" i="3"/>
  <c r="G901" i="5" l="1"/>
  <c r="F901" i="5"/>
  <c r="H901" i="5"/>
  <c r="E902" i="5"/>
  <c r="E920" i="4"/>
  <c r="F920" i="4" s="1"/>
  <c r="C921" i="4"/>
  <c r="G589" i="4"/>
  <c r="H589" i="4" s="1"/>
  <c r="G911" i="3"/>
  <c r="H910" i="3"/>
  <c r="I910" i="3" s="1"/>
  <c r="F911" i="3"/>
  <c r="G902" i="5" l="1"/>
  <c r="H902" i="5"/>
  <c r="F902" i="5"/>
  <c r="E903" i="5"/>
  <c r="E921" i="4"/>
  <c r="F921" i="4" s="1"/>
  <c r="C922" i="4"/>
  <c r="G590" i="4"/>
  <c r="H590" i="4" s="1"/>
  <c r="G912" i="3"/>
  <c r="F912" i="3"/>
  <c r="H911" i="3"/>
  <c r="I911" i="3" s="1"/>
  <c r="F922" i="4" l="1"/>
  <c r="E904" i="5"/>
  <c r="H903" i="5"/>
  <c r="G903" i="5"/>
  <c r="F903" i="5"/>
  <c r="E922" i="4"/>
  <c r="C923" i="4"/>
  <c r="G591" i="4"/>
  <c r="H591" i="4" s="1"/>
  <c r="H912" i="3"/>
  <c r="F913" i="3"/>
  <c r="I912" i="3"/>
  <c r="G913" i="3"/>
  <c r="F923" i="4" l="1"/>
  <c r="G904" i="5"/>
  <c r="F904" i="5"/>
  <c r="E905" i="5"/>
  <c r="H904" i="5"/>
  <c r="E923" i="4"/>
  <c r="C924" i="4"/>
  <c r="G592" i="4"/>
  <c r="H592" i="4" s="1"/>
  <c r="F914" i="3"/>
  <c r="H913" i="3"/>
  <c r="G914" i="3"/>
  <c r="I913" i="3"/>
  <c r="F924" i="4" l="1"/>
  <c r="G905" i="5"/>
  <c r="F905" i="5"/>
  <c r="E906" i="5"/>
  <c r="H905" i="5"/>
  <c r="E924" i="4"/>
  <c r="C925" i="4"/>
  <c r="G593" i="4"/>
  <c r="H593" i="4" s="1"/>
  <c r="G915" i="3"/>
  <c r="H914" i="3"/>
  <c r="I914" i="3" s="1"/>
  <c r="F915" i="3"/>
  <c r="F925" i="4" l="1"/>
  <c r="E907" i="5"/>
  <c r="H906" i="5"/>
  <c r="G906" i="5"/>
  <c r="F906" i="5"/>
  <c r="E925" i="4"/>
  <c r="C926" i="4"/>
  <c r="G594" i="4"/>
  <c r="H594" i="4" s="1"/>
  <c r="F916" i="3"/>
  <c r="H915" i="3"/>
  <c r="I915" i="3" s="1"/>
  <c r="G916" i="3"/>
  <c r="G907" i="5" l="1"/>
  <c r="F907" i="5"/>
  <c r="E908" i="5"/>
  <c r="H907" i="5"/>
  <c r="E926" i="4"/>
  <c r="F926" i="4" s="1"/>
  <c r="C927" i="4"/>
  <c r="G595" i="4"/>
  <c r="H595" i="4" s="1"/>
  <c r="G917" i="3"/>
  <c r="H916" i="3"/>
  <c r="I916" i="3" s="1"/>
  <c r="F917" i="3"/>
  <c r="G908" i="5" l="1"/>
  <c r="E909" i="5"/>
  <c r="H908" i="5"/>
  <c r="F908" i="5"/>
  <c r="E927" i="4"/>
  <c r="F927" i="4" s="1"/>
  <c r="C928" i="4"/>
  <c r="G596" i="4"/>
  <c r="H596" i="4" s="1"/>
  <c r="F918" i="3"/>
  <c r="H917" i="3"/>
  <c r="G918" i="3"/>
  <c r="I917" i="3"/>
  <c r="F928" i="4" l="1"/>
  <c r="E910" i="5"/>
  <c r="H909" i="5"/>
  <c r="G909" i="5"/>
  <c r="F909" i="5"/>
  <c r="E928" i="4"/>
  <c r="C929" i="4"/>
  <c r="G597" i="4"/>
  <c r="H597" i="4" s="1"/>
  <c r="G919" i="3"/>
  <c r="H918" i="3"/>
  <c r="I918" i="3" s="1"/>
  <c r="F919" i="3"/>
  <c r="F929" i="4" l="1"/>
  <c r="G910" i="5"/>
  <c r="F910" i="5"/>
  <c r="H910" i="5"/>
  <c r="E911" i="5"/>
  <c r="E929" i="4"/>
  <c r="C930" i="4"/>
  <c r="G598" i="4"/>
  <c r="H598" i="4" s="1"/>
  <c r="F920" i="3"/>
  <c r="H919" i="3"/>
  <c r="G920" i="3"/>
  <c r="I919" i="3"/>
  <c r="G911" i="5" l="1"/>
  <c r="E912" i="5"/>
  <c r="H911" i="5"/>
  <c r="F911" i="5"/>
  <c r="E930" i="4"/>
  <c r="F930" i="4" s="1"/>
  <c r="C931" i="4"/>
  <c r="G599" i="4"/>
  <c r="H599" i="4" s="1"/>
  <c r="G921" i="3"/>
  <c r="H920" i="3"/>
  <c r="I920" i="3" s="1"/>
  <c r="F921" i="3"/>
  <c r="F931" i="4" l="1"/>
  <c r="E913" i="5"/>
  <c r="H912" i="5"/>
  <c r="F912" i="5"/>
  <c r="G912" i="5"/>
  <c r="E931" i="4"/>
  <c r="C932" i="4"/>
  <c r="G600" i="4"/>
  <c r="H600" i="4" s="1"/>
  <c r="F922" i="3"/>
  <c r="H921" i="3"/>
  <c r="I921" i="3" s="1"/>
  <c r="G922" i="3"/>
  <c r="G913" i="5" l="1"/>
  <c r="F913" i="5"/>
  <c r="E914" i="5"/>
  <c r="H913" i="5"/>
  <c r="E932" i="4"/>
  <c r="F932" i="4" s="1"/>
  <c r="C933" i="4"/>
  <c r="G601" i="4"/>
  <c r="H601" i="4" s="1"/>
  <c r="G923" i="3"/>
  <c r="H922" i="3"/>
  <c r="I922" i="3" s="1"/>
  <c r="F923" i="3"/>
  <c r="G914" i="5" l="1"/>
  <c r="E915" i="5"/>
  <c r="H914" i="5"/>
  <c r="F914" i="5"/>
  <c r="E933" i="4"/>
  <c r="F933" i="4" s="1"/>
  <c r="C934" i="4"/>
  <c r="G602" i="4"/>
  <c r="H602" i="4" s="1"/>
  <c r="F924" i="3"/>
  <c r="H923" i="3"/>
  <c r="G924" i="3"/>
  <c r="I923" i="3"/>
  <c r="E916" i="5" l="1"/>
  <c r="H915" i="5"/>
  <c r="F915" i="5"/>
  <c r="G915" i="5"/>
  <c r="E934" i="4"/>
  <c r="F934" i="4" s="1"/>
  <c r="C935" i="4"/>
  <c r="G603" i="4"/>
  <c r="H603" i="4" s="1"/>
  <c r="G925" i="3"/>
  <c r="H924" i="3"/>
  <c r="I924" i="3" s="1"/>
  <c r="F925" i="3"/>
  <c r="G916" i="5" l="1"/>
  <c r="F916" i="5"/>
  <c r="E917" i="5"/>
  <c r="H916" i="5"/>
  <c r="E935" i="4"/>
  <c r="F935" i="4" s="1"/>
  <c r="C936" i="4"/>
  <c r="G604" i="4"/>
  <c r="H604" i="4" s="1"/>
  <c r="F926" i="3"/>
  <c r="H925" i="3"/>
  <c r="G926" i="3"/>
  <c r="I925" i="3"/>
  <c r="G917" i="5" l="1"/>
  <c r="H917" i="5"/>
  <c r="F917" i="5"/>
  <c r="E918" i="5"/>
  <c r="E936" i="4"/>
  <c r="F936" i="4" s="1"/>
  <c r="C937" i="4"/>
  <c r="G605" i="4"/>
  <c r="H605" i="4" s="1"/>
  <c r="G927" i="3"/>
  <c r="H926" i="3"/>
  <c r="I926" i="3" s="1"/>
  <c r="F927" i="3"/>
  <c r="E919" i="5" l="1"/>
  <c r="H918" i="5"/>
  <c r="G918" i="5"/>
  <c r="F918" i="5"/>
  <c r="E937" i="4"/>
  <c r="F937" i="4" s="1"/>
  <c r="C938" i="4"/>
  <c r="G606" i="4"/>
  <c r="H606" i="4" s="1"/>
  <c r="F928" i="3"/>
  <c r="H927" i="3"/>
  <c r="G928" i="3"/>
  <c r="I927" i="3"/>
  <c r="G919" i="5" l="1"/>
  <c r="F919" i="5"/>
  <c r="E920" i="5"/>
  <c r="H919" i="5"/>
  <c r="E938" i="4"/>
  <c r="F938" i="4" s="1"/>
  <c r="C939" i="4"/>
  <c r="G607" i="4"/>
  <c r="H607" i="4" s="1"/>
  <c r="G929" i="3"/>
  <c r="H928" i="3"/>
  <c r="I928" i="3" s="1"/>
  <c r="F929" i="3"/>
  <c r="G920" i="5" l="1"/>
  <c r="H920" i="5"/>
  <c r="F920" i="5"/>
  <c r="E921" i="5"/>
  <c r="E939" i="4"/>
  <c r="F939" i="4" s="1"/>
  <c r="C940" i="4"/>
  <c r="G608" i="4"/>
  <c r="H608" i="4" s="1"/>
  <c r="F930" i="3"/>
  <c r="H929" i="3"/>
  <c r="G930" i="3"/>
  <c r="I929" i="3"/>
  <c r="E922" i="5" l="1"/>
  <c r="H921" i="5"/>
  <c r="F921" i="5"/>
  <c r="G921" i="5"/>
  <c r="E940" i="4"/>
  <c r="F940" i="4" s="1"/>
  <c r="C941" i="4"/>
  <c r="G609" i="4"/>
  <c r="H609" i="4" s="1"/>
  <c r="G931" i="3"/>
  <c r="H930" i="3"/>
  <c r="I930" i="3" s="1"/>
  <c r="F931" i="3"/>
  <c r="G922" i="5" l="1"/>
  <c r="F922" i="5"/>
  <c r="E923" i="5"/>
  <c r="H922" i="5"/>
  <c r="E941" i="4"/>
  <c r="F941" i="4" s="1"/>
  <c r="C942" i="4"/>
  <c r="G610" i="4"/>
  <c r="H610" i="4" s="1"/>
  <c r="F932" i="3"/>
  <c r="H931" i="3"/>
  <c r="G932" i="3"/>
  <c r="I931" i="3"/>
  <c r="G923" i="5" l="1"/>
  <c r="E924" i="5"/>
  <c r="H923" i="5"/>
  <c r="F923" i="5"/>
  <c r="E942" i="4"/>
  <c r="F942" i="4" s="1"/>
  <c r="C943" i="4"/>
  <c r="G611" i="4"/>
  <c r="H611" i="4" s="1"/>
  <c r="G933" i="3"/>
  <c r="H932" i="3"/>
  <c r="I932" i="3" s="1"/>
  <c r="F933" i="3"/>
  <c r="E925" i="5" l="1"/>
  <c r="H924" i="5"/>
  <c r="G924" i="5"/>
  <c r="F924" i="5"/>
  <c r="E943" i="4"/>
  <c r="F943" i="4" s="1"/>
  <c r="C944" i="4"/>
  <c r="G612" i="4"/>
  <c r="H612" i="4" s="1"/>
  <c r="F934" i="3"/>
  <c r="H933" i="3"/>
  <c r="G934" i="3"/>
  <c r="I933" i="3"/>
  <c r="G925" i="5" l="1"/>
  <c r="F925" i="5"/>
  <c r="E926" i="5"/>
  <c r="H925" i="5"/>
  <c r="E944" i="4"/>
  <c r="F944" i="4" s="1"/>
  <c r="C945" i="4"/>
  <c r="G613" i="4"/>
  <c r="H613" i="4" s="1"/>
  <c r="G935" i="3"/>
  <c r="H934" i="3"/>
  <c r="I934" i="3" s="1"/>
  <c r="F935" i="3"/>
  <c r="G926" i="5" l="1"/>
  <c r="E927" i="5"/>
  <c r="H926" i="5"/>
  <c r="F926" i="5"/>
  <c r="E945" i="4"/>
  <c r="F945" i="4" s="1"/>
  <c r="C946" i="4"/>
  <c r="G614" i="4"/>
  <c r="H614" i="4" s="1"/>
  <c r="F936" i="3"/>
  <c r="H935" i="3"/>
  <c r="G936" i="3"/>
  <c r="I935" i="3"/>
  <c r="F946" i="4" l="1"/>
  <c r="E928" i="5"/>
  <c r="H927" i="5"/>
  <c r="G927" i="5"/>
  <c r="F927" i="5"/>
  <c r="E946" i="4"/>
  <c r="C947" i="4"/>
  <c r="G615" i="4"/>
  <c r="H615" i="4" s="1"/>
  <c r="G937" i="3"/>
  <c r="H936" i="3"/>
  <c r="I936" i="3" s="1"/>
  <c r="F937" i="3"/>
  <c r="G928" i="5" l="1"/>
  <c r="F928" i="5"/>
  <c r="E929" i="5"/>
  <c r="H928" i="5"/>
  <c r="E947" i="4"/>
  <c r="F947" i="4" s="1"/>
  <c r="C948" i="4"/>
  <c r="G616" i="4"/>
  <c r="H616" i="4" s="1"/>
  <c r="F938" i="3"/>
  <c r="H937" i="3"/>
  <c r="G938" i="3"/>
  <c r="I937" i="3"/>
  <c r="G929" i="5" l="1"/>
  <c r="E930" i="5"/>
  <c r="H929" i="5"/>
  <c r="F929" i="5"/>
  <c r="E948" i="4"/>
  <c r="F948" i="4" s="1"/>
  <c r="C949" i="4"/>
  <c r="G617" i="4"/>
  <c r="H617" i="4" s="1"/>
  <c r="G939" i="3"/>
  <c r="H938" i="3"/>
  <c r="I938" i="3" s="1"/>
  <c r="F939" i="3"/>
  <c r="E931" i="5" l="1"/>
  <c r="H930" i="5"/>
  <c r="G930" i="5"/>
  <c r="F930" i="5"/>
  <c r="E949" i="4"/>
  <c r="F949" i="4" s="1"/>
  <c r="C950" i="4"/>
  <c r="G618" i="4"/>
  <c r="H618" i="4" s="1"/>
  <c r="F940" i="3"/>
  <c r="H939" i="3"/>
  <c r="G940" i="3"/>
  <c r="I939" i="3"/>
  <c r="G931" i="5" l="1"/>
  <c r="F931" i="5"/>
  <c r="E932" i="5"/>
  <c r="H931" i="5"/>
  <c r="E950" i="4"/>
  <c r="F950" i="4" s="1"/>
  <c r="C951" i="4"/>
  <c r="G619" i="4"/>
  <c r="H619" i="4" s="1"/>
  <c r="G941" i="3"/>
  <c r="H940" i="3"/>
  <c r="I940" i="3" s="1"/>
  <c r="F941" i="3"/>
  <c r="G932" i="5" l="1"/>
  <c r="F932" i="5"/>
  <c r="E933" i="5"/>
  <c r="H932" i="5"/>
  <c r="E951" i="4"/>
  <c r="F951" i="4" s="1"/>
  <c r="C952" i="4"/>
  <c r="G620" i="4"/>
  <c r="H620" i="4" s="1"/>
  <c r="F942" i="3"/>
  <c r="H941" i="3"/>
  <c r="I941" i="3" s="1"/>
  <c r="G942" i="3"/>
  <c r="E934" i="5" l="1"/>
  <c r="H933" i="5"/>
  <c r="G933" i="5"/>
  <c r="F933" i="5"/>
  <c r="E952" i="4"/>
  <c r="F952" i="4" s="1"/>
  <c r="C953" i="4"/>
  <c r="G621" i="4"/>
  <c r="H621" i="4" s="1"/>
  <c r="G943" i="3"/>
  <c r="H942" i="3"/>
  <c r="I942" i="3" s="1"/>
  <c r="F943" i="3"/>
  <c r="G934" i="5" l="1"/>
  <c r="F934" i="5"/>
  <c r="E935" i="5"/>
  <c r="H934" i="5"/>
  <c r="E953" i="4"/>
  <c r="F953" i="4" s="1"/>
  <c r="C954" i="4"/>
  <c r="G622" i="4"/>
  <c r="H622" i="4" s="1"/>
  <c r="F944" i="3"/>
  <c r="H943" i="3"/>
  <c r="G944" i="3"/>
  <c r="I943" i="3"/>
  <c r="G935" i="5" l="1"/>
  <c r="E936" i="5"/>
  <c r="H935" i="5"/>
  <c r="F935" i="5"/>
  <c r="E954" i="4"/>
  <c r="F954" i="4" s="1"/>
  <c r="C955" i="4"/>
  <c r="G623" i="4"/>
  <c r="H623" i="4" s="1"/>
  <c r="G945" i="3"/>
  <c r="H944" i="3"/>
  <c r="I944" i="3" s="1"/>
  <c r="F945" i="3"/>
  <c r="F955" i="4" l="1"/>
  <c r="E937" i="5"/>
  <c r="H936" i="5"/>
  <c r="F936" i="5"/>
  <c r="G936" i="5"/>
  <c r="E955" i="4"/>
  <c r="C956" i="4"/>
  <c r="G624" i="4"/>
  <c r="H624" i="4" s="1"/>
  <c r="G946" i="3"/>
  <c r="F946" i="3"/>
  <c r="H945" i="3"/>
  <c r="I945" i="3" s="1"/>
  <c r="F956" i="4" l="1"/>
  <c r="G937" i="5"/>
  <c r="F937" i="5"/>
  <c r="E938" i="5"/>
  <c r="H937" i="5"/>
  <c r="E956" i="4"/>
  <c r="C957" i="4"/>
  <c r="G625" i="4"/>
  <c r="H625" i="4" s="1"/>
  <c r="H946" i="3"/>
  <c r="F947" i="3"/>
  <c r="I946" i="3"/>
  <c r="G947" i="3"/>
  <c r="G938" i="5" l="1"/>
  <c r="F938" i="5"/>
  <c r="E939" i="5"/>
  <c r="H938" i="5"/>
  <c r="E957" i="4"/>
  <c r="F957" i="4" s="1"/>
  <c r="C958" i="4"/>
  <c r="G626" i="4"/>
  <c r="H626" i="4" s="1"/>
  <c r="G948" i="3"/>
  <c r="F948" i="3"/>
  <c r="H947" i="3"/>
  <c r="I947" i="3" s="1"/>
  <c r="E940" i="5" l="1"/>
  <c r="H939" i="5"/>
  <c r="G939" i="5"/>
  <c r="F939" i="5"/>
  <c r="E958" i="4"/>
  <c r="F958" i="4" s="1"/>
  <c r="C959" i="4"/>
  <c r="G627" i="4"/>
  <c r="H627" i="4" s="1"/>
  <c r="H948" i="3"/>
  <c r="F949" i="3"/>
  <c r="I948" i="3"/>
  <c r="G949" i="3"/>
  <c r="F959" i="4" l="1"/>
  <c r="G940" i="5"/>
  <c r="F940" i="5"/>
  <c r="E941" i="5"/>
  <c r="H940" i="5"/>
  <c r="E959" i="4"/>
  <c r="C960" i="4"/>
  <c r="G628" i="4"/>
  <c r="H628" i="4" s="1"/>
  <c r="G950" i="3"/>
  <c r="F950" i="3"/>
  <c r="H949" i="3"/>
  <c r="I949" i="3" s="1"/>
  <c r="G941" i="5" l="1"/>
  <c r="F941" i="5"/>
  <c r="H941" i="5"/>
  <c r="E942" i="5"/>
  <c r="E960" i="4"/>
  <c r="F960" i="4" s="1"/>
  <c r="C961" i="4"/>
  <c r="G629" i="4"/>
  <c r="H629" i="4" s="1"/>
  <c r="H950" i="3"/>
  <c r="F951" i="3"/>
  <c r="I950" i="3"/>
  <c r="G951" i="3"/>
  <c r="E943" i="5" l="1"/>
  <c r="H942" i="5"/>
  <c r="G942" i="5"/>
  <c r="F942" i="5"/>
  <c r="E961" i="4"/>
  <c r="F961" i="4" s="1"/>
  <c r="C962" i="4"/>
  <c r="G630" i="4"/>
  <c r="H630" i="4" s="1"/>
  <c r="G952" i="3"/>
  <c r="F952" i="3"/>
  <c r="H951" i="3"/>
  <c r="I951" i="3" s="1"/>
  <c r="G943" i="5" l="1"/>
  <c r="F943" i="5"/>
  <c r="E944" i="5"/>
  <c r="H943" i="5"/>
  <c r="E962" i="4"/>
  <c r="F962" i="4" s="1"/>
  <c r="C963" i="4"/>
  <c r="G631" i="4"/>
  <c r="H631" i="4" s="1"/>
  <c r="H952" i="3"/>
  <c r="F953" i="3"/>
  <c r="I952" i="3"/>
  <c r="G953" i="3"/>
  <c r="G944" i="5" l="1"/>
  <c r="E945" i="5"/>
  <c r="H944" i="5"/>
  <c r="F944" i="5"/>
  <c r="E963" i="4"/>
  <c r="F963" i="4" s="1"/>
  <c r="C964" i="4"/>
  <c r="G632" i="4"/>
  <c r="H632" i="4" s="1"/>
  <c r="G954" i="3"/>
  <c r="F954" i="3"/>
  <c r="H953" i="3"/>
  <c r="I953" i="3" s="1"/>
  <c r="E946" i="5" l="1"/>
  <c r="H945" i="5"/>
  <c r="G945" i="5"/>
  <c r="F945" i="5"/>
  <c r="E964" i="4"/>
  <c r="F964" i="4" s="1"/>
  <c r="C965" i="4"/>
  <c r="G633" i="4"/>
  <c r="H633" i="4" s="1"/>
  <c r="H954" i="3"/>
  <c r="F955" i="3"/>
  <c r="I954" i="3"/>
  <c r="G955" i="3"/>
  <c r="G946" i="5" l="1"/>
  <c r="F946" i="5"/>
  <c r="H946" i="5"/>
  <c r="E947" i="5"/>
  <c r="E965" i="4"/>
  <c r="F965" i="4" s="1"/>
  <c r="C966" i="4"/>
  <c r="G634" i="4"/>
  <c r="H634" i="4" s="1"/>
  <c r="G956" i="3"/>
  <c r="F956" i="3"/>
  <c r="H955" i="3"/>
  <c r="I955" i="3" s="1"/>
  <c r="G947" i="5" l="1"/>
  <c r="H947" i="5"/>
  <c r="F947" i="5"/>
  <c r="E948" i="5"/>
  <c r="E966" i="4"/>
  <c r="F966" i="4" s="1"/>
  <c r="C967" i="4"/>
  <c r="G635" i="4"/>
  <c r="H635" i="4" s="1"/>
  <c r="H956" i="3"/>
  <c r="F957" i="3"/>
  <c r="I956" i="3"/>
  <c r="G957" i="3"/>
  <c r="E949" i="5" l="1"/>
  <c r="H948" i="5"/>
  <c r="G948" i="5"/>
  <c r="F948" i="5"/>
  <c r="E967" i="4"/>
  <c r="F967" i="4" s="1"/>
  <c r="C968" i="4"/>
  <c r="G636" i="4"/>
  <c r="H636" i="4" s="1"/>
  <c r="G958" i="3"/>
  <c r="F958" i="3"/>
  <c r="H957" i="3"/>
  <c r="I957" i="3" s="1"/>
  <c r="G949" i="5" l="1"/>
  <c r="F949" i="5"/>
  <c r="E950" i="5"/>
  <c r="H949" i="5"/>
  <c r="E968" i="4"/>
  <c r="F968" i="4" s="1"/>
  <c r="C969" i="4"/>
  <c r="G637" i="4"/>
  <c r="H637" i="4" s="1"/>
  <c r="H958" i="3"/>
  <c r="F959" i="3"/>
  <c r="I958" i="3"/>
  <c r="G959" i="3"/>
  <c r="F969" i="4" l="1"/>
  <c r="G950" i="5"/>
  <c r="E951" i="5"/>
  <c r="H950" i="5"/>
  <c r="F950" i="5"/>
  <c r="E969" i="4"/>
  <c r="C970" i="4"/>
  <c r="G638" i="4"/>
  <c r="H638" i="4" s="1"/>
  <c r="G960" i="3"/>
  <c r="F960" i="3"/>
  <c r="H959" i="3"/>
  <c r="I959" i="3" s="1"/>
  <c r="F970" i="4" l="1"/>
  <c r="E952" i="5"/>
  <c r="H951" i="5"/>
  <c r="F951" i="5"/>
  <c r="G951" i="5"/>
  <c r="E970" i="4"/>
  <c r="C971" i="4"/>
  <c r="G639" i="4"/>
  <c r="H639" i="4" s="1"/>
  <c r="H960" i="3"/>
  <c r="F961" i="3"/>
  <c r="I960" i="3"/>
  <c r="G961" i="3"/>
  <c r="G952" i="5" l="1"/>
  <c r="F952" i="5"/>
  <c r="E953" i="5"/>
  <c r="H952" i="5"/>
  <c r="E971" i="4"/>
  <c r="F971" i="4" s="1"/>
  <c r="C972" i="4"/>
  <c r="G640" i="4"/>
  <c r="H640" i="4" s="1"/>
  <c r="G962" i="3"/>
  <c r="F962" i="3"/>
  <c r="H961" i="3"/>
  <c r="I961" i="3" s="1"/>
  <c r="F972" i="4" l="1"/>
  <c r="G953" i="5"/>
  <c r="F953" i="5"/>
  <c r="E954" i="5"/>
  <c r="H953" i="5"/>
  <c r="E972" i="4"/>
  <c r="C973" i="4"/>
  <c r="G641" i="4"/>
  <c r="H641" i="4" s="1"/>
  <c r="H962" i="3"/>
  <c r="F963" i="3"/>
  <c r="I962" i="3"/>
  <c r="G963" i="3"/>
  <c r="E955" i="5" l="1"/>
  <c r="H954" i="5"/>
  <c r="G954" i="5"/>
  <c r="F954" i="5"/>
  <c r="E973" i="4"/>
  <c r="F973" i="4" s="1"/>
  <c r="C974" i="4"/>
  <c r="G642" i="4"/>
  <c r="H642" i="4" s="1"/>
  <c r="G964" i="3"/>
  <c r="F964" i="3"/>
  <c r="H963" i="3"/>
  <c r="I963" i="3" s="1"/>
  <c r="G955" i="5" l="1"/>
  <c r="F955" i="5"/>
  <c r="E956" i="5"/>
  <c r="H955" i="5"/>
  <c r="E974" i="4"/>
  <c r="F974" i="4" s="1"/>
  <c r="C975" i="4"/>
  <c r="G643" i="4"/>
  <c r="H643" i="4" s="1"/>
  <c r="H964" i="3"/>
  <c r="F965" i="3"/>
  <c r="I964" i="3"/>
  <c r="G965" i="3"/>
  <c r="G956" i="5" l="1"/>
  <c r="H956" i="5"/>
  <c r="F956" i="5"/>
  <c r="E957" i="5"/>
  <c r="E975" i="4"/>
  <c r="F975" i="4" s="1"/>
  <c r="C976" i="4"/>
  <c r="G644" i="4"/>
  <c r="H644" i="4" s="1"/>
  <c r="G966" i="3"/>
  <c r="F966" i="3"/>
  <c r="H965" i="3"/>
  <c r="I965" i="3" s="1"/>
  <c r="E958" i="5" l="1"/>
  <c r="H957" i="5"/>
  <c r="G957" i="5"/>
  <c r="F957" i="5"/>
  <c r="E976" i="4"/>
  <c r="F976" i="4" s="1"/>
  <c r="C977" i="4"/>
  <c r="G645" i="4"/>
  <c r="H645" i="4" s="1"/>
  <c r="H966" i="3"/>
  <c r="F967" i="3"/>
  <c r="I966" i="3"/>
  <c r="G967" i="3"/>
  <c r="G958" i="5" l="1"/>
  <c r="F958" i="5"/>
  <c r="H958" i="5"/>
  <c r="E959" i="5"/>
  <c r="E977" i="4"/>
  <c r="F977" i="4" s="1"/>
  <c r="C978" i="4"/>
  <c r="G646" i="4"/>
  <c r="H646" i="4" s="1"/>
  <c r="F968" i="3"/>
  <c r="H967" i="3"/>
  <c r="G968" i="3"/>
  <c r="I967" i="3"/>
  <c r="G959" i="5" l="1"/>
  <c r="E960" i="5"/>
  <c r="H959" i="5"/>
  <c r="F959" i="5"/>
  <c r="E978" i="4"/>
  <c r="F978" i="4" s="1"/>
  <c r="C979" i="4"/>
  <c r="G647" i="4"/>
  <c r="H647" i="4" s="1"/>
  <c r="G969" i="3"/>
  <c r="H968" i="3"/>
  <c r="I968" i="3" s="1"/>
  <c r="F969" i="3"/>
  <c r="E961" i="5" l="1"/>
  <c r="H960" i="5"/>
  <c r="G960" i="5"/>
  <c r="F960" i="5"/>
  <c r="E979" i="4"/>
  <c r="F979" i="4" s="1"/>
  <c r="C980" i="4"/>
  <c r="G648" i="4"/>
  <c r="H648" i="4" s="1"/>
  <c r="G970" i="3"/>
  <c r="F970" i="3"/>
  <c r="H969" i="3"/>
  <c r="I969" i="3" s="1"/>
  <c r="E962" i="5" l="1"/>
  <c r="G961" i="5"/>
  <c r="F961" i="5"/>
  <c r="H961" i="5"/>
  <c r="E980" i="4"/>
  <c r="F980" i="4" s="1"/>
  <c r="C981" i="4"/>
  <c r="G649" i="4"/>
  <c r="H649" i="4" s="1"/>
  <c r="H970" i="3"/>
  <c r="F971" i="3"/>
  <c r="I970" i="3"/>
  <c r="G971" i="3"/>
  <c r="F981" i="4" l="1"/>
  <c r="E963" i="5"/>
  <c r="H962" i="5"/>
  <c r="F962" i="5"/>
  <c r="G962" i="5"/>
  <c r="E981" i="4"/>
  <c r="C982" i="4"/>
  <c r="G650" i="4"/>
  <c r="H650" i="4" s="1"/>
  <c r="G972" i="3"/>
  <c r="F972" i="3"/>
  <c r="H971" i="3"/>
  <c r="I971" i="3" s="1"/>
  <c r="F963" i="5" l="1"/>
  <c r="E964" i="5"/>
  <c r="H963" i="5"/>
  <c r="G963" i="5"/>
  <c r="E982" i="4"/>
  <c r="F982" i="4" s="1"/>
  <c r="C983" i="4"/>
  <c r="G651" i="4"/>
  <c r="H651" i="4" s="1"/>
  <c r="H972" i="3"/>
  <c r="F973" i="3"/>
  <c r="I972" i="3"/>
  <c r="G973" i="3"/>
  <c r="E965" i="5" l="1"/>
  <c r="H964" i="5"/>
  <c r="G964" i="5"/>
  <c r="F964" i="5"/>
  <c r="E983" i="4"/>
  <c r="F983" i="4" s="1"/>
  <c r="C984" i="4"/>
  <c r="G652" i="4"/>
  <c r="H652" i="4" s="1"/>
  <c r="G974" i="3"/>
  <c r="F974" i="3"/>
  <c r="H973" i="3"/>
  <c r="I973" i="3" s="1"/>
  <c r="E966" i="5" l="1"/>
  <c r="H965" i="5"/>
  <c r="G965" i="5"/>
  <c r="F965" i="5"/>
  <c r="E984" i="4"/>
  <c r="F984" i="4" s="1"/>
  <c r="C985" i="4"/>
  <c r="G653" i="4"/>
  <c r="H653" i="4" s="1"/>
  <c r="H974" i="3"/>
  <c r="F975" i="3"/>
  <c r="I974" i="3"/>
  <c r="G975" i="3"/>
  <c r="F966" i="5" l="1"/>
  <c r="E967" i="5"/>
  <c r="G966" i="5"/>
  <c r="H966" i="5"/>
  <c r="E985" i="4"/>
  <c r="F985" i="4" s="1"/>
  <c r="C986" i="4"/>
  <c r="G654" i="4"/>
  <c r="H654" i="4" s="1"/>
  <c r="G976" i="3"/>
  <c r="F976" i="3"/>
  <c r="H975" i="3"/>
  <c r="I975" i="3" s="1"/>
  <c r="E968" i="5" l="1"/>
  <c r="H967" i="5"/>
  <c r="G967" i="5"/>
  <c r="F967" i="5"/>
  <c r="E986" i="4"/>
  <c r="F986" i="4" s="1"/>
  <c r="C987" i="4"/>
  <c r="G655" i="4"/>
  <c r="H655" i="4" s="1"/>
  <c r="H976" i="3"/>
  <c r="F977" i="3"/>
  <c r="I976" i="3"/>
  <c r="G977" i="3"/>
  <c r="E969" i="5" l="1"/>
  <c r="F968" i="5"/>
  <c r="H968" i="5"/>
  <c r="G968" i="5"/>
  <c r="E987" i="4"/>
  <c r="F987" i="4" s="1"/>
  <c r="C988" i="4"/>
  <c r="G656" i="4"/>
  <c r="H656" i="4" s="1"/>
  <c r="G978" i="3"/>
  <c r="F978" i="3"/>
  <c r="H977" i="3"/>
  <c r="I977" i="3" s="1"/>
  <c r="E970" i="5" l="1"/>
  <c r="H969" i="5"/>
  <c r="G969" i="5"/>
  <c r="F969" i="5"/>
  <c r="E988" i="4"/>
  <c r="F988" i="4" s="1"/>
  <c r="C989" i="4"/>
  <c r="G657" i="4"/>
  <c r="H657" i="4" s="1"/>
  <c r="H978" i="3"/>
  <c r="F979" i="3"/>
  <c r="I978" i="3"/>
  <c r="G979" i="3"/>
  <c r="E971" i="5" l="1"/>
  <c r="H970" i="5"/>
  <c r="G970" i="5"/>
  <c r="F970" i="5"/>
  <c r="E989" i="4"/>
  <c r="F989" i="4" s="1"/>
  <c r="C990" i="4"/>
  <c r="G658" i="4"/>
  <c r="H658" i="4" s="1"/>
  <c r="G980" i="3"/>
  <c r="F980" i="3"/>
  <c r="H979" i="3"/>
  <c r="I979" i="3" s="1"/>
  <c r="E972" i="5" l="1"/>
  <c r="G971" i="5"/>
  <c r="F971" i="5"/>
  <c r="H971" i="5"/>
  <c r="E990" i="4"/>
  <c r="F990" i="4" s="1"/>
  <c r="C991" i="4"/>
  <c r="G659" i="4"/>
  <c r="H659" i="4" s="1"/>
  <c r="H980" i="3"/>
  <c r="F981" i="3"/>
  <c r="I980" i="3"/>
  <c r="G981" i="3"/>
  <c r="H972" i="5" l="1"/>
  <c r="F972" i="5"/>
  <c r="E973" i="5"/>
  <c r="G972" i="5"/>
  <c r="E991" i="4"/>
  <c r="F991" i="4" s="1"/>
  <c r="C992" i="4"/>
  <c r="G660" i="4"/>
  <c r="H660" i="4" s="1"/>
  <c r="G982" i="3"/>
  <c r="F982" i="3"/>
  <c r="H981" i="3"/>
  <c r="I981" i="3" s="1"/>
  <c r="E974" i="5" l="1"/>
  <c r="H973" i="5"/>
  <c r="G973" i="5"/>
  <c r="F973" i="5"/>
  <c r="E992" i="4"/>
  <c r="F992" i="4" s="1"/>
  <c r="C993" i="4"/>
  <c r="G661" i="4"/>
  <c r="H661" i="4" s="1"/>
  <c r="H982" i="3"/>
  <c r="F983" i="3"/>
  <c r="I982" i="3"/>
  <c r="G983" i="3"/>
  <c r="E975" i="5" l="1"/>
  <c r="H974" i="5"/>
  <c r="G974" i="5"/>
  <c r="F974" i="5"/>
  <c r="E993" i="4"/>
  <c r="F993" i="4" s="1"/>
  <c r="C994" i="4"/>
  <c r="G662" i="4"/>
  <c r="H662" i="4" s="1"/>
  <c r="G984" i="3"/>
  <c r="F984" i="3"/>
  <c r="H983" i="3"/>
  <c r="I983" i="3" s="1"/>
  <c r="E976" i="5" l="1"/>
  <c r="H975" i="5"/>
  <c r="G975" i="5"/>
  <c r="F975" i="5"/>
  <c r="E994" i="4"/>
  <c r="F994" i="4" s="1"/>
  <c r="C995" i="4"/>
  <c r="G663" i="4"/>
  <c r="H663" i="4" s="1"/>
  <c r="H984" i="3"/>
  <c r="F985" i="3"/>
  <c r="I984" i="3"/>
  <c r="G985" i="3"/>
  <c r="E977" i="5" l="1"/>
  <c r="H976" i="5"/>
  <c r="G976" i="5"/>
  <c r="F976" i="5"/>
  <c r="E995" i="4"/>
  <c r="F995" i="4" s="1"/>
  <c r="C996" i="4"/>
  <c r="G664" i="4"/>
  <c r="H664" i="4" s="1"/>
  <c r="F986" i="3"/>
  <c r="H985" i="3"/>
  <c r="G986" i="3"/>
  <c r="I985" i="3"/>
  <c r="E978" i="5" l="1"/>
  <c r="H977" i="5"/>
  <c r="G977" i="5"/>
  <c r="F977" i="5"/>
  <c r="E996" i="4"/>
  <c r="F996" i="4" s="1"/>
  <c r="C997" i="4"/>
  <c r="G665" i="4"/>
  <c r="H665" i="4" s="1"/>
  <c r="G987" i="3"/>
  <c r="H986" i="3"/>
  <c r="I986" i="3" s="1"/>
  <c r="F987" i="3"/>
  <c r="F978" i="5" l="1"/>
  <c r="H978" i="5"/>
  <c r="G978" i="5"/>
  <c r="E979" i="5"/>
  <c r="E997" i="4"/>
  <c r="F997" i="4" s="1"/>
  <c r="C998" i="4"/>
  <c r="G666" i="4"/>
  <c r="H666" i="4" s="1"/>
  <c r="G988" i="3"/>
  <c r="F988" i="3"/>
  <c r="H987" i="3"/>
  <c r="I987" i="3" s="1"/>
  <c r="E980" i="5" l="1"/>
  <c r="H979" i="5"/>
  <c r="G979" i="5"/>
  <c r="F979" i="5"/>
  <c r="E998" i="4"/>
  <c r="F998" i="4" s="1"/>
  <c r="C999" i="4"/>
  <c r="G667" i="4"/>
  <c r="H667" i="4" s="1"/>
  <c r="H988" i="3"/>
  <c r="F989" i="3"/>
  <c r="I988" i="3"/>
  <c r="G989" i="3"/>
  <c r="E981" i="5" l="1"/>
  <c r="H980" i="5"/>
  <c r="G980" i="5"/>
  <c r="F980" i="5"/>
  <c r="E999" i="4"/>
  <c r="F999" i="4" s="1"/>
  <c r="C1000" i="4"/>
  <c r="G668" i="4"/>
  <c r="H668" i="4" s="1"/>
  <c r="G990" i="3"/>
  <c r="F990" i="3"/>
  <c r="H989" i="3"/>
  <c r="I989" i="3" s="1"/>
  <c r="G981" i="5" l="1"/>
  <c r="F981" i="5"/>
  <c r="E982" i="5"/>
  <c r="H981" i="5"/>
  <c r="E1000" i="4"/>
  <c r="F1000" i="4" s="1"/>
  <c r="C1001" i="4"/>
  <c r="G669" i="4"/>
  <c r="H669" i="4" s="1"/>
  <c r="H990" i="3"/>
  <c r="F991" i="3"/>
  <c r="I990" i="3"/>
  <c r="G991" i="3"/>
  <c r="E983" i="5" l="1"/>
  <c r="H982" i="5"/>
  <c r="G982" i="5"/>
  <c r="F982" i="5"/>
  <c r="E1001" i="4"/>
  <c r="F1001" i="4" s="1"/>
  <c r="C1002" i="4"/>
  <c r="G670" i="4"/>
  <c r="H670" i="4" s="1"/>
  <c r="G992" i="3"/>
  <c r="F992" i="3"/>
  <c r="H991" i="3"/>
  <c r="I991" i="3" s="1"/>
  <c r="E984" i="5" l="1"/>
  <c r="G983" i="5"/>
  <c r="H983" i="5"/>
  <c r="F983" i="5"/>
  <c r="E1002" i="4"/>
  <c r="F1002" i="4" s="1"/>
  <c r="C1003" i="4"/>
  <c r="G671" i="4"/>
  <c r="H671" i="4" s="1"/>
  <c r="H992" i="3"/>
  <c r="F993" i="3"/>
  <c r="I992" i="3"/>
  <c r="G993" i="3"/>
  <c r="E985" i="5" l="1"/>
  <c r="H984" i="5"/>
  <c r="G984" i="5"/>
  <c r="F984" i="5"/>
  <c r="E1003" i="4"/>
  <c r="F1003" i="4" s="1"/>
  <c r="C1004" i="4"/>
  <c r="G672" i="4"/>
  <c r="H672" i="4" s="1"/>
  <c r="G994" i="3"/>
  <c r="F994" i="3"/>
  <c r="H993" i="3"/>
  <c r="I993" i="3" s="1"/>
  <c r="E986" i="5" l="1"/>
  <c r="H985" i="5"/>
  <c r="G985" i="5"/>
  <c r="F985" i="5"/>
  <c r="E1004" i="4"/>
  <c r="F1004" i="4" s="1"/>
  <c r="C1005" i="4"/>
  <c r="G673" i="4"/>
  <c r="H673" i="4" s="1"/>
  <c r="H994" i="3"/>
  <c r="F995" i="3"/>
  <c r="I994" i="3"/>
  <c r="G995" i="3"/>
  <c r="E987" i="5" l="1"/>
  <c r="H986" i="5"/>
  <c r="G986" i="5"/>
  <c r="F986" i="5"/>
  <c r="E1005" i="4"/>
  <c r="F1005" i="4" s="1"/>
  <c r="C1006" i="4"/>
  <c r="G674" i="4"/>
  <c r="H674" i="4" s="1"/>
  <c r="F996" i="3"/>
  <c r="H995" i="3"/>
  <c r="G996" i="3"/>
  <c r="I995" i="3"/>
  <c r="E988" i="5" l="1"/>
  <c r="H987" i="5"/>
  <c r="G987" i="5"/>
  <c r="F987" i="5"/>
  <c r="E1006" i="4"/>
  <c r="F1006" i="4" s="1"/>
  <c r="C1007" i="4"/>
  <c r="G675" i="4"/>
  <c r="H675" i="4" s="1"/>
  <c r="G997" i="3"/>
  <c r="H996" i="3"/>
  <c r="I996" i="3" s="1"/>
  <c r="F997" i="3"/>
  <c r="E989" i="5" l="1"/>
  <c r="H988" i="5"/>
  <c r="G988" i="5"/>
  <c r="F988" i="5"/>
  <c r="E1007" i="4"/>
  <c r="F1007" i="4" s="1"/>
  <c r="C1008" i="4"/>
  <c r="G676" i="4"/>
  <c r="H676" i="4" s="1"/>
  <c r="F998" i="3"/>
  <c r="H997" i="3"/>
  <c r="G998" i="3"/>
  <c r="I997" i="3"/>
  <c r="E990" i="5" l="1"/>
  <c r="H989" i="5"/>
  <c r="G989" i="5"/>
  <c r="F989" i="5"/>
  <c r="E1008" i="4"/>
  <c r="F1008" i="4" s="1"/>
  <c r="C1009" i="4"/>
  <c r="G677" i="4"/>
  <c r="H677" i="4" s="1"/>
  <c r="G999" i="3"/>
  <c r="H998" i="3"/>
  <c r="I998" i="3" s="1"/>
  <c r="F999" i="3"/>
  <c r="E991" i="5" l="1"/>
  <c r="H990" i="5"/>
  <c r="G990" i="5"/>
  <c r="F990" i="5"/>
  <c r="E1009" i="4"/>
  <c r="F1009" i="4" s="1"/>
  <c r="C1010" i="4"/>
  <c r="G678" i="4"/>
  <c r="H678" i="4" s="1"/>
  <c r="G1000" i="3"/>
  <c r="F1000" i="3"/>
  <c r="H999" i="3"/>
  <c r="I999" i="3" s="1"/>
  <c r="E992" i="5" l="1"/>
  <c r="H991" i="5"/>
  <c r="G991" i="5"/>
  <c r="F991" i="5"/>
  <c r="E1010" i="4"/>
  <c r="F1010" i="4" s="1"/>
  <c r="C1011" i="4"/>
  <c r="G679" i="4"/>
  <c r="H679" i="4" s="1"/>
  <c r="H1000" i="3"/>
  <c r="F1001" i="3"/>
  <c r="I1000" i="3"/>
  <c r="G1001" i="3"/>
  <c r="E993" i="5" l="1"/>
  <c r="F992" i="5"/>
  <c r="G992" i="5"/>
  <c r="H992" i="5"/>
  <c r="E1011" i="4"/>
  <c r="F1011" i="4" s="1"/>
  <c r="C1012" i="4"/>
  <c r="G680" i="4"/>
  <c r="H680" i="4" s="1"/>
  <c r="G1002" i="3"/>
  <c r="F1002" i="3"/>
  <c r="H1001" i="3"/>
  <c r="I1001" i="3" s="1"/>
  <c r="G993" i="5" l="1"/>
  <c r="E994" i="5"/>
  <c r="H993" i="5"/>
  <c r="F993" i="5"/>
  <c r="E1012" i="4"/>
  <c r="F1012" i="4" s="1"/>
  <c r="C1013" i="4"/>
  <c r="G681" i="4"/>
  <c r="H681" i="4" s="1"/>
  <c r="H1002" i="3"/>
  <c r="F1003" i="3"/>
  <c r="I1002" i="3"/>
  <c r="G1003" i="3"/>
  <c r="E995" i="5" l="1"/>
  <c r="H994" i="5"/>
  <c r="G994" i="5"/>
  <c r="F994" i="5"/>
  <c r="E1013" i="4"/>
  <c r="F1013" i="4" s="1"/>
  <c r="C1014" i="4"/>
  <c r="G682" i="4"/>
  <c r="H682" i="4" s="1"/>
  <c r="G1004" i="3"/>
  <c r="F1004" i="3"/>
  <c r="H1003" i="3"/>
  <c r="I1003" i="3" s="1"/>
  <c r="F1014" i="4" l="1"/>
  <c r="E996" i="5"/>
  <c r="H995" i="5"/>
  <c r="G995" i="5"/>
  <c r="F995" i="5"/>
  <c r="E1014" i="4"/>
  <c r="C1015" i="4"/>
  <c r="G683" i="4"/>
  <c r="H683" i="4" s="1"/>
  <c r="H1004" i="3"/>
  <c r="F1005" i="3"/>
  <c r="I1004" i="3"/>
  <c r="G1005" i="3"/>
  <c r="E997" i="5" l="1"/>
  <c r="H996" i="5"/>
  <c r="G996" i="5"/>
  <c r="F996" i="5"/>
  <c r="E1015" i="4"/>
  <c r="F1015" i="4" s="1"/>
  <c r="C1016" i="4"/>
  <c r="G684" i="4"/>
  <c r="H684" i="4" s="1"/>
  <c r="G1006" i="3"/>
  <c r="F1006" i="3"/>
  <c r="H1005" i="3"/>
  <c r="I1005" i="3" s="1"/>
  <c r="F1016" i="4" l="1"/>
  <c r="E998" i="5"/>
  <c r="H997" i="5"/>
  <c r="G997" i="5"/>
  <c r="F997" i="5"/>
  <c r="E1016" i="4"/>
  <c r="C1017" i="4"/>
  <c r="G685" i="4"/>
  <c r="H685" i="4" s="1"/>
  <c r="H1006" i="3"/>
  <c r="F1007" i="3"/>
  <c r="I1006" i="3"/>
  <c r="G1007" i="3"/>
  <c r="E999" i="5" l="1"/>
  <c r="F998" i="5"/>
  <c r="H998" i="5"/>
  <c r="G998" i="5"/>
  <c r="E1017" i="4"/>
  <c r="F1017" i="4" s="1"/>
  <c r="C1018" i="4"/>
  <c r="G686" i="4"/>
  <c r="H686" i="4" s="1"/>
  <c r="G1008" i="3"/>
  <c r="F1008" i="3"/>
  <c r="H1007" i="3"/>
  <c r="I1007" i="3" s="1"/>
  <c r="F1018" i="4" l="1"/>
  <c r="E1000" i="5"/>
  <c r="F999" i="5"/>
  <c r="H999" i="5"/>
  <c r="G999" i="5"/>
  <c r="E1018" i="4"/>
  <c r="C1019" i="4"/>
  <c r="G687" i="4"/>
  <c r="H687" i="4" s="1"/>
  <c r="H1008" i="3"/>
  <c r="F1009" i="3"/>
  <c r="I1008" i="3"/>
  <c r="G1009" i="3"/>
  <c r="F1019" i="4" l="1"/>
  <c r="E1001" i="5"/>
  <c r="H1000" i="5"/>
  <c r="G1000" i="5"/>
  <c r="F1000" i="5"/>
  <c r="E1019" i="4"/>
  <c r="C1020" i="4"/>
  <c r="G688" i="4"/>
  <c r="H688" i="4" s="1"/>
  <c r="F1010" i="3"/>
  <c r="H1009" i="3"/>
  <c r="G1010" i="3"/>
  <c r="I1009" i="3"/>
  <c r="F1020" i="4" l="1"/>
  <c r="E1002" i="5"/>
  <c r="H1001" i="5"/>
  <c r="F1001" i="5"/>
  <c r="G1001" i="5"/>
  <c r="E1020" i="4"/>
  <c r="C1021" i="4"/>
  <c r="G689" i="4"/>
  <c r="H689" i="4" s="1"/>
  <c r="G1011" i="3"/>
  <c r="H1010" i="3"/>
  <c r="I1010" i="3" s="1"/>
  <c r="F1011" i="3"/>
  <c r="E1003" i="5" l="1"/>
  <c r="H1002" i="5"/>
  <c r="G1002" i="5"/>
  <c r="F1002" i="5"/>
  <c r="E1021" i="4"/>
  <c r="F1021" i="4" s="1"/>
  <c r="C1022" i="4"/>
  <c r="G690" i="4"/>
  <c r="H690" i="4" s="1"/>
  <c r="G1012" i="3"/>
  <c r="F1012" i="3"/>
  <c r="H1011" i="3"/>
  <c r="I1011" i="3" s="1"/>
  <c r="F1022" i="4" l="1"/>
  <c r="E1004" i="5"/>
  <c r="H1003" i="5"/>
  <c r="G1003" i="5"/>
  <c r="F1003" i="5"/>
  <c r="E1022" i="4"/>
  <c r="C1023" i="4"/>
  <c r="G691" i="4"/>
  <c r="H691" i="4" s="1"/>
  <c r="H1012" i="3"/>
  <c r="F1013" i="3"/>
  <c r="I1012" i="3"/>
  <c r="G1013" i="3"/>
  <c r="E1005" i="5" l="1"/>
  <c r="H1004" i="5"/>
  <c r="G1004" i="5"/>
  <c r="F1004" i="5"/>
  <c r="E1023" i="4"/>
  <c r="F1023" i="4" s="1"/>
  <c r="C1024" i="4"/>
  <c r="G692" i="4"/>
  <c r="H692" i="4" s="1"/>
  <c r="G1014" i="3"/>
  <c r="F1014" i="3"/>
  <c r="H1013" i="3"/>
  <c r="I1013" i="3" s="1"/>
  <c r="E1006" i="5" l="1"/>
  <c r="F1005" i="5"/>
  <c r="H1005" i="5"/>
  <c r="G1005" i="5"/>
  <c r="E1024" i="4"/>
  <c r="F1024" i="4" s="1"/>
  <c r="C1025" i="4"/>
  <c r="G693" i="4"/>
  <c r="H693" i="4" s="1"/>
  <c r="H1014" i="3"/>
  <c r="F1015" i="3"/>
  <c r="I1014" i="3"/>
  <c r="G1015" i="3"/>
  <c r="E1007" i="5" l="1"/>
  <c r="H1006" i="5"/>
  <c r="G1006" i="5"/>
  <c r="F1006" i="5"/>
  <c r="E1025" i="4"/>
  <c r="F1025" i="4" s="1"/>
  <c r="C1026" i="4"/>
  <c r="G694" i="4"/>
  <c r="H694" i="4" s="1"/>
  <c r="G1016" i="3"/>
  <c r="F1016" i="3"/>
  <c r="H1015" i="3"/>
  <c r="I1015" i="3" s="1"/>
  <c r="E1008" i="5" l="1"/>
  <c r="H1007" i="5"/>
  <c r="F1007" i="5"/>
  <c r="G1007" i="5"/>
  <c r="E1026" i="4"/>
  <c r="F1026" i="4" s="1"/>
  <c r="C1027" i="4"/>
  <c r="G695" i="4"/>
  <c r="H695" i="4" s="1"/>
  <c r="H1016" i="3"/>
  <c r="F1017" i="3"/>
  <c r="I1016" i="3"/>
  <c r="G1017" i="3"/>
  <c r="E1009" i="5" l="1"/>
  <c r="H1008" i="5"/>
  <c r="G1008" i="5"/>
  <c r="F1008" i="5"/>
  <c r="E1027" i="4"/>
  <c r="F1027" i="4" s="1"/>
  <c r="C1028" i="4"/>
  <c r="G696" i="4"/>
  <c r="H696" i="4" s="1"/>
  <c r="G1018" i="3"/>
  <c r="F1018" i="3"/>
  <c r="H1017" i="3"/>
  <c r="I1017" i="3" s="1"/>
  <c r="E1010" i="5" l="1"/>
  <c r="H1009" i="5"/>
  <c r="G1009" i="5"/>
  <c r="F1009" i="5"/>
  <c r="E1028" i="4"/>
  <c r="F1028" i="4" s="1"/>
  <c r="C1029" i="4"/>
  <c r="G697" i="4"/>
  <c r="H697" i="4" s="1"/>
  <c r="H1018" i="3"/>
  <c r="F1019" i="3"/>
  <c r="I1018" i="3"/>
  <c r="G1019" i="3"/>
  <c r="E1011" i="5" l="1"/>
  <c r="G1010" i="5"/>
  <c r="F1010" i="5"/>
  <c r="H1010" i="5"/>
  <c r="E1029" i="4"/>
  <c r="F1029" i="4" s="1"/>
  <c r="C1030" i="4"/>
  <c r="G698" i="4"/>
  <c r="H698" i="4" s="1"/>
  <c r="G1020" i="3"/>
  <c r="F1020" i="3"/>
  <c r="H1019" i="3"/>
  <c r="I1019" i="3" s="1"/>
  <c r="E1012" i="5" l="1"/>
  <c r="F1011" i="5"/>
  <c r="H1011" i="5"/>
  <c r="G1011" i="5"/>
  <c r="E1030" i="4"/>
  <c r="F1030" i="4" s="1"/>
  <c r="C1031" i="4"/>
  <c r="G699" i="4"/>
  <c r="H699" i="4" s="1"/>
  <c r="H1020" i="3"/>
  <c r="F1021" i="3"/>
  <c r="I1020" i="3"/>
  <c r="G1021" i="3"/>
  <c r="E1013" i="5" l="1"/>
  <c r="H1012" i="5"/>
  <c r="G1012" i="5"/>
  <c r="F1012" i="5"/>
  <c r="E1031" i="4"/>
  <c r="F1031" i="4" s="1"/>
  <c r="C1032" i="4"/>
  <c r="G700" i="4"/>
  <c r="H700" i="4" s="1"/>
  <c r="F1022" i="3"/>
  <c r="H1021" i="3"/>
  <c r="G1022" i="3"/>
  <c r="I1021" i="3"/>
  <c r="E1014" i="5" l="1"/>
  <c r="H1013" i="5"/>
  <c r="G1013" i="5"/>
  <c r="F1013" i="5"/>
  <c r="E1032" i="4"/>
  <c r="F1032" i="4" s="1"/>
  <c r="C1033" i="4"/>
  <c r="G701" i="4"/>
  <c r="H701" i="4" s="1"/>
  <c r="G1023" i="3"/>
  <c r="H1022" i="3"/>
  <c r="I1022" i="3" s="1"/>
  <c r="F1023" i="3"/>
  <c r="E1015" i="5" l="1"/>
  <c r="H1014" i="5"/>
  <c r="G1014" i="5"/>
  <c r="F1014" i="5"/>
  <c r="E1033" i="4"/>
  <c r="F1033" i="4" s="1"/>
  <c r="C1034" i="4"/>
  <c r="G702" i="4"/>
  <c r="H702" i="4" s="1"/>
  <c r="F1024" i="3"/>
  <c r="H1023" i="3"/>
  <c r="G1024" i="3"/>
  <c r="I1023" i="3"/>
  <c r="E1016" i="5" l="1"/>
  <c r="H1015" i="5"/>
  <c r="G1015" i="5"/>
  <c r="F1015" i="5"/>
  <c r="E1034" i="4"/>
  <c r="F1034" i="4" s="1"/>
  <c r="C1035" i="4"/>
  <c r="G703" i="4"/>
  <c r="H703" i="4" s="1"/>
  <c r="G1025" i="3"/>
  <c r="H1024" i="3"/>
  <c r="I1024" i="3" s="1"/>
  <c r="F1025" i="3"/>
  <c r="E1017" i="5" l="1"/>
  <c r="H1016" i="5"/>
  <c r="G1016" i="5"/>
  <c r="F1016" i="5"/>
  <c r="E1035" i="4"/>
  <c r="F1035" i="4" s="1"/>
  <c r="C1036" i="4"/>
  <c r="G704" i="4"/>
  <c r="H704" i="4" s="1"/>
  <c r="F1026" i="3"/>
  <c r="H1025" i="3"/>
  <c r="I1025" i="3" s="1"/>
  <c r="G1026" i="3"/>
  <c r="F1036" i="4" l="1"/>
  <c r="E1018" i="5"/>
  <c r="F1017" i="5"/>
  <c r="G1017" i="5"/>
  <c r="H1017" i="5"/>
  <c r="E1036" i="4"/>
  <c r="C1037" i="4"/>
  <c r="G705" i="4"/>
  <c r="H705" i="4" s="1"/>
  <c r="G1027" i="3"/>
  <c r="H1026" i="3"/>
  <c r="I1026" i="3" s="1"/>
  <c r="F1027" i="3"/>
  <c r="F1037" i="4" l="1"/>
  <c r="E1019" i="5"/>
  <c r="H1018" i="5"/>
  <c r="G1018" i="5"/>
  <c r="F1018" i="5"/>
  <c r="E1037" i="4"/>
  <c r="C1038" i="4"/>
  <c r="G706" i="4"/>
  <c r="H706" i="4" s="1"/>
  <c r="F1028" i="3"/>
  <c r="H1027" i="3"/>
  <c r="G1028" i="3"/>
  <c r="I1027" i="3"/>
  <c r="E1020" i="5" l="1"/>
  <c r="H1019" i="5"/>
  <c r="G1019" i="5"/>
  <c r="F1019" i="5"/>
  <c r="E1038" i="4"/>
  <c r="F1038" i="4" s="1"/>
  <c r="C1039" i="4"/>
  <c r="G707" i="4"/>
  <c r="H707" i="4" s="1"/>
  <c r="G1029" i="3"/>
  <c r="H1028" i="3"/>
  <c r="I1028" i="3" s="1"/>
  <c r="F1029" i="3"/>
  <c r="F1039" i="4" l="1"/>
  <c r="E1021" i="5"/>
  <c r="H1020" i="5"/>
  <c r="G1020" i="5"/>
  <c r="F1020" i="5"/>
  <c r="E1039" i="4"/>
  <c r="C1040" i="4"/>
  <c r="G708" i="4"/>
  <c r="H708" i="4" s="1"/>
  <c r="F1030" i="3"/>
  <c r="H1029" i="3"/>
  <c r="G1030" i="3"/>
  <c r="I1029" i="3"/>
  <c r="F1040" i="4" l="1"/>
  <c r="E1022" i="5"/>
  <c r="H1021" i="5"/>
  <c r="G1021" i="5"/>
  <c r="F1021" i="5"/>
  <c r="E1040" i="4"/>
  <c r="C1041" i="4"/>
  <c r="G709" i="4"/>
  <c r="H709" i="4" s="1"/>
  <c r="G1031" i="3"/>
  <c r="H1030" i="3"/>
  <c r="I1030" i="3" s="1"/>
  <c r="F1031" i="3"/>
  <c r="E1023" i="5" l="1"/>
  <c r="H1022" i="5"/>
  <c r="G1022" i="5"/>
  <c r="F1022" i="5"/>
  <c r="E1041" i="4"/>
  <c r="F1041" i="4" s="1"/>
  <c r="C1042" i="4"/>
  <c r="G710" i="4"/>
  <c r="H710" i="4" s="1"/>
  <c r="F1032" i="3"/>
  <c r="H1031" i="3"/>
  <c r="G1032" i="3"/>
  <c r="I1031" i="3"/>
  <c r="F1042" i="4" l="1"/>
  <c r="E1024" i="5"/>
  <c r="F1023" i="5"/>
  <c r="H1023" i="5"/>
  <c r="G1023" i="5"/>
  <c r="E1042" i="4"/>
  <c r="C1043" i="4"/>
  <c r="G711" i="4"/>
  <c r="H711" i="4" s="1"/>
  <c r="G1033" i="3"/>
  <c r="H1032" i="3"/>
  <c r="I1032" i="3" s="1"/>
  <c r="F1033" i="3"/>
  <c r="F1043" i="4" l="1"/>
  <c r="E1025" i="5"/>
  <c r="H1024" i="5"/>
  <c r="G1024" i="5"/>
  <c r="F1024" i="5"/>
  <c r="G712" i="4"/>
  <c r="H712" i="4" s="1"/>
  <c r="E1043" i="4"/>
  <c r="C1044" i="4"/>
  <c r="F1034" i="3"/>
  <c r="H1033" i="3"/>
  <c r="G1034" i="3"/>
  <c r="I1033" i="3"/>
  <c r="F1044" i="4" l="1"/>
  <c r="E1026" i="5"/>
  <c r="H1025" i="5"/>
  <c r="G1025" i="5"/>
  <c r="F1025" i="5"/>
  <c r="E1044" i="4"/>
  <c r="C1045" i="4"/>
  <c r="G713" i="4"/>
  <c r="H713" i="4" s="1"/>
  <c r="G1035" i="3"/>
  <c r="H1034" i="3"/>
  <c r="I1034" i="3" s="1"/>
  <c r="F1035" i="3"/>
  <c r="F1045" i="4" l="1"/>
  <c r="E1027" i="5"/>
  <c r="H1026" i="5"/>
  <c r="G1026" i="5"/>
  <c r="F1026" i="5"/>
  <c r="E1045" i="4"/>
  <c r="C1046" i="4"/>
  <c r="G714" i="4"/>
  <c r="H714" i="4" s="1"/>
  <c r="F1036" i="3"/>
  <c r="H1035" i="3"/>
  <c r="G1036" i="3"/>
  <c r="I1035" i="3"/>
  <c r="F1046" i="4" l="1"/>
  <c r="E1028" i="5"/>
  <c r="H1027" i="5"/>
  <c r="G1027" i="5"/>
  <c r="F1027" i="5"/>
  <c r="E1046" i="4"/>
  <c r="C1047" i="4"/>
  <c r="G715" i="4"/>
  <c r="H715" i="4" s="1"/>
  <c r="G1037" i="3"/>
  <c r="H1036" i="3"/>
  <c r="I1036" i="3" s="1"/>
  <c r="F1037" i="3"/>
  <c r="F1047" i="4" l="1"/>
  <c r="E1029" i="5"/>
  <c r="G1028" i="5"/>
  <c r="F1028" i="5"/>
  <c r="H1028" i="5"/>
  <c r="E1047" i="4"/>
  <c r="C1048" i="4"/>
  <c r="G716" i="4"/>
  <c r="H716" i="4" s="1"/>
  <c r="F1038" i="3"/>
  <c r="H1037" i="3"/>
  <c r="G1038" i="3"/>
  <c r="I1037" i="3"/>
  <c r="F1048" i="4" l="1"/>
  <c r="E1030" i="5"/>
  <c r="F1029" i="5"/>
  <c r="H1029" i="5"/>
  <c r="G1029" i="5"/>
  <c r="E1048" i="4"/>
  <c r="C1049" i="4"/>
  <c r="G717" i="4"/>
  <c r="H717" i="4" s="1"/>
  <c r="G1039" i="3"/>
  <c r="H1038" i="3"/>
  <c r="I1038" i="3" s="1"/>
  <c r="F1039" i="3"/>
  <c r="E1031" i="5" l="1"/>
  <c r="H1030" i="5"/>
  <c r="G1030" i="5"/>
  <c r="F1030" i="5"/>
  <c r="E1049" i="4"/>
  <c r="F1049" i="4" s="1"/>
  <c r="C1050" i="4"/>
  <c r="G718" i="4"/>
  <c r="H718" i="4" s="1"/>
  <c r="F1040" i="3"/>
  <c r="H1039" i="3"/>
  <c r="G1040" i="3"/>
  <c r="I1039" i="3"/>
  <c r="F1050" i="4" l="1"/>
  <c r="E1032" i="5"/>
  <c r="H1031" i="5"/>
  <c r="G1031" i="5"/>
  <c r="F1031" i="5"/>
  <c r="E1050" i="4"/>
  <c r="C1051" i="4"/>
  <c r="G719" i="4"/>
  <c r="H719" i="4" s="1"/>
  <c r="G1041" i="3"/>
  <c r="H1040" i="3"/>
  <c r="I1040" i="3" s="1"/>
  <c r="F1041" i="3"/>
  <c r="E1033" i="5" l="1"/>
  <c r="H1032" i="5"/>
  <c r="G1032" i="5"/>
  <c r="F1032" i="5"/>
  <c r="E1051" i="4"/>
  <c r="F1051" i="4" s="1"/>
  <c r="C1052" i="4"/>
  <c r="G720" i="4"/>
  <c r="H720" i="4" s="1"/>
  <c r="F1042" i="3"/>
  <c r="H1041" i="3"/>
  <c r="G1042" i="3"/>
  <c r="I1041" i="3"/>
  <c r="E1034" i="5" l="1"/>
  <c r="H1033" i="5"/>
  <c r="G1033" i="5"/>
  <c r="F1033" i="5"/>
  <c r="E1052" i="4"/>
  <c r="F1052" i="4" s="1"/>
  <c r="C1053" i="4"/>
  <c r="G721" i="4"/>
  <c r="H721" i="4" s="1"/>
  <c r="G1043" i="3"/>
  <c r="H1042" i="3"/>
  <c r="I1042" i="3" s="1"/>
  <c r="F1043" i="3"/>
  <c r="E1035" i="5" l="1"/>
  <c r="H1034" i="5"/>
  <c r="G1034" i="5"/>
  <c r="F1034" i="5"/>
  <c r="E1053" i="4"/>
  <c r="F1053" i="4" s="1"/>
  <c r="C1054" i="4"/>
  <c r="G722" i="4"/>
  <c r="H722" i="4" s="1"/>
  <c r="F1044" i="3"/>
  <c r="H1043" i="3"/>
  <c r="G1044" i="3"/>
  <c r="I1043" i="3"/>
  <c r="E1036" i="5" l="1"/>
  <c r="F1035" i="5"/>
  <c r="H1035" i="5"/>
  <c r="G1035" i="5"/>
  <c r="E1054" i="4"/>
  <c r="F1054" i="4" s="1"/>
  <c r="C1055" i="4"/>
  <c r="G723" i="4"/>
  <c r="H723" i="4" s="1"/>
  <c r="G1045" i="3"/>
  <c r="H1044" i="3"/>
  <c r="I1044" i="3" s="1"/>
  <c r="F1045" i="3"/>
  <c r="E1037" i="5" l="1"/>
  <c r="H1036" i="5"/>
  <c r="G1036" i="5"/>
  <c r="F1036" i="5"/>
  <c r="E1055" i="4"/>
  <c r="F1055" i="4" s="1"/>
  <c r="C1056" i="4"/>
  <c r="G724" i="4"/>
  <c r="H724" i="4" s="1"/>
  <c r="F1046" i="3"/>
  <c r="H1045" i="3"/>
  <c r="G1046" i="3"/>
  <c r="I1045" i="3"/>
  <c r="F1056" i="4" l="1"/>
  <c r="E1038" i="5"/>
  <c r="H1037" i="5"/>
  <c r="G1037" i="5"/>
  <c r="F1037" i="5"/>
  <c r="E1056" i="4"/>
  <c r="C1057" i="4"/>
  <c r="G725" i="4"/>
  <c r="H725" i="4" s="1"/>
  <c r="G1047" i="3"/>
  <c r="H1046" i="3"/>
  <c r="I1046" i="3" s="1"/>
  <c r="F1047" i="3"/>
  <c r="F1057" i="4" l="1"/>
  <c r="E1039" i="5"/>
  <c r="H1038" i="5"/>
  <c r="G1038" i="5"/>
  <c r="F1038" i="5"/>
  <c r="E1057" i="4"/>
  <c r="C1058" i="4"/>
  <c r="G726" i="4"/>
  <c r="H726" i="4" s="1"/>
  <c r="G1048" i="3"/>
  <c r="F1048" i="3"/>
  <c r="H1047" i="3"/>
  <c r="I1047" i="3" s="1"/>
  <c r="E1040" i="5" l="1"/>
  <c r="H1039" i="5"/>
  <c r="G1039" i="5"/>
  <c r="F1039" i="5"/>
  <c r="E1058" i="4"/>
  <c r="F1058" i="4" s="1"/>
  <c r="C1059" i="4"/>
  <c r="G727" i="4"/>
  <c r="H727" i="4" s="1"/>
  <c r="H1048" i="3"/>
  <c r="F1049" i="3"/>
  <c r="I1048" i="3"/>
  <c r="G1049" i="3"/>
  <c r="E1041" i="5" l="1"/>
  <c r="H1040" i="5"/>
  <c r="F1040" i="5"/>
  <c r="G1040" i="5"/>
  <c r="E1059" i="4"/>
  <c r="F1059" i="4" s="1"/>
  <c r="C1060" i="4"/>
  <c r="G728" i="4"/>
  <c r="H728" i="4" s="1"/>
  <c r="G1050" i="3"/>
  <c r="F1050" i="3"/>
  <c r="H1049" i="3"/>
  <c r="I1049" i="3" s="1"/>
  <c r="E1042" i="5" l="1"/>
  <c r="F1041" i="5"/>
  <c r="H1041" i="5"/>
  <c r="G1041" i="5"/>
  <c r="E1060" i="4"/>
  <c r="F1060" i="4" s="1"/>
  <c r="C1061" i="4"/>
  <c r="G729" i="4"/>
  <c r="H729" i="4" s="1"/>
  <c r="F1051" i="3"/>
  <c r="H1050" i="3"/>
  <c r="G1051" i="3"/>
  <c r="I1050" i="3"/>
  <c r="E1043" i="5" l="1"/>
  <c r="H1042" i="5"/>
  <c r="G1042" i="5"/>
  <c r="F1042" i="5"/>
  <c r="E1061" i="4"/>
  <c r="F1061" i="4" s="1"/>
  <c r="C1062" i="4"/>
  <c r="G730" i="4"/>
  <c r="H730" i="4" s="1"/>
  <c r="G1052" i="3"/>
  <c r="H1051" i="3"/>
  <c r="I1051" i="3" s="1"/>
  <c r="F1052" i="3"/>
  <c r="E1044" i="5" l="1"/>
  <c r="H1043" i="5"/>
  <c r="F1043" i="5"/>
  <c r="G1043" i="5"/>
  <c r="E1062" i="4"/>
  <c r="F1062" i="4" s="1"/>
  <c r="C1063" i="4"/>
  <c r="G731" i="4"/>
  <c r="H731" i="4" s="1"/>
  <c r="F1053" i="3"/>
  <c r="H1052" i="3"/>
  <c r="G1053" i="3"/>
  <c r="I1052" i="3"/>
  <c r="E1045" i="5" l="1"/>
  <c r="H1044" i="5"/>
  <c r="G1044" i="5"/>
  <c r="F1044" i="5"/>
  <c r="E1063" i="4"/>
  <c r="F1063" i="4" s="1"/>
  <c r="C1064" i="4"/>
  <c r="G732" i="4"/>
  <c r="H732" i="4" s="1"/>
  <c r="G1054" i="3"/>
  <c r="H1053" i="3"/>
  <c r="I1053" i="3" s="1"/>
  <c r="F1054" i="3"/>
  <c r="E1046" i="5" l="1"/>
  <c r="H1045" i="5"/>
  <c r="G1045" i="5"/>
  <c r="F1045" i="5"/>
  <c r="E1064" i="4"/>
  <c r="F1064" i="4" s="1"/>
  <c r="C1065" i="4"/>
  <c r="G733" i="4"/>
  <c r="H733" i="4" s="1"/>
  <c r="F1055" i="3"/>
  <c r="H1054" i="3"/>
  <c r="G1055" i="3"/>
  <c r="I1054" i="3"/>
  <c r="E1047" i="5" l="1"/>
  <c r="H1046" i="5"/>
  <c r="G1046" i="5"/>
  <c r="F1046" i="5"/>
  <c r="E1065" i="4"/>
  <c r="F1065" i="4" s="1"/>
  <c r="C1066" i="4"/>
  <c r="G734" i="4"/>
  <c r="H734" i="4" s="1"/>
  <c r="G1056" i="3"/>
  <c r="H1055" i="3"/>
  <c r="I1055" i="3" s="1"/>
  <c r="F1056" i="3"/>
  <c r="E1048" i="5" l="1"/>
  <c r="F1047" i="5"/>
  <c r="H1047" i="5"/>
  <c r="G1047" i="5"/>
  <c r="E1066" i="4"/>
  <c r="F1066" i="4" s="1"/>
  <c r="C1067" i="4"/>
  <c r="G735" i="4"/>
  <c r="H735" i="4" s="1"/>
  <c r="F1057" i="3"/>
  <c r="H1056" i="3"/>
  <c r="G1057" i="3"/>
  <c r="I1056" i="3"/>
  <c r="E1049" i="5" l="1"/>
  <c r="H1048" i="5"/>
  <c r="G1048" i="5"/>
  <c r="F1048" i="5"/>
  <c r="E1067" i="4"/>
  <c r="F1067" i="4" s="1"/>
  <c r="C1068" i="4"/>
  <c r="G736" i="4"/>
  <c r="H736" i="4" s="1"/>
  <c r="G1058" i="3"/>
  <c r="H1057" i="3"/>
  <c r="I1057" i="3" s="1"/>
  <c r="F1058" i="3"/>
  <c r="E1050" i="5" l="1"/>
  <c r="H1049" i="5"/>
  <c r="G1049" i="5"/>
  <c r="F1049" i="5"/>
  <c r="E1068" i="4"/>
  <c r="F1068" i="4" s="1"/>
  <c r="C1069" i="4"/>
  <c r="G737" i="4"/>
  <c r="H737" i="4" s="1"/>
  <c r="F1059" i="3"/>
  <c r="H1058" i="3"/>
  <c r="G1059" i="3"/>
  <c r="I1058" i="3"/>
  <c r="E1051" i="5" l="1"/>
  <c r="H1050" i="5"/>
  <c r="G1050" i="5"/>
  <c r="F1050" i="5"/>
  <c r="E1069" i="4"/>
  <c r="F1069" i="4" s="1"/>
  <c r="C1070" i="4"/>
  <c r="G738" i="4"/>
  <c r="H738" i="4" s="1"/>
  <c r="G1060" i="3"/>
  <c r="H1059" i="3"/>
  <c r="I1059" i="3" s="1"/>
  <c r="F1060" i="3"/>
  <c r="E1052" i="5" l="1"/>
  <c r="H1051" i="5"/>
  <c r="G1051" i="5"/>
  <c r="F1051" i="5"/>
  <c r="E1070" i="4"/>
  <c r="F1070" i="4" s="1"/>
  <c r="C1071" i="4"/>
  <c r="G739" i="4"/>
  <c r="H739" i="4" s="1"/>
  <c r="F1061" i="3"/>
  <c r="H1060" i="3"/>
  <c r="G1061" i="3"/>
  <c r="I1060" i="3"/>
  <c r="E1053" i="5" l="1"/>
  <c r="F1052" i="5"/>
  <c r="H1052" i="5"/>
  <c r="G1052" i="5"/>
  <c r="E1071" i="4"/>
  <c r="F1071" i="4" s="1"/>
  <c r="C1072" i="4"/>
  <c r="G740" i="4"/>
  <c r="H740" i="4" s="1"/>
  <c r="G1062" i="3"/>
  <c r="H1061" i="3"/>
  <c r="I1061" i="3" s="1"/>
  <c r="F1062" i="3"/>
  <c r="E1054" i="5" l="1"/>
  <c r="F1053" i="5"/>
  <c r="G1053" i="5"/>
  <c r="H1053" i="5"/>
  <c r="E1072" i="4"/>
  <c r="F1072" i="4" s="1"/>
  <c r="C1073" i="4"/>
  <c r="G741" i="4"/>
  <c r="H741" i="4" s="1"/>
  <c r="F1063" i="3"/>
  <c r="H1062" i="3"/>
  <c r="G1063" i="3"/>
  <c r="I1062" i="3"/>
  <c r="E1055" i="5" l="1"/>
  <c r="H1054" i="5"/>
  <c r="G1054" i="5"/>
  <c r="F1054" i="5"/>
  <c r="E1073" i="4"/>
  <c r="F1073" i="4" s="1"/>
  <c r="C1074" i="4"/>
  <c r="G742" i="4"/>
  <c r="H742" i="4" s="1"/>
  <c r="G1064" i="3"/>
  <c r="H1063" i="3"/>
  <c r="I1063" i="3" s="1"/>
  <c r="F1064" i="3"/>
  <c r="E1056" i="5" l="1"/>
  <c r="H1055" i="5"/>
  <c r="G1055" i="5"/>
  <c r="F1055" i="5"/>
  <c r="E1074" i="4"/>
  <c r="F1074" i="4" s="1"/>
  <c r="C1075" i="4"/>
  <c r="G743" i="4"/>
  <c r="H743" i="4" s="1"/>
  <c r="F1065" i="3"/>
  <c r="H1064" i="3"/>
  <c r="G1065" i="3"/>
  <c r="I1064" i="3"/>
  <c r="E1057" i="5" l="1"/>
  <c r="H1056" i="5"/>
  <c r="G1056" i="5"/>
  <c r="F1056" i="5"/>
  <c r="E1075" i="4"/>
  <c r="F1075" i="4" s="1"/>
  <c r="C1076" i="4"/>
  <c r="G744" i="4"/>
  <c r="H744" i="4" s="1"/>
  <c r="G1066" i="3"/>
  <c r="H1065" i="3"/>
  <c r="I1065" i="3" s="1"/>
  <c r="F1066" i="3"/>
  <c r="E1058" i="5" l="1"/>
  <c r="H1057" i="5"/>
  <c r="G1057" i="5"/>
  <c r="F1057" i="5"/>
  <c r="E1076" i="4"/>
  <c r="F1076" i="4" s="1"/>
  <c r="C1077" i="4"/>
  <c r="G745" i="4"/>
  <c r="H745" i="4" s="1"/>
  <c r="F1067" i="3"/>
  <c r="H1066" i="3"/>
  <c r="G1067" i="3"/>
  <c r="I1066" i="3"/>
  <c r="E1059" i="5" l="1"/>
  <c r="H1058" i="5"/>
  <c r="G1058" i="5"/>
  <c r="F1058" i="5"/>
  <c r="E1077" i="4"/>
  <c r="F1077" i="4" s="1"/>
  <c r="C1078" i="4"/>
  <c r="G746" i="4"/>
  <c r="H746" i="4" s="1"/>
  <c r="G1068" i="3"/>
  <c r="H1067" i="3"/>
  <c r="I1067" i="3" s="1"/>
  <c r="F1068" i="3"/>
  <c r="F1078" i="4" l="1"/>
  <c r="E1060" i="5"/>
  <c r="F1059" i="5"/>
  <c r="H1059" i="5"/>
  <c r="G1059" i="5"/>
  <c r="E1078" i="4"/>
  <c r="C1079" i="4"/>
  <c r="G747" i="4"/>
  <c r="H747" i="4" s="1"/>
  <c r="F1069" i="3"/>
  <c r="H1068" i="3"/>
  <c r="G1069" i="3"/>
  <c r="I1068" i="3"/>
  <c r="E1061" i="5" l="1"/>
  <c r="H1060" i="5"/>
  <c r="G1060" i="5"/>
  <c r="F1060" i="5"/>
  <c r="E1079" i="4"/>
  <c r="F1079" i="4" s="1"/>
  <c r="C1080" i="4"/>
  <c r="G748" i="4"/>
  <c r="H748" i="4" s="1"/>
  <c r="G1070" i="3"/>
  <c r="H1069" i="3"/>
  <c r="I1069" i="3" s="1"/>
  <c r="F1070" i="3"/>
  <c r="E1062" i="5" l="1"/>
  <c r="H1061" i="5"/>
  <c r="G1061" i="5"/>
  <c r="F1061" i="5"/>
  <c r="E1080" i="4"/>
  <c r="F1080" i="4" s="1"/>
  <c r="C1081" i="4"/>
  <c r="G749" i="4"/>
  <c r="H749" i="4" s="1"/>
  <c r="F1071" i="3"/>
  <c r="H1070" i="3"/>
  <c r="G1071" i="3"/>
  <c r="I1070" i="3"/>
  <c r="E1063" i="5" l="1"/>
  <c r="H1062" i="5"/>
  <c r="G1062" i="5"/>
  <c r="F1062" i="5"/>
  <c r="E1081" i="4"/>
  <c r="F1081" i="4" s="1"/>
  <c r="C1082" i="4"/>
  <c r="G750" i="4"/>
  <c r="H750" i="4" s="1"/>
  <c r="G1072" i="3"/>
  <c r="H1071" i="3"/>
  <c r="I1071" i="3" s="1"/>
  <c r="F1072" i="3"/>
  <c r="E1064" i="5" l="1"/>
  <c r="H1063" i="5"/>
  <c r="G1063" i="5"/>
  <c r="F1063" i="5"/>
  <c r="E1082" i="4"/>
  <c r="F1082" i="4" s="1"/>
  <c r="C1083" i="4"/>
  <c r="G751" i="4"/>
  <c r="H751" i="4" s="1"/>
  <c r="G1073" i="3"/>
  <c r="F1073" i="3"/>
  <c r="H1072" i="3"/>
  <c r="I1072" i="3" s="1"/>
  <c r="E1065" i="5" l="1"/>
  <c r="H1064" i="5"/>
  <c r="G1064" i="5"/>
  <c r="F1064" i="5"/>
  <c r="E1083" i="4"/>
  <c r="F1083" i="4" s="1"/>
  <c r="C1084" i="4"/>
  <c r="G752" i="4"/>
  <c r="H752" i="4" s="1"/>
  <c r="H1073" i="3"/>
  <c r="F1074" i="3"/>
  <c r="I1073" i="3"/>
  <c r="G1074" i="3"/>
  <c r="E1066" i="5" l="1"/>
  <c r="F1065" i="5"/>
  <c r="H1065" i="5"/>
  <c r="G1065" i="5"/>
  <c r="E1084" i="4"/>
  <c r="F1084" i="4" s="1"/>
  <c r="C1085" i="4"/>
  <c r="G753" i="4"/>
  <c r="H753" i="4" s="1"/>
  <c r="G1075" i="3"/>
  <c r="F1075" i="3"/>
  <c r="H1074" i="3"/>
  <c r="I1074" i="3" s="1"/>
  <c r="E1067" i="5" l="1"/>
  <c r="H1066" i="5"/>
  <c r="G1066" i="5"/>
  <c r="F1066" i="5"/>
  <c r="E1085" i="4"/>
  <c r="F1085" i="4" s="1"/>
  <c r="C1086" i="4"/>
  <c r="G754" i="4"/>
  <c r="H754" i="4" s="1"/>
  <c r="H1075" i="3"/>
  <c r="F1076" i="3"/>
  <c r="I1075" i="3"/>
  <c r="G1076" i="3"/>
  <c r="E1068" i="5" l="1"/>
  <c r="H1067" i="5"/>
  <c r="G1067" i="5"/>
  <c r="F1067" i="5"/>
  <c r="E1086" i="4"/>
  <c r="F1086" i="4" s="1"/>
  <c r="C1087" i="4"/>
  <c r="G755" i="4"/>
  <c r="H755" i="4" s="1"/>
  <c r="G1077" i="3"/>
  <c r="F1077" i="3"/>
  <c r="H1076" i="3"/>
  <c r="I1076" i="3" s="1"/>
  <c r="E1069" i="5" l="1"/>
  <c r="H1068" i="5"/>
  <c r="G1068" i="5"/>
  <c r="F1068" i="5"/>
  <c r="E1087" i="4"/>
  <c r="F1087" i="4" s="1"/>
  <c r="C1088" i="4"/>
  <c r="G756" i="4"/>
  <c r="H756" i="4" s="1"/>
  <c r="H1077" i="3"/>
  <c r="F1078" i="3"/>
  <c r="I1077" i="3"/>
  <c r="G1078" i="3"/>
  <c r="E1070" i="5" l="1"/>
  <c r="H1069" i="5"/>
  <c r="G1069" i="5"/>
  <c r="F1069" i="5"/>
  <c r="E1088" i="4"/>
  <c r="F1088" i="4" s="1"/>
  <c r="C1089" i="4"/>
  <c r="G757" i="4"/>
  <c r="H757" i="4" s="1"/>
  <c r="G1079" i="3"/>
  <c r="F1079" i="3"/>
  <c r="H1078" i="3"/>
  <c r="I1078" i="3" s="1"/>
  <c r="E1071" i="5" l="1"/>
  <c r="F1070" i="5"/>
  <c r="G1070" i="5"/>
  <c r="H1070" i="5"/>
  <c r="E1089" i="4"/>
  <c r="F1089" i="4" s="1"/>
  <c r="C1090" i="4"/>
  <c r="G758" i="4"/>
  <c r="H758" i="4" s="1"/>
  <c r="H1079" i="3"/>
  <c r="F1080" i="3"/>
  <c r="I1079" i="3"/>
  <c r="G1080" i="3"/>
  <c r="E1072" i="5" l="1"/>
  <c r="F1071" i="5"/>
  <c r="H1071" i="5"/>
  <c r="G1071" i="5"/>
  <c r="E1090" i="4"/>
  <c r="F1090" i="4" s="1"/>
  <c r="C1091" i="4"/>
  <c r="G759" i="4"/>
  <c r="H759" i="4" s="1"/>
  <c r="G1081" i="3"/>
  <c r="F1081" i="3"/>
  <c r="H1080" i="3"/>
  <c r="I1080" i="3" s="1"/>
  <c r="E1073" i="5" l="1"/>
  <c r="H1072" i="5"/>
  <c r="G1072" i="5"/>
  <c r="F1072" i="5"/>
  <c r="E1091" i="4"/>
  <c r="F1091" i="4" s="1"/>
  <c r="C1092" i="4"/>
  <c r="G760" i="4"/>
  <c r="H760" i="4" s="1"/>
  <c r="H1081" i="3"/>
  <c r="F1082" i="3"/>
  <c r="I1081" i="3"/>
  <c r="G1082" i="3"/>
  <c r="E1074" i="5" l="1"/>
  <c r="H1073" i="5"/>
  <c r="G1073" i="5"/>
  <c r="F1073" i="5"/>
  <c r="E1092" i="4"/>
  <c r="F1092" i="4" s="1"/>
  <c r="C1093" i="4"/>
  <c r="G761" i="4"/>
  <c r="H761" i="4" s="1"/>
  <c r="G1083" i="3"/>
  <c r="F1083" i="3"/>
  <c r="H1082" i="3"/>
  <c r="I1082" i="3" s="1"/>
  <c r="E1075" i="5" l="1"/>
  <c r="H1074" i="5"/>
  <c r="G1074" i="5"/>
  <c r="F1074" i="5"/>
  <c r="E1093" i="4"/>
  <c r="F1093" i="4" s="1"/>
  <c r="C1094" i="4"/>
  <c r="G762" i="4"/>
  <c r="H762" i="4" s="1"/>
  <c r="H1083" i="3"/>
  <c r="F1084" i="3"/>
  <c r="I1083" i="3"/>
  <c r="G1084" i="3"/>
  <c r="E1076" i="5" l="1"/>
  <c r="H1075" i="5"/>
  <c r="G1075" i="5"/>
  <c r="F1075" i="5"/>
  <c r="E1094" i="4"/>
  <c r="F1094" i="4" s="1"/>
  <c r="C1095" i="4"/>
  <c r="G763" i="4"/>
  <c r="H763" i="4" s="1"/>
  <c r="G1085" i="3"/>
  <c r="F1085" i="3"/>
  <c r="H1084" i="3"/>
  <c r="I1084" i="3" s="1"/>
  <c r="E1077" i="5" l="1"/>
  <c r="H1076" i="5"/>
  <c r="G1076" i="5"/>
  <c r="F1076" i="5"/>
  <c r="E1095" i="4"/>
  <c r="F1095" i="4" s="1"/>
  <c r="C1096" i="4"/>
  <c r="G764" i="4"/>
  <c r="H764" i="4" s="1"/>
  <c r="H1085" i="3"/>
  <c r="F1086" i="3"/>
  <c r="I1085" i="3"/>
  <c r="G1086" i="3"/>
  <c r="E1078" i="5" l="1"/>
  <c r="F1077" i="5"/>
  <c r="H1077" i="5"/>
  <c r="G1077" i="5"/>
  <c r="E1096" i="4"/>
  <c r="F1096" i="4" s="1"/>
  <c r="C1097" i="4"/>
  <c r="G765" i="4"/>
  <c r="H765" i="4" s="1"/>
  <c r="G1087" i="3"/>
  <c r="F1087" i="3"/>
  <c r="H1086" i="3"/>
  <c r="I1086" i="3" s="1"/>
  <c r="E1079" i="5" l="1"/>
  <c r="H1078" i="5"/>
  <c r="G1078" i="5"/>
  <c r="F1078" i="5"/>
  <c r="G766" i="4"/>
  <c r="H766" i="4" s="1"/>
  <c r="E1097" i="4"/>
  <c r="F1097" i="4" s="1"/>
  <c r="C1098" i="4"/>
  <c r="H1087" i="3"/>
  <c r="F1088" i="3"/>
  <c r="I1087" i="3"/>
  <c r="G1088" i="3"/>
  <c r="E1080" i="5" l="1"/>
  <c r="H1079" i="5"/>
  <c r="F1079" i="5"/>
  <c r="G1079" i="5"/>
  <c r="E1098" i="4"/>
  <c r="F1098" i="4" s="1"/>
  <c r="C1099" i="4"/>
  <c r="G767" i="4"/>
  <c r="H767" i="4" s="1"/>
  <c r="G1089" i="3"/>
  <c r="F1089" i="3"/>
  <c r="H1088" i="3"/>
  <c r="I1088" i="3" s="1"/>
  <c r="E1081" i="5" l="1"/>
  <c r="H1080" i="5"/>
  <c r="G1080" i="5"/>
  <c r="F1080" i="5"/>
  <c r="E1099" i="4"/>
  <c r="F1099" i="4" s="1"/>
  <c r="C1100" i="4"/>
  <c r="G768" i="4"/>
  <c r="H768" i="4" s="1"/>
  <c r="H1089" i="3"/>
  <c r="F1090" i="3"/>
  <c r="I1089" i="3"/>
  <c r="G1090" i="3"/>
  <c r="E1082" i="5" l="1"/>
  <c r="H1081" i="5"/>
  <c r="G1081" i="5"/>
  <c r="F1081" i="5"/>
  <c r="E1100" i="4"/>
  <c r="F1100" i="4" s="1"/>
  <c r="C1101" i="4"/>
  <c r="G769" i="4"/>
  <c r="H769" i="4" s="1"/>
  <c r="G1091" i="3"/>
  <c r="F1091" i="3"/>
  <c r="H1090" i="3"/>
  <c r="I1090" i="3" s="1"/>
  <c r="E1083" i="5" l="1"/>
  <c r="F1082" i="5"/>
  <c r="H1082" i="5"/>
  <c r="G1082" i="5"/>
  <c r="E1101" i="4"/>
  <c r="F1101" i="4" s="1"/>
  <c r="C1102" i="4"/>
  <c r="G770" i="4"/>
  <c r="H770" i="4" s="1"/>
  <c r="H1091" i="3"/>
  <c r="F1092" i="3"/>
  <c r="I1091" i="3"/>
  <c r="G1092" i="3"/>
  <c r="F1102" i="4" l="1"/>
  <c r="E1084" i="5"/>
  <c r="F1083" i="5"/>
  <c r="H1083" i="5"/>
  <c r="G1083" i="5"/>
  <c r="E1102" i="4"/>
  <c r="C1103" i="4"/>
  <c r="G771" i="4"/>
  <c r="H771" i="4" s="1"/>
  <c r="G1093" i="3"/>
  <c r="F1093" i="3"/>
  <c r="H1092" i="3"/>
  <c r="I1092" i="3" s="1"/>
  <c r="E1085" i="5" l="1"/>
  <c r="H1084" i="5"/>
  <c r="G1084" i="5"/>
  <c r="F1084" i="5"/>
  <c r="E1103" i="4"/>
  <c r="F1103" i="4" s="1"/>
  <c r="C1104" i="4"/>
  <c r="G772" i="4"/>
  <c r="H772" i="4" s="1"/>
  <c r="H1093" i="3"/>
  <c r="F1094" i="3"/>
  <c r="I1093" i="3"/>
  <c r="G1094" i="3"/>
  <c r="E1086" i="5" l="1"/>
  <c r="H1085" i="5"/>
  <c r="G1085" i="5"/>
  <c r="F1085" i="5"/>
  <c r="E1104" i="4"/>
  <c r="F1104" i="4" s="1"/>
  <c r="C1105" i="4"/>
  <c r="G773" i="4"/>
  <c r="H773" i="4" s="1"/>
  <c r="G1095" i="3"/>
  <c r="F1095" i="3"/>
  <c r="H1094" i="3"/>
  <c r="I1094" i="3" s="1"/>
  <c r="F1105" i="4" l="1"/>
  <c r="E1087" i="5"/>
  <c r="H1086" i="5"/>
  <c r="G1086" i="5"/>
  <c r="F1086" i="5"/>
  <c r="E1105" i="4"/>
  <c r="C1106" i="4"/>
  <c r="G774" i="4"/>
  <c r="H774" i="4" s="1"/>
  <c r="H1095" i="3"/>
  <c r="F1096" i="3"/>
  <c r="I1095" i="3"/>
  <c r="G1096" i="3"/>
  <c r="E1088" i="5" l="1"/>
  <c r="H1087" i="5"/>
  <c r="G1087" i="5"/>
  <c r="F1087" i="5"/>
  <c r="E1106" i="4"/>
  <c r="F1106" i="4" s="1"/>
  <c r="C1107" i="4"/>
  <c r="G775" i="4"/>
  <c r="H775" i="4" s="1"/>
  <c r="G1097" i="3"/>
  <c r="F1097" i="3"/>
  <c r="H1096" i="3"/>
  <c r="I1096" i="3" s="1"/>
  <c r="E1089" i="5" l="1"/>
  <c r="H1088" i="5"/>
  <c r="G1088" i="5"/>
  <c r="F1088" i="5"/>
  <c r="E1107" i="4"/>
  <c r="F1107" i="4" s="1"/>
  <c r="C1108" i="4"/>
  <c r="G776" i="4"/>
  <c r="H776" i="4" s="1"/>
  <c r="H1097" i="3"/>
  <c r="F1098" i="3"/>
  <c r="I1097" i="3"/>
  <c r="G1098" i="3"/>
  <c r="E1090" i="5" l="1"/>
  <c r="F1089" i="5"/>
  <c r="G1089" i="5"/>
  <c r="H1089" i="5"/>
  <c r="E1108" i="4"/>
  <c r="F1108" i="4" s="1"/>
  <c r="C1109" i="4"/>
  <c r="G777" i="4"/>
  <c r="H777" i="4" s="1"/>
  <c r="G1099" i="3"/>
  <c r="F1099" i="3"/>
  <c r="H1098" i="3"/>
  <c r="I1098" i="3" s="1"/>
  <c r="F1109" i="4" l="1"/>
  <c r="E1091" i="5"/>
  <c r="H1090" i="5"/>
  <c r="G1090" i="5"/>
  <c r="F1090" i="5"/>
  <c r="E1109" i="4"/>
  <c r="C1110" i="4"/>
  <c r="G778" i="4"/>
  <c r="H778" i="4" s="1"/>
  <c r="H1099" i="3"/>
  <c r="F1100" i="3"/>
  <c r="I1099" i="3"/>
  <c r="G1100" i="3"/>
  <c r="E1092" i="5" l="1"/>
  <c r="H1091" i="5"/>
  <c r="F1091" i="5"/>
  <c r="G1091" i="5"/>
  <c r="E1110" i="4"/>
  <c r="F1110" i="4" s="1"/>
  <c r="C1111" i="4"/>
  <c r="G779" i="4"/>
  <c r="H779" i="4" s="1"/>
  <c r="G1101" i="3"/>
  <c r="F1101" i="3"/>
  <c r="H1100" i="3"/>
  <c r="I1100" i="3" s="1"/>
  <c r="E1093" i="5" l="1"/>
  <c r="H1092" i="5"/>
  <c r="G1092" i="5"/>
  <c r="F1092" i="5"/>
  <c r="E1111" i="4"/>
  <c r="F1111" i="4" s="1"/>
  <c r="C1112" i="4"/>
  <c r="G780" i="4"/>
  <c r="H780" i="4" s="1"/>
  <c r="H1101" i="3"/>
  <c r="F1102" i="3"/>
  <c r="I1101" i="3"/>
  <c r="G1102" i="3"/>
  <c r="E1094" i="5" l="1"/>
  <c r="H1093" i="5"/>
  <c r="G1093" i="5"/>
  <c r="F1093" i="5"/>
  <c r="E1112" i="4"/>
  <c r="F1112" i="4" s="1"/>
  <c r="C1113" i="4"/>
  <c r="G781" i="4"/>
  <c r="H781" i="4" s="1"/>
  <c r="G1103" i="3"/>
  <c r="F1103" i="3"/>
  <c r="H1102" i="3"/>
  <c r="I1102" i="3" s="1"/>
  <c r="E1095" i="5" l="1"/>
  <c r="H1094" i="5"/>
  <c r="G1094" i="5"/>
  <c r="F1094" i="5"/>
  <c r="E1113" i="4"/>
  <c r="F1113" i="4" s="1"/>
  <c r="C1114" i="4"/>
  <c r="G782" i="4"/>
  <c r="H782" i="4" s="1"/>
  <c r="H1103" i="3"/>
  <c r="F1104" i="3"/>
  <c r="I1103" i="3"/>
  <c r="G1104" i="3"/>
  <c r="E1096" i="5" l="1"/>
  <c r="F1095" i="5"/>
  <c r="H1095" i="5"/>
  <c r="G1095" i="5"/>
  <c r="E1114" i="4"/>
  <c r="F1114" i="4" s="1"/>
  <c r="C1115" i="4"/>
  <c r="G783" i="4"/>
  <c r="H783" i="4" s="1"/>
  <c r="G1105" i="3"/>
  <c r="F1105" i="3"/>
  <c r="H1104" i="3"/>
  <c r="I1104" i="3" s="1"/>
  <c r="F1115" i="4" l="1"/>
  <c r="E1097" i="5"/>
  <c r="H1096" i="5"/>
  <c r="G1096" i="5"/>
  <c r="F1096" i="5"/>
  <c r="E1115" i="4"/>
  <c r="C1116" i="4"/>
  <c r="G784" i="4"/>
  <c r="H784" i="4" s="1"/>
  <c r="H1105" i="3"/>
  <c r="F1106" i="3"/>
  <c r="I1105" i="3"/>
  <c r="G1106" i="3"/>
  <c r="E1098" i="5" l="1"/>
  <c r="H1097" i="5"/>
  <c r="G1097" i="5"/>
  <c r="F1097" i="5"/>
  <c r="E1116" i="4"/>
  <c r="F1116" i="4" s="1"/>
  <c r="C1117" i="4"/>
  <c r="G785" i="4"/>
  <c r="H785" i="4" s="1"/>
  <c r="G1107" i="3"/>
  <c r="F1107" i="3"/>
  <c r="H1106" i="3"/>
  <c r="I1106" i="3" s="1"/>
  <c r="F1117" i="4" l="1"/>
  <c r="E1099" i="5"/>
  <c r="H1098" i="5"/>
  <c r="G1098" i="5"/>
  <c r="F1098" i="5"/>
  <c r="E1117" i="4"/>
  <c r="C1118" i="4"/>
  <c r="G786" i="4"/>
  <c r="H786" i="4" s="1"/>
  <c r="H1107" i="3"/>
  <c r="F1108" i="3"/>
  <c r="I1107" i="3"/>
  <c r="G1108" i="3"/>
  <c r="F1118" i="4" l="1"/>
  <c r="E1100" i="5"/>
  <c r="H1099" i="5"/>
  <c r="G1099" i="5"/>
  <c r="F1099" i="5"/>
  <c r="E1118" i="4"/>
  <c r="C1119" i="4"/>
  <c r="G787" i="4"/>
  <c r="H787" i="4" s="1"/>
  <c r="G1109" i="3"/>
  <c r="F1109" i="3"/>
  <c r="H1108" i="3"/>
  <c r="I1108" i="3" s="1"/>
  <c r="F1119" i="4" l="1"/>
  <c r="E1101" i="5"/>
  <c r="G1100" i="5"/>
  <c r="F1100" i="5"/>
  <c r="H1100" i="5"/>
  <c r="E1119" i="4"/>
  <c r="C1120" i="4"/>
  <c r="G788" i="4"/>
  <c r="H788" i="4" s="1"/>
  <c r="H1109" i="3"/>
  <c r="F1110" i="3"/>
  <c r="I1109" i="3"/>
  <c r="G1110" i="3"/>
  <c r="F1120" i="4" l="1"/>
  <c r="E1102" i="5"/>
  <c r="F1101" i="5"/>
  <c r="H1101" i="5"/>
  <c r="G1101" i="5"/>
  <c r="E1120" i="4"/>
  <c r="C1121" i="4"/>
  <c r="G789" i="4"/>
  <c r="H789" i="4" s="1"/>
  <c r="G1111" i="3"/>
  <c r="F1111" i="3"/>
  <c r="H1110" i="3"/>
  <c r="I1110" i="3" s="1"/>
  <c r="E1103" i="5" l="1"/>
  <c r="H1102" i="5"/>
  <c r="G1102" i="5"/>
  <c r="F1102" i="5"/>
  <c r="E1121" i="4"/>
  <c r="F1121" i="4" s="1"/>
  <c r="C1122" i="4"/>
  <c r="G790" i="4"/>
  <c r="H790" i="4" s="1"/>
  <c r="H1111" i="3"/>
  <c r="F1112" i="3"/>
  <c r="I1111" i="3"/>
  <c r="G1112" i="3"/>
  <c r="E1104" i="5" l="1"/>
  <c r="H1103" i="5"/>
  <c r="F1103" i="5"/>
  <c r="G1103" i="5"/>
  <c r="E1122" i="4"/>
  <c r="F1122" i="4" s="1"/>
  <c r="C1123" i="4"/>
  <c r="G791" i="4"/>
  <c r="H791" i="4" s="1"/>
  <c r="G1113" i="3"/>
  <c r="F1113" i="3"/>
  <c r="H1112" i="3"/>
  <c r="I1112" i="3" s="1"/>
  <c r="E1105" i="5" l="1"/>
  <c r="H1104" i="5"/>
  <c r="G1104" i="5"/>
  <c r="F1104" i="5"/>
  <c r="E1123" i="4"/>
  <c r="F1123" i="4" s="1"/>
  <c r="C1124" i="4"/>
  <c r="G792" i="4"/>
  <c r="H792" i="4" s="1"/>
  <c r="H1113" i="3"/>
  <c r="F1114" i="3"/>
  <c r="I1113" i="3"/>
  <c r="G1114" i="3"/>
  <c r="E1106" i="5" l="1"/>
  <c r="H1105" i="5"/>
  <c r="G1105" i="5"/>
  <c r="F1105" i="5"/>
  <c r="E1124" i="4"/>
  <c r="F1124" i="4" s="1"/>
  <c r="C1125" i="4"/>
  <c r="G793" i="4"/>
  <c r="H793" i="4" s="1"/>
  <c r="G1115" i="3"/>
  <c r="F1115" i="3"/>
  <c r="H1114" i="3"/>
  <c r="I1114" i="3" s="1"/>
  <c r="E1107" i="5" l="1"/>
  <c r="H1106" i="5"/>
  <c r="G1106" i="5"/>
  <c r="F1106" i="5"/>
  <c r="E1125" i="4"/>
  <c r="F1125" i="4" s="1"/>
  <c r="C1126" i="4"/>
  <c r="G794" i="4"/>
  <c r="H794" i="4" s="1"/>
  <c r="H1115" i="3"/>
  <c r="F1116" i="3"/>
  <c r="I1115" i="3"/>
  <c r="G1116" i="3"/>
  <c r="E1108" i="5" l="1"/>
  <c r="F1107" i="5"/>
  <c r="H1107" i="5"/>
  <c r="G1107" i="5"/>
  <c r="E1126" i="4"/>
  <c r="F1126" i="4" s="1"/>
  <c r="C1127" i="4"/>
  <c r="G795" i="4"/>
  <c r="H795" i="4" s="1"/>
  <c r="G1117" i="3"/>
  <c r="F1117" i="3"/>
  <c r="H1116" i="3"/>
  <c r="I1116" i="3" s="1"/>
  <c r="E1109" i="5" l="1"/>
  <c r="H1108" i="5"/>
  <c r="G1108" i="5"/>
  <c r="F1108" i="5"/>
  <c r="E1127" i="4"/>
  <c r="F1127" i="4" s="1"/>
  <c r="C1128" i="4"/>
  <c r="G796" i="4"/>
  <c r="H796" i="4" s="1"/>
  <c r="H1117" i="3"/>
  <c r="F1118" i="3"/>
  <c r="I1117" i="3"/>
  <c r="G1118" i="3"/>
  <c r="E1110" i="5" l="1"/>
  <c r="H1109" i="5"/>
  <c r="G1109" i="5"/>
  <c r="F1109" i="5"/>
  <c r="E1128" i="4"/>
  <c r="F1128" i="4" s="1"/>
  <c r="C1129" i="4"/>
  <c r="G797" i="4"/>
  <c r="H797" i="4" s="1"/>
  <c r="G1119" i="3"/>
  <c r="F1119" i="3"/>
  <c r="H1118" i="3"/>
  <c r="I1118" i="3" s="1"/>
  <c r="E1111" i="5" l="1"/>
  <c r="H1110" i="5"/>
  <c r="G1110" i="5"/>
  <c r="F1110" i="5"/>
  <c r="E1129" i="4"/>
  <c r="F1129" i="4" s="1"/>
  <c r="C1130" i="4"/>
  <c r="G798" i="4"/>
  <c r="H798" i="4" s="1"/>
  <c r="H1119" i="3"/>
  <c r="F1120" i="3"/>
  <c r="I1119" i="3"/>
  <c r="G1120" i="3"/>
  <c r="E1112" i="5" l="1"/>
  <c r="H1111" i="5"/>
  <c r="G1111" i="5"/>
  <c r="F1111" i="5"/>
  <c r="E1130" i="4"/>
  <c r="F1130" i="4" s="1"/>
  <c r="C1131" i="4"/>
  <c r="G799" i="4"/>
  <c r="H799" i="4" s="1"/>
  <c r="G1121" i="3"/>
  <c r="F1121" i="3"/>
  <c r="H1120" i="3"/>
  <c r="I1120" i="3" s="1"/>
  <c r="E1113" i="5" l="1"/>
  <c r="H1112" i="5"/>
  <c r="G1112" i="5"/>
  <c r="F1112" i="5"/>
  <c r="E1131" i="4"/>
  <c r="F1131" i="4" s="1"/>
  <c r="C1132" i="4"/>
  <c r="G800" i="4"/>
  <c r="H800" i="4" s="1"/>
  <c r="H1121" i="3"/>
  <c r="F1122" i="3"/>
  <c r="I1121" i="3"/>
  <c r="G1122" i="3"/>
  <c r="E1114" i="5" l="1"/>
  <c r="F1113" i="5"/>
  <c r="H1113" i="5"/>
  <c r="G1113" i="5"/>
  <c r="E1132" i="4"/>
  <c r="F1132" i="4" s="1"/>
  <c r="C1133" i="4"/>
  <c r="G801" i="4"/>
  <c r="H801" i="4" s="1"/>
  <c r="G1123" i="3"/>
  <c r="F1123" i="3"/>
  <c r="H1122" i="3"/>
  <c r="I1122" i="3" s="1"/>
  <c r="F1133" i="4" l="1"/>
  <c r="E1115" i="5"/>
  <c r="H1114" i="5"/>
  <c r="G1114" i="5"/>
  <c r="F1114" i="5"/>
  <c r="E1133" i="4"/>
  <c r="C1134" i="4"/>
  <c r="G802" i="4"/>
  <c r="H802" i="4" s="1"/>
  <c r="H1123" i="3"/>
  <c r="F1124" i="3"/>
  <c r="I1123" i="3"/>
  <c r="G1124" i="3"/>
  <c r="E1116" i="5" l="1"/>
  <c r="H1115" i="5"/>
  <c r="G1115" i="5"/>
  <c r="F1115" i="5"/>
  <c r="E1134" i="4"/>
  <c r="F1134" i="4" s="1"/>
  <c r="C1135" i="4"/>
  <c r="G803" i="4"/>
  <c r="H803" i="4" s="1"/>
  <c r="G1125" i="3"/>
  <c r="F1125" i="3"/>
  <c r="H1124" i="3"/>
  <c r="I1124" i="3" s="1"/>
  <c r="E1117" i="5" l="1"/>
  <c r="H1116" i="5"/>
  <c r="G1116" i="5"/>
  <c r="F1116" i="5"/>
  <c r="E1135" i="4"/>
  <c r="F1135" i="4" s="1"/>
  <c r="C1136" i="4"/>
  <c r="G804" i="4"/>
  <c r="H804" i="4" s="1"/>
  <c r="H1125" i="3"/>
  <c r="F1126" i="3"/>
  <c r="I1125" i="3"/>
  <c r="G1126" i="3"/>
  <c r="F1136" i="4" l="1"/>
  <c r="E1118" i="5"/>
  <c r="H1117" i="5"/>
  <c r="G1117" i="5"/>
  <c r="F1117" i="5"/>
  <c r="E1136" i="4"/>
  <c r="C1137" i="4"/>
  <c r="G805" i="4"/>
  <c r="H805" i="4" s="1"/>
  <c r="G1127" i="3"/>
  <c r="F1127" i="3"/>
  <c r="H1126" i="3"/>
  <c r="I1126" i="3" s="1"/>
  <c r="F1137" i="4" l="1"/>
  <c r="E1119" i="5"/>
  <c r="H1118" i="5"/>
  <c r="G1118" i="5"/>
  <c r="F1118" i="5"/>
  <c r="E1137" i="4"/>
  <c r="C1138" i="4"/>
  <c r="G806" i="4"/>
  <c r="H806" i="4" s="1"/>
  <c r="H1127" i="3"/>
  <c r="F1128" i="3"/>
  <c r="I1127" i="3"/>
  <c r="G1128" i="3"/>
  <c r="E1120" i="5" l="1"/>
  <c r="F1119" i="5"/>
  <c r="H1119" i="5"/>
  <c r="G1119" i="5"/>
  <c r="E1138" i="4"/>
  <c r="F1138" i="4" s="1"/>
  <c r="C1139" i="4"/>
  <c r="G807" i="4"/>
  <c r="H807" i="4" s="1"/>
  <c r="G1129" i="3"/>
  <c r="F1129" i="3"/>
  <c r="H1128" i="3"/>
  <c r="I1128" i="3" s="1"/>
  <c r="E1121" i="5" l="1"/>
  <c r="H1120" i="5"/>
  <c r="G1120" i="5"/>
  <c r="F1120" i="5"/>
  <c r="E1139" i="4"/>
  <c r="F1139" i="4" s="1"/>
  <c r="C1140" i="4"/>
  <c r="G808" i="4"/>
  <c r="H808" i="4" s="1"/>
  <c r="H1129" i="3"/>
  <c r="F1130" i="3"/>
  <c r="I1129" i="3"/>
  <c r="G1130" i="3"/>
  <c r="E1122" i="5" l="1"/>
  <c r="H1121" i="5"/>
  <c r="G1121" i="5"/>
  <c r="F1121" i="5"/>
  <c r="E1140" i="4"/>
  <c r="F1140" i="4" s="1"/>
  <c r="C1141" i="4"/>
  <c r="G809" i="4"/>
  <c r="H809" i="4" s="1"/>
  <c r="G1131" i="3"/>
  <c r="F1131" i="3"/>
  <c r="H1130" i="3"/>
  <c r="I1130" i="3" s="1"/>
  <c r="E1123" i="5" l="1"/>
  <c r="H1122" i="5"/>
  <c r="G1122" i="5"/>
  <c r="F1122" i="5"/>
  <c r="E1141" i="4"/>
  <c r="F1141" i="4" s="1"/>
  <c r="C1142" i="4"/>
  <c r="G810" i="4"/>
  <c r="H810" i="4" s="1"/>
  <c r="H1131" i="3"/>
  <c r="F1132" i="3"/>
  <c r="I1131" i="3"/>
  <c r="G1132" i="3"/>
  <c r="E1124" i="5" l="1"/>
  <c r="H1123" i="5"/>
  <c r="G1123" i="5"/>
  <c r="F1123" i="5"/>
  <c r="E1142" i="4"/>
  <c r="F1142" i="4" s="1"/>
  <c r="C1143" i="4"/>
  <c r="G811" i="4"/>
  <c r="H811" i="4" s="1"/>
  <c r="G1133" i="3"/>
  <c r="F1133" i="3"/>
  <c r="H1132" i="3"/>
  <c r="I1132" i="3" s="1"/>
  <c r="F1143" i="4" l="1"/>
  <c r="E1125" i="5"/>
  <c r="H1124" i="5"/>
  <c r="G1124" i="5"/>
  <c r="F1124" i="5"/>
  <c r="E1143" i="4"/>
  <c r="C1144" i="4"/>
  <c r="G812" i="4"/>
  <c r="H812" i="4" s="1"/>
  <c r="H1133" i="3"/>
  <c r="F1134" i="3"/>
  <c r="I1133" i="3"/>
  <c r="G1134" i="3"/>
  <c r="F1144" i="4" l="1"/>
  <c r="E1126" i="5"/>
  <c r="F1125" i="5"/>
  <c r="H1125" i="5"/>
  <c r="G1125" i="5"/>
  <c r="E1144" i="4"/>
  <c r="C1145" i="4"/>
  <c r="G813" i="4"/>
  <c r="H813" i="4" s="1"/>
  <c r="G1135" i="3"/>
  <c r="F1135" i="3"/>
  <c r="H1134" i="3"/>
  <c r="I1134" i="3" s="1"/>
  <c r="E1127" i="5" l="1"/>
  <c r="H1126" i="5"/>
  <c r="G1126" i="5"/>
  <c r="F1126" i="5"/>
  <c r="E1145" i="4"/>
  <c r="F1145" i="4" s="1"/>
  <c r="C1146" i="4"/>
  <c r="G814" i="4"/>
  <c r="H814" i="4" s="1"/>
  <c r="H1135" i="3"/>
  <c r="F1136" i="3"/>
  <c r="I1135" i="3"/>
  <c r="G1136" i="3"/>
  <c r="E1128" i="5" l="1"/>
  <c r="H1127" i="5"/>
  <c r="G1127" i="5"/>
  <c r="F1127" i="5"/>
  <c r="E1146" i="4"/>
  <c r="F1146" i="4" s="1"/>
  <c r="C1147" i="4"/>
  <c r="G815" i="4"/>
  <c r="H815" i="4" s="1"/>
  <c r="G1137" i="3"/>
  <c r="F1137" i="3"/>
  <c r="H1136" i="3"/>
  <c r="I1136" i="3" s="1"/>
  <c r="F1147" i="4" l="1"/>
  <c r="E1129" i="5"/>
  <c r="H1128" i="5"/>
  <c r="G1128" i="5"/>
  <c r="F1128" i="5"/>
  <c r="E1147" i="4"/>
  <c r="C1148" i="4"/>
  <c r="G816" i="4"/>
  <c r="H816" i="4" s="1"/>
  <c r="H1137" i="3"/>
  <c r="F1138" i="3"/>
  <c r="I1137" i="3"/>
  <c r="G1138" i="3"/>
  <c r="E1130" i="5" l="1"/>
  <c r="H1129" i="5"/>
  <c r="G1129" i="5"/>
  <c r="F1129" i="5"/>
  <c r="E1148" i="4"/>
  <c r="F1148" i="4" s="1"/>
  <c r="C1149" i="4"/>
  <c r="G817" i="4"/>
  <c r="H817" i="4" s="1"/>
  <c r="G1139" i="3"/>
  <c r="F1139" i="3"/>
  <c r="H1138" i="3"/>
  <c r="I1138" i="3" s="1"/>
  <c r="F1149" i="4" l="1"/>
  <c r="E1131" i="5"/>
  <c r="H1130" i="5"/>
  <c r="G1130" i="5"/>
  <c r="F1130" i="5"/>
  <c r="E1149" i="4"/>
  <c r="C1150" i="4"/>
  <c r="G818" i="4"/>
  <c r="H818" i="4" s="1"/>
  <c r="H1139" i="3"/>
  <c r="F1140" i="3"/>
  <c r="I1139" i="3"/>
  <c r="G1140" i="3"/>
  <c r="F1150" i="4" l="1"/>
  <c r="E1132" i="5"/>
  <c r="F1131" i="5"/>
  <c r="H1131" i="5"/>
  <c r="G1131" i="5"/>
  <c r="E1150" i="4"/>
  <c r="C1151" i="4"/>
  <c r="G819" i="4"/>
  <c r="H819" i="4" s="1"/>
  <c r="G1141" i="3"/>
  <c r="F1141" i="3"/>
  <c r="H1140" i="3"/>
  <c r="I1140" i="3" s="1"/>
  <c r="E1133" i="5" l="1"/>
  <c r="H1132" i="5"/>
  <c r="G1132" i="5"/>
  <c r="F1132" i="5"/>
  <c r="E1151" i="4"/>
  <c r="F1151" i="4" s="1"/>
  <c r="C1152" i="4"/>
  <c r="G820" i="4"/>
  <c r="H820" i="4" s="1"/>
  <c r="H1141" i="3"/>
  <c r="F1142" i="3"/>
  <c r="I1141" i="3"/>
  <c r="G1142" i="3"/>
  <c r="E1134" i="5" l="1"/>
  <c r="H1133" i="5"/>
  <c r="F1133" i="5"/>
  <c r="G1133" i="5"/>
  <c r="E1152" i="4"/>
  <c r="F1152" i="4" s="1"/>
  <c r="C1153" i="4"/>
  <c r="G821" i="4"/>
  <c r="H821" i="4" s="1"/>
  <c r="G1143" i="3"/>
  <c r="F1143" i="3"/>
  <c r="H1142" i="3"/>
  <c r="I1142" i="3" s="1"/>
  <c r="E1135" i="5" l="1"/>
  <c r="H1134" i="5"/>
  <c r="G1134" i="5"/>
  <c r="F1134" i="5"/>
  <c r="E1153" i="4"/>
  <c r="F1153" i="4" s="1"/>
  <c r="C1154" i="4"/>
  <c r="G822" i="4"/>
  <c r="H822" i="4" s="1"/>
  <c r="H1143" i="3"/>
  <c r="F1144" i="3"/>
  <c r="I1143" i="3"/>
  <c r="G1144" i="3"/>
  <c r="F1154" i="4" l="1"/>
  <c r="E1136" i="5"/>
  <c r="H1135" i="5"/>
  <c r="G1135" i="5"/>
  <c r="F1135" i="5"/>
  <c r="E1154" i="4"/>
  <c r="C1155" i="4"/>
  <c r="G823" i="4"/>
  <c r="H823" i="4" s="1"/>
  <c r="G1145" i="3"/>
  <c r="F1145" i="3"/>
  <c r="H1144" i="3"/>
  <c r="I1144" i="3" s="1"/>
  <c r="E1137" i="5" l="1"/>
  <c r="H1136" i="5"/>
  <c r="G1136" i="5"/>
  <c r="F1136" i="5"/>
  <c r="E1155" i="4"/>
  <c r="F1155" i="4" s="1"/>
  <c r="C1156" i="4"/>
  <c r="G824" i="4"/>
  <c r="H824" i="4" s="1"/>
  <c r="H1145" i="3"/>
  <c r="F1146" i="3"/>
  <c r="I1145" i="3"/>
  <c r="G1146" i="3"/>
  <c r="F1156" i="4" l="1"/>
  <c r="E1138" i="5"/>
  <c r="F1137" i="5"/>
  <c r="H1137" i="5"/>
  <c r="G1137" i="5"/>
  <c r="E1156" i="4"/>
  <c r="C1157" i="4"/>
  <c r="G825" i="4"/>
  <c r="H825" i="4" s="1"/>
  <c r="G1147" i="3"/>
  <c r="F1147" i="3"/>
  <c r="H1146" i="3"/>
  <c r="I1146" i="3" s="1"/>
  <c r="F1157" i="4" l="1"/>
  <c r="E1139" i="5"/>
  <c r="H1138" i="5"/>
  <c r="G1138" i="5"/>
  <c r="F1138" i="5"/>
  <c r="E1157" i="4"/>
  <c r="C1158" i="4"/>
  <c r="G826" i="4"/>
  <c r="H826" i="4" s="1"/>
  <c r="H1147" i="3"/>
  <c r="F1148" i="3"/>
  <c r="I1147" i="3"/>
  <c r="G1148" i="3"/>
  <c r="E1140" i="5" l="1"/>
  <c r="H1139" i="5"/>
  <c r="G1139" i="5"/>
  <c r="F1139" i="5"/>
  <c r="E1158" i="4"/>
  <c r="F1158" i="4" s="1"/>
  <c r="C1159" i="4"/>
  <c r="G827" i="4"/>
  <c r="H827" i="4" s="1"/>
  <c r="G1149" i="3"/>
  <c r="F1149" i="3"/>
  <c r="H1148" i="3"/>
  <c r="I1148" i="3" s="1"/>
  <c r="F1159" i="4" l="1"/>
  <c r="E1141" i="5"/>
  <c r="H1140" i="5"/>
  <c r="G1140" i="5"/>
  <c r="F1140" i="5"/>
  <c r="E1159" i="4"/>
  <c r="C1160" i="4"/>
  <c r="G828" i="4"/>
  <c r="H828" i="4" s="1"/>
  <c r="H1149" i="3"/>
  <c r="F1150" i="3"/>
  <c r="I1149" i="3"/>
  <c r="G1150" i="3"/>
  <c r="E1142" i="5" l="1"/>
  <c r="H1141" i="5"/>
  <c r="G1141" i="5"/>
  <c r="F1141" i="5"/>
  <c r="E1160" i="4"/>
  <c r="F1160" i="4" s="1"/>
  <c r="C1161" i="4"/>
  <c r="G829" i="4"/>
  <c r="H829" i="4" s="1"/>
  <c r="G1151" i="3"/>
  <c r="F1151" i="3"/>
  <c r="H1150" i="3"/>
  <c r="I1150" i="3" s="1"/>
  <c r="F1161" i="4" l="1"/>
  <c r="E1143" i="5"/>
  <c r="F1142" i="5"/>
  <c r="H1142" i="5"/>
  <c r="G1142" i="5"/>
  <c r="E1161" i="4"/>
  <c r="C1162" i="4"/>
  <c r="G830" i="4"/>
  <c r="H830" i="4" s="1"/>
  <c r="H1151" i="3"/>
  <c r="F1152" i="3"/>
  <c r="I1151" i="3"/>
  <c r="G1152" i="3"/>
  <c r="E1144" i="5" l="1"/>
  <c r="F1143" i="5"/>
  <c r="G1143" i="5"/>
  <c r="H1143" i="5"/>
  <c r="E1162" i="4"/>
  <c r="F1162" i="4" s="1"/>
  <c r="C1163" i="4"/>
  <c r="G831" i="4"/>
  <c r="H831" i="4" s="1"/>
  <c r="G1153" i="3"/>
  <c r="F1153" i="3"/>
  <c r="H1152" i="3"/>
  <c r="I1152" i="3" s="1"/>
  <c r="E1145" i="5" l="1"/>
  <c r="H1144" i="5"/>
  <c r="G1144" i="5"/>
  <c r="F1144" i="5"/>
  <c r="E1163" i="4"/>
  <c r="F1163" i="4" s="1"/>
  <c r="C1164" i="4"/>
  <c r="G832" i="4"/>
  <c r="H832" i="4" s="1"/>
  <c r="H1153" i="3"/>
  <c r="F1154" i="3"/>
  <c r="I1153" i="3"/>
  <c r="G1154" i="3"/>
  <c r="F1164" i="4" l="1"/>
  <c r="E1146" i="5"/>
  <c r="H1145" i="5"/>
  <c r="G1145" i="5"/>
  <c r="F1145" i="5"/>
  <c r="E1164" i="4"/>
  <c r="C1165" i="4"/>
  <c r="G833" i="4"/>
  <c r="H833" i="4" s="1"/>
  <c r="G1155" i="3"/>
  <c r="F1155" i="3"/>
  <c r="H1154" i="3"/>
  <c r="I1154" i="3" s="1"/>
  <c r="E1147" i="5" l="1"/>
  <c r="H1146" i="5"/>
  <c r="G1146" i="5"/>
  <c r="F1146" i="5"/>
  <c r="E1165" i="4"/>
  <c r="F1165" i="4" s="1"/>
  <c r="C1166" i="4"/>
  <c r="G834" i="4"/>
  <c r="H834" i="4" s="1"/>
  <c r="H1155" i="3"/>
  <c r="F1156" i="3"/>
  <c r="I1155" i="3"/>
  <c r="G1156" i="3"/>
  <c r="F1166" i="4" l="1"/>
  <c r="E1148" i="5"/>
  <c r="H1147" i="5"/>
  <c r="G1147" i="5"/>
  <c r="F1147" i="5"/>
  <c r="E1166" i="4"/>
  <c r="C1167" i="4"/>
  <c r="G835" i="4"/>
  <c r="H835" i="4" s="1"/>
  <c r="G1157" i="3"/>
  <c r="F1157" i="3"/>
  <c r="H1156" i="3"/>
  <c r="I1156" i="3" s="1"/>
  <c r="F1167" i="4" l="1"/>
  <c r="E1149" i="5"/>
  <c r="H1148" i="5"/>
  <c r="G1148" i="5"/>
  <c r="F1148" i="5"/>
  <c r="E1167" i="4"/>
  <c r="C1168" i="4"/>
  <c r="G836" i="4"/>
  <c r="H836" i="4" s="1"/>
  <c r="H1157" i="3"/>
  <c r="F1158" i="3"/>
  <c r="I1157" i="3"/>
  <c r="G1158" i="3"/>
  <c r="F1168" i="4" l="1"/>
  <c r="E1150" i="5"/>
  <c r="F1149" i="5"/>
  <c r="H1149" i="5"/>
  <c r="G1149" i="5"/>
  <c r="E1168" i="4"/>
  <c r="C1169" i="4"/>
  <c r="G837" i="4"/>
  <c r="H837" i="4" s="1"/>
  <c r="G1159" i="3"/>
  <c r="F1159" i="3"/>
  <c r="H1158" i="3"/>
  <c r="I1158" i="3" s="1"/>
  <c r="E1151" i="5" l="1"/>
  <c r="H1150" i="5"/>
  <c r="G1150" i="5"/>
  <c r="F1150" i="5"/>
  <c r="E1169" i="4"/>
  <c r="F1169" i="4" s="1"/>
  <c r="C1170" i="4"/>
  <c r="G838" i="4"/>
  <c r="H838" i="4" s="1"/>
  <c r="H1159" i="3"/>
  <c r="F1160" i="3"/>
  <c r="I1159" i="3"/>
  <c r="G1160" i="3"/>
  <c r="E1152" i="5" l="1"/>
  <c r="H1151" i="5"/>
  <c r="F1151" i="5"/>
  <c r="G1151" i="5"/>
  <c r="E1170" i="4"/>
  <c r="F1170" i="4" s="1"/>
  <c r="C1171" i="4"/>
  <c r="G839" i="4"/>
  <c r="H839" i="4" s="1"/>
  <c r="G1161" i="3"/>
  <c r="F1161" i="3"/>
  <c r="H1160" i="3"/>
  <c r="I1160" i="3" s="1"/>
  <c r="E1153" i="5" l="1"/>
  <c r="H1152" i="5"/>
  <c r="G1152" i="5"/>
  <c r="F1152" i="5"/>
  <c r="E1171" i="4"/>
  <c r="F1171" i="4" s="1"/>
  <c r="C1172" i="4"/>
  <c r="G840" i="4"/>
  <c r="H840" i="4" s="1"/>
  <c r="H1161" i="3"/>
  <c r="F1162" i="3"/>
  <c r="I1161" i="3"/>
  <c r="G1162" i="3"/>
  <c r="E1154" i="5" l="1"/>
  <c r="H1153" i="5"/>
  <c r="G1153" i="5"/>
  <c r="F1153" i="5"/>
  <c r="E1172" i="4"/>
  <c r="F1172" i="4" s="1"/>
  <c r="C1173" i="4"/>
  <c r="G841" i="4"/>
  <c r="H841" i="4" s="1"/>
  <c r="G1163" i="3"/>
  <c r="F1163" i="3"/>
  <c r="H1162" i="3"/>
  <c r="I1162" i="3" s="1"/>
  <c r="E1155" i="5" l="1"/>
  <c r="H1154" i="5"/>
  <c r="G1154" i="5"/>
  <c r="F1154" i="5"/>
  <c r="E1173" i="4"/>
  <c r="F1173" i="4" s="1"/>
  <c r="C1174" i="4"/>
  <c r="G842" i="4"/>
  <c r="H842" i="4" s="1"/>
  <c r="H1163" i="3"/>
  <c r="F1164" i="3"/>
  <c r="I1163" i="3"/>
  <c r="G1164" i="3"/>
  <c r="F1174" i="4" l="1"/>
  <c r="E1156" i="5"/>
  <c r="F1155" i="5"/>
  <c r="G1155" i="5"/>
  <c r="H1155" i="5"/>
  <c r="E1174" i="4"/>
  <c r="C1175" i="4"/>
  <c r="G843" i="4"/>
  <c r="H843" i="4" s="1"/>
  <c r="G1165" i="3"/>
  <c r="F1165" i="3"/>
  <c r="H1164" i="3"/>
  <c r="I1164" i="3" s="1"/>
  <c r="E1157" i="5" l="1"/>
  <c r="H1156" i="5"/>
  <c r="G1156" i="5"/>
  <c r="F1156" i="5"/>
  <c r="E1175" i="4"/>
  <c r="F1175" i="4" s="1"/>
  <c r="C1176" i="4"/>
  <c r="G844" i="4"/>
  <c r="H844" i="4" s="1"/>
  <c r="H1165" i="3"/>
  <c r="F1166" i="3"/>
  <c r="I1165" i="3"/>
  <c r="G1166" i="3"/>
  <c r="F1176" i="4" l="1"/>
  <c r="E1158" i="5"/>
  <c r="H1157" i="5"/>
  <c r="G1157" i="5"/>
  <c r="F1157" i="5"/>
  <c r="E1176" i="4"/>
  <c r="C1177" i="4"/>
  <c r="G845" i="4"/>
  <c r="H845" i="4" s="1"/>
  <c r="G1167" i="3"/>
  <c r="F1167" i="3"/>
  <c r="H1166" i="3"/>
  <c r="I1166" i="3" s="1"/>
  <c r="F1177" i="4" l="1"/>
  <c r="E1159" i="5"/>
  <c r="H1158" i="5"/>
  <c r="G1158" i="5"/>
  <c r="F1158" i="5"/>
  <c r="E1177" i="4"/>
  <c r="C1178" i="4"/>
  <c r="G846" i="4"/>
  <c r="H846" i="4" s="1"/>
  <c r="H1167" i="3"/>
  <c r="F1168" i="3"/>
  <c r="G1168" i="3"/>
  <c r="I1167" i="3"/>
  <c r="E1160" i="5" l="1"/>
  <c r="H1159" i="5"/>
  <c r="G1159" i="5"/>
  <c r="F1159" i="5"/>
  <c r="E1178" i="4"/>
  <c r="F1178" i="4" s="1"/>
  <c r="C1179" i="4"/>
  <c r="G847" i="4"/>
  <c r="H847" i="4" s="1"/>
  <c r="G1169" i="3"/>
  <c r="F1169" i="3"/>
  <c r="H1168" i="3"/>
  <c r="I1168" i="3" s="1"/>
  <c r="E1161" i="5" l="1"/>
  <c r="H1160" i="5"/>
  <c r="G1160" i="5"/>
  <c r="F1160" i="5"/>
  <c r="E1179" i="4"/>
  <c r="F1179" i="4" s="1"/>
  <c r="C1180" i="4"/>
  <c r="G848" i="4"/>
  <c r="H848" i="4" s="1"/>
  <c r="H1169" i="3"/>
  <c r="F1170" i="3"/>
  <c r="G1170" i="3"/>
  <c r="I1169" i="3"/>
  <c r="E1162" i="5" l="1"/>
  <c r="F1161" i="5"/>
  <c r="G1161" i="5"/>
  <c r="H1161" i="5"/>
  <c r="E1180" i="4"/>
  <c r="F1180" i="4" s="1"/>
  <c r="C1181" i="4"/>
  <c r="G849" i="4"/>
  <c r="H849" i="4" s="1"/>
  <c r="G1171" i="3"/>
  <c r="F1171" i="3"/>
  <c r="H1170" i="3"/>
  <c r="I1170" i="3" s="1"/>
  <c r="F1181" i="4" l="1"/>
  <c r="E1163" i="5"/>
  <c r="H1162" i="5"/>
  <c r="G1162" i="5"/>
  <c r="F1162" i="5"/>
  <c r="E1181" i="4"/>
  <c r="C1182" i="4"/>
  <c r="G850" i="4"/>
  <c r="H850" i="4" s="1"/>
  <c r="H1171" i="3"/>
  <c r="F1172" i="3"/>
  <c r="I1171" i="3"/>
  <c r="G1172" i="3"/>
  <c r="E1164" i="5" l="1"/>
  <c r="H1163" i="5"/>
  <c r="G1163" i="5"/>
  <c r="F1163" i="5"/>
  <c r="E1182" i="4"/>
  <c r="F1182" i="4" s="1"/>
  <c r="C1183" i="4"/>
  <c r="G851" i="4"/>
  <c r="H851" i="4" s="1"/>
  <c r="G1173" i="3"/>
  <c r="F1173" i="3"/>
  <c r="H1172" i="3"/>
  <c r="I1172" i="3" s="1"/>
  <c r="E1165" i="5" l="1"/>
  <c r="H1164" i="5"/>
  <c r="G1164" i="5"/>
  <c r="F1164" i="5"/>
  <c r="E1183" i="4"/>
  <c r="F1183" i="4" s="1"/>
  <c r="C1184" i="4"/>
  <c r="G852" i="4"/>
  <c r="H852" i="4" s="1"/>
  <c r="H1173" i="3"/>
  <c r="F1174" i="3"/>
  <c r="I1173" i="3"/>
  <c r="G1174" i="3"/>
  <c r="F1184" i="4" l="1"/>
  <c r="E1166" i="5"/>
  <c r="H1165" i="5"/>
  <c r="G1165" i="5"/>
  <c r="F1165" i="5"/>
  <c r="E1184" i="4"/>
  <c r="C1185" i="4"/>
  <c r="G853" i="4"/>
  <c r="H853" i="4" s="1"/>
  <c r="G1175" i="3"/>
  <c r="F1175" i="3"/>
  <c r="H1174" i="3"/>
  <c r="I1174" i="3" s="1"/>
  <c r="E1167" i="5" l="1"/>
  <c r="H1166" i="5"/>
  <c r="G1166" i="5"/>
  <c r="F1166" i="5"/>
  <c r="E1185" i="4"/>
  <c r="F1185" i="4" s="1"/>
  <c r="C1186" i="4"/>
  <c r="G854" i="4"/>
  <c r="H854" i="4" s="1"/>
  <c r="H1175" i="3"/>
  <c r="F1176" i="3"/>
  <c r="G1176" i="3"/>
  <c r="I1175" i="3"/>
  <c r="E1168" i="5" l="1"/>
  <c r="F1167" i="5"/>
  <c r="H1167" i="5"/>
  <c r="G1167" i="5"/>
  <c r="E1186" i="4"/>
  <c r="F1186" i="4" s="1"/>
  <c r="C1187" i="4"/>
  <c r="G855" i="4"/>
  <c r="H855" i="4" s="1"/>
  <c r="G1177" i="3"/>
  <c r="F1177" i="3"/>
  <c r="H1176" i="3"/>
  <c r="I1176" i="3" s="1"/>
  <c r="E1169" i="5" l="1"/>
  <c r="H1168" i="5"/>
  <c r="G1168" i="5"/>
  <c r="F1168" i="5"/>
  <c r="E1187" i="4"/>
  <c r="F1187" i="4" s="1"/>
  <c r="C1188" i="4"/>
  <c r="G856" i="4"/>
  <c r="H856" i="4" s="1"/>
  <c r="H1177" i="3"/>
  <c r="F1178" i="3"/>
  <c r="G1178" i="3"/>
  <c r="I1177" i="3"/>
  <c r="F1188" i="4" l="1"/>
  <c r="E1170" i="5"/>
  <c r="H1169" i="5"/>
  <c r="G1169" i="5"/>
  <c r="F1169" i="5"/>
  <c r="E1188" i="4"/>
  <c r="C1189" i="4"/>
  <c r="G857" i="4"/>
  <c r="H857" i="4" s="1"/>
  <c r="G1179" i="3"/>
  <c r="F1179" i="3"/>
  <c r="H1178" i="3"/>
  <c r="I1178" i="3" s="1"/>
  <c r="F1189" i="4" l="1"/>
  <c r="E1171" i="5"/>
  <c r="H1170" i="5"/>
  <c r="G1170" i="5"/>
  <c r="F1170" i="5"/>
  <c r="E1189" i="4"/>
  <c r="C1190" i="4"/>
  <c r="G858" i="4"/>
  <c r="H858" i="4" s="1"/>
  <c r="H1179" i="3"/>
  <c r="F1180" i="3"/>
  <c r="G1180" i="3"/>
  <c r="I1179" i="3"/>
  <c r="E1172" i="5" l="1"/>
  <c r="H1171" i="5"/>
  <c r="G1171" i="5"/>
  <c r="F1171" i="5"/>
  <c r="E1190" i="4"/>
  <c r="F1190" i="4" s="1"/>
  <c r="C1191" i="4"/>
  <c r="G859" i="4"/>
  <c r="H859" i="4" s="1"/>
  <c r="G1181" i="3"/>
  <c r="F1181" i="3"/>
  <c r="H1180" i="3"/>
  <c r="I1180" i="3" s="1"/>
  <c r="E1173" i="5" l="1"/>
  <c r="G1172" i="5"/>
  <c r="F1172" i="5"/>
  <c r="H1172" i="5"/>
  <c r="E1191" i="4"/>
  <c r="F1191" i="4" s="1"/>
  <c r="C1192" i="4"/>
  <c r="G860" i="4"/>
  <c r="H860" i="4" s="1"/>
  <c r="H1181" i="3"/>
  <c r="F1182" i="3"/>
  <c r="I1181" i="3"/>
  <c r="G1182" i="3"/>
  <c r="E1174" i="5" l="1"/>
  <c r="F1173" i="5"/>
  <c r="H1173" i="5"/>
  <c r="G1173" i="5"/>
  <c r="E1192" i="4"/>
  <c r="F1192" i="4" s="1"/>
  <c r="C1193" i="4"/>
  <c r="G861" i="4"/>
  <c r="H861" i="4" s="1"/>
  <c r="G1183" i="3"/>
  <c r="F1183" i="3"/>
  <c r="H1182" i="3"/>
  <c r="I1182" i="3" s="1"/>
  <c r="F1193" i="4" l="1"/>
  <c r="E1175" i="5"/>
  <c r="H1174" i="5"/>
  <c r="G1174" i="5"/>
  <c r="F1174" i="5"/>
  <c r="E1193" i="4"/>
  <c r="C1194" i="4"/>
  <c r="G862" i="4"/>
  <c r="H862" i="4" s="1"/>
  <c r="H1183" i="3"/>
  <c r="F1184" i="3"/>
  <c r="G1184" i="3"/>
  <c r="I1183" i="3"/>
  <c r="E1176" i="5" l="1"/>
  <c r="H1175" i="5"/>
  <c r="G1175" i="5"/>
  <c r="F1175" i="5"/>
  <c r="E1194" i="4"/>
  <c r="F1194" i="4" s="1"/>
  <c r="C1195" i="4"/>
  <c r="G863" i="4"/>
  <c r="H863" i="4" s="1"/>
  <c r="G1185" i="3"/>
  <c r="F1185" i="3"/>
  <c r="H1184" i="3"/>
  <c r="I1184" i="3" s="1"/>
  <c r="F1195" i="4" l="1"/>
  <c r="E1177" i="5"/>
  <c r="H1176" i="5"/>
  <c r="G1176" i="5"/>
  <c r="F1176" i="5"/>
  <c r="E1195" i="4"/>
  <c r="C1196" i="4"/>
  <c r="G864" i="4"/>
  <c r="H864" i="4" s="1"/>
  <c r="H1185" i="3"/>
  <c r="I1185" i="3" s="1"/>
  <c r="F1186" i="3"/>
  <c r="G1186" i="3"/>
  <c r="F1196" i="4" l="1"/>
  <c r="E1178" i="5"/>
  <c r="H1177" i="5"/>
  <c r="G1177" i="5"/>
  <c r="F1177" i="5"/>
  <c r="E1196" i="4"/>
  <c r="C1197" i="4"/>
  <c r="G865" i="4"/>
  <c r="H865" i="4" s="1"/>
  <c r="G1187" i="3"/>
  <c r="F1187" i="3"/>
  <c r="H1186" i="3"/>
  <c r="I1186" i="3" s="1"/>
  <c r="F1197" i="4" l="1"/>
  <c r="E1179" i="5"/>
  <c r="H1178" i="5"/>
  <c r="F1178" i="5"/>
  <c r="G1178" i="5"/>
  <c r="E1197" i="4"/>
  <c r="C1198" i="4"/>
  <c r="G866" i="4"/>
  <c r="H866" i="4" s="1"/>
  <c r="H1187" i="3"/>
  <c r="F1188" i="3"/>
  <c r="G1188" i="3"/>
  <c r="I1187" i="3"/>
  <c r="F1198" i="4" l="1"/>
  <c r="E1180" i="5"/>
  <c r="F1179" i="5"/>
  <c r="H1179" i="5"/>
  <c r="G1179" i="5"/>
  <c r="E1198" i="4"/>
  <c r="C1199" i="4"/>
  <c r="G867" i="4"/>
  <c r="H867" i="4" s="1"/>
  <c r="G1189" i="3"/>
  <c r="F1189" i="3"/>
  <c r="H1188" i="3"/>
  <c r="I1188" i="3" s="1"/>
  <c r="E1181" i="5" l="1"/>
  <c r="H1180" i="5"/>
  <c r="G1180" i="5"/>
  <c r="F1180" i="5"/>
  <c r="E1199" i="4"/>
  <c r="F1199" i="4" s="1"/>
  <c r="C1200" i="4"/>
  <c r="G868" i="4"/>
  <c r="H868" i="4" s="1"/>
  <c r="H1189" i="3"/>
  <c r="F1190" i="3"/>
  <c r="I1189" i="3"/>
  <c r="G1190" i="3"/>
  <c r="E1182" i="5" l="1"/>
  <c r="H1181" i="5"/>
  <c r="G1181" i="5"/>
  <c r="F1181" i="5"/>
  <c r="E1200" i="4"/>
  <c r="F1200" i="4" s="1"/>
  <c r="C1201" i="4"/>
  <c r="G869" i="4"/>
  <c r="H869" i="4" s="1"/>
  <c r="G1191" i="3"/>
  <c r="F1191" i="3"/>
  <c r="H1190" i="3"/>
  <c r="I1190" i="3" s="1"/>
  <c r="E1183" i="5" l="1"/>
  <c r="H1182" i="5"/>
  <c r="G1182" i="5"/>
  <c r="F1182" i="5"/>
  <c r="E1201" i="4"/>
  <c r="F1201" i="4" s="1"/>
  <c r="C1202" i="4"/>
  <c r="G870" i="4"/>
  <c r="H870" i="4" s="1"/>
  <c r="H1191" i="3"/>
  <c r="F1192" i="3"/>
  <c r="G1192" i="3"/>
  <c r="I1191" i="3"/>
  <c r="E1184" i="5" l="1"/>
  <c r="H1183" i="5"/>
  <c r="G1183" i="5"/>
  <c r="F1183" i="5"/>
  <c r="E1202" i="4"/>
  <c r="F1202" i="4" s="1"/>
  <c r="C1203" i="4"/>
  <c r="G871" i="4"/>
  <c r="H871" i="4" s="1"/>
  <c r="G1193" i="3"/>
  <c r="F1193" i="3"/>
  <c r="H1192" i="3"/>
  <c r="I1192" i="3" s="1"/>
  <c r="E1185" i="5" l="1"/>
  <c r="H1184" i="5"/>
  <c r="G1184" i="5"/>
  <c r="F1184" i="5"/>
  <c r="E1203" i="4"/>
  <c r="F1203" i="4" s="1"/>
  <c r="C1204" i="4"/>
  <c r="G872" i="4"/>
  <c r="H872" i="4" s="1"/>
  <c r="H1193" i="3"/>
  <c r="F1194" i="3"/>
  <c r="G1194" i="3"/>
  <c r="I1193" i="3"/>
  <c r="E1186" i="5" l="1"/>
  <c r="F1185" i="5"/>
  <c r="G1185" i="5"/>
  <c r="H1185" i="5"/>
  <c r="E1204" i="4"/>
  <c r="F1204" i="4" s="1"/>
  <c r="C1205" i="4"/>
  <c r="G873" i="4"/>
  <c r="H873" i="4" s="1"/>
  <c r="G1195" i="3"/>
  <c r="F1195" i="3"/>
  <c r="H1194" i="3"/>
  <c r="I1194" i="3" s="1"/>
  <c r="E1187" i="5" l="1"/>
  <c r="H1186" i="5"/>
  <c r="G1186" i="5"/>
  <c r="F1186" i="5"/>
  <c r="E1205" i="4"/>
  <c r="F1205" i="4" s="1"/>
  <c r="C1206" i="4"/>
  <c r="G874" i="4"/>
  <c r="H874" i="4" s="1"/>
  <c r="H1195" i="3"/>
  <c r="I1195" i="3" s="1"/>
  <c r="F1196" i="3"/>
  <c r="G1196" i="3"/>
  <c r="E1188" i="5" l="1"/>
  <c r="H1187" i="5"/>
  <c r="G1187" i="5"/>
  <c r="F1187" i="5"/>
  <c r="E1206" i="4"/>
  <c r="F1206" i="4" s="1"/>
  <c r="C1207" i="4"/>
  <c r="G875" i="4"/>
  <c r="H875" i="4" s="1"/>
  <c r="G1197" i="3"/>
  <c r="F1197" i="3"/>
  <c r="H1196" i="3"/>
  <c r="I1196" i="3" s="1"/>
  <c r="E1189" i="5" l="1"/>
  <c r="H1188" i="5"/>
  <c r="G1188" i="5"/>
  <c r="F1188" i="5"/>
  <c r="E1207" i="4"/>
  <c r="F1207" i="4" s="1"/>
  <c r="C1208" i="4"/>
  <c r="G876" i="4"/>
  <c r="H876" i="4" s="1"/>
  <c r="H1197" i="3"/>
  <c r="F1198" i="3"/>
  <c r="I1197" i="3"/>
  <c r="G1198" i="3"/>
  <c r="F1208" i="4" l="1"/>
  <c r="E1190" i="5"/>
  <c r="H1189" i="5"/>
  <c r="G1189" i="5"/>
  <c r="F1189" i="5"/>
  <c r="E1208" i="4"/>
  <c r="C1209" i="4"/>
  <c r="G877" i="4"/>
  <c r="H877" i="4" s="1"/>
  <c r="G1199" i="3"/>
  <c r="F1199" i="3"/>
  <c r="H1198" i="3"/>
  <c r="I1198" i="3" s="1"/>
  <c r="E1191" i="5" l="1"/>
  <c r="H1190" i="5"/>
  <c r="G1190" i="5"/>
  <c r="F1190" i="5"/>
  <c r="E1209" i="4"/>
  <c r="F1209" i="4" s="1"/>
  <c r="C1210" i="4"/>
  <c r="G878" i="4"/>
  <c r="H878" i="4" s="1"/>
  <c r="H1199" i="3"/>
  <c r="F1200" i="3"/>
  <c r="G1200" i="3"/>
  <c r="I1199" i="3"/>
  <c r="E1192" i="5" l="1"/>
  <c r="F1191" i="5"/>
  <c r="H1191" i="5"/>
  <c r="G1191" i="5"/>
  <c r="E1210" i="4"/>
  <c r="F1210" i="4" s="1"/>
  <c r="C1211" i="4"/>
  <c r="G879" i="4"/>
  <c r="H879" i="4" s="1"/>
  <c r="G1201" i="3"/>
  <c r="F1201" i="3"/>
  <c r="H1200" i="3"/>
  <c r="I1200" i="3" s="1"/>
  <c r="E1193" i="5" l="1"/>
  <c r="H1192" i="5"/>
  <c r="G1192" i="5"/>
  <c r="F1192" i="5"/>
  <c r="E1211" i="4"/>
  <c r="F1211" i="4" s="1"/>
  <c r="C1212" i="4"/>
  <c r="G880" i="4"/>
  <c r="H880" i="4" s="1"/>
  <c r="H1201" i="3"/>
  <c r="F1202" i="3"/>
  <c r="G1202" i="3"/>
  <c r="I1201" i="3"/>
  <c r="E1194" i="5" l="1"/>
  <c r="H1193" i="5"/>
  <c r="F1193" i="5"/>
  <c r="G1193" i="5"/>
  <c r="E1212" i="4"/>
  <c r="F1212" i="4" s="1"/>
  <c r="C1213" i="4"/>
  <c r="G881" i="4"/>
  <c r="H881" i="4" s="1"/>
  <c r="G1203" i="3"/>
  <c r="F1203" i="3"/>
  <c r="H1202" i="3"/>
  <c r="I1202" i="3" s="1"/>
  <c r="E1195" i="5" l="1"/>
  <c r="H1194" i="5"/>
  <c r="G1194" i="5"/>
  <c r="F1194" i="5"/>
  <c r="E1213" i="4"/>
  <c r="F1213" i="4" s="1"/>
  <c r="C1214" i="4"/>
  <c r="G882" i="4"/>
  <c r="H882" i="4" s="1"/>
  <c r="H1203" i="3"/>
  <c r="I1203" i="3" s="1"/>
  <c r="F1204" i="3"/>
  <c r="G1204" i="3"/>
  <c r="E1196" i="5" l="1"/>
  <c r="H1195" i="5"/>
  <c r="G1195" i="5"/>
  <c r="F1195" i="5"/>
  <c r="E1214" i="4"/>
  <c r="F1214" i="4" s="1"/>
  <c r="C1215" i="4"/>
  <c r="G883" i="4"/>
  <c r="H883" i="4" s="1"/>
  <c r="G1205" i="3"/>
  <c r="F1205" i="3"/>
  <c r="H1204" i="3"/>
  <c r="I1204" i="3" s="1"/>
  <c r="E1197" i="5" l="1"/>
  <c r="G1196" i="5"/>
  <c r="H1196" i="5"/>
  <c r="F1196" i="5"/>
  <c r="E1215" i="4"/>
  <c r="F1215" i="4" s="1"/>
  <c r="C1216" i="4"/>
  <c r="G884" i="4"/>
  <c r="H884" i="4" s="1"/>
  <c r="H1205" i="3"/>
  <c r="F1206" i="3"/>
  <c r="I1205" i="3"/>
  <c r="G1206" i="3"/>
  <c r="E1198" i="5" l="1"/>
  <c r="F1197" i="5"/>
  <c r="H1197" i="5"/>
  <c r="G1197" i="5"/>
  <c r="E1216" i="4"/>
  <c r="F1216" i="4" s="1"/>
  <c r="C1217" i="4"/>
  <c r="G885" i="4"/>
  <c r="H885" i="4" s="1"/>
  <c r="G1207" i="3"/>
  <c r="F1207" i="3"/>
  <c r="H1206" i="3"/>
  <c r="I1206" i="3" s="1"/>
  <c r="E1199" i="5" l="1"/>
  <c r="H1198" i="5"/>
  <c r="G1198" i="5"/>
  <c r="F1198" i="5"/>
  <c r="E1217" i="4"/>
  <c r="F1217" i="4" s="1"/>
  <c r="C1218" i="4"/>
  <c r="G886" i="4"/>
  <c r="H886" i="4" s="1"/>
  <c r="H1207" i="3"/>
  <c r="F1208" i="3"/>
  <c r="G1208" i="3"/>
  <c r="I1207" i="3"/>
  <c r="E1200" i="5" l="1"/>
  <c r="H1199" i="5"/>
  <c r="G1199" i="5"/>
  <c r="F1199" i="5"/>
  <c r="E1218" i="4"/>
  <c r="F1218" i="4" s="1"/>
  <c r="C1219" i="4"/>
  <c r="G887" i="4"/>
  <c r="H887" i="4" s="1"/>
  <c r="G1209" i="3"/>
  <c r="F1209" i="3"/>
  <c r="H1208" i="3"/>
  <c r="I1208" i="3" s="1"/>
  <c r="E1201" i="5" l="1"/>
  <c r="H1200" i="5"/>
  <c r="G1200" i="5"/>
  <c r="F1200" i="5"/>
  <c r="E1219" i="4"/>
  <c r="F1219" i="4" s="1"/>
  <c r="C1220" i="4"/>
  <c r="G888" i="4"/>
  <c r="H888" i="4" s="1"/>
  <c r="H1209" i="3"/>
  <c r="I1209" i="3" s="1"/>
  <c r="F1210" i="3"/>
  <c r="G1210" i="3"/>
  <c r="E1202" i="5" l="1"/>
  <c r="H1201" i="5"/>
  <c r="G1201" i="5"/>
  <c r="F1201" i="5"/>
  <c r="E1220" i="4"/>
  <c r="F1220" i="4" s="1"/>
  <c r="C1221" i="4"/>
  <c r="G889" i="4"/>
  <c r="H889" i="4" s="1"/>
  <c r="G1211" i="3"/>
  <c r="F1211" i="3"/>
  <c r="H1210" i="3"/>
  <c r="I1210" i="3" s="1"/>
  <c r="E1203" i="5" l="1"/>
  <c r="H1202" i="5"/>
  <c r="G1202" i="5"/>
  <c r="F1202" i="5"/>
  <c r="E1221" i="4"/>
  <c r="F1221" i="4" s="1"/>
  <c r="C1222" i="4"/>
  <c r="G890" i="4"/>
  <c r="H890" i="4" s="1"/>
  <c r="H1211" i="3"/>
  <c r="F1212" i="3"/>
  <c r="G1212" i="3"/>
  <c r="I1211" i="3"/>
  <c r="E1204" i="5" l="1"/>
  <c r="F1203" i="5"/>
  <c r="H1203" i="5"/>
  <c r="G1203" i="5"/>
  <c r="E1222" i="4"/>
  <c r="F1222" i="4" s="1"/>
  <c r="C1223" i="4"/>
  <c r="G891" i="4"/>
  <c r="H891" i="4" s="1"/>
  <c r="G1213" i="3"/>
  <c r="F1213" i="3"/>
  <c r="H1212" i="3"/>
  <c r="I1212" i="3" s="1"/>
  <c r="E1205" i="5" l="1"/>
  <c r="H1204" i="5"/>
  <c r="G1204" i="5"/>
  <c r="F1204" i="5"/>
  <c r="E1223" i="4"/>
  <c r="F1223" i="4" s="1"/>
  <c r="C1224" i="4"/>
  <c r="G892" i="4"/>
  <c r="H892" i="4" s="1"/>
  <c r="H1213" i="3"/>
  <c r="F1214" i="3"/>
  <c r="I1213" i="3"/>
  <c r="G1214" i="3"/>
  <c r="E1206" i="5" l="1"/>
  <c r="H1205" i="5"/>
  <c r="G1205" i="5"/>
  <c r="F1205" i="5"/>
  <c r="E1224" i="4"/>
  <c r="F1224" i="4" s="1"/>
  <c r="C1225" i="4"/>
  <c r="G893" i="4"/>
  <c r="H893" i="4" s="1"/>
  <c r="G1215" i="3"/>
  <c r="F1215" i="3"/>
  <c r="H1214" i="3"/>
  <c r="I1214" i="3" s="1"/>
  <c r="E1207" i="5" l="1"/>
  <c r="H1206" i="5"/>
  <c r="G1206" i="5"/>
  <c r="F1206" i="5"/>
  <c r="E1225" i="4"/>
  <c r="F1225" i="4" s="1"/>
  <c r="C1226" i="4"/>
  <c r="G894" i="4"/>
  <c r="H894" i="4" s="1"/>
  <c r="H1215" i="3"/>
  <c r="F1216" i="3"/>
  <c r="G1216" i="3"/>
  <c r="I1215" i="3"/>
  <c r="E1208" i="5" l="1"/>
  <c r="H1207" i="5"/>
  <c r="G1207" i="5"/>
  <c r="F1207" i="5"/>
  <c r="E1226" i="4"/>
  <c r="F1226" i="4" s="1"/>
  <c r="C1227" i="4"/>
  <c r="G895" i="4"/>
  <c r="H895" i="4" s="1"/>
  <c r="G1217" i="3"/>
  <c r="F1217" i="3"/>
  <c r="H1216" i="3"/>
  <c r="I1216" i="3" s="1"/>
  <c r="E1209" i="5" l="1"/>
  <c r="G1208" i="5"/>
  <c r="F1208" i="5"/>
  <c r="H1208" i="5"/>
  <c r="E1227" i="4"/>
  <c r="F1227" i="4" s="1"/>
  <c r="C1228" i="4"/>
  <c r="G896" i="4"/>
  <c r="H896" i="4" s="1"/>
  <c r="H1217" i="3"/>
  <c r="F1218" i="3"/>
  <c r="G1218" i="3"/>
  <c r="I1217" i="3"/>
  <c r="E1210" i="5" l="1"/>
  <c r="F1209" i="5"/>
  <c r="H1209" i="5"/>
  <c r="G1209" i="5"/>
  <c r="E1228" i="4"/>
  <c r="F1228" i="4" s="1"/>
  <c r="C1229" i="4"/>
  <c r="G897" i="4"/>
  <c r="H897" i="4" s="1"/>
  <c r="G1219" i="3"/>
  <c r="F1219" i="3"/>
  <c r="H1218" i="3"/>
  <c r="I1218" i="3" s="1"/>
  <c r="E1211" i="5" l="1"/>
  <c r="H1210" i="5"/>
  <c r="G1210" i="5"/>
  <c r="F1210" i="5"/>
  <c r="E1229" i="4"/>
  <c r="F1229" i="4" s="1"/>
  <c r="C1230" i="4"/>
  <c r="G898" i="4"/>
  <c r="H898" i="4" s="1"/>
  <c r="H1219" i="3"/>
  <c r="F1220" i="3"/>
  <c r="I1219" i="3"/>
  <c r="G1220" i="3"/>
  <c r="E1212" i="5" l="1"/>
  <c r="H1211" i="5"/>
  <c r="G1211" i="5"/>
  <c r="F1211" i="5"/>
  <c r="E1230" i="4"/>
  <c r="F1230" i="4" s="1"/>
  <c r="C1231" i="4"/>
  <c r="G899" i="4"/>
  <c r="H899" i="4" s="1"/>
  <c r="G1221" i="3"/>
  <c r="F1221" i="3"/>
  <c r="H1220" i="3"/>
  <c r="I1220" i="3" s="1"/>
  <c r="E1213" i="5" l="1"/>
  <c r="H1212" i="5"/>
  <c r="G1212" i="5"/>
  <c r="F1212" i="5"/>
  <c r="E1231" i="4"/>
  <c r="F1231" i="4" s="1"/>
  <c r="C1232" i="4"/>
  <c r="G900" i="4"/>
  <c r="H900" i="4" s="1"/>
  <c r="H1221" i="3"/>
  <c r="F1222" i="3"/>
  <c r="I1221" i="3"/>
  <c r="G1222" i="3"/>
  <c r="E1214" i="5" l="1"/>
  <c r="H1213" i="5"/>
  <c r="G1213" i="5"/>
  <c r="F1213" i="5"/>
  <c r="E1232" i="4"/>
  <c r="F1232" i="4" s="1"/>
  <c r="C1233" i="4"/>
  <c r="G901" i="4"/>
  <c r="H901" i="4" s="1"/>
  <c r="G1223" i="3"/>
  <c r="F1223" i="3"/>
  <c r="H1222" i="3"/>
  <c r="I1222" i="3" s="1"/>
  <c r="E1215" i="5" l="1"/>
  <c r="F1214" i="5"/>
  <c r="H1214" i="5"/>
  <c r="G1214" i="5"/>
  <c r="E1233" i="4"/>
  <c r="F1233" i="4" s="1"/>
  <c r="C1234" i="4"/>
  <c r="G902" i="4"/>
  <c r="H902" i="4" s="1"/>
  <c r="H1223" i="3"/>
  <c r="F1224" i="3"/>
  <c r="G1224" i="3"/>
  <c r="I1223" i="3"/>
  <c r="E1216" i="5" l="1"/>
  <c r="F1215" i="5"/>
  <c r="H1215" i="5"/>
  <c r="G1215" i="5"/>
  <c r="E1234" i="4"/>
  <c r="F1234" i="4" s="1"/>
  <c r="C1235" i="4"/>
  <c r="G903" i="4"/>
  <c r="H903" i="4" s="1"/>
  <c r="G1225" i="3"/>
  <c r="F1225" i="3"/>
  <c r="H1224" i="3"/>
  <c r="I1224" i="3" s="1"/>
  <c r="E1217" i="5" l="1"/>
  <c r="H1216" i="5"/>
  <c r="G1216" i="5"/>
  <c r="F1216" i="5"/>
  <c r="E1235" i="4"/>
  <c r="F1235" i="4" s="1"/>
  <c r="C1236" i="4"/>
  <c r="G904" i="4"/>
  <c r="H904" i="4" s="1"/>
  <c r="H1225" i="3"/>
  <c r="F1226" i="3"/>
  <c r="G1226" i="3"/>
  <c r="I1225" i="3"/>
  <c r="F1217" i="5" l="1"/>
  <c r="G1217" i="5"/>
  <c r="E1218" i="5"/>
  <c r="H1217" i="5"/>
  <c r="E1236" i="4"/>
  <c r="F1236" i="4" s="1"/>
  <c r="C1237" i="4"/>
  <c r="G905" i="4"/>
  <c r="H905" i="4" s="1"/>
  <c r="G1227" i="3"/>
  <c r="F1227" i="3"/>
  <c r="H1226" i="3"/>
  <c r="I1226" i="3" s="1"/>
  <c r="G1218" i="5" l="1"/>
  <c r="H1218" i="5"/>
  <c r="E1219" i="5"/>
  <c r="F1218" i="5"/>
  <c r="E1237" i="4"/>
  <c r="F1237" i="4" s="1"/>
  <c r="C1238" i="4"/>
  <c r="G906" i="4"/>
  <c r="H906" i="4" s="1"/>
  <c r="H1227" i="3"/>
  <c r="F1228" i="3"/>
  <c r="G1228" i="3"/>
  <c r="I1227" i="3"/>
  <c r="E1220" i="5" l="1"/>
  <c r="H1219" i="5"/>
  <c r="G1219" i="5"/>
  <c r="F1219" i="5"/>
  <c r="E1238" i="4"/>
  <c r="F1238" i="4" s="1"/>
  <c r="C1239" i="4"/>
  <c r="G907" i="4"/>
  <c r="H907" i="4" s="1"/>
  <c r="G1229" i="3"/>
  <c r="F1229" i="3"/>
  <c r="H1228" i="3"/>
  <c r="I1228" i="3" s="1"/>
  <c r="G1220" i="5" l="1"/>
  <c r="F1220" i="5"/>
  <c r="E1221" i="5"/>
  <c r="H1220" i="5"/>
  <c r="E1239" i="4"/>
  <c r="F1239" i="4" s="1"/>
  <c r="C1240" i="4"/>
  <c r="G908" i="4"/>
  <c r="H908" i="4" s="1"/>
  <c r="H1229" i="3"/>
  <c r="F1230" i="3"/>
  <c r="I1229" i="3"/>
  <c r="G1230" i="3"/>
  <c r="F1240" i="4" l="1"/>
  <c r="G1221" i="5"/>
  <c r="E1222" i="5"/>
  <c r="H1221" i="5"/>
  <c r="F1221" i="5"/>
  <c r="E1240" i="4"/>
  <c r="C1241" i="4"/>
  <c r="G909" i="4"/>
  <c r="H909" i="4" s="1"/>
  <c r="G1231" i="3"/>
  <c r="F1231" i="3"/>
  <c r="H1230" i="3"/>
  <c r="I1230" i="3" s="1"/>
  <c r="E1223" i="5" l="1"/>
  <c r="H1222" i="5"/>
  <c r="G1222" i="5"/>
  <c r="F1222" i="5"/>
  <c r="E1241" i="4"/>
  <c r="F1241" i="4" s="1"/>
  <c r="C1242" i="4"/>
  <c r="G910" i="4"/>
  <c r="H910" i="4" s="1"/>
  <c r="H1231" i="3"/>
  <c r="F1232" i="3"/>
  <c r="G1232" i="3"/>
  <c r="I1231" i="3"/>
  <c r="F1242" i="4" l="1"/>
  <c r="G1223" i="5"/>
  <c r="F1223" i="5"/>
  <c r="E1224" i="5"/>
  <c r="H1223" i="5"/>
  <c r="E1242" i="4"/>
  <c r="C1243" i="4"/>
  <c r="G911" i="4"/>
  <c r="H911" i="4" s="1"/>
  <c r="G1233" i="3"/>
  <c r="F1233" i="3"/>
  <c r="H1232" i="3"/>
  <c r="I1232" i="3" s="1"/>
  <c r="F1243" i="4" l="1"/>
  <c r="G1224" i="5"/>
  <c r="H1224" i="5"/>
  <c r="E1225" i="5"/>
  <c r="F1224" i="5"/>
  <c r="E1243" i="4"/>
  <c r="C1244" i="4"/>
  <c r="G912" i="4"/>
  <c r="H912" i="4" s="1"/>
  <c r="H1233" i="3"/>
  <c r="F1234" i="3"/>
  <c r="G1234" i="3"/>
  <c r="I1233" i="3"/>
  <c r="F1244" i="4" l="1"/>
  <c r="E1226" i="5"/>
  <c r="H1225" i="5"/>
  <c r="G1225" i="5"/>
  <c r="F1225" i="5"/>
  <c r="E1244" i="4"/>
  <c r="C1245" i="4"/>
  <c r="G913" i="4"/>
  <c r="H913" i="4" s="1"/>
  <c r="G1235" i="3"/>
  <c r="F1235" i="3"/>
  <c r="H1234" i="3"/>
  <c r="I1234" i="3" s="1"/>
  <c r="G1226" i="5" l="1"/>
  <c r="F1226" i="5"/>
  <c r="E1227" i="5"/>
  <c r="H1226" i="5"/>
  <c r="E1245" i="4"/>
  <c r="F1245" i="4" s="1"/>
  <c r="C1246" i="4"/>
  <c r="G914" i="4"/>
  <c r="H914" i="4" s="1"/>
  <c r="H1235" i="3"/>
  <c r="F1236" i="3"/>
  <c r="I1235" i="3"/>
  <c r="G1236" i="3"/>
  <c r="G1227" i="5" l="1"/>
  <c r="E1228" i="5"/>
  <c r="H1227" i="5"/>
  <c r="F1227" i="5"/>
  <c r="E1246" i="4"/>
  <c r="F1246" i="4" s="1"/>
  <c r="C1247" i="4"/>
  <c r="G915" i="4"/>
  <c r="H915" i="4" s="1"/>
  <c r="G1237" i="3"/>
  <c r="F1237" i="3"/>
  <c r="H1236" i="3"/>
  <c r="I1236" i="3" s="1"/>
  <c r="E1229" i="5" l="1"/>
  <c r="H1228" i="5"/>
  <c r="G1228" i="5"/>
  <c r="F1228" i="5"/>
  <c r="E1247" i="4"/>
  <c r="F1247" i="4" s="1"/>
  <c r="C1248" i="4"/>
  <c r="G916" i="4"/>
  <c r="H916" i="4" s="1"/>
  <c r="H1237" i="3"/>
  <c r="F1238" i="3"/>
  <c r="I1237" i="3"/>
  <c r="G1238" i="3"/>
  <c r="G1229" i="5" l="1"/>
  <c r="F1229" i="5"/>
  <c r="H1229" i="5"/>
  <c r="E1230" i="5"/>
  <c r="E1248" i="4"/>
  <c r="F1248" i="4" s="1"/>
  <c r="C1249" i="4"/>
  <c r="G917" i="4"/>
  <c r="H917" i="4" s="1"/>
  <c r="G1239" i="3"/>
  <c r="F1239" i="3"/>
  <c r="H1238" i="3"/>
  <c r="I1238" i="3" s="1"/>
  <c r="G1230" i="5" l="1"/>
  <c r="H1230" i="5"/>
  <c r="E1231" i="5"/>
  <c r="F1230" i="5"/>
  <c r="E1249" i="4"/>
  <c r="F1249" i="4" s="1"/>
  <c r="C1250" i="4"/>
  <c r="G918" i="4"/>
  <c r="H918" i="4" s="1"/>
  <c r="H1239" i="3"/>
  <c r="F1240" i="3"/>
  <c r="G1240" i="3"/>
  <c r="I1239" i="3"/>
  <c r="E1232" i="5" l="1"/>
  <c r="H1231" i="5"/>
  <c r="G1231" i="5"/>
  <c r="F1231" i="5"/>
  <c r="E1250" i="4"/>
  <c r="F1250" i="4" s="1"/>
  <c r="C1251" i="4"/>
  <c r="G919" i="4"/>
  <c r="H919" i="4" s="1"/>
  <c r="G1241" i="3"/>
  <c r="F1241" i="3"/>
  <c r="H1240" i="3"/>
  <c r="I1240" i="3" s="1"/>
  <c r="G1232" i="5" l="1"/>
  <c r="F1232" i="5"/>
  <c r="E1233" i="5"/>
  <c r="H1232" i="5"/>
  <c r="E1251" i="4"/>
  <c r="F1251" i="4" s="1"/>
  <c r="C1252" i="4"/>
  <c r="G920" i="4"/>
  <c r="H920" i="4" s="1"/>
  <c r="H1241" i="3"/>
  <c r="F1242" i="3"/>
  <c r="G1242" i="3"/>
  <c r="I1241" i="3"/>
  <c r="G1233" i="5" l="1"/>
  <c r="E1234" i="5"/>
  <c r="H1233" i="5"/>
  <c r="F1233" i="5"/>
  <c r="E1252" i="4"/>
  <c r="F1252" i="4" s="1"/>
  <c r="C1253" i="4"/>
  <c r="G921" i="4"/>
  <c r="H921" i="4" s="1"/>
  <c r="G1243" i="3"/>
  <c r="F1243" i="3"/>
  <c r="H1242" i="3"/>
  <c r="I1242" i="3" s="1"/>
  <c r="E1235" i="5" l="1"/>
  <c r="H1234" i="5"/>
  <c r="G1234" i="5"/>
  <c r="F1234" i="5"/>
  <c r="E1253" i="4"/>
  <c r="F1253" i="4" s="1"/>
  <c r="C1254" i="4"/>
  <c r="G922" i="4"/>
  <c r="H922" i="4" s="1"/>
  <c r="H1243" i="3"/>
  <c r="F1244" i="3"/>
  <c r="G1244" i="3"/>
  <c r="I1243" i="3"/>
  <c r="G1235" i="5" l="1"/>
  <c r="F1235" i="5"/>
  <c r="E1236" i="5"/>
  <c r="H1235" i="5"/>
  <c r="E1254" i="4"/>
  <c r="F1254" i="4" s="1"/>
  <c r="C1255" i="4"/>
  <c r="G923" i="4"/>
  <c r="H923" i="4" s="1"/>
  <c r="G1245" i="3"/>
  <c r="F1245" i="3"/>
  <c r="H1244" i="3"/>
  <c r="I1244" i="3" s="1"/>
  <c r="G1236" i="5" l="1"/>
  <c r="H1236" i="5"/>
  <c r="E1237" i="5"/>
  <c r="F1236" i="5"/>
  <c r="E1255" i="4"/>
  <c r="F1255" i="4" s="1"/>
  <c r="C1256" i="4"/>
  <c r="G924" i="4"/>
  <c r="H924" i="4" s="1"/>
  <c r="H1245" i="3"/>
  <c r="F1246" i="3"/>
  <c r="I1245" i="3"/>
  <c r="G1246" i="3"/>
  <c r="E1238" i="5" l="1"/>
  <c r="H1237" i="5"/>
  <c r="G1237" i="5"/>
  <c r="F1237" i="5"/>
  <c r="E1256" i="4"/>
  <c r="F1256" i="4" s="1"/>
  <c r="C1257" i="4"/>
  <c r="G925" i="4"/>
  <c r="H925" i="4" s="1"/>
  <c r="G1247" i="3"/>
  <c r="F1247" i="3"/>
  <c r="H1246" i="3"/>
  <c r="I1246" i="3" s="1"/>
  <c r="G1238" i="5" l="1"/>
  <c r="F1238" i="5"/>
  <c r="E1239" i="5"/>
  <c r="H1238" i="5"/>
  <c r="E1257" i="4"/>
  <c r="F1257" i="4" s="1"/>
  <c r="C1258" i="4"/>
  <c r="G926" i="4"/>
  <c r="H926" i="4" s="1"/>
  <c r="H1247" i="3"/>
  <c r="F1248" i="3"/>
  <c r="G1248" i="3"/>
  <c r="I1247" i="3"/>
  <c r="G1239" i="5" l="1"/>
  <c r="E1240" i="5"/>
  <c r="H1239" i="5"/>
  <c r="F1239" i="5"/>
  <c r="E1258" i="4"/>
  <c r="F1258" i="4" s="1"/>
  <c r="C1259" i="4"/>
  <c r="G927" i="4"/>
  <c r="H927" i="4" s="1"/>
  <c r="G1249" i="3"/>
  <c r="F1249" i="3"/>
  <c r="H1248" i="3"/>
  <c r="I1248" i="3" s="1"/>
  <c r="E1241" i="5" l="1"/>
  <c r="H1240" i="5"/>
  <c r="G1240" i="5"/>
  <c r="F1240" i="5"/>
  <c r="E1259" i="4"/>
  <c r="F1259" i="4" s="1"/>
  <c r="C1260" i="4"/>
  <c r="G928" i="4"/>
  <c r="H928" i="4" s="1"/>
  <c r="H1249" i="3"/>
  <c r="F1250" i="3"/>
  <c r="G1250" i="3"/>
  <c r="I1249" i="3"/>
  <c r="G1241" i="5" l="1"/>
  <c r="F1241" i="5"/>
  <c r="E1242" i="5"/>
  <c r="H1241" i="5"/>
  <c r="E1260" i="4"/>
  <c r="F1260" i="4" s="1"/>
  <c r="C1261" i="4"/>
  <c r="G929" i="4"/>
  <c r="H929" i="4" s="1"/>
  <c r="G1251" i="3"/>
  <c r="F1251" i="3"/>
  <c r="H1250" i="3"/>
  <c r="I1250" i="3" s="1"/>
  <c r="G1242" i="5" l="1"/>
  <c r="H1242" i="5"/>
  <c r="E1243" i="5"/>
  <c r="F1242" i="5"/>
  <c r="E1261" i="4"/>
  <c r="F1261" i="4" s="1"/>
  <c r="C1262" i="4"/>
  <c r="G930" i="4"/>
  <c r="H930" i="4" s="1"/>
  <c r="H1251" i="3"/>
  <c r="F1252" i="3"/>
  <c r="G1252" i="3"/>
  <c r="I1251" i="3"/>
  <c r="E1244" i="5" l="1"/>
  <c r="H1243" i="5"/>
  <c r="G1243" i="5"/>
  <c r="F1243" i="5"/>
  <c r="E1262" i="4"/>
  <c r="F1262" i="4" s="1"/>
  <c r="C1263" i="4"/>
  <c r="G931" i="4"/>
  <c r="H931" i="4" s="1"/>
  <c r="G1253" i="3"/>
  <c r="F1253" i="3"/>
  <c r="H1252" i="3"/>
  <c r="I1252" i="3" s="1"/>
  <c r="G1244" i="5" l="1"/>
  <c r="F1244" i="5"/>
  <c r="E1245" i="5"/>
  <c r="H1244" i="5"/>
  <c r="E1263" i="4"/>
  <c r="F1263" i="4" s="1"/>
  <c r="C1264" i="4"/>
  <c r="G932" i="4"/>
  <c r="H932" i="4" s="1"/>
  <c r="H1253" i="3"/>
  <c r="F1254" i="3"/>
  <c r="G1254" i="3"/>
  <c r="I1253" i="3"/>
  <c r="G1245" i="5" l="1"/>
  <c r="E1246" i="5"/>
  <c r="H1245" i="5"/>
  <c r="F1245" i="5"/>
  <c r="E1264" i="4"/>
  <c r="F1264" i="4" s="1"/>
  <c r="C1265" i="4"/>
  <c r="G933" i="4"/>
  <c r="H933" i="4" s="1"/>
  <c r="G1255" i="3"/>
  <c r="H1254" i="3"/>
  <c r="I1254" i="3" s="1"/>
  <c r="F1255" i="3"/>
  <c r="E1247" i="5" l="1"/>
  <c r="H1246" i="5"/>
  <c r="G1246" i="5"/>
  <c r="F1246" i="5"/>
  <c r="E1265" i="4"/>
  <c r="F1265" i="4" s="1"/>
  <c r="C1266" i="4"/>
  <c r="G934" i="4"/>
  <c r="H934" i="4" s="1"/>
  <c r="H1255" i="3"/>
  <c r="F1256" i="3"/>
  <c r="G1256" i="3"/>
  <c r="I1255" i="3"/>
  <c r="G1247" i="5" l="1"/>
  <c r="F1247" i="5"/>
  <c r="E1248" i="5"/>
  <c r="H1247" i="5"/>
  <c r="E1266" i="4"/>
  <c r="F1266" i="4" s="1"/>
  <c r="C1267" i="4"/>
  <c r="G935" i="4"/>
  <c r="H935" i="4" s="1"/>
  <c r="G1257" i="3"/>
  <c r="F1257" i="3"/>
  <c r="H1256" i="3"/>
  <c r="I1256" i="3" s="1"/>
  <c r="G1248" i="5" l="1"/>
  <c r="H1248" i="5"/>
  <c r="E1249" i="5"/>
  <c r="F1248" i="5"/>
  <c r="E1267" i="4"/>
  <c r="F1267" i="4" s="1"/>
  <c r="C1268" i="4"/>
  <c r="G936" i="4"/>
  <c r="H936" i="4" s="1"/>
  <c r="H1257" i="3"/>
  <c r="F1258" i="3"/>
  <c r="G1258" i="3"/>
  <c r="I1257" i="3"/>
  <c r="E1250" i="5" l="1"/>
  <c r="H1249" i="5"/>
  <c r="G1249" i="5"/>
  <c r="F1249" i="5"/>
  <c r="E1268" i="4"/>
  <c r="F1268" i="4" s="1"/>
  <c r="C1269" i="4"/>
  <c r="G937" i="4"/>
  <c r="H937" i="4" s="1"/>
  <c r="G1259" i="3"/>
  <c r="F1259" i="3"/>
  <c r="H1258" i="3"/>
  <c r="I1258" i="3" s="1"/>
  <c r="G1250" i="5" l="1"/>
  <c r="F1250" i="5"/>
  <c r="E1251" i="5"/>
  <c r="H1250" i="5"/>
  <c r="E1269" i="4"/>
  <c r="F1269" i="4" s="1"/>
  <c r="C1270" i="4"/>
  <c r="G938" i="4"/>
  <c r="H938" i="4" s="1"/>
  <c r="F1260" i="3"/>
  <c r="H1259" i="3"/>
  <c r="G1260" i="3"/>
  <c r="I1259" i="3"/>
  <c r="G1251" i="5" l="1"/>
  <c r="E1252" i="5"/>
  <c r="H1251" i="5"/>
  <c r="F1251" i="5"/>
  <c r="E1270" i="4"/>
  <c r="F1270" i="4" s="1"/>
  <c r="C1271" i="4"/>
  <c r="G939" i="4"/>
  <c r="H939" i="4" s="1"/>
  <c r="G1261" i="3"/>
  <c r="H1260" i="3"/>
  <c r="I1260" i="3" s="1"/>
  <c r="F1261" i="3"/>
  <c r="E1253" i="5" l="1"/>
  <c r="H1252" i="5"/>
  <c r="G1252" i="5"/>
  <c r="F1252" i="5"/>
  <c r="E1271" i="4"/>
  <c r="F1271" i="4" s="1"/>
  <c r="C1272" i="4"/>
  <c r="G940" i="4"/>
  <c r="H940" i="4" s="1"/>
  <c r="F1262" i="3"/>
  <c r="H1261" i="3"/>
  <c r="G1262" i="3"/>
  <c r="I1261" i="3"/>
  <c r="G1253" i="5" l="1"/>
  <c r="F1253" i="5"/>
  <c r="E1254" i="5"/>
  <c r="H1253" i="5"/>
  <c r="E1272" i="4"/>
  <c r="F1272" i="4" s="1"/>
  <c r="C1273" i="4"/>
  <c r="G941" i="4"/>
  <c r="H941" i="4" s="1"/>
  <c r="G1263" i="3"/>
  <c r="H1262" i="3"/>
  <c r="I1262" i="3" s="1"/>
  <c r="F1263" i="3"/>
  <c r="G1254" i="5" l="1"/>
  <c r="H1254" i="5"/>
  <c r="E1255" i="5"/>
  <c r="F1254" i="5"/>
  <c r="E1273" i="4"/>
  <c r="F1273" i="4" s="1"/>
  <c r="C1274" i="4"/>
  <c r="G942" i="4"/>
  <c r="H942" i="4" s="1"/>
  <c r="G1264" i="3"/>
  <c r="F1264" i="3"/>
  <c r="H1263" i="3"/>
  <c r="I1263" i="3" s="1"/>
  <c r="E1256" i="5" l="1"/>
  <c r="H1255" i="5"/>
  <c r="G1255" i="5"/>
  <c r="F1255" i="5"/>
  <c r="E1274" i="4"/>
  <c r="F1274" i="4" s="1"/>
  <c r="C1275" i="4"/>
  <c r="G943" i="4"/>
  <c r="H943" i="4" s="1"/>
  <c r="H1264" i="3"/>
  <c r="F1265" i="3"/>
  <c r="I1264" i="3"/>
  <c r="G1265" i="3"/>
  <c r="F1275" i="4" l="1"/>
  <c r="G1256" i="5"/>
  <c r="F1256" i="5"/>
  <c r="E1257" i="5"/>
  <c r="H1256" i="5"/>
  <c r="E1275" i="4"/>
  <c r="C1276" i="4"/>
  <c r="G944" i="4"/>
  <c r="H944" i="4" s="1"/>
  <c r="G1266" i="3"/>
  <c r="F1266" i="3"/>
  <c r="H1265" i="3"/>
  <c r="I1265" i="3" s="1"/>
  <c r="G1257" i="5" l="1"/>
  <c r="E1258" i="5"/>
  <c r="H1257" i="5"/>
  <c r="F1257" i="5"/>
  <c r="E1276" i="4"/>
  <c r="F1276" i="4" s="1"/>
  <c r="C1277" i="4"/>
  <c r="G945" i="4"/>
  <c r="H945" i="4" s="1"/>
  <c r="H1266" i="3"/>
  <c r="F1267" i="3"/>
  <c r="I1266" i="3"/>
  <c r="G1267" i="3"/>
  <c r="E1259" i="5" l="1"/>
  <c r="H1258" i="5"/>
  <c r="G1258" i="5"/>
  <c r="F1258" i="5"/>
  <c r="E1277" i="4"/>
  <c r="F1277" i="4" s="1"/>
  <c r="C1278" i="4"/>
  <c r="G946" i="4"/>
  <c r="H946" i="4" s="1"/>
  <c r="G1268" i="3"/>
  <c r="H1267" i="3"/>
  <c r="I1267" i="3" s="1"/>
  <c r="F1268" i="3"/>
  <c r="G1259" i="5" l="1"/>
  <c r="F1259" i="5"/>
  <c r="E1260" i="5"/>
  <c r="H1259" i="5"/>
  <c r="E1278" i="4"/>
  <c r="F1278" i="4" s="1"/>
  <c r="C1279" i="4"/>
  <c r="G947" i="4"/>
  <c r="H947" i="4" s="1"/>
  <c r="H1268" i="3"/>
  <c r="F1269" i="3"/>
  <c r="I1268" i="3"/>
  <c r="G1269" i="3"/>
  <c r="G1260" i="5" l="1"/>
  <c r="H1260" i="5"/>
  <c r="E1261" i="5"/>
  <c r="F1260" i="5"/>
  <c r="E1279" i="4"/>
  <c r="F1279" i="4" s="1"/>
  <c r="C1280" i="4"/>
  <c r="G948" i="4"/>
  <c r="H948" i="4" s="1"/>
  <c r="G1270" i="3"/>
  <c r="F1270" i="3"/>
  <c r="H1269" i="3"/>
  <c r="I1269" i="3" s="1"/>
  <c r="E1262" i="5" l="1"/>
  <c r="H1261" i="5"/>
  <c r="G1261" i="5"/>
  <c r="F1261" i="5"/>
  <c r="E1280" i="4"/>
  <c r="F1280" i="4" s="1"/>
  <c r="C1281" i="4"/>
  <c r="G949" i="4"/>
  <c r="H949" i="4" s="1"/>
  <c r="F1271" i="3"/>
  <c r="H1270" i="3"/>
  <c r="I1270" i="3" s="1"/>
  <c r="G1271" i="3"/>
  <c r="F1281" i="4" l="1"/>
  <c r="G1262" i="5"/>
  <c r="F1262" i="5"/>
  <c r="E1263" i="5"/>
  <c r="H1262" i="5"/>
  <c r="E1281" i="4"/>
  <c r="C1282" i="4"/>
  <c r="G950" i="4"/>
  <c r="H950" i="4" s="1"/>
  <c r="G1272" i="3"/>
  <c r="H1271" i="3"/>
  <c r="I1271" i="3" s="1"/>
  <c r="F1272" i="3"/>
  <c r="F1282" i="4" l="1"/>
  <c r="G1263" i="5"/>
  <c r="E1264" i="5"/>
  <c r="H1263" i="5"/>
  <c r="F1263" i="5"/>
  <c r="E1282" i="4"/>
  <c r="C1283" i="4"/>
  <c r="G951" i="4"/>
  <c r="H951" i="4" s="1"/>
  <c r="F1273" i="3"/>
  <c r="H1272" i="3"/>
  <c r="G1273" i="3"/>
  <c r="I1272" i="3"/>
  <c r="E1265" i="5" l="1"/>
  <c r="H1264" i="5"/>
  <c r="G1264" i="5"/>
  <c r="F1264" i="5"/>
  <c r="E1283" i="4"/>
  <c r="F1283" i="4" s="1"/>
  <c r="C1284" i="4"/>
  <c r="G952" i="4"/>
  <c r="H952" i="4" s="1"/>
  <c r="G1274" i="3"/>
  <c r="H1273" i="3"/>
  <c r="I1273" i="3" s="1"/>
  <c r="F1274" i="3"/>
  <c r="F1284" i="4" l="1"/>
  <c r="G1265" i="5"/>
  <c r="F1265" i="5"/>
  <c r="E1266" i="5"/>
  <c r="H1265" i="5"/>
  <c r="E1284" i="4"/>
  <c r="C1285" i="4"/>
  <c r="G953" i="4"/>
  <c r="H953" i="4" s="1"/>
  <c r="F1275" i="3"/>
  <c r="H1274" i="3"/>
  <c r="G1275" i="3"/>
  <c r="I1274" i="3"/>
  <c r="F1285" i="4" l="1"/>
  <c r="G1266" i="5"/>
  <c r="H1266" i="5"/>
  <c r="E1267" i="5"/>
  <c r="F1266" i="5"/>
  <c r="E1285" i="4"/>
  <c r="C1286" i="4"/>
  <c r="G954" i="4"/>
  <c r="H954" i="4" s="1"/>
  <c r="G1276" i="3"/>
  <c r="H1275" i="3"/>
  <c r="I1275" i="3" s="1"/>
  <c r="F1276" i="3"/>
  <c r="E1268" i="5" l="1"/>
  <c r="H1267" i="5"/>
  <c r="G1267" i="5"/>
  <c r="F1267" i="5"/>
  <c r="E1286" i="4"/>
  <c r="F1286" i="4" s="1"/>
  <c r="C1287" i="4"/>
  <c r="G955" i="4"/>
  <c r="H955" i="4" s="1"/>
  <c r="F1277" i="3"/>
  <c r="H1276" i="3"/>
  <c r="G1277" i="3"/>
  <c r="I1276" i="3"/>
  <c r="G1268" i="5" l="1"/>
  <c r="F1268" i="5"/>
  <c r="E1269" i="5"/>
  <c r="H1268" i="5"/>
  <c r="E1287" i="4"/>
  <c r="F1287" i="4" s="1"/>
  <c r="C1288" i="4"/>
  <c r="G956" i="4"/>
  <c r="H956" i="4" s="1"/>
  <c r="G1278" i="3"/>
  <c r="H1277" i="3"/>
  <c r="I1277" i="3" s="1"/>
  <c r="F1278" i="3"/>
  <c r="G1269" i="5" l="1"/>
  <c r="E1270" i="5"/>
  <c r="H1269" i="5"/>
  <c r="F1269" i="5"/>
  <c r="E1288" i="4"/>
  <c r="F1288" i="4" s="1"/>
  <c r="C1289" i="4"/>
  <c r="G957" i="4"/>
  <c r="H957" i="4" s="1"/>
  <c r="F1279" i="3"/>
  <c r="H1278" i="3"/>
  <c r="G1279" i="3"/>
  <c r="I1278" i="3"/>
  <c r="E1271" i="5" l="1"/>
  <c r="H1270" i="5"/>
  <c r="G1270" i="5"/>
  <c r="F1270" i="5"/>
  <c r="E1289" i="4"/>
  <c r="F1289" i="4" s="1"/>
  <c r="C1290" i="4"/>
  <c r="G958" i="4"/>
  <c r="H958" i="4" s="1"/>
  <c r="G1280" i="3"/>
  <c r="H1279" i="3"/>
  <c r="I1279" i="3" s="1"/>
  <c r="F1280" i="3"/>
  <c r="F1290" i="4" l="1"/>
  <c r="G1271" i="5"/>
  <c r="F1271" i="5"/>
  <c r="E1272" i="5"/>
  <c r="H1271" i="5"/>
  <c r="E1290" i="4"/>
  <c r="C1291" i="4"/>
  <c r="G959" i="4"/>
  <c r="H959" i="4" s="1"/>
  <c r="F1281" i="3"/>
  <c r="H1280" i="3"/>
  <c r="G1281" i="3"/>
  <c r="I1280" i="3"/>
  <c r="G1272" i="5" l="1"/>
  <c r="H1272" i="5"/>
  <c r="E1273" i="5"/>
  <c r="F1272" i="5"/>
  <c r="E1291" i="4"/>
  <c r="F1291" i="4" s="1"/>
  <c r="C1292" i="4"/>
  <c r="G960" i="4"/>
  <c r="H960" i="4" s="1"/>
  <c r="G1282" i="3"/>
  <c r="I1281" i="3"/>
  <c r="H1281" i="3"/>
  <c r="F1282" i="3"/>
  <c r="E1274" i="5" l="1"/>
  <c r="H1273" i="5"/>
  <c r="G1273" i="5"/>
  <c r="F1273" i="5"/>
  <c r="E1292" i="4"/>
  <c r="F1292" i="4" s="1"/>
  <c r="C1293" i="4"/>
  <c r="G961" i="4"/>
  <c r="H961" i="4" s="1"/>
  <c r="F1283" i="3"/>
  <c r="H1282" i="3"/>
  <c r="G1283" i="3"/>
  <c r="I1282" i="3"/>
  <c r="G1274" i="5" l="1"/>
  <c r="F1274" i="5"/>
  <c r="E1275" i="5"/>
  <c r="H1274" i="5"/>
  <c r="E1293" i="4"/>
  <c r="F1293" i="4" s="1"/>
  <c r="C1294" i="4"/>
  <c r="G962" i="4"/>
  <c r="H962" i="4" s="1"/>
  <c r="G1284" i="3"/>
  <c r="F1284" i="3"/>
  <c r="H1283" i="3"/>
  <c r="I1283" i="3" s="1"/>
  <c r="F1294" i="4" l="1"/>
  <c r="G1275" i="5"/>
  <c r="E1276" i="5"/>
  <c r="H1275" i="5"/>
  <c r="F1275" i="5"/>
  <c r="E1294" i="4"/>
  <c r="C1295" i="4"/>
  <c r="G963" i="4"/>
  <c r="H963" i="4" s="1"/>
  <c r="H1284" i="3"/>
  <c r="F1285" i="3"/>
  <c r="I1284" i="3"/>
  <c r="G1285" i="3"/>
  <c r="E1277" i="5" l="1"/>
  <c r="H1276" i="5"/>
  <c r="G1276" i="5"/>
  <c r="F1276" i="5"/>
  <c r="E1295" i="4"/>
  <c r="F1295" i="4" s="1"/>
  <c r="C1296" i="4"/>
  <c r="G964" i="4"/>
  <c r="H964" i="4" s="1"/>
  <c r="G1286" i="3"/>
  <c r="F1286" i="3"/>
  <c r="H1285" i="3"/>
  <c r="I1285" i="3" s="1"/>
  <c r="G1277" i="5" l="1"/>
  <c r="F1277" i="5"/>
  <c r="E1278" i="5"/>
  <c r="H1277" i="5"/>
  <c r="E1296" i="4"/>
  <c r="F1296" i="4" s="1"/>
  <c r="C1297" i="4"/>
  <c r="G965" i="4"/>
  <c r="H965" i="4" s="1"/>
  <c r="H1286" i="3"/>
  <c r="F1287" i="3"/>
  <c r="G1287" i="3"/>
  <c r="I1286" i="3"/>
  <c r="G1278" i="5" l="1"/>
  <c r="H1278" i="5"/>
  <c r="E1279" i="5"/>
  <c r="F1278" i="5"/>
  <c r="E1297" i="4"/>
  <c r="F1297" i="4" s="1"/>
  <c r="C1298" i="4"/>
  <c r="G966" i="4"/>
  <c r="H966" i="4" s="1"/>
  <c r="G1288" i="3"/>
  <c r="F1288" i="3"/>
  <c r="H1287" i="3"/>
  <c r="I1287" i="3" s="1"/>
  <c r="F1298" i="4" l="1"/>
  <c r="E1280" i="5"/>
  <c r="H1279" i="5"/>
  <c r="G1279" i="5"/>
  <c r="F1279" i="5"/>
  <c r="E1298" i="4"/>
  <c r="C1299" i="4"/>
  <c r="G967" i="4"/>
  <c r="H967" i="4" s="1"/>
  <c r="H1288" i="3"/>
  <c r="F1289" i="3"/>
  <c r="I1288" i="3"/>
  <c r="G1289" i="3"/>
  <c r="F1299" i="4" l="1"/>
  <c r="G1280" i="5"/>
  <c r="F1280" i="5"/>
  <c r="E1281" i="5"/>
  <c r="H1280" i="5"/>
  <c r="E1299" i="4"/>
  <c r="C1300" i="4"/>
  <c r="G968" i="4"/>
  <c r="H968" i="4" s="1"/>
  <c r="G1290" i="3"/>
  <c r="F1290" i="3"/>
  <c r="H1289" i="3"/>
  <c r="I1289" i="3" s="1"/>
  <c r="F1300" i="4" l="1"/>
  <c r="G1281" i="5"/>
  <c r="E1282" i="5"/>
  <c r="H1281" i="5"/>
  <c r="F1281" i="5"/>
  <c r="E1300" i="4"/>
  <c r="C1301" i="4"/>
  <c r="G969" i="4"/>
  <c r="H969" i="4" s="1"/>
  <c r="H1290" i="3"/>
  <c r="F1291" i="3"/>
  <c r="I1290" i="3"/>
  <c r="G1291" i="3"/>
  <c r="E1283" i="5" l="1"/>
  <c r="H1282" i="5"/>
  <c r="G1282" i="5"/>
  <c r="F1282" i="5"/>
  <c r="E1301" i="4"/>
  <c r="F1301" i="4" s="1"/>
  <c r="C1302" i="4"/>
  <c r="G970" i="4"/>
  <c r="H970" i="4" s="1"/>
  <c r="G1292" i="3"/>
  <c r="F1292" i="3"/>
  <c r="H1291" i="3"/>
  <c r="I1291" i="3" s="1"/>
  <c r="G1283" i="5" l="1"/>
  <c r="F1283" i="5"/>
  <c r="E1284" i="5"/>
  <c r="H1283" i="5"/>
  <c r="E1302" i="4"/>
  <c r="F1302" i="4" s="1"/>
  <c r="C1303" i="4"/>
  <c r="G971" i="4"/>
  <c r="H971" i="4" s="1"/>
  <c r="H1292" i="3"/>
  <c r="F1293" i="3"/>
  <c r="I1292" i="3"/>
  <c r="G1293" i="3"/>
  <c r="G1284" i="5" l="1"/>
  <c r="H1284" i="5"/>
  <c r="E1285" i="5"/>
  <c r="F1284" i="5"/>
  <c r="E1303" i="4"/>
  <c r="F1303" i="4" s="1"/>
  <c r="C1304" i="4"/>
  <c r="G972" i="4"/>
  <c r="H972" i="4" s="1"/>
  <c r="G1294" i="3"/>
  <c r="F1294" i="3"/>
  <c r="H1293" i="3"/>
  <c r="I1293" i="3" s="1"/>
  <c r="E1286" i="5" l="1"/>
  <c r="H1285" i="5"/>
  <c r="G1285" i="5"/>
  <c r="F1285" i="5"/>
  <c r="E1304" i="4"/>
  <c r="F1304" i="4" s="1"/>
  <c r="C1305" i="4"/>
  <c r="G973" i="4"/>
  <c r="H973" i="4" s="1"/>
  <c r="F1295" i="3"/>
  <c r="H1294" i="3"/>
  <c r="I1294" i="3"/>
  <c r="G1295" i="3"/>
  <c r="G1286" i="5" l="1"/>
  <c r="F1286" i="5"/>
  <c r="E1287" i="5"/>
  <c r="H1286" i="5"/>
  <c r="E1305" i="4"/>
  <c r="F1305" i="4" s="1"/>
  <c r="C1306" i="4"/>
  <c r="G974" i="4"/>
  <c r="H974" i="4" s="1"/>
  <c r="G1296" i="3"/>
  <c r="H1295" i="3"/>
  <c r="I1295" i="3" s="1"/>
  <c r="F1296" i="3"/>
  <c r="G1287" i="5" l="1"/>
  <c r="E1288" i="5"/>
  <c r="H1287" i="5"/>
  <c r="F1287" i="5"/>
  <c r="E1306" i="4"/>
  <c r="F1306" i="4" s="1"/>
  <c r="C1307" i="4"/>
  <c r="G975" i="4"/>
  <c r="H975" i="4" s="1"/>
  <c r="F1297" i="3"/>
  <c r="H1296" i="3"/>
  <c r="G1297" i="3"/>
  <c r="I1296" i="3"/>
  <c r="F1307" i="4" l="1"/>
  <c r="E1289" i="5"/>
  <c r="H1288" i="5"/>
  <c r="G1288" i="5"/>
  <c r="F1288" i="5"/>
  <c r="E1307" i="4"/>
  <c r="C1308" i="4"/>
  <c r="G976" i="4"/>
  <c r="H976" i="4" s="1"/>
  <c r="G1298" i="3"/>
  <c r="F1298" i="3"/>
  <c r="H1297" i="3"/>
  <c r="I1297" i="3" s="1"/>
  <c r="F1308" i="4" l="1"/>
  <c r="G1289" i="5"/>
  <c r="F1289" i="5"/>
  <c r="E1290" i="5"/>
  <c r="H1289" i="5"/>
  <c r="E1308" i="4"/>
  <c r="C1309" i="4"/>
  <c r="G977" i="4"/>
  <c r="H977" i="4" s="1"/>
  <c r="F1299" i="3"/>
  <c r="H1298" i="3"/>
  <c r="G1299" i="3"/>
  <c r="I1298" i="3"/>
  <c r="F1309" i="4" l="1"/>
  <c r="G1290" i="5"/>
  <c r="H1290" i="5"/>
  <c r="E1291" i="5"/>
  <c r="F1290" i="5"/>
  <c r="E1309" i="4"/>
  <c r="C1310" i="4"/>
  <c r="G978" i="4"/>
  <c r="H978" i="4" s="1"/>
  <c r="G1300" i="3"/>
  <c r="H1299" i="3"/>
  <c r="I1299" i="3" s="1"/>
  <c r="F1300" i="3"/>
  <c r="E1292" i="5" l="1"/>
  <c r="H1291" i="5"/>
  <c r="G1291" i="5"/>
  <c r="F1291" i="5"/>
  <c r="E1310" i="4"/>
  <c r="F1310" i="4" s="1"/>
  <c r="C1311" i="4"/>
  <c r="G979" i="4"/>
  <c r="H979" i="4" s="1"/>
  <c r="F1301" i="3"/>
  <c r="H1300" i="3"/>
  <c r="G1301" i="3"/>
  <c r="I1300" i="3"/>
  <c r="F1311" i="4" l="1"/>
  <c r="G1292" i="5"/>
  <c r="F1292" i="5"/>
  <c r="E1293" i="5"/>
  <c r="H1292" i="5"/>
  <c r="E1311" i="4"/>
  <c r="C1312" i="4"/>
  <c r="G980" i="4"/>
  <c r="H980" i="4" s="1"/>
  <c r="G1302" i="3"/>
  <c r="H1301" i="3"/>
  <c r="I1301" i="3" s="1"/>
  <c r="F1302" i="3"/>
  <c r="G1293" i="5" l="1"/>
  <c r="E1294" i="5"/>
  <c r="H1293" i="5"/>
  <c r="F1293" i="5"/>
  <c r="E1312" i="4"/>
  <c r="F1312" i="4" s="1"/>
  <c r="C1313" i="4"/>
  <c r="G981" i="4"/>
  <c r="H981" i="4" s="1"/>
  <c r="F1303" i="3"/>
  <c r="H1302" i="3"/>
  <c r="G1303" i="3"/>
  <c r="I1302" i="3"/>
  <c r="F1313" i="4" l="1"/>
  <c r="E1295" i="5"/>
  <c r="H1294" i="5"/>
  <c r="G1294" i="5"/>
  <c r="F1294" i="5"/>
  <c r="E1313" i="4"/>
  <c r="C1314" i="4"/>
  <c r="G982" i="4"/>
  <c r="H982" i="4" s="1"/>
  <c r="G1304" i="3"/>
  <c r="I1303" i="3"/>
  <c r="H1303" i="3"/>
  <c r="F1304" i="3"/>
  <c r="G1295" i="5" l="1"/>
  <c r="F1295" i="5"/>
  <c r="E1296" i="5"/>
  <c r="H1295" i="5"/>
  <c r="E1314" i="4"/>
  <c r="F1314" i="4" s="1"/>
  <c r="C1315" i="4"/>
  <c r="G983" i="4"/>
  <c r="H983" i="4" s="1"/>
  <c r="H1304" i="3"/>
  <c r="F1305" i="3"/>
  <c r="I1304" i="3"/>
  <c r="G1305" i="3"/>
  <c r="G1296" i="5" l="1"/>
  <c r="H1296" i="5"/>
  <c r="E1297" i="5"/>
  <c r="F1296" i="5"/>
  <c r="E1315" i="4"/>
  <c r="F1315" i="4" s="1"/>
  <c r="C1316" i="4"/>
  <c r="G984" i="4"/>
  <c r="H984" i="4" s="1"/>
  <c r="G1306" i="3"/>
  <c r="H1305" i="3"/>
  <c r="I1305" i="3" s="1"/>
  <c r="F1306" i="3"/>
  <c r="E1298" i="5" l="1"/>
  <c r="H1297" i="5"/>
  <c r="G1297" i="5"/>
  <c r="F1297" i="5"/>
  <c r="E1316" i="4"/>
  <c r="F1316" i="4" s="1"/>
  <c r="C1317" i="4"/>
  <c r="G985" i="4"/>
  <c r="H985" i="4" s="1"/>
  <c r="H1306" i="3"/>
  <c r="F1307" i="3"/>
  <c r="I1306" i="3"/>
  <c r="G1307" i="3"/>
  <c r="G1298" i="5" l="1"/>
  <c r="F1298" i="5"/>
  <c r="E1299" i="5"/>
  <c r="H1298" i="5"/>
  <c r="E1317" i="4"/>
  <c r="F1317" i="4" s="1"/>
  <c r="C1318" i="4"/>
  <c r="G986" i="4"/>
  <c r="H986" i="4" s="1"/>
  <c r="G1308" i="3"/>
  <c r="F1308" i="3"/>
  <c r="H1307" i="3"/>
  <c r="I1307" i="3" s="1"/>
  <c r="G1299" i="5" l="1"/>
  <c r="E1300" i="5"/>
  <c r="H1299" i="5"/>
  <c r="F1299" i="5"/>
  <c r="E1318" i="4"/>
  <c r="F1318" i="4" s="1"/>
  <c r="C1319" i="4"/>
  <c r="G987" i="4"/>
  <c r="H987" i="4" s="1"/>
  <c r="F1309" i="3"/>
  <c r="H1308" i="3"/>
  <c r="G1309" i="3"/>
  <c r="I1308" i="3"/>
  <c r="E1301" i="5" l="1"/>
  <c r="H1300" i="5"/>
  <c r="G1300" i="5"/>
  <c r="F1300" i="5"/>
  <c r="E1319" i="4"/>
  <c r="F1319" i="4" s="1"/>
  <c r="C1320" i="4"/>
  <c r="G988" i="4"/>
  <c r="H988" i="4" s="1"/>
  <c r="G1310" i="3"/>
  <c r="F1310" i="3"/>
  <c r="H1309" i="3"/>
  <c r="I1309" i="3" s="1"/>
  <c r="G1301" i="5" l="1"/>
  <c r="F1301" i="5"/>
  <c r="E1302" i="5"/>
  <c r="H1301" i="5"/>
  <c r="E1320" i="4"/>
  <c r="F1320" i="4" s="1"/>
  <c r="C1321" i="4"/>
  <c r="G989" i="4"/>
  <c r="H989" i="4" s="1"/>
  <c r="H1310" i="3"/>
  <c r="F1311" i="3"/>
  <c r="G1311" i="3"/>
  <c r="I1310" i="3"/>
  <c r="F1321" i="4" l="1"/>
  <c r="G1302" i="5"/>
  <c r="H1302" i="5"/>
  <c r="E1303" i="5"/>
  <c r="F1302" i="5"/>
  <c r="E1321" i="4"/>
  <c r="C1322" i="4"/>
  <c r="G990" i="4"/>
  <c r="H990" i="4" s="1"/>
  <c r="G1312" i="3"/>
  <c r="F1312" i="3"/>
  <c r="H1311" i="3"/>
  <c r="I1311" i="3" s="1"/>
  <c r="E1304" i="5" l="1"/>
  <c r="H1303" i="5"/>
  <c r="G1303" i="5"/>
  <c r="F1303" i="5"/>
  <c r="E1322" i="4"/>
  <c r="F1322" i="4" s="1"/>
  <c r="C1323" i="4"/>
  <c r="G991" i="4"/>
  <c r="H991" i="4" s="1"/>
  <c r="H1312" i="3"/>
  <c r="F1313" i="3"/>
  <c r="I1312" i="3"/>
  <c r="G1313" i="3"/>
  <c r="G1304" i="5" l="1"/>
  <c r="F1304" i="5"/>
  <c r="E1305" i="5"/>
  <c r="H1304" i="5"/>
  <c r="E1323" i="4"/>
  <c r="F1323" i="4" s="1"/>
  <c r="C1324" i="4"/>
  <c r="G992" i="4"/>
  <c r="H992" i="4" s="1"/>
  <c r="G1314" i="3"/>
  <c r="F1314" i="3"/>
  <c r="H1313" i="3"/>
  <c r="I1313" i="3" s="1"/>
  <c r="G1305" i="5" l="1"/>
  <c r="E1306" i="5"/>
  <c r="H1305" i="5"/>
  <c r="F1305" i="5"/>
  <c r="E1324" i="4"/>
  <c r="F1324" i="4" s="1"/>
  <c r="C1325" i="4"/>
  <c r="G993" i="4"/>
  <c r="H993" i="4" s="1"/>
  <c r="H1314" i="3"/>
  <c r="F1315" i="3"/>
  <c r="I1314" i="3"/>
  <c r="G1315" i="3"/>
  <c r="F1325" i="4" l="1"/>
  <c r="E1307" i="5"/>
  <c r="H1306" i="5"/>
  <c r="G1306" i="5"/>
  <c r="F1306" i="5"/>
  <c r="E1325" i="4"/>
  <c r="C1326" i="4"/>
  <c r="G994" i="4"/>
  <c r="H994" i="4" s="1"/>
  <c r="G1316" i="3"/>
  <c r="H1315" i="3"/>
  <c r="I1315" i="3" s="1"/>
  <c r="F1316" i="3"/>
  <c r="G1307" i="5" l="1"/>
  <c r="F1307" i="5"/>
  <c r="E1308" i="5"/>
  <c r="H1307" i="5"/>
  <c r="E1326" i="4"/>
  <c r="F1326" i="4" s="1"/>
  <c r="C1327" i="4"/>
  <c r="G995" i="4"/>
  <c r="H995" i="4" s="1"/>
  <c r="H1316" i="3"/>
  <c r="F1317" i="3"/>
  <c r="I1316" i="3"/>
  <c r="G1317" i="3"/>
  <c r="G1308" i="5" l="1"/>
  <c r="H1308" i="5"/>
  <c r="E1309" i="5"/>
  <c r="F1308" i="5"/>
  <c r="E1327" i="4"/>
  <c r="F1327" i="4" s="1"/>
  <c r="C1328" i="4"/>
  <c r="G996" i="4"/>
  <c r="H996" i="4" s="1"/>
  <c r="G1318" i="3"/>
  <c r="H1317" i="3"/>
  <c r="I1317" i="3" s="1"/>
  <c r="F1318" i="3"/>
  <c r="E1310" i="5" l="1"/>
  <c r="H1309" i="5"/>
  <c r="G1309" i="5"/>
  <c r="F1309" i="5"/>
  <c r="E1328" i="4"/>
  <c r="F1328" i="4" s="1"/>
  <c r="C1329" i="4"/>
  <c r="G997" i="4"/>
  <c r="H997" i="4" s="1"/>
  <c r="F1319" i="3"/>
  <c r="H1318" i="3"/>
  <c r="I1318" i="3"/>
  <c r="G1319" i="3"/>
  <c r="F1329" i="4" l="1"/>
  <c r="G1310" i="5"/>
  <c r="F1310" i="5"/>
  <c r="E1311" i="5"/>
  <c r="H1310" i="5"/>
  <c r="E1329" i="4"/>
  <c r="C1330" i="4"/>
  <c r="G998" i="4"/>
  <c r="H998" i="4" s="1"/>
  <c r="G1320" i="3"/>
  <c r="F1320" i="3"/>
  <c r="H1319" i="3"/>
  <c r="I1319" i="3" s="1"/>
  <c r="F1330" i="4" l="1"/>
  <c r="G1311" i="5"/>
  <c r="E1312" i="5"/>
  <c r="H1311" i="5"/>
  <c r="F1311" i="5"/>
  <c r="E1330" i="4"/>
  <c r="C1331" i="4"/>
  <c r="G999" i="4"/>
  <c r="H999" i="4" s="1"/>
  <c r="F1321" i="3"/>
  <c r="H1320" i="3"/>
  <c r="G1321" i="3"/>
  <c r="I1320" i="3"/>
  <c r="E1313" i="5" l="1"/>
  <c r="H1312" i="5"/>
  <c r="G1312" i="5"/>
  <c r="F1312" i="5"/>
  <c r="E1331" i="4"/>
  <c r="F1331" i="4" s="1"/>
  <c r="C1332" i="4"/>
  <c r="G1000" i="4"/>
  <c r="H1000" i="4" s="1"/>
  <c r="G1322" i="3"/>
  <c r="F1322" i="3"/>
  <c r="H1321" i="3"/>
  <c r="I1321" i="3" s="1"/>
  <c r="G1313" i="5" l="1"/>
  <c r="F1313" i="5"/>
  <c r="E1314" i="5"/>
  <c r="H1313" i="5"/>
  <c r="E1332" i="4"/>
  <c r="F1332" i="4" s="1"/>
  <c r="C1333" i="4"/>
  <c r="G1001" i="4"/>
  <c r="H1001" i="4" s="1"/>
  <c r="F1323" i="3"/>
  <c r="H1322" i="3"/>
  <c r="I1322" i="3" s="1"/>
  <c r="G1323" i="3"/>
  <c r="G1314" i="5" l="1"/>
  <c r="H1314" i="5"/>
  <c r="E1315" i="5"/>
  <c r="F1314" i="5"/>
  <c r="E1333" i="4"/>
  <c r="F1333" i="4" s="1"/>
  <c r="C1334" i="4"/>
  <c r="G1002" i="4"/>
  <c r="H1002" i="4" s="1"/>
  <c r="G1324" i="3"/>
  <c r="H1323" i="3"/>
  <c r="I1323" i="3" s="1"/>
  <c r="F1324" i="3"/>
  <c r="E1316" i="5" l="1"/>
  <c r="H1315" i="5"/>
  <c r="G1315" i="5"/>
  <c r="F1315" i="5"/>
  <c r="E1334" i="4"/>
  <c r="F1334" i="4" s="1"/>
  <c r="C1335" i="4"/>
  <c r="G1003" i="4"/>
  <c r="H1003" i="4" s="1"/>
  <c r="F1325" i="3"/>
  <c r="H1324" i="3"/>
  <c r="G1325" i="3"/>
  <c r="I1324" i="3"/>
  <c r="F1335" i="4" l="1"/>
  <c r="G1316" i="5"/>
  <c r="F1316" i="5"/>
  <c r="E1317" i="5"/>
  <c r="H1316" i="5"/>
  <c r="E1335" i="4"/>
  <c r="C1336" i="4"/>
  <c r="G1004" i="4"/>
  <c r="H1004" i="4" s="1"/>
  <c r="G1326" i="3"/>
  <c r="H1325" i="3"/>
  <c r="I1325" i="3" s="1"/>
  <c r="F1326" i="3"/>
  <c r="G1317" i="5" l="1"/>
  <c r="E1318" i="5"/>
  <c r="H1317" i="5"/>
  <c r="F1317" i="5"/>
  <c r="E1336" i="4"/>
  <c r="F1336" i="4" s="1"/>
  <c r="C1337" i="4"/>
  <c r="G1005" i="4"/>
  <c r="H1005" i="4" s="1"/>
  <c r="H1326" i="3"/>
  <c r="F1327" i="3"/>
  <c r="G1327" i="3"/>
  <c r="I1326" i="3"/>
  <c r="E1319" i="5" l="1"/>
  <c r="H1318" i="5"/>
  <c r="G1318" i="5"/>
  <c r="F1318" i="5"/>
  <c r="E1337" i="4"/>
  <c r="F1337" i="4" s="1"/>
  <c r="C1338" i="4"/>
  <c r="G1006" i="4"/>
  <c r="H1006" i="4" s="1"/>
  <c r="G1328" i="3"/>
  <c r="H1327" i="3"/>
  <c r="I1327" i="3" s="1"/>
  <c r="F1328" i="3"/>
  <c r="G1319" i="5" l="1"/>
  <c r="F1319" i="5"/>
  <c r="H1319" i="5"/>
  <c r="E1320" i="5"/>
  <c r="E1338" i="4"/>
  <c r="F1338" i="4" s="1"/>
  <c r="C1339" i="4"/>
  <c r="G1007" i="4"/>
  <c r="H1007" i="4" s="1"/>
  <c r="F1329" i="3"/>
  <c r="H1328" i="3"/>
  <c r="I1328" i="3"/>
  <c r="G1329" i="3"/>
  <c r="G1320" i="5" l="1"/>
  <c r="H1320" i="5"/>
  <c r="E1321" i="5"/>
  <c r="F1320" i="5"/>
  <c r="E1339" i="4"/>
  <c r="F1339" i="4" s="1"/>
  <c r="C1340" i="4"/>
  <c r="G1008" i="4"/>
  <c r="H1008" i="4" s="1"/>
  <c r="G1330" i="3"/>
  <c r="H1329" i="3"/>
  <c r="I1329" i="3" s="1"/>
  <c r="F1330" i="3"/>
  <c r="E1322" i="5" l="1"/>
  <c r="H1321" i="5"/>
  <c r="G1321" i="5"/>
  <c r="F1321" i="5"/>
  <c r="E1340" i="4"/>
  <c r="F1340" i="4" s="1"/>
  <c r="C1341" i="4"/>
  <c r="G1009" i="4"/>
  <c r="H1009" i="4" s="1"/>
  <c r="F1331" i="3"/>
  <c r="H1330" i="3"/>
  <c r="G1331" i="3"/>
  <c r="I1330" i="3"/>
  <c r="G1322" i="5" l="1"/>
  <c r="F1322" i="5"/>
  <c r="E1323" i="5"/>
  <c r="H1322" i="5"/>
  <c r="E1341" i="4"/>
  <c r="F1341" i="4" s="1"/>
  <c r="C1342" i="4"/>
  <c r="G1010" i="4"/>
  <c r="H1010" i="4" s="1"/>
  <c r="G1332" i="3"/>
  <c r="F1332" i="3"/>
  <c r="H1331" i="3"/>
  <c r="I1331" i="3" s="1"/>
  <c r="G1323" i="5" l="1"/>
  <c r="E1324" i="5"/>
  <c r="H1323" i="5"/>
  <c r="F1323" i="5"/>
  <c r="E1342" i="4"/>
  <c r="F1342" i="4" s="1"/>
  <c r="C1343" i="4"/>
  <c r="G1011" i="4"/>
  <c r="H1011" i="4" s="1"/>
  <c r="F1333" i="3"/>
  <c r="H1332" i="3"/>
  <c r="G1333" i="3"/>
  <c r="I1332" i="3"/>
  <c r="E1325" i="5" l="1"/>
  <c r="H1324" i="5"/>
  <c r="G1324" i="5"/>
  <c r="F1324" i="5"/>
  <c r="E1343" i="4"/>
  <c r="F1343" i="4" s="1"/>
  <c r="C1344" i="4"/>
  <c r="G1012" i="4"/>
  <c r="H1012" i="4" s="1"/>
  <c r="G1334" i="3"/>
  <c r="F1334" i="3"/>
  <c r="H1333" i="3"/>
  <c r="I1333" i="3" s="1"/>
  <c r="G1325" i="5" l="1"/>
  <c r="F1325" i="5"/>
  <c r="E1326" i="5"/>
  <c r="H1325" i="5"/>
  <c r="E1344" i="4"/>
  <c r="F1344" i="4" s="1"/>
  <c r="C1345" i="4"/>
  <c r="G1013" i="4"/>
  <c r="H1013" i="4" s="1"/>
  <c r="H1334" i="3"/>
  <c r="F1335" i="3"/>
  <c r="I1334" i="3"/>
  <c r="G1335" i="3"/>
  <c r="G1326" i="5" l="1"/>
  <c r="H1326" i="5"/>
  <c r="E1327" i="5"/>
  <c r="F1326" i="5"/>
  <c r="E1345" i="4"/>
  <c r="F1345" i="4" s="1"/>
  <c r="C1346" i="4"/>
  <c r="G1014" i="4"/>
  <c r="H1014" i="4" s="1"/>
  <c r="G1336" i="3"/>
  <c r="F1336" i="3"/>
  <c r="H1335" i="3"/>
  <c r="I1335" i="3" s="1"/>
  <c r="E1328" i="5" l="1"/>
  <c r="H1327" i="5"/>
  <c r="G1327" i="5"/>
  <c r="F1327" i="5"/>
  <c r="E1346" i="4"/>
  <c r="F1346" i="4" s="1"/>
  <c r="C1347" i="4"/>
  <c r="G1015" i="4"/>
  <c r="H1015" i="4" s="1"/>
  <c r="H1336" i="3"/>
  <c r="F1337" i="3"/>
  <c r="I1336" i="3"/>
  <c r="G1337" i="3"/>
  <c r="G1328" i="5" l="1"/>
  <c r="F1328" i="5"/>
  <c r="E1329" i="5"/>
  <c r="H1328" i="5"/>
  <c r="E1347" i="4"/>
  <c r="F1347" i="4" s="1"/>
  <c r="C1348" i="4"/>
  <c r="G1016" i="4"/>
  <c r="H1016" i="4" s="1"/>
  <c r="G1338" i="3"/>
  <c r="F1338" i="3"/>
  <c r="H1337" i="3"/>
  <c r="I1337" i="3" s="1"/>
  <c r="G1329" i="5" l="1"/>
  <c r="E1330" i="5"/>
  <c r="H1329" i="5"/>
  <c r="F1329" i="5"/>
  <c r="E1348" i="4"/>
  <c r="F1348" i="4" s="1"/>
  <c r="C1349" i="4"/>
  <c r="G1017" i="4"/>
  <c r="H1017" i="4" s="1"/>
  <c r="H1338" i="3"/>
  <c r="F1339" i="3"/>
  <c r="I1338" i="3"/>
  <c r="G1339" i="3"/>
  <c r="F1349" i="4" l="1"/>
  <c r="E1331" i="5"/>
  <c r="H1330" i="5"/>
  <c r="G1330" i="5"/>
  <c r="F1330" i="5"/>
  <c r="E1349" i="4"/>
  <c r="C1350" i="4"/>
  <c r="G1018" i="4"/>
  <c r="H1018" i="4" s="1"/>
  <c r="G1340" i="3"/>
  <c r="H1339" i="3"/>
  <c r="I1339" i="3" s="1"/>
  <c r="F1340" i="3"/>
  <c r="G1331" i="5" l="1"/>
  <c r="F1331" i="5"/>
  <c r="E1332" i="5"/>
  <c r="H1331" i="5"/>
  <c r="E1350" i="4"/>
  <c r="F1350" i="4" s="1"/>
  <c r="C1351" i="4"/>
  <c r="G1019" i="4"/>
  <c r="H1019" i="4" s="1"/>
  <c r="H1340" i="3"/>
  <c r="F1341" i="3"/>
  <c r="I1340" i="3"/>
  <c r="G1341" i="3"/>
  <c r="G1332" i="5" l="1"/>
  <c r="H1332" i="5"/>
  <c r="E1333" i="5"/>
  <c r="F1332" i="5"/>
  <c r="E1351" i="4"/>
  <c r="F1351" i="4" s="1"/>
  <c r="C1352" i="4"/>
  <c r="G1020" i="4"/>
  <c r="H1020" i="4" s="1"/>
  <c r="G1342" i="3"/>
  <c r="F1342" i="3"/>
  <c r="H1341" i="3"/>
  <c r="I1341" i="3" s="1"/>
  <c r="E1334" i="5" l="1"/>
  <c r="H1333" i="5"/>
  <c r="G1333" i="5"/>
  <c r="F1333" i="5"/>
  <c r="E1352" i="4"/>
  <c r="F1352" i="4" s="1"/>
  <c r="C1353" i="4"/>
  <c r="G1021" i="4"/>
  <c r="H1021" i="4" s="1"/>
  <c r="F1343" i="3"/>
  <c r="H1342" i="3"/>
  <c r="I1342" i="3"/>
  <c r="G1343" i="3"/>
  <c r="G1334" i="5" l="1"/>
  <c r="F1334" i="5"/>
  <c r="E1335" i="5"/>
  <c r="H1334" i="5"/>
  <c r="E1353" i="4"/>
  <c r="F1353" i="4" s="1"/>
  <c r="C1354" i="4"/>
  <c r="G1022" i="4"/>
  <c r="H1022" i="4" s="1"/>
  <c r="G1344" i="3"/>
  <c r="F1344" i="3"/>
  <c r="H1343" i="3"/>
  <c r="I1343" i="3" s="1"/>
  <c r="G1335" i="5" l="1"/>
  <c r="E1336" i="5"/>
  <c r="H1335" i="5"/>
  <c r="F1335" i="5"/>
  <c r="E1354" i="4"/>
  <c r="F1354" i="4" s="1"/>
  <c r="C1355" i="4"/>
  <c r="G1023" i="4"/>
  <c r="H1023" i="4" s="1"/>
  <c r="F1345" i="3"/>
  <c r="H1344" i="3"/>
  <c r="G1345" i="3"/>
  <c r="I1344" i="3"/>
  <c r="E1337" i="5" l="1"/>
  <c r="H1336" i="5"/>
  <c r="G1336" i="5"/>
  <c r="F1336" i="5"/>
  <c r="E1355" i="4"/>
  <c r="F1355" i="4" s="1"/>
  <c r="C1356" i="4"/>
  <c r="G1024" i="4"/>
  <c r="H1024" i="4" s="1"/>
  <c r="G1346" i="3"/>
  <c r="H1345" i="3"/>
  <c r="I1345" i="3" s="1"/>
  <c r="F1346" i="3"/>
  <c r="F1356" i="4" l="1"/>
  <c r="G1337" i="5"/>
  <c r="F1337" i="5"/>
  <c r="E1338" i="5"/>
  <c r="H1337" i="5"/>
  <c r="E1356" i="4"/>
  <c r="C1357" i="4"/>
  <c r="G1025" i="4"/>
  <c r="H1025" i="4" s="1"/>
  <c r="F1347" i="3"/>
  <c r="H1346" i="3"/>
  <c r="G1347" i="3"/>
  <c r="I1346" i="3"/>
  <c r="G1338" i="5" l="1"/>
  <c r="H1338" i="5"/>
  <c r="E1339" i="5"/>
  <c r="F1338" i="5"/>
  <c r="E1357" i="4"/>
  <c r="F1357" i="4" s="1"/>
  <c r="C1358" i="4"/>
  <c r="G1026" i="4"/>
  <c r="H1026" i="4" s="1"/>
  <c r="G1348" i="3"/>
  <c r="H1347" i="3"/>
  <c r="I1347" i="3" s="1"/>
  <c r="F1348" i="3"/>
  <c r="E1340" i="5" l="1"/>
  <c r="H1339" i="5"/>
  <c r="G1339" i="5"/>
  <c r="F1339" i="5"/>
  <c r="E1358" i="4"/>
  <c r="F1358" i="4" s="1"/>
  <c r="C1359" i="4"/>
  <c r="G1027" i="4"/>
  <c r="H1027" i="4" s="1"/>
  <c r="F1349" i="3"/>
  <c r="H1348" i="3"/>
  <c r="G1349" i="3"/>
  <c r="I1348" i="3"/>
  <c r="G1340" i="5" l="1"/>
  <c r="F1340" i="5"/>
  <c r="E1341" i="5"/>
  <c r="H1340" i="5"/>
  <c r="E1359" i="4"/>
  <c r="F1359" i="4" s="1"/>
  <c r="C1360" i="4"/>
  <c r="G1028" i="4"/>
  <c r="H1028" i="4" s="1"/>
  <c r="G1350" i="3"/>
  <c r="H1349" i="3"/>
  <c r="I1349" i="3" s="1"/>
  <c r="F1350" i="3"/>
  <c r="F1360" i="4" l="1"/>
  <c r="G1341" i="5"/>
  <c r="E1342" i="5"/>
  <c r="H1341" i="5"/>
  <c r="F1341" i="5"/>
  <c r="E1360" i="4"/>
  <c r="C1361" i="4"/>
  <c r="G1029" i="4"/>
  <c r="H1029" i="4" s="1"/>
  <c r="F1351" i="3"/>
  <c r="H1350" i="3"/>
  <c r="G1351" i="3"/>
  <c r="I1350" i="3"/>
  <c r="E1343" i="5" l="1"/>
  <c r="H1342" i="5"/>
  <c r="G1342" i="5"/>
  <c r="F1342" i="5"/>
  <c r="E1361" i="4"/>
  <c r="F1361" i="4" s="1"/>
  <c r="C1362" i="4"/>
  <c r="G1030" i="4"/>
  <c r="H1030" i="4" s="1"/>
  <c r="G1352" i="3"/>
  <c r="H1351" i="3"/>
  <c r="I1351" i="3" s="1"/>
  <c r="F1352" i="3"/>
  <c r="G1343" i="5" l="1"/>
  <c r="F1343" i="5"/>
  <c r="H1343" i="5"/>
  <c r="E1344" i="5"/>
  <c r="E1362" i="4"/>
  <c r="F1362" i="4" s="1"/>
  <c r="C1363" i="4"/>
  <c r="G1031" i="4"/>
  <c r="H1031" i="4" s="1"/>
  <c r="F1353" i="3"/>
  <c r="H1352" i="3"/>
  <c r="G1353" i="3"/>
  <c r="I1352" i="3"/>
  <c r="G1344" i="5" l="1"/>
  <c r="H1344" i="5"/>
  <c r="E1345" i="5"/>
  <c r="F1344" i="5"/>
  <c r="E1363" i="4"/>
  <c r="F1363" i="4" s="1"/>
  <c r="C1364" i="4"/>
  <c r="G1032" i="4"/>
  <c r="H1032" i="4" s="1"/>
  <c r="G1354" i="3"/>
  <c r="H1353" i="3"/>
  <c r="I1353" i="3" s="1"/>
  <c r="F1354" i="3"/>
  <c r="E1346" i="5" l="1"/>
  <c r="H1345" i="5"/>
  <c r="G1345" i="5"/>
  <c r="F1345" i="5"/>
  <c r="E1364" i="4"/>
  <c r="F1364" i="4" s="1"/>
  <c r="C1365" i="4"/>
  <c r="G1033" i="4"/>
  <c r="H1033" i="4" s="1"/>
  <c r="H1354" i="3"/>
  <c r="F1355" i="3"/>
  <c r="I1354" i="3"/>
  <c r="G1355" i="3"/>
  <c r="G1346" i="5" l="1"/>
  <c r="F1346" i="5"/>
  <c r="E1347" i="5"/>
  <c r="H1346" i="5"/>
  <c r="E1365" i="4"/>
  <c r="F1365" i="4" s="1"/>
  <c r="C1366" i="4"/>
  <c r="G1034" i="4"/>
  <c r="H1034" i="4" s="1"/>
  <c r="G1356" i="3"/>
  <c r="F1356" i="3"/>
  <c r="H1355" i="3"/>
  <c r="I1355" i="3" s="1"/>
  <c r="G1347" i="5" l="1"/>
  <c r="E1348" i="5"/>
  <c r="H1347" i="5"/>
  <c r="F1347" i="5"/>
  <c r="E1366" i="4"/>
  <c r="F1366" i="4" s="1"/>
  <c r="C1367" i="4"/>
  <c r="G1035" i="4"/>
  <c r="H1035" i="4" s="1"/>
  <c r="H1356" i="3"/>
  <c r="F1357" i="3"/>
  <c r="I1356" i="3"/>
  <c r="G1357" i="3"/>
  <c r="E1349" i="5" l="1"/>
  <c r="H1348" i="5"/>
  <c r="G1348" i="5"/>
  <c r="F1348" i="5"/>
  <c r="E1367" i="4"/>
  <c r="F1367" i="4" s="1"/>
  <c r="C1368" i="4"/>
  <c r="G1036" i="4"/>
  <c r="H1036" i="4" s="1"/>
  <c r="G1358" i="3"/>
  <c r="F1358" i="3"/>
  <c r="H1357" i="3"/>
  <c r="I1357" i="3" s="1"/>
  <c r="G1349" i="5" l="1"/>
  <c r="F1349" i="5"/>
  <c r="E1350" i="5"/>
  <c r="H1349" i="5"/>
  <c r="E1368" i="4"/>
  <c r="F1368" i="4" s="1"/>
  <c r="C1369" i="4"/>
  <c r="G1037" i="4"/>
  <c r="H1037" i="4" s="1"/>
  <c r="H1358" i="3"/>
  <c r="F1359" i="3"/>
  <c r="G1359" i="3"/>
  <c r="I1358" i="3"/>
  <c r="G1350" i="5" l="1"/>
  <c r="H1350" i="5"/>
  <c r="E1351" i="5"/>
  <c r="F1350" i="5"/>
  <c r="E1369" i="4"/>
  <c r="F1369" i="4" s="1"/>
  <c r="C1370" i="4"/>
  <c r="G1038" i="4"/>
  <c r="H1038" i="4" s="1"/>
  <c r="G1360" i="3"/>
  <c r="F1360" i="3"/>
  <c r="H1359" i="3"/>
  <c r="I1359" i="3" s="1"/>
  <c r="E1352" i="5" l="1"/>
  <c r="H1351" i="5"/>
  <c r="G1351" i="5"/>
  <c r="F1351" i="5"/>
  <c r="E1370" i="4"/>
  <c r="F1370" i="4" s="1"/>
  <c r="C1371" i="4"/>
  <c r="G1039" i="4"/>
  <c r="H1039" i="4" s="1"/>
  <c r="H1360" i="3"/>
  <c r="F1361" i="3"/>
  <c r="I1360" i="3"/>
  <c r="G1361" i="3"/>
  <c r="G1352" i="5" l="1"/>
  <c r="F1352" i="5"/>
  <c r="E1353" i="5"/>
  <c r="H1352" i="5"/>
  <c r="E1371" i="4"/>
  <c r="F1371" i="4" s="1"/>
  <c r="C1372" i="4"/>
  <c r="G1040" i="4"/>
  <c r="H1040" i="4" s="1"/>
  <c r="G1362" i="3"/>
  <c r="F1362" i="3"/>
  <c r="H1361" i="3"/>
  <c r="I1361" i="3" s="1"/>
  <c r="G1353" i="5" l="1"/>
  <c r="E1354" i="5"/>
  <c r="H1353" i="5"/>
  <c r="F1353" i="5"/>
  <c r="E1372" i="4"/>
  <c r="F1372" i="4" s="1"/>
  <c r="C1373" i="4"/>
  <c r="G1041" i="4"/>
  <c r="H1041" i="4" s="1"/>
  <c r="H1362" i="3"/>
  <c r="F1363" i="3"/>
  <c r="I1362" i="3"/>
  <c r="G1363" i="3"/>
  <c r="E1355" i="5" l="1"/>
  <c r="H1354" i="5"/>
  <c r="G1354" i="5"/>
  <c r="F1354" i="5"/>
  <c r="E1373" i="4"/>
  <c r="F1373" i="4" s="1"/>
  <c r="C1374" i="4"/>
  <c r="G1042" i="4"/>
  <c r="H1042" i="4" s="1"/>
  <c r="G1364" i="3"/>
  <c r="F1364" i="3"/>
  <c r="H1363" i="3"/>
  <c r="I1363" i="3" s="1"/>
  <c r="G1355" i="5" l="1"/>
  <c r="F1355" i="5"/>
  <c r="H1355" i="5"/>
  <c r="E1356" i="5"/>
  <c r="E1374" i="4"/>
  <c r="F1374" i="4" s="1"/>
  <c r="C1375" i="4"/>
  <c r="G1043" i="4"/>
  <c r="H1043" i="4" s="1"/>
  <c r="H1364" i="3"/>
  <c r="F1365" i="3"/>
  <c r="I1364" i="3"/>
  <c r="G1365" i="3"/>
  <c r="G1356" i="5" l="1"/>
  <c r="H1356" i="5"/>
  <c r="E1357" i="5"/>
  <c r="F1356" i="5"/>
  <c r="E1375" i="4"/>
  <c r="F1375" i="4" s="1"/>
  <c r="C1376" i="4"/>
  <c r="G1044" i="4"/>
  <c r="H1044" i="4" s="1"/>
  <c r="G1366" i="3"/>
  <c r="F1366" i="3"/>
  <c r="H1365" i="3"/>
  <c r="I1365" i="3" s="1"/>
  <c r="E1358" i="5" l="1"/>
  <c r="H1357" i="5"/>
  <c r="G1357" i="5"/>
  <c r="F1357" i="5"/>
  <c r="E1376" i="4"/>
  <c r="F1376" i="4" s="1"/>
  <c r="C1377" i="4"/>
  <c r="G1045" i="4"/>
  <c r="H1045" i="4" s="1"/>
  <c r="F1367" i="3"/>
  <c r="H1366" i="3"/>
  <c r="I1366" i="3"/>
  <c r="G1367" i="3"/>
  <c r="G1358" i="5" l="1"/>
  <c r="F1358" i="5"/>
  <c r="E1359" i="5"/>
  <c r="H1358" i="5"/>
  <c r="E1377" i="4"/>
  <c r="F1377" i="4" s="1"/>
  <c r="C1378" i="4"/>
  <c r="G1046" i="4"/>
  <c r="H1046" i="4" s="1"/>
  <c r="G1368" i="3"/>
  <c r="H1367" i="3"/>
  <c r="I1367" i="3" s="1"/>
  <c r="F1368" i="3"/>
  <c r="G1359" i="5" l="1"/>
  <c r="E1360" i="5"/>
  <c r="H1359" i="5"/>
  <c r="F1359" i="5"/>
  <c r="E1378" i="4"/>
  <c r="F1378" i="4" s="1"/>
  <c r="C1379" i="4"/>
  <c r="G1047" i="4"/>
  <c r="H1047" i="4" s="1"/>
  <c r="F1369" i="3"/>
  <c r="H1368" i="3"/>
  <c r="I1368" i="3" s="1"/>
  <c r="G1369" i="3"/>
  <c r="E1361" i="5" l="1"/>
  <c r="H1360" i="5"/>
  <c r="G1360" i="5"/>
  <c r="F1360" i="5"/>
  <c r="E1379" i="4"/>
  <c r="F1379" i="4" s="1"/>
  <c r="C1380" i="4"/>
  <c r="G1048" i="4"/>
  <c r="H1048" i="4" s="1"/>
  <c r="G1370" i="3"/>
  <c r="F1370" i="3"/>
  <c r="H1369" i="3"/>
  <c r="I1369" i="3" s="1"/>
  <c r="G1361" i="5" l="1"/>
  <c r="F1361" i="5"/>
  <c r="E1362" i="5"/>
  <c r="H1361" i="5"/>
  <c r="E1380" i="4"/>
  <c r="F1380" i="4" s="1"/>
  <c r="C1381" i="4"/>
  <c r="G1049" i="4"/>
  <c r="H1049" i="4" s="1"/>
  <c r="F1371" i="3"/>
  <c r="H1370" i="3"/>
  <c r="G1371" i="3"/>
  <c r="I1370" i="3"/>
  <c r="G1362" i="5" l="1"/>
  <c r="H1362" i="5"/>
  <c r="E1363" i="5"/>
  <c r="F1362" i="5"/>
  <c r="E1381" i="4"/>
  <c r="F1381" i="4" s="1"/>
  <c r="C1382" i="4"/>
  <c r="G1050" i="4"/>
  <c r="H1050" i="4" s="1"/>
  <c r="G1372" i="3"/>
  <c r="F1372" i="3"/>
  <c r="H1371" i="3"/>
  <c r="I1371" i="3" s="1"/>
  <c r="E1364" i="5" l="1"/>
  <c r="H1363" i="5"/>
  <c r="G1363" i="5"/>
  <c r="F1363" i="5"/>
  <c r="E1382" i="4"/>
  <c r="F1382" i="4" s="1"/>
  <c r="C1383" i="4"/>
  <c r="G1051" i="4"/>
  <c r="H1051" i="4" s="1"/>
  <c r="F1373" i="3"/>
  <c r="H1372" i="3"/>
  <c r="G1373" i="3"/>
  <c r="I1372" i="3"/>
  <c r="G1364" i="5" l="1"/>
  <c r="F1364" i="5"/>
  <c r="E1365" i="5"/>
  <c r="H1364" i="5"/>
  <c r="E1383" i="4"/>
  <c r="F1383" i="4" s="1"/>
  <c r="C1384" i="4"/>
  <c r="G1052" i="4"/>
  <c r="H1052" i="4" s="1"/>
  <c r="G1374" i="3"/>
  <c r="F1374" i="3"/>
  <c r="H1373" i="3"/>
  <c r="I1373" i="3" s="1"/>
  <c r="G1365" i="5" l="1"/>
  <c r="E1366" i="5"/>
  <c r="H1365" i="5"/>
  <c r="F1365" i="5"/>
  <c r="E1384" i="4"/>
  <c r="F1384" i="4" s="1"/>
  <c r="C1385" i="4"/>
  <c r="G1053" i="4"/>
  <c r="H1053" i="4" s="1"/>
  <c r="F1375" i="3"/>
  <c r="H1374" i="3"/>
  <c r="G1375" i="3"/>
  <c r="I1374" i="3"/>
  <c r="E1367" i="5" l="1"/>
  <c r="H1366" i="5"/>
  <c r="G1366" i="5"/>
  <c r="F1366" i="5"/>
  <c r="E1385" i="4"/>
  <c r="F1385" i="4" s="1"/>
  <c r="C1386" i="4"/>
  <c r="G1054" i="4"/>
  <c r="H1054" i="4" s="1"/>
  <c r="G1376" i="3"/>
  <c r="F1376" i="3"/>
  <c r="H1375" i="3"/>
  <c r="I1375" i="3" s="1"/>
  <c r="F1386" i="4" l="1"/>
  <c r="G1367" i="5"/>
  <c r="F1367" i="5"/>
  <c r="E1368" i="5"/>
  <c r="H1367" i="5"/>
  <c r="E1386" i="4"/>
  <c r="C1387" i="4"/>
  <c r="G1055" i="4"/>
  <c r="H1055" i="4" s="1"/>
  <c r="H1376" i="3"/>
  <c r="F1377" i="3"/>
  <c r="I1376" i="3"/>
  <c r="G1377" i="3"/>
  <c r="F1387" i="4" l="1"/>
  <c r="G1368" i="5"/>
  <c r="H1368" i="5"/>
  <c r="E1369" i="5"/>
  <c r="F1368" i="5"/>
  <c r="E1387" i="4"/>
  <c r="C1388" i="4"/>
  <c r="G1056" i="4"/>
  <c r="H1056" i="4" s="1"/>
  <c r="G1378" i="3"/>
  <c r="F1378" i="3"/>
  <c r="H1377" i="3"/>
  <c r="I1377" i="3" s="1"/>
  <c r="E1370" i="5" l="1"/>
  <c r="H1369" i="5"/>
  <c r="G1369" i="5"/>
  <c r="F1369" i="5"/>
  <c r="E1388" i="4"/>
  <c r="F1388" i="4" s="1"/>
  <c r="C1389" i="4"/>
  <c r="G1057" i="4"/>
  <c r="H1057" i="4" s="1"/>
  <c r="H1378" i="3"/>
  <c r="F1379" i="3"/>
  <c r="I1378" i="3"/>
  <c r="G1379" i="3"/>
  <c r="G1370" i="5" l="1"/>
  <c r="F1370" i="5"/>
  <c r="E1371" i="5"/>
  <c r="H1370" i="5"/>
  <c r="E1389" i="4"/>
  <c r="F1389" i="4" s="1"/>
  <c r="C1390" i="4"/>
  <c r="G1058" i="4"/>
  <c r="H1058" i="4" s="1"/>
  <c r="G1380" i="3"/>
  <c r="F1380" i="3"/>
  <c r="H1379" i="3"/>
  <c r="I1379" i="3" s="1"/>
  <c r="G1371" i="5" l="1"/>
  <c r="E1372" i="5"/>
  <c r="H1371" i="5"/>
  <c r="F1371" i="5"/>
  <c r="E1390" i="4"/>
  <c r="F1390" i="4" s="1"/>
  <c r="C1391" i="4"/>
  <c r="G1059" i="4"/>
  <c r="H1059" i="4" s="1"/>
  <c r="F1381" i="3"/>
  <c r="H1380" i="3"/>
  <c r="G1381" i="3"/>
  <c r="I1380" i="3"/>
  <c r="E1373" i="5" l="1"/>
  <c r="H1372" i="5"/>
  <c r="G1372" i="5"/>
  <c r="F1372" i="5"/>
  <c r="E1391" i="4"/>
  <c r="F1391" i="4" s="1"/>
  <c r="C1392" i="4"/>
  <c r="G1060" i="4"/>
  <c r="H1060" i="4" s="1"/>
  <c r="G1382" i="3"/>
  <c r="F1382" i="3"/>
  <c r="H1381" i="3"/>
  <c r="I1381" i="3" s="1"/>
  <c r="G1373" i="5" l="1"/>
  <c r="F1373" i="5"/>
  <c r="H1373" i="5"/>
  <c r="E1374" i="5"/>
  <c r="E1392" i="4"/>
  <c r="F1392" i="4" s="1"/>
  <c r="C1393" i="4"/>
  <c r="G1061" i="4"/>
  <c r="H1061" i="4" s="1"/>
  <c r="F1383" i="3"/>
  <c r="H1382" i="3"/>
  <c r="G1383" i="3"/>
  <c r="I1382" i="3"/>
  <c r="G1374" i="5" l="1"/>
  <c r="H1374" i="5"/>
  <c r="E1375" i="5"/>
  <c r="F1374" i="5"/>
  <c r="E1393" i="4"/>
  <c r="F1393" i="4" s="1"/>
  <c r="C1394" i="4"/>
  <c r="G1062" i="4"/>
  <c r="H1062" i="4" s="1"/>
  <c r="G1384" i="3"/>
  <c r="F1384" i="3"/>
  <c r="H1383" i="3"/>
  <c r="I1383" i="3" s="1"/>
  <c r="E1376" i="5" l="1"/>
  <c r="H1375" i="5"/>
  <c r="G1375" i="5"/>
  <c r="F1375" i="5"/>
  <c r="E1394" i="4"/>
  <c r="F1394" i="4" s="1"/>
  <c r="C1395" i="4"/>
  <c r="G1063" i="4"/>
  <c r="H1063" i="4" s="1"/>
  <c r="F1385" i="3"/>
  <c r="H1384" i="3"/>
  <c r="I1384" i="3" s="1"/>
  <c r="G1385" i="3"/>
  <c r="G1376" i="5" l="1"/>
  <c r="F1376" i="5"/>
  <c r="E1377" i="5"/>
  <c r="H1376" i="5"/>
  <c r="E1395" i="4"/>
  <c r="F1395" i="4" s="1"/>
  <c r="C1396" i="4"/>
  <c r="G1064" i="4"/>
  <c r="H1064" i="4" s="1"/>
  <c r="G1386" i="3"/>
  <c r="F1386" i="3"/>
  <c r="H1385" i="3"/>
  <c r="I1385" i="3" s="1"/>
  <c r="G1377" i="5" l="1"/>
  <c r="E1378" i="5"/>
  <c r="H1377" i="5"/>
  <c r="F1377" i="5"/>
  <c r="E1396" i="4"/>
  <c r="F1396" i="4" s="1"/>
  <c r="C1397" i="4"/>
  <c r="G1065" i="4"/>
  <c r="H1065" i="4" s="1"/>
  <c r="F1387" i="3"/>
  <c r="H1386" i="3"/>
  <c r="G1387" i="3"/>
  <c r="I1386" i="3"/>
  <c r="E1379" i="5" l="1"/>
  <c r="H1378" i="5"/>
  <c r="G1378" i="5"/>
  <c r="F1378" i="5"/>
  <c r="E1397" i="4"/>
  <c r="F1397" i="4" s="1"/>
  <c r="C1398" i="4"/>
  <c r="G1066" i="4"/>
  <c r="H1066" i="4" s="1"/>
  <c r="G1388" i="3"/>
  <c r="F1388" i="3"/>
  <c r="H1387" i="3"/>
  <c r="I1387" i="3" s="1"/>
  <c r="G1379" i="5" l="1"/>
  <c r="F1379" i="5"/>
  <c r="E1380" i="5"/>
  <c r="H1379" i="5"/>
  <c r="E1398" i="4"/>
  <c r="F1398" i="4" s="1"/>
  <c r="C1399" i="4"/>
  <c r="G1067" i="4"/>
  <c r="H1067" i="4" s="1"/>
  <c r="H1388" i="3"/>
  <c r="F1389" i="3"/>
  <c r="I1388" i="3"/>
  <c r="G1389" i="3"/>
  <c r="G1380" i="5" l="1"/>
  <c r="H1380" i="5"/>
  <c r="E1381" i="5"/>
  <c r="F1380" i="5"/>
  <c r="E1399" i="4"/>
  <c r="F1399" i="4" s="1"/>
  <c r="C1400" i="4"/>
  <c r="G1068" i="4"/>
  <c r="H1068" i="4" s="1"/>
  <c r="G1390" i="3"/>
  <c r="F1390" i="3"/>
  <c r="H1389" i="3"/>
  <c r="I1389" i="3" s="1"/>
  <c r="E1382" i="5" l="1"/>
  <c r="H1381" i="5"/>
  <c r="G1381" i="5"/>
  <c r="F1381" i="5"/>
  <c r="E1400" i="4"/>
  <c r="F1400" i="4" s="1"/>
  <c r="C1401" i="4"/>
  <c r="G1069" i="4"/>
  <c r="H1069" i="4" s="1"/>
  <c r="H1390" i="3"/>
  <c r="F1391" i="3"/>
  <c r="I1390" i="3"/>
  <c r="G1391" i="3"/>
  <c r="G1382" i="5" l="1"/>
  <c r="F1382" i="5"/>
  <c r="E1383" i="5"/>
  <c r="H1382" i="5"/>
  <c r="E1401" i="4"/>
  <c r="F1401" i="4" s="1"/>
  <c r="C1402" i="4"/>
  <c r="G1070" i="4"/>
  <c r="H1070" i="4" s="1"/>
  <c r="G1392" i="3"/>
  <c r="F1392" i="3"/>
  <c r="H1391" i="3"/>
  <c r="I1391" i="3" s="1"/>
  <c r="G1383" i="5" l="1"/>
  <c r="E1384" i="5"/>
  <c r="H1383" i="5"/>
  <c r="F1383" i="5"/>
  <c r="E1402" i="4"/>
  <c r="F1402" i="4" s="1"/>
  <c r="C1403" i="4"/>
  <c r="G1071" i="4"/>
  <c r="H1071" i="4" s="1"/>
  <c r="F1393" i="3"/>
  <c r="H1392" i="3"/>
  <c r="G1393" i="3"/>
  <c r="I1392" i="3"/>
  <c r="F1403" i="4" l="1"/>
  <c r="E1385" i="5"/>
  <c r="H1384" i="5"/>
  <c r="G1384" i="5"/>
  <c r="F1384" i="5"/>
  <c r="E1403" i="4"/>
  <c r="C1404" i="4"/>
  <c r="G1072" i="4"/>
  <c r="H1072" i="4" s="1"/>
  <c r="G1394" i="3"/>
  <c r="F1394" i="3"/>
  <c r="H1393" i="3"/>
  <c r="I1393" i="3" s="1"/>
  <c r="G1385" i="5" l="1"/>
  <c r="F1385" i="5"/>
  <c r="E1386" i="5"/>
  <c r="H1385" i="5"/>
  <c r="E1404" i="4"/>
  <c r="F1404" i="4" s="1"/>
  <c r="C1405" i="4"/>
  <c r="G1073" i="4"/>
  <c r="H1073" i="4" s="1"/>
  <c r="F1395" i="3"/>
  <c r="H1394" i="3"/>
  <c r="G1395" i="3"/>
  <c r="I1394" i="3"/>
  <c r="F1405" i="4" l="1"/>
  <c r="G1386" i="5"/>
  <c r="H1386" i="5"/>
  <c r="E1387" i="5"/>
  <c r="F1386" i="5"/>
  <c r="E1405" i="4"/>
  <c r="C1406" i="4"/>
  <c r="G1074" i="4"/>
  <c r="H1074" i="4" s="1"/>
  <c r="G1396" i="3"/>
  <c r="F1396" i="3"/>
  <c r="H1395" i="3"/>
  <c r="I1395" i="3" s="1"/>
  <c r="E1388" i="5" l="1"/>
  <c r="H1387" i="5"/>
  <c r="G1387" i="5"/>
  <c r="F1387" i="5"/>
  <c r="E1406" i="4"/>
  <c r="F1406" i="4" s="1"/>
  <c r="C1407" i="4"/>
  <c r="G1075" i="4"/>
  <c r="H1075" i="4" s="1"/>
  <c r="F1397" i="3"/>
  <c r="H1396" i="3"/>
  <c r="G1397" i="3"/>
  <c r="I1396" i="3"/>
  <c r="G1388" i="5" l="1"/>
  <c r="F1388" i="5"/>
  <c r="E1389" i="5"/>
  <c r="H1388" i="5"/>
  <c r="E1407" i="4"/>
  <c r="F1407" i="4" s="1"/>
  <c r="C1408" i="4"/>
  <c r="G1076" i="4"/>
  <c r="H1076" i="4" s="1"/>
  <c r="G1398" i="3"/>
  <c r="F1398" i="3"/>
  <c r="H1397" i="3"/>
  <c r="I1397" i="3" s="1"/>
  <c r="G1389" i="5" l="1"/>
  <c r="E1390" i="5"/>
  <c r="H1389" i="5"/>
  <c r="F1389" i="5"/>
  <c r="E1408" i="4"/>
  <c r="F1408" i="4" s="1"/>
  <c r="C1409" i="4"/>
  <c r="G1077" i="4"/>
  <c r="H1077" i="4" s="1"/>
  <c r="F1399" i="3"/>
  <c r="H1398" i="3"/>
  <c r="G1399" i="3"/>
  <c r="I1398" i="3"/>
  <c r="E1391" i="5" l="1"/>
  <c r="H1390" i="5"/>
  <c r="G1390" i="5"/>
  <c r="F1390" i="5"/>
  <c r="E1409" i="4"/>
  <c r="F1409" i="4" s="1"/>
  <c r="C1410" i="4"/>
  <c r="G1078" i="4"/>
  <c r="H1078" i="4" s="1"/>
  <c r="G1400" i="3"/>
  <c r="F1400" i="3"/>
  <c r="H1399" i="3"/>
  <c r="I1399" i="3" s="1"/>
  <c r="G1391" i="5" l="1"/>
  <c r="F1391" i="5"/>
  <c r="E1392" i="5"/>
  <c r="H1391" i="5"/>
  <c r="E1410" i="4"/>
  <c r="F1410" i="4" s="1"/>
  <c r="C1411" i="4"/>
  <c r="G1079" i="4"/>
  <c r="H1079" i="4" s="1"/>
  <c r="H1400" i="3"/>
  <c r="F1401" i="3"/>
  <c r="I1400" i="3"/>
  <c r="G1401" i="3"/>
  <c r="G1392" i="5" l="1"/>
  <c r="H1392" i="5"/>
  <c r="E1393" i="5"/>
  <c r="F1392" i="5"/>
  <c r="E1411" i="4"/>
  <c r="F1411" i="4" s="1"/>
  <c r="C1412" i="4"/>
  <c r="G1080" i="4"/>
  <c r="H1080" i="4" s="1"/>
  <c r="F1402" i="3"/>
  <c r="H1401" i="3"/>
  <c r="G1402" i="3"/>
  <c r="I1401" i="3"/>
  <c r="E1394" i="5" l="1"/>
  <c r="H1393" i="5"/>
  <c r="G1393" i="5"/>
  <c r="F1393" i="5"/>
  <c r="E1412" i="4"/>
  <c r="F1412" i="4" s="1"/>
  <c r="C1413" i="4"/>
  <c r="G1081" i="4"/>
  <c r="H1081" i="4" s="1"/>
  <c r="G1403" i="3"/>
  <c r="H1402" i="3"/>
  <c r="I1402" i="3" s="1"/>
  <c r="F1403" i="3"/>
  <c r="G1394" i="5" l="1"/>
  <c r="F1394" i="5"/>
  <c r="E1395" i="5"/>
  <c r="H1394" i="5"/>
  <c r="E1413" i="4"/>
  <c r="F1413" i="4" s="1"/>
  <c r="C1414" i="4"/>
  <c r="G1082" i="4"/>
  <c r="H1082" i="4" s="1"/>
  <c r="G1404" i="3"/>
  <c r="F1404" i="3"/>
  <c r="H1403" i="3"/>
  <c r="I1403" i="3" s="1"/>
  <c r="G1395" i="5" l="1"/>
  <c r="E1396" i="5"/>
  <c r="H1395" i="5"/>
  <c r="F1395" i="5"/>
  <c r="E1414" i="4"/>
  <c r="F1414" i="4" s="1"/>
  <c r="C1415" i="4"/>
  <c r="G1083" i="4"/>
  <c r="H1083" i="4" s="1"/>
  <c r="F1405" i="3"/>
  <c r="H1404" i="3"/>
  <c r="G1405" i="3"/>
  <c r="I1404" i="3"/>
  <c r="E1397" i="5" l="1"/>
  <c r="H1396" i="5"/>
  <c r="G1396" i="5"/>
  <c r="F1396" i="5"/>
  <c r="E1415" i="4"/>
  <c r="F1415" i="4" s="1"/>
  <c r="C1416" i="4"/>
  <c r="G1084" i="4"/>
  <c r="H1084" i="4" s="1"/>
  <c r="G1406" i="3"/>
  <c r="F1406" i="3"/>
  <c r="H1405" i="3"/>
  <c r="I1405" i="3" s="1"/>
  <c r="G1397" i="5" l="1"/>
  <c r="F1397" i="5"/>
  <c r="E1398" i="5"/>
  <c r="H1397" i="5"/>
  <c r="E1416" i="4"/>
  <c r="F1416" i="4" s="1"/>
  <c r="C1417" i="4"/>
  <c r="G1085" i="4"/>
  <c r="H1085" i="4" s="1"/>
  <c r="F1407" i="3"/>
  <c r="H1406" i="3"/>
  <c r="G1407" i="3"/>
  <c r="I1406" i="3"/>
  <c r="G1398" i="5" l="1"/>
  <c r="H1398" i="5"/>
  <c r="E1399" i="5"/>
  <c r="F1398" i="5"/>
  <c r="E1417" i="4"/>
  <c r="F1417" i="4" s="1"/>
  <c r="C1418" i="4"/>
  <c r="G1086" i="4"/>
  <c r="H1086" i="4" s="1"/>
  <c r="G1408" i="3"/>
  <c r="F1408" i="3"/>
  <c r="H1407" i="3"/>
  <c r="I1407" i="3" s="1"/>
  <c r="E1400" i="5" l="1"/>
  <c r="H1399" i="5"/>
  <c r="G1399" i="5"/>
  <c r="F1399" i="5"/>
  <c r="E1418" i="4"/>
  <c r="F1418" i="4" s="1"/>
  <c r="C1419" i="4"/>
  <c r="G1087" i="4"/>
  <c r="H1087" i="4" s="1"/>
  <c r="F1409" i="3"/>
  <c r="H1408" i="3"/>
  <c r="G1409" i="3"/>
  <c r="I1408" i="3"/>
  <c r="G1400" i="5" l="1"/>
  <c r="F1400" i="5"/>
  <c r="E1401" i="5"/>
  <c r="H1400" i="5"/>
  <c r="E1419" i="4"/>
  <c r="F1419" i="4" s="1"/>
  <c r="C1420" i="4"/>
  <c r="G1088" i="4"/>
  <c r="H1088" i="4" s="1"/>
  <c r="G1410" i="3"/>
  <c r="F1410" i="3"/>
  <c r="H1409" i="3"/>
  <c r="I1409" i="3" s="1"/>
  <c r="G1401" i="5" l="1"/>
  <c r="E1402" i="5"/>
  <c r="H1401" i="5"/>
  <c r="F1401" i="5"/>
  <c r="E1420" i="4"/>
  <c r="F1420" i="4" s="1"/>
  <c r="C1421" i="4"/>
  <c r="G1089" i="4"/>
  <c r="H1089" i="4" s="1"/>
  <c r="F1411" i="3"/>
  <c r="H1410" i="3"/>
  <c r="I1410" i="3" s="1"/>
  <c r="G1411" i="3"/>
  <c r="E1403" i="5" l="1"/>
  <c r="H1402" i="5"/>
  <c r="G1402" i="5"/>
  <c r="F1402" i="5"/>
  <c r="E1421" i="4"/>
  <c r="F1421" i="4" s="1"/>
  <c r="C1422" i="4"/>
  <c r="G1090" i="4"/>
  <c r="H1090" i="4" s="1"/>
  <c r="G1412" i="3"/>
  <c r="F1412" i="3"/>
  <c r="H1411" i="3"/>
  <c r="I1411" i="3" s="1"/>
  <c r="G1403" i="5" l="1"/>
  <c r="F1403" i="5"/>
  <c r="H1403" i="5"/>
  <c r="E1404" i="5"/>
  <c r="E1422" i="4"/>
  <c r="F1422" i="4" s="1"/>
  <c r="C1423" i="4"/>
  <c r="G1091" i="4"/>
  <c r="H1091" i="4" s="1"/>
  <c r="H1412" i="3"/>
  <c r="F1413" i="3"/>
  <c r="I1412" i="3"/>
  <c r="G1413" i="3"/>
  <c r="G1404" i="5" l="1"/>
  <c r="H1404" i="5"/>
  <c r="E1405" i="5"/>
  <c r="F1404" i="5"/>
  <c r="E1423" i="4"/>
  <c r="F1423" i="4" s="1"/>
  <c r="C1424" i="4"/>
  <c r="G1092" i="4"/>
  <c r="H1092" i="4" s="1"/>
  <c r="G1414" i="3"/>
  <c r="F1414" i="3"/>
  <c r="H1413" i="3"/>
  <c r="I1413" i="3" s="1"/>
  <c r="E1406" i="5" l="1"/>
  <c r="H1405" i="5"/>
  <c r="G1405" i="5"/>
  <c r="F1405" i="5"/>
  <c r="E1424" i="4"/>
  <c r="F1424" i="4" s="1"/>
  <c r="C1425" i="4"/>
  <c r="G1093" i="4"/>
  <c r="H1093" i="4" s="1"/>
  <c r="H1414" i="3"/>
  <c r="F1415" i="3"/>
  <c r="I1414" i="3"/>
  <c r="G1415" i="3"/>
  <c r="G1406" i="5" l="1"/>
  <c r="F1406" i="5"/>
  <c r="E1407" i="5"/>
  <c r="H1406" i="5"/>
  <c r="E1425" i="4"/>
  <c r="F1425" i="4" s="1"/>
  <c r="C1426" i="4"/>
  <c r="G1094" i="4"/>
  <c r="H1094" i="4" s="1"/>
  <c r="G1416" i="3"/>
  <c r="F1416" i="3"/>
  <c r="H1415" i="3"/>
  <c r="I1415" i="3" s="1"/>
  <c r="G1407" i="5" l="1"/>
  <c r="E1408" i="5"/>
  <c r="H1407" i="5"/>
  <c r="F1407" i="5"/>
  <c r="E1426" i="4"/>
  <c r="F1426" i="4" s="1"/>
  <c r="C1427" i="4"/>
  <c r="G1095" i="4"/>
  <c r="H1095" i="4" s="1"/>
  <c r="F1417" i="3"/>
  <c r="H1416" i="3"/>
  <c r="G1417" i="3"/>
  <c r="I1416" i="3"/>
  <c r="E1409" i="5" l="1"/>
  <c r="H1408" i="5"/>
  <c r="G1408" i="5"/>
  <c r="F1408" i="5"/>
  <c r="E1427" i="4"/>
  <c r="F1427" i="4" s="1"/>
  <c r="C1428" i="4"/>
  <c r="G1096" i="4"/>
  <c r="H1096" i="4" s="1"/>
  <c r="G1418" i="3"/>
  <c r="F1418" i="3"/>
  <c r="H1417" i="3"/>
  <c r="I1417" i="3" s="1"/>
  <c r="G1409" i="5" l="1"/>
  <c r="F1409" i="5"/>
  <c r="E1410" i="5"/>
  <c r="H1409" i="5"/>
  <c r="E1428" i="4"/>
  <c r="F1428" i="4" s="1"/>
  <c r="C1429" i="4"/>
  <c r="G1097" i="4"/>
  <c r="H1097" i="4" s="1"/>
  <c r="F1419" i="3"/>
  <c r="H1418" i="3"/>
  <c r="G1419" i="3"/>
  <c r="I1418" i="3"/>
  <c r="G1410" i="5" l="1"/>
  <c r="H1410" i="5"/>
  <c r="E1411" i="5"/>
  <c r="F1410" i="5"/>
  <c r="E1429" i="4"/>
  <c r="F1429" i="4" s="1"/>
  <c r="C1430" i="4"/>
  <c r="G1098" i="4"/>
  <c r="H1098" i="4" s="1"/>
  <c r="G1420" i="3"/>
  <c r="F1420" i="3"/>
  <c r="H1419" i="3"/>
  <c r="I1419" i="3" s="1"/>
  <c r="E1412" i="5" l="1"/>
  <c r="H1411" i="5"/>
  <c r="G1411" i="5"/>
  <c r="F1411" i="5"/>
  <c r="E1430" i="4"/>
  <c r="F1430" i="4" s="1"/>
  <c r="C1431" i="4"/>
  <c r="G1099" i="4"/>
  <c r="H1099" i="4" s="1"/>
  <c r="F1421" i="3"/>
  <c r="H1420" i="3"/>
  <c r="G1421" i="3"/>
  <c r="I1420" i="3"/>
  <c r="G1412" i="5" l="1"/>
  <c r="F1412" i="5"/>
  <c r="E1413" i="5"/>
  <c r="H1412" i="5"/>
  <c r="E1431" i="4"/>
  <c r="F1431" i="4" s="1"/>
  <c r="C1432" i="4"/>
  <c r="G1100" i="4"/>
  <c r="H1100" i="4" s="1"/>
  <c r="G1422" i="3"/>
  <c r="F1422" i="3"/>
  <c r="H1421" i="3"/>
  <c r="I1421" i="3" s="1"/>
  <c r="G1413" i="5" l="1"/>
  <c r="E1414" i="5"/>
  <c r="H1413" i="5"/>
  <c r="F1413" i="5"/>
  <c r="E1432" i="4"/>
  <c r="F1432" i="4" s="1"/>
  <c r="C1433" i="4"/>
  <c r="G1101" i="4"/>
  <c r="H1101" i="4" s="1"/>
  <c r="F1423" i="3"/>
  <c r="H1422" i="3"/>
  <c r="G1423" i="3"/>
  <c r="I1422" i="3"/>
  <c r="E1415" i="5" l="1"/>
  <c r="H1414" i="5"/>
  <c r="G1414" i="5"/>
  <c r="F1414" i="5"/>
  <c r="E1433" i="4"/>
  <c r="F1433" i="4" s="1"/>
  <c r="C1434" i="4"/>
  <c r="G1102" i="4"/>
  <c r="H1102" i="4" s="1"/>
  <c r="G1424" i="3"/>
  <c r="F1424" i="3"/>
  <c r="H1423" i="3"/>
  <c r="I1423" i="3" s="1"/>
  <c r="G1415" i="5" l="1"/>
  <c r="F1415" i="5"/>
  <c r="E1416" i="5"/>
  <c r="H1415" i="5"/>
  <c r="E1434" i="4"/>
  <c r="F1434" i="4" s="1"/>
  <c r="C1435" i="4"/>
  <c r="G1103" i="4"/>
  <c r="H1103" i="4" s="1"/>
  <c r="H1424" i="3"/>
  <c r="F1425" i="3"/>
  <c r="I1424" i="3"/>
  <c r="G1425" i="3"/>
  <c r="G1416" i="5" l="1"/>
  <c r="H1416" i="5"/>
  <c r="E1417" i="5"/>
  <c r="F1416" i="5"/>
  <c r="E1435" i="4"/>
  <c r="F1435" i="4" s="1"/>
  <c r="C1436" i="4"/>
  <c r="G1104" i="4"/>
  <c r="H1104" i="4" s="1"/>
  <c r="G1426" i="3"/>
  <c r="F1426" i="3"/>
  <c r="H1425" i="3"/>
  <c r="I1425" i="3" s="1"/>
  <c r="E1418" i="5" l="1"/>
  <c r="H1417" i="5"/>
  <c r="G1417" i="5"/>
  <c r="F1417" i="5"/>
  <c r="E1436" i="4"/>
  <c r="F1436" i="4" s="1"/>
  <c r="C1437" i="4"/>
  <c r="G1105" i="4"/>
  <c r="H1105" i="4" s="1"/>
  <c r="H1426" i="3"/>
  <c r="F1427" i="3"/>
  <c r="I1426" i="3"/>
  <c r="G1427" i="3"/>
  <c r="G1418" i="5" l="1"/>
  <c r="F1418" i="5"/>
  <c r="E1419" i="5"/>
  <c r="H1418" i="5"/>
  <c r="E1437" i="4"/>
  <c r="F1437" i="4" s="1"/>
  <c r="C1438" i="4"/>
  <c r="G1106" i="4"/>
  <c r="H1106" i="4" s="1"/>
  <c r="G1428" i="3"/>
  <c r="F1428" i="3"/>
  <c r="H1427" i="3"/>
  <c r="I1427" i="3" s="1"/>
  <c r="G1419" i="5" l="1"/>
  <c r="E1420" i="5"/>
  <c r="H1419" i="5"/>
  <c r="F1419" i="5"/>
  <c r="E1438" i="4"/>
  <c r="F1438" i="4" s="1"/>
  <c r="C1439" i="4"/>
  <c r="G1107" i="4"/>
  <c r="H1107" i="4" s="1"/>
  <c r="F1429" i="3"/>
  <c r="H1428" i="3"/>
  <c r="G1429" i="3"/>
  <c r="I1428" i="3"/>
  <c r="E1421" i="5" l="1"/>
  <c r="H1420" i="5"/>
  <c r="G1420" i="5"/>
  <c r="F1420" i="5"/>
  <c r="E1439" i="4"/>
  <c r="F1439" i="4" s="1"/>
  <c r="C1440" i="4"/>
  <c r="G1108" i="4"/>
  <c r="H1108" i="4" s="1"/>
  <c r="G1430" i="3"/>
  <c r="F1430" i="3"/>
  <c r="H1429" i="3"/>
  <c r="I1429" i="3" s="1"/>
  <c r="G1421" i="5" l="1"/>
  <c r="F1421" i="5"/>
  <c r="H1421" i="5"/>
  <c r="E1422" i="5"/>
  <c r="E1440" i="4"/>
  <c r="F1440" i="4" s="1"/>
  <c r="C1441" i="4"/>
  <c r="G1109" i="4"/>
  <c r="H1109" i="4" s="1"/>
  <c r="F1431" i="3"/>
  <c r="H1430" i="3"/>
  <c r="G1431" i="3"/>
  <c r="I1430" i="3"/>
  <c r="G1422" i="5" l="1"/>
  <c r="H1422" i="5"/>
  <c r="E1423" i="5"/>
  <c r="F1422" i="5"/>
  <c r="E1441" i="4"/>
  <c r="F1441" i="4" s="1"/>
  <c r="C1442" i="4"/>
  <c r="G1110" i="4"/>
  <c r="H1110" i="4" s="1"/>
  <c r="G1432" i="3"/>
  <c r="F1432" i="3"/>
  <c r="H1431" i="3"/>
  <c r="I1431" i="3" s="1"/>
  <c r="E1424" i="5" l="1"/>
  <c r="H1423" i="5"/>
  <c r="G1423" i="5"/>
  <c r="F1423" i="5"/>
  <c r="E1442" i="4"/>
  <c r="F1442" i="4" s="1"/>
  <c r="C1443" i="4"/>
  <c r="G1111" i="4"/>
  <c r="H1111" i="4" s="1"/>
  <c r="F1433" i="3"/>
  <c r="H1432" i="3"/>
  <c r="G1433" i="3"/>
  <c r="I1432" i="3"/>
  <c r="G1424" i="5" l="1"/>
  <c r="F1424" i="5"/>
  <c r="E1425" i="5"/>
  <c r="H1424" i="5"/>
  <c r="E1443" i="4"/>
  <c r="F1443" i="4" s="1"/>
  <c r="C1444" i="4"/>
  <c r="G1112" i="4"/>
  <c r="H1112" i="4" s="1"/>
  <c r="G1434" i="3"/>
  <c r="F1434" i="3"/>
  <c r="H1433" i="3"/>
  <c r="I1433" i="3" s="1"/>
  <c r="G1425" i="5" l="1"/>
  <c r="E1426" i="5"/>
  <c r="H1425" i="5"/>
  <c r="F1425" i="5"/>
  <c r="E1444" i="4"/>
  <c r="F1444" i="4" s="1"/>
  <c r="C1445" i="4"/>
  <c r="G1113" i="4"/>
  <c r="H1113" i="4" s="1"/>
  <c r="F1435" i="3"/>
  <c r="H1434" i="3"/>
  <c r="G1435" i="3"/>
  <c r="I1434" i="3"/>
  <c r="E1427" i="5" l="1"/>
  <c r="H1426" i="5"/>
  <c r="G1426" i="5"/>
  <c r="F1426" i="5"/>
  <c r="E1445" i="4"/>
  <c r="F1445" i="4" s="1"/>
  <c r="C1446" i="4"/>
  <c r="G1114" i="4"/>
  <c r="H1114" i="4" s="1"/>
  <c r="G1436" i="3"/>
  <c r="F1436" i="3"/>
  <c r="H1435" i="3"/>
  <c r="I1435" i="3" s="1"/>
  <c r="G1427" i="5" l="1"/>
  <c r="F1427" i="5"/>
  <c r="E1428" i="5"/>
  <c r="H1427" i="5"/>
  <c r="E1446" i="4"/>
  <c r="F1446" i="4" s="1"/>
  <c r="C1447" i="4"/>
  <c r="G1115" i="4"/>
  <c r="H1115" i="4" s="1"/>
  <c r="H1436" i="3"/>
  <c r="F1437" i="3"/>
  <c r="I1436" i="3"/>
  <c r="G1437" i="3"/>
  <c r="G1428" i="5" l="1"/>
  <c r="H1428" i="5"/>
  <c r="E1429" i="5"/>
  <c r="F1428" i="5"/>
  <c r="E1447" i="4"/>
  <c r="F1447" i="4" s="1"/>
  <c r="C1448" i="4"/>
  <c r="G1116" i="4"/>
  <c r="H1116" i="4" s="1"/>
  <c r="G1438" i="3"/>
  <c r="F1438" i="3"/>
  <c r="H1437" i="3"/>
  <c r="I1437" i="3" s="1"/>
  <c r="E1430" i="5" l="1"/>
  <c r="H1429" i="5"/>
  <c r="G1429" i="5"/>
  <c r="F1429" i="5"/>
  <c r="E1448" i="4"/>
  <c r="F1448" i="4" s="1"/>
  <c r="C1449" i="4"/>
  <c r="G1117" i="4"/>
  <c r="H1117" i="4" s="1"/>
  <c r="H1438" i="3"/>
  <c r="F1439" i="3"/>
  <c r="I1438" i="3"/>
  <c r="G1439" i="3"/>
  <c r="G1430" i="5" l="1"/>
  <c r="F1430" i="5"/>
  <c r="E1431" i="5"/>
  <c r="H1430" i="5"/>
  <c r="E1449" i="4"/>
  <c r="F1449" i="4" s="1"/>
  <c r="C1450" i="4"/>
  <c r="G1118" i="4"/>
  <c r="H1118" i="4" s="1"/>
  <c r="G1440" i="3"/>
  <c r="F1440" i="3"/>
  <c r="H1439" i="3"/>
  <c r="I1439" i="3" s="1"/>
  <c r="G1431" i="5" l="1"/>
  <c r="E1432" i="5"/>
  <c r="H1431" i="5"/>
  <c r="F1431" i="5"/>
  <c r="E1450" i="4"/>
  <c r="F1450" i="4" s="1"/>
  <c r="C1451" i="4"/>
  <c r="G1119" i="4"/>
  <c r="H1119" i="4" s="1"/>
  <c r="F1441" i="3"/>
  <c r="H1440" i="3"/>
  <c r="G1441" i="3"/>
  <c r="I1440" i="3"/>
  <c r="E1433" i="5" l="1"/>
  <c r="H1432" i="5"/>
  <c r="G1432" i="5"/>
  <c r="F1432" i="5"/>
  <c r="E1451" i="4"/>
  <c r="F1451" i="4" s="1"/>
  <c r="C1452" i="4"/>
  <c r="G1120" i="4"/>
  <c r="H1120" i="4" s="1"/>
  <c r="G1442" i="3"/>
  <c r="F1442" i="3"/>
  <c r="H1441" i="3"/>
  <c r="I1441" i="3" s="1"/>
  <c r="G1433" i="5" l="1"/>
  <c r="F1433" i="5"/>
  <c r="E1434" i="5"/>
  <c r="H1433" i="5"/>
  <c r="E1452" i="4"/>
  <c r="F1452" i="4" s="1"/>
  <c r="C1453" i="4"/>
  <c r="G1121" i="4"/>
  <c r="H1121" i="4" s="1"/>
  <c r="F1443" i="3"/>
  <c r="H1442" i="3"/>
  <c r="G1443" i="3"/>
  <c r="I1442" i="3"/>
  <c r="G1434" i="5" l="1"/>
  <c r="H1434" i="5"/>
  <c r="E1435" i="5"/>
  <c r="F1434" i="5"/>
  <c r="E1453" i="4"/>
  <c r="F1453" i="4" s="1"/>
  <c r="C1454" i="4"/>
  <c r="G1122" i="4"/>
  <c r="H1122" i="4" s="1"/>
  <c r="G1444" i="3"/>
  <c r="F1444" i="3"/>
  <c r="H1443" i="3"/>
  <c r="I1443" i="3" s="1"/>
  <c r="E1436" i="5" l="1"/>
  <c r="H1435" i="5"/>
  <c r="G1435" i="5"/>
  <c r="F1435" i="5"/>
  <c r="E1454" i="4"/>
  <c r="F1454" i="4" s="1"/>
  <c r="C1455" i="4"/>
  <c r="G1123" i="4"/>
  <c r="H1123" i="4" s="1"/>
  <c r="F1445" i="3"/>
  <c r="H1444" i="3"/>
  <c r="G1445" i="3"/>
  <c r="I1444" i="3"/>
  <c r="G1436" i="5" l="1"/>
  <c r="F1436" i="5"/>
  <c r="E1437" i="5"/>
  <c r="H1436" i="5"/>
  <c r="E1455" i="4"/>
  <c r="F1455" i="4" s="1"/>
  <c r="C1456" i="4"/>
  <c r="G1124" i="4"/>
  <c r="H1124" i="4" s="1"/>
  <c r="G1446" i="3"/>
  <c r="F1446" i="3"/>
  <c r="H1445" i="3"/>
  <c r="I1445" i="3" s="1"/>
  <c r="G1437" i="5" l="1"/>
  <c r="E1438" i="5"/>
  <c r="H1437" i="5"/>
  <c r="F1437" i="5"/>
  <c r="E1456" i="4"/>
  <c r="F1456" i="4" s="1"/>
  <c r="C1457" i="4"/>
  <c r="G1125" i="4"/>
  <c r="H1125" i="4" s="1"/>
  <c r="F1447" i="3"/>
  <c r="H1446" i="3"/>
  <c r="G1447" i="3"/>
  <c r="I1446" i="3"/>
  <c r="E1439" i="5" l="1"/>
  <c r="H1438" i="5"/>
  <c r="G1438" i="5"/>
  <c r="F1438" i="5"/>
  <c r="E1457" i="4"/>
  <c r="F1457" i="4" s="1"/>
  <c r="C1458" i="4"/>
  <c r="G1126" i="4"/>
  <c r="H1126" i="4" s="1"/>
  <c r="G1448" i="3"/>
  <c r="F1448" i="3"/>
  <c r="H1447" i="3"/>
  <c r="I1447" i="3" s="1"/>
  <c r="G1439" i="5" l="1"/>
  <c r="F1439" i="5"/>
  <c r="E1440" i="5"/>
  <c r="H1439" i="5"/>
  <c r="E1458" i="4"/>
  <c r="F1458" i="4" s="1"/>
  <c r="C1459" i="4"/>
  <c r="G1127" i="4"/>
  <c r="H1127" i="4" s="1"/>
  <c r="H1448" i="3"/>
  <c r="F1449" i="3"/>
  <c r="I1448" i="3"/>
  <c r="G1449" i="3"/>
  <c r="G1440" i="5" l="1"/>
  <c r="H1440" i="5"/>
  <c r="E1441" i="5"/>
  <c r="F1440" i="5"/>
  <c r="E1459" i="4"/>
  <c r="F1459" i="4" s="1"/>
  <c r="C1460" i="4"/>
  <c r="G1128" i="4"/>
  <c r="H1128" i="4" s="1"/>
  <c r="G1450" i="3"/>
  <c r="F1450" i="3"/>
  <c r="H1449" i="3"/>
  <c r="I1449" i="3" s="1"/>
  <c r="E1442" i="5" l="1"/>
  <c r="H1441" i="5"/>
  <c r="G1441" i="5"/>
  <c r="F1441" i="5"/>
  <c r="E1460" i="4"/>
  <c r="F1460" i="4" s="1"/>
  <c r="C1461" i="4"/>
  <c r="G1129" i="4"/>
  <c r="H1129" i="4" s="1"/>
  <c r="H1450" i="3"/>
  <c r="F1451" i="3"/>
  <c r="I1450" i="3"/>
  <c r="G1451" i="3"/>
  <c r="G1442" i="5" l="1"/>
  <c r="F1442" i="5"/>
  <c r="E1443" i="5"/>
  <c r="H1442" i="5"/>
  <c r="E1461" i="4"/>
  <c r="F1461" i="4" s="1"/>
  <c r="C1462" i="4"/>
  <c r="G1130" i="4"/>
  <c r="H1130" i="4" s="1"/>
  <c r="G1452" i="3"/>
  <c r="F1452" i="3"/>
  <c r="H1451" i="3"/>
  <c r="I1451" i="3" s="1"/>
  <c r="G1443" i="5" l="1"/>
  <c r="E1444" i="5"/>
  <c r="H1443" i="5"/>
  <c r="F1443" i="5"/>
  <c r="E1462" i="4"/>
  <c r="F1462" i="4" s="1"/>
  <c r="C1463" i="4"/>
  <c r="G1131" i="4"/>
  <c r="H1131" i="4" s="1"/>
  <c r="F1453" i="3"/>
  <c r="H1452" i="3"/>
  <c r="G1453" i="3"/>
  <c r="I1452" i="3"/>
  <c r="E1445" i="5" l="1"/>
  <c r="H1444" i="5"/>
  <c r="G1444" i="5"/>
  <c r="F1444" i="5"/>
  <c r="E1463" i="4"/>
  <c r="F1463" i="4" s="1"/>
  <c r="C1464" i="4"/>
  <c r="G1132" i="4"/>
  <c r="H1132" i="4" s="1"/>
  <c r="G1454" i="3"/>
  <c r="F1454" i="3"/>
  <c r="H1453" i="3"/>
  <c r="I1453" i="3" s="1"/>
  <c r="G1445" i="5" l="1"/>
  <c r="F1445" i="5"/>
  <c r="H1445" i="5"/>
  <c r="E1446" i="5"/>
  <c r="E1464" i="4"/>
  <c r="F1464" i="4" s="1"/>
  <c r="C1465" i="4"/>
  <c r="G1133" i="4"/>
  <c r="H1133" i="4" s="1"/>
  <c r="F1455" i="3"/>
  <c r="H1454" i="3"/>
  <c r="G1455" i="3"/>
  <c r="I1454" i="3"/>
  <c r="G1446" i="5" l="1"/>
  <c r="H1446" i="5"/>
  <c r="E1447" i="5"/>
  <c r="F1446" i="5"/>
  <c r="E1465" i="4"/>
  <c r="F1465" i="4" s="1"/>
  <c r="C1466" i="4"/>
  <c r="G1134" i="4"/>
  <c r="H1134" i="4" s="1"/>
  <c r="G1456" i="3"/>
  <c r="F1456" i="3"/>
  <c r="H1455" i="3"/>
  <c r="I1455" i="3" s="1"/>
  <c r="E1448" i="5" l="1"/>
  <c r="H1447" i="5"/>
  <c r="G1447" i="5"/>
  <c r="F1447" i="5"/>
  <c r="E1466" i="4"/>
  <c r="F1466" i="4" s="1"/>
  <c r="C1467" i="4"/>
  <c r="G1135" i="4"/>
  <c r="H1135" i="4" s="1"/>
  <c r="F1457" i="3"/>
  <c r="H1456" i="3"/>
  <c r="G1457" i="3"/>
  <c r="I1456" i="3"/>
  <c r="G1448" i="5" l="1"/>
  <c r="F1448" i="5"/>
  <c r="E1449" i="5"/>
  <c r="H1448" i="5"/>
  <c r="E1467" i="4"/>
  <c r="F1467" i="4" s="1"/>
  <c r="C1468" i="4"/>
  <c r="G1136" i="4"/>
  <c r="H1136" i="4" s="1"/>
  <c r="G1458" i="3"/>
  <c r="F1458" i="3"/>
  <c r="H1457" i="3"/>
  <c r="I1457" i="3" s="1"/>
  <c r="G1449" i="5" l="1"/>
  <c r="E1450" i="5"/>
  <c r="H1449" i="5"/>
  <c r="F1449" i="5"/>
  <c r="E1468" i="4"/>
  <c r="F1468" i="4" s="1"/>
  <c r="C1469" i="4"/>
  <c r="G1137" i="4"/>
  <c r="H1137" i="4" s="1"/>
  <c r="F1459" i="3"/>
  <c r="H1458" i="3"/>
  <c r="G1459" i="3"/>
  <c r="I1458" i="3"/>
  <c r="E1451" i="5" l="1"/>
  <c r="H1450" i="5"/>
  <c r="G1450" i="5"/>
  <c r="F1450" i="5"/>
  <c r="E1469" i="4"/>
  <c r="F1469" i="4" s="1"/>
  <c r="C1470" i="4"/>
  <c r="G1138" i="4"/>
  <c r="H1138" i="4" s="1"/>
  <c r="G1460" i="3"/>
  <c r="F1460" i="3"/>
  <c r="H1459" i="3"/>
  <c r="I1459" i="3" s="1"/>
  <c r="G1451" i="5" l="1"/>
  <c r="F1451" i="5"/>
  <c r="E1452" i="5"/>
  <c r="H1451" i="5"/>
  <c r="E1470" i="4"/>
  <c r="F1470" i="4" s="1"/>
  <c r="C1471" i="4"/>
  <c r="G1139" i="4"/>
  <c r="H1139" i="4" s="1"/>
  <c r="H1460" i="3"/>
  <c r="F1461" i="3"/>
  <c r="I1460" i="3"/>
  <c r="G1461" i="3"/>
  <c r="G1452" i="5" l="1"/>
  <c r="H1452" i="5"/>
  <c r="E1453" i="5"/>
  <c r="F1452" i="5"/>
  <c r="E1471" i="4"/>
  <c r="F1471" i="4" s="1"/>
  <c r="C1472" i="4"/>
  <c r="G1140" i="4"/>
  <c r="H1140" i="4" s="1"/>
  <c r="G1462" i="3"/>
  <c r="F1462" i="3"/>
  <c r="H1461" i="3"/>
  <c r="I1461" i="3" s="1"/>
  <c r="E1454" i="5" l="1"/>
  <c r="H1453" i="5"/>
  <c r="G1453" i="5"/>
  <c r="F1453" i="5"/>
  <c r="E1472" i="4"/>
  <c r="F1472" i="4" s="1"/>
  <c r="C1473" i="4"/>
  <c r="G1141" i="4"/>
  <c r="H1141" i="4" s="1"/>
  <c r="H1462" i="3"/>
  <c r="F1463" i="3"/>
  <c r="I1462" i="3"/>
  <c r="G1463" i="3"/>
  <c r="G1454" i="5" l="1"/>
  <c r="F1454" i="5"/>
  <c r="E1455" i="5"/>
  <c r="H1454" i="5"/>
  <c r="E1473" i="4"/>
  <c r="F1473" i="4" s="1"/>
  <c r="C1474" i="4"/>
  <c r="G1142" i="4"/>
  <c r="H1142" i="4" s="1"/>
  <c r="G1464" i="3"/>
  <c r="F1464" i="3"/>
  <c r="H1463" i="3"/>
  <c r="I1463" i="3" s="1"/>
  <c r="G1455" i="5" l="1"/>
  <c r="E1456" i="5"/>
  <c r="H1455" i="5"/>
  <c r="F1455" i="5"/>
  <c r="E1474" i="4"/>
  <c r="F1474" i="4" s="1"/>
  <c r="C1475" i="4"/>
  <c r="G1143" i="4"/>
  <c r="H1143" i="4" s="1"/>
  <c r="F1465" i="3"/>
  <c r="H1464" i="3"/>
  <c r="G1465" i="3"/>
  <c r="I1464" i="3"/>
  <c r="E1457" i="5" l="1"/>
  <c r="H1456" i="5"/>
  <c r="G1456" i="5"/>
  <c r="F1456" i="5"/>
  <c r="E1475" i="4"/>
  <c r="F1475" i="4" s="1"/>
  <c r="C1476" i="4"/>
  <c r="G1144" i="4"/>
  <c r="H1144" i="4" s="1"/>
  <c r="G1466" i="3"/>
  <c r="F1466" i="3"/>
  <c r="H1465" i="3"/>
  <c r="I1465" i="3" s="1"/>
  <c r="G1457" i="5" l="1"/>
  <c r="F1457" i="5"/>
  <c r="E1458" i="5"/>
  <c r="H1457" i="5"/>
  <c r="E1476" i="4"/>
  <c r="F1476" i="4" s="1"/>
  <c r="C1477" i="4"/>
  <c r="G1145" i="4"/>
  <c r="H1145" i="4" s="1"/>
  <c r="F1467" i="3"/>
  <c r="H1466" i="3"/>
  <c r="G1467" i="3"/>
  <c r="I1466" i="3"/>
  <c r="G1458" i="5" l="1"/>
  <c r="H1458" i="5"/>
  <c r="E1459" i="5"/>
  <c r="F1458" i="5"/>
  <c r="E1477" i="4"/>
  <c r="F1477" i="4" s="1"/>
  <c r="C1478" i="4"/>
  <c r="G1146" i="4"/>
  <c r="H1146" i="4" s="1"/>
  <c r="G1468" i="3"/>
  <c r="F1468" i="3"/>
  <c r="H1467" i="3"/>
  <c r="I1467" i="3" s="1"/>
  <c r="E1460" i="5" l="1"/>
  <c r="H1459" i="5"/>
  <c r="G1459" i="5"/>
  <c r="F1459" i="5"/>
  <c r="E1478" i="4"/>
  <c r="F1478" i="4" s="1"/>
  <c r="C1479" i="4"/>
  <c r="G1147" i="4"/>
  <c r="H1147" i="4" s="1"/>
  <c r="F1469" i="3"/>
  <c r="H1468" i="3"/>
  <c r="G1469" i="3"/>
  <c r="I1468" i="3"/>
  <c r="G1460" i="5" l="1"/>
  <c r="F1460" i="5"/>
  <c r="E1461" i="5"/>
  <c r="H1460" i="5"/>
  <c r="E1479" i="4"/>
  <c r="F1479" i="4" s="1"/>
  <c r="C1480" i="4"/>
  <c r="G1148" i="4"/>
  <c r="H1148" i="4" s="1"/>
  <c r="G1470" i="3"/>
  <c r="F1470" i="3"/>
  <c r="H1469" i="3"/>
  <c r="I1469" i="3" s="1"/>
  <c r="G1461" i="5" l="1"/>
  <c r="E1462" i="5"/>
  <c r="H1461" i="5"/>
  <c r="F1461" i="5"/>
  <c r="E1480" i="4"/>
  <c r="F1480" i="4" s="1"/>
  <c r="C1481" i="4"/>
  <c r="G1149" i="4"/>
  <c r="H1149" i="4" s="1"/>
  <c r="F1471" i="3"/>
  <c r="H1470" i="3"/>
  <c r="G1471" i="3"/>
  <c r="I1470" i="3"/>
  <c r="E1463" i="5" l="1"/>
  <c r="H1462" i="5"/>
  <c r="G1462" i="5"/>
  <c r="F1462" i="5"/>
  <c r="E1481" i="4"/>
  <c r="F1481" i="4" s="1"/>
  <c r="C1482" i="4"/>
  <c r="G1150" i="4"/>
  <c r="H1150" i="4" s="1"/>
  <c r="G1472" i="3"/>
  <c r="F1472" i="3"/>
  <c r="H1471" i="3"/>
  <c r="I1471" i="3" s="1"/>
  <c r="G1463" i="5" l="1"/>
  <c r="F1463" i="5"/>
  <c r="E1464" i="5"/>
  <c r="H1463" i="5"/>
  <c r="E1482" i="4"/>
  <c r="F1482" i="4" s="1"/>
  <c r="C1483" i="4"/>
  <c r="G1151" i="4"/>
  <c r="H1151" i="4" s="1"/>
  <c r="H1472" i="3"/>
  <c r="F1473" i="3"/>
  <c r="I1472" i="3"/>
  <c r="G1473" i="3"/>
  <c r="G1464" i="5" l="1"/>
  <c r="H1464" i="5"/>
  <c r="E1465" i="5"/>
  <c r="F1464" i="5"/>
  <c r="E1483" i="4"/>
  <c r="F1483" i="4" s="1"/>
  <c r="C1484" i="4"/>
  <c r="G1152" i="4"/>
  <c r="H1152" i="4" s="1"/>
  <c r="F1474" i="3"/>
  <c r="H1473" i="3"/>
  <c r="G1474" i="3"/>
  <c r="I1473" i="3"/>
  <c r="E1466" i="5" l="1"/>
  <c r="H1465" i="5"/>
  <c r="G1465" i="5"/>
  <c r="F1465" i="5"/>
  <c r="E1484" i="4"/>
  <c r="F1484" i="4" s="1"/>
  <c r="C1485" i="4"/>
  <c r="G1153" i="4"/>
  <c r="H1153" i="4" s="1"/>
  <c r="G1475" i="3"/>
  <c r="H1474" i="3"/>
  <c r="I1474" i="3" s="1"/>
  <c r="F1475" i="3"/>
  <c r="G1466" i="5" l="1"/>
  <c r="F1466" i="5"/>
  <c r="E1467" i="5"/>
  <c r="H1466" i="5"/>
  <c r="E1485" i="4"/>
  <c r="F1485" i="4" s="1"/>
  <c r="C1486" i="4"/>
  <c r="G1154" i="4"/>
  <c r="H1154" i="4" s="1"/>
  <c r="F1476" i="3"/>
  <c r="H1475" i="3"/>
  <c r="G1476" i="3"/>
  <c r="I1475" i="3"/>
  <c r="G1467" i="5" l="1"/>
  <c r="E1468" i="5"/>
  <c r="H1467" i="5"/>
  <c r="F1467" i="5"/>
  <c r="E1486" i="4"/>
  <c r="F1486" i="4" s="1"/>
  <c r="C1487" i="4"/>
  <c r="G1155" i="4"/>
  <c r="H1155" i="4" s="1"/>
  <c r="G1477" i="3"/>
  <c r="F1477" i="3"/>
  <c r="H1476" i="3"/>
  <c r="I1476" i="3" s="1"/>
  <c r="E1469" i="5" l="1"/>
  <c r="H1468" i="5"/>
  <c r="G1468" i="5"/>
  <c r="F1468" i="5"/>
  <c r="E1487" i="4"/>
  <c r="F1487" i="4" s="1"/>
  <c r="C1488" i="4"/>
  <c r="G1156" i="4"/>
  <c r="H1156" i="4" s="1"/>
  <c r="F1478" i="3"/>
  <c r="H1477" i="3"/>
  <c r="G1478" i="3"/>
  <c r="I1477" i="3"/>
  <c r="G1469" i="5" l="1"/>
  <c r="F1469" i="5"/>
  <c r="E1470" i="5"/>
  <c r="H1469" i="5"/>
  <c r="E1488" i="4"/>
  <c r="F1488" i="4" s="1"/>
  <c r="C1489" i="4"/>
  <c r="G1157" i="4"/>
  <c r="H1157" i="4" s="1"/>
  <c r="G1479" i="3"/>
  <c r="F1479" i="3"/>
  <c r="H1478" i="3"/>
  <c r="I1478" i="3" s="1"/>
  <c r="G1470" i="5" l="1"/>
  <c r="H1470" i="5"/>
  <c r="E1471" i="5"/>
  <c r="F1470" i="5"/>
  <c r="E1489" i="4"/>
  <c r="F1489" i="4" s="1"/>
  <c r="C1490" i="4"/>
  <c r="G1158" i="4"/>
  <c r="H1158" i="4" s="1"/>
  <c r="F1480" i="3"/>
  <c r="H1479" i="3"/>
  <c r="G1480" i="3"/>
  <c r="I1479" i="3"/>
  <c r="F1490" i="4" l="1"/>
  <c r="E1472" i="5"/>
  <c r="H1471" i="5"/>
  <c r="G1471" i="5"/>
  <c r="F1471" i="5"/>
  <c r="E1490" i="4"/>
  <c r="C1491" i="4"/>
  <c r="G1159" i="4"/>
  <c r="H1159" i="4" s="1"/>
  <c r="G1481" i="3"/>
  <c r="F1481" i="3"/>
  <c r="H1480" i="3"/>
  <c r="I1480" i="3" s="1"/>
  <c r="F1491" i="4" l="1"/>
  <c r="G1472" i="5"/>
  <c r="F1472" i="5"/>
  <c r="E1473" i="5"/>
  <c r="H1472" i="5"/>
  <c r="E1491" i="4"/>
  <c r="C1492" i="4"/>
  <c r="G1160" i="4"/>
  <c r="H1160" i="4" s="1"/>
  <c r="F1482" i="3"/>
  <c r="H1481" i="3"/>
  <c r="G1482" i="3"/>
  <c r="I1481" i="3"/>
  <c r="E1474" i="5" l="1"/>
  <c r="G1473" i="5"/>
  <c r="H1473" i="5"/>
  <c r="F1473" i="5"/>
  <c r="E1492" i="4"/>
  <c r="F1492" i="4" s="1"/>
  <c r="C1493" i="4"/>
  <c r="G1161" i="4"/>
  <c r="H1161" i="4" s="1"/>
  <c r="G1483" i="3"/>
  <c r="F1483" i="3"/>
  <c r="H1482" i="3"/>
  <c r="I1482" i="3" s="1"/>
  <c r="G1474" i="5" l="1"/>
  <c r="F1474" i="5"/>
  <c r="E1475" i="5"/>
  <c r="H1474" i="5"/>
  <c r="E1493" i="4"/>
  <c r="F1493" i="4" s="1"/>
  <c r="C1494" i="4"/>
  <c r="G1162" i="4"/>
  <c r="H1162" i="4" s="1"/>
  <c r="F1484" i="3"/>
  <c r="H1483" i="3"/>
  <c r="G1484" i="3"/>
  <c r="I1483" i="3"/>
  <c r="H1475" i="5" l="1"/>
  <c r="E1476" i="5"/>
  <c r="G1475" i="5"/>
  <c r="F1475" i="5"/>
  <c r="E1494" i="4"/>
  <c r="F1494" i="4" s="1"/>
  <c r="C1495" i="4"/>
  <c r="G1163" i="4"/>
  <c r="H1163" i="4" s="1"/>
  <c r="G1485" i="3"/>
  <c r="H1484" i="3"/>
  <c r="I1484" i="3" s="1"/>
  <c r="F1485" i="3"/>
  <c r="E1477" i="5" l="1"/>
  <c r="H1476" i="5"/>
  <c r="G1476" i="5"/>
  <c r="F1476" i="5"/>
  <c r="E1495" i="4"/>
  <c r="F1495" i="4" s="1"/>
  <c r="C1496" i="4"/>
  <c r="G1164" i="4"/>
  <c r="H1164" i="4" s="1"/>
  <c r="F1486" i="3"/>
  <c r="H1485" i="3"/>
  <c r="G1486" i="3"/>
  <c r="I1485" i="3"/>
  <c r="H1477" i="5" l="1"/>
  <c r="G1477" i="5"/>
  <c r="F1477" i="5"/>
  <c r="E1478" i="5"/>
  <c r="E1496" i="4"/>
  <c r="F1496" i="4" s="1"/>
  <c r="C1497" i="4"/>
  <c r="G1165" i="4"/>
  <c r="H1165" i="4" s="1"/>
  <c r="G1487" i="3"/>
  <c r="H1486" i="3"/>
  <c r="I1486" i="3" s="1"/>
  <c r="F1487" i="3"/>
  <c r="H1478" i="5" l="1"/>
  <c r="E1479" i="5"/>
  <c r="G1478" i="5"/>
  <c r="F1478" i="5"/>
  <c r="E1497" i="4"/>
  <c r="F1497" i="4" s="1"/>
  <c r="C1498" i="4"/>
  <c r="G1166" i="4"/>
  <c r="H1166" i="4" s="1"/>
  <c r="G1488" i="3"/>
  <c r="F1488" i="3"/>
  <c r="H1487" i="3"/>
  <c r="I1487" i="3" s="1"/>
  <c r="E1480" i="5" l="1"/>
  <c r="H1479" i="5"/>
  <c r="F1479" i="5"/>
  <c r="G1479" i="5"/>
  <c r="E1498" i="4"/>
  <c r="F1498" i="4" s="1"/>
  <c r="C1499" i="4"/>
  <c r="G1167" i="4"/>
  <c r="H1167" i="4" s="1"/>
  <c r="F1489" i="3"/>
  <c r="H1488" i="3"/>
  <c r="G1489" i="3"/>
  <c r="I1488" i="3"/>
  <c r="H1480" i="5" l="1"/>
  <c r="G1480" i="5"/>
  <c r="F1480" i="5"/>
  <c r="E1481" i="5"/>
  <c r="E1499" i="4"/>
  <c r="F1499" i="4" s="1"/>
  <c r="C1500" i="4"/>
  <c r="G1168" i="4"/>
  <c r="H1168" i="4" s="1"/>
  <c r="G1490" i="3"/>
  <c r="F1490" i="3"/>
  <c r="H1489" i="3"/>
  <c r="I1489" i="3" s="1"/>
  <c r="H1481" i="5" l="1"/>
  <c r="E1482" i="5"/>
  <c r="G1481" i="5"/>
  <c r="F1481" i="5"/>
  <c r="E1500" i="4"/>
  <c r="F1500" i="4" s="1"/>
  <c r="C1501" i="4"/>
  <c r="G1169" i="4"/>
  <c r="H1169" i="4" s="1"/>
  <c r="F1491" i="3"/>
  <c r="H1490" i="3"/>
  <c r="G1491" i="3"/>
  <c r="I1490" i="3"/>
  <c r="E1483" i="5" l="1"/>
  <c r="H1482" i="5"/>
  <c r="G1482" i="5"/>
  <c r="F1482" i="5"/>
  <c r="E1501" i="4"/>
  <c r="F1501" i="4" s="1"/>
  <c r="C1502" i="4"/>
  <c r="G1170" i="4"/>
  <c r="H1170" i="4" s="1"/>
  <c r="G1492" i="3"/>
  <c r="F1492" i="3"/>
  <c r="H1491" i="3"/>
  <c r="I1491" i="3" s="1"/>
  <c r="H1483" i="5" l="1"/>
  <c r="G1483" i="5"/>
  <c r="F1483" i="5"/>
  <c r="E1484" i="5"/>
  <c r="E1502" i="4"/>
  <c r="F1502" i="4" s="1"/>
  <c r="C1503" i="4"/>
  <c r="G1171" i="4"/>
  <c r="H1171" i="4" s="1"/>
  <c r="F1493" i="3"/>
  <c r="H1492" i="3"/>
  <c r="G1493" i="3"/>
  <c r="I1492" i="3"/>
  <c r="H1484" i="5" l="1"/>
  <c r="E1485" i="5"/>
  <c r="G1484" i="5"/>
  <c r="F1484" i="5"/>
  <c r="E1503" i="4"/>
  <c r="F1503" i="4" s="1"/>
  <c r="C1504" i="4"/>
  <c r="G1172" i="4"/>
  <c r="H1172" i="4" s="1"/>
  <c r="G1494" i="3"/>
  <c r="F1494" i="3"/>
  <c r="H1493" i="3"/>
  <c r="I1493" i="3" s="1"/>
  <c r="E1486" i="5" l="1"/>
  <c r="H1485" i="5"/>
  <c r="G1485" i="5"/>
  <c r="F1485" i="5"/>
  <c r="E1504" i="4"/>
  <c r="F1504" i="4" s="1"/>
  <c r="C1505" i="4"/>
  <c r="G1173" i="4"/>
  <c r="H1173" i="4" s="1"/>
  <c r="F1495" i="3"/>
  <c r="H1494" i="3"/>
  <c r="G1495" i="3"/>
  <c r="I1494" i="3"/>
  <c r="H1486" i="5" l="1"/>
  <c r="G1486" i="5"/>
  <c r="F1486" i="5"/>
  <c r="E1487" i="5"/>
  <c r="E1505" i="4"/>
  <c r="F1505" i="4" s="1"/>
  <c r="C1506" i="4"/>
  <c r="G1174" i="4"/>
  <c r="H1174" i="4" s="1"/>
  <c r="G1496" i="3"/>
  <c r="F1496" i="3"/>
  <c r="H1495" i="3"/>
  <c r="I1495" i="3" s="1"/>
  <c r="H1487" i="5" l="1"/>
  <c r="E1488" i="5"/>
  <c r="G1487" i="5"/>
  <c r="F1487" i="5"/>
  <c r="E1506" i="4"/>
  <c r="F1506" i="4" s="1"/>
  <c r="C1507" i="4"/>
  <c r="G1175" i="4"/>
  <c r="H1175" i="4" s="1"/>
  <c r="H1496" i="3"/>
  <c r="F1497" i="3"/>
  <c r="I1496" i="3"/>
  <c r="G1497" i="3"/>
  <c r="E1489" i="5" l="1"/>
  <c r="H1488" i="5"/>
  <c r="G1488" i="5"/>
  <c r="F1488" i="5"/>
  <c r="E1507" i="4"/>
  <c r="F1507" i="4" s="1"/>
  <c r="C1508" i="4"/>
  <c r="G1176" i="4"/>
  <c r="H1176" i="4" s="1"/>
  <c r="F1498" i="3"/>
  <c r="H1497" i="3"/>
  <c r="G1498" i="3"/>
  <c r="I1497" i="3"/>
  <c r="H1489" i="5" l="1"/>
  <c r="G1489" i="5"/>
  <c r="F1489" i="5"/>
  <c r="E1490" i="5"/>
  <c r="E1508" i="4"/>
  <c r="F1508" i="4" s="1"/>
  <c r="C1509" i="4"/>
  <c r="G1177" i="4"/>
  <c r="H1177" i="4" s="1"/>
  <c r="G1499" i="3"/>
  <c r="H1498" i="3"/>
  <c r="I1498" i="3" s="1"/>
  <c r="F1499" i="3"/>
  <c r="H1490" i="5" l="1"/>
  <c r="E1491" i="5"/>
  <c r="G1490" i="5"/>
  <c r="F1490" i="5"/>
  <c r="E1509" i="4"/>
  <c r="F1509" i="4" s="1"/>
  <c r="C1510" i="4"/>
  <c r="G1178" i="4"/>
  <c r="H1178" i="4" s="1"/>
  <c r="F1500" i="3"/>
  <c r="H1499" i="3"/>
  <c r="G1500" i="3"/>
  <c r="I1499" i="3"/>
  <c r="E1492" i="5" l="1"/>
  <c r="H1491" i="5"/>
  <c r="F1491" i="5"/>
  <c r="G1491" i="5"/>
  <c r="E1510" i="4"/>
  <c r="F1510" i="4" s="1"/>
  <c r="C1511" i="4"/>
  <c r="G1179" i="4"/>
  <c r="H1179" i="4" s="1"/>
  <c r="G1501" i="3"/>
  <c r="F1501" i="3"/>
  <c r="H1500" i="3"/>
  <c r="I1500" i="3" s="1"/>
  <c r="H1492" i="5" l="1"/>
  <c r="G1492" i="5"/>
  <c r="F1492" i="5"/>
  <c r="E1493" i="5"/>
  <c r="E1511" i="4"/>
  <c r="F1511" i="4" s="1"/>
  <c r="C1512" i="4"/>
  <c r="G1180" i="4"/>
  <c r="H1180" i="4" s="1"/>
  <c r="F1502" i="3"/>
  <c r="H1501" i="3"/>
  <c r="G1502" i="3"/>
  <c r="I1501" i="3"/>
  <c r="H1493" i="5" l="1"/>
  <c r="E1494" i="5"/>
  <c r="G1493" i="5"/>
  <c r="F1493" i="5"/>
  <c r="E1512" i="4"/>
  <c r="F1512" i="4" s="1"/>
  <c r="C1513" i="4"/>
  <c r="G1181" i="4"/>
  <c r="H1181" i="4" s="1"/>
  <c r="G1503" i="3"/>
  <c r="F1503" i="3"/>
  <c r="H1502" i="3"/>
  <c r="I1502" i="3" s="1"/>
  <c r="E1495" i="5" l="1"/>
  <c r="H1494" i="5"/>
  <c r="G1494" i="5"/>
  <c r="F1494" i="5"/>
  <c r="E1513" i="4"/>
  <c r="F1513" i="4" s="1"/>
  <c r="C1514" i="4"/>
  <c r="G1182" i="4"/>
  <c r="H1182" i="4" s="1"/>
  <c r="F1504" i="3"/>
  <c r="H1503" i="3"/>
  <c r="G1504" i="3"/>
  <c r="I1503" i="3"/>
  <c r="H1495" i="5" l="1"/>
  <c r="G1495" i="5"/>
  <c r="F1495" i="5"/>
  <c r="E1496" i="5"/>
  <c r="E1514" i="4"/>
  <c r="F1514" i="4" s="1"/>
  <c r="C1515" i="4"/>
  <c r="G1183" i="4"/>
  <c r="H1183" i="4" s="1"/>
  <c r="G1505" i="3"/>
  <c r="F1505" i="3"/>
  <c r="H1504" i="3"/>
  <c r="I1504" i="3" s="1"/>
  <c r="H1496" i="5" l="1"/>
  <c r="E1497" i="5"/>
  <c r="G1496" i="5"/>
  <c r="F1496" i="5"/>
  <c r="E1515" i="4"/>
  <c r="F1515" i="4" s="1"/>
  <c r="C1516" i="4"/>
  <c r="G1184" i="4"/>
  <c r="H1184" i="4" s="1"/>
  <c r="F1506" i="3"/>
  <c r="H1505" i="3"/>
  <c r="G1506" i="3"/>
  <c r="I1505" i="3"/>
  <c r="E1498" i="5" l="1"/>
  <c r="H1497" i="5"/>
  <c r="G1497" i="5"/>
  <c r="F1497" i="5"/>
  <c r="E1516" i="4"/>
  <c r="F1516" i="4" s="1"/>
  <c r="C1517" i="4"/>
  <c r="G1185" i="4"/>
  <c r="H1185" i="4" s="1"/>
  <c r="G1507" i="3"/>
  <c r="F1507" i="3"/>
  <c r="H1506" i="3"/>
  <c r="I1506" i="3" s="1"/>
  <c r="H1498" i="5" l="1"/>
  <c r="G1498" i="5"/>
  <c r="F1498" i="5"/>
  <c r="E1499" i="5"/>
  <c r="E1517" i="4"/>
  <c r="F1517" i="4" s="1"/>
  <c r="C1518" i="4"/>
  <c r="G1186" i="4"/>
  <c r="H1186" i="4" s="1"/>
  <c r="F1508" i="3"/>
  <c r="H1507" i="3"/>
  <c r="G1508" i="3"/>
  <c r="I1507" i="3"/>
  <c r="H1499" i="5" l="1"/>
  <c r="E1500" i="5"/>
  <c r="G1499" i="5"/>
  <c r="F1499" i="5"/>
  <c r="E1518" i="4"/>
  <c r="F1518" i="4" s="1"/>
  <c r="C1519" i="4"/>
  <c r="G1187" i="4"/>
  <c r="H1187" i="4" s="1"/>
  <c r="G1509" i="3"/>
  <c r="H1508" i="3"/>
  <c r="I1508" i="3" s="1"/>
  <c r="F1509" i="3"/>
  <c r="E1501" i="5" l="1"/>
  <c r="H1500" i="5"/>
  <c r="G1500" i="5"/>
  <c r="F1500" i="5"/>
  <c r="E1519" i="4"/>
  <c r="F1519" i="4" s="1"/>
  <c r="C1520" i="4"/>
  <c r="G1188" i="4"/>
  <c r="H1188" i="4" s="1"/>
  <c r="F1510" i="3"/>
  <c r="H1509" i="3"/>
  <c r="I1509" i="3" s="1"/>
  <c r="G1510" i="3"/>
  <c r="H1501" i="5" l="1"/>
  <c r="G1501" i="5"/>
  <c r="F1501" i="5"/>
  <c r="E1502" i="5"/>
  <c r="E1520" i="4"/>
  <c r="F1520" i="4" s="1"/>
  <c r="C1521" i="4"/>
  <c r="G1189" i="4"/>
  <c r="H1189" i="4" s="1"/>
  <c r="G1511" i="3"/>
  <c r="H1510" i="3"/>
  <c r="I1510" i="3" s="1"/>
  <c r="F1511" i="3"/>
  <c r="H1502" i="5" l="1"/>
  <c r="E1503" i="5"/>
  <c r="G1502" i="5"/>
  <c r="F1502" i="5"/>
  <c r="E1521" i="4"/>
  <c r="F1521" i="4" s="1"/>
  <c r="C1522" i="4"/>
  <c r="G1190" i="4"/>
  <c r="H1190" i="4" s="1"/>
  <c r="F1512" i="3"/>
  <c r="H1511" i="3"/>
  <c r="G1512" i="3"/>
  <c r="I1511" i="3"/>
  <c r="E1504" i="5" l="1"/>
  <c r="H1503" i="5"/>
  <c r="F1503" i="5"/>
  <c r="G1503" i="5"/>
  <c r="E1522" i="4"/>
  <c r="F1522" i="4" s="1"/>
  <c r="C1523" i="4"/>
  <c r="G1191" i="4"/>
  <c r="H1191" i="4" s="1"/>
  <c r="G1513" i="3"/>
  <c r="F1513" i="3"/>
  <c r="H1512" i="3"/>
  <c r="I1512" i="3" s="1"/>
  <c r="H1504" i="5" l="1"/>
  <c r="G1504" i="5"/>
  <c r="F1504" i="5"/>
  <c r="E1505" i="5"/>
  <c r="E1523" i="4"/>
  <c r="F1523" i="4" s="1"/>
  <c r="C1524" i="4"/>
  <c r="G1192" i="4"/>
  <c r="H1192" i="4" s="1"/>
  <c r="F1514" i="3"/>
  <c r="H1513" i="3"/>
  <c r="I1513" i="3" s="1"/>
  <c r="G1514" i="3"/>
  <c r="H1505" i="5" l="1"/>
  <c r="E1506" i="5"/>
  <c r="G1505" i="5"/>
  <c r="F1505" i="5"/>
  <c r="E1524" i="4"/>
  <c r="F1524" i="4" s="1"/>
  <c r="C1525" i="4"/>
  <c r="G1193" i="4"/>
  <c r="H1193" i="4" s="1"/>
  <c r="G1515" i="3"/>
  <c r="F1515" i="3"/>
  <c r="H1514" i="3"/>
  <c r="I1514" i="3" s="1"/>
  <c r="E1507" i="5" l="1"/>
  <c r="H1506" i="5"/>
  <c r="G1506" i="5"/>
  <c r="F1506" i="5"/>
  <c r="E1525" i="4"/>
  <c r="F1525" i="4" s="1"/>
  <c r="C1526" i="4"/>
  <c r="G1194" i="4"/>
  <c r="H1194" i="4" s="1"/>
  <c r="F1516" i="3"/>
  <c r="H1515" i="3"/>
  <c r="G1516" i="3"/>
  <c r="I1515" i="3"/>
  <c r="H1507" i="5" l="1"/>
  <c r="G1507" i="5"/>
  <c r="F1507" i="5"/>
  <c r="E1508" i="5"/>
  <c r="E1526" i="4"/>
  <c r="F1526" i="4" s="1"/>
  <c r="C1527" i="4"/>
  <c r="G1195" i="4"/>
  <c r="H1195" i="4" s="1"/>
  <c r="G1517" i="3"/>
  <c r="F1517" i="3"/>
  <c r="H1516" i="3"/>
  <c r="I1516" i="3" s="1"/>
  <c r="H1508" i="5" l="1"/>
  <c r="E1509" i="5"/>
  <c r="G1508" i="5"/>
  <c r="F1508" i="5"/>
  <c r="E1527" i="4"/>
  <c r="F1527" i="4" s="1"/>
  <c r="C1528" i="4"/>
  <c r="G1196" i="4"/>
  <c r="H1196" i="4" s="1"/>
  <c r="F1518" i="3"/>
  <c r="H1517" i="3"/>
  <c r="G1518" i="3"/>
  <c r="I1517" i="3"/>
  <c r="E1510" i="5" l="1"/>
  <c r="H1509" i="5"/>
  <c r="G1509" i="5"/>
  <c r="F1509" i="5"/>
  <c r="E1528" i="4"/>
  <c r="F1528" i="4" s="1"/>
  <c r="C1529" i="4"/>
  <c r="G1197" i="4"/>
  <c r="H1197" i="4" s="1"/>
  <c r="G1519" i="3"/>
  <c r="F1519" i="3"/>
  <c r="H1518" i="3"/>
  <c r="I1518" i="3" s="1"/>
  <c r="H1510" i="5" l="1"/>
  <c r="G1510" i="5"/>
  <c r="F1510" i="5"/>
  <c r="E1511" i="5"/>
  <c r="E1529" i="4"/>
  <c r="F1529" i="4" s="1"/>
  <c r="C1530" i="4"/>
  <c r="G1198" i="4"/>
  <c r="H1198" i="4" s="1"/>
  <c r="F1520" i="3"/>
  <c r="H1519" i="3"/>
  <c r="G1520" i="3"/>
  <c r="I1519" i="3"/>
  <c r="H1511" i="5" l="1"/>
  <c r="E1512" i="5"/>
  <c r="G1511" i="5"/>
  <c r="F1511" i="5"/>
  <c r="E1530" i="4"/>
  <c r="F1530" i="4" s="1"/>
  <c r="C1531" i="4"/>
  <c r="G1199" i="4"/>
  <c r="H1199" i="4" s="1"/>
  <c r="G1521" i="3"/>
  <c r="H1520" i="3"/>
  <c r="I1520" i="3" s="1"/>
  <c r="F1521" i="3"/>
  <c r="E1513" i="5" l="1"/>
  <c r="H1512" i="5"/>
  <c r="G1512" i="5"/>
  <c r="F1512" i="5"/>
  <c r="E1531" i="4"/>
  <c r="F1531" i="4" s="1"/>
  <c r="C1532" i="4"/>
  <c r="G1200" i="4"/>
  <c r="H1200" i="4" s="1"/>
  <c r="F1522" i="3"/>
  <c r="H1521" i="3"/>
  <c r="G1522" i="3"/>
  <c r="I1521" i="3"/>
  <c r="H1513" i="5" l="1"/>
  <c r="G1513" i="5"/>
  <c r="F1513" i="5"/>
  <c r="E1514" i="5"/>
  <c r="E1532" i="4"/>
  <c r="F1532" i="4" s="1"/>
  <c r="C1533" i="4"/>
  <c r="G1201" i="4"/>
  <c r="H1201" i="4" s="1"/>
  <c r="G1523" i="3"/>
  <c r="H1522" i="3"/>
  <c r="I1522" i="3" s="1"/>
  <c r="F1523" i="3"/>
  <c r="H1514" i="5" l="1"/>
  <c r="E1515" i="5"/>
  <c r="G1514" i="5"/>
  <c r="F1514" i="5"/>
  <c r="E1533" i="4"/>
  <c r="F1533" i="4" s="1"/>
  <c r="C1534" i="4"/>
  <c r="G1202" i="4"/>
  <c r="H1202" i="4" s="1"/>
  <c r="F1524" i="3"/>
  <c r="H1523" i="3"/>
  <c r="G1524" i="3"/>
  <c r="I1523" i="3"/>
  <c r="E1516" i="5" l="1"/>
  <c r="H1515" i="5"/>
  <c r="F1515" i="5"/>
  <c r="G1515" i="5"/>
  <c r="E1534" i="4"/>
  <c r="F1534" i="4" s="1"/>
  <c r="C1535" i="4"/>
  <c r="G1203" i="4"/>
  <c r="H1203" i="4" s="1"/>
  <c r="G1525" i="3"/>
  <c r="F1525" i="3"/>
  <c r="H1524" i="3"/>
  <c r="I1524" i="3" s="1"/>
  <c r="H1516" i="5" l="1"/>
  <c r="G1516" i="5"/>
  <c r="F1516" i="5"/>
  <c r="E1517" i="5"/>
  <c r="E1535" i="4"/>
  <c r="F1535" i="4" s="1"/>
  <c r="C1536" i="4"/>
  <c r="G1204" i="4"/>
  <c r="H1204" i="4" s="1"/>
  <c r="F1526" i="3"/>
  <c r="H1525" i="3"/>
  <c r="G1526" i="3"/>
  <c r="I1525" i="3"/>
  <c r="H1517" i="5" l="1"/>
  <c r="E1518" i="5"/>
  <c r="G1517" i="5"/>
  <c r="F1517" i="5"/>
  <c r="E1536" i="4"/>
  <c r="F1536" i="4" s="1"/>
  <c r="C1537" i="4"/>
  <c r="G1205" i="4"/>
  <c r="H1205" i="4" s="1"/>
  <c r="G1527" i="3"/>
  <c r="F1527" i="3"/>
  <c r="H1526" i="3"/>
  <c r="I1526" i="3" s="1"/>
  <c r="E1519" i="5" l="1"/>
  <c r="H1518" i="5"/>
  <c r="G1518" i="5"/>
  <c r="F1518" i="5"/>
  <c r="E1537" i="4"/>
  <c r="F1537" i="4" s="1"/>
  <c r="C1538" i="4"/>
  <c r="G1206" i="4"/>
  <c r="H1206" i="4" s="1"/>
  <c r="F1528" i="3"/>
  <c r="H1527" i="3"/>
  <c r="G1528" i="3"/>
  <c r="I1527" i="3"/>
  <c r="H1519" i="5" l="1"/>
  <c r="G1519" i="5"/>
  <c r="F1519" i="5"/>
  <c r="E1520" i="5"/>
  <c r="E1538" i="4"/>
  <c r="F1538" i="4" s="1"/>
  <c r="C1539" i="4"/>
  <c r="G1207" i="4"/>
  <c r="H1207" i="4" s="1"/>
  <c r="G1529" i="3"/>
  <c r="F1529" i="3"/>
  <c r="H1528" i="3"/>
  <c r="I1528" i="3" s="1"/>
  <c r="H1520" i="5" l="1"/>
  <c r="E1521" i="5"/>
  <c r="G1520" i="5"/>
  <c r="F1520" i="5"/>
  <c r="E1539" i="4"/>
  <c r="F1539" i="4" s="1"/>
  <c r="C1540" i="4"/>
  <c r="G1208" i="4"/>
  <c r="H1208" i="4" s="1"/>
  <c r="F1530" i="3"/>
  <c r="H1529" i="3"/>
  <c r="G1530" i="3"/>
  <c r="I1529" i="3"/>
  <c r="F1540" i="4" l="1"/>
  <c r="E1522" i="5"/>
  <c r="H1521" i="5"/>
  <c r="G1521" i="5"/>
  <c r="F1521" i="5"/>
  <c r="E1540" i="4"/>
  <c r="C1541" i="4"/>
  <c r="G1209" i="4"/>
  <c r="H1209" i="4" s="1"/>
  <c r="G1531" i="3"/>
  <c r="F1531" i="3"/>
  <c r="H1530" i="3"/>
  <c r="I1530" i="3" s="1"/>
  <c r="F1541" i="4" l="1"/>
  <c r="H1522" i="5"/>
  <c r="G1522" i="5"/>
  <c r="F1522" i="5"/>
  <c r="E1523" i="5"/>
  <c r="E1541" i="4"/>
  <c r="C1542" i="4"/>
  <c r="G1210" i="4"/>
  <c r="H1210" i="4" s="1"/>
  <c r="F1532" i="3"/>
  <c r="H1531" i="3"/>
  <c r="G1532" i="3"/>
  <c r="I1531" i="3"/>
  <c r="H1523" i="5" l="1"/>
  <c r="E1524" i="5"/>
  <c r="G1523" i="5"/>
  <c r="F1523" i="5"/>
  <c r="E1542" i="4"/>
  <c r="F1542" i="4" s="1"/>
  <c r="C1543" i="4"/>
  <c r="G1211" i="4"/>
  <c r="H1211" i="4" s="1"/>
  <c r="G1533" i="3"/>
  <c r="H1532" i="3"/>
  <c r="I1532" i="3" s="1"/>
  <c r="F1533" i="3"/>
  <c r="F1543" i="4" l="1"/>
  <c r="E1525" i="5"/>
  <c r="H1524" i="5"/>
  <c r="G1524" i="5"/>
  <c r="F1524" i="5"/>
  <c r="E1543" i="4"/>
  <c r="C1544" i="4"/>
  <c r="G1212" i="4"/>
  <c r="H1212" i="4" s="1"/>
  <c r="F1534" i="3"/>
  <c r="H1533" i="3"/>
  <c r="G1534" i="3"/>
  <c r="I1533" i="3"/>
  <c r="F1544" i="4" l="1"/>
  <c r="H1525" i="5"/>
  <c r="G1525" i="5"/>
  <c r="F1525" i="5"/>
  <c r="E1526" i="5"/>
  <c r="E1544" i="4"/>
  <c r="C1545" i="4"/>
  <c r="G1213" i="4"/>
  <c r="H1213" i="4" s="1"/>
  <c r="G1535" i="3"/>
  <c r="H1534" i="3"/>
  <c r="I1534" i="3" s="1"/>
  <c r="F1535" i="3"/>
  <c r="H1526" i="5" l="1"/>
  <c r="E1527" i="5"/>
  <c r="G1526" i="5"/>
  <c r="F1526" i="5"/>
  <c r="E1545" i="4"/>
  <c r="F1545" i="4" s="1"/>
  <c r="C1546" i="4"/>
  <c r="G1214" i="4"/>
  <c r="H1214" i="4" s="1"/>
  <c r="G1536" i="3"/>
  <c r="F1536" i="3"/>
  <c r="H1535" i="3"/>
  <c r="I1535" i="3" s="1"/>
  <c r="E1528" i="5" l="1"/>
  <c r="H1527" i="5"/>
  <c r="F1527" i="5"/>
  <c r="G1527" i="5"/>
  <c r="E1546" i="4"/>
  <c r="F1546" i="4" s="1"/>
  <c r="C1547" i="4"/>
  <c r="G1215" i="4"/>
  <c r="H1215" i="4" s="1"/>
  <c r="F1537" i="3"/>
  <c r="H1536" i="3"/>
  <c r="I1536" i="3" s="1"/>
  <c r="G1537" i="3"/>
  <c r="H1528" i="5" l="1"/>
  <c r="G1528" i="5"/>
  <c r="F1528" i="5"/>
  <c r="E1529" i="5"/>
  <c r="E1547" i="4"/>
  <c r="F1547" i="4" s="1"/>
  <c r="C1548" i="4"/>
  <c r="G1216" i="4"/>
  <c r="H1216" i="4" s="1"/>
  <c r="G1538" i="3"/>
  <c r="F1538" i="3"/>
  <c r="H1537" i="3"/>
  <c r="I1537" i="3" s="1"/>
  <c r="H1529" i="5" l="1"/>
  <c r="E1530" i="5"/>
  <c r="G1529" i="5"/>
  <c r="F1529" i="5"/>
  <c r="E1548" i="4"/>
  <c r="F1548" i="4" s="1"/>
  <c r="C1549" i="4"/>
  <c r="G1217" i="4"/>
  <c r="H1217" i="4" s="1"/>
  <c r="F1539" i="3"/>
  <c r="H1538" i="3"/>
  <c r="G1539" i="3"/>
  <c r="I1538" i="3"/>
  <c r="E1531" i="5" l="1"/>
  <c r="H1530" i="5"/>
  <c r="G1530" i="5"/>
  <c r="F1530" i="5"/>
  <c r="E1549" i="4"/>
  <c r="F1549" i="4" s="1"/>
  <c r="C1550" i="4"/>
  <c r="G1218" i="4"/>
  <c r="H1218" i="4" s="1"/>
  <c r="G1540" i="3"/>
  <c r="F1540" i="3"/>
  <c r="H1539" i="3"/>
  <c r="I1539" i="3" s="1"/>
  <c r="H1531" i="5" l="1"/>
  <c r="G1531" i="5"/>
  <c r="F1531" i="5"/>
  <c r="E1532" i="5"/>
  <c r="E1550" i="4"/>
  <c r="F1550" i="4" s="1"/>
  <c r="C1551" i="4"/>
  <c r="G1219" i="4"/>
  <c r="H1219" i="4" s="1"/>
  <c r="F1541" i="3"/>
  <c r="H1540" i="3"/>
  <c r="G1541" i="3"/>
  <c r="I1540" i="3"/>
  <c r="H1532" i="5" l="1"/>
  <c r="E1533" i="5"/>
  <c r="G1532" i="5"/>
  <c r="F1532" i="5"/>
  <c r="E1551" i="4"/>
  <c r="F1551" i="4" s="1"/>
  <c r="C1552" i="4"/>
  <c r="G1220" i="4"/>
  <c r="H1220" i="4" s="1"/>
  <c r="G1542" i="3"/>
  <c r="F1542" i="3"/>
  <c r="H1541" i="3"/>
  <c r="I1541" i="3" s="1"/>
  <c r="E1534" i="5" l="1"/>
  <c r="H1533" i="5"/>
  <c r="G1533" i="5"/>
  <c r="F1533" i="5"/>
  <c r="E1552" i="4"/>
  <c r="F1552" i="4" s="1"/>
  <c r="C1553" i="4"/>
  <c r="G1221" i="4"/>
  <c r="H1221" i="4" s="1"/>
  <c r="F1543" i="3"/>
  <c r="H1542" i="3"/>
  <c r="G1543" i="3"/>
  <c r="I1542" i="3"/>
  <c r="H1534" i="5" l="1"/>
  <c r="G1534" i="5"/>
  <c r="F1534" i="5"/>
  <c r="E1535" i="5"/>
  <c r="E1553" i="4"/>
  <c r="F1553" i="4" s="1"/>
  <c r="C1554" i="4"/>
  <c r="G1222" i="4"/>
  <c r="H1222" i="4" s="1"/>
  <c r="G1544" i="3"/>
  <c r="F1544" i="3"/>
  <c r="H1543" i="3"/>
  <c r="I1543" i="3" s="1"/>
  <c r="H1535" i="5" l="1"/>
  <c r="E1536" i="5"/>
  <c r="G1535" i="5"/>
  <c r="F1535" i="5"/>
  <c r="E1554" i="4"/>
  <c r="F1554" i="4" s="1"/>
  <c r="C1555" i="4"/>
  <c r="G1223" i="4"/>
  <c r="H1223" i="4" s="1"/>
  <c r="H1544" i="3"/>
  <c r="F1545" i="3"/>
  <c r="I1544" i="3"/>
  <c r="G1545" i="3"/>
  <c r="E1537" i="5" l="1"/>
  <c r="H1536" i="5"/>
  <c r="G1536" i="5"/>
  <c r="F1536" i="5"/>
  <c r="E1555" i="4"/>
  <c r="F1555" i="4" s="1"/>
  <c r="C1556" i="4"/>
  <c r="G1224" i="4"/>
  <c r="H1224" i="4" s="1"/>
  <c r="G1546" i="3"/>
  <c r="F1546" i="3"/>
  <c r="H1545" i="3"/>
  <c r="I1545" i="3" s="1"/>
  <c r="H1537" i="5" l="1"/>
  <c r="G1537" i="5"/>
  <c r="F1537" i="5"/>
  <c r="E1538" i="5"/>
  <c r="E1556" i="4"/>
  <c r="F1556" i="4" s="1"/>
  <c r="C1557" i="4"/>
  <c r="G1225" i="4"/>
  <c r="H1225" i="4" s="1"/>
  <c r="H1546" i="3"/>
  <c r="F1547" i="3"/>
  <c r="I1546" i="3"/>
  <c r="G1547" i="3"/>
  <c r="H1538" i="5" l="1"/>
  <c r="E1539" i="5"/>
  <c r="G1538" i="5"/>
  <c r="F1538" i="5"/>
  <c r="E1557" i="4"/>
  <c r="F1557" i="4" s="1"/>
  <c r="C1558" i="4"/>
  <c r="G1226" i="4"/>
  <c r="H1226" i="4" s="1"/>
  <c r="G1548" i="3"/>
  <c r="F1548" i="3"/>
  <c r="H1547" i="3"/>
  <c r="I1547" i="3" s="1"/>
  <c r="E1540" i="5" l="1"/>
  <c r="H1539" i="5"/>
  <c r="F1539" i="5"/>
  <c r="G1539" i="5"/>
  <c r="E1558" i="4"/>
  <c r="F1558" i="4" s="1"/>
  <c r="C1559" i="4"/>
  <c r="G1227" i="4"/>
  <c r="H1227" i="4" s="1"/>
  <c r="F1549" i="3"/>
  <c r="H1548" i="3"/>
  <c r="G1549" i="3"/>
  <c r="I1548" i="3"/>
  <c r="H1540" i="5" l="1"/>
  <c r="G1540" i="5"/>
  <c r="F1540" i="5"/>
  <c r="E1541" i="5"/>
  <c r="E1559" i="4"/>
  <c r="F1559" i="4" s="1"/>
  <c r="C1560" i="4"/>
  <c r="G1228" i="4"/>
  <c r="H1228" i="4" s="1"/>
  <c r="G1550" i="3"/>
  <c r="F1550" i="3"/>
  <c r="H1549" i="3"/>
  <c r="I1549" i="3" s="1"/>
  <c r="H1541" i="5" l="1"/>
  <c r="E1542" i="5"/>
  <c r="G1541" i="5"/>
  <c r="F1541" i="5"/>
  <c r="E1560" i="4"/>
  <c r="F1560" i="4" s="1"/>
  <c r="C1561" i="4"/>
  <c r="G1229" i="4"/>
  <c r="H1229" i="4" s="1"/>
  <c r="F1551" i="3"/>
  <c r="H1550" i="3"/>
  <c r="G1551" i="3"/>
  <c r="I1550" i="3"/>
  <c r="E1543" i="5" l="1"/>
  <c r="H1542" i="5"/>
  <c r="G1542" i="5"/>
  <c r="F1542" i="5"/>
  <c r="E1561" i="4"/>
  <c r="F1561" i="4" s="1"/>
  <c r="C1562" i="4"/>
  <c r="G1230" i="4"/>
  <c r="H1230" i="4" s="1"/>
  <c r="G1552" i="3"/>
  <c r="F1552" i="3"/>
  <c r="H1551" i="3"/>
  <c r="I1551" i="3" s="1"/>
  <c r="H1543" i="5" l="1"/>
  <c r="G1543" i="5"/>
  <c r="F1543" i="5"/>
  <c r="E1544" i="5"/>
  <c r="E1562" i="4"/>
  <c r="F1562" i="4" s="1"/>
  <c r="C1563" i="4"/>
  <c r="G1231" i="4"/>
  <c r="H1231" i="4" s="1"/>
  <c r="F1553" i="3"/>
  <c r="H1552" i="3"/>
  <c r="G1553" i="3"/>
  <c r="I1552" i="3"/>
  <c r="H1544" i="5" l="1"/>
  <c r="E1545" i="5"/>
  <c r="G1544" i="5"/>
  <c r="F1544" i="5"/>
  <c r="E1563" i="4"/>
  <c r="F1563" i="4" s="1"/>
  <c r="C1564" i="4"/>
  <c r="G1232" i="4"/>
  <c r="H1232" i="4" s="1"/>
  <c r="G1554" i="3"/>
  <c r="F1554" i="3"/>
  <c r="H1553" i="3"/>
  <c r="I1553" i="3" s="1"/>
  <c r="E1546" i="5" l="1"/>
  <c r="H1545" i="5"/>
  <c r="G1545" i="5"/>
  <c r="F1545" i="5"/>
  <c r="E1564" i="4"/>
  <c r="F1564" i="4" s="1"/>
  <c r="C1565" i="4"/>
  <c r="G1233" i="4"/>
  <c r="H1233" i="4" s="1"/>
  <c r="F1555" i="3"/>
  <c r="H1554" i="3"/>
  <c r="G1555" i="3"/>
  <c r="I1554" i="3"/>
  <c r="H1546" i="5" l="1"/>
  <c r="G1546" i="5"/>
  <c r="F1546" i="5"/>
  <c r="E1547" i="5"/>
  <c r="E1565" i="4"/>
  <c r="F1565" i="4" s="1"/>
  <c r="C1566" i="4"/>
  <c r="G1234" i="4"/>
  <c r="H1234" i="4" s="1"/>
  <c r="G1556" i="3"/>
  <c r="F1556" i="3"/>
  <c r="H1555" i="3"/>
  <c r="I1555" i="3" s="1"/>
  <c r="H1547" i="5" l="1"/>
  <c r="E1548" i="5"/>
  <c r="G1547" i="5"/>
  <c r="F1547" i="5"/>
  <c r="E1566" i="4"/>
  <c r="F1566" i="4" s="1"/>
  <c r="C1567" i="4"/>
  <c r="G1235" i="4"/>
  <c r="H1235" i="4" s="1"/>
  <c r="H1556" i="3"/>
  <c r="F1557" i="3"/>
  <c r="I1556" i="3"/>
  <c r="G1557" i="3"/>
  <c r="E1549" i="5" l="1"/>
  <c r="H1548" i="5"/>
  <c r="G1548" i="5"/>
  <c r="F1548" i="5"/>
  <c r="E1567" i="4"/>
  <c r="F1567" i="4" s="1"/>
  <c r="C1568" i="4"/>
  <c r="G1236" i="4"/>
  <c r="H1236" i="4" s="1"/>
  <c r="G1558" i="3"/>
  <c r="F1558" i="3"/>
  <c r="H1557" i="3"/>
  <c r="I1557" i="3" s="1"/>
  <c r="H1549" i="5" l="1"/>
  <c r="G1549" i="5"/>
  <c r="F1549" i="5"/>
  <c r="E1550" i="5"/>
  <c r="E1568" i="4"/>
  <c r="F1568" i="4" s="1"/>
  <c r="C1569" i="4"/>
  <c r="G1237" i="4"/>
  <c r="H1237" i="4" s="1"/>
  <c r="H1558" i="3"/>
  <c r="F1559" i="3"/>
  <c r="I1558" i="3"/>
  <c r="G1559" i="3"/>
  <c r="H1550" i="5" l="1"/>
  <c r="E1551" i="5"/>
  <c r="G1550" i="5"/>
  <c r="F1550" i="5"/>
  <c r="E1569" i="4"/>
  <c r="F1569" i="4" s="1"/>
  <c r="C1570" i="4"/>
  <c r="G1238" i="4"/>
  <c r="H1238" i="4" s="1"/>
  <c r="G1560" i="3"/>
  <c r="F1560" i="3"/>
  <c r="H1559" i="3"/>
  <c r="I1559" i="3" s="1"/>
  <c r="E1552" i="5" l="1"/>
  <c r="H1551" i="5"/>
  <c r="F1551" i="5"/>
  <c r="G1551" i="5"/>
  <c r="E1570" i="4"/>
  <c r="F1570" i="4" s="1"/>
  <c r="C1571" i="4"/>
  <c r="G1239" i="4"/>
  <c r="H1239" i="4" s="1"/>
  <c r="F1561" i="3"/>
  <c r="H1560" i="3"/>
  <c r="G1561" i="3"/>
  <c r="I1560" i="3"/>
  <c r="H1552" i="5" l="1"/>
  <c r="G1552" i="5"/>
  <c r="F1552" i="5"/>
  <c r="E1553" i="5"/>
  <c r="E1571" i="4"/>
  <c r="F1571" i="4" s="1"/>
  <c r="C1572" i="4"/>
  <c r="G1240" i="4"/>
  <c r="H1240" i="4" s="1"/>
  <c r="G1562" i="3"/>
  <c r="F1562" i="3"/>
  <c r="H1561" i="3"/>
  <c r="I1561" i="3" s="1"/>
  <c r="H1553" i="5" l="1"/>
  <c r="E1554" i="5"/>
  <c r="G1553" i="5"/>
  <c r="F1553" i="5"/>
  <c r="E1572" i="4"/>
  <c r="F1572" i="4" s="1"/>
  <c r="C1573" i="4"/>
  <c r="G1241" i="4"/>
  <c r="H1241" i="4" s="1"/>
  <c r="F1563" i="3"/>
  <c r="H1562" i="3"/>
  <c r="G1563" i="3"/>
  <c r="I1562" i="3"/>
  <c r="E1555" i="5" l="1"/>
  <c r="H1554" i="5"/>
  <c r="G1554" i="5"/>
  <c r="F1554" i="5"/>
  <c r="E1573" i="4"/>
  <c r="F1573" i="4" s="1"/>
  <c r="C1574" i="4"/>
  <c r="G1242" i="4"/>
  <c r="H1242" i="4" s="1"/>
  <c r="G1564" i="3"/>
  <c r="F1564" i="3"/>
  <c r="H1563" i="3"/>
  <c r="I1563" i="3" s="1"/>
  <c r="H1555" i="5" l="1"/>
  <c r="G1555" i="5"/>
  <c r="F1555" i="5"/>
  <c r="E1556" i="5"/>
  <c r="E1574" i="4"/>
  <c r="F1574" i="4" s="1"/>
  <c r="C1575" i="4"/>
  <c r="G1243" i="4"/>
  <c r="H1243" i="4" s="1"/>
  <c r="F1565" i="3"/>
  <c r="H1564" i="3"/>
  <c r="G1565" i="3"/>
  <c r="I1564" i="3"/>
  <c r="H1556" i="5" l="1"/>
  <c r="E1557" i="5"/>
  <c r="G1556" i="5"/>
  <c r="F1556" i="5"/>
  <c r="E1575" i="4"/>
  <c r="F1575" i="4" s="1"/>
  <c r="C1576" i="4"/>
  <c r="G1244" i="4"/>
  <c r="H1244" i="4" s="1"/>
  <c r="G1566" i="3"/>
  <c r="F1566" i="3"/>
  <c r="H1565" i="3"/>
  <c r="I1565" i="3" s="1"/>
  <c r="E1558" i="5" l="1"/>
  <c r="H1557" i="5"/>
  <c r="G1557" i="5"/>
  <c r="F1557" i="5"/>
  <c r="E1576" i="4"/>
  <c r="F1576" i="4" s="1"/>
  <c r="C1577" i="4"/>
  <c r="G1245" i="4"/>
  <c r="H1245" i="4" s="1"/>
  <c r="F1567" i="3"/>
  <c r="H1566" i="3"/>
  <c r="G1567" i="3"/>
  <c r="I1566" i="3"/>
  <c r="H1558" i="5" l="1"/>
  <c r="G1558" i="5"/>
  <c r="F1558" i="5"/>
  <c r="E1559" i="5"/>
  <c r="E1577" i="4"/>
  <c r="F1577" i="4" s="1"/>
  <c r="C1578" i="4"/>
  <c r="G1246" i="4"/>
  <c r="H1246" i="4" s="1"/>
  <c r="G1568" i="3"/>
  <c r="F1568" i="3"/>
  <c r="H1567" i="3"/>
  <c r="I1567" i="3" s="1"/>
  <c r="H1559" i="5" l="1"/>
  <c r="E1560" i="5"/>
  <c r="G1559" i="5"/>
  <c r="F1559" i="5"/>
  <c r="E1578" i="4"/>
  <c r="F1578" i="4" s="1"/>
  <c r="C1579" i="4"/>
  <c r="G1247" i="4"/>
  <c r="H1247" i="4" s="1"/>
  <c r="H1568" i="3"/>
  <c r="I1568" i="3" s="1"/>
  <c r="F1569" i="3"/>
  <c r="G1569" i="3"/>
  <c r="E1561" i="5" l="1"/>
  <c r="H1560" i="5"/>
  <c r="G1560" i="5"/>
  <c r="F1560" i="5"/>
  <c r="E1579" i="4"/>
  <c r="F1579" i="4" s="1"/>
  <c r="C1580" i="4"/>
  <c r="G1248" i="4"/>
  <c r="H1248" i="4" s="1"/>
  <c r="G1570" i="3"/>
  <c r="F1570" i="3"/>
  <c r="H1569" i="3"/>
  <c r="I1569" i="3" s="1"/>
  <c r="H1561" i="5" l="1"/>
  <c r="G1561" i="5"/>
  <c r="F1561" i="5"/>
  <c r="E1562" i="5"/>
  <c r="E1580" i="4"/>
  <c r="F1580" i="4" s="1"/>
  <c r="C1581" i="4"/>
  <c r="G1249" i="4"/>
  <c r="H1249" i="4" s="1"/>
  <c r="F1571" i="3"/>
  <c r="H1570" i="3"/>
  <c r="I1570" i="3"/>
  <c r="G1571" i="3"/>
  <c r="H1562" i="5" l="1"/>
  <c r="E1563" i="5"/>
  <c r="G1562" i="5"/>
  <c r="F1562" i="5"/>
  <c r="E1581" i="4"/>
  <c r="F1581" i="4" s="1"/>
  <c r="C1582" i="4"/>
  <c r="G1250" i="4"/>
  <c r="H1250" i="4" s="1"/>
  <c r="G1572" i="3"/>
  <c r="F1572" i="3"/>
  <c r="H1571" i="3"/>
  <c r="I1571" i="3" s="1"/>
  <c r="E1564" i="5" l="1"/>
  <c r="H1563" i="5"/>
  <c r="F1563" i="5"/>
  <c r="G1563" i="5"/>
  <c r="E1582" i="4"/>
  <c r="F1582" i="4" s="1"/>
  <c r="C1583" i="4"/>
  <c r="G1251" i="4"/>
  <c r="H1251" i="4" s="1"/>
  <c r="H1572" i="3"/>
  <c r="F1573" i="3"/>
  <c r="I1572" i="3"/>
  <c r="G1573" i="3"/>
  <c r="H1564" i="5" l="1"/>
  <c r="G1564" i="5"/>
  <c r="F1564" i="5"/>
  <c r="E1565" i="5"/>
  <c r="E1583" i="4"/>
  <c r="F1583" i="4" s="1"/>
  <c r="C1584" i="4"/>
  <c r="G1252" i="4"/>
  <c r="H1252" i="4" s="1"/>
  <c r="G1574" i="3"/>
  <c r="F1574" i="3"/>
  <c r="H1573" i="3"/>
  <c r="I1573" i="3" s="1"/>
  <c r="H1565" i="5" l="1"/>
  <c r="E1566" i="5"/>
  <c r="G1565" i="5"/>
  <c r="F1565" i="5"/>
  <c r="E1584" i="4"/>
  <c r="F1584" i="4" s="1"/>
  <c r="C1585" i="4"/>
  <c r="G1253" i="4"/>
  <c r="H1253" i="4" s="1"/>
  <c r="H1574" i="3"/>
  <c r="F1575" i="3"/>
  <c r="G1575" i="3"/>
  <c r="I1574" i="3"/>
  <c r="E1567" i="5" l="1"/>
  <c r="H1566" i="5"/>
  <c r="G1566" i="5"/>
  <c r="F1566" i="5"/>
  <c r="E1585" i="4"/>
  <c r="F1585" i="4" s="1"/>
  <c r="C1586" i="4"/>
  <c r="G1254" i="4"/>
  <c r="H1254" i="4" s="1"/>
  <c r="G1576" i="3"/>
  <c r="H1575" i="3"/>
  <c r="I1575" i="3" s="1"/>
  <c r="F1576" i="3"/>
  <c r="H1567" i="5" l="1"/>
  <c r="G1567" i="5"/>
  <c r="F1567" i="5"/>
  <c r="E1568" i="5"/>
  <c r="E1586" i="4"/>
  <c r="F1586" i="4" s="1"/>
  <c r="C1587" i="4"/>
  <c r="G1255" i="4"/>
  <c r="H1255" i="4" s="1"/>
  <c r="H1576" i="3"/>
  <c r="F1577" i="3"/>
  <c r="G1577" i="3"/>
  <c r="I1576" i="3"/>
  <c r="H1568" i="5" l="1"/>
  <c r="E1569" i="5"/>
  <c r="G1568" i="5"/>
  <c r="F1568" i="5"/>
  <c r="E1587" i="4"/>
  <c r="F1587" i="4" s="1"/>
  <c r="C1588" i="4"/>
  <c r="G1256" i="4"/>
  <c r="H1256" i="4" s="1"/>
  <c r="G1578" i="3"/>
  <c r="H1577" i="3"/>
  <c r="I1577" i="3" s="1"/>
  <c r="F1578" i="3"/>
  <c r="E1570" i="5" l="1"/>
  <c r="H1569" i="5"/>
  <c r="G1569" i="5"/>
  <c r="F1569" i="5"/>
  <c r="E1588" i="4"/>
  <c r="F1588" i="4" s="1"/>
  <c r="C1589" i="4"/>
  <c r="G1257" i="4"/>
  <c r="H1257" i="4" s="1"/>
  <c r="H1578" i="3"/>
  <c r="F1579" i="3"/>
  <c r="G1579" i="3"/>
  <c r="I1578" i="3"/>
  <c r="H1570" i="5" l="1"/>
  <c r="G1570" i="5"/>
  <c r="F1570" i="5"/>
  <c r="E1571" i="5"/>
  <c r="E1589" i="4"/>
  <c r="F1589" i="4" s="1"/>
  <c r="C1590" i="4"/>
  <c r="G1258" i="4"/>
  <c r="H1258" i="4" s="1"/>
  <c r="G1580" i="3"/>
  <c r="F1580" i="3"/>
  <c r="H1579" i="3"/>
  <c r="I1579" i="3" s="1"/>
  <c r="H1571" i="5" l="1"/>
  <c r="E1572" i="5"/>
  <c r="G1571" i="5"/>
  <c r="F1571" i="5"/>
  <c r="E1590" i="4"/>
  <c r="F1590" i="4" s="1"/>
  <c r="C1591" i="4"/>
  <c r="G1259" i="4"/>
  <c r="H1259" i="4" s="1"/>
  <c r="H1580" i="3"/>
  <c r="F1581" i="3"/>
  <c r="I1580" i="3"/>
  <c r="G1581" i="3"/>
  <c r="E1573" i="5" l="1"/>
  <c r="H1572" i="5"/>
  <c r="G1572" i="5"/>
  <c r="F1572" i="5"/>
  <c r="E1591" i="4"/>
  <c r="F1591" i="4" s="1"/>
  <c r="C1592" i="4"/>
  <c r="G1260" i="4"/>
  <c r="H1260" i="4" s="1"/>
  <c r="F1582" i="3"/>
  <c r="H1581" i="3"/>
  <c r="G1582" i="3"/>
  <c r="I1581" i="3"/>
  <c r="H1573" i="5" l="1"/>
  <c r="G1573" i="5"/>
  <c r="F1573" i="5"/>
  <c r="E1574" i="5"/>
  <c r="E1592" i="4"/>
  <c r="F1592" i="4" s="1"/>
  <c r="C1593" i="4"/>
  <c r="G1261" i="4"/>
  <c r="H1261" i="4" s="1"/>
  <c r="G1583" i="3"/>
  <c r="H1582" i="3"/>
  <c r="I1582" i="3" s="1"/>
  <c r="F1583" i="3"/>
  <c r="H1574" i="5" l="1"/>
  <c r="E1575" i="5"/>
  <c r="G1574" i="5"/>
  <c r="F1574" i="5"/>
  <c r="E1593" i="4"/>
  <c r="F1593" i="4" s="1"/>
  <c r="C1594" i="4"/>
  <c r="G1262" i="4"/>
  <c r="H1262" i="4" s="1"/>
  <c r="H1583" i="3"/>
  <c r="F1584" i="3"/>
  <c r="G1584" i="3"/>
  <c r="I1583" i="3"/>
  <c r="E1576" i="5" l="1"/>
  <c r="H1575" i="5"/>
  <c r="F1575" i="5"/>
  <c r="G1575" i="5"/>
  <c r="E1594" i="4"/>
  <c r="F1594" i="4" s="1"/>
  <c r="C1595" i="4"/>
  <c r="G1263" i="4"/>
  <c r="H1263" i="4" s="1"/>
  <c r="G1585" i="3"/>
  <c r="H1584" i="3"/>
  <c r="I1584" i="3" s="1"/>
  <c r="F1585" i="3"/>
  <c r="H1576" i="5" l="1"/>
  <c r="G1576" i="5"/>
  <c r="F1576" i="5"/>
  <c r="E1577" i="5"/>
  <c r="E1595" i="4"/>
  <c r="F1595" i="4" s="1"/>
  <c r="C1596" i="4"/>
  <c r="G1264" i="4"/>
  <c r="H1264" i="4" s="1"/>
  <c r="G1586" i="3"/>
  <c r="H1585" i="3"/>
  <c r="I1585" i="3" s="1"/>
  <c r="F1586" i="3"/>
  <c r="H1577" i="5" l="1"/>
  <c r="E1578" i="5"/>
  <c r="G1577" i="5"/>
  <c r="F1577" i="5"/>
  <c r="E1596" i="4"/>
  <c r="F1596" i="4" s="1"/>
  <c r="C1597" i="4"/>
  <c r="G1265" i="4"/>
  <c r="H1265" i="4" s="1"/>
  <c r="H1586" i="3"/>
  <c r="F1587" i="3"/>
  <c r="G1587" i="3"/>
  <c r="I1586" i="3"/>
  <c r="E1579" i="5" l="1"/>
  <c r="H1578" i="5"/>
  <c r="G1578" i="5"/>
  <c r="F1578" i="5"/>
  <c r="E1597" i="4"/>
  <c r="F1597" i="4" s="1"/>
  <c r="C1598" i="4"/>
  <c r="G1266" i="4"/>
  <c r="H1266" i="4" s="1"/>
  <c r="G1588" i="3"/>
  <c r="F1588" i="3"/>
  <c r="H1587" i="3"/>
  <c r="I1587" i="3" s="1"/>
  <c r="F1598" i="4" l="1"/>
  <c r="H1579" i="5"/>
  <c r="G1579" i="5"/>
  <c r="F1579" i="5"/>
  <c r="E1580" i="5"/>
  <c r="E1598" i="4"/>
  <c r="C1599" i="4"/>
  <c r="G1267" i="4"/>
  <c r="H1267" i="4" s="1"/>
  <c r="H1588" i="3"/>
  <c r="F1589" i="3"/>
  <c r="I1588" i="3"/>
  <c r="G1589" i="3"/>
  <c r="F1599" i="4" l="1"/>
  <c r="H1580" i="5"/>
  <c r="E1581" i="5"/>
  <c r="G1580" i="5"/>
  <c r="F1580" i="5"/>
  <c r="E1599" i="4"/>
  <c r="C1600" i="4"/>
  <c r="G1268" i="4"/>
  <c r="H1268" i="4" s="1"/>
  <c r="G1590" i="3"/>
  <c r="F1590" i="3"/>
  <c r="H1589" i="3"/>
  <c r="I1589" i="3" s="1"/>
  <c r="E1582" i="5" l="1"/>
  <c r="H1581" i="5"/>
  <c r="G1581" i="5"/>
  <c r="F1581" i="5"/>
  <c r="E1600" i="4"/>
  <c r="F1600" i="4" s="1"/>
  <c r="C1601" i="4"/>
  <c r="G1269" i="4"/>
  <c r="H1269" i="4" s="1"/>
  <c r="H1590" i="3"/>
  <c r="F1591" i="3"/>
  <c r="G1591" i="3"/>
  <c r="I1590" i="3"/>
  <c r="F1601" i="4" l="1"/>
  <c r="H1582" i="5"/>
  <c r="G1582" i="5"/>
  <c r="F1582" i="5"/>
  <c r="E1583" i="5"/>
  <c r="E1601" i="4"/>
  <c r="C1602" i="4"/>
  <c r="G1270" i="4"/>
  <c r="H1270" i="4" s="1"/>
  <c r="G1592" i="3"/>
  <c r="H1591" i="3"/>
  <c r="I1591" i="3" s="1"/>
  <c r="F1592" i="3"/>
  <c r="H1583" i="5" l="1"/>
  <c r="E1584" i="5"/>
  <c r="G1583" i="5"/>
  <c r="F1583" i="5"/>
  <c r="E1602" i="4"/>
  <c r="F1602" i="4" s="1"/>
  <c r="C1603" i="4"/>
  <c r="G1271" i="4"/>
  <c r="H1271" i="4" s="1"/>
  <c r="H1592" i="3"/>
  <c r="F1593" i="3"/>
  <c r="G1593" i="3"/>
  <c r="I1592" i="3"/>
  <c r="F1603" i="4" l="1"/>
  <c r="E1585" i="5"/>
  <c r="H1584" i="5"/>
  <c r="G1584" i="5"/>
  <c r="F1584" i="5"/>
  <c r="E1603" i="4"/>
  <c r="C1604" i="4"/>
  <c r="G1272" i="4"/>
  <c r="H1272" i="4" s="1"/>
  <c r="G1594" i="3"/>
  <c r="H1593" i="3"/>
  <c r="I1593" i="3" s="1"/>
  <c r="F1594" i="3"/>
  <c r="F1604" i="4" l="1"/>
  <c r="H1585" i="5"/>
  <c r="G1585" i="5"/>
  <c r="F1585" i="5"/>
  <c r="E1586" i="5"/>
  <c r="E1604" i="4"/>
  <c r="C1605" i="4"/>
  <c r="G1273" i="4"/>
  <c r="H1273" i="4" s="1"/>
  <c r="H1594" i="3"/>
  <c r="F1595" i="3"/>
  <c r="I1594" i="3"/>
  <c r="G1595" i="3"/>
  <c r="F1605" i="4" l="1"/>
  <c r="H1586" i="5"/>
  <c r="E1587" i="5"/>
  <c r="G1586" i="5"/>
  <c r="F1586" i="5"/>
  <c r="E1605" i="4"/>
  <c r="C1606" i="4"/>
  <c r="G1274" i="4"/>
  <c r="H1274" i="4" s="1"/>
  <c r="G1596" i="3"/>
  <c r="F1596" i="3"/>
  <c r="H1595" i="3"/>
  <c r="I1595" i="3" s="1"/>
  <c r="F1606" i="4" l="1"/>
  <c r="E1588" i="5"/>
  <c r="H1587" i="5"/>
  <c r="F1587" i="5"/>
  <c r="G1587" i="5"/>
  <c r="E1606" i="4"/>
  <c r="C1607" i="4"/>
  <c r="G1275" i="4"/>
  <c r="H1275" i="4" s="1"/>
  <c r="H1596" i="3"/>
  <c r="F1597" i="3"/>
  <c r="I1596" i="3"/>
  <c r="G1597" i="3"/>
  <c r="F1607" i="4" l="1"/>
  <c r="H1588" i="5"/>
  <c r="G1588" i="5"/>
  <c r="F1588" i="5"/>
  <c r="E1589" i="5"/>
  <c r="E1607" i="4"/>
  <c r="C1608" i="4"/>
  <c r="G1276" i="4"/>
  <c r="H1276" i="4" s="1"/>
  <c r="G1598" i="3"/>
  <c r="F1598" i="3"/>
  <c r="H1597" i="3"/>
  <c r="I1597" i="3" s="1"/>
  <c r="F1608" i="4" l="1"/>
  <c r="H1589" i="5"/>
  <c r="E1590" i="5"/>
  <c r="G1589" i="5"/>
  <c r="F1589" i="5"/>
  <c r="E1608" i="4"/>
  <c r="C1609" i="4"/>
  <c r="G1277" i="4"/>
  <c r="H1277" i="4" s="1"/>
  <c r="H1598" i="3"/>
  <c r="F1599" i="3"/>
  <c r="G1599" i="3"/>
  <c r="I1598" i="3"/>
  <c r="E1591" i="5" l="1"/>
  <c r="H1590" i="5"/>
  <c r="G1590" i="5"/>
  <c r="F1590" i="5"/>
  <c r="E1609" i="4"/>
  <c r="F1609" i="4" s="1"/>
  <c r="C1610" i="4"/>
  <c r="G1278" i="4"/>
  <c r="H1278" i="4" s="1"/>
  <c r="G1600" i="3"/>
  <c r="H1599" i="3"/>
  <c r="I1599" i="3" s="1"/>
  <c r="F1600" i="3"/>
  <c r="H1591" i="5" l="1"/>
  <c r="G1591" i="5"/>
  <c r="F1591" i="5"/>
  <c r="E1592" i="5"/>
  <c r="E1610" i="4"/>
  <c r="F1610" i="4" s="1"/>
  <c r="C1611" i="4"/>
  <c r="G1279" i="4"/>
  <c r="H1279" i="4" s="1"/>
  <c r="H1600" i="3"/>
  <c r="F1601" i="3"/>
  <c r="G1601" i="3"/>
  <c r="I1600" i="3"/>
  <c r="H1592" i="5" l="1"/>
  <c r="E1593" i="5"/>
  <c r="G1592" i="5"/>
  <c r="F1592" i="5"/>
  <c r="E1611" i="4"/>
  <c r="F1611" i="4" s="1"/>
  <c r="C1612" i="4"/>
  <c r="G1280" i="4"/>
  <c r="H1280" i="4" s="1"/>
  <c r="G1602" i="3"/>
  <c r="H1601" i="3"/>
  <c r="I1601" i="3" s="1"/>
  <c r="F1602" i="3"/>
  <c r="E1594" i="5" l="1"/>
  <c r="H1593" i="5"/>
  <c r="G1593" i="5"/>
  <c r="F1593" i="5"/>
  <c r="E1612" i="4"/>
  <c r="F1612" i="4" s="1"/>
  <c r="C1613" i="4"/>
  <c r="G1281" i="4"/>
  <c r="H1281" i="4" s="1"/>
  <c r="H1602" i="3"/>
  <c r="F1603" i="3"/>
  <c r="G1603" i="3"/>
  <c r="I1602" i="3"/>
  <c r="H1594" i="5" l="1"/>
  <c r="G1594" i="5"/>
  <c r="F1594" i="5"/>
  <c r="E1595" i="5"/>
  <c r="E1613" i="4"/>
  <c r="F1613" i="4" s="1"/>
  <c r="C1614" i="4"/>
  <c r="G1282" i="4"/>
  <c r="H1282" i="4" s="1"/>
  <c r="G1604" i="3"/>
  <c r="F1604" i="3"/>
  <c r="H1603" i="3"/>
  <c r="I1603" i="3" s="1"/>
  <c r="H1595" i="5" l="1"/>
  <c r="E1596" i="5"/>
  <c r="G1595" i="5"/>
  <c r="F1595" i="5"/>
  <c r="E1614" i="4"/>
  <c r="F1614" i="4" s="1"/>
  <c r="C1615" i="4"/>
  <c r="G1283" i="4"/>
  <c r="H1283" i="4" s="1"/>
  <c r="H1604" i="3"/>
  <c r="F1605" i="3"/>
  <c r="I1604" i="3"/>
  <c r="G1605" i="3"/>
  <c r="E1597" i="5" l="1"/>
  <c r="H1596" i="5"/>
  <c r="G1596" i="5"/>
  <c r="F1596" i="5"/>
  <c r="E1615" i="4"/>
  <c r="F1615" i="4" s="1"/>
  <c r="C1616" i="4"/>
  <c r="G1284" i="4"/>
  <c r="H1284" i="4" s="1"/>
  <c r="G1606" i="3"/>
  <c r="F1606" i="3"/>
  <c r="H1605" i="3"/>
  <c r="I1605" i="3" s="1"/>
  <c r="H1597" i="5" l="1"/>
  <c r="G1597" i="5"/>
  <c r="F1597" i="5"/>
  <c r="E1598" i="5"/>
  <c r="E1616" i="4"/>
  <c r="F1616" i="4" s="1"/>
  <c r="C1617" i="4"/>
  <c r="G1285" i="4"/>
  <c r="H1285" i="4" s="1"/>
  <c r="H1606" i="3"/>
  <c r="F1607" i="3"/>
  <c r="G1607" i="3"/>
  <c r="I1606" i="3"/>
  <c r="H1598" i="5" l="1"/>
  <c r="E1599" i="5"/>
  <c r="G1598" i="5"/>
  <c r="F1598" i="5"/>
  <c r="E1617" i="4"/>
  <c r="F1617" i="4" s="1"/>
  <c r="C1618" i="4"/>
  <c r="G1286" i="4"/>
  <c r="H1286" i="4" s="1"/>
  <c r="G1608" i="3"/>
  <c r="H1607" i="3"/>
  <c r="I1607" i="3" s="1"/>
  <c r="F1608" i="3"/>
  <c r="E1600" i="5" l="1"/>
  <c r="H1599" i="5"/>
  <c r="F1599" i="5"/>
  <c r="G1599" i="5"/>
  <c r="E1618" i="4"/>
  <c r="F1618" i="4" s="1"/>
  <c r="C1619" i="4"/>
  <c r="G1287" i="4"/>
  <c r="H1287" i="4" s="1"/>
  <c r="H1608" i="3"/>
  <c r="F1609" i="3"/>
  <c r="I1608" i="3"/>
  <c r="G1609" i="3"/>
  <c r="H1600" i="5" l="1"/>
  <c r="G1600" i="5"/>
  <c r="F1600" i="5"/>
  <c r="E1601" i="5"/>
  <c r="E1619" i="4"/>
  <c r="F1619" i="4" s="1"/>
  <c r="C1620" i="4"/>
  <c r="G1288" i="4"/>
  <c r="H1288" i="4" s="1"/>
  <c r="H1609" i="3"/>
  <c r="F1610" i="3"/>
  <c r="G1610" i="3"/>
  <c r="I1609" i="3"/>
  <c r="H1601" i="5" l="1"/>
  <c r="E1602" i="5"/>
  <c r="G1601" i="5"/>
  <c r="F1601" i="5"/>
  <c r="E1620" i="4"/>
  <c r="F1620" i="4" s="1"/>
  <c r="C1621" i="4"/>
  <c r="G1289" i="4"/>
  <c r="H1289" i="4" s="1"/>
  <c r="G1611" i="3"/>
  <c r="H1610" i="3"/>
  <c r="I1610" i="3" s="1"/>
  <c r="F1611" i="3"/>
  <c r="F1621" i="4" l="1"/>
  <c r="E1603" i="5"/>
  <c r="H1602" i="5"/>
  <c r="G1602" i="5"/>
  <c r="F1602" i="5"/>
  <c r="E1621" i="4"/>
  <c r="C1622" i="4"/>
  <c r="G1290" i="4"/>
  <c r="H1290" i="4" s="1"/>
  <c r="F1612" i="3"/>
  <c r="H1611" i="3"/>
  <c r="G1612" i="3"/>
  <c r="I1611" i="3"/>
  <c r="H1603" i="5" l="1"/>
  <c r="G1603" i="5"/>
  <c r="F1603" i="5"/>
  <c r="E1604" i="5"/>
  <c r="E1622" i="4"/>
  <c r="F1622" i="4" s="1"/>
  <c r="C1623" i="4"/>
  <c r="G1291" i="4"/>
  <c r="H1291" i="4" s="1"/>
  <c r="G1613" i="3"/>
  <c r="H1612" i="3"/>
  <c r="I1612" i="3" s="1"/>
  <c r="F1613" i="3"/>
  <c r="H1604" i="5" l="1"/>
  <c r="E1605" i="5"/>
  <c r="G1604" i="5"/>
  <c r="F1604" i="5"/>
  <c r="E1623" i="4"/>
  <c r="F1623" i="4" s="1"/>
  <c r="C1624" i="4"/>
  <c r="G1292" i="4"/>
  <c r="H1292" i="4" s="1"/>
  <c r="F1614" i="3"/>
  <c r="H1613" i="3"/>
  <c r="G1614" i="3"/>
  <c r="I1613" i="3"/>
  <c r="E1606" i="5" l="1"/>
  <c r="H1605" i="5"/>
  <c r="G1605" i="5"/>
  <c r="F1605" i="5"/>
  <c r="E1624" i="4"/>
  <c r="F1624" i="4" s="1"/>
  <c r="C1625" i="4"/>
  <c r="G1293" i="4"/>
  <c r="H1293" i="4" s="1"/>
  <c r="G1615" i="3"/>
  <c r="H1614" i="3"/>
  <c r="I1614" i="3" s="1"/>
  <c r="F1615" i="3"/>
  <c r="H1606" i="5" l="1"/>
  <c r="G1606" i="5"/>
  <c r="F1606" i="5"/>
  <c r="E1607" i="5"/>
  <c r="E1625" i="4"/>
  <c r="F1625" i="4" s="1"/>
  <c r="C1626" i="4"/>
  <c r="G1294" i="4"/>
  <c r="H1294" i="4" s="1"/>
  <c r="H1615" i="3"/>
  <c r="F1616" i="3"/>
  <c r="G1616" i="3"/>
  <c r="I1615" i="3"/>
  <c r="F1626" i="4" l="1"/>
  <c r="H1607" i="5"/>
  <c r="E1608" i="5"/>
  <c r="G1607" i="5"/>
  <c r="F1607" i="5"/>
  <c r="E1626" i="4"/>
  <c r="C1627" i="4"/>
  <c r="G1295" i="4"/>
  <c r="H1295" i="4" s="1"/>
  <c r="G1617" i="3"/>
  <c r="H1616" i="3"/>
  <c r="I1616" i="3" s="1"/>
  <c r="F1617" i="3"/>
  <c r="E1609" i="5" l="1"/>
  <c r="H1608" i="5"/>
  <c r="G1608" i="5"/>
  <c r="F1608" i="5"/>
  <c r="E1627" i="4"/>
  <c r="F1627" i="4" s="1"/>
  <c r="C1628" i="4"/>
  <c r="G1296" i="4"/>
  <c r="H1296" i="4" s="1"/>
  <c r="H1617" i="3"/>
  <c r="F1618" i="3"/>
  <c r="G1618" i="3"/>
  <c r="I1617" i="3"/>
  <c r="H1609" i="5" l="1"/>
  <c r="G1609" i="5"/>
  <c r="F1609" i="5"/>
  <c r="E1610" i="5"/>
  <c r="E1628" i="4"/>
  <c r="F1628" i="4" s="1"/>
  <c r="C1629" i="4"/>
  <c r="G1297" i="4"/>
  <c r="H1297" i="4" s="1"/>
  <c r="G1619" i="3"/>
  <c r="H1618" i="3"/>
  <c r="I1618" i="3" s="1"/>
  <c r="F1619" i="3"/>
  <c r="H1610" i="5" l="1"/>
  <c r="E1611" i="5"/>
  <c r="G1610" i="5"/>
  <c r="F1610" i="5"/>
  <c r="E1629" i="4"/>
  <c r="F1629" i="4" s="1"/>
  <c r="C1630" i="4"/>
  <c r="G1298" i="4"/>
  <c r="H1298" i="4" s="1"/>
  <c r="F1620" i="3"/>
  <c r="H1619" i="3"/>
  <c r="G1620" i="3"/>
  <c r="I1619" i="3"/>
  <c r="E1612" i="5" l="1"/>
  <c r="H1611" i="5"/>
  <c r="F1611" i="5"/>
  <c r="G1611" i="5"/>
  <c r="E1630" i="4"/>
  <c r="F1630" i="4" s="1"/>
  <c r="C1631" i="4"/>
  <c r="G1299" i="4"/>
  <c r="H1299" i="4" s="1"/>
  <c r="G1621" i="3"/>
  <c r="H1620" i="3"/>
  <c r="I1620" i="3" s="1"/>
  <c r="F1621" i="3"/>
  <c r="H1612" i="5" l="1"/>
  <c r="G1612" i="5"/>
  <c r="F1612" i="5"/>
  <c r="E1613" i="5"/>
  <c r="E1631" i="4"/>
  <c r="F1631" i="4" s="1"/>
  <c r="C1632" i="4"/>
  <c r="G1300" i="4"/>
  <c r="H1300" i="4" s="1"/>
  <c r="F1622" i="3"/>
  <c r="H1621" i="3"/>
  <c r="G1622" i="3"/>
  <c r="I1621" i="3"/>
  <c r="H1613" i="5" l="1"/>
  <c r="E1614" i="5"/>
  <c r="G1613" i="5"/>
  <c r="F1613" i="5"/>
  <c r="E1632" i="4"/>
  <c r="F1632" i="4" s="1"/>
  <c r="C1633" i="4"/>
  <c r="G1301" i="4"/>
  <c r="H1301" i="4" s="1"/>
  <c r="G1623" i="3"/>
  <c r="H1622" i="3"/>
  <c r="I1622" i="3" s="1"/>
  <c r="F1623" i="3"/>
  <c r="E1615" i="5" l="1"/>
  <c r="H1614" i="5"/>
  <c r="G1614" i="5"/>
  <c r="F1614" i="5"/>
  <c r="E1633" i="4"/>
  <c r="F1633" i="4" s="1"/>
  <c r="C1634" i="4"/>
  <c r="G1302" i="4"/>
  <c r="H1302" i="4" s="1"/>
  <c r="H1623" i="3"/>
  <c r="F1624" i="3"/>
  <c r="G1624" i="3"/>
  <c r="I1623" i="3"/>
  <c r="H1615" i="5" l="1"/>
  <c r="G1615" i="5"/>
  <c r="F1615" i="5"/>
  <c r="E1616" i="5"/>
  <c r="E1634" i="4"/>
  <c r="F1634" i="4" s="1"/>
  <c r="C1635" i="4"/>
  <c r="G1303" i="4"/>
  <c r="H1303" i="4" s="1"/>
  <c r="G1625" i="3"/>
  <c r="H1624" i="3"/>
  <c r="I1624" i="3" s="1"/>
  <c r="F1625" i="3"/>
  <c r="H1616" i="5" l="1"/>
  <c r="E1617" i="5"/>
  <c r="G1616" i="5"/>
  <c r="F1616" i="5"/>
  <c r="E1635" i="4"/>
  <c r="F1635" i="4" s="1"/>
  <c r="C1636" i="4"/>
  <c r="G1304" i="4"/>
  <c r="H1304" i="4" s="1"/>
  <c r="H1625" i="3"/>
  <c r="F1626" i="3"/>
  <c r="G1626" i="3"/>
  <c r="I1625" i="3"/>
  <c r="E1618" i="5" l="1"/>
  <c r="H1617" i="5"/>
  <c r="G1617" i="5"/>
  <c r="F1617" i="5"/>
  <c r="E1636" i="4"/>
  <c r="F1636" i="4" s="1"/>
  <c r="C1637" i="4"/>
  <c r="G1305" i="4"/>
  <c r="H1305" i="4" s="1"/>
  <c r="G1627" i="3"/>
  <c r="H1626" i="3"/>
  <c r="I1626" i="3" s="1"/>
  <c r="F1627" i="3"/>
  <c r="H1618" i="5" l="1"/>
  <c r="G1618" i="5"/>
  <c r="F1618" i="5"/>
  <c r="E1619" i="5"/>
  <c r="E1637" i="4"/>
  <c r="F1637" i="4" s="1"/>
  <c r="C1638" i="4"/>
  <c r="G1306" i="4"/>
  <c r="H1306" i="4" s="1"/>
  <c r="F1628" i="3"/>
  <c r="H1627" i="3"/>
  <c r="G1628" i="3"/>
  <c r="I1627" i="3"/>
  <c r="H1619" i="5" l="1"/>
  <c r="E1620" i="5"/>
  <c r="G1619" i="5"/>
  <c r="F1619" i="5"/>
  <c r="E1638" i="4"/>
  <c r="F1638" i="4" s="1"/>
  <c r="C1639" i="4"/>
  <c r="G1307" i="4"/>
  <c r="H1307" i="4" s="1"/>
  <c r="G1629" i="3"/>
  <c r="H1628" i="3"/>
  <c r="I1628" i="3" s="1"/>
  <c r="F1629" i="3"/>
  <c r="E1621" i="5" l="1"/>
  <c r="H1620" i="5"/>
  <c r="G1620" i="5"/>
  <c r="F1620" i="5"/>
  <c r="E1639" i="4"/>
  <c r="F1639" i="4" s="1"/>
  <c r="C1640" i="4"/>
  <c r="G1308" i="4"/>
  <c r="H1308" i="4" s="1"/>
  <c r="F1630" i="3"/>
  <c r="H1629" i="3"/>
  <c r="G1630" i="3"/>
  <c r="I1629" i="3"/>
  <c r="H1621" i="5" l="1"/>
  <c r="G1621" i="5"/>
  <c r="F1621" i="5"/>
  <c r="E1622" i="5"/>
  <c r="E1640" i="4"/>
  <c r="F1640" i="4" s="1"/>
  <c r="C1641" i="4"/>
  <c r="G1309" i="4"/>
  <c r="H1309" i="4" s="1"/>
  <c r="G1631" i="3"/>
  <c r="H1630" i="3"/>
  <c r="I1630" i="3" s="1"/>
  <c r="F1631" i="3"/>
  <c r="H1622" i="5" l="1"/>
  <c r="E1623" i="5"/>
  <c r="G1622" i="5"/>
  <c r="F1622" i="5"/>
  <c r="E1641" i="4"/>
  <c r="F1641" i="4" s="1"/>
  <c r="C1642" i="4"/>
  <c r="G1310" i="4"/>
  <c r="H1310" i="4" s="1"/>
  <c r="H1631" i="3"/>
  <c r="F1632" i="3"/>
  <c r="G1632" i="3"/>
  <c r="I1631" i="3"/>
  <c r="E1624" i="5" l="1"/>
  <c r="H1623" i="5"/>
  <c r="F1623" i="5"/>
  <c r="G1623" i="5"/>
  <c r="E1642" i="4"/>
  <c r="F1642" i="4" s="1"/>
  <c r="C1643" i="4"/>
  <c r="G1311" i="4"/>
  <c r="H1311" i="4" s="1"/>
  <c r="G1633" i="3"/>
  <c r="H1632" i="3"/>
  <c r="I1632" i="3" s="1"/>
  <c r="F1633" i="3"/>
  <c r="H1624" i="5" l="1"/>
  <c r="G1624" i="5"/>
  <c r="F1624" i="5"/>
  <c r="E1625" i="5"/>
  <c r="E1643" i="4"/>
  <c r="F1643" i="4" s="1"/>
  <c r="C1644" i="4"/>
  <c r="G1312" i="4"/>
  <c r="H1312" i="4" s="1"/>
  <c r="G1634" i="3"/>
  <c r="H1633" i="3"/>
  <c r="I1633" i="3" s="1"/>
  <c r="F1634" i="3"/>
  <c r="H1625" i="5" l="1"/>
  <c r="E1626" i="5"/>
  <c r="G1625" i="5"/>
  <c r="F1625" i="5"/>
  <c r="E1644" i="4"/>
  <c r="F1644" i="4" s="1"/>
  <c r="C1645" i="4"/>
  <c r="G1313" i="4"/>
  <c r="H1313" i="4" s="1"/>
  <c r="H1634" i="3"/>
  <c r="F1635" i="3"/>
  <c r="G1635" i="3"/>
  <c r="I1634" i="3"/>
  <c r="E1627" i="5" l="1"/>
  <c r="H1626" i="5"/>
  <c r="G1626" i="5"/>
  <c r="F1626" i="5"/>
  <c r="E1645" i="4"/>
  <c r="F1645" i="4" s="1"/>
  <c r="C1646" i="4"/>
  <c r="G1314" i="4"/>
  <c r="H1314" i="4" s="1"/>
  <c r="G1636" i="3"/>
  <c r="F1636" i="3"/>
  <c r="H1635" i="3"/>
  <c r="I1635" i="3" s="1"/>
  <c r="H1627" i="5" l="1"/>
  <c r="G1627" i="5"/>
  <c r="F1627" i="5"/>
  <c r="E1628" i="5"/>
  <c r="E1646" i="4"/>
  <c r="F1646" i="4" s="1"/>
  <c r="C1647" i="4"/>
  <c r="G1315" i="4"/>
  <c r="H1315" i="4" s="1"/>
  <c r="H1636" i="3"/>
  <c r="F1637" i="3"/>
  <c r="I1636" i="3"/>
  <c r="G1637" i="3"/>
  <c r="H1628" i="5" l="1"/>
  <c r="E1629" i="5"/>
  <c r="G1628" i="5"/>
  <c r="F1628" i="5"/>
  <c r="E1647" i="4"/>
  <c r="F1647" i="4" s="1"/>
  <c r="C1648" i="4"/>
  <c r="G1316" i="4"/>
  <c r="H1316" i="4" s="1"/>
  <c r="G1638" i="3"/>
  <c r="F1638" i="3"/>
  <c r="H1637" i="3"/>
  <c r="I1637" i="3" s="1"/>
  <c r="E1630" i="5" l="1"/>
  <c r="H1629" i="5"/>
  <c r="G1629" i="5"/>
  <c r="F1629" i="5"/>
  <c r="E1648" i="4"/>
  <c r="F1648" i="4" s="1"/>
  <c r="C1649" i="4"/>
  <c r="G1317" i="4"/>
  <c r="H1317" i="4" s="1"/>
  <c r="H1638" i="3"/>
  <c r="F1639" i="3"/>
  <c r="G1639" i="3"/>
  <c r="I1638" i="3"/>
  <c r="H1630" i="5" l="1"/>
  <c r="G1630" i="5"/>
  <c r="F1630" i="5"/>
  <c r="E1631" i="5"/>
  <c r="E1649" i="4"/>
  <c r="F1649" i="4" s="1"/>
  <c r="C1650" i="4"/>
  <c r="G1318" i="4"/>
  <c r="H1318" i="4" s="1"/>
  <c r="G1640" i="3"/>
  <c r="H1639" i="3"/>
  <c r="I1639" i="3" s="1"/>
  <c r="F1640" i="3"/>
  <c r="H1631" i="5" l="1"/>
  <c r="E1632" i="5"/>
  <c r="G1631" i="5"/>
  <c r="F1631" i="5"/>
  <c r="E1650" i="4"/>
  <c r="F1650" i="4" s="1"/>
  <c r="C1651" i="4"/>
  <c r="G1319" i="4"/>
  <c r="H1319" i="4" s="1"/>
  <c r="H1640" i="3"/>
  <c r="F1641" i="3"/>
  <c r="I1640" i="3"/>
  <c r="G1641" i="3"/>
  <c r="E1633" i="5" l="1"/>
  <c r="H1632" i="5"/>
  <c r="G1632" i="5"/>
  <c r="F1632" i="5"/>
  <c r="E1651" i="4"/>
  <c r="F1651" i="4" s="1"/>
  <c r="C1652" i="4"/>
  <c r="G1320" i="4"/>
  <c r="H1320" i="4" s="1"/>
  <c r="G1642" i="3"/>
  <c r="H1641" i="3"/>
  <c r="I1641" i="3" s="1"/>
  <c r="F1642" i="3"/>
  <c r="H1633" i="5" l="1"/>
  <c r="G1633" i="5"/>
  <c r="F1633" i="5"/>
  <c r="E1634" i="5"/>
  <c r="E1652" i="4"/>
  <c r="F1652" i="4" s="1"/>
  <c r="C1653" i="4"/>
  <c r="G1321" i="4"/>
  <c r="H1321" i="4" s="1"/>
  <c r="H1642" i="3"/>
  <c r="F1643" i="3"/>
  <c r="I1642" i="3"/>
  <c r="G1643" i="3"/>
  <c r="H1634" i="5" l="1"/>
  <c r="E1635" i="5"/>
  <c r="G1634" i="5"/>
  <c r="F1634" i="5"/>
  <c r="E1653" i="4"/>
  <c r="F1653" i="4" s="1"/>
  <c r="C1654" i="4"/>
  <c r="G1322" i="4"/>
  <c r="H1322" i="4" s="1"/>
  <c r="G1644" i="3"/>
  <c r="F1644" i="3"/>
  <c r="H1643" i="3"/>
  <c r="I1643" i="3" s="1"/>
  <c r="E1636" i="5" l="1"/>
  <c r="H1635" i="5"/>
  <c r="F1635" i="5"/>
  <c r="G1635" i="5"/>
  <c r="E1654" i="4"/>
  <c r="F1654" i="4" s="1"/>
  <c r="C1655" i="4"/>
  <c r="G1323" i="4"/>
  <c r="H1323" i="4" s="1"/>
  <c r="H1644" i="3"/>
  <c r="F1645" i="3"/>
  <c r="I1644" i="3"/>
  <c r="G1645" i="3"/>
  <c r="H1636" i="5" l="1"/>
  <c r="G1636" i="5"/>
  <c r="F1636" i="5"/>
  <c r="E1637" i="5"/>
  <c r="E1655" i="4"/>
  <c r="F1655" i="4" s="1"/>
  <c r="C1656" i="4"/>
  <c r="G1324" i="4"/>
  <c r="H1324" i="4" s="1"/>
  <c r="G1646" i="3"/>
  <c r="F1646" i="3"/>
  <c r="H1645" i="3"/>
  <c r="I1645" i="3" s="1"/>
  <c r="H1637" i="5" l="1"/>
  <c r="E1638" i="5"/>
  <c r="G1637" i="5"/>
  <c r="F1637" i="5"/>
  <c r="E1656" i="4"/>
  <c r="F1656" i="4" s="1"/>
  <c r="C1657" i="4"/>
  <c r="G1325" i="4"/>
  <c r="H1325" i="4" s="1"/>
  <c r="H1646" i="3"/>
  <c r="F1647" i="3"/>
  <c r="G1647" i="3"/>
  <c r="I1646" i="3"/>
  <c r="E1639" i="5" l="1"/>
  <c r="H1638" i="5"/>
  <c r="G1638" i="5"/>
  <c r="F1638" i="5"/>
  <c r="E1657" i="4"/>
  <c r="F1657" i="4" s="1"/>
  <c r="C1658" i="4"/>
  <c r="G1326" i="4"/>
  <c r="H1326" i="4" s="1"/>
  <c r="G1648" i="3"/>
  <c r="H1647" i="3"/>
  <c r="I1647" i="3" s="1"/>
  <c r="F1648" i="3"/>
  <c r="H1639" i="5" l="1"/>
  <c r="G1639" i="5"/>
  <c r="F1639" i="5"/>
  <c r="E1640" i="5"/>
  <c r="E1658" i="4"/>
  <c r="F1658" i="4" s="1"/>
  <c r="C1659" i="4"/>
  <c r="G1327" i="4"/>
  <c r="H1327" i="4" s="1"/>
  <c r="H1648" i="3"/>
  <c r="F1649" i="3"/>
  <c r="G1649" i="3"/>
  <c r="I1648" i="3"/>
  <c r="H1640" i="5" l="1"/>
  <c r="E1641" i="5"/>
  <c r="G1640" i="5"/>
  <c r="F1640" i="5"/>
  <c r="E1659" i="4"/>
  <c r="F1659" i="4" s="1"/>
  <c r="C1660" i="4"/>
  <c r="G1328" i="4"/>
  <c r="H1328" i="4" s="1"/>
  <c r="G1650" i="3"/>
  <c r="H1649" i="3"/>
  <c r="I1649" i="3" s="1"/>
  <c r="F1650" i="3"/>
  <c r="E1642" i="5" l="1"/>
  <c r="H1641" i="5"/>
  <c r="G1641" i="5"/>
  <c r="F1641" i="5"/>
  <c r="E1660" i="4"/>
  <c r="F1660" i="4" s="1"/>
  <c r="C1661" i="4"/>
  <c r="G1329" i="4"/>
  <c r="H1329" i="4" s="1"/>
  <c r="H1650" i="3"/>
  <c r="F1651" i="3"/>
  <c r="G1651" i="3"/>
  <c r="I1650" i="3"/>
  <c r="H1642" i="5" l="1"/>
  <c r="G1642" i="5"/>
  <c r="F1642" i="5"/>
  <c r="E1643" i="5"/>
  <c r="E1661" i="4"/>
  <c r="F1661" i="4" s="1"/>
  <c r="C1662" i="4"/>
  <c r="G1330" i="4"/>
  <c r="H1330" i="4" s="1"/>
  <c r="G1652" i="3"/>
  <c r="F1652" i="3"/>
  <c r="H1651" i="3"/>
  <c r="I1651" i="3" s="1"/>
  <c r="H1643" i="5" l="1"/>
  <c r="E1644" i="5"/>
  <c r="G1643" i="5"/>
  <c r="F1643" i="5"/>
  <c r="E1662" i="4"/>
  <c r="F1662" i="4" s="1"/>
  <c r="C1663" i="4"/>
  <c r="G1331" i="4"/>
  <c r="H1331" i="4" s="1"/>
  <c r="H1652" i="3"/>
  <c r="F1653" i="3"/>
  <c r="I1652" i="3"/>
  <c r="G1653" i="3"/>
  <c r="E1645" i="5" l="1"/>
  <c r="H1644" i="5"/>
  <c r="G1644" i="5"/>
  <c r="F1644" i="5"/>
  <c r="E1663" i="4"/>
  <c r="F1663" i="4" s="1"/>
  <c r="C1664" i="4"/>
  <c r="G1332" i="4"/>
  <c r="H1332" i="4" s="1"/>
  <c r="G1654" i="3"/>
  <c r="F1654" i="3"/>
  <c r="H1653" i="3"/>
  <c r="I1653" i="3" s="1"/>
  <c r="F1664" i="4" l="1"/>
  <c r="H1645" i="5"/>
  <c r="G1645" i="5"/>
  <c r="F1645" i="5"/>
  <c r="E1646" i="5"/>
  <c r="E1664" i="4"/>
  <c r="C1665" i="4"/>
  <c r="G1333" i="4"/>
  <c r="H1333" i="4" s="1"/>
  <c r="H1654" i="3"/>
  <c r="F1655" i="3"/>
  <c r="G1655" i="3"/>
  <c r="I1654" i="3"/>
  <c r="H1646" i="5" l="1"/>
  <c r="E1647" i="5"/>
  <c r="F1646" i="5"/>
  <c r="G1646" i="5"/>
  <c r="E1665" i="4"/>
  <c r="F1665" i="4" s="1"/>
  <c r="C1666" i="4"/>
  <c r="G1334" i="4"/>
  <c r="H1334" i="4" s="1"/>
  <c r="G1656" i="3"/>
  <c r="H1655" i="3"/>
  <c r="I1655" i="3" s="1"/>
  <c r="F1656" i="3"/>
  <c r="E1648" i="5" l="1"/>
  <c r="H1647" i="5"/>
  <c r="F1647" i="5"/>
  <c r="G1647" i="5"/>
  <c r="E1666" i="4"/>
  <c r="F1666" i="4" s="1"/>
  <c r="C1667" i="4"/>
  <c r="G1335" i="4"/>
  <c r="H1335" i="4" s="1"/>
  <c r="H1656" i="3"/>
  <c r="F1657" i="3"/>
  <c r="I1656" i="3"/>
  <c r="G1657" i="3"/>
  <c r="H1648" i="5" l="1"/>
  <c r="G1648" i="5"/>
  <c r="F1648" i="5"/>
  <c r="E1649" i="5"/>
  <c r="E1667" i="4"/>
  <c r="F1667" i="4" s="1"/>
  <c r="C1668" i="4"/>
  <c r="G1336" i="4"/>
  <c r="H1336" i="4" s="1"/>
  <c r="G1658" i="3"/>
  <c r="H1657" i="3"/>
  <c r="I1657" i="3" s="1"/>
  <c r="F1658" i="3"/>
  <c r="H1649" i="5" l="1"/>
  <c r="E1650" i="5"/>
  <c r="G1649" i="5"/>
  <c r="F1649" i="5"/>
  <c r="E1668" i="4"/>
  <c r="F1668" i="4" s="1"/>
  <c r="C1669" i="4"/>
  <c r="G1337" i="4"/>
  <c r="H1337" i="4" s="1"/>
  <c r="H1658" i="3"/>
  <c r="F1659" i="3"/>
  <c r="G1659" i="3"/>
  <c r="I1658" i="3"/>
  <c r="E1651" i="5" l="1"/>
  <c r="H1650" i="5"/>
  <c r="G1650" i="5"/>
  <c r="F1650" i="5"/>
  <c r="E1669" i="4"/>
  <c r="F1669" i="4" s="1"/>
  <c r="C1670" i="4"/>
  <c r="G1338" i="4"/>
  <c r="H1338" i="4" s="1"/>
  <c r="G1660" i="3"/>
  <c r="F1660" i="3"/>
  <c r="H1659" i="3"/>
  <c r="I1659" i="3" s="1"/>
  <c r="H1651" i="5" l="1"/>
  <c r="G1651" i="5"/>
  <c r="F1651" i="5"/>
  <c r="E1652" i="5"/>
  <c r="E1670" i="4"/>
  <c r="F1670" i="4" s="1"/>
  <c r="C1671" i="4"/>
  <c r="G1339" i="4"/>
  <c r="H1339" i="4" s="1"/>
  <c r="H1660" i="3"/>
  <c r="F1661" i="3"/>
  <c r="I1660" i="3"/>
  <c r="G1661" i="3"/>
  <c r="H1652" i="5" l="1"/>
  <c r="E1653" i="5"/>
  <c r="G1652" i="5"/>
  <c r="F1652" i="5"/>
  <c r="E1671" i="4"/>
  <c r="F1671" i="4" s="1"/>
  <c r="C1672" i="4"/>
  <c r="G1340" i="4"/>
  <c r="H1340" i="4" s="1"/>
  <c r="G1662" i="3"/>
  <c r="F1662" i="3"/>
  <c r="H1661" i="3"/>
  <c r="I1661" i="3" s="1"/>
  <c r="E1654" i="5" l="1"/>
  <c r="H1653" i="5"/>
  <c r="G1653" i="5"/>
  <c r="F1653" i="5"/>
  <c r="E1672" i="4"/>
  <c r="F1672" i="4" s="1"/>
  <c r="C1673" i="4"/>
  <c r="G1341" i="4"/>
  <c r="H1341" i="4" s="1"/>
  <c r="H1662" i="3"/>
  <c r="F1663" i="3"/>
  <c r="G1663" i="3"/>
  <c r="I1662" i="3"/>
  <c r="H1654" i="5" l="1"/>
  <c r="G1654" i="5"/>
  <c r="F1654" i="5"/>
  <c r="E1655" i="5"/>
  <c r="E1673" i="4"/>
  <c r="F1673" i="4" s="1"/>
  <c r="C1674" i="4"/>
  <c r="G1342" i="4"/>
  <c r="H1342" i="4" s="1"/>
  <c r="G1664" i="3"/>
  <c r="F1664" i="3"/>
  <c r="H1663" i="3"/>
  <c r="I1663" i="3" s="1"/>
  <c r="H1655" i="5" l="1"/>
  <c r="E1656" i="5"/>
  <c r="G1655" i="5"/>
  <c r="F1655" i="5"/>
  <c r="E1674" i="4"/>
  <c r="F1674" i="4" s="1"/>
  <c r="C1675" i="4"/>
  <c r="G1343" i="4"/>
  <c r="H1343" i="4" s="1"/>
  <c r="H1664" i="3"/>
  <c r="F1665" i="3"/>
  <c r="I1664" i="3"/>
  <c r="G1665" i="3"/>
  <c r="E1657" i="5" l="1"/>
  <c r="H1656" i="5"/>
  <c r="G1656" i="5"/>
  <c r="F1656" i="5"/>
  <c r="E1675" i="4"/>
  <c r="F1675" i="4" s="1"/>
  <c r="C1676" i="4"/>
  <c r="G1344" i="4"/>
  <c r="H1344" i="4" s="1"/>
  <c r="G1666" i="3"/>
  <c r="F1666" i="3"/>
  <c r="H1665" i="3"/>
  <c r="I1665" i="3" s="1"/>
  <c r="H1657" i="5" l="1"/>
  <c r="G1657" i="5"/>
  <c r="F1657" i="5"/>
  <c r="E1658" i="5"/>
  <c r="E1676" i="4"/>
  <c r="F1676" i="4" s="1"/>
  <c r="C1677" i="4"/>
  <c r="G1345" i="4"/>
  <c r="H1345" i="4" s="1"/>
  <c r="H1666" i="3"/>
  <c r="F1667" i="3"/>
  <c r="I1666" i="3"/>
  <c r="G1667" i="3"/>
  <c r="H1658" i="5" l="1"/>
  <c r="E1659" i="5"/>
  <c r="G1658" i="5"/>
  <c r="F1658" i="5"/>
  <c r="E1677" i="4"/>
  <c r="F1677" i="4" s="1"/>
  <c r="C1678" i="4"/>
  <c r="G1346" i="4"/>
  <c r="H1346" i="4" s="1"/>
  <c r="G1668" i="3"/>
  <c r="F1668" i="3"/>
  <c r="H1667" i="3"/>
  <c r="I1667" i="3" s="1"/>
  <c r="E1660" i="5" l="1"/>
  <c r="H1659" i="5"/>
  <c r="F1659" i="5"/>
  <c r="G1659" i="5"/>
  <c r="E1678" i="4"/>
  <c r="F1678" i="4" s="1"/>
  <c r="C1679" i="4"/>
  <c r="G1347" i="4"/>
  <c r="H1347" i="4" s="1"/>
  <c r="H1668" i="3"/>
  <c r="F1669" i="3"/>
  <c r="G1669" i="3"/>
  <c r="I1668" i="3"/>
  <c r="H1660" i="5" l="1"/>
  <c r="G1660" i="5"/>
  <c r="F1660" i="5"/>
  <c r="E1661" i="5"/>
  <c r="E1679" i="4"/>
  <c r="F1679" i="4" s="1"/>
  <c r="C1680" i="4"/>
  <c r="G1348" i="4"/>
  <c r="H1348" i="4" s="1"/>
  <c r="G1670" i="3"/>
  <c r="F1670" i="3"/>
  <c r="H1669" i="3"/>
  <c r="I1669" i="3" s="1"/>
  <c r="H1661" i="5" l="1"/>
  <c r="E1662" i="5"/>
  <c r="G1661" i="5"/>
  <c r="F1661" i="5"/>
  <c r="E1680" i="4"/>
  <c r="F1680" i="4" s="1"/>
  <c r="C1681" i="4"/>
  <c r="G1349" i="4"/>
  <c r="H1349" i="4" s="1"/>
  <c r="H1670" i="3"/>
  <c r="F1671" i="3"/>
  <c r="I1670" i="3"/>
  <c r="G1671" i="3"/>
  <c r="E1663" i="5" l="1"/>
  <c r="H1662" i="5"/>
  <c r="G1662" i="5"/>
  <c r="F1662" i="5"/>
  <c r="E1681" i="4"/>
  <c r="F1681" i="4" s="1"/>
  <c r="C1682" i="4"/>
  <c r="G1350" i="4"/>
  <c r="H1350" i="4" s="1"/>
  <c r="G1672" i="3"/>
  <c r="F1672" i="3"/>
  <c r="H1671" i="3"/>
  <c r="I1671" i="3" s="1"/>
  <c r="H1663" i="5" l="1"/>
  <c r="G1663" i="5"/>
  <c r="F1663" i="5"/>
  <c r="E1664" i="5"/>
  <c r="E1682" i="4"/>
  <c r="F1682" i="4" s="1"/>
  <c r="C1683" i="4"/>
  <c r="G1351" i="4"/>
  <c r="H1351" i="4" s="1"/>
  <c r="H1672" i="3"/>
  <c r="F1673" i="3"/>
  <c r="I1672" i="3"/>
  <c r="G1673" i="3"/>
  <c r="H1664" i="5" l="1"/>
  <c r="E1665" i="5"/>
  <c r="G1664" i="5"/>
  <c r="F1664" i="5"/>
  <c r="E1683" i="4"/>
  <c r="F1683" i="4" s="1"/>
  <c r="C1684" i="4"/>
  <c r="G1352" i="4"/>
  <c r="H1352" i="4" s="1"/>
  <c r="G1674" i="3"/>
  <c r="F1674" i="3"/>
  <c r="H1673" i="3"/>
  <c r="I1673" i="3" s="1"/>
  <c r="E1666" i="5" l="1"/>
  <c r="H1665" i="5"/>
  <c r="G1665" i="5"/>
  <c r="F1665" i="5"/>
  <c r="E1684" i="4"/>
  <c r="F1684" i="4" s="1"/>
  <c r="C1685" i="4"/>
  <c r="G1353" i="4"/>
  <c r="H1353" i="4" s="1"/>
  <c r="H1674" i="3"/>
  <c r="F1675" i="3"/>
  <c r="G1675" i="3"/>
  <c r="I1674" i="3"/>
  <c r="H1666" i="5" l="1"/>
  <c r="G1666" i="5"/>
  <c r="F1666" i="5"/>
  <c r="E1667" i="5"/>
  <c r="E1685" i="4"/>
  <c r="F1685" i="4" s="1"/>
  <c r="C1686" i="4"/>
  <c r="G1354" i="4"/>
  <c r="H1354" i="4" s="1"/>
  <c r="G1676" i="3"/>
  <c r="F1676" i="3"/>
  <c r="H1675" i="3"/>
  <c r="I1675" i="3" s="1"/>
  <c r="H1667" i="5" l="1"/>
  <c r="E1668" i="5"/>
  <c r="G1667" i="5"/>
  <c r="F1667" i="5"/>
  <c r="E1686" i="4"/>
  <c r="F1686" i="4" s="1"/>
  <c r="C1687" i="4"/>
  <c r="G1355" i="4"/>
  <c r="H1355" i="4" s="1"/>
  <c r="H1676" i="3"/>
  <c r="F1677" i="3"/>
  <c r="G1677" i="3"/>
  <c r="I1676" i="3"/>
  <c r="E1669" i="5" l="1"/>
  <c r="H1668" i="5"/>
  <c r="G1668" i="5"/>
  <c r="F1668" i="5"/>
  <c r="E1687" i="4"/>
  <c r="F1687" i="4" s="1"/>
  <c r="C1688" i="4"/>
  <c r="G1356" i="4"/>
  <c r="H1356" i="4" s="1"/>
  <c r="G1678" i="3"/>
  <c r="F1678" i="3"/>
  <c r="H1677" i="3"/>
  <c r="I1677" i="3" s="1"/>
  <c r="H1669" i="5" l="1"/>
  <c r="G1669" i="5"/>
  <c r="F1669" i="5"/>
  <c r="E1670" i="5"/>
  <c r="E1688" i="4"/>
  <c r="F1688" i="4" s="1"/>
  <c r="C1689" i="4"/>
  <c r="G1357" i="4"/>
  <c r="H1357" i="4" s="1"/>
  <c r="H1678" i="3"/>
  <c r="F1679" i="3"/>
  <c r="I1678" i="3"/>
  <c r="G1679" i="3"/>
  <c r="H1670" i="5" l="1"/>
  <c r="E1671" i="5"/>
  <c r="G1670" i="5"/>
  <c r="F1670" i="5"/>
  <c r="E1689" i="4"/>
  <c r="F1689" i="4" s="1"/>
  <c r="C1690" i="4"/>
  <c r="G1358" i="4"/>
  <c r="H1358" i="4" s="1"/>
  <c r="F1680" i="3"/>
  <c r="H1679" i="3"/>
  <c r="I1679" i="3" s="1"/>
  <c r="G1680" i="3"/>
  <c r="E1672" i="5" l="1"/>
  <c r="H1671" i="5"/>
  <c r="F1671" i="5"/>
  <c r="G1671" i="5"/>
  <c r="E1690" i="4"/>
  <c r="F1690" i="4" s="1"/>
  <c r="C1691" i="4"/>
  <c r="G1359" i="4"/>
  <c r="H1359" i="4" s="1"/>
  <c r="G1681" i="3"/>
  <c r="H1680" i="3"/>
  <c r="I1680" i="3" s="1"/>
  <c r="F1681" i="3"/>
  <c r="H1672" i="5" l="1"/>
  <c r="G1672" i="5"/>
  <c r="F1672" i="5"/>
  <c r="E1673" i="5"/>
  <c r="E1691" i="4"/>
  <c r="F1691" i="4" s="1"/>
  <c r="C1692" i="4"/>
  <c r="G1360" i="4"/>
  <c r="H1360" i="4" s="1"/>
  <c r="F1682" i="3"/>
  <c r="H1681" i="3"/>
  <c r="G1682" i="3"/>
  <c r="I1681" i="3"/>
  <c r="H1673" i="5" l="1"/>
  <c r="E1674" i="5"/>
  <c r="G1673" i="5"/>
  <c r="F1673" i="5"/>
  <c r="E1692" i="4"/>
  <c r="F1692" i="4" s="1"/>
  <c r="C1693" i="4"/>
  <c r="G1361" i="4"/>
  <c r="H1361" i="4" s="1"/>
  <c r="G1683" i="3"/>
  <c r="H1682" i="3"/>
  <c r="I1682" i="3" s="1"/>
  <c r="F1683" i="3"/>
  <c r="E1675" i="5" l="1"/>
  <c r="H1674" i="5"/>
  <c r="G1674" i="5"/>
  <c r="F1674" i="5"/>
  <c r="E1693" i="4"/>
  <c r="F1693" i="4" s="1"/>
  <c r="C1694" i="4"/>
  <c r="G1362" i="4"/>
  <c r="H1362" i="4" s="1"/>
  <c r="F1684" i="3"/>
  <c r="H1683" i="3"/>
  <c r="G1684" i="3"/>
  <c r="I1683" i="3"/>
  <c r="H1675" i="5" l="1"/>
  <c r="G1675" i="5"/>
  <c r="F1675" i="5"/>
  <c r="E1676" i="5"/>
  <c r="E1694" i="4"/>
  <c r="F1694" i="4" s="1"/>
  <c r="C1695" i="4"/>
  <c r="G1363" i="4"/>
  <c r="H1363" i="4" s="1"/>
  <c r="G1685" i="3"/>
  <c r="H1684" i="3"/>
  <c r="I1684" i="3" s="1"/>
  <c r="F1685" i="3"/>
  <c r="H1676" i="5" l="1"/>
  <c r="E1677" i="5"/>
  <c r="G1676" i="5"/>
  <c r="F1676" i="5"/>
  <c r="E1695" i="4"/>
  <c r="F1695" i="4" s="1"/>
  <c r="C1696" i="4"/>
  <c r="G1364" i="4"/>
  <c r="H1364" i="4" s="1"/>
  <c r="F1686" i="3"/>
  <c r="H1685" i="3"/>
  <c r="G1686" i="3"/>
  <c r="I1685" i="3"/>
  <c r="E1678" i="5" l="1"/>
  <c r="H1677" i="5"/>
  <c r="G1677" i="5"/>
  <c r="F1677" i="5"/>
  <c r="E1696" i="4"/>
  <c r="F1696" i="4" s="1"/>
  <c r="C1697" i="4"/>
  <c r="G1365" i="4"/>
  <c r="H1365" i="4" s="1"/>
  <c r="G1687" i="3"/>
  <c r="H1686" i="3"/>
  <c r="I1686" i="3" s="1"/>
  <c r="F1687" i="3"/>
  <c r="H1678" i="5" l="1"/>
  <c r="G1678" i="5"/>
  <c r="F1678" i="5"/>
  <c r="E1679" i="5"/>
  <c r="E1697" i="4"/>
  <c r="F1697" i="4" s="1"/>
  <c r="C1698" i="4"/>
  <c r="G1366" i="4"/>
  <c r="H1366" i="4" s="1"/>
  <c r="F1688" i="3"/>
  <c r="H1687" i="3"/>
  <c r="I1687" i="3" s="1"/>
  <c r="G1688" i="3"/>
  <c r="H1679" i="5" l="1"/>
  <c r="E1680" i="5"/>
  <c r="G1679" i="5"/>
  <c r="F1679" i="5"/>
  <c r="E1698" i="4"/>
  <c r="F1698" i="4" s="1"/>
  <c r="C1699" i="4"/>
  <c r="G1367" i="4"/>
  <c r="H1367" i="4" s="1"/>
  <c r="G1689" i="3"/>
  <c r="H1688" i="3"/>
  <c r="I1688" i="3" s="1"/>
  <c r="F1689" i="3"/>
  <c r="E1681" i="5" l="1"/>
  <c r="H1680" i="5"/>
  <c r="G1680" i="5"/>
  <c r="F1680" i="5"/>
  <c r="E1699" i="4"/>
  <c r="F1699" i="4" s="1"/>
  <c r="C1700" i="4"/>
  <c r="G1368" i="4"/>
  <c r="H1368" i="4" s="1"/>
  <c r="F1690" i="3"/>
  <c r="H1689" i="3"/>
  <c r="G1690" i="3"/>
  <c r="I1689" i="3"/>
  <c r="F1700" i="4" l="1"/>
  <c r="H1681" i="5"/>
  <c r="G1681" i="5"/>
  <c r="F1681" i="5"/>
  <c r="E1682" i="5"/>
  <c r="E1700" i="4"/>
  <c r="C1701" i="4"/>
  <c r="G1369" i="4"/>
  <c r="H1369" i="4" s="1"/>
  <c r="G1691" i="3"/>
  <c r="H1690" i="3"/>
  <c r="I1690" i="3" s="1"/>
  <c r="F1691" i="3"/>
  <c r="H1682" i="5" l="1"/>
  <c r="E1683" i="5"/>
  <c r="G1682" i="5"/>
  <c r="F1682" i="5"/>
  <c r="E1701" i="4"/>
  <c r="F1701" i="4" s="1"/>
  <c r="C1702" i="4"/>
  <c r="G1370" i="4"/>
  <c r="H1370" i="4" s="1"/>
  <c r="F1692" i="3"/>
  <c r="H1691" i="3"/>
  <c r="G1692" i="3"/>
  <c r="I1691" i="3"/>
  <c r="E1684" i="5" l="1"/>
  <c r="H1683" i="5"/>
  <c r="F1683" i="5"/>
  <c r="G1683" i="5"/>
  <c r="E1702" i="4"/>
  <c r="F1702" i="4" s="1"/>
  <c r="C1703" i="4"/>
  <c r="G1371" i="4"/>
  <c r="H1371" i="4" s="1"/>
  <c r="G1693" i="3"/>
  <c r="H1692" i="3"/>
  <c r="I1692" i="3" s="1"/>
  <c r="F1693" i="3"/>
  <c r="H1684" i="5" l="1"/>
  <c r="G1684" i="5"/>
  <c r="F1684" i="5"/>
  <c r="E1685" i="5"/>
  <c r="E1703" i="4"/>
  <c r="F1703" i="4" s="1"/>
  <c r="C1704" i="4"/>
  <c r="G1372" i="4"/>
  <c r="H1372" i="4" s="1"/>
  <c r="F1694" i="3"/>
  <c r="H1693" i="3"/>
  <c r="G1694" i="3"/>
  <c r="I1693" i="3"/>
  <c r="H1685" i="5" l="1"/>
  <c r="E1686" i="5"/>
  <c r="G1685" i="5"/>
  <c r="F1685" i="5"/>
  <c r="E1704" i="4"/>
  <c r="F1704" i="4" s="1"/>
  <c r="C1705" i="4"/>
  <c r="G1373" i="4"/>
  <c r="H1373" i="4" s="1"/>
  <c r="G1695" i="3"/>
  <c r="H1694" i="3"/>
  <c r="I1694" i="3" s="1"/>
  <c r="F1695" i="3"/>
  <c r="F1705" i="4" l="1"/>
  <c r="E1687" i="5"/>
  <c r="H1686" i="5"/>
  <c r="G1686" i="5"/>
  <c r="F1686" i="5"/>
  <c r="E1705" i="4"/>
  <c r="C1706" i="4"/>
  <c r="G1374" i="4"/>
  <c r="H1374" i="4" s="1"/>
  <c r="F1696" i="3"/>
  <c r="H1695" i="3"/>
  <c r="G1696" i="3"/>
  <c r="I1695" i="3"/>
  <c r="H1687" i="5" l="1"/>
  <c r="G1687" i="5"/>
  <c r="F1687" i="5"/>
  <c r="E1688" i="5"/>
  <c r="E1706" i="4"/>
  <c r="F1706" i="4" s="1"/>
  <c r="C1707" i="4"/>
  <c r="G1375" i="4"/>
  <c r="H1375" i="4" s="1"/>
  <c r="G1697" i="3"/>
  <c r="H1696" i="3"/>
  <c r="I1696" i="3" s="1"/>
  <c r="F1697" i="3"/>
  <c r="H1688" i="5" l="1"/>
  <c r="E1689" i="5"/>
  <c r="G1688" i="5"/>
  <c r="F1688" i="5"/>
  <c r="E1707" i="4"/>
  <c r="F1707" i="4" s="1"/>
  <c r="C1708" i="4"/>
  <c r="G1376" i="4"/>
  <c r="H1376" i="4" s="1"/>
  <c r="F1698" i="3"/>
  <c r="H1697" i="3"/>
  <c r="G1698" i="3"/>
  <c r="I1697" i="3"/>
  <c r="E1690" i="5" l="1"/>
  <c r="H1689" i="5"/>
  <c r="G1689" i="5"/>
  <c r="F1689" i="5"/>
  <c r="E1708" i="4"/>
  <c r="F1708" i="4" s="1"/>
  <c r="C1709" i="4"/>
  <c r="G1377" i="4"/>
  <c r="H1377" i="4" s="1"/>
  <c r="G1699" i="3"/>
  <c r="H1698" i="3"/>
  <c r="I1698" i="3" s="1"/>
  <c r="F1699" i="3"/>
  <c r="H1690" i="5" l="1"/>
  <c r="G1690" i="5"/>
  <c r="F1690" i="5"/>
  <c r="E1691" i="5"/>
  <c r="E1709" i="4"/>
  <c r="F1709" i="4" s="1"/>
  <c r="C1710" i="4"/>
  <c r="G1378" i="4"/>
  <c r="H1378" i="4" s="1"/>
  <c r="F1700" i="3"/>
  <c r="H1699" i="3"/>
  <c r="G1700" i="3"/>
  <c r="I1699" i="3"/>
  <c r="H1691" i="5" l="1"/>
  <c r="E1692" i="5"/>
  <c r="G1691" i="5"/>
  <c r="F1691" i="5"/>
  <c r="E1710" i="4"/>
  <c r="F1710" i="4" s="1"/>
  <c r="C1711" i="4"/>
  <c r="G1379" i="4"/>
  <c r="H1379" i="4" s="1"/>
  <c r="G1701" i="3"/>
  <c r="H1700" i="3"/>
  <c r="I1700" i="3" s="1"/>
  <c r="F1701" i="3"/>
  <c r="E1693" i="5" l="1"/>
  <c r="H1692" i="5"/>
  <c r="G1692" i="5"/>
  <c r="F1692" i="5"/>
  <c r="E1711" i="4"/>
  <c r="F1711" i="4" s="1"/>
  <c r="C1712" i="4"/>
  <c r="G1380" i="4"/>
  <c r="H1380" i="4" s="1"/>
  <c r="F1702" i="3"/>
  <c r="H1701" i="3"/>
  <c r="G1702" i="3"/>
  <c r="I1701" i="3"/>
  <c r="F1712" i="4" l="1"/>
  <c r="H1693" i="5"/>
  <c r="G1693" i="5"/>
  <c r="F1693" i="5"/>
  <c r="E1694" i="5"/>
  <c r="E1712" i="4"/>
  <c r="C1713" i="4"/>
  <c r="G1381" i="4"/>
  <c r="H1381" i="4" s="1"/>
  <c r="G1703" i="3"/>
  <c r="H1702" i="3"/>
  <c r="I1702" i="3" s="1"/>
  <c r="F1703" i="3"/>
  <c r="H1694" i="5" l="1"/>
  <c r="E1695" i="5"/>
  <c r="G1694" i="5"/>
  <c r="F1694" i="5"/>
  <c r="E1713" i="4"/>
  <c r="F1713" i="4" s="1"/>
  <c r="C1714" i="4"/>
  <c r="G1382" i="4"/>
  <c r="H1382" i="4" s="1"/>
  <c r="F1704" i="3"/>
  <c r="H1703" i="3"/>
  <c r="G1704" i="3"/>
  <c r="I1703" i="3"/>
  <c r="E1696" i="5" l="1"/>
  <c r="H1695" i="5"/>
  <c r="F1695" i="5"/>
  <c r="G1695" i="5"/>
  <c r="E1714" i="4"/>
  <c r="F1714" i="4" s="1"/>
  <c r="C1715" i="4"/>
  <c r="G1383" i="4"/>
  <c r="H1383" i="4" s="1"/>
  <c r="G1705" i="3"/>
  <c r="H1704" i="3"/>
  <c r="I1704" i="3" s="1"/>
  <c r="F1705" i="3"/>
  <c r="H1696" i="5" l="1"/>
  <c r="G1696" i="5"/>
  <c r="F1696" i="5"/>
  <c r="E1697" i="5"/>
  <c r="E1715" i="4"/>
  <c r="F1715" i="4" s="1"/>
  <c r="C1716" i="4"/>
  <c r="G1384" i="4"/>
  <c r="H1384" i="4" s="1"/>
  <c r="F1706" i="3"/>
  <c r="H1705" i="3"/>
  <c r="G1706" i="3"/>
  <c r="I1705" i="3"/>
  <c r="H1697" i="5" l="1"/>
  <c r="E1698" i="5"/>
  <c r="G1697" i="5"/>
  <c r="F1697" i="5"/>
  <c r="E1716" i="4"/>
  <c r="F1716" i="4" s="1"/>
  <c r="C1717" i="4"/>
  <c r="G1385" i="4"/>
  <c r="H1385" i="4" s="1"/>
  <c r="G1707" i="3"/>
  <c r="H1706" i="3"/>
  <c r="I1706" i="3" s="1"/>
  <c r="F1707" i="3"/>
  <c r="E1699" i="5" l="1"/>
  <c r="H1698" i="5"/>
  <c r="G1698" i="5"/>
  <c r="F1698" i="5"/>
  <c r="E1717" i="4"/>
  <c r="F1717" i="4" s="1"/>
  <c r="C1718" i="4"/>
  <c r="G1386" i="4"/>
  <c r="H1386" i="4" s="1"/>
  <c r="G1708" i="3"/>
  <c r="F1708" i="3"/>
  <c r="H1707" i="3"/>
  <c r="I1707" i="3" s="1"/>
  <c r="H1699" i="5" l="1"/>
  <c r="G1699" i="5"/>
  <c r="F1699" i="5"/>
  <c r="E1700" i="5"/>
  <c r="E1718" i="4"/>
  <c r="F1718" i="4" s="1"/>
  <c r="C1719" i="4"/>
  <c r="G1387" i="4"/>
  <c r="H1387" i="4" s="1"/>
  <c r="H1708" i="3"/>
  <c r="F1709" i="3"/>
  <c r="I1708" i="3"/>
  <c r="G1709" i="3"/>
  <c r="H1700" i="5" l="1"/>
  <c r="E1701" i="5"/>
  <c r="G1700" i="5"/>
  <c r="F1700" i="5"/>
  <c r="E1719" i="4"/>
  <c r="F1719" i="4" s="1"/>
  <c r="C1720" i="4"/>
  <c r="G1388" i="4"/>
  <c r="H1388" i="4" s="1"/>
  <c r="G1710" i="3"/>
  <c r="F1710" i="3"/>
  <c r="H1709" i="3"/>
  <c r="I1709" i="3" s="1"/>
  <c r="E1702" i="5" l="1"/>
  <c r="H1701" i="5"/>
  <c r="G1701" i="5"/>
  <c r="F1701" i="5"/>
  <c r="E1720" i="4"/>
  <c r="F1720" i="4" s="1"/>
  <c r="C1721" i="4"/>
  <c r="G1389" i="4"/>
  <c r="H1389" i="4" s="1"/>
  <c r="H1710" i="3"/>
  <c r="F1711" i="3"/>
  <c r="G1711" i="3"/>
  <c r="I1710" i="3"/>
  <c r="H1702" i="5" l="1"/>
  <c r="G1702" i="5"/>
  <c r="F1702" i="5"/>
  <c r="E1703" i="5"/>
  <c r="E1721" i="4"/>
  <c r="F1721" i="4" s="1"/>
  <c r="C1722" i="4"/>
  <c r="G1390" i="4"/>
  <c r="H1390" i="4" s="1"/>
  <c r="G1712" i="3"/>
  <c r="F1712" i="3"/>
  <c r="H1711" i="3"/>
  <c r="I1711" i="3" s="1"/>
  <c r="H1703" i="5" l="1"/>
  <c r="E1704" i="5"/>
  <c r="G1703" i="5"/>
  <c r="F1703" i="5"/>
  <c r="E1722" i="4"/>
  <c r="F1722" i="4" s="1"/>
  <c r="C1723" i="4"/>
  <c r="G1391" i="4"/>
  <c r="H1391" i="4" s="1"/>
  <c r="H1712" i="3"/>
  <c r="F1713" i="3"/>
  <c r="G1713" i="3"/>
  <c r="I1712" i="3"/>
  <c r="E1705" i="5" l="1"/>
  <c r="H1704" i="5"/>
  <c r="G1704" i="5"/>
  <c r="F1704" i="5"/>
  <c r="E1723" i="4"/>
  <c r="F1723" i="4" s="1"/>
  <c r="C1724" i="4"/>
  <c r="G1392" i="4"/>
  <c r="H1392" i="4" s="1"/>
  <c r="G1714" i="3"/>
  <c r="F1714" i="3"/>
  <c r="H1713" i="3"/>
  <c r="I1713" i="3" s="1"/>
  <c r="H1705" i="5" l="1"/>
  <c r="G1705" i="5"/>
  <c r="F1705" i="5"/>
  <c r="E1706" i="5"/>
  <c r="E1724" i="4"/>
  <c r="F1724" i="4" s="1"/>
  <c r="C1725" i="4"/>
  <c r="G1393" i="4"/>
  <c r="H1393" i="4" s="1"/>
  <c r="H1714" i="3"/>
  <c r="F1715" i="3"/>
  <c r="I1714" i="3"/>
  <c r="G1715" i="3"/>
  <c r="F1725" i="4" l="1"/>
  <c r="H1706" i="5"/>
  <c r="E1707" i="5"/>
  <c r="G1706" i="5"/>
  <c r="F1706" i="5"/>
  <c r="E1725" i="4"/>
  <c r="C1726" i="4"/>
  <c r="G1394" i="4"/>
  <c r="H1394" i="4" s="1"/>
  <c r="G1716" i="3"/>
  <c r="F1716" i="3"/>
  <c r="H1715" i="3"/>
  <c r="I1715" i="3" s="1"/>
  <c r="E1708" i="5" l="1"/>
  <c r="H1707" i="5"/>
  <c r="F1707" i="5"/>
  <c r="G1707" i="5"/>
  <c r="E1726" i="4"/>
  <c r="F1726" i="4" s="1"/>
  <c r="C1727" i="4"/>
  <c r="G1395" i="4"/>
  <c r="H1395" i="4" s="1"/>
  <c r="H1716" i="3"/>
  <c r="I1716" i="3" s="1"/>
  <c r="F1717" i="3"/>
  <c r="G1717" i="3"/>
  <c r="H1708" i="5" l="1"/>
  <c r="G1708" i="5"/>
  <c r="F1708" i="5"/>
  <c r="E1709" i="5"/>
  <c r="E1727" i="4"/>
  <c r="F1727" i="4" s="1"/>
  <c r="C1728" i="4"/>
  <c r="G1396" i="4"/>
  <c r="H1396" i="4" s="1"/>
  <c r="G1718" i="3"/>
  <c r="F1718" i="3"/>
  <c r="H1717" i="3"/>
  <c r="I1717" i="3" s="1"/>
  <c r="H1709" i="5" l="1"/>
  <c r="E1710" i="5"/>
  <c r="G1709" i="5"/>
  <c r="F1709" i="5"/>
  <c r="E1728" i="4"/>
  <c r="F1728" i="4" s="1"/>
  <c r="C1729" i="4"/>
  <c r="G1397" i="4"/>
  <c r="H1397" i="4" s="1"/>
  <c r="H1718" i="3"/>
  <c r="F1719" i="3"/>
  <c r="I1718" i="3"/>
  <c r="G1719" i="3"/>
  <c r="E1711" i="5" l="1"/>
  <c r="H1710" i="5"/>
  <c r="G1710" i="5"/>
  <c r="F1710" i="5"/>
  <c r="E1729" i="4"/>
  <c r="F1729" i="4" s="1"/>
  <c r="C1730" i="4"/>
  <c r="G1398" i="4"/>
  <c r="H1398" i="4" s="1"/>
  <c r="G1720" i="3"/>
  <c r="F1720" i="3"/>
  <c r="H1719" i="3"/>
  <c r="I1719" i="3" s="1"/>
  <c r="H1711" i="5" l="1"/>
  <c r="G1711" i="5"/>
  <c r="F1711" i="5"/>
  <c r="E1712" i="5"/>
  <c r="E1730" i="4"/>
  <c r="F1730" i="4" s="1"/>
  <c r="C1731" i="4"/>
  <c r="G1399" i="4"/>
  <c r="H1399" i="4" s="1"/>
  <c r="H1720" i="3"/>
  <c r="F1721" i="3"/>
  <c r="I1720" i="3"/>
  <c r="G1721" i="3"/>
  <c r="H1712" i="5" l="1"/>
  <c r="E1713" i="5"/>
  <c r="G1712" i="5"/>
  <c r="F1712" i="5"/>
  <c r="E1731" i="4"/>
  <c r="F1731" i="4" s="1"/>
  <c r="C1732" i="4"/>
  <c r="G1400" i="4"/>
  <c r="H1400" i="4" s="1"/>
  <c r="G1722" i="3"/>
  <c r="F1722" i="3"/>
  <c r="H1721" i="3"/>
  <c r="I1721" i="3" s="1"/>
  <c r="E1714" i="5" l="1"/>
  <c r="H1713" i="5"/>
  <c r="G1713" i="5"/>
  <c r="F1713" i="5"/>
  <c r="E1732" i="4"/>
  <c r="F1732" i="4" s="1"/>
  <c r="C1733" i="4"/>
  <c r="G1401" i="4"/>
  <c r="H1401" i="4" s="1"/>
  <c r="H1722" i="3"/>
  <c r="F1723" i="3"/>
  <c r="G1723" i="3"/>
  <c r="I1722" i="3"/>
  <c r="H1714" i="5" l="1"/>
  <c r="G1714" i="5"/>
  <c r="F1714" i="5"/>
  <c r="E1715" i="5"/>
  <c r="E1733" i="4"/>
  <c r="F1733" i="4" s="1"/>
  <c r="C1734" i="4"/>
  <c r="G1402" i="4"/>
  <c r="H1402" i="4" s="1"/>
  <c r="G1724" i="3"/>
  <c r="F1724" i="3"/>
  <c r="H1723" i="3"/>
  <c r="I1723" i="3" s="1"/>
  <c r="H1715" i="5" l="1"/>
  <c r="E1716" i="5"/>
  <c r="G1715" i="5"/>
  <c r="F1715" i="5"/>
  <c r="E1734" i="4"/>
  <c r="F1734" i="4" s="1"/>
  <c r="C1735" i="4"/>
  <c r="G1403" i="4"/>
  <c r="H1403" i="4" s="1"/>
  <c r="H1724" i="3"/>
  <c r="F1725" i="3"/>
  <c r="I1724" i="3"/>
  <c r="G1725" i="3"/>
  <c r="E1717" i="5" l="1"/>
  <c r="H1716" i="5"/>
  <c r="G1716" i="5"/>
  <c r="F1716" i="5"/>
  <c r="E1735" i="4"/>
  <c r="F1735" i="4" s="1"/>
  <c r="C1736" i="4"/>
  <c r="G1404" i="4"/>
  <c r="H1404" i="4" s="1"/>
  <c r="G1726" i="3"/>
  <c r="F1726" i="3"/>
  <c r="H1725" i="3"/>
  <c r="I1725" i="3" s="1"/>
  <c r="H1717" i="5" l="1"/>
  <c r="G1717" i="5"/>
  <c r="F1717" i="5"/>
  <c r="E1718" i="5"/>
  <c r="E1736" i="4"/>
  <c r="F1736" i="4" s="1"/>
  <c r="C1737" i="4"/>
  <c r="G1405" i="4"/>
  <c r="H1405" i="4" s="1"/>
  <c r="H1726" i="3"/>
  <c r="F1727" i="3"/>
  <c r="I1726" i="3"/>
  <c r="G1727" i="3"/>
  <c r="H1718" i="5" l="1"/>
  <c r="E1719" i="5"/>
  <c r="G1718" i="5"/>
  <c r="F1718" i="5"/>
  <c r="E1737" i="4"/>
  <c r="F1737" i="4" s="1"/>
  <c r="C1738" i="4"/>
  <c r="G1406" i="4"/>
  <c r="H1406" i="4" s="1"/>
  <c r="G1728" i="3"/>
  <c r="F1728" i="3"/>
  <c r="H1727" i="3"/>
  <c r="I1727" i="3" s="1"/>
  <c r="E1720" i="5" l="1"/>
  <c r="H1719" i="5"/>
  <c r="F1719" i="5"/>
  <c r="G1719" i="5"/>
  <c r="E1738" i="4"/>
  <c r="F1738" i="4" s="1"/>
  <c r="C1739" i="4"/>
  <c r="G1407" i="4"/>
  <c r="H1407" i="4" s="1"/>
  <c r="H1728" i="3"/>
  <c r="F1729" i="3"/>
  <c r="G1729" i="3"/>
  <c r="I1728" i="3"/>
  <c r="H1720" i="5" l="1"/>
  <c r="G1720" i="5"/>
  <c r="F1720" i="5"/>
  <c r="E1721" i="5"/>
  <c r="E1739" i="4"/>
  <c r="F1739" i="4" s="1"/>
  <c r="C1740" i="4"/>
  <c r="G1408" i="4"/>
  <c r="H1408" i="4" s="1"/>
  <c r="G1730" i="3"/>
  <c r="F1730" i="3"/>
  <c r="H1729" i="3"/>
  <c r="I1729" i="3" s="1"/>
  <c r="H1721" i="5" l="1"/>
  <c r="E1722" i="5"/>
  <c r="G1721" i="5"/>
  <c r="F1721" i="5"/>
  <c r="E1740" i="4"/>
  <c r="F1740" i="4" s="1"/>
  <c r="C1741" i="4"/>
  <c r="G1409" i="4"/>
  <c r="H1409" i="4" s="1"/>
  <c r="H1730" i="3"/>
  <c r="F1731" i="3"/>
  <c r="G1731" i="3"/>
  <c r="I1730" i="3"/>
  <c r="E1723" i="5" l="1"/>
  <c r="H1722" i="5"/>
  <c r="G1722" i="5"/>
  <c r="F1722" i="5"/>
  <c r="E1741" i="4"/>
  <c r="F1741" i="4" s="1"/>
  <c r="C1742" i="4"/>
  <c r="G1410" i="4"/>
  <c r="H1410" i="4" s="1"/>
  <c r="G1732" i="3"/>
  <c r="F1732" i="3"/>
  <c r="H1731" i="3"/>
  <c r="I1731" i="3" s="1"/>
  <c r="H1723" i="5" l="1"/>
  <c r="G1723" i="5"/>
  <c r="F1723" i="5"/>
  <c r="E1724" i="5"/>
  <c r="E1742" i="4"/>
  <c r="F1742" i="4" s="1"/>
  <c r="C1743" i="4"/>
  <c r="G1411" i="4"/>
  <c r="H1411" i="4" s="1"/>
  <c r="H1732" i="3"/>
  <c r="F1733" i="3"/>
  <c r="I1732" i="3"/>
  <c r="G1733" i="3"/>
  <c r="H1724" i="5" l="1"/>
  <c r="E1725" i="5"/>
  <c r="G1724" i="5"/>
  <c r="F1724" i="5"/>
  <c r="E1743" i="4"/>
  <c r="F1743" i="4" s="1"/>
  <c r="C1744" i="4"/>
  <c r="G1412" i="4"/>
  <c r="H1412" i="4" s="1"/>
  <c r="G1734" i="3"/>
  <c r="F1734" i="3"/>
  <c r="H1733" i="3"/>
  <c r="I1733" i="3" s="1"/>
  <c r="E1726" i="5" l="1"/>
  <c r="H1725" i="5"/>
  <c r="G1725" i="5"/>
  <c r="F1725" i="5"/>
  <c r="E1744" i="4"/>
  <c r="F1744" i="4" s="1"/>
  <c r="C1745" i="4"/>
  <c r="G1413" i="4"/>
  <c r="H1413" i="4" s="1"/>
  <c r="H1734" i="3"/>
  <c r="F1735" i="3"/>
  <c r="G1735" i="3"/>
  <c r="I1734" i="3"/>
  <c r="H1726" i="5" l="1"/>
  <c r="G1726" i="5"/>
  <c r="F1726" i="5"/>
  <c r="E1727" i="5"/>
  <c r="E1745" i="4"/>
  <c r="F1745" i="4" s="1"/>
  <c r="C1746" i="4"/>
  <c r="G1414" i="4"/>
  <c r="H1414" i="4" s="1"/>
  <c r="G1736" i="3"/>
  <c r="F1736" i="3"/>
  <c r="H1735" i="3"/>
  <c r="I1735" i="3" s="1"/>
  <c r="F1746" i="4" l="1"/>
  <c r="H1727" i="5"/>
  <c r="E1728" i="5"/>
  <c r="G1727" i="5"/>
  <c r="F1727" i="5"/>
  <c r="E1746" i="4"/>
  <c r="C1747" i="4"/>
  <c r="G1415" i="4"/>
  <c r="H1415" i="4" s="1"/>
  <c r="H1736" i="3"/>
  <c r="F1737" i="3"/>
  <c r="G1737" i="3"/>
  <c r="I1736" i="3"/>
  <c r="E1729" i="5" l="1"/>
  <c r="H1728" i="5"/>
  <c r="G1728" i="5"/>
  <c r="F1728" i="5"/>
  <c r="E1747" i="4"/>
  <c r="F1747" i="4" s="1"/>
  <c r="C1748" i="4"/>
  <c r="G1416" i="4"/>
  <c r="H1416" i="4" s="1"/>
  <c r="G1738" i="3"/>
  <c r="F1738" i="3"/>
  <c r="H1737" i="3"/>
  <c r="I1737" i="3" s="1"/>
  <c r="H1729" i="5" l="1"/>
  <c r="G1729" i="5"/>
  <c r="F1729" i="5"/>
  <c r="E1730" i="5"/>
  <c r="E1748" i="4"/>
  <c r="F1748" i="4" s="1"/>
  <c r="C1749" i="4"/>
  <c r="G1417" i="4"/>
  <c r="H1417" i="4" s="1"/>
  <c r="H1738" i="3"/>
  <c r="F1739" i="3"/>
  <c r="I1738" i="3"/>
  <c r="G1739" i="3"/>
  <c r="H1730" i="5" l="1"/>
  <c r="E1731" i="5"/>
  <c r="G1730" i="5"/>
  <c r="F1730" i="5"/>
  <c r="E1749" i="4"/>
  <c r="F1749" i="4" s="1"/>
  <c r="C1750" i="4"/>
  <c r="G1418" i="4"/>
  <c r="H1418" i="4" s="1"/>
  <c r="G1740" i="3"/>
  <c r="F1740" i="3"/>
  <c r="H1739" i="3"/>
  <c r="I1739" i="3" s="1"/>
  <c r="E1732" i="5" l="1"/>
  <c r="H1731" i="5"/>
  <c r="F1731" i="5"/>
  <c r="G1731" i="5"/>
  <c r="E1750" i="4"/>
  <c r="F1750" i="4" s="1"/>
  <c r="C1751" i="4"/>
  <c r="G1419" i="4"/>
  <c r="H1419" i="4" s="1"/>
  <c r="H1740" i="3"/>
  <c r="F1741" i="3"/>
  <c r="G1741" i="3"/>
  <c r="I1740" i="3"/>
  <c r="H1732" i="5" l="1"/>
  <c r="G1732" i="5"/>
  <c r="F1732" i="5"/>
  <c r="E1733" i="5"/>
  <c r="E1751" i="4"/>
  <c r="F1751" i="4" s="1"/>
  <c r="C1752" i="4"/>
  <c r="G1420" i="4"/>
  <c r="H1420" i="4" s="1"/>
  <c r="G1742" i="3"/>
  <c r="F1742" i="3"/>
  <c r="H1741" i="3"/>
  <c r="I1741" i="3" s="1"/>
  <c r="H1733" i="5" l="1"/>
  <c r="E1734" i="5"/>
  <c r="G1733" i="5"/>
  <c r="F1733" i="5"/>
  <c r="E1752" i="4"/>
  <c r="F1752" i="4" s="1"/>
  <c r="C1753" i="4"/>
  <c r="G1421" i="4"/>
  <c r="H1421" i="4" s="1"/>
  <c r="F1743" i="3"/>
  <c r="H1742" i="3"/>
  <c r="G1743" i="3"/>
  <c r="I1742" i="3"/>
  <c r="E1735" i="5" l="1"/>
  <c r="H1734" i="5"/>
  <c r="G1734" i="5"/>
  <c r="F1734" i="5"/>
  <c r="E1753" i="4"/>
  <c r="F1753" i="4" s="1"/>
  <c r="C1754" i="4"/>
  <c r="G1422" i="4"/>
  <c r="H1422" i="4" s="1"/>
  <c r="G1744" i="3"/>
  <c r="H1743" i="3"/>
  <c r="I1743" i="3" s="1"/>
  <c r="F1744" i="3"/>
  <c r="H1735" i="5" l="1"/>
  <c r="G1735" i="5"/>
  <c r="F1735" i="5"/>
  <c r="E1736" i="5"/>
  <c r="E1754" i="4"/>
  <c r="F1754" i="4" s="1"/>
  <c r="C1755" i="4"/>
  <c r="G1423" i="4"/>
  <c r="H1423" i="4" s="1"/>
  <c r="F1745" i="3"/>
  <c r="H1744" i="3"/>
  <c r="G1745" i="3"/>
  <c r="I1744" i="3"/>
  <c r="H1736" i="5" l="1"/>
  <c r="E1737" i="5"/>
  <c r="G1736" i="5"/>
  <c r="F1736" i="5"/>
  <c r="E1755" i="4"/>
  <c r="F1755" i="4" s="1"/>
  <c r="C1756" i="4"/>
  <c r="G1424" i="4"/>
  <c r="H1424" i="4" s="1"/>
  <c r="G1746" i="3"/>
  <c r="H1745" i="3"/>
  <c r="I1745" i="3" s="1"/>
  <c r="F1746" i="3"/>
  <c r="E1738" i="5" l="1"/>
  <c r="H1737" i="5"/>
  <c r="G1737" i="5"/>
  <c r="F1737" i="5"/>
  <c r="E1756" i="4"/>
  <c r="F1756" i="4" s="1"/>
  <c r="C1757" i="4"/>
  <c r="G1425" i="4"/>
  <c r="H1425" i="4" s="1"/>
  <c r="F1747" i="3"/>
  <c r="H1746" i="3"/>
  <c r="G1747" i="3"/>
  <c r="I1746" i="3"/>
  <c r="H1738" i="5" l="1"/>
  <c r="G1738" i="5"/>
  <c r="F1738" i="5"/>
  <c r="E1739" i="5"/>
  <c r="E1757" i="4"/>
  <c r="F1757" i="4" s="1"/>
  <c r="C1758" i="4"/>
  <c r="G1426" i="4"/>
  <c r="H1426" i="4" s="1"/>
  <c r="G1748" i="3"/>
  <c r="H1747" i="3"/>
  <c r="I1747" i="3" s="1"/>
  <c r="F1748" i="3"/>
  <c r="H1739" i="5" l="1"/>
  <c r="E1740" i="5"/>
  <c r="G1739" i="5"/>
  <c r="F1739" i="5"/>
  <c r="E1758" i="4"/>
  <c r="F1758" i="4" s="1"/>
  <c r="C1759" i="4"/>
  <c r="G1427" i="4"/>
  <c r="H1427" i="4" s="1"/>
  <c r="F1749" i="3"/>
  <c r="H1748" i="3"/>
  <c r="G1749" i="3"/>
  <c r="I1748" i="3"/>
  <c r="E1741" i="5" l="1"/>
  <c r="H1740" i="5"/>
  <c r="G1740" i="5"/>
  <c r="F1740" i="5"/>
  <c r="E1759" i="4"/>
  <c r="F1759" i="4" s="1"/>
  <c r="C1760" i="4"/>
  <c r="G1428" i="4"/>
  <c r="H1428" i="4" s="1"/>
  <c r="G1750" i="3"/>
  <c r="F1750" i="3"/>
  <c r="H1749" i="3"/>
  <c r="I1749" i="3" s="1"/>
  <c r="H1741" i="5" l="1"/>
  <c r="G1741" i="5"/>
  <c r="F1741" i="5"/>
  <c r="E1742" i="5"/>
  <c r="E1760" i="4"/>
  <c r="F1760" i="4" s="1"/>
  <c r="C1761" i="4"/>
  <c r="G1429" i="4"/>
  <c r="H1429" i="4" s="1"/>
  <c r="F1751" i="3"/>
  <c r="H1750" i="3"/>
  <c r="G1751" i="3"/>
  <c r="I1750" i="3"/>
  <c r="H1742" i="5" l="1"/>
  <c r="E1743" i="5"/>
  <c r="G1742" i="5"/>
  <c r="F1742" i="5"/>
  <c r="E1761" i="4"/>
  <c r="F1761" i="4" s="1"/>
  <c r="C1762" i="4"/>
  <c r="G1430" i="4"/>
  <c r="H1430" i="4" s="1"/>
  <c r="G1752" i="3"/>
  <c r="F1752" i="3"/>
  <c r="H1751" i="3"/>
  <c r="I1751" i="3" s="1"/>
  <c r="E1744" i="5" l="1"/>
  <c r="H1743" i="5"/>
  <c r="F1743" i="5"/>
  <c r="G1743" i="5"/>
  <c r="E1762" i="4"/>
  <c r="F1762" i="4" s="1"/>
  <c r="C1763" i="4"/>
  <c r="G1431" i="4"/>
  <c r="H1431" i="4" s="1"/>
  <c r="F1753" i="3"/>
  <c r="H1752" i="3"/>
  <c r="G1753" i="3"/>
  <c r="I1752" i="3"/>
  <c r="H1744" i="5" l="1"/>
  <c r="G1744" i="5"/>
  <c r="F1744" i="5"/>
  <c r="E1745" i="5"/>
  <c r="E1763" i="4"/>
  <c r="F1763" i="4" s="1"/>
  <c r="C1764" i="4"/>
  <c r="G1432" i="4"/>
  <c r="H1432" i="4" s="1"/>
  <c r="G1754" i="3"/>
  <c r="H1753" i="3"/>
  <c r="I1753" i="3" s="1"/>
  <c r="F1754" i="3"/>
  <c r="H1745" i="5" l="1"/>
  <c r="E1746" i="5"/>
  <c r="G1745" i="5"/>
  <c r="F1745" i="5"/>
  <c r="E1764" i="4"/>
  <c r="F1764" i="4" s="1"/>
  <c r="C1765" i="4"/>
  <c r="G1433" i="4"/>
  <c r="H1433" i="4" s="1"/>
  <c r="F1755" i="3"/>
  <c r="H1754" i="3"/>
  <c r="G1755" i="3"/>
  <c r="I1754" i="3"/>
  <c r="E1747" i="5" l="1"/>
  <c r="H1746" i="5"/>
  <c r="G1746" i="5"/>
  <c r="F1746" i="5"/>
  <c r="E1765" i="4"/>
  <c r="F1765" i="4" s="1"/>
  <c r="C1766" i="4"/>
  <c r="G1434" i="4"/>
  <c r="H1434" i="4" s="1"/>
  <c r="G1756" i="3"/>
  <c r="H1755" i="3"/>
  <c r="I1755" i="3" s="1"/>
  <c r="F1756" i="3"/>
  <c r="H1747" i="5" l="1"/>
  <c r="G1747" i="5"/>
  <c r="F1747" i="5"/>
  <c r="E1748" i="5"/>
  <c r="E1766" i="4"/>
  <c r="F1766" i="4" s="1"/>
  <c r="C1767" i="4"/>
  <c r="G1435" i="4"/>
  <c r="H1435" i="4" s="1"/>
  <c r="G1757" i="3"/>
  <c r="F1757" i="3"/>
  <c r="H1756" i="3"/>
  <c r="I1756" i="3" s="1"/>
  <c r="H1748" i="5" l="1"/>
  <c r="E1749" i="5"/>
  <c r="G1748" i="5"/>
  <c r="F1748" i="5"/>
  <c r="E1767" i="4"/>
  <c r="F1767" i="4" s="1"/>
  <c r="C1768" i="4"/>
  <c r="G1436" i="4"/>
  <c r="H1436" i="4" s="1"/>
  <c r="F1758" i="3"/>
  <c r="H1757" i="3"/>
  <c r="G1758" i="3"/>
  <c r="I1757" i="3"/>
  <c r="E1750" i="5" l="1"/>
  <c r="H1749" i="5"/>
  <c r="G1749" i="5"/>
  <c r="F1749" i="5"/>
  <c r="E1768" i="4"/>
  <c r="F1768" i="4" s="1"/>
  <c r="C1769" i="4"/>
  <c r="G1437" i="4"/>
  <c r="H1437" i="4" s="1"/>
  <c r="F1759" i="3"/>
  <c r="H1758" i="3"/>
  <c r="G1759" i="3"/>
  <c r="I1758" i="3"/>
  <c r="H1750" i="5" l="1"/>
  <c r="G1750" i="5"/>
  <c r="F1750" i="5"/>
  <c r="E1751" i="5"/>
  <c r="E1769" i="4"/>
  <c r="F1769" i="4" s="1"/>
  <c r="C1770" i="4"/>
  <c r="G1438" i="4"/>
  <c r="H1438" i="4" s="1"/>
  <c r="G1760" i="3"/>
  <c r="F1760" i="3"/>
  <c r="H1759" i="3"/>
  <c r="I1759" i="3" s="1"/>
  <c r="H1751" i="5" l="1"/>
  <c r="E1752" i="5"/>
  <c r="G1751" i="5"/>
  <c r="F1751" i="5"/>
  <c r="E1770" i="4"/>
  <c r="F1770" i="4" s="1"/>
  <c r="C1771" i="4"/>
  <c r="G1439" i="4"/>
  <c r="H1439" i="4" s="1"/>
  <c r="F1761" i="3"/>
  <c r="H1760" i="3"/>
  <c r="I1760" i="3" s="1"/>
  <c r="G1761" i="3"/>
  <c r="E1753" i="5" l="1"/>
  <c r="H1752" i="5"/>
  <c r="G1752" i="5"/>
  <c r="F1752" i="5"/>
  <c r="E1771" i="4"/>
  <c r="F1771" i="4" s="1"/>
  <c r="C1772" i="4"/>
  <c r="G1440" i="4"/>
  <c r="H1440" i="4" s="1"/>
  <c r="G1762" i="3"/>
  <c r="H1761" i="3"/>
  <c r="I1761" i="3" s="1"/>
  <c r="F1762" i="3"/>
  <c r="H1753" i="5" l="1"/>
  <c r="G1753" i="5"/>
  <c r="F1753" i="5"/>
  <c r="E1754" i="5"/>
  <c r="E1772" i="4"/>
  <c r="F1772" i="4" s="1"/>
  <c r="C1773" i="4"/>
  <c r="G1441" i="4"/>
  <c r="H1441" i="4" s="1"/>
  <c r="F1763" i="3"/>
  <c r="H1762" i="3"/>
  <c r="G1763" i="3"/>
  <c r="I1762" i="3"/>
  <c r="H1754" i="5" l="1"/>
  <c r="E1755" i="5"/>
  <c r="G1754" i="5"/>
  <c r="F1754" i="5"/>
  <c r="E1773" i="4"/>
  <c r="F1773" i="4" s="1"/>
  <c r="C1774" i="4"/>
  <c r="G1442" i="4"/>
  <c r="H1442" i="4" s="1"/>
  <c r="G1764" i="3"/>
  <c r="H1763" i="3"/>
  <c r="I1763" i="3" s="1"/>
  <c r="F1764" i="3"/>
  <c r="E1756" i="5" l="1"/>
  <c r="H1755" i="5"/>
  <c r="F1755" i="5"/>
  <c r="G1755" i="5"/>
  <c r="E1774" i="4"/>
  <c r="F1774" i="4" s="1"/>
  <c r="C1775" i="4"/>
  <c r="G1443" i="4"/>
  <c r="H1443" i="4" s="1"/>
  <c r="G1765" i="3"/>
  <c r="F1765" i="3"/>
  <c r="H1764" i="3"/>
  <c r="I1764" i="3" s="1"/>
  <c r="H1756" i="5" l="1"/>
  <c r="G1756" i="5"/>
  <c r="F1756" i="5"/>
  <c r="E1757" i="5"/>
  <c r="E1775" i="4"/>
  <c r="F1775" i="4" s="1"/>
  <c r="C1776" i="4"/>
  <c r="G1444" i="4"/>
  <c r="H1444" i="4" s="1"/>
  <c r="F1766" i="3"/>
  <c r="H1765" i="3"/>
  <c r="G1766" i="3"/>
  <c r="I1765" i="3"/>
  <c r="H1757" i="5" l="1"/>
  <c r="E1758" i="5"/>
  <c r="G1757" i="5"/>
  <c r="F1757" i="5"/>
  <c r="E1776" i="4"/>
  <c r="F1776" i="4" s="1"/>
  <c r="C1777" i="4"/>
  <c r="G1445" i="4"/>
  <c r="H1445" i="4" s="1"/>
  <c r="G1767" i="3"/>
  <c r="F1767" i="3"/>
  <c r="H1766" i="3"/>
  <c r="I1766" i="3" s="1"/>
  <c r="E1759" i="5" l="1"/>
  <c r="H1758" i="5"/>
  <c r="G1758" i="5"/>
  <c r="F1758" i="5"/>
  <c r="E1777" i="4"/>
  <c r="F1777" i="4" s="1"/>
  <c r="C1778" i="4"/>
  <c r="G1446" i="4"/>
  <c r="H1446" i="4" s="1"/>
  <c r="H1767" i="3"/>
  <c r="F1768" i="3"/>
  <c r="G1768" i="3"/>
  <c r="I1767" i="3"/>
  <c r="H1759" i="5" l="1"/>
  <c r="G1759" i="5"/>
  <c r="F1759" i="5"/>
  <c r="E1760" i="5"/>
  <c r="E1778" i="4"/>
  <c r="F1778" i="4" s="1"/>
  <c r="C1779" i="4"/>
  <c r="G1447" i="4"/>
  <c r="H1447" i="4" s="1"/>
  <c r="G1769" i="3"/>
  <c r="F1769" i="3"/>
  <c r="H1768" i="3"/>
  <c r="I1768" i="3" s="1"/>
  <c r="H1760" i="5" l="1"/>
  <c r="E1761" i="5"/>
  <c r="G1760" i="5"/>
  <c r="F1760" i="5"/>
  <c r="E1779" i="4"/>
  <c r="F1779" i="4" s="1"/>
  <c r="C1780" i="4"/>
  <c r="G1448" i="4"/>
  <c r="H1448" i="4" s="1"/>
  <c r="H1769" i="3"/>
  <c r="F1770" i="3"/>
  <c r="I1769" i="3"/>
  <c r="G1770" i="3"/>
  <c r="E1762" i="5" l="1"/>
  <c r="H1761" i="5"/>
  <c r="G1761" i="5"/>
  <c r="F1761" i="5"/>
  <c r="E1780" i="4"/>
  <c r="F1780" i="4" s="1"/>
  <c r="C1781" i="4"/>
  <c r="G1449" i="4"/>
  <c r="H1449" i="4" s="1"/>
  <c r="G1771" i="3"/>
  <c r="F1771" i="3"/>
  <c r="H1770" i="3"/>
  <c r="I1770" i="3" s="1"/>
  <c r="H1762" i="5" l="1"/>
  <c r="G1762" i="5"/>
  <c r="F1762" i="5"/>
  <c r="E1763" i="5"/>
  <c r="E1781" i="4"/>
  <c r="F1781" i="4" s="1"/>
  <c r="C1782" i="4"/>
  <c r="G1450" i="4"/>
  <c r="H1450" i="4" s="1"/>
  <c r="H1771" i="3"/>
  <c r="F1772" i="3"/>
  <c r="I1771" i="3"/>
  <c r="G1772" i="3"/>
  <c r="F1782" i="4" l="1"/>
  <c r="H1763" i="5"/>
  <c r="E1764" i="5"/>
  <c r="G1763" i="5"/>
  <c r="F1763" i="5"/>
  <c r="E1782" i="4"/>
  <c r="C1783" i="4"/>
  <c r="G1451" i="4"/>
  <c r="H1451" i="4" s="1"/>
  <c r="G1773" i="3"/>
  <c r="F1773" i="3"/>
  <c r="H1772" i="3"/>
  <c r="I1772" i="3" s="1"/>
  <c r="E1765" i="5" l="1"/>
  <c r="H1764" i="5"/>
  <c r="G1764" i="5"/>
  <c r="F1764" i="5"/>
  <c r="E1783" i="4"/>
  <c r="F1783" i="4" s="1"/>
  <c r="C1784" i="4"/>
  <c r="G1452" i="4"/>
  <c r="H1452" i="4" s="1"/>
  <c r="F1774" i="3"/>
  <c r="H1773" i="3"/>
  <c r="G1774" i="3"/>
  <c r="I1773" i="3"/>
  <c r="H1765" i="5" l="1"/>
  <c r="G1765" i="5"/>
  <c r="F1765" i="5"/>
  <c r="E1766" i="5"/>
  <c r="E1784" i="4"/>
  <c r="F1784" i="4" s="1"/>
  <c r="C1785" i="4"/>
  <c r="G1453" i="4"/>
  <c r="H1453" i="4" s="1"/>
  <c r="G1775" i="3"/>
  <c r="F1775" i="3"/>
  <c r="H1774" i="3"/>
  <c r="I1774" i="3" s="1"/>
  <c r="H1766" i="5" l="1"/>
  <c r="E1767" i="5"/>
  <c r="G1766" i="5"/>
  <c r="F1766" i="5"/>
  <c r="E1785" i="4"/>
  <c r="F1785" i="4" s="1"/>
  <c r="C1786" i="4"/>
  <c r="G1454" i="4"/>
  <c r="H1454" i="4" s="1"/>
  <c r="H1775" i="3"/>
  <c r="F1776" i="3"/>
  <c r="G1776" i="3"/>
  <c r="I1775" i="3"/>
  <c r="E1768" i="5" l="1"/>
  <c r="H1767" i="5"/>
  <c r="F1767" i="5"/>
  <c r="G1767" i="5"/>
  <c r="E1786" i="4"/>
  <c r="F1786" i="4" s="1"/>
  <c r="C1787" i="4"/>
  <c r="G1455" i="4"/>
  <c r="H1455" i="4" s="1"/>
  <c r="G1777" i="3"/>
  <c r="F1777" i="3"/>
  <c r="H1776" i="3"/>
  <c r="I1776" i="3" s="1"/>
  <c r="H1768" i="5" l="1"/>
  <c r="G1768" i="5"/>
  <c r="F1768" i="5"/>
  <c r="E1769" i="5"/>
  <c r="E1787" i="4"/>
  <c r="F1787" i="4" s="1"/>
  <c r="C1788" i="4"/>
  <c r="G1456" i="4"/>
  <c r="H1456" i="4" s="1"/>
  <c r="H1777" i="3"/>
  <c r="F1778" i="3"/>
  <c r="G1778" i="3"/>
  <c r="I1777" i="3"/>
  <c r="F1788" i="4" l="1"/>
  <c r="H1769" i="5"/>
  <c r="E1770" i="5"/>
  <c r="G1769" i="5"/>
  <c r="F1769" i="5"/>
  <c r="E1788" i="4"/>
  <c r="C1789" i="4"/>
  <c r="G1457" i="4"/>
  <c r="H1457" i="4" s="1"/>
  <c r="F1779" i="3"/>
  <c r="H1778" i="3"/>
  <c r="G1779" i="3"/>
  <c r="I1778" i="3"/>
  <c r="F1789" i="4" l="1"/>
  <c r="E1771" i="5"/>
  <c r="H1770" i="5"/>
  <c r="G1770" i="5"/>
  <c r="F1770" i="5"/>
  <c r="E1789" i="4"/>
  <c r="C1790" i="4"/>
  <c r="G1458" i="4"/>
  <c r="H1458" i="4" s="1"/>
  <c r="G1780" i="3"/>
  <c r="H1779" i="3"/>
  <c r="I1779" i="3" s="1"/>
  <c r="F1780" i="3"/>
  <c r="H1771" i="5" l="1"/>
  <c r="G1771" i="5"/>
  <c r="F1771" i="5"/>
  <c r="E1772" i="5"/>
  <c r="E1790" i="4"/>
  <c r="F1790" i="4" s="1"/>
  <c r="C1791" i="4"/>
  <c r="G1459" i="4"/>
  <c r="H1459" i="4" s="1"/>
  <c r="G1781" i="3"/>
  <c r="F1781" i="3"/>
  <c r="H1780" i="3"/>
  <c r="I1780" i="3" s="1"/>
  <c r="H1772" i="5" l="1"/>
  <c r="E1773" i="5"/>
  <c r="G1772" i="5"/>
  <c r="F1772" i="5"/>
  <c r="E1791" i="4"/>
  <c r="F1791" i="4" s="1"/>
  <c r="C1792" i="4"/>
  <c r="G1460" i="4"/>
  <c r="H1460" i="4" s="1"/>
  <c r="F1782" i="3"/>
  <c r="H1781" i="3"/>
  <c r="G1782" i="3"/>
  <c r="I1781" i="3"/>
  <c r="E1774" i="5" l="1"/>
  <c r="H1773" i="5"/>
  <c r="G1773" i="5"/>
  <c r="F1773" i="5"/>
  <c r="E1792" i="4"/>
  <c r="F1792" i="4" s="1"/>
  <c r="C1793" i="4"/>
  <c r="G1461" i="4"/>
  <c r="H1461" i="4" s="1"/>
  <c r="G1783" i="3"/>
  <c r="F1783" i="3"/>
  <c r="H1782" i="3"/>
  <c r="I1782" i="3" s="1"/>
  <c r="H1774" i="5" l="1"/>
  <c r="G1774" i="5"/>
  <c r="F1774" i="5"/>
  <c r="E1775" i="5"/>
  <c r="E1793" i="4"/>
  <c r="F1793" i="4" s="1"/>
  <c r="C1794" i="4"/>
  <c r="G1462" i="4"/>
  <c r="H1462" i="4" s="1"/>
  <c r="F1784" i="3"/>
  <c r="H1783" i="3"/>
  <c r="G1784" i="3"/>
  <c r="I1783" i="3"/>
  <c r="H1775" i="5" l="1"/>
  <c r="E1776" i="5"/>
  <c r="G1775" i="5"/>
  <c r="F1775" i="5"/>
  <c r="E1794" i="4"/>
  <c r="F1794" i="4" s="1"/>
  <c r="C1795" i="4"/>
  <c r="G1463" i="4"/>
  <c r="H1463" i="4" s="1"/>
  <c r="G1785" i="3"/>
  <c r="F1785" i="3"/>
  <c r="H1784" i="3"/>
  <c r="I1784" i="3" s="1"/>
  <c r="E1777" i="5" l="1"/>
  <c r="H1776" i="5"/>
  <c r="G1776" i="5"/>
  <c r="F1776" i="5"/>
  <c r="E1795" i="4"/>
  <c r="F1795" i="4" s="1"/>
  <c r="C1796" i="4"/>
  <c r="G1464" i="4"/>
  <c r="H1464" i="4" s="1"/>
  <c r="H1785" i="3"/>
  <c r="F1786" i="3"/>
  <c r="G1786" i="3"/>
  <c r="I1785" i="3"/>
  <c r="H1777" i="5" l="1"/>
  <c r="G1777" i="5"/>
  <c r="F1777" i="5"/>
  <c r="E1778" i="5"/>
  <c r="E1796" i="4"/>
  <c r="F1796" i="4" s="1"/>
  <c r="C1797" i="4"/>
  <c r="G1465" i="4"/>
  <c r="H1465" i="4" s="1"/>
  <c r="G1787" i="3"/>
  <c r="F1787" i="3"/>
  <c r="H1786" i="3"/>
  <c r="I1786" i="3" s="1"/>
  <c r="H1778" i="5" l="1"/>
  <c r="E1779" i="5"/>
  <c r="G1778" i="5"/>
  <c r="F1778" i="5"/>
  <c r="E1797" i="4"/>
  <c r="F1797" i="4" s="1"/>
  <c r="C1798" i="4"/>
  <c r="G1466" i="4"/>
  <c r="H1466" i="4" s="1"/>
  <c r="H1787" i="3"/>
  <c r="F1788" i="3"/>
  <c r="I1787" i="3"/>
  <c r="G1788" i="3"/>
  <c r="E1780" i="5" l="1"/>
  <c r="H1779" i="5"/>
  <c r="F1779" i="5"/>
  <c r="G1779" i="5"/>
  <c r="E1798" i="4"/>
  <c r="F1798" i="4" s="1"/>
  <c r="C1799" i="4"/>
  <c r="G1467" i="4"/>
  <c r="H1467" i="4" s="1"/>
  <c r="G1789" i="3"/>
  <c r="F1789" i="3"/>
  <c r="H1788" i="3"/>
  <c r="I1788" i="3" s="1"/>
  <c r="H1780" i="5" l="1"/>
  <c r="G1780" i="5"/>
  <c r="F1780" i="5"/>
  <c r="E1781" i="5"/>
  <c r="E1799" i="4"/>
  <c r="F1799" i="4" s="1"/>
  <c r="C1800" i="4"/>
  <c r="G1468" i="4"/>
  <c r="H1468" i="4" s="1"/>
  <c r="F1790" i="3"/>
  <c r="H1789" i="3"/>
  <c r="G1790" i="3"/>
  <c r="I1789" i="3"/>
  <c r="H1781" i="5" l="1"/>
  <c r="E1782" i="5"/>
  <c r="G1781" i="5"/>
  <c r="F1781" i="5"/>
  <c r="E1800" i="4"/>
  <c r="F1800" i="4" s="1"/>
  <c r="C1801" i="4"/>
  <c r="G1469" i="4"/>
  <c r="H1469" i="4" s="1"/>
  <c r="G1791" i="3"/>
  <c r="F1791" i="3"/>
  <c r="H1790" i="3"/>
  <c r="I1790" i="3" s="1"/>
  <c r="E1783" i="5" l="1"/>
  <c r="H1782" i="5"/>
  <c r="G1782" i="5"/>
  <c r="F1782" i="5"/>
  <c r="E1801" i="4"/>
  <c r="F1801" i="4" s="1"/>
  <c r="C1802" i="4"/>
  <c r="G1470" i="4"/>
  <c r="H1470" i="4" s="1"/>
  <c r="H1791" i="3"/>
  <c r="F1792" i="3"/>
  <c r="G1792" i="3"/>
  <c r="I1791" i="3"/>
  <c r="H1783" i="5" l="1"/>
  <c r="G1783" i="5"/>
  <c r="F1783" i="5"/>
  <c r="E1784" i="5"/>
  <c r="E1802" i="4"/>
  <c r="F1802" i="4" s="1"/>
  <c r="C1803" i="4"/>
  <c r="G1471" i="4"/>
  <c r="H1471" i="4" s="1"/>
  <c r="G1793" i="3"/>
  <c r="F1793" i="3"/>
  <c r="H1792" i="3"/>
  <c r="I1792" i="3" s="1"/>
  <c r="H1784" i="5" l="1"/>
  <c r="E1785" i="5"/>
  <c r="G1784" i="5"/>
  <c r="F1784" i="5"/>
  <c r="E1803" i="4"/>
  <c r="F1803" i="4" s="1"/>
  <c r="C1804" i="4"/>
  <c r="G1472" i="4"/>
  <c r="H1472" i="4" s="1"/>
  <c r="H1793" i="3"/>
  <c r="F1794" i="3"/>
  <c r="I1793" i="3"/>
  <c r="G1794" i="3"/>
  <c r="E1786" i="5" l="1"/>
  <c r="H1785" i="5"/>
  <c r="G1785" i="5"/>
  <c r="F1785" i="5"/>
  <c r="E1804" i="4"/>
  <c r="F1804" i="4" s="1"/>
  <c r="C1805" i="4"/>
  <c r="G1473" i="4"/>
  <c r="H1473" i="4" s="1"/>
  <c r="G1795" i="3"/>
  <c r="F1795" i="3"/>
  <c r="H1794" i="3"/>
  <c r="I1794" i="3" s="1"/>
  <c r="H1786" i="5" l="1"/>
  <c r="G1786" i="5"/>
  <c r="F1786" i="5"/>
  <c r="E1787" i="5"/>
  <c r="E1805" i="4"/>
  <c r="F1805" i="4" s="1"/>
  <c r="C1806" i="4"/>
  <c r="G1474" i="4"/>
  <c r="H1474" i="4" s="1"/>
  <c r="H1795" i="3"/>
  <c r="F1796" i="3"/>
  <c r="I1795" i="3"/>
  <c r="G1796" i="3"/>
  <c r="F1806" i="4" l="1"/>
  <c r="H1787" i="5"/>
  <c r="E1788" i="5"/>
  <c r="G1787" i="5"/>
  <c r="F1787" i="5"/>
  <c r="E1806" i="4"/>
  <c r="C1807" i="4"/>
  <c r="G1475" i="4"/>
  <c r="H1475" i="4" s="1"/>
  <c r="G1797" i="3"/>
  <c r="F1797" i="3"/>
  <c r="H1796" i="3"/>
  <c r="I1796" i="3" s="1"/>
  <c r="E1789" i="5" l="1"/>
  <c r="H1788" i="5"/>
  <c r="G1788" i="5"/>
  <c r="F1788" i="5"/>
  <c r="E1807" i="4"/>
  <c r="F1807" i="4" s="1"/>
  <c r="C1808" i="4"/>
  <c r="G1476" i="4"/>
  <c r="H1476" i="4" s="1"/>
  <c r="F1798" i="3"/>
  <c r="H1797" i="3"/>
  <c r="G1798" i="3"/>
  <c r="I1797" i="3"/>
  <c r="H1789" i="5" l="1"/>
  <c r="G1789" i="5"/>
  <c r="F1789" i="5"/>
  <c r="E1790" i="5"/>
  <c r="E1808" i="4"/>
  <c r="F1808" i="4" s="1"/>
  <c r="C1809" i="4"/>
  <c r="G1477" i="4"/>
  <c r="H1477" i="4" s="1"/>
  <c r="G1799" i="3"/>
  <c r="F1799" i="3"/>
  <c r="H1798" i="3"/>
  <c r="I1798" i="3" s="1"/>
  <c r="H1790" i="5" l="1"/>
  <c r="E1791" i="5"/>
  <c r="F1790" i="5"/>
  <c r="G1790" i="5"/>
  <c r="E1809" i="4"/>
  <c r="F1809" i="4" s="1"/>
  <c r="C1810" i="4"/>
  <c r="G1478" i="4"/>
  <c r="H1478" i="4" s="1"/>
  <c r="F1800" i="3"/>
  <c r="H1799" i="3"/>
  <c r="G1800" i="3"/>
  <c r="I1799" i="3"/>
  <c r="E1792" i="5" l="1"/>
  <c r="H1791" i="5"/>
  <c r="F1791" i="5"/>
  <c r="G1791" i="5"/>
  <c r="E1810" i="4"/>
  <c r="F1810" i="4" s="1"/>
  <c r="C1811" i="4"/>
  <c r="G1479" i="4"/>
  <c r="H1479" i="4" s="1"/>
  <c r="G1801" i="3"/>
  <c r="F1801" i="3"/>
  <c r="H1800" i="3"/>
  <c r="I1800" i="3" s="1"/>
  <c r="H1792" i="5" l="1"/>
  <c r="G1792" i="5"/>
  <c r="F1792" i="5"/>
  <c r="E1793" i="5"/>
  <c r="E1811" i="4"/>
  <c r="F1811" i="4" s="1"/>
  <c r="C1812" i="4"/>
  <c r="G1480" i="4"/>
  <c r="H1480" i="4" s="1"/>
  <c r="H1801" i="3"/>
  <c r="F1802" i="3"/>
  <c r="I1801" i="3"/>
  <c r="G1802" i="3"/>
  <c r="H1793" i="5" l="1"/>
  <c r="E1794" i="5"/>
  <c r="G1793" i="5"/>
  <c r="F1793" i="5"/>
  <c r="E1812" i="4"/>
  <c r="F1812" i="4" s="1"/>
  <c r="C1813" i="4"/>
  <c r="G1481" i="4"/>
  <c r="H1481" i="4" s="1"/>
  <c r="G1803" i="3"/>
  <c r="F1803" i="3"/>
  <c r="H1802" i="3"/>
  <c r="I1802" i="3" s="1"/>
  <c r="E1795" i="5" l="1"/>
  <c r="H1794" i="5"/>
  <c r="G1794" i="5"/>
  <c r="F1794" i="5"/>
  <c r="E1813" i="4"/>
  <c r="F1813" i="4" s="1"/>
  <c r="C1814" i="4"/>
  <c r="G1482" i="4"/>
  <c r="H1482" i="4" s="1"/>
  <c r="H1803" i="3"/>
  <c r="F1804" i="3"/>
  <c r="I1803" i="3"/>
  <c r="G1804" i="3"/>
  <c r="H1795" i="5" l="1"/>
  <c r="G1795" i="5"/>
  <c r="F1795" i="5"/>
  <c r="E1796" i="5"/>
  <c r="E1814" i="4"/>
  <c r="F1814" i="4" s="1"/>
  <c r="C1815" i="4"/>
  <c r="G1483" i="4"/>
  <c r="H1483" i="4" s="1"/>
  <c r="G1805" i="3"/>
  <c r="F1805" i="3"/>
  <c r="H1804" i="3"/>
  <c r="I1804" i="3" s="1"/>
  <c r="H1796" i="5" l="1"/>
  <c r="E1797" i="5"/>
  <c r="G1796" i="5"/>
  <c r="F1796" i="5"/>
  <c r="E1815" i="4"/>
  <c r="F1815" i="4" s="1"/>
  <c r="C1816" i="4"/>
  <c r="G1484" i="4"/>
  <c r="H1484" i="4" s="1"/>
  <c r="F1806" i="3"/>
  <c r="H1805" i="3"/>
  <c r="G1806" i="3"/>
  <c r="I1805" i="3"/>
  <c r="E1798" i="5" l="1"/>
  <c r="H1797" i="5"/>
  <c r="G1797" i="5"/>
  <c r="F1797" i="5"/>
  <c r="E1816" i="4"/>
  <c r="F1816" i="4" s="1"/>
  <c r="C1817" i="4"/>
  <c r="G1485" i="4"/>
  <c r="H1485" i="4" s="1"/>
  <c r="G1807" i="3"/>
  <c r="F1807" i="3"/>
  <c r="H1806" i="3"/>
  <c r="I1806" i="3" s="1"/>
  <c r="H1798" i="5" l="1"/>
  <c r="G1798" i="5"/>
  <c r="F1798" i="5"/>
  <c r="E1799" i="5"/>
  <c r="E1817" i="4"/>
  <c r="F1817" i="4" s="1"/>
  <c r="C1818" i="4"/>
  <c r="G1486" i="4"/>
  <c r="H1486" i="4" s="1"/>
  <c r="F1808" i="3"/>
  <c r="H1807" i="3"/>
  <c r="G1808" i="3"/>
  <c r="I1807" i="3"/>
  <c r="H1799" i="5" l="1"/>
  <c r="E1800" i="5"/>
  <c r="G1799" i="5"/>
  <c r="F1799" i="5"/>
  <c r="E1818" i="4"/>
  <c r="F1818" i="4" s="1"/>
  <c r="C1819" i="4"/>
  <c r="G1487" i="4"/>
  <c r="H1487" i="4" s="1"/>
  <c r="G1809" i="3"/>
  <c r="F1809" i="3"/>
  <c r="H1808" i="3"/>
  <c r="I1808" i="3" s="1"/>
  <c r="E1801" i="5" l="1"/>
  <c r="H1800" i="5"/>
  <c r="G1800" i="5"/>
  <c r="F1800" i="5"/>
  <c r="E1819" i="4"/>
  <c r="F1819" i="4" s="1"/>
  <c r="C1820" i="4"/>
  <c r="G1488" i="4"/>
  <c r="H1488" i="4" s="1"/>
  <c r="H1809" i="3"/>
  <c r="F1810" i="3"/>
  <c r="I1809" i="3"/>
  <c r="G1810" i="3"/>
  <c r="H1801" i="5" l="1"/>
  <c r="G1801" i="5"/>
  <c r="F1801" i="5"/>
  <c r="E1802" i="5"/>
  <c r="E1820" i="4"/>
  <c r="F1820" i="4" s="1"/>
  <c r="C1821" i="4"/>
  <c r="G1489" i="4"/>
  <c r="H1489" i="4" s="1"/>
  <c r="G1811" i="3"/>
  <c r="F1811" i="3"/>
  <c r="H1810" i="3"/>
  <c r="I1810" i="3" s="1"/>
  <c r="H1802" i="5" l="1"/>
  <c r="E1803" i="5"/>
  <c r="G1802" i="5"/>
  <c r="F1802" i="5"/>
  <c r="E1821" i="4"/>
  <c r="F1821" i="4" s="1"/>
  <c r="C1822" i="4"/>
  <c r="G1490" i="4"/>
  <c r="H1490" i="4" s="1"/>
  <c r="H1811" i="3"/>
  <c r="F1812" i="3"/>
  <c r="I1811" i="3"/>
  <c r="G1812" i="3"/>
  <c r="E1804" i="5" l="1"/>
  <c r="H1803" i="5"/>
  <c r="F1803" i="5"/>
  <c r="G1803" i="5"/>
  <c r="E1822" i="4"/>
  <c r="F1822" i="4" s="1"/>
  <c r="C1823" i="4"/>
  <c r="G1491" i="4"/>
  <c r="H1491" i="4" s="1"/>
  <c r="G1813" i="3"/>
  <c r="F1813" i="3"/>
  <c r="H1812" i="3"/>
  <c r="I1812" i="3" s="1"/>
  <c r="H1804" i="5" l="1"/>
  <c r="G1804" i="5"/>
  <c r="F1804" i="5"/>
  <c r="E1805" i="5"/>
  <c r="E1823" i="4"/>
  <c r="F1823" i="4" s="1"/>
  <c r="C1824" i="4"/>
  <c r="G1492" i="4"/>
  <c r="H1492" i="4" s="1"/>
  <c r="F1814" i="3"/>
  <c r="H1813" i="3"/>
  <c r="G1814" i="3"/>
  <c r="I1813" i="3"/>
  <c r="H1805" i="5" l="1"/>
  <c r="E1806" i="5"/>
  <c r="G1805" i="5"/>
  <c r="F1805" i="5"/>
  <c r="E1824" i="4"/>
  <c r="F1824" i="4" s="1"/>
  <c r="C1825" i="4"/>
  <c r="G1493" i="4"/>
  <c r="H1493" i="4" s="1"/>
  <c r="G1815" i="3"/>
  <c r="F1815" i="3"/>
  <c r="H1814" i="3"/>
  <c r="I1814" i="3" s="1"/>
  <c r="E1807" i="5" l="1"/>
  <c r="H1806" i="5"/>
  <c r="G1806" i="5"/>
  <c r="F1806" i="5"/>
  <c r="E1825" i="4"/>
  <c r="F1825" i="4" s="1"/>
  <c r="C1826" i="4"/>
  <c r="G1494" i="4"/>
  <c r="H1494" i="4" s="1"/>
  <c r="H1815" i="3"/>
  <c r="F1816" i="3"/>
  <c r="G1816" i="3"/>
  <c r="I1815" i="3"/>
  <c r="H1807" i="5" l="1"/>
  <c r="G1807" i="5"/>
  <c r="F1807" i="5"/>
  <c r="E1808" i="5"/>
  <c r="E1826" i="4"/>
  <c r="F1826" i="4" s="1"/>
  <c r="C1827" i="4"/>
  <c r="G1495" i="4"/>
  <c r="H1495" i="4" s="1"/>
  <c r="G1817" i="3"/>
  <c r="F1817" i="3"/>
  <c r="H1816" i="3"/>
  <c r="I1816" i="3" s="1"/>
  <c r="H1808" i="5" l="1"/>
  <c r="E1809" i="5"/>
  <c r="G1808" i="5"/>
  <c r="F1808" i="5"/>
  <c r="E1827" i="4"/>
  <c r="F1827" i="4" s="1"/>
  <c r="C1828" i="4"/>
  <c r="G1496" i="4"/>
  <c r="H1496" i="4" s="1"/>
  <c r="H1817" i="3"/>
  <c r="F1818" i="3"/>
  <c r="I1817" i="3"/>
  <c r="G1818" i="3"/>
  <c r="F1828" i="4" l="1"/>
  <c r="E1810" i="5"/>
  <c r="H1809" i="5"/>
  <c r="G1809" i="5"/>
  <c r="F1809" i="5"/>
  <c r="E1828" i="4"/>
  <c r="C1829" i="4"/>
  <c r="G1497" i="4"/>
  <c r="H1497" i="4" s="1"/>
  <c r="G1819" i="3"/>
  <c r="F1819" i="3"/>
  <c r="H1818" i="3"/>
  <c r="I1818" i="3" s="1"/>
  <c r="H1810" i="5" l="1"/>
  <c r="G1810" i="5"/>
  <c r="F1810" i="5"/>
  <c r="E1811" i="5"/>
  <c r="E1829" i="4"/>
  <c r="F1829" i="4" s="1"/>
  <c r="C1830" i="4"/>
  <c r="G1498" i="4"/>
  <c r="H1498" i="4" s="1"/>
  <c r="H1819" i="3"/>
  <c r="F1820" i="3"/>
  <c r="I1819" i="3"/>
  <c r="G1820" i="3"/>
  <c r="H1811" i="5" l="1"/>
  <c r="E1812" i="5"/>
  <c r="G1811" i="5"/>
  <c r="F1811" i="5"/>
  <c r="E1830" i="4"/>
  <c r="F1830" i="4" s="1"/>
  <c r="C1831" i="4"/>
  <c r="G1499" i="4"/>
  <c r="H1499" i="4" s="1"/>
  <c r="G1821" i="3"/>
  <c r="F1821" i="3"/>
  <c r="H1820" i="3"/>
  <c r="I1820" i="3" s="1"/>
  <c r="E1813" i="5" l="1"/>
  <c r="H1812" i="5"/>
  <c r="G1812" i="5"/>
  <c r="F1812" i="5"/>
  <c r="E1831" i="4"/>
  <c r="F1831" i="4" s="1"/>
  <c r="C1832" i="4"/>
  <c r="G1500" i="4"/>
  <c r="H1500" i="4" s="1"/>
  <c r="F1822" i="3"/>
  <c r="H1821" i="3"/>
  <c r="G1822" i="3"/>
  <c r="I1821" i="3"/>
  <c r="H1813" i="5" l="1"/>
  <c r="G1813" i="5"/>
  <c r="F1813" i="5"/>
  <c r="E1814" i="5"/>
  <c r="E1832" i="4"/>
  <c r="F1832" i="4" s="1"/>
  <c r="C1833" i="4"/>
  <c r="G1501" i="4"/>
  <c r="H1501" i="4" s="1"/>
  <c r="G1823" i="3"/>
  <c r="F1823" i="3"/>
  <c r="H1822" i="3"/>
  <c r="I1822" i="3" s="1"/>
  <c r="H1814" i="5" l="1"/>
  <c r="E1815" i="5"/>
  <c r="G1814" i="5"/>
  <c r="F1814" i="5"/>
  <c r="E1833" i="4"/>
  <c r="F1833" i="4" s="1"/>
  <c r="C1834" i="4"/>
  <c r="G1502" i="4"/>
  <c r="H1502" i="4" s="1"/>
  <c r="H1823" i="3"/>
  <c r="F1824" i="3"/>
  <c r="G1824" i="3"/>
  <c r="I1823" i="3"/>
  <c r="E1816" i="5" l="1"/>
  <c r="H1815" i="5"/>
  <c r="F1815" i="5"/>
  <c r="G1815" i="5"/>
  <c r="E1834" i="4"/>
  <c r="F1834" i="4" s="1"/>
  <c r="C1835" i="4"/>
  <c r="G1503" i="4"/>
  <c r="H1503" i="4" s="1"/>
  <c r="G1825" i="3"/>
  <c r="I1824" i="3"/>
  <c r="F1825" i="3"/>
  <c r="H1824" i="3"/>
  <c r="H1816" i="5" l="1"/>
  <c r="G1816" i="5"/>
  <c r="F1816" i="5"/>
  <c r="E1817" i="5"/>
  <c r="E1835" i="4"/>
  <c r="F1835" i="4" s="1"/>
  <c r="C1836" i="4"/>
  <c r="G1504" i="4"/>
  <c r="H1504" i="4" s="1"/>
  <c r="H1825" i="3"/>
  <c r="F1826" i="3"/>
  <c r="G1826" i="3"/>
  <c r="I1825" i="3"/>
  <c r="H1817" i="5" l="1"/>
  <c r="E1818" i="5"/>
  <c r="G1817" i="5"/>
  <c r="F1817" i="5"/>
  <c r="E1836" i="4"/>
  <c r="F1836" i="4" s="1"/>
  <c r="C1837" i="4"/>
  <c r="G1505" i="4"/>
  <c r="H1505" i="4" s="1"/>
  <c r="G1827" i="3"/>
  <c r="F1827" i="3"/>
  <c r="H1826" i="3"/>
  <c r="I1826" i="3" s="1"/>
  <c r="E1819" i="5" l="1"/>
  <c r="H1818" i="5"/>
  <c r="G1818" i="5"/>
  <c r="F1818" i="5"/>
  <c r="E1837" i="4"/>
  <c r="F1837" i="4" s="1"/>
  <c r="C1838" i="4"/>
  <c r="G1506" i="4"/>
  <c r="H1506" i="4" s="1"/>
  <c r="H1827" i="3"/>
  <c r="F1828" i="3"/>
  <c r="I1827" i="3"/>
  <c r="G1828" i="3"/>
  <c r="H1819" i="5" l="1"/>
  <c r="G1819" i="5"/>
  <c r="F1819" i="5"/>
  <c r="E1820" i="5"/>
  <c r="E1838" i="4"/>
  <c r="F1838" i="4" s="1"/>
  <c r="C1839" i="4"/>
  <c r="G1507" i="4"/>
  <c r="H1507" i="4" s="1"/>
  <c r="F1829" i="3"/>
  <c r="H1828" i="3"/>
  <c r="G1829" i="3"/>
  <c r="I1828" i="3"/>
  <c r="H1820" i="5" l="1"/>
  <c r="E1821" i="5"/>
  <c r="G1820" i="5"/>
  <c r="F1820" i="5"/>
  <c r="E1839" i="4"/>
  <c r="F1839" i="4" s="1"/>
  <c r="C1840" i="4"/>
  <c r="G1508" i="4"/>
  <c r="H1508" i="4" s="1"/>
  <c r="G1830" i="3"/>
  <c r="F1830" i="3"/>
  <c r="H1829" i="3"/>
  <c r="I1829" i="3" s="1"/>
  <c r="E1822" i="5" l="1"/>
  <c r="H1821" i="5"/>
  <c r="G1821" i="5"/>
  <c r="F1821" i="5"/>
  <c r="E1840" i="4"/>
  <c r="F1840" i="4" s="1"/>
  <c r="C1841" i="4"/>
  <c r="G1509" i="4"/>
  <c r="H1509" i="4" s="1"/>
  <c r="F1831" i="3"/>
  <c r="H1830" i="3"/>
  <c r="G1831" i="3"/>
  <c r="I1830" i="3"/>
  <c r="H1822" i="5" l="1"/>
  <c r="G1822" i="5"/>
  <c r="F1822" i="5"/>
  <c r="E1823" i="5"/>
  <c r="E1841" i="4"/>
  <c r="F1841" i="4" s="1"/>
  <c r="C1842" i="4"/>
  <c r="G1510" i="4"/>
  <c r="H1510" i="4" s="1"/>
  <c r="G1832" i="3"/>
  <c r="H1831" i="3"/>
  <c r="I1831" i="3" s="1"/>
  <c r="F1832" i="3"/>
  <c r="H1823" i="5" l="1"/>
  <c r="E1824" i="5"/>
  <c r="G1823" i="5"/>
  <c r="F1823" i="5"/>
  <c r="E1842" i="4"/>
  <c r="F1842" i="4" s="1"/>
  <c r="C1843" i="4"/>
  <c r="G1511" i="4"/>
  <c r="H1511" i="4" s="1"/>
  <c r="F1833" i="3"/>
  <c r="H1832" i="3"/>
  <c r="G1833" i="3"/>
  <c r="I1832" i="3"/>
  <c r="E1825" i="5" l="1"/>
  <c r="H1824" i="5"/>
  <c r="G1824" i="5"/>
  <c r="F1824" i="5"/>
  <c r="E1843" i="4"/>
  <c r="F1843" i="4" s="1"/>
  <c r="C1844" i="4"/>
  <c r="G1512" i="4"/>
  <c r="H1512" i="4" s="1"/>
  <c r="G1834" i="3"/>
  <c r="H1833" i="3"/>
  <c r="I1833" i="3" s="1"/>
  <c r="F1834" i="3"/>
  <c r="H1825" i="5" l="1"/>
  <c r="G1825" i="5"/>
  <c r="F1825" i="5"/>
  <c r="E1826" i="5"/>
  <c r="E1844" i="4"/>
  <c r="F1844" i="4" s="1"/>
  <c r="C1845" i="4"/>
  <c r="G1513" i="4"/>
  <c r="H1513" i="4" s="1"/>
  <c r="F1835" i="3"/>
  <c r="H1834" i="3"/>
  <c r="G1835" i="3"/>
  <c r="I1834" i="3"/>
  <c r="H1826" i="5" l="1"/>
  <c r="E1827" i="5"/>
  <c r="G1826" i="5"/>
  <c r="F1826" i="5"/>
  <c r="G1514" i="4"/>
  <c r="H1514" i="4" s="1"/>
  <c r="E1845" i="4"/>
  <c r="F1845" i="4" s="1"/>
  <c r="C1846" i="4"/>
  <c r="G1836" i="3"/>
  <c r="H1835" i="3"/>
  <c r="I1835" i="3" s="1"/>
  <c r="F1836" i="3"/>
  <c r="E1828" i="5" l="1"/>
  <c r="H1827" i="5"/>
  <c r="F1827" i="5"/>
  <c r="G1827" i="5"/>
  <c r="E1846" i="4"/>
  <c r="F1846" i="4" s="1"/>
  <c r="C1847" i="4"/>
  <c r="G1515" i="4"/>
  <c r="H1515" i="4" s="1"/>
  <c r="F1837" i="3"/>
  <c r="H1836" i="3"/>
  <c r="G1837" i="3"/>
  <c r="I1836" i="3"/>
  <c r="H1828" i="5" l="1"/>
  <c r="G1828" i="5"/>
  <c r="F1828" i="5"/>
  <c r="E1829" i="5"/>
  <c r="E1847" i="4"/>
  <c r="F1847" i="4" s="1"/>
  <c r="C1848" i="4"/>
  <c r="G1516" i="4"/>
  <c r="H1516" i="4" s="1"/>
  <c r="G1838" i="3"/>
  <c r="F1838" i="3"/>
  <c r="H1837" i="3"/>
  <c r="I1837" i="3" s="1"/>
  <c r="H1829" i="5" l="1"/>
  <c r="E1830" i="5"/>
  <c r="G1829" i="5"/>
  <c r="F1829" i="5"/>
  <c r="E1848" i="4"/>
  <c r="F1848" i="4" s="1"/>
  <c r="C1849" i="4"/>
  <c r="G1517" i="4"/>
  <c r="H1517" i="4" s="1"/>
  <c r="F1839" i="3"/>
  <c r="H1838" i="3"/>
  <c r="G1839" i="3"/>
  <c r="I1838" i="3"/>
  <c r="E1831" i="5" l="1"/>
  <c r="H1830" i="5"/>
  <c r="G1830" i="5"/>
  <c r="F1830" i="5"/>
  <c r="E1849" i="4"/>
  <c r="F1849" i="4" s="1"/>
  <c r="C1850" i="4"/>
  <c r="G1518" i="4"/>
  <c r="H1518" i="4" s="1"/>
  <c r="G1840" i="3"/>
  <c r="H1839" i="3"/>
  <c r="I1839" i="3" s="1"/>
  <c r="F1840" i="3"/>
  <c r="H1831" i="5" l="1"/>
  <c r="G1831" i="5"/>
  <c r="F1831" i="5"/>
  <c r="E1832" i="5"/>
  <c r="G1519" i="4"/>
  <c r="H1519" i="4" s="1"/>
  <c r="E1850" i="4"/>
  <c r="F1850" i="4" s="1"/>
  <c r="C1851" i="4"/>
  <c r="F1841" i="3"/>
  <c r="H1840" i="3"/>
  <c r="G1841" i="3"/>
  <c r="I1840" i="3"/>
  <c r="H1832" i="5" l="1"/>
  <c r="E1833" i="5"/>
  <c r="G1832" i="5"/>
  <c r="F1832" i="5"/>
  <c r="E1851" i="4"/>
  <c r="F1851" i="4" s="1"/>
  <c r="C1852" i="4"/>
  <c r="G1520" i="4"/>
  <c r="H1520" i="4" s="1"/>
  <c r="G1842" i="3"/>
  <c r="H1841" i="3"/>
  <c r="I1841" i="3" s="1"/>
  <c r="F1842" i="3"/>
  <c r="E1834" i="5" l="1"/>
  <c r="H1833" i="5"/>
  <c r="G1833" i="5"/>
  <c r="F1833" i="5"/>
  <c r="E1852" i="4"/>
  <c r="F1852" i="4" s="1"/>
  <c r="C1853" i="4"/>
  <c r="G1521" i="4"/>
  <c r="H1521" i="4" s="1"/>
  <c r="F1843" i="3"/>
  <c r="H1842" i="3"/>
  <c r="G1843" i="3"/>
  <c r="I1842" i="3"/>
  <c r="H1834" i="5" l="1"/>
  <c r="G1834" i="5"/>
  <c r="F1834" i="5"/>
  <c r="E1835" i="5"/>
  <c r="E1853" i="4"/>
  <c r="F1853" i="4" s="1"/>
  <c r="C1854" i="4"/>
  <c r="G1522" i="4"/>
  <c r="H1522" i="4" s="1"/>
  <c r="G1844" i="3"/>
  <c r="H1843" i="3"/>
  <c r="I1843" i="3" s="1"/>
  <c r="F1844" i="3"/>
  <c r="H1835" i="5" l="1"/>
  <c r="E1836" i="5"/>
  <c r="G1835" i="5"/>
  <c r="F1835" i="5"/>
  <c r="E1854" i="4"/>
  <c r="F1854" i="4" s="1"/>
  <c r="C1855" i="4"/>
  <c r="G1523" i="4"/>
  <c r="H1523" i="4" s="1"/>
  <c r="F1845" i="3"/>
  <c r="H1844" i="3"/>
  <c r="G1845" i="3"/>
  <c r="I1844" i="3"/>
  <c r="E1837" i="5" l="1"/>
  <c r="H1836" i="5"/>
  <c r="G1836" i="5"/>
  <c r="F1836" i="5"/>
  <c r="E1855" i="4"/>
  <c r="F1855" i="4" s="1"/>
  <c r="C1856" i="4"/>
  <c r="G1524" i="4"/>
  <c r="H1524" i="4" s="1"/>
  <c r="G1846" i="3"/>
  <c r="F1846" i="3"/>
  <c r="H1845" i="3"/>
  <c r="I1845" i="3" s="1"/>
  <c r="H1837" i="5" l="1"/>
  <c r="G1837" i="5"/>
  <c r="F1837" i="5"/>
  <c r="E1838" i="5"/>
  <c r="E1856" i="4"/>
  <c r="F1856" i="4" s="1"/>
  <c r="C1857" i="4"/>
  <c r="G1525" i="4"/>
  <c r="H1525" i="4" s="1"/>
  <c r="F1847" i="3"/>
  <c r="H1846" i="3"/>
  <c r="I1846" i="3" s="1"/>
  <c r="G1847" i="3"/>
  <c r="G1838" i="5" l="1"/>
  <c r="F1838" i="5"/>
  <c r="E1839" i="5"/>
  <c r="H1838" i="5"/>
  <c r="E1857" i="4"/>
  <c r="F1857" i="4" s="1"/>
  <c r="C1858" i="4"/>
  <c r="G1526" i="4"/>
  <c r="H1526" i="4" s="1"/>
  <c r="G1848" i="3"/>
  <c r="F1848" i="3"/>
  <c r="H1847" i="3"/>
  <c r="I1847" i="3" s="1"/>
  <c r="F1839" i="5" l="1"/>
  <c r="G1839" i="5"/>
  <c r="H1839" i="5"/>
  <c r="E1840" i="5"/>
  <c r="E1858" i="4"/>
  <c r="F1858" i="4" s="1"/>
  <c r="C1859" i="4"/>
  <c r="G1527" i="4"/>
  <c r="H1527" i="4" s="1"/>
  <c r="F1849" i="3"/>
  <c r="H1848" i="3"/>
  <c r="G1849" i="3"/>
  <c r="I1848" i="3"/>
  <c r="E1841" i="5" l="1"/>
  <c r="H1840" i="5"/>
  <c r="G1840" i="5"/>
  <c r="F1840" i="5"/>
  <c r="E1859" i="4"/>
  <c r="F1859" i="4" s="1"/>
  <c r="C1860" i="4"/>
  <c r="G1528" i="4"/>
  <c r="H1528" i="4" s="1"/>
  <c r="G1850" i="3"/>
  <c r="H1849" i="3"/>
  <c r="I1849" i="3" s="1"/>
  <c r="F1850" i="3"/>
  <c r="G1841" i="5" l="1"/>
  <c r="F1841" i="5"/>
  <c r="H1841" i="5"/>
  <c r="E1842" i="5"/>
  <c r="E1860" i="4"/>
  <c r="F1860" i="4" s="1"/>
  <c r="C1861" i="4"/>
  <c r="G1529" i="4"/>
  <c r="H1529" i="4" s="1"/>
  <c r="F1851" i="3"/>
  <c r="H1850" i="3"/>
  <c r="G1851" i="3"/>
  <c r="I1850" i="3"/>
  <c r="H1842" i="5" l="1"/>
  <c r="E1843" i="5"/>
  <c r="G1842" i="5"/>
  <c r="F1842" i="5"/>
  <c r="E1861" i="4"/>
  <c r="F1861" i="4" s="1"/>
  <c r="C1862" i="4"/>
  <c r="G1530" i="4"/>
  <c r="H1530" i="4" s="1"/>
  <c r="G1852" i="3"/>
  <c r="H1851" i="3"/>
  <c r="I1851" i="3" s="1"/>
  <c r="F1852" i="3"/>
  <c r="E1844" i="5" l="1"/>
  <c r="H1843" i="5"/>
  <c r="G1843" i="5"/>
  <c r="F1843" i="5"/>
  <c r="E1862" i="4"/>
  <c r="F1862" i="4" s="1"/>
  <c r="C1863" i="4"/>
  <c r="G1531" i="4"/>
  <c r="H1531" i="4" s="1"/>
  <c r="F1853" i="3"/>
  <c r="H1852" i="3"/>
  <c r="G1853" i="3"/>
  <c r="I1852" i="3"/>
  <c r="G1844" i="5" l="1"/>
  <c r="F1844" i="5"/>
  <c r="E1845" i="5"/>
  <c r="H1844" i="5"/>
  <c r="E1863" i="4"/>
  <c r="F1863" i="4" s="1"/>
  <c r="C1864" i="4"/>
  <c r="G1532" i="4"/>
  <c r="H1532" i="4" s="1"/>
  <c r="G1854" i="3"/>
  <c r="F1854" i="3"/>
  <c r="H1853" i="3"/>
  <c r="I1853" i="3" s="1"/>
  <c r="F1845" i="5" l="1"/>
  <c r="E1846" i="5"/>
  <c r="H1845" i="5"/>
  <c r="G1845" i="5"/>
  <c r="E1864" i="4"/>
  <c r="F1864" i="4" s="1"/>
  <c r="C1865" i="4"/>
  <c r="G1533" i="4"/>
  <c r="H1533" i="4" s="1"/>
  <c r="F1855" i="3"/>
  <c r="H1854" i="3"/>
  <c r="G1855" i="3"/>
  <c r="I1854" i="3"/>
  <c r="F1846" i="5" l="1"/>
  <c r="G1846" i="5"/>
  <c r="E1847" i="5"/>
  <c r="H1846" i="5"/>
  <c r="E1865" i="4"/>
  <c r="F1865" i="4" s="1"/>
  <c r="C1866" i="4"/>
  <c r="G1534" i="4"/>
  <c r="H1534" i="4" s="1"/>
  <c r="G1856" i="3"/>
  <c r="F1856" i="3"/>
  <c r="H1855" i="3"/>
  <c r="I1855" i="3" s="1"/>
  <c r="G1847" i="5" l="1"/>
  <c r="F1847" i="5"/>
  <c r="E1848" i="5"/>
  <c r="H1847" i="5"/>
  <c r="E1866" i="4"/>
  <c r="F1866" i="4" s="1"/>
  <c r="C1867" i="4"/>
  <c r="G1535" i="4"/>
  <c r="H1535" i="4" s="1"/>
  <c r="F1857" i="3"/>
  <c r="H1856" i="3"/>
  <c r="G1857" i="3"/>
  <c r="I1856" i="3"/>
  <c r="H1848" i="5" l="1"/>
  <c r="G1848" i="5"/>
  <c r="F1848" i="5"/>
  <c r="E1849" i="5"/>
  <c r="E1867" i="4"/>
  <c r="F1867" i="4" s="1"/>
  <c r="C1868" i="4"/>
  <c r="G1536" i="4"/>
  <c r="H1536" i="4" s="1"/>
  <c r="G1858" i="3"/>
  <c r="H1857" i="3"/>
  <c r="I1857" i="3" s="1"/>
  <c r="F1858" i="3"/>
  <c r="H1849" i="5" l="1"/>
  <c r="E1850" i="5"/>
  <c r="G1849" i="5"/>
  <c r="F1849" i="5"/>
  <c r="E1868" i="4"/>
  <c r="F1868" i="4" s="1"/>
  <c r="C1869" i="4"/>
  <c r="G1537" i="4"/>
  <c r="H1537" i="4" s="1"/>
  <c r="F1859" i="3"/>
  <c r="H1858" i="3"/>
  <c r="G1859" i="3"/>
  <c r="I1858" i="3"/>
  <c r="G1850" i="5" l="1"/>
  <c r="F1850" i="5"/>
  <c r="E1851" i="5"/>
  <c r="H1850" i="5"/>
  <c r="E1869" i="4"/>
  <c r="F1869" i="4" s="1"/>
  <c r="C1870" i="4"/>
  <c r="G1538" i="4"/>
  <c r="H1538" i="4" s="1"/>
  <c r="G1860" i="3"/>
  <c r="H1859" i="3"/>
  <c r="I1859" i="3" s="1"/>
  <c r="F1860" i="3"/>
  <c r="E1852" i="5" l="1"/>
  <c r="H1851" i="5"/>
  <c r="G1851" i="5"/>
  <c r="F1851" i="5"/>
  <c r="E1870" i="4"/>
  <c r="F1870" i="4" s="1"/>
  <c r="C1871" i="4"/>
  <c r="G1539" i="4"/>
  <c r="H1539" i="4" s="1"/>
  <c r="F1861" i="3"/>
  <c r="H1860" i="3"/>
  <c r="G1861" i="3"/>
  <c r="I1860" i="3"/>
  <c r="F1852" i="5" l="1"/>
  <c r="E1853" i="5"/>
  <c r="G1852" i="5"/>
  <c r="H1852" i="5"/>
  <c r="E1871" i="4"/>
  <c r="F1871" i="4" s="1"/>
  <c r="C1872" i="4"/>
  <c r="G1540" i="4"/>
  <c r="H1540" i="4" s="1"/>
  <c r="G1862" i="3"/>
  <c r="F1862" i="3"/>
  <c r="H1861" i="3"/>
  <c r="I1861" i="3" s="1"/>
  <c r="H1853" i="5" l="1"/>
  <c r="G1853" i="5"/>
  <c r="F1853" i="5"/>
  <c r="E1854" i="5"/>
  <c r="E1872" i="4"/>
  <c r="F1872" i="4" s="1"/>
  <c r="C1873" i="4"/>
  <c r="G1541" i="4"/>
  <c r="H1541" i="4" s="1"/>
  <c r="F1863" i="3"/>
  <c r="H1862" i="3"/>
  <c r="G1863" i="3"/>
  <c r="I1862" i="3"/>
  <c r="E1855" i="5" l="1"/>
  <c r="F1854" i="5"/>
  <c r="G1854" i="5"/>
  <c r="H1854" i="5"/>
  <c r="E1873" i="4"/>
  <c r="F1873" i="4" s="1"/>
  <c r="C1874" i="4"/>
  <c r="G1542" i="4"/>
  <c r="H1542" i="4" s="1"/>
  <c r="G1864" i="3"/>
  <c r="H1863" i="3"/>
  <c r="I1863" i="3" s="1"/>
  <c r="F1864" i="3"/>
  <c r="E1856" i="5" l="1"/>
  <c r="H1855" i="5"/>
  <c r="G1855" i="5"/>
  <c r="F1855" i="5"/>
  <c r="E1874" i="4"/>
  <c r="F1874" i="4" s="1"/>
  <c r="C1875" i="4"/>
  <c r="G1543" i="4"/>
  <c r="H1543" i="4" s="1"/>
  <c r="F1865" i="3"/>
  <c r="H1864" i="3"/>
  <c r="G1865" i="3"/>
  <c r="I1864" i="3"/>
  <c r="E1857" i="5" l="1"/>
  <c r="H1856" i="5"/>
  <c r="G1856" i="5"/>
  <c r="F1856" i="5"/>
  <c r="E1875" i="4"/>
  <c r="F1875" i="4" s="1"/>
  <c r="C1876" i="4"/>
  <c r="G1544" i="4"/>
  <c r="H1544" i="4" s="1"/>
  <c r="G1866" i="3"/>
  <c r="H1865" i="3"/>
  <c r="I1865" i="3" s="1"/>
  <c r="F1866" i="3"/>
  <c r="E1858" i="5" l="1"/>
  <c r="F1857" i="5"/>
  <c r="H1857" i="5"/>
  <c r="G1857" i="5"/>
  <c r="E1876" i="4"/>
  <c r="F1876" i="4" s="1"/>
  <c r="C1877" i="4"/>
  <c r="G1545" i="4"/>
  <c r="H1545" i="4" s="1"/>
  <c r="F1867" i="3"/>
  <c r="H1866" i="3"/>
  <c r="G1867" i="3"/>
  <c r="I1866" i="3"/>
  <c r="G1858" i="5" l="1"/>
  <c r="E1859" i="5"/>
  <c r="H1858" i="5"/>
  <c r="F1858" i="5"/>
  <c r="E1877" i="4"/>
  <c r="F1877" i="4" s="1"/>
  <c r="C1878" i="4"/>
  <c r="G1546" i="4"/>
  <c r="H1546" i="4" s="1"/>
  <c r="G1868" i="3"/>
  <c r="H1867" i="3"/>
  <c r="I1867" i="3" s="1"/>
  <c r="F1868" i="3"/>
  <c r="E1860" i="5" l="1"/>
  <c r="H1859" i="5"/>
  <c r="G1859" i="5"/>
  <c r="F1859" i="5"/>
  <c r="E1878" i="4"/>
  <c r="F1878" i="4" s="1"/>
  <c r="C1879" i="4"/>
  <c r="G1547" i="4"/>
  <c r="H1547" i="4" s="1"/>
  <c r="G1869" i="3"/>
  <c r="F1869" i="3"/>
  <c r="H1868" i="3"/>
  <c r="I1868" i="3" s="1"/>
  <c r="E1861" i="5" l="1"/>
  <c r="H1860" i="5"/>
  <c r="G1860" i="5"/>
  <c r="F1860" i="5"/>
  <c r="E1879" i="4"/>
  <c r="F1879" i="4" s="1"/>
  <c r="C1880" i="4"/>
  <c r="G1548" i="4"/>
  <c r="H1548" i="4" s="1"/>
  <c r="F1870" i="3"/>
  <c r="H1869" i="3"/>
  <c r="G1870" i="3"/>
  <c r="I1869" i="3"/>
  <c r="E1862" i="5" l="1"/>
  <c r="H1861" i="5"/>
  <c r="G1861" i="5"/>
  <c r="F1861" i="5"/>
  <c r="E1880" i="4"/>
  <c r="F1880" i="4" s="1"/>
  <c r="C1881" i="4"/>
  <c r="G1549" i="4"/>
  <c r="H1549" i="4" s="1"/>
  <c r="G1871" i="3"/>
  <c r="F1871" i="3"/>
  <c r="H1870" i="3"/>
  <c r="I1870" i="3" s="1"/>
  <c r="E1863" i="5" l="1"/>
  <c r="H1862" i="5"/>
  <c r="G1862" i="5"/>
  <c r="F1862" i="5"/>
  <c r="E1881" i="4"/>
  <c r="F1881" i="4" s="1"/>
  <c r="C1882" i="4"/>
  <c r="G1550" i="4"/>
  <c r="H1550" i="4" s="1"/>
  <c r="H1871" i="3"/>
  <c r="F1872" i="3"/>
  <c r="G1872" i="3"/>
  <c r="I1871" i="3"/>
  <c r="E1864" i="5" l="1"/>
  <c r="H1863" i="5"/>
  <c r="G1863" i="5"/>
  <c r="F1863" i="5"/>
  <c r="E1882" i="4"/>
  <c r="F1882" i="4" s="1"/>
  <c r="C1883" i="4"/>
  <c r="G1551" i="4"/>
  <c r="H1551" i="4" s="1"/>
  <c r="G1873" i="3"/>
  <c r="F1873" i="3"/>
  <c r="H1872" i="3"/>
  <c r="I1872" i="3" s="1"/>
  <c r="G1864" i="5" l="1"/>
  <c r="H1864" i="5"/>
  <c r="E1865" i="5"/>
  <c r="F1864" i="5"/>
  <c r="E1883" i="4"/>
  <c r="F1883" i="4" s="1"/>
  <c r="C1884" i="4"/>
  <c r="G1552" i="4"/>
  <c r="H1552" i="4" s="1"/>
  <c r="H1873" i="3"/>
  <c r="F1874" i="3"/>
  <c r="G1874" i="3"/>
  <c r="I1873" i="3"/>
  <c r="E1866" i="5" l="1"/>
  <c r="H1865" i="5"/>
  <c r="G1865" i="5"/>
  <c r="F1865" i="5"/>
  <c r="E1884" i="4"/>
  <c r="F1884" i="4" s="1"/>
  <c r="C1885" i="4"/>
  <c r="G1553" i="4"/>
  <c r="H1553" i="4" s="1"/>
  <c r="G1875" i="3"/>
  <c r="F1875" i="3"/>
  <c r="H1874" i="3"/>
  <c r="I1874" i="3" s="1"/>
  <c r="E1867" i="5" l="1"/>
  <c r="H1866" i="5"/>
  <c r="G1866" i="5"/>
  <c r="F1866" i="5"/>
  <c r="E1885" i="4"/>
  <c r="F1885" i="4" s="1"/>
  <c r="C1886" i="4"/>
  <c r="G1554" i="4"/>
  <c r="H1554" i="4" s="1"/>
  <c r="H1875" i="3"/>
  <c r="F1876" i="3"/>
  <c r="I1875" i="3"/>
  <c r="G1876" i="3"/>
  <c r="E1868" i="5" l="1"/>
  <c r="H1867" i="5"/>
  <c r="G1867" i="5"/>
  <c r="F1867" i="5"/>
  <c r="E1886" i="4"/>
  <c r="F1886" i="4" s="1"/>
  <c r="C1887" i="4"/>
  <c r="G1555" i="4"/>
  <c r="H1555" i="4" s="1"/>
  <c r="G1877" i="3"/>
  <c r="F1877" i="3"/>
  <c r="H1876" i="3"/>
  <c r="I1876" i="3" s="1"/>
  <c r="E1869" i="5" l="1"/>
  <c r="H1868" i="5"/>
  <c r="G1868" i="5"/>
  <c r="F1868" i="5"/>
  <c r="E1887" i="4"/>
  <c r="F1887" i="4" s="1"/>
  <c r="C1888" i="4"/>
  <c r="G1556" i="4"/>
  <c r="H1556" i="4" s="1"/>
  <c r="F1878" i="3"/>
  <c r="H1877" i="3"/>
  <c r="I1877" i="3" s="1"/>
  <c r="G1878" i="3"/>
  <c r="E1870" i="5" l="1"/>
  <c r="H1869" i="5"/>
  <c r="G1869" i="5"/>
  <c r="F1869" i="5"/>
  <c r="E1888" i="4"/>
  <c r="F1888" i="4" s="1"/>
  <c r="C1889" i="4"/>
  <c r="G1557" i="4"/>
  <c r="H1557" i="4" s="1"/>
  <c r="G1879" i="3"/>
  <c r="F1879" i="3"/>
  <c r="H1878" i="3"/>
  <c r="I1878" i="3" s="1"/>
  <c r="G1870" i="5" l="1"/>
  <c r="E1871" i="5"/>
  <c r="H1870" i="5"/>
  <c r="F1870" i="5"/>
  <c r="E1889" i="4"/>
  <c r="F1889" i="4" s="1"/>
  <c r="C1890" i="4"/>
  <c r="G1558" i="4"/>
  <c r="H1558" i="4" s="1"/>
  <c r="H1879" i="3"/>
  <c r="F1880" i="3"/>
  <c r="G1880" i="3"/>
  <c r="I1879" i="3"/>
  <c r="E1872" i="5" l="1"/>
  <c r="H1871" i="5"/>
  <c r="G1871" i="5"/>
  <c r="F1871" i="5"/>
  <c r="E1890" i="4"/>
  <c r="F1890" i="4" s="1"/>
  <c r="C1891" i="4"/>
  <c r="G1559" i="4"/>
  <c r="H1559" i="4" s="1"/>
  <c r="G1881" i="3"/>
  <c r="F1881" i="3"/>
  <c r="H1880" i="3"/>
  <c r="I1880" i="3" s="1"/>
  <c r="E1873" i="5" l="1"/>
  <c r="H1872" i="5"/>
  <c r="G1872" i="5"/>
  <c r="F1872" i="5"/>
  <c r="E1891" i="4"/>
  <c r="F1891" i="4" s="1"/>
  <c r="C1892" i="4"/>
  <c r="G1560" i="4"/>
  <c r="H1560" i="4" s="1"/>
  <c r="H1881" i="3"/>
  <c r="F1882" i="3"/>
  <c r="G1882" i="3"/>
  <c r="I1881" i="3"/>
  <c r="E1874" i="5" l="1"/>
  <c r="H1873" i="5"/>
  <c r="G1873" i="5"/>
  <c r="F1873" i="5"/>
  <c r="E1892" i="4"/>
  <c r="F1892" i="4" s="1"/>
  <c r="C1893" i="4"/>
  <c r="G1561" i="4"/>
  <c r="H1561" i="4" s="1"/>
  <c r="G1883" i="3"/>
  <c r="F1883" i="3"/>
  <c r="H1882" i="3"/>
  <c r="I1882" i="3" s="1"/>
  <c r="E1875" i="5" l="1"/>
  <c r="H1874" i="5"/>
  <c r="G1874" i="5"/>
  <c r="F1874" i="5"/>
  <c r="E1893" i="4"/>
  <c r="F1893" i="4" s="1"/>
  <c r="C1894" i="4"/>
  <c r="G1562" i="4"/>
  <c r="H1562" i="4" s="1"/>
  <c r="H1883" i="3"/>
  <c r="F1884" i="3"/>
  <c r="I1883" i="3"/>
  <c r="G1884" i="3"/>
  <c r="E1876" i="5" l="1"/>
  <c r="H1875" i="5"/>
  <c r="G1875" i="5"/>
  <c r="F1875" i="5"/>
  <c r="E1894" i="4"/>
  <c r="F1894" i="4" s="1"/>
  <c r="C1895" i="4"/>
  <c r="G1563" i="4"/>
  <c r="H1563" i="4" s="1"/>
  <c r="G1885" i="3"/>
  <c r="F1885" i="3"/>
  <c r="H1884" i="3"/>
  <c r="I1884" i="3" s="1"/>
  <c r="G1876" i="5" l="1"/>
  <c r="H1876" i="5"/>
  <c r="E1877" i="5"/>
  <c r="F1876" i="5"/>
  <c r="E1895" i="4"/>
  <c r="F1895" i="4" s="1"/>
  <c r="C1896" i="4"/>
  <c r="G1564" i="4"/>
  <c r="H1564" i="4" s="1"/>
  <c r="F1886" i="3"/>
  <c r="H1885" i="3"/>
  <c r="G1886" i="3"/>
  <c r="I1885" i="3"/>
  <c r="E1878" i="5" l="1"/>
  <c r="H1877" i="5"/>
  <c r="G1877" i="5"/>
  <c r="F1877" i="5"/>
  <c r="E1896" i="4"/>
  <c r="F1896" i="4" s="1"/>
  <c r="C1897" i="4"/>
  <c r="G1565" i="4"/>
  <c r="H1565" i="4" s="1"/>
  <c r="G1887" i="3"/>
  <c r="F1887" i="3"/>
  <c r="H1886" i="3"/>
  <c r="I1886" i="3" s="1"/>
  <c r="E1879" i="5" l="1"/>
  <c r="H1878" i="5"/>
  <c r="G1878" i="5"/>
  <c r="F1878" i="5"/>
  <c r="E1897" i="4"/>
  <c r="F1897" i="4" s="1"/>
  <c r="C1898" i="4"/>
  <c r="G1566" i="4"/>
  <c r="H1566" i="4" s="1"/>
  <c r="H1887" i="3"/>
  <c r="F1888" i="3"/>
  <c r="G1888" i="3"/>
  <c r="I1887" i="3"/>
  <c r="E1880" i="5" l="1"/>
  <c r="H1879" i="5"/>
  <c r="G1879" i="5"/>
  <c r="F1879" i="5"/>
  <c r="E1898" i="4"/>
  <c r="F1898" i="4" s="1"/>
  <c r="C1899" i="4"/>
  <c r="G1567" i="4"/>
  <c r="H1567" i="4" s="1"/>
  <c r="G1889" i="3"/>
  <c r="F1889" i="3"/>
  <c r="H1888" i="3"/>
  <c r="I1888" i="3" s="1"/>
  <c r="E1881" i="5" l="1"/>
  <c r="H1880" i="5"/>
  <c r="G1880" i="5"/>
  <c r="F1880" i="5"/>
  <c r="E1899" i="4"/>
  <c r="F1899" i="4" s="1"/>
  <c r="C1900" i="4"/>
  <c r="G1568" i="4"/>
  <c r="H1568" i="4" s="1"/>
  <c r="H1889" i="3"/>
  <c r="F1890" i="3"/>
  <c r="I1889" i="3"/>
  <c r="G1890" i="3"/>
  <c r="F1900" i="4" l="1"/>
  <c r="E1882" i="5"/>
  <c r="H1881" i="5"/>
  <c r="G1881" i="5"/>
  <c r="F1881" i="5"/>
  <c r="E1900" i="4"/>
  <c r="C1901" i="4"/>
  <c r="G1569" i="4"/>
  <c r="H1569" i="4" s="1"/>
  <c r="G1891" i="3"/>
  <c r="F1891" i="3"/>
  <c r="H1890" i="3"/>
  <c r="I1890" i="3" s="1"/>
  <c r="G1882" i="5" l="1"/>
  <c r="E1883" i="5"/>
  <c r="H1882" i="5"/>
  <c r="F1882" i="5"/>
  <c r="E1901" i="4"/>
  <c r="F1901" i="4" s="1"/>
  <c r="C1902" i="4"/>
  <c r="G1570" i="4"/>
  <c r="H1570" i="4" s="1"/>
  <c r="H1891" i="3"/>
  <c r="F1892" i="3"/>
  <c r="I1891" i="3"/>
  <c r="G1892" i="3"/>
  <c r="E1884" i="5" l="1"/>
  <c r="H1883" i="5"/>
  <c r="G1883" i="5"/>
  <c r="F1883" i="5"/>
  <c r="E1902" i="4"/>
  <c r="F1902" i="4" s="1"/>
  <c r="C1903" i="4"/>
  <c r="G1571" i="4"/>
  <c r="H1571" i="4" s="1"/>
  <c r="G1893" i="3"/>
  <c r="F1893" i="3"/>
  <c r="H1892" i="3"/>
  <c r="I1892" i="3" s="1"/>
  <c r="E1885" i="5" l="1"/>
  <c r="H1884" i="5"/>
  <c r="G1884" i="5"/>
  <c r="F1884" i="5"/>
  <c r="E1903" i="4"/>
  <c r="F1903" i="4" s="1"/>
  <c r="C1904" i="4"/>
  <c r="G1572" i="4"/>
  <c r="H1572" i="4" s="1"/>
  <c r="F1894" i="3"/>
  <c r="H1893" i="3"/>
  <c r="G1894" i="3"/>
  <c r="I1893" i="3"/>
  <c r="E1886" i="5" l="1"/>
  <c r="H1885" i="5"/>
  <c r="G1885" i="5"/>
  <c r="F1885" i="5"/>
  <c r="E1904" i="4"/>
  <c r="F1904" i="4" s="1"/>
  <c r="C1905" i="4"/>
  <c r="G1573" i="4"/>
  <c r="H1573" i="4" s="1"/>
  <c r="G1895" i="3"/>
  <c r="F1895" i="3"/>
  <c r="H1894" i="3"/>
  <c r="I1894" i="3" s="1"/>
  <c r="E1887" i="5" l="1"/>
  <c r="H1886" i="5"/>
  <c r="G1886" i="5"/>
  <c r="F1886" i="5"/>
  <c r="E1905" i="4"/>
  <c r="F1905" i="4" s="1"/>
  <c r="C1906" i="4"/>
  <c r="G1574" i="4"/>
  <c r="H1574" i="4" s="1"/>
  <c r="F1896" i="3"/>
  <c r="H1895" i="3"/>
  <c r="G1896" i="3"/>
  <c r="I1895" i="3"/>
  <c r="E1888" i="5" l="1"/>
  <c r="H1887" i="5"/>
  <c r="G1887" i="5"/>
  <c r="F1887" i="5"/>
  <c r="E1906" i="4"/>
  <c r="F1906" i="4" s="1"/>
  <c r="C1907" i="4"/>
  <c r="G1575" i="4"/>
  <c r="H1575" i="4" s="1"/>
  <c r="G1897" i="3"/>
  <c r="F1897" i="3"/>
  <c r="H1896" i="3"/>
  <c r="I1896" i="3" s="1"/>
  <c r="G1888" i="5" l="1"/>
  <c r="H1888" i="5"/>
  <c r="E1889" i="5"/>
  <c r="F1888" i="5"/>
  <c r="E1907" i="4"/>
  <c r="F1907" i="4" s="1"/>
  <c r="C1908" i="4"/>
  <c r="G1576" i="4"/>
  <c r="H1576" i="4" s="1"/>
  <c r="H1897" i="3"/>
  <c r="F1898" i="3"/>
  <c r="I1897" i="3"/>
  <c r="G1898" i="3"/>
  <c r="E1890" i="5" l="1"/>
  <c r="H1889" i="5"/>
  <c r="G1889" i="5"/>
  <c r="F1889" i="5"/>
  <c r="E1908" i="4"/>
  <c r="F1908" i="4" s="1"/>
  <c r="C1909" i="4"/>
  <c r="G1577" i="4"/>
  <c r="H1577" i="4" s="1"/>
  <c r="G1899" i="3"/>
  <c r="F1899" i="3"/>
  <c r="H1898" i="3"/>
  <c r="I1898" i="3" s="1"/>
  <c r="E1891" i="5" l="1"/>
  <c r="H1890" i="5"/>
  <c r="G1890" i="5"/>
  <c r="F1890" i="5"/>
  <c r="E1909" i="4"/>
  <c r="F1909" i="4" s="1"/>
  <c r="C1910" i="4"/>
  <c r="G1578" i="4"/>
  <c r="H1578" i="4" s="1"/>
  <c r="H1899" i="3"/>
  <c r="F1900" i="3"/>
  <c r="I1899" i="3"/>
  <c r="G1900" i="3"/>
  <c r="E1892" i="5" l="1"/>
  <c r="H1891" i="5"/>
  <c r="G1891" i="5"/>
  <c r="F1891" i="5"/>
  <c r="E1910" i="4"/>
  <c r="F1910" i="4" s="1"/>
  <c r="C1911" i="4"/>
  <c r="G1579" i="4"/>
  <c r="H1579" i="4" s="1"/>
  <c r="G1901" i="3"/>
  <c r="F1901" i="3"/>
  <c r="H1900" i="3"/>
  <c r="I1900" i="3" s="1"/>
  <c r="E1893" i="5" l="1"/>
  <c r="H1892" i="5"/>
  <c r="G1892" i="5"/>
  <c r="F1892" i="5"/>
  <c r="E1911" i="4"/>
  <c r="F1911" i="4" s="1"/>
  <c r="C1912" i="4"/>
  <c r="G1580" i="4"/>
  <c r="H1580" i="4" s="1"/>
  <c r="F1902" i="3"/>
  <c r="H1901" i="3"/>
  <c r="G1902" i="3"/>
  <c r="I1901" i="3"/>
  <c r="E1894" i="5" l="1"/>
  <c r="H1893" i="5"/>
  <c r="G1893" i="5"/>
  <c r="F1893" i="5"/>
  <c r="E1912" i="4"/>
  <c r="F1912" i="4" s="1"/>
  <c r="C1913" i="4"/>
  <c r="G1581" i="4"/>
  <c r="H1581" i="4" s="1"/>
  <c r="G1903" i="3"/>
  <c r="F1903" i="3"/>
  <c r="H1902" i="3"/>
  <c r="I1902" i="3" s="1"/>
  <c r="G1894" i="5" l="1"/>
  <c r="E1895" i="5"/>
  <c r="H1894" i="5"/>
  <c r="F1894" i="5"/>
  <c r="E1913" i="4"/>
  <c r="F1913" i="4" s="1"/>
  <c r="C1914" i="4"/>
  <c r="G1582" i="4"/>
  <c r="H1582" i="4" s="1"/>
  <c r="F1904" i="3"/>
  <c r="H1903" i="3"/>
  <c r="G1904" i="3"/>
  <c r="I1903" i="3"/>
  <c r="E1896" i="5" l="1"/>
  <c r="H1895" i="5"/>
  <c r="G1895" i="5"/>
  <c r="F1895" i="5"/>
  <c r="E1914" i="4"/>
  <c r="F1914" i="4" s="1"/>
  <c r="C1915" i="4"/>
  <c r="G1583" i="4"/>
  <c r="H1583" i="4" s="1"/>
  <c r="G1905" i="3"/>
  <c r="F1905" i="3"/>
  <c r="H1904" i="3"/>
  <c r="I1904" i="3" s="1"/>
  <c r="E1897" i="5" l="1"/>
  <c r="H1896" i="5"/>
  <c r="G1896" i="5"/>
  <c r="F1896" i="5"/>
  <c r="E1915" i="4"/>
  <c r="F1915" i="4" s="1"/>
  <c r="C1916" i="4"/>
  <c r="G1584" i="4"/>
  <c r="H1584" i="4" s="1"/>
  <c r="H1905" i="3"/>
  <c r="F1906" i="3"/>
  <c r="G1906" i="3"/>
  <c r="I1905" i="3"/>
  <c r="E1898" i="5" l="1"/>
  <c r="H1897" i="5"/>
  <c r="G1897" i="5"/>
  <c r="F1897" i="5"/>
  <c r="E1916" i="4"/>
  <c r="F1916" i="4" s="1"/>
  <c r="C1917" i="4"/>
  <c r="G1585" i="4"/>
  <c r="H1585" i="4" s="1"/>
  <c r="G1907" i="3"/>
  <c r="F1907" i="3"/>
  <c r="H1906" i="3"/>
  <c r="I1906" i="3" s="1"/>
  <c r="E1899" i="5" l="1"/>
  <c r="H1898" i="5"/>
  <c r="G1898" i="5"/>
  <c r="F1898" i="5"/>
  <c r="E1917" i="4"/>
  <c r="F1917" i="4" s="1"/>
  <c r="C1918" i="4"/>
  <c r="G1586" i="4"/>
  <c r="H1586" i="4" s="1"/>
  <c r="H1907" i="3"/>
  <c r="F1908" i="3"/>
  <c r="I1907" i="3"/>
  <c r="G1908" i="3"/>
  <c r="E1900" i="5" l="1"/>
  <c r="H1899" i="5"/>
  <c r="G1899" i="5"/>
  <c r="F1899" i="5"/>
  <c r="E1918" i="4"/>
  <c r="F1918" i="4" s="1"/>
  <c r="C1919" i="4"/>
  <c r="G1587" i="4"/>
  <c r="H1587" i="4" s="1"/>
  <c r="G1909" i="3"/>
  <c r="F1909" i="3"/>
  <c r="H1908" i="3"/>
  <c r="I1908" i="3" s="1"/>
  <c r="G1900" i="5" l="1"/>
  <c r="H1900" i="5"/>
  <c r="E1901" i="5"/>
  <c r="F1900" i="5"/>
  <c r="E1919" i="4"/>
  <c r="F1919" i="4" s="1"/>
  <c r="C1920" i="4"/>
  <c r="G1588" i="4"/>
  <c r="H1588" i="4" s="1"/>
  <c r="F1910" i="3"/>
  <c r="H1909" i="3"/>
  <c r="G1910" i="3"/>
  <c r="I1909" i="3"/>
  <c r="E1902" i="5" l="1"/>
  <c r="H1901" i="5"/>
  <c r="G1901" i="5"/>
  <c r="F1901" i="5"/>
  <c r="E1920" i="4"/>
  <c r="F1920" i="4" s="1"/>
  <c r="C1921" i="4"/>
  <c r="G1589" i="4"/>
  <c r="H1589" i="4" s="1"/>
  <c r="G1911" i="3"/>
  <c r="F1911" i="3"/>
  <c r="H1910" i="3"/>
  <c r="I1910" i="3" s="1"/>
  <c r="E1903" i="5" l="1"/>
  <c r="H1902" i="5"/>
  <c r="G1902" i="5"/>
  <c r="F1902" i="5"/>
  <c r="E1921" i="4"/>
  <c r="F1921" i="4" s="1"/>
  <c r="C1922" i="4"/>
  <c r="G1590" i="4"/>
  <c r="H1590" i="4" s="1"/>
  <c r="H1911" i="3"/>
  <c r="F1912" i="3"/>
  <c r="G1912" i="3"/>
  <c r="I1911" i="3"/>
  <c r="E1904" i="5" l="1"/>
  <c r="H1903" i="5"/>
  <c r="G1903" i="5"/>
  <c r="F1903" i="5"/>
  <c r="E1922" i="4"/>
  <c r="F1922" i="4" s="1"/>
  <c r="C1923" i="4"/>
  <c r="G1591" i="4"/>
  <c r="H1591" i="4" s="1"/>
  <c r="G1913" i="3"/>
  <c r="F1913" i="3"/>
  <c r="H1912" i="3"/>
  <c r="I1912" i="3" s="1"/>
  <c r="E1905" i="5" l="1"/>
  <c r="H1904" i="5"/>
  <c r="G1904" i="5"/>
  <c r="F1904" i="5"/>
  <c r="E1923" i="4"/>
  <c r="F1923" i="4" s="1"/>
  <c r="C1924" i="4"/>
  <c r="G1592" i="4"/>
  <c r="H1592" i="4" s="1"/>
  <c r="H1913" i="3"/>
  <c r="F1914" i="3"/>
  <c r="I1913" i="3"/>
  <c r="G1914" i="3"/>
  <c r="E1906" i="5" l="1"/>
  <c r="H1905" i="5"/>
  <c r="G1905" i="5"/>
  <c r="F1905" i="5"/>
  <c r="E1924" i="4"/>
  <c r="F1924" i="4" s="1"/>
  <c r="C1925" i="4"/>
  <c r="G1593" i="4"/>
  <c r="H1593" i="4" s="1"/>
  <c r="G1915" i="3"/>
  <c r="F1915" i="3"/>
  <c r="H1914" i="3"/>
  <c r="I1914" i="3" s="1"/>
  <c r="G1906" i="5" l="1"/>
  <c r="E1907" i="5"/>
  <c r="H1906" i="5"/>
  <c r="F1906" i="5"/>
  <c r="E1925" i="4"/>
  <c r="F1925" i="4" s="1"/>
  <c r="C1926" i="4"/>
  <c r="G1594" i="4"/>
  <c r="H1594" i="4" s="1"/>
  <c r="H1915" i="3"/>
  <c r="F1916" i="3"/>
  <c r="I1915" i="3"/>
  <c r="G1916" i="3"/>
  <c r="E1908" i="5" l="1"/>
  <c r="H1907" i="5"/>
  <c r="G1907" i="5"/>
  <c r="F1907" i="5"/>
  <c r="E1926" i="4"/>
  <c r="F1926" i="4" s="1"/>
  <c r="C1927" i="4"/>
  <c r="G1595" i="4"/>
  <c r="H1595" i="4" s="1"/>
  <c r="F1917" i="3"/>
  <c r="H1916" i="3"/>
  <c r="G1917" i="3"/>
  <c r="I1916" i="3"/>
  <c r="E1909" i="5" l="1"/>
  <c r="H1908" i="5"/>
  <c r="G1908" i="5"/>
  <c r="F1908" i="5"/>
  <c r="E1927" i="4"/>
  <c r="F1927" i="4" s="1"/>
  <c r="C1928" i="4"/>
  <c r="G1596" i="4"/>
  <c r="H1596" i="4" s="1"/>
  <c r="G1918" i="3"/>
  <c r="F1918" i="3"/>
  <c r="H1917" i="3"/>
  <c r="I1917" i="3" s="1"/>
  <c r="E1910" i="5" l="1"/>
  <c r="H1909" i="5"/>
  <c r="G1909" i="5"/>
  <c r="F1909" i="5"/>
  <c r="E1928" i="4"/>
  <c r="F1928" i="4" s="1"/>
  <c r="C1929" i="4"/>
  <c r="G1597" i="4"/>
  <c r="H1597" i="4" s="1"/>
  <c r="F1919" i="3"/>
  <c r="H1918" i="3"/>
  <c r="G1919" i="3"/>
  <c r="I1918" i="3"/>
  <c r="E1911" i="5" l="1"/>
  <c r="H1910" i="5"/>
  <c r="G1910" i="5"/>
  <c r="F1910" i="5"/>
  <c r="E1929" i="4"/>
  <c r="F1929" i="4" s="1"/>
  <c r="C1930" i="4"/>
  <c r="G1598" i="4"/>
  <c r="H1598" i="4" s="1"/>
  <c r="G1920" i="3"/>
  <c r="H1919" i="3"/>
  <c r="I1919" i="3" s="1"/>
  <c r="F1920" i="3"/>
  <c r="E1912" i="5" l="1"/>
  <c r="H1911" i="5"/>
  <c r="G1911" i="5"/>
  <c r="F1911" i="5"/>
  <c r="E1930" i="4"/>
  <c r="F1930" i="4" s="1"/>
  <c r="C1931" i="4"/>
  <c r="G1599" i="4"/>
  <c r="H1599" i="4" s="1"/>
  <c r="F1921" i="3"/>
  <c r="H1920" i="3"/>
  <c r="G1921" i="3"/>
  <c r="I1920" i="3"/>
  <c r="G1912" i="5" l="1"/>
  <c r="H1912" i="5"/>
  <c r="E1913" i="5"/>
  <c r="F1912" i="5"/>
  <c r="E1931" i="4"/>
  <c r="F1931" i="4" s="1"/>
  <c r="C1932" i="4"/>
  <c r="G1600" i="4"/>
  <c r="H1600" i="4" s="1"/>
  <c r="G1922" i="3"/>
  <c r="H1921" i="3"/>
  <c r="I1921" i="3" s="1"/>
  <c r="F1922" i="3"/>
  <c r="E1914" i="5" l="1"/>
  <c r="H1913" i="5"/>
  <c r="G1913" i="5"/>
  <c r="F1913" i="5"/>
  <c r="E1932" i="4"/>
  <c r="F1932" i="4" s="1"/>
  <c r="C1933" i="4"/>
  <c r="G1601" i="4"/>
  <c r="H1601" i="4" s="1"/>
  <c r="F1923" i="3"/>
  <c r="H1922" i="3"/>
  <c r="G1923" i="3"/>
  <c r="I1922" i="3"/>
  <c r="E1915" i="5" l="1"/>
  <c r="H1914" i="5"/>
  <c r="G1914" i="5"/>
  <c r="F1914" i="5"/>
  <c r="E1933" i="4"/>
  <c r="F1933" i="4" s="1"/>
  <c r="C1934" i="4"/>
  <c r="G1602" i="4"/>
  <c r="H1602" i="4" s="1"/>
  <c r="G1924" i="3"/>
  <c r="H1923" i="3"/>
  <c r="I1923" i="3" s="1"/>
  <c r="F1924" i="3"/>
  <c r="E1916" i="5" l="1"/>
  <c r="H1915" i="5"/>
  <c r="G1915" i="5"/>
  <c r="F1915" i="5"/>
  <c r="E1934" i="4"/>
  <c r="F1934" i="4" s="1"/>
  <c r="C1935" i="4"/>
  <c r="G1603" i="4"/>
  <c r="H1603" i="4" s="1"/>
  <c r="F1925" i="3"/>
  <c r="H1924" i="3"/>
  <c r="G1925" i="3"/>
  <c r="I1924" i="3"/>
  <c r="E1917" i="5" l="1"/>
  <c r="H1916" i="5"/>
  <c r="G1916" i="5"/>
  <c r="F1916" i="5"/>
  <c r="E1935" i="4"/>
  <c r="F1935" i="4" s="1"/>
  <c r="C1936" i="4"/>
  <c r="G1604" i="4"/>
  <c r="H1604" i="4" s="1"/>
  <c r="G1926" i="3"/>
  <c r="F1926" i="3"/>
  <c r="H1925" i="3"/>
  <c r="I1925" i="3" s="1"/>
  <c r="E1918" i="5" l="1"/>
  <c r="H1917" i="5"/>
  <c r="G1917" i="5"/>
  <c r="F1917" i="5"/>
  <c r="E1936" i="4"/>
  <c r="F1936" i="4" s="1"/>
  <c r="C1937" i="4"/>
  <c r="G1605" i="4"/>
  <c r="H1605" i="4" s="1"/>
  <c r="F1927" i="3"/>
  <c r="H1926" i="3"/>
  <c r="G1927" i="3"/>
  <c r="I1926" i="3"/>
  <c r="G1918" i="5" l="1"/>
  <c r="E1919" i="5"/>
  <c r="H1918" i="5"/>
  <c r="F1918" i="5"/>
  <c r="E1937" i="4"/>
  <c r="F1937" i="4" s="1"/>
  <c r="C1938" i="4"/>
  <c r="G1606" i="4"/>
  <c r="H1606" i="4" s="1"/>
  <c r="G1928" i="3"/>
  <c r="H1927" i="3"/>
  <c r="I1927" i="3" s="1"/>
  <c r="F1928" i="3"/>
  <c r="E1920" i="5" l="1"/>
  <c r="H1919" i="5"/>
  <c r="G1919" i="5"/>
  <c r="F1919" i="5"/>
  <c r="E1938" i="4"/>
  <c r="F1938" i="4" s="1"/>
  <c r="C1939" i="4"/>
  <c r="G1607" i="4"/>
  <c r="H1607" i="4" s="1"/>
  <c r="F1929" i="3"/>
  <c r="H1928" i="3"/>
  <c r="G1929" i="3"/>
  <c r="I1928" i="3"/>
  <c r="E1921" i="5" l="1"/>
  <c r="H1920" i="5"/>
  <c r="G1920" i="5"/>
  <c r="F1920" i="5"/>
  <c r="E1939" i="4"/>
  <c r="F1939" i="4" s="1"/>
  <c r="C1940" i="4"/>
  <c r="G1608" i="4"/>
  <c r="H1608" i="4" s="1"/>
  <c r="G1930" i="3"/>
  <c r="H1929" i="3"/>
  <c r="I1929" i="3" s="1"/>
  <c r="F1930" i="3"/>
  <c r="E1922" i="5" l="1"/>
  <c r="H1921" i="5"/>
  <c r="G1921" i="5"/>
  <c r="F1921" i="5"/>
  <c r="E1940" i="4"/>
  <c r="F1940" i="4" s="1"/>
  <c r="C1941" i="4"/>
  <c r="G1609" i="4"/>
  <c r="H1609" i="4" s="1"/>
  <c r="F1931" i="3"/>
  <c r="H1930" i="3"/>
  <c r="G1931" i="3"/>
  <c r="I1930" i="3"/>
  <c r="E1923" i="5" l="1"/>
  <c r="H1922" i="5"/>
  <c r="G1922" i="5"/>
  <c r="F1922" i="5"/>
  <c r="E1941" i="4"/>
  <c r="F1941" i="4" s="1"/>
  <c r="C1942" i="4"/>
  <c r="G1610" i="4"/>
  <c r="H1610" i="4" s="1"/>
  <c r="G1932" i="3"/>
  <c r="H1931" i="3"/>
  <c r="I1931" i="3" s="1"/>
  <c r="F1932" i="3"/>
  <c r="E1924" i="5" l="1"/>
  <c r="H1923" i="5"/>
  <c r="G1923" i="5"/>
  <c r="F1923" i="5"/>
  <c r="E1942" i="4"/>
  <c r="F1942" i="4" s="1"/>
  <c r="C1943" i="4"/>
  <c r="G1611" i="4"/>
  <c r="H1611" i="4" s="1"/>
  <c r="F1933" i="3"/>
  <c r="H1932" i="3"/>
  <c r="G1933" i="3"/>
  <c r="I1932" i="3"/>
  <c r="G1924" i="5" l="1"/>
  <c r="H1924" i="5"/>
  <c r="E1925" i="5"/>
  <c r="F1924" i="5"/>
  <c r="E1943" i="4"/>
  <c r="F1943" i="4" s="1"/>
  <c r="C1944" i="4"/>
  <c r="G1612" i="4"/>
  <c r="H1612" i="4" s="1"/>
  <c r="G1934" i="3"/>
  <c r="F1934" i="3"/>
  <c r="H1933" i="3"/>
  <c r="I1933" i="3" s="1"/>
  <c r="E1926" i="5" l="1"/>
  <c r="H1925" i="5"/>
  <c r="G1925" i="5"/>
  <c r="F1925" i="5"/>
  <c r="E1944" i="4"/>
  <c r="F1944" i="4" s="1"/>
  <c r="C1945" i="4"/>
  <c r="G1613" i="4"/>
  <c r="H1613" i="4" s="1"/>
  <c r="F1935" i="3"/>
  <c r="H1934" i="3"/>
  <c r="G1935" i="3"/>
  <c r="I1934" i="3"/>
  <c r="E1927" i="5" l="1"/>
  <c r="H1926" i="5"/>
  <c r="G1926" i="5"/>
  <c r="F1926" i="5"/>
  <c r="E1945" i="4"/>
  <c r="F1945" i="4" s="1"/>
  <c r="C1946" i="4"/>
  <c r="G1614" i="4"/>
  <c r="H1614" i="4" s="1"/>
  <c r="G1936" i="3"/>
  <c r="H1935" i="3"/>
  <c r="I1935" i="3" s="1"/>
  <c r="F1936" i="3"/>
  <c r="E1928" i="5" l="1"/>
  <c r="H1927" i="5"/>
  <c r="G1927" i="5"/>
  <c r="F1927" i="5"/>
  <c r="E1946" i="4"/>
  <c r="F1946" i="4" s="1"/>
  <c r="C1947" i="4"/>
  <c r="G1615" i="4"/>
  <c r="H1615" i="4" s="1"/>
  <c r="F1937" i="3"/>
  <c r="H1936" i="3"/>
  <c r="G1937" i="3"/>
  <c r="I1936" i="3"/>
  <c r="E1929" i="5" l="1"/>
  <c r="H1928" i="5"/>
  <c r="G1928" i="5"/>
  <c r="F1928" i="5"/>
  <c r="E1947" i="4"/>
  <c r="F1947" i="4" s="1"/>
  <c r="C1948" i="4"/>
  <c r="G1616" i="4"/>
  <c r="H1616" i="4" s="1"/>
  <c r="G1938" i="3"/>
  <c r="H1937" i="3"/>
  <c r="I1937" i="3" s="1"/>
  <c r="F1938" i="3"/>
  <c r="E1930" i="5" l="1"/>
  <c r="H1929" i="5"/>
  <c r="G1929" i="5"/>
  <c r="F1929" i="5"/>
  <c r="E1948" i="4"/>
  <c r="F1948" i="4" s="1"/>
  <c r="C1949" i="4"/>
  <c r="G1617" i="4"/>
  <c r="H1617" i="4" s="1"/>
  <c r="F1939" i="3"/>
  <c r="H1938" i="3"/>
  <c r="G1939" i="3"/>
  <c r="I1938" i="3"/>
  <c r="G1930" i="5" l="1"/>
  <c r="E1931" i="5"/>
  <c r="H1930" i="5"/>
  <c r="F1930" i="5"/>
  <c r="E1949" i="4"/>
  <c r="F1949" i="4" s="1"/>
  <c r="C1950" i="4"/>
  <c r="G1618" i="4"/>
  <c r="H1618" i="4" s="1"/>
  <c r="G1940" i="3"/>
  <c r="H1939" i="3"/>
  <c r="I1939" i="3" s="1"/>
  <c r="F1940" i="3"/>
  <c r="E1932" i="5" l="1"/>
  <c r="H1931" i="5"/>
  <c r="G1931" i="5"/>
  <c r="F1931" i="5"/>
  <c r="E1950" i="4"/>
  <c r="F1950" i="4" s="1"/>
  <c r="C1951" i="4"/>
  <c r="G1619" i="4"/>
  <c r="H1619" i="4" s="1"/>
  <c r="F1941" i="3"/>
  <c r="H1940" i="3"/>
  <c r="G1941" i="3"/>
  <c r="I1940" i="3"/>
  <c r="E1933" i="5" l="1"/>
  <c r="H1932" i="5"/>
  <c r="G1932" i="5"/>
  <c r="F1932" i="5"/>
  <c r="E1951" i="4"/>
  <c r="F1951" i="4" s="1"/>
  <c r="C1952" i="4"/>
  <c r="G1620" i="4"/>
  <c r="H1620" i="4" s="1"/>
  <c r="G1942" i="3"/>
  <c r="F1942" i="3"/>
  <c r="H1941" i="3"/>
  <c r="I1941" i="3" s="1"/>
  <c r="E1934" i="5" l="1"/>
  <c r="H1933" i="5"/>
  <c r="G1933" i="5"/>
  <c r="F1933" i="5"/>
  <c r="E1952" i="4"/>
  <c r="F1952" i="4" s="1"/>
  <c r="C1953" i="4"/>
  <c r="G1621" i="4"/>
  <c r="H1621" i="4" s="1"/>
  <c r="F1943" i="3"/>
  <c r="H1942" i="3"/>
  <c r="G1943" i="3"/>
  <c r="I1942" i="3"/>
  <c r="E1935" i="5" l="1"/>
  <c r="H1934" i="5"/>
  <c r="G1934" i="5"/>
  <c r="F1934" i="5"/>
  <c r="E1953" i="4"/>
  <c r="F1953" i="4" s="1"/>
  <c r="C1954" i="4"/>
  <c r="G1622" i="4"/>
  <c r="H1622" i="4" s="1"/>
  <c r="G1944" i="3"/>
  <c r="F1944" i="3"/>
  <c r="H1943" i="3"/>
  <c r="I1943" i="3" s="1"/>
  <c r="E1936" i="5" l="1"/>
  <c r="H1935" i="5"/>
  <c r="G1935" i="5"/>
  <c r="F1935" i="5"/>
  <c r="E1954" i="4"/>
  <c r="F1954" i="4" s="1"/>
  <c r="C1955" i="4"/>
  <c r="G1623" i="4"/>
  <c r="H1623" i="4" s="1"/>
  <c r="F1945" i="3"/>
  <c r="H1944" i="3"/>
  <c r="G1945" i="3"/>
  <c r="I1944" i="3"/>
  <c r="G1936" i="5" l="1"/>
  <c r="H1936" i="5"/>
  <c r="E1937" i="5"/>
  <c r="F1936" i="5"/>
  <c r="E1955" i="4"/>
  <c r="F1955" i="4" s="1"/>
  <c r="C1956" i="4"/>
  <c r="G1624" i="4"/>
  <c r="H1624" i="4" s="1"/>
  <c r="G1946" i="3"/>
  <c r="H1945" i="3"/>
  <c r="I1945" i="3" s="1"/>
  <c r="F1946" i="3"/>
  <c r="E1938" i="5" l="1"/>
  <c r="H1937" i="5"/>
  <c r="G1937" i="5"/>
  <c r="F1937" i="5"/>
  <c r="E1956" i="4"/>
  <c r="F1956" i="4" s="1"/>
  <c r="C1957" i="4"/>
  <c r="G1625" i="4"/>
  <c r="H1625" i="4" s="1"/>
  <c r="G1947" i="3"/>
  <c r="F1947" i="3"/>
  <c r="H1946" i="3"/>
  <c r="I1946" i="3" s="1"/>
  <c r="E1939" i="5" l="1"/>
  <c r="H1938" i="5"/>
  <c r="G1938" i="5"/>
  <c r="F1938" i="5"/>
  <c r="E1957" i="4"/>
  <c r="F1957" i="4" s="1"/>
  <c r="C1958" i="4"/>
  <c r="G1626" i="4"/>
  <c r="H1626" i="4" s="1"/>
  <c r="H1947" i="3"/>
  <c r="F1948" i="3"/>
  <c r="I1947" i="3"/>
  <c r="G1948" i="3"/>
  <c r="E1940" i="5" l="1"/>
  <c r="H1939" i="5"/>
  <c r="G1939" i="5"/>
  <c r="F1939" i="5"/>
  <c r="E1958" i="4"/>
  <c r="F1958" i="4" s="1"/>
  <c r="C1959" i="4"/>
  <c r="G1627" i="4"/>
  <c r="H1627" i="4" s="1"/>
  <c r="G1949" i="3"/>
  <c r="F1949" i="3"/>
  <c r="H1948" i="3"/>
  <c r="I1948" i="3" s="1"/>
  <c r="E1941" i="5" l="1"/>
  <c r="H1940" i="5"/>
  <c r="G1940" i="5"/>
  <c r="F1940" i="5"/>
  <c r="E1959" i="4"/>
  <c r="F1959" i="4" s="1"/>
  <c r="C1960" i="4"/>
  <c r="G1628" i="4"/>
  <c r="H1628" i="4" s="1"/>
  <c r="F1950" i="3"/>
  <c r="H1949" i="3"/>
  <c r="G1950" i="3"/>
  <c r="I1949" i="3"/>
  <c r="E1942" i="5" l="1"/>
  <c r="H1941" i="5"/>
  <c r="G1941" i="5"/>
  <c r="F1941" i="5"/>
  <c r="E1960" i="4"/>
  <c r="F1960" i="4" s="1"/>
  <c r="C1961" i="4"/>
  <c r="G1629" i="4"/>
  <c r="H1629" i="4" s="1"/>
  <c r="G1951" i="3"/>
  <c r="F1951" i="3"/>
  <c r="H1950" i="3"/>
  <c r="I1950" i="3" s="1"/>
  <c r="G1942" i="5" l="1"/>
  <c r="E1943" i="5"/>
  <c r="H1942" i="5"/>
  <c r="F1942" i="5"/>
  <c r="E1961" i="4"/>
  <c r="F1961" i="4" s="1"/>
  <c r="C1962" i="4"/>
  <c r="G1630" i="4"/>
  <c r="H1630" i="4" s="1"/>
  <c r="F1952" i="3"/>
  <c r="H1951" i="3"/>
  <c r="G1952" i="3"/>
  <c r="I1951" i="3"/>
  <c r="E1944" i="5" l="1"/>
  <c r="H1943" i="5"/>
  <c r="G1943" i="5"/>
  <c r="F1943" i="5"/>
  <c r="E1962" i="4"/>
  <c r="F1962" i="4" s="1"/>
  <c r="C1963" i="4"/>
  <c r="G1631" i="4"/>
  <c r="H1631" i="4" s="1"/>
  <c r="G1953" i="3"/>
  <c r="F1953" i="3"/>
  <c r="H1952" i="3"/>
  <c r="I1952" i="3" s="1"/>
  <c r="E1945" i="5" l="1"/>
  <c r="H1944" i="5"/>
  <c r="G1944" i="5"/>
  <c r="F1944" i="5"/>
  <c r="E1963" i="4"/>
  <c r="F1963" i="4" s="1"/>
  <c r="C1964" i="4"/>
  <c r="G1632" i="4"/>
  <c r="H1632" i="4" s="1"/>
  <c r="H1953" i="3"/>
  <c r="F1954" i="3"/>
  <c r="G1954" i="3"/>
  <c r="I1953" i="3"/>
  <c r="E1946" i="5" l="1"/>
  <c r="H1945" i="5"/>
  <c r="G1945" i="5"/>
  <c r="F1945" i="5"/>
  <c r="E1964" i="4"/>
  <c r="F1964" i="4" s="1"/>
  <c r="C1965" i="4"/>
  <c r="G1633" i="4"/>
  <c r="H1633" i="4" s="1"/>
  <c r="G1955" i="3"/>
  <c r="F1955" i="3"/>
  <c r="H1954" i="3"/>
  <c r="I1954" i="3" s="1"/>
  <c r="E1947" i="5" l="1"/>
  <c r="H1946" i="5"/>
  <c r="G1946" i="5"/>
  <c r="F1946" i="5"/>
  <c r="E1965" i="4"/>
  <c r="F1965" i="4" s="1"/>
  <c r="C1966" i="4"/>
  <c r="G1634" i="4"/>
  <c r="H1634" i="4" s="1"/>
  <c r="H1955" i="3"/>
  <c r="F1956" i="3"/>
  <c r="I1955" i="3"/>
  <c r="G1956" i="3"/>
  <c r="E1948" i="5" l="1"/>
  <c r="H1947" i="5"/>
  <c r="F1947" i="5"/>
  <c r="G1947" i="5"/>
  <c r="E1966" i="4"/>
  <c r="F1966" i="4" s="1"/>
  <c r="C1967" i="4"/>
  <c r="G1635" i="4"/>
  <c r="H1635" i="4" s="1"/>
  <c r="G1957" i="3"/>
  <c r="F1957" i="3"/>
  <c r="H1956" i="3"/>
  <c r="I1956" i="3" s="1"/>
  <c r="G1948" i="5" l="1"/>
  <c r="H1948" i="5"/>
  <c r="E1949" i="5"/>
  <c r="F1948" i="5"/>
  <c r="E1967" i="4"/>
  <c r="F1967" i="4" s="1"/>
  <c r="C1968" i="4"/>
  <c r="G1636" i="4"/>
  <c r="H1636" i="4" s="1"/>
  <c r="F1958" i="3"/>
  <c r="H1957" i="3"/>
  <c r="G1958" i="3"/>
  <c r="I1957" i="3"/>
  <c r="E1950" i="5" l="1"/>
  <c r="H1949" i="5"/>
  <c r="G1949" i="5"/>
  <c r="F1949" i="5"/>
  <c r="E1968" i="4"/>
  <c r="F1968" i="4" s="1"/>
  <c r="C1969" i="4"/>
  <c r="G1637" i="4"/>
  <c r="H1637" i="4" s="1"/>
  <c r="G1959" i="3"/>
  <c r="F1959" i="3"/>
  <c r="H1958" i="3"/>
  <c r="I1958" i="3" s="1"/>
  <c r="E1951" i="5" l="1"/>
  <c r="H1950" i="5"/>
  <c r="G1950" i="5"/>
  <c r="F1950" i="5"/>
  <c r="E1969" i="4"/>
  <c r="F1969" i="4" s="1"/>
  <c r="C1970" i="4"/>
  <c r="G1638" i="4"/>
  <c r="H1638" i="4" s="1"/>
  <c r="H1959" i="3"/>
  <c r="F1960" i="3"/>
  <c r="G1960" i="3"/>
  <c r="I1959" i="3"/>
  <c r="E1952" i="5" l="1"/>
  <c r="H1951" i="5"/>
  <c r="G1951" i="5"/>
  <c r="F1951" i="5"/>
  <c r="E1970" i="4"/>
  <c r="F1970" i="4" s="1"/>
  <c r="C1971" i="4"/>
  <c r="G1639" i="4"/>
  <c r="H1639" i="4" s="1"/>
  <c r="G1961" i="3"/>
  <c r="F1961" i="3"/>
  <c r="H1960" i="3"/>
  <c r="I1960" i="3" s="1"/>
  <c r="E1953" i="5" l="1"/>
  <c r="H1952" i="5"/>
  <c r="G1952" i="5"/>
  <c r="F1952" i="5"/>
  <c r="E1971" i="4"/>
  <c r="F1971" i="4" s="1"/>
  <c r="C1972" i="4"/>
  <c r="G1640" i="4"/>
  <c r="H1640" i="4" s="1"/>
  <c r="H1961" i="3"/>
  <c r="F1962" i="3"/>
  <c r="I1961" i="3"/>
  <c r="G1962" i="3"/>
  <c r="E1954" i="5" l="1"/>
  <c r="H1953" i="5"/>
  <c r="G1953" i="5"/>
  <c r="F1953" i="5"/>
  <c r="E1972" i="4"/>
  <c r="F1972" i="4" s="1"/>
  <c r="C1973" i="4"/>
  <c r="G1641" i="4"/>
  <c r="H1641" i="4" s="1"/>
  <c r="G1963" i="3"/>
  <c r="F1963" i="3"/>
  <c r="H1962" i="3"/>
  <c r="I1962" i="3" s="1"/>
  <c r="G1954" i="5" l="1"/>
  <c r="E1955" i="5"/>
  <c r="H1954" i="5"/>
  <c r="F1954" i="5"/>
  <c r="E1973" i="4"/>
  <c r="F1973" i="4" s="1"/>
  <c r="C1974" i="4"/>
  <c r="G1642" i="4"/>
  <c r="H1642" i="4" s="1"/>
  <c r="H1963" i="3"/>
  <c r="F1964" i="3"/>
  <c r="I1963" i="3"/>
  <c r="G1964" i="3"/>
  <c r="E1956" i="5" l="1"/>
  <c r="H1955" i="5"/>
  <c r="G1955" i="5"/>
  <c r="F1955" i="5"/>
  <c r="E1974" i="4"/>
  <c r="F1974" i="4" s="1"/>
  <c r="C1975" i="4"/>
  <c r="G1643" i="4"/>
  <c r="H1643" i="4" s="1"/>
  <c r="G1965" i="3"/>
  <c r="F1965" i="3"/>
  <c r="H1964" i="3"/>
  <c r="I1964" i="3" s="1"/>
  <c r="E1957" i="5" l="1"/>
  <c r="H1956" i="5"/>
  <c r="G1956" i="5"/>
  <c r="F1956" i="5"/>
  <c r="E1975" i="4"/>
  <c r="F1975" i="4" s="1"/>
  <c r="C1976" i="4"/>
  <c r="G1644" i="4"/>
  <c r="H1644" i="4" s="1"/>
  <c r="F1966" i="3"/>
  <c r="H1965" i="3"/>
  <c r="G1966" i="3"/>
  <c r="I1965" i="3"/>
  <c r="E1958" i="5" l="1"/>
  <c r="H1957" i="5"/>
  <c r="G1957" i="5"/>
  <c r="F1957" i="5"/>
  <c r="E1976" i="4"/>
  <c r="F1976" i="4" s="1"/>
  <c r="C1977" i="4"/>
  <c r="G1645" i="4"/>
  <c r="H1645" i="4" s="1"/>
  <c r="G1967" i="3"/>
  <c r="F1967" i="3"/>
  <c r="H1966" i="3"/>
  <c r="I1966" i="3" s="1"/>
  <c r="E1959" i="5" l="1"/>
  <c r="H1958" i="5"/>
  <c r="G1958" i="5"/>
  <c r="F1958" i="5"/>
  <c r="E1977" i="4"/>
  <c r="F1977" i="4" s="1"/>
  <c r="C1978" i="4"/>
  <c r="G1646" i="4"/>
  <c r="H1646" i="4" s="1"/>
  <c r="H1967" i="3"/>
  <c r="F1968" i="3"/>
  <c r="G1968" i="3"/>
  <c r="I1967" i="3"/>
  <c r="E1960" i="5" l="1"/>
  <c r="H1959" i="5"/>
  <c r="G1959" i="5"/>
  <c r="F1959" i="5"/>
  <c r="E1978" i="4"/>
  <c r="F1978" i="4" s="1"/>
  <c r="C1979" i="4"/>
  <c r="G1647" i="4"/>
  <c r="H1647" i="4" s="1"/>
  <c r="G1969" i="3"/>
  <c r="F1969" i="3"/>
  <c r="H1968" i="3"/>
  <c r="I1968" i="3" s="1"/>
  <c r="G1960" i="5" l="1"/>
  <c r="H1960" i="5"/>
  <c r="E1961" i="5"/>
  <c r="F1960" i="5"/>
  <c r="E1979" i="4"/>
  <c r="F1979" i="4" s="1"/>
  <c r="C1980" i="4"/>
  <c r="G1648" i="4"/>
  <c r="H1648" i="4" s="1"/>
  <c r="H1969" i="3"/>
  <c r="F1970" i="3"/>
  <c r="G1970" i="3"/>
  <c r="I1969" i="3"/>
  <c r="E1962" i="5" l="1"/>
  <c r="H1961" i="5"/>
  <c r="G1961" i="5"/>
  <c r="F1961" i="5"/>
  <c r="E1980" i="4"/>
  <c r="F1980" i="4" s="1"/>
  <c r="C1981" i="4"/>
  <c r="G1649" i="4"/>
  <c r="H1649" i="4" s="1"/>
  <c r="F1971" i="3"/>
  <c r="H1970" i="3"/>
  <c r="G1971" i="3"/>
  <c r="I1970" i="3"/>
  <c r="E1963" i="5" l="1"/>
  <c r="H1962" i="5"/>
  <c r="G1962" i="5"/>
  <c r="F1962" i="5"/>
  <c r="E1981" i="4"/>
  <c r="F1981" i="4" s="1"/>
  <c r="C1982" i="4"/>
  <c r="G1650" i="4"/>
  <c r="H1650" i="4" s="1"/>
  <c r="G1972" i="3"/>
  <c r="H1971" i="3"/>
  <c r="I1971" i="3" s="1"/>
  <c r="F1972" i="3"/>
  <c r="E1964" i="5" l="1"/>
  <c r="H1963" i="5"/>
  <c r="G1963" i="5"/>
  <c r="F1963" i="5"/>
  <c r="E1982" i="4"/>
  <c r="F1982" i="4" s="1"/>
  <c r="C1983" i="4"/>
  <c r="G1651" i="4"/>
  <c r="H1651" i="4" s="1"/>
  <c r="F1973" i="3"/>
  <c r="H1972" i="3"/>
  <c r="G1973" i="3"/>
  <c r="I1972" i="3"/>
  <c r="E1965" i="5" l="1"/>
  <c r="H1964" i="5"/>
  <c r="G1964" i="5"/>
  <c r="F1964" i="5"/>
  <c r="E1983" i="4"/>
  <c r="F1983" i="4" s="1"/>
  <c r="C1984" i="4"/>
  <c r="G1652" i="4"/>
  <c r="H1652" i="4" s="1"/>
  <c r="G1974" i="3"/>
  <c r="F1974" i="3"/>
  <c r="H1973" i="3"/>
  <c r="I1973" i="3" s="1"/>
  <c r="E1966" i="5" l="1"/>
  <c r="H1965" i="5"/>
  <c r="G1965" i="5"/>
  <c r="F1965" i="5"/>
  <c r="E1984" i="4"/>
  <c r="F1984" i="4" s="1"/>
  <c r="C1985" i="4"/>
  <c r="G1653" i="4"/>
  <c r="H1653" i="4" s="1"/>
  <c r="F1975" i="3"/>
  <c r="H1974" i="3"/>
  <c r="G1975" i="3"/>
  <c r="I1974" i="3"/>
  <c r="G1966" i="5" l="1"/>
  <c r="E1967" i="5"/>
  <c r="H1966" i="5"/>
  <c r="F1966" i="5"/>
  <c r="E1985" i="4"/>
  <c r="F1985" i="4" s="1"/>
  <c r="C1986" i="4"/>
  <c r="G1654" i="4"/>
  <c r="H1654" i="4" s="1"/>
  <c r="G1976" i="3"/>
  <c r="F1976" i="3"/>
  <c r="H1975" i="3"/>
  <c r="I1975" i="3" s="1"/>
  <c r="E1968" i="5" l="1"/>
  <c r="H1967" i="5"/>
  <c r="G1967" i="5"/>
  <c r="F1967" i="5"/>
  <c r="E1986" i="4"/>
  <c r="F1986" i="4" s="1"/>
  <c r="C1987" i="4"/>
  <c r="G1655" i="4"/>
  <c r="H1655" i="4" s="1"/>
  <c r="F1977" i="3"/>
  <c r="H1976" i="3"/>
  <c r="G1977" i="3"/>
  <c r="I1976" i="3"/>
  <c r="E1969" i="5" l="1"/>
  <c r="H1968" i="5"/>
  <c r="G1968" i="5"/>
  <c r="F1968" i="5"/>
  <c r="E1987" i="4"/>
  <c r="F1987" i="4" s="1"/>
  <c r="C1988" i="4"/>
  <c r="G1656" i="4"/>
  <c r="H1656" i="4" s="1"/>
  <c r="G1978" i="3"/>
  <c r="H1977" i="3"/>
  <c r="I1977" i="3" s="1"/>
  <c r="F1978" i="3"/>
  <c r="E1970" i="5" l="1"/>
  <c r="H1969" i="5"/>
  <c r="G1969" i="5"/>
  <c r="F1969" i="5"/>
  <c r="E1988" i="4"/>
  <c r="F1988" i="4" s="1"/>
  <c r="C1989" i="4"/>
  <c r="G1657" i="4"/>
  <c r="H1657" i="4" s="1"/>
  <c r="F1979" i="3"/>
  <c r="H1978" i="3"/>
  <c r="G1979" i="3"/>
  <c r="I1978" i="3"/>
  <c r="E1971" i="5" l="1"/>
  <c r="H1970" i="5"/>
  <c r="G1970" i="5"/>
  <c r="F1970" i="5"/>
  <c r="E1989" i="4"/>
  <c r="F1989" i="4" s="1"/>
  <c r="C1990" i="4"/>
  <c r="G1658" i="4"/>
  <c r="H1658" i="4" s="1"/>
  <c r="G1980" i="3"/>
  <c r="H1979" i="3"/>
  <c r="I1979" i="3" s="1"/>
  <c r="F1980" i="3"/>
  <c r="E1972" i="5" l="1"/>
  <c r="H1971" i="5"/>
  <c r="G1971" i="5"/>
  <c r="F1971" i="5"/>
  <c r="E1990" i="4"/>
  <c r="F1990" i="4" s="1"/>
  <c r="C1991" i="4"/>
  <c r="G1659" i="4"/>
  <c r="H1659" i="4" s="1"/>
  <c r="F1981" i="3"/>
  <c r="H1980" i="3"/>
  <c r="G1981" i="3"/>
  <c r="I1980" i="3"/>
  <c r="G1972" i="5" l="1"/>
  <c r="H1972" i="5"/>
  <c r="E1973" i="5"/>
  <c r="F1972" i="5"/>
  <c r="E1991" i="4"/>
  <c r="F1991" i="4" s="1"/>
  <c r="C1992" i="4"/>
  <c r="G1660" i="4"/>
  <c r="H1660" i="4" s="1"/>
  <c r="G1982" i="3"/>
  <c r="F1982" i="3"/>
  <c r="H1981" i="3"/>
  <c r="I1981" i="3" s="1"/>
  <c r="E1974" i="5" l="1"/>
  <c r="H1973" i="5"/>
  <c r="G1973" i="5"/>
  <c r="F1973" i="5"/>
  <c r="E1992" i="4"/>
  <c r="F1992" i="4" s="1"/>
  <c r="C1993" i="4"/>
  <c r="G1661" i="4"/>
  <c r="H1661" i="4" s="1"/>
  <c r="F1983" i="3"/>
  <c r="H1982" i="3"/>
  <c r="G1983" i="3"/>
  <c r="I1982" i="3"/>
  <c r="E1975" i="5" l="1"/>
  <c r="H1974" i="5"/>
  <c r="G1974" i="5"/>
  <c r="F1974" i="5"/>
  <c r="E1993" i="4"/>
  <c r="F1993" i="4" s="1"/>
  <c r="C1994" i="4"/>
  <c r="G1662" i="4"/>
  <c r="H1662" i="4" s="1"/>
  <c r="G1984" i="3"/>
  <c r="H1983" i="3"/>
  <c r="I1983" i="3" s="1"/>
  <c r="F1984" i="3"/>
  <c r="E1976" i="5" l="1"/>
  <c r="H1975" i="5"/>
  <c r="G1975" i="5"/>
  <c r="F1975" i="5"/>
  <c r="E1994" i="4"/>
  <c r="F1994" i="4" s="1"/>
  <c r="C1995" i="4"/>
  <c r="G1663" i="4"/>
  <c r="H1663" i="4" s="1"/>
  <c r="F1985" i="3"/>
  <c r="H1984" i="3"/>
  <c r="G1985" i="3"/>
  <c r="I1984" i="3"/>
  <c r="E1977" i="5" l="1"/>
  <c r="H1976" i="5"/>
  <c r="G1976" i="5"/>
  <c r="F1976" i="5"/>
  <c r="E1995" i="4"/>
  <c r="F1995" i="4" s="1"/>
  <c r="C1996" i="4"/>
  <c r="G1664" i="4"/>
  <c r="H1664" i="4" s="1"/>
  <c r="G1986" i="3"/>
  <c r="H1985" i="3"/>
  <c r="I1985" i="3" s="1"/>
  <c r="F1986" i="3"/>
  <c r="E1978" i="5" l="1"/>
  <c r="H1977" i="5"/>
  <c r="G1977" i="5"/>
  <c r="F1977" i="5"/>
  <c r="E1996" i="4"/>
  <c r="F1996" i="4" s="1"/>
  <c r="C1997" i="4"/>
  <c r="G1665" i="4"/>
  <c r="H1665" i="4" s="1"/>
  <c r="F1987" i="3"/>
  <c r="H1986" i="3"/>
  <c r="G1987" i="3"/>
  <c r="I1986" i="3"/>
  <c r="G1978" i="5" l="1"/>
  <c r="E1979" i="5"/>
  <c r="H1978" i="5"/>
  <c r="F1978" i="5"/>
  <c r="E1997" i="4"/>
  <c r="F1997" i="4" s="1"/>
  <c r="C1998" i="4"/>
  <c r="G1666" i="4"/>
  <c r="H1666" i="4" s="1"/>
  <c r="G1988" i="3"/>
  <c r="H1987" i="3"/>
  <c r="I1987" i="3" s="1"/>
  <c r="F1988" i="3"/>
  <c r="E1980" i="5" l="1"/>
  <c r="H1979" i="5"/>
  <c r="G1979" i="5"/>
  <c r="F1979" i="5"/>
  <c r="E1998" i="4"/>
  <c r="F1998" i="4" s="1"/>
  <c r="C1999" i="4"/>
  <c r="G1667" i="4"/>
  <c r="H1667" i="4" s="1"/>
  <c r="F1989" i="3"/>
  <c r="H1988" i="3"/>
  <c r="I1988" i="3" s="1"/>
  <c r="G1989" i="3"/>
  <c r="E1981" i="5" l="1"/>
  <c r="H1980" i="5"/>
  <c r="G1980" i="5"/>
  <c r="F1980" i="5"/>
  <c r="E1999" i="4"/>
  <c r="F1999" i="4" s="1"/>
  <c r="C2000" i="4"/>
  <c r="G1668" i="4"/>
  <c r="H1668" i="4" s="1"/>
  <c r="G1990" i="3"/>
  <c r="F1990" i="3"/>
  <c r="H1989" i="3"/>
  <c r="I1989" i="3" s="1"/>
  <c r="E1982" i="5" l="1"/>
  <c r="H1981" i="5"/>
  <c r="G1981" i="5"/>
  <c r="F1981" i="5"/>
  <c r="E2000" i="4"/>
  <c r="F2000" i="4" s="1"/>
  <c r="C2001" i="4"/>
  <c r="G1669" i="4"/>
  <c r="H1669" i="4" s="1"/>
  <c r="F1991" i="3"/>
  <c r="H1990" i="3"/>
  <c r="G1991" i="3"/>
  <c r="I1990" i="3"/>
  <c r="E1983" i="5" l="1"/>
  <c r="H1982" i="5"/>
  <c r="G1982" i="5"/>
  <c r="F1982" i="5"/>
  <c r="E2001" i="4"/>
  <c r="F2001" i="4" s="1"/>
  <c r="C2002" i="4"/>
  <c r="G1670" i="4"/>
  <c r="H1670" i="4" s="1"/>
  <c r="G1992" i="3"/>
  <c r="F1992" i="3"/>
  <c r="H1991" i="3"/>
  <c r="I1991" i="3" s="1"/>
  <c r="E1984" i="5" l="1"/>
  <c r="H1983" i="5"/>
  <c r="G1983" i="5"/>
  <c r="F1983" i="5"/>
  <c r="E2002" i="4"/>
  <c r="F2002" i="4" s="1"/>
  <c r="C2003" i="4"/>
  <c r="G1671" i="4"/>
  <c r="H1671" i="4" s="1"/>
  <c r="F1993" i="3"/>
  <c r="H1992" i="3"/>
  <c r="G1993" i="3"/>
  <c r="I1992" i="3"/>
  <c r="G1984" i="5" l="1"/>
  <c r="H1984" i="5"/>
  <c r="E1985" i="5"/>
  <c r="F1984" i="5"/>
  <c r="E2003" i="4"/>
  <c r="F2003" i="4" s="1"/>
  <c r="C2004" i="4"/>
  <c r="G1672" i="4"/>
  <c r="H1672" i="4" s="1"/>
  <c r="G1994" i="3"/>
  <c r="H1993" i="3"/>
  <c r="I1993" i="3" s="1"/>
  <c r="F1994" i="3"/>
  <c r="E1986" i="5" l="1"/>
  <c r="H1985" i="5"/>
  <c r="G1985" i="5"/>
  <c r="F1985" i="5"/>
  <c r="E2004" i="4"/>
  <c r="F2004" i="4" s="1"/>
  <c r="C2005" i="4"/>
  <c r="G1673" i="4"/>
  <c r="H1673" i="4" s="1"/>
  <c r="F1995" i="3"/>
  <c r="H1994" i="3"/>
  <c r="I1994" i="3" s="1"/>
  <c r="G1995" i="3"/>
  <c r="E1987" i="5" l="1"/>
  <c r="H1986" i="5"/>
  <c r="G1986" i="5"/>
  <c r="F1986" i="5"/>
  <c r="E2005" i="4"/>
  <c r="F2005" i="4" s="1"/>
  <c r="C2006" i="4"/>
  <c r="G1674" i="4"/>
  <c r="H1674" i="4" s="1"/>
  <c r="G1996" i="3"/>
  <c r="H1995" i="3"/>
  <c r="I1995" i="3" s="1"/>
  <c r="F1996" i="3"/>
  <c r="E1988" i="5" l="1"/>
  <c r="H1987" i="5"/>
  <c r="G1987" i="5"/>
  <c r="F1987" i="5"/>
  <c r="E2006" i="4"/>
  <c r="F2006" i="4" s="1"/>
  <c r="C2007" i="4"/>
  <c r="G1675" i="4"/>
  <c r="H1675" i="4" s="1"/>
  <c r="F1997" i="3"/>
  <c r="H1996" i="3"/>
  <c r="G1997" i="3"/>
  <c r="I1996" i="3"/>
  <c r="G1988" i="5" l="1"/>
  <c r="F1988" i="5"/>
  <c r="E1989" i="5"/>
  <c r="H1988" i="5"/>
  <c r="E2007" i="4"/>
  <c r="F2007" i="4" s="1"/>
  <c r="C2008" i="4"/>
  <c r="G1676" i="4"/>
  <c r="H1676" i="4" s="1"/>
  <c r="G1998" i="3"/>
  <c r="F1998" i="3"/>
  <c r="H1997" i="3"/>
  <c r="I1997" i="3" s="1"/>
  <c r="G1989" i="5" l="1"/>
  <c r="E1990" i="5"/>
  <c r="H1989" i="5"/>
  <c r="F1989" i="5"/>
  <c r="E2008" i="4"/>
  <c r="F2008" i="4" s="1"/>
  <c r="C2009" i="4"/>
  <c r="G1677" i="4"/>
  <c r="H1677" i="4" s="1"/>
  <c r="F1999" i="3"/>
  <c r="H1998" i="3"/>
  <c r="G1999" i="3"/>
  <c r="I1998" i="3"/>
  <c r="E1991" i="5" l="1"/>
  <c r="H1990" i="5"/>
  <c r="G1990" i="5"/>
  <c r="F1990" i="5"/>
  <c r="E2009" i="4"/>
  <c r="F2009" i="4" s="1"/>
  <c r="C2010" i="4"/>
  <c r="G1678" i="4"/>
  <c r="H1678" i="4" s="1"/>
  <c r="G2000" i="3"/>
  <c r="F2000" i="3"/>
  <c r="H1999" i="3"/>
  <c r="I1999" i="3" s="1"/>
  <c r="G1991" i="5" l="1"/>
  <c r="F1991" i="5"/>
  <c r="E1992" i="5"/>
  <c r="H1991" i="5"/>
  <c r="E2010" i="4"/>
  <c r="F2010" i="4" s="1"/>
  <c r="C2011" i="4"/>
  <c r="G1679" i="4"/>
  <c r="H1679" i="4" s="1"/>
  <c r="F2001" i="3"/>
  <c r="H2000" i="3"/>
  <c r="I2000" i="3" s="1"/>
  <c r="G2001" i="3"/>
  <c r="G1992" i="5" l="1"/>
  <c r="H1992" i="5"/>
  <c r="F1992" i="5"/>
  <c r="E1993" i="5"/>
  <c r="E2011" i="4"/>
  <c r="F2011" i="4" s="1"/>
  <c r="C2012" i="4"/>
  <c r="G1680" i="4"/>
  <c r="H1680" i="4" s="1"/>
  <c r="G2002" i="3"/>
  <c r="H2001" i="3"/>
  <c r="I2001" i="3" s="1"/>
  <c r="F2002" i="3"/>
  <c r="E1994" i="5" l="1"/>
  <c r="H1993" i="5"/>
  <c r="G1993" i="5"/>
  <c r="F1993" i="5"/>
  <c r="E2012" i="4"/>
  <c r="F2012" i="4" s="1"/>
  <c r="C2013" i="4"/>
  <c r="G1681" i="4"/>
  <c r="H1681" i="4" s="1"/>
  <c r="F2003" i="3"/>
  <c r="H2002" i="3"/>
  <c r="I2002" i="3" s="1"/>
  <c r="G2003" i="3"/>
  <c r="G1994" i="5" l="1"/>
  <c r="F1994" i="5"/>
  <c r="E1995" i="5"/>
  <c r="H1994" i="5"/>
  <c r="E2013" i="4"/>
  <c r="F2013" i="4" s="1"/>
  <c r="C2014" i="4"/>
  <c r="G1682" i="4"/>
  <c r="H1682" i="4" s="1"/>
  <c r="G2004" i="3"/>
  <c r="H2003" i="3"/>
  <c r="I2003" i="3" s="1"/>
  <c r="F2004" i="3"/>
  <c r="G1995" i="5" l="1"/>
  <c r="E1996" i="5"/>
  <c r="H1995" i="5"/>
  <c r="F1995" i="5"/>
  <c r="E2014" i="4"/>
  <c r="F2014" i="4" s="1"/>
  <c r="C2015" i="4"/>
  <c r="G1683" i="4"/>
  <c r="H1683" i="4" s="1"/>
  <c r="G2005" i="3"/>
  <c r="F2005" i="3"/>
  <c r="H2004" i="3"/>
  <c r="I2004" i="3" s="1"/>
  <c r="E1997" i="5" l="1"/>
  <c r="H1996" i="5"/>
  <c r="G1996" i="5"/>
  <c r="F1996" i="5"/>
  <c r="E2015" i="4"/>
  <c r="F2015" i="4" s="1"/>
  <c r="C2016" i="4"/>
  <c r="G1684" i="4"/>
  <c r="H1684" i="4" s="1"/>
  <c r="F2006" i="3"/>
  <c r="H2005" i="3"/>
  <c r="G2006" i="3"/>
  <c r="I2005" i="3"/>
  <c r="G1997" i="5" l="1"/>
  <c r="F1997" i="5"/>
  <c r="E1998" i="5"/>
  <c r="H1997" i="5"/>
  <c r="E2016" i="4"/>
  <c r="F2016" i="4" s="1"/>
  <c r="C2017" i="4"/>
  <c r="G1685" i="4"/>
  <c r="H1685" i="4" s="1"/>
  <c r="G2007" i="3"/>
  <c r="F2007" i="3"/>
  <c r="H2006" i="3"/>
  <c r="I2006" i="3" s="1"/>
  <c r="G1998" i="5" l="1"/>
  <c r="H1998" i="5"/>
  <c r="F1998" i="5"/>
  <c r="E1999" i="5"/>
  <c r="E2017" i="4"/>
  <c r="F2017" i="4" s="1"/>
  <c r="C2018" i="4"/>
  <c r="G1686" i="4"/>
  <c r="H1686" i="4" s="1"/>
  <c r="H2007" i="3"/>
  <c r="F2008" i="3"/>
  <c r="G2008" i="3"/>
  <c r="I2007" i="3"/>
  <c r="E2000" i="5" l="1"/>
  <c r="H1999" i="5"/>
  <c r="G1999" i="5"/>
  <c r="F1999" i="5"/>
  <c r="E2018" i="4"/>
  <c r="F2018" i="4" s="1"/>
  <c r="C2019" i="4"/>
  <c r="G1687" i="4"/>
  <c r="H1687" i="4" s="1"/>
  <c r="G2009" i="3"/>
  <c r="F2009" i="3"/>
  <c r="H2008" i="3"/>
  <c r="I2008" i="3" s="1"/>
  <c r="G2000" i="5" l="1"/>
  <c r="F2000" i="5"/>
  <c r="E2001" i="5"/>
  <c r="H2000" i="5"/>
  <c r="E2019" i="4"/>
  <c r="F2019" i="4" s="1"/>
  <c r="C2020" i="4"/>
  <c r="G1688" i="4"/>
  <c r="H1688" i="4" s="1"/>
  <c r="H2009" i="3"/>
  <c r="F2010" i="3"/>
  <c r="I2009" i="3"/>
  <c r="G2010" i="3"/>
  <c r="G2001" i="5" l="1"/>
  <c r="E2002" i="5"/>
  <c r="H2001" i="5"/>
  <c r="F2001" i="5"/>
  <c r="E2020" i="4"/>
  <c r="F2020" i="4" s="1"/>
  <c r="C2021" i="4"/>
  <c r="G1689" i="4"/>
  <c r="H1689" i="4" s="1"/>
  <c r="G2011" i="3"/>
  <c r="F2011" i="3"/>
  <c r="H2010" i="3"/>
  <c r="I2010" i="3" s="1"/>
  <c r="E2003" i="5" l="1"/>
  <c r="H2002" i="5"/>
  <c r="G2002" i="5"/>
  <c r="F2002" i="5"/>
  <c r="E2021" i="4"/>
  <c r="F2021" i="4" s="1"/>
  <c r="C2022" i="4"/>
  <c r="G1690" i="4"/>
  <c r="H1690" i="4" s="1"/>
  <c r="H2011" i="3"/>
  <c r="F2012" i="3"/>
  <c r="I2011" i="3"/>
  <c r="G2012" i="3"/>
  <c r="G2003" i="5" l="1"/>
  <c r="F2003" i="5"/>
  <c r="E2004" i="5"/>
  <c r="H2003" i="5"/>
  <c r="E2022" i="4"/>
  <c r="F2022" i="4" s="1"/>
  <c r="C2023" i="4"/>
  <c r="G1691" i="4"/>
  <c r="H1691" i="4" s="1"/>
  <c r="G2013" i="3"/>
  <c r="F2013" i="3"/>
  <c r="H2012" i="3"/>
  <c r="I2012" i="3" s="1"/>
  <c r="G2004" i="5" l="1"/>
  <c r="H2004" i="5"/>
  <c r="F2004" i="5"/>
  <c r="E2005" i="5"/>
  <c r="E2023" i="4"/>
  <c r="F2023" i="4" s="1"/>
  <c r="C2024" i="4"/>
  <c r="G1692" i="4"/>
  <c r="H1692" i="4" s="1"/>
  <c r="F2014" i="3"/>
  <c r="H2013" i="3"/>
  <c r="G2014" i="3"/>
  <c r="I2013" i="3"/>
  <c r="E2006" i="5" l="1"/>
  <c r="H2005" i="5"/>
  <c r="G2005" i="5"/>
  <c r="F2005" i="5"/>
  <c r="E2024" i="4"/>
  <c r="F2024" i="4" s="1"/>
  <c r="C2025" i="4"/>
  <c r="G1693" i="4"/>
  <c r="H1693" i="4" s="1"/>
  <c r="G2015" i="3"/>
  <c r="F2015" i="3"/>
  <c r="H2014" i="3"/>
  <c r="I2014" i="3" s="1"/>
  <c r="G2006" i="5" l="1"/>
  <c r="F2006" i="5"/>
  <c r="H2006" i="5"/>
  <c r="E2007" i="5"/>
  <c r="E2025" i="4"/>
  <c r="F2025" i="4" s="1"/>
  <c r="C2026" i="4"/>
  <c r="G1694" i="4"/>
  <c r="H1694" i="4" s="1"/>
  <c r="H2015" i="3"/>
  <c r="F2016" i="3"/>
  <c r="G2016" i="3"/>
  <c r="I2015" i="3"/>
  <c r="F2026" i="4" l="1"/>
  <c r="G2007" i="5"/>
  <c r="E2008" i="5"/>
  <c r="H2007" i="5"/>
  <c r="F2007" i="5"/>
  <c r="E2026" i="4"/>
  <c r="C2027" i="4"/>
  <c r="G1695" i="4"/>
  <c r="H1695" i="4" s="1"/>
  <c r="G2017" i="3"/>
  <c r="H2016" i="3"/>
  <c r="I2016" i="3" s="1"/>
  <c r="F2017" i="3"/>
  <c r="E2009" i="5" l="1"/>
  <c r="H2008" i="5"/>
  <c r="G2008" i="5"/>
  <c r="F2008" i="5"/>
  <c r="E2027" i="4"/>
  <c r="F2027" i="4" s="1"/>
  <c r="C2028" i="4"/>
  <c r="G1696" i="4"/>
  <c r="H1696" i="4" s="1"/>
  <c r="H2017" i="3"/>
  <c r="F2018" i="3"/>
  <c r="G2018" i="3"/>
  <c r="I2017" i="3"/>
  <c r="G2009" i="5" l="1"/>
  <c r="F2009" i="5"/>
  <c r="E2010" i="5"/>
  <c r="H2009" i="5"/>
  <c r="E2028" i="4"/>
  <c r="F2028" i="4" s="1"/>
  <c r="C2029" i="4"/>
  <c r="G1697" i="4"/>
  <c r="H1697" i="4" s="1"/>
  <c r="G2019" i="3"/>
  <c r="H2018" i="3"/>
  <c r="I2018" i="3" s="1"/>
  <c r="F2019" i="3"/>
  <c r="G2010" i="5" l="1"/>
  <c r="H2010" i="5"/>
  <c r="F2010" i="5"/>
  <c r="E2011" i="5"/>
  <c r="E2029" i="4"/>
  <c r="F2029" i="4" s="1"/>
  <c r="C2030" i="4"/>
  <c r="G1698" i="4"/>
  <c r="H1698" i="4" s="1"/>
  <c r="G2020" i="3"/>
  <c r="F2020" i="3"/>
  <c r="H2019" i="3"/>
  <c r="I2019" i="3" s="1"/>
  <c r="E2012" i="5" l="1"/>
  <c r="H2011" i="5"/>
  <c r="G2011" i="5"/>
  <c r="F2011" i="5"/>
  <c r="E2030" i="4"/>
  <c r="F2030" i="4" s="1"/>
  <c r="C2031" i="4"/>
  <c r="G1699" i="4"/>
  <c r="H1699" i="4" s="1"/>
  <c r="H2020" i="3"/>
  <c r="F2021" i="3"/>
  <c r="I2020" i="3"/>
  <c r="G2021" i="3"/>
  <c r="G2012" i="5" l="1"/>
  <c r="F2012" i="5"/>
  <c r="E2013" i="5"/>
  <c r="H2012" i="5"/>
  <c r="E2031" i="4"/>
  <c r="F2031" i="4" s="1"/>
  <c r="C2032" i="4"/>
  <c r="G1700" i="4"/>
  <c r="H1700" i="4" s="1"/>
  <c r="G2022" i="3"/>
  <c r="F2022" i="3"/>
  <c r="H2021" i="3"/>
  <c r="I2021" i="3" s="1"/>
  <c r="G2013" i="5" l="1"/>
  <c r="E2014" i="5"/>
  <c r="H2013" i="5"/>
  <c r="F2013" i="5"/>
  <c r="E2032" i="4"/>
  <c r="F2032" i="4" s="1"/>
  <c r="C2033" i="4"/>
  <c r="G1701" i="4"/>
  <c r="H1701" i="4" s="1"/>
  <c r="H2022" i="3"/>
  <c r="F2023" i="3"/>
  <c r="I2022" i="3"/>
  <c r="G2023" i="3"/>
  <c r="E2015" i="5" l="1"/>
  <c r="H2014" i="5"/>
  <c r="G2014" i="5"/>
  <c r="F2014" i="5"/>
  <c r="E2033" i="4"/>
  <c r="F2033" i="4" s="1"/>
  <c r="C2034" i="4"/>
  <c r="G1702" i="4"/>
  <c r="H1702" i="4" s="1"/>
  <c r="G2024" i="3"/>
  <c r="F2024" i="3"/>
  <c r="H2023" i="3"/>
  <c r="I2023" i="3" s="1"/>
  <c r="G2015" i="5" l="1"/>
  <c r="F2015" i="5"/>
  <c r="E2016" i="5"/>
  <c r="H2015" i="5"/>
  <c r="E2034" i="4"/>
  <c r="F2034" i="4" s="1"/>
  <c r="C2035" i="4"/>
  <c r="G1703" i="4"/>
  <c r="H1703" i="4" s="1"/>
  <c r="H2024" i="3"/>
  <c r="F2025" i="3"/>
  <c r="I2024" i="3"/>
  <c r="G2025" i="3"/>
  <c r="G2016" i="5" l="1"/>
  <c r="H2016" i="5"/>
  <c r="F2016" i="5"/>
  <c r="E2017" i="5"/>
  <c r="E2035" i="4"/>
  <c r="F2035" i="4" s="1"/>
  <c r="C2036" i="4"/>
  <c r="G1704" i="4"/>
  <c r="H1704" i="4" s="1"/>
  <c r="G2026" i="3"/>
  <c r="H2025" i="3"/>
  <c r="I2025" i="3" s="1"/>
  <c r="F2026" i="3"/>
  <c r="E2018" i="5" l="1"/>
  <c r="H2017" i="5"/>
  <c r="G2017" i="5"/>
  <c r="F2017" i="5"/>
  <c r="E2036" i="4"/>
  <c r="F2036" i="4" s="1"/>
  <c r="C2037" i="4"/>
  <c r="G1705" i="4"/>
  <c r="H1705" i="4" s="1"/>
  <c r="H2026" i="3"/>
  <c r="F2027" i="3"/>
  <c r="I2026" i="3"/>
  <c r="G2027" i="3"/>
  <c r="F2037" i="4" l="1"/>
  <c r="G2018" i="5"/>
  <c r="F2018" i="5"/>
  <c r="E2019" i="5"/>
  <c r="H2018" i="5"/>
  <c r="E2037" i="4"/>
  <c r="C2038" i="4"/>
  <c r="G1706" i="4"/>
  <c r="H1706" i="4" s="1"/>
  <c r="G2028" i="3"/>
  <c r="F2028" i="3"/>
  <c r="H2027" i="3"/>
  <c r="I2027" i="3" s="1"/>
  <c r="G2019" i="5" l="1"/>
  <c r="E2020" i="5"/>
  <c r="H2019" i="5"/>
  <c r="F2019" i="5"/>
  <c r="E2038" i="4"/>
  <c r="F2038" i="4" s="1"/>
  <c r="C2039" i="4"/>
  <c r="G1707" i="4"/>
  <c r="H1707" i="4" s="1"/>
  <c r="H2028" i="3"/>
  <c r="F2029" i="3"/>
  <c r="I2028" i="3"/>
  <c r="G2029" i="3"/>
  <c r="E2021" i="5" l="1"/>
  <c r="H2020" i="5"/>
  <c r="G2020" i="5"/>
  <c r="F2020" i="5"/>
  <c r="E2039" i="4"/>
  <c r="F2039" i="4" s="1"/>
  <c r="C2040" i="4"/>
  <c r="G1708" i="4"/>
  <c r="H1708" i="4" s="1"/>
  <c r="G2030" i="3"/>
  <c r="F2030" i="3"/>
  <c r="H2029" i="3"/>
  <c r="I2029" i="3" s="1"/>
  <c r="G2021" i="5" l="1"/>
  <c r="F2021" i="5"/>
  <c r="E2022" i="5"/>
  <c r="H2021" i="5"/>
  <c r="E2040" i="4"/>
  <c r="F2040" i="4" s="1"/>
  <c r="C2041" i="4"/>
  <c r="G1709" i="4"/>
  <c r="H1709" i="4" s="1"/>
  <c r="H2030" i="3"/>
  <c r="F2031" i="3"/>
  <c r="I2030" i="3"/>
  <c r="G2031" i="3"/>
  <c r="G2022" i="5" l="1"/>
  <c r="H2022" i="5"/>
  <c r="F2022" i="5"/>
  <c r="E2023" i="5"/>
  <c r="E2041" i="4"/>
  <c r="F2041" i="4" s="1"/>
  <c r="C2042" i="4"/>
  <c r="G1710" i="4"/>
  <c r="H1710" i="4" s="1"/>
  <c r="G2032" i="3"/>
  <c r="F2032" i="3"/>
  <c r="H2031" i="3"/>
  <c r="I2031" i="3" s="1"/>
  <c r="E2024" i="5" l="1"/>
  <c r="H2023" i="5"/>
  <c r="G2023" i="5"/>
  <c r="F2023" i="5"/>
  <c r="E2042" i="4"/>
  <c r="F2042" i="4" s="1"/>
  <c r="C2043" i="4"/>
  <c r="G1711" i="4"/>
  <c r="H1711" i="4" s="1"/>
  <c r="H2032" i="3"/>
  <c r="F2033" i="3"/>
  <c r="I2032" i="3"/>
  <c r="G2033" i="3"/>
  <c r="G2024" i="5" l="1"/>
  <c r="F2024" i="5"/>
  <c r="E2025" i="5"/>
  <c r="H2024" i="5"/>
  <c r="E2043" i="4"/>
  <c r="F2043" i="4" s="1"/>
  <c r="C2044" i="4"/>
  <c r="G1712" i="4"/>
  <c r="H1712" i="4" s="1"/>
  <c r="G2034" i="3"/>
  <c r="H2033" i="3"/>
  <c r="I2033" i="3" s="1"/>
  <c r="F2034" i="3"/>
  <c r="G2025" i="5" l="1"/>
  <c r="E2026" i="5"/>
  <c r="H2025" i="5"/>
  <c r="F2025" i="5"/>
  <c r="E2044" i="4"/>
  <c r="F2044" i="4" s="1"/>
  <c r="C2045" i="4"/>
  <c r="G1713" i="4"/>
  <c r="H1713" i="4" s="1"/>
  <c r="H2034" i="3"/>
  <c r="F2035" i="3"/>
  <c r="I2034" i="3"/>
  <c r="G2035" i="3"/>
  <c r="E2027" i="5" l="1"/>
  <c r="H2026" i="5"/>
  <c r="G2026" i="5"/>
  <c r="F2026" i="5"/>
  <c r="E2045" i="4"/>
  <c r="F2045" i="4" s="1"/>
  <c r="C2046" i="4"/>
  <c r="G1714" i="4"/>
  <c r="H1714" i="4" s="1"/>
  <c r="F2036" i="3"/>
  <c r="H2035" i="3"/>
  <c r="G2036" i="3"/>
  <c r="I2035" i="3"/>
  <c r="G2027" i="5" l="1"/>
  <c r="F2027" i="5"/>
  <c r="E2028" i="5"/>
  <c r="H2027" i="5"/>
  <c r="E2046" i="4"/>
  <c r="F2046" i="4" s="1"/>
  <c r="C2047" i="4"/>
  <c r="G1715" i="4"/>
  <c r="H1715" i="4" s="1"/>
  <c r="G2037" i="3"/>
  <c r="H2036" i="3"/>
  <c r="I2036" i="3" s="1"/>
  <c r="F2037" i="3"/>
  <c r="G2028" i="5" l="1"/>
  <c r="H2028" i="5"/>
  <c r="F2028" i="5"/>
  <c r="E2029" i="5"/>
  <c r="E2047" i="4"/>
  <c r="F2047" i="4" s="1"/>
  <c r="C2048" i="4"/>
  <c r="G1716" i="4"/>
  <c r="H1716" i="4" s="1"/>
  <c r="F2038" i="3"/>
  <c r="H2037" i="3"/>
  <c r="G2038" i="3"/>
  <c r="I2037" i="3"/>
  <c r="E2030" i="5" l="1"/>
  <c r="H2029" i="5"/>
  <c r="G2029" i="5"/>
  <c r="F2029" i="5"/>
  <c r="E2048" i="4"/>
  <c r="F2048" i="4" s="1"/>
  <c r="C2049" i="4"/>
  <c r="G1717" i="4"/>
  <c r="H1717" i="4" s="1"/>
  <c r="G2039" i="3"/>
  <c r="H2038" i="3"/>
  <c r="I2038" i="3" s="1"/>
  <c r="F2039" i="3"/>
  <c r="G2030" i="5" l="1"/>
  <c r="F2030" i="5"/>
  <c r="H2030" i="5"/>
  <c r="E2031" i="5"/>
  <c r="E2049" i="4"/>
  <c r="F2049" i="4" s="1"/>
  <c r="C2050" i="4"/>
  <c r="G1718" i="4"/>
  <c r="H1718" i="4" s="1"/>
  <c r="F2040" i="3"/>
  <c r="H2039" i="3"/>
  <c r="G2040" i="3"/>
  <c r="I2039" i="3"/>
  <c r="G2031" i="5" l="1"/>
  <c r="E2032" i="5"/>
  <c r="H2031" i="5"/>
  <c r="F2031" i="5"/>
  <c r="E2050" i="4"/>
  <c r="F2050" i="4" s="1"/>
  <c r="C2051" i="4"/>
  <c r="G1719" i="4"/>
  <c r="H1719" i="4" s="1"/>
  <c r="G2041" i="3"/>
  <c r="H2040" i="3"/>
  <c r="I2040" i="3" s="1"/>
  <c r="F2041" i="3"/>
  <c r="E2033" i="5" l="1"/>
  <c r="H2032" i="5"/>
  <c r="G2032" i="5"/>
  <c r="F2032" i="5"/>
  <c r="E2051" i="4"/>
  <c r="F2051" i="4" s="1"/>
  <c r="C2052" i="4"/>
  <c r="G1720" i="4"/>
  <c r="H1720" i="4" s="1"/>
  <c r="F2042" i="3"/>
  <c r="H2041" i="3"/>
  <c r="G2042" i="3"/>
  <c r="I2041" i="3"/>
  <c r="G2033" i="5" l="1"/>
  <c r="F2033" i="5"/>
  <c r="E2034" i="5"/>
  <c r="H2033" i="5"/>
  <c r="E2052" i="4"/>
  <c r="F2052" i="4" s="1"/>
  <c r="C2053" i="4"/>
  <c r="G1721" i="4"/>
  <c r="H1721" i="4" s="1"/>
  <c r="G2043" i="3"/>
  <c r="H2042" i="3"/>
  <c r="I2042" i="3" s="1"/>
  <c r="F2043" i="3"/>
  <c r="G2034" i="5" l="1"/>
  <c r="H2034" i="5"/>
  <c r="F2034" i="5"/>
  <c r="E2035" i="5"/>
  <c r="E2053" i="4"/>
  <c r="F2053" i="4" s="1"/>
  <c r="C2054" i="4"/>
  <c r="G1722" i="4"/>
  <c r="H1722" i="4" s="1"/>
  <c r="F2044" i="3"/>
  <c r="H2043" i="3"/>
  <c r="G2044" i="3"/>
  <c r="I2043" i="3"/>
  <c r="E2036" i="5" l="1"/>
  <c r="H2035" i="5"/>
  <c r="G2035" i="5"/>
  <c r="F2035" i="5"/>
  <c r="E2054" i="4"/>
  <c r="F2054" i="4" s="1"/>
  <c r="C2055" i="4"/>
  <c r="G1723" i="4"/>
  <c r="H1723" i="4" s="1"/>
  <c r="H2044" i="3"/>
  <c r="F2045" i="3"/>
  <c r="I2044" i="3"/>
  <c r="G2045" i="3"/>
  <c r="G2036" i="5" l="1"/>
  <c r="F2036" i="5"/>
  <c r="E2037" i="5"/>
  <c r="H2036" i="5"/>
  <c r="E2055" i="4"/>
  <c r="F2055" i="4" s="1"/>
  <c r="C2056" i="4"/>
  <c r="G1724" i="4"/>
  <c r="H1724" i="4" s="1"/>
  <c r="G2046" i="3"/>
  <c r="F2046" i="3"/>
  <c r="H2045" i="3"/>
  <c r="I2045" i="3" s="1"/>
  <c r="G2037" i="5" l="1"/>
  <c r="E2038" i="5"/>
  <c r="H2037" i="5"/>
  <c r="F2037" i="5"/>
  <c r="E2056" i="4"/>
  <c r="F2056" i="4" s="1"/>
  <c r="C2057" i="4"/>
  <c r="G1725" i="4"/>
  <c r="H1725" i="4" s="1"/>
  <c r="H2046" i="3"/>
  <c r="F2047" i="3"/>
  <c r="I2046" i="3"/>
  <c r="G2047" i="3"/>
  <c r="E2039" i="5" l="1"/>
  <c r="H2038" i="5"/>
  <c r="G2038" i="5"/>
  <c r="F2038" i="5"/>
  <c r="E2057" i="4"/>
  <c r="F2057" i="4" s="1"/>
  <c r="C2058" i="4"/>
  <c r="G1726" i="4"/>
  <c r="H1726" i="4" s="1"/>
  <c r="G2048" i="3"/>
  <c r="F2048" i="3"/>
  <c r="H2047" i="3"/>
  <c r="I2047" i="3" s="1"/>
  <c r="G2039" i="5" l="1"/>
  <c r="F2039" i="5"/>
  <c r="E2040" i="5"/>
  <c r="H2039" i="5"/>
  <c r="E2058" i="4"/>
  <c r="F2058" i="4" s="1"/>
  <c r="C2059" i="4"/>
  <c r="G1727" i="4"/>
  <c r="H1727" i="4" s="1"/>
  <c r="H2048" i="3"/>
  <c r="F2049" i="3"/>
  <c r="I2048" i="3"/>
  <c r="G2049" i="3"/>
  <c r="G2040" i="5" l="1"/>
  <c r="H2040" i="5"/>
  <c r="F2040" i="5"/>
  <c r="E2041" i="5"/>
  <c r="E2059" i="4"/>
  <c r="F2059" i="4" s="1"/>
  <c r="C2060" i="4"/>
  <c r="G1728" i="4"/>
  <c r="H1728" i="4" s="1"/>
  <c r="G2050" i="3"/>
  <c r="F2050" i="3"/>
  <c r="H2049" i="3"/>
  <c r="I2049" i="3" s="1"/>
  <c r="E2042" i="5" l="1"/>
  <c r="H2041" i="5"/>
  <c r="G2041" i="5"/>
  <c r="F2041" i="5"/>
  <c r="E2060" i="4"/>
  <c r="F2060" i="4" s="1"/>
  <c r="C2061" i="4"/>
  <c r="G1729" i="4"/>
  <c r="H1729" i="4" s="1"/>
  <c r="H2050" i="3"/>
  <c r="F2051" i="3"/>
  <c r="I2050" i="3"/>
  <c r="G2051" i="3"/>
  <c r="G2042" i="5" l="1"/>
  <c r="F2042" i="5"/>
  <c r="E2043" i="5"/>
  <c r="H2042" i="5"/>
  <c r="E2061" i="4"/>
  <c r="F2061" i="4" s="1"/>
  <c r="C2062" i="4"/>
  <c r="G1730" i="4"/>
  <c r="H1730" i="4" s="1"/>
  <c r="G2052" i="3"/>
  <c r="F2052" i="3"/>
  <c r="H2051" i="3"/>
  <c r="I2051" i="3" s="1"/>
  <c r="G2043" i="5" l="1"/>
  <c r="E2044" i="5"/>
  <c r="H2043" i="5"/>
  <c r="F2043" i="5"/>
  <c r="E2062" i="4"/>
  <c r="F2062" i="4" s="1"/>
  <c r="C2063" i="4"/>
  <c r="G1731" i="4"/>
  <c r="H1731" i="4" s="1"/>
  <c r="H2052" i="3"/>
  <c r="F2053" i="3"/>
  <c r="I2052" i="3"/>
  <c r="G2053" i="3"/>
  <c r="E2045" i="5" l="1"/>
  <c r="H2044" i="5"/>
  <c r="G2044" i="5"/>
  <c r="F2044" i="5"/>
  <c r="E2063" i="4"/>
  <c r="F2063" i="4" s="1"/>
  <c r="C2064" i="4"/>
  <c r="G1732" i="4"/>
  <c r="H1732" i="4" s="1"/>
  <c r="G2054" i="3"/>
  <c r="F2054" i="3"/>
  <c r="H2053" i="3"/>
  <c r="I2053" i="3" s="1"/>
  <c r="G2045" i="5" l="1"/>
  <c r="F2045" i="5"/>
  <c r="E2046" i="5"/>
  <c r="H2045" i="5"/>
  <c r="E2064" i="4"/>
  <c r="F2064" i="4" s="1"/>
  <c r="C2065" i="4"/>
  <c r="G1733" i="4"/>
  <c r="H1733" i="4" s="1"/>
  <c r="H2054" i="3"/>
  <c r="F2055" i="3"/>
  <c r="I2054" i="3"/>
  <c r="G2055" i="3"/>
  <c r="G2046" i="5" l="1"/>
  <c r="H2046" i="5"/>
  <c r="F2046" i="5"/>
  <c r="E2047" i="5"/>
  <c r="E2065" i="4"/>
  <c r="F2065" i="4" s="1"/>
  <c r="C2066" i="4"/>
  <c r="G1734" i="4"/>
  <c r="H1734" i="4" s="1"/>
  <c r="G2056" i="3"/>
  <c r="F2056" i="3"/>
  <c r="H2055" i="3"/>
  <c r="I2055" i="3" s="1"/>
  <c r="E2048" i="5" l="1"/>
  <c r="H2047" i="5"/>
  <c r="G2047" i="5"/>
  <c r="F2047" i="5"/>
  <c r="E2066" i="4"/>
  <c r="F2066" i="4" s="1"/>
  <c r="C2067" i="4"/>
  <c r="G1735" i="4"/>
  <c r="H1735" i="4" s="1"/>
  <c r="H2056" i="3"/>
  <c r="F2057" i="3"/>
  <c r="I2056" i="3"/>
  <c r="G2057" i="3"/>
  <c r="G2048" i="5" l="1"/>
  <c r="F2048" i="5"/>
  <c r="E2049" i="5"/>
  <c r="H2048" i="5"/>
  <c r="E2067" i="4"/>
  <c r="F2067" i="4" s="1"/>
  <c r="C2068" i="4"/>
  <c r="G1736" i="4"/>
  <c r="H1736" i="4" s="1"/>
  <c r="G2058" i="3"/>
  <c r="F2058" i="3"/>
  <c r="H2057" i="3"/>
  <c r="I2057" i="3" s="1"/>
  <c r="G2049" i="5" l="1"/>
  <c r="E2050" i="5"/>
  <c r="H2049" i="5"/>
  <c r="F2049" i="5"/>
  <c r="E2068" i="4"/>
  <c r="F2068" i="4" s="1"/>
  <c r="C2069" i="4"/>
  <c r="G1737" i="4"/>
  <c r="H1737" i="4" s="1"/>
  <c r="H2058" i="3"/>
  <c r="F2059" i="3"/>
  <c r="I2058" i="3"/>
  <c r="G2059" i="3"/>
  <c r="E2051" i="5" l="1"/>
  <c r="H2050" i="5"/>
  <c r="G2050" i="5"/>
  <c r="F2050" i="5"/>
  <c r="E2069" i="4"/>
  <c r="F2069" i="4" s="1"/>
  <c r="C2070" i="4"/>
  <c r="G1738" i="4"/>
  <c r="H1738" i="4" s="1"/>
  <c r="F2060" i="3"/>
  <c r="H2059" i="3"/>
  <c r="G2060" i="3"/>
  <c r="I2059" i="3"/>
  <c r="G2051" i="5" l="1"/>
  <c r="F2051" i="5"/>
  <c r="E2052" i="5"/>
  <c r="H2051" i="5"/>
  <c r="E2070" i="4"/>
  <c r="F2070" i="4" s="1"/>
  <c r="C2071" i="4"/>
  <c r="G1739" i="4"/>
  <c r="H1739" i="4" s="1"/>
  <c r="G2061" i="3"/>
  <c r="H2060" i="3"/>
  <c r="I2060" i="3" s="1"/>
  <c r="F2061" i="3"/>
  <c r="G2052" i="5" l="1"/>
  <c r="H2052" i="5"/>
  <c r="F2052" i="5"/>
  <c r="E2053" i="5"/>
  <c r="E2071" i="4"/>
  <c r="F2071" i="4" s="1"/>
  <c r="C2072" i="4"/>
  <c r="G1740" i="4"/>
  <c r="H1740" i="4" s="1"/>
  <c r="F2062" i="3"/>
  <c r="H2061" i="3"/>
  <c r="G2062" i="3"/>
  <c r="I2061" i="3"/>
  <c r="E2054" i="5" l="1"/>
  <c r="H2053" i="5"/>
  <c r="G2053" i="5"/>
  <c r="F2053" i="5"/>
  <c r="E2072" i="4"/>
  <c r="F2072" i="4" s="1"/>
  <c r="C2073" i="4"/>
  <c r="G1741" i="4"/>
  <c r="H1741" i="4" s="1"/>
  <c r="G2063" i="3"/>
  <c r="H2062" i="3"/>
  <c r="I2062" i="3" s="1"/>
  <c r="F2063" i="3"/>
  <c r="G2054" i="5" l="1"/>
  <c r="F2054" i="5"/>
  <c r="H2054" i="5"/>
  <c r="E2055" i="5"/>
  <c r="E2073" i="4"/>
  <c r="F2073" i="4" s="1"/>
  <c r="C2074" i="4"/>
  <c r="G1742" i="4"/>
  <c r="H1742" i="4" s="1"/>
  <c r="F2064" i="3"/>
  <c r="H2063" i="3"/>
  <c r="G2064" i="3"/>
  <c r="I2063" i="3"/>
  <c r="G2055" i="5" l="1"/>
  <c r="E2056" i="5"/>
  <c r="H2055" i="5"/>
  <c r="F2055" i="5"/>
  <c r="E2074" i="4"/>
  <c r="F2074" i="4" s="1"/>
  <c r="C2075" i="4"/>
  <c r="G1743" i="4"/>
  <c r="H1743" i="4" s="1"/>
  <c r="G2065" i="3"/>
  <c r="H2064" i="3"/>
  <c r="I2064" i="3" s="1"/>
  <c r="F2065" i="3"/>
  <c r="E2057" i="5" l="1"/>
  <c r="H2056" i="5"/>
  <c r="G2056" i="5"/>
  <c r="F2056" i="5"/>
  <c r="E2075" i="4"/>
  <c r="F2075" i="4" s="1"/>
  <c r="C2076" i="4"/>
  <c r="G1744" i="4"/>
  <c r="H1744" i="4" s="1"/>
  <c r="F2066" i="3"/>
  <c r="H2065" i="3"/>
  <c r="G2066" i="3"/>
  <c r="I2065" i="3"/>
  <c r="G2057" i="5" l="1"/>
  <c r="F2057" i="5"/>
  <c r="E2058" i="5"/>
  <c r="H2057" i="5"/>
  <c r="E2076" i="4"/>
  <c r="F2076" i="4" s="1"/>
  <c r="C2077" i="4"/>
  <c r="G1745" i="4"/>
  <c r="H1745" i="4" s="1"/>
  <c r="G2067" i="3"/>
  <c r="H2066" i="3"/>
  <c r="I2066" i="3" s="1"/>
  <c r="F2067" i="3"/>
  <c r="G2058" i="5" l="1"/>
  <c r="H2058" i="5"/>
  <c r="F2058" i="5"/>
  <c r="E2059" i="5"/>
  <c r="E2077" i="4"/>
  <c r="F2077" i="4" s="1"/>
  <c r="C2078" i="4"/>
  <c r="G1746" i="4"/>
  <c r="H1746" i="4" s="1"/>
  <c r="F2068" i="3"/>
  <c r="H2067" i="3"/>
  <c r="I2067" i="3" s="1"/>
  <c r="G2068" i="3"/>
  <c r="E2060" i="5" l="1"/>
  <c r="H2059" i="5"/>
  <c r="G2059" i="5"/>
  <c r="F2059" i="5"/>
  <c r="E2078" i="4"/>
  <c r="F2078" i="4" s="1"/>
  <c r="C2079" i="4"/>
  <c r="G1747" i="4"/>
  <c r="H1747" i="4" s="1"/>
  <c r="G2069" i="3"/>
  <c r="H2068" i="3"/>
  <c r="I2068" i="3" s="1"/>
  <c r="F2069" i="3"/>
  <c r="G2060" i="5" l="1"/>
  <c r="F2060" i="5"/>
  <c r="E2061" i="5"/>
  <c r="H2060" i="5"/>
  <c r="E2079" i="4"/>
  <c r="F2079" i="4" s="1"/>
  <c r="C2080" i="4"/>
  <c r="G1748" i="4"/>
  <c r="H1748" i="4" s="1"/>
  <c r="G2070" i="3"/>
  <c r="F2070" i="3"/>
  <c r="H2069" i="3"/>
  <c r="I2069" i="3" s="1"/>
  <c r="G2061" i="5" l="1"/>
  <c r="E2062" i="5"/>
  <c r="H2061" i="5"/>
  <c r="F2061" i="5"/>
  <c r="E2080" i="4"/>
  <c r="F2080" i="4" s="1"/>
  <c r="C2081" i="4"/>
  <c r="G1749" i="4"/>
  <c r="H1749" i="4" s="1"/>
  <c r="H2070" i="3"/>
  <c r="F2071" i="3"/>
  <c r="I2070" i="3"/>
  <c r="G2071" i="3"/>
  <c r="E2063" i="5" l="1"/>
  <c r="H2062" i="5"/>
  <c r="G2062" i="5"/>
  <c r="F2062" i="5"/>
  <c r="E2081" i="4"/>
  <c r="F2081" i="4" s="1"/>
  <c r="C2082" i="4"/>
  <c r="G1750" i="4"/>
  <c r="H1750" i="4" s="1"/>
  <c r="G2072" i="3"/>
  <c r="F2072" i="3"/>
  <c r="H2071" i="3"/>
  <c r="I2071" i="3" s="1"/>
  <c r="G2063" i="5" l="1"/>
  <c r="F2063" i="5"/>
  <c r="E2064" i="5"/>
  <c r="H2063" i="5"/>
  <c r="E2082" i="4"/>
  <c r="F2082" i="4" s="1"/>
  <c r="C2083" i="4"/>
  <c r="G1751" i="4"/>
  <c r="H1751" i="4" s="1"/>
  <c r="H2072" i="3"/>
  <c r="F2073" i="3"/>
  <c r="I2072" i="3"/>
  <c r="G2073" i="3"/>
  <c r="G2064" i="5" l="1"/>
  <c r="H2064" i="5"/>
  <c r="F2064" i="5"/>
  <c r="E2065" i="5"/>
  <c r="E2083" i="4"/>
  <c r="F2083" i="4" s="1"/>
  <c r="C2084" i="4"/>
  <c r="G1752" i="4"/>
  <c r="H1752" i="4" s="1"/>
  <c r="G2074" i="3"/>
  <c r="F2074" i="3"/>
  <c r="H2073" i="3"/>
  <c r="I2073" i="3" s="1"/>
  <c r="E2066" i="5" l="1"/>
  <c r="H2065" i="5"/>
  <c r="G2065" i="5"/>
  <c r="F2065" i="5"/>
  <c r="E2084" i="4"/>
  <c r="F2084" i="4" s="1"/>
  <c r="C2085" i="4"/>
  <c r="G1753" i="4"/>
  <c r="H1753" i="4" s="1"/>
  <c r="H2074" i="3"/>
  <c r="F2075" i="3"/>
  <c r="I2074" i="3"/>
  <c r="G2075" i="3"/>
  <c r="G2066" i="5" l="1"/>
  <c r="F2066" i="5"/>
  <c r="E2067" i="5"/>
  <c r="H2066" i="5"/>
  <c r="E2085" i="4"/>
  <c r="F2085" i="4" s="1"/>
  <c r="C2086" i="4"/>
  <c r="G1754" i="4"/>
  <c r="H1754" i="4" s="1"/>
  <c r="F2076" i="3"/>
  <c r="H2075" i="3"/>
  <c r="G2076" i="3"/>
  <c r="I2075" i="3"/>
  <c r="G2067" i="5" l="1"/>
  <c r="E2068" i="5"/>
  <c r="H2067" i="5"/>
  <c r="F2067" i="5"/>
  <c r="E2086" i="4"/>
  <c r="F2086" i="4" s="1"/>
  <c r="C2087" i="4"/>
  <c r="G1755" i="4"/>
  <c r="H1755" i="4" s="1"/>
  <c r="G2077" i="3"/>
  <c r="H2076" i="3"/>
  <c r="I2076" i="3" s="1"/>
  <c r="F2077" i="3"/>
  <c r="E2069" i="5" l="1"/>
  <c r="H2068" i="5"/>
  <c r="G2068" i="5"/>
  <c r="F2068" i="5"/>
  <c r="E2087" i="4"/>
  <c r="F2087" i="4" s="1"/>
  <c r="C2088" i="4"/>
  <c r="G1756" i="4"/>
  <c r="H1756" i="4" s="1"/>
  <c r="G2078" i="3"/>
  <c r="F2078" i="3"/>
  <c r="H2077" i="3"/>
  <c r="I2077" i="3" s="1"/>
  <c r="G2069" i="5" l="1"/>
  <c r="F2069" i="5"/>
  <c r="E2070" i="5"/>
  <c r="H2069" i="5"/>
  <c r="E2088" i="4"/>
  <c r="F2088" i="4" s="1"/>
  <c r="C2089" i="4"/>
  <c r="G1757" i="4"/>
  <c r="H1757" i="4" s="1"/>
  <c r="H2078" i="3"/>
  <c r="F2079" i="3"/>
  <c r="I2078" i="3"/>
  <c r="G2079" i="3"/>
  <c r="G2070" i="5" l="1"/>
  <c r="H2070" i="5"/>
  <c r="F2070" i="5"/>
  <c r="E2071" i="5"/>
  <c r="E2089" i="4"/>
  <c r="F2089" i="4" s="1"/>
  <c r="C2090" i="4"/>
  <c r="G1758" i="4"/>
  <c r="H1758" i="4" s="1"/>
  <c r="G2080" i="3"/>
  <c r="F2080" i="3"/>
  <c r="H2079" i="3"/>
  <c r="I2079" i="3" s="1"/>
  <c r="E2072" i="5" l="1"/>
  <c r="H2071" i="5"/>
  <c r="G2071" i="5"/>
  <c r="F2071" i="5"/>
  <c r="E2090" i="4"/>
  <c r="F2090" i="4" s="1"/>
  <c r="C2091" i="4"/>
  <c r="G1759" i="4"/>
  <c r="H1759" i="4" s="1"/>
  <c r="H2080" i="3"/>
  <c r="F2081" i="3"/>
  <c r="I2080" i="3"/>
  <c r="G2081" i="3"/>
  <c r="G2072" i="5" l="1"/>
  <c r="F2072" i="5"/>
  <c r="E2073" i="5"/>
  <c r="H2072" i="5"/>
  <c r="E2091" i="4"/>
  <c r="F2091" i="4" s="1"/>
  <c r="C2092" i="4"/>
  <c r="G1760" i="4"/>
  <c r="H1760" i="4" s="1"/>
  <c r="G2082" i="3"/>
  <c r="F2082" i="3"/>
  <c r="H2081" i="3"/>
  <c r="I2081" i="3" s="1"/>
  <c r="G2073" i="5" l="1"/>
  <c r="E2074" i="5"/>
  <c r="H2073" i="5"/>
  <c r="F2073" i="5"/>
  <c r="E2092" i="4"/>
  <c r="F2092" i="4" s="1"/>
  <c r="C2093" i="4"/>
  <c r="G1761" i="4"/>
  <c r="H1761" i="4" s="1"/>
  <c r="H2082" i="3"/>
  <c r="F2083" i="3"/>
  <c r="I2082" i="3"/>
  <c r="G2083" i="3"/>
  <c r="E2075" i="5" l="1"/>
  <c r="H2074" i="5"/>
  <c r="G2074" i="5"/>
  <c r="F2074" i="5"/>
  <c r="E2093" i="4"/>
  <c r="F2093" i="4" s="1"/>
  <c r="C2094" i="4"/>
  <c r="G1762" i="4"/>
  <c r="H1762" i="4" s="1"/>
  <c r="G2084" i="3"/>
  <c r="F2084" i="3"/>
  <c r="H2083" i="3"/>
  <c r="I2083" i="3" s="1"/>
  <c r="G2075" i="5" l="1"/>
  <c r="F2075" i="5"/>
  <c r="E2076" i="5"/>
  <c r="H2075" i="5"/>
  <c r="E2094" i="4"/>
  <c r="F2094" i="4" s="1"/>
  <c r="C2095" i="4"/>
  <c r="G1763" i="4"/>
  <c r="H1763" i="4" s="1"/>
  <c r="H2084" i="3"/>
  <c r="F2085" i="3"/>
  <c r="I2084" i="3"/>
  <c r="G2085" i="3"/>
  <c r="G2076" i="5" l="1"/>
  <c r="H2076" i="5"/>
  <c r="F2076" i="5"/>
  <c r="E2077" i="5"/>
  <c r="E2095" i="4"/>
  <c r="F2095" i="4" s="1"/>
  <c r="C2096" i="4"/>
  <c r="G1764" i="4"/>
  <c r="H1764" i="4" s="1"/>
  <c r="G2086" i="3"/>
  <c r="F2086" i="3"/>
  <c r="H2085" i="3"/>
  <c r="I2085" i="3" s="1"/>
  <c r="E2078" i="5" l="1"/>
  <c r="H2077" i="5"/>
  <c r="G2077" i="5"/>
  <c r="F2077" i="5"/>
  <c r="E2096" i="4"/>
  <c r="F2096" i="4" s="1"/>
  <c r="C2097" i="4"/>
  <c r="G1765" i="4"/>
  <c r="H1765" i="4" s="1"/>
  <c r="H2086" i="3"/>
  <c r="F2087" i="3"/>
  <c r="I2086" i="3"/>
  <c r="G2087" i="3"/>
  <c r="G2078" i="5" l="1"/>
  <c r="F2078" i="5"/>
  <c r="H2078" i="5"/>
  <c r="E2079" i="5"/>
  <c r="E2097" i="4"/>
  <c r="F2097" i="4" s="1"/>
  <c r="C2098" i="4"/>
  <c r="G1766" i="4"/>
  <c r="H1766" i="4" s="1"/>
  <c r="G2088" i="3"/>
  <c r="F2088" i="3"/>
  <c r="H2087" i="3"/>
  <c r="I2087" i="3" s="1"/>
  <c r="G2079" i="5" l="1"/>
  <c r="E2080" i="5"/>
  <c r="H2079" i="5"/>
  <c r="F2079" i="5"/>
  <c r="E2098" i="4"/>
  <c r="F2098" i="4" s="1"/>
  <c r="C2099" i="4"/>
  <c r="G1767" i="4"/>
  <c r="H1767" i="4" s="1"/>
  <c r="H2088" i="3"/>
  <c r="F2089" i="3"/>
  <c r="I2088" i="3"/>
  <c r="G2089" i="3"/>
  <c r="E2081" i="5" l="1"/>
  <c r="H2080" i="5"/>
  <c r="G2080" i="5"/>
  <c r="F2080" i="5"/>
  <c r="E2099" i="4"/>
  <c r="F2099" i="4" s="1"/>
  <c r="C2100" i="4"/>
  <c r="G1768" i="4"/>
  <c r="H1768" i="4" s="1"/>
  <c r="G2090" i="3"/>
  <c r="F2090" i="3"/>
  <c r="H2089" i="3"/>
  <c r="I2089" i="3" s="1"/>
  <c r="G2081" i="5" l="1"/>
  <c r="F2081" i="5"/>
  <c r="E2082" i="5"/>
  <c r="H2081" i="5"/>
  <c r="E2100" i="4"/>
  <c r="F2100" i="4" s="1"/>
  <c r="C2101" i="4"/>
  <c r="G1769" i="4"/>
  <c r="H1769" i="4" s="1"/>
  <c r="H2090" i="3"/>
  <c r="F2091" i="3"/>
  <c r="I2090" i="3"/>
  <c r="G2091" i="3"/>
  <c r="G2082" i="5" l="1"/>
  <c r="H2082" i="5"/>
  <c r="F2082" i="5"/>
  <c r="E2083" i="5"/>
  <c r="E2101" i="4"/>
  <c r="F2101" i="4" s="1"/>
  <c r="C2102" i="4"/>
  <c r="G1770" i="4"/>
  <c r="H1770" i="4" s="1"/>
  <c r="G2092" i="3"/>
  <c r="F2092" i="3"/>
  <c r="H2091" i="3"/>
  <c r="I2091" i="3" s="1"/>
  <c r="E2084" i="5" l="1"/>
  <c r="H2083" i="5"/>
  <c r="G2083" i="5"/>
  <c r="F2083" i="5"/>
  <c r="E2102" i="4"/>
  <c r="F2102" i="4" s="1"/>
  <c r="C2103" i="4"/>
  <c r="G1771" i="4"/>
  <c r="H1771" i="4" s="1"/>
  <c r="H2092" i="3"/>
  <c r="F2093" i="3"/>
  <c r="I2092" i="3"/>
  <c r="G2093" i="3"/>
  <c r="G2084" i="5" l="1"/>
  <c r="F2084" i="5"/>
  <c r="E2085" i="5"/>
  <c r="H2084" i="5"/>
  <c r="E2103" i="4"/>
  <c r="F2103" i="4" s="1"/>
  <c r="C2104" i="4"/>
  <c r="G1772" i="4"/>
  <c r="H1772" i="4" s="1"/>
  <c r="G2094" i="3"/>
  <c r="F2094" i="3"/>
  <c r="H2093" i="3"/>
  <c r="I2093" i="3" s="1"/>
  <c r="G2085" i="5" l="1"/>
  <c r="E2086" i="5"/>
  <c r="H2085" i="5"/>
  <c r="F2085" i="5"/>
  <c r="E2104" i="4"/>
  <c r="F2104" i="4" s="1"/>
  <c r="C2105" i="4"/>
  <c r="G1773" i="4"/>
  <c r="H1773" i="4" s="1"/>
  <c r="H2094" i="3"/>
  <c r="F2095" i="3"/>
  <c r="I2094" i="3"/>
  <c r="G2095" i="3"/>
  <c r="E2087" i="5" l="1"/>
  <c r="H2086" i="5"/>
  <c r="G2086" i="5"/>
  <c r="F2086" i="5"/>
  <c r="E2105" i="4"/>
  <c r="F2105" i="4" s="1"/>
  <c r="C2106" i="4"/>
  <c r="G1774" i="4"/>
  <c r="H1774" i="4" s="1"/>
  <c r="G2096" i="3"/>
  <c r="F2096" i="3"/>
  <c r="H2095" i="3"/>
  <c r="I2095" i="3" s="1"/>
  <c r="G2087" i="5" l="1"/>
  <c r="F2087" i="5"/>
  <c r="E2088" i="5"/>
  <c r="H2087" i="5"/>
  <c r="E2106" i="4"/>
  <c r="F2106" i="4" s="1"/>
  <c r="C2107" i="4"/>
  <c r="G1775" i="4"/>
  <c r="H1775" i="4" s="1"/>
  <c r="H2096" i="3"/>
  <c r="F2097" i="3"/>
  <c r="I2096" i="3"/>
  <c r="G2097" i="3"/>
  <c r="G2088" i="5" l="1"/>
  <c r="H2088" i="5"/>
  <c r="F2088" i="5"/>
  <c r="E2089" i="5"/>
  <c r="E2107" i="4"/>
  <c r="F2107" i="4" s="1"/>
  <c r="C2108" i="4"/>
  <c r="G1776" i="4"/>
  <c r="H1776" i="4" s="1"/>
  <c r="G2098" i="3"/>
  <c r="F2098" i="3"/>
  <c r="H2097" i="3"/>
  <c r="I2097" i="3" s="1"/>
  <c r="E2090" i="5" l="1"/>
  <c r="H2089" i="5"/>
  <c r="G2089" i="5"/>
  <c r="F2089" i="5"/>
  <c r="E2108" i="4"/>
  <c r="F2108" i="4" s="1"/>
  <c r="C2109" i="4"/>
  <c r="G1777" i="4"/>
  <c r="H1777" i="4" s="1"/>
  <c r="H2098" i="3"/>
  <c r="F2099" i="3"/>
  <c r="I2098" i="3"/>
  <c r="G2099" i="3"/>
  <c r="G2090" i="5" l="1"/>
  <c r="F2090" i="5"/>
  <c r="E2091" i="5"/>
  <c r="H2090" i="5"/>
  <c r="E2109" i="4"/>
  <c r="F2109" i="4" s="1"/>
  <c r="C2110" i="4"/>
  <c r="G1778" i="4"/>
  <c r="H1778" i="4" s="1"/>
  <c r="G2100" i="3"/>
  <c r="F2100" i="3"/>
  <c r="H2099" i="3"/>
  <c r="I2099" i="3" s="1"/>
  <c r="G2091" i="5" l="1"/>
  <c r="E2092" i="5"/>
  <c r="H2091" i="5"/>
  <c r="F2091" i="5"/>
  <c r="E2110" i="4"/>
  <c r="F2110" i="4" s="1"/>
  <c r="C2111" i="4"/>
  <c r="G1779" i="4"/>
  <c r="H1779" i="4" s="1"/>
  <c r="H2100" i="3"/>
  <c r="F2101" i="3"/>
  <c r="I2100" i="3"/>
  <c r="G2101" i="3"/>
  <c r="E2093" i="5" l="1"/>
  <c r="H2092" i="5"/>
  <c r="G2092" i="5"/>
  <c r="F2092" i="5"/>
  <c r="E2111" i="4"/>
  <c r="F2111" i="4" s="1"/>
  <c r="C2112" i="4"/>
  <c r="G1780" i="4"/>
  <c r="H1780" i="4" s="1"/>
  <c r="G2102" i="3"/>
  <c r="F2102" i="3"/>
  <c r="H2101" i="3"/>
  <c r="I2101" i="3" s="1"/>
  <c r="G2093" i="5" l="1"/>
  <c r="F2093" i="5"/>
  <c r="E2094" i="5"/>
  <c r="H2093" i="5"/>
  <c r="E2112" i="4"/>
  <c r="F2112" i="4" s="1"/>
  <c r="C2113" i="4"/>
  <c r="G1781" i="4"/>
  <c r="H1781" i="4" s="1"/>
  <c r="H2102" i="3"/>
  <c r="F2103" i="3"/>
  <c r="I2102" i="3"/>
  <c r="G2103" i="3"/>
  <c r="F2113" i="4" l="1"/>
  <c r="G2094" i="5"/>
  <c r="H2094" i="5"/>
  <c r="F2094" i="5"/>
  <c r="E2095" i="5"/>
  <c r="E2113" i="4"/>
  <c r="C2114" i="4"/>
  <c r="G1782" i="4"/>
  <c r="H1782" i="4" s="1"/>
  <c r="G2104" i="3"/>
  <c r="F2104" i="3"/>
  <c r="H2103" i="3"/>
  <c r="I2103" i="3" s="1"/>
  <c r="E2096" i="5" l="1"/>
  <c r="H2095" i="5"/>
  <c r="G2095" i="5"/>
  <c r="F2095" i="5"/>
  <c r="E2114" i="4"/>
  <c r="F2114" i="4" s="1"/>
  <c r="C2115" i="4"/>
  <c r="G1783" i="4"/>
  <c r="H1783" i="4" s="1"/>
  <c r="H2104" i="3"/>
  <c r="F2105" i="3"/>
  <c r="I2104" i="3"/>
  <c r="G2105" i="3"/>
  <c r="G2096" i="5" l="1"/>
  <c r="F2096" i="5"/>
  <c r="E2097" i="5"/>
  <c r="H2096" i="5"/>
  <c r="E2115" i="4"/>
  <c r="F2115" i="4" s="1"/>
  <c r="C2116" i="4"/>
  <c r="G1784" i="4"/>
  <c r="H1784" i="4" s="1"/>
  <c r="G2106" i="3"/>
  <c r="F2106" i="3"/>
  <c r="H2105" i="3"/>
  <c r="I2105" i="3" s="1"/>
  <c r="G2097" i="5" l="1"/>
  <c r="E2098" i="5"/>
  <c r="H2097" i="5"/>
  <c r="F2097" i="5"/>
  <c r="E2116" i="4"/>
  <c r="F2116" i="4" s="1"/>
  <c r="C2117" i="4"/>
  <c r="G1785" i="4"/>
  <c r="H1785" i="4" s="1"/>
  <c r="H2106" i="3"/>
  <c r="F2107" i="3"/>
  <c r="I2106" i="3"/>
  <c r="G2107" i="3"/>
  <c r="E2099" i="5" l="1"/>
  <c r="H2098" i="5"/>
  <c r="G2098" i="5"/>
  <c r="F2098" i="5"/>
  <c r="E2117" i="4"/>
  <c r="F2117" i="4" s="1"/>
  <c r="C2118" i="4"/>
  <c r="G1786" i="4"/>
  <c r="H1786" i="4" s="1"/>
  <c r="G2108" i="3"/>
  <c r="F2108" i="3"/>
  <c r="H2107" i="3"/>
  <c r="I2107" i="3" s="1"/>
  <c r="G2099" i="5" l="1"/>
  <c r="F2099" i="5"/>
  <c r="E2100" i="5"/>
  <c r="H2099" i="5"/>
  <c r="E2118" i="4"/>
  <c r="F2118" i="4" s="1"/>
  <c r="C2119" i="4"/>
  <c r="G1787" i="4"/>
  <c r="H1787" i="4" s="1"/>
  <c r="H2108" i="3"/>
  <c r="F2109" i="3"/>
  <c r="I2108" i="3"/>
  <c r="G2109" i="3"/>
  <c r="G2100" i="5" l="1"/>
  <c r="H2100" i="5"/>
  <c r="F2100" i="5"/>
  <c r="E2101" i="5"/>
  <c r="E2119" i="4"/>
  <c r="F2119" i="4" s="1"/>
  <c r="C2120" i="4"/>
  <c r="G1788" i="4"/>
  <c r="H1788" i="4" s="1"/>
  <c r="G2110" i="3"/>
  <c r="F2110" i="3"/>
  <c r="H2109" i="3"/>
  <c r="I2109" i="3" s="1"/>
  <c r="E2102" i="5" l="1"/>
  <c r="H2101" i="5"/>
  <c r="G2101" i="5"/>
  <c r="F2101" i="5"/>
  <c r="E2120" i="4"/>
  <c r="F2120" i="4" s="1"/>
  <c r="C2121" i="4"/>
  <c r="G1789" i="4"/>
  <c r="H1789" i="4" s="1"/>
  <c r="H2110" i="3"/>
  <c r="F2111" i="3"/>
  <c r="I2110" i="3"/>
  <c r="G2111" i="3"/>
  <c r="G2102" i="5" l="1"/>
  <c r="F2102" i="5"/>
  <c r="H2102" i="5"/>
  <c r="E2103" i="5"/>
  <c r="E2121" i="4"/>
  <c r="F2121" i="4" s="1"/>
  <c r="C2122" i="4"/>
  <c r="G1790" i="4"/>
  <c r="H1790" i="4" s="1"/>
  <c r="F2112" i="3"/>
  <c r="H2111" i="3"/>
  <c r="G2112" i="3"/>
  <c r="I2111" i="3"/>
  <c r="G2103" i="5" l="1"/>
  <c r="E2104" i="5"/>
  <c r="H2103" i="5"/>
  <c r="F2103" i="5"/>
  <c r="E2122" i="4"/>
  <c r="F2122" i="4" s="1"/>
  <c r="C2123" i="4"/>
  <c r="G1791" i="4"/>
  <c r="H1791" i="4" s="1"/>
  <c r="G2113" i="3"/>
  <c r="H2112" i="3"/>
  <c r="I2112" i="3" s="1"/>
  <c r="F2113" i="3"/>
  <c r="E2105" i="5" l="1"/>
  <c r="H2104" i="5"/>
  <c r="G2104" i="5"/>
  <c r="F2104" i="5"/>
  <c r="E2123" i="4"/>
  <c r="F2123" i="4" s="1"/>
  <c r="C2124" i="4"/>
  <c r="G1792" i="4"/>
  <c r="H1792" i="4" s="1"/>
  <c r="G2114" i="3"/>
  <c r="F2114" i="3"/>
  <c r="H2113" i="3"/>
  <c r="I2113" i="3" s="1"/>
  <c r="G2105" i="5" l="1"/>
  <c r="F2105" i="5"/>
  <c r="E2106" i="5"/>
  <c r="H2105" i="5"/>
  <c r="E2124" i="4"/>
  <c r="F2124" i="4" s="1"/>
  <c r="C2125" i="4"/>
  <c r="G1793" i="4"/>
  <c r="H1793" i="4" s="1"/>
  <c r="H2114" i="3"/>
  <c r="F2115" i="3"/>
  <c r="I2114" i="3"/>
  <c r="G2115" i="3"/>
  <c r="G2106" i="5" l="1"/>
  <c r="H2106" i="5"/>
  <c r="F2106" i="5"/>
  <c r="E2107" i="5"/>
  <c r="E2125" i="4"/>
  <c r="F2125" i="4" s="1"/>
  <c r="C2126" i="4"/>
  <c r="G1794" i="4"/>
  <c r="H1794" i="4" s="1"/>
  <c r="F2116" i="3"/>
  <c r="H2115" i="3"/>
  <c r="G2116" i="3"/>
  <c r="I2115" i="3"/>
  <c r="E2108" i="5" l="1"/>
  <c r="H2107" i="5"/>
  <c r="G2107" i="5"/>
  <c r="F2107" i="5"/>
  <c r="E2126" i="4"/>
  <c r="F2126" i="4" s="1"/>
  <c r="C2127" i="4"/>
  <c r="G1795" i="4"/>
  <c r="H1795" i="4" s="1"/>
  <c r="G2117" i="3"/>
  <c r="H2116" i="3"/>
  <c r="I2116" i="3" s="1"/>
  <c r="F2117" i="3"/>
  <c r="H2108" i="5" l="1"/>
  <c r="G2108" i="5"/>
  <c r="F2108" i="5"/>
  <c r="E2109" i="5"/>
  <c r="E2127" i="4"/>
  <c r="F2127" i="4" s="1"/>
  <c r="C2128" i="4"/>
  <c r="G1796" i="4"/>
  <c r="H1796" i="4" s="1"/>
  <c r="G2118" i="3"/>
  <c r="F2118" i="3"/>
  <c r="H2117" i="3"/>
  <c r="I2117" i="3" s="1"/>
  <c r="F2109" i="5" l="1"/>
  <c r="E2110" i="5"/>
  <c r="H2109" i="5"/>
  <c r="G2109" i="5"/>
  <c r="E2128" i="4"/>
  <c r="F2128" i="4" s="1"/>
  <c r="C2129" i="4"/>
  <c r="G1797" i="4"/>
  <c r="H1797" i="4" s="1"/>
  <c r="H2118" i="3"/>
  <c r="F2119" i="3"/>
  <c r="I2118" i="3"/>
  <c r="G2119" i="3"/>
  <c r="F2110" i="5" l="1"/>
  <c r="E2111" i="5"/>
  <c r="H2110" i="5"/>
  <c r="G2110" i="5"/>
  <c r="E2129" i="4"/>
  <c r="F2129" i="4" s="1"/>
  <c r="C2130" i="4"/>
  <c r="G1798" i="4"/>
  <c r="H1798" i="4" s="1"/>
  <c r="G2120" i="3"/>
  <c r="F2120" i="3"/>
  <c r="H2119" i="3"/>
  <c r="I2119" i="3" s="1"/>
  <c r="H2111" i="5" l="1"/>
  <c r="G2111" i="5"/>
  <c r="F2111" i="5"/>
  <c r="E2112" i="5"/>
  <c r="E2130" i="4"/>
  <c r="F2130" i="4" s="1"/>
  <c r="C2131" i="4"/>
  <c r="G1799" i="4"/>
  <c r="H1799" i="4" s="1"/>
  <c r="H2120" i="3"/>
  <c r="F2121" i="3"/>
  <c r="G2121" i="3"/>
  <c r="I2120" i="3"/>
  <c r="E2113" i="5" l="1"/>
  <c r="H2112" i="5"/>
  <c r="G2112" i="5"/>
  <c r="F2112" i="5"/>
  <c r="E2131" i="4"/>
  <c r="F2131" i="4" s="1"/>
  <c r="C2132" i="4"/>
  <c r="G1800" i="4"/>
  <c r="H1800" i="4" s="1"/>
  <c r="G2122" i="3"/>
  <c r="F2122" i="3"/>
  <c r="H2121" i="3"/>
  <c r="I2121" i="3" s="1"/>
  <c r="E2114" i="5" l="1"/>
  <c r="H2113" i="5"/>
  <c r="G2113" i="5"/>
  <c r="F2113" i="5"/>
  <c r="E2132" i="4"/>
  <c r="F2132" i="4" s="1"/>
  <c r="C2133" i="4"/>
  <c r="G1801" i="4"/>
  <c r="H1801" i="4" s="1"/>
  <c r="H2122" i="3"/>
  <c r="F2123" i="3"/>
  <c r="G2123" i="3"/>
  <c r="I2122" i="3"/>
  <c r="H2114" i="5" l="1"/>
  <c r="G2114" i="5"/>
  <c r="F2114" i="5"/>
  <c r="E2115" i="5"/>
  <c r="E2133" i="4"/>
  <c r="F2133" i="4" s="1"/>
  <c r="C2134" i="4"/>
  <c r="G1802" i="4"/>
  <c r="H1802" i="4" s="1"/>
  <c r="G2124" i="3"/>
  <c r="F2124" i="3"/>
  <c r="H2123" i="3"/>
  <c r="I2123" i="3" s="1"/>
  <c r="E2116" i="5" l="1"/>
  <c r="F2115" i="5"/>
  <c r="H2115" i="5"/>
  <c r="G2115" i="5"/>
  <c r="E2134" i="4"/>
  <c r="F2134" i="4" s="1"/>
  <c r="C2135" i="4"/>
  <c r="G1803" i="4"/>
  <c r="H1803" i="4" s="1"/>
  <c r="H2124" i="3"/>
  <c r="F2125" i="3"/>
  <c r="G2125" i="3"/>
  <c r="I2124" i="3"/>
  <c r="E2117" i="5" l="1"/>
  <c r="H2116" i="5"/>
  <c r="G2116" i="5"/>
  <c r="F2116" i="5"/>
  <c r="E2135" i="4"/>
  <c r="F2135" i="4" s="1"/>
  <c r="C2136" i="4"/>
  <c r="G1804" i="4"/>
  <c r="H1804" i="4" s="1"/>
  <c r="G2126" i="3"/>
  <c r="F2126" i="3"/>
  <c r="H2125" i="3"/>
  <c r="I2125" i="3" s="1"/>
  <c r="H2117" i="5" l="1"/>
  <c r="G2117" i="5"/>
  <c r="F2117" i="5"/>
  <c r="E2118" i="5"/>
  <c r="E2136" i="4"/>
  <c r="F2136" i="4" s="1"/>
  <c r="C2137" i="4"/>
  <c r="G1805" i="4"/>
  <c r="H1805" i="4" s="1"/>
  <c r="H2126" i="3"/>
  <c r="F2127" i="3"/>
  <c r="G2127" i="3"/>
  <c r="I2126" i="3"/>
  <c r="H2118" i="5" l="1"/>
  <c r="E2119" i="5"/>
  <c r="G2118" i="5"/>
  <c r="F2118" i="5"/>
  <c r="E2137" i="4"/>
  <c r="F2137" i="4" s="1"/>
  <c r="C2138" i="4"/>
  <c r="G1806" i="4"/>
  <c r="H1806" i="4" s="1"/>
  <c r="G2128" i="3"/>
  <c r="F2128" i="3"/>
  <c r="H2127" i="3"/>
  <c r="I2127" i="3" s="1"/>
  <c r="E2120" i="5" l="1"/>
  <c r="F2119" i="5"/>
  <c r="H2119" i="5"/>
  <c r="G2119" i="5"/>
  <c r="E2138" i="4"/>
  <c r="F2138" i="4" s="1"/>
  <c r="C2139" i="4"/>
  <c r="G1807" i="4"/>
  <c r="H1807" i="4" s="1"/>
  <c r="H2128" i="3"/>
  <c r="F2129" i="3"/>
  <c r="G2129" i="3"/>
  <c r="I2128" i="3"/>
  <c r="H2120" i="5" l="1"/>
  <c r="G2120" i="5"/>
  <c r="F2120" i="5"/>
  <c r="E2121" i="5"/>
  <c r="E2139" i="4"/>
  <c r="F2139" i="4" s="1"/>
  <c r="C2140" i="4"/>
  <c r="G1808" i="4"/>
  <c r="H1808" i="4" s="1"/>
  <c r="G2130" i="3"/>
  <c r="F2130" i="3"/>
  <c r="H2129" i="3"/>
  <c r="I2129" i="3" s="1"/>
  <c r="H2121" i="5" l="1"/>
  <c r="E2122" i="5"/>
  <c r="G2121" i="5"/>
  <c r="F2121" i="5"/>
  <c r="E2140" i="4"/>
  <c r="F2140" i="4" s="1"/>
  <c r="C2141" i="4"/>
  <c r="G1809" i="4"/>
  <c r="H1809" i="4" s="1"/>
  <c r="H2130" i="3"/>
  <c r="F2131" i="3"/>
  <c r="G2131" i="3"/>
  <c r="I2130" i="3"/>
  <c r="E2123" i="5" l="1"/>
  <c r="G2122" i="5"/>
  <c r="F2122" i="5"/>
  <c r="H2122" i="5"/>
  <c r="E2141" i="4"/>
  <c r="F2141" i="4" s="1"/>
  <c r="C2142" i="4"/>
  <c r="G1810" i="4"/>
  <c r="H1810" i="4" s="1"/>
  <c r="G2132" i="3"/>
  <c r="F2132" i="3"/>
  <c r="H2131" i="3"/>
  <c r="I2131" i="3" s="1"/>
  <c r="H2123" i="5" l="1"/>
  <c r="G2123" i="5"/>
  <c r="F2123" i="5"/>
  <c r="E2124" i="5"/>
  <c r="E2142" i="4"/>
  <c r="F2142" i="4" s="1"/>
  <c r="C2143" i="4"/>
  <c r="G1811" i="4"/>
  <c r="H1811" i="4" s="1"/>
  <c r="H2132" i="3"/>
  <c r="F2133" i="3"/>
  <c r="G2133" i="3"/>
  <c r="I2132" i="3"/>
  <c r="H2124" i="5" l="1"/>
  <c r="G2124" i="5"/>
  <c r="E2125" i="5"/>
  <c r="F2124" i="5"/>
  <c r="E2143" i="4"/>
  <c r="F2143" i="4" s="1"/>
  <c r="C2144" i="4"/>
  <c r="G1812" i="4"/>
  <c r="H1812" i="4" s="1"/>
  <c r="G2134" i="3"/>
  <c r="F2134" i="3"/>
  <c r="H2133" i="3"/>
  <c r="I2133" i="3" s="1"/>
  <c r="E2126" i="5" l="1"/>
  <c r="H2125" i="5"/>
  <c r="G2125" i="5"/>
  <c r="F2125" i="5"/>
  <c r="E2144" i="4"/>
  <c r="F2144" i="4" s="1"/>
  <c r="C2145" i="4"/>
  <c r="G1813" i="4"/>
  <c r="H1813" i="4" s="1"/>
  <c r="H2134" i="3"/>
  <c r="F2135" i="3"/>
  <c r="G2135" i="3"/>
  <c r="I2134" i="3"/>
  <c r="H2126" i="5" l="1"/>
  <c r="G2126" i="5"/>
  <c r="F2126" i="5"/>
  <c r="E2127" i="5"/>
  <c r="E2145" i="4"/>
  <c r="F2145" i="4" s="1"/>
  <c r="C2146" i="4"/>
  <c r="G1814" i="4"/>
  <c r="H1814" i="4" s="1"/>
  <c r="G2136" i="3"/>
  <c r="F2136" i="3"/>
  <c r="H2135" i="3"/>
  <c r="I2135" i="3" s="1"/>
  <c r="H2127" i="5" l="1"/>
  <c r="E2128" i="5"/>
  <c r="G2127" i="5"/>
  <c r="F2127" i="5"/>
  <c r="E2146" i="4"/>
  <c r="F2146" i="4" s="1"/>
  <c r="C2147" i="4"/>
  <c r="G1815" i="4"/>
  <c r="H1815" i="4" s="1"/>
  <c r="H2136" i="3"/>
  <c r="F2137" i="3"/>
  <c r="G2137" i="3"/>
  <c r="I2136" i="3"/>
  <c r="E2129" i="5" l="1"/>
  <c r="H2128" i="5"/>
  <c r="G2128" i="5"/>
  <c r="F2128" i="5"/>
  <c r="E2147" i="4"/>
  <c r="F2147" i="4" s="1"/>
  <c r="C2148" i="4"/>
  <c r="G1816" i="4"/>
  <c r="H1816" i="4" s="1"/>
  <c r="G2138" i="3"/>
  <c r="F2138" i="3"/>
  <c r="H2137" i="3"/>
  <c r="I2137" i="3" s="1"/>
  <c r="H2129" i="5" l="1"/>
  <c r="G2129" i="5"/>
  <c r="F2129" i="5"/>
  <c r="E2130" i="5"/>
  <c r="E2148" i="4"/>
  <c r="F2148" i="4" s="1"/>
  <c r="C2149" i="4"/>
  <c r="G1817" i="4"/>
  <c r="H1817" i="4" s="1"/>
  <c r="H2138" i="3"/>
  <c r="F2139" i="3"/>
  <c r="G2139" i="3"/>
  <c r="I2138" i="3"/>
  <c r="H2130" i="5" l="1"/>
  <c r="E2131" i="5"/>
  <c r="G2130" i="5"/>
  <c r="F2130" i="5"/>
  <c r="E2149" i="4"/>
  <c r="F2149" i="4" s="1"/>
  <c r="C2150" i="4"/>
  <c r="G1818" i="4"/>
  <c r="H1818" i="4" s="1"/>
  <c r="G2140" i="3"/>
  <c r="F2140" i="3"/>
  <c r="H2139" i="3"/>
  <c r="I2139" i="3" s="1"/>
  <c r="E2132" i="5" l="1"/>
  <c r="H2131" i="5"/>
  <c r="G2131" i="5"/>
  <c r="F2131" i="5"/>
  <c r="E2150" i="4"/>
  <c r="F2150" i="4" s="1"/>
  <c r="C2151" i="4"/>
  <c r="G1819" i="4"/>
  <c r="H1819" i="4" s="1"/>
  <c r="H2140" i="3"/>
  <c r="F2141" i="3"/>
  <c r="G2141" i="3"/>
  <c r="I2140" i="3"/>
  <c r="H2132" i="5" l="1"/>
  <c r="G2132" i="5"/>
  <c r="F2132" i="5"/>
  <c r="E2133" i="5"/>
  <c r="E2151" i="4"/>
  <c r="F2151" i="4" s="1"/>
  <c r="C2152" i="4"/>
  <c r="G1820" i="4"/>
  <c r="H1820" i="4" s="1"/>
  <c r="G2142" i="3"/>
  <c r="F2142" i="3"/>
  <c r="H2141" i="3"/>
  <c r="I2141" i="3" s="1"/>
  <c r="H2133" i="5" l="1"/>
  <c r="F2133" i="5"/>
  <c r="E2134" i="5"/>
  <c r="G2133" i="5"/>
  <c r="E2152" i="4"/>
  <c r="F2152" i="4" s="1"/>
  <c r="C2153" i="4"/>
  <c r="G1821" i="4"/>
  <c r="H1821" i="4" s="1"/>
  <c r="H2142" i="3"/>
  <c r="F2143" i="3"/>
  <c r="G2143" i="3"/>
  <c r="I2142" i="3"/>
  <c r="E2135" i="5" l="1"/>
  <c r="G2134" i="5"/>
  <c r="H2134" i="5"/>
  <c r="F2134" i="5"/>
  <c r="E2153" i="4"/>
  <c r="F2153" i="4" s="1"/>
  <c r="C2154" i="4"/>
  <c r="G1822" i="4"/>
  <c r="H1822" i="4" s="1"/>
  <c r="G2144" i="3"/>
  <c r="F2144" i="3"/>
  <c r="H2143" i="3"/>
  <c r="I2143" i="3" s="1"/>
  <c r="H2135" i="5" l="1"/>
  <c r="G2135" i="5"/>
  <c r="F2135" i="5"/>
  <c r="E2136" i="5"/>
  <c r="E2154" i="4"/>
  <c r="F2154" i="4" s="1"/>
  <c r="C2155" i="4"/>
  <c r="G1823" i="4"/>
  <c r="H1823" i="4" s="1"/>
  <c r="H2144" i="3"/>
  <c r="F2145" i="3"/>
  <c r="G2145" i="3"/>
  <c r="I2144" i="3"/>
  <c r="H2136" i="5" l="1"/>
  <c r="E2137" i="5"/>
  <c r="G2136" i="5"/>
  <c r="F2136" i="5"/>
  <c r="E2155" i="4"/>
  <c r="F2155" i="4" s="1"/>
  <c r="C2156" i="4"/>
  <c r="G1824" i="4"/>
  <c r="H1824" i="4" s="1"/>
  <c r="G2146" i="3"/>
  <c r="F2146" i="3"/>
  <c r="H2145" i="3"/>
  <c r="I2145" i="3" s="1"/>
  <c r="E2138" i="5" l="1"/>
  <c r="H2137" i="5"/>
  <c r="G2137" i="5"/>
  <c r="F2137" i="5"/>
  <c r="E2156" i="4"/>
  <c r="F2156" i="4" s="1"/>
  <c r="C2157" i="4"/>
  <c r="G1825" i="4"/>
  <c r="H1825" i="4" s="1"/>
  <c r="H2146" i="3"/>
  <c r="F2147" i="3"/>
  <c r="G2147" i="3"/>
  <c r="I2146" i="3"/>
  <c r="H2138" i="5" l="1"/>
  <c r="G2138" i="5"/>
  <c r="F2138" i="5"/>
  <c r="E2139" i="5"/>
  <c r="E2157" i="4"/>
  <c r="F2157" i="4" s="1"/>
  <c r="C2158" i="4"/>
  <c r="G1826" i="4"/>
  <c r="H1826" i="4" s="1"/>
  <c r="G2148" i="3"/>
  <c r="F2148" i="3"/>
  <c r="H2147" i="3"/>
  <c r="I2147" i="3" s="1"/>
  <c r="H2139" i="5" l="1"/>
  <c r="E2140" i="5"/>
  <c r="G2139" i="5"/>
  <c r="F2139" i="5"/>
  <c r="E2158" i="4"/>
  <c r="F2158" i="4" s="1"/>
  <c r="C2159" i="4"/>
  <c r="G1827" i="4"/>
  <c r="H1827" i="4" s="1"/>
  <c r="H2148" i="3"/>
  <c r="F2149" i="3"/>
  <c r="G2149" i="3"/>
  <c r="I2148" i="3"/>
  <c r="E2141" i="5" l="1"/>
  <c r="H2140" i="5"/>
  <c r="G2140" i="5"/>
  <c r="F2140" i="5"/>
  <c r="E2159" i="4"/>
  <c r="F2159" i="4" s="1"/>
  <c r="C2160" i="4"/>
  <c r="G1828" i="4"/>
  <c r="H1828" i="4" s="1"/>
  <c r="G2150" i="3"/>
  <c r="F2150" i="3"/>
  <c r="H2149" i="3"/>
  <c r="I2149" i="3" s="1"/>
  <c r="H2141" i="5" l="1"/>
  <c r="G2141" i="5"/>
  <c r="F2141" i="5"/>
  <c r="E2142" i="5"/>
  <c r="E2160" i="4"/>
  <c r="F2160" i="4" s="1"/>
  <c r="C2161" i="4"/>
  <c r="G1829" i="4"/>
  <c r="H1829" i="4" s="1"/>
  <c r="H2150" i="3"/>
  <c r="F2151" i="3"/>
  <c r="G2151" i="3"/>
  <c r="I2150" i="3"/>
  <c r="H2142" i="5" l="1"/>
  <c r="E2143" i="5"/>
  <c r="G2142" i="5"/>
  <c r="F2142" i="5"/>
  <c r="E2161" i="4"/>
  <c r="F2161" i="4" s="1"/>
  <c r="C2162" i="4"/>
  <c r="G1830" i="4"/>
  <c r="H1830" i="4" s="1"/>
  <c r="G2152" i="3"/>
  <c r="F2152" i="3"/>
  <c r="H2151" i="3"/>
  <c r="I2151" i="3" s="1"/>
  <c r="E2144" i="5" l="1"/>
  <c r="H2143" i="5"/>
  <c r="G2143" i="5"/>
  <c r="F2143" i="5"/>
  <c r="E2162" i="4"/>
  <c r="F2162" i="4" s="1"/>
  <c r="C2163" i="4"/>
  <c r="G1831" i="4"/>
  <c r="H1831" i="4" s="1"/>
  <c r="H2152" i="3"/>
  <c r="F2153" i="3"/>
  <c r="I2152" i="3"/>
  <c r="G2153" i="3"/>
  <c r="H2144" i="5" l="1"/>
  <c r="G2144" i="5"/>
  <c r="F2144" i="5"/>
  <c r="E2145" i="5"/>
  <c r="E2163" i="4"/>
  <c r="F2163" i="4" s="1"/>
  <c r="C2164" i="4"/>
  <c r="G1832" i="4"/>
  <c r="H1832" i="4" s="1"/>
  <c r="G2154" i="3"/>
  <c r="F2154" i="3"/>
  <c r="H2153" i="3"/>
  <c r="I2153" i="3" s="1"/>
  <c r="H2145" i="5" l="1"/>
  <c r="E2146" i="5"/>
  <c r="G2145" i="5"/>
  <c r="F2145" i="5"/>
  <c r="E2164" i="4"/>
  <c r="F2164" i="4" s="1"/>
  <c r="C2165" i="4"/>
  <c r="G1833" i="4"/>
  <c r="H1833" i="4" s="1"/>
  <c r="H2154" i="3"/>
  <c r="F2155" i="3"/>
  <c r="I2154" i="3"/>
  <c r="G2155" i="3"/>
  <c r="E2147" i="5" l="1"/>
  <c r="H2146" i="5"/>
  <c r="F2146" i="5"/>
  <c r="G2146" i="5"/>
  <c r="E2165" i="4"/>
  <c r="F2165" i="4" s="1"/>
  <c r="C2166" i="4"/>
  <c r="G1834" i="4"/>
  <c r="H1834" i="4" s="1"/>
  <c r="G2156" i="3"/>
  <c r="F2156" i="3"/>
  <c r="H2155" i="3"/>
  <c r="I2155" i="3" s="1"/>
  <c r="H2147" i="5" l="1"/>
  <c r="G2147" i="5"/>
  <c r="F2147" i="5"/>
  <c r="E2148" i="5"/>
  <c r="E2166" i="4"/>
  <c r="F2166" i="4" s="1"/>
  <c r="C2167" i="4"/>
  <c r="G1835" i="4"/>
  <c r="H1835" i="4" s="1"/>
  <c r="H2156" i="3"/>
  <c r="F2157" i="3"/>
  <c r="I2156" i="3"/>
  <c r="G2157" i="3"/>
  <c r="H2148" i="5" l="1"/>
  <c r="E2149" i="5"/>
  <c r="G2148" i="5"/>
  <c r="F2148" i="5"/>
  <c r="E2167" i="4"/>
  <c r="F2167" i="4" s="1"/>
  <c r="C2168" i="4"/>
  <c r="G1836" i="4"/>
  <c r="H1836" i="4" s="1"/>
  <c r="G2158" i="3"/>
  <c r="F2158" i="3"/>
  <c r="H2157" i="3"/>
  <c r="I2157" i="3" s="1"/>
  <c r="E2150" i="5" l="1"/>
  <c r="H2149" i="5"/>
  <c r="G2149" i="5"/>
  <c r="F2149" i="5"/>
  <c r="E2168" i="4"/>
  <c r="F2168" i="4" s="1"/>
  <c r="C2169" i="4"/>
  <c r="G1837" i="4"/>
  <c r="H1837" i="4" s="1"/>
  <c r="H2158" i="3"/>
  <c r="F2159" i="3"/>
  <c r="I2158" i="3"/>
  <c r="G2159" i="3"/>
  <c r="H2150" i="5" l="1"/>
  <c r="G2150" i="5"/>
  <c r="F2150" i="5"/>
  <c r="E2151" i="5"/>
  <c r="E2169" i="4"/>
  <c r="F2169" i="4" s="1"/>
  <c r="C2170" i="4"/>
  <c r="G1838" i="4"/>
  <c r="H1838" i="4" s="1"/>
  <c r="G2160" i="3"/>
  <c r="F2160" i="3"/>
  <c r="H2159" i="3"/>
  <c r="I2159" i="3" s="1"/>
  <c r="H2151" i="5" l="1"/>
  <c r="E2152" i="5"/>
  <c r="G2151" i="5"/>
  <c r="F2151" i="5"/>
  <c r="E2170" i="4"/>
  <c r="F2170" i="4" s="1"/>
  <c r="C2171" i="4"/>
  <c r="G1839" i="4"/>
  <c r="H1839" i="4" s="1"/>
  <c r="H2160" i="3"/>
  <c r="F2161" i="3"/>
  <c r="I2160" i="3"/>
  <c r="G2161" i="3"/>
  <c r="E2153" i="5" l="1"/>
  <c r="H2152" i="5"/>
  <c r="G2152" i="5"/>
  <c r="F2152" i="5"/>
  <c r="E2171" i="4"/>
  <c r="F2171" i="4" s="1"/>
  <c r="C2172" i="4"/>
  <c r="G1840" i="4"/>
  <c r="H1840" i="4" s="1"/>
  <c r="G2162" i="3"/>
  <c r="F2162" i="3"/>
  <c r="H2161" i="3"/>
  <c r="I2161" i="3" s="1"/>
  <c r="H2153" i="5" l="1"/>
  <c r="G2153" i="5"/>
  <c r="F2153" i="5"/>
  <c r="E2154" i="5"/>
  <c r="E2172" i="4"/>
  <c r="F2172" i="4" s="1"/>
  <c r="C2173" i="4"/>
  <c r="G1841" i="4"/>
  <c r="H1841" i="4" s="1"/>
  <c r="H2162" i="3"/>
  <c r="I2162" i="3" s="1"/>
  <c r="F2163" i="3"/>
  <c r="G2163" i="3"/>
  <c r="H2154" i="5" l="1"/>
  <c r="E2155" i="5"/>
  <c r="G2154" i="5"/>
  <c r="F2154" i="5"/>
  <c r="E2173" i="4"/>
  <c r="F2173" i="4" s="1"/>
  <c r="C2174" i="4"/>
  <c r="G1842" i="4"/>
  <c r="H1842" i="4" s="1"/>
  <c r="G2164" i="3"/>
  <c r="F2164" i="3"/>
  <c r="H2163" i="3"/>
  <c r="I2163" i="3" s="1"/>
  <c r="E2156" i="5" l="1"/>
  <c r="H2155" i="5"/>
  <c r="G2155" i="5"/>
  <c r="F2155" i="5"/>
  <c r="E2174" i="4"/>
  <c r="F2174" i="4" s="1"/>
  <c r="C2175" i="4"/>
  <c r="G1843" i="4"/>
  <c r="H1843" i="4" s="1"/>
  <c r="H2164" i="3"/>
  <c r="F2165" i="3"/>
  <c r="I2164" i="3"/>
  <c r="G2165" i="3"/>
  <c r="H2156" i="5" l="1"/>
  <c r="G2156" i="5"/>
  <c r="F2156" i="5"/>
  <c r="E2157" i="5"/>
  <c r="E2175" i="4"/>
  <c r="F2175" i="4" s="1"/>
  <c r="C2176" i="4"/>
  <c r="G1844" i="4"/>
  <c r="H1844" i="4" s="1"/>
  <c r="G2166" i="3"/>
  <c r="F2166" i="3"/>
  <c r="H2165" i="3"/>
  <c r="I2165" i="3" s="1"/>
  <c r="H2157" i="5" l="1"/>
  <c r="E2158" i="5"/>
  <c r="G2157" i="5"/>
  <c r="F2157" i="5"/>
  <c r="E2176" i="4"/>
  <c r="F2176" i="4" s="1"/>
  <c r="C2177" i="4"/>
  <c r="G1845" i="4"/>
  <c r="H1845" i="4" s="1"/>
  <c r="H2166" i="3"/>
  <c r="F2167" i="3"/>
  <c r="I2166" i="3"/>
  <c r="G2167" i="3"/>
  <c r="E2159" i="5" l="1"/>
  <c r="H2158" i="5"/>
  <c r="F2158" i="5"/>
  <c r="G2158" i="5"/>
  <c r="E2177" i="4"/>
  <c r="F2177" i="4" s="1"/>
  <c r="C2178" i="4"/>
  <c r="G1846" i="4"/>
  <c r="H1846" i="4" s="1"/>
  <c r="G2168" i="3"/>
  <c r="F2168" i="3"/>
  <c r="H2167" i="3"/>
  <c r="I2167" i="3" s="1"/>
  <c r="H2159" i="5" l="1"/>
  <c r="G2159" i="5"/>
  <c r="F2159" i="5"/>
  <c r="E2160" i="5"/>
  <c r="E2178" i="4"/>
  <c r="F2178" i="4" s="1"/>
  <c r="C2179" i="4"/>
  <c r="G1847" i="4"/>
  <c r="H1847" i="4" s="1"/>
  <c r="H2168" i="3"/>
  <c r="F2169" i="3"/>
  <c r="I2168" i="3"/>
  <c r="G2169" i="3"/>
  <c r="H2160" i="5" l="1"/>
  <c r="E2161" i="5"/>
  <c r="G2160" i="5"/>
  <c r="F2160" i="5"/>
  <c r="E2179" i="4"/>
  <c r="F2179" i="4" s="1"/>
  <c r="C2180" i="4"/>
  <c r="G1848" i="4"/>
  <c r="H1848" i="4" s="1"/>
  <c r="G2170" i="3"/>
  <c r="F2170" i="3"/>
  <c r="H2169" i="3"/>
  <c r="I2169" i="3" s="1"/>
  <c r="E2162" i="5" l="1"/>
  <c r="H2161" i="5"/>
  <c r="G2161" i="5"/>
  <c r="F2161" i="5"/>
  <c r="E2180" i="4"/>
  <c r="F2180" i="4" s="1"/>
  <c r="C2181" i="4"/>
  <c r="G1849" i="4"/>
  <c r="H1849" i="4" s="1"/>
  <c r="H2170" i="3"/>
  <c r="F2171" i="3"/>
  <c r="I2170" i="3"/>
  <c r="G2171" i="3"/>
  <c r="H2162" i="5" l="1"/>
  <c r="G2162" i="5"/>
  <c r="F2162" i="5"/>
  <c r="E2163" i="5"/>
  <c r="E2181" i="4"/>
  <c r="F2181" i="4" s="1"/>
  <c r="C2182" i="4"/>
  <c r="G1850" i="4"/>
  <c r="H1850" i="4" s="1"/>
  <c r="G2172" i="3"/>
  <c r="F2172" i="3"/>
  <c r="H2171" i="3"/>
  <c r="I2171" i="3" s="1"/>
  <c r="H2163" i="5" l="1"/>
  <c r="E2164" i="5"/>
  <c r="G2163" i="5"/>
  <c r="F2163" i="5"/>
  <c r="E2182" i="4"/>
  <c r="F2182" i="4" s="1"/>
  <c r="C2183" i="4"/>
  <c r="G1851" i="4"/>
  <c r="H1851" i="4" s="1"/>
  <c r="H2172" i="3"/>
  <c r="F2173" i="3"/>
  <c r="I2172" i="3"/>
  <c r="G2173" i="3"/>
  <c r="E2165" i="5" l="1"/>
  <c r="H2164" i="5"/>
  <c r="G2164" i="5"/>
  <c r="F2164" i="5"/>
  <c r="E2183" i="4"/>
  <c r="F2183" i="4" s="1"/>
  <c r="C2184" i="4"/>
  <c r="G1852" i="4"/>
  <c r="H1852" i="4" s="1"/>
  <c r="G2174" i="3"/>
  <c r="F2174" i="3"/>
  <c r="H2173" i="3"/>
  <c r="I2173" i="3" s="1"/>
  <c r="H2165" i="5" l="1"/>
  <c r="G2165" i="5"/>
  <c r="F2165" i="5"/>
  <c r="E2166" i="5"/>
  <c r="E2184" i="4"/>
  <c r="F2184" i="4" s="1"/>
  <c r="C2185" i="4"/>
  <c r="G1853" i="4"/>
  <c r="H1853" i="4" s="1"/>
  <c r="H2174" i="3"/>
  <c r="F2175" i="3"/>
  <c r="I2174" i="3"/>
  <c r="G2175" i="3"/>
  <c r="H2166" i="5" l="1"/>
  <c r="E2167" i="5"/>
  <c r="G2166" i="5"/>
  <c r="F2166" i="5"/>
  <c r="E2185" i="4"/>
  <c r="F2185" i="4" s="1"/>
  <c r="C2186" i="4"/>
  <c r="G1854" i="4"/>
  <c r="H1854" i="4" s="1"/>
  <c r="G2176" i="3"/>
  <c r="F2176" i="3"/>
  <c r="H2175" i="3"/>
  <c r="I2175" i="3" s="1"/>
  <c r="E2168" i="5" l="1"/>
  <c r="H2167" i="5"/>
  <c r="G2167" i="5"/>
  <c r="F2167" i="5"/>
  <c r="E2186" i="4"/>
  <c r="F2186" i="4" s="1"/>
  <c r="C2187" i="4"/>
  <c r="G1855" i="4"/>
  <c r="H1855" i="4" s="1"/>
  <c r="H2176" i="3"/>
  <c r="F2177" i="3"/>
  <c r="I2176" i="3"/>
  <c r="G2177" i="3"/>
  <c r="H2168" i="5" l="1"/>
  <c r="G2168" i="5"/>
  <c r="F2168" i="5"/>
  <c r="E2169" i="5"/>
  <c r="E2187" i="4"/>
  <c r="F2187" i="4" s="1"/>
  <c r="C2188" i="4"/>
  <c r="G1856" i="4"/>
  <c r="H1856" i="4" s="1"/>
  <c r="G2178" i="3"/>
  <c r="F2178" i="3"/>
  <c r="H2177" i="3"/>
  <c r="I2177" i="3" s="1"/>
  <c r="H2169" i="5" l="1"/>
  <c r="E2170" i="5"/>
  <c r="G2169" i="5"/>
  <c r="F2169" i="5"/>
  <c r="E2188" i="4"/>
  <c r="F2188" i="4" s="1"/>
  <c r="C2189" i="4"/>
  <c r="G1857" i="4"/>
  <c r="H1857" i="4" s="1"/>
  <c r="H2178" i="3"/>
  <c r="F2179" i="3"/>
  <c r="I2178" i="3"/>
  <c r="G2179" i="3"/>
  <c r="E2171" i="5" l="1"/>
  <c r="H2170" i="5"/>
  <c r="F2170" i="5"/>
  <c r="G2170" i="5"/>
  <c r="E2189" i="4"/>
  <c r="F2189" i="4" s="1"/>
  <c r="C2190" i="4"/>
  <c r="G1858" i="4"/>
  <c r="H1858" i="4" s="1"/>
  <c r="G2180" i="3"/>
  <c r="F2180" i="3"/>
  <c r="H2179" i="3"/>
  <c r="I2179" i="3" s="1"/>
  <c r="H2171" i="5" l="1"/>
  <c r="G2171" i="5"/>
  <c r="F2171" i="5"/>
  <c r="E2172" i="5"/>
  <c r="E2190" i="4"/>
  <c r="F2190" i="4" s="1"/>
  <c r="C2191" i="4"/>
  <c r="G1859" i="4"/>
  <c r="H1859" i="4" s="1"/>
  <c r="H2180" i="3"/>
  <c r="F2181" i="3"/>
  <c r="I2180" i="3"/>
  <c r="G2181" i="3"/>
  <c r="H2172" i="5" l="1"/>
  <c r="E2173" i="5"/>
  <c r="G2172" i="5"/>
  <c r="F2172" i="5"/>
  <c r="E2191" i="4"/>
  <c r="F2191" i="4" s="1"/>
  <c r="C2192" i="4"/>
  <c r="G1860" i="4"/>
  <c r="H1860" i="4" s="1"/>
  <c r="G2182" i="3"/>
  <c r="F2182" i="3"/>
  <c r="H2181" i="3"/>
  <c r="I2181" i="3" s="1"/>
  <c r="E2174" i="5" l="1"/>
  <c r="H2173" i="5"/>
  <c r="G2173" i="5"/>
  <c r="F2173" i="5"/>
  <c r="E2192" i="4"/>
  <c r="F2192" i="4" s="1"/>
  <c r="C2193" i="4"/>
  <c r="G1861" i="4"/>
  <c r="H1861" i="4" s="1"/>
  <c r="H2182" i="3"/>
  <c r="F2183" i="3"/>
  <c r="I2182" i="3"/>
  <c r="G2183" i="3"/>
  <c r="H2174" i="5" l="1"/>
  <c r="G2174" i="5"/>
  <c r="F2174" i="5"/>
  <c r="E2175" i="5"/>
  <c r="E2193" i="4"/>
  <c r="F2193" i="4" s="1"/>
  <c r="C2194" i="4"/>
  <c r="G1862" i="4"/>
  <c r="H1862" i="4" s="1"/>
  <c r="G2184" i="3"/>
  <c r="F2184" i="3"/>
  <c r="H2183" i="3"/>
  <c r="I2183" i="3" s="1"/>
  <c r="H2175" i="5" l="1"/>
  <c r="E2176" i="5"/>
  <c r="G2175" i="5"/>
  <c r="F2175" i="5"/>
  <c r="E2194" i="4"/>
  <c r="F2194" i="4" s="1"/>
  <c r="C2195" i="4"/>
  <c r="G1863" i="4"/>
  <c r="H1863" i="4" s="1"/>
  <c r="H2184" i="3"/>
  <c r="F2185" i="3"/>
  <c r="I2184" i="3"/>
  <c r="G2185" i="3"/>
  <c r="E2177" i="5" l="1"/>
  <c r="H2176" i="5"/>
  <c r="G2176" i="5"/>
  <c r="F2176" i="5"/>
  <c r="E2195" i="4"/>
  <c r="F2195" i="4" s="1"/>
  <c r="C2196" i="4"/>
  <c r="G1864" i="4"/>
  <c r="H1864" i="4" s="1"/>
  <c r="G2186" i="3"/>
  <c r="F2186" i="3"/>
  <c r="H2185" i="3"/>
  <c r="I2185" i="3" s="1"/>
  <c r="H2177" i="5" l="1"/>
  <c r="G2177" i="5"/>
  <c r="F2177" i="5"/>
  <c r="E2178" i="5"/>
  <c r="E2196" i="4"/>
  <c r="F2196" i="4" s="1"/>
  <c r="C2197" i="4"/>
  <c r="G1865" i="4"/>
  <c r="H1865" i="4" s="1"/>
  <c r="H2186" i="3"/>
  <c r="F2187" i="3"/>
  <c r="I2186" i="3"/>
  <c r="G2187" i="3"/>
  <c r="H2178" i="5" l="1"/>
  <c r="E2179" i="5"/>
  <c r="G2178" i="5"/>
  <c r="F2178" i="5"/>
  <c r="E2197" i="4"/>
  <c r="F2197" i="4" s="1"/>
  <c r="C2198" i="4"/>
  <c r="G1866" i="4"/>
  <c r="H1866" i="4" s="1"/>
  <c r="G2188" i="3"/>
  <c r="F2188" i="3"/>
  <c r="H2187" i="3"/>
  <c r="I2187" i="3" s="1"/>
  <c r="E2180" i="5" l="1"/>
  <c r="H2179" i="5"/>
  <c r="G2179" i="5"/>
  <c r="F2179" i="5"/>
  <c r="E2198" i="4"/>
  <c r="F2198" i="4" s="1"/>
  <c r="C2199" i="4"/>
  <c r="G1867" i="4"/>
  <c r="H1867" i="4" s="1"/>
  <c r="H2188" i="3"/>
  <c r="F2189" i="3"/>
  <c r="I2188" i="3"/>
  <c r="G2189" i="3"/>
  <c r="H2180" i="5" l="1"/>
  <c r="G2180" i="5"/>
  <c r="F2180" i="5"/>
  <c r="E2181" i="5"/>
  <c r="E2199" i="4"/>
  <c r="F2199" i="4" s="1"/>
  <c r="C2200" i="4"/>
  <c r="G1868" i="4"/>
  <c r="H1868" i="4" s="1"/>
  <c r="G2190" i="3"/>
  <c r="F2190" i="3"/>
  <c r="H2189" i="3"/>
  <c r="I2189" i="3" s="1"/>
  <c r="H2181" i="5" l="1"/>
  <c r="E2182" i="5"/>
  <c r="G2181" i="5"/>
  <c r="F2181" i="5"/>
  <c r="E2200" i="4"/>
  <c r="F2200" i="4" s="1"/>
  <c r="C2201" i="4"/>
  <c r="G1869" i="4"/>
  <c r="H1869" i="4" s="1"/>
  <c r="H2190" i="3"/>
  <c r="F2191" i="3"/>
  <c r="I2190" i="3"/>
  <c r="G2191" i="3"/>
  <c r="E2183" i="5" l="1"/>
  <c r="H2182" i="5"/>
  <c r="F2182" i="5"/>
  <c r="G2182" i="5"/>
  <c r="E2201" i="4"/>
  <c r="F2201" i="4" s="1"/>
  <c r="C2202" i="4"/>
  <c r="G1870" i="4"/>
  <c r="H1870" i="4" s="1"/>
  <c r="G2192" i="3"/>
  <c r="F2192" i="3"/>
  <c r="H2191" i="3"/>
  <c r="I2191" i="3" s="1"/>
  <c r="H2183" i="5" l="1"/>
  <c r="G2183" i="5"/>
  <c r="F2183" i="5"/>
  <c r="E2184" i="5"/>
  <c r="E2202" i="4"/>
  <c r="F2202" i="4" s="1"/>
  <c r="C2203" i="4"/>
  <c r="G1871" i="4"/>
  <c r="H1871" i="4" s="1"/>
  <c r="H2192" i="3"/>
  <c r="F2193" i="3"/>
  <c r="I2192" i="3"/>
  <c r="G2193" i="3"/>
  <c r="H2184" i="5" l="1"/>
  <c r="E2185" i="5"/>
  <c r="G2184" i="5"/>
  <c r="F2184" i="5"/>
  <c r="E2203" i="4"/>
  <c r="F2203" i="4" s="1"/>
  <c r="C2204" i="4"/>
  <c r="G1872" i="4"/>
  <c r="H1872" i="4" s="1"/>
  <c r="G2194" i="3"/>
  <c r="F2194" i="3"/>
  <c r="H2193" i="3"/>
  <c r="I2193" i="3" s="1"/>
  <c r="E2186" i="5" l="1"/>
  <c r="H2185" i="5"/>
  <c r="G2185" i="5"/>
  <c r="F2185" i="5"/>
  <c r="E2204" i="4"/>
  <c r="F2204" i="4" s="1"/>
  <c r="C2205" i="4"/>
  <c r="G1873" i="4"/>
  <c r="H1873" i="4" s="1"/>
  <c r="H2194" i="3"/>
  <c r="F2195" i="3"/>
  <c r="I2194" i="3"/>
  <c r="G2195" i="3"/>
  <c r="H2186" i="5" l="1"/>
  <c r="G2186" i="5"/>
  <c r="F2186" i="5"/>
  <c r="E2187" i="5"/>
  <c r="E2205" i="4"/>
  <c r="F2205" i="4" s="1"/>
  <c r="C2206" i="4"/>
  <c r="G1874" i="4"/>
  <c r="H1874" i="4" s="1"/>
  <c r="G2196" i="3"/>
  <c r="F2196" i="3"/>
  <c r="H2195" i="3"/>
  <c r="I2195" i="3" s="1"/>
  <c r="H2187" i="5" l="1"/>
  <c r="E2188" i="5"/>
  <c r="G2187" i="5"/>
  <c r="F2187" i="5"/>
  <c r="E2206" i="4"/>
  <c r="F2206" i="4" s="1"/>
  <c r="C2207" i="4"/>
  <c r="G1875" i="4"/>
  <c r="H1875" i="4" s="1"/>
  <c r="H2196" i="3"/>
  <c r="F2197" i="3"/>
  <c r="I2196" i="3"/>
  <c r="G2197" i="3"/>
  <c r="E2189" i="5" l="1"/>
  <c r="H2188" i="5"/>
  <c r="G2188" i="5"/>
  <c r="F2188" i="5"/>
  <c r="E2207" i="4"/>
  <c r="F2207" i="4" s="1"/>
  <c r="C2208" i="4"/>
  <c r="G1876" i="4"/>
  <c r="H1876" i="4" s="1"/>
  <c r="G2198" i="3"/>
  <c r="F2198" i="3"/>
  <c r="H2197" i="3"/>
  <c r="I2197" i="3" s="1"/>
  <c r="H2189" i="5" l="1"/>
  <c r="G2189" i="5"/>
  <c r="F2189" i="5"/>
  <c r="E2190" i="5"/>
  <c r="E2208" i="4"/>
  <c r="F2208" i="4" s="1"/>
  <c r="C2209" i="4"/>
  <c r="G1877" i="4"/>
  <c r="H1877" i="4" s="1"/>
  <c r="H2198" i="3"/>
  <c r="F2199" i="3"/>
  <c r="I2198" i="3"/>
  <c r="G2199" i="3"/>
  <c r="H2190" i="5" l="1"/>
  <c r="E2191" i="5"/>
  <c r="G2190" i="5"/>
  <c r="F2190" i="5"/>
  <c r="E2209" i="4"/>
  <c r="F2209" i="4" s="1"/>
  <c r="C2210" i="4"/>
  <c r="G1878" i="4"/>
  <c r="H1878" i="4" s="1"/>
  <c r="G2200" i="3"/>
  <c r="F2200" i="3"/>
  <c r="H2199" i="3"/>
  <c r="I2199" i="3" s="1"/>
  <c r="E2192" i="5" l="1"/>
  <c r="H2191" i="5"/>
  <c r="G2191" i="5"/>
  <c r="F2191" i="5"/>
  <c r="E2210" i="4"/>
  <c r="F2210" i="4" s="1"/>
  <c r="C2211" i="4"/>
  <c r="G1879" i="4"/>
  <c r="H1879" i="4" s="1"/>
  <c r="H2200" i="3"/>
  <c r="F2201" i="3"/>
  <c r="I2200" i="3"/>
  <c r="G2201" i="3"/>
  <c r="H2192" i="5" l="1"/>
  <c r="G2192" i="5"/>
  <c r="F2192" i="5"/>
  <c r="E2193" i="5"/>
  <c r="E2211" i="4"/>
  <c r="F2211" i="4" s="1"/>
  <c r="C2212" i="4"/>
  <c r="G1880" i="4"/>
  <c r="H1880" i="4" s="1"/>
  <c r="F2202" i="3"/>
  <c r="H2201" i="3"/>
  <c r="G2202" i="3"/>
  <c r="I2201" i="3"/>
  <c r="H2193" i="5" l="1"/>
  <c r="E2194" i="5"/>
  <c r="G2193" i="5"/>
  <c r="F2193" i="5"/>
  <c r="E2212" i="4"/>
  <c r="F2212" i="4" s="1"/>
  <c r="C2213" i="4"/>
  <c r="G1881" i="4"/>
  <c r="H1881" i="4" s="1"/>
  <c r="G2203" i="3"/>
  <c r="H2202" i="3"/>
  <c r="I2202" i="3" s="1"/>
  <c r="F2203" i="3"/>
  <c r="E2195" i="5" l="1"/>
  <c r="H2194" i="5"/>
  <c r="F2194" i="5"/>
  <c r="G2194" i="5"/>
  <c r="E2213" i="4"/>
  <c r="F2213" i="4" s="1"/>
  <c r="C2214" i="4"/>
  <c r="G1882" i="4"/>
  <c r="H1882" i="4" s="1"/>
  <c r="F2204" i="3"/>
  <c r="H2203" i="3"/>
  <c r="G2204" i="3"/>
  <c r="I2203" i="3"/>
  <c r="H2195" i="5" l="1"/>
  <c r="G2195" i="5"/>
  <c r="F2195" i="5"/>
  <c r="E2196" i="5"/>
  <c r="E2214" i="4"/>
  <c r="F2214" i="4" s="1"/>
  <c r="C2215" i="4"/>
  <c r="G1883" i="4"/>
  <c r="H1883" i="4" s="1"/>
  <c r="G2205" i="3"/>
  <c r="H2204" i="3"/>
  <c r="I2204" i="3" s="1"/>
  <c r="F2205" i="3"/>
  <c r="H2196" i="5" l="1"/>
  <c r="E2197" i="5"/>
  <c r="G2196" i="5"/>
  <c r="F2196" i="5"/>
  <c r="E2215" i="4"/>
  <c r="F2215" i="4" s="1"/>
  <c r="C2216" i="4"/>
  <c r="G1884" i="4"/>
  <c r="H1884" i="4" s="1"/>
  <c r="F2206" i="3"/>
  <c r="H2205" i="3"/>
  <c r="G2206" i="3"/>
  <c r="I2205" i="3"/>
  <c r="E2198" i="5" l="1"/>
  <c r="H2197" i="5"/>
  <c r="G2197" i="5"/>
  <c r="F2197" i="5"/>
  <c r="E2216" i="4"/>
  <c r="F2216" i="4" s="1"/>
  <c r="C2217" i="4"/>
  <c r="G1885" i="4"/>
  <c r="H1885" i="4" s="1"/>
  <c r="G2207" i="3"/>
  <c r="H2206" i="3"/>
  <c r="I2206" i="3" s="1"/>
  <c r="F2207" i="3"/>
  <c r="H2198" i="5" l="1"/>
  <c r="G2198" i="5"/>
  <c r="F2198" i="5"/>
  <c r="E2199" i="5"/>
  <c r="E2217" i="4"/>
  <c r="F2217" i="4" s="1"/>
  <c r="C2218" i="4"/>
  <c r="G1886" i="4"/>
  <c r="H1886" i="4" s="1"/>
  <c r="G2208" i="3"/>
  <c r="F2208" i="3"/>
  <c r="H2207" i="3"/>
  <c r="I2207" i="3" s="1"/>
  <c r="H2199" i="5" l="1"/>
  <c r="E2200" i="5"/>
  <c r="G2199" i="5"/>
  <c r="F2199" i="5"/>
  <c r="E2218" i="4"/>
  <c r="F2218" i="4" s="1"/>
  <c r="C2219" i="4"/>
  <c r="G1887" i="4"/>
  <c r="H1887" i="4" s="1"/>
  <c r="H2208" i="3"/>
  <c r="F2209" i="3"/>
  <c r="I2208" i="3"/>
  <c r="G2209" i="3"/>
  <c r="E2201" i="5" l="1"/>
  <c r="H2200" i="5"/>
  <c r="G2200" i="5"/>
  <c r="F2200" i="5"/>
  <c r="E2219" i="4"/>
  <c r="F2219" i="4" s="1"/>
  <c r="C2220" i="4"/>
  <c r="G1888" i="4"/>
  <c r="H1888" i="4" s="1"/>
  <c r="G2210" i="3"/>
  <c r="F2210" i="3"/>
  <c r="H2209" i="3"/>
  <c r="I2209" i="3" s="1"/>
  <c r="H2201" i="5" l="1"/>
  <c r="G2201" i="5"/>
  <c r="F2201" i="5"/>
  <c r="E2202" i="5"/>
  <c r="E2220" i="4"/>
  <c r="F2220" i="4" s="1"/>
  <c r="C2221" i="4"/>
  <c r="G1889" i="4"/>
  <c r="H1889" i="4" s="1"/>
  <c r="H2210" i="3"/>
  <c r="F2211" i="3"/>
  <c r="I2210" i="3"/>
  <c r="G2211" i="3"/>
  <c r="F2221" i="4" l="1"/>
  <c r="H2202" i="5"/>
  <c r="E2203" i="5"/>
  <c r="G2202" i="5"/>
  <c r="F2202" i="5"/>
  <c r="E2221" i="4"/>
  <c r="C2222" i="4"/>
  <c r="G1890" i="4"/>
  <c r="H1890" i="4" s="1"/>
  <c r="G2212" i="3"/>
  <c r="F2212" i="3"/>
  <c r="H2211" i="3"/>
  <c r="I2211" i="3" s="1"/>
  <c r="E2204" i="5" l="1"/>
  <c r="H2203" i="5"/>
  <c r="G2203" i="5"/>
  <c r="F2203" i="5"/>
  <c r="E2222" i="4"/>
  <c r="F2222" i="4" s="1"/>
  <c r="C2223" i="4"/>
  <c r="G1891" i="4"/>
  <c r="H1891" i="4" s="1"/>
  <c r="H2212" i="3"/>
  <c r="F2213" i="3"/>
  <c r="I2212" i="3"/>
  <c r="G2213" i="3"/>
  <c r="F2223" i="4" l="1"/>
  <c r="H2204" i="5"/>
  <c r="G2204" i="5"/>
  <c r="F2204" i="5"/>
  <c r="E2205" i="5"/>
  <c r="E2223" i="4"/>
  <c r="C2224" i="4"/>
  <c r="G1892" i="4"/>
  <c r="H1892" i="4" s="1"/>
  <c r="G2214" i="3"/>
  <c r="F2214" i="3"/>
  <c r="H2213" i="3"/>
  <c r="I2213" i="3" s="1"/>
  <c r="H2205" i="5" l="1"/>
  <c r="E2206" i="5"/>
  <c r="G2205" i="5"/>
  <c r="F2205" i="5"/>
  <c r="E2224" i="4"/>
  <c r="F2224" i="4" s="1"/>
  <c r="C2225" i="4"/>
  <c r="G1893" i="4"/>
  <c r="H1893" i="4" s="1"/>
  <c r="H2214" i="3"/>
  <c r="F2215" i="3"/>
  <c r="I2214" i="3"/>
  <c r="G2215" i="3"/>
  <c r="F2225" i="4" l="1"/>
  <c r="E2207" i="5"/>
  <c r="H2206" i="5"/>
  <c r="F2206" i="5"/>
  <c r="G2206" i="5"/>
  <c r="E2225" i="4"/>
  <c r="C2226" i="4"/>
  <c r="G1894" i="4"/>
  <c r="H1894" i="4" s="1"/>
  <c r="G2216" i="3"/>
  <c r="H2215" i="3"/>
  <c r="I2215" i="3" s="1"/>
  <c r="F2216" i="3"/>
  <c r="F2226" i="4" l="1"/>
  <c r="H2207" i="5"/>
  <c r="G2207" i="5"/>
  <c r="F2207" i="5"/>
  <c r="E2208" i="5"/>
  <c r="E2226" i="4"/>
  <c r="C2227" i="4"/>
  <c r="G1895" i="4"/>
  <c r="H1895" i="4" s="1"/>
  <c r="H2216" i="3"/>
  <c r="F2217" i="3"/>
  <c r="I2216" i="3"/>
  <c r="G2217" i="3"/>
  <c r="F2227" i="4" l="1"/>
  <c r="H2208" i="5"/>
  <c r="E2209" i="5"/>
  <c r="G2208" i="5"/>
  <c r="F2208" i="5"/>
  <c r="E2227" i="4"/>
  <c r="C2228" i="4"/>
  <c r="G1896" i="4"/>
  <c r="H1896" i="4" s="1"/>
  <c r="G2218" i="3"/>
  <c r="H2217" i="3"/>
  <c r="I2217" i="3" s="1"/>
  <c r="F2218" i="3"/>
  <c r="E2210" i="5" l="1"/>
  <c r="H2209" i="5"/>
  <c r="G2209" i="5"/>
  <c r="F2209" i="5"/>
  <c r="E2228" i="4"/>
  <c r="F2228" i="4" s="1"/>
  <c r="C2229" i="4"/>
  <c r="G1897" i="4"/>
  <c r="H1897" i="4" s="1"/>
  <c r="H2218" i="3"/>
  <c r="F2219" i="3"/>
  <c r="I2218" i="3"/>
  <c r="G2219" i="3"/>
  <c r="H2210" i="5" l="1"/>
  <c r="G2210" i="5"/>
  <c r="F2210" i="5"/>
  <c r="E2211" i="5"/>
  <c r="E2229" i="4"/>
  <c r="F2229" i="4" s="1"/>
  <c r="C2230" i="4"/>
  <c r="G1898" i="4"/>
  <c r="H1898" i="4" s="1"/>
  <c r="G2220" i="3"/>
  <c r="H2219" i="3"/>
  <c r="I2219" i="3" s="1"/>
  <c r="F2220" i="3"/>
  <c r="H2211" i="5" l="1"/>
  <c r="E2212" i="5"/>
  <c r="G2211" i="5"/>
  <c r="F2211" i="5"/>
  <c r="E2230" i="4"/>
  <c r="F2230" i="4" s="1"/>
  <c r="C2231" i="4"/>
  <c r="G1899" i="4"/>
  <c r="H1899" i="4" s="1"/>
  <c r="F2221" i="3"/>
  <c r="H2220" i="3"/>
  <c r="I2220" i="3"/>
  <c r="G2221" i="3"/>
  <c r="E2213" i="5" l="1"/>
  <c r="H2212" i="5"/>
  <c r="G2212" i="5"/>
  <c r="F2212" i="5"/>
  <c r="E2231" i="4"/>
  <c r="F2231" i="4" s="1"/>
  <c r="C2232" i="4"/>
  <c r="G1900" i="4"/>
  <c r="H1900" i="4" s="1"/>
  <c r="G2222" i="3"/>
  <c r="H2221" i="3"/>
  <c r="I2221" i="3" s="1"/>
  <c r="F2222" i="3"/>
  <c r="H2213" i="5" l="1"/>
  <c r="G2213" i="5"/>
  <c r="F2213" i="5"/>
  <c r="E2214" i="5"/>
  <c r="E2232" i="4"/>
  <c r="F2232" i="4" s="1"/>
  <c r="C2233" i="4"/>
  <c r="G1901" i="4"/>
  <c r="H1901" i="4" s="1"/>
  <c r="F2223" i="3"/>
  <c r="H2222" i="3"/>
  <c r="G2223" i="3"/>
  <c r="I2222" i="3"/>
  <c r="H2214" i="5" l="1"/>
  <c r="E2215" i="5"/>
  <c r="G2214" i="5"/>
  <c r="F2214" i="5"/>
  <c r="E2233" i="4"/>
  <c r="F2233" i="4" s="1"/>
  <c r="C2234" i="4"/>
  <c r="G1902" i="4"/>
  <c r="H1902" i="4" s="1"/>
  <c r="G2224" i="3"/>
  <c r="H2223" i="3"/>
  <c r="I2223" i="3" s="1"/>
  <c r="F2224" i="3"/>
  <c r="E2216" i="5" l="1"/>
  <c r="H2215" i="5"/>
  <c r="G2215" i="5"/>
  <c r="F2215" i="5"/>
  <c r="E2234" i="4"/>
  <c r="F2234" i="4" s="1"/>
  <c r="C2235" i="4"/>
  <c r="G1903" i="4"/>
  <c r="H1903" i="4" s="1"/>
  <c r="F2225" i="3"/>
  <c r="H2224" i="3"/>
  <c r="G2225" i="3"/>
  <c r="I2224" i="3"/>
  <c r="H2216" i="5" l="1"/>
  <c r="G2216" i="5"/>
  <c r="F2216" i="5"/>
  <c r="E2217" i="5"/>
  <c r="E2235" i="4"/>
  <c r="F2235" i="4" s="1"/>
  <c r="C2236" i="4"/>
  <c r="G1904" i="4"/>
  <c r="H1904" i="4" s="1"/>
  <c r="G2226" i="3"/>
  <c r="H2225" i="3"/>
  <c r="I2225" i="3" s="1"/>
  <c r="F2226" i="3"/>
  <c r="H2217" i="5" l="1"/>
  <c r="E2218" i="5"/>
  <c r="G2217" i="5"/>
  <c r="F2217" i="5"/>
  <c r="E2236" i="4"/>
  <c r="F2236" i="4" s="1"/>
  <c r="C2237" i="4"/>
  <c r="G1905" i="4"/>
  <c r="H1905" i="4" s="1"/>
  <c r="F2227" i="3"/>
  <c r="H2226" i="3"/>
  <c r="I2226" i="3"/>
  <c r="G2227" i="3"/>
  <c r="E2219" i="5" l="1"/>
  <c r="H2218" i="5"/>
  <c r="F2218" i="5"/>
  <c r="G2218" i="5"/>
  <c r="E2237" i="4"/>
  <c r="F2237" i="4" s="1"/>
  <c r="C2238" i="4"/>
  <c r="G1906" i="4"/>
  <c r="H1906" i="4" s="1"/>
  <c r="G2228" i="3"/>
  <c r="H2227" i="3"/>
  <c r="I2227" i="3" s="1"/>
  <c r="F2228" i="3"/>
  <c r="H2219" i="5" l="1"/>
  <c r="G2219" i="5"/>
  <c r="F2219" i="5"/>
  <c r="E2220" i="5"/>
  <c r="E2238" i="4"/>
  <c r="F2238" i="4" s="1"/>
  <c r="C2239" i="4"/>
  <c r="G1907" i="4"/>
  <c r="H1907" i="4" s="1"/>
  <c r="F2229" i="3"/>
  <c r="H2228" i="3"/>
  <c r="I2228" i="3"/>
  <c r="G2229" i="3"/>
  <c r="H2220" i="5" l="1"/>
  <c r="E2221" i="5"/>
  <c r="G2220" i="5"/>
  <c r="F2220" i="5"/>
  <c r="E2239" i="4"/>
  <c r="F2239" i="4" s="1"/>
  <c r="C2240" i="4"/>
  <c r="G1908" i="4"/>
  <c r="H1908" i="4" s="1"/>
  <c r="G2230" i="3"/>
  <c r="H2229" i="3"/>
  <c r="I2229" i="3" s="1"/>
  <c r="F2230" i="3"/>
  <c r="E2222" i="5" l="1"/>
  <c r="H2221" i="5"/>
  <c r="G2221" i="5"/>
  <c r="F2221" i="5"/>
  <c r="E2240" i="4"/>
  <c r="F2240" i="4" s="1"/>
  <c r="C2241" i="4"/>
  <c r="G1909" i="4"/>
  <c r="H1909" i="4" s="1"/>
  <c r="F2231" i="3"/>
  <c r="H2230" i="3"/>
  <c r="G2231" i="3"/>
  <c r="I2230" i="3"/>
  <c r="H2222" i="5" l="1"/>
  <c r="G2222" i="5"/>
  <c r="F2222" i="5"/>
  <c r="E2223" i="5"/>
  <c r="E2241" i="4"/>
  <c r="F2241" i="4" s="1"/>
  <c r="C2242" i="4"/>
  <c r="G1910" i="4"/>
  <c r="H1910" i="4" s="1"/>
  <c r="G2232" i="3"/>
  <c r="H2231" i="3"/>
  <c r="I2231" i="3" s="1"/>
  <c r="F2232" i="3"/>
  <c r="H2223" i="5" l="1"/>
  <c r="E2224" i="5"/>
  <c r="G2223" i="5"/>
  <c r="F2223" i="5"/>
  <c r="E2242" i="4"/>
  <c r="F2242" i="4" s="1"/>
  <c r="C2243" i="4"/>
  <c r="G1911" i="4"/>
  <c r="H1911" i="4" s="1"/>
  <c r="F2233" i="3"/>
  <c r="H2232" i="3"/>
  <c r="G2233" i="3"/>
  <c r="I2232" i="3"/>
  <c r="E2225" i="5" l="1"/>
  <c r="H2224" i="5"/>
  <c r="G2224" i="5"/>
  <c r="F2224" i="5"/>
  <c r="E2243" i="4"/>
  <c r="F2243" i="4" s="1"/>
  <c r="C2244" i="4"/>
  <c r="G1912" i="4"/>
  <c r="H1912" i="4" s="1"/>
  <c r="G2234" i="3"/>
  <c r="H2233" i="3"/>
  <c r="I2233" i="3" s="1"/>
  <c r="F2234" i="3"/>
  <c r="H2225" i="5" l="1"/>
  <c r="G2225" i="5"/>
  <c r="F2225" i="5"/>
  <c r="E2226" i="5"/>
  <c r="E2244" i="4"/>
  <c r="F2244" i="4" s="1"/>
  <c r="C2245" i="4"/>
  <c r="G1913" i="4"/>
  <c r="H1913" i="4" s="1"/>
  <c r="F2235" i="3"/>
  <c r="H2234" i="3"/>
  <c r="G2235" i="3"/>
  <c r="I2234" i="3"/>
  <c r="H2226" i="5" l="1"/>
  <c r="E2227" i="5"/>
  <c r="G2226" i="5"/>
  <c r="F2226" i="5"/>
  <c r="E2245" i="4"/>
  <c r="F2245" i="4" s="1"/>
  <c r="C2246" i="4"/>
  <c r="G1914" i="4"/>
  <c r="H1914" i="4" s="1"/>
  <c r="G2236" i="3"/>
  <c r="H2235" i="3"/>
  <c r="I2235" i="3" s="1"/>
  <c r="F2236" i="3"/>
  <c r="E2228" i="5" l="1"/>
  <c r="H2227" i="5"/>
  <c r="G2227" i="5"/>
  <c r="F2227" i="5"/>
  <c r="E2246" i="4"/>
  <c r="F2246" i="4" s="1"/>
  <c r="C2247" i="4"/>
  <c r="G1915" i="4"/>
  <c r="H1915" i="4" s="1"/>
  <c r="F2237" i="3"/>
  <c r="H2236" i="3"/>
  <c r="I2236" i="3"/>
  <c r="G2237" i="3"/>
  <c r="H2228" i="5" l="1"/>
  <c r="G2228" i="5"/>
  <c r="F2228" i="5"/>
  <c r="E2229" i="5"/>
  <c r="G1916" i="4"/>
  <c r="H1916" i="4" s="1"/>
  <c r="E2247" i="4"/>
  <c r="F2247" i="4" s="1"/>
  <c r="C2248" i="4"/>
  <c r="G2238" i="3"/>
  <c r="H2237" i="3"/>
  <c r="I2237" i="3" s="1"/>
  <c r="F2238" i="3"/>
  <c r="G2229" i="5" l="1"/>
  <c r="F2229" i="5"/>
  <c r="E2230" i="5"/>
  <c r="H2229" i="5"/>
  <c r="E2248" i="4"/>
  <c r="F2248" i="4" s="1"/>
  <c r="C2249" i="4"/>
  <c r="G1917" i="4"/>
  <c r="H1917" i="4" s="1"/>
  <c r="F2239" i="3"/>
  <c r="H2238" i="3"/>
  <c r="G2239" i="3"/>
  <c r="I2238" i="3"/>
  <c r="F2230" i="5" l="1"/>
  <c r="G2230" i="5"/>
  <c r="H2230" i="5"/>
  <c r="E2231" i="5"/>
  <c r="E2249" i="4"/>
  <c r="F2249" i="4" s="1"/>
  <c r="C2250" i="4"/>
  <c r="G1918" i="4"/>
  <c r="H1918" i="4" s="1"/>
  <c r="G2240" i="3"/>
  <c r="H2239" i="3"/>
  <c r="I2239" i="3" s="1"/>
  <c r="F2240" i="3"/>
  <c r="E2232" i="5" l="1"/>
  <c r="H2231" i="5"/>
  <c r="G2231" i="5"/>
  <c r="F2231" i="5"/>
  <c r="E2250" i="4"/>
  <c r="F2250" i="4" s="1"/>
  <c r="C2251" i="4"/>
  <c r="G1919" i="4"/>
  <c r="H1919" i="4" s="1"/>
  <c r="F2241" i="3"/>
  <c r="H2240" i="3"/>
  <c r="G2241" i="3"/>
  <c r="I2240" i="3"/>
  <c r="G2232" i="5" l="1"/>
  <c r="F2232" i="5"/>
  <c r="H2232" i="5"/>
  <c r="E2233" i="5"/>
  <c r="E2251" i="4"/>
  <c r="F2251" i="4" s="1"/>
  <c r="C2252" i="4"/>
  <c r="G1920" i="4"/>
  <c r="H1920" i="4" s="1"/>
  <c r="G2242" i="3"/>
  <c r="H2241" i="3"/>
  <c r="I2241" i="3" s="1"/>
  <c r="F2242" i="3"/>
  <c r="H2233" i="5" l="1"/>
  <c r="E2234" i="5"/>
  <c r="G2233" i="5"/>
  <c r="F2233" i="5"/>
  <c r="E2252" i="4"/>
  <c r="F2252" i="4" s="1"/>
  <c r="C2253" i="4"/>
  <c r="G1921" i="4"/>
  <c r="H1921" i="4" s="1"/>
  <c r="F2243" i="3"/>
  <c r="H2242" i="3"/>
  <c r="G2243" i="3"/>
  <c r="I2242" i="3"/>
  <c r="E2235" i="5" l="1"/>
  <c r="H2234" i="5"/>
  <c r="G2234" i="5"/>
  <c r="F2234" i="5"/>
  <c r="E2253" i="4"/>
  <c r="F2253" i="4" s="1"/>
  <c r="C2254" i="4"/>
  <c r="G1922" i="4"/>
  <c r="H1922" i="4" s="1"/>
  <c r="G2244" i="3"/>
  <c r="H2243" i="3"/>
  <c r="I2243" i="3" s="1"/>
  <c r="F2244" i="3"/>
  <c r="H2235" i="5" l="1"/>
  <c r="G2235" i="5"/>
  <c r="F2235" i="5"/>
  <c r="E2236" i="5"/>
  <c r="E2254" i="4"/>
  <c r="F2254" i="4" s="1"/>
  <c r="C2255" i="4"/>
  <c r="G1923" i="4"/>
  <c r="H1923" i="4" s="1"/>
  <c r="F2245" i="3"/>
  <c r="H2244" i="3"/>
  <c r="G2245" i="3"/>
  <c r="I2244" i="3"/>
  <c r="G2236" i="5" l="1"/>
  <c r="F2236" i="5"/>
  <c r="H2236" i="5"/>
  <c r="E2237" i="5"/>
  <c r="E2255" i="4"/>
  <c r="F2255" i="4" s="1"/>
  <c r="C2256" i="4"/>
  <c r="G1924" i="4"/>
  <c r="H1924" i="4" s="1"/>
  <c r="G2246" i="3"/>
  <c r="H2245" i="3"/>
  <c r="I2245" i="3" s="1"/>
  <c r="F2246" i="3"/>
  <c r="G2237" i="5" l="1"/>
  <c r="H2237" i="5"/>
  <c r="E2238" i="5"/>
  <c r="F2237" i="5"/>
  <c r="E2256" i="4"/>
  <c r="F2256" i="4" s="1"/>
  <c r="C2257" i="4"/>
  <c r="G1925" i="4"/>
  <c r="H1925" i="4" s="1"/>
  <c r="F2247" i="3"/>
  <c r="H2246" i="3"/>
  <c r="G2247" i="3"/>
  <c r="I2246" i="3"/>
  <c r="H2238" i="5" l="1"/>
  <c r="G2238" i="5"/>
  <c r="F2238" i="5"/>
  <c r="E2239" i="5"/>
  <c r="E2257" i="4"/>
  <c r="F2257" i="4" s="1"/>
  <c r="C2258" i="4"/>
  <c r="G1926" i="4"/>
  <c r="H1926" i="4" s="1"/>
  <c r="G2248" i="3"/>
  <c r="H2247" i="3"/>
  <c r="I2247" i="3" s="1"/>
  <c r="F2248" i="3"/>
  <c r="E2240" i="5" l="1"/>
  <c r="H2239" i="5"/>
  <c r="G2239" i="5"/>
  <c r="F2239" i="5"/>
  <c r="E2258" i="4"/>
  <c r="F2258" i="4" s="1"/>
  <c r="C2259" i="4"/>
  <c r="G1927" i="4"/>
  <c r="H1927" i="4" s="1"/>
  <c r="F2249" i="3"/>
  <c r="H2248" i="3"/>
  <c r="G2249" i="3"/>
  <c r="I2248" i="3"/>
  <c r="F2240" i="5" l="1"/>
  <c r="E2241" i="5"/>
  <c r="H2240" i="5"/>
  <c r="G2240" i="5"/>
  <c r="E2259" i="4"/>
  <c r="F2259" i="4" s="1"/>
  <c r="C2260" i="4"/>
  <c r="G1928" i="4"/>
  <c r="H1928" i="4" s="1"/>
  <c r="G2250" i="3"/>
  <c r="H2249" i="3"/>
  <c r="I2249" i="3" s="1"/>
  <c r="F2250" i="3"/>
  <c r="H2241" i="5" l="1"/>
  <c r="G2241" i="5"/>
  <c r="F2241" i="5"/>
  <c r="E2242" i="5"/>
  <c r="E2260" i="4"/>
  <c r="F2260" i="4" s="1"/>
  <c r="C2261" i="4"/>
  <c r="G1929" i="4"/>
  <c r="H1929" i="4" s="1"/>
  <c r="F2251" i="3"/>
  <c r="H2250" i="3"/>
  <c r="G2251" i="3"/>
  <c r="I2250" i="3"/>
  <c r="E2243" i="5" l="1"/>
  <c r="H2242" i="5"/>
  <c r="G2242" i="5"/>
  <c r="F2242" i="5"/>
  <c r="E2261" i="4"/>
  <c r="F2261" i="4" s="1"/>
  <c r="C2262" i="4"/>
  <c r="G1930" i="4"/>
  <c r="H1930" i="4" s="1"/>
  <c r="G2252" i="3"/>
  <c r="H2251" i="3"/>
  <c r="I2251" i="3" s="1"/>
  <c r="F2252" i="3"/>
  <c r="E2244" i="5" l="1"/>
  <c r="H2243" i="5"/>
  <c r="G2243" i="5"/>
  <c r="F2243" i="5"/>
  <c r="E2262" i="4"/>
  <c r="F2262" i="4" s="1"/>
  <c r="C2263" i="4"/>
  <c r="G1931" i="4"/>
  <c r="H1931" i="4" s="1"/>
  <c r="F2253" i="3"/>
  <c r="H2252" i="3"/>
  <c r="G2253" i="3"/>
  <c r="I2252" i="3"/>
  <c r="H2244" i="5" l="1"/>
  <c r="G2244" i="5"/>
  <c r="F2244" i="5"/>
  <c r="E2245" i="5"/>
  <c r="E2263" i="4"/>
  <c r="F2263" i="4" s="1"/>
  <c r="C2264" i="4"/>
  <c r="G1932" i="4"/>
  <c r="H1932" i="4" s="1"/>
  <c r="G2254" i="3"/>
  <c r="H2253" i="3"/>
  <c r="I2253" i="3" s="1"/>
  <c r="F2254" i="3"/>
  <c r="H2245" i="5" l="1"/>
  <c r="E2246" i="5"/>
  <c r="G2245" i="5"/>
  <c r="F2245" i="5"/>
  <c r="E2264" i="4"/>
  <c r="F2264" i="4" s="1"/>
  <c r="C2265" i="4"/>
  <c r="G1933" i="4"/>
  <c r="H1933" i="4" s="1"/>
  <c r="F2255" i="3"/>
  <c r="H2254" i="3"/>
  <c r="G2255" i="3"/>
  <c r="I2254" i="3"/>
  <c r="E2247" i="5" l="1"/>
  <c r="H2246" i="5"/>
  <c r="F2246" i="5"/>
  <c r="G2246" i="5"/>
  <c r="E2265" i="4"/>
  <c r="F2265" i="4" s="1"/>
  <c r="C2266" i="4"/>
  <c r="G1934" i="4"/>
  <c r="H1934" i="4" s="1"/>
  <c r="G2256" i="3"/>
  <c r="H2255" i="3"/>
  <c r="I2255" i="3" s="1"/>
  <c r="F2256" i="3"/>
  <c r="H2247" i="5" l="1"/>
  <c r="G2247" i="5"/>
  <c r="F2247" i="5"/>
  <c r="E2248" i="5"/>
  <c r="E2266" i="4"/>
  <c r="F2266" i="4" s="1"/>
  <c r="C2267" i="4"/>
  <c r="G1935" i="4"/>
  <c r="H1935" i="4" s="1"/>
  <c r="F2257" i="3"/>
  <c r="H2256" i="3"/>
  <c r="I2256" i="3" s="1"/>
  <c r="G2257" i="3"/>
  <c r="G2248" i="5" l="1"/>
  <c r="F2248" i="5"/>
  <c r="E2249" i="5"/>
  <c r="H2248" i="5"/>
  <c r="E2267" i="4"/>
  <c r="F2267" i="4" s="1"/>
  <c r="C2268" i="4"/>
  <c r="G1936" i="4"/>
  <c r="H1936" i="4" s="1"/>
  <c r="G2258" i="3"/>
  <c r="H2257" i="3"/>
  <c r="I2257" i="3" s="1"/>
  <c r="F2258" i="3"/>
  <c r="G2249" i="5" l="1"/>
  <c r="E2250" i="5"/>
  <c r="H2249" i="5"/>
  <c r="F2249" i="5"/>
  <c r="E2268" i="4"/>
  <c r="F2268" i="4" s="1"/>
  <c r="C2269" i="4"/>
  <c r="G1937" i="4"/>
  <c r="H1937" i="4" s="1"/>
  <c r="F2259" i="3"/>
  <c r="H2258" i="3"/>
  <c r="G2259" i="3"/>
  <c r="I2258" i="3"/>
  <c r="H2250" i="5" l="1"/>
  <c r="G2250" i="5"/>
  <c r="F2250" i="5"/>
  <c r="E2251" i="5"/>
  <c r="E2269" i="4"/>
  <c r="F2269" i="4" s="1"/>
  <c r="C2270" i="4"/>
  <c r="G1938" i="4"/>
  <c r="H1938" i="4" s="1"/>
  <c r="G2260" i="3"/>
  <c r="H2259" i="3"/>
  <c r="I2259" i="3" s="1"/>
  <c r="F2260" i="3"/>
  <c r="E2252" i="5" l="1"/>
  <c r="H2251" i="5"/>
  <c r="G2251" i="5"/>
  <c r="F2251" i="5"/>
  <c r="E2270" i="4"/>
  <c r="F2270" i="4" s="1"/>
  <c r="C2271" i="4"/>
  <c r="G1939" i="4"/>
  <c r="H1939" i="4" s="1"/>
  <c r="F2261" i="3"/>
  <c r="H2260" i="3"/>
  <c r="I2260" i="3" s="1"/>
  <c r="G2261" i="3"/>
  <c r="F2252" i="5" l="1"/>
  <c r="E2253" i="5"/>
  <c r="H2252" i="5"/>
  <c r="G2252" i="5"/>
  <c r="E2271" i="4"/>
  <c r="F2271" i="4" s="1"/>
  <c r="C2272" i="4"/>
  <c r="G1940" i="4"/>
  <c r="H1940" i="4" s="1"/>
  <c r="G2262" i="3"/>
  <c r="H2261" i="3"/>
  <c r="I2261" i="3" s="1"/>
  <c r="F2262" i="3"/>
  <c r="H2253" i="5" l="1"/>
  <c r="G2253" i="5"/>
  <c r="F2253" i="5"/>
  <c r="E2254" i="5"/>
  <c r="E2272" i="4"/>
  <c r="F2272" i="4" s="1"/>
  <c r="C2273" i="4"/>
  <c r="G1941" i="4"/>
  <c r="H1941" i="4" s="1"/>
  <c r="F2263" i="3"/>
  <c r="H2262" i="3"/>
  <c r="G2263" i="3"/>
  <c r="I2262" i="3"/>
  <c r="E2255" i="5" l="1"/>
  <c r="F2254" i="5"/>
  <c r="H2254" i="5"/>
  <c r="G2254" i="5"/>
  <c r="E2273" i="4"/>
  <c r="F2273" i="4" s="1"/>
  <c r="C2274" i="4"/>
  <c r="G1942" i="4"/>
  <c r="H1942" i="4" s="1"/>
  <c r="G2264" i="3"/>
  <c r="H2263" i="3"/>
  <c r="I2263" i="3" s="1"/>
  <c r="F2264" i="3"/>
  <c r="E2256" i="5" l="1"/>
  <c r="H2255" i="5"/>
  <c r="G2255" i="5"/>
  <c r="F2255" i="5"/>
  <c r="E2274" i="4"/>
  <c r="F2274" i="4" s="1"/>
  <c r="C2275" i="4"/>
  <c r="G1943" i="4"/>
  <c r="H1943" i="4" s="1"/>
  <c r="F2265" i="3"/>
  <c r="H2264" i="3"/>
  <c r="G2265" i="3"/>
  <c r="I2264" i="3"/>
  <c r="H2256" i="5" l="1"/>
  <c r="G2256" i="5"/>
  <c r="F2256" i="5"/>
  <c r="E2257" i="5"/>
  <c r="E2275" i="4"/>
  <c r="F2275" i="4" s="1"/>
  <c r="C2276" i="4"/>
  <c r="G1944" i="4"/>
  <c r="H1944" i="4" s="1"/>
  <c r="G2266" i="3"/>
  <c r="H2265" i="3"/>
  <c r="I2265" i="3" s="1"/>
  <c r="F2266" i="3"/>
  <c r="H2257" i="5" l="1"/>
  <c r="E2258" i="5"/>
  <c r="G2257" i="5"/>
  <c r="F2257" i="5"/>
  <c r="E2276" i="4"/>
  <c r="F2276" i="4" s="1"/>
  <c r="C2277" i="4"/>
  <c r="G1945" i="4"/>
  <c r="H1945" i="4" s="1"/>
  <c r="F2267" i="3"/>
  <c r="H2266" i="3"/>
  <c r="G2267" i="3"/>
  <c r="I2266" i="3"/>
  <c r="E2259" i="5" l="1"/>
  <c r="H2258" i="5"/>
  <c r="G2258" i="5"/>
  <c r="F2258" i="5"/>
  <c r="E2277" i="4"/>
  <c r="F2277" i="4" s="1"/>
  <c r="C2278" i="4"/>
  <c r="G1946" i="4"/>
  <c r="H1946" i="4" s="1"/>
  <c r="G2268" i="3"/>
  <c r="H2267" i="3"/>
  <c r="I2267" i="3" s="1"/>
  <c r="F2268" i="3"/>
  <c r="H2259" i="5" l="1"/>
  <c r="G2259" i="5"/>
  <c r="F2259" i="5"/>
  <c r="E2260" i="5"/>
  <c r="E2278" i="4"/>
  <c r="F2278" i="4" s="1"/>
  <c r="C2279" i="4"/>
  <c r="G1947" i="4"/>
  <c r="H1947" i="4" s="1"/>
  <c r="F2269" i="3"/>
  <c r="H2268" i="3"/>
  <c r="I2268" i="3" s="1"/>
  <c r="G2269" i="3"/>
  <c r="G2260" i="5" l="1"/>
  <c r="F2260" i="5"/>
  <c r="E2261" i="5"/>
  <c r="H2260" i="5"/>
  <c r="E2279" i="4"/>
  <c r="F2279" i="4" s="1"/>
  <c r="C2280" i="4"/>
  <c r="G1948" i="4"/>
  <c r="H1948" i="4" s="1"/>
  <c r="G2270" i="3"/>
  <c r="H2269" i="3"/>
  <c r="I2269" i="3" s="1"/>
  <c r="F2270" i="3"/>
  <c r="G2261" i="5" l="1"/>
  <c r="H2261" i="5"/>
  <c r="E2262" i="5"/>
  <c r="F2261" i="5"/>
  <c r="E2280" i="4"/>
  <c r="F2280" i="4" s="1"/>
  <c r="C2281" i="4"/>
  <c r="G1949" i="4"/>
  <c r="H1949" i="4" s="1"/>
  <c r="F2271" i="3"/>
  <c r="H2270" i="3"/>
  <c r="G2271" i="3"/>
  <c r="I2270" i="3"/>
  <c r="H2262" i="5" l="1"/>
  <c r="G2262" i="5"/>
  <c r="F2262" i="5"/>
  <c r="E2263" i="5"/>
  <c r="E2281" i="4"/>
  <c r="F2281" i="4" s="1"/>
  <c r="C2282" i="4"/>
  <c r="G1950" i="4"/>
  <c r="H1950" i="4" s="1"/>
  <c r="G2272" i="3"/>
  <c r="H2271" i="3"/>
  <c r="I2271" i="3" s="1"/>
  <c r="F2272" i="3"/>
  <c r="E2264" i="5" l="1"/>
  <c r="H2263" i="5"/>
  <c r="G2263" i="5"/>
  <c r="F2263" i="5"/>
  <c r="E2282" i="4"/>
  <c r="F2282" i="4" s="1"/>
  <c r="C2283" i="4"/>
  <c r="G1951" i="4"/>
  <c r="H1951" i="4" s="1"/>
  <c r="F2273" i="3"/>
  <c r="H2272" i="3"/>
  <c r="I2272" i="3" s="1"/>
  <c r="G2273" i="3"/>
  <c r="F2264" i="5" l="1"/>
  <c r="E2265" i="5"/>
  <c r="H2264" i="5"/>
  <c r="G2264" i="5"/>
  <c r="E2283" i="4"/>
  <c r="F2283" i="4" s="1"/>
  <c r="C2284" i="4"/>
  <c r="G1952" i="4"/>
  <c r="H1952" i="4" s="1"/>
  <c r="G2274" i="3"/>
  <c r="H2273" i="3"/>
  <c r="I2273" i="3" s="1"/>
  <c r="F2274" i="3"/>
  <c r="H2265" i="5" l="1"/>
  <c r="G2265" i="5"/>
  <c r="F2265" i="5"/>
  <c r="E2266" i="5"/>
  <c r="E2284" i="4"/>
  <c r="F2284" i="4" s="1"/>
  <c r="C2285" i="4"/>
  <c r="G1953" i="4"/>
  <c r="H1953" i="4" s="1"/>
  <c r="F2275" i="3"/>
  <c r="H2274" i="3"/>
  <c r="G2275" i="3"/>
  <c r="I2274" i="3"/>
  <c r="E2267" i="5" l="1"/>
  <c r="H2266" i="5"/>
  <c r="G2266" i="5"/>
  <c r="F2266" i="5"/>
  <c r="E2285" i="4"/>
  <c r="F2285" i="4" s="1"/>
  <c r="C2286" i="4"/>
  <c r="G1954" i="4"/>
  <c r="H1954" i="4" s="1"/>
  <c r="G2276" i="3"/>
  <c r="H2275" i="3"/>
  <c r="I2275" i="3" s="1"/>
  <c r="F2276" i="3"/>
  <c r="E2268" i="5" l="1"/>
  <c r="H2267" i="5"/>
  <c r="G2267" i="5"/>
  <c r="F2267" i="5"/>
  <c r="E2286" i="4"/>
  <c r="F2286" i="4" s="1"/>
  <c r="C2287" i="4"/>
  <c r="G1955" i="4"/>
  <c r="H1955" i="4" s="1"/>
  <c r="F2277" i="3"/>
  <c r="H2276" i="3"/>
  <c r="G2277" i="3"/>
  <c r="I2276" i="3"/>
  <c r="H2268" i="5" l="1"/>
  <c r="G2268" i="5"/>
  <c r="F2268" i="5"/>
  <c r="E2269" i="5"/>
  <c r="E2287" i="4"/>
  <c r="F2287" i="4" s="1"/>
  <c r="C2288" i="4"/>
  <c r="G1956" i="4"/>
  <c r="H1956" i="4" s="1"/>
  <c r="G2278" i="3"/>
  <c r="H2277" i="3"/>
  <c r="I2277" i="3" s="1"/>
  <c r="F2278" i="3"/>
  <c r="H2269" i="5" l="1"/>
  <c r="E2270" i="5"/>
  <c r="G2269" i="5"/>
  <c r="F2269" i="5"/>
  <c r="E2288" i="4"/>
  <c r="F2288" i="4" s="1"/>
  <c r="C2289" i="4"/>
  <c r="G1957" i="4"/>
  <c r="H1957" i="4" s="1"/>
  <c r="F2279" i="3"/>
  <c r="H2278" i="3"/>
  <c r="G2279" i="3"/>
  <c r="I2278" i="3"/>
  <c r="E2271" i="5" l="1"/>
  <c r="H2270" i="5"/>
  <c r="G2270" i="5"/>
  <c r="F2270" i="5"/>
  <c r="E2289" i="4"/>
  <c r="F2289" i="4" s="1"/>
  <c r="C2290" i="4"/>
  <c r="G1958" i="4"/>
  <c r="H1958" i="4" s="1"/>
  <c r="G2280" i="3"/>
  <c r="H2279" i="3"/>
  <c r="I2279" i="3" s="1"/>
  <c r="F2280" i="3"/>
  <c r="H2271" i="5" l="1"/>
  <c r="G2271" i="5"/>
  <c r="F2271" i="5"/>
  <c r="E2272" i="5"/>
  <c r="E2290" i="4"/>
  <c r="F2290" i="4" s="1"/>
  <c r="C2291" i="4"/>
  <c r="G1959" i="4"/>
  <c r="H1959" i="4" s="1"/>
  <c r="F2281" i="3"/>
  <c r="H2280" i="3"/>
  <c r="G2281" i="3"/>
  <c r="I2280" i="3"/>
  <c r="G2272" i="5" l="1"/>
  <c r="F2272" i="5"/>
  <c r="E2273" i="5"/>
  <c r="H2272" i="5"/>
  <c r="E2291" i="4"/>
  <c r="F2291" i="4" s="1"/>
  <c r="C2292" i="4"/>
  <c r="G1960" i="4"/>
  <c r="H1960" i="4" s="1"/>
  <c r="G2282" i="3"/>
  <c r="H2281" i="3"/>
  <c r="I2281" i="3" s="1"/>
  <c r="F2282" i="3"/>
  <c r="G2273" i="5" l="1"/>
  <c r="E2274" i="5"/>
  <c r="H2273" i="5"/>
  <c r="F2273" i="5"/>
  <c r="E2292" i="4"/>
  <c r="F2292" i="4" s="1"/>
  <c r="C2293" i="4"/>
  <c r="G1961" i="4"/>
  <c r="H1961" i="4" s="1"/>
  <c r="F2283" i="3"/>
  <c r="H2282" i="3"/>
  <c r="G2283" i="3"/>
  <c r="I2282" i="3"/>
  <c r="H2274" i="5" l="1"/>
  <c r="G2274" i="5"/>
  <c r="F2274" i="5"/>
  <c r="E2275" i="5"/>
  <c r="E2293" i="4"/>
  <c r="F2293" i="4" s="1"/>
  <c r="C2294" i="4"/>
  <c r="G1962" i="4"/>
  <c r="H1962" i="4" s="1"/>
  <c r="G2284" i="3"/>
  <c r="H2283" i="3"/>
  <c r="I2283" i="3" s="1"/>
  <c r="F2284" i="3"/>
  <c r="E2276" i="5" l="1"/>
  <c r="H2275" i="5"/>
  <c r="G2275" i="5"/>
  <c r="F2275" i="5"/>
  <c r="E2294" i="4"/>
  <c r="F2294" i="4" s="1"/>
  <c r="C2295" i="4"/>
  <c r="G1963" i="4"/>
  <c r="H1963" i="4" s="1"/>
  <c r="F2285" i="3"/>
  <c r="H2284" i="3"/>
  <c r="G2285" i="3"/>
  <c r="I2284" i="3"/>
  <c r="F2276" i="5" l="1"/>
  <c r="E2277" i="5"/>
  <c r="H2276" i="5"/>
  <c r="G2276" i="5"/>
  <c r="E2295" i="4"/>
  <c r="F2295" i="4" s="1"/>
  <c r="C2296" i="4"/>
  <c r="G1964" i="4"/>
  <c r="H1964" i="4" s="1"/>
  <c r="G2286" i="3"/>
  <c r="H2285" i="3"/>
  <c r="I2285" i="3" s="1"/>
  <c r="F2286" i="3"/>
  <c r="H2277" i="5" l="1"/>
  <c r="G2277" i="5"/>
  <c r="F2277" i="5"/>
  <c r="E2278" i="5"/>
  <c r="E2296" i="4"/>
  <c r="F2296" i="4" s="1"/>
  <c r="C2297" i="4"/>
  <c r="G1965" i="4"/>
  <c r="H1965" i="4" s="1"/>
  <c r="F2287" i="3"/>
  <c r="H2286" i="3"/>
  <c r="G2287" i="3"/>
  <c r="I2286" i="3"/>
  <c r="E2279" i="5" l="1"/>
  <c r="F2278" i="5"/>
  <c r="G2278" i="5"/>
  <c r="H2278" i="5"/>
  <c r="E2297" i="4"/>
  <c r="F2297" i="4" s="1"/>
  <c r="C2298" i="4"/>
  <c r="G1966" i="4"/>
  <c r="H1966" i="4" s="1"/>
  <c r="G2288" i="3"/>
  <c r="H2287" i="3"/>
  <c r="I2287" i="3" s="1"/>
  <c r="F2288" i="3"/>
  <c r="E2280" i="5" l="1"/>
  <c r="H2279" i="5"/>
  <c r="G2279" i="5"/>
  <c r="F2279" i="5"/>
  <c r="E2298" i="4"/>
  <c r="F2298" i="4" s="1"/>
  <c r="C2299" i="4"/>
  <c r="G1967" i="4"/>
  <c r="H1967" i="4" s="1"/>
  <c r="F2289" i="3"/>
  <c r="H2288" i="3"/>
  <c r="G2289" i="3"/>
  <c r="I2288" i="3"/>
  <c r="H2280" i="5" l="1"/>
  <c r="G2280" i="5"/>
  <c r="F2280" i="5"/>
  <c r="E2281" i="5"/>
  <c r="E2299" i="4"/>
  <c r="F2299" i="4" s="1"/>
  <c r="C2300" i="4"/>
  <c r="G1968" i="4"/>
  <c r="H1968" i="4" s="1"/>
  <c r="G2290" i="3"/>
  <c r="H2289" i="3"/>
  <c r="I2289" i="3" s="1"/>
  <c r="F2290" i="3"/>
  <c r="H2281" i="5" l="1"/>
  <c r="E2282" i="5"/>
  <c r="G2281" i="5"/>
  <c r="F2281" i="5"/>
  <c r="E2300" i="4"/>
  <c r="F2300" i="4" s="1"/>
  <c r="C2301" i="4"/>
  <c r="G1969" i="4"/>
  <c r="H1969" i="4" s="1"/>
  <c r="G2291" i="3"/>
  <c r="F2291" i="3"/>
  <c r="H2290" i="3"/>
  <c r="I2290" i="3" s="1"/>
  <c r="E2283" i="5" l="1"/>
  <c r="H2282" i="5"/>
  <c r="G2282" i="5"/>
  <c r="F2282" i="5"/>
  <c r="E2301" i="4"/>
  <c r="F2301" i="4" s="1"/>
  <c r="C2302" i="4"/>
  <c r="G1970" i="4"/>
  <c r="H1970" i="4" s="1"/>
  <c r="H2291" i="3"/>
  <c r="F2292" i="3"/>
  <c r="I2291" i="3"/>
  <c r="G2292" i="3"/>
  <c r="H2283" i="5" l="1"/>
  <c r="G2283" i="5"/>
  <c r="F2283" i="5"/>
  <c r="E2284" i="5"/>
  <c r="E2302" i="4"/>
  <c r="F2302" i="4" s="1"/>
  <c r="C2303" i="4"/>
  <c r="G1971" i="4"/>
  <c r="H1971" i="4" s="1"/>
  <c r="G2293" i="3"/>
  <c r="F2293" i="3"/>
  <c r="H2292" i="3"/>
  <c r="I2292" i="3" s="1"/>
  <c r="H2284" i="5" l="1"/>
  <c r="E2285" i="5"/>
  <c r="G2284" i="5"/>
  <c r="F2284" i="5"/>
  <c r="E2303" i="4"/>
  <c r="F2303" i="4" s="1"/>
  <c r="C2304" i="4"/>
  <c r="G1972" i="4"/>
  <c r="H1972" i="4" s="1"/>
  <c r="H2293" i="3"/>
  <c r="F2294" i="3"/>
  <c r="I2293" i="3"/>
  <c r="G2294" i="3"/>
  <c r="H2285" i="5" l="1"/>
  <c r="E2286" i="5"/>
  <c r="G2285" i="5"/>
  <c r="F2285" i="5"/>
  <c r="E2304" i="4"/>
  <c r="F2304" i="4" s="1"/>
  <c r="C2305" i="4"/>
  <c r="G1973" i="4"/>
  <c r="H1973" i="4" s="1"/>
  <c r="G2295" i="3"/>
  <c r="F2295" i="3"/>
  <c r="H2294" i="3"/>
  <c r="I2294" i="3" s="1"/>
  <c r="H2286" i="5" l="1"/>
  <c r="G2286" i="5"/>
  <c r="F2286" i="5"/>
  <c r="E2287" i="5"/>
  <c r="E2305" i="4"/>
  <c r="F2305" i="4" s="1"/>
  <c r="C2306" i="4"/>
  <c r="G1974" i="4"/>
  <c r="H1974" i="4" s="1"/>
  <c r="H2295" i="3"/>
  <c r="F2296" i="3"/>
  <c r="I2295" i="3"/>
  <c r="G2296" i="3"/>
  <c r="H2287" i="5" l="1"/>
  <c r="F2287" i="5"/>
  <c r="E2288" i="5"/>
  <c r="G2287" i="5"/>
  <c r="E2306" i="4"/>
  <c r="F2306" i="4" s="1"/>
  <c r="C2307" i="4"/>
  <c r="G1975" i="4"/>
  <c r="H1975" i="4" s="1"/>
  <c r="G2297" i="3"/>
  <c r="F2297" i="3"/>
  <c r="H2296" i="3"/>
  <c r="I2296" i="3" s="1"/>
  <c r="H2288" i="5" l="1"/>
  <c r="E2289" i="5"/>
  <c r="G2288" i="5"/>
  <c r="F2288" i="5"/>
  <c r="E2307" i="4"/>
  <c r="F2307" i="4" s="1"/>
  <c r="C2308" i="4"/>
  <c r="G1976" i="4"/>
  <c r="H1976" i="4" s="1"/>
  <c r="H2297" i="3"/>
  <c r="F2298" i="3"/>
  <c r="I2297" i="3"/>
  <c r="G2298" i="3"/>
  <c r="H2289" i="5" l="1"/>
  <c r="G2289" i="5"/>
  <c r="F2289" i="5"/>
  <c r="E2290" i="5"/>
  <c r="E2308" i="4"/>
  <c r="F2308" i="4" s="1"/>
  <c r="C2309" i="4"/>
  <c r="G1977" i="4"/>
  <c r="H1977" i="4" s="1"/>
  <c r="G2299" i="3"/>
  <c r="F2299" i="3"/>
  <c r="H2298" i="3"/>
  <c r="I2298" i="3" s="1"/>
  <c r="H2290" i="5" l="1"/>
  <c r="F2290" i="5"/>
  <c r="E2291" i="5"/>
  <c r="G2290" i="5"/>
  <c r="E2309" i="4"/>
  <c r="F2309" i="4" s="1"/>
  <c r="C2310" i="4"/>
  <c r="G1978" i="4"/>
  <c r="H1978" i="4" s="1"/>
  <c r="H2299" i="3"/>
  <c r="F2300" i="3"/>
  <c r="I2299" i="3"/>
  <c r="G2300" i="3"/>
  <c r="H2291" i="5" l="1"/>
  <c r="G2291" i="5"/>
  <c r="E2292" i="5"/>
  <c r="F2291" i="5"/>
  <c r="E2310" i="4"/>
  <c r="F2310" i="4" s="1"/>
  <c r="C2311" i="4"/>
  <c r="G1979" i="4"/>
  <c r="H1979" i="4" s="1"/>
  <c r="G2301" i="3"/>
  <c r="F2301" i="3"/>
  <c r="H2300" i="3"/>
  <c r="I2300" i="3" s="1"/>
  <c r="H2292" i="5" l="1"/>
  <c r="G2292" i="5"/>
  <c r="F2292" i="5"/>
  <c r="E2293" i="5"/>
  <c r="E2311" i="4"/>
  <c r="F2311" i="4" s="1"/>
  <c r="C2312" i="4"/>
  <c r="G1980" i="4"/>
  <c r="H1980" i="4" s="1"/>
  <c r="H2301" i="3"/>
  <c r="F2302" i="3"/>
  <c r="I2301" i="3"/>
  <c r="G2302" i="3"/>
  <c r="H2293" i="5" l="1"/>
  <c r="E2294" i="5"/>
  <c r="G2293" i="5"/>
  <c r="F2293" i="5"/>
  <c r="E2312" i="4"/>
  <c r="F2312" i="4" s="1"/>
  <c r="C2313" i="4"/>
  <c r="G1981" i="4"/>
  <c r="H1981" i="4" s="1"/>
  <c r="G2303" i="3"/>
  <c r="F2303" i="3"/>
  <c r="H2302" i="3"/>
  <c r="I2302" i="3" s="1"/>
  <c r="H2294" i="5" l="1"/>
  <c r="E2295" i="5"/>
  <c r="G2294" i="5"/>
  <c r="F2294" i="5"/>
  <c r="E2313" i="4"/>
  <c r="F2313" i="4" s="1"/>
  <c r="C2314" i="4"/>
  <c r="G1982" i="4"/>
  <c r="H1982" i="4" s="1"/>
  <c r="H2303" i="3"/>
  <c r="F2304" i="3"/>
  <c r="I2303" i="3"/>
  <c r="G2304" i="3"/>
  <c r="H2295" i="5" l="1"/>
  <c r="G2295" i="5"/>
  <c r="F2295" i="5"/>
  <c r="E2296" i="5"/>
  <c r="E2314" i="4"/>
  <c r="F2314" i="4" s="1"/>
  <c r="C2315" i="4"/>
  <c r="G1983" i="4"/>
  <c r="H1983" i="4" s="1"/>
  <c r="G2305" i="3"/>
  <c r="F2305" i="3"/>
  <c r="H2304" i="3"/>
  <c r="I2304" i="3" s="1"/>
  <c r="H2296" i="5" l="1"/>
  <c r="E2297" i="5"/>
  <c r="G2296" i="5"/>
  <c r="F2296" i="5"/>
  <c r="E2315" i="4"/>
  <c r="F2315" i="4" s="1"/>
  <c r="C2316" i="4"/>
  <c r="G1984" i="4"/>
  <c r="H1984" i="4" s="1"/>
  <c r="H2305" i="3"/>
  <c r="F2306" i="3"/>
  <c r="I2305" i="3"/>
  <c r="G2306" i="3"/>
  <c r="E2298" i="5" l="1"/>
  <c r="H2297" i="5"/>
  <c r="F2297" i="5"/>
  <c r="G2297" i="5"/>
  <c r="E2316" i="4"/>
  <c r="F2316" i="4" s="1"/>
  <c r="C2317" i="4"/>
  <c r="G1985" i="4"/>
  <c r="H1985" i="4" s="1"/>
  <c r="G2307" i="3"/>
  <c r="F2307" i="3"/>
  <c r="H2306" i="3"/>
  <c r="I2306" i="3" s="1"/>
  <c r="H2298" i="5" l="1"/>
  <c r="G2298" i="5"/>
  <c r="F2298" i="5"/>
  <c r="E2299" i="5"/>
  <c r="E2317" i="4"/>
  <c r="F2317" i="4" s="1"/>
  <c r="C2318" i="4"/>
  <c r="G1986" i="4"/>
  <c r="H1986" i="4" s="1"/>
  <c r="H2307" i="3"/>
  <c r="I2307" i="3" s="1"/>
  <c r="F2308" i="3"/>
  <c r="G2308" i="3"/>
  <c r="H2299" i="5" l="1"/>
  <c r="E2300" i="5"/>
  <c r="G2299" i="5"/>
  <c r="F2299" i="5"/>
  <c r="E2318" i="4"/>
  <c r="F2318" i="4" s="1"/>
  <c r="C2319" i="4"/>
  <c r="G1987" i="4"/>
  <c r="H1987" i="4" s="1"/>
  <c r="G2309" i="3"/>
  <c r="F2309" i="3"/>
  <c r="H2308" i="3"/>
  <c r="I2308" i="3" s="1"/>
  <c r="E2301" i="5" l="1"/>
  <c r="H2300" i="5"/>
  <c r="G2300" i="5"/>
  <c r="F2300" i="5"/>
  <c r="E2319" i="4"/>
  <c r="F2319" i="4" s="1"/>
  <c r="C2320" i="4"/>
  <c r="G1988" i="4"/>
  <c r="H1988" i="4" s="1"/>
  <c r="H2309" i="3"/>
  <c r="F2310" i="3"/>
  <c r="I2309" i="3"/>
  <c r="G2310" i="3"/>
  <c r="H2301" i="5" l="1"/>
  <c r="G2301" i="5"/>
  <c r="F2301" i="5"/>
  <c r="E2302" i="5"/>
  <c r="E2320" i="4"/>
  <c r="F2320" i="4" s="1"/>
  <c r="C2321" i="4"/>
  <c r="G1989" i="4"/>
  <c r="H1989" i="4" s="1"/>
  <c r="G2311" i="3"/>
  <c r="F2311" i="3"/>
  <c r="H2310" i="3"/>
  <c r="I2310" i="3" s="1"/>
  <c r="H2302" i="5" l="1"/>
  <c r="E2303" i="5"/>
  <c r="G2302" i="5"/>
  <c r="F2302" i="5"/>
  <c r="E2321" i="4"/>
  <c r="F2321" i="4" s="1"/>
  <c r="C2322" i="4"/>
  <c r="G1990" i="4"/>
  <c r="H1990" i="4" s="1"/>
  <c r="H2311" i="3"/>
  <c r="F2312" i="3"/>
  <c r="I2311" i="3"/>
  <c r="G2312" i="3"/>
  <c r="E2304" i="5" l="1"/>
  <c r="H2303" i="5"/>
  <c r="G2303" i="5"/>
  <c r="F2303" i="5"/>
  <c r="E2322" i="4"/>
  <c r="F2322" i="4" s="1"/>
  <c r="C2323" i="4"/>
  <c r="G1991" i="4"/>
  <c r="H1991" i="4" s="1"/>
  <c r="G2313" i="3"/>
  <c r="F2313" i="3"/>
  <c r="H2312" i="3"/>
  <c r="I2312" i="3" s="1"/>
  <c r="H2304" i="5" l="1"/>
  <c r="G2304" i="5"/>
  <c r="F2304" i="5"/>
  <c r="E2305" i="5"/>
  <c r="E2323" i="4"/>
  <c r="F2323" i="4" s="1"/>
  <c r="C2324" i="4"/>
  <c r="G1992" i="4"/>
  <c r="H1992" i="4" s="1"/>
  <c r="H2313" i="3"/>
  <c r="F2314" i="3"/>
  <c r="I2313" i="3"/>
  <c r="G2314" i="3"/>
  <c r="F2324" i="4" l="1"/>
  <c r="H2305" i="5"/>
  <c r="E2306" i="5"/>
  <c r="G2305" i="5"/>
  <c r="F2305" i="5"/>
  <c r="E2324" i="4"/>
  <c r="C2325" i="4"/>
  <c r="G1993" i="4"/>
  <c r="H1993" i="4" s="1"/>
  <c r="G2315" i="3"/>
  <c r="F2315" i="3"/>
  <c r="H2314" i="3"/>
  <c r="I2314" i="3" s="1"/>
  <c r="F2325" i="4" l="1"/>
  <c r="E2307" i="5"/>
  <c r="H2306" i="5"/>
  <c r="G2306" i="5"/>
  <c r="F2306" i="5"/>
  <c r="E2325" i="4"/>
  <c r="C2326" i="4"/>
  <c r="G1994" i="4"/>
  <c r="H1994" i="4" s="1"/>
  <c r="H2315" i="3"/>
  <c r="F2316" i="3"/>
  <c r="I2315" i="3"/>
  <c r="G2316" i="3"/>
  <c r="F2326" i="4" l="1"/>
  <c r="H2307" i="5"/>
  <c r="G2307" i="5"/>
  <c r="F2307" i="5"/>
  <c r="E2308" i="5"/>
  <c r="E2326" i="4"/>
  <c r="C2327" i="4"/>
  <c r="G1995" i="4"/>
  <c r="H1995" i="4" s="1"/>
  <c r="G2317" i="3"/>
  <c r="F2317" i="3"/>
  <c r="H2316" i="3"/>
  <c r="I2316" i="3" s="1"/>
  <c r="F2327" i="4" l="1"/>
  <c r="H2308" i="5"/>
  <c r="E2309" i="5"/>
  <c r="G2308" i="5"/>
  <c r="F2308" i="5"/>
  <c r="E2327" i="4"/>
  <c r="C2328" i="4"/>
  <c r="G1996" i="4"/>
  <c r="H1996" i="4" s="1"/>
  <c r="H2317" i="3"/>
  <c r="F2318" i="3"/>
  <c r="I2317" i="3"/>
  <c r="G2318" i="3"/>
  <c r="F2328" i="4" l="1"/>
  <c r="E2310" i="5"/>
  <c r="H2309" i="5"/>
  <c r="F2309" i="5"/>
  <c r="G2309" i="5"/>
  <c r="E2328" i="4"/>
  <c r="C2329" i="4"/>
  <c r="G1997" i="4"/>
  <c r="H1997" i="4" s="1"/>
  <c r="G2319" i="3"/>
  <c r="F2319" i="3"/>
  <c r="H2318" i="3"/>
  <c r="I2318" i="3" s="1"/>
  <c r="F2329" i="4" l="1"/>
  <c r="H2310" i="5"/>
  <c r="G2310" i="5"/>
  <c r="F2310" i="5"/>
  <c r="E2311" i="5"/>
  <c r="E2329" i="4"/>
  <c r="C2330" i="4"/>
  <c r="G1998" i="4"/>
  <c r="H1998" i="4" s="1"/>
  <c r="F2320" i="3"/>
  <c r="H2319" i="3"/>
  <c r="I2319" i="3" s="1"/>
  <c r="G2320" i="3"/>
  <c r="F2330" i="4" l="1"/>
  <c r="H2311" i="5"/>
  <c r="E2312" i="5"/>
  <c r="G2311" i="5"/>
  <c r="F2311" i="5"/>
  <c r="E2330" i="4"/>
  <c r="C2331" i="4"/>
  <c r="G1999" i="4"/>
  <c r="H1999" i="4" s="1"/>
  <c r="G2321" i="3"/>
  <c r="F2321" i="3"/>
  <c r="H2320" i="3"/>
  <c r="I2320" i="3" s="1"/>
  <c r="F2331" i="4" l="1"/>
  <c r="E2313" i="5"/>
  <c r="H2312" i="5"/>
  <c r="G2312" i="5"/>
  <c r="F2312" i="5"/>
  <c r="E2331" i="4"/>
  <c r="C2332" i="4"/>
  <c r="G2000" i="4"/>
  <c r="H2000" i="4" s="1"/>
  <c r="F2322" i="3"/>
  <c r="H2321" i="3"/>
  <c r="I2321" i="3"/>
  <c r="G2322" i="3"/>
  <c r="F2332" i="4" l="1"/>
  <c r="H2313" i="5"/>
  <c r="G2313" i="5"/>
  <c r="F2313" i="5"/>
  <c r="E2314" i="5"/>
  <c r="E2332" i="4"/>
  <c r="C2333" i="4"/>
  <c r="G2001" i="4"/>
  <c r="H2001" i="4" s="1"/>
  <c r="G2323" i="3"/>
  <c r="H2322" i="3"/>
  <c r="I2322" i="3" s="1"/>
  <c r="F2323" i="3"/>
  <c r="H2314" i="5" l="1"/>
  <c r="E2315" i="5"/>
  <c r="G2314" i="5"/>
  <c r="F2314" i="5"/>
  <c r="E2333" i="4"/>
  <c r="F2333" i="4" s="1"/>
  <c r="C2334" i="4"/>
  <c r="G2002" i="4"/>
  <c r="H2002" i="4" s="1"/>
  <c r="F2324" i="3"/>
  <c r="H2323" i="3"/>
  <c r="I2323" i="3"/>
  <c r="G2324" i="3"/>
  <c r="E2316" i="5" l="1"/>
  <c r="H2315" i="5"/>
  <c r="G2315" i="5"/>
  <c r="F2315" i="5"/>
  <c r="E2334" i="4"/>
  <c r="F2334" i="4" s="1"/>
  <c r="C2335" i="4"/>
  <c r="G2003" i="4"/>
  <c r="H2003" i="4" s="1"/>
  <c r="G2325" i="3"/>
  <c r="H2324" i="3"/>
  <c r="I2324" i="3" s="1"/>
  <c r="F2325" i="3"/>
  <c r="H2316" i="5" l="1"/>
  <c r="G2316" i="5"/>
  <c r="F2316" i="5"/>
  <c r="E2317" i="5"/>
  <c r="E2335" i="4"/>
  <c r="F2335" i="4" s="1"/>
  <c r="C2336" i="4"/>
  <c r="G2004" i="4"/>
  <c r="H2004" i="4" s="1"/>
  <c r="F2326" i="3"/>
  <c r="H2325" i="3"/>
  <c r="I2325" i="3"/>
  <c r="G2326" i="3"/>
  <c r="H2317" i="5" l="1"/>
  <c r="E2318" i="5"/>
  <c r="G2317" i="5"/>
  <c r="F2317" i="5"/>
  <c r="E2336" i="4"/>
  <c r="F2336" i="4" s="1"/>
  <c r="C2337" i="4"/>
  <c r="G2005" i="4"/>
  <c r="H2005" i="4" s="1"/>
  <c r="G2327" i="3"/>
  <c r="H2326" i="3"/>
  <c r="I2326" i="3" s="1"/>
  <c r="F2327" i="3"/>
  <c r="E2319" i="5" l="1"/>
  <c r="H2318" i="5"/>
  <c r="G2318" i="5"/>
  <c r="F2318" i="5"/>
  <c r="E2337" i="4"/>
  <c r="F2337" i="4" s="1"/>
  <c r="C2338" i="4"/>
  <c r="G2006" i="4"/>
  <c r="H2006" i="4" s="1"/>
  <c r="F2328" i="3"/>
  <c r="H2327" i="3"/>
  <c r="I2327" i="3" s="1"/>
  <c r="G2328" i="3"/>
  <c r="H2319" i="5" l="1"/>
  <c r="G2319" i="5"/>
  <c r="F2319" i="5"/>
  <c r="E2320" i="5"/>
  <c r="E2338" i="4"/>
  <c r="F2338" i="4" s="1"/>
  <c r="C2339" i="4"/>
  <c r="G2007" i="4"/>
  <c r="H2007" i="4" s="1"/>
  <c r="G2329" i="3"/>
  <c r="F2329" i="3"/>
  <c r="H2328" i="3"/>
  <c r="I2328" i="3" s="1"/>
  <c r="H2320" i="5" l="1"/>
  <c r="E2321" i="5"/>
  <c r="G2320" i="5"/>
  <c r="F2320" i="5"/>
  <c r="E2339" i="4"/>
  <c r="F2339" i="4" s="1"/>
  <c r="C2340" i="4"/>
  <c r="G2008" i="4"/>
  <c r="H2008" i="4" s="1"/>
  <c r="F2330" i="3"/>
  <c r="H2329" i="3"/>
  <c r="I2329" i="3" s="1"/>
  <c r="G2330" i="3"/>
  <c r="E2322" i="5" l="1"/>
  <c r="H2321" i="5"/>
  <c r="F2321" i="5"/>
  <c r="G2321" i="5"/>
  <c r="E2340" i="4"/>
  <c r="F2340" i="4" s="1"/>
  <c r="C2341" i="4"/>
  <c r="G2009" i="4"/>
  <c r="H2009" i="4" s="1"/>
  <c r="G2331" i="3"/>
  <c r="F2331" i="3"/>
  <c r="H2330" i="3"/>
  <c r="I2330" i="3" s="1"/>
  <c r="H2322" i="5" l="1"/>
  <c r="G2322" i="5"/>
  <c r="F2322" i="5"/>
  <c r="E2323" i="5"/>
  <c r="E2341" i="4"/>
  <c r="F2341" i="4" s="1"/>
  <c r="C2342" i="4"/>
  <c r="G2010" i="4"/>
  <c r="H2010" i="4" s="1"/>
  <c r="F2332" i="3"/>
  <c r="H2331" i="3"/>
  <c r="I2331" i="3"/>
  <c r="G2332" i="3"/>
  <c r="H2323" i="5" l="1"/>
  <c r="E2324" i="5"/>
  <c r="G2323" i="5"/>
  <c r="F2323" i="5"/>
  <c r="E2342" i="4"/>
  <c r="F2342" i="4" s="1"/>
  <c r="C2343" i="4"/>
  <c r="G2011" i="4"/>
  <c r="H2011" i="4" s="1"/>
  <c r="G2333" i="3"/>
  <c r="F2333" i="3"/>
  <c r="H2332" i="3"/>
  <c r="I2332" i="3" s="1"/>
  <c r="E2325" i="5" l="1"/>
  <c r="H2324" i="5"/>
  <c r="G2324" i="5"/>
  <c r="F2324" i="5"/>
  <c r="E2343" i="4"/>
  <c r="F2343" i="4" s="1"/>
  <c r="C2344" i="4"/>
  <c r="G2012" i="4"/>
  <c r="H2012" i="4" s="1"/>
  <c r="F2334" i="3"/>
  <c r="H2333" i="3"/>
  <c r="I2333" i="3"/>
  <c r="G2334" i="3"/>
  <c r="H2325" i="5" l="1"/>
  <c r="G2325" i="5"/>
  <c r="F2325" i="5"/>
  <c r="E2326" i="5"/>
  <c r="E2344" i="4"/>
  <c r="F2344" i="4" s="1"/>
  <c r="C2345" i="4"/>
  <c r="G2013" i="4"/>
  <c r="H2013" i="4" s="1"/>
  <c r="G2335" i="3"/>
  <c r="F2335" i="3"/>
  <c r="H2334" i="3"/>
  <c r="I2334" i="3" s="1"/>
  <c r="H2326" i="5" l="1"/>
  <c r="E2327" i="5"/>
  <c r="G2326" i="5"/>
  <c r="F2326" i="5"/>
  <c r="E2345" i="4"/>
  <c r="F2345" i="4" s="1"/>
  <c r="C2346" i="4"/>
  <c r="G2014" i="4"/>
  <c r="H2014" i="4" s="1"/>
  <c r="F2336" i="3"/>
  <c r="H2335" i="3"/>
  <c r="I2335" i="3"/>
  <c r="G2336" i="3"/>
  <c r="E2328" i="5" l="1"/>
  <c r="H2327" i="5"/>
  <c r="G2327" i="5"/>
  <c r="F2327" i="5"/>
  <c r="E2346" i="4"/>
  <c r="F2346" i="4" s="1"/>
  <c r="C2347" i="4"/>
  <c r="G2015" i="4"/>
  <c r="H2015" i="4" s="1"/>
  <c r="G2337" i="3"/>
  <c r="H2336" i="3"/>
  <c r="I2336" i="3" s="1"/>
  <c r="F2337" i="3"/>
  <c r="H2328" i="5" l="1"/>
  <c r="G2328" i="5"/>
  <c r="F2328" i="5"/>
  <c r="E2329" i="5"/>
  <c r="E2347" i="4"/>
  <c r="F2347" i="4" s="1"/>
  <c r="C2348" i="4"/>
  <c r="G2016" i="4"/>
  <c r="H2016" i="4" s="1"/>
  <c r="F2338" i="3"/>
  <c r="H2337" i="3"/>
  <c r="I2337" i="3"/>
  <c r="G2338" i="3"/>
  <c r="H2329" i="5" l="1"/>
  <c r="E2330" i="5"/>
  <c r="G2329" i="5"/>
  <c r="F2329" i="5"/>
  <c r="E2348" i="4"/>
  <c r="F2348" i="4" s="1"/>
  <c r="C2349" i="4"/>
  <c r="G2017" i="4"/>
  <c r="H2017" i="4" s="1"/>
  <c r="G2339" i="3"/>
  <c r="F2339" i="3"/>
  <c r="H2338" i="3"/>
  <c r="I2338" i="3" s="1"/>
  <c r="E2331" i="5" l="1"/>
  <c r="H2330" i="5"/>
  <c r="G2330" i="5"/>
  <c r="F2330" i="5"/>
  <c r="E2349" i="4"/>
  <c r="F2349" i="4" s="1"/>
  <c r="C2350" i="4"/>
  <c r="G2018" i="4"/>
  <c r="H2018" i="4" s="1"/>
  <c r="F2340" i="3"/>
  <c r="H2339" i="3"/>
  <c r="I2339" i="3"/>
  <c r="G2340" i="3"/>
  <c r="H2331" i="5" l="1"/>
  <c r="G2331" i="5"/>
  <c r="F2331" i="5"/>
  <c r="E2332" i="5"/>
  <c r="G2019" i="4"/>
  <c r="H2019" i="4" s="1"/>
  <c r="E2350" i="4"/>
  <c r="F2350" i="4" s="1"/>
  <c r="C2351" i="4"/>
  <c r="G2341" i="3"/>
  <c r="F2341" i="3"/>
  <c r="H2340" i="3"/>
  <c r="I2340" i="3" s="1"/>
  <c r="H2332" i="5" l="1"/>
  <c r="E2333" i="5"/>
  <c r="G2332" i="5"/>
  <c r="F2332" i="5"/>
  <c r="E2351" i="4"/>
  <c r="F2351" i="4" s="1"/>
  <c r="C2352" i="4"/>
  <c r="G2020" i="4"/>
  <c r="H2020" i="4" s="1"/>
  <c r="F2342" i="3"/>
  <c r="H2341" i="3"/>
  <c r="I2341" i="3"/>
  <c r="G2342" i="3"/>
  <c r="E2334" i="5" l="1"/>
  <c r="H2333" i="5"/>
  <c r="F2333" i="5"/>
  <c r="G2333" i="5"/>
  <c r="E2352" i="4"/>
  <c r="F2352" i="4" s="1"/>
  <c r="C2353" i="4"/>
  <c r="G2021" i="4"/>
  <c r="H2021" i="4" s="1"/>
  <c r="G2343" i="3"/>
  <c r="F2343" i="3"/>
  <c r="H2342" i="3"/>
  <c r="I2342" i="3" s="1"/>
  <c r="H2334" i="5" l="1"/>
  <c r="G2334" i="5"/>
  <c r="F2334" i="5"/>
  <c r="E2335" i="5"/>
  <c r="E2353" i="4"/>
  <c r="F2353" i="4" s="1"/>
  <c r="C2354" i="4"/>
  <c r="G2022" i="4"/>
  <c r="H2022" i="4" s="1"/>
  <c r="F2344" i="3"/>
  <c r="H2343" i="3"/>
  <c r="I2343" i="3"/>
  <c r="G2344" i="3"/>
  <c r="H2335" i="5" l="1"/>
  <c r="E2336" i="5"/>
  <c r="G2335" i="5"/>
  <c r="F2335" i="5"/>
  <c r="E2354" i="4"/>
  <c r="F2354" i="4" s="1"/>
  <c r="C2355" i="4"/>
  <c r="G2023" i="4"/>
  <c r="H2023" i="4" s="1"/>
  <c r="G2345" i="3"/>
  <c r="H2344" i="3"/>
  <c r="I2344" i="3" s="1"/>
  <c r="F2345" i="3"/>
  <c r="E2337" i="5" l="1"/>
  <c r="H2336" i="5"/>
  <c r="G2336" i="5"/>
  <c r="F2336" i="5"/>
  <c r="E2355" i="4"/>
  <c r="F2355" i="4" s="1"/>
  <c r="C2356" i="4"/>
  <c r="G2024" i="4"/>
  <c r="H2024" i="4" s="1"/>
  <c r="F2346" i="3"/>
  <c r="H2345" i="3"/>
  <c r="I2345" i="3"/>
  <c r="G2346" i="3"/>
  <c r="H2337" i="5" l="1"/>
  <c r="G2337" i="5"/>
  <c r="F2337" i="5"/>
  <c r="E2338" i="5"/>
  <c r="E2356" i="4"/>
  <c r="F2356" i="4" s="1"/>
  <c r="C2357" i="4"/>
  <c r="G2025" i="4"/>
  <c r="H2025" i="4" s="1"/>
  <c r="G2347" i="3"/>
  <c r="F2347" i="3"/>
  <c r="H2346" i="3"/>
  <c r="I2346" i="3" s="1"/>
  <c r="H2338" i="5" l="1"/>
  <c r="E2339" i="5"/>
  <c r="G2338" i="5"/>
  <c r="F2338" i="5"/>
  <c r="E2357" i="4"/>
  <c r="F2357" i="4" s="1"/>
  <c r="C2358" i="4"/>
  <c r="G2026" i="4"/>
  <c r="H2026" i="4" s="1"/>
  <c r="F2348" i="3"/>
  <c r="H2347" i="3"/>
  <c r="I2347" i="3" s="1"/>
  <c r="G2348" i="3"/>
  <c r="E2340" i="5" l="1"/>
  <c r="H2339" i="5"/>
  <c r="G2339" i="5"/>
  <c r="F2339" i="5"/>
  <c r="E2358" i="4"/>
  <c r="F2358" i="4" s="1"/>
  <c r="C2359" i="4"/>
  <c r="G2027" i="4"/>
  <c r="H2027" i="4" s="1"/>
  <c r="G2349" i="3"/>
  <c r="F2349" i="3"/>
  <c r="H2348" i="3"/>
  <c r="I2348" i="3" s="1"/>
  <c r="H2340" i="5" l="1"/>
  <c r="G2340" i="5"/>
  <c r="F2340" i="5"/>
  <c r="E2341" i="5"/>
  <c r="E2359" i="4"/>
  <c r="F2359" i="4" s="1"/>
  <c r="C2360" i="4"/>
  <c r="G2028" i="4"/>
  <c r="H2028" i="4" s="1"/>
  <c r="F2350" i="3"/>
  <c r="H2349" i="3"/>
  <c r="I2349" i="3"/>
  <c r="G2350" i="3"/>
  <c r="H2341" i="5" l="1"/>
  <c r="E2342" i="5"/>
  <c r="G2341" i="5"/>
  <c r="F2341" i="5"/>
  <c r="E2360" i="4"/>
  <c r="F2360" i="4" s="1"/>
  <c r="C2361" i="4"/>
  <c r="G2029" i="4"/>
  <c r="H2029" i="4" s="1"/>
  <c r="G2351" i="3"/>
  <c r="F2351" i="3"/>
  <c r="H2350" i="3"/>
  <c r="I2350" i="3" s="1"/>
  <c r="E2343" i="5" l="1"/>
  <c r="H2342" i="5"/>
  <c r="G2342" i="5"/>
  <c r="F2342" i="5"/>
  <c r="E2361" i="4"/>
  <c r="F2361" i="4" s="1"/>
  <c r="C2362" i="4"/>
  <c r="G2030" i="4"/>
  <c r="H2030" i="4" s="1"/>
  <c r="F2352" i="3"/>
  <c r="H2351" i="3"/>
  <c r="I2351" i="3"/>
  <c r="G2352" i="3"/>
  <c r="H2343" i="5" l="1"/>
  <c r="G2343" i="5"/>
  <c r="F2343" i="5"/>
  <c r="E2344" i="5"/>
  <c r="E2362" i="4"/>
  <c r="F2362" i="4" s="1"/>
  <c r="C2363" i="4"/>
  <c r="G2031" i="4"/>
  <c r="H2031" i="4" s="1"/>
  <c r="G2353" i="3"/>
  <c r="H2352" i="3"/>
  <c r="I2352" i="3" s="1"/>
  <c r="F2353" i="3"/>
  <c r="H2344" i="5" l="1"/>
  <c r="E2345" i="5"/>
  <c r="G2344" i="5"/>
  <c r="F2344" i="5"/>
  <c r="E2363" i="4"/>
  <c r="F2363" i="4" s="1"/>
  <c r="C2364" i="4"/>
  <c r="G2032" i="4"/>
  <c r="H2032" i="4" s="1"/>
  <c r="F2354" i="3"/>
  <c r="H2353" i="3"/>
  <c r="I2353" i="3"/>
  <c r="G2354" i="3"/>
  <c r="E2346" i="5" l="1"/>
  <c r="H2345" i="5"/>
  <c r="F2345" i="5"/>
  <c r="G2345" i="5"/>
  <c r="E2364" i="4"/>
  <c r="F2364" i="4" s="1"/>
  <c r="C2365" i="4"/>
  <c r="G2033" i="4"/>
  <c r="H2033" i="4" s="1"/>
  <c r="G2355" i="3"/>
  <c r="F2355" i="3"/>
  <c r="H2354" i="3"/>
  <c r="I2354" i="3" s="1"/>
  <c r="F2365" i="4" l="1"/>
  <c r="H2346" i="5"/>
  <c r="G2346" i="5"/>
  <c r="F2346" i="5"/>
  <c r="E2347" i="5"/>
  <c r="E2365" i="4"/>
  <c r="C2366" i="4"/>
  <c r="G2034" i="4"/>
  <c r="H2034" i="4" s="1"/>
  <c r="F2356" i="3"/>
  <c r="H2355" i="3"/>
  <c r="I2355" i="3"/>
  <c r="G2356" i="3"/>
  <c r="H2347" i="5" l="1"/>
  <c r="E2348" i="5"/>
  <c r="G2347" i="5"/>
  <c r="F2347" i="5"/>
  <c r="E2366" i="4"/>
  <c r="F2366" i="4" s="1"/>
  <c r="C2367" i="4"/>
  <c r="G2035" i="4"/>
  <c r="H2035" i="4" s="1"/>
  <c r="G2357" i="3"/>
  <c r="F2357" i="3"/>
  <c r="H2356" i="3"/>
  <c r="I2356" i="3" s="1"/>
  <c r="E2349" i="5" l="1"/>
  <c r="H2348" i="5"/>
  <c r="G2348" i="5"/>
  <c r="F2348" i="5"/>
  <c r="E2367" i="4"/>
  <c r="F2367" i="4" s="1"/>
  <c r="C2368" i="4"/>
  <c r="G2036" i="4"/>
  <c r="H2036" i="4" s="1"/>
  <c r="F2358" i="3"/>
  <c r="H2357" i="3"/>
  <c r="I2357" i="3"/>
  <c r="G2358" i="3"/>
  <c r="H2349" i="5" l="1"/>
  <c r="G2349" i="5"/>
  <c r="F2349" i="5"/>
  <c r="E2350" i="5"/>
  <c r="E2368" i="4"/>
  <c r="F2368" i="4" s="1"/>
  <c r="C2369" i="4"/>
  <c r="G2037" i="4"/>
  <c r="H2037" i="4" s="1"/>
  <c r="G2359" i="3"/>
  <c r="H2358" i="3"/>
  <c r="I2358" i="3" s="1"/>
  <c r="F2359" i="3"/>
  <c r="F2369" i="4" l="1"/>
  <c r="H2350" i="5"/>
  <c r="E2351" i="5"/>
  <c r="G2350" i="5"/>
  <c r="F2350" i="5"/>
  <c r="E2369" i="4"/>
  <c r="C2370" i="4"/>
  <c r="G2038" i="4"/>
  <c r="H2038" i="4" s="1"/>
  <c r="F2360" i="3"/>
  <c r="H2359" i="3"/>
  <c r="I2359" i="3"/>
  <c r="G2360" i="3"/>
  <c r="G2351" i="5" l="1"/>
  <c r="F2351" i="5"/>
  <c r="E2352" i="5"/>
  <c r="H2351" i="5"/>
  <c r="E2370" i="4"/>
  <c r="F2370" i="4" s="1"/>
  <c r="C2371" i="4"/>
  <c r="G2039" i="4"/>
  <c r="H2039" i="4" s="1"/>
  <c r="G2361" i="3"/>
  <c r="H2360" i="3"/>
  <c r="I2360" i="3" s="1"/>
  <c r="F2361" i="3"/>
  <c r="E2353" i="5" l="1"/>
  <c r="H2352" i="5"/>
  <c r="G2352" i="5"/>
  <c r="F2352" i="5"/>
  <c r="E2371" i="4"/>
  <c r="F2371" i="4" s="1"/>
  <c r="C2372" i="4"/>
  <c r="G2040" i="4"/>
  <c r="H2040" i="4" s="1"/>
  <c r="F2362" i="3"/>
  <c r="H2361" i="3"/>
  <c r="I2361" i="3"/>
  <c r="G2362" i="3"/>
  <c r="F2353" i="5" l="1"/>
  <c r="E2354" i="5"/>
  <c r="H2353" i="5"/>
  <c r="G2353" i="5"/>
  <c r="E2372" i="4"/>
  <c r="F2372" i="4" s="1"/>
  <c r="C2373" i="4"/>
  <c r="G2041" i="4"/>
  <c r="H2041" i="4" s="1"/>
  <c r="G2363" i="3"/>
  <c r="F2363" i="3"/>
  <c r="H2362" i="3"/>
  <c r="I2362" i="3" s="1"/>
  <c r="G2354" i="5" l="1"/>
  <c r="F2354" i="5"/>
  <c r="H2354" i="5"/>
  <c r="E2355" i="5"/>
  <c r="E2373" i="4"/>
  <c r="F2373" i="4" s="1"/>
  <c r="C2374" i="4"/>
  <c r="G2042" i="4"/>
  <c r="H2042" i="4" s="1"/>
  <c r="F2364" i="3"/>
  <c r="H2363" i="3"/>
  <c r="I2363" i="3"/>
  <c r="G2364" i="3"/>
  <c r="E2356" i="5" l="1"/>
  <c r="H2355" i="5"/>
  <c r="G2355" i="5"/>
  <c r="F2355" i="5"/>
  <c r="E2374" i="4"/>
  <c r="F2374" i="4" s="1"/>
  <c r="C2375" i="4"/>
  <c r="G2043" i="4"/>
  <c r="H2043" i="4" s="1"/>
  <c r="G2365" i="3"/>
  <c r="F2365" i="3"/>
  <c r="H2364" i="3"/>
  <c r="I2364" i="3" s="1"/>
  <c r="H2356" i="5" l="1"/>
  <c r="G2356" i="5"/>
  <c r="F2356" i="5"/>
  <c r="E2357" i="5"/>
  <c r="E2375" i="4"/>
  <c r="F2375" i="4" s="1"/>
  <c r="C2376" i="4"/>
  <c r="G2044" i="4"/>
  <c r="H2044" i="4" s="1"/>
  <c r="F2366" i="3"/>
  <c r="H2365" i="3"/>
  <c r="I2365" i="3"/>
  <c r="G2366" i="3"/>
  <c r="G2357" i="5" l="1"/>
  <c r="F2357" i="5"/>
  <c r="E2358" i="5"/>
  <c r="H2357" i="5"/>
  <c r="E2376" i="4"/>
  <c r="F2376" i="4" s="1"/>
  <c r="C2377" i="4"/>
  <c r="G2045" i="4"/>
  <c r="H2045" i="4" s="1"/>
  <c r="G2367" i="3"/>
  <c r="H2366" i="3"/>
  <c r="I2366" i="3" s="1"/>
  <c r="F2367" i="3"/>
  <c r="F2358" i="5" l="1"/>
  <c r="G2358" i="5"/>
  <c r="H2358" i="5"/>
  <c r="E2359" i="5"/>
  <c r="E2377" i="4"/>
  <c r="F2377" i="4" s="1"/>
  <c r="C2378" i="4"/>
  <c r="G2046" i="4"/>
  <c r="H2046" i="4" s="1"/>
  <c r="F2368" i="3"/>
  <c r="H2367" i="3"/>
  <c r="I2367" i="3"/>
  <c r="G2368" i="3"/>
  <c r="E2360" i="5" l="1"/>
  <c r="H2359" i="5"/>
  <c r="G2359" i="5"/>
  <c r="F2359" i="5"/>
  <c r="E2378" i="4"/>
  <c r="F2378" i="4" s="1"/>
  <c r="C2379" i="4"/>
  <c r="G2047" i="4"/>
  <c r="H2047" i="4" s="1"/>
  <c r="G2369" i="3"/>
  <c r="H2368" i="3"/>
  <c r="I2368" i="3" s="1"/>
  <c r="F2369" i="3"/>
  <c r="H2360" i="5" l="1"/>
  <c r="G2360" i="5"/>
  <c r="F2360" i="5"/>
  <c r="E2361" i="5"/>
  <c r="E2379" i="4"/>
  <c r="F2379" i="4" s="1"/>
  <c r="C2380" i="4"/>
  <c r="G2048" i="4"/>
  <c r="H2048" i="4" s="1"/>
  <c r="F2370" i="3"/>
  <c r="H2369" i="3"/>
  <c r="I2369" i="3"/>
  <c r="G2370" i="3"/>
  <c r="F2361" i="5" l="1"/>
  <c r="E2362" i="5"/>
  <c r="H2361" i="5"/>
  <c r="G2361" i="5"/>
  <c r="E2380" i="4"/>
  <c r="F2380" i="4" s="1"/>
  <c r="C2381" i="4"/>
  <c r="G2049" i="4"/>
  <c r="H2049" i="4" s="1"/>
  <c r="G2371" i="3"/>
  <c r="F2371" i="3"/>
  <c r="H2370" i="3"/>
  <c r="I2370" i="3" s="1"/>
  <c r="E2363" i="5" l="1"/>
  <c r="F2362" i="5"/>
  <c r="H2362" i="5"/>
  <c r="G2362" i="5"/>
  <c r="E2381" i="4"/>
  <c r="F2381" i="4" s="1"/>
  <c r="C2382" i="4"/>
  <c r="G2050" i="4"/>
  <c r="H2050" i="4" s="1"/>
  <c r="F2372" i="3"/>
  <c r="H2371" i="3"/>
  <c r="I2371" i="3"/>
  <c r="G2372" i="3"/>
  <c r="H2363" i="5" l="1"/>
  <c r="G2363" i="5"/>
  <c r="F2363" i="5"/>
  <c r="E2364" i="5"/>
  <c r="E2382" i="4"/>
  <c r="F2382" i="4" s="1"/>
  <c r="C2383" i="4"/>
  <c r="G2051" i="4"/>
  <c r="H2051" i="4" s="1"/>
  <c r="G2373" i="3"/>
  <c r="F2373" i="3"/>
  <c r="H2372" i="3"/>
  <c r="I2372" i="3" s="1"/>
  <c r="E2365" i="5" l="1"/>
  <c r="H2364" i="5"/>
  <c r="G2364" i="5"/>
  <c r="F2364" i="5"/>
  <c r="E2383" i="4"/>
  <c r="F2383" i="4" s="1"/>
  <c r="C2384" i="4"/>
  <c r="G2052" i="4"/>
  <c r="H2052" i="4" s="1"/>
  <c r="F2374" i="3"/>
  <c r="H2373" i="3"/>
  <c r="I2373" i="3"/>
  <c r="G2374" i="3"/>
  <c r="E2366" i="5" l="1"/>
  <c r="F2365" i="5"/>
  <c r="H2365" i="5"/>
  <c r="G2365" i="5"/>
  <c r="E2384" i="4"/>
  <c r="F2384" i="4" s="1"/>
  <c r="C2385" i="4"/>
  <c r="G2053" i="4"/>
  <c r="H2053" i="4" s="1"/>
  <c r="G2375" i="3"/>
  <c r="H2374" i="3"/>
  <c r="I2374" i="3" s="1"/>
  <c r="F2375" i="3"/>
  <c r="H2366" i="5" l="1"/>
  <c r="G2366" i="5"/>
  <c r="F2366" i="5"/>
  <c r="E2367" i="5"/>
  <c r="E2385" i="4"/>
  <c r="F2385" i="4" s="1"/>
  <c r="C2386" i="4"/>
  <c r="G2054" i="4"/>
  <c r="H2054" i="4" s="1"/>
  <c r="G2376" i="3"/>
  <c r="F2376" i="3"/>
  <c r="H2375" i="3"/>
  <c r="I2375" i="3" s="1"/>
  <c r="F2367" i="5" l="1"/>
  <c r="G2367" i="5"/>
  <c r="E2368" i="5"/>
  <c r="H2367" i="5"/>
  <c r="E2386" i="4"/>
  <c r="F2386" i="4" s="1"/>
  <c r="C2387" i="4"/>
  <c r="G2055" i="4"/>
  <c r="H2055" i="4" s="1"/>
  <c r="H2376" i="3"/>
  <c r="F2377" i="3"/>
  <c r="I2376" i="3"/>
  <c r="G2377" i="3"/>
  <c r="E2369" i="5" l="1"/>
  <c r="H2368" i="5"/>
  <c r="G2368" i="5"/>
  <c r="F2368" i="5"/>
  <c r="E2387" i="4"/>
  <c r="F2387" i="4" s="1"/>
  <c r="C2388" i="4"/>
  <c r="G2056" i="4"/>
  <c r="H2056" i="4" s="1"/>
  <c r="G2378" i="3"/>
  <c r="F2378" i="3"/>
  <c r="H2377" i="3"/>
  <c r="I2377" i="3" s="1"/>
  <c r="H2369" i="5" l="1"/>
  <c r="G2369" i="5"/>
  <c r="F2369" i="5"/>
  <c r="E2370" i="5"/>
  <c r="E2388" i="4"/>
  <c r="F2388" i="4" s="1"/>
  <c r="C2389" i="4"/>
  <c r="G2057" i="4"/>
  <c r="H2057" i="4" s="1"/>
  <c r="F2379" i="3"/>
  <c r="H2378" i="3"/>
  <c r="I2378" i="3"/>
  <c r="G2379" i="3"/>
  <c r="F2389" i="4" l="1"/>
  <c r="F2370" i="5"/>
  <c r="E2371" i="5"/>
  <c r="H2370" i="5"/>
  <c r="G2370" i="5"/>
  <c r="E2389" i="4"/>
  <c r="C2390" i="4"/>
  <c r="G2058" i="4"/>
  <c r="H2058" i="4" s="1"/>
  <c r="G2380" i="3"/>
  <c r="F2380" i="3"/>
  <c r="H2379" i="3"/>
  <c r="I2379" i="3" s="1"/>
  <c r="E2372" i="5" l="1"/>
  <c r="F2371" i="5"/>
  <c r="H2371" i="5"/>
  <c r="G2371" i="5"/>
  <c r="E2390" i="4"/>
  <c r="F2390" i="4" s="1"/>
  <c r="C2391" i="4"/>
  <c r="G2059" i="4"/>
  <c r="H2059" i="4" s="1"/>
  <c r="F2381" i="3"/>
  <c r="H2380" i="3"/>
  <c r="G2381" i="3"/>
  <c r="I2380" i="3"/>
  <c r="H2372" i="5" l="1"/>
  <c r="G2372" i="5"/>
  <c r="F2372" i="5"/>
  <c r="E2373" i="5"/>
  <c r="E2391" i="4"/>
  <c r="F2391" i="4" s="1"/>
  <c r="C2392" i="4"/>
  <c r="G2060" i="4"/>
  <c r="H2060" i="4" s="1"/>
  <c r="G2382" i="3"/>
  <c r="F2382" i="3"/>
  <c r="H2381" i="3"/>
  <c r="I2381" i="3" s="1"/>
  <c r="E2374" i="5" l="1"/>
  <c r="H2373" i="5"/>
  <c r="G2373" i="5"/>
  <c r="F2373" i="5"/>
  <c r="E2392" i="4"/>
  <c r="F2392" i="4" s="1"/>
  <c r="C2393" i="4"/>
  <c r="G2061" i="4"/>
  <c r="H2061" i="4" s="1"/>
  <c r="F2383" i="3"/>
  <c r="H2382" i="3"/>
  <c r="G2383" i="3"/>
  <c r="I2382" i="3"/>
  <c r="E2375" i="5" l="1"/>
  <c r="F2374" i="5"/>
  <c r="H2374" i="5"/>
  <c r="G2374" i="5"/>
  <c r="E2393" i="4"/>
  <c r="F2393" i="4" s="1"/>
  <c r="C2394" i="4"/>
  <c r="G2062" i="4"/>
  <c r="H2062" i="4" s="1"/>
  <c r="G2384" i="3"/>
  <c r="F2384" i="3"/>
  <c r="H2383" i="3"/>
  <c r="I2383" i="3" s="1"/>
  <c r="H2375" i="5" l="1"/>
  <c r="G2375" i="5"/>
  <c r="F2375" i="5"/>
  <c r="E2376" i="5"/>
  <c r="E2394" i="4"/>
  <c r="F2394" i="4" s="1"/>
  <c r="C2395" i="4"/>
  <c r="G2063" i="4"/>
  <c r="H2063" i="4" s="1"/>
  <c r="G2385" i="3"/>
  <c r="H2384" i="3"/>
  <c r="I2384" i="3" s="1"/>
  <c r="F2385" i="3"/>
  <c r="H2376" i="5" l="1"/>
  <c r="F2376" i="5"/>
  <c r="G2376" i="5"/>
  <c r="E2377" i="5"/>
  <c r="E2395" i="4"/>
  <c r="F2395" i="4" s="1"/>
  <c r="C2396" i="4"/>
  <c r="G2064" i="4"/>
  <c r="H2064" i="4" s="1"/>
  <c r="F2386" i="3"/>
  <c r="H2385" i="3"/>
  <c r="I2385" i="3"/>
  <c r="G2386" i="3"/>
  <c r="E2378" i="5" l="1"/>
  <c r="H2377" i="5"/>
  <c r="G2377" i="5"/>
  <c r="F2377" i="5"/>
  <c r="E2396" i="4"/>
  <c r="F2396" i="4" s="1"/>
  <c r="C2397" i="4"/>
  <c r="G2065" i="4"/>
  <c r="H2065" i="4" s="1"/>
  <c r="G2387" i="3"/>
  <c r="F2387" i="3"/>
  <c r="H2386" i="3"/>
  <c r="I2386" i="3" s="1"/>
  <c r="H2378" i="5" l="1"/>
  <c r="G2378" i="5"/>
  <c r="F2378" i="5"/>
  <c r="E2379" i="5"/>
  <c r="E2397" i="4"/>
  <c r="F2397" i="4" s="1"/>
  <c r="C2398" i="4"/>
  <c r="G2066" i="4"/>
  <c r="H2066" i="4" s="1"/>
  <c r="F2388" i="3"/>
  <c r="H2387" i="3"/>
  <c r="I2387" i="3"/>
  <c r="G2388" i="3"/>
  <c r="H2379" i="5" l="1"/>
  <c r="G2379" i="5"/>
  <c r="F2379" i="5"/>
  <c r="E2380" i="5"/>
  <c r="E2398" i="4"/>
  <c r="F2398" i="4" s="1"/>
  <c r="C2399" i="4"/>
  <c r="G2067" i="4"/>
  <c r="H2067" i="4" s="1"/>
  <c r="G2389" i="3"/>
  <c r="F2389" i="3"/>
  <c r="H2388" i="3"/>
  <c r="I2388" i="3" s="1"/>
  <c r="E2381" i="5" l="1"/>
  <c r="H2380" i="5"/>
  <c r="G2380" i="5"/>
  <c r="F2380" i="5"/>
  <c r="E2399" i="4"/>
  <c r="F2399" i="4" s="1"/>
  <c r="C2400" i="4"/>
  <c r="G2068" i="4"/>
  <c r="H2068" i="4" s="1"/>
  <c r="F2390" i="3"/>
  <c r="H2389" i="3"/>
  <c r="I2389" i="3"/>
  <c r="G2390" i="3"/>
  <c r="H2381" i="5" l="1"/>
  <c r="G2381" i="5"/>
  <c r="F2381" i="5"/>
  <c r="E2382" i="5"/>
  <c r="E2400" i="4"/>
  <c r="F2400" i="4" s="1"/>
  <c r="C2401" i="4"/>
  <c r="G2069" i="4"/>
  <c r="H2069" i="4" s="1"/>
  <c r="G2391" i="3"/>
  <c r="F2391" i="3"/>
  <c r="H2390" i="3"/>
  <c r="I2390" i="3" s="1"/>
  <c r="H2382" i="5" l="1"/>
  <c r="E2383" i="5"/>
  <c r="G2382" i="5"/>
  <c r="F2382" i="5"/>
  <c r="E2401" i="4"/>
  <c r="F2401" i="4" s="1"/>
  <c r="C2402" i="4"/>
  <c r="G2070" i="4"/>
  <c r="H2070" i="4" s="1"/>
  <c r="F2392" i="3"/>
  <c r="H2391" i="3"/>
  <c r="I2391" i="3"/>
  <c r="G2392" i="3"/>
  <c r="E2384" i="5" l="1"/>
  <c r="H2383" i="5"/>
  <c r="G2383" i="5"/>
  <c r="F2383" i="5"/>
  <c r="E2402" i="4"/>
  <c r="F2402" i="4" s="1"/>
  <c r="C2403" i="4"/>
  <c r="G2071" i="4"/>
  <c r="H2071" i="4" s="1"/>
  <c r="G2393" i="3"/>
  <c r="H2392" i="3"/>
  <c r="I2392" i="3" s="1"/>
  <c r="F2393" i="3"/>
  <c r="H2384" i="5" l="1"/>
  <c r="G2384" i="5"/>
  <c r="F2384" i="5"/>
  <c r="E2385" i="5"/>
  <c r="E2403" i="4"/>
  <c r="F2403" i="4" s="1"/>
  <c r="C2404" i="4"/>
  <c r="G2072" i="4"/>
  <c r="H2072" i="4" s="1"/>
  <c r="G2394" i="3"/>
  <c r="F2394" i="3"/>
  <c r="H2393" i="3"/>
  <c r="I2393" i="3" s="1"/>
  <c r="H2385" i="5" l="1"/>
  <c r="E2386" i="5"/>
  <c r="G2385" i="5"/>
  <c r="F2385" i="5"/>
  <c r="E2404" i="4"/>
  <c r="F2404" i="4" s="1"/>
  <c r="C2405" i="4"/>
  <c r="G2073" i="4"/>
  <c r="H2073" i="4" s="1"/>
  <c r="F2395" i="3"/>
  <c r="H2394" i="3"/>
  <c r="I2394" i="3"/>
  <c r="G2395" i="3"/>
  <c r="E2387" i="5" l="1"/>
  <c r="F2386" i="5"/>
  <c r="G2386" i="5"/>
  <c r="H2386" i="5"/>
  <c r="E2405" i="4"/>
  <c r="F2405" i="4" s="1"/>
  <c r="C2406" i="4"/>
  <c r="G2074" i="4"/>
  <c r="H2074" i="4" s="1"/>
  <c r="G2396" i="3"/>
  <c r="F2396" i="3"/>
  <c r="H2395" i="3"/>
  <c r="I2395" i="3" s="1"/>
  <c r="H2387" i="5" l="1"/>
  <c r="G2387" i="5"/>
  <c r="F2387" i="5"/>
  <c r="E2388" i="5"/>
  <c r="E2406" i="4"/>
  <c r="F2406" i="4" s="1"/>
  <c r="C2407" i="4"/>
  <c r="G2075" i="4"/>
  <c r="H2075" i="4" s="1"/>
  <c r="F2397" i="3"/>
  <c r="H2396" i="3"/>
  <c r="I2396" i="3" s="1"/>
  <c r="G2397" i="3"/>
  <c r="H2388" i="5" l="1"/>
  <c r="E2389" i="5"/>
  <c r="G2388" i="5"/>
  <c r="F2388" i="5"/>
  <c r="E2407" i="4"/>
  <c r="F2407" i="4" s="1"/>
  <c r="C2408" i="4"/>
  <c r="G2076" i="4"/>
  <c r="H2076" i="4" s="1"/>
  <c r="G2398" i="3"/>
  <c r="F2398" i="3"/>
  <c r="H2397" i="3"/>
  <c r="I2397" i="3" s="1"/>
  <c r="E2390" i="5" l="1"/>
  <c r="H2389" i="5"/>
  <c r="G2389" i="5"/>
  <c r="F2389" i="5"/>
  <c r="E2408" i="4"/>
  <c r="F2408" i="4" s="1"/>
  <c r="C2409" i="4"/>
  <c r="G2077" i="4"/>
  <c r="H2077" i="4" s="1"/>
  <c r="G2399" i="3"/>
  <c r="F2399" i="3"/>
  <c r="H2398" i="3"/>
  <c r="I2398" i="3" s="1"/>
  <c r="H2390" i="5" l="1"/>
  <c r="G2390" i="5"/>
  <c r="F2390" i="5"/>
  <c r="E2391" i="5"/>
  <c r="E2409" i="4"/>
  <c r="F2409" i="4" s="1"/>
  <c r="C2410" i="4"/>
  <c r="G2078" i="4"/>
  <c r="H2078" i="4" s="1"/>
  <c r="F2400" i="3"/>
  <c r="H2399" i="3"/>
  <c r="I2399" i="3"/>
  <c r="G2400" i="3"/>
  <c r="H2391" i="5" l="1"/>
  <c r="E2392" i="5"/>
  <c r="G2391" i="5"/>
  <c r="F2391" i="5"/>
  <c r="E2410" i="4"/>
  <c r="F2410" i="4" s="1"/>
  <c r="C2411" i="4"/>
  <c r="G2079" i="4"/>
  <c r="H2079" i="4" s="1"/>
  <c r="G2401" i="3"/>
  <c r="H2400" i="3"/>
  <c r="I2400" i="3" s="1"/>
  <c r="F2401" i="3"/>
  <c r="E2393" i="5" l="1"/>
  <c r="H2392" i="5"/>
  <c r="G2392" i="5"/>
  <c r="F2392" i="5"/>
  <c r="E2411" i="4"/>
  <c r="F2411" i="4" s="1"/>
  <c r="C2412" i="4"/>
  <c r="G2080" i="4"/>
  <c r="H2080" i="4" s="1"/>
  <c r="F2402" i="3"/>
  <c r="H2401" i="3"/>
  <c r="I2401" i="3" s="1"/>
  <c r="G2402" i="3"/>
  <c r="H2393" i="5" l="1"/>
  <c r="G2393" i="5"/>
  <c r="F2393" i="5"/>
  <c r="E2394" i="5"/>
  <c r="E2412" i="4"/>
  <c r="F2412" i="4" s="1"/>
  <c r="C2413" i="4"/>
  <c r="G2081" i="4"/>
  <c r="H2081" i="4" s="1"/>
  <c r="G2403" i="3"/>
  <c r="F2403" i="3"/>
  <c r="H2402" i="3"/>
  <c r="I2402" i="3" s="1"/>
  <c r="H2394" i="5" l="1"/>
  <c r="E2395" i="5"/>
  <c r="G2394" i="5"/>
  <c r="F2394" i="5"/>
  <c r="E2413" i="4"/>
  <c r="F2413" i="4" s="1"/>
  <c r="C2414" i="4"/>
  <c r="G2082" i="4"/>
  <c r="H2082" i="4" s="1"/>
  <c r="F2404" i="3"/>
  <c r="H2403" i="3"/>
  <c r="I2403" i="3"/>
  <c r="G2404" i="3"/>
  <c r="E2396" i="5" l="1"/>
  <c r="H2395" i="5"/>
  <c r="G2395" i="5"/>
  <c r="F2395" i="5"/>
  <c r="E2414" i="4"/>
  <c r="F2414" i="4" s="1"/>
  <c r="C2415" i="4"/>
  <c r="G2083" i="4"/>
  <c r="H2083" i="4" s="1"/>
  <c r="G2405" i="3"/>
  <c r="F2405" i="3"/>
  <c r="H2404" i="3"/>
  <c r="I2404" i="3" s="1"/>
  <c r="H2396" i="5" l="1"/>
  <c r="G2396" i="5"/>
  <c r="F2396" i="5"/>
  <c r="E2397" i="5"/>
  <c r="E2415" i="4"/>
  <c r="F2415" i="4" s="1"/>
  <c r="C2416" i="4"/>
  <c r="G2084" i="4"/>
  <c r="H2084" i="4" s="1"/>
  <c r="F2406" i="3"/>
  <c r="H2405" i="3"/>
  <c r="G2406" i="3"/>
  <c r="I2405" i="3"/>
  <c r="H2397" i="5" l="1"/>
  <c r="E2398" i="5"/>
  <c r="G2397" i="5"/>
  <c r="F2397" i="5"/>
  <c r="E2416" i="4"/>
  <c r="F2416" i="4" s="1"/>
  <c r="C2417" i="4"/>
  <c r="G2085" i="4"/>
  <c r="H2085" i="4" s="1"/>
  <c r="G2407" i="3"/>
  <c r="F2407" i="3"/>
  <c r="H2406" i="3"/>
  <c r="I2406" i="3" s="1"/>
  <c r="E2399" i="5" l="1"/>
  <c r="H2398" i="5"/>
  <c r="F2398" i="5"/>
  <c r="G2398" i="5"/>
  <c r="E2417" i="4"/>
  <c r="F2417" i="4" s="1"/>
  <c r="C2418" i="4"/>
  <c r="G2086" i="4"/>
  <c r="H2086" i="4" s="1"/>
  <c r="H2407" i="3"/>
  <c r="F2408" i="3"/>
  <c r="G2408" i="3"/>
  <c r="I2407" i="3"/>
  <c r="H2399" i="5" l="1"/>
  <c r="G2399" i="5"/>
  <c r="F2399" i="5"/>
  <c r="E2400" i="5"/>
  <c r="E2418" i="4"/>
  <c r="F2418" i="4" s="1"/>
  <c r="C2419" i="4"/>
  <c r="G2087" i="4"/>
  <c r="H2087" i="4" s="1"/>
  <c r="G2409" i="3"/>
  <c r="F2409" i="3"/>
  <c r="H2408" i="3"/>
  <c r="I2408" i="3" s="1"/>
  <c r="H2400" i="5" l="1"/>
  <c r="E2401" i="5"/>
  <c r="G2400" i="5"/>
  <c r="F2400" i="5"/>
  <c r="E2419" i="4"/>
  <c r="F2419" i="4" s="1"/>
  <c r="C2420" i="4"/>
  <c r="G2088" i="4"/>
  <c r="H2088" i="4" s="1"/>
  <c r="H2409" i="3"/>
  <c r="F2410" i="3"/>
  <c r="G2410" i="3"/>
  <c r="I2409" i="3"/>
  <c r="E2402" i="5" l="1"/>
  <c r="H2401" i="5"/>
  <c r="G2401" i="5"/>
  <c r="F2401" i="5"/>
  <c r="E2420" i="4"/>
  <c r="F2420" i="4" s="1"/>
  <c r="C2421" i="4"/>
  <c r="G2089" i="4"/>
  <c r="H2089" i="4" s="1"/>
  <c r="G2411" i="3"/>
  <c r="F2411" i="3"/>
  <c r="H2410" i="3"/>
  <c r="I2410" i="3" s="1"/>
  <c r="H2402" i="5" l="1"/>
  <c r="G2402" i="5"/>
  <c r="F2402" i="5"/>
  <c r="E2403" i="5"/>
  <c r="E2421" i="4"/>
  <c r="F2421" i="4" s="1"/>
  <c r="C2422" i="4"/>
  <c r="G2090" i="4"/>
  <c r="H2090" i="4" s="1"/>
  <c r="H2411" i="3"/>
  <c r="F2412" i="3"/>
  <c r="I2411" i="3"/>
  <c r="G2412" i="3"/>
  <c r="H2403" i="5" l="1"/>
  <c r="E2404" i="5"/>
  <c r="G2403" i="5"/>
  <c r="F2403" i="5"/>
  <c r="E2422" i="4"/>
  <c r="F2422" i="4" s="1"/>
  <c r="C2423" i="4"/>
  <c r="G2091" i="4"/>
  <c r="H2091" i="4" s="1"/>
  <c r="F2413" i="3"/>
  <c r="H2412" i="3"/>
  <c r="G2413" i="3"/>
  <c r="I2412" i="3"/>
  <c r="E2405" i="5" l="1"/>
  <c r="H2404" i="5"/>
  <c r="G2404" i="5"/>
  <c r="F2404" i="5"/>
  <c r="E2423" i="4"/>
  <c r="F2423" i="4" s="1"/>
  <c r="C2424" i="4"/>
  <c r="G2092" i="4"/>
  <c r="H2092" i="4" s="1"/>
  <c r="G2414" i="3"/>
  <c r="F2414" i="3"/>
  <c r="H2413" i="3"/>
  <c r="I2413" i="3" s="1"/>
  <c r="H2405" i="5" l="1"/>
  <c r="G2405" i="5"/>
  <c r="F2405" i="5"/>
  <c r="E2406" i="5"/>
  <c r="E2424" i="4"/>
  <c r="F2424" i="4" s="1"/>
  <c r="C2425" i="4"/>
  <c r="G2093" i="4"/>
  <c r="H2093" i="4" s="1"/>
  <c r="F2415" i="3"/>
  <c r="H2414" i="3"/>
  <c r="G2415" i="3"/>
  <c r="I2414" i="3"/>
  <c r="H2406" i="5" l="1"/>
  <c r="E2407" i="5"/>
  <c r="G2406" i="5"/>
  <c r="F2406" i="5"/>
  <c r="E2425" i="4"/>
  <c r="F2425" i="4" s="1"/>
  <c r="C2426" i="4"/>
  <c r="G2094" i="4"/>
  <c r="H2094" i="4" s="1"/>
  <c r="G2416" i="3"/>
  <c r="F2416" i="3"/>
  <c r="H2415" i="3"/>
  <c r="I2415" i="3" s="1"/>
  <c r="E2408" i="5" l="1"/>
  <c r="H2407" i="5"/>
  <c r="G2407" i="5"/>
  <c r="F2407" i="5"/>
  <c r="E2426" i="4"/>
  <c r="F2426" i="4" s="1"/>
  <c r="C2427" i="4"/>
  <c r="G2095" i="4"/>
  <c r="H2095" i="4" s="1"/>
  <c r="F2417" i="3"/>
  <c r="H2416" i="3"/>
  <c r="G2417" i="3"/>
  <c r="I2416" i="3"/>
  <c r="H2408" i="5" l="1"/>
  <c r="G2408" i="5"/>
  <c r="F2408" i="5"/>
  <c r="E2409" i="5"/>
  <c r="E2427" i="4"/>
  <c r="F2427" i="4" s="1"/>
  <c r="C2428" i="4"/>
  <c r="G2096" i="4"/>
  <c r="H2096" i="4" s="1"/>
  <c r="G2418" i="3"/>
  <c r="H2417" i="3"/>
  <c r="I2417" i="3" s="1"/>
  <c r="F2418" i="3"/>
  <c r="H2409" i="5" l="1"/>
  <c r="E2410" i="5"/>
  <c r="G2409" i="5"/>
  <c r="F2409" i="5"/>
  <c r="E2428" i="4"/>
  <c r="F2428" i="4" s="1"/>
  <c r="C2429" i="4"/>
  <c r="G2097" i="4"/>
  <c r="H2097" i="4" s="1"/>
  <c r="F2419" i="3"/>
  <c r="H2418" i="3"/>
  <c r="G2419" i="3"/>
  <c r="I2418" i="3"/>
  <c r="E2411" i="5" l="1"/>
  <c r="H2410" i="5"/>
  <c r="F2410" i="5"/>
  <c r="G2410" i="5"/>
  <c r="E2429" i="4"/>
  <c r="F2429" i="4" s="1"/>
  <c r="C2430" i="4"/>
  <c r="G2098" i="4"/>
  <c r="H2098" i="4" s="1"/>
  <c r="G2420" i="3"/>
  <c r="H2419" i="3"/>
  <c r="I2419" i="3" s="1"/>
  <c r="F2420" i="3"/>
  <c r="H2411" i="5" l="1"/>
  <c r="G2411" i="5"/>
  <c r="F2411" i="5"/>
  <c r="E2412" i="5"/>
  <c r="E2430" i="4"/>
  <c r="F2430" i="4" s="1"/>
  <c r="C2431" i="4"/>
  <c r="G2099" i="4"/>
  <c r="H2099" i="4" s="1"/>
  <c r="F2421" i="3"/>
  <c r="H2420" i="3"/>
  <c r="G2421" i="3"/>
  <c r="I2420" i="3"/>
  <c r="H2412" i="5" l="1"/>
  <c r="E2413" i="5"/>
  <c r="G2412" i="5"/>
  <c r="F2412" i="5"/>
  <c r="E2431" i="4"/>
  <c r="F2431" i="4" s="1"/>
  <c r="C2432" i="4"/>
  <c r="G2100" i="4"/>
  <c r="H2100" i="4" s="1"/>
  <c r="G2422" i="3"/>
  <c r="F2422" i="3"/>
  <c r="H2421" i="3"/>
  <c r="I2421" i="3" s="1"/>
  <c r="E2414" i="5" l="1"/>
  <c r="H2413" i="5"/>
  <c r="G2413" i="5"/>
  <c r="F2413" i="5"/>
  <c r="E2432" i="4"/>
  <c r="F2432" i="4" s="1"/>
  <c r="C2433" i="4"/>
  <c r="G2101" i="4"/>
  <c r="H2101" i="4" s="1"/>
  <c r="F2423" i="3"/>
  <c r="H2422" i="3"/>
  <c r="G2423" i="3"/>
  <c r="I2422" i="3"/>
  <c r="H2414" i="5" l="1"/>
  <c r="G2414" i="5"/>
  <c r="F2414" i="5"/>
  <c r="E2415" i="5"/>
  <c r="E2433" i="4"/>
  <c r="F2433" i="4" s="1"/>
  <c r="C2434" i="4"/>
  <c r="G2102" i="4"/>
  <c r="H2102" i="4" s="1"/>
  <c r="G2424" i="3"/>
  <c r="F2424" i="3"/>
  <c r="H2423" i="3"/>
  <c r="I2423" i="3" s="1"/>
  <c r="H2415" i="5" l="1"/>
  <c r="E2416" i="5"/>
  <c r="G2415" i="5"/>
  <c r="F2415" i="5"/>
  <c r="E2434" i="4"/>
  <c r="F2434" i="4" s="1"/>
  <c r="C2435" i="4"/>
  <c r="G2103" i="4"/>
  <c r="H2103" i="4" s="1"/>
  <c r="F2425" i="3"/>
  <c r="H2424" i="3"/>
  <c r="G2425" i="3"/>
  <c r="I2424" i="3"/>
  <c r="E2417" i="5" l="1"/>
  <c r="H2416" i="5"/>
  <c r="G2416" i="5"/>
  <c r="F2416" i="5"/>
  <c r="E2435" i="4"/>
  <c r="F2435" i="4" s="1"/>
  <c r="C2436" i="4"/>
  <c r="G2104" i="4"/>
  <c r="H2104" i="4" s="1"/>
  <c r="G2426" i="3"/>
  <c r="H2425" i="3"/>
  <c r="I2425" i="3" s="1"/>
  <c r="F2426" i="3"/>
  <c r="H2417" i="5" l="1"/>
  <c r="G2417" i="5"/>
  <c r="F2417" i="5"/>
  <c r="E2418" i="5"/>
  <c r="E2436" i="4"/>
  <c r="F2436" i="4" s="1"/>
  <c r="C2437" i="4"/>
  <c r="G2105" i="4"/>
  <c r="H2105" i="4" s="1"/>
  <c r="F2427" i="3"/>
  <c r="H2426" i="3"/>
  <c r="G2427" i="3"/>
  <c r="I2426" i="3"/>
  <c r="H2418" i="5" l="1"/>
  <c r="E2419" i="5"/>
  <c r="G2418" i="5"/>
  <c r="F2418" i="5"/>
  <c r="E2437" i="4"/>
  <c r="F2437" i="4" s="1"/>
  <c r="C2438" i="4"/>
  <c r="G2106" i="4"/>
  <c r="H2106" i="4" s="1"/>
  <c r="G2428" i="3"/>
  <c r="H2427" i="3"/>
  <c r="I2427" i="3" s="1"/>
  <c r="F2428" i="3"/>
  <c r="E2420" i="5" l="1"/>
  <c r="H2419" i="5"/>
  <c r="G2419" i="5"/>
  <c r="F2419" i="5"/>
  <c r="E2438" i="4"/>
  <c r="F2438" i="4" s="1"/>
  <c r="C2439" i="4"/>
  <c r="G2107" i="4"/>
  <c r="H2107" i="4" s="1"/>
  <c r="F2429" i="3"/>
  <c r="H2428" i="3"/>
  <c r="G2429" i="3"/>
  <c r="I2428" i="3"/>
  <c r="H2420" i="5" l="1"/>
  <c r="G2420" i="5"/>
  <c r="F2420" i="5"/>
  <c r="E2421" i="5"/>
  <c r="E2439" i="4"/>
  <c r="F2439" i="4" s="1"/>
  <c r="C2440" i="4"/>
  <c r="G2108" i="4"/>
  <c r="H2108" i="4" s="1"/>
  <c r="G2430" i="3"/>
  <c r="F2430" i="3"/>
  <c r="H2429" i="3"/>
  <c r="I2429" i="3" s="1"/>
  <c r="H2421" i="5" l="1"/>
  <c r="E2422" i="5"/>
  <c r="G2421" i="5"/>
  <c r="F2421" i="5"/>
  <c r="E2440" i="4"/>
  <c r="F2440" i="4" s="1"/>
  <c r="C2441" i="4"/>
  <c r="G2109" i="4"/>
  <c r="H2109" i="4" s="1"/>
  <c r="F2431" i="3"/>
  <c r="H2430" i="3"/>
  <c r="G2431" i="3"/>
  <c r="I2430" i="3"/>
  <c r="E2423" i="5" l="1"/>
  <c r="H2422" i="5"/>
  <c r="F2422" i="5"/>
  <c r="G2422" i="5"/>
  <c r="E2441" i="4"/>
  <c r="F2441" i="4" s="1"/>
  <c r="C2442" i="4"/>
  <c r="G2110" i="4"/>
  <c r="H2110" i="4" s="1"/>
  <c r="G2432" i="3"/>
  <c r="F2432" i="3"/>
  <c r="H2431" i="3"/>
  <c r="I2431" i="3" s="1"/>
  <c r="H2423" i="5" l="1"/>
  <c r="G2423" i="5"/>
  <c r="F2423" i="5"/>
  <c r="E2424" i="5"/>
  <c r="E2442" i="4"/>
  <c r="F2442" i="4" s="1"/>
  <c r="C2443" i="4"/>
  <c r="G2111" i="4"/>
  <c r="H2111" i="4" s="1"/>
  <c r="F2433" i="3"/>
  <c r="H2432" i="3"/>
  <c r="G2433" i="3"/>
  <c r="I2432" i="3"/>
  <c r="H2424" i="5" l="1"/>
  <c r="E2425" i="5"/>
  <c r="G2424" i="5"/>
  <c r="F2424" i="5"/>
  <c r="E2443" i="4"/>
  <c r="F2443" i="4" s="1"/>
  <c r="C2444" i="4"/>
  <c r="G2112" i="4"/>
  <c r="H2112" i="4" s="1"/>
  <c r="G2434" i="3"/>
  <c r="H2433" i="3"/>
  <c r="I2433" i="3" s="1"/>
  <c r="F2434" i="3"/>
  <c r="E2426" i="5" l="1"/>
  <c r="H2425" i="5"/>
  <c r="G2425" i="5"/>
  <c r="F2425" i="5"/>
  <c r="E2444" i="4"/>
  <c r="F2444" i="4" s="1"/>
  <c r="C2445" i="4"/>
  <c r="G2113" i="4"/>
  <c r="H2113" i="4" s="1"/>
  <c r="G2435" i="3"/>
  <c r="F2435" i="3"/>
  <c r="H2434" i="3"/>
  <c r="I2434" i="3" s="1"/>
  <c r="H2426" i="5" l="1"/>
  <c r="G2426" i="5"/>
  <c r="F2426" i="5"/>
  <c r="E2427" i="5"/>
  <c r="E2445" i="4"/>
  <c r="F2445" i="4" s="1"/>
  <c r="C2446" i="4"/>
  <c r="G2114" i="4"/>
  <c r="H2114" i="4" s="1"/>
  <c r="H2435" i="3"/>
  <c r="F2436" i="3"/>
  <c r="I2435" i="3"/>
  <c r="G2436" i="3"/>
  <c r="H2427" i="5" l="1"/>
  <c r="E2428" i="5"/>
  <c r="G2427" i="5"/>
  <c r="F2427" i="5"/>
  <c r="E2446" i="4"/>
  <c r="F2446" i="4" s="1"/>
  <c r="C2447" i="4"/>
  <c r="G2115" i="4"/>
  <c r="H2115" i="4" s="1"/>
  <c r="G2437" i="3"/>
  <c r="F2437" i="3"/>
  <c r="H2436" i="3"/>
  <c r="I2436" i="3" s="1"/>
  <c r="E2429" i="5" l="1"/>
  <c r="H2428" i="5"/>
  <c r="G2428" i="5"/>
  <c r="F2428" i="5"/>
  <c r="E2447" i="4"/>
  <c r="F2447" i="4" s="1"/>
  <c r="C2448" i="4"/>
  <c r="G2116" i="4"/>
  <c r="H2116" i="4" s="1"/>
  <c r="F2438" i="3"/>
  <c r="H2437" i="3"/>
  <c r="G2438" i="3"/>
  <c r="I2437" i="3"/>
  <c r="H2429" i="5" l="1"/>
  <c r="G2429" i="5"/>
  <c r="F2429" i="5"/>
  <c r="E2430" i="5"/>
  <c r="E2448" i="4"/>
  <c r="F2448" i="4" s="1"/>
  <c r="C2449" i="4"/>
  <c r="G2117" i="4"/>
  <c r="H2117" i="4" s="1"/>
  <c r="G2439" i="3"/>
  <c r="F2439" i="3"/>
  <c r="H2438" i="3"/>
  <c r="I2438" i="3" s="1"/>
  <c r="H2430" i="5" l="1"/>
  <c r="E2431" i="5"/>
  <c r="G2430" i="5"/>
  <c r="F2430" i="5"/>
  <c r="E2449" i="4"/>
  <c r="F2449" i="4" s="1"/>
  <c r="C2450" i="4"/>
  <c r="G2118" i="4"/>
  <c r="H2118" i="4" s="1"/>
  <c r="H2439" i="3"/>
  <c r="F2440" i="3"/>
  <c r="G2440" i="3"/>
  <c r="I2439" i="3"/>
  <c r="E2432" i="5" l="1"/>
  <c r="H2431" i="5"/>
  <c r="G2431" i="5"/>
  <c r="F2431" i="5"/>
  <c r="E2450" i="4"/>
  <c r="F2450" i="4" s="1"/>
  <c r="C2451" i="4"/>
  <c r="G2119" i="4"/>
  <c r="H2119" i="4" s="1"/>
  <c r="G2441" i="3"/>
  <c r="F2441" i="3"/>
  <c r="H2440" i="3"/>
  <c r="I2440" i="3" s="1"/>
  <c r="H2432" i="5" l="1"/>
  <c r="G2432" i="5"/>
  <c r="F2432" i="5"/>
  <c r="E2433" i="5"/>
  <c r="E2451" i="4"/>
  <c r="F2451" i="4" s="1"/>
  <c r="C2452" i="4"/>
  <c r="G2120" i="4"/>
  <c r="H2120" i="4" s="1"/>
  <c r="H2441" i="3"/>
  <c r="F2442" i="3"/>
  <c r="G2442" i="3"/>
  <c r="I2441" i="3"/>
  <c r="H2433" i="5" l="1"/>
  <c r="E2434" i="5"/>
  <c r="G2433" i="5"/>
  <c r="F2433" i="5"/>
  <c r="E2452" i="4"/>
  <c r="F2452" i="4" s="1"/>
  <c r="C2453" i="4"/>
  <c r="G2121" i="4"/>
  <c r="H2121" i="4" s="1"/>
  <c r="G2443" i="3"/>
  <c r="F2443" i="3"/>
  <c r="H2442" i="3"/>
  <c r="I2442" i="3" s="1"/>
  <c r="E2435" i="5" l="1"/>
  <c r="H2434" i="5"/>
  <c r="F2434" i="5"/>
  <c r="G2434" i="5"/>
  <c r="E2453" i="4"/>
  <c r="F2453" i="4" s="1"/>
  <c r="C2454" i="4"/>
  <c r="G2122" i="4"/>
  <c r="H2122" i="4" s="1"/>
  <c r="H2443" i="3"/>
  <c r="F2444" i="3"/>
  <c r="I2443" i="3"/>
  <c r="G2444" i="3"/>
  <c r="H2435" i="5" l="1"/>
  <c r="G2435" i="5"/>
  <c r="F2435" i="5"/>
  <c r="E2436" i="5"/>
  <c r="E2454" i="4"/>
  <c r="F2454" i="4" s="1"/>
  <c r="C2455" i="4"/>
  <c r="G2123" i="4"/>
  <c r="H2123" i="4" s="1"/>
  <c r="G2445" i="3"/>
  <c r="F2445" i="3"/>
  <c r="H2444" i="3"/>
  <c r="I2444" i="3" s="1"/>
  <c r="H2436" i="5" l="1"/>
  <c r="E2437" i="5"/>
  <c r="G2436" i="5"/>
  <c r="F2436" i="5"/>
  <c r="E2455" i="4"/>
  <c r="F2455" i="4" s="1"/>
  <c r="C2456" i="4"/>
  <c r="G2124" i="4"/>
  <c r="H2124" i="4" s="1"/>
  <c r="F2446" i="3"/>
  <c r="H2445" i="3"/>
  <c r="G2446" i="3"/>
  <c r="I2445" i="3"/>
  <c r="E2438" i="5" l="1"/>
  <c r="H2437" i="5"/>
  <c r="G2437" i="5"/>
  <c r="F2437" i="5"/>
  <c r="E2456" i="4"/>
  <c r="F2456" i="4" s="1"/>
  <c r="C2457" i="4"/>
  <c r="G2125" i="4"/>
  <c r="H2125" i="4" s="1"/>
  <c r="G2447" i="3"/>
  <c r="F2447" i="3"/>
  <c r="H2446" i="3"/>
  <c r="I2446" i="3" s="1"/>
  <c r="H2438" i="5" l="1"/>
  <c r="G2438" i="5"/>
  <c r="F2438" i="5"/>
  <c r="E2439" i="5"/>
  <c r="E2457" i="4"/>
  <c r="F2457" i="4" s="1"/>
  <c r="C2458" i="4"/>
  <c r="G2126" i="4"/>
  <c r="H2126" i="4" s="1"/>
  <c r="F2448" i="3"/>
  <c r="H2447" i="3"/>
  <c r="G2448" i="3"/>
  <c r="I2447" i="3"/>
  <c r="H2439" i="5" l="1"/>
  <c r="E2440" i="5"/>
  <c r="G2439" i="5"/>
  <c r="F2439" i="5"/>
  <c r="E2458" i="4"/>
  <c r="F2458" i="4" s="1"/>
  <c r="C2459" i="4"/>
  <c r="G2127" i="4"/>
  <c r="H2127" i="4" s="1"/>
  <c r="G2449" i="3"/>
  <c r="F2449" i="3"/>
  <c r="H2448" i="3"/>
  <c r="I2448" i="3" s="1"/>
  <c r="E2441" i="5" l="1"/>
  <c r="H2440" i="5"/>
  <c r="G2440" i="5"/>
  <c r="F2440" i="5"/>
  <c r="E2459" i="4"/>
  <c r="F2459" i="4" s="1"/>
  <c r="C2460" i="4"/>
  <c r="G2128" i="4"/>
  <c r="H2128" i="4" s="1"/>
  <c r="H2449" i="3"/>
  <c r="F2450" i="3"/>
  <c r="G2450" i="3"/>
  <c r="I2449" i="3"/>
  <c r="G2441" i="5" l="1"/>
  <c r="F2441" i="5"/>
  <c r="E2442" i="5"/>
  <c r="H2441" i="5"/>
  <c r="E2460" i="4"/>
  <c r="F2460" i="4" s="1"/>
  <c r="C2461" i="4"/>
  <c r="G2129" i="4"/>
  <c r="H2129" i="4" s="1"/>
  <c r="G2451" i="3"/>
  <c r="F2451" i="3"/>
  <c r="H2450" i="3"/>
  <c r="I2450" i="3" s="1"/>
  <c r="F2442" i="5" l="1"/>
  <c r="E2443" i="5"/>
  <c r="H2442" i="5"/>
  <c r="G2442" i="5"/>
  <c r="E2461" i="4"/>
  <c r="F2461" i="4" s="1"/>
  <c r="C2462" i="4"/>
  <c r="G2130" i="4"/>
  <c r="H2130" i="4" s="1"/>
  <c r="H2451" i="3"/>
  <c r="F2452" i="3"/>
  <c r="I2451" i="3"/>
  <c r="G2452" i="3"/>
  <c r="F2443" i="5" l="1"/>
  <c r="E2444" i="5"/>
  <c r="H2443" i="5"/>
  <c r="G2443" i="5"/>
  <c r="E2462" i="4"/>
  <c r="F2462" i="4" s="1"/>
  <c r="C2463" i="4"/>
  <c r="G2131" i="4"/>
  <c r="H2131" i="4" s="1"/>
  <c r="G2453" i="3"/>
  <c r="F2453" i="3"/>
  <c r="H2452" i="3"/>
  <c r="I2452" i="3" s="1"/>
  <c r="G2444" i="5" l="1"/>
  <c r="F2444" i="5"/>
  <c r="E2445" i="5"/>
  <c r="H2444" i="5"/>
  <c r="E2463" i="4"/>
  <c r="F2463" i="4" s="1"/>
  <c r="C2464" i="4"/>
  <c r="G2132" i="4"/>
  <c r="H2132" i="4" s="1"/>
  <c r="F2454" i="3"/>
  <c r="H2453" i="3"/>
  <c r="G2454" i="3"/>
  <c r="I2453" i="3"/>
  <c r="F2464" i="4" l="1"/>
  <c r="H2445" i="5"/>
  <c r="G2445" i="5"/>
  <c r="F2445" i="5"/>
  <c r="E2446" i="5"/>
  <c r="E2464" i="4"/>
  <c r="C2465" i="4"/>
  <c r="G2133" i="4"/>
  <c r="H2133" i="4" s="1"/>
  <c r="G2455" i="3"/>
  <c r="F2455" i="3"/>
  <c r="H2454" i="3"/>
  <c r="I2454" i="3" s="1"/>
  <c r="H2446" i="5" l="1"/>
  <c r="E2447" i="5"/>
  <c r="G2446" i="5"/>
  <c r="F2446" i="5"/>
  <c r="E2465" i="4"/>
  <c r="F2465" i="4" s="1"/>
  <c r="C2466" i="4"/>
  <c r="G2134" i="4"/>
  <c r="H2134" i="4" s="1"/>
  <c r="F2456" i="3"/>
  <c r="H2455" i="3"/>
  <c r="G2456" i="3"/>
  <c r="I2455" i="3"/>
  <c r="G2447" i="5" l="1"/>
  <c r="F2447" i="5"/>
  <c r="H2447" i="5"/>
  <c r="E2448" i="5"/>
  <c r="E2466" i="4"/>
  <c r="F2466" i="4" s="1"/>
  <c r="C2467" i="4"/>
  <c r="G2135" i="4"/>
  <c r="H2135" i="4" s="1"/>
  <c r="G2457" i="3"/>
  <c r="F2457" i="3"/>
  <c r="H2456" i="3"/>
  <c r="I2456" i="3" s="1"/>
  <c r="E2449" i="5" l="1"/>
  <c r="H2448" i="5"/>
  <c r="G2448" i="5"/>
  <c r="F2448" i="5"/>
  <c r="E2467" i="4"/>
  <c r="F2467" i="4" s="1"/>
  <c r="C2468" i="4"/>
  <c r="G2136" i="4"/>
  <c r="H2136" i="4" s="1"/>
  <c r="H2457" i="3"/>
  <c r="F2458" i="3"/>
  <c r="G2458" i="3"/>
  <c r="I2457" i="3"/>
  <c r="F2449" i="5" l="1"/>
  <c r="E2450" i="5"/>
  <c r="H2449" i="5"/>
  <c r="G2449" i="5"/>
  <c r="E2468" i="4"/>
  <c r="F2468" i="4" s="1"/>
  <c r="C2469" i="4"/>
  <c r="G2137" i="4"/>
  <c r="H2137" i="4" s="1"/>
  <c r="G2459" i="3"/>
  <c r="F2459" i="3"/>
  <c r="H2458" i="3"/>
  <c r="I2458" i="3" s="1"/>
  <c r="G2450" i="5" l="1"/>
  <c r="F2450" i="5"/>
  <c r="H2450" i="5"/>
  <c r="E2451" i="5"/>
  <c r="E2469" i="4"/>
  <c r="F2469" i="4" s="1"/>
  <c r="C2470" i="4"/>
  <c r="G2138" i="4"/>
  <c r="H2138" i="4" s="1"/>
  <c r="H2459" i="3"/>
  <c r="F2460" i="3"/>
  <c r="I2459" i="3"/>
  <c r="G2460" i="3"/>
  <c r="E2452" i="5" l="1"/>
  <c r="H2451" i="5"/>
  <c r="G2451" i="5"/>
  <c r="F2451" i="5"/>
  <c r="E2470" i="4"/>
  <c r="F2470" i="4" s="1"/>
  <c r="C2471" i="4"/>
  <c r="G2139" i="4"/>
  <c r="H2139" i="4" s="1"/>
  <c r="G2461" i="3"/>
  <c r="F2461" i="3"/>
  <c r="H2460" i="3"/>
  <c r="I2460" i="3" s="1"/>
  <c r="H2452" i="5" l="1"/>
  <c r="G2452" i="5"/>
  <c r="F2452" i="5"/>
  <c r="E2453" i="5"/>
  <c r="E2471" i="4"/>
  <c r="F2471" i="4" s="1"/>
  <c r="C2472" i="4"/>
  <c r="G2140" i="4"/>
  <c r="H2140" i="4" s="1"/>
  <c r="F2462" i="3"/>
  <c r="H2461" i="3"/>
  <c r="G2462" i="3"/>
  <c r="I2461" i="3"/>
  <c r="G2453" i="5" l="1"/>
  <c r="F2453" i="5"/>
  <c r="E2454" i="5"/>
  <c r="H2453" i="5"/>
  <c r="E2472" i="4"/>
  <c r="F2472" i="4" s="1"/>
  <c r="C2473" i="4"/>
  <c r="G2141" i="4"/>
  <c r="H2141" i="4" s="1"/>
  <c r="G2463" i="3"/>
  <c r="F2463" i="3"/>
  <c r="H2462" i="3"/>
  <c r="I2462" i="3" s="1"/>
  <c r="F2454" i="5" l="1"/>
  <c r="G2454" i="5"/>
  <c r="E2455" i="5"/>
  <c r="H2454" i="5"/>
  <c r="E2473" i="4"/>
  <c r="F2473" i="4" s="1"/>
  <c r="C2474" i="4"/>
  <c r="G2142" i="4"/>
  <c r="H2142" i="4" s="1"/>
  <c r="F2464" i="3"/>
  <c r="H2463" i="3"/>
  <c r="G2464" i="3"/>
  <c r="I2463" i="3"/>
  <c r="E2456" i="5" l="1"/>
  <c r="H2455" i="5"/>
  <c r="G2455" i="5"/>
  <c r="F2455" i="5"/>
  <c r="E2474" i="4"/>
  <c r="F2474" i="4" s="1"/>
  <c r="C2475" i="4"/>
  <c r="G2143" i="4"/>
  <c r="H2143" i="4" s="1"/>
  <c r="G2465" i="3"/>
  <c r="F2465" i="3"/>
  <c r="H2464" i="3"/>
  <c r="I2464" i="3" s="1"/>
  <c r="G2456" i="5" l="1"/>
  <c r="F2456" i="5"/>
  <c r="H2456" i="5"/>
  <c r="E2457" i="5"/>
  <c r="E2475" i="4"/>
  <c r="F2475" i="4" s="1"/>
  <c r="C2476" i="4"/>
  <c r="G2144" i="4"/>
  <c r="H2144" i="4" s="1"/>
  <c r="H2465" i="3"/>
  <c r="F2466" i="3"/>
  <c r="I2465" i="3"/>
  <c r="G2466" i="3"/>
  <c r="F2476" i="4" l="1"/>
  <c r="H2457" i="5"/>
  <c r="E2458" i="5"/>
  <c r="G2457" i="5"/>
  <c r="F2457" i="5"/>
  <c r="E2476" i="4"/>
  <c r="C2477" i="4"/>
  <c r="G2145" i="4"/>
  <c r="H2145" i="4" s="1"/>
  <c r="G2467" i="3"/>
  <c r="F2467" i="3"/>
  <c r="H2466" i="3"/>
  <c r="I2466" i="3" s="1"/>
  <c r="E2459" i="5" l="1"/>
  <c r="H2458" i="5"/>
  <c r="G2458" i="5"/>
  <c r="F2458" i="5"/>
  <c r="E2477" i="4"/>
  <c r="F2477" i="4" s="1"/>
  <c r="C2478" i="4"/>
  <c r="G2146" i="4"/>
  <c r="H2146" i="4" s="1"/>
  <c r="H2467" i="3"/>
  <c r="F2468" i="3"/>
  <c r="I2467" i="3"/>
  <c r="G2468" i="3"/>
  <c r="G2459" i="5" l="1"/>
  <c r="F2459" i="5"/>
  <c r="E2460" i="5"/>
  <c r="H2459" i="5"/>
  <c r="E2478" i="4"/>
  <c r="F2478" i="4" s="1"/>
  <c r="C2479" i="4"/>
  <c r="G2147" i="4"/>
  <c r="H2147" i="4" s="1"/>
  <c r="G2469" i="3"/>
  <c r="F2469" i="3"/>
  <c r="H2468" i="3"/>
  <c r="I2468" i="3" s="1"/>
  <c r="F2460" i="5" l="1"/>
  <c r="E2461" i="5"/>
  <c r="H2460" i="5"/>
  <c r="G2460" i="5"/>
  <c r="E2479" i="4"/>
  <c r="F2479" i="4" s="1"/>
  <c r="C2480" i="4"/>
  <c r="G2148" i="4"/>
  <c r="H2148" i="4" s="1"/>
  <c r="F2470" i="3"/>
  <c r="H2469" i="3"/>
  <c r="G2470" i="3"/>
  <c r="I2469" i="3"/>
  <c r="F2461" i="5" l="1"/>
  <c r="G2461" i="5"/>
  <c r="H2461" i="5"/>
  <c r="E2462" i="5"/>
  <c r="E2480" i="4"/>
  <c r="F2480" i="4" s="1"/>
  <c r="C2481" i="4"/>
  <c r="G2149" i="4"/>
  <c r="H2149" i="4" s="1"/>
  <c r="G2471" i="3"/>
  <c r="F2471" i="3"/>
  <c r="H2470" i="3"/>
  <c r="I2470" i="3" s="1"/>
  <c r="G2462" i="5" l="1"/>
  <c r="F2462" i="5"/>
  <c r="E2463" i="5"/>
  <c r="H2462" i="5"/>
  <c r="E2481" i="4"/>
  <c r="F2481" i="4" s="1"/>
  <c r="C2482" i="4"/>
  <c r="G2150" i="4"/>
  <c r="H2150" i="4" s="1"/>
  <c r="F2472" i="3"/>
  <c r="H2471" i="3"/>
  <c r="G2472" i="3"/>
  <c r="I2471" i="3"/>
  <c r="H2463" i="5" l="1"/>
  <c r="G2463" i="5"/>
  <c r="F2463" i="5"/>
  <c r="E2464" i="5"/>
  <c r="E2482" i="4"/>
  <c r="F2482" i="4" s="1"/>
  <c r="C2483" i="4"/>
  <c r="G2151" i="4"/>
  <c r="H2151" i="4" s="1"/>
  <c r="G2473" i="3"/>
  <c r="F2473" i="3"/>
  <c r="H2472" i="3"/>
  <c r="I2472" i="3" s="1"/>
  <c r="H2464" i="5" l="1"/>
  <c r="E2465" i="5"/>
  <c r="G2464" i="5"/>
  <c r="F2464" i="5"/>
  <c r="E2483" i="4"/>
  <c r="F2483" i="4" s="1"/>
  <c r="C2484" i="4"/>
  <c r="G2152" i="4"/>
  <c r="H2152" i="4" s="1"/>
  <c r="H2473" i="3"/>
  <c r="F2474" i="3"/>
  <c r="G2474" i="3"/>
  <c r="I2473" i="3"/>
  <c r="G2465" i="5" l="1"/>
  <c r="F2465" i="5"/>
  <c r="E2466" i="5"/>
  <c r="H2465" i="5"/>
  <c r="E2484" i="4"/>
  <c r="F2484" i="4" s="1"/>
  <c r="C2485" i="4"/>
  <c r="G2153" i="4"/>
  <c r="H2153" i="4" s="1"/>
  <c r="G2475" i="3"/>
  <c r="F2475" i="3"/>
  <c r="H2474" i="3"/>
  <c r="I2474" i="3" s="1"/>
  <c r="E2467" i="5" l="1"/>
  <c r="H2466" i="5"/>
  <c r="G2466" i="5"/>
  <c r="F2466" i="5"/>
  <c r="E2485" i="4"/>
  <c r="F2485" i="4" s="1"/>
  <c r="C2486" i="4"/>
  <c r="G2154" i="4"/>
  <c r="H2154" i="4" s="1"/>
  <c r="H2475" i="3"/>
  <c r="F2476" i="3"/>
  <c r="I2475" i="3"/>
  <c r="G2476" i="3"/>
  <c r="F2467" i="5" l="1"/>
  <c r="E2468" i="5"/>
  <c r="H2467" i="5"/>
  <c r="G2467" i="5"/>
  <c r="E2486" i="4"/>
  <c r="F2486" i="4" s="1"/>
  <c r="C2487" i="4"/>
  <c r="G2155" i="4"/>
  <c r="H2155" i="4" s="1"/>
  <c r="G2477" i="3"/>
  <c r="F2477" i="3"/>
  <c r="H2476" i="3"/>
  <c r="I2476" i="3" s="1"/>
  <c r="G2468" i="5" l="1"/>
  <c r="F2468" i="5"/>
  <c r="H2468" i="5"/>
  <c r="E2469" i="5"/>
  <c r="E2487" i="4"/>
  <c r="F2487" i="4" s="1"/>
  <c r="C2488" i="4"/>
  <c r="G2156" i="4"/>
  <c r="H2156" i="4" s="1"/>
  <c r="F2478" i="3"/>
  <c r="H2477" i="3"/>
  <c r="G2478" i="3"/>
  <c r="I2477" i="3"/>
  <c r="E2470" i="5" l="1"/>
  <c r="H2469" i="5"/>
  <c r="G2469" i="5"/>
  <c r="F2469" i="5"/>
  <c r="E2488" i="4"/>
  <c r="F2488" i="4" s="1"/>
  <c r="C2489" i="4"/>
  <c r="G2157" i="4"/>
  <c r="H2157" i="4" s="1"/>
  <c r="G2479" i="3"/>
  <c r="F2479" i="3"/>
  <c r="H2478" i="3"/>
  <c r="I2478" i="3" s="1"/>
  <c r="H2470" i="5" l="1"/>
  <c r="G2470" i="5"/>
  <c r="F2470" i="5"/>
  <c r="E2471" i="5"/>
  <c r="E2489" i="4"/>
  <c r="F2489" i="4" s="1"/>
  <c r="C2490" i="4"/>
  <c r="G2158" i="4"/>
  <c r="H2158" i="4" s="1"/>
  <c r="F2480" i="3"/>
  <c r="H2479" i="3"/>
  <c r="I2479" i="3" s="1"/>
  <c r="G2480" i="3"/>
  <c r="G2471" i="5" l="1"/>
  <c r="F2471" i="5"/>
  <c r="E2472" i="5"/>
  <c r="H2471" i="5"/>
  <c r="E2490" i="4"/>
  <c r="F2490" i="4" s="1"/>
  <c r="C2491" i="4"/>
  <c r="G2159" i="4"/>
  <c r="H2159" i="4" s="1"/>
  <c r="G2481" i="3"/>
  <c r="F2481" i="3"/>
  <c r="H2480" i="3"/>
  <c r="I2480" i="3" s="1"/>
  <c r="F2472" i="5" l="1"/>
  <c r="E2473" i="5"/>
  <c r="H2472" i="5"/>
  <c r="G2472" i="5"/>
  <c r="E2491" i="4"/>
  <c r="F2491" i="4" s="1"/>
  <c r="C2492" i="4"/>
  <c r="G2160" i="4"/>
  <c r="H2160" i="4" s="1"/>
  <c r="H2481" i="3"/>
  <c r="F2482" i="3"/>
  <c r="I2481" i="3"/>
  <c r="G2482" i="3"/>
  <c r="E2474" i="5" l="1"/>
  <c r="H2473" i="5"/>
  <c r="G2473" i="5"/>
  <c r="F2473" i="5"/>
  <c r="E2492" i="4"/>
  <c r="F2492" i="4" s="1"/>
  <c r="C2493" i="4"/>
  <c r="G2161" i="4"/>
  <c r="H2161" i="4" s="1"/>
  <c r="G2483" i="3"/>
  <c r="F2483" i="3"/>
  <c r="H2482" i="3"/>
  <c r="I2482" i="3" s="1"/>
  <c r="G2474" i="5" l="1"/>
  <c r="F2474" i="5"/>
  <c r="H2474" i="5"/>
  <c r="E2475" i="5"/>
  <c r="E2493" i="4"/>
  <c r="F2493" i="4" s="1"/>
  <c r="C2494" i="4"/>
  <c r="G2162" i="4"/>
  <c r="H2162" i="4" s="1"/>
  <c r="H2483" i="3"/>
  <c r="F2484" i="3"/>
  <c r="I2483" i="3"/>
  <c r="G2484" i="3"/>
  <c r="H2475" i="5" l="1"/>
  <c r="E2476" i="5"/>
  <c r="G2475" i="5"/>
  <c r="F2475" i="5"/>
  <c r="E2494" i="4"/>
  <c r="F2494" i="4" s="1"/>
  <c r="C2495" i="4"/>
  <c r="G2163" i="4"/>
  <c r="H2163" i="4" s="1"/>
  <c r="G2485" i="3"/>
  <c r="F2485" i="3"/>
  <c r="H2484" i="3"/>
  <c r="I2484" i="3" s="1"/>
  <c r="E2477" i="5" l="1"/>
  <c r="H2476" i="5"/>
  <c r="F2476" i="5"/>
  <c r="G2476" i="5"/>
  <c r="E2495" i="4"/>
  <c r="F2495" i="4" s="1"/>
  <c r="C2496" i="4"/>
  <c r="G2164" i="4"/>
  <c r="H2164" i="4" s="1"/>
  <c r="F2486" i="3"/>
  <c r="H2485" i="3"/>
  <c r="G2486" i="3"/>
  <c r="I2485" i="3"/>
  <c r="G2477" i="5" l="1"/>
  <c r="F2477" i="5"/>
  <c r="E2478" i="5"/>
  <c r="H2477" i="5"/>
  <c r="E2496" i="4"/>
  <c r="F2496" i="4" s="1"/>
  <c r="C2497" i="4"/>
  <c r="G2165" i="4"/>
  <c r="H2165" i="4" s="1"/>
  <c r="G2487" i="3"/>
  <c r="F2487" i="3"/>
  <c r="H2486" i="3"/>
  <c r="I2486" i="3" s="1"/>
  <c r="F2478" i="5" l="1"/>
  <c r="E2479" i="5"/>
  <c r="H2478" i="5"/>
  <c r="G2478" i="5"/>
  <c r="E2497" i="4"/>
  <c r="F2497" i="4" s="1"/>
  <c r="C2498" i="4"/>
  <c r="G2166" i="4"/>
  <c r="H2166" i="4" s="1"/>
  <c r="H2487" i="3"/>
  <c r="F2488" i="3"/>
  <c r="G2488" i="3"/>
  <c r="I2487" i="3"/>
  <c r="F2479" i="5" l="1"/>
  <c r="E2480" i="5"/>
  <c r="H2479" i="5"/>
  <c r="G2479" i="5"/>
  <c r="E2498" i="4"/>
  <c r="F2498" i="4" s="1"/>
  <c r="C2499" i="4"/>
  <c r="G2167" i="4"/>
  <c r="H2167" i="4" s="1"/>
  <c r="G2489" i="3"/>
  <c r="F2489" i="3"/>
  <c r="H2488" i="3"/>
  <c r="I2488" i="3" s="1"/>
  <c r="G2480" i="5" l="1"/>
  <c r="F2480" i="5"/>
  <c r="E2481" i="5"/>
  <c r="H2480" i="5"/>
  <c r="E2499" i="4"/>
  <c r="F2499" i="4" s="1"/>
  <c r="C2500" i="4"/>
  <c r="G2168" i="4"/>
  <c r="H2168" i="4" s="1"/>
  <c r="H2489" i="3"/>
  <c r="F2490" i="3"/>
  <c r="G2490" i="3"/>
  <c r="I2489" i="3"/>
  <c r="H2481" i="5" l="1"/>
  <c r="G2481" i="5"/>
  <c r="F2481" i="5"/>
  <c r="E2482" i="5"/>
  <c r="E2500" i="4"/>
  <c r="F2500" i="4" s="1"/>
  <c r="C2501" i="4"/>
  <c r="G2169" i="4"/>
  <c r="H2169" i="4" s="1"/>
  <c r="G2491" i="3"/>
  <c r="F2491" i="3"/>
  <c r="H2490" i="3"/>
  <c r="I2490" i="3" s="1"/>
  <c r="H2482" i="5" l="1"/>
  <c r="E2483" i="5"/>
  <c r="G2482" i="5"/>
  <c r="F2482" i="5"/>
  <c r="E2501" i="4"/>
  <c r="F2501" i="4" s="1"/>
  <c r="C2502" i="4"/>
  <c r="G2170" i="4"/>
  <c r="H2170" i="4" s="1"/>
  <c r="H2491" i="3"/>
  <c r="F2492" i="3"/>
  <c r="I2491" i="3"/>
  <c r="G2492" i="3"/>
  <c r="G2483" i="5" l="1"/>
  <c r="F2483" i="5"/>
  <c r="E2484" i="5"/>
  <c r="H2483" i="5"/>
  <c r="E2502" i="4"/>
  <c r="F2502" i="4" s="1"/>
  <c r="C2503" i="4"/>
  <c r="G2171" i="4"/>
  <c r="H2171" i="4" s="1"/>
  <c r="G2493" i="3"/>
  <c r="F2493" i="3"/>
  <c r="H2492" i="3"/>
  <c r="I2492" i="3" s="1"/>
  <c r="E2485" i="5" l="1"/>
  <c r="H2484" i="5"/>
  <c r="G2484" i="5"/>
  <c r="F2484" i="5"/>
  <c r="E2503" i="4"/>
  <c r="F2503" i="4" s="1"/>
  <c r="C2504" i="4"/>
  <c r="G2172" i="4"/>
  <c r="H2172" i="4" s="1"/>
  <c r="F2494" i="3"/>
  <c r="H2493" i="3"/>
  <c r="G2494" i="3"/>
  <c r="I2493" i="3"/>
  <c r="F2485" i="5" l="1"/>
  <c r="E2486" i="5"/>
  <c r="H2485" i="5"/>
  <c r="G2485" i="5"/>
  <c r="E2504" i="4"/>
  <c r="F2504" i="4" s="1"/>
  <c r="C2505" i="4"/>
  <c r="G2173" i="4"/>
  <c r="H2173" i="4" s="1"/>
  <c r="G2495" i="3"/>
  <c r="F2495" i="3"/>
  <c r="H2494" i="3"/>
  <c r="I2494" i="3" s="1"/>
  <c r="H2486" i="5" l="1"/>
  <c r="G2486" i="5"/>
  <c r="F2486" i="5"/>
  <c r="E2487" i="5"/>
  <c r="E2505" i="4"/>
  <c r="F2505" i="4" s="1"/>
  <c r="C2506" i="4"/>
  <c r="G2174" i="4"/>
  <c r="H2174" i="4" s="1"/>
  <c r="F2496" i="3"/>
  <c r="H2495" i="3"/>
  <c r="G2496" i="3"/>
  <c r="I2495" i="3"/>
  <c r="E2488" i="5" l="1"/>
  <c r="H2487" i="5"/>
  <c r="G2487" i="5"/>
  <c r="F2487" i="5"/>
  <c r="E2506" i="4"/>
  <c r="F2506" i="4" s="1"/>
  <c r="C2507" i="4"/>
  <c r="G2175" i="4"/>
  <c r="H2175" i="4" s="1"/>
  <c r="G2497" i="3"/>
  <c r="F2497" i="3"/>
  <c r="H2496" i="3"/>
  <c r="I2496" i="3" s="1"/>
  <c r="E2489" i="5" l="1"/>
  <c r="H2488" i="5"/>
  <c r="G2488" i="5"/>
  <c r="F2488" i="5"/>
  <c r="E2507" i="4"/>
  <c r="F2507" i="4" s="1"/>
  <c r="C2508" i="4"/>
  <c r="G2176" i="4"/>
  <c r="H2176" i="4" s="1"/>
  <c r="H2497" i="3"/>
  <c r="F2498" i="3"/>
  <c r="G2498" i="3"/>
  <c r="I2497" i="3"/>
  <c r="H2489" i="5" l="1"/>
  <c r="G2489" i="5"/>
  <c r="F2489" i="5"/>
  <c r="E2490" i="5"/>
  <c r="E2508" i="4"/>
  <c r="F2508" i="4" s="1"/>
  <c r="C2509" i="4"/>
  <c r="G2177" i="4"/>
  <c r="H2177" i="4" s="1"/>
  <c r="G2499" i="3"/>
  <c r="F2499" i="3"/>
  <c r="H2498" i="3"/>
  <c r="I2498" i="3" s="1"/>
  <c r="H2490" i="5" l="1"/>
  <c r="E2491" i="5"/>
  <c r="G2490" i="5"/>
  <c r="F2490" i="5"/>
  <c r="E2509" i="4"/>
  <c r="F2509" i="4" s="1"/>
  <c r="C2510" i="4"/>
  <c r="G2178" i="4"/>
  <c r="H2178" i="4" s="1"/>
  <c r="H2499" i="3"/>
  <c r="F2500" i="3"/>
  <c r="I2499" i="3"/>
  <c r="G2500" i="3"/>
  <c r="E2492" i="5" l="1"/>
  <c r="H2491" i="5"/>
  <c r="F2491" i="5"/>
  <c r="G2491" i="5"/>
  <c r="E2510" i="4"/>
  <c r="F2510" i="4" s="1"/>
  <c r="C2511" i="4"/>
  <c r="G2179" i="4"/>
  <c r="H2179" i="4" s="1"/>
  <c r="G2501" i="3"/>
  <c r="F2501" i="3"/>
  <c r="H2500" i="3"/>
  <c r="I2500" i="3" s="1"/>
  <c r="H2492" i="5" l="1"/>
  <c r="G2492" i="5"/>
  <c r="F2492" i="5"/>
  <c r="E2493" i="5"/>
  <c r="E2511" i="4"/>
  <c r="F2511" i="4" s="1"/>
  <c r="C2512" i="4"/>
  <c r="G2180" i="4"/>
  <c r="H2180" i="4" s="1"/>
  <c r="F2502" i="3"/>
  <c r="H2501" i="3"/>
  <c r="G2502" i="3"/>
  <c r="I2501" i="3"/>
  <c r="G2493" i="5" l="1"/>
  <c r="F2493" i="5"/>
  <c r="E2494" i="5"/>
  <c r="H2493" i="5"/>
  <c r="E2512" i="4"/>
  <c r="F2512" i="4" s="1"/>
  <c r="C2513" i="4"/>
  <c r="G2181" i="4"/>
  <c r="H2181" i="4" s="1"/>
  <c r="G2503" i="3"/>
  <c r="F2503" i="3"/>
  <c r="H2502" i="3"/>
  <c r="I2502" i="3" s="1"/>
  <c r="G2494" i="5" l="1"/>
  <c r="E2495" i="5"/>
  <c r="H2494" i="5"/>
  <c r="F2494" i="5"/>
  <c r="E2513" i="4"/>
  <c r="F2513" i="4" s="1"/>
  <c r="C2514" i="4"/>
  <c r="G2182" i="4"/>
  <c r="H2182" i="4" s="1"/>
  <c r="H2503" i="3"/>
  <c r="F2504" i="3"/>
  <c r="G2504" i="3"/>
  <c r="I2503" i="3"/>
  <c r="H2495" i="5" l="1"/>
  <c r="G2495" i="5"/>
  <c r="F2495" i="5"/>
  <c r="E2496" i="5"/>
  <c r="E2514" i="4"/>
  <c r="F2514" i="4" s="1"/>
  <c r="C2515" i="4"/>
  <c r="G2183" i="4"/>
  <c r="H2183" i="4" s="1"/>
  <c r="G2505" i="3"/>
  <c r="F2505" i="3"/>
  <c r="H2504" i="3"/>
  <c r="I2504" i="3" s="1"/>
  <c r="E2497" i="5" l="1"/>
  <c r="H2496" i="5"/>
  <c r="G2496" i="5"/>
  <c r="F2496" i="5"/>
  <c r="E2515" i="4"/>
  <c r="F2515" i="4" s="1"/>
  <c r="C2516" i="4"/>
  <c r="G2184" i="4"/>
  <c r="H2184" i="4" s="1"/>
  <c r="H2505" i="3"/>
  <c r="F2506" i="3"/>
  <c r="G2506" i="3"/>
  <c r="I2505" i="3"/>
  <c r="F2497" i="5" l="1"/>
  <c r="E2498" i="5"/>
  <c r="H2497" i="5"/>
  <c r="G2497" i="5"/>
  <c r="E2516" i="4"/>
  <c r="F2516" i="4" s="1"/>
  <c r="C2517" i="4"/>
  <c r="G2185" i="4"/>
  <c r="H2185" i="4" s="1"/>
  <c r="G2507" i="3"/>
  <c r="F2507" i="3"/>
  <c r="H2506" i="3"/>
  <c r="I2506" i="3" s="1"/>
  <c r="H2498" i="5" l="1"/>
  <c r="G2498" i="5"/>
  <c r="F2498" i="5"/>
  <c r="E2499" i="5"/>
  <c r="E2517" i="4"/>
  <c r="F2517" i="4" s="1"/>
  <c r="C2518" i="4"/>
  <c r="G2186" i="4"/>
  <c r="H2186" i="4" s="1"/>
  <c r="G2508" i="3"/>
  <c r="H2507" i="3"/>
  <c r="I2507" i="3" s="1"/>
  <c r="F2508" i="3"/>
  <c r="E2500" i="5" l="1"/>
  <c r="F2499" i="5"/>
  <c r="H2499" i="5"/>
  <c r="G2499" i="5"/>
  <c r="E2518" i="4"/>
  <c r="F2518" i="4" s="1"/>
  <c r="C2519" i="4"/>
  <c r="G2187" i="4"/>
  <c r="H2187" i="4" s="1"/>
  <c r="F2509" i="3"/>
  <c r="H2508" i="3"/>
  <c r="G2509" i="3"/>
  <c r="I2508" i="3"/>
  <c r="E2501" i="5" l="1"/>
  <c r="H2500" i="5"/>
  <c r="G2500" i="5"/>
  <c r="F2500" i="5"/>
  <c r="E2519" i="4"/>
  <c r="F2519" i="4" s="1"/>
  <c r="C2520" i="4"/>
  <c r="G2188" i="4"/>
  <c r="H2188" i="4" s="1"/>
  <c r="G2510" i="3"/>
  <c r="F2510" i="3"/>
  <c r="H2509" i="3"/>
  <c r="I2509" i="3" s="1"/>
  <c r="H2501" i="5" l="1"/>
  <c r="G2501" i="5"/>
  <c r="F2501" i="5"/>
  <c r="E2502" i="5"/>
  <c r="E2520" i="4"/>
  <c r="F2520" i="4" s="1"/>
  <c r="C2521" i="4"/>
  <c r="G2189" i="4"/>
  <c r="H2189" i="4" s="1"/>
  <c r="F2511" i="3"/>
  <c r="H2510" i="3"/>
  <c r="G2511" i="3"/>
  <c r="I2510" i="3"/>
  <c r="H2502" i="5" l="1"/>
  <c r="E2503" i="5"/>
  <c r="G2502" i="5"/>
  <c r="F2502" i="5"/>
  <c r="E2521" i="4"/>
  <c r="F2521" i="4" s="1"/>
  <c r="C2522" i="4"/>
  <c r="G2190" i="4"/>
  <c r="H2190" i="4" s="1"/>
  <c r="G2512" i="3"/>
  <c r="F2512" i="3"/>
  <c r="H2511" i="3"/>
  <c r="I2511" i="3" s="1"/>
  <c r="E2504" i="5" l="1"/>
  <c r="H2503" i="5"/>
  <c r="G2503" i="5"/>
  <c r="F2503" i="5"/>
  <c r="E2522" i="4"/>
  <c r="F2522" i="4" s="1"/>
  <c r="C2523" i="4"/>
  <c r="G2191" i="4"/>
  <c r="H2191" i="4" s="1"/>
  <c r="F2513" i="3"/>
  <c r="H2512" i="3"/>
  <c r="G2513" i="3"/>
  <c r="I2512" i="3"/>
  <c r="H2504" i="5" l="1"/>
  <c r="G2504" i="5"/>
  <c r="F2504" i="5"/>
  <c r="E2505" i="5"/>
  <c r="E2523" i="4"/>
  <c r="F2523" i="4" s="1"/>
  <c r="C2524" i="4"/>
  <c r="G2192" i="4"/>
  <c r="H2192" i="4" s="1"/>
  <c r="G2514" i="3"/>
  <c r="H2513" i="3"/>
  <c r="I2513" i="3" s="1"/>
  <c r="F2514" i="3"/>
  <c r="G2505" i="5" l="1"/>
  <c r="F2505" i="5"/>
  <c r="E2506" i="5"/>
  <c r="H2505" i="5"/>
  <c r="E2524" i="4"/>
  <c r="F2524" i="4" s="1"/>
  <c r="C2525" i="4"/>
  <c r="G2193" i="4"/>
  <c r="H2193" i="4" s="1"/>
  <c r="F2515" i="3"/>
  <c r="H2514" i="3"/>
  <c r="G2515" i="3"/>
  <c r="I2514" i="3"/>
  <c r="G2506" i="5" l="1"/>
  <c r="H2506" i="5"/>
  <c r="E2507" i="5"/>
  <c r="F2506" i="5"/>
  <c r="E2525" i="4"/>
  <c r="F2525" i="4" s="1"/>
  <c r="C2526" i="4"/>
  <c r="G2194" i="4"/>
  <c r="H2194" i="4" s="1"/>
  <c r="G2516" i="3"/>
  <c r="H2515" i="3"/>
  <c r="I2515" i="3" s="1"/>
  <c r="F2516" i="3"/>
  <c r="H2507" i="5" l="1"/>
  <c r="G2507" i="5"/>
  <c r="F2507" i="5"/>
  <c r="E2508" i="5"/>
  <c r="E2526" i="4"/>
  <c r="F2526" i="4" s="1"/>
  <c r="C2527" i="4"/>
  <c r="G2195" i="4"/>
  <c r="H2195" i="4" s="1"/>
  <c r="F2517" i="3"/>
  <c r="H2516" i="3"/>
  <c r="G2517" i="3"/>
  <c r="I2516" i="3"/>
  <c r="E2509" i="5" l="1"/>
  <c r="H2508" i="5"/>
  <c r="G2508" i="5"/>
  <c r="F2508" i="5"/>
  <c r="E2527" i="4"/>
  <c r="F2527" i="4" s="1"/>
  <c r="C2528" i="4"/>
  <c r="G2196" i="4"/>
  <c r="H2196" i="4" s="1"/>
  <c r="G2518" i="3"/>
  <c r="F2518" i="3"/>
  <c r="H2517" i="3"/>
  <c r="I2517" i="3" s="1"/>
  <c r="F2509" i="5" l="1"/>
  <c r="E2510" i="5"/>
  <c r="H2509" i="5"/>
  <c r="G2509" i="5"/>
  <c r="E2528" i="4"/>
  <c r="F2528" i="4" s="1"/>
  <c r="C2529" i="4"/>
  <c r="G2197" i="4"/>
  <c r="H2197" i="4" s="1"/>
  <c r="F2519" i="3"/>
  <c r="H2518" i="3"/>
  <c r="G2519" i="3"/>
  <c r="I2518" i="3"/>
  <c r="H2510" i="5" l="1"/>
  <c r="G2510" i="5"/>
  <c r="F2510" i="5"/>
  <c r="E2511" i="5"/>
  <c r="E2529" i="4"/>
  <c r="F2529" i="4" s="1"/>
  <c r="C2530" i="4"/>
  <c r="G2198" i="4"/>
  <c r="H2198" i="4" s="1"/>
  <c r="G2520" i="3"/>
  <c r="F2520" i="3"/>
  <c r="H2519" i="3"/>
  <c r="I2519" i="3" s="1"/>
  <c r="E2512" i="5" l="1"/>
  <c r="H2511" i="5"/>
  <c r="G2511" i="5"/>
  <c r="F2511" i="5"/>
  <c r="E2530" i="4"/>
  <c r="F2530" i="4" s="1"/>
  <c r="C2531" i="4"/>
  <c r="G2199" i="4"/>
  <c r="H2199" i="4" s="1"/>
  <c r="F2521" i="3"/>
  <c r="H2520" i="3"/>
  <c r="G2521" i="3"/>
  <c r="I2520" i="3"/>
  <c r="E2513" i="5" l="1"/>
  <c r="H2512" i="5"/>
  <c r="G2512" i="5"/>
  <c r="F2512" i="5"/>
  <c r="E2531" i="4"/>
  <c r="F2531" i="4" s="1"/>
  <c r="C2532" i="4"/>
  <c r="G2200" i="4"/>
  <c r="H2200" i="4" s="1"/>
  <c r="G2522" i="3"/>
  <c r="H2521" i="3"/>
  <c r="I2521" i="3" s="1"/>
  <c r="F2522" i="3"/>
  <c r="H2513" i="5" l="1"/>
  <c r="G2513" i="5"/>
  <c r="F2513" i="5"/>
  <c r="E2514" i="5"/>
  <c r="E2532" i="4"/>
  <c r="F2532" i="4" s="1"/>
  <c r="C2533" i="4"/>
  <c r="G2201" i="4"/>
  <c r="H2201" i="4" s="1"/>
  <c r="F2523" i="3"/>
  <c r="H2522" i="3"/>
  <c r="G2523" i="3"/>
  <c r="I2522" i="3"/>
  <c r="H2514" i="5" l="1"/>
  <c r="E2515" i="5"/>
  <c r="G2514" i="5"/>
  <c r="F2514" i="5"/>
  <c r="E2533" i="4"/>
  <c r="F2533" i="4" s="1"/>
  <c r="C2534" i="4"/>
  <c r="G2202" i="4"/>
  <c r="H2202" i="4" s="1"/>
  <c r="G2524" i="3"/>
  <c r="H2523" i="3"/>
  <c r="I2523" i="3" s="1"/>
  <c r="F2524" i="3"/>
  <c r="E2516" i="5" l="1"/>
  <c r="H2515" i="5"/>
  <c r="G2515" i="5"/>
  <c r="F2515" i="5"/>
  <c r="E2534" i="4"/>
  <c r="F2534" i="4" s="1"/>
  <c r="C2535" i="4"/>
  <c r="G2203" i="4"/>
  <c r="H2203" i="4" s="1"/>
  <c r="F2525" i="3"/>
  <c r="H2524" i="3"/>
  <c r="G2525" i="3"/>
  <c r="I2524" i="3"/>
  <c r="H2516" i="5" l="1"/>
  <c r="G2516" i="5"/>
  <c r="F2516" i="5"/>
  <c r="E2517" i="5"/>
  <c r="E2535" i="4"/>
  <c r="F2535" i="4" s="1"/>
  <c r="C2536" i="4"/>
  <c r="G2204" i="4"/>
  <c r="H2204" i="4" s="1"/>
  <c r="G2526" i="3"/>
  <c r="H2525" i="3"/>
  <c r="I2525" i="3" s="1"/>
  <c r="F2526" i="3"/>
  <c r="G2517" i="5" l="1"/>
  <c r="F2517" i="5"/>
  <c r="E2518" i="5"/>
  <c r="H2517" i="5"/>
  <c r="E2536" i="4"/>
  <c r="F2536" i="4" s="1"/>
  <c r="C2537" i="4"/>
  <c r="G2205" i="4"/>
  <c r="H2205" i="4" s="1"/>
  <c r="F2527" i="3"/>
  <c r="H2526" i="3"/>
  <c r="G2527" i="3"/>
  <c r="I2526" i="3"/>
  <c r="G2518" i="5" l="1"/>
  <c r="E2519" i="5"/>
  <c r="H2518" i="5"/>
  <c r="F2518" i="5"/>
  <c r="E2537" i="4"/>
  <c r="F2537" i="4" s="1"/>
  <c r="C2538" i="4"/>
  <c r="G2206" i="4"/>
  <c r="H2206" i="4" s="1"/>
  <c r="G2528" i="3"/>
  <c r="H2527" i="3"/>
  <c r="I2527" i="3" s="1"/>
  <c r="F2528" i="3"/>
  <c r="H2519" i="5" l="1"/>
  <c r="G2519" i="5"/>
  <c r="F2519" i="5"/>
  <c r="E2520" i="5"/>
  <c r="E2538" i="4"/>
  <c r="F2538" i="4" s="1"/>
  <c r="C2539" i="4"/>
  <c r="G2207" i="4"/>
  <c r="H2207" i="4" s="1"/>
  <c r="F2529" i="3"/>
  <c r="H2528" i="3"/>
  <c r="I2528" i="3" s="1"/>
  <c r="G2529" i="3"/>
  <c r="E2521" i="5" l="1"/>
  <c r="H2520" i="5"/>
  <c r="G2520" i="5"/>
  <c r="F2520" i="5"/>
  <c r="E2539" i="4"/>
  <c r="F2539" i="4" s="1"/>
  <c r="C2540" i="4"/>
  <c r="G2208" i="4"/>
  <c r="H2208" i="4" s="1"/>
  <c r="G2530" i="3"/>
  <c r="H2529" i="3"/>
  <c r="I2529" i="3" s="1"/>
  <c r="F2530" i="3"/>
  <c r="F2521" i="5" l="1"/>
  <c r="E2522" i="5"/>
  <c r="H2521" i="5"/>
  <c r="G2521" i="5"/>
  <c r="E2540" i="4"/>
  <c r="F2540" i="4" s="1"/>
  <c r="C2541" i="4"/>
  <c r="G2209" i="4"/>
  <c r="H2209" i="4" s="1"/>
  <c r="F2531" i="3"/>
  <c r="H2530" i="3"/>
  <c r="G2531" i="3"/>
  <c r="I2530" i="3"/>
  <c r="H2522" i="5" l="1"/>
  <c r="G2522" i="5"/>
  <c r="F2522" i="5"/>
  <c r="E2523" i="5"/>
  <c r="E2541" i="4"/>
  <c r="F2541" i="4" s="1"/>
  <c r="C2542" i="4"/>
  <c r="G2210" i="4"/>
  <c r="H2210" i="4" s="1"/>
  <c r="G2532" i="3"/>
  <c r="H2531" i="3"/>
  <c r="I2531" i="3" s="1"/>
  <c r="F2532" i="3"/>
  <c r="E2524" i="5" l="1"/>
  <c r="F2523" i="5"/>
  <c r="G2523" i="5"/>
  <c r="H2523" i="5"/>
  <c r="E2542" i="4"/>
  <c r="F2542" i="4" s="1"/>
  <c r="C2543" i="4"/>
  <c r="G2211" i="4"/>
  <c r="H2211" i="4" s="1"/>
  <c r="F2533" i="3"/>
  <c r="H2532" i="3"/>
  <c r="G2533" i="3"/>
  <c r="I2532" i="3"/>
  <c r="E2525" i="5" l="1"/>
  <c r="H2524" i="5"/>
  <c r="G2524" i="5"/>
  <c r="F2524" i="5"/>
  <c r="E2543" i="4"/>
  <c r="F2543" i="4" s="1"/>
  <c r="C2544" i="4"/>
  <c r="G2212" i="4"/>
  <c r="H2212" i="4" s="1"/>
  <c r="G2534" i="3"/>
  <c r="H2533" i="3"/>
  <c r="I2533" i="3" s="1"/>
  <c r="F2534" i="3"/>
  <c r="H2525" i="5" l="1"/>
  <c r="G2525" i="5"/>
  <c r="F2525" i="5"/>
  <c r="E2526" i="5"/>
  <c r="E2544" i="4"/>
  <c r="F2544" i="4" s="1"/>
  <c r="C2545" i="4"/>
  <c r="G2213" i="4"/>
  <c r="H2213" i="4" s="1"/>
  <c r="F2535" i="3"/>
  <c r="H2534" i="3"/>
  <c r="G2535" i="3"/>
  <c r="I2534" i="3"/>
  <c r="H2526" i="5" l="1"/>
  <c r="E2527" i="5"/>
  <c r="G2526" i="5"/>
  <c r="F2526" i="5"/>
  <c r="E2545" i="4"/>
  <c r="F2545" i="4" s="1"/>
  <c r="C2546" i="4"/>
  <c r="G2214" i="4"/>
  <c r="H2214" i="4" s="1"/>
  <c r="G2536" i="3"/>
  <c r="H2535" i="3"/>
  <c r="I2535" i="3" s="1"/>
  <c r="F2536" i="3"/>
  <c r="E2528" i="5" l="1"/>
  <c r="H2527" i="5"/>
  <c r="G2527" i="5"/>
  <c r="F2527" i="5"/>
  <c r="E2546" i="4"/>
  <c r="F2546" i="4" s="1"/>
  <c r="C2547" i="4"/>
  <c r="G2215" i="4"/>
  <c r="H2215" i="4" s="1"/>
  <c r="F2537" i="3"/>
  <c r="H2536" i="3"/>
  <c r="G2537" i="3"/>
  <c r="I2536" i="3"/>
  <c r="H2528" i="5" l="1"/>
  <c r="G2528" i="5"/>
  <c r="F2528" i="5"/>
  <c r="E2529" i="5"/>
  <c r="E2547" i="4"/>
  <c r="F2547" i="4" s="1"/>
  <c r="C2548" i="4"/>
  <c r="G2216" i="4"/>
  <c r="H2216" i="4" s="1"/>
  <c r="G2538" i="3"/>
  <c r="H2537" i="3"/>
  <c r="I2537" i="3" s="1"/>
  <c r="F2538" i="3"/>
  <c r="G2529" i="5" l="1"/>
  <c r="F2529" i="5"/>
  <c r="E2530" i="5"/>
  <c r="H2529" i="5"/>
  <c r="E2548" i="4"/>
  <c r="F2548" i="4" s="1"/>
  <c r="C2549" i="4"/>
  <c r="G2217" i="4"/>
  <c r="H2217" i="4" s="1"/>
  <c r="F2539" i="3"/>
  <c r="H2538" i="3"/>
  <c r="G2539" i="3"/>
  <c r="I2538" i="3"/>
  <c r="G2530" i="5" l="1"/>
  <c r="H2530" i="5"/>
  <c r="E2531" i="5"/>
  <c r="F2530" i="5"/>
  <c r="E2549" i="4"/>
  <c r="F2549" i="4" s="1"/>
  <c r="C2550" i="4"/>
  <c r="G2218" i="4"/>
  <c r="H2218" i="4" s="1"/>
  <c r="G2540" i="3"/>
  <c r="H2539" i="3"/>
  <c r="I2539" i="3" s="1"/>
  <c r="F2540" i="3"/>
  <c r="H2531" i="5" l="1"/>
  <c r="G2531" i="5"/>
  <c r="F2531" i="5"/>
  <c r="E2532" i="5"/>
  <c r="E2550" i="4"/>
  <c r="F2550" i="4" s="1"/>
  <c r="C2551" i="4"/>
  <c r="G2219" i="4"/>
  <c r="H2219" i="4" s="1"/>
  <c r="F2541" i="3"/>
  <c r="H2540" i="3"/>
  <c r="G2541" i="3"/>
  <c r="I2540" i="3"/>
  <c r="E2533" i="5" l="1"/>
  <c r="H2532" i="5"/>
  <c r="G2532" i="5"/>
  <c r="F2532" i="5"/>
  <c r="E2551" i="4"/>
  <c r="F2551" i="4" s="1"/>
  <c r="C2552" i="4"/>
  <c r="G2220" i="4"/>
  <c r="H2220" i="4" s="1"/>
  <c r="G2542" i="3"/>
  <c r="H2541" i="3"/>
  <c r="I2541" i="3" s="1"/>
  <c r="F2542" i="3"/>
  <c r="F2533" i="5" l="1"/>
  <c r="E2534" i="5"/>
  <c r="H2533" i="5"/>
  <c r="G2533" i="5"/>
  <c r="E2552" i="4"/>
  <c r="F2552" i="4" s="1"/>
  <c r="C2553" i="4"/>
  <c r="G2221" i="4"/>
  <c r="H2221" i="4" s="1"/>
  <c r="F2543" i="3"/>
  <c r="H2542" i="3"/>
  <c r="G2543" i="3"/>
  <c r="I2542" i="3"/>
  <c r="H2534" i="5" l="1"/>
  <c r="G2534" i="5"/>
  <c r="F2534" i="5"/>
  <c r="E2535" i="5"/>
  <c r="E2553" i="4"/>
  <c r="F2553" i="4" s="1"/>
  <c r="C2554" i="4"/>
  <c r="G2222" i="4"/>
  <c r="H2222" i="4" s="1"/>
  <c r="G2544" i="3"/>
  <c r="H2543" i="3"/>
  <c r="I2543" i="3" s="1"/>
  <c r="F2544" i="3"/>
  <c r="E2536" i="5" l="1"/>
  <c r="H2535" i="5"/>
  <c r="G2535" i="5"/>
  <c r="F2535" i="5"/>
  <c r="E2554" i="4"/>
  <c r="F2554" i="4" s="1"/>
  <c r="C2555" i="4"/>
  <c r="G2223" i="4"/>
  <c r="H2223" i="4" s="1"/>
  <c r="G2545" i="3"/>
  <c r="F2545" i="3"/>
  <c r="H2544" i="3"/>
  <c r="I2544" i="3" s="1"/>
  <c r="E2537" i="5" l="1"/>
  <c r="H2536" i="5"/>
  <c r="G2536" i="5"/>
  <c r="F2536" i="5"/>
  <c r="E2555" i="4"/>
  <c r="F2555" i="4" s="1"/>
  <c r="C2556" i="4"/>
  <c r="G2224" i="4"/>
  <c r="H2224" i="4" s="1"/>
  <c r="H2545" i="3"/>
  <c r="F2546" i="3"/>
  <c r="I2545" i="3"/>
  <c r="G2546" i="3"/>
  <c r="H2537" i="5" l="1"/>
  <c r="G2537" i="5"/>
  <c r="F2537" i="5"/>
  <c r="E2538" i="5"/>
  <c r="E2556" i="4"/>
  <c r="F2556" i="4" s="1"/>
  <c r="C2557" i="4"/>
  <c r="G2225" i="4"/>
  <c r="H2225" i="4" s="1"/>
  <c r="G2547" i="3"/>
  <c r="F2547" i="3"/>
  <c r="H2546" i="3"/>
  <c r="I2546" i="3" s="1"/>
  <c r="H2538" i="5" l="1"/>
  <c r="E2539" i="5"/>
  <c r="G2538" i="5"/>
  <c r="F2538" i="5"/>
  <c r="E2557" i="4"/>
  <c r="F2557" i="4" s="1"/>
  <c r="C2558" i="4"/>
  <c r="G2226" i="4"/>
  <c r="H2226" i="4" s="1"/>
  <c r="H2547" i="3"/>
  <c r="F2548" i="3"/>
  <c r="I2547" i="3"/>
  <c r="G2548" i="3"/>
  <c r="E2540" i="5" l="1"/>
  <c r="H2539" i="5"/>
  <c r="F2539" i="5"/>
  <c r="G2539" i="5"/>
  <c r="E2558" i="4"/>
  <c r="F2558" i="4" s="1"/>
  <c r="C2559" i="4"/>
  <c r="G2227" i="4"/>
  <c r="H2227" i="4" s="1"/>
  <c r="G2549" i="3"/>
  <c r="F2549" i="3"/>
  <c r="H2548" i="3"/>
  <c r="I2548" i="3" s="1"/>
  <c r="H2540" i="5" l="1"/>
  <c r="G2540" i="5"/>
  <c r="F2540" i="5"/>
  <c r="E2541" i="5"/>
  <c r="E2559" i="4"/>
  <c r="F2559" i="4" s="1"/>
  <c r="C2560" i="4"/>
  <c r="G2228" i="4"/>
  <c r="H2228" i="4" s="1"/>
  <c r="H2549" i="3"/>
  <c r="F2550" i="3"/>
  <c r="I2549" i="3"/>
  <c r="G2550" i="3"/>
  <c r="G2541" i="5" l="1"/>
  <c r="F2541" i="5"/>
  <c r="E2542" i="5"/>
  <c r="H2541" i="5"/>
  <c r="E2560" i="4"/>
  <c r="F2560" i="4" s="1"/>
  <c r="C2561" i="4"/>
  <c r="G2229" i="4"/>
  <c r="H2229" i="4" s="1"/>
  <c r="G2551" i="3"/>
  <c r="F2551" i="3"/>
  <c r="H2550" i="3"/>
  <c r="I2550" i="3" s="1"/>
  <c r="G2542" i="5" l="1"/>
  <c r="E2543" i="5"/>
  <c r="H2542" i="5"/>
  <c r="F2542" i="5"/>
  <c r="E2561" i="4"/>
  <c r="F2561" i="4" s="1"/>
  <c r="C2562" i="4"/>
  <c r="G2230" i="4"/>
  <c r="H2230" i="4" s="1"/>
  <c r="H2551" i="3"/>
  <c r="F2552" i="3"/>
  <c r="I2551" i="3"/>
  <c r="G2552" i="3"/>
  <c r="H2543" i="5" l="1"/>
  <c r="G2543" i="5"/>
  <c r="F2543" i="5"/>
  <c r="E2544" i="5"/>
  <c r="E2562" i="4"/>
  <c r="F2562" i="4" s="1"/>
  <c r="C2563" i="4"/>
  <c r="G2231" i="4"/>
  <c r="H2231" i="4" s="1"/>
  <c r="G2553" i="3"/>
  <c r="F2553" i="3"/>
  <c r="H2552" i="3"/>
  <c r="I2552" i="3" s="1"/>
  <c r="E2545" i="5" l="1"/>
  <c r="H2544" i="5"/>
  <c r="G2544" i="5"/>
  <c r="F2544" i="5"/>
  <c r="E2563" i="4"/>
  <c r="F2563" i="4" s="1"/>
  <c r="C2564" i="4"/>
  <c r="G2232" i="4"/>
  <c r="H2232" i="4" s="1"/>
  <c r="H2553" i="3"/>
  <c r="I2553" i="3" s="1"/>
  <c r="F2554" i="3"/>
  <c r="G2554" i="3"/>
  <c r="F2545" i="5" l="1"/>
  <c r="E2546" i="5"/>
  <c r="H2545" i="5"/>
  <c r="G2545" i="5"/>
  <c r="E2564" i="4"/>
  <c r="F2564" i="4" s="1"/>
  <c r="C2565" i="4"/>
  <c r="G2233" i="4"/>
  <c r="H2233" i="4" s="1"/>
  <c r="G2555" i="3"/>
  <c r="F2555" i="3"/>
  <c r="H2554" i="3"/>
  <c r="I2554" i="3" s="1"/>
  <c r="H2546" i="5" l="1"/>
  <c r="G2546" i="5"/>
  <c r="F2546" i="5"/>
  <c r="E2547" i="5"/>
  <c r="E2565" i="4"/>
  <c r="F2565" i="4" s="1"/>
  <c r="C2566" i="4"/>
  <c r="G2234" i="4"/>
  <c r="H2234" i="4" s="1"/>
  <c r="H2555" i="3"/>
  <c r="F2556" i="3"/>
  <c r="I2555" i="3"/>
  <c r="G2556" i="3"/>
  <c r="E2548" i="5" l="1"/>
  <c r="F2547" i="5"/>
  <c r="H2547" i="5"/>
  <c r="G2547" i="5"/>
  <c r="E2566" i="4"/>
  <c r="F2566" i="4" s="1"/>
  <c r="C2567" i="4"/>
  <c r="G2235" i="4"/>
  <c r="H2235" i="4" s="1"/>
  <c r="G2557" i="3"/>
  <c r="F2557" i="3"/>
  <c r="H2556" i="3"/>
  <c r="I2556" i="3" s="1"/>
  <c r="E2549" i="5" l="1"/>
  <c r="H2548" i="5"/>
  <c r="G2548" i="5"/>
  <c r="F2548" i="5"/>
  <c r="E2567" i="4"/>
  <c r="F2567" i="4" s="1"/>
  <c r="C2568" i="4"/>
  <c r="G2236" i="4"/>
  <c r="H2236" i="4" s="1"/>
  <c r="H2557" i="3"/>
  <c r="F2558" i="3"/>
  <c r="I2557" i="3"/>
  <c r="G2558" i="3"/>
  <c r="H2549" i="5" l="1"/>
  <c r="G2549" i="5"/>
  <c r="F2549" i="5"/>
  <c r="E2550" i="5"/>
  <c r="E2568" i="4"/>
  <c r="F2568" i="4" s="1"/>
  <c r="C2569" i="4"/>
  <c r="G2237" i="4"/>
  <c r="H2237" i="4" s="1"/>
  <c r="G2559" i="3"/>
  <c r="F2559" i="3"/>
  <c r="H2558" i="3"/>
  <c r="I2558" i="3" s="1"/>
  <c r="H2550" i="5" l="1"/>
  <c r="E2551" i="5"/>
  <c r="G2550" i="5"/>
  <c r="F2550" i="5"/>
  <c r="E2569" i="4"/>
  <c r="F2569" i="4" s="1"/>
  <c r="C2570" i="4"/>
  <c r="G2238" i="4"/>
  <c r="H2238" i="4" s="1"/>
  <c r="H2559" i="3"/>
  <c r="F2560" i="3"/>
  <c r="I2559" i="3"/>
  <c r="G2560" i="3"/>
  <c r="H2551" i="5" l="1"/>
  <c r="E2552" i="5"/>
  <c r="G2551" i="5"/>
  <c r="F2551" i="5"/>
  <c r="E2570" i="4"/>
  <c r="F2570" i="4" s="1"/>
  <c r="C2571" i="4"/>
  <c r="G2239" i="4"/>
  <c r="H2239" i="4" s="1"/>
  <c r="G2561" i="3"/>
  <c r="F2561" i="3"/>
  <c r="H2560" i="3"/>
  <c r="I2560" i="3" s="1"/>
  <c r="H2552" i="5" l="1"/>
  <c r="G2552" i="5"/>
  <c r="F2552" i="5"/>
  <c r="E2553" i="5"/>
  <c r="E2571" i="4"/>
  <c r="F2571" i="4" s="1"/>
  <c r="C2572" i="4"/>
  <c r="G2240" i="4"/>
  <c r="H2240" i="4" s="1"/>
  <c r="H2561" i="3"/>
  <c r="F2562" i="3"/>
  <c r="I2561" i="3"/>
  <c r="G2562" i="3"/>
  <c r="F2572" i="4" l="1"/>
  <c r="H2553" i="5"/>
  <c r="G2553" i="5"/>
  <c r="F2553" i="5"/>
  <c r="E2554" i="5"/>
  <c r="E2572" i="4"/>
  <c r="C2573" i="4"/>
  <c r="G2241" i="4"/>
  <c r="H2241" i="4" s="1"/>
  <c r="G2563" i="3"/>
  <c r="F2563" i="3"/>
  <c r="H2562" i="3"/>
  <c r="I2562" i="3" s="1"/>
  <c r="H2554" i="5" l="1"/>
  <c r="E2555" i="5"/>
  <c r="G2554" i="5"/>
  <c r="F2554" i="5"/>
  <c r="E2573" i="4"/>
  <c r="F2573" i="4" s="1"/>
  <c r="C2574" i="4"/>
  <c r="G2242" i="4"/>
  <c r="H2242" i="4" s="1"/>
  <c r="H2563" i="3"/>
  <c r="F2564" i="3"/>
  <c r="I2563" i="3"/>
  <c r="G2564" i="3"/>
  <c r="F2574" i="4" l="1"/>
  <c r="H2555" i="5"/>
  <c r="G2555" i="5"/>
  <c r="F2555" i="5"/>
  <c r="E2556" i="5"/>
  <c r="E2574" i="4"/>
  <c r="C2575" i="4"/>
  <c r="G2243" i="4"/>
  <c r="H2243" i="4" s="1"/>
  <c r="G2565" i="3"/>
  <c r="F2565" i="3"/>
  <c r="H2564" i="3"/>
  <c r="I2564" i="3" s="1"/>
  <c r="E2557" i="5" l="1"/>
  <c r="H2556" i="5"/>
  <c r="F2556" i="5"/>
  <c r="G2556" i="5"/>
  <c r="E2575" i="4"/>
  <c r="F2575" i="4" s="1"/>
  <c r="C2576" i="4"/>
  <c r="G2244" i="4"/>
  <c r="H2244" i="4" s="1"/>
  <c r="H2565" i="3"/>
  <c r="F2566" i="3"/>
  <c r="I2565" i="3"/>
  <c r="G2566" i="3"/>
  <c r="H2557" i="5" l="1"/>
  <c r="E2558" i="5"/>
  <c r="G2557" i="5"/>
  <c r="F2557" i="5"/>
  <c r="E2576" i="4"/>
  <c r="F2576" i="4" s="1"/>
  <c r="C2577" i="4"/>
  <c r="G2245" i="4"/>
  <c r="H2245" i="4" s="1"/>
  <c r="G2567" i="3"/>
  <c r="F2567" i="3"/>
  <c r="H2566" i="3"/>
  <c r="I2566" i="3" s="1"/>
  <c r="H2558" i="5" l="1"/>
  <c r="G2558" i="5"/>
  <c r="F2558" i="5"/>
  <c r="E2559" i="5"/>
  <c r="E2577" i="4"/>
  <c r="F2577" i="4" s="1"/>
  <c r="C2578" i="4"/>
  <c r="G2246" i="4"/>
  <c r="H2246" i="4" s="1"/>
  <c r="H2567" i="3"/>
  <c r="F2568" i="3"/>
  <c r="I2567" i="3"/>
  <c r="G2568" i="3"/>
  <c r="H2559" i="5" l="1"/>
  <c r="E2560" i="5"/>
  <c r="G2559" i="5"/>
  <c r="F2559" i="5"/>
  <c r="E2578" i="4"/>
  <c r="F2578" i="4" s="1"/>
  <c r="C2579" i="4"/>
  <c r="G2247" i="4"/>
  <c r="H2247" i="4" s="1"/>
  <c r="G2569" i="3"/>
  <c r="F2569" i="3"/>
  <c r="H2568" i="3"/>
  <c r="I2568" i="3" s="1"/>
  <c r="H2560" i="5" l="1"/>
  <c r="E2561" i="5"/>
  <c r="G2560" i="5"/>
  <c r="F2560" i="5"/>
  <c r="E2579" i="4"/>
  <c r="F2579" i="4" s="1"/>
  <c r="C2580" i="4"/>
  <c r="G2248" i="4"/>
  <c r="H2248" i="4" s="1"/>
  <c r="H2569" i="3"/>
  <c r="F2570" i="3"/>
  <c r="I2569" i="3"/>
  <c r="G2570" i="3"/>
  <c r="H2561" i="5" l="1"/>
  <c r="G2561" i="5"/>
  <c r="F2561" i="5"/>
  <c r="E2562" i="5"/>
  <c r="E2580" i="4"/>
  <c r="F2580" i="4" s="1"/>
  <c r="C2581" i="4"/>
  <c r="G2249" i="4"/>
  <c r="H2249" i="4" s="1"/>
  <c r="F2571" i="3"/>
  <c r="H2570" i="3"/>
  <c r="G2571" i="3"/>
  <c r="I2570" i="3"/>
  <c r="H2562" i="5" l="1"/>
  <c r="G2562" i="5"/>
  <c r="F2562" i="5"/>
  <c r="E2563" i="5"/>
  <c r="E2581" i="4"/>
  <c r="F2581" i="4" s="1"/>
  <c r="C2582" i="4"/>
  <c r="G2250" i="4"/>
  <c r="H2250" i="4" s="1"/>
  <c r="G2572" i="3"/>
  <c r="H2571" i="3"/>
  <c r="I2571" i="3" s="1"/>
  <c r="F2572" i="3"/>
  <c r="H2563" i="5" l="1"/>
  <c r="E2564" i="5"/>
  <c r="G2563" i="5"/>
  <c r="F2563" i="5"/>
  <c r="E2582" i="4"/>
  <c r="F2582" i="4" s="1"/>
  <c r="C2583" i="4"/>
  <c r="G2251" i="4"/>
  <c r="H2251" i="4" s="1"/>
  <c r="F2573" i="3"/>
  <c r="H2572" i="3"/>
  <c r="G2573" i="3"/>
  <c r="I2572" i="3"/>
  <c r="H2564" i="5" l="1"/>
  <c r="G2564" i="5"/>
  <c r="F2564" i="5"/>
  <c r="E2565" i="5"/>
  <c r="E2583" i="4"/>
  <c r="F2583" i="4" s="1"/>
  <c r="C2584" i="4"/>
  <c r="G2252" i="4"/>
  <c r="H2252" i="4" s="1"/>
  <c r="G2574" i="3"/>
  <c r="H2573" i="3"/>
  <c r="I2573" i="3" s="1"/>
  <c r="F2574" i="3"/>
  <c r="E2566" i="5" l="1"/>
  <c r="H2565" i="5"/>
  <c r="G2565" i="5"/>
  <c r="F2565" i="5"/>
  <c r="E2584" i="4"/>
  <c r="F2584" i="4" s="1"/>
  <c r="C2585" i="4"/>
  <c r="G2253" i="4"/>
  <c r="H2253" i="4" s="1"/>
  <c r="F2575" i="3"/>
  <c r="H2574" i="3"/>
  <c r="G2575" i="3"/>
  <c r="I2574" i="3"/>
  <c r="H2566" i="5" l="1"/>
  <c r="E2567" i="5"/>
  <c r="G2566" i="5"/>
  <c r="F2566" i="5"/>
  <c r="E2585" i="4"/>
  <c r="F2585" i="4" s="1"/>
  <c r="C2586" i="4"/>
  <c r="G2254" i="4"/>
  <c r="H2254" i="4" s="1"/>
  <c r="G2576" i="3"/>
  <c r="H2575" i="3"/>
  <c r="I2575" i="3" s="1"/>
  <c r="F2576" i="3"/>
  <c r="H2567" i="5" l="1"/>
  <c r="G2567" i="5"/>
  <c r="F2567" i="5"/>
  <c r="E2568" i="5"/>
  <c r="E2586" i="4"/>
  <c r="F2586" i="4" s="1"/>
  <c r="C2587" i="4"/>
  <c r="G2255" i="4"/>
  <c r="H2255" i="4" s="1"/>
  <c r="F2577" i="3"/>
  <c r="H2576" i="3"/>
  <c r="G2577" i="3"/>
  <c r="I2576" i="3"/>
  <c r="H2568" i="5" l="1"/>
  <c r="E2569" i="5"/>
  <c r="G2568" i="5"/>
  <c r="F2568" i="5"/>
  <c r="E2587" i="4"/>
  <c r="F2587" i="4" s="1"/>
  <c r="C2588" i="4"/>
  <c r="G2256" i="4"/>
  <c r="H2256" i="4" s="1"/>
  <c r="G2578" i="3"/>
  <c r="H2577" i="3"/>
  <c r="I2577" i="3" s="1"/>
  <c r="F2578" i="3"/>
  <c r="H2569" i="5" l="1"/>
  <c r="E2570" i="5"/>
  <c r="G2569" i="5"/>
  <c r="F2569" i="5"/>
  <c r="E2588" i="4"/>
  <c r="F2588" i="4" s="1"/>
  <c r="C2589" i="4"/>
  <c r="G2257" i="4"/>
  <c r="H2257" i="4" s="1"/>
  <c r="F2579" i="3"/>
  <c r="H2578" i="3"/>
  <c r="G2579" i="3"/>
  <c r="I2578" i="3"/>
  <c r="H2570" i="5" l="1"/>
  <c r="G2570" i="5"/>
  <c r="F2570" i="5"/>
  <c r="E2571" i="5"/>
  <c r="E2589" i="4"/>
  <c r="F2589" i="4" s="1"/>
  <c r="C2590" i="4"/>
  <c r="G2258" i="4"/>
  <c r="H2258" i="4" s="1"/>
  <c r="G2580" i="3"/>
  <c r="H2579" i="3"/>
  <c r="I2579" i="3" s="1"/>
  <c r="F2580" i="3"/>
  <c r="H2571" i="5" l="1"/>
  <c r="G2571" i="5"/>
  <c r="F2571" i="5"/>
  <c r="E2572" i="5"/>
  <c r="E2590" i="4"/>
  <c r="F2590" i="4" s="1"/>
  <c r="C2591" i="4"/>
  <c r="G2259" i="4"/>
  <c r="H2259" i="4" s="1"/>
  <c r="G2581" i="3"/>
  <c r="F2581" i="3"/>
  <c r="H2580" i="3"/>
  <c r="I2580" i="3" s="1"/>
  <c r="H2572" i="5" l="1"/>
  <c r="E2573" i="5"/>
  <c r="G2572" i="5"/>
  <c r="F2572" i="5"/>
  <c r="E2591" i="4"/>
  <c r="F2591" i="4" s="1"/>
  <c r="C2592" i="4"/>
  <c r="G2260" i="4"/>
  <c r="H2260" i="4" s="1"/>
  <c r="H2581" i="3"/>
  <c r="F2582" i="3"/>
  <c r="I2581" i="3"/>
  <c r="G2582" i="3"/>
  <c r="H2573" i="5" l="1"/>
  <c r="G2573" i="5"/>
  <c r="F2573" i="5"/>
  <c r="E2574" i="5"/>
  <c r="E2592" i="4"/>
  <c r="F2592" i="4" s="1"/>
  <c r="C2593" i="4"/>
  <c r="G2261" i="4"/>
  <c r="H2261" i="4" s="1"/>
  <c r="G2583" i="3"/>
  <c r="F2583" i="3"/>
  <c r="H2582" i="3"/>
  <c r="I2582" i="3" s="1"/>
  <c r="E2575" i="5" l="1"/>
  <c r="H2574" i="5"/>
  <c r="F2574" i="5"/>
  <c r="G2574" i="5"/>
  <c r="E2593" i="4"/>
  <c r="F2593" i="4" s="1"/>
  <c r="C2594" i="4"/>
  <c r="G2262" i="4"/>
  <c r="H2262" i="4" s="1"/>
  <c r="H2583" i="3"/>
  <c r="F2584" i="3"/>
  <c r="I2583" i="3"/>
  <c r="G2584" i="3"/>
  <c r="H2575" i="5" l="1"/>
  <c r="E2576" i="5"/>
  <c r="G2575" i="5"/>
  <c r="F2575" i="5"/>
  <c r="E2594" i="4"/>
  <c r="F2594" i="4" s="1"/>
  <c r="C2595" i="4"/>
  <c r="G2263" i="4"/>
  <c r="H2263" i="4" s="1"/>
  <c r="G2585" i="3"/>
  <c r="F2585" i="3"/>
  <c r="H2584" i="3"/>
  <c r="I2584" i="3" s="1"/>
  <c r="H2576" i="5" l="1"/>
  <c r="G2576" i="5"/>
  <c r="F2576" i="5"/>
  <c r="E2577" i="5"/>
  <c r="E2595" i="4"/>
  <c r="F2595" i="4" s="1"/>
  <c r="C2596" i="4"/>
  <c r="G2264" i="4"/>
  <c r="H2264" i="4" s="1"/>
  <c r="H2585" i="3"/>
  <c r="F2586" i="3"/>
  <c r="I2585" i="3"/>
  <c r="G2586" i="3"/>
  <c r="H2577" i="5" l="1"/>
  <c r="E2578" i="5"/>
  <c r="G2577" i="5"/>
  <c r="F2577" i="5"/>
  <c r="E2596" i="4"/>
  <c r="F2596" i="4" s="1"/>
  <c r="C2597" i="4"/>
  <c r="G2265" i="4"/>
  <c r="H2265" i="4" s="1"/>
  <c r="G2587" i="3"/>
  <c r="F2587" i="3"/>
  <c r="H2586" i="3"/>
  <c r="I2586" i="3" s="1"/>
  <c r="H2578" i="5" l="1"/>
  <c r="E2579" i="5"/>
  <c r="G2578" i="5"/>
  <c r="F2578" i="5"/>
  <c r="E2597" i="4"/>
  <c r="F2597" i="4" s="1"/>
  <c r="C2598" i="4"/>
  <c r="G2266" i="4"/>
  <c r="H2266" i="4" s="1"/>
  <c r="H2587" i="3"/>
  <c r="F2588" i="3"/>
  <c r="I2587" i="3"/>
  <c r="G2588" i="3"/>
  <c r="H2579" i="5" l="1"/>
  <c r="G2579" i="5"/>
  <c r="F2579" i="5"/>
  <c r="E2580" i="5"/>
  <c r="E2598" i="4"/>
  <c r="F2598" i="4" s="1"/>
  <c r="C2599" i="4"/>
  <c r="G2267" i="4"/>
  <c r="H2267" i="4" s="1"/>
  <c r="G2589" i="3"/>
  <c r="F2589" i="3"/>
  <c r="H2588" i="3"/>
  <c r="I2588" i="3" s="1"/>
  <c r="H2580" i="5" l="1"/>
  <c r="G2580" i="5"/>
  <c r="F2580" i="5"/>
  <c r="E2581" i="5"/>
  <c r="E2599" i="4"/>
  <c r="F2599" i="4" s="1"/>
  <c r="C2600" i="4"/>
  <c r="G2268" i="4"/>
  <c r="H2268" i="4" s="1"/>
  <c r="H2589" i="3"/>
  <c r="F2590" i="3"/>
  <c r="I2589" i="3"/>
  <c r="G2590" i="3"/>
  <c r="H2581" i="5" l="1"/>
  <c r="E2582" i="5"/>
  <c r="G2581" i="5"/>
  <c r="F2581" i="5"/>
  <c r="E2600" i="4"/>
  <c r="F2600" i="4" s="1"/>
  <c r="C2601" i="4"/>
  <c r="G2269" i="4"/>
  <c r="H2269" i="4" s="1"/>
  <c r="G2591" i="3"/>
  <c r="F2591" i="3"/>
  <c r="H2590" i="3"/>
  <c r="I2590" i="3" s="1"/>
  <c r="H2582" i="5" l="1"/>
  <c r="G2582" i="5"/>
  <c r="F2582" i="5"/>
  <c r="E2583" i="5"/>
  <c r="E2601" i="4"/>
  <c r="F2601" i="4" s="1"/>
  <c r="C2602" i="4"/>
  <c r="G2270" i="4"/>
  <c r="H2270" i="4" s="1"/>
  <c r="H2591" i="3"/>
  <c r="F2592" i="3"/>
  <c r="I2591" i="3"/>
  <c r="G2592" i="3"/>
  <c r="E2584" i="5" l="1"/>
  <c r="H2583" i="5"/>
  <c r="G2583" i="5"/>
  <c r="F2583" i="5"/>
  <c r="E2602" i="4"/>
  <c r="F2602" i="4" s="1"/>
  <c r="C2603" i="4"/>
  <c r="G2271" i="4"/>
  <c r="H2271" i="4" s="1"/>
  <c r="G2593" i="3"/>
  <c r="F2593" i="3"/>
  <c r="H2592" i="3"/>
  <c r="I2592" i="3" s="1"/>
  <c r="H2584" i="5" l="1"/>
  <c r="E2585" i="5"/>
  <c r="G2584" i="5"/>
  <c r="F2584" i="5"/>
  <c r="E2603" i="4"/>
  <c r="F2603" i="4" s="1"/>
  <c r="C2604" i="4"/>
  <c r="G2272" i="4"/>
  <c r="H2272" i="4" s="1"/>
  <c r="H2593" i="3"/>
  <c r="F2594" i="3"/>
  <c r="I2593" i="3"/>
  <c r="G2594" i="3"/>
  <c r="H2585" i="5" l="1"/>
  <c r="G2585" i="5"/>
  <c r="F2585" i="5"/>
  <c r="E2586" i="5"/>
  <c r="E2604" i="4"/>
  <c r="F2604" i="4" s="1"/>
  <c r="C2605" i="4"/>
  <c r="G2273" i="4"/>
  <c r="H2273" i="4" s="1"/>
  <c r="F2595" i="3"/>
  <c r="H2594" i="3"/>
  <c r="I2594" i="3" s="1"/>
  <c r="G2595" i="3"/>
  <c r="H2586" i="5" l="1"/>
  <c r="E2587" i="5"/>
  <c r="G2586" i="5"/>
  <c r="F2586" i="5"/>
  <c r="E2605" i="4"/>
  <c r="F2605" i="4" s="1"/>
  <c r="C2606" i="4"/>
  <c r="G2274" i="4"/>
  <c r="H2274" i="4" s="1"/>
  <c r="G2596" i="3"/>
  <c r="H2595" i="3"/>
  <c r="I2595" i="3" s="1"/>
  <c r="F2596" i="3"/>
  <c r="H2587" i="5" l="1"/>
  <c r="E2588" i="5"/>
  <c r="G2587" i="5"/>
  <c r="F2587" i="5"/>
  <c r="E2606" i="4"/>
  <c r="F2606" i="4" s="1"/>
  <c r="C2607" i="4"/>
  <c r="G2275" i="4"/>
  <c r="H2275" i="4" s="1"/>
  <c r="F2597" i="3"/>
  <c r="H2596" i="3"/>
  <c r="G2597" i="3"/>
  <c r="I2596" i="3"/>
  <c r="H2588" i="5" l="1"/>
  <c r="G2588" i="5"/>
  <c r="F2588" i="5"/>
  <c r="E2589" i="5"/>
  <c r="E2607" i="4"/>
  <c r="F2607" i="4" s="1"/>
  <c r="C2608" i="4"/>
  <c r="G2276" i="4"/>
  <c r="H2276" i="4" s="1"/>
  <c r="G2598" i="3"/>
  <c r="H2597" i="3"/>
  <c r="I2597" i="3" s="1"/>
  <c r="F2598" i="3"/>
  <c r="H2589" i="5" l="1"/>
  <c r="G2589" i="5"/>
  <c r="F2589" i="5"/>
  <c r="E2590" i="5"/>
  <c r="E2608" i="4"/>
  <c r="F2608" i="4" s="1"/>
  <c r="C2609" i="4"/>
  <c r="G2277" i="4"/>
  <c r="H2277" i="4" s="1"/>
  <c r="G2599" i="3"/>
  <c r="F2599" i="3"/>
  <c r="H2598" i="3"/>
  <c r="I2598" i="3" s="1"/>
  <c r="H2590" i="5" l="1"/>
  <c r="E2591" i="5"/>
  <c r="G2590" i="5"/>
  <c r="F2590" i="5"/>
  <c r="E2609" i="4"/>
  <c r="F2609" i="4" s="1"/>
  <c r="C2610" i="4"/>
  <c r="G2278" i="4"/>
  <c r="H2278" i="4" s="1"/>
  <c r="H2599" i="3"/>
  <c r="F2600" i="3"/>
  <c r="I2599" i="3"/>
  <c r="G2600" i="3"/>
  <c r="H2591" i="5" l="1"/>
  <c r="G2591" i="5"/>
  <c r="F2591" i="5"/>
  <c r="E2592" i="5"/>
  <c r="E2610" i="4"/>
  <c r="F2610" i="4" s="1"/>
  <c r="C2611" i="4"/>
  <c r="G2279" i="4"/>
  <c r="H2279" i="4" s="1"/>
  <c r="G2601" i="3"/>
  <c r="F2601" i="3"/>
  <c r="H2600" i="3"/>
  <c r="I2600" i="3" s="1"/>
  <c r="E2593" i="5" l="1"/>
  <c r="H2592" i="5"/>
  <c r="F2592" i="5"/>
  <c r="G2592" i="5"/>
  <c r="E2611" i="4"/>
  <c r="F2611" i="4" s="1"/>
  <c r="C2612" i="4"/>
  <c r="G2280" i="4"/>
  <c r="H2280" i="4" s="1"/>
  <c r="H2601" i="3"/>
  <c r="F2602" i="3"/>
  <c r="I2601" i="3"/>
  <c r="G2602" i="3"/>
  <c r="H2593" i="5" l="1"/>
  <c r="E2594" i="5"/>
  <c r="G2593" i="5"/>
  <c r="F2593" i="5"/>
  <c r="E2612" i="4"/>
  <c r="F2612" i="4" s="1"/>
  <c r="C2613" i="4"/>
  <c r="G2281" i="4"/>
  <c r="H2281" i="4" s="1"/>
  <c r="G2603" i="3"/>
  <c r="F2603" i="3"/>
  <c r="H2602" i="3"/>
  <c r="I2602" i="3" s="1"/>
  <c r="H2594" i="5" l="1"/>
  <c r="G2594" i="5"/>
  <c r="F2594" i="5"/>
  <c r="E2595" i="5"/>
  <c r="E2613" i="4"/>
  <c r="F2613" i="4" s="1"/>
  <c r="C2614" i="4"/>
  <c r="G2282" i="4"/>
  <c r="H2282" i="4" s="1"/>
  <c r="H2603" i="3"/>
  <c r="F2604" i="3"/>
  <c r="I2603" i="3"/>
  <c r="G2604" i="3"/>
  <c r="H2595" i="5" l="1"/>
  <c r="E2596" i="5"/>
  <c r="G2595" i="5"/>
  <c r="F2595" i="5"/>
  <c r="E2614" i="4"/>
  <c r="F2614" i="4" s="1"/>
  <c r="C2615" i="4"/>
  <c r="G2283" i="4"/>
  <c r="H2283" i="4" s="1"/>
  <c r="G2605" i="3"/>
  <c r="F2605" i="3"/>
  <c r="H2604" i="3"/>
  <c r="I2604" i="3" s="1"/>
  <c r="H2596" i="5" l="1"/>
  <c r="E2597" i="5"/>
  <c r="G2596" i="5"/>
  <c r="F2596" i="5"/>
  <c r="E2615" i="4"/>
  <c r="F2615" i="4" s="1"/>
  <c r="C2616" i="4"/>
  <c r="G2284" i="4"/>
  <c r="H2284" i="4" s="1"/>
  <c r="H2605" i="3"/>
  <c r="F2606" i="3"/>
  <c r="I2605" i="3"/>
  <c r="G2606" i="3"/>
  <c r="H2597" i="5" l="1"/>
  <c r="G2597" i="5"/>
  <c r="F2597" i="5"/>
  <c r="E2598" i="5"/>
  <c r="E2616" i="4"/>
  <c r="F2616" i="4" s="1"/>
  <c r="C2617" i="4"/>
  <c r="G2285" i="4"/>
  <c r="H2285" i="4" s="1"/>
  <c r="G2607" i="3"/>
  <c r="F2607" i="3"/>
  <c r="H2606" i="3"/>
  <c r="I2606" i="3" s="1"/>
  <c r="H2598" i="5" l="1"/>
  <c r="G2598" i="5"/>
  <c r="F2598" i="5"/>
  <c r="E2599" i="5"/>
  <c r="E2617" i="4"/>
  <c r="F2617" i="4" s="1"/>
  <c r="C2618" i="4"/>
  <c r="G2286" i="4"/>
  <c r="H2286" i="4" s="1"/>
  <c r="H2607" i="3"/>
  <c r="F2608" i="3"/>
  <c r="I2607" i="3"/>
  <c r="G2608" i="3"/>
  <c r="H2599" i="5" l="1"/>
  <c r="E2600" i="5"/>
  <c r="G2599" i="5"/>
  <c r="F2599" i="5"/>
  <c r="E2618" i="4"/>
  <c r="F2618" i="4" s="1"/>
  <c r="C2619" i="4"/>
  <c r="G2287" i="4"/>
  <c r="H2287" i="4" s="1"/>
  <c r="G2609" i="3"/>
  <c r="F2609" i="3"/>
  <c r="H2608" i="3"/>
  <c r="I2608" i="3" s="1"/>
  <c r="H2600" i="5" l="1"/>
  <c r="G2600" i="5"/>
  <c r="F2600" i="5"/>
  <c r="E2601" i="5"/>
  <c r="E2619" i="4"/>
  <c r="F2619" i="4" s="1"/>
  <c r="C2620" i="4"/>
  <c r="G2288" i="4"/>
  <c r="H2288" i="4" s="1"/>
  <c r="H2609" i="3"/>
  <c r="F2610" i="3"/>
  <c r="I2609" i="3"/>
  <c r="G2610" i="3"/>
  <c r="E2602" i="5" l="1"/>
  <c r="H2601" i="5"/>
  <c r="G2601" i="5"/>
  <c r="F2601" i="5"/>
  <c r="E2620" i="4"/>
  <c r="F2620" i="4" s="1"/>
  <c r="C2621" i="4"/>
  <c r="G2289" i="4"/>
  <c r="H2289" i="4" s="1"/>
  <c r="G2611" i="3"/>
  <c r="F2611" i="3"/>
  <c r="H2610" i="3"/>
  <c r="I2610" i="3" s="1"/>
  <c r="H2602" i="5" l="1"/>
  <c r="E2603" i="5"/>
  <c r="G2602" i="5"/>
  <c r="F2602" i="5"/>
  <c r="E2621" i="4"/>
  <c r="F2621" i="4" s="1"/>
  <c r="C2622" i="4"/>
  <c r="G2290" i="4"/>
  <c r="H2290" i="4" s="1"/>
  <c r="H2611" i="3"/>
  <c r="F2612" i="3"/>
  <c r="I2611" i="3"/>
  <c r="G2612" i="3"/>
  <c r="H2603" i="5" l="1"/>
  <c r="G2603" i="5"/>
  <c r="F2603" i="5"/>
  <c r="E2604" i="5"/>
  <c r="E2622" i="4"/>
  <c r="F2622" i="4" s="1"/>
  <c r="C2623" i="4"/>
  <c r="G2291" i="4"/>
  <c r="H2291" i="4" s="1"/>
  <c r="G2613" i="3"/>
  <c r="F2613" i="3"/>
  <c r="H2612" i="3"/>
  <c r="I2612" i="3" s="1"/>
  <c r="H2604" i="5" l="1"/>
  <c r="E2605" i="5"/>
  <c r="G2604" i="5"/>
  <c r="F2604" i="5"/>
  <c r="E2623" i="4"/>
  <c r="F2623" i="4" s="1"/>
  <c r="C2624" i="4"/>
  <c r="G2292" i="4"/>
  <c r="H2292" i="4" s="1"/>
  <c r="H2613" i="3"/>
  <c r="F2614" i="3"/>
  <c r="I2613" i="3"/>
  <c r="G2614" i="3"/>
  <c r="H2605" i="5" l="1"/>
  <c r="E2606" i="5"/>
  <c r="G2605" i="5"/>
  <c r="F2605" i="5"/>
  <c r="E2624" i="4"/>
  <c r="F2624" i="4" s="1"/>
  <c r="C2625" i="4"/>
  <c r="G2293" i="4"/>
  <c r="H2293" i="4" s="1"/>
  <c r="F2615" i="3"/>
  <c r="H2614" i="3"/>
  <c r="G2615" i="3"/>
  <c r="I2614" i="3"/>
  <c r="H2606" i="5" l="1"/>
  <c r="G2606" i="5"/>
  <c r="F2606" i="5"/>
  <c r="E2607" i="5"/>
  <c r="E2625" i="4"/>
  <c r="F2625" i="4" s="1"/>
  <c r="C2626" i="4"/>
  <c r="G2294" i="4"/>
  <c r="H2294" i="4" s="1"/>
  <c r="G2616" i="3"/>
  <c r="H2615" i="3"/>
  <c r="I2615" i="3" s="1"/>
  <c r="F2616" i="3"/>
  <c r="H2607" i="5" l="1"/>
  <c r="G2607" i="5"/>
  <c r="F2607" i="5"/>
  <c r="E2608" i="5"/>
  <c r="E2626" i="4"/>
  <c r="F2626" i="4" s="1"/>
  <c r="C2627" i="4"/>
  <c r="G2295" i="4"/>
  <c r="H2295" i="4" s="1"/>
  <c r="F2617" i="3"/>
  <c r="H2616" i="3"/>
  <c r="G2617" i="3"/>
  <c r="I2616" i="3"/>
  <c r="E2609" i="5" l="1"/>
  <c r="H2608" i="5"/>
  <c r="G2608" i="5"/>
  <c r="F2608" i="5"/>
  <c r="E2627" i="4"/>
  <c r="F2627" i="4" s="1"/>
  <c r="C2628" i="4"/>
  <c r="G2296" i="4"/>
  <c r="H2296" i="4" s="1"/>
  <c r="G2618" i="3"/>
  <c r="H2617" i="3"/>
  <c r="I2617" i="3" s="1"/>
  <c r="F2618" i="3"/>
  <c r="H2609" i="5" l="1"/>
  <c r="G2609" i="5"/>
  <c r="F2609" i="5"/>
  <c r="E2610" i="5"/>
  <c r="E2628" i="4"/>
  <c r="F2628" i="4" s="1"/>
  <c r="C2629" i="4"/>
  <c r="G2297" i="4"/>
  <c r="H2297" i="4" s="1"/>
  <c r="F2619" i="3"/>
  <c r="H2618" i="3"/>
  <c r="G2619" i="3"/>
  <c r="I2618" i="3"/>
  <c r="E2611" i="5" l="1"/>
  <c r="F2610" i="5"/>
  <c r="G2610" i="5"/>
  <c r="H2610" i="5"/>
  <c r="E2629" i="4"/>
  <c r="F2629" i="4" s="1"/>
  <c r="C2630" i="4"/>
  <c r="G2298" i="4"/>
  <c r="H2298" i="4" s="1"/>
  <c r="G2620" i="3"/>
  <c r="H2619" i="3"/>
  <c r="I2619" i="3" s="1"/>
  <c r="F2620" i="3"/>
  <c r="E2612" i="5" l="1"/>
  <c r="H2611" i="5"/>
  <c r="G2611" i="5"/>
  <c r="F2611" i="5"/>
  <c r="E2630" i="4"/>
  <c r="F2630" i="4" s="1"/>
  <c r="C2631" i="4"/>
  <c r="G2299" i="4"/>
  <c r="H2299" i="4" s="1"/>
  <c r="F2621" i="3"/>
  <c r="H2620" i="3"/>
  <c r="G2621" i="3"/>
  <c r="I2620" i="3"/>
  <c r="H2612" i="5" l="1"/>
  <c r="G2612" i="5"/>
  <c r="F2612" i="5"/>
  <c r="E2613" i="5"/>
  <c r="E2631" i="4"/>
  <c r="F2631" i="4" s="1"/>
  <c r="C2632" i="4"/>
  <c r="G2300" i="4"/>
  <c r="H2300" i="4" s="1"/>
  <c r="G2622" i="3"/>
  <c r="H2621" i="3"/>
  <c r="I2621" i="3" s="1"/>
  <c r="F2622" i="3"/>
  <c r="F2613" i="5" l="1"/>
  <c r="E2614" i="5"/>
  <c r="H2613" i="5"/>
  <c r="G2613" i="5"/>
  <c r="E2632" i="4"/>
  <c r="F2632" i="4" s="1"/>
  <c r="C2633" i="4"/>
  <c r="G2301" i="4"/>
  <c r="H2301" i="4" s="1"/>
  <c r="F2623" i="3"/>
  <c r="H2622" i="3"/>
  <c r="G2623" i="3"/>
  <c r="I2622" i="3"/>
  <c r="E2615" i="5" l="1"/>
  <c r="H2614" i="5"/>
  <c r="F2614" i="5"/>
  <c r="G2614" i="5"/>
  <c r="E2633" i="4"/>
  <c r="F2633" i="4" s="1"/>
  <c r="C2634" i="4"/>
  <c r="G2302" i="4"/>
  <c r="H2302" i="4" s="1"/>
  <c r="G2624" i="3"/>
  <c r="H2623" i="3"/>
  <c r="I2623" i="3" s="1"/>
  <c r="F2624" i="3"/>
  <c r="H2615" i="5" l="1"/>
  <c r="G2615" i="5"/>
  <c r="F2615" i="5"/>
  <c r="E2616" i="5"/>
  <c r="E2634" i="4"/>
  <c r="F2634" i="4" s="1"/>
  <c r="C2635" i="4"/>
  <c r="G2303" i="4"/>
  <c r="H2303" i="4" s="1"/>
  <c r="F2625" i="3"/>
  <c r="H2624" i="3"/>
  <c r="G2625" i="3"/>
  <c r="I2624" i="3"/>
  <c r="E2617" i="5" l="1"/>
  <c r="H2616" i="5"/>
  <c r="G2616" i="5"/>
  <c r="F2616" i="5"/>
  <c r="E2635" i="4"/>
  <c r="F2635" i="4" s="1"/>
  <c r="C2636" i="4"/>
  <c r="G2304" i="4"/>
  <c r="H2304" i="4" s="1"/>
  <c r="G2626" i="3"/>
  <c r="H2625" i="3"/>
  <c r="I2625" i="3" s="1"/>
  <c r="F2626" i="3"/>
  <c r="E2618" i="5" l="1"/>
  <c r="H2617" i="5"/>
  <c r="G2617" i="5"/>
  <c r="F2617" i="5"/>
  <c r="E2636" i="4"/>
  <c r="F2636" i="4" s="1"/>
  <c r="C2637" i="4"/>
  <c r="G2305" i="4"/>
  <c r="H2305" i="4" s="1"/>
  <c r="F2627" i="3"/>
  <c r="H2626" i="3"/>
  <c r="G2627" i="3"/>
  <c r="I2626" i="3"/>
  <c r="H2618" i="5" l="1"/>
  <c r="G2618" i="5"/>
  <c r="F2618" i="5"/>
  <c r="E2619" i="5"/>
  <c r="E2637" i="4"/>
  <c r="F2637" i="4" s="1"/>
  <c r="C2638" i="4"/>
  <c r="G2306" i="4"/>
  <c r="H2306" i="4" s="1"/>
  <c r="G2628" i="3"/>
  <c r="H2627" i="3"/>
  <c r="I2627" i="3" s="1"/>
  <c r="F2628" i="3"/>
  <c r="H2619" i="5" l="1"/>
  <c r="E2620" i="5"/>
  <c r="G2619" i="5"/>
  <c r="F2619" i="5"/>
  <c r="E2638" i="4"/>
  <c r="F2638" i="4" s="1"/>
  <c r="C2639" i="4"/>
  <c r="G2307" i="4"/>
  <c r="H2307" i="4" s="1"/>
  <c r="F2629" i="3"/>
  <c r="H2628" i="3"/>
  <c r="G2629" i="3"/>
  <c r="I2628" i="3"/>
  <c r="E2621" i="5" l="1"/>
  <c r="H2620" i="5"/>
  <c r="G2620" i="5"/>
  <c r="F2620" i="5"/>
  <c r="E2639" i="4"/>
  <c r="F2639" i="4" s="1"/>
  <c r="C2640" i="4"/>
  <c r="G2308" i="4"/>
  <c r="H2308" i="4" s="1"/>
  <c r="G2630" i="3"/>
  <c r="H2629" i="3"/>
  <c r="I2629" i="3" s="1"/>
  <c r="F2630" i="3"/>
  <c r="H2621" i="5" l="1"/>
  <c r="G2621" i="5"/>
  <c r="F2621" i="5"/>
  <c r="E2622" i="5"/>
  <c r="E2640" i="4"/>
  <c r="F2640" i="4" s="1"/>
  <c r="C2641" i="4"/>
  <c r="G2309" i="4"/>
  <c r="H2309" i="4" s="1"/>
  <c r="F2631" i="3"/>
  <c r="H2630" i="3"/>
  <c r="G2631" i="3"/>
  <c r="I2630" i="3"/>
  <c r="E2623" i="5" l="1"/>
  <c r="H2622" i="5"/>
  <c r="G2622" i="5"/>
  <c r="F2622" i="5"/>
  <c r="E2641" i="4"/>
  <c r="F2641" i="4" s="1"/>
  <c r="C2642" i="4"/>
  <c r="G2310" i="4"/>
  <c r="H2310" i="4" s="1"/>
  <c r="G2632" i="3"/>
  <c r="H2631" i="3"/>
  <c r="I2631" i="3" s="1"/>
  <c r="F2632" i="3"/>
  <c r="E2624" i="5" l="1"/>
  <c r="H2623" i="5"/>
  <c r="G2623" i="5"/>
  <c r="F2623" i="5"/>
  <c r="E2642" i="4"/>
  <c r="F2642" i="4" s="1"/>
  <c r="C2643" i="4"/>
  <c r="G2311" i="4"/>
  <c r="H2311" i="4" s="1"/>
  <c r="G2633" i="3"/>
  <c r="F2633" i="3"/>
  <c r="H2632" i="3"/>
  <c r="I2632" i="3" s="1"/>
  <c r="H2624" i="5" l="1"/>
  <c r="G2624" i="5"/>
  <c r="F2624" i="5"/>
  <c r="E2625" i="5"/>
  <c r="E2643" i="4"/>
  <c r="F2643" i="4" s="1"/>
  <c r="C2644" i="4"/>
  <c r="G2312" i="4"/>
  <c r="H2312" i="4" s="1"/>
  <c r="H2633" i="3"/>
  <c r="F2634" i="3"/>
  <c r="I2633" i="3"/>
  <c r="G2634" i="3"/>
  <c r="F2625" i="5" l="1"/>
  <c r="E2626" i="5"/>
  <c r="H2625" i="5"/>
  <c r="G2625" i="5"/>
  <c r="E2644" i="4"/>
  <c r="F2644" i="4" s="1"/>
  <c r="C2645" i="4"/>
  <c r="G2313" i="4"/>
  <c r="H2313" i="4" s="1"/>
  <c r="G2635" i="3"/>
  <c r="F2635" i="3"/>
  <c r="H2634" i="3"/>
  <c r="I2634" i="3" s="1"/>
  <c r="F2645" i="4" l="1"/>
  <c r="E2627" i="5"/>
  <c r="H2626" i="5"/>
  <c r="G2626" i="5"/>
  <c r="F2626" i="5"/>
  <c r="E2645" i="4"/>
  <c r="C2646" i="4"/>
  <c r="G2314" i="4"/>
  <c r="H2314" i="4" s="1"/>
  <c r="H2635" i="3"/>
  <c r="F2636" i="3"/>
  <c r="I2635" i="3"/>
  <c r="G2636" i="3"/>
  <c r="H2627" i="5" l="1"/>
  <c r="G2627" i="5"/>
  <c r="F2627" i="5"/>
  <c r="E2628" i="5"/>
  <c r="E2646" i="4"/>
  <c r="F2646" i="4" s="1"/>
  <c r="C2647" i="4"/>
  <c r="G2315" i="4"/>
  <c r="H2315" i="4" s="1"/>
  <c r="G2637" i="3"/>
  <c r="F2637" i="3"/>
  <c r="H2636" i="3"/>
  <c r="I2636" i="3" s="1"/>
  <c r="G2628" i="5" l="1"/>
  <c r="F2628" i="5"/>
  <c r="E2629" i="5"/>
  <c r="H2628" i="5"/>
  <c r="E2647" i="4"/>
  <c r="F2647" i="4" s="1"/>
  <c r="C2648" i="4"/>
  <c r="G2316" i="4"/>
  <c r="H2316" i="4" s="1"/>
  <c r="H2637" i="3"/>
  <c r="F2638" i="3"/>
  <c r="I2637" i="3"/>
  <c r="G2638" i="3"/>
  <c r="E2630" i="5" l="1"/>
  <c r="H2629" i="5"/>
  <c r="G2629" i="5"/>
  <c r="F2629" i="5"/>
  <c r="E2648" i="4"/>
  <c r="F2648" i="4" s="1"/>
  <c r="C2649" i="4"/>
  <c r="G2317" i="4"/>
  <c r="H2317" i="4" s="1"/>
  <c r="G2639" i="3"/>
  <c r="F2639" i="3"/>
  <c r="H2638" i="3"/>
  <c r="I2638" i="3" s="1"/>
  <c r="F2649" i="4" l="1"/>
  <c r="H2630" i="5"/>
  <c r="G2630" i="5"/>
  <c r="F2630" i="5"/>
  <c r="E2631" i="5"/>
  <c r="E2649" i="4"/>
  <c r="C2650" i="4"/>
  <c r="G2318" i="4"/>
  <c r="H2318" i="4" s="1"/>
  <c r="H2639" i="3"/>
  <c r="I2639" i="3" s="1"/>
  <c r="F2640" i="3"/>
  <c r="G2640" i="3"/>
  <c r="E2632" i="5" l="1"/>
  <c r="H2631" i="5"/>
  <c r="F2631" i="5"/>
  <c r="G2631" i="5"/>
  <c r="E2650" i="4"/>
  <c r="F2650" i="4" s="1"/>
  <c r="C2651" i="4"/>
  <c r="G2319" i="4"/>
  <c r="H2319" i="4" s="1"/>
  <c r="G2641" i="3"/>
  <c r="F2641" i="3"/>
  <c r="H2640" i="3"/>
  <c r="I2640" i="3" s="1"/>
  <c r="E2633" i="5" l="1"/>
  <c r="H2632" i="5"/>
  <c r="G2632" i="5"/>
  <c r="F2632" i="5"/>
  <c r="E2651" i="4"/>
  <c r="F2651" i="4" s="1"/>
  <c r="C2652" i="4"/>
  <c r="G2320" i="4"/>
  <c r="H2320" i="4" s="1"/>
  <c r="H2641" i="3"/>
  <c r="F2642" i="3"/>
  <c r="I2641" i="3"/>
  <c r="G2642" i="3"/>
  <c r="H2633" i="5" l="1"/>
  <c r="G2633" i="5"/>
  <c r="F2633" i="5"/>
  <c r="E2634" i="5"/>
  <c r="E2652" i="4"/>
  <c r="F2652" i="4" s="1"/>
  <c r="C2653" i="4"/>
  <c r="G2321" i="4"/>
  <c r="H2321" i="4" s="1"/>
  <c r="G2643" i="3"/>
  <c r="F2643" i="3"/>
  <c r="H2642" i="3"/>
  <c r="I2642" i="3" s="1"/>
  <c r="F2653" i="4" l="1"/>
  <c r="E2635" i="5"/>
  <c r="H2634" i="5"/>
  <c r="G2634" i="5"/>
  <c r="F2634" i="5"/>
  <c r="E2653" i="4"/>
  <c r="C2654" i="4"/>
  <c r="G2322" i="4"/>
  <c r="H2322" i="4" s="1"/>
  <c r="H2643" i="3"/>
  <c r="F2644" i="3"/>
  <c r="I2643" i="3"/>
  <c r="G2644" i="3"/>
  <c r="E2636" i="5" l="1"/>
  <c r="H2635" i="5"/>
  <c r="G2635" i="5"/>
  <c r="F2635" i="5"/>
  <c r="E2654" i="4"/>
  <c r="F2654" i="4" s="1"/>
  <c r="C2655" i="4"/>
  <c r="G2323" i="4"/>
  <c r="H2323" i="4" s="1"/>
  <c r="G2645" i="3"/>
  <c r="F2645" i="3"/>
  <c r="H2644" i="3"/>
  <c r="I2644" i="3" s="1"/>
  <c r="H2636" i="5" l="1"/>
  <c r="G2636" i="5"/>
  <c r="F2636" i="5"/>
  <c r="E2637" i="5"/>
  <c r="E2655" i="4"/>
  <c r="F2655" i="4" s="1"/>
  <c r="C2656" i="4"/>
  <c r="G2324" i="4"/>
  <c r="H2324" i="4" s="1"/>
  <c r="H2645" i="3"/>
  <c r="F2646" i="3"/>
  <c r="I2645" i="3"/>
  <c r="G2646" i="3"/>
  <c r="E2638" i="5" l="1"/>
  <c r="H2637" i="5"/>
  <c r="G2637" i="5"/>
  <c r="F2637" i="5"/>
  <c r="E2656" i="4"/>
  <c r="F2656" i="4" s="1"/>
  <c r="C2657" i="4"/>
  <c r="G2325" i="4"/>
  <c r="H2325" i="4" s="1"/>
  <c r="G2647" i="3"/>
  <c r="F2647" i="3"/>
  <c r="H2646" i="3"/>
  <c r="I2646" i="3" s="1"/>
  <c r="E2639" i="5" l="1"/>
  <c r="H2638" i="5"/>
  <c r="F2638" i="5"/>
  <c r="G2638" i="5"/>
  <c r="E2657" i="4"/>
  <c r="F2657" i="4" s="1"/>
  <c r="C2658" i="4"/>
  <c r="G2326" i="4"/>
  <c r="H2326" i="4" s="1"/>
  <c r="H2647" i="3"/>
  <c r="F2648" i="3"/>
  <c r="I2647" i="3"/>
  <c r="G2648" i="3"/>
  <c r="H2639" i="5" l="1"/>
  <c r="G2639" i="5"/>
  <c r="F2639" i="5"/>
  <c r="E2640" i="5"/>
  <c r="E2658" i="4"/>
  <c r="F2658" i="4" s="1"/>
  <c r="C2659" i="4"/>
  <c r="G2327" i="4"/>
  <c r="H2327" i="4" s="1"/>
  <c r="G2649" i="3"/>
  <c r="F2649" i="3"/>
  <c r="H2648" i="3"/>
  <c r="I2648" i="3" s="1"/>
  <c r="G2640" i="5" l="1"/>
  <c r="H2640" i="5"/>
  <c r="E2641" i="5"/>
  <c r="F2640" i="5"/>
  <c r="E2659" i="4"/>
  <c r="F2659" i="4" s="1"/>
  <c r="C2660" i="4"/>
  <c r="G2328" i="4"/>
  <c r="H2328" i="4" s="1"/>
  <c r="H2649" i="3"/>
  <c r="F2650" i="3"/>
  <c r="I2649" i="3"/>
  <c r="G2650" i="3"/>
  <c r="F2660" i="4" l="1"/>
  <c r="E2642" i="5"/>
  <c r="H2641" i="5"/>
  <c r="G2641" i="5"/>
  <c r="F2641" i="5"/>
  <c r="E2660" i="4"/>
  <c r="C2661" i="4"/>
  <c r="G2329" i="4"/>
  <c r="H2329" i="4" s="1"/>
  <c r="G2651" i="3"/>
  <c r="F2651" i="3"/>
  <c r="H2650" i="3"/>
  <c r="I2650" i="3" s="1"/>
  <c r="H2642" i="5" l="1"/>
  <c r="G2642" i="5"/>
  <c r="F2642" i="5"/>
  <c r="E2643" i="5"/>
  <c r="E2661" i="4"/>
  <c r="F2661" i="4" s="1"/>
  <c r="C2662" i="4"/>
  <c r="G2330" i="4"/>
  <c r="H2330" i="4" s="1"/>
  <c r="H2651" i="3"/>
  <c r="F2652" i="3"/>
  <c r="I2651" i="3"/>
  <c r="G2652" i="3"/>
  <c r="H2643" i="5" l="1"/>
  <c r="G2643" i="5"/>
  <c r="F2643" i="5"/>
  <c r="E2644" i="5"/>
  <c r="E2662" i="4"/>
  <c r="F2662" i="4" s="1"/>
  <c r="C2663" i="4"/>
  <c r="G2331" i="4"/>
  <c r="H2331" i="4" s="1"/>
  <c r="G2653" i="3"/>
  <c r="F2653" i="3"/>
  <c r="H2652" i="3"/>
  <c r="I2652" i="3" s="1"/>
  <c r="E2645" i="5" l="1"/>
  <c r="H2644" i="5"/>
  <c r="G2644" i="5"/>
  <c r="F2644" i="5"/>
  <c r="E2663" i="4"/>
  <c r="F2663" i="4" s="1"/>
  <c r="C2664" i="4"/>
  <c r="G2332" i="4"/>
  <c r="H2332" i="4" s="1"/>
  <c r="H2653" i="3"/>
  <c r="F2654" i="3"/>
  <c r="I2653" i="3"/>
  <c r="G2654" i="3"/>
  <c r="H2645" i="5" l="1"/>
  <c r="G2645" i="5"/>
  <c r="F2645" i="5"/>
  <c r="E2646" i="5"/>
  <c r="E2664" i="4"/>
  <c r="F2664" i="4" s="1"/>
  <c r="C2665" i="4"/>
  <c r="G2333" i="4"/>
  <c r="H2333" i="4" s="1"/>
  <c r="G2655" i="3"/>
  <c r="F2655" i="3"/>
  <c r="H2654" i="3"/>
  <c r="I2654" i="3" s="1"/>
  <c r="E2647" i="5" l="1"/>
  <c r="H2646" i="5"/>
  <c r="G2646" i="5"/>
  <c r="F2646" i="5"/>
  <c r="E2665" i="4"/>
  <c r="F2665" i="4" s="1"/>
  <c r="C2666" i="4"/>
  <c r="G2334" i="4"/>
  <c r="H2334" i="4" s="1"/>
  <c r="H2655" i="3"/>
  <c r="F2656" i="3"/>
  <c r="I2655" i="3"/>
  <c r="G2656" i="3"/>
  <c r="E2648" i="5" l="1"/>
  <c r="H2647" i="5"/>
  <c r="G2647" i="5"/>
  <c r="F2647" i="5"/>
  <c r="E2666" i="4"/>
  <c r="F2666" i="4" s="1"/>
  <c r="C2667" i="4"/>
  <c r="G2335" i="4"/>
  <c r="H2335" i="4" s="1"/>
  <c r="G2657" i="3"/>
  <c r="F2657" i="3"/>
  <c r="H2656" i="3"/>
  <c r="I2656" i="3" s="1"/>
  <c r="H2648" i="5" l="1"/>
  <c r="G2648" i="5"/>
  <c r="F2648" i="5"/>
  <c r="E2649" i="5"/>
  <c r="E2667" i="4"/>
  <c r="F2667" i="4" s="1"/>
  <c r="C2668" i="4"/>
  <c r="G2336" i="4"/>
  <c r="H2336" i="4" s="1"/>
  <c r="H2657" i="3"/>
  <c r="F2658" i="3"/>
  <c r="I2657" i="3"/>
  <c r="G2658" i="3"/>
  <c r="F2649" i="5" l="1"/>
  <c r="E2650" i="5"/>
  <c r="H2649" i="5"/>
  <c r="G2649" i="5"/>
  <c r="E2668" i="4"/>
  <c r="F2668" i="4" s="1"/>
  <c r="C2669" i="4"/>
  <c r="G2337" i="4"/>
  <c r="H2337" i="4" s="1"/>
  <c r="G2659" i="3"/>
  <c r="F2659" i="3"/>
  <c r="H2658" i="3"/>
  <c r="I2658" i="3" s="1"/>
  <c r="E2651" i="5" l="1"/>
  <c r="H2650" i="5"/>
  <c r="F2650" i="5"/>
  <c r="G2650" i="5"/>
  <c r="E2669" i="4"/>
  <c r="F2669" i="4" s="1"/>
  <c r="C2670" i="4"/>
  <c r="G2338" i="4"/>
  <c r="H2338" i="4" s="1"/>
  <c r="H2659" i="3"/>
  <c r="F2660" i="3"/>
  <c r="I2659" i="3"/>
  <c r="G2660" i="3"/>
  <c r="H2651" i="5" l="1"/>
  <c r="G2651" i="5"/>
  <c r="F2651" i="5"/>
  <c r="E2652" i="5"/>
  <c r="E2670" i="4"/>
  <c r="F2670" i="4" s="1"/>
  <c r="C2671" i="4"/>
  <c r="G2339" i="4"/>
  <c r="H2339" i="4" s="1"/>
  <c r="G2661" i="3"/>
  <c r="F2661" i="3"/>
  <c r="H2660" i="3"/>
  <c r="I2660" i="3" s="1"/>
  <c r="E2653" i="5" l="1"/>
  <c r="H2652" i="5"/>
  <c r="G2652" i="5"/>
  <c r="F2652" i="5"/>
  <c r="E2671" i="4"/>
  <c r="F2671" i="4" s="1"/>
  <c r="C2672" i="4"/>
  <c r="G2340" i="4"/>
  <c r="H2340" i="4" s="1"/>
  <c r="H2661" i="3"/>
  <c r="F2662" i="3"/>
  <c r="I2661" i="3"/>
  <c r="G2662" i="3"/>
  <c r="E2654" i="5" l="1"/>
  <c r="H2653" i="5"/>
  <c r="G2653" i="5"/>
  <c r="F2653" i="5"/>
  <c r="E2672" i="4"/>
  <c r="F2672" i="4" s="1"/>
  <c r="C2673" i="4"/>
  <c r="G2341" i="4"/>
  <c r="H2341" i="4" s="1"/>
  <c r="G2663" i="3"/>
  <c r="F2663" i="3"/>
  <c r="H2662" i="3"/>
  <c r="I2662" i="3" s="1"/>
  <c r="H2654" i="5" l="1"/>
  <c r="G2654" i="5"/>
  <c r="F2654" i="5"/>
  <c r="E2655" i="5"/>
  <c r="E2673" i="4"/>
  <c r="F2673" i="4" s="1"/>
  <c r="C2674" i="4"/>
  <c r="G2342" i="4"/>
  <c r="H2342" i="4" s="1"/>
  <c r="H2663" i="3"/>
  <c r="F2664" i="3"/>
  <c r="I2663" i="3"/>
  <c r="G2664" i="3"/>
  <c r="H2655" i="5" l="1"/>
  <c r="E2656" i="5"/>
  <c r="G2655" i="5"/>
  <c r="F2655" i="5"/>
  <c r="E2674" i="4"/>
  <c r="F2674" i="4" s="1"/>
  <c r="C2675" i="4"/>
  <c r="G2343" i="4"/>
  <c r="H2343" i="4" s="1"/>
  <c r="G2665" i="3"/>
  <c r="F2665" i="3"/>
  <c r="H2664" i="3"/>
  <c r="I2664" i="3" s="1"/>
  <c r="E2657" i="5" l="1"/>
  <c r="H2656" i="5"/>
  <c r="G2656" i="5"/>
  <c r="F2656" i="5"/>
  <c r="E2675" i="4"/>
  <c r="F2675" i="4" s="1"/>
  <c r="C2676" i="4"/>
  <c r="G2344" i="4"/>
  <c r="H2344" i="4" s="1"/>
  <c r="H2665" i="3"/>
  <c r="F2666" i="3"/>
  <c r="I2665" i="3"/>
  <c r="G2666" i="3"/>
  <c r="H2657" i="5" l="1"/>
  <c r="G2657" i="5"/>
  <c r="F2657" i="5"/>
  <c r="E2658" i="5"/>
  <c r="E2676" i="4"/>
  <c r="F2676" i="4" s="1"/>
  <c r="C2677" i="4"/>
  <c r="G2345" i="4"/>
  <c r="H2345" i="4" s="1"/>
  <c r="G2667" i="3"/>
  <c r="F2667" i="3"/>
  <c r="H2666" i="3"/>
  <c r="I2666" i="3" s="1"/>
  <c r="E2659" i="5" l="1"/>
  <c r="H2658" i="5"/>
  <c r="G2658" i="5"/>
  <c r="F2658" i="5"/>
  <c r="E2677" i="4"/>
  <c r="F2677" i="4" s="1"/>
  <c r="C2678" i="4"/>
  <c r="G2346" i="4"/>
  <c r="H2346" i="4" s="1"/>
  <c r="H2667" i="3"/>
  <c r="F2668" i="3"/>
  <c r="I2667" i="3"/>
  <c r="G2668" i="3"/>
  <c r="E2660" i="5" l="1"/>
  <c r="H2659" i="5"/>
  <c r="G2659" i="5"/>
  <c r="F2659" i="5"/>
  <c r="E2678" i="4"/>
  <c r="F2678" i="4" s="1"/>
  <c r="C2679" i="4"/>
  <c r="G2347" i="4"/>
  <c r="H2347" i="4" s="1"/>
  <c r="G2669" i="3"/>
  <c r="F2669" i="3"/>
  <c r="H2668" i="3"/>
  <c r="I2668" i="3" s="1"/>
  <c r="H2660" i="5" l="1"/>
  <c r="G2660" i="5"/>
  <c r="F2660" i="5"/>
  <c r="E2661" i="5"/>
  <c r="E2679" i="4"/>
  <c r="F2679" i="4" s="1"/>
  <c r="C2680" i="4"/>
  <c r="G2348" i="4"/>
  <c r="H2348" i="4" s="1"/>
  <c r="H2669" i="3"/>
  <c r="F2670" i="3"/>
  <c r="I2669" i="3"/>
  <c r="G2670" i="3"/>
  <c r="F2661" i="5" l="1"/>
  <c r="G2661" i="5"/>
  <c r="E2662" i="5"/>
  <c r="H2661" i="5"/>
  <c r="E2680" i="4"/>
  <c r="F2680" i="4" s="1"/>
  <c r="C2681" i="4"/>
  <c r="G2349" i="4"/>
  <c r="H2349" i="4" s="1"/>
  <c r="G2671" i="3"/>
  <c r="F2671" i="3"/>
  <c r="H2670" i="3"/>
  <c r="I2670" i="3" s="1"/>
  <c r="E2663" i="5" l="1"/>
  <c r="H2662" i="5"/>
  <c r="G2662" i="5"/>
  <c r="F2662" i="5"/>
  <c r="E2681" i="4"/>
  <c r="F2681" i="4" s="1"/>
  <c r="C2682" i="4"/>
  <c r="G2350" i="4"/>
  <c r="H2350" i="4" s="1"/>
  <c r="H2671" i="3"/>
  <c r="F2672" i="3"/>
  <c r="I2671" i="3"/>
  <c r="G2672" i="3"/>
  <c r="H2663" i="5" l="1"/>
  <c r="G2663" i="5"/>
  <c r="F2663" i="5"/>
  <c r="E2664" i="5"/>
  <c r="E2682" i="4"/>
  <c r="F2682" i="4" s="1"/>
  <c r="C2683" i="4"/>
  <c r="G2351" i="4"/>
  <c r="H2351" i="4" s="1"/>
  <c r="G2673" i="3"/>
  <c r="F2673" i="3"/>
  <c r="H2672" i="3"/>
  <c r="I2672" i="3" s="1"/>
  <c r="G2664" i="5" l="1"/>
  <c r="F2664" i="5"/>
  <c r="E2665" i="5"/>
  <c r="H2664" i="5"/>
  <c r="E2683" i="4"/>
  <c r="F2683" i="4" s="1"/>
  <c r="C2684" i="4"/>
  <c r="G2352" i="4"/>
  <c r="H2352" i="4" s="1"/>
  <c r="H2673" i="3"/>
  <c r="F2674" i="3"/>
  <c r="I2673" i="3"/>
  <c r="G2674" i="3"/>
  <c r="E2666" i="5" l="1"/>
  <c r="H2665" i="5"/>
  <c r="G2665" i="5"/>
  <c r="F2665" i="5"/>
  <c r="E2684" i="4"/>
  <c r="F2684" i="4" s="1"/>
  <c r="C2685" i="4"/>
  <c r="G2353" i="4"/>
  <c r="H2353" i="4" s="1"/>
  <c r="G2675" i="3"/>
  <c r="F2675" i="3"/>
  <c r="H2674" i="3"/>
  <c r="I2674" i="3" s="1"/>
  <c r="H2666" i="5" l="1"/>
  <c r="G2666" i="5"/>
  <c r="F2666" i="5"/>
  <c r="E2667" i="5"/>
  <c r="E2685" i="4"/>
  <c r="F2685" i="4" s="1"/>
  <c r="C2686" i="4"/>
  <c r="G2354" i="4"/>
  <c r="H2354" i="4" s="1"/>
  <c r="H2675" i="3"/>
  <c r="F2676" i="3"/>
  <c r="I2675" i="3"/>
  <c r="G2676" i="3"/>
  <c r="E2668" i="5" l="1"/>
  <c r="H2667" i="5"/>
  <c r="G2667" i="5"/>
  <c r="F2667" i="5"/>
  <c r="E2686" i="4"/>
  <c r="F2686" i="4" s="1"/>
  <c r="C2687" i="4"/>
  <c r="G2355" i="4"/>
  <c r="H2355" i="4" s="1"/>
  <c r="G2677" i="3"/>
  <c r="F2677" i="3"/>
  <c r="H2676" i="3"/>
  <c r="I2676" i="3" s="1"/>
  <c r="E2669" i="5" l="1"/>
  <c r="H2668" i="5"/>
  <c r="G2668" i="5"/>
  <c r="F2668" i="5"/>
  <c r="E2687" i="4"/>
  <c r="F2687" i="4" s="1"/>
  <c r="C2688" i="4"/>
  <c r="G2356" i="4"/>
  <c r="H2356" i="4" s="1"/>
  <c r="H2677" i="3"/>
  <c r="F2678" i="3"/>
  <c r="I2677" i="3"/>
  <c r="G2678" i="3"/>
  <c r="H2669" i="5" l="1"/>
  <c r="G2669" i="5"/>
  <c r="F2669" i="5"/>
  <c r="E2670" i="5"/>
  <c r="E2688" i="4"/>
  <c r="F2688" i="4" s="1"/>
  <c r="C2689" i="4"/>
  <c r="G2357" i="4"/>
  <c r="H2357" i="4" s="1"/>
  <c r="G2679" i="3"/>
  <c r="F2679" i="3"/>
  <c r="H2678" i="3"/>
  <c r="I2678" i="3" s="1"/>
  <c r="E2671" i="5" l="1"/>
  <c r="H2670" i="5"/>
  <c r="G2670" i="5"/>
  <c r="F2670" i="5"/>
  <c r="E2689" i="4"/>
  <c r="F2689" i="4" s="1"/>
  <c r="C2690" i="4"/>
  <c r="G2358" i="4"/>
  <c r="H2358" i="4" s="1"/>
  <c r="H2679" i="3"/>
  <c r="F2680" i="3"/>
  <c r="I2679" i="3"/>
  <c r="G2680" i="3"/>
  <c r="E2672" i="5" l="1"/>
  <c r="H2671" i="5"/>
  <c r="F2671" i="5"/>
  <c r="G2671" i="5"/>
  <c r="E2690" i="4"/>
  <c r="F2690" i="4" s="1"/>
  <c r="C2691" i="4"/>
  <c r="G2359" i="4"/>
  <c r="H2359" i="4" s="1"/>
  <c r="G2681" i="3"/>
  <c r="F2681" i="3"/>
  <c r="H2680" i="3"/>
  <c r="I2680" i="3" s="1"/>
  <c r="H2672" i="5" l="1"/>
  <c r="G2672" i="5"/>
  <c r="F2672" i="5"/>
  <c r="E2673" i="5"/>
  <c r="E2691" i="4"/>
  <c r="F2691" i="4" s="1"/>
  <c r="C2692" i="4"/>
  <c r="G2360" i="4"/>
  <c r="H2360" i="4" s="1"/>
  <c r="H2681" i="3"/>
  <c r="F2682" i="3"/>
  <c r="I2681" i="3"/>
  <c r="G2682" i="3"/>
  <c r="H2673" i="5" l="1"/>
  <c r="E2674" i="5"/>
  <c r="G2673" i="5"/>
  <c r="F2673" i="5"/>
  <c r="E2692" i="4"/>
  <c r="F2692" i="4" s="1"/>
  <c r="G2361" i="4"/>
  <c r="H2361" i="4" s="1"/>
  <c r="G2683" i="3"/>
  <c r="F2683" i="3"/>
  <c r="H2682" i="3"/>
  <c r="I2682" i="3" s="1"/>
  <c r="E2675" i="5" l="1"/>
  <c r="H2674" i="5"/>
  <c r="G2674" i="5"/>
  <c r="F2674" i="5"/>
  <c r="G2362" i="4"/>
  <c r="H2362" i="4" s="1"/>
  <c r="H2683" i="3"/>
  <c r="F2684" i="3"/>
  <c r="I2683" i="3"/>
  <c r="G2684" i="3"/>
  <c r="H2675" i="5" l="1"/>
  <c r="G2675" i="5"/>
  <c r="F2675" i="5"/>
  <c r="E2676" i="5"/>
  <c r="G2685" i="3"/>
  <c r="F2685" i="3"/>
  <c r="H2684" i="3"/>
  <c r="I2684" i="3" s="1"/>
  <c r="H2676" i="5" l="1"/>
  <c r="E2677" i="5"/>
  <c r="G2676" i="5"/>
  <c r="F2676" i="5"/>
  <c r="G2363" i="4"/>
  <c r="H2363" i="4" s="1"/>
  <c r="H2685" i="3"/>
  <c r="F2686" i="3"/>
  <c r="I2685" i="3"/>
  <c r="G2686" i="3"/>
  <c r="E2678" i="5" l="1"/>
  <c r="H2677" i="5"/>
  <c r="G2677" i="5"/>
  <c r="F2677" i="5"/>
  <c r="G2364" i="4"/>
  <c r="H2364" i="4" s="1"/>
  <c r="G2687" i="3"/>
  <c r="F2687" i="3"/>
  <c r="H2686" i="3"/>
  <c r="I2686" i="3" s="1"/>
  <c r="H2678" i="5" l="1"/>
  <c r="G2678" i="5"/>
  <c r="F2678" i="5"/>
  <c r="E2679" i="5"/>
  <c r="G2365" i="4"/>
  <c r="H2365" i="4" s="1"/>
  <c r="H2687" i="3"/>
  <c r="F2688" i="3"/>
  <c r="I2687" i="3"/>
  <c r="G2688" i="3"/>
  <c r="H2679" i="5" l="1"/>
  <c r="E2680" i="5"/>
  <c r="G2679" i="5"/>
  <c r="F2679" i="5"/>
  <c r="G2366" i="4"/>
  <c r="H2366" i="4" s="1"/>
  <c r="G2689" i="3"/>
  <c r="F2689" i="3"/>
  <c r="H2688" i="3"/>
  <c r="I2688" i="3" s="1"/>
  <c r="E2681" i="5" l="1"/>
  <c r="H2680" i="5"/>
  <c r="G2680" i="5"/>
  <c r="F2680" i="5"/>
  <c r="G2367" i="4"/>
  <c r="H2367" i="4" s="1"/>
  <c r="H2689" i="3"/>
  <c r="F2690" i="3"/>
  <c r="I2689" i="3"/>
  <c r="G2690" i="3"/>
  <c r="H2681" i="5" l="1"/>
  <c r="G2681" i="5"/>
  <c r="F2681" i="5"/>
  <c r="E2682" i="5"/>
  <c r="G2368" i="4"/>
  <c r="H2368" i="4" s="1"/>
  <c r="G2691" i="3"/>
  <c r="F2691" i="3"/>
  <c r="H2690" i="3"/>
  <c r="I2690" i="3" s="1"/>
  <c r="H2682" i="5" l="1"/>
  <c r="E2683" i="5"/>
  <c r="G2682" i="5"/>
  <c r="F2682" i="5"/>
  <c r="G2369" i="4"/>
  <c r="H2369" i="4" s="1"/>
  <c r="H2691" i="3"/>
  <c r="F2692" i="3"/>
  <c r="I2691" i="3"/>
  <c r="G2692" i="3"/>
  <c r="E2684" i="5" l="1"/>
  <c r="H2683" i="5"/>
  <c r="F2683" i="5"/>
  <c r="G2683" i="5"/>
  <c r="G2370" i="4"/>
  <c r="H2370" i="4" s="1"/>
  <c r="F2693" i="3"/>
  <c r="H2692" i="3"/>
  <c r="G2693" i="3"/>
  <c r="I2692" i="3"/>
  <c r="H2684" i="5" l="1"/>
  <c r="G2684" i="5"/>
  <c r="F2684" i="5"/>
  <c r="E2685" i="5"/>
  <c r="G2371" i="4"/>
  <c r="H2371" i="4" s="1"/>
  <c r="H2693" i="3"/>
  <c r="I2693" i="3" s="1"/>
  <c r="H2685" i="5" l="1"/>
  <c r="E2686" i="5"/>
  <c r="G2685" i="5"/>
  <c r="F2685" i="5"/>
  <c r="G2372" i="4"/>
  <c r="H2372" i="4" s="1"/>
  <c r="E2687" i="5" l="1"/>
  <c r="H2686" i="5"/>
  <c r="G2686" i="5"/>
  <c r="F2686" i="5"/>
  <c r="G2373" i="4"/>
  <c r="H2373" i="4" s="1"/>
  <c r="H2687" i="5" l="1"/>
  <c r="G2687" i="5"/>
  <c r="F2687" i="5"/>
  <c r="E2688" i="5"/>
  <c r="G2374" i="4"/>
  <c r="H2374" i="4" s="1"/>
  <c r="H2688" i="5" l="1"/>
  <c r="E2689" i="5"/>
  <c r="G2688" i="5"/>
  <c r="F2688" i="5"/>
  <c r="G2375" i="4"/>
  <c r="H2375" i="4" s="1"/>
  <c r="E2690" i="5" l="1"/>
  <c r="H2689" i="5"/>
  <c r="G2689" i="5"/>
  <c r="F2689" i="5"/>
  <c r="G2376" i="4"/>
  <c r="H2376" i="4" s="1"/>
  <c r="H2690" i="5" l="1"/>
  <c r="G2690" i="5"/>
  <c r="F2690" i="5"/>
  <c r="E2691" i="5"/>
  <c r="G2377" i="4"/>
  <c r="H2377" i="4" s="1"/>
  <c r="H2691" i="5" l="1"/>
  <c r="E2692" i="5"/>
  <c r="G2691" i="5"/>
  <c r="F2691" i="5"/>
  <c r="G2378" i="4"/>
  <c r="H2378" i="4" s="1"/>
  <c r="E2693" i="5" l="1"/>
  <c r="H2692" i="5"/>
  <c r="G2692" i="5"/>
  <c r="F2692" i="5"/>
  <c r="G2379" i="4"/>
  <c r="H2379" i="4" s="1"/>
  <c r="H2693" i="5" l="1"/>
  <c r="G2693" i="5"/>
  <c r="F2693" i="5"/>
  <c r="G2380" i="4"/>
  <c r="H2380" i="4" s="1"/>
  <c r="G2381" i="4" l="1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G2691" i="4" l="1"/>
  <c r="H2691" i="4" s="1"/>
  <c r="G2692" i="4" l="1"/>
  <c r="H2692" i="4" s="1"/>
</calcChain>
</file>

<file path=xl/sharedStrings.xml><?xml version="1.0" encoding="utf-8"?>
<sst xmlns="http://schemas.openxmlformats.org/spreadsheetml/2006/main" count="16224" uniqueCount="69">
  <si>
    <t>Titre : ATB,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</si>
  <si>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</si>
  <si>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</si>
  <si>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</si>
  <si>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</si>
  <si>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</si>
  <si>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</si>
  <si>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</si>
  <si>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</si>
  <si>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</si>
  <si>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</si>
  <si>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</si>
  <si>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Average Volume</t>
  </si>
  <si>
    <t>Number of Shares</t>
  </si>
  <si>
    <t>Market Cap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</si>
  <si>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</si>
  <si>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</si>
  <si>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</si>
  <si>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</si>
  <si>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</si>
  <si>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</si>
  <si>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</si>
  <si>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</si>
  <si>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</si>
  <si>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</si>
  <si>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</si>
  <si>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</si>
  <si>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</si>
  <si>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</si>
  <si>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</si>
  <si>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</si>
  <si>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</si>
  <si>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</si>
  <si>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</si>
  <si>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</si>
  <si>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</si>
  <si>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</si>
  <si>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</si>
  <si>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</si>
  <si>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</si>
  <si>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</si>
  <si>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</si>
  <si>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</si>
  <si>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</si>
  <si>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</si>
  <si>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</si>
  <si>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</si>
  <si>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</si>
  <si>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</si>
  <si>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BULLISH DIVERGENCE</t>
  </si>
  <si>
    <t>WEAK</t>
  </si>
  <si>
    <t>CONFIRMED BULLISH</t>
  </si>
  <si>
    <t>BEARISH</t>
  </si>
  <si>
    <t>BEARISH DIVERGENCE</t>
  </si>
  <si>
    <t>NEUTRAL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</si>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</sst>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horizontal="center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1" xfId="0" applyFont="1" applyBorder="1"/>
    <xf numFmtId="1" fontId="3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5B5C0429-DCFC-413C-817A-73DC895BE6F7}"/>
  </cellStyles>
  <dxfs count="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6" tint="0.3999450666829432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CB38-2094-4C84-A757-E7F31A1A8AB1}">
  <dimension ref="B1:K2696"/>
  <sheetViews>
    <sheetView showGridLines="0" topLeftCell="A2670" workbookViewId="0">
      <selection activeCell="J2695" sqref="J2695:K2695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9" customWidth="1"/>
    <col min="9" max="9" width="15.453125" bestFit="1" customWidth="1"/>
    <col min="10" max="10" width="14.54296875" customWidth="1"/>
    <col min="11" max="11" width="14.36328125" bestFit="1" customWidth="1"/>
  </cols>
  <sheetData>
    <row r="1" spans="2:11" ht="18.149999999999999" customHeight="1" x14ac:dyDescent="0.25"/>
    <row r="2" spans="2:11" ht="22.65" customHeight="1" x14ac:dyDescent="0.25">
      <c r="B2" s="20" t="s">
        <v>0</v>
      </c>
      <c r="C2" s="21"/>
      <c r="D2" s="21"/>
      <c r="E2" s="21"/>
      <c r="F2" s="21"/>
      <c r="G2" s="21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15</v>
      </c>
      <c r="I4" s="5"/>
      <c r="J4" s="5"/>
      <c r="K4" s="5"/>
    </row>
    <row r="5" spans="2:11" ht="13.5" x14ac:dyDescent="0.35">
      <c r="B5" s="4">
        <v>42006</v>
      </c>
      <c r="C5" s="2">
        <v>4.38</v>
      </c>
      <c r="D5" s="2">
        <v>3.4662000000000002</v>
      </c>
      <c r="E5" s="2">
        <v>580</v>
      </c>
      <c r="F5" s="2"/>
      <c r="G5" s="2"/>
      <c r="H5" s="6"/>
      <c r="I5" s="5"/>
      <c r="J5" s="5"/>
      <c r="K5" s="5"/>
    </row>
    <row r="6" spans="2:11" ht="13.5" x14ac:dyDescent="0.35">
      <c r="B6" s="4">
        <v>42009</v>
      </c>
      <c r="C6" s="2">
        <v>4.3499999999999996</v>
      </c>
      <c r="D6" s="2">
        <v>3.4424999999999999</v>
      </c>
      <c r="E6" s="2">
        <v>2152</v>
      </c>
      <c r="F6" s="2"/>
      <c r="G6" s="2"/>
      <c r="H6" s="6">
        <f>(D6-D5)/D5</f>
        <v>-6.8374588886966348E-3</v>
      </c>
      <c r="I6" s="5"/>
      <c r="J6" s="5" t="s">
        <v>7</v>
      </c>
      <c r="K6" s="5">
        <v>252</v>
      </c>
    </row>
    <row r="7" spans="2:11" ht="13.5" x14ac:dyDescent="0.35">
      <c r="B7" s="4">
        <v>42010</v>
      </c>
      <c r="C7" s="2">
        <v>4.25</v>
      </c>
      <c r="D7" s="2">
        <v>3.3633000000000002</v>
      </c>
      <c r="E7" s="2">
        <v>2975</v>
      </c>
      <c r="F7" s="2"/>
      <c r="G7" s="2"/>
      <c r="H7" s="6">
        <f t="shared" ref="H7:H70" si="0">(D7-D6)/D6</f>
        <v>-2.3006535947712337E-2</v>
      </c>
      <c r="I7" s="5"/>
      <c r="J7" s="5"/>
      <c r="K7" s="5"/>
    </row>
    <row r="8" spans="2:11" ht="13.5" x14ac:dyDescent="0.35">
      <c r="B8" s="4">
        <v>42011</v>
      </c>
      <c r="C8" s="2">
        <v>4.26</v>
      </c>
      <c r="D8" s="2">
        <v>3.3712</v>
      </c>
      <c r="E8" s="2">
        <v>2652</v>
      </c>
      <c r="F8" s="2"/>
      <c r="G8" s="2"/>
      <c r="H8" s="6">
        <f t="shared" si="0"/>
        <v>2.3488835370022881E-3</v>
      </c>
      <c r="I8" s="5"/>
      <c r="J8" s="5" t="s">
        <v>8</v>
      </c>
      <c r="K8" s="7">
        <f>AVERAGE(H6:H2695)</f>
        <v>1.0120583706566928E-4</v>
      </c>
    </row>
    <row r="9" spans="2:11" ht="13.5" x14ac:dyDescent="0.35">
      <c r="B9" s="4">
        <v>42012</v>
      </c>
      <c r="C9" s="2">
        <v>4.25</v>
      </c>
      <c r="D9" s="2">
        <v>3.3633000000000002</v>
      </c>
      <c r="E9" s="2">
        <v>750</v>
      </c>
      <c r="F9" s="2"/>
      <c r="G9" s="2"/>
      <c r="H9" s="6">
        <f t="shared" si="0"/>
        <v>-2.3433792121499157E-3</v>
      </c>
      <c r="I9" s="5"/>
      <c r="J9" s="5" t="s">
        <v>9</v>
      </c>
      <c r="K9" s="7">
        <f>K8*K6</f>
        <v>2.5503870940548658E-2</v>
      </c>
    </row>
    <row r="10" spans="2:11" ht="13.5" x14ac:dyDescent="0.35">
      <c r="B10" s="4">
        <v>42013</v>
      </c>
      <c r="C10" s="2">
        <v>4.3600000000000003</v>
      </c>
      <c r="D10" s="2">
        <v>3.4504000000000001</v>
      </c>
      <c r="E10" s="2">
        <v>20407</v>
      </c>
      <c r="F10" s="2"/>
      <c r="G10" s="2"/>
      <c r="H10" s="6">
        <f t="shared" si="0"/>
        <v>2.5897184313025883E-2</v>
      </c>
      <c r="I10" s="5"/>
      <c r="J10" s="5" t="s">
        <v>10</v>
      </c>
      <c r="K10" s="7">
        <f>STDEV(H6:H2695)</f>
        <v>1.512130489034144E-2</v>
      </c>
    </row>
    <row r="11" spans="2:11" ht="13.5" x14ac:dyDescent="0.35">
      <c r="B11" s="4">
        <v>42016</v>
      </c>
      <c r="C11" s="2">
        <v>4.3600000000000003</v>
      </c>
      <c r="D11" s="2">
        <v>3.4504000000000001</v>
      </c>
      <c r="E11" s="2">
        <v>128</v>
      </c>
      <c r="F11" s="2"/>
      <c r="G11" s="2"/>
      <c r="H11" s="6">
        <f t="shared" si="0"/>
        <v>0</v>
      </c>
      <c r="I11" s="5"/>
      <c r="J11" s="5" t="s">
        <v>11</v>
      </c>
      <c r="K11" s="7">
        <f>K10*SQRT(K6)</f>
        <v>0.24004327343176962</v>
      </c>
    </row>
    <row r="12" spans="2:11" ht="13.5" x14ac:dyDescent="0.35">
      <c r="B12" s="4">
        <v>42017</v>
      </c>
      <c r="C12" s="2">
        <v>4.4000000000000004</v>
      </c>
      <c r="D12" s="2">
        <v>3.4820000000000002</v>
      </c>
      <c r="E12" s="2">
        <v>7251</v>
      </c>
      <c r="F12" s="2"/>
      <c r="G12" s="2"/>
      <c r="H12" s="6">
        <f t="shared" si="0"/>
        <v>9.1583584511940857E-3</v>
      </c>
      <c r="I12" s="5"/>
      <c r="J12" s="5"/>
      <c r="K12" s="5"/>
    </row>
    <row r="13" spans="2:11" ht="13.5" x14ac:dyDescent="0.35">
      <c r="B13" s="4">
        <v>42019</v>
      </c>
      <c r="C13" s="2">
        <v>4.4000000000000004</v>
      </c>
      <c r="D13" s="2">
        <v>3.4820000000000002</v>
      </c>
      <c r="E13" s="2">
        <v>13380</v>
      </c>
      <c r="F13" s="2"/>
      <c r="G13" s="2"/>
      <c r="H13" s="6">
        <f t="shared" si="0"/>
        <v>0</v>
      </c>
      <c r="I13" s="5"/>
      <c r="J13" s="5"/>
      <c r="K13" s="5"/>
    </row>
    <row r="14" spans="2:11" ht="13.5" x14ac:dyDescent="0.35">
      <c r="B14" s="4">
        <v>42020</v>
      </c>
      <c r="C14" s="2">
        <v>4.42</v>
      </c>
      <c r="D14" s="2">
        <v>3.4977999999999998</v>
      </c>
      <c r="E14" s="2">
        <v>2368</v>
      </c>
      <c r="F14" s="2"/>
      <c r="G14" s="2"/>
      <c r="H14" s="6">
        <f t="shared" si="0"/>
        <v>4.5376220562893714E-3</v>
      </c>
      <c r="I14" s="5"/>
      <c r="J14" s="5"/>
      <c r="K14" s="5"/>
    </row>
    <row r="15" spans="2:11" ht="13.5" x14ac:dyDescent="0.35">
      <c r="B15" s="4">
        <v>42023</v>
      </c>
      <c r="C15" s="2">
        <v>4.4400000000000004</v>
      </c>
      <c r="D15" s="2">
        <v>3.5137</v>
      </c>
      <c r="E15" s="2">
        <v>15575</v>
      </c>
      <c r="F15" s="2"/>
      <c r="G15" s="2"/>
      <c r="H15" s="6">
        <f t="shared" si="0"/>
        <v>4.5457144490823513E-3</v>
      </c>
      <c r="I15" s="5"/>
      <c r="J15" s="5"/>
      <c r="K15" s="5"/>
    </row>
    <row r="16" spans="2:11" ht="13.5" x14ac:dyDescent="0.35">
      <c r="B16" s="4">
        <v>42024</v>
      </c>
      <c r="C16" s="2">
        <v>4.5</v>
      </c>
      <c r="D16" s="2">
        <v>3.5611999999999999</v>
      </c>
      <c r="E16" s="2">
        <v>1404</v>
      </c>
      <c r="F16" s="2"/>
      <c r="G16" s="2"/>
      <c r="H16" s="6">
        <f t="shared" si="0"/>
        <v>1.3518513248142948E-2</v>
      </c>
      <c r="I16" s="5"/>
      <c r="J16" s="5"/>
      <c r="K16" s="5"/>
    </row>
    <row r="17" spans="2:11" ht="13.5" x14ac:dyDescent="0.35">
      <c r="B17" s="4">
        <v>42025</v>
      </c>
      <c r="C17" s="2">
        <v>4.47</v>
      </c>
      <c r="D17" s="2">
        <v>3.5373999999999999</v>
      </c>
      <c r="E17" s="2">
        <v>8667</v>
      </c>
      <c r="F17" s="2"/>
      <c r="G17" s="2"/>
      <c r="H17" s="6">
        <f t="shared" si="0"/>
        <v>-6.6831405144333498E-3</v>
      </c>
      <c r="I17" s="5"/>
      <c r="J17" s="5"/>
      <c r="K17" s="5"/>
    </row>
    <row r="18" spans="2:11" ht="13.5" x14ac:dyDescent="0.35">
      <c r="B18" s="4">
        <v>42026</v>
      </c>
      <c r="C18" s="2">
        <v>4.46</v>
      </c>
      <c r="D18" s="2">
        <v>3.5295000000000001</v>
      </c>
      <c r="E18" s="2">
        <v>11481</v>
      </c>
      <c r="F18" s="2"/>
      <c r="G18" s="2"/>
      <c r="H18" s="6">
        <f t="shared" si="0"/>
        <v>-2.2332786792558933E-3</v>
      </c>
      <c r="I18" s="5"/>
      <c r="J18" s="5"/>
      <c r="K18" s="5"/>
    </row>
    <row r="19" spans="2:11" ht="13.5" x14ac:dyDescent="0.35">
      <c r="B19" s="4">
        <v>42027</v>
      </c>
      <c r="C19" s="2">
        <v>4.46</v>
      </c>
      <c r="D19" s="2">
        <v>3.5295000000000001</v>
      </c>
      <c r="E19" s="2">
        <v>1545</v>
      </c>
      <c r="F19" s="2"/>
      <c r="G19" s="2"/>
      <c r="H19" s="6">
        <f t="shared" si="0"/>
        <v>0</v>
      </c>
      <c r="I19" s="5"/>
      <c r="J19" s="5"/>
      <c r="K19" s="5"/>
    </row>
    <row r="20" spans="2:11" ht="13.5" x14ac:dyDescent="0.35">
      <c r="B20" s="4">
        <v>42030</v>
      </c>
      <c r="C20" s="2">
        <v>4.57</v>
      </c>
      <c r="D20" s="2">
        <v>3.6166</v>
      </c>
      <c r="E20" s="2">
        <v>11955</v>
      </c>
      <c r="F20" s="2"/>
      <c r="G20" s="2"/>
      <c r="H20" s="6">
        <f t="shared" si="0"/>
        <v>2.467771639042356E-2</v>
      </c>
      <c r="I20" s="5"/>
      <c r="J20" s="5"/>
      <c r="K20" s="5"/>
    </row>
    <row r="21" spans="2:11" ht="13.5" x14ac:dyDescent="0.35">
      <c r="B21" s="4">
        <v>42031</v>
      </c>
      <c r="C21" s="2">
        <v>4.5</v>
      </c>
      <c r="D21" s="2">
        <v>3.5611999999999999</v>
      </c>
      <c r="E21" s="2">
        <v>2686</v>
      </c>
      <c r="F21" s="2"/>
      <c r="G21" s="2"/>
      <c r="H21" s="6">
        <f t="shared" si="0"/>
        <v>-1.5318254714372648E-2</v>
      </c>
      <c r="I21" s="5"/>
      <c r="J21" s="5"/>
      <c r="K21" s="5"/>
    </row>
    <row r="22" spans="2:11" ht="13.5" x14ac:dyDescent="0.35">
      <c r="B22" s="4">
        <v>42032</v>
      </c>
      <c r="C22" s="2">
        <v>4.58</v>
      </c>
      <c r="D22" s="2">
        <v>3.6244999999999998</v>
      </c>
      <c r="E22" s="2">
        <v>4202</v>
      </c>
      <c r="F22" s="2"/>
      <c r="G22" s="2"/>
      <c r="H22" s="6">
        <f t="shared" si="0"/>
        <v>1.7774907334606287E-2</v>
      </c>
      <c r="I22" s="5"/>
      <c r="J22" s="5"/>
      <c r="K22" s="5"/>
    </row>
    <row r="23" spans="2:11" ht="13.5" x14ac:dyDescent="0.35">
      <c r="B23" s="4">
        <v>42033</v>
      </c>
      <c r="C23" s="2">
        <v>4.58</v>
      </c>
      <c r="D23" s="2">
        <v>3.6244999999999998</v>
      </c>
      <c r="E23" s="2">
        <v>3967</v>
      </c>
      <c r="F23" s="2"/>
      <c r="G23" s="2"/>
      <c r="H23" s="6">
        <f t="shared" si="0"/>
        <v>0</v>
      </c>
      <c r="I23" s="5"/>
      <c r="J23" s="5"/>
      <c r="K23" s="5"/>
    </row>
    <row r="24" spans="2:11" ht="13.5" x14ac:dyDescent="0.35">
      <c r="B24" s="4">
        <v>42034</v>
      </c>
      <c r="C24" s="2">
        <v>4.58</v>
      </c>
      <c r="D24" s="2">
        <v>3.6244999999999998</v>
      </c>
      <c r="E24" s="2">
        <v>8469</v>
      </c>
      <c r="F24" s="2"/>
      <c r="G24" s="2"/>
      <c r="H24" s="6">
        <f t="shared" si="0"/>
        <v>0</v>
      </c>
      <c r="I24" s="5"/>
      <c r="J24" s="5"/>
      <c r="K24" s="5"/>
    </row>
    <row r="25" spans="2:11" ht="13.5" x14ac:dyDescent="0.35">
      <c r="B25" s="4">
        <v>42037</v>
      </c>
      <c r="C25" s="2">
        <v>4.71</v>
      </c>
      <c r="D25" s="2">
        <v>3.7273000000000001</v>
      </c>
      <c r="E25" s="2">
        <v>37219</v>
      </c>
      <c r="F25" s="2"/>
      <c r="G25" s="2"/>
      <c r="H25" s="6">
        <f t="shared" si="0"/>
        <v>2.8362532763139808E-2</v>
      </c>
      <c r="I25" s="5"/>
      <c r="J25" s="5"/>
      <c r="K25" s="5"/>
    </row>
    <row r="26" spans="2:11" ht="13.5" x14ac:dyDescent="0.35">
      <c r="B26" s="4">
        <v>42038</v>
      </c>
      <c r="C26" s="2">
        <v>4.8</v>
      </c>
      <c r="D26" s="2">
        <v>3.7986</v>
      </c>
      <c r="E26" s="2">
        <v>8528</v>
      </c>
      <c r="F26" s="2"/>
      <c r="G26" s="2"/>
      <c r="H26" s="6">
        <f t="shared" si="0"/>
        <v>1.9129128323451271E-2</v>
      </c>
      <c r="I26" s="5"/>
      <c r="J26" s="5"/>
      <c r="K26" s="5"/>
    </row>
    <row r="27" spans="2:11" ht="13.5" x14ac:dyDescent="0.35">
      <c r="B27" s="4">
        <v>42039</v>
      </c>
      <c r="C27" s="2">
        <v>4.83</v>
      </c>
      <c r="D27" s="2">
        <v>3.8222999999999998</v>
      </c>
      <c r="E27" s="2">
        <v>3472</v>
      </c>
      <c r="F27" s="2"/>
      <c r="G27" s="2"/>
      <c r="H27" s="6">
        <f t="shared" si="0"/>
        <v>6.2391407360606098E-3</v>
      </c>
      <c r="I27" s="5"/>
      <c r="J27" s="5"/>
      <c r="K27" s="5"/>
    </row>
    <row r="28" spans="2:11" ht="13.5" x14ac:dyDescent="0.35">
      <c r="B28" s="4">
        <v>42040</v>
      </c>
      <c r="C28" s="2">
        <v>4.8899999999999997</v>
      </c>
      <c r="D28" s="2">
        <v>3.8698000000000001</v>
      </c>
      <c r="E28" s="2">
        <v>6669</v>
      </c>
      <c r="F28" s="2"/>
      <c r="G28" s="2"/>
      <c r="H28" s="6">
        <f t="shared" si="0"/>
        <v>1.2427072704915972E-2</v>
      </c>
      <c r="I28" s="5"/>
      <c r="J28" s="5"/>
      <c r="K28" s="5"/>
    </row>
    <row r="29" spans="2:11" ht="13.5" x14ac:dyDescent="0.35">
      <c r="B29" s="4">
        <v>42041</v>
      </c>
      <c r="C29" s="2">
        <v>4.91</v>
      </c>
      <c r="D29" s="2">
        <v>3.8856000000000002</v>
      </c>
      <c r="E29" s="2">
        <v>7259</v>
      </c>
      <c r="F29" s="2"/>
      <c r="G29" s="2"/>
      <c r="H29" s="6">
        <f t="shared" si="0"/>
        <v>4.0828983409995443E-3</v>
      </c>
      <c r="I29" s="5"/>
      <c r="J29" s="5"/>
      <c r="K29" s="5"/>
    </row>
    <row r="30" spans="2:11" ht="13.5" x14ac:dyDescent="0.35">
      <c r="B30" s="4">
        <v>42044</v>
      </c>
      <c r="C30" s="2">
        <v>5.2</v>
      </c>
      <c r="D30" s="2">
        <v>4.1151</v>
      </c>
      <c r="E30" s="2">
        <v>5987</v>
      </c>
      <c r="F30" s="2"/>
      <c r="G30" s="2"/>
      <c r="H30" s="6">
        <f t="shared" si="0"/>
        <v>5.906423718344652E-2</v>
      </c>
      <c r="I30" s="5"/>
      <c r="J30" s="5"/>
      <c r="K30" s="5"/>
    </row>
    <row r="31" spans="2:11" ht="13.5" x14ac:dyDescent="0.35">
      <c r="B31" s="4">
        <v>42045</v>
      </c>
      <c r="C31" s="2">
        <v>5.28</v>
      </c>
      <c r="D31" s="2">
        <v>4.1783999999999999</v>
      </c>
      <c r="E31" s="2">
        <v>26844</v>
      </c>
      <c r="F31" s="2"/>
      <c r="G31" s="2"/>
      <c r="H31" s="6">
        <f t="shared" si="0"/>
        <v>1.5382372238827711E-2</v>
      </c>
      <c r="I31" s="5"/>
      <c r="J31" s="5"/>
      <c r="K31" s="5"/>
    </row>
    <row r="32" spans="2:11" ht="13.5" x14ac:dyDescent="0.35">
      <c r="B32" s="4">
        <v>42046</v>
      </c>
      <c r="C32" s="2">
        <v>5.29</v>
      </c>
      <c r="D32" s="2">
        <v>4.1863000000000001</v>
      </c>
      <c r="E32" s="2">
        <v>15821</v>
      </c>
      <c r="F32" s="2"/>
      <c r="G32" s="2"/>
      <c r="H32" s="6">
        <f t="shared" si="0"/>
        <v>1.8906758567873445E-3</v>
      </c>
      <c r="I32" s="5"/>
      <c r="J32" s="5"/>
      <c r="K32" s="5"/>
    </row>
    <row r="33" spans="2:11" ht="13.5" x14ac:dyDescent="0.35">
      <c r="B33" s="4">
        <v>42047</v>
      </c>
      <c r="C33" s="2">
        <v>5.27</v>
      </c>
      <c r="D33" s="2">
        <v>4.1704999999999997</v>
      </c>
      <c r="E33" s="2">
        <v>22519</v>
      </c>
      <c r="F33" s="2"/>
      <c r="G33" s="2"/>
      <c r="H33" s="6">
        <f t="shared" si="0"/>
        <v>-3.7742158947042686E-3</v>
      </c>
      <c r="I33" s="5"/>
      <c r="J33" s="5"/>
      <c r="K33" s="5"/>
    </row>
    <row r="34" spans="2:11" ht="13.5" x14ac:dyDescent="0.35">
      <c r="B34" s="4">
        <v>42048</v>
      </c>
      <c r="C34" s="2">
        <v>5.29</v>
      </c>
      <c r="D34" s="2">
        <v>4.1863000000000001</v>
      </c>
      <c r="E34" s="2">
        <v>16</v>
      </c>
      <c r="F34" s="2"/>
      <c r="G34" s="2"/>
      <c r="H34" s="6">
        <f t="shared" si="0"/>
        <v>3.7885145665988449E-3</v>
      </c>
      <c r="I34" s="5"/>
      <c r="J34" s="5"/>
      <c r="K34" s="5"/>
    </row>
    <row r="35" spans="2:11" ht="13.5" x14ac:dyDescent="0.35">
      <c r="B35" s="4">
        <v>42051</v>
      </c>
      <c r="C35" s="2">
        <v>5.3</v>
      </c>
      <c r="D35" s="2">
        <v>4.1943000000000001</v>
      </c>
      <c r="E35" s="2">
        <v>38265</v>
      </c>
      <c r="F35" s="2"/>
      <c r="G35" s="2"/>
      <c r="H35" s="6">
        <f t="shared" si="0"/>
        <v>1.910995389723624E-3</v>
      </c>
      <c r="I35" s="5"/>
      <c r="J35" s="5"/>
      <c r="K35" s="5"/>
    </row>
    <row r="36" spans="2:11" ht="13.5" x14ac:dyDescent="0.35">
      <c r="B36" s="4">
        <v>42052</v>
      </c>
      <c r="C36" s="2">
        <v>5.2</v>
      </c>
      <c r="D36" s="2">
        <v>4.1151</v>
      </c>
      <c r="E36" s="2">
        <v>18668</v>
      </c>
      <c r="F36" s="2"/>
      <c r="G36" s="2"/>
      <c r="H36" s="6">
        <f t="shared" si="0"/>
        <v>-1.8882769472856057E-2</v>
      </c>
      <c r="I36" s="5"/>
      <c r="J36" s="5"/>
      <c r="K36" s="5"/>
    </row>
    <row r="37" spans="2:11" ht="13.5" x14ac:dyDescent="0.35">
      <c r="B37" s="4">
        <v>42053</v>
      </c>
      <c r="C37" s="2">
        <v>5.0999999999999996</v>
      </c>
      <c r="D37" s="2">
        <v>4.0359999999999996</v>
      </c>
      <c r="E37" s="2">
        <v>5281</v>
      </c>
      <c r="F37" s="2"/>
      <c r="G37" s="2"/>
      <c r="H37" s="6">
        <f t="shared" si="0"/>
        <v>-1.9221890112026536E-2</v>
      </c>
      <c r="I37" s="5"/>
      <c r="J37" s="5"/>
      <c r="K37" s="5"/>
    </row>
    <row r="38" spans="2:11" ht="13.5" x14ac:dyDescent="0.35">
      <c r="B38" s="4">
        <v>42054</v>
      </c>
      <c r="C38" s="2">
        <v>5.0999999999999996</v>
      </c>
      <c r="D38" s="2">
        <v>4.0359999999999996</v>
      </c>
      <c r="E38" s="2">
        <v>16656</v>
      </c>
      <c r="F38" s="2"/>
      <c r="G38" s="2"/>
      <c r="H38" s="6">
        <f t="shared" si="0"/>
        <v>0</v>
      </c>
      <c r="I38" s="5"/>
      <c r="J38" s="5"/>
      <c r="K38" s="5"/>
    </row>
    <row r="39" spans="2:11" ht="13.5" x14ac:dyDescent="0.35">
      <c r="B39" s="4">
        <v>42055</v>
      </c>
      <c r="C39" s="2">
        <v>5</v>
      </c>
      <c r="D39" s="2">
        <v>3.9567999999999999</v>
      </c>
      <c r="E39" s="2">
        <v>8373</v>
      </c>
      <c r="F39" s="2"/>
      <c r="G39" s="2"/>
      <c r="H39" s="6">
        <f t="shared" si="0"/>
        <v>-1.962338949454899E-2</v>
      </c>
      <c r="I39" s="5"/>
      <c r="J39" s="5"/>
      <c r="K39" s="5"/>
    </row>
    <row r="40" spans="2:11" ht="13.5" x14ac:dyDescent="0.35">
      <c r="B40" s="4">
        <v>42058</v>
      </c>
      <c r="C40" s="2">
        <v>5</v>
      </c>
      <c r="D40" s="2">
        <v>3.9567999999999999</v>
      </c>
      <c r="E40" s="2">
        <v>17682</v>
      </c>
      <c r="F40" s="2"/>
      <c r="G40" s="2"/>
      <c r="H40" s="6">
        <f t="shared" si="0"/>
        <v>0</v>
      </c>
      <c r="I40" s="5"/>
      <c r="J40" s="5"/>
      <c r="K40" s="5"/>
    </row>
    <row r="41" spans="2:11" ht="13.5" x14ac:dyDescent="0.35">
      <c r="B41" s="4">
        <v>42059</v>
      </c>
      <c r="C41" s="2">
        <v>4.99</v>
      </c>
      <c r="D41" s="2">
        <v>3.9489000000000001</v>
      </c>
      <c r="E41" s="2">
        <v>4061</v>
      </c>
      <c r="F41" s="2"/>
      <c r="G41" s="2"/>
      <c r="H41" s="6">
        <f t="shared" si="0"/>
        <v>-1.9965628790941663E-3</v>
      </c>
      <c r="I41" s="5"/>
      <c r="J41" s="5"/>
      <c r="K41" s="5"/>
    </row>
    <row r="42" spans="2:11" ht="13.5" x14ac:dyDescent="0.35">
      <c r="B42" s="4">
        <v>42060</v>
      </c>
      <c r="C42" s="2">
        <v>5</v>
      </c>
      <c r="D42" s="2">
        <v>3.9567999999999999</v>
      </c>
      <c r="E42" s="2">
        <v>261</v>
      </c>
      <c r="F42" s="2"/>
      <c r="G42" s="2"/>
      <c r="H42" s="6">
        <f t="shared" si="0"/>
        <v>2.0005571171718192E-3</v>
      </c>
      <c r="I42" s="5"/>
      <c r="J42" s="5"/>
      <c r="K42" s="5"/>
    </row>
    <row r="43" spans="2:11" ht="13.5" x14ac:dyDescent="0.35">
      <c r="B43" s="4">
        <v>42061</v>
      </c>
      <c r="C43" s="2">
        <v>4.9000000000000004</v>
      </c>
      <c r="D43" s="2">
        <v>3.8776999999999999</v>
      </c>
      <c r="E43" s="2">
        <v>15811</v>
      </c>
      <c r="F43" s="2"/>
      <c r="G43" s="2"/>
      <c r="H43" s="6">
        <f t="shared" si="0"/>
        <v>-1.9990901738778797E-2</v>
      </c>
      <c r="I43" s="5"/>
      <c r="J43" s="5"/>
      <c r="K43" s="5"/>
    </row>
    <row r="44" spans="2:11" ht="13.5" x14ac:dyDescent="0.35">
      <c r="B44" s="4">
        <v>42062</v>
      </c>
      <c r="C44" s="2">
        <v>4.9000000000000004</v>
      </c>
      <c r="D44" s="2">
        <v>3.8776999999999999</v>
      </c>
      <c r="E44" s="2">
        <v>2882</v>
      </c>
      <c r="F44" s="2"/>
      <c r="G44" s="2"/>
      <c r="H44" s="6">
        <f t="shared" si="0"/>
        <v>0</v>
      </c>
      <c r="I44" s="5"/>
      <c r="J44" s="5"/>
      <c r="K44" s="5"/>
    </row>
    <row r="45" spans="2:11" ht="13.5" x14ac:dyDescent="0.35">
      <c r="B45" s="4">
        <v>42065</v>
      </c>
      <c r="C45" s="2">
        <v>4.8899999999999997</v>
      </c>
      <c r="D45" s="2">
        <v>3.8698000000000001</v>
      </c>
      <c r="E45" s="2">
        <v>1232</v>
      </c>
      <c r="F45" s="2"/>
      <c r="G45" s="2"/>
      <c r="H45" s="6">
        <f t="shared" si="0"/>
        <v>-2.0372901462206452E-3</v>
      </c>
      <c r="I45" s="5"/>
      <c r="J45" s="5"/>
      <c r="K45" s="5"/>
    </row>
    <row r="46" spans="2:11" ht="13.5" x14ac:dyDescent="0.35">
      <c r="B46" s="4">
        <v>42066</v>
      </c>
      <c r="C46" s="2">
        <v>4.8</v>
      </c>
      <c r="D46" s="2">
        <v>3.7986</v>
      </c>
      <c r="E46" s="2">
        <v>4054</v>
      </c>
      <c r="F46" s="2"/>
      <c r="G46" s="2"/>
      <c r="H46" s="6">
        <f t="shared" si="0"/>
        <v>-1.8398883663238448E-2</v>
      </c>
      <c r="I46" s="5"/>
      <c r="J46" s="5"/>
      <c r="K46" s="5"/>
    </row>
    <row r="47" spans="2:11" ht="13.5" x14ac:dyDescent="0.35">
      <c r="B47" s="4">
        <v>42067</v>
      </c>
      <c r="C47" s="2">
        <v>4.8</v>
      </c>
      <c r="D47" s="2">
        <v>3.7986</v>
      </c>
      <c r="E47" s="2">
        <v>0</v>
      </c>
      <c r="F47" s="2"/>
      <c r="G47" s="2"/>
      <c r="H47" s="6">
        <f t="shared" si="0"/>
        <v>0</v>
      </c>
      <c r="I47" s="5"/>
      <c r="J47" s="5"/>
      <c r="K47" s="5"/>
    </row>
    <row r="48" spans="2:11" ht="13.5" x14ac:dyDescent="0.35">
      <c r="B48" s="4">
        <v>42068</v>
      </c>
      <c r="C48" s="2">
        <v>4.9000000000000004</v>
      </c>
      <c r="D48" s="2">
        <v>3.8776999999999999</v>
      </c>
      <c r="E48" s="2">
        <v>101</v>
      </c>
      <c r="F48" s="2"/>
      <c r="G48" s="2"/>
      <c r="H48" s="6">
        <f t="shared" si="0"/>
        <v>2.082346127520664E-2</v>
      </c>
      <c r="I48" s="5"/>
      <c r="J48" s="5"/>
      <c r="K48" s="5"/>
    </row>
    <row r="49" spans="2:11" ht="13.5" x14ac:dyDescent="0.35">
      <c r="B49" s="4">
        <v>42069</v>
      </c>
      <c r="C49" s="2">
        <v>4.83</v>
      </c>
      <c r="D49" s="2">
        <v>3.8222999999999998</v>
      </c>
      <c r="E49" s="2">
        <v>1415</v>
      </c>
      <c r="F49" s="2"/>
      <c r="G49" s="2"/>
      <c r="H49" s="6">
        <f t="shared" si="0"/>
        <v>-1.4286819506408468E-2</v>
      </c>
      <c r="I49" s="5"/>
      <c r="J49" s="5"/>
      <c r="K49" s="5"/>
    </row>
    <row r="50" spans="2:11" ht="13.5" x14ac:dyDescent="0.35">
      <c r="B50" s="4">
        <v>42072</v>
      </c>
      <c r="C50" s="2">
        <v>4.75</v>
      </c>
      <c r="D50" s="2">
        <v>3.7589999999999999</v>
      </c>
      <c r="E50" s="2">
        <v>1915</v>
      </c>
      <c r="F50" s="2"/>
      <c r="G50" s="2"/>
      <c r="H50" s="6">
        <f t="shared" si="0"/>
        <v>-1.6560709520445784E-2</v>
      </c>
      <c r="I50" s="5"/>
      <c r="J50" s="5"/>
      <c r="K50" s="5"/>
    </row>
    <row r="51" spans="2:11" ht="13.5" x14ac:dyDescent="0.35">
      <c r="B51" s="4">
        <v>42073</v>
      </c>
      <c r="C51" s="2">
        <v>4.75</v>
      </c>
      <c r="D51" s="2">
        <v>3.7589999999999999</v>
      </c>
      <c r="E51" s="2">
        <v>593</v>
      </c>
      <c r="F51" s="2"/>
      <c r="G51" s="2"/>
      <c r="H51" s="6">
        <f t="shared" si="0"/>
        <v>0</v>
      </c>
      <c r="I51" s="5"/>
      <c r="J51" s="5"/>
      <c r="K51" s="5"/>
    </row>
    <row r="52" spans="2:11" ht="13.5" x14ac:dyDescent="0.35">
      <c r="B52" s="4">
        <v>42074</v>
      </c>
      <c r="C52" s="2">
        <v>4.83</v>
      </c>
      <c r="D52" s="2">
        <v>3.8222999999999998</v>
      </c>
      <c r="E52" s="2">
        <v>6958</v>
      </c>
      <c r="F52" s="2"/>
      <c r="G52" s="2"/>
      <c r="H52" s="6">
        <f t="shared" si="0"/>
        <v>1.6839584996009554E-2</v>
      </c>
      <c r="I52" s="5"/>
      <c r="J52" s="5"/>
      <c r="K52" s="5"/>
    </row>
    <row r="53" spans="2:11" ht="13.5" x14ac:dyDescent="0.35">
      <c r="B53" s="4">
        <v>42075</v>
      </c>
      <c r="C53" s="2">
        <v>4.8</v>
      </c>
      <c r="D53" s="2">
        <v>3.7986</v>
      </c>
      <c r="E53" s="2">
        <v>7210</v>
      </c>
      <c r="F53" s="2"/>
      <c r="G53" s="2"/>
      <c r="H53" s="6">
        <f t="shared" si="0"/>
        <v>-6.2004552232948311E-3</v>
      </c>
      <c r="I53" s="5"/>
      <c r="J53" s="5"/>
      <c r="K53" s="5"/>
    </row>
    <row r="54" spans="2:11" ht="13.5" x14ac:dyDescent="0.35">
      <c r="B54" s="4">
        <v>42076</v>
      </c>
      <c r="C54" s="2">
        <v>4.8</v>
      </c>
      <c r="D54" s="2">
        <v>3.7986</v>
      </c>
      <c r="E54" s="2">
        <v>0</v>
      </c>
      <c r="F54" s="2"/>
      <c r="G54" s="2"/>
      <c r="H54" s="6">
        <f t="shared" si="0"/>
        <v>0</v>
      </c>
      <c r="I54" s="5"/>
      <c r="J54" s="5"/>
      <c r="K54" s="5"/>
    </row>
    <row r="55" spans="2:11" ht="13.5" x14ac:dyDescent="0.35">
      <c r="B55" s="4">
        <v>42079</v>
      </c>
      <c r="C55" s="2">
        <v>4.8</v>
      </c>
      <c r="D55" s="2">
        <v>3.7986</v>
      </c>
      <c r="E55" s="2">
        <v>30</v>
      </c>
      <c r="F55" s="2"/>
      <c r="G55" s="2"/>
      <c r="H55" s="6">
        <f t="shared" si="0"/>
        <v>0</v>
      </c>
      <c r="I55" s="5"/>
      <c r="J55" s="5"/>
      <c r="K55" s="5"/>
    </row>
    <row r="56" spans="2:11" ht="13.5" x14ac:dyDescent="0.35">
      <c r="B56" s="4">
        <v>42080</v>
      </c>
      <c r="C56" s="2">
        <v>4.79</v>
      </c>
      <c r="D56" s="2">
        <v>3.7907000000000002</v>
      </c>
      <c r="E56" s="2">
        <v>5610</v>
      </c>
      <c r="F56" s="2"/>
      <c r="G56" s="2"/>
      <c r="H56" s="6">
        <f t="shared" si="0"/>
        <v>-2.0797135786868311E-3</v>
      </c>
      <c r="I56" s="5"/>
      <c r="J56" s="5"/>
      <c r="K56" s="5"/>
    </row>
    <row r="57" spans="2:11" ht="13.5" x14ac:dyDescent="0.35">
      <c r="B57" s="4">
        <v>42081</v>
      </c>
      <c r="C57" s="2">
        <v>4.6500000000000004</v>
      </c>
      <c r="D57" s="2">
        <v>3.6798999999999999</v>
      </c>
      <c r="E57" s="2">
        <v>3400</v>
      </c>
      <c r="F57" s="2"/>
      <c r="G57" s="2"/>
      <c r="H57" s="6">
        <f t="shared" si="0"/>
        <v>-2.9229429920595202E-2</v>
      </c>
      <c r="I57" s="5"/>
      <c r="J57" s="5"/>
      <c r="K57" s="5"/>
    </row>
    <row r="58" spans="2:11" ht="13.5" x14ac:dyDescent="0.35">
      <c r="B58" s="4">
        <v>42082</v>
      </c>
      <c r="C58" s="2">
        <v>4.78</v>
      </c>
      <c r="D58" s="2">
        <v>3.7827000000000002</v>
      </c>
      <c r="E58" s="2">
        <v>296</v>
      </c>
      <c r="F58" s="2"/>
      <c r="G58" s="2"/>
      <c r="H58" s="6">
        <f t="shared" si="0"/>
        <v>2.7935541726677417E-2</v>
      </c>
      <c r="I58" s="5"/>
      <c r="J58" s="5"/>
      <c r="K58" s="5"/>
    </row>
    <row r="59" spans="2:11" ht="13.5" x14ac:dyDescent="0.35">
      <c r="B59" s="4">
        <v>42086</v>
      </c>
      <c r="C59" s="2">
        <v>4.8</v>
      </c>
      <c r="D59" s="2">
        <v>3.7986</v>
      </c>
      <c r="E59" s="2">
        <v>5</v>
      </c>
      <c r="F59" s="2"/>
      <c r="G59" s="2"/>
      <c r="H59" s="6">
        <f t="shared" si="0"/>
        <v>4.2033468157664641E-3</v>
      </c>
      <c r="I59" s="5"/>
      <c r="J59" s="5"/>
      <c r="K59" s="5"/>
    </row>
    <row r="60" spans="2:11" ht="13.5" x14ac:dyDescent="0.35">
      <c r="B60" s="4">
        <v>42087</v>
      </c>
      <c r="C60" s="2">
        <v>4.8</v>
      </c>
      <c r="D60" s="2">
        <v>3.7986</v>
      </c>
      <c r="E60" s="2">
        <v>20</v>
      </c>
      <c r="F60" s="2"/>
      <c r="G60" s="2"/>
      <c r="H60" s="6">
        <f t="shared" si="0"/>
        <v>0</v>
      </c>
      <c r="I60" s="5"/>
      <c r="J60" s="5"/>
      <c r="K60" s="5"/>
    </row>
    <row r="61" spans="2:11" ht="13.5" x14ac:dyDescent="0.35">
      <c r="B61" s="4">
        <v>42088</v>
      </c>
      <c r="C61" s="2">
        <v>4.8</v>
      </c>
      <c r="D61" s="2">
        <v>3.7986</v>
      </c>
      <c r="E61" s="2">
        <v>0</v>
      </c>
      <c r="F61" s="2"/>
      <c r="G61" s="2"/>
      <c r="H61" s="6">
        <f t="shared" si="0"/>
        <v>0</v>
      </c>
      <c r="I61" s="5"/>
      <c r="J61" s="5"/>
      <c r="K61" s="5"/>
    </row>
    <row r="62" spans="2:11" ht="13.5" x14ac:dyDescent="0.35">
      <c r="B62" s="4">
        <v>42089</v>
      </c>
      <c r="C62" s="2">
        <v>4.8</v>
      </c>
      <c r="D62" s="2">
        <v>3.7986</v>
      </c>
      <c r="E62" s="2">
        <v>0</v>
      </c>
      <c r="F62" s="2"/>
      <c r="G62" s="2"/>
      <c r="H62" s="6">
        <f t="shared" si="0"/>
        <v>0</v>
      </c>
      <c r="I62" s="5"/>
      <c r="J62" s="5"/>
      <c r="K62" s="5"/>
    </row>
    <row r="63" spans="2:11" ht="13.5" x14ac:dyDescent="0.35">
      <c r="B63" s="4">
        <v>42090</v>
      </c>
      <c r="C63" s="2">
        <v>4.8</v>
      </c>
      <c r="D63" s="2">
        <v>3.7986</v>
      </c>
      <c r="E63" s="2">
        <v>0</v>
      </c>
      <c r="F63" s="2"/>
      <c r="G63" s="2"/>
      <c r="H63" s="6">
        <f t="shared" si="0"/>
        <v>0</v>
      </c>
      <c r="I63" s="5"/>
      <c r="J63" s="5"/>
      <c r="K63" s="5"/>
    </row>
    <row r="64" spans="2:11" ht="13.5" x14ac:dyDescent="0.35">
      <c r="B64" s="4">
        <v>42093</v>
      </c>
      <c r="C64" s="2">
        <v>4.75</v>
      </c>
      <c r="D64" s="2">
        <v>3.7589999999999999</v>
      </c>
      <c r="E64" s="2">
        <v>1665</v>
      </c>
      <c r="F64" s="2"/>
      <c r="G64" s="2"/>
      <c r="H64" s="6">
        <f t="shared" si="0"/>
        <v>-1.0424893381772254E-2</v>
      </c>
      <c r="I64" s="5"/>
      <c r="J64" s="5"/>
      <c r="K64" s="5"/>
    </row>
    <row r="65" spans="2:11" ht="13.5" x14ac:dyDescent="0.35">
      <c r="B65" s="4">
        <v>42094</v>
      </c>
      <c r="C65" s="2">
        <v>4.7</v>
      </c>
      <c r="D65" s="2">
        <v>3.7193999999999998</v>
      </c>
      <c r="E65" s="2">
        <v>5933</v>
      </c>
      <c r="F65" s="2"/>
      <c r="G65" s="2"/>
      <c r="H65" s="6">
        <f t="shared" si="0"/>
        <v>-1.0534716679968099E-2</v>
      </c>
      <c r="I65" s="5"/>
      <c r="J65" s="5"/>
      <c r="K65" s="5"/>
    </row>
    <row r="66" spans="2:11" ht="13.5" x14ac:dyDescent="0.35">
      <c r="B66" s="4">
        <v>42095</v>
      </c>
      <c r="C66" s="2">
        <v>4.5999999999999996</v>
      </c>
      <c r="D66" s="2">
        <v>3.6402999999999999</v>
      </c>
      <c r="E66" s="2">
        <v>4856</v>
      </c>
      <c r="F66" s="2"/>
      <c r="G66" s="2"/>
      <c r="H66" s="6">
        <f t="shared" si="0"/>
        <v>-2.1266871000699024E-2</v>
      </c>
      <c r="I66" s="5"/>
      <c r="J66" s="5"/>
      <c r="K66" s="5"/>
    </row>
    <row r="67" spans="2:11" ht="13.5" x14ac:dyDescent="0.35">
      <c r="B67" s="4">
        <v>42096</v>
      </c>
      <c r="C67" s="2">
        <v>4.5999999999999996</v>
      </c>
      <c r="D67" s="2">
        <v>3.6402999999999999</v>
      </c>
      <c r="E67" s="2">
        <v>622</v>
      </c>
      <c r="F67" s="2"/>
      <c r="G67" s="2"/>
      <c r="H67" s="6">
        <f t="shared" si="0"/>
        <v>0</v>
      </c>
      <c r="I67" s="5"/>
      <c r="J67" s="5"/>
      <c r="K67" s="5"/>
    </row>
    <row r="68" spans="2:11" ht="13.5" x14ac:dyDescent="0.35">
      <c r="B68" s="4">
        <v>42097</v>
      </c>
      <c r="C68" s="2">
        <v>4.59</v>
      </c>
      <c r="D68" s="2">
        <v>3.6324000000000001</v>
      </c>
      <c r="E68" s="2">
        <v>80</v>
      </c>
      <c r="F68" s="2"/>
      <c r="G68" s="2"/>
      <c r="H68" s="6">
        <f t="shared" si="0"/>
        <v>-2.1701508117462289E-3</v>
      </c>
      <c r="I68" s="5"/>
      <c r="J68" s="5"/>
      <c r="K68" s="5"/>
    </row>
    <row r="69" spans="2:11" ht="13.5" x14ac:dyDescent="0.35">
      <c r="B69" s="4">
        <v>42100</v>
      </c>
      <c r="C69" s="2">
        <v>4.5</v>
      </c>
      <c r="D69" s="2">
        <v>3.5611999999999999</v>
      </c>
      <c r="E69" s="2">
        <v>250</v>
      </c>
      <c r="F69" s="2"/>
      <c r="G69" s="2"/>
      <c r="H69" s="6">
        <f t="shared" si="0"/>
        <v>-1.9601365488382379E-2</v>
      </c>
      <c r="I69" s="5"/>
      <c r="J69" s="5"/>
      <c r="K69" s="5"/>
    </row>
    <row r="70" spans="2:11" ht="13.5" x14ac:dyDescent="0.35">
      <c r="B70" s="4">
        <v>42101</v>
      </c>
      <c r="C70" s="2">
        <v>4.4000000000000004</v>
      </c>
      <c r="D70" s="2">
        <v>3.4820000000000002</v>
      </c>
      <c r="E70" s="2">
        <v>1570</v>
      </c>
      <c r="F70" s="2"/>
      <c r="G70" s="2"/>
      <c r="H70" s="6">
        <f t="shared" si="0"/>
        <v>-2.2239694485004975E-2</v>
      </c>
      <c r="I70" s="5"/>
      <c r="J70" s="5"/>
      <c r="K70" s="5"/>
    </row>
    <row r="71" spans="2:11" ht="13.5" x14ac:dyDescent="0.35">
      <c r="B71" s="4">
        <v>42102</v>
      </c>
      <c r="C71" s="2">
        <v>4.3899999999999997</v>
      </c>
      <c r="D71" s="2">
        <v>3.4741</v>
      </c>
      <c r="E71" s="2">
        <v>477</v>
      </c>
      <c r="F71" s="2"/>
      <c r="G71" s="2"/>
      <c r="H71" s="6">
        <f t="shared" ref="H71:H134" si="1">(D71-D70)/D70</f>
        <v>-2.2688110281448132E-3</v>
      </c>
      <c r="I71" s="5"/>
      <c r="J71" s="5"/>
      <c r="K71" s="5"/>
    </row>
    <row r="72" spans="2:11" ht="13.5" x14ac:dyDescent="0.35">
      <c r="B72" s="4">
        <v>42104</v>
      </c>
      <c r="C72" s="2">
        <v>4.3600000000000003</v>
      </c>
      <c r="D72" s="2">
        <v>3.4504000000000001</v>
      </c>
      <c r="E72" s="2">
        <v>7880</v>
      </c>
      <c r="F72" s="2"/>
      <c r="G72" s="2"/>
      <c r="H72" s="6">
        <f t="shared" si="1"/>
        <v>-6.8219107106876117E-3</v>
      </c>
      <c r="I72" s="5"/>
      <c r="J72" s="5"/>
      <c r="K72" s="5"/>
    </row>
    <row r="73" spans="2:11" ht="13.5" x14ac:dyDescent="0.35">
      <c r="B73" s="4">
        <v>42107</v>
      </c>
      <c r="C73" s="2">
        <v>4.38</v>
      </c>
      <c r="D73" s="2">
        <v>3.4662000000000002</v>
      </c>
      <c r="E73" s="2">
        <v>4930</v>
      </c>
      <c r="F73" s="2"/>
      <c r="G73" s="2"/>
      <c r="H73" s="6">
        <f t="shared" si="1"/>
        <v>4.5791792255970428E-3</v>
      </c>
      <c r="I73" s="5"/>
      <c r="J73" s="5"/>
      <c r="K73" s="5"/>
    </row>
    <row r="74" spans="2:11" ht="13.5" x14ac:dyDescent="0.35">
      <c r="B74" s="4">
        <v>42108</v>
      </c>
      <c r="C74" s="2">
        <v>4.38</v>
      </c>
      <c r="D74" s="2">
        <v>3.4662000000000002</v>
      </c>
      <c r="E74" s="2">
        <v>1727</v>
      </c>
      <c r="F74" s="2"/>
      <c r="G74" s="2"/>
      <c r="H74" s="6">
        <f t="shared" si="1"/>
        <v>0</v>
      </c>
      <c r="I74" s="5"/>
      <c r="J74" s="5"/>
      <c r="K74" s="5"/>
    </row>
    <row r="75" spans="2:11" ht="13.5" x14ac:dyDescent="0.35">
      <c r="B75" s="4">
        <v>42109</v>
      </c>
      <c r="C75" s="2">
        <v>4.3899999999999997</v>
      </c>
      <c r="D75" s="2">
        <v>3.4741</v>
      </c>
      <c r="E75" s="2">
        <v>1050</v>
      </c>
      <c r="F75" s="2"/>
      <c r="G75" s="2"/>
      <c r="H75" s="6">
        <f t="shared" si="1"/>
        <v>2.2791529628987928E-3</v>
      </c>
      <c r="I75" s="5"/>
      <c r="J75" s="5"/>
      <c r="K75" s="5"/>
    </row>
    <row r="76" spans="2:11" ht="13.5" x14ac:dyDescent="0.35">
      <c r="B76" s="4">
        <v>42110</v>
      </c>
      <c r="C76" s="2">
        <v>4.4000000000000004</v>
      </c>
      <c r="D76" s="2">
        <v>3.4820000000000002</v>
      </c>
      <c r="E76" s="2">
        <v>690</v>
      </c>
      <c r="F76" s="2"/>
      <c r="G76" s="2"/>
      <c r="H76" s="6">
        <f t="shared" si="1"/>
        <v>2.2739702368959557E-3</v>
      </c>
      <c r="I76" s="5"/>
      <c r="J76" s="5"/>
      <c r="K76" s="5"/>
    </row>
    <row r="77" spans="2:11" ht="13.5" x14ac:dyDescent="0.35">
      <c r="B77" s="4">
        <v>42111</v>
      </c>
      <c r="C77" s="2">
        <v>4.2699999999999996</v>
      </c>
      <c r="D77" s="2">
        <v>3.3791000000000002</v>
      </c>
      <c r="E77" s="2">
        <v>28</v>
      </c>
      <c r="F77" s="2"/>
      <c r="G77" s="2"/>
      <c r="H77" s="6">
        <f t="shared" si="1"/>
        <v>-2.9551981619758756E-2</v>
      </c>
      <c r="I77" s="5"/>
      <c r="J77" s="5"/>
      <c r="K77" s="5"/>
    </row>
    <row r="78" spans="2:11" ht="13.5" x14ac:dyDescent="0.35">
      <c r="B78" s="4">
        <v>42114</v>
      </c>
      <c r="C78" s="2">
        <v>4.2699999999999996</v>
      </c>
      <c r="D78" s="2">
        <v>3.3791000000000002</v>
      </c>
      <c r="E78" s="2">
        <v>0</v>
      </c>
      <c r="F78" s="2"/>
      <c r="G78" s="2"/>
      <c r="H78" s="6">
        <f t="shared" si="1"/>
        <v>0</v>
      </c>
      <c r="I78" s="5"/>
      <c r="J78" s="5"/>
      <c r="K78" s="5"/>
    </row>
    <row r="79" spans="2:11" ht="13.5" x14ac:dyDescent="0.35">
      <c r="B79" s="4">
        <v>42115</v>
      </c>
      <c r="C79" s="2">
        <v>4.2699999999999996</v>
      </c>
      <c r="D79" s="2">
        <v>3.3791000000000002</v>
      </c>
      <c r="E79" s="2">
        <v>0</v>
      </c>
      <c r="F79" s="2"/>
      <c r="G79" s="2"/>
      <c r="H79" s="6">
        <f t="shared" si="1"/>
        <v>0</v>
      </c>
      <c r="I79" s="5"/>
      <c r="J79" s="5"/>
      <c r="K79" s="5"/>
    </row>
    <row r="80" spans="2:11" ht="13.5" x14ac:dyDescent="0.35">
      <c r="B80" s="4">
        <v>42116</v>
      </c>
      <c r="C80" s="2">
        <v>4.4000000000000004</v>
      </c>
      <c r="D80" s="2">
        <v>3.4820000000000002</v>
      </c>
      <c r="E80" s="2">
        <v>6792</v>
      </c>
      <c r="F80" s="2"/>
      <c r="G80" s="2"/>
      <c r="H80" s="6">
        <f t="shared" si="1"/>
        <v>3.0451895475126507E-2</v>
      </c>
      <c r="I80" s="5"/>
      <c r="J80" s="5"/>
      <c r="K80" s="5"/>
    </row>
    <row r="81" spans="2:11" ht="13.5" x14ac:dyDescent="0.35">
      <c r="B81" s="4">
        <v>42117</v>
      </c>
      <c r="C81" s="2">
        <v>4.5</v>
      </c>
      <c r="D81" s="2">
        <v>3.5611999999999999</v>
      </c>
      <c r="E81" s="2">
        <v>8910</v>
      </c>
      <c r="F81" s="2"/>
      <c r="G81" s="2"/>
      <c r="H81" s="6">
        <f t="shared" si="1"/>
        <v>2.2745548535324442E-2</v>
      </c>
      <c r="I81" s="5"/>
      <c r="J81" s="5"/>
      <c r="K81" s="5"/>
    </row>
    <row r="82" spans="2:11" ht="13.5" x14ac:dyDescent="0.35">
      <c r="B82" s="4">
        <v>42118</v>
      </c>
      <c r="C82" s="2">
        <v>4.43</v>
      </c>
      <c r="D82" s="2">
        <v>3.5057999999999998</v>
      </c>
      <c r="E82" s="2">
        <v>1360</v>
      </c>
      <c r="F82" s="2"/>
      <c r="G82" s="2"/>
      <c r="H82" s="6">
        <f t="shared" si="1"/>
        <v>-1.555655397057175E-2</v>
      </c>
      <c r="I82" s="5"/>
      <c r="J82" s="5"/>
      <c r="K82" s="5"/>
    </row>
    <row r="83" spans="2:11" ht="13.5" x14ac:dyDescent="0.35">
      <c r="B83" s="4">
        <v>42121</v>
      </c>
      <c r="C83" s="2">
        <v>4.45</v>
      </c>
      <c r="D83" s="2">
        <v>3.5215999999999998</v>
      </c>
      <c r="E83" s="2">
        <v>2658</v>
      </c>
      <c r="F83" s="2"/>
      <c r="G83" s="2"/>
      <c r="H83" s="6">
        <f t="shared" si="1"/>
        <v>4.5068172742312841E-3</v>
      </c>
      <c r="I83" s="5"/>
      <c r="J83" s="5"/>
      <c r="K83" s="5"/>
    </row>
    <row r="84" spans="2:11" ht="13.5" x14ac:dyDescent="0.35">
      <c r="B84" s="4">
        <v>42122</v>
      </c>
      <c r="C84" s="2">
        <v>4.58</v>
      </c>
      <c r="D84" s="2">
        <v>3.6244999999999998</v>
      </c>
      <c r="E84" s="2">
        <v>5107</v>
      </c>
      <c r="F84" s="2"/>
      <c r="G84" s="2"/>
      <c r="H84" s="6">
        <f t="shared" si="1"/>
        <v>2.9219672875965469E-2</v>
      </c>
      <c r="I84" s="5"/>
      <c r="J84" s="5"/>
      <c r="K84" s="5"/>
    </row>
    <row r="85" spans="2:11" ht="13.5" x14ac:dyDescent="0.35">
      <c r="B85" s="4">
        <v>42123</v>
      </c>
      <c r="C85" s="2">
        <v>4.6500000000000004</v>
      </c>
      <c r="D85" s="2">
        <v>3.6798999999999999</v>
      </c>
      <c r="E85" s="2">
        <v>2897</v>
      </c>
      <c r="F85" s="2"/>
      <c r="G85" s="2"/>
      <c r="H85" s="6">
        <f t="shared" si="1"/>
        <v>1.5284866878190128E-2</v>
      </c>
      <c r="I85" s="5"/>
      <c r="J85" s="5"/>
      <c r="K85" s="5"/>
    </row>
    <row r="86" spans="2:11" ht="13.5" x14ac:dyDescent="0.35">
      <c r="B86" s="4">
        <v>42124</v>
      </c>
      <c r="C86" s="2">
        <v>4.68</v>
      </c>
      <c r="D86" s="2">
        <v>3.7035999999999998</v>
      </c>
      <c r="E86" s="2">
        <v>3694</v>
      </c>
      <c r="F86" s="2"/>
      <c r="G86" s="2"/>
      <c r="H86" s="6">
        <f t="shared" si="1"/>
        <v>6.4403924019673991E-3</v>
      </c>
      <c r="I86" s="5"/>
      <c r="J86" s="5"/>
      <c r="K86" s="5"/>
    </row>
    <row r="87" spans="2:11" ht="13.5" x14ac:dyDescent="0.35">
      <c r="B87" s="4">
        <v>42128</v>
      </c>
      <c r="C87" s="2">
        <v>4.5999999999999996</v>
      </c>
      <c r="D87" s="2">
        <v>3.6402999999999999</v>
      </c>
      <c r="E87" s="2">
        <v>2268</v>
      </c>
      <c r="F87" s="2"/>
      <c r="G87" s="2"/>
      <c r="H87" s="6">
        <f t="shared" si="1"/>
        <v>-1.7091478561399698E-2</v>
      </c>
      <c r="I87" s="5"/>
      <c r="J87" s="5"/>
      <c r="K87" s="5"/>
    </row>
    <row r="88" spans="2:11" ht="13.5" x14ac:dyDescent="0.35">
      <c r="B88" s="4">
        <v>42129</v>
      </c>
      <c r="C88" s="2">
        <v>4.5999999999999996</v>
      </c>
      <c r="D88" s="2">
        <v>3.6402999999999999</v>
      </c>
      <c r="E88" s="2">
        <v>4180</v>
      </c>
      <c r="F88" s="2"/>
      <c r="G88" s="2"/>
      <c r="H88" s="6">
        <f t="shared" si="1"/>
        <v>0</v>
      </c>
      <c r="I88" s="5"/>
      <c r="J88" s="5"/>
      <c r="K88" s="5"/>
    </row>
    <row r="89" spans="2:11" ht="13.5" x14ac:dyDescent="0.35">
      <c r="B89" s="4">
        <v>42130</v>
      </c>
      <c r="C89" s="2">
        <v>4.5</v>
      </c>
      <c r="D89" s="2">
        <v>3.5611999999999999</v>
      </c>
      <c r="E89" s="2">
        <v>5611</v>
      </c>
      <c r="F89" s="2"/>
      <c r="G89" s="2"/>
      <c r="H89" s="6">
        <f t="shared" si="1"/>
        <v>-2.172897838090266E-2</v>
      </c>
      <c r="I89" s="5"/>
      <c r="J89" s="5"/>
      <c r="K89" s="5"/>
    </row>
    <row r="90" spans="2:11" ht="13.5" x14ac:dyDescent="0.35">
      <c r="B90" s="4">
        <v>42131</v>
      </c>
      <c r="C90" s="2">
        <v>4.5999999999999996</v>
      </c>
      <c r="D90" s="2">
        <v>3.6402999999999999</v>
      </c>
      <c r="E90" s="2">
        <v>6049</v>
      </c>
      <c r="F90" s="2"/>
      <c r="G90" s="2"/>
      <c r="H90" s="6">
        <f t="shared" si="1"/>
        <v>2.2211614062675487E-2</v>
      </c>
      <c r="I90" s="5"/>
      <c r="J90" s="5"/>
      <c r="K90" s="5"/>
    </row>
    <row r="91" spans="2:11" ht="13.5" x14ac:dyDescent="0.35">
      <c r="B91" s="4">
        <v>42132</v>
      </c>
      <c r="C91" s="2">
        <v>4.5999999999999996</v>
      </c>
      <c r="D91" s="2">
        <v>3.6402999999999999</v>
      </c>
      <c r="E91" s="2">
        <v>521</v>
      </c>
      <c r="F91" s="2"/>
      <c r="G91" s="2"/>
      <c r="H91" s="6">
        <f t="shared" si="1"/>
        <v>0</v>
      </c>
      <c r="I91" s="5"/>
      <c r="J91" s="5"/>
      <c r="K91" s="5"/>
    </row>
    <row r="92" spans="2:11" ht="13.5" x14ac:dyDescent="0.35">
      <c r="B92" s="4">
        <v>42135</v>
      </c>
      <c r="C92" s="2">
        <v>4.6500000000000004</v>
      </c>
      <c r="D92" s="2">
        <v>3.6798999999999999</v>
      </c>
      <c r="E92" s="2">
        <v>5676</v>
      </c>
      <c r="F92" s="2"/>
      <c r="G92" s="2"/>
      <c r="H92" s="6">
        <f t="shared" si="1"/>
        <v>1.0878224322171271E-2</v>
      </c>
      <c r="I92" s="5"/>
      <c r="J92" s="5"/>
      <c r="K92" s="5"/>
    </row>
    <row r="93" spans="2:11" ht="13.5" x14ac:dyDescent="0.35">
      <c r="B93" s="4">
        <v>42136</v>
      </c>
      <c r="C93" s="2">
        <v>4.5999999999999996</v>
      </c>
      <c r="D93" s="2">
        <v>3.6402999999999999</v>
      </c>
      <c r="E93" s="2">
        <v>7739</v>
      </c>
      <c r="F93" s="2"/>
      <c r="G93" s="2"/>
      <c r="H93" s="6">
        <f t="shared" si="1"/>
        <v>-1.0761161988097524E-2</v>
      </c>
      <c r="I93" s="5"/>
      <c r="J93" s="5"/>
      <c r="K93" s="5"/>
    </row>
    <row r="94" spans="2:11" ht="13.5" x14ac:dyDescent="0.35">
      <c r="B94" s="4">
        <v>42137</v>
      </c>
      <c r="C94" s="2">
        <v>4.5999999999999996</v>
      </c>
      <c r="D94" s="2">
        <v>3.6402999999999999</v>
      </c>
      <c r="E94" s="2">
        <v>12742</v>
      </c>
      <c r="F94" s="2"/>
      <c r="G94" s="2"/>
      <c r="H94" s="6">
        <f t="shared" si="1"/>
        <v>0</v>
      </c>
      <c r="I94" s="5"/>
      <c r="J94" s="5"/>
      <c r="K94" s="5"/>
    </row>
    <row r="95" spans="2:11" ht="13.5" x14ac:dyDescent="0.35">
      <c r="B95" s="4">
        <v>42138</v>
      </c>
      <c r="C95" s="2">
        <v>4.3099999999999996</v>
      </c>
      <c r="D95" s="2">
        <v>3.5903</v>
      </c>
      <c r="E95" s="2">
        <v>1899</v>
      </c>
      <c r="F95" s="2"/>
      <c r="G95" s="2"/>
      <c r="H95" s="6">
        <f t="shared" si="1"/>
        <v>-1.3735131719913146E-2</v>
      </c>
      <c r="I95" s="5"/>
      <c r="J95" s="5"/>
      <c r="K95" s="5"/>
    </row>
    <row r="96" spans="2:11" ht="13.5" x14ac:dyDescent="0.35">
      <c r="B96" s="4">
        <v>42139</v>
      </c>
      <c r="C96" s="2">
        <v>4.3099999999999996</v>
      </c>
      <c r="D96" s="2">
        <v>3.5903</v>
      </c>
      <c r="E96" s="2">
        <v>0</v>
      </c>
      <c r="F96" s="2"/>
      <c r="G96" s="2"/>
      <c r="H96" s="6">
        <f t="shared" si="1"/>
        <v>0</v>
      </c>
      <c r="I96" s="5"/>
      <c r="J96" s="5"/>
      <c r="K96" s="5"/>
    </row>
    <row r="97" spans="2:11" ht="13.5" x14ac:dyDescent="0.35">
      <c r="B97" s="4">
        <v>42142</v>
      </c>
      <c r="C97" s="2">
        <v>4.28</v>
      </c>
      <c r="D97" s="2">
        <v>3.5653000000000001</v>
      </c>
      <c r="E97" s="2">
        <v>2787</v>
      </c>
      <c r="F97" s="2"/>
      <c r="G97" s="2"/>
      <c r="H97" s="6">
        <f t="shared" si="1"/>
        <v>-6.9632064172910095E-3</v>
      </c>
      <c r="I97" s="5"/>
      <c r="J97" s="5"/>
      <c r="K97" s="5"/>
    </row>
    <row r="98" spans="2:11" ht="13.5" x14ac:dyDescent="0.35">
      <c r="B98" s="4">
        <v>42143</v>
      </c>
      <c r="C98" s="2">
        <v>4.28</v>
      </c>
      <c r="D98" s="2">
        <v>3.5653000000000001</v>
      </c>
      <c r="E98" s="2">
        <v>0</v>
      </c>
      <c r="F98" s="2"/>
      <c r="G98" s="2"/>
      <c r="H98" s="6">
        <f t="shared" si="1"/>
        <v>0</v>
      </c>
      <c r="I98" s="5"/>
      <c r="J98" s="5"/>
      <c r="K98" s="5"/>
    </row>
    <row r="99" spans="2:11" ht="13.5" x14ac:dyDescent="0.35">
      <c r="B99" s="4">
        <v>42144</v>
      </c>
      <c r="C99" s="2">
        <v>4.3</v>
      </c>
      <c r="D99" s="2">
        <v>3.5819999999999999</v>
      </c>
      <c r="E99" s="2">
        <v>218</v>
      </c>
      <c r="F99" s="2"/>
      <c r="G99" s="2"/>
      <c r="H99" s="6">
        <f t="shared" si="1"/>
        <v>4.6840378088799581E-3</v>
      </c>
      <c r="I99" s="5"/>
      <c r="J99" s="5"/>
      <c r="K99" s="5"/>
    </row>
    <row r="100" spans="2:11" ht="13.5" x14ac:dyDescent="0.35">
      <c r="B100" s="4">
        <v>42145</v>
      </c>
      <c r="C100" s="2">
        <v>4.3499999999999996</v>
      </c>
      <c r="D100" s="2">
        <v>3.6236000000000002</v>
      </c>
      <c r="E100" s="2">
        <v>783</v>
      </c>
      <c r="F100" s="2"/>
      <c r="G100" s="2"/>
      <c r="H100" s="6">
        <f t="shared" si="1"/>
        <v>1.1613623673925266E-2</v>
      </c>
      <c r="I100" s="5"/>
      <c r="J100" s="5"/>
      <c r="K100" s="5"/>
    </row>
    <row r="101" spans="2:11" ht="13.5" x14ac:dyDescent="0.35">
      <c r="B101" s="4">
        <v>42146</v>
      </c>
      <c r="C101" s="2">
        <v>4.3499999999999996</v>
      </c>
      <c r="D101" s="2">
        <v>3.6236000000000002</v>
      </c>
      <c r="E101" s="2">
        <v>1300</v>
      </c>
      <c r="F101" s="2"/>
      <c r="G101" s="2"/>
      <c r="H101" s="6">
        <f t="shared" si="1"/>
        <v>0</v>
      </c>
      <c r="I101" s="5"/>
      <c r="J101" s="5"/>
      <c r="K101" s="5"/>
    </row>
    <row r="102" spans="2:11" ht="13.5" x14ac:dyDescent="0.35">
      <c r="B102" s="4">
        <v>42149</v>
      </c>
      <c r="C102" s="2">
        <v>4.3</v>
      </c>
      <c r="D102" s="2">
        <v>3.5819999999999999</v>
      </c>
      <c r="E102" s="2">
        <v>10195</v>
      </c>
      <c r="F102" s="2"/>
      <c r="G102" s="2"/>
      <c r="H102" s="6">
        <f t="shared" si="1"/>
        <v>-1.1480295838392841E-2</v>
      </c>
      <c r="I102" s="5"/>
      <c r="J102" s="5"/>
      <c r="K102" s="5"/>
    </row>
    <row r="103" spans="2:11" ht="13.5" x14ac:dyDescent="0.35">
      <c r="B103" s="4">
        <v>42150</v>
      </c>
      <c r="C103" s="2">
        <v>4.3499999999999996</v>
      </c>
      <c r="D103" s="2">
        <v>3.6236000000000002</v>
      </c>
      <c r="E103" s="2">
        <v>5364</v>
      </c>
      <c r="F103" s="2"/>
      <c r="G103" s="2"/>
      <c r="H103" s="6">
        <f t="shared" si="1"/>
        <v>1.1613623673925266E-2</v>
      </c>
      <c r="I103" s="5"/>
      <c r="J103" s="5"/>
      <c r="K103" s="5"/>
    </row>
    <row r="104" spans="2:11" ht="13.5" x14ac:dyDescent="0.35">
      <c r="B104" s="4">
        <v>42151</v>
      </c>
      <c r="C104" s="2">
        <v>4.4800000000000004</v>
      </c>
      <c r="D104" s="2">
        <v>3.7319</v>
      </c>
      <c r="E104" s="2">
        <v>600</v>
      </c>
      <c r="F104" s="2"/>
      <c r="G104" s="2"/>
      <c r="H104" s="6">
        <f t="shared" si="1"/>
        <v>2.9887404790815718E-2</v>
      </c>
      <c r="I104" s="5"/>
      <c r="J104" s="5"/>
      <c r="K104" s="5"/>
    </row>
    <row r="105" spans="2:11" ht="13.5" x14ac:dyDescent="0.35">
      <c r="B105" s="4">
        <v>42152</v>
      </c>
      <c r="C105" s="2">
        <v>4.5</v>
      </c>
      <c r="D105" s="2">
        <v>3.7486000000000002</v>
      </c>
      <c r="E105" s="2">
        <v>1515</v>
      </c>
      <c r="F105" s="2"/>
      <c r="G105" s="2"/>
      <c r="H105" s="6">
        <f t="shared" si="1"/>
        <v>4.4749323400949002E-3</v>
      </c>
      <c r="I105" s="5"/>
      <c r="J105" s="5"/>
      <c r="K105" s="5"/>
    </row>
    <row r="106" spans="2:11" ht="13.5" x14ac:dyDescent="0.35">
      <c r="B106" s="4">
        <v>42153</v>
      </c>
      <c r="C106" s="2">
        <v>4.5</v>
      </c>
      <c r="D106" s="2">
        <v>3.7486000000000002</v>
      </c>
      <c r="E106" s="2">
        <v>2666</v>
      </c>
      <c r="F106" s="2"/>
      <c r="G106" s="2"/>
      <c r="H106" s="6">
        <f t="shared" si="1"/>
        <v>0</v>
      </c>
      <c r="I106" s="5"/>
      <c r="J106" s="5"/>
      <c r="K106" s="5"/>
    </row>
    <row r="107" spans="2:11" ht="13.5" x14ac:dyDescent="0.35">
      <c r="B107" s="4">
        <v>42156</v>
      </c>
      <c r="C107" s="2">
        <v>4.5</v>
      </c>
      <c r="D107" s="2">
        <v>3.7486000000000002</v>
      </c>
      <c r="E107" s="2">
        <v>3479</v>
      </c>
      <c r="F107" s="2"/>
      <c r="G107" s="2"/>
      <c r="H107" s="6">
        <f t="shared" si="1"/>
        <v>0</v>
      </c>
      <c r="I107" s="5"/>
      <c r="J107" s="5"/>
      <c r="K107" s="5"/>
    </row>
    <row r="108" spans="2:11" ht="13.5" x14ac:dyDescent="0.35">
      <c r="B108" s="4">
        <v>42157</v>
      </c>
      <c r="C108" s="2">
        <v>4.5</v>
      </c>
      <c r="D108" s="2">
        <v>3.7486000000000002</v>
      </c>
      <c r="E108" s="2">
        <v>8035</v>
      </c>
      <c r="F108" s="2"/>
      <c r="G108" s="2"/>
      <c r="H108" s="6">
        <f t="shared" si="1"/>
        <v>0</v>
      </c>
      <c r="I108" s="5"/>
      <c r="J108" s="5"/>
      <c r="K108" s="5"/>
    </row>
    <row r="109" spans="2:11" ht="13.5" x14ac:dyDescent="0.35">
      <c r="B109" s="4">
        <v>42158</v>
      </c>
      <c r="C109" s="2">
        <v>4.5</v>
      </c>
      <c r="D109" s="2">
        <v>3.7486000000000002</v>
      </c>
      <c r="E109" s="2">
        <v>3143</v>
      </c>
      <c r="F109" s="2"/>
      <c r="G109" s="2"/>
      <c r="H109" s="6">
        <f t="shared" si="1"/>
        <v>0</v>
      </c>
      <c r="I109" s="5"/>
      <c r="J109" s="5"/>
      <c r="K109" s="5"/>
    </row>
    <row r="110" spans="2:11" ht="13.5" x14ac:dyDescent="0.35">
      <c r="B110" s="4">
        <v>42159</v>
      </c>
      <c r="C110" s="2">
        <v>4.67</v>
      </c>
      <c r="D110" s="2">
        <v>3.8902000000000001</v>
      </c>
      <c r="E110" s="2">
        <v>3210</v>
      </c>
      <c r="F110" s="2"/>
      <c r="G110" s="2"/>
      <c r="H110" s="6">
        <f t="shared" si="1"/>
        <v>3.7774102331537093E-2</v>
      </c>
      <c r="I110" s="5"/>
      <c r="J110" s="5"/>
      <c r="K110" s="5"/>
    </row>
    <row r="111" spans="2:11" ht="13.5" x14ac:dyDescent="0.35">
      <c r="B111" s="4">
        <v>42160</v>
      </c>
      <c r="C111" s="2">
        <v>4.67</v>
      </c>
      <c r="D111" s="2">
        <v>3.8902000000000001</v>
      </c>
      <c r="E111" s="2">
        <v>0</v>
      </c>
      <c r="F111" s="2"/>
      <c r="G111" s="2"/>
      <c r="H111" s="6">
        <f t="shared" si="1"/>
        <v>0</v>
      </c>
      <c r="I111" s="5"/>
      <c r="J111" s="5"/>
      <c r="K111" s="5"/>
    </row>
    <row r="112" spans="2:11" ht="13.5" x14ac:dyDescent="0.35">
      <c r="B112" s="4">
        <v>42163</v>
      </c>
      <c r="C112" s="2">
        <v>4.67</v>
      </c>
      <c r="D112" s="2">
        <v>3.8902000000000001</v>
      </c>
      <c r="E112" s="2">
        <v>0</v>
      </c>
      <c r="F112" s="2"/>
      <c r="G112" s="2"/>
      <c r="H112" s="6">
        <f t="shared" si="1"/>
        <v>0</v>
      </c>
      <c r="I112" s="5"/>
      <c r="J112" s="5"/>
      <c r="K112" s="5"/>
    </row>
    <row r="113" spans="2:11" ht="13.5" x14ac:dyDescent="0.35">
      <c r="B113" s="4">
        <v>42164</v>
      </c>
      <c r="C113" s="2">
        <v>4.5599999999999996</v>
      </c>
      <c r="D113" s="2">
        <v>3.7986</v>
      </c>
      <c r="E113" s="2">
        <v>40</v>
      </c>
      <c r="F113" s="2"/>
      <c r="G113" s="2"/>
      <c r="H113" s="6">
        <f t="shared" si="1"/>
        <v>-2.3546347231504838E-2</v>
      </c>
      <c r="I113" s="5"/>
      <c r="J113" s="5"/>
      <c r="K113" s="5"/>
    </row>
    <row r="114" spans="2:11" ht="13.5" x14ac:dyDescent="0.35">
      <c r="B114" s="4">
        <v>42165</v>
      </c>
      <c r="C114" s="2">
        <v>4.5599999999999996</v>
      </c>
      <c r="D114" s="2">
        <v>3.7986</v>
      </c>
      <c r="E114" s="2">
        <v>0</v>
      </c>
      <c r="F114" s="2"/>
      <c r="G114" s="2"/>
      <c r="H114" s="6">
        <f t="shared" si="1"/>
        <v>0</v>
      </c>
      <c r="I114" s="5"/>
      <c r="J114" s="5"/>
      <c r="K114" s="5"/>
    </row>
    <row r="115" spans="2:11" ht="13.5" x14ac:dyDescent="0.35">
      <c r="B115" s="4">
        <v>42166</v>
      </c>
      <c r="C115" s="2">
        <v>4.4400000000000004</v>
      </c>
      <c r="D115" s="2">
        <v>3.6985999999999999</v>
      </c>
      <c r="E115" s="2">
        <v>370</v>
      </c>
      <c r="F115" s="2"/>
      <c r="G115" s="2"/>
      <c r="H115" s="6">
        <f t="shared" si="1"/>
        <v>-2.6325488337808688E-2</v>
      </c>
      <c r="I115" s="5"/>
      <c r="J115" s="5"/>
      <c r="K115" s="5"/>
    </row>
    <row r="116" spans="2:11" ht="13.5" x14ac:dyDescent="0.35">
      <c r="B116" s="4">
        <v>42167</v>
      </c>
      <c r="C116" s="2">
        <v>4.47</v>
      </c>
      <c r="D116" s="2">
        <v>3.7235999999999998</v>
      </c>
      <c r="E116" s="2">
        <v>1120</v>
      </c>
      <c r="F116" s="2"/>
      <c r="G116" s="2"/>
      <c r="H116" s="6">
        <f t="shared" si="1"/>
        <v>6.7593143351538185E-3</v>
      </c>
      <c r="I116" s="5"/>
      <c r="J116" s="5"/>
      <c r="K116" s="5"/>
    </row>
    <row r="117" spans="2:11" ht="13.5" x14ac:dyDescent="0.35">
      <c r="B117" s="4">
        <v>42170</v>
      </c>
      <c r="C117" s="2">
        <v>4.45</v>
      </c>
      <c r="D117" s="2">
        <v>3.7069000000000001</v>
      </c>
      <c r="E117" s="2">
        <v>2622</v>
      </c>
      <c r="F117" s="2"/>
      <c r="G117" s="2"/>
      <c r="H117" s="6">
        <f t="shared" si="1"/>
        <v>-4.4849070791706186E-3</v>
      </c>
      <c r="I117" s="5"/>
      <c r="J117" s="5"/>
      <c r="K117" s="5"/>
    </row>
    <row r="118" spans="2:11" ht="13.5" x14ac:dyDescent="0.35">
      <c r="B118" s="4">
        <v>42171</v>
      </c>
      <c r="C118" s="2">
        <v>4.45</v>
      </c>
      <c r="D118" s="2">
        <v>3.7069000000000001</v>
      </c>
      <c r="E118" s="2">
        <v>458</v>
      </c>
      <c r="F118" s="2"/>
      <c r="G118" s="2"/>
      <c r="H118" s="6">
        <f t="shared" si="1"/>
        <v>0</v>
      </c>
      <c r="I118" s="5"/>
      <c r="J118" s="5"/>
      <c r="K118" s="5"/>
    </row>
    <row r="119" spans="2:11" ht="13.5" x14ac:dyDescent="0.35">
      <c r="B119" s="4">
        <v>42172</v>
      </c>
      <c r="C119" s="2">
        <v>4.5</v>
      </c>
      <c r="D119" s="2">
        <v>3.7486000000000002</v>
      </c>
      <c r="E119" s="2">
        <v>4356</v>
      </c>
      <c r="F119" s="2"/>
      <c r="G119" s="2"/>
      <c r="H119" s="6">
        <f t="shared" si="1"/>
        <v>1.1249291861123868E-2</v>
      </c>
      <c r="I119" s="5"/>
      <c r="J119" s="5"/>
      <c r="K119" s="5"/>
    </row>
    <row r="120" spans="2:11" ht="13.5" x14ac:dyDescent="0.35">
      <c r="B120" s="4">
        <v>42173</v>
      </c>
      <c r="C120" s="2">
        <v>4.5</v>
      </c>
      <c r="D120" s="2">
        <v>3.7486000000000002</v>
      </c>
      <c r="E120" s="2">
        <v>8599</v>
      </c>
      <c r="F120" s="2"/>
      <c r="G120" s="2"/>
      <c r="H120" s="6">
        <f t="shared" si="1"/>
        <v>0</v>
      </c>
      <c r="I120" s="5"/>
      <c r="J120" s="5"/>
      <c r="K120" s="5"/>
    </row>
    <row r="121" spans="2:11" ht="13.5" x14ac:dyDescent="0.35">
      <c r="B121" s="4">
        <v>42174</v>
      </c>
      <c r="C121" s="2">
        <v>4.58</v>
      </c>
      <c r="D121" s="2">
        <v>3.8151999999999999</v>
      </c>
      <c r="E121" s="2">
        <v>500</v>
      </c>
      <c r="F121" s="2"/>
      <c r="G121" s="2"/>
      <c r="H121" s="6">
        <f t="shared" si="1"/>
        <v>1.7766632876273745E-2</v>
      </c>
      <c r="I121" s="5"/>
      <c r="J121" s="5"/>
      <c r="K121" s="5"/>
    </row>
    <row r="122" spans="2:11" ht="13.5" x14ac:dyDescent="0.35">
      <c r="B122" s="4">
        <v>42177</v>
      </c>
      <c r="C122" s="2">
        <v>4.5999999999999996</v>
      </c>
      <c r="D122" s="2">
        <v>3.8319000000000001</v>
      </c>
      <c r="E122" s="2">
        <v>4026</v>
      </c>
      <c r="F122" s="2"/>
      <c r="G122" s="2"/>
      <c r="H122" s="6">
        <f t="shared" si="1"/>
        <v>4.3772279303837701E-3</v>
      </c>
      <c r="I122" s="5"/>
      <c r="J122" s="5"/>
      <c r="K122" s="5"/>
    </row>
    <row r="123" spans="2:11" ht="13.5" x14ac:dyDescent="0.35">
      <c r="B123" s="4">
        <v>42178</v>
      </c>
      <c r="C123" s="2">
        <v>4.5999999999999996</v>
      </c>
      <c r="D123" s="2">
        <v>3.8319000000000001</v>
      </c>
      <c r="E123" s="2">
        <v>300</v>
      </c>
      <c r="F123" s="2"/>
      <c r="G123" s="2"/>
      <c r="H123" s="6">
        <f t="shared" si="1"/>
        <v>0</v>
      </c>
      <c r="I123" s="5"/>
      <c r="J123" s="5"/>
      <c r="K123" s="5"/>
    </row>
    <row r="124" spans="2:11" ht="13.5" x14ac:dyDescent="0.35">
      <c r="B124" s="4">
        <v>42179</v>
      </c>
      <c r="C124" s="2">
        <v>4.6500000000000004</v>
      </c>
      <c r="D124" s="2">
        <v>3.8734999999999999</v>
      </c>
      <c r="E124" s="2">
        <v>8621</v>
      </c>
      <c r="F124" s="2"/>
      <c r="G124" s="2"/>
      <c r="H124" s="6">
        <f t="shared" si="1"/>
        <v>1.0856233200240054E-2</v>
      </c>
      <c r="I124" s="5"/>
      <c r="J124" s="5"/>
      <c r="K124" s="5"/>
    </row>
    <row r="125" spans="2:11" ht="13.5" x14ac:dyDescent="0.35">
      <c r="B125" s="4">
        <v>42180</v>
      </c>
      <c r="C125" s="2">
        <v>4.6500000000000004</v>
      </c>
      <c r="D125" s="2">
        <v>3.8734999999999999</v>
      </c>
      <c r="E125" s="2">
        <v>4206</v>
      </c>
      <c r="F125" s="2"/>
      <c r="G125" s="2"/>
      <c r="H125" s="6">
        <f t="shared" si="1"/>
        <v>0</v>
      </c>
      <c r="I125" s="5"/>
      <c r="J125" s="5"/>
      <c r="K125" s="5"/>
    </row>
    <row r="126" spans="2:11" ht="13.5" x14ac:dyDescent="0.35">
      <c r="B126" s="4">
        <v>42181</v>
      </c>
      <c r="C126" s="2">
        <v>4.5599999999999996</v>
      </c>
      <c r="D126" s="2">
        <v>3.7986</v>
      </c>
      <c r="E126" s="2">
        <v>609</v>
      </c>
      <c r="F126" s="2"/>
      <c r="G126" s="2"/>
      <c r="H126" s="6">
        <f t="shared" si="1"/>
        <v>-1.9336517361559304E-2</v>
      </c>
      <c r="I126" s="5"/>
      <c r="J126" s="5"/>
      <c r="K126" s="5"/>
    </row>
    <row r="127" spans="2:11" ht="13.5" x14ac:dyDescent="0.35">
      <c r="B127" s="4">
        <v>42184</v>
      </c>
      <c r="C127" s="2">
        <v>4.5599999999999996</v>
      </c>
      <c r="D127" s="2">
        <v>3.7986</v>
      </c>
      <c r="E127" s="2">
        <v>609</v>
      </c>
      <c r="F127" s="2"/>
      <c r="G127" s="2"/>
      <c r="H127" s="6">
        <f t="shared" si="1"/>
        <v>0</v>
      </c>
      <c r="I127" s="5"/>
      <c r="J127" s="5"/>
      <c r="K127" s="5"/>
    </row>
    <row r="128" spans="2:11" ht="13.5" x14ac:dyDescent="0.35">
      <c r="B128" s="4">
        <v>42185</v>
      </c>
      <c r="C128" s="2">
        <v>4.6500000000000004</v>
      </c>
      <c r="D128" s="2">
        <v>3.8734999999999999</v>
      </c>
      <c r="E128" s="2">
        <v>2036</v>
      </c>
      <c r="F128" s="2"/>
      <c r="G128" s="2"/>
      <c r="H128" s="6">
        <f t="shared" si="1"/>
        <v>1.9717790765018683E-2</v>
      </c>
      <c r="I128" s="5"/>
      <c r="J128" s="5"/>
      <c r="K128" s="5"/>
    </row>
    <row r="129" spans="2:11" ht="13.5" x14ac:dyDescent="0.35">
      <c r="B129" s="4">
        <v>42186</v>
      </c>
      <c r="C129" s="2">
        <v>4.6500000000000004</v>
      </c>
      <c r="D129" s="2">
        <v>3.8734999999999999</v>
      </c>
      <c r="E129" s="2">
        <v>7054</v>
      </c>
      <c r="F129" s="2"/>
      <c r="G129" s="2"/>
      <c r="H129" s="6">
        <f t="shared" si="1"/>
        <v>0</v>
      </c>
      <c r="I129" s="5"/>
      <c r="J129" s="5"/>
      <c r="K129" s="5"/>
    </row>
    <row r="130" spans="2:11" ht="13.5" x14ac:dyDescent="0.35">
      <c r="B130" s="4">
        <v>42187</v>
      </c>
      <c r="C130" s="2">
        <v>4.6500000000000004</v>
      </c>
      <c r="D130" s="2">
        <v>3.8734999999999999</v>
      </c>
      <c r="E130" s="2">
        <v>100</v>
      </c>
      <c r="F130" s="2"/>
      <c r="G130" s="2"/>
      <c r="H130" s="6">
        <f t="shared" si="1"/>
        <v>0</v>
      </c>
      <c r="I130" s="5"/>
      <c r="J130" s="5"/>
      <c r="K130" s="5"/>
    </row>
    <row r="131" spans="2:11" ht="13.5" x14ac:dyDescent="0.35">
      <c r="B131" s="4">
        <v>42188</v>
      </c>
      <c r="C131" s="2">
        <v>4.5999999999999996</v>
      </c>
      <c r="D131" s="2">
        <v>3.8319000000000001</v>
      </c>
      <c r="E131" s="2">
        <v>3093</v>
      </c>
      <c r="F131" s="2"/>
      <c r="G131" s="2"/>
      <c r="H131" s="6">
        <f t="shared" si="1"/>
        <v>-1.0739641151413414E-2</v>
      </c>
      <c r="I131" s="5"/>
      <c r="J131" s="5"/>
      <c r="K131" s="5"/>
    </row>
    <row r="132" spans="2:11" ht="13.5" x14ac:dyDescent="0.35">
      <c r="B132" s="4">
        <v>42191</v>
      </c>
      <c r="C132" s="2">
        <v>4.5999999999999996</v>
      </c>
      <c r="D132" s="2">
        <v>3.8319000000000001</v>
      </c>
      <c r="E132" s="2">
        <v>0</v>
      </c>
      <c r="F132" s="2"/>
      <c r="G132" s="2"/>
      <c r="H132" s="6">
        <f t="shared" si="1"/>
        <v>0</v>
      </c>
      <c r="I132" s="5"/>
      <c r="J132" s="5"/>
      <c r="K132" s="5"/>
    </row>
    <row r="133" spans="2:11" ht="13.5" x14ac:dyDescent="0.35">
      <c r="B133" s="4">
        <v>42192</v>
      </c>
      <c r="C133" s="2">
        <v>4.5999999999999996</v>
      </c>
      <c r="D133" s="2">
        <v>3.8319000000000001</v>
      </c>
      <c r="E133" s="2">
        <v>33518</v>
      </c>
      <c r="F133" s="2"/>
      <c r="G133" s="2"/>
      <c r="H133" s="6">
        <f t="shared" si="1"/>
        <v>0</v>
      </c>
      <c r="I133" s="5"/>
      <c r="J133" s="5"/>
      <c r="K133" s="5"/>
    </row>
    <row r="134" spans="2:11" ht="13.5" x14ac:dyDescent="0.35">
      <c r="B134" s="4">
        <v>42193</v>
      </c>
      <c r="C134" s="2">
        <v>4.5999999999999996</v>
      </c>
      <c r="D134" s="2">
        <v>3.8319000000000001</v>
      </c>
      <c r="E134" s="2">
        <v>1750</v>
      </c>
      <c r="F134" s="2"/>
      <c r="G134" s="2"/>
      <c r="H134" s="6">
        <f t="shared" si="1"/>
        <v>0</v>
      </c>
      <c r="I134" s="5"/>
      <c r="J134" s="5"/>
      <c r="K134" s="5"/>
    </row>
    <row r="135" spans="2:11" ht="13.5" x14ac:dyDescent="0.35">
      <c r="B135" s="4">
        <v>42194</v>
      </c>
      <c r="C135" s="2">
        <v>4.63</v>
      </c>
      <c r="D135" s="2">
        <v>3.8569</v>
      </c>
      <c r="E135" s="2">
        <v>8450</v>
      </c>
      <c r="F135" s="2"/>
      <c r="G135" s="2"/>
      <c r="H135" s="6">
        <f t="shared" ref="H135:H198" si="2">(D135-D134)/D134</f>
        <v>6.5241786059134924E-3</v>
      </c>
      <c r="I135" s="5"/>
      <c r="J135" s="5"/>
      <c r="K135" s="5"/>
    </row>
    <row r="136" spans="2:11" ht="13.5" x14ac:dyDescent="0.35">
      <c r="B136" s="4">
        <v>42195</v>
      </c>
      <c r="C136" s="2">
        <v>4.63</v>
      </c>
      <c r="D136" s="2">
        <v>3.8569</v>
      </c>
      <c r="E136" s="2">
        <v>9029</v>
      </c>
      <c r="F136" s="2"/>
      <c r="G136" s="2"/>
      <c r="H136" s="6">
        <f t="shared" si="2"/>
        <v>0</v>
      </c>
      <c r="I136" s="5"/>
      <c r="J136" s="5"/>
      <c r="K136" s="5"/>
    </row>
    <row r="137" spans="2:11" ht="13.5" x14ac:dyDescent="0.35">
      <c r="B137" s="4">
        <v>42198</v>
      </c>
      <c r="C137" s="2">
        <v>4.5999999999999996</v>
      </c>
      <c r="D137" s="2">
        <v>3.8319000000000001</v>
      </c>
      <c r="E137" s="2">
        <v>6908</v>
      </c>
      <c r="F137" s="2"/>
      <c r="G137" s="2"/>
      <c r="H137" s="6">
        <f t="shared" si="2"/>
        <v>-6.4818896004563021E-3</v>
      </c>
      <c r="I137" s="5"/>
      <c r="J137" s="5"/>
      <c r="K137" s="5"/>
    </row>
    <row r="138" spans="2:11" ht="13.5" x14ac:dyDescent="0.35">
      <c r="B138" s="4">
        <v>42199</v>
      </c>
      <c r="C138" s="2">
        <v>4.5999999999999996</v>
      </c>
      <c r="D138" s="2">
        <v>3.8319000000000001</v>
      </c>
      <c r="E138" s="2">
        <v>560</v>
      </c>
      <c r="F138" s="2"/>
      <c r="G138" s="2"/>
      <c r="H138" s="6">
        <f t="shared" si="2"/>
        <v>0</v>
      </c>
      <c r="I138" s="5"/>
      <c r="J138" s="5"/>
      <c r="K138" s="5"/>
    </row>
    <row r="139" spans="2:11" ht="13.5" x14ac:dyDescent="0.35">
      <c r="B139" s="4">
        <v>42200</v>
      </c>
      <c r="C139" s="2">
        <v>4.5999999999999996</v>
      </c>
      <c r="D139" s="2">
        <v>3.8319000000000001</v>
      </c>
      <c r="E139" s="2">
        <v>5000</v>
      </c>
      <c r="F139" s="2"/>
      <c r="G139" s="2"/>
      <c r="H139" s="6">
        <f t="shared" si="2"/>
        <v>0</v>
      </c>
      <c r="I139" s="5"/>
      <c r="J139" s="5"/>
      <c r="K139" s="5"/>
    </row>
    <row r="140" spans="2:11" ht="13.5" x14ac:dyDescent="0.35">
      <c r="B140" s="4">
        <v>42201</v>
      </c>
      <c r="C140" s="2">
        <v>4.5999999999999996</v>
      </c>
      <c r="D140" s="2">
        <v>3.8319000000000001</v>
      </c>
      <c r="E140" s="2">
        <v>0</v>
      </c>
      <c r="F140" s="2"/>
      <c r="G140" s="2"/>
      <c r="H140" s="6">
        <f t="shared" si="2"/>
        <v>0</v>
      </c>
      <c r="I140" s="5"/>
      <c r="J140" s="5"/>
      <c r="K140" s="5"/>
    </row>
    <row r="141" spans="2:11" ht="13.5" x14ac:dyDescent="0.35">
      <c r="B141" s="4">
        <v>42205</v>
      </c>
      <c r="C141" s="2">
        <v>4.63</v>
      </c>
      <c r="D141" s="2">
        <v>3.8569</v>
      </c>
      <c r="E141" s="2">
        <v>772</v>
      </c>
      <c r="F141" s="2"/>
      <c r="G141" s="2"/>
      <c r="H141" s="6">
        <f t="shared" si="2"/>
        <v>6.5241786059134924E-3</v>
      </c>
      <c r="I141" s="5"/>
      <c r="J141" s="5"/>
      <c r="K141" s="5"/>
    </row>
    <row r="142" spans="2:11" ht="13.5" x14ac:dyDescent="0.35">
      <c r="B142" s="4">
        <v>42206</v>
      </c>
      <c r="C142" s="2">
        <v>4.6399999999999997</v>
      </c>
      <c r="D142" s="2">
        <v>3.8652000000000002</v>
      </c>
      <c r="E142" s="2">
        <v>878</v>
      </c>
      <c r="F142" s="2"/>
      <c r="G142" s="2"/>
      <c r="H142" s="6">
        <f t="shared" si="2"/>
        <v>2.1519873473515509E-3</v>
      </c>
      <c r="I142" s="5"/>
      <c r="J142" s="5"/>
      <c r="K142" s="5"/>
    </row>
    <row r="143" spans="2:11" ht="13.5" x14ac:dyDescent="0.35">
      <c r="B143" s="4">
        <v>42207</v>
      </c>
      <c r="C143" s="2">
        <v>4.6399999999999997</v>
      </c>
      <c r="D143" s="2">
        <v>3.8652000000000002</v>
      </c>
      <c r="E143" s="2">
        <v>0</v>
      </c>
      <c r="F143" s="2"/>
      <c r="G143" s="2"/>
      <c r="H143" s="6">
        <f t="shared" si="2"/>
        <v>0</v>
      </c>
      <c r="I143" s="5"/>
      <c r="J143" s="5"/>
      <c r="K143" s="5"/>
    </row>
    <row r="144" spans="2:11" ht="13.5" x14ac:dyDescent="0.35">
      <c r="B144" s="4">
        <v>42208</v>
      </c>
      <c r="C144" s="2">
        <v>4.6399999999999997</v>
      </c>
      <c r="D144" s="2">
        <v>3.8652000000000002</v>
      </c>
      <c r="E144" s="2">
        <v>520</v>
      </c>
      <c r="F144" s="2"/>
      <c r="G144" s="2"/>
      <c r="H144" s="6">
        <f t="shared" si="2"/>
        <v>0</v>
      </c>
      <c r="I144" s="5"/>
      <c r="J144" s="5"/>
      <c r="K144" s="5"/>
    </row>
    <row r="145" spans="2:11" ht="13.5" x14ac:dyDescent="0.35">
      <c r="B145" s="4">
        <v>42209</v>
      </c>
      <c r="C145" s="2">
        <v>4.6500000000000004</v>
      </c>
      <c r="D145" s="2">
        <v>3.8734999999999999</v>
      </c>
      <c r="E145" s="2">
        <v>4436</v>
      </c>
      <c r="F145" s="2"/>
      <c r="G145" s="2"/>
      <c r="H145" s="6">
        <f t="shared" si="2"/>
        <v>2.1473662423677304E-3</v>
      </c>
      <c r="I145" s="5"/>
      <c r="J145" s="5"/>
      <c r="K145" s="5"/>
    </row>
    <row r="146" spans="2:11" ht="13.5" x14ac:dyDescent="0.35">
      <c r="B146" s="4">
        <v>42212</v>
      </c>
      <c r="C146" s="2">
        <v>4.57</v>
      </c>
      <c r="D146" s="2">
        <v>3.8069000000000002</v>
      </c>
      <c r="E146" s="2">
        <v>1226</v>
      </c>
      <c r="F146" s="2"/>
      <c r="G146" s="2"/>
      <c r="H146" s="6">
        <f t="shared" si="2"/>
        <v>-1.7193752420291666E-2</v>
      </c>
      <c r="I146" s="5"/>
      <c r="J146" s="5"/>
      <c r="K146" s="5"/>
    </row>
    <row r="147" spans="2:11" ht="13.5" x14ac:dyDescent="0.35">
      <c r="B147" s="4">
        <v>42213</v>
      </c>
      <c r="C147" s="2">
        <v>4.57</v>
      </c>
      <c r="D147" s="2">
        <v>3.8069000000000002</v>
      </c>
      <c r="E147" s="2">
        <v>100</v>
      </c>
      <c r="F147" s="2"/>
      <c r="G147" s="2"/>
      <c r="H147" s="6">
        <f t="shared" si="2"/>
        <v>0</v>
      </c>
      <c r="I147" s="5"/>
      <c r="J147" s="5"/>
      <c r="K147" s="5"/>
    </row>
    <row r="148" spans="2:11" ht="13.5" x14ac:dyDescent="0.35">
      <c r="B148" s="4">
        <v>42214</v>
      </c>
      <c r="C148" s="2">
        <v>4.7</v>
      </c>
      <c r="D148" s="2">
        <v>3.9152</v>
      </c>
      <c r="E148" s="2">
        <v>7393</v>
      </c>
      <c r="F148" s="2"/>
      <c r="G148" s="2"/>
      <c r="H148" s="6">
        <f t="shared" si="2"/>
        <v>2.8448343796789996E-2</v>
      </c>
      <c r="I148" s="5"/>
      <c r="J148" s="5"/>
      <c r="K148" s="5"/>
    </row>
    <row r="149" spans="2:11" ht="13.5" x14ac:dyDescent="0.35">
      <c r="B149" s="4">
        <v>42215</v>
      </c>
      <c r="C149" s="2">
        <v>4.75</v>
      </c>
      <c r="D149" s="2">
        <v>3.9567999999999999</v>
      </c>
      <c r="E149" s="2">
        <v>1200</v>
      </c>
      <c r="F149" s="2"/>
      <c r="G149" s="2"/>
      <c r="H149" s="6">
        <f t="shared" si="2"/>
        <v>1.0625255414793588E-2</v>
      </c>
      <c r="I149" s="5"/>
      <c r="J149" s="5"/>
      <c r="K149" s="5"/>
    </row>
    <row r="150" spans="2:11" ht="13.5" x14ac:dyDescent="0.35">
      <c r="B150" s="4">
        <v>42216</v>
      </c>
      <c r="C150" s="2">
        <v>4.75</v>
      </c>
      <c r="D150" s="2">
        <v>3.9567999999999999</v>
      </c>
      <c r="E150" s="2">
        <v>0</v>
      </c>
      <c r="F150" s="2"/>
      <c r="G150" s="2"/>
      <c r="H150" s="6">
        <f t="shared" si="2"/>
        <v>0</v>
      </c>
      <c r="I150" s="5"/>
      <c r="J150" s="5"/>
      <c r="K150" s="5"/>
    </row>
    <row r="151" spans="2:11" ht="13.5" x14ac:dyDescent="0.35">
      <c r="B151" s="4">
        <v>42219</v>
      </c>
      <c r="C151" s="2">
        <v>4.7</v>
      </c>
      <c r="D151" s="2">
        <v>3.9152</v>
      </c>
      <c r="E151" s="2">
        <v>228</v>
      </c>
      <c r="F151" s="2"/>
      <c r="G151" s="2"/>
      <c r="H151" s="6">
        <f t="shared" si="2"/>
        <v>-1.0513546300040401E-2</v>
      </c>
      <c r="I151" s="5"/>
      <c r="J151" s="5"/>
      <c r="K151" s="5"/>
    </row>
    <row r="152" spans="2:11" ht="13.5" x14ac:dyDescent="0.35">
      <c r="B152" s="4">
        <v>42220</v>
      </c>
      <c r="C152" s="2">
        <v>4.62</v>
      </c>
      <c r="D152" s="2">
        <v>3.8485</v>
      </c>
      <c r="E152" s="2">
        <v>299</v>
      </c>
      <c r="F152" s="2"/>
      <c r="G152" s="2"/>
      <c r="H152" s="6">
        <f t="shared" si="2"/>
        <v>-1.7036166734777272E-2</v>
      </c>
      <c r="I152" s="5"/>
      <c r="J152" s="5"/>
      <c r="K152" s="5"/>
    </row>
    <row r="153" spans="2:11" ht="13.5" x14ac:dyDescent="0.35">
      <c r="B153" s="4">
        <v>42221</v>
      </c>
      <c r="C153" s="2">
        <v>4.6500000000000004</v>
      </c>
      <c r="D153" s="2">
        <v>3.8734999999999999</v>
      </c>
      <c r="E153" s="2">
        <v>3597</v>
      </c>
      <c r="F153" s="2"/>
      <c r="G153" s="2"/>
      <c r="H153" s="6">
        <f t="shared" si="2"/>
        <v>6.4960374171754995E-3</v>
      </c>
      <c r="I153" s="5"/>
      <c r="J153" s="5"/>
      <c r="K153" s="5"/>
    </row>
    <row r="154" spans="2:11" ht="13.5" x14ac:dyDescent="0.35">
      <c r="B154" s="4">
        <v>42222</v>
      </c>
      <c r="C154" s="2">
        <v>4.6500000000000004</v>
      </c>
      <c r="D154" s="2">
        <v>3.8734999999999999</v>
      </c>
      <c r="E154" s="2">
        <v>3700</v>
      </c>
      <c r="F154" s="2"/>
      <c r="G154" s="2"/>
      <c r="H154" s="6">
        <f t="shared" si="2"/>
        <v>0</v>
      </c>
      <c r="I154" s="5"/>
      <c r="J154" s="5"/>
      <c r="K154" s="5"/>
    </row>
    <row r="155" spans="2:11" ht="13.5" x14ac:dyDescent="0.35">
      <c r="B155" s="4">
        <v>42223</v>
      </c>
      <c r="C155" s="2">
        <v>4.62</v>
      </c>
      <c r="D155" s="2">
        <v>3.8485</v>
      </c>
      <c r="E155" s="2">
        <v>200</v>
      </c>
      <c r="F155" s="2"/>
      <c r="G155" s="2"/>
      <c r="H155" s="6">
        <f t="shared" si="2"/>
        <v>-6.4541112688782524E-3</v>
      </c>
      <c r="I155" s="5"/>
      <c r="J155" s="5"/>
      <c r="K155" s="5"/>
    </row>
    <row r="156" spans="2:11" ht="13.5" x14ac:dyDescent="0.35">
      <c r="B156" s="4">
        <v>42226</v>
      </c>
      <c r="C156" s="2">
        <v>4.62</v>
      </c>
      <c r="D156" s="2">
        <v>3.8485</v>
      </c>
      <c r="E156" s="2">
        <v>665</v>
      </c>
      <c r="F156" s="2"/>
      <c r="G156" s="2"/>
      <c r="H156" s="6">
        <f t="shared" si="2"/>
        <v>0</v>
      </c>
      <c r="I156" s="5"/>
      <c r="J156" s="5"/>
      <c r="K156" s="5"/>
    </row>
    <row r="157" spans="2:11" ht="13.5" x14ac:dyDescent="0.35">
      <c r="B157" s="4">
        <v>42227</v>
      </c>
      <c r="C157" s="2">
        <v>4.62</v>
      </c>
      <c r="D157" s="2">
        <v>3.8485</v>
      </c>
      <c r="E157" s="2">
        <v>12904</v>
      </c>
      <c r="F157" s="2"/>
      <c r="G157" s="2"/>
      <c r="H157" s="6">
        <f t="shared" si="2"/>
        <v>0</v>
      </c>
      <c r="I157" s="5"/>
      <c r="J157" s="5"/>
      <c r="K157" s="5"/>
    </row>
    <row r="158" spans="2:11" ht="13.5" x14ac:dyDescent="0.35">
      <c r="B158" s="4">
        <v>42228</v>
      </c>
      <c r="C158" s="2">
        <v>4.6500000000000004</v>
      </c>
      <c r="D158" s="2">
        <v>3.8734999999999999</v>
      </c>
      <c r="E158" s="2">
        <v>30</v>
      </c>
      <c r="F158" s="2"/>
      <c r="G158" s="2"/>
      <c r="H158" s="6">
        <f t="shared" si="2"/>
        <v>6.4960374171754995E-3</v>
      </c>
      <c r="I158" s="5"/>
      <c r="J158" s="5"/>
      <c r="K158" s="5"/>
    </row>
    <row r="159" spans="2:11" ht="13.5" x14ac:dyDescent="0.35">
      <c r="B159" s="4">
        <v>42230</v>
      </c>
      <c r="C159" s="2">
        <v>4.6500000000000004</v>
      </c>
      <c r="D159" s="2">
        <v>3.8734999999999999</v>
      </c>
      <c r="E159" s="2">
        <v>0</v>
      </c>
      <c r="F159" s="2"/>
      <c r="G159" s="2"/>
      <c r="H159" s="6">
        <f t="shared" si="2"/>
        <v>0</v>
      </c>
      <c r="I159" s="5"/>
      <c r="J159" s="5"/>
      <c r="K159" s="5"/>
    </row>
    <row r="160" spans="2:11" ht="13.5" x14ac:dyDescent="0.35">
      <c r="B160" s="4">
        <v>42233</v>
      </c>
      <c r="C160" s="2">
        <v>4.62</v>
      </c>
      <c r="D160" s="2">
        <v>3.8485</v>
      </c>
      <c r="E160" s="2">
        <v>1500</v>
      </c>
      <c r="F160" s="2"/>
      <c r="G160" s="2"/>
      <c r="H160" s="6">
        <f t="shared" si="2"/>
        <v>-6.4541112688782524E-3</v>
      </c>
      <c r="I160" s="5"/>
      <c r="J160" s="5"/>
      <c r="K160" s="5"/>
    </row>
    <row r="161" spans="2:11" ht="13.5" x14ac:dyDescent="0.35">
      <c r="B161" s="4">
        <v>42234</v>
      </c>
      <c r="C161" s="2">
        <v>4.62</v>
      </c>
      <c r="D161" s="2">
        <v>3.8485</v>
      </c>
      <c r="E161" s="2">
        <v>0</v>
      </c>
      <c r="F161" s="2"/>
      <c r="G161" s="2"/>
      <c r="H161" s="6">
        <f t="shared" si="2"/>
        <v>0</v>
      </c>
      <c r="I161" s="5"/>
      <c r="J161" s="5"/>
      <c r="K161" s="5"/>
    </row>
    <row r="162" spans="2:11" ht="13.5" x14ac:dyDescent="0.35">
      <c r="B162" s="4">
        <v>42235</v>
      </c>
      <c r="C162" s="2">
        <v>4.5999999999999996</v>
      </c>
      <c r="D162" s="2">
        <v>3.8319000000000001</v>
      </c>
      <c r="E162" s="2">
        <v>40</v>
      </c>
      <c r="F162" s="2"/>
      <c r="G162" s="2"/>
      <c r="H162" s="6">
        <f t="shared" si="2"/>
        <v>-4.3133688450045339E-3</v>
      </c>
      <c r="I162" s="5"/>
      <c r="J162" s="5"/>
      <c r="K162" s="5"/>
    </row>
    <row r="163" spans="2:11" ht="13.5" x14ac:dyDescent="0.35">
      <c r="B163" s="4">
        <v>42236</v>
      </c>
      <c r="C163" s="2">
        <v>4.5999999999999996</v>
      </c>
      <c r="D163" s="2">
        <v>3.8319000000000001</v>
      </c>
      <c r="E163" s="2">
        <v>2460</v>
      </c>
      <c r="F163" s="2"/>
      <c r="G163" s="2"/>
      <c r="H163" s="6">
        <f t="shared" si="2"/>
        <v>0</v>
      </c>
      <c r="I163" s="5"/>
      <c r="J163" s="5"/>
      <c r="K163" s="5"/>
    </row>
    <row r="164" spans="2:11" ht="13.5" x14ac:dyDescent="0.35">
      <c r="B164" s="4">
        <v>42237</v>
      </c>
      <c r="C164" s="2">
        <v>4.5999999999999996</v>
      </c>
      <c r="D164" s="2">
        <v>3.8319000000000001</v>
      </c>
      <c r="E164" s="2">
        <v>4228</v>
      </c>
      <c r="F164" s="2"/>
      <c r="G164" s="2"/>
      <c r="H164" s="6">
        <f t="shared" si="2"/>
        <v>0</v>
      </c>
      <c r="I164" s="5"/>
      <c r="J164" s="5"/>
      <c r="K164" s="5"/>
    </row>
    <row r="165" spans="2:11" ht="13.5" x14ac:dyDescent="0.35">
      <c r="B165" s="4">
        <v>42240</v>
      </c>
      <c r="C165" s="2">
        <v>4.5999999999999996</v>
      </c>
      <c r="D165" s="2">
        <v>3.8319000000000001</v>
      </c>
      <c r="E165" s="2">
        <v>18066</v>
      </c>
      <c r="F165" s="2"/>
      <c r="G165" s="2"/>
      <c r="H165" s="6">
        <f t="shared" si="2"/>
        <v>0</v>
      </c>
      <c r="I165" s="5"/>
      <c r="J165" s="5"/>
      <c r="K165" s="5"/>
    </row>
    <row r="166" spans="2:11" ht="13.5" x14ac:dyDescent="0.35">
      <c r="B166" s="4">
        <v>42241</v>
      </c>
      <c r="C166" s="2">
        <v>4.5999999999999996</v>
      </c>
      <c r="D166" s="2">
        <v>3.8319000000000001</v>
      </c>
      <c r="E166" s="2">
        <v>580</v>
      </c>
      <c r="F166" s="2"/>
      <c r="G166" s="2"/>
      <c r="H166" s="6">
        <f t="shared" si="2"/>
        <v>0</v>
      </c>
      <c r="I166" s="5"/>
      <c r="J166" s="5"/>
      <c r="K166" s="5"/>
    </row>
    <row r="167" spans="2:11" ht="13.5" x14ac:dyDescent="0.35">
      <c r="B167" s="4">
        <v>42242</v>
      </c>
      <c r="C167" s="2">
        <v>4.5999999999999996</v>
      </c>
      <c r="D167" s="2">
        <v>3.8319000000000001</v>
      </c>
      <c r="E167" s="2">
        <v>899</v>
      </c>
      <c r="F167" s="2"/>
      <c r="G167" s="2"/>
      <c r="H167" s="6">
        <f t="shared" si="2"/>
        <v>0</v>
      </c>
      <c r="I167" s="5"/>
      <c r="J167" s="5"/>
      <c r="K167" s="5"/>
    </row>
    <row r="168" spans="2:11" ht="13.5" x14ac:dyDescent="0.35">
      <c r="B168" s="4">
        <v>42243</v>
      </c>
      <c r="C168" s="2">
        <v>4.5999999999999996</v>
      </c>
      <c r="D168" s="2">
        <v>3.8319000000000001</v>
      </c>
      <c r="E168" s="2">
        <v>3634</v>
      </c>
      <c r="F168" s="2"/>
      <c r="G168" s="2"/>
      <c r="H168" s="6">
        <f t="shared" si="2"/>
        <v>0</v>
      </c>
      <c r="I168" s="5"/>
      <c r="J168" s="5"/>
      <c r="K168" s="5"/>
    </row>
    <row r="169" spans="2:11" ht="13.5" x14ac:dyDescent="0.35">
      <c r="B169" s="4">
        <v>42244</v>
      </c>
      <c r="C169" s="2">
        <v>4.6100000000000003</v>
      </c>
      <c r="D169" s="2">
        <v>3.8401999999999998</v>
      </c>
      <c r="E169" s="2">
        <v>5224</v>
      </c>
      <c r="F169" s="2"/>
      <c r="G169" s="2"/>
      <c r="H169" s="6">
        <f t="shared" si="2"/>
        <v>2.1660272971632225E-3</v>
      </c>
      <c r="I169" s="5"/>
      <c r="J169" s="5"/>
      <c r="K169" s="5"/>
    </row>
    <row r="170" spans="2:11" ht="13.5" x14ac:dyDescent="0.35">
      <c r="B170" s="4">
        <v>42247</v>
      </c>
      <c r="C170" s="2">
        <v>4.6100000000000003</v>
      </c>
      <c r="D170" s="2">
        <v>3.8401999999999998</v>
      </c>
      <c r="E170" s="2">
        <v>130</v>
      </c>
      <c r="F170" s="2"/>
      <c r="G170" s="2"/>
      <c r="H170" s="6">
        <f t="shared" si="2"/>
        <v>0</v>
      </c>
      <c r="I170" s="5"/>
      <c r="J170" s="5"/>
      <c r="K170" s="5"/>
    </row>
    <row r="171" spans="2:11" ht="13.5" x14ac:dyDescent="0.35">
      <c r="B171" s="4">
        <v>42248</v>
      </c>
      <c r="C171" s="2">
        <v>4.62</v>
      </c>
      <c r="D171" s="2">
        <v>3.8485</v>
      </c>
      <c r="E171" s="2">
        <v>2267</v>
      </c>
      <c r="F171" s="2"/>
      <c r="G171" s="2"/>
      <c r="H171" s="6">
        <f t="shared" si="2"/>
        <v>2.1613457632415488E-3</v>
      </c>
      <c r="I171" s="5"/>
      <c r="J171" s="5"/>
      <c r="K171" s="5"/>
    </row>
    <row r="172" spans="2:11" ht="13.5" x14ac:dyDescent="0.35">
      <c r="B172" s="4">
        <v>42249</v>
      </c>
      <c r="C172" s="2">
        <v>4.6100000000000003</v>
      </c>
      <c r="D172" s="2">
        <v>3.8401999999999998</v>
      </c>
      <c r="E172" s="2">
        <v>1500</v>
      </c>
      <c r="F172" s="2"/>
      <c r="G172" s="2"/>
      <c r="H172" s="6">
        <f t="shared" si="2"/>
        <v>-2.1566844225023247E-3</v>
      </c>
      <c r="I172" s="5"/>
      <c r="J172" s="5"/>
      <c r="K172" s="5"/>
    </row>
    <row r="173" spans="2:11" ht="13.5" x14ac:dyDescent="0.35">
      <c r="B173" s="4">
        <v>42250</v>
      </c>
      <c r="C173" s="2">
        <v>4.5999999999999996</v>
      </c>
      <c r="D173" s="2">
        <v>3.8319000000000001</v>
      </c>
      <c r="E173" s="2">
        <v>5051</v>
      </c>
      <c r="F173" s="2"/>
      <c r="G173" s="2"/>
      <c r="H173" s="6">
        <f t="shared" si="2"/>
        <v>-2.1613457632414334E-3</v>
      </c>
      <c r="I173" s="5"/>
      <c r="J173" s="5"/>
      <c r="K173" s="5"/>
    </row>
    <row r="174" spans="2:11" ht="13.5" x14ac:dyDescent="0.35">
      <c r="B174" s="4">
        <v>42251</v>
      </c>
      <c r="C174" s="2">
        <v>4.5999999999999996</v>
      </c>
      <c r="D174" s="2">
        <v>3.8319000000000001</v>
      </c>
      <c r="E174" s="2">
        <v>1022</v>
      </c>
      <c r="F174" s="2"/>
      <c r="G174" s="2"/>
      <c r="H174" s="6">
        <f t="shared" si="2"/>
        <v>0</v>
      </c>
      <c r="I174" s="5"/>
      <c r="J174" s="5"/>
      <c r="K174" s="5"/>
    </row>
    <row r="175" spans="2:11" ht="13.5" x14ac:dyDescent="0.35">
      <c r="B175" s="4">
        <v>42254</v>
      </c>
      <c r="C175" s="2">
        <v>4.5999999999999996</v>
      </c>
      <c r="D175" s="2">
        <v>3.8319000000000001</v>
      </c>
      <c r="E175" s="2">
        <v>960</v>
      </c>
      <c r="F175" s="2"/>
      <c r="G175" s="2"/>
      <c r="H175" s="6">
        <f t="shared" si="2"/>
        <v>0</v>
      </c>
      <c r="I175" s="5"/>
      <c r="J175" s="5"/>
      <c r="K175" s="5"/>
    </row>
    <row r="176" spans="2:11" ht="13.5" x14ac:dyDescent="0.35">
      <c r="B176" s="4">
        <v>42255</v>
      </c>
      <c r="C176" s="2">
        <v>4.5999999999999996</v>
      </c>
      <c r="D176" s="2">
        <v>3.8319000000000001</v>
      </c>
      <c r="E176" s="2">
        <v>2224</v>
      </c>
      <c r="F176" s="2"/>
      <c r="G176" s="2"/>
      <c r="H176" s="6">
        <f t="shared" si="2"/>
        <v>0</v>
      </c>
      <c r="I176" s="5"/>
      <c r="J176" s="5"/>
      <c r="K176" s="5"/>
    </row>
    <row r="177" spans="2:11" ht="13.5" x14ac:dyDescent="0.35">
      <c r="B177" s="4">
        <v>42256</v>
      </c>
      <c r="C177" s="2">
        <v>4.5999999999999996</v>
      </c>
      <c r="D177" s="2">
        <v>3.8319000000000001</v>
      </c>
      <c r="E177" s="2">
        <v>1064</v>
      </c>
      <c r="F177" s="2"/>
      <c r="G177" s="2"/>
      <c r="H177" s="6">
        <f t="shared" si="2"/>
        <v>0</v>
      </c>
      <c r="I177" s="5"/>
      <c r="J177" s="5"/>
      <c r="K177" s="5"/>
    </row>
    <row r="178" spans="2:11" ht="13.5" x14ac:dyDescent="0.35">
      <c r="B178" s="4">
        <v>42257</v>
      </c>
      <c r="C178" s="2">
        <v>4.5999999999999996</v>
      </c>
      <c r="D178" s="2">
        <v>3.8319000000000001</v>
      </c>
      <c r="E178" s="2">
        <v>78</v>
      </c>
      <c r="F178" s="2"/>
      <c r="G178" s="2"/>
      <c r="H178" s="6">
        <f t="shared" si="2"/>
        <v>0</v>
      </c>
      <c r="I178" s="5"/>
      <c r="J178" s="5"/>
      <c r="K178" s="5"/>
    </row>
    <row r="179" spans="2:11" ht="13.5" x14ac:dyDescent="0.35">
      <c r="B179" s="4">
        <v>42258</v>
      </c>
      <c r="C179" s="2">
        <v>4.5999999999999996</v>
      </c>
      <c r="D179" s="2">
        <v>3.8319000000000001</v>
      </c>
      <c r="E179" s="2">
        <v>0</v>
      </c>
      <c r="F179" s="2"/>
      <c r="G179" s="2"/>
      <c r="H179" s="6">
        <f t="shared" si="2"/>
        <v>0</v>
      </c>
      <c r="I179" s="5"/>
      <c r="J179" s="5"/>
      <c r="K179" s="5"/>
    </row>
    <row r="180" spans="2:11" ht="13.5" x14ac:dyDescent="0.35">
      <c r="B180" s="4">
        <v>42261</v>
      </c>
      <c r="C180" s="2">
        <v>4.5999999999999996</v>
      </c>
      <c r="D180" s="2">
        <v>3.8319000000000001</v>
      </c>
      <c r="E180" s="2">
        <v>0</v>
      </c>
      <c r="F180" s="2"/>
      <c r="G180" s="2"/>
      <c r="H180" s="6">
        <f t="shared" si="2"/>
        <v>0</v>
      </c>
      <c r="I180" s="5"/>
      <c r="J180" s="5"/>
      <c r="K180" s="5"/>
    </row>
    <row r="181" spans="2:11" ht="13.5" x14ac:dyDescent="0.35">
      <c r="B181" s="4">
        <v>42262</v>
      </c>
      <c r="C181" s="2">
        <v>4.5</v>
      </c>
      <c r="D181" s="2">
        <v>3.7486000000000002</v>
      </c>
      <c r="E181" s="2">
        <v>162</v>
      </c>
      <c r="F181" s="2"/>
      <c r="G181" s="2"/>
      <c r="H181" s="6">
        <f t="shared" si="2"/>
        <v>-2.1738563114903815E-2</v>
      </c>
      <c r="I181" s="5"/>
      <c r="J181" s="5"/>
      <c r="K181" s="5"/>
    </row>
    <row r="182" spans="2:11" ht="13.5" x14ac:dyDescent="0.35">
      <c r="B182" s="4">
        <v>42263</v>
      </c>
      <c r="C182" s="2">
        <v>4.4000000000000004</v>
      </c>
      <c r="D182" s="2">
        <v>3.6652999999999998</v>
      </c>
      <c r="E182" s="2">
        <v>601</v>
      </c>
      <c r="F182" s="2"/>
      <c r="G182" s="2"/>
      <c r="H182" s="6">
        <f t="shared" si="2"/>
        <v>-2.2221629408312536E-2</v>
      </c>
      <c r="I182" s="5"/>
      <c r="J182" s="5"/>
      <c r="K182" s="5"/>
    </row>
    <row r="183" spans="2:11" ht="13.5" x14ac:dyDescent="0.35">
      <c r="B183" s="4">
        <v>42264</v>
      </c>
      <c r="C183" s="2">
        <v>4.4000000000000004</v>
      </c>
      <c r="D183" s="2">
        <v>3.6652999999999998</v>
      </c>
      <c r="E183" s="2">
        <v>2643</v>
      </c>
      <c r="F183" s="2"/>
      <c r="G183" s="2"/>
      <c r="H183" s="6">
        <f t="shared" si="2"/>
        <v>0</v>
      </c>
      <c r="I183" s="5"/>
      <c r="J183" s="5"/>
      <c r="K183" s="5"/>
    </row>
    <row r="184" spans="2:11" ht="13.5" x14ac:dyDescent="0.35">
      <c r="B184" s="4">
        <v>42265</v>
      </c>
      <c r="C184" s="2">
        <v>4.4000000000000004</v>
      </c>
      <c r="D184" s="2">
        <v>3.6652999999999998</v>
      </c>
      <c r="E184" s="2">
        <v>720</v>
      </c>
      <c r="F184" s="2"/>
      <c r="G184" s="2"/>
      <c r="H184" s="6">
        <f t="shared" si="2"/>
        <v>0</v>
      </c>
      <c r="I184" s="5"/>
      <c r="J184" s="5"/>
      <c r="K184" s="5"/>
    </row>
    <row r="185" spans="2:11" ht="13.5" x14ac:dyDescent="0.35">
      <c r="B185" s="4">
        <v>42268</v>
      </c>
      <c r="C185" s="2">
        <v>4.4000000000000004</v>
      </c>
      <c r="D185" s="2">
        <v>3.6652999999999998</v>
      </c>
      <c r="E185" s="2">
        <v>0</v>
      </c>
      <c r="F185" s="2"/>
      <c r="G185" s="2"/>
      <c r="H185" s="6">
        <f t="shared" si="2"/>
        <v>0</v>
      </c>
      <c r="I185" s="5"/>
      <c r="J185" s="5"/>
      <c r="K185" s="5"/>
    </row>
    <row r="186" spans="2:11" ht="13.5" x14ac:dyDescent="0.35">
      <c r="B186" s="4">
        <v>42269</v>
      </c>
      <c r="C186" s="2">
        <v>4.4000000000000004</v>
      </c>
      <c r="D186" s="2">
        <v>3.6652999999999998</v>
      </c>
      <c r="E186" s="2">
        <v>400</v>
      </c>
      <c r="F186" s="2"/>
      <c r="G186" s="2"/>
      <c r="H186" s="6">
        <f t="shared" si="2"/>
        <v>0</v>
      </c>
      <c r="I186" s="5"/>
      <c r="J186" s="5"/>
      <c r="K186" s="5"/>
    </row>
    <row r="187" spans="2:11" ht="13.5" x14ac:dyDescent="0.35">
      <c r="B187" s="4">
        <v>42270</v>
      </c>
      <c r="C187" s="2">
        <v>4.37</v>
      </c>
      <c r="D187" s="2">
        <v>3.6402999999999999</v>
      </c>
      <c r="E187" s="2">
        <v>2359</v>
      </c>
      <c r="F187" s="2"/>
      <c r="G187" s="2"/>
      <c r="H187" s="6">
        <f t="shared" si="2"/>
        <v>-6.8207240880691659E-3</v>
      </c>
      <c r="I187" s="5"/>
      <c r="J187" s="5"/>
      <c r="K187" s="5"/>
    </row>
    <row r="188" spans="2:11" ht="13.5" x14ac:dyDescent="0.35">
      <c r="B188" s="4">
        <v>42275</v>
      </c>
      <c r="C188" s="2">
        <v>4.37</v>
      </c>
      <c r="D188" s="2">
        <v>3.6402999999999999</v>
      </c>
      <c r="E188" s="2">
        <v>500</v>
      </c>
      <c r="F188" s="2"/>
      <c r="G188" s="2"/>
      <c r="H188" s="6">
        <f t="shared" si="2"/>
        <v>0</v>
      </c>
      <c r="I188" s="5"/>
      <c r="J188" s="5"/>
      <c r="K188" s="5"/>
    </row>
    <row r="189" spans="2:11" ht="13.5" x14ac:dyDescent="0.35">
      <c r="B189" s="4">
        <v>42276</v>
      </c>
      <c r="C189" s="2">
        <v>4.37</v>
      </c>
      <c r="D189" s="2">
        <v>3.6402999999999999</v>
      </c>
      <c r="E189" s="2">
        <v>0</v>
      </c>
      <c r="F189" s="2"/>
      <c r="G189" s="2"/>
      <c r="H189" s="6">
        <f t="shared" si="2"/>
        <v>0</v>
      </c>
      <c r="I189" s="5"/>
      <c r="J189" s="5"/>
      <c r="K189" s="5"/>
    </row>
    <row r="190" spans="2:11" ht="13.5" x14ac:dyDescent="0.35">
      <c r="B190" s="4">
        <v>42277</v>
      </c>
      <c r="C190" s="2">
        <v>4.37</v>
      </c>
      <c r="D190" s="2">
        <v>3.6402999999999999</v>
      </c>
      <c r="E190" s="2">
        <v>420</v>
      </c>
      <c r="F190" s="2"/>
      <c r="G190" s="2"/>
      <c r="H190" s="6">
        <f t="shared" si="2"/>
        <v>0</v>
      </c>
      <c r="I190" s="5"/>
      <c r="J190" s="5"/>
      <c r="K190" s="5"/>
    </row>
    <row r="191" spans="2:11" ht="13.5" x14ac:dyDescent="0.35">
      <c r="B191" s="4">
        <v>42278</v>
      </c>
      <c r="C191" s="2">
        <v>4.32</v>
      </c>
      <c r="D191" s="2">
        <v>3.5985999999999998</v>
      </c>
      <c r="E191" s="2">
        <v>636</v>
      </c>
      <c r="F191" s="2"/>
      <c r="G191" s="2"/>
      <c r="H191" s="6">
        <f t="shared" si="2"/>
        <v>-1.1455099854407624E-2</v>
      </c>
      <c r="I191" s="5"/>
      <c r="J191" s="5"/>
      <c r="K191" s="5"/>
    </row>
    <row r="192" spans="2:11" ht="13.5" x14ac:dyDescent="0.35">
      <c r="B192" s="4">
        <v>42279</v>
      </c>
      <c r="C192" s="2">
        <v>4.33</v>
      </c>
      <c r="D192" s="2">
        <v>3.6070000000000002</v>
      </c>
      <c r="E192" s="2">
        <v>1195</v>
      </c>
      <c r="F192" s="2"/>
      <c r="G192" s="2"/>
      <c r="H192" s="6">
        <f t="shared" si="2"/>
        <v>2.3342410937587971E-3</v>
      </c>
      <c r="I192" s="5"/>
      <c r="J192" s="5"/>
      <c r="K192" s="5"/>
    </row>
    <row r="193" spans="2:11" ht="13.5" x14ac:dyDescent="0.35">
      <c r="B193" s="4">
        <v>42282</v>
      </c>
      <c r="C193" s="2">
        <v>4.3</v>
      </c>
      <c r="D193" s="2">
        <v>3.5819999999999999</v>
      </c>
      <c r="E193" s="2">
        <v>7133</v>
      </c>
      <c r="F193" s="2"/>
      <c r="G193" s="2"/>
      <c r="H193" s="6">
        <f t="shared" si="2"/>
        <v>-6.930967563071903E-3</v>
      </c>
      <c r="I193" s="5"/>
      <c r="J193" s="5"/>
      <c r="K193" s="5"/>
    </row>
    <row r="194" spans="2:11" ht="13.5" x14ac:dyDescent="0.35">
      <c r="B194" s="4">
        <v>42283</v>
      </c>
      <c r="C194" s="2">
        <v>4.29</v>
      </c>
      <c r="D194" s="2">
        <v>3.5737000000000001</v>
      </c>
      <c r="E194" s="2">
        <v>3195</v>
      </c>
      <c r="F194" s="2"/>
      <c r="G194" s="2"/>
      <c r="H194" s="6">
        <f t="shared" si="2"/>
        <v>-2.3171412618648106E-3</v>
      </c>
      <c r="I194" s="5"/>
      <c r="J194" s="5"/>
      <c r="K194" s="5"/>
    </row>
    <row r="195" spans="2:11" ht="13.5" x14ac:dyDescent="0.35">
      <c r="B195" s="4">
        <v>42284</v>
      </c>
      <c r="C195" s="2">
        <v>4.29</v>
      </c>
      <c r="D195" s="2">
        <v>3.5737000000000001</v>
      </c>
      <c r="E195" s="2">
        <v>0</v>
      </c>
      <c r="F195" s="2"/>
      <c r="G195" s="2"/>
      <c r="H195" s="6">
        <f t="shared" si="2"/>
        <v>0</v>
      </c>
      <c r="I195" s="5"/>
      <c r="J195" s="5"/>
      <c r="K195" s="5"/>
    </row>
    <row r="196" spans="2:11" ht="13.5" x14ac:dyDescent="0.35">
      <c r="B196" s="4">
        <v>42285</v>
      </c>
      <c r="C196" s="2">
        <v>4.25</v>
      </c>
      <c r="D196" s="2">
        <v>3.5402999999999998</v>
      </c>
      <c r="E196" s="2">
        <v>2600</v>
      </c>
      <c r="F196" s="2"/>
      <c r="G196" s="2"/>
      <c r="H196" s="6">
        <f t="shared" si="2"/>
        <v>-9.3460559084423203E-3</v>
      </c>
      <c r="I196" s="5"/>
      <c r="J196" s="5"/>
      <c r="K196" s="5"/>
    </row>
    <row r="197" spans="2:11" ht="13.5" x14ac:dyDescent="0.35">
      <c r="B197" s="4">
        <v>42286</v>
      </c>
      <c r="C197" s="2">
        <v>4.37</v>
      </c>
      <c r="D197" s="2">
        <v>3.6402999999999999</v>
      </c>
      <c r="E197" s="2">
        <v>7029</v>
      </c>
      <c r="F197" s="2"/>
      <c r="G197" s="2"/>
      <c r="H197" s="6">
        <f t="shared" si="2"/>
        <v>2.8246193825382057E-2</v>
      </c>
      <c r="I197" s="5"/>
      <c r="J197" s="5"/>
      <c r="K197" s="5"/>
    </row>
    <row r="198" spans="2:11" ht="13.5" x14ac:dyDescent="0.35">
      <c r="B198" s="4">
        <v>42289</v>
      </c>
      <c r="C198" s="2">
        <v>4.38</v>
      </c>
      <c r="D198" s="2">
        <v>3.6486000000000001</v>
      </c>
      <c r="E198" s="2">
        <v>10371</v>
      </c>
      <c r="F198" s="2"/>
      <c r="G198" s="2"/>
      <c r="H198" s="6">
        <f t="shared" si="2"/>
        <v>2.2800318655056442E-3</v>
      </c>
      <c r="I198" s="5"/>
      <c r="J198" s="5"/>
      <c r="K198" s="5"/>
    </row>
    <row r="199" spans="2:11" ht="13.5" x14ac:dyDescent="0.35">
      <c r="B199" s="4">
        <v>42290</v>
      </c>
      <c r="C199" s="2">
        <v>4.4000000000000004</v>
      </c>
      <c r="D199" s="2">
        <v>3.6652999999999998</v>
      </c>
      <c r="E199" s="2">
        <v>110</v>
      </c>
      <c r="F199" s="2"/>
      <c r="G199" s="2"/>
      <c r="H199" s="6">
        <f t="shared" ref="H199:H262" si="3">(D199-D198)/D198</f>
        <v>4.5770980650111587E-3</v>
      </c>
      <c r="I199" s="5"/>
      <c r="J199" s="5"/>
      <c r="K199" s="5"/>
    </row>
    <row r="200" spans="2:11" ht="13.5" x14ac:dyDescent="0.35">
      <c r="B200" s="4">
        <v>42293</v>
      </c>
      <c r="C200" s="2">
        <v>4.38</v>
      </c>
      <c r="D200" s="2">
        <v>3.6486000000000001</v>
      </c>
      <c r="E200" s="2">
        <v>1270</v>
      </c>
      <c r="F200" s="2"/>
      <c r="G200" s="2"/>
      <c r="H200" s="6">
        <f t="shared" si="3"/>
        <v>-4.5562436908301411E-3</v>
      </c>
      <c r="I200" s="5"/>
      <c r="J200" s="5"/>
      <c r="K200" s="5"/>
    </row>
    <row r="201" spans="2:11" ht="13.5" x14ac:dyDescent="0.35">
      <c r="B201" s="4">
        <v>42296</v>
      </c>
      <c r="C201" s="2">
        <v>4.5</v>
      </c>
      <c r="D201" s="2">
        <v>3.7486000000000002</v>
      </c>
      <c r="E201" s="2">
        <v>1</v>
      </c>
      <c r="F201" s="2"/>
      <c r="G201" s="2"/>
      <c r="H201" s="6">
        <f t="shared" si="3"/>
        <v>2.7407772844378689E-2</v>
      </c>
      <c r="I201" s="5"/>
      <c r="J201" s="5"/>
      <c r="K201" s="5"/>
    </row>
    <row r="202" spans="2:11" ht="13.5" x14ac:dyDescent="0.35">
      <c r="B202" s="4">
        <v>42297</v>
      </c>
      <c r="C202" s="2">
        <v>4.5</v>
      </c>
      <c r="D202" s="2">
        <v>3.7486000000000002</v>
      </c>
      <c r="E202" s="2">
        <v>0</v>
      </c>
      <c r="F202" s="2"/>
      <c r="G202" s="2"/>
      <c r="H202" s="6">
        <f t="shared" si="3"/>
        <v>0</v>
      </c>
      <c r="I202" s="5"/>
      <c r="J202" s="5"/>
      <c r="K202" s="5"/>
    </row>
    <row r="203" spans="2:11" ht="13.5" x14ac:dyDescent="0.35">
      <c r="B203" s="4">
        <v>42298</v>
      </c>
      <c r="C203" s="2">
        <v>4.5</v>
      </c>
      <c r="D203" s="2">
        <v>3.7486000000000002</v>
      </c>
      <c r="E203" s="2">
        <v>9100</v>
      </c>
      <c r="F203" s="2"/>
      <c r="G203" s="2"/>
      <c r="H203" s="6">
        <f t="shared" si="3"/>
        <v>0</v>
      </c>
      <c r="I203" s="5"/>
      <c r="J203" s="5"/>
      <c r="K203" s="5"/>
    </row>
    <row r="204" spans="2:11" ht="13.5" x14ac:dyDescent="0.35">
      <c r="B204" s="4">
        <v>42299</v>
      </c>
      <c r="C204" s="2">
        <v>4.5</v>
      </c>
      <c r="D204" s="2">
        <v>3.7486000000000002</v>
      </c>
      <c r="E204" s="2">
        <v>1425</v>
      </c>
      <c r="F204" s="2"/>
      <c r="G204" s="2"/>
      <c r="H204" s="6">
        <f t="shared" si="3"/>
        <v>0</v>
      </c>
      <c r="I204" s="5"/>
      <c r="J204" s="5"/>
      <c r="K204" s="5"/>
    </row>
    <row r="205" spans="2:11" ht="13.5" x14ac:dyDescent="0.35">
      <c r="B205" s="4">
        <v>42300</v>
      </c>
      <c r="C205" s="2">
        <v>4.4000000000000004</v>
      </c>
      <c r="D205" s="2">
        <v>3.6652999999999998</v>
      </c>
      <c r="E205" s="2">
        <v>9650</v>
      </c>
      <c r="F205" s="2"/>
      <c r="G205" s="2"/>
      <c r="H205" s="6">
        <f t="shared" si="3"/>
        <v>-2.2221629408312536E-2</v>
      </c>
      <c r="I205" s="5"/>
      <c r="J205" s="5"/>
      <c r="K205" s="5"/>
    </row>
    <row r="206" spans="2:11" ht="13.5" x14ac:dyDescent="0.35">
      <c r="B206" s="4">
        <v>42303</v>
      </c>
      <c r="C206" s="2">
        <v>4.37</v>
      </c>
      <c r="D206" s="2">
        <v>3.6402999999999999</v>
      </c>
      <c r="E206" s="2">
        <v>500</v>
      </c>
      <c r="F206" s="2"/>
      <c r="G206" s="2"/>
      <c r="H206" s="6">
        <f t="shared" si="3"/>
        <v>-6.8207240880691659E-3</v>
      </c>
      <c r="I206" s="5"/>
      <c r="J206" s="5"/>
      <c r="K206" s="5"/>
    </row>
    <row r="207" spans="2:11" ht="13.5" x14ac:dyDescent="0.35">
      <c r="B207" s="4">
        <v>42304</v>
      </c>
      <c r="C207" s="2">
        <v>4.38</v>
      </c>
      <c r="D207" s="2">
        <v>3.6486000000000001</v>
      </c>
      <c r="E207" s="2">
        <v>3420</v>
      </c>
      <c r="F207" s="2"/>
      <c r="G207" s="2"/>
      <c r="H207" s="6">
        <f t="shared" si="3"/>
        <v>2.2800318655056442E-3</v>
      </c>
      <c r="I207" s="5"/>
      <c r="J207" s="5"/>
      <c r="K207" s="5"/>
    </row>
    <row r="208" spans="2:11" ht="13.5" x14ac:dyDescent="0.35">
      <c r="B208" s="4">
        <v>42305</v>
      </c>
      <c r="C208" s="2">
        <v>4.37</v>
      </c>
      <c r="D208" s="2">
        <v>3.6402999999999999</v>
      </c>
      <c r="E208" s="2">
        <v>6000</v>
      </c>
      <c r="F208" s="2"/>
      <c r="G208" s="2"/>
      <c r="H208" s="6">
        <f t="shared" si="3"/>
        <v>-2.2748451460834831E-3</v>
      </c>
      <c r="I208" s="5"/>
      <c r="J208" s="5"/>
      <c r="K208" s="5"/>
    </row>
    <row r="209" spans="2:11" ht="13.5" x14ac:dyDescent="0.35">
      <c r="B209" s="4">
        <v>42306</v>
      </c>
      <c r="C209" s="2">
        <v>4.25</v>
      </c>
      <c r="D209" s="2">
        <v>3.5402999999999998</v>
      </c>
      <c r="E209" s="2">
        <v>9334</v>
      </c>
      <c r="F209" s="2"/>
      <c r="G209" s="2"/>
      <c r="H209" s="6">
        <f t="shared" si="3"/>
        <v>-2.7470263439826413E-2</v>
      </c>
      <c r="I209" s="5"/>
      <c r="J209" s="5"/>
      <c r="K209" s="5"/>
    </row>
    <row r="210" spans="2:11" ht="13.5" x14ac:dyDescent="0.35">
      <c r="B210" s="4">
        <v>42307</v>
      </c>
      <c r="C210" s="2">
        <v>4.3600000000000003</v>
      </c>
      <c r="D210" s="2">
        <v>3.6320000000000001</v>
      </c>
      <c r="E210" s="2">
        <v>200</v>
      </c>
      <c r="F210" s="2"/>
      <c r="G210" s="2"/>
      <c r="H210" s="6">
        <f t="shared" si="3"/>
        <v>2.5901759737875417E-2</v>
      </c>
      <c r="I210" s="5"/>
      <c r="J210" s="5"/>
      <c r="K210" s="5"/>
    </row>
    <row r="211" spans="2:11" ht="13.5" x14ac:dyDescent="0.35">
      <c r="B211" s="4">
        <v>42310</v>
      </c>
      <c r="C211" s="2">
        <v>4.3499999999999996</v>
      </c>
      <c r="D211" s="2">
        <v>3.6236000000000002</v>
      </c>
      <c r="E211" s="2">
        <v>690</v>
      </c>
      <c r="F211" s="2"/>
      <c r="G211" s="2"/>
      <c r="H211" s="6">
        <f t="shared" si="3"/>
        <v>-2.3127753303964654E-3</v>
      </c>
      <c r="I211" s="5"/>
      <c r="J211" s="5"/>
      <c r="K211" s="5"/>
    </row>
    <row r="212" spans="2:11" ht="13.5" x14ac:dyDescent="0.35">
      <c r="B212" s="4">
        <v>42311</v>
      </c>
      <c r="C212" s="2">
        <v>4.3</v>
      </c>
      <c r="D212" s="2">
        <v>3.5819999999999999</v>
      </c>
      <c r="E212" s="2">
        <v>600</v>
      </c>
      <c r="F212" s="2"/>
      <c r="G212" s="2"/>
      <c r="H212" s="6">
        <f t="shared" si="3"/>
        <v>-1.1480295838392841E-2</v>
      </c>
      <c r="I212" s="5"/>
      <c r="J212" s="5"/>
      <c r="K212" s="5"/>
    </row>
    <row r="213" spans="2:11" ht="13.5" x14ac:dyDescent="0.35">
      <c r="B213" s="4">
        <v>42312</v>
      </c>
      <c r="C213" s="2">
        <v>4.3</v>
      </c>
      <c r="D213" s="2">
        <v>3.5819999999999999</v>
      </c>
      <c r="E213" s="2">
        <v>300</v>
      </c>
      <c r="F213" s="2"/>
      <c r="G213" s="2"/>
      <c r="H213" s="6">
        <f t="shared" si="3"/>
        <v>0</v>
      </c>
      <c r="I213" s="5"/>
      <c r="J213" s="5"/>
      <c r="K213" s="5"/>
    </row>
    <row r="214" spans="2:11" ht="13.5" x14ac:dyDescent="0.35">
      <c r="B214" s="4">
        <v>42313</v>
      </c>
      <c r="C214" s="2">
        <v>4.26</v>
      </c>
      <c r="D214" s="2">
        <v>3.5487000000000002</v>
      </c>
      <c r="E214" s="2">
        <v>2675</v>
      </c>
      <c r="F214" s="2"/>
      <c r="G214" s="2"/>
      <c r="H214" s="6">
        <f t="shared" si="3"/>
        <v>-9.2964824120602071E-3</v>
      </c>
      <c r="I214" s="5"/>
      <c r="J214" s="5"/>
      <c r="K214" s="5"/>
    </row>
    <row r="215" spans="2:11" ht="13.5" x14ac:dyDescent="0.35">
      <c r="B215" s="4">
        <v>42314</v>
      </c>
      <c r="C215" s="2">
        <v>4.26</v>
      </c>
      <c r="D215" s="2">
        <v>3.5487000000000002</v>
      </c>
      <c r="E215" s="2">
        <v>436</v>
      </c>
      <c r="F215" s="2"/>
      <c r="G215" s="2"/>
      <c r="H215" s="6">
        <f t="shared" si="3"/>
        <v>0</v>
      </c>
      <c r="I215" s="5"/>
      <c r="J215" s="5"/>
      <c r="K215" s="5"/>
    </row>
    <row r="216" spans="2:11" ht="13.5" x14ac:dyDescent="0.35">
      <c r="B216" s="4">
        <v>42317</v>
      </c>
      <c r="C216" s="2">
        <v>4.2</v>
      </c>
      <c r="D216" s="2">
        <v>3.4986999999999999</v>
      </c>
      <c r="E216" s="2">
        <v>150</v>
      </c>
      <c r="F216" s="2"/>
      <c r="G216" s="2"/>
      <c r="H216" s="6">
        <f t="shared" si="3"/>
        <v>-1.4089666638487408E-2</v>
      </c>
      <c r="I216" s="5"/>
      <c r="J216" s="5"/>
      <c r="K216" s="5"/>
    </row>
    <row r="217" spans="2:11" ht="13.5" x14ac:dyDescent="0.35">
      <c r="B217" s="4">
        <v>42318</v>
      </c>
      <c r="C217" s="2">
        <v>4.2</v>
      </c>
      <c r="D217" s="2">
        <v>3.4986999999999999</v>
      </c>
      <c r="E217" s="2">
        <v>0</v>
      </c>
      <c r="F217" s="2"/>
      <c r="G217" s="2"/>
      <c r="H217" s="6">
        <f t="shared" si="3"/>
        <v>0</v>
      </c>
      <c r="I217" s="5"/>
      <c r="J217" s="5"/>
      <c r="K217" s="5"/>
    </row>
    <row r="218" spans="2:11" ht="13.5" x14ac:dyDescent="0.35">
      <c r="B218" s="4">
        <v>42319</v>
      </c>
      <c r="C218" s="2">
        <v>4.2699999999999996</v>
      </c>
      <c r="D218" s="2">
        <v>3.5569999999999999</v>
      </c>
      <c r="E218" s="2">
        <v>10</v>
      </c>
      <c r="F218" s="2"/>
      <c r="G218" s="2"/>
      <c r="H218" s="6">
        <f t="shared" si="3"/>
        <v>1.6663332094778067E-2</v>
      </c>
      <c r="I218" s="5"/>
      <c r="J218" s="5"/>
      <c r="K218" s="5"/>
    </row>
    <row r="219" spans="2:11" ht="13.5" x14ac:dyDescent="0.35">
      <c r="B219" s="4">
        <v>42320</v>
      </c>
      <c r="C219" s="2">
        <v>4.2699999999999996</v>
      </c>
      <c r="D219" s="2">
        <v>3.5569999999999999</v>
      </c>
      <c r="E219" s="2">
        <v>0</v>
      </c>
      <c r="F219" s="2"/>
      <c r="G219" s="2"/>
      <c r="H219" s="6">
        <f t="shared" si="3"/>
        <v>0</v>
      </c>
      <c r="I219" s="5"/>
      <c r="J219" s="5"/>
      <c r="K219" s="5"/>
    </row>
    <row r="220" spans="2:11" ht="13.5" x14ac:dyDescent="0.35">
      <c r="B220" s="4">
        <v>42321</v>
      </c>
      <c r="C220" s="2">
        <v>4.2699999999999996</v>
      </c>
      <c r="D220" s="2">
        <v>3.5569999999999999</v>
      </c>
      <c r="E220" s="2">
        <v>0</v>
      </c>
      <c r="F220" s="2"/>
      <c r="G220" s="2"/>
      <c r="H220" s="6">
        <f t="shared" si="3"/>
        <v>0</v>
      </c>
      <c r="I220" s="5"/>
      <c r="J220" s="5"/>
      <c r="K220" s="5"/>
    </row>
    <row r="221" spans="2:11" ht="13.5" x14ac:dyDescent="0.35">
      <c r="B221" s="4">
        <v>42324</v>
      </c>
      <c r="C221" s="2">
        <v>4.2699999999999996</v>
      </c>
      <c r="D221" s="2">
        <v>3.5569999999999999</v>
      </c>
      <c r="E221" s="2">
        <v>1000</v>
      </c>
      <c r="F221" s="2"/>
      <c r="G221" s="2"/>
      <c r="H221" s="6">
        <f t="shared" si="3"/>
        <v>0</v>
      </c>
      <c r="I221" s="5"/>
      <c r="J221" s="5"/>
      <c r="K221" s="5"/>
    </row>
    <row r="222" spans="2:11" ht="13.5" x14ac:dyDescent="0.35">
      <c r="B222" s="4">
        <v>42325</v>
      </c>
      <c r="C222" s="2">
        <v>4.2699999999999996</v>
      </c>
      <c r="D222" s="2">
        <v>3.5569999999999999</v>
      </c>
      <c r="E222" s="2">
        <v>2150</v>
      </c>
      <c r="F222" s="2"/>
      <c r="G222" s="2"/>
      <c r="H222" s="6">
        <f t="shared" si="3"/>
        <v>0</v>
      </c>
      <c r="I222" s="5"/>
      <c r="J222" s="5"/>
      <c r="K222" s="5"/>
    </row>
    <row r="223" spans="2:11" ht="13.5" x14ac:dyDescent="0.35">
      <c r="B223" s="4">
        <v>42326</v>
      </c>
      <c r="C223" s="2">
        <v>4.2699999999999996</v>
      </c>
      <c r="D223" s="2">
        <v>3.5569999999999999</v>
      </c>
      <c r="E223" s="2">
        <v>2287</v>
      </c>
      <c r="F223" s="2"/>
      <c r="G223" s="2"/>
      <c r="H223" s="6">
        <f t="shared" si="3"/>
        <v>0</v>
      </c>
      <c r="I223" s="5"/>
      <c r="J223" s="5"/>
      <c r="K223" s="5"/>
    </row>
    <row r="224" spans="2:11" ht="13.5" x14ac:dyDescent="0.35">
      <c r="B224" s="4">
        <v>42327</v>
      </c>
      <c r="C224" s="2">
        <v>4.2699999999999996</v>
      </c>
      <c r="D224" s="2">
        <v>3.5569999999999999</v>
      </c>
      <c r="E224" s="2">
        <v>3849</v>
      </c>
      <c r="F224" s="2"/>
      <c r="G224" s="2"/>
      <c r="H224" s="6">
        <f t="shared" si="3"/>
        <v>0</v>
      </c>
      <c r="I224" s="5"/>
      <c r="J224" s="5"/>
      <c r="K224" s="5"/>
    </row>
    <row r="225" spans="2:11" ht="13.5" x14ac:dyDescent="0.35">
      <c r="B225" s="4">
        <v>42328</v>
      </c>
      <c r="C225" s="2">
        <v>4.2</v>
      </c>
      <c r="D225" s="2">
        <v>3.4986999999999999</v>
      </c>
      <c r="E225" s="2">
        <v>2580</v>
      </c>
      <c r="F225" s="2"/>
      <c r="G225" s="2"/>
      <c r="H225" s="6">
        <f t="shared" si="3"/>
        <v>-1.6390216474557216E-2</v>
      </c>
      <c r="I225" s="5"/>
      <c r="J225" s="5"/>
      <c r="K225" s="5"/>
    </row>
    <row r="226" spans="2:11" ht="13.5" x14ac:dyDescent="0.35">
      <c r="B226" s="4">
        <v>42331</v>
      </c>
      <c r="C226" s="2">
        <v>4.2</v>
      </c>
      <c r="D226" s="2">
        <v>3.4986999999999999</v>
      </c>
      <c r="E226" s="2">
        <v>1185</v>
      </c>
      <c r="F226" s="2"/>
      <c r="G226" s="2"/>
      <c r="H226" s="6">
        <f t="shared" si="3"/>
        <v>0</v>
      </c>
      <c r="I226" s="5"/>
      <c r="J226" s="5"/>
      <c r="K226" s="5"/>
    </row>
    <row r="227" spans="2:11" ht="13.5" x14ac:dyDescent="0.35">
      <c r="B227" s="4">
        <v>42332</v>
      </c>
      <c r="C227" s="2">
        <v>4.2</v>
      </c>
      <c r="D227" s="2">
        <v>3.4986999999999999</v>
      </c>
      <c r="E227" s="2">
        <v>11516</v>
      </c>
      <c r="F227" s="2"/>
      <c r="G227" s="2"/>
      <c r="H227" s="6">
        <f t="shared" si="3"/>
        <v>0</v>
      </c>
      <c r="I227" s="5"/>
      <c r="J227" s="5"/>
      <c r="K227" s="5"/>
    </row>
    <row r="228" spans="2:11" ht="13.5" x14ac:dyDescent="0.35">
      <c r="B228" s="4">
        <v>42333</v>
      </c>
      <c r="C228" s="2">
        <v>4.2</v>
      </c>
      <c r="D228" s="2">
        <v>3.4986999999999999</v>
      </c>
      <c r="E228" s="2">
        <v>0</v>
      </c>
      <c r="F228" s="2"/>
      <c r="G228" s="2"/>
      <c r="H228" s="6">
        <f t="shared" si="3"/>
        <v>0</v>
      </c>
      <c r="I228" s="5"/>
      <c r="J228" s="5"/>
      <c r="K228" s="5"/>
    </row>
    <row r="229" spans="2:11" ht="13.5" x14ac:dyDescent="0.35">
      <c r="B229" s="4">
        <v>42334</v>
      </c>
      <c r="C229" s="2">
        <v>4.2</v>
      </c>
      <c r="D229" s="2">
        <v>3.4986999999999999</v>
      </c>
      <c r="E229" s="2">
        <v>6200</v>
      </c>
      <c r="F229" s="2"/>
      <c r="G229" s="2"/>
      <c r="H229" s="6">
        <f t="shared" si="3"/>
        <v>0</v>
      </c>
      <c r="I229" s="5"/>
      <c r="J229" s="5"/>
      <c r="K229" s="5"/>
    </row>
    <row r="230" spans="2:11" ht="13.5" x14ac:dyDescent="0.35">
      <c r="B230" s="4">
        <v>42335</v>
      </c>
      <c r="C230" s="2">
        <v>4.2</v>
      </c>
      <c r="D230" s="2">
        <v>3.4986999999999999</v>
      </c>
      <c r="E230" s="2">
        <v>0</v>
      </c>
      <c r="F230" s="2"/>
      <c r="G230" s="2"/>
      <c r="H230" s="6">
        <f t="shared" si="3"/>
        <v>0</v>
      </c>
      <c r="I230" s="5"/>
      <c r="J230" s="5"/>
      <c r="K230" s="5"/>
    </row>
    <row r="231" spans="2:11" ht="13.5" x14ac:dyDescent="0.35">
      <c r="B231" s="4">
        <v>42338</v>
      </c>
      <c r="C231" s="2">
        <v>4.12</v>
      </c>
      <c r="D231" s="2">
        <v>3.4319999999999999</v>
      </c>
      <c r="E231" s="2">
        <v>213</v>
      </c>
      <c r="F231" s="2"/>
      <c r="G231" s="2"/>
      <c r="H231" s="6">
        <f t="shared" si="3"/>
        <v>-1.9064223854574552E-2</v>
      </c>
      <c r="I231" s="5"/>
      <c r="J231" s="5"/>
      <c r="K231" s="5"/>
    </row>
    <row r="232" spans="2:11" ht="13.5" x14ac:dyDescent="0.35">
      <c r="B232" s="4">
        <v>42339</v>
      </c>
      <c r="C232" s="2">
        <v>4.12</v>
      </c>
      <c r="D232" s="2">
        <v>3.4319999999999999</v>
      </c>
      <c r="E232" s="2">
        <v>362</v>
      </c>
      <c r="F232" s="2"/>
      <c r="G232" s="2"/>
      <c r="H232" s="6">
        <f t="shared" si="3"/>
        <v>0</v>
      </c>
      <c r="I232" s="5"/>
      <c r="J232" s="5"/>
      <c r="K232" s="5"/>
    </row>
    <row r="233" spans="2:11" ht="13.5" x14ac:dyDescent="0.35">
      <c r="B233" s="4">
        <v>42340</v>
      </c>
      <c r="C233" s="2">
        <v>4.2</v>
      </c>
      <c r="D233" s="2">
        <v>3.4986999999999999</v>
      </c>
      <c r="E233" s="2">
        <v>1250</v>
      </c>
      <c r="F233" s="2"/>
      <c r="G233" s="2"/>
      <c r="H233" s="6">
        <f t="shared" si="3"/>
        <v>1.9434731934731931E-2</v>
      </c>
      <c r="I233" s="5"/>
      <c r="J233" s="5"/>
      <c r="K233" s="5"/>
    </row>
    <row r="234" spans="2:11" ht="13.5" x14ac:dyDescent="0.35">
      <c r="B234" s="4">
        <v>42341</v>
      </c>
      <c r="C234" s="2">
        <v>4.2</v>
      </c>
      <c r="D234" s="2">
        <v>3.4986999999999999</v>
      </c>
      <c r="E234" s="2">
        <v>1075</v>
      </c>
      <c r="F234" s="2"/>
      <c r="G234" s="2"/>
      <c r="H234" s="6">
        <f t="shared" si="3"/>
        <v>0</v>
      </c>
      <c r="I234" s="5"/>
      <c r="J234" s="5"/>
      <c r="K234" s="5"/>
    </row>
    <row r="235" spans="2:11" ht="13.5" x14ac:dyDescent="0.35">
      <c r="B235" s="4">
        <v>42342</v>
      </c>
      <c r="C235" s="2">
        <v>4.17</v>
      </c>
      <c r="D235" s="2">
        <v>3.4737</v>
      </c>
      <c r="E235" s="2">
        <v>4046</v>
      </c>
      <c r="F235" s="2"/>
      <c r="G235" s="2"/>
      <c r="H235" s="6">
        <f t="shared" si="3"/>
        <v>-7.145511189870498E-3</v>
      </c>
      <c r="I235" s="5"/>
      <c r="J235" s="5"/>
      <c r="K235" s="5"/>
    </row>
    <row r="236" spans="2:11" ht="13.5" x14ac:dyDescent="0.35">
      <c r="B236" s="4">
        <v>42345</v>
      </c>
      <c r="C236" s="2">
        <v>4.17</v>
      </c>
      <c r="D236" s="2">
        <v>3.4737</v>
      </c>
      <c r="E236" s="2">
        <v>2180</v>
      </c>
      <c r="F236" s="2"/>
      <c r="G236" s="2"/>
      <c r="H236" s="6">
        <f t="shared" si="3"/>
        <v>0</v>
      </c>
      <c r="I236" s="5"/>
      <c r="J236" s="5"/>
      <c r="K236" s="5"/>
    </row>
    <row r="237" spans="2:11" ht="13.5" x14ac:dyDescent="0.35">
      <c r="B237" s="4">
        <v>42346</v>
      </c>
      <c r="C237" s="2">
        <v>4.16</v>
      </c>
      <c r="D237" s="2">
        <v>3.4653999999999998</v>
      </c>
      <c r="E237" s="2">
        <v>220</v>
      </c>
      <c r="F237" s="2"/>
      <c r="G237" s="2"/>
      <c r="H237" s="6">
        <f t="shared" si="3"/>
        <v>-2.3893830785618204E-3</v>
      </c>
      <c r="I237" s="5"/>
      <c r="J237" s="5"/>
      <c r="K237" s="5"/>
    </row>
    <row r="238" spans="2:11" ht="13.5" x14ac:dyDescent="0.35">
      <c r="B238" s="4">
        <v>42347</v>
      </c>
      <c r="C238" s="2">
        <v>4.17</v>
      </c>
      <c r="D238" s="2">
        <v>3.4737</v>
      </c>
      <c r="E238" s="2">
        <v>2224</v>
      </c>
      <c r="F238" s="2"/>
      <c r="G238" s="2"/>
      <c r="H238" s="6">
        <f t="shared" si="3"/>
        <v>2.3951059040803937E-3</v>
      </c>
      <c r="I238" s="5"/>
      <c r="J238" s="5"/>
      <c r="K238" s="5"/>
    </row>
    <row r="239" spans="2:11" ht="13.5" x14ac:dyDescent="0.35">
      <c r="B239" s="4">
        <v>42348</v>
      </c>
      <c r="C239" s="2">
        <v>4.17</v>
      </c>
      <c r="D239" s="2">
        <v>3.4737</v>
      </c>
      <c r="E239" s="2">
        <v>840</v>
      </c>
      <c r="F239" s="2"/>
      <c r="G239" s="2"/>
      <c r="H239" s="6">
        <f t="shared" si="3"/>
        <v>0</v>
      </c>
      <c r="I239" s="5"/>
      <c r="J239" s="5"/>
      <c r="K239" s="5"/>
    </row>
    <row r="240" spans="2:11" ht="13.5" x14ac:dyDescent="0.35">
      <c r="B240" s="4">
        <v>42349</v>
      </c>
      <c r="C240" s="2">
        <v>4.17</v>
      </c>
      <c r="D240" s="2">
        <v>3.4737</v>
      </c>
      <c r="E240" s="2">
        <v>1007</v>
      </c>
      <c r="F240" s="2"/>
      <c r="G240" s="2"/>
      <c r="H240" s="6">
        <f t="shared" si="3"/>
        <v>0</v>
      </c>
      <c r="I240" s="5"/>
      <c r="J240" s="5"/>
      <c r="K240" s="5"/>
    </row>
    <row r="241" spans="2:11" ht="13.5" x14ac:dyDescent="0.35">
      <c r="B241" s="4">
        <v>42352</v>
      </c>
      <c r="C241" s="2">
        <v>4.17</v>
      </c>
      <c r="D241" s="2">
        <v>3.4737</v>
      </c>
      <c r="E241" s="2">
        <v>0</v>
      </c>
      <c r="F241" s="2"/>
      <c r="G241" s="2"/>
      <c r="H241" s="6">
        <f t="shared" si="3"/>
        <v>0</v>
      </c>
      <c r="I241" s="5"/>
      <c r="J241" s="5"/>
      <c r="K241" s="5"/>
    </row>
    <row r="242" spans="2:11" ht="13.5" x14ac:dyDescent="0.35">
      <c r="B242" s="4">
        <v>42353</v>
      </c>
      <c r="C242" s="2">
        <v>4.17</v>
      </c>
      <c r="D242" s="2">
        <v>3.4737</v>
      </c>
      <c r="E242" s="2">
        <v>4795</v>
      </c>
      <c r="F242" s="2"/>
      <c r="G242" s="2"/>
      <c r="H242" s="6">
        <f t="shared" si="3"/>
        <v>0</v>
      </c>
      <c r="I242" s="5"/>
      <c r="J242" s="5"/>
      <c r="K242" s="5"/>
    </row>
    <row r="243" spans="2:11" ht="13.5" x14ac:dyDescent="0.35">
      <c r="B243" s="4">
        <v>42354</v>
      </c>
      <c r="C243" s="2">
        <v>4.0999999999999996</v>
      </c>
      <c r="D243" s="2">
        <v>3.4154</v>
      </c>
      <c r="E243" s="2">
        <v>29066</v>
      </c>
      <c r="F243" s="2"/>
      <c r="G243" s="2"/>
      <c r="H243" s="6">
        <f t="shared" si="3"/>
        <v>-1.6783257045801313E-2</v>
      </c>
      <c r="I243" s="5"/>
      <c r="J243" s="5"/>
      <c r="K243" s="5"/>
    </row>
    <row r="244" spans="2:11" ht="13.5" x14ac:dyDescent="0.35">
      <c r="B244" s="4">
        <v>42355</v>
      </c>
      <c r="C244" s="2">
        <v>4.0999999999999996</v>
      </c>
      <c r="D244" s="2">
        <v>3.4154</v>
      </c>
      <c r="E244" s="2">
        <v>1470</v>
      </c>
      <c r="F244" s="2"/>
      <c r="G244" s="2"/>
      <c r="H244" s="6">
        <f t="shared" si="3"/>
        <v>0</v>
      </c>
      <c r="I244" s="5"/>
      <c r="J244" s="5"/>
      <c r="K244" s="5"/>
    </row>
    <row r="245" spans="2:11" ht="13.5" x14ac:dyDescent="0.35">
      <c r="B245" s="4">
        <v>42356</v>
      </c>
      <c r="C245" s="2">
        <v>4.1900000000000004</v>
      </c>
      <c r="D245" s="2">
        <v>3.4904000000000002</v>
      </c>
      <c r="E245" s="2">
        <v>2641</v>
      </c>
      <c r="F245" s="2"/>
      <c r="G245" s="2"/>
      <c r="H245" s="6">
        <f t="shared" si="3"/>
        <v>2.1959360543421028E-2</v>
      </c>
      <c r="I245" s="5"/>
      <c r="J245" s="5"/>
      <c r="K245" s="5"/>
    </row>
    <row r="246" spans="2:11" ht="13.5" x14ac:dyDescent="0.35">
      <c r="B246" s="4">
        <v>42359</v>
      </c>
      <c r="C246" s="2">
        <v>4.26</v>
      </c>
      <c r="D246" s="2">
        <v>3.5487000000000002</v>
      </c>
      <c r="E246" s="2">
        <v>22836</v>
      </c>
      <c r="F246" s="2"/>
      <c r="G246" s="2"/>
      <c r="H246" s="6">
        <f t="shared" si="3"/>
        <v>1.6702956681182678E-2</v>
      </c>
      <c r="I246" s="5"/>
      <c r="J246" s="5"/>
      <c r="K246" s="5"/>
    </row>
    <row r="247" spans="2:11" ht="13.5" x14ac:dyDescent="0.35">
      <c r="B247" s="4">
        <v>42360</v>
      </c>
      <c r="C247" s="2">
        <v>4.2699999999999996</v>
      </c>
      <c r="D247" s="2">
        <v>3.5569999999999999</v>
      </c>
      <c r="E247" s="2">
        <v>1500</v>
      </c>
      <c r="F247" s="2"/>
      <c r="G247" s="2"/>
      <c r="H247" s="6">
        <f t="shared" si="3"/>
        <v>2.3388846619888273E-3</v>
      </c>
      <c r="I247" s="5"/>
      <c r="J247" s="5"/>
      <c r="K247" s="5"/>
    </row>
    <row r="248" spans="2:11" ht="13.5" x14ac:dyDescent="0.35">
      <c r="B248" s="4">
        <v>42361</v>
      </c>
      <c r="C248" s="2">
        <v>4.2699999999999996</v>
      </c>
      <c r="D248" s="2">
        <v>3.5569999999999999</v>
      </c>
      <c r="E248" s="2">
        <v>2555</v>
      </c>
      <c r="F248" s="2"/>
      <c r="G248" s="2"/>
      <c r="H248" s="6">
        <f t="shared" si="3"/>
        <v>0</v>
      </c>
      <c r="I248" s="5"/>
      <c r="J248" s="5"/>
      <c r="K248" s="5"/>
    </row>
    <row r="249" spans="2:11" ht="13.5" x14ac:dyDescent="0.35">
      <c r="B249" s="4">
        <v>42363</v>
      </c>
      <c r="C249" s="2">
        <v>4.2699999999999996</v>
      </c>
      <c r="D249" s="2">
        <v>3.5569999999999999</v>
      </c>
      <c r="E249" s="2">
        <v>0</v>
      </c>
      <c r="F249" s="2"/>
      <c r="G249" s="2"/>
      <c r="H249" s="6">
        <f t="shared" si="3"/>
        <v>0</v>
      </c>
      <c r="I249" s="5"/>
      <c r="J249" s="5"/>
      <c r="K249" s="5"/>
    </row>
    <row r="250" spans="2:11" ht="13.5" x14ac:dyDescent="0.35">
      <c r="B250" s="4">
        <v>42366</v>
      </c>
      <c r="C250" s="2">
        <v>4.16</v>
      </c>
      <c r="D250" s="2">
        <v>3.4653999999999998</v>
      </c>
      <c r="E250" s="2">
        <v>5336</v>
      </c>
      <c r="F250" s="2"/>
      <c r="G250" s="2"/>
      <c r="H250" s="6">
        <f t="shared" si="3"/>
        <v>-2.5752038234467284E-2</v>
      </c>
      <c r="I250" s="5"/>
      <c r="J250" s="5"/>
      <c r="K250" s="5"/>
    </row>
    <row r="251" spans="2:11" ht="13.5" x14ac:dyDescent="0.35">
      <c r="B251" s="4">
        <v>42367</v>
      </c>
      <c r="C251" s="2">
        <v>4.17</v>
      </c>
      <c r="D251" s="2">
        <v>3.4737</v>
      </c>
      <c r="E251" s="2">
        <v>13355</v>
      </c>
      <c r="F251" s="2"/>
      <c r="G251" s="2"/>
      <c r="H251" s="6">
        <f t="shared" si="3"/>
        <v>2.3951059040803937E-3</v>
      </c>
      <c r="I251" s="5"/>
      <c r="J251" s="5"/>
      <c r="K251" s="5"/>
    </row>
    <row r="252" spans="2:11" ht="13.5" x14ac:dyDescent="0.35">
      <c r="B252" s="4">
        <v>42368</v>
      </c>
      <c r="C252" s="2">
        <v>4.18</v>
      </c>
      <c r="D252" s="2">
        <v>3.4820000000000002</v>
      </c>
      <c r="E252" s="2">
        <v>40</v>
      </c>
      <c r="F252" s="2"/>
      <c r="G252" s="2"/>
      <c r="H252" s="6">
        <f t="shared" si="3"/>
        <v>2.3893830785618204E-3</v>
      </c>
      <c r="I252" s="5"/>
      <c r="J252" s="5"/>
      <c r="K252" s="5"/>
    </row>
    <row r="253" spans="2:11" ht="13.5" x14ac:dyDescent="0.35">
      <c r="B253" s="4">
        <v>42369</v>
      </c>
      <c r="C253" s="2">
        <v>4.2</v>
      </c>
      <c r="D253" s="2">
        <v>3.4986999999999999</v>
      </c>
      <c r="E253" s="2">
        <v>1184</v>
      </c>
      <c r="F253" s="2"/>
      <c r="G253" s="2"/>
      <c r="H253" s="6">
        <f t="shared" si="3"/>
        <v>4.7960941987362764E-3</v>
      </c>
      <c r="I253" s="5"/>
      <c r="J253" s="5"/>
      <c r="K253" s="5"/>
    </row>
    <row r="254" spans="2:11" ht="13.5" x14ac:dyDescent="0.35">
      <c r="B254" s="4">
        <v>42373</v>
      </c>
      <c r="C254" s="2">
        <v>4.2</v>
      </c>
      <c r="D254" s="2">
        <v>3.4986999999999999</v>
      </c>
      <c r="E254" s="2">
        <v>6467</v>
      </c>
      <c r="F254" s="2"/>
      <c r="G254" s="2"/>
      <c r="H254" s="6">
        <f t="shared" si="3"/>
        <v>0</v>
      </c>
      <c r="I254" s="5"/>
      <c r="J254" s="5"/>
      <c r="K254" s="5"/>
    </row>
    <row r="255" spans="2:11" ht="13.5" x14ac:dyDescent="0.35">
      <c r="B255" s="4">
        <v>42374</v>
      </c>
      <c r="C255" s="2">
        <v>4.2</v>
      </c>
      <c r="D255" s="2">
        <v>3.4986999999999999</v>
      </c>
      <c r="E255" s="2">
        <v>4050</v>
      </c>
      <c r="F255" s="2"/>
      <c r="G255" s="2"/>
      <c r="H255" s="6">
        <f t="shared" si="3"/>
        <v>0</v>
      </c>
      <c r="I255" s="5"/>
      <c r="J255" s="5"/>
      <c r="K255" s="5"/>
    </row>
    <row r="256" spans="2:11" ht="13.5" x14ac:dyDescent="0.35">
      <c r="B256" s="4">
        <v>42375</v>
      </c>
      <c r="C256" s="2">
        <v>4.21</v>
      </c>
      <c r="D256" s="2">
        <v>3.5070000000000001</v>
      </c>
      <c r="E256" s="2">
        <v>4020</v>
      </c>
      <c r="F256" s="2"/>
      <c r="G256" s="2"/>
      <c r="H256" s="6">
        <f t="shared" si="3"/>
        <v>2.3723097150370699E-3</v>
      </c>
      <c r="I256" s="5"/>
      <c r="J256" s="5"/>
      <c r="K256" s="5"/>
    </row>
    <row r="257" spans="2:11" ht="13.5" x14ac:dyDescent="0.35">
      <c r="B257" s="4">
        <v>42376</v>
      </c>
      <c r="C257" s="2">
        <v>4.2300000000000004</v>
      </c>
      <c r="D257" s="2">
        <v>3.5236999999999998</v>
      </c>
      <c r="E257" s="2">
        <v>6787</v>
      </c>
      <c r="F257" s="2"/>
      <c r="G257" s="2"/>
      <c r="H257" s="6">
        <f t="shared" si="3"/>
        <v>4.7619047619046808E-3</v>
      </c>
      <c r="I257" s="5"/>
      <c r="J257" s="5"/>
      <c r="K257" s="5"/>
    </row>
    <row r="258" spans="2:11" ht="13.5" x14ac:dyDescent="0.35">
      <c r="B258" s="4">
        <v>42377</v>
      </c>
      <c r="C258" s="2">
        <v>4.2</v>
      </c>
      <c r="D258" s="2">
        <v>3.4986999999999999</v>
      </c>
      <c r="E258" s="2">
        <v>40689</v>
      </c>
      <c r="F258" s="2"/>
      <c r="G258" s="2"/>
      <c r="H258" s="6">
        <f t="shared" si="3"/>
        <v>-7.0948151091182318E-3</v>
      </c>
      <c r="I258" s="5"/>
      <c r="J258" s="5"/>
      <c r="K258" s="5"/>
    </row>
    <row r="259" spans="2:11" ht="13.5" x14ac:dyDescent="0.35">
      <c r="B259" s="4">
        <v>42380</v>
      </c>
      <c r="C259" s="2">
        <v>4.3099999999999996</v>
      </c>
      <c r="D259" s="2">
        <v>3.5903</v>
      </c>
      <c r="E259" s="2">
        <v>1402</v>
      </c>
      <c r="F259" s="2"/>
      <c r="G259" s="2"/>
      <c r="H259" s="6">
        <f t="shared" si="3"/>
        <v>2.6181152999685636E-2</v>
      </c>
      <c r="I259" s="5"/>
      <c r="J259" s="5"/>
      <c r="K259" s="5"/>
    </row>
    <row r="260" spans="2:11" ht="13.5" x14ac:dyDescent="0.35">
      <c r="B260" s="4">
        <v>42381</v>
      </c>
      <c r="C260" s="2">
        <v>4.1900000000000004</v>
      </c>
      <c r="D260" s="2">
        <v>3.4904000000000002</v>
      </c>
      <c r="E260" s="2">
        <v>17967</v>
      </c>
      <c r="F260" s="2"/>
      <c r="G260" s="2"/>
      <c r="H260" s="6">
        <f t="shared" si="3"/>
        <v>-2.7824972843494937E-2</v>
      </c>
      <c r="I260" s="5"/>
      <c r="J260" s="5"/>
      <c r="K260" s="5"/>
    </row>
    <row r="261" spans="2:11" ht="13.5" x14ac:dyDescent="0.35">
      <c r="B261" s="4">
        <v>42382</v>
      </c>
      <c r="C261" s="2">
        <v>4.2</v>
      </c>
      <c r="D261" s="2">
        <v>3.4986999999999999</v>
      </c>
      <c r="E261" s="2">
        <v>6360</v>
      </c>
      <c r="F261" s="2"/>
      <c r="G261" s="2"/>
      <c r="H261" s="6">
        <f t="shared" si="3"/>
        <v>2.3779509511803092E-3</v>
      </c>
      <c r="I261" s="5"/>
      <c r="J261" s="5"/>
      <c r="K261" s="5"/>
    </row>
    <row r="262" spans="2:11" ht="13.5" x14ac:dyDescent="0.35">
      <c r="B262" s="4">
        <v>42384</v>
      </c>
      <c r="C262" s="2">
        <v>4.25</v>
      </c>
      <c r="D262" s="2">
        <v>3.5402999999999998</v>
      </c>
      <c r="E262" s="2">
        <v>1170</v>
      </c>
      <c r="F262" s="2"/>
      <c r="G262" s="2"/>
      <c r="H262" s="6">
        <f t="shared" si="3"/>
        <v>1.1890130619944511E-2</v>
      </c>
      <c r="I262" s="5"/>
      <c r="J262" s="5"/>
      <c r="K262" s="5"/>
    </row>
    <row r="263" spans="2:11" ht="13.5" x14ac:dyDescent="0.35">
      <c r="B263" s="4">
        <v>42387</v>
      </c>
      <c r="C263" s="2">
        <v>4.25</v>
      </c>
      <c r="D263" s="2">
        <v>3.5402999999999998</v>
      </c>
      <c r="E263" s="2">
        <v>2417</v>
      </c>
      <c r="F263" s="2"/>
      <c r="G263" s="2"/>
      <c r="H263" s="6">
        <f t="shared" ref="H263:H326" si="4">(D263-D262)/D262</f>
        <v>0</v>
      </c>
      <c r="I263" s="5"/>
      <c r="J263" s="5"/>
      <c r="K263" s="5"/>
    </row>
    <row r="264" spans="2:11" ht="13.5" x14ac:dyDescent="0.35">
      <c r="B264" s="4">
        <v>42388</v>
      </c>
      <c r="C264" s="2">
        <v>4.2</v>
      </c>
      <c r="D264" s="2">
        <v>3.4986999999999999</v>
      </c>
      <c r="E264" s="2">
        <v>18514</v>
      </c>
      <c r="F264" s="2"/>
      <c r="G264" s="2"/>
      <c r="H264" s="6">
        <f t="shared" si="4"/>
        <v>-1.1750416631358885E-2</v>
      </c>
      <c r="I264" s="5"/>
      <c r="J264" s="5"/>
      <c r="K264" s="5"/>
    </row>
    <row r="265" spans="2:11" ht="13.5" x14ac:dyDescent="0.35">
      <c r="B265" s="4">
        <v>42389</v>
      </c>
      <c r="C265" s="2">
        <v>4.2</v>
      </c>
      <c r="D265" s="2">
        <v>3.4986999999999999</v>
      </c>
      <c r="E265" s="2">
        <v>5056</v>
      </c>
      <c r="F265" s="2"/>
      <c r="G265" s="2"/>
      <c r="H265" s="6">
        <f t="shared" si="4"/>
        <v>0</v>
      </c>
      <c r="I265" s="5"/>
      <c r="J265" s="5"/>
      <c r="K265" s="5"/>
    </row>
    <row r="266" spans="2:11" ht="13.5" x14ac:dyDescent="0.35">
      <c r="B266" s="4">
        <v>42390</v>
      </c>
      <c r="C266" s="2">
        <v>4.21</v>
      </c>
      <c r="D266" s="2">
        <v>3.5070000000000001</v>
      </c>
      <c r="E266" s="2">
        <v>7909</v>
      </c>
      <c r="F266" s="2"/>
      <c r="G266" s="2"/>
      <c r="H266" s="6">
        <f t="shared" si="4"/>
        <v>2.3723097150370699E-3</v>
      </c>
      <c r="I266" s="5"/>
      <c r="J266" s="5"/>
      <c r="K266" s="5"/>
    </row>
    <row r="267" spans="2:11" ht="13.5" x14ac:dyDescent="0.35">
      <c r="B267" s="4">
        <v>42391</v>
      </c>
      <c r="C267" s="2">
        <v>4.17</v>
      </c>
      <c r="D267" s="2">
        <v>3.4737</v>
      </c>
      <c r="E267" s="2">
        <v>5563</v>
      </c>
      <c r="F267" s="2"/>
      <c r="G267" s="2"/>
      <c r="H267" s="6">
        <f t="shared" si="4"/>
        <v>-9.4952951240376698E-3</v>
      </c>
      <c r="I267" s="5"/>
      <c r="J267" s="5"/>
      <c r="K267" s="5"/>
    </row>
    <row r="268" spans="2:11" ht="13.5" x14ac:dyDescent="0.35">
      <c r="B268" s="4">
        <v>42394</v>
      </c>
      <c r="C268" s="2">
        <v>4.2</v>
      </c>
      <c r="D268" s="2">
        <v>3.4986999999999999</v>
      </c>
      <c r="E268" s="2">
        <v>2495</v>
      </c>
      <c r="F268" s="2"/>
      <c r="G268" s="2"/>
      <c r="H268" s="6">
        <f t="shared" si="4"/>
        <v>7.1969369836197457E-3</v>
      </c>
      <c r="I268" s="5"/>
      <c r="J268" s="5"/>
      <c r="K268" s="5"/>
    </row>
    <row r="269" spans="2:11" ht="13.5" x14ac:dyDescent="0.35">
      <c r="B269" s="4">
        <v>42395</v>
      </c>
      <c r="C269" s="2">
        <v>4.2</v>
      </c>
      <c r="D269" s="2">
        <v>3.4986999999999999</v>
      </c>
      <c r="E269" s="2">
        <v>755</v>
      </c>
      <c r="F269" s="2"/>
      <c r="G269" s="2"/>
      <c r="H269" s="6">
        <f t="shared" si="4"/>
        <v>0</v>
      </c>
      <c r="I269" s="5"/>
      <c r="J269" s="5"/>
      <c r="K269" s="5"/>
    </row>
    <row r="270" spans="2:11" ht="13.5" x14ac:dyDescent="0.35">
      <c r="B270" s="4">
        <v>42396</v>
      </c>
      <c r="C270" s="2">
        <v>4.2</v>
      </c>
      <c r="D270" s="2">
        <v>3.4986999999999999</v>
      </c>
      <c r="E270" s="2">
        <v>13670</v>
      </c>
      <c r="F270" s="2"/>
      <c r="G270" s="2"/>
      <c r="H270" s="6">
        <f t="shared" si="4"/>
        <v>0</v>
      </c>
      <c r="I270" s="5"/>
      <c r="J270" s="5"/>
      <c r="K270" s="5"/>
    </row>
    <row r="271" spans="2:11" ht="13.5" x14ac:dyDescent="0.35">
      <c r="B271" s="4">
        <v>42397</v>
      </c>
      <c r="C271" s="2">
        <v>4.32</v>
      </c>
      <c r="D271" s="2">
        <v>3.5985999999999998</v>
      </c>
      <c r="E271" s="2">
        <v>10241</v>
      </c>
      <c r="F271" s="2"/>
      <c r="G271" s="2"/>
      <c r="H271" s="6">
        <f t="shared" si="4"/>
        <v>2.8553462714722578E-2</v>
      </c>
      <c r="I271" s="5"/>
      <c r="J271" s="5"/>
      <c r="K271" s="5"/>
    </row>
    <row r="272" spans="2:11" ht="13.5" x14ac:dyDescent="0.35">
      <c r="B272" s="4">
        <v>42398</v>
      </c>
      <c r="C272" s="2">
        <v>4.33</v>
      </c>
      <c r="D272" s="2">
        <v>3.6070000000000002</v>
      </c>
      <c r="E272" s="2">
        <v>11357</v>
      </c>
      <c r="F272" s="2"/>
      <c r="G272" s="2"/>
      <c r="H272" s="6">
        <f t="shared" si="4"/>
        <v>2.3342410937587971E-3</v>
      </c>
      <c r="I272" s="5"/>
      <c r="J272" s="5"/>
      <c r="K272" s="5"/>
    </row>
    <row r="273" spans="2:11" ht="13.5" x14ac:dyDescent="0.35">
      <c r="B273" s="4">
        <v>42401</v>
      </c>
      <c r="C273" s="2">
        <v>4.33</v>
      </c>
      <c r="D273" s="2">
        <v>3.6070000000000002</v>
      </c>
      <c r="E273" s="2">
        <v>5870</v>
      </c>
      <c r="F273" s="2"/>
      <c r="G273" s="2"/>
      <c r="H273" s="6">
        <f t="shared" si="4"/>
        <v>0</v>
      </c>
      <c r="I273" s="5"/>
      <c r="J273" s="5"/>
      <c r="K273" s="5"/>
    </row>
    <row r="274" spans="2:11" ht="13.5" x14ac:dyDescent="0.35">
      <c r="B274" s="4">
        <v>42402</v>
      </c>
      <c r="C274" s="2">
        <v>4.33</v>
      </c>
      <c r="D274" s="2">
        <v>3.6070000000000002</v>
      </c>
      <c r="E274" s="2">
        <v>686</v>
      </c>
      <c r="F274" s="2"/>
      <c r="G274" s="2"/>
      <c r="H274" s="6">
        <f t="shared" si="4"/>
        <v>0</v>
      </c>
      <c r="I274" s="5"/>
      <c r="J274" s="5"/>
      <c r="K274" s="5"/>
    </row>
    <row r="275" spans="2:11" ht="13.5" x14ac:dyDescent="0.35">
      <c r="B275" s="4">
        <v>42403</v>
      </c>
      <c r="C275" s="2">
        <v>4.3499999999999996</v>
      </c>
      <c r="D275" s="2">
        <v>3.6236000000000002</v>
      </c>
      <c r="E275" s="2">
        <v>4412</v>
      </c>
      <c r="F275" s="2"/>
      <c r="G275" s="2"/>
      <c r="H275" s="6">
        <f t="shared" si="4"/>
        <v>4.6021624618796638E-3</v>
      </c>
      <c r="I275" s="5"/>
      <c r="J275" s="5"/>
      <c r="K275" s="5"/>
    </row>
    <row r="276" spans="2:11" ht="13.5" x14ac:dyDescent="0.35">
      <c r="B276" s="4">
        <v>42404</v>
      </c>
      <c r="C276" s="2">
        <v>4.33</v>
      </c>
      <c r="D276" s="2">
        <v>3.6070000000000002</v>
      </c>
      <c r="E276" s="2">
        <v>19197</v>
      </c>
      <c r="F276" s="2"/>
      <c r="G276" s="2"/>
      <c r="H276" s="6">
        <f t="shared" si="4"/>
        <v>-4.581079589358634E-3</v>
      </c>
      <c r="I276" s="5"/>
      <c r="J276" s="5"/>
      <c r="K276" s="5"/>
    </row>
    <row r="277" spans="2:11" ht="13.5" x14ac:dyDescent="0.35">
      <c r="B277" s="4">
        <v>42405</v>
      </c>
      <c r="C277" s="2">
        <v>4.45</v>
      </c>
      <c r="D277" s="2">
        <v>3.7069000000000001</v>
      </c>
      <c r="E277" s="2">
        <v>5238</v>
      </c>
      <c r="F277" s="2"/>
      <c r="G277" s="2"/>
      <c r="H277" s="6">
        <f t="shared" si="4"/>
        <v>2.7696146382034898E-2</v>
      </c>
      <c r="I277" s="5"/>
      <c r="J277" s="5"/>
      <c r="K277" s="5"/>
    </row>
    <row r="278" spans="2:11" ht="13.5" x14ac:dyDescent="0.35">
      <c r="B278" s="4">
        <v>42408</v>
      </c>
      <c r="C278" s="2">
        <v>4.53</v>
      </c>
      <c r="D278" s="2">
        <v>3.7736000000000001</v>
      </c>
      <c r="E278" s="2">
        <v>10805</v>
      </c>
      <c r="F278" s="2"/>
      <c r="G278" s="2"/>
      <c r="H278" s="6">
        <f t="shared" si="4"/>
        <v>1.7993471633979869E-2</v>
      </c>
      <c r="I278" s="5"/>
      <c r="J278" s="5"/>
      <c r="K278" s="5"/>
    </row>
    <row r="279" spans="2:11" ht="13.5" x14ac:dyDescent="0.35">
      <c r="B279" s="4">
        <v>42409</v>
      </c>
      <c r="C279" s="2">
        <v>4.53</v>
      </c>
      <c r="D279" s="2">
        <v>3.7736000000000001</v>
      </c>
      <c r="E279" s="2">
        <v>5278</v>
      </c>
      <c r="F279" s="2"/>
      <c r="G279" s="2"/>
      <c r="H279" s="6">
        <f t="shared" si="4"/>
        <v>0</v>
      </c>
      <c r="I279" s="5"/>
      <c r="J279" s="5"/>
      <c r="K279" s="5"/>
    </row>
    <row r="280" spans="2:11" ht="13.5" x14ac:dyDescent="0.35">
      <c r="B280" s="4">
        <v>42410</v>
      </c>
      <c r="C280" s="2">
        <v>4.4000000000000004</v>
      </c>
      <c r="D280" s="2">
        <v>3.6652999999999998</v>
      </c>
      <c r="E280" s="2">
        <v>2430</v>
      </c>
      <c r="F280" s="2"/>
      <c r="G280" s="2"/>
      <c r="H280" s="6">
        <f t="shared" si="4"/>
        <v>-2.8699385202459265E-2</v>
      </c>
      <c r="I280" s="5"/>
      <c r="J280" s="5"/>
      <c r="K280" s="5"/>
    </row>
    <row r="281" spans="2:11" ht="13.5" x14ac:dyDescent="0.35">
      <c r="B281" s="4">
        <v>42411</v>
      </c>
      <c r="C281" s="2">
        <v>4.49</v>
      </c>
      <c r="D281" s="2">
        <v>3.7403</v>
      </c>
      <c r="E281" s="2">
        <v>10331</v>
      </c>
      <c r="F281" s="2"/>
      <c r="G281" s="2"/>
      <c r="H281" s="6">
        <f t="shared" si="4"/>
        <v>2.0462172264207618E-2</v>
      </c>
      <c r="I281" s="5"/>
      <c r="J281" s="5"/>
      <c r="K281" s="5"/>
    </row>
    <row r="282" spans="2:11" ht="13.5" x14ac:dyDescent="0.35">
      <c r="B282" s="4">
        <v>42412</v>
      </c>
      <c r="C282" s="2">
        <v>4.51</v>
      </c>
      <c r="D282" s="2">
        <v>3.7568999999999999</v>
      </c>
      <c r="E282" s="2">
        <v>12352</v>
      </c>
      <c r="F282" s="2"/>
      <c r="G282" s="2"/>
      <c r="H282" s="6">
        <f t="shared" si="4"/>
        <v>4.4381466727267732E-3</v>
      </c>
      <c r="I282" s="5"/>
      <c r="J282" s="5"/>
      <c r="K282" s="5"/>
    </row>
    <row r="283" spans="2:11" ht="13.5" x14ac:dyDescent="0.35">
      <c r="B283" s="4">
        <v>42415</v>
      </c>
      <c r="C283" s="2">
        <v>4.53</v>
      </c>
      <c r="D283" s="2">
        <v>3.7736000000000001</v>
      </c>
      <c r="E283" s="2">
        <v>9726</v>
      </c>
      <c r="F283" s="2"/>
      <c r="G283" s="2"/>
      <c r="H283" s="6">
        <f t="shared" si="4"/>
        <v>4.4451542495142693E-3</v>
      </c>
      <c r="I283" s="5"/>
      <c r="J283" s="5"/>
      <c r="K283" s="5"/>
    </row>
    <row r="284" spans="2:11" ht="13.5" x14ac:dyDescent="0.35">
      <c r="B284" s="4">
        <v>42416</v>
      </c>
      <c r="C284" s="2">
        <v>4.55</v>
      </c>
      <c r="D284" s="2">
        <v>3.7902</v>
      </c>
      <c r="E284" s="2">
        <v>2201</v>
      </c>
      <c r="F284" s="2"/>
      <c r="G284" s="2"/>
      <c r="H284" s="6">
        <f t="shared" si="4"/>
        <v>4.3989824040703701E-3</v>
      </c>
      <c r="I284" s="5"/>
      <c r="J284" s="5"/>
      <c r="K284" s="5"/>
    </row>
    <row r="285" spans="2:11" ht="13.5" x14ac:dyDescent="0.35">
      <c r="B285" s="4">
        <v>42417</v>
      </c>
      <c r="C285" s="2">
        <v>4.5999999999999996</v>
      </c>
      <c r="D285" s="2">
        <v>3.8319000000000001</v>
      </c>
      <c r="E285" s="2">
        <v>6229</v>
      </c>
      <c r="F285" s="2"/>
      <c r="G285" s="2"/>
      <c r="H285" s="6">
        <f t="shared" si="4"/>
        <v>1.1002057938895063E-2</v>
      </c>
      <c r="I285" s="5"/>
      <c r="J285" s="5"/>
      <c r="K285" s="5"/>
    </row>
    <row r="286" spans="2:11" ht="13.5" x14ac:dyDescent="0.35">
      <c r="B286" s="4">
        <v>42418</v>
      </c>
      <c r="C286" s="2">
        <v>4.72</v>
      </c>
      <c r="D286" s="2">
        <v>3.9319000000000002</v>
      </c>
      <c r="E286" s="2">
        <v>6629</v>
      </c>
      <c r="F286" s="2"/>
      <c r="G286" s="2"/>
      <c r="H286" s="6">
        <f t="shared" si="4"/>
        <v>2.6096714423654084E-2</v>
      </c>
      <c r="I286" s="5"/>
      <c r="J286" s="5"/>
      <c r="K286" s="5"/>
    </row>
    <row r="287" spans="2:11" ht="13.5" x14ac:dyDescent="0.35">
      <c r="B287" s="4">
        <v>42419</v>
      </c>
      <c r="C287" s="2">
        <v>4.58</v>
      </c>
      <c r="D287" s="2">
        <v>3.8151999999999999</v>
      </c>
      <c r="E287" s="2">
        <v>60</v>
      </c>
      <c r="F287" s="2"/>
      <c r="G287" s="2"/>
      <c r="H287" s="6">
        <f t="shared" si="4"/>
        <v>-2.9680307230601045E-2</v>
      </c>
      <c r="I287" s="5"/>
      <c r="J287" s="5"/>
      <c r="K287" s="5"/>
    </row>
    <row r="288" spans="2:11" ht="13.5" x14ac:dyDescent="0.35">
      <c r="B288" s="4">
        <v>42422</v>
      </c>
      <c r="C288" s="2">
        <v>4.51</v>
      </c>
      <c r="D288" s="2">
        <v>3.7568999999999999</v>
      </c>
      <c r="E288" s="2">
        <v>5941</v>
      </c>
      <c r="F288" s="2"/>
      <c r="G288" s="2"/>
      <c r="H288" s="6">
        <f t="shared" si="4"/>
        <v>-1.5280981337806674E-2</v>
      </c>
      <c r="I288" s="5"/>
      <c r="J288" s="5"/>
      <c r="K288" s="5"/>
    </row>
    <row r="289" spans="2:11" ht="13.5" x14ac:dyDescent="0.35">
      <c r="B289" s="4">
        <v>42423</v>
      </c>
      <c r="C289" s="2">
        <v>4.51</v>
      </c>
      <c r="D289" s="2">
        <v>3.7568999999999999</v>
      </c>
      <c r="E289" s="2">
        <v>17170</v>
      </c>
      <c r="F289" s="2"/>
      <c r="G289" s="2"/>
      <c r="H289" s="6">
        <f t="shared" si="4"/>
        <v>0</v>
      </c>
      <c r="I289" s="5"/>
      <c r="J289" s="5"/>
      <c r="K289" s="5"/>
    </row>
    <row r="290" spans="2:11" ht="13.5" x14ac:dyDescent="0.35">
      <c r="B290" s="4">
        <v>42424</v>
      </c>
      <c r="C290" s="2">
        <v>4.59</v>
      </c>
      <c r="D290" s="2">
        <v>3.8235999999999999</v>
      </c>
      <c r="E290" s="2">
        <v>8188</v>
      </c>
      <c r="F290" s="2"/>
      <c r="G290" s="2"/>
      <c r="H290" s="6">
        <f t="shared" si="4"/>
        <v>1.7753999307940051E-2</v>
      </c>
      <c r="I290" s="5"/>
      <c r="J290" s="5"/>
      <c r="K290" s="5"/>
    </row>
    <row r="291" spans="2:11" ht="13.5" x14ac:dyDescent="0.35">
      <c r="B291" s="4">
        <v>42425</v>
      </c>
      <c r="C291" s="2">
        <v>4.5199999999999996</v>
      </c>
      <c r="D291" s="2">
        <v>3.7652000000000001</v>
      </c>
      <c r="E291" s="2">
        <v>872</v>
      </c>
      <c r="F291" s="2"/>
      <c r="G291" s="2"/>
      <c r="H291" s="6">
        <f t="shared" si="4"/>
        <v>-1.5273564180353538E-2</v>
      </c>
      <c r="I291" s="5"/>
      <c r="J291" s="5"/>
      <c r="K291" s="5"/>
    </row>
    <row r="292" spans="2:11" ht="13.5" x14ac:dyDescent="0.35">
      <c r="B292" s="4">
        <v>42426</v>
      </c>
      <c r="C292" s="2">
        <v>4.5199999999999996</v>
      </c>
      <c r="D292" s="2">
        <v>3.7652000000000001</v>
      </c>
      <c r="E292" s="2">
        <v>351</v>
      </c>
      <c r="F292" s="2"/>
      <c r="G292" s="2"/>
      <c r="H292" s="6">
        <f t="shared" si="4"/>
        <v>0</v>
      </c>
      <c r="I292" s="5"/>
      <c r="J292" s="5"/>
      <c r="K292" s="5"/>
    </row>
    <row r="293" spans="2:11" ht="13.5" x14ac:dyDescent="0.35">
      <c r="B293" s="4">
        <v>42429</v>
      </c>
      <c r="C293" s="2">
        <v>4.5</v>
      </c>
      <c r="D293" s="2">
        <v>3.7486000000000002</v>
      </c>
      <c r="E293" s="2">
        <v>24149</v>
      </c>
      <c r="F293" s="2"/>
      <c r="G293" s="2"/>
      <c r="H293" s="6">
        <f t="shared" si="4"/>
        <v>-4.4087963454796418E-3</v>
      </c>
      <c r="I293" s="5"/>
      <c r="J293" s="5"/>
      <c r="K293" s="5"/>
    </row>
    <row r="294" spans="2:11" ht="13.5" x14ac:dyDescent="0.35">
      <c r="B294" s="4">
        <v>42430</v>
      </c>
      <c r="C294" s="2">
        <v>4.63</v>
      </c>
      <c r="D294" s="2">
        <v>3.8569</v>
      </c>
      <c r="E294" s="2">
        <v>5050</v>
      </c>
      <c r="F294" s="2"/>
      <c r="G294" s="2"/>
      <c r="H294" s="6">
        <f t="shared" si="4"/>
        <v>2.8890785893400158E-2</v>
      </c>
      <c r="I294" s="5"/>
      <c r="J294" s="5"/>
      <c r="K294" s="5"/>
    </row>
    <row r="295" spans="2:11" ht="13.5" x14ac:dyDescent="0.35">
      <c r="B295" s="4">
        <v>42431</v>
      </c>
      <c r="C295" s="2">
        <v>4.7699999999999996</v>
      </c>
      <c r="D295" s="2">
        <v>3.9735</v>
      </c>
      <c r="E295" s="2">
        <v>9869</v>
      </c>
      <c r="F295" s="2"/>
      <c r="G295" s="2"/>
      <c r="H295" s="6">
        <f t="shared" si="4"/>
        <v>3.0231533096528311E-2</v>
      </c>
      <c r="I295" s="5"/>
      <c r="J295" s="5"/>
      <c r="K295" s="5"/>
    </row>
    <row r="296" spans="2:11" ht="13.5" x14ac:dyDescent="0.35">
      <c r="B296" s="4">
        <v>42432</v>
      </c>
      <c r="C296" s="2">
        <v>4.8499999999999996</v>
      </c>
      <c r="D296" s="2">
        <v>4.0400999999999998</v>
      </c>
      <c r="E296" s="2">
        <v>85865</v>
      </c>
      <c r="F296" s="2"/>
      <c r="G296" s="2"/>
      <c r="H296" s="6">
        <f t="shared" si="4"/>
        <v>1.67610419026047E-2</v>
      </c>
      <c r="I296" s="5"/>
      <c r="J296" s="5"/>
      <c r="K296" s="5"/>
    </row>
    <row r="297" spans="2:11" ht="13.5" x14ac:dyDescent="0.35">
      <c r="B297" s="4">
        <v>42433</v>
      </c>
      <c r="C297" s="2">
        <v>4.95</v>
      </c>
      <c r="D297" s="2">
        <v>4.1234000000000002</v>
      </c>
      <c r="E297" s="2">
        <v>4290</v>
      </c>
      <c r="F297" s="2"/>
      <c r="G297" s="2"/>
      <c r="H297" s="6">
        <f t="shared" si="4"/>
        <v>2.0618301527190016E-2</v>
      </c>
      <c r="I297" s="5"/>
      <c r="J297" s="5"/>
      <c r="K297" s="5"/>
    </row>
    <row r="298" spans="2:11" ht="13.5" x14ac:dyDescent="0.35">
      <c r="B298" s="4">
        <v>42436</v>
      </c>
      <c r="C298" s="2">
        <v>4.96</v>
      </c>
      <c r="D298" s="2">
        <v>4.1318000000000001</v>
      </c>
      <c r="E298" s="2">
        <v>82622</v>
      </c>
      <c r="F298" s="2"/>
      <c r="G298" s="2"/>
      <c r="H298" s="6">
        <f t="shared" si="4"/>
        <v>2.0371538051122771E-3</v>
      </c>
      <c r="I298" s="5"/>
      <c r="J298" s="5"/>
      <c r="K298" s="5"/>
    </row>
    <row r="299" spans="2:11" ht="13.5" x14ac:dyDescent="0.35">
      <c r="B299" s="4">
        <v>42437</v>
      </c>
      <c r="C299" s="2">
        <v>4.97</v>
      </c>
      <c r="D299" s="2">
        <v>4.1401000000000003</v>
      </c>
      <c r="E299" s="2">
        <v>6059</v>
      </c>
      <c r="F299" s="2"/>
      <c r="G299" s="2"/>
      <c r="H299" s="6">
        <f t="shared" si="4"/>
        <v>2.0088097197347877E-3</v>
      </c>
      <c r="I299" s="5"/>
      <c r="J299" s="5"/>
      <c r="K299" s="5"/>
    </row>
    <row r="300" spans="2:11" ht="13.5" x14ac:dyDescent="0.35">
      <c r="B300" s="4">
        <v>42438</v>
      </c>
      <c r="C300" s="2">
        <v>5.1100000000000003</v>
      </c>
      <c r="D300" s="2">
        <v>4.2567000000000004</v>
      </c>
      <c r="E300" s="2">
        <v>5449</v>
      </c>
      <c r="F300" s="2"/>
      <c r="G300" s="2"/>
      <c r="H300" s="6">
        <f t="shared" si="4"/>
        <v>2.8163570928238454E-2</v>
      </c>
      <c r="I300" s="5"/>
      <c r="J300" s="5"/>
      <c r="K300" s="5"/>
    </row>
    <row r="301" spans="2:11" ht="13.5" x14ac:dyDescent="0.35">
      <c r="B301" s="4">
        <v>42439</v>
      </c>
      <c r="C301" s="2">
        <v>5</v>
      </c>
      <c r="D301" s="2">
        <v>4.1650999999999998</v>
      </c>
      <c r="E301" s="2">
        <v>8606</v>
      </c>
      <c r="F301" s="2"/>
      <c r="G301" s="2"/>
      <c r="H301" s="6">
        <f t="shared" si="4"/>
        <v>-2.1519017078958012E-2</v>
      </c>
      <c r="I301" s="5"/>
      <c r="J301" s="5"/>
      <c r="K301" s="5"/>
    </row>
    <row r="302" spans="2:11" ht="13.5" x14ac:dyDescent="0.35">
      <c r="B302" s="4">
        <v>42440</v>
      </c>
      <c r="C302" s="2">
        <v>5.04</v>
      </c>
      <c r="D302" s="2">
        <v>4.1984000000000004</v>
      </c>
      <c r="E302" s="2">
        <v>26874</v>
      </c>
      <c r="F302" s="2"/>
      <c r="G302" s="2"/>
      <c r="H302" s="6">
        <f t="shared" si="4"/>
        <v>7.9950061223021188E-3</v>
      </c>
      <c r="I302" s="5"/>
      <c r="J302" s="5"/>
      <c r="K302" s="5"/>
    </row>
    <row r="303" spans="2:11" ht="13.5" x14ac:dyDescent="0.35">
      <c r="B303" s="4">
        <v>42443</v>
      </c>
      <c r="C303" s="2">
        <v>5.14</v>
      </c>
      <c r="D303" s="2">
        <v>4.2816999999999998</v>
      </c>
      <c r="E303" s="2">
        <v>2615</v>
      </c>
      <c r="F303" s="2"/>
      <c r="G303" s="2"/>
      <c r="H303" s="6">
        <f t="shared" si="4"/>
        <v>1.9840891768292557E-2</v>
      </c>
      <c r="I303" s="5"/>
      <c r="J303" s="5"/>
      <c r="K303" s="5"/>
    </row>
    <row r="304" spans="2:11" ht="13.5" x14ac:dyDescent="0.35">
      <c r="B304" s="4">
        <v>42444</v>
      </c>
      <c r="C304" s="2">
        <v>5.35</v>
      </c>
      <c r="D304" s="2">
        <v>4.4566999999999997</v>
      </c>
      <c r="E304" s="2">
        <v>8632</v>
      </c>
      <c r="F304" s="2"/>
      <c r="G304" s="2"/>
      <c r="H304" s="6">
        <f t="shared" si="4"/>
        <v>4.0871616414041113E-2</v>
      </c>
      <c r="I304" s="5"/>
      <c r="J304" s="5"/>
      <c r="K304" s="5"/>
    </row>
    <row r="305" spans="2:11" ht="13.5" x14ac:dyDescent="0.35">
      <c r="B305" s="4">
        <v>42445</v>
      </c>
      <c r="C305" s="2">
        <v>5.4</v>
      </c>
      <c r="D305" s="2">
        <v>4.4983000000000004</v>
      </c>
      <c r="E305" s="2">
        <v>31300</v>
      </c>
      <c r="F305" s="2"/>
      <c r="G305" s="2"/>
      <c r="H305" s="6">
        <f t="shared" si="4"/>
        <v>9.3342607759105949E-3</v>
      </c>
      <c r="I305" s="5"/>
      <c r="J305" s="5"/>
      <c r="K305" s="5"/>
    </row>
    <row r="306" spans="2:11" ht="13.5" x14ac:dyDescent="0.35">
      <c r="B306" s="4">
        <v>42446</v>
      </c>
      <c r="C306" s="2">
        <v>5.4</v>
      </c>
      <c r="D306" s="2">
        <v>4.4983000000000004</v>
      </c>
      <c r="E306" s="2">
        <v>12772</v>
      </c>
      <c r="F306" s="2"/>
      <c r="G306" s="2"/>
      <c r="H306" s="6">
        <f t="shared" si="4"/>
        <v>0</v>
      </c>
      <c r="I306" s="5"/>
      <c r="J306" s="5"/>
      <c r="K306" s="5"/>
    </row>
    <row r="307" spans="2:11" ht="13.5" x14ac:dyDescent="0.35">
      <c r="B307" s="4">
        <v>42447</v>
      </c>
      <c r="C307" s="2">
        <v>5.29</v>
      </c>
      <c r="D307" s="2">
        <v>4.4066999999999998</v>
      </c>
      <c r="E307" s="2">
        <v>4075</v>
      </c>
      <c r="F307" s="2"/>
      <c r="G307" s="2"/>
      <c r="H307" s="6">
        <f t="shared" si="4"/>
        <v>-2.0363248338261246E-2</v>
      </c>
      <c r="I307" s="5"/>
      <c r="J307" s="5"/>
      <c r="K307" s="5"/>
    </row>
    <row r="308" spans="2:11" ht="13.5" x14ac:dyDescent="0.35">
      <c r="B308" s="4">
        <v>42450</v>
      </c>
      <c r="C308" s="2">
        <v>5.23</v>
      </c>
      <c r="D308" s="2">
        <v>4.3567</v>
      </c>
      <c r="E308" s="2">
        <v>3986</v>
      </c>
      <c r="F308" s="2"/>
      <c r="G308" s="2"/>
      <c r="H308" s="6">
        <f t="shared" si="4"/>
        <v>-1.134635895341181E-2</v>
      </c>
      <c r="I308" s="5"/>
      <c r="J308" s="5"/>
      <c r="K308" s="5"/>
    </row>
    <row r="309" spans="2:11" ht="13.5" x14ac:dyDescent="0.35">
      <c r="B309" s="4">
        <v>42451</v>
      </c>
      <c r="C309" s="2">
        <v>5.38</v>
      </c>
      <c r="D309" s="2">
        <v>4.4816000000000003</v>
      </c>
      <c r="E309" s="2">
        <v>51529</v>
      </c>
      <c r="F309" s="2"/>
      <c r="G309" s="2"/>
      <c r="H309" s="6">
        <f t="shared" si="4"/>
        <v>2.8668487616774218E-2</v>
      </c>
      <c r="I309" s="5"/>
      <c r="J309" s="5"/>
      <c r="K309" s="5"/>
    </row>
    <row r="310" spans="2:11" ht="13.5" x14ac:dyDescent="0.35">
      <c r="B310" s="4">
        <v>42452</v>
      </c>
      <c r="C310" s="2">
        <v>5.44</v>
      </c>
      <c r="D310" s="2">
        <v>4.5316000000000001</v>
      </c>
      <c r="E310" s="2">
        <v>42084</v>
      </c>
      <c r="F310" s="2"/>
      <c r="G310" s="2"/>
      <c r="H310" s="6">
        <f t="shared" si="4"/>
        <v>1.1156729739378753E-2</v>
      </c>
      <c r="I310" s="5"/>
      <c r="J310" s="5"/>
      <c r="K310" s="5"/>
    </row>
    <row r="311" spans="2:11" ht="13.5" x14ac:dyDescent="0.35">
      <c r="B311" s="4">
        <v>42453</v>
      </c>
      <c r="C311" s="2">
        <v>5.42</v>
      </c>
      <c r="D311" s="2">
        <v>4.5149999999999997</v>
      </c>
      <c r="E311" s="2">
        <v>12454</v>
      </c>
      <c r="F311" s="2"/>
      <c r="G311" s="2"/>
      <c r="H311" s="6">
        <f t="shared" si="4"/>
        <v>-3.6631653279195851E-3</v>
      </c>
      <c r="I311" s="5"/>
      <c r="J311" s="5"/>
      <c r="K311" s="5"/>
    </row>
    <row r="312" spans="2:11" ht="13.5" x14ac:dyDescent="0.35">
      <c r="B312" s="4">
        <v>42454</v>
      </c>
      <c r="C312" s="2">
        <v>5.26</v>
      </c>
      <c r="D312" s="2">
        <v>4.3817000000000004</v>
      </c>
      <c r="E312" s="2">
        <v>5459</v>
      </c>
      <c r="F312" s="2"/>
      <c r="G312" s="2"/>
      <c r="H312" s="6">
        <f t="shared" si="4"/>
        <v>-2.9523809523809372E-2</v>
      </c>
      <c r="I312" s="5"/>
      <c r="J312" s="5"/>
      <c r="K312" s="5"/>
    </row>
    <row r="313" spans="2:11" ht="13.5" x14ac:dyDescent="0.35">
      <c r="B313" s="4">
        <v>42457</v>
      </c>
      <c r="C313" s="2">
        <v>5.3</v>
      </c>
      <c r="D313" s="2">
        <v>4.415</v>
      </c>
      <c r="E313" s="2">
        <v>946</v>
      </c>
      <c r="F313" s="2"/>
      <c r="G313" s="2"/>
      <c r="H313" s="6">
        <f t="shared" si="4"/>
        <v>7.5997900358307641E-3</v>
      </c>
      <c r="I313" s="5"/>
      <c r="J313" s="5"/>
      <c r="K313" s="5"/>
    </row>
    <row r="314" spans="2:11" ht="13.5" x14ac:dyDescent="0.35">
      <c r="B314" s="4">
        <v>42458</v>
      </c>
      <c r="C314" s="2">
        <v>5.25</v>
      </c>
      <c r="D314" s="2">
        <v>4.3734000000000002</v>
      </c>
      <c r="E314" s="2">
        <v>3596</v>
      </c>
      <c r="F314" s="2"/>
      <c r="G314" s="2"/>
      <c r="H314" s="6">
        <f t="shared" si="4"/>
        <v>-9.4224235560588579E-3</v>
      </c>
      <c r="I314" s="5"/>
      <c r="J314" s="5"/>
      <c r="K314" s="5"/>
    </row>
    <row r="315" spans="2:11" ht="13.5" x14ac:dyDescent="0.35">
      <c r="B315" s="4">
        <v>42459</v>
      </c>
      <c r="C315" s="2">
        <v>5.26</v>
      </c>
      <c r="D315" s="2">
        <v>4.3817000000000004</v>
      </c>
      <c r="E315" s="2">
        <v>2484</v>
      </c>
      <c r="F315" s="2"/>
      <c r="G315" s="2"/>
      <c r="H315" s="6">
        <f t="shared" si="4"/>
        <v>1.8978369232176787E-3</v>
      </c>
      <c r="I315" s="5"/>
      <c r="J315" s="5"/>
      <c r="K315" s="5"/>
    </row>
    <row r="316" spans="2:11" ht="13.5" x14ac:dyDescent="0.35">
      <c r="B316" s="4">
        <v>42460</v>
      </c>
      <c r="C316" s="2">
        <v>5.28</v>
      </c>
      <c r="D316" s="2">
        <v>4.3982999999999999</v>
      </c>
      <c r="E316" s="2">
        <v>4152</v>
      </c>
      <c r="F316" s="2"/>
      <c r="G316" s="2"/>
      <c r="H316" s="6">
        <f t="shared" si="4"/>
        <v>3.7884839217654114E-3</v>
      </c>
      <c r="I316" s="5"/>
      <c r="J316" s="5"/>
      <c r="K316" s="5"/>
    </row>
    <row r="317" spans="2:11" ht="13.5" x14ac:dyDescent="0.35">
      <c r="B317" s="4">
        <v>42461</v>
      </c>
      <c r="C317" s="2">
        <v>5.3</v>
      </c>
      <c r="D317" s="2">
        <v>4.415</v>
      </c>
      <c r="E317" s="2">
        <v>5346</v>
      </c>
      <c r="F317" s="2"/>
      <c r="G317" s="2"/>
      <c r="H317" s="6">
        <f t="shared" si="4"/>
        <v>3.7969215378669393E-3</v>
      </c>
      <c r="I317" s="5"/>
      <c r="J317" s="5"/>
      <c r="K317" s="5"/>
    </row>
    <row r="318" spans="2:11" ht="13.5" x14ac:dyDescent="0.35">
      <c r="B318" s="4">
        <v>42464</v>
      </c>
      <c r="C318" s="2">
        <v>5.3</v>
      </c>
      <c r="D318" s="2">
        <v>4.415</v>
      </c>
      <c r="E318" s="2">
        <v>0</v>
      </c>
      <c r="F318" s="2"/>
      <c r="G318" s="2"/>
      <c r="H318" s="6">
        <f t="shared" si="4"/>
        <v>0</v>
      </c>
      <c r="I318" s="5"/>
      <c r="J318" s="5"/>
      <c r="K318" s="5"/>
    </row>
    <row r="319" spans="2:11" ht="13.5" x14ac:dyDescent="0.35">
      <c r="B319" s="4">
        <v>42465</v>
      </c>
      <c r="C319" s="2">
        <v>5.24</v>
      </c>
      <c r="D319" s="2">
        <v>4.3650000000000002</v>
      </c>
      <c r="E319" s="2">
        <v>9940</v>
      </c>
      <c r="F319" s="2"/>
      <c r="G319" s="2"/>
      <c r="H319" s="6">
        <f t="shared" si="4"/>
        <v>-1.1325028312570741E-2</v>
      </c>
      <c r="I319" s="5"/>
      <c r="J319" s="5"/>
      <c r="K319" s="5"/>
    </row>
    <row r="320" spans="2:11" ht="13.5" x14ac:dyDescent="0.35">
      <c r="B320" s="4">
        <v>42466</v>
      </c>
      <c r="C320" s="2">
        <v>5.12</v>
      </c>
      <c r="D320" s="2">
        <v>4.2651000000000003</v>
      </c>
      <c r="E320" s="2">
        <v>1300</v>
      </c>
      <c r="F320" s="2"/>
      <c r="G320" s="2"/>
      <c r="H320" s="6">
        <f t="shared" si="4"/>
        <v>-2.28865979381443E-2</v>
      </c>
      <c r="I320" s="5"/>
      <c r="J320" s="5"/>
      <c r="K320" s="5"/>
    </row>
    <row r="321" spans="2:11" ht="13.5" x14ac:dyDescent="0.35">
      <c r="B321" s="4">
        <v>42467</v>
      </c>
      <c r="C321" s="2">
        <v>5.24</v>
      </c>
      <c r="D321" s="2">
        <v>4.3650000000000002</v>
      </c>
      <c r="E321" s="2">
        <v>3310</v>
      </c>
      <c r="F321" s="2"/>
      <c r="G321" s="2"/>
      <c r="H321" s="6">
        <f t="shared" si="4"/>
        <v>2.3422663009073613E-2</v>
      </c>
      <c r="I321" s="5"/>
      <c r="J321" s="5"/>
      <c r="K321" s="5"/>
    </row>
    <row r="322" spans="2:11" ht="13.5" x14ac:dyDescent="0.35">
      <c r="B322" s="4">
        <v>42468</v>
      </c>
      <c r="C322" s="2">
        <v>5.21</v>
      </c>
      <c r="D322" s="2">
        <v>4.34</v>
      </c>
      <c r="E322" s="2">
        <v>1840</v>
      </c>
      <c r="F322" s="2"/>
      <c r="G322" s="2"/>
      <c r="H322" s="6">
        <f t="shared" si="4"/>
        <v>-5.7273768613975611E-3</v>
      </c>
      <c r="I322" s="5"/>
      <c r="J322" s="5"/>
      <c r="K322" s="5"/>
    </row>
    <row r="323" spans="2:11" ht="13.5" x14ac:dyDescent="0.35">
      <c r="B323" s="4">
        <v>42471</v>
      </c>
      <c r="C323" s="2">
        <v>5.16</v>
      </c>
      <c r="D323" s="2">
        <v>4.2984</v>
      </c>
      <c r="E323" s="2">
        <v>2450</v>
      </c>
      <c r="F323" s="2"/>
      <c r="G323" s="2"/>
      <c r="H323" s="6">
        <f t="shared" si="4"/>
        <v>-9.5852534562211652E-3</v>
      </c>
      <c r="I323" s="5"/>
      <c r="J323" s="5"/>
      <c r="K323" s="5"/>
    </row>
    <row r="324" spans="2:11" ht="13.5" x14ac:dyDescent="0.35">
      <c r="B324" s="4">
        <v>42472</v>
      </c>
      <c r="C324" s="2">
        <v>5.18</v>
      </c>
      <c r="D324" s="2">
        <v>4.3150000000000004</v>
      </c>
      <c r="E324" s="2">
        <v>8055</v>
      </c>
      <c r="F324" s="2"/>
      <c r="G324" s="2"/>
      <c r="H324" s="6">
        <f t="shared" si="4"/>
        <v>3.8619021031082246E-3</v>
      </c>
      <c r="I324" s="5"/>
      <c r="J324" s="5"/>
      <c r="K324" s="5"/>
    </row>
    <row r="325" spans="2:11" ht="13.5" x14ac:dyDescent="0.35">
      <c r="B325" s="4">
        <v>42473</v>
      </c>
      <c r="C325" s="2">
        <v>5.2</v>
      </c>
      <c r="D325" s="2">
        <v>4.3316999999999997</v>
      </c>
      <c r="E325" s="2">
        <v>2417</v>
      </c>
      <c r="F325" s="2"/>
      <c r="G325" s="2"/>
      <c r="H325" s="6">
        <f t="shared" si="4"/>
        <v>3.870220162224628E-3</v>
      </c>
      <c r="I325" s="5"/>
      <c r="J325" s="5"/>
      <c r="K325" s="5"/>
    </row>
    <row r="326" spans="2:11" ht="13.5" x14ac:dyDescent="0.35">
      <c r="B326" s="4">
        <v>42474</v>
      </c>
      <c r="C326" s="2">
        <v>5.15</v>
      </c>
      <c r="D326" s="2">
        <v>4.29</v>
      </c>
      <c r="E326" s="2">
        <v>1251</v>
      </c>
      <c r="F326" s="2"/>
      <c r="G326" s="2"/>
      <c r="H326" s="6">
        <f t="shared" si="4"/>
        <v>-9.6267054505158774E-3</v>
      </c>
      <c r="I326" s="5"/>
      <c r="J326" s="5"/>
      <c r="K326" s="5"/>
    </row>
    <row r="327" spans="2:11" ht="13.5" x14ac:dyDescent="0.35">
      <c r="B327" s="4">
        <v>42475</v>
      </c>
      <c r="C327" s="2">
        <v>5.2</v>
      </c>
      <c r="D327" s="2">
        <v>4.3316999999999997</v>
      </c>
      <c r="E327" s="2">
        <v>5280</v>
      </c>
      <c r="F327" s="2"/>
      <c r="G327" s="2"/>
      <c r="H327" s="6">
        <f t="shared" ref="H327:H390" si="5">(D327-D326)/D326</f>
        <v>9.7202797202796329E-3</v>
      </c>
      <c r="I327" s="5"/>
      <c r="J327" s="5"/>
      <c r="K327" s="5"/>
    </row>
    <row r="328" spans="2:11" ht="13.5" x14ac:dyDescent="0.35">
      <c r="B328" s="4">
        <v>42478</v>
      </c>
      <c r="C328" s="2">
        <v>5.21</v>
      </c>
      <c r="D328" s="2">
        <v>4.34</v>
      </c>
      <c r="E328" s="2">
        <v>3507</v>
      </c>
      <c r="F328" s="2"/>
      <c r="G328" s="2"/>
      <c r="H328" s="6">
        <f t="shared" si="5"/>
        <v>1.9161068402706088E-3</v>
      </c>
      <c r="I328" s="5"/>
      <c r="J328" s="5"/>
      <c r="K328" s="5"/>
    </row>
    <row r="329" spans="2:11" ht="13.5" x14ac:dyDescent="0.35">
      <c r="B329" s="4">
        <v>42479</v>
      </c>
      <c r="C329" s="2">
        <v>5.21</v>
      </c>
      <c r="D329" s="2">
        <v>4.34</v>
      </c>
      <c r="E329" s="2">
        <v>0</v>
      </c>
      <c r="F329" s="2"/>
      <c r="G329" s="2"/>
      <c r="H329" s="6">
        <f t="shared" si="5"/>
        <v>0</v>
      </c>
      <c r="I329" s="5"/>
      <c r="J329" s="5"/>
      <c r="K329" s="5"/>
    </row>
    <row r="330" spans="2:11" ht="13.5" x14ac:dyDescent="0.35">
      <c r="B330" s="4">
        <v>42480</v>
      </c>
      <c r="C330" s="2">
        <v>5.08</v>
      </c>
      <c r="D330" s="2">
        <v>4.2317</v>
      </c>
      <c r="E330" s="2">
        <v>98</v>
      </c>
      <c r="F330" s="2"/>
      <c r="G330" s="2"/>
      <c r="H330" s="6">
        <f t="shared" si="5"/>
        <v>-2.4953917050691207E-2</v>
      </c>
      <c r="I330" s="5"/>
      <c r="J330" s="5"/>
      <c r="K330" s="5"/>
    </row>
    <row r="331" spans="2:11" ht="13.5" x14ac:dyDescent="0.35">
      <c r="B331" s="4">
        <v>42481</v>
      </c>
      <c r="C331" s="2">
        <v>5.29</v>
      </c>
      <c r="D331" s="2">
        <v>4.4066999999999998</v>
      </c>
      <c r="E331" s="2">
        <v>1500</v>
      </c>
      <c r="F331" s="2"/>
      <c r="G331" s="2"/>
      <c r="H331" s="6">
        <f t="shared" si="5"/>
        <v>4.1354538365195981E-2</v>
      </c>
      <c r="I331" s="5"/>
      <c r="J331" s="5"/>
      <c r="K331" s="5"/>
    </row>
    <row r="332" spans="2:11" ht="13.5" x14ac:dyDescent="0.35">
      <c r="B332" s="4">
        <v>42482</v>
      </c>
      <c r="C332" s="2">
        <v>5.2</v>
      </c>
      <c r="D332" s="2">
        <v>4.3316999999999997</v>
      </c>
      <c r="E332" s="2">
        <v>19204</v>
      </c>
      <c r="F332" s="2"/>
      <c r="G332" s="2"/>
      <c r="H332" s="6">
        <f t="shared" si="5"/>
        <v>-1.7019538430117817E-2</v>
      </c>
      <c r="I332" s="5"/>
      <c r="J332" s="5"/>
      <c r="K332" s="5"/>
    </row>
    <row r="333" spans="2:11" ht="13.5" x14ac:dyDescent="0.35">
      <c r="B333" s="4">
        <v>42485</v>
      </c>
      <c r="C333" s="2">
        <v>5.0999999999999996</v>
      </c>
      <c r="D333" s="2">
        <v>4.2484000000000002</v>
      </c>
      <c r="E333" s="2">
        <v>11216</v>
      </c>
      <c r="F333" s="2"/>
      <c r="G333" s="2"/>
      <c r="H333" s="6">
        <f t="shared" si="5"/>
        <v>-1.9230325276450237E-2</v>
      </c>
      <c r="I333" s="5"/>
      <c r="J333" s="5"/>
      <c r="K333" s="5"/>
    </row>
    <row r="334" spans="2:11" ht="13.5" x14ac:dyDescent="0.35">
      <c r="B334" s="4">
        <v>42486</v>
      </c>
      <c r="C334" s="2">
        <v>5.22</v>
      </c>
      <c r="D334" s="2">
        <v>4.3483999999999998</v>
      </c>
      <c r="E334" s="2">
        <v>271176</v>
      </c>
      <c r="F334" s="2"/>
      <c r="G334" s="2"/>
      <c r="H334" s="6">
        <f t="shared" si="5"/>
        <v>2.3538273232275597E-2</v>
      </c>
      <c r="I334" s="5"/>
      <c r="J334" s="5"/>
      <c r="K334" s="5"/>
    </row>
    <row r="335" spans="2:11" ht="13.5" x14ac:dyDescent="0.35">
      <c r="B335" s="4">
        <v>42487</v>
      </c>
      <c r="C335" s="2">
        <v>5.2</v>
      </c>
      <c r="D335" s="2">
        <v>4.3316999999999997</v>
      </c>
      <c r="E335" s="2">
        <v>10048</v>
      </c>
      <c r="F335" s="2"/>
      <c r="G335" s="2"/>
      <c r="H335" s="6">
        <f t="shared" si="5"/>
        <v>-3.8404930549167876E-3</v>
      </c>
      <c r="I335" s="5"/>
      <c r="J335" s="5"/>
      <c r="K335" s="5"/>
    </row>
    <row r="336" spans="2:11" ht="13.5" x14ac:dyDescent="0.35">
      <c r="B336" s="4">
        <v>42488</v>
      </c>
      <c r="C336" s="2">
        <v>5.15</v>
      </c>
      <c r="D336" s="2">
        <v>4.29</v>
      </c>
      <c r="E336" s="2">
        <v>1615</v>
      </c>
      <c r="F336" s="2"/>
      <c r="G336" s="2"/>
      <c r="H336" s="6">
        <f t="shared" si="5"/>
        <v>-9.6267054505158774E-3</v>
      </c>
      <c r="I336" s="5"/>
      <c r="J336" s="5"/>
      <c r="K336" s="5"/>
    </row>
    <row r="337" spans="2:11" ht="13.5" x14ac:dyDescent="0.35">
      <c r="B337" s="4">
        <v>42489</v>
      </c>
      <c r="C337" s="2">
        <v>5.15</v>
      </c>
      <c r="D337" s="2">
        <v>4.29</v>
      </c>
      <c r="E337" s="2">
        <v>1540</v>
      </c>
      <c r="F337" s="2"/>
      <c r="G337" s="2"/>
      <c r="H337" s="6">
        <f t="shared" si="5"/>
        <v>0</v>
      </c>
      <c r="I337" s="5"/>
      <c r="J337" s="5"/>
      <c r="K337" s="5"/>
    </row>
    <row r="338" spans="2:11" ht="13.5" x14ac:dyDescent="0.35">
      <c r="B338" s="4">
        <v>42492</v>
      </c>
      <c r="C338" s="2">
        <v>5.15</v>
      </c>
      <c r="D338" s="2">
        <v>4.29</v>
      </c>
      <c r="E338" s="2">
        <v>1537</v>
      </c>
      <c r="F338" s="2"/>
      <c r="G338" s="2"/>
      <c r="H338" s="6">
        <f t="shared" si="5"/>
        <v>0</v>
      </c>
      <c r="I338" s="5"/>
      <c r="J338" s="5"/>
      <c r="K338" s="5"/>
    </row>
    <row r="339" spans="2:11" ht="13.5" x14ac:dyDescent="0.35">
      <c r="B339" s="4">
        <v>42493</v>
      </c>
      <c r="C339" s="2">
        <v>5.2</v>
      </c>
      <c r="D339" s="2">
        <v>4.3316999999999997</v>
      </c>
      <c r="E339" s="2">
        <v>4909</v>
      </c>
      <c r="F339" s="2"/>
      <c r="G339" s="2"/>
      <c r="H339" s="6">
        <f t="shared" si="5"/>
        <v>9.7202797202796329E-3</v>
      </c>
      <c r="I339" s="5"/>
      <c r="J339" s="5"/>
      <c r="K339" s="5"/>
    </row>
    <row r="340" spans="2:11" ht="13.5" x14ac:dyDescent="0.35">
      <c r="B340" s="4">
        <v>42494</v>
      </c>
      <c r="C340" s="2">
        <v>5.2</v>
      </c>
      <c r="D340" s="2">
        <v>4.3316999999999997</v>
      </c>
      <c r="E340" s="2">
        <v>0</v>
      </c>
      <c r="F340" s="2"/>
      <c r="G340" s="2"/>
      <c r="H340" s="6">
        <f t="shared" si="5"/>
        <v>0</v>
      </c>
      <c r="I340" s="5"/>
      <c r="J340" s="5"/>
      <c r="K340" s="5"/>
    </row>
    <row r="341" spans="2:11" ht="13.5" x14ac:dyDescent="0.35">
      <c r="B341" s="4">
        <v>42495</v>
      </c>
      <c r="C341" s="2">
        <v>5.0999999999999996</v>
      </c>
      <c r="D341" s="2">
        <v>4.2484000000000002</v>
      </c>
      <c r="E341" s="2">
        <v>35477</v>
      </c>
      <c r="F341" s="2"/>
      <c r="G341" s="2"/>
      <c r="H341" s="6">
        <f t="shared" si="5"/>
        <v>-1.9230325276450237E-2</v>
      </c>
      <c r="I341" s="5"/>
      <c r="J341" s="5"/>
      <c r="K341" s="5"/>
    </row>
    <row r="342" spans="2:11" ht="13.5" x14ac:dyDescent="0.35">
      <c r="B342" s="4">
        <v>42496</v>
      </c>
      <c r="C342" s="2">
        <v>4.99</v>
      </c>
      <c r="D342" s="2">
        <v>4.1567999999999996</v>
      </c>
      <c r="E342" s="2">
        <v>3335</v>
      </c>
      <c r="F342" s="2"/>
      <c r="G342" s="2"/>
      <c r="H342" s="6">
        <f t="shared" si="5"/>
        <v>-2.1561058280764656E-2</v>
      </c>
      <c r="I342" s="5"/>
      <c r="J342" s="5"/>
      <c r="K342" s="5"/>
    </row>
    <row r="343" spans="2:11" ht="13.5" x14ac:dyDescent="0.35">
      <c r="B343" s="4">
        <v>42499</v>
      </c>
      <c r="C343" s="2">
        <v>5</v>
      </c>
      <c r="D343" s="2">
        <v>4.1650999999999998</v>
      </c>
      <c r="E343" s="2">
        <v>9292</v>
      </c>
      <c r="F343" s="2"/>
      <c r="G343" s="2"/>
      <c r="H343" s="6">
        <f t="shared" si="5"/>
        <v>1.9967282525019717E-3</v>
      </c>
      <c r="I343" s="5"/>
      <c r="J343" s="5"/>
      <c r="K343" s="5"/>
    </row>
    <row r="344" spans="2:11" ht="13.5" x14ac:dyDescent="0.35">
      <c r="B344" s="4">
        <v>42500</v>
      </c>
      <c r="C344" s="2">
        <v>4.96</v>
      </c>
      <c r="D344" s="2">
        <v>4.1318000000000001</v>
      </c>
      <c r="E344" s="2">
        <v>1378</v>
      </c>
      <c r="F344" s="2"/>
      <c r="G344" s="2"/>
      <c r="H344" s="6">
        <f t="shared" si="5"/>
        <v>-7.9950061223019054E-3</v>
      </c>
      <c r="I344" s="5"/>
      <c r="J344" s="5"/>
      <c r="K344" s="5"/>
    </row>
    <row r="345" spans="2:11" ht="13.5" x14ac:dyDescent="0.35">
      <c r="B345" s="4">
        <v>42501</v>
      </c>
      <c r="C345" s="2">
        <v>4.87</v>
      </c>
      <c r="D345" s="2">
        <v>4.0568</v>
      </c>
      <c r="E345" s="2">
        <v>690</v>
      </c>
      <c r="F345" s="2"/>
      <c r="G345" s="2"/>
      <c r="H345" s="6">
        <f t="shared" si="5"/>
        <v>-1.8151895057844081E-2</v>
      </c>
      <c r="I345" s="5"/>
      <c r="J345" s="5"/>
      <c r="K345" s="5"/>
    </row>
    <row r="346" spans="2:11" ht="13.5" x14ac:dyDescent="0.35">
      <c r="B346" s="4">
        <v>42502</v>
      </c>
      <c r="C346" s="2">
        <v>5</v>
      </c>
      <c r="D346" s="2">
        <v>4.1650999999999998</v>
      </c>
      <c r="E346" s="2">
        <v>43093</v>
      </c>
      <c r="F346" s="2"/>
      <c r="G346" s="2"/>
      <c r="H346" s="6">
        <f t="shared" si="5"/>
        <v>2.6695917964898404E-2</v>
      </c>
      <c r="I346" s="5"/>
      <c r="J346" s="5"/>
      <c r="K346" s="5"/>
    </row>
    <row r="347" spans="2:11" ht="13.5" x14ac:dyDescent="0.35">
      <c r="B347" s="4">
        <v>42503</v>
      </c>
      <c r="C347" s="2">
        <v>4.9800000000000004</v>
      </c>
      <c r="D347" s="2">
        <v>4.1483999999999996</v>
      </c>
      <c r="E347" s="2">
        <v>2980</v>
      </c>
      <c r="F347" s="2"/>
      <c r="G347" s="2"/>
      <c r="H347" s="6">
        <f t="shared" si="5"/>
        <v>-4.009507574848181E-3</v>
      </c>
      <c r="I347" s="5"/>
      <c r="J347" s="5"/>
      <c r="K347" s="5"/>
    </row>
    <row r="348" spans="2:11" ht="13.5" x14ac:dyDescent="0.35">
      <c r="B348" s="4">
        <v>42506</v>
      </c>
      <c r="C348" s="2">
        <v>5</v>
      </c>
      <c r="D348" s="2">
        <v>4.1650999999999998</v>
      </c>
      <c r="E348" s="2">
        <v>3975</v>
      </c>
      <c r="F348" s="2"/>
      <c r="G348" s="2"/>
      <c r="H348" s="6">
        <f t="shared" si="5"/>
        <v>4.0256484427731564E-3</v>
      </c>
      <c r="I348" s="5"/>
      <c r="J348" s="5"/>
      <c r="K348" s="5"/>
    </row>
    <row r="349" spans="2:11" ht="13.5" x14ac:dyDescent="0.35">
      <c r="B349" s="4">
        <v>42507</v>
      </c>
      <c r="C349" s="2">
        <v>4.9800000000000004</v>
      </c>
      <c r="D349" s="2">
        <v>4.1483999999999996</v>
      </c>
      <c r="E349" s="2">
        <v>18865</v>
      </c>
      <c r="F349" s="2"/>
      <c r="G349" s="2"/>
      <c r="H349" s="6">
        <f t="shared" si="5"/>
        <v>-4.009507574848181E-3</v>
      </c>
      <c r="I349" s="5"/>
      <c r="J349" s="5"/>
      <c r="K349" s="5"/>
    </row>
    <row r="350" spans="2:11" ht="13.5" x14ac:dyDescent="0.35">
      <c r="B350" s="4">
        <v>42508</v>
      </c>
      <c r="C350" s="2">
        <v>4.99</v>
      </c>
      <c r="D350" s="2">
        <v>4.1567999999999996</v>
      </c>
      <c r="E350" s="2">
        <v>2165</v>
      </c>
      <c r="F350" s="2"/>
      <c r="G350" s="2"/>
      <c r="H350" s="6">
        <f t="shared" si="5"/>
        <v>2.0248770610355711E-3</v>
      </c>
      <c r="I350" s="5"/>
      <c r="J350" s="5"/>
      <c r="K350" s="5"/>
    </row>
    <row r="351" spans="2:11" ht="13.5" x14ac:dyDescent="0.35">
      <c r="B351" s="4">
        <v>42509</v>
      </c>
      <c r="C351" s="2">
        <v>5</v>
      </c>
      <c r="D351" s="2">
        <v>4.1650999999999998</v>
      </c>
      <c r="E351" s="2">
        <v>1898</v>
      </c>
      <c r="F351" s="2"/>
      <c r="G351" s="2"/>
      <c r="H351" s="6">
        <f t="shared" si="5"/>
        <v>1.9967282525019717E-3</v>
      </c>
      <c r="I351" s="5"/>
      <c r="J351" s="5"/>
      <c r="K351" s="5"/>
    </row>
    <row r="352" spans="2:11" ht="13.5" x14ac:dyDescent="0.35">
      <c r="B352" s="4">
        <v>42510</v>
      </c>
      <c r="C352" s="2">
        <v>4.9800000000000004</v>
      </c>
      <c r="D352" s="2">
        <v>4.1483999999999996</v>
      </c>
      <c r="E352" s="2">
        <v>8793</v>
      </c>
      <c r="F352" s="2"/>
      <c r="G352" s="2"/>
      <c r="H352" s="6">
        <f t="shared" si="5"/>
        <v>-4.009507574848181E-3</v>
      </c>
      <c r="I352" s="5"/>
      <c r="J352" s="5"/>
      <c r="K352" s="5"/>
    </row>
    <row r="353" spans="2:11" ht="13.5" x14ac:dyDescent="0.35">
      <c r="B353" s="4">
        <v>42513</v>
      </c>
      <c r="C353" s="2">
        <v>5</v>
      </c>
      <c r="D353" s="2">
        <v>4.1650999999999998</v>
      </c>
      <c r="E353" s="2">
        <v>2976</v>
      </c>
      <c r="F353" s="2"/>
      <c r="G353" s="2"/>
      <c r="H353" s="6">
        <f t="shared" si="5"/>
        <v>4.0256484427731564E-3</v>
      </c>
      <c r="I353" s="5"/>
      <c r="J353" s="5"/>
      <c r="K353" s="5"/>
    </row>
    <row r="354" spans="2:11" ht="13.5" x14ac:dyDescent="0.35">
      <c r="B354" s="4">
        <v>42514</v>
      </c>
      <c r="C354" s="2">
        <v>5.05</v>
      </c>
      <c r="D354" s="2">
        <v>4.2066999999999997</v>
      </c>
      <c r="E354" s="2">
        <v>952</v>
      </c>
      <c r="F354" s="2"/>
      <c r="G354" s="2"/>
      <c r="H354" s="6">
        <f t="shared" si="5"/>
        <v>9.9877553960288738E-3</v>
      </c>
      <c r="I354" s="5"/>
      <c r="J354" s="5"/>
      <c r="K354" s="5"/>
    </row>
    <row r="355" spans="2:11" ht="13.5" x14ac:dyDescent="0.35">
      <c r="B355" s="4">
        <v>42515</v>
      </c>
      <c r="C355" s="2">
        <v>5</v>
      </c>
      <c r="D355" s="2">
        <v>4.1650999999999998</v>
      </c>
      <c r="E355" s="2">
        <v>2691</v>
      </c>
      <c r="F355" s="2"/>
      <c r="G355" s="2"/>
      <c r="H355" s="6">
        <f t="shared" si="5"/>
        <v>-9.8889866165877919E-3</v>
      </c>
      <c r="I355" s="5"/>
      <c r="J355" s="5"/>
      <c r="K355" s="5"/>
    </row>
    <row r="356" spans="2:11" ht="13.5" x14ac:dyDescent="0.35">
      <c r="B356" s="4">
        <v>42516</v>
      </c>
      <c r="C356" s="2">
        <v>4.7699999999999996</v>
      </c>
      <c r="D356" s="2">
        <v>4.1634000000000002</v>
      </c>
      <c r="E356" s="2">
        <v>200</v>
      </c>
      <c r="F356" s="2"/>
      <c r="G356" s="2"/>
      <c r="H356" s="6">
        <f t="shared" si="5"/>
        <v>-4.0815346570300613E-4</v>
      </c>
      <c r="I356" s="5"/>
      <c r="J356" s="5"/>
      <c r="K356" s="5"/>
    </row>
    <row r="357" spans="2:11" ht="13.5" x14ac:dyDescent="0.35">
      <c r="B357" s="4">
        <v>42517</v>
      </c>
      <c r="C357" s="2">
        <v>4.5599999999999996</v>
      </c>
      <c r="D357" s="2">
        <v>3.9801000000000002</v>
      </c>
      <c r="E357" s="2">
        <v>253</v>
      </c>
      <c r="F357" s="2"/>
      <c r="G357" s="2"/>
      <c r="H357" s="6">
        <f t="shared" si="5"/>
        <v>-4.4026516789162709E-2</v>
      </c>
      <c r="I357" s="5"/>
      <c r="J357" s="5"/>
      <c r="K357" s="5"/>
    </row>
    <row r="358" spans="2:11" ht="13.5" x14ac:dyDescent="0.35">
      <c r="B358" s="4">
        <v>42520</v>
      </c>
      <c r="C358" s="2">
        <v>4.6900000000000004</v>
      </c>
      <c r="D358" s="2">
        <v>4.0934999999999997</v>
      </c>
      <c r="E358" s="2">
        <v>1400</v>
      </c>
      <c r="F358" s="2"/>
      <c r="G358" s="2"/>
      <c r="H358" s="6">
        <f t="shared" si="5"/>
        <v>2.8491746438531567E-2</v>
      </c>
      <c r="I358" s="5"/>
      <c r="J358" s="5"/>
      <c r="K358" s="5"/>
    </row>
    <row r="359" spans="2:11" ht="13.5" x14ac:dyDescent="0.35">
      <c r="B359" s="4">
        <v>42521</v>
      </c>
      <c r="C359" s="2">
        <v>4.7</v>
      </c>
      <c r="D359" s="2">
        <v>4.1022999999999996</v>
      </c>
      <c r="E359" s="2">
        <v>1106</v>
      </c>
      <c r="F359" s="2"/>
      <c r="G359" s="2"/>
      <c r="H359" s="6">
        <f t="shared" si="5"/>
        <v>2.1497496030291729E-3</v>
      </c>
      <c r="I359" s="5"/>
      <c r="J359" s="5"/>
      <c r="K359" s="5"/>
    </row>
    <row r="360" spans="2:11" ht="13.5" x14ac:dyDescent="0.35">
      <c r="B360" s="4">
        <v>42522</v>
      </c>
      <c r="C360" s="2">
        <v>4.63</v>
      </c>
      <c r="D360" s="2">
        <v>4.0411999999999999</v>
      </c>
      <c r="E360" s="2">
        <v>716</v>
      </c>
      <c r="F360" s="2"/>
      <c r="G360" s="2"/>
      <c r="H360" s="6">
        <f t="shared" si="5"/>
        <v>-1.4894083806644984E-2</v>
      </c>
      <c r="I360" s="5"/>
      <c r="J360" s="5"/>
      <c r="K360" s="5"/>
    </row>
    <row r="361" spans="2:11" ht="13.5" x14ac:dyDescent="0.35">
      <c r="B361" s="4">
        <v>42523</v>
      </c>
      <c r="C361" s="2">
        <v>4.75</v>
      </c>
      <c r="D361" s="2">
        <v>4.1459000000000001</v>
      </c>
      <c r="E361" s="2">
        <v>2303</v>
      </c>
      <c r="F361" s="2"/>
      <c r="G361" s="2"/>
      <c r="H361" s="6">
        <f t="shared" si="5"/>
        <v>2.5908146095219301E-2</v>
      </c>
      <c r="I361" s="5"/>
      <c r="J361" s="5"/>
      <c r="K361" s="5"/>
    </row>
    <row r="362" spans="2:11" ht="13.5" x14ac:dyDescent="0.35">
      <c r="B362" s="4">
        <v>42524</v>
      </c>
      <c r="C362" s="2">
        <v>4.83</v>
      </c>
      <c r="D362" s="2">
        <v>4.2157</v>
      </c>
      <c r="E362" s="2">
        <v>1034</v>
      </c>
      <c r="F362" s="2"/>
      <c r="G362" s="2"/>
      <c r="H362" s="6">
        <f t="shared" si="5"/>
        <v>1.683591017631874E-2</v>
      </c>
      <c r="I362" s="5"/>
      <c r="J362" s="5"/>
      <c r="K362" s="5"/>
    </row>
    <row r="363" spans="2:11" ht="13.5" x14ac:dyDescent="0.35">
      <c r="B363" s="4">
        <v>42527</v>
      </c>
      <c r="C363" s="2">
        <v>4.83</v>
      </c>
      <c r="D363" s="2">
        <v>4.2157</v>
      </c>
      <c r="E363" s="2">
        <v>0</v>
      </c>
      <c r="F363" s="2"/>
      <c r="G363" s="2"/>
      <c r="H363" s="6">
        <f t="shared" si="5"/>
        <v>0</v>
      </c>
      <c r="I363" s="5"/>
      <c r="J363" s="5"/>
      <c r="K363" s="5"/>
    </row>
    <row r="364" spans="2:11" ht="13.5" x14ac:dyDescent="0.35">
      <c r="B364" s="4">
        <v>42528</v>
      </c>
      <c r="C364" s="2">
        <v>4.8</v>
      </c>
      <c r="D364" s="2">
        <v>4.1894999999999998</v>
      </c>
      <c r="E364" s="2">
        <v>2000</v>
      </c>
      <c r="F364" s="2"/>
      <c r="G364" s="2"/>
      <c r="H364" s="6">
        <f t="shared" si="5"/>
        <v>-6.2148634864910273E-3</v>
      </c>
      <c r="I364" s="5"/>
      <c r="J364" s="5"/>
      <c r="K364" s="5"/>
    </row>
    <row r="365" spans="2:11" ht="13.5" x14ac:dyDescent="0.35">
      <c r="B365" s="4">
        <v>42529</v>
      </c>
      <c r="C365" s="2">
        <v>4.76</v>
      </c>
      <c r="D365" s="2">
        <v>4.1546000000000003</v>
      </c>
      <c r="E365" s="2">
        <v>71</v>
      </c>
      <c r="F365" s="2"/>
      <c r="G365" s="2"/>
      <c r="H365" s="6">
        <f t="shared" si="5"/>
        <v>-8.3303496837330206E-3</v>
      </c>
      <c r="I365" s="5"/>
      <c r="J365" s="5"/>
      <c r="K365" s="5"/>
    </row>
    <row r="366" spans="2:11" ht="13.5" x14ac:dyDescent="0.35">
      <c r="B366" s="4">
        <v>42530</v>
      </c>
      <c r="C366" s="2">
        <v>4.76</v>
      </c>
      <c r="D366" s="2">
        <v>4.1546000000000003</v>
      </c>
      <c r="E366" s="2">
        <v>32731</v>
      </c>
      <c r="F366" s="2"/>
      <c r="G366" s="2"/>
      <c r="H366" s="6">
        <f t="shared" si="5"/>
        <v>0</v>
      </c>
      <c r="I366" s="5"/>
      <c r="J366" s="5"/>
      <c r="K366" s="5"/>
    </row>
    <row r="367" spans="2:11" ht="13.5" x14ac:dyDescent="0.35">
      <c r="B367" s="4">
        <v>42531</v>
      </c>
      <c r="C367" s="2">
        <v>4.8499999999999996</v>
      </c>
      <c r="D367" s="2">
        <v>4.2332000000000001</v>
      </c>
      <c r="E367" s="2">
        <v>137303</v>
      </c>
      <c r="F367" s="2"/>
      <c r="G367" s="2"/>
      <c r="H367" s="6">
        <f t="shared" si="5"/>
        <v>1.891878881240066E-2</v>
      </c>
      <c r="I367" s="5"/>
      <c r="J367" s="5"/>
      <c r="K367" s="5"/>
    </row>
    <row r="368" spans="2:11" ht="13.5" x14ac:dyDescent="0.35">
      <c r="B368" s="4">
        <v>42534</v>
      </c>
      <c r="C368" s="2">
        <v>4.76</v>
      </c>
      <c r="D368" s="2">
        <v>4.1546000000000003</v>
      </c>
      <c r="E368" s="2">
        <v>3939</v>
      </c>
      <c r="F368" s="2"/>
      <c r="G368" s="2"/>
      <c r="H368" s="6">
        <f t="shared" si="5"/>
        <v>-1.8567513937446798E-2</v>
      </c>
      <c r="I368" s="5"/>
      <c r="J368" s="5"/>
      <c r="K368" s="5"/>
    </row>
    <row r="369" spans="2:11" ht="13.5" x14ac:dyDescent="0.35">
      <c r="B369" s="4">
        <v>42535</v>
      </c>
      <c r="C369" s="2">
        <v>4.76</v>
      </c>
      <c r="D369" s="2">
        <v>4.1546000000000003</v>
      </c>
      <c r="E369" s="2">
        <v>471</v>
      </c>
      <c r="F369" s="2"/>
      <c r="G369" s="2"/>
      <c r="H369" s="6">
        <f t="shared" si="5"/>
        <v>0</v>
      </c>
      <c r="I369" s="5"/>
      <c r="J369" s="5"/>
      <c r="K369" s="5"/>
    </row>
    <row r="370" spans="2:11" ht="13.5" x14ac:dyDescent="0.35">
      <c r="B370" s="4">
        <v>42536</v>
      </c>
      <c r="C370" s="2">
        <v>4.76</v>
      </c>
      <c r="D370" s="2">
        <v>4.1546000000000003</v>
      </c>
      <c r="E370" s="2">
        <v>0</v>
      </c>
      <c r="F370" s="2"/>
      <c r="G370" s="2"/>
      <c r="H370" s="6">
        <f t="shared" si="5"/>
        <v>0</v>
      </c>
      <c r="I370" s="5"/>
      <c r="J370" s="5"/>
      <c r="K370" s="5"/>
    </row>
    <row r="371" spans="2:11" ht="13.5" x14ac:dyDescent="0.35">
      <c r="B371" s="4">
        <v>42537</v>
      </c>
      <c r="C371" s="2">
        <v>4.76</v>
      </c>
      <c r="D371" s="2">
        <v>4.1546000000000003</v>
      </c>
      <c r="E371" s="2">
        <v>1152</v>
      </c>
      <c r="F371" s="2"/>
      <c r="G371" s="2"/>
      <c r="H371" s="6">
        <f t="shared" si="5"/>
        <v>0</v>
      </c>
      <c r="I371" s="5"/>
      <c r="J371" s="5"/>
      <c r="K371" s="5"/>
    </row>
    <row r="372" spans="2:11" ht="13.5" x14ac:dyDescent="0.35">
      <c r="B372" s="4">
        <v>42538</v>
      </c>
      <c r="C372" s="2">
        <v>4.78</v>
      </c>
      <c r="D372" s="2">
        <v>4.1721000000000004</v>
      </c>
      <c r="E372" s="2">
        <v>11712</v>
      </c>
      <c r="F372" s="2"/>
      <c r="G372" s="2"/>
      <c r="H372" s="6">
        <f t="shared" si="5"/>
        <v>4.2121985269340176E-3</v>
      </c>
      <c r="I372" s="5"/>
      <c r="J372" s="5"/>
      <c r="K372" s="5"/>
    </row>
    <row r="373" spans="2:11" ht="13.5" x14ac:dyDescent="0.35">
      <c r="B373" s="4">
        <v>42541</v>
      </c>
      <c r="C373" s="2">
        <v>4.8</v>
      </c>
      <c r="D373" s="2">
        <v>4.1894999999999998</v>
      </c>
      <c r="E373" s="2">
        <v>5598</v>
      </c>
      <c r="F373" s="2"/>
      <c r="G373" s="2"/>
      <c r="H373" s="6">
        <f t="shared" si="5"/>
        <v>4.1705615876895122E-3</v>
      </c>
      <c r="I373" s="5"/>
      <c r="J373" s="5"/>
      <c r="K373" s="5"/>
    </row>
    <row r="374" spans="2:11" ht="13.5" x14ac:dyDescent="0.35">
      <c r="B374" s="4">
        <v>42542</v>
      </c>
      <c r="C374" s="2">
        <v>4.8499999999999996</v>
      </c>
      <c r="D374" s="2">
        <v>4.2332000000000001</v>
      </c>
      <c r="E374" s="2">
        <v>14908</v>
      </c>
      <c r="F374" s="2"/>
      <c r="G374" s="2"/>
      <c r="H374" s="6">
        <f t="shared" si="5"/>
        <v>1.0430839002267645E-2</v>
      </c>
      <c r="I374" s="5"/>
      <c r="J374" s="5"/>
      <c r="K374" s="5"/>
    </row>
    <row r="375" spans="2:11" ht="13.5" x14ac:dyDescent="0.35">
      <c r="B375" s="4">
        <v>42543</v>
      </c>
      <c r="C375" s="2">
        <v>4.9000000000000004</v>
      </c>
      <c r="D375" s="2">
        <v>4.2767999999999997</v>
      </c>
      <c r="E375" s="2">
        <v>9179</v>
      </c>
      <c r="F375" s="2"/>
      <c r="G375" s="2"/>
      <c r="H375" s="6">
        <f t="shared" si="5"/>
        <v>1.0299536993291041E-2</v>
      </c>
      <c r="I375" s="5"/>
      <c r="J375" s="5"/>
      <c r="K375" s="5"/>
    </row>
    <row r="376" spans="2:11" ht="13.5" x14ac:dyDescent="0.35">
      <c r="B376" s="4">
        <v>42544</v>
      </c>
      <c r="C376" s="2">
        <v>4.9000000000000004</v>
      </c>
      <c r="D376" s="2">
        <v>4.2767999999999997</v>
      </c>
      <c r="E376" s="2">
        <v>12964</v>
      </c>
      <c r="F376" s="2"/>
      <c r="G376" s="2"/>
      <c r="H376" s="6">
        <f t="shared" si="5"/>
        <v>0</v>
      </c>
      <c r="I376" s="5"/>
      <c r="J376" s="5"/>
      <c r="K376" s="5"/>
    </row>
    <row r="377" spans="2:11" ht="13.5" x14ac:dyDescent="0.35">
      <c r="B377" s="4">
        <v>42545</v>
      </c>
      <c r="C377" s="2">
        <v>5</v>
      </c>
      <c r="D377" s="2">
        <v>4.3640999999999996</v>
      </c>
      <c r="E377" s="2">
        <v>5831</v>
      </c>
      <c r="F377" s="2"/>
      <c r="G377" s="2"/>
      <c r="H377" s="6">
        <f t="shared" si="5"/>
        <v>2.0412457912457899E-2</v>
      </c>
      <c r="I377" s="5"/>
      <c r="J377" s="5"/>
      <c r="K377" s="5"/>
    </row>
    <row r="378" spans="2:11" ht="13.5" x14ac:dyDescent="0.35">
      <c r="B378" s="4">
        <v>42548</v>
      </c>
      <c r="C378" s="2">
        <v>4.95</v>
      </c>
      <c r="D378" s="2">
        <v>4.3205</v>
      </c>
      <c r="E378" s="2">
        <v>16267</v>
      </c>
      <c r="F378" s="2"/>
      <c r="G378" s="2"/>
      <c r="H378" s="6">
        <f t="shared" si="5"/>
        <v>-9.9906051648678169E-3</v>
      </c>
      <c r="I378" s="5"/>
      <c r="J378" s="5"/>
      <c r="K378" s="5"/>
    </row>
    <row r="379" spans="2:11" ht="13.5" x14ac:dyDescent="0.35">
      <c r="B379" s="4">
        <v>42549</v>
      </c>
      <c r="C379" s="2">
        <v>4.9000000000000004</v>
      </c>
      <c r="D379" s="2">
        <v>4.2767999999999997</v>
      </c>
      <c r="E379" s="2">
        <v>12875</v>
      </c>
      <c r="F379" s="2"/>
      <c r="G379" s="2"/>
      <c r="H379" s="6">
        <f t="shared" si="5"/>
        <v>-1.0114570072908296E-2</v>
      </c>
      <c r="I379" s="5"/>
      <c r="J379" s="5"/>
      <c r="K379" s="5"/>
    </row>
    <row r="380" spans="2:11" ht="13.5" x14ac:dyDescent="0.35">
      <c r="B380" s="4">
        <v>42550</v>
      </c>
      <c r="C380" s="2">
        <v>4.9000000000000004</v>
      </c>
      <c r="D380" s="2">
        <v>4.2767999999999997</v>
      </c>
      <c r="E380" s="2">
        <v>800</v>
      </c>
      <c r="F380" s="2"/>
      <c r="G380" s="2"/>
      <c r="H380" s="6">
        <f t="shared" si="5"/>
        <v>0</v>
      </c>
      <c r="I380" s="5"/>
      <c r="J380" s="5"/>
      <c r="K380" s="5"/>
    </row>
    <row r="381" spans="2:11" ht="13.5" x14ac:dyDescent="0.35">
      <c r="B381" s="4">
        <v>42551</v>
      </c>
      <c r="C381" s="2">
        <v>4.9000000000000004</v>
      </c>
      <c r="D381" s="2">
        <v>4.2767999999999997</v>
      </c>
      <c r="E381" s="2">
        <v>19353</v>
      </c>
      <c r="F381" s="2"/>
      <c r="G381" s="2"/>
      <c r="H381" s="6">
        <f t="shared" si="5"/>
        <v>0</v>
      </c>
      <c r="I381" s="5"/>
      <c r="J381" s="5"/>
      <c r="K381" s="5"/>
    </row>
    <row r="382" spans="2:11" ht="13.5" x14ac:dyDescent="0.35">
      <c r="B382" s="4">
        <v>42552</v>
      </c>
      <c r="C382" s="2">
        <v>4.9000000000000004</v>
      </c>
      <c r="D382" s="2">
        <v>4.2767999999999997</v>
      </c>
      <c r="E382" s="2">
        <v>8300</v>
      </c>
      <c r="F382" s="2"/>
      <c r="G382" s="2"/>
      <c r="H382" s="6">
        <f t="shared" si="5"/>
        <v>0</v>
      </c>
      <c r="I382" s="5"/>
      <c r="J382" s="5"/>
      <c r="K382" s="5"/>
    </row>
    <row r="383" spans="2:11" ht="13.5" x14ac:dyDescent="0.35">
      <c r="B383" s="4">
        <v>42555</v>
      </c>
      <c r="C383" s="2">
        <v>4.9000000000000004</v>
      </c>
      <c r="D383" s="2">
        <v>4.2767999999999997</v>
      </c>
      <c r="E383" s="2">
        <v>2500</v>
      </c>
      <c r="F383" s="2"/>
      <c r="G383" s="2"/>
      <c r="H383" s="6">
        <f t="shared" si="5"/>
        <v>0</v>
      </c>
      <c r="I383" s="5"/>
      <c r="J383" s="5"/>
      <c r="K383" s="5"/>
    </row>
    <row r="384" spans="2:11" ht="13.5" x14ac:dyDescent="0.35">
      <c r="B384" s="4">
        <v>42559</v>
      </c>
      <c r="C384" s="2">
        <v>4.9000000000000004</v>
      </c>
      <c r="D384" s="2">
        <v>4.2767999999999997</v>
      </c>
      <c r="E384" s="2">
        <v>3500</v>
      </c>
      <c r="F384" s="2"/>
      <c r="G384" s="2"/>
      <c r="H384" s="6">
        <f t="shared" si="5"/>
        <v>0</v>
      </c>
      <c r="I384" s="5"/>
      <c r="J384" s="5"/>
      <c r="K384" s="5"/>
    </row>
    <row r="385" spans="2:11" ht="13.5" x14ac:dyDescent="0.35">
      <c r="B385" s="4">
        <v>42562</v>
      </c>
      <c r="C385" s="2">
        <v>4.9000000000000004</v>
      </c>
      <c r="D385" s="2">
        <v>4.2767999999999997</v>
      </c>
      <c r="E385" s="2">
        <v>4163</v>
      </c>
      <c r="F385" s="2"/>
      <c r="G385" s="2"/>
      <c r="H385" s="6">
        <f t="shared" si="5"/>
        <v>0</v>
      </c>
      <c r="I385" s="5"/>
      <c r="J385" s="5"/>
      <c r="K385" s="5"/>
    </row>
    <row r="386" spans="2:11" ht="13.5" x14ac:dyDescent="0.35">
      <c r="B386" s="4">
        <v>42563</v>
      </c>
      <c r="C386" s="2">
        <v>4.9000000000000004</v>
      </c>
      <c r="D386" s="2">
        <v>4.2767999999999997</v>
      </c>
      <c r="E386" s="2">
        <v>100</v>
      </c>
      <c r="F386" s="2"/>
      <c r="G386" s="2"/>
      <c r="H386" s="6">
        <f t="shared" si="5"/>
        <v>0</v>
      </c>
      <c r="I386" s="5"/>
      <c r="J386" s="5"/>
      <c r="K386" s="5"/>
    </row>
    <row r="387" spans="2:11" ht="13.5" x14ac:dyDescent="0.35">
      <c r="B387" s="4">
        <v>42564</v>
      </c>
      <c r="C387" s="2">
        <v>4.9000000000000004</v>
      </c>
      <c r="D387" s="2">
        <v>4.2767999999999997</v>
      </c>
      <c r="E387" s="2">
        <v>15650</v>
      </c>
      <c r="F387" s="2"/>
      <c r="G387" s="2"/>
      <c r="H387" s="6">
        <f t="shared" si="5"/>
        <v>0</v>
      </c>
      <c r="I387" s="5"/>
      <c r="J387" s="5"/>
      <c r="K387" s="5"/>
    </row>
    <row r="388" spans="2:11" ht="13.5" x14ac:dyDescent="0.35">
      <c r="B388" s="4">
        <v>42565</v>
      </c>
      <c r="C388" s="2">
        <v>4.9000000000000004</v>
      </c>
      <c r="D388" s="2">
        <v>4.2767999999999997</v>
      </c>
      <c r="E388" s="2">
        <v>3484</v>
      </c>
      <c r="F388" s="2"/>
      <c r="G388" s="2"/>
      <c r="H388" s="6">
        <f t="shared" si="5"/>
        <v>0</v>
      </c>
      <c r="I388" s="5"/>
      <c r="J388" s="5"/>
      <c r="K388" s="5"/>
    </row>
    <row r="389" spans="2:11" ht="13.5" x14ac:dyDescent="0.35">
      <c r="B389" s="4">
        <v>42566</v>
      </c>
      <c r="C389" s="2">
        <v>4.9000000000000004</v>
      </c>
      <c r="D389" s="2">
        <v>4.2767999999999997</v>
      </c>
      <c r="E389" s="2">
        <v>6793</v>
      </c>
      <c r="F389" s="2"/>
      <c r="G389" s="2"/>
      <c r="H389" s="6">
        <f t="shared" si="5"/>
        <v>0</v>
      </c>
      <c r="I389" s="5"/>
      <c r="J389" s="5"/>
      <c r="K389" s="5"/>
    </row>
    <row r="390" spans="2:11" ht="13.5" x14ac:dyDescent="0.35">
      <c r="B390" s="4">
        <v>42569</v>
      </c>
      <c r="C390" s="2">
        <v>4.9000000000000004</v>
      </c>
      <c r="D390" s="2">
        <v>4.2767999999999997</v>
      </c>
      <c r="E390" s="2">
        <v>11000</v>
      </c>
      <c r="F390" s="2"/>
      <c r="G390" s="2"/>
      <c r="H390" s="6">
        <f t="shared" si="5"/>
        <v>0</v>
      </c>
      <c r="I390" s="5"/>
      <c r="J390" s="5"/>
      <c r="K390" s="5"/>
    </row>
    <row r="391" spans="2:11" ht="13.5" x14ac:dyDescent="0.35">
      <c r="B391" s="4">
        <v>42570</v>
      </c>
      <c r="C391" s="2">
        <v>4.9000000000000004</v>
      </c>
      <c r="D391" s="2">
        <v>4.2767999999999997</v>
      </c>
      <c r="E391" s="2">
        <v>5000</v>
      </c>
      <c r="F391" s="2"/>
      <c r="G391" s="2"/>
      <c r="H391" s="6">
        <f t="shared" ref="H391:H454" si="6">(D391-D390)/D390</f>
        <v>0</v>
      </c>
      <c r="I391" s="5"/>
      <c r="J391" s="5"/>
      <c r="K391" s="5"/>
    </row>
    <row r="392" spans="2:11" ht="13.5" x14ac:dyDescent="0.35">
      <c r="B392" s="4">
        <v>42571</v>
      </c>
      <c r="C392" s="2">
        <v>4.9400000000000004</v>
      </c>
      <c r="D392" s="2">
        <v>4.3117000000000001</v>
      </c>
      <c r="E392" s="2">
        <v>15</v>
      </c>
      <c r="F392" s="2"/>
      <c r="G392" s="2"/>
      <c r="H392" s="6">
        <f t="shared" si="6"/>
        <v>8.1603067714179703E-3</v>
      </c>
      <c r="I392" s="5"/>
      <c r="J392" s="5"/>
      <c r="K392" s="5"/>
    </row>
    <row r="393" spans="2:11" ht="13.5" x14ac:dyDescent="0.35">
      <c r="B393" s="4">
        <v>42572</v>
      </c>
      <c r="C393" s="2">
        <v>4.9400000000000004</v>
      </c>
      <c r="D393" s="2">
        <v>4.3117000000000001</v>
      </c>
      <c r="E393" s="2">
        <v>6</v>
      </c>
      <c r="F393" s="2"/>
      <c r="G393" s="2"/>
      <c r="H393" s="6">
        <f t="shared" si="6"/>
        <v>0</v>
      </c>
      <c r="I393" s="5"/>
      <c r="J393" s="5"/>
      <c r="K393" s="5"/>
    </row>
    <row r="394" spans="2:11" ht="13.5" x14ac:dyDescent="0.35">
      <c r="B394" s="4">
        <v>42573</v>
      </c>
      <c r="C394" s="2">
        <v>4.95</v>
      </c>
      <c r="D394" s="2">
        <v>4.3205</v>
      </c>
      <c r="E394" s="2">
        <v>3529</v>
      </c>
      <c r="F394" s="2"/>
      <c r="G394" s="2"/>
      <c r="H394" s="6">
        <f t="shared" si="6"/>
        <v>2.0409583227033231E-3</v>
      </c>
      <c r="I394" s="5"/>
      <c r="J394" s="5"/>
      <c r="K394" s="5"/>
    </row>
    <row r="395" spans="2:11" ht="13.5" x14ac:dyDescent="0.35">
      <c r="B395" s="4">
        <v>42577</v>
      </c>
      <c r="C395" s="2">
        <v>4.95</v>
      </c>
      <c r="D395" s="2">
        <v>4.3205</v>
      </c>
      <c r="E395" s="2">
        <v>1256</v>
      </c>
      <c r="F395" s="2"/>
      <c r="G395" s="2"/>
      <c r="H395" s="6">
        <f t="shared" si="6"/>
        <v>0</v>
      </c>
      <c r="I395" s="5"/>
      <c r="J395" s="5"/>
      <c r="K395" s="5"/>
    </row>
    <row r="396" spans="2:11" ht="13.5" x14ac:dyDescent="0.35">
      <c r="B396" s="4">
        <v>42578</v>
      </c>
      <c r="C396" s="2">
        <v>4.96</v>
      </c>
      <c r="D396" s="2">
        <v>4.3292000000000002</v>
      </c>
      <c r="E396" s="2">
        <v>2550</v>
      </c>
      <c r="F396" s="2"/>
      <c r="G396" s="2"/>
      <c r="H396" s="6">
        <f t="shared" si="6"/>
        <v>2.0136558268719251E-3</v>
      </c>
      <c r="I396" s="5"/>
      <c r="J396" s="5"/>
      <c r="K396" s="5"/>
    </row>
    <row r="397" spans="2:11" ht="13.5" x14ac:dyDescent="0.35">
      <c r="B397" s="4">
        <v>42579</v>
      </c>
      <c r="C397" s="2">
        <v>4.96</v>
      </c>
      <c r="D397" s="2">
        <v>4.3292000000000002</v>
      </c>
      <c r="E397" s="2">
        <v>0</v>
      </c>
      <c r="F397" s="2"/>
      <c r="G397" s="2"/>
      <c r="H397" s="6">
        <f t="shared" si="6"/>
        <v>0</v>
      </c>
      <c r="I397" s="5"/>
      <c r="J397" s="5"/>
      <c r="K397" s="5"/>
    </row>
    <row r="398" spans="2:11" ht="13.5" x14ac:dyDescent="0.35">
      <c r="B398" s="4">
        <v>42580</v>
      </c>
      <c r="C398" s="2">
        <v>4.96</v>
      </c>
      <c r="D398" s="2">
        <v>4.3292000000000002</v>
      </c>
      <c r="E398" s="2">
        <v>4700</v>
      </c>
      <c r="F398" s="2"/>
      <c r="G398" s="2"/>
      <c r="H398" s="6">
        <f t="shared" si="6"/>
        <v>0</v>
      </c>
      <c r="I398" s="5"/>
      <c r="J398" s="5"/>
      <c r="K398" s="5"/>
    </row>
    <row r="399" spans="2:11" ht="13.5" x14ac:dyDescent="0.35">
      <c r="B399" s="4">
        <v>42583</v>
      </c>
      <c r="C399" s="2">
        <v>4.9800000000000004</v>
      </c>
      <c r="D399" s="2">
        <v>4.3465999999999996</v>
      </c>
      <c r="E399" s="2">
        <v>5405</v>
      </c>
      <c r="F399" s="2"/>
      <c r="G399" s="2"/>
      <c r="H399" s="6">
        <f t="shared" si="6"/>
        <v>4.0192183313312885E-3</v>
      </c>
      <c r="I399" s="5"/>
      <c r="J399" s="5"/>
      <c r="K399" s="5"/>
    </row>
    <row r="400" spans="2:11" ht="13.5" x14ac:dyDescent="0.35">
      <c r="B400" s="4">
        <v>42584</v>
      </c>
      <c r="C400" s="2">
        <v>4.9800000000000004</v>
      </c>
      <c r="D400" s="2">
        <v>4.3465999999999996</v>
      </c>
      <c r="E400" s="2">
        <v>2200</v>
      </c>
      <c r="F400" s="2"/>
      <c r="G400" s="2"/>
      <c r="H400" s="6">
        <f t="shared" si="6"/>
        <v>0</v>
      </c>
      <c r="I400" s="5"/>
      <c r="J400" s="5"/>
      <c r="K400" s="5"/>
    </row>
    <row r="401" spans="2:11" ht="13.5" x14ac:dyDescent="0.35">
      <c r="B401" s="4">
        <v>42585</v>
      </c>
      <c r="C401" s="2">
        <v>4.96</v>
      </c>
      <c r="D401" s="2">
        <v>4.3292000000000002</v>
      </c>
      <c r="E401" s="2">
        <v>3446</v>
      </c>
      <c r="F401" s="2"/>
      <c r="G401" s="2"/>
      <c r="H401" s="6">
        <f t="shared" si="6"/>
        <v>-4.0031288823446877E-3</v>
      </c>
      <c r="I401" s="5"/>
      <c r="J401" s="5"/>
      <c r="K401" s="5"/>
    </row>
    <row r="402" spans="2:11" ht="13.5" x14ac:dyDescent="0.35">
      <c r="B402" s="4">
        <v>42586</v>
      </c>
      <c r="C402" s="2">
        <v>4.96</v>
      </c>
      <c r="D402" s="2">
        <v>4.3292000000000002</v>
      </c>
      <c r="E402" s="2">
        <v>2749</v>
      </c>
      <c r="F402" s="2"/>
      <c r="G402" s="2"/>
      <c r="H402" s="6">
        <f t="shared" si="6"/>
        <v>0</v>
      </c>
      <c r="I402" s="5"/>
      <c r="J402" s="5"/>
      <c r="K402" s="5"/>
    </row>
    <row r="403" spans="2:11" ht="13.5" x14ac:dyDescent="0.35">
      <c r="B403" s="4">
        <v>42587</v>
      </c>
      <c r="C403" s="2">
        <v>4.96</v>
      </c>
      <c r="D403" s="2">
        <v>4.3292000000000002</v>
      </c>
      <c r="E403" s="2">
        <v>0</v>
      </c>
      <c r="F403" s="2"/>
      <c r="G403" s="2"/>
      <c r="H403" s="6">
        <f t="shared" si="6"/>
        <v>0</v>
      </c>
      <c r="I403" s="5"/>
      <c r="J403" s="5"/>
      <c r="K403" s="5"/>
    </row>
    <row r="404" spans="2:11" ht="13.5" x14ac:dyDescent="0.35">
      <c r="B404" s="4">
        <v>42590</v>
      </c>
      <c r="C404" s="2">
        <v>4.95</v>
      </c>
      <c r="D404" s="2">
        <v>4.3205</v>
      </c>
      <c r="E404" s="2">
        <v>20083</v>
      </c>
      <c r="F404" s="2"/>
      <c r="G404" s="2"/>
      <c r="H404" s="6">
        <f t="shared" si="6"/>
        <v>-2.0096091656657471E-3</v>
      </c>
      <c r="I404" s="5"/>
      <c r="J404" s="5"/>
      <c r="K404" s="5"/>
    </row>
    <row r="405" spans="2:11" ht="13.5" x14ac:dyDescent="0.35">
      <c r="B405" s="4">
        <v>42591</v>
      </c>
      <c r="C405" s="2">
        <v>4.93</v>
      </c>
      <c r="D405" s="2">
        <v>4.3029999999999999</v>
      </c>
      <c r="E405" s="2">
        <v>33970</v>
      </c>
      <c r="F405" s="2"/>
      <c r="G405" s="2"/>
      <c r="H405" s="6">
        <f t="shared" si="6"/>
        <v>-4.0504571230181854E-3</v>
      </c>
      <c r="I405" s="5"/>
      <c r="J405" s="5"/>
      <c r="K405" s="5"/>
    </row>
    <row r="406" spans="2:11" ht="13.5" x14ac:dyDescent="0.35">
      <c r="B406" s="4">
        <v>42592</v>
      </c>
      <c r="C406" s="2">
        <v>5.0199999999999996</v>
      </c>
      <c r="D406" s="2">
        <v>4.3815999999999997</v>
      </c>
      <c r="E406" s="2">
        <v>766</v>
      </c>
      <c r="F406" s="2"/>
      <c r="G406" s="2"/>
      <c r="H406" s="6">
        <f t="shared" si="6"/>
        <v>1.826632581919586E-2</v>
      </c>
      <c r="I406" s="5"/>
      <c r="J406" s="5"/>
      <c r="K406" s="5"/>
    </row>
    <row r="407" spans="2:11" ht="13.5" x14ac:dyDescent="0.35">
      <c r="B407" s="4">
        <v>42593</v>
      </c>
      <c r="C407" s="2">
        <v>5</v>
      </c>
      <c r="D407" s="2">
        <v>4.3640999999999996</v>
      </c>
      <c r="E407" s="2">
        <v>9147</v>
      </c>
      <c r="F407" s="2"/>
      <c r="G407" s="2"/>
      <c r="H407" s="6">
        <f t="shared" si="6"/>
        <v>-3.9939748037246831E-3</v>
      </c>
      <c r="I407" s="5"/>
      <c r="J407" s="5"/>
      <c r="K407" s="5"/>
    </row>
    <row r="408" spans="2:11" ht="13.5" x14ac:dyDescent="0.35">
      <c r="B408" s="4">
        <v>42594</v>
      </c>
      <c r="C408" s="2">
        <v>5.05</v>
      </c>
      <c r="D408" s="2">
        <v>4.4077000000000002</v>
      </c>
      <c r="E408" s="2">
        <v>260</v>
      </c>
      <c r="F408" s="2"/>
      <c r="G408" s="2"/>
      <c r="H408" s="6">
        <f t="shared" si="6"/>
        <v>9.9906051648680216E-3</v>
      </c>
      <c r="I408" s="5"/>
      <c r="J408" s="5"/>
      <c r="K408" s="5"/>
    </row>
    <row r="409" spans="2:11" ht="13.5" x14ac:dyDescent="0.35">
      <c r="B409" s="4">
        <v>42597</v>
      </c>
      <c r="C409" s="2">
        <v>4.97</v>
      </c>
      <c r="D409" s="2">
        <v>4.3379000000000003</v>
      </c>
      <c r="E409" s="2">
        <v>504</v>
      </c>
      <c r="F409" s="2"/>
      <c r="G409" s="2"/>
      <c r="H409" s="6">
        <f t="shared" si="6"/>
        <v>-1.583592349751568E-2</v>
      </c>
      <c r="I409" s="5"/>
      <c r="J409" s="5"/>
      <c r="K409" s="5"/>
    </row>
    <row r="410" spans="2:11" ht="13.5" x14ac:dyDescent="0.35">
      <c r="B410" s="4">
        <v>42598</v>
      </c>
      <c r="C410" s="2">
        <v>4.97</v>
      </c>
      <c r="D410" s="2">
        <v>4.3379000000000003</v>
      </c>
      <c r="E410" s="2">
        <v>1407</v>
      </c>
      <c r="F410" s="2"/>
      <c r="G410" s="2"/>
      <c r="H410" s="6">
        <f t="shared" si="6"/>
        <v>0</v>
      </c>
      <c r="I410" s="5"/>
      <c r="J410" s="5"/>
      <c r="K410" s="5"/>
    </row>
    <row r="411" spans="2:11" ht="13.5" x14ac:dyDescent="0.35">
      <c r="B411" s="4">
        <v>42599</v>
      </c>
      <c r="C411" s="2">
        <v>4.97</v>
      </c>
      <c r="D411" s="2">
        <v>4.3379000000000003</v>
      </c>
      <c r="E411" s="2">
        <v>0</v>
      </c>
      <c r="F411" s="2"/>
      <c r="G411" s="2"/>
      <c r="H411" s="6">
        <f t="shared" si="6"/>
        <v>0</v>
      </c>
      <c r="I411" s="5"/>
      <c r="J411" s="5"/>
      <c r="K411" s="5"/>
    </row>
    <row r="412" spans="2:11" ht="13.5" x14ac:dyDescent="0.35">
      <c r="B412" s="4">
        <v>42600</v>
      </c>
      <c r="C412" s="2">
        <v>4.9800000000000004</v>
      </c>
      <c r="D412" s="2">
        <v>4.3465999999999996</v>
      </c>
      <c r="E412" s="2">
        <v>4804</v>
      </c>
      <c r="F412" s="2"/>
      <c r="G412" s="2"/>
      <c r="H412" s="6">
        <f t="shared" si="6"/>
        <v>2.0055787362547001E-3</v>
      </c>
      <c r="I412" s="5"/>
      <c r="J412" s="5"/>
      <c r="K412" s="5"/>
    </row>
    <row r="413" spans="2:11" ht="13.5" x14ac:dyDescent="0.35">
      <c r="B413" s="4">
        <v>42601</v>
      </c>
      <c r="C413" s="2">
        <v>4.97</v>
      </c>
      <c r="D413" s="2">
        <v>4.3379000000000003</v>
      </c>
      <c r="E413" s="2">
        <v>868</v>
      </c>
      <c r="F413" s="2"/>
      <c r="G413" s="2"/>
      <c r="H413" s="6">
        <f t="shared" si="6"/>
        <v>-2.0015644411722415E-3</v>
      </c>
      <c r="I413" s="5"/>
      <c r="J413" s="5"/>
      <c r="K413" s="5"/>
    </row>
    <row r="414" spans="2:11" ht="13.5" x14ac:dyDescent="0.35">
      <c r="B414" s="4">
        <v>42604</v>
      </c>
      <c r="C414" s="2">
        <v>4.97</v>
      </c>
      <c r="D414" s="2">
        <v>4.3379000000000003</v>
      </c>
      <c r="E414" s="2">
        <v>4441</v>
      </c>
      <c r="F414" s="2"/>
      <c r="G414" s="2"/>
      <c r="H414" s="6">
        <f t="shared" si="6"/>
        <v>0</v>
      </c>
      <c r="I414" s="5"/>
      <c r="J414" s="5"/>
      <c r="K414" s="5"/>
    </row>
    <row r="415" spans="2:11" ht="13.5" x14ac:dyDescent="0.35">
      <c r="B415" s="4">
        <v>42605</v>
      </c>
      <c r="C415" s="2">
        <v>4.97</v>
      </c>
      <c r="D415" s="2">
        <v>4.3379000000000003</v>
      </c>
      <c r="E415" s="2">
        <v>4504</v>
      </c>
      <c r="F415" s="2"/>
      <c r="G415" s="2"/>
      <c r="H415" s="6">
        <f t="shared" si="6"/>
        <v>0</v>
      </c>
      <c r="I415" s="5"/>
      <c r="J415" s="5"/>
      <c r="K415" s="5"/>
    </row>
    <row r="416" spans="2:11" ht="13.5" x14ac:dyDescent="0.35">
      <c r="B416" s="4">
        <v>42606</v>
      </c>
      <c r="C416" s="2">
        <v>4.9800000000000004</v>
      </c>
      <c r="D416" s="2">
        <v>4.3465999999999996</v>
      </c>
      <c r="E416" s="2">
        <v>2306</v>
      </c>
      <c r="F416" s="2"/>
      <c r="G416" s="2"/>
      <c r="H416" s="6">
        <f t="shared" si="6"/>
        <v>2.0055787362547001E-3</v>
      </c>
      <c r="I416" s="5"/>
      <c r="J416" s="5"/>
      <c r="K416" s="5"/>
    </row>
    <row r="417" spans="2:11" ht="13.5" x14ac:dyDescent="0.35">
      <c r="B417" s="4">
        <v>42607</v>
      </c>
      <c r="C417" s="2">
        <v>5</v>
      </c>
      <c r="D417" s="2">
        <v>4.3640999999999996</v>
      </c>
      <c r="E417" s="2">
        <v>5117</v>
      </c>
      <c r="F417" s="2"/>
      <c r="G417" s="2"/>
      <c r="H417" s="6">
        <f t="shared" si="6"/>
        <v>4.026135370174406E-3</v>
      </c>
      <c r="I417" s="5"/>
      <c r="J417" s="5"/>
      <c r="K417" s="5"/>
    </row>
    <row r="418" spans="2:11" ht="13.5" x14ac:dyDescent="0.35">
      <c r="B418" s="4">
        <v>42608</v>
      </c>
      <c r="C418" s="2">
        <v>5.0999999999999996</v>
      </c>
      <c r="D418" s="2">
        <v>4.4513999999999996</v>
      </c>
      <c r="E418" s="2">
        <v>4528</v>
      </c>
      <c r="F418" s="2"/>
      <c r="G418" s="2"/>
      <c r="H418" s="6">
        <f t="shared" si="6"/>
        <v>2.0004124561765299E-2</v>
      </c>
      <c r="I418" s="5"/>
      <c r="J418" s="5"/>
      <c r="K418" s="5"/>
    </row>
    <row r="419" spans="2:11" ht="13.5" x14ac:dyDescent="0.35">
      <c r="B419" s="4">
        <v>42611</v>
      </c>
      <c r="C419" s="2">
        <v>5.0999999999999996</v>
      </c>
      <c r="D419" s="2">
        <v>4.4513999999999996</v>
      </c>
      <c r="E419" s="2">
        <v>838</v>
      </c>
      <c r="F419" s="2"/>
      <c r="G419" s="2"/>
      <c r="H419" s="6">
        <f t="shared" si="6"/>
        <v>0</v>
      </c>
      <c r="I419" s="5"/>
      <c r="J419" s="5"/>
      <c r="K419" s="5"/>
    </row>
    <row r="420" spans="2:11" ht="13.5" x14ac:dyDescent="0.35">
      <c r="B420" s="4">
        <v>42612</v>
      </c>
      <c r="C420" s="2">
        <v>5.0999999999999996</v>
      </c>
      <c r="D420" s="2">
        <v>4.4513999999999996</v>
      </c>
      <c r="E420" s="2">
        <v>0</v>
      </c>
      <c r="F420" s="2"/>
      <c r="G420" s="2"/>
      <c r="H420" s="6">
        <f t="shared" si="6"/>
        <v>0</v>
      </c>
      <c r="I420" s="5"/>
      <c r="J420" s="5"/>
      <c r="K420" s="5"/>
    </row>
    <row r="421" spans="2:11" ht="13.5" x14ac:dyDescent="0.35">
      <c r="B421" s="4">
        <v>42613</v>
      </c>
      <c r="C421" s="2">
        <v>5.0999999999999996</v>
      </c>
      <c r="D421" s="2">
        <v>4.4513999999999996</v>
      </c>
      <c r="E421" s="2">
        <v>0</v>
      </c>
      <c r="F421" s="2"/>
      <c r="G421" s="2"/>
      <c r="H421" s="6">
        <f t="shared" si="6"/>
        <v>0</v>
      </c>
      <c r="I421" s="5"/>
      <c r="J421" s="5"/>
      <c r="K421" s="5"/>
    </row>
    <row r="422" spans="2:11" ht="13.5" x14ac:dyDescent="0.35">
      <c r="B422" s="4">
        <v>42614</v>
      </c>
      <c r="C422" s="2">
        <v>5.0999999999999996</v>
      </c>
      <c r="D422" s="2">
        <v>4.4513999999999996</v>
      </c>
      <c r="E422" s="2">
        <v>0</v>
      </c>
      <c r="F422" s="2"/>
      <c r="G422" s="2"/>
      <c r="H422" s="6">
        <f t="shared" si="6"/>
        <v>0</v>
      </c>
      <c r="I422" s="5"/>
      <c r="J422" s="5"/>
      <c r="K422" s="5"/>
    </row>
    <row r="423" spans="2:11" ht="13.5" x14ac:dyDescent="0.35">
      <c r="B423" s="4">
        <v>42615</v>
      </c>
      <c r="C423" s="2">
        <v>4.97</v>
      </c>
      <c r="D423" s="2">
        <v>4.3379000000000003</v>
      </c>
      <c r="E423" s="2">
        <v>101</v>
      </c>
      <c r="F423" s="2"/>
      <c r="G423" s="2"/>
      <c r="H423" s="6">
        <f t="shared" si="6"/>
        <v>-2.5497596261850042E-2</v>
      </c>
      <c r="I423" s="5"/>
      <c r="J423" s="5"/>
      <c r="K423" s="5"/>
    </row>
    <row r="424" spans="2:11" ht="13.5" x14ac:dyDescent="0.35">
      <c r="B424" s="4">
        <v>42618</v>
      </c>
      <c r="C424" s="2">
        <v>4.97</v>
      </c>
      <c r="D424" s="2">
        <v>4.3379000000000003</v>
      </c>
      <c r="E424" s="2">
        <v>650</v>
      </c>
      <c r="F424" s="2"/>
      <c r="G424" s="2"/>
      <c r="H424" s="6">
        <f t="shared" si="6"/>
        <v>0</v>
      </c>
      <c r="I424" s="5"/>
      <c r="J424" s="5"/>
      <c r="K424" s="5"/>
    </row>
    <row r="425" spans="2:11" ht="13.5" x14ac:dyDescent="0.35">
      <c r="B425" s="4">
        <v>42619</v>
      </c>
      <c r="C425" s="2">
        <v>4.95</v>
      </c>
      <c r="D425" s="2">
        <v>4.3205</v>
      </c>
      <c r="E425" s="2">
        <v>150</v>
      </c>
      <c r="F425" s="2"/>
      <c r="G425" s="2"/>
      <c r="H425" s="6">
        <f t="shared" si="6"/>
        <v>-4.0111574725098095E-3</v>
      </c>
      <c r="I425" s="5"/>
      <c r="J425" s="5"/>
      <c r="K425" s="5"/>
    </row>
    <row r="426" spans="2:11" ht="13.5" x14ac:dyDescent="0.35">
      <c r="B426" s="4">
        <v>42620</v>
      </c>
      <c r="C426" s="2">
        <v>4.9400000000000004</v>
      </c>
      <c r="D426" s="2">
        <v>4.3117000000000001</v>
      </c>
      <c r="E426" s="2">
        <v>753</v>
      </c>
      <c r="F426" s="2"/>
      <c r="G426" s="2"/>
      <c r="H426" s="6">
        <f t="shared" si="6"/>
        <v>-2.0368012961462607E-3</v>
      </c>
      <c r="I426" s="5"/>
      <c r="J426" s="5"/>
      <c r="K426" s="5"/>
    </row>
    <row r="427" spans="2:11" ht="13.5" x14ac:dyDescent="0.35">
      <c r="B427" s="4">
        <v>42621</v>
      </c>
      <c r="C427" s="2">
        <v>4.8499999999999996</v>
      </c>
      <c r="D427" s="2">
        <v>4.2332000000000001</v>
      </c>
      <c r="E427" s="2">
        <v>27587</v>
      </c>
      <c r="F427" s="2"/>
      <c r="G427" s="2"/>
      <c r="H427" s="6">
        <f t="shared" si="6"/>
        <v>-1.8206275946842317E-2</v>
      </c>
      <c r="I427" s="5"/>
      <c r="J427" s="5"/>
      <c r="K427" s="5"/>
    </row>
    <row r="428" spans="2:11" ht="13.5" x14ac:dyDescent="0.35">
      <c r="B428" s="4">
        <v>42622</v>
      </c>
      <c r="C428" s="2">
        <v>4.87</v>
      </c>
      <c r="D428" s="2">
        <v>4.2506000000000004</v>
      </c>
      <c r="E428" s="2">
        <v>37587</v>
      </c>
      <c r="F428" s="2"/>
      <c r="G428" s="2"/>
      <c r="H428" s="6">
        <f t="shared" si="6"/>
        <v>4.1103656808089166E-3</v>
      </c>
      <c r="I428" s="5"/>
      <c r="J428" s="5"/>
      <c r="K428" s="5"/>
    </row>
    <row r="429" spans="2:11" ht="13.5" x14ac:dyDescent="0.35">
      <c r="B429" s="4">
        <v>42627</v>
      </c>
      <c r="C429" s="2">
        <v>4.8</v>
      </c>
      <c r="D429" s="2">
        <v>4.1894999999999998</v>
      </c>
      <c r="E429" s="2">
        <v>1000</v>
      </c>
      <c r="F429" s="2"/>
      <c r="G429" s="2"/>
      <c r="H429" s="6">
        <f t="shared" si="6"/>
        <v>-1.4374441255352324E-2</v>
      </c>
      <c r="I429" s="5"/>
      <c r="J429" s="5"/>
      <c r="K429" s="5"/>
    </row>
    <row r="430" spans="2:11" ht="13.5" x14ac:dyDescent="0.35">
      <c r="B430" s="4">
        <v>42628</v>
      </c>
      <c r="C430" s="2">
        <v>4.8499999999999996</v>
      </c>
      <c r="D430" s="2">
        <v>4.2332000000000001</v>
      </c>
      <c r="E430" s="2">
        <v>2789</v>
      </c>
      <c r="F430" s="2"/>
      <c r="G430" s="2"/>
      <c r="H430" s="6">
        <f t="shared" si="6"/>
        <v>1.0430839002267645E-2</v>
      </c>
      <c r="I430" s="5"/>
      <c r="J430" s="5"/>
      <c r="K430" s="5"/>
    </row>
    <row r="431" spans="2:11" ht="13.5" x14ac:dyDescent="0.35">
      <c r="B431" s="4">
        <v>42629</v>
      </c>
      <c r="C431" s="2">
        <v>4.8499999999999996</v>
      </c>
      <c r="D431" s="2">
        <v>4.2332000000000001</v>
      </c>
      <c r="E431" s="2">
        <v>5043</v>
      </c>
      <c r="F431" s="2"/>
      <c r="G431" s="2"/>
      <c r="H431" s="6">
        <f t="shared" si="6"/>
        <v>0</v>
      </c>
      <c r="I431" s="5"/>
      <c r="J431" s="5"/>
      <c r="K431" s="5"/>
    </row>
    <row r="432" spans="2:11" ht="13.5" x14ac:dyDescent="0.35">
      <c r="B432" s="4">
        <v>42632</v>
      </c>
      <c r="C432" s="2">
        <v>4.8600000000000003</v>
      </c>
      <c r="D432" s="2">
        <v>4.2419000000000002</v>
      </c>
      <c r="E432" s="2">
        <v>692</v>
      </c>
      <c r="F432" s="2"/>
      <c r="G432" s="2"/>
      <c r="H432" s="6">
        <f t="shared" si="6"/>
        <v>2.0551828404044583E-3</v>
      </c>
      <c r="I432" s="5"/>
      <c r="J432" s="5"/>
      <c r="K432" s="5"/>
    </row>
    <row r="433" spans="2:11" ht="13.5" x14ac:dyDescent="0.35">
      <c r="B433" s="4">
        <v>42633</v>
      </c>
      <c r="C433" s="2">
        <v>4.8600000000000003</v>
      </c>
      <c r="D433" s="2">
        <v>4.2419000000000002</v>
      </c>
      <c r="E433" s="2">
        <v>705</v>
      </c>
      <c r="F433" s="2"/>
      <c r="G433" s="2"/>
      <c r="H433" s="6">
        <f t="shared" si="6"/>
        <v>0</v>
      </c>
      <c r="I433" s="5"/>
      <c r="J433" s="5"/>
      <c r="K433" s="5"/>
    </row>
    <row r="434" spans="2:11" ht="13.5" x14ac:dyDescent="0.35">
      <c r="B434" s="4">
        <v>42634</v>
      </c>
      <c r="C434" s="2">
        <v>4.8499999999999996</v>
      </c>
      <c r="D434" s="2">
        <v>4.2332000000000001</v>
      </c>
      <c r="E434" s="2">
        <v>2401</v>
      </c>
      <c r="F434" s="2"/>
      <c r="G434" s="2"/>
      <c r="H434" s="6">
        <f t="shared" si="6"/>
        <v>-2.0509677267262667E-3</v>
      </c>
      <c r="I434" s="5"/>
      <c r="J434" s="5"/>
      <c r="K434" s="5"/>
    </row>
    <row r="435" spans="2:11" ht="13.5" x14ac:dyDescent="0.35">
      <c r="B435" s="4">
        <v>42635</v>
      </c>
      <c r="C435" s="2">
        <v>4.8600000000000003</v>
      </c>
      <c r="D435" s="2">
        <v>4.2419000000000002</v>
      </c>
      <c r="E435" s="2">
        <v>2197</v>
      </c>
      <c r="F435" s="2"/>
      <c r="G435" s="2"/>
      <c r="H435" s="6">
        <f t="shared" si="6"/>
        <v>2.0551828404044583E-3</v>
      </c>
      <c r="I435" s="5"/>
      <c r="J435" s="5"/>
      <c r="K435" s="5"/>
    </row>
    <row r="436" spans="2:11" ht="13.5" x14ac:dyDescent="0.35">
      <c r="B436" s="4">
        <v>42636</v>
      </c>
      <c r="C436" s="2">
        <v>4.87</v>
      </c>
      <c r="D436" s="2">
        <v>4.2506000000000004</v>
      </c>
      <c r="E436" s="2">
        <v>2803</v>
      </c>
      <c r="F436" s="2"/>
      <c r="G436" s="2"/>
      <c r="H436" s="6">
        <f t="shared" si="6"/>
        <v>2.0509677267262667E-3</v>
      </c>
      <c r="I436" s="5"/>
      <c r="J436" s="5"/>
      <c r="K436" s="5"/>
    </row>
    <row r="437" spans="2:11" ht="13.5" x14ac:dyDescent="0.35">
      <c r="B437" s="4">
        <v>42639</v>
      </c>
      <c r="C437" s="2">
        <v>4.87</v>
      </c>
      <c r="D437" s="2">
        <v>4.2506000000000004</v>
      </c>
      <c r="E437" s="2">
        <v>2094</v>
      </c>
      <c r="F437" s="2"/>
      <c r="G437" s="2"/>
      <c r="H437" s="6">
        <f t="shared" si="6"/>
        <v>0</v>
      </c>
      <c r="I437" s="5"/>
      <c r="J437" s="5"/>
      <c r="K437" s="5"/>
    </row>
    <row r="438" spans="2:11" ht="13.5" x14ac:dyDescent="0.35">
      <c r="B438" s="4">
        <v>42640</v>
      </c>
      <c r="C438" s="2">
        <v>4.87</v>
      </c>
      <c r="D438" s="2">
        <v>4.2506000000000004</v>
      </c>
      <c r="E438" s="2">
        <v>420</v>
      </c>
      <c r="F438" s="2"/>
      <c r="G438" s="2"/>
      <c r="H438" s="6">
        <f t="shared" si="6"/>
        <v>0</v>
      </c>
      <c r="I438" s="5"/>
      <c r="J438" s="5"/>
      <c r="K438" s="5"/>
    </row>
    <row r="439" spans="2:11" ht="13.5" x14ac:dyDescent="0.35">
      <c r="B439" s="4">
        <v>42641</v>
      </c>
      <c r="C439" s="2">
        <v>4.8499999999999996</v>
      </c>
      <c r="D439" s="2">
        <v>4.2332000000000001</v>
      </c>
      <c r="E439" s="2">
        <v>3259</v>
      </c>
      <c r="F439" s="2"/>
      <c r="G439" s="2"/>
      <c r="H439" s="6">
        <f t="shared" si="6"/>
        <v>-4.0935397355668151E-3</v>
      </c>
      <c r="I439" s="5"/>
      <c r="J439" s="5"/>
      <c r="K439" s="5"/>
    </row>
    <row r="440" spans="2:11" ht="13.5" x14ac:dyDescent="0.35">
      <c r="B440" s="4">
        <v>42642</v>
      </c>
      <c r="C440" s="2">
        <v>4.8499999999999996</v>
      </c>
      <c r="D440" s="2">
        <v>4.2332000000000001</v>
      </c>
      <c r="E440" s="2">
        <v>3492</v>
      </c>
      <c r="F440" s="2"/>
      <c r="G440" s="2"/>
      <c r="H440" s="6">
        <f t="shared" si="6"/>
        <v>0</v>
      </c>
      <c r="I440" s="5"/>
      <c r="J440" s="5"/>
      <c r="K440" s="5"/>
    </row>
    <row r="441" spans="2:11" ht="13.5" x14ac:dyDescent="0.35">
      <c r="B441" s="4">
        <v>42643</v>
      </c>
      <c r="C441" s="2">
        <v>4.8499999999999996</v>
      </c>
      <c r="D441" s="2">
        <v>4.2332000000000001</v>
      </c>
      <c r="E441" s="2">
        <v>1200</v>
      </c>
      <c r="F441" s="2"/>
      <c r="G441" s="2"/>
      <c r="H441" s="6">
        <f t="shared" si="6"/>
        <v>0</v>
      </c>
      <c r="I441" s="5"/>
      <c r="J441" s="5"/>
      <c r="K441" s="5"/>
    </row>
    <row r="442" spans="2:11" ht="13.5" x14ac:dyDescent="0.35">
      <c r="B442" s="4">
        <v>42647</v>
      </c>
      <c r="C442" s="2">
        <v>4.8499999999999996</v>
      </c>
      <c r="D442" s="2">
        <v>4.2332000000000001</v>
      </c>
      <c r="E442" s="2">
        <v>3891</v>
      </c>
      <c r="F442" s="2"/>
      <c r="G442" s="2"/>
      <c r="H442" s="6">
        <f t="shared" si="6"/>
        <v>0</v>
      </c>
      <c r="I442" s="5"/>
      <c r="J442" s="5"/>
      <c r="K442" s="5"/>
    </row>
    <row r="443" spans="2:11" ht="13.5" x14ac:dyDescent="0.35">
      <c r="B443" s="4">
        <v>42648</v>
      </c>
      <c r="C443" s="2">
        <v>4.8600000000000003</v>
      </c>
      <c r="D443" s="2">
        <v>4.2419000000000002</v>
      </c>
      <c r="E443" s="2">
        <v>481</v>
      </c>
      <c r="F443" s="2"/>
      <c r="G443" s="2"/>
      <c r="H443" s="6">
        <f t="shared" si="6"/>
        <v>2.0551828404044583E-3</v>
      </c>
      <c r="I443" s="5"/>
      <c r="J443" s="5"/>
      <c r="K443" s="5"/>
    </row>
    <row r="444" spans="2:11" ht="13.5" x14ac:dyDescent="0.35">
      <c r="B444" s="4">
        <v>42649</v>
      </c>
      <c r="C444" s="2">
        <v>4.8600000000000003</v>
      </c>
      <c r="D444" s="2">
        <v>4.2419000000000002</v>
      </c>
      <c r="E444" s="2">
        <v>0</v>
      </c>
      <c r="F444" s="2"/>
      <c r="G444" s="2"/>
      <c r="H444" s="6">
        <f t="shared" si="6"/>
        <v>0</v>
      </c>
      <c r="I444" s="5"/>
      <c r="J444" s="5"/>
      <c r="K444" s="5"/>
    </row>
    <row r="445" spans="2:11" ht="13.5" x14ac:dyDescent="0.35">
      <c r="B445" s="4">
        <v>42650</v>
      </c>
      <c r="C445" s="2">
        <v>4.8499999999999996</v>
      </c>
      <c r="D445" s="2">
        <v>4.2332000000000001</v>
      </c>
      <c r="E445" s="2">
        <v>1000</v>
      </c>
      <c r="F445" s="2"/>
      <c r="G445" s="2"/>
      <c r="H445" s="6">
        <f t="shared" si="6"/>
        <v>-2.0509677267262667E-3</v>
      </c>
      <c r="I445" s="5"/>
      <c r="J445" s="5"/>
      <c r="K445" s="5"/>
    </row>
    <row r="446" spans="2:11" ht="13.5" x14ac:dyDescent="0.35">
      <c r="B446" s="4">
        <v>42653</v>
      </c>
      <c r="C446" s="2">
        <v>4.8499999999999996</v>
      </c>
      <c r="D446" s="2">
        <v>4.2332000000000001</v>
      </c>
      <c r="E446" s="2">
        <v>5750</v>
      </c>
      <c r="F446" s="2"/>
      <c r="G446" s="2"/>
      <c r="H446" s="6">
        <f t="shared" si="6"/>
        <v>0</v>
      </c>
      <c r="I446" s="5"/>
      <c r="J446" s="5"/>
      <c r="K446" s="5"/>
    </row>
    <row r="447" spans="2:11" ht="13.5" x14ac:dyDescent="0.35">
      <c r="B447" s="4">
        <v>42654</v>
      </c>
      <c r="C447" s="2">
        <v>4.8</v>
      </c>
      <c r="D447" s="2">
        <v>4.1894999999999998</v>
      </c>
      <c r="E447" s="2">
        <v>14160</v>
      </c>
      <c r="F447" s="2"/>
      <c r="G447" s="2"/>
      <c r="H447" s="6">
        <f t="shared" si="6"/>
        <v>-1.0323159784560212E-2</v>
      </c>
      <c r="I447" s="5"/>
      <c r="J447" s="5"/>
      <c r="K447" s="5"/>
    </row>
    <row r="448" spans="2:11" ht="13.5" x14ac:dyDescent="0.35">
      <c r="B448" s="4">
        <v>42655</v>
      </c>
      <c r="C448" s="2">
        <v>4.8</v>
      </c>
      <c r="D448" s="2">
        <v>4.1894999999999998</v>
      </c>
      <c r="E448" s="2">
        <v>400</v>
      </c>
      <c r="F448" s="2"/>
      <c r="G448" s="2"/>
      <c r="H448" s="6">
        <f t="shared" si="6"/>
        <v>0</v>
      </c>
      <c r="I448" s="5"/>
      <c r="J448" s="5"/>
      <c r="K448" s="5"/>
    </row>
    <row r="449" spans="2:11" ht="13.5" x14ac:dyDescent="0.35">
      <c r="B449" s="4">
        <v>42656</v>
      </c>
      <c r="C449" s="2">
        <v>4.8</v>
      </c>
      <c r="D449" s="2">
        <v>4.1894999999999998</v>
      </c>
      <c r="E449" s="2">
        <v>470</v>
      </c>
      <c r="F449" s="2"/>
      <c r="G449" s="2"/>
      <c r="H449" s="6">
        <f t="shared" si="6"/>
        <v>0</v>
      </c>
      <c r="I449" s="5"/>
      <c r="J449" s="5"/>
      <c r="K449" s="5"/>
    </row>
    <row r="450" spans="2:11" ht="13.5" x14ac:dyDescent="0.35">
      <c r="B450" s="4">
        <v>42657</v>
      </c>
      <c r="C450" s="2">
        <v>4.71</v>
      </c>
      <c r="D450" s="2">
        <v>4.1109999999999998</v>
      </c>
      <c r="E450" s="2">
        <v>6700</v>
      </c>
      <c r="F450" s="2"/>
      <c r="G450" s="2"/>
      <c r="H450" s="6">
        <f t="shared" si="6"/>
        <v>-1.8737319489199194E-2</v>
      </c>
      <c r="I450" s="5"/>
      <c r="J450" s="5"/>
      <c r="K450" s="5"/>
    </row>
    <row r="451" spans="2:11" ht="13.5" x14ac:dyDescent="0.35">
      <c r="B451" s="4">
        <v>42660</v>
      </c>
      <c r="C451" s="2">
        <v>4.7</v>
      </c>
      <c r="D451" s="2">
        <v>4.1022999999999996</v>
      </c>
      <c r="E451" s="2">
        <v>5422</v>
      </c>
      <c r="F451" s="2"/>
      <c r="G451" s="2"/>
      <c r="H451" s="6">
        <f t="shared" si="6"/>
        <v>-2.1162734127949776E-3</v>
      </c>
      <c r="I451" s="5"/>
      <c r="J451" s="5"/>
      <c r="K451" s="5"/>
    </row>
    <row r="452" spans="2:11" ht="13.5" x14ac:dyDescent="0.35">
      <c r="B452" s="4">
        <v>42661</v>
      </c>
      <c r="C452" s="2">
        <v>4.7</v>
      </c>
      <c r="D452" s="2">
        <v>4.1022999999999996</v>
      </c>
      <c r="E452" s="2">
        <v>0</v>
      </c>
      <c r="F452" s="2"/>
      <c r="G452" s="2"/>
      <c r="H452" s="6">
        <f t="shared" si="6"/>
        <v>0</v>
      </c>
      <c r="I452" s="5"/>
      <c r="J452" s="5"/>
      <c r="K452" s="5"/>
    </row>
    <row r="453" spans="2:11" ht="13.5" x14ac:dyDescent="0.35">
      <c r="B453" s="4">
        <v>42662</v>
      </c>
      <c r="C453" s="2">
        <v>4.7</v>
      </c>
      <c r="D453" s="2">
        <v>4.1022999999999996</v>
      </c>
      <c r="E453" s="2">
        <v>4572</v>
      </c>
      <c r="F453" s="2"/>
      <c r="G453" s="2"/>
      <c r="H453" s="6">
        <f t="shared" si="6"/>
        <v>0</v>
      </c>
      <c r="I453" s="5"/>
      <c r="J453" s="5"/>
      <c r="K453" s="5"/>
    </row>
    <row r="454" spans="2:11" ht="13.5" x14ac:dyDescent="0.35">
      <c r="B454" s="4">
        <v>42663</v>
      </c>
      <c r="C454" s="2">
        <v>4.7</v>
      </c>
      <c r="D454" s="2">
        <v>4.1022999999999996</v>
      </c>
      <c r="E454" s="2">
        <v>50</v>
      </c>
      <c r="F454" s="2"/>
      <c r="G454" s="2"/>
      <c r="H454" s="6">
        <f t="shared" si="6"/>
        <v>0</v>
      </c>
      <c r="I454" s="5"/>
      <c r="J454" s="5"/>
      <c r="K454" s="5"/>
    </row>
    <row r="455" spans="2:11" ht="13.5" x14ac:dyDescent="0.35">
      <c r="B455" s="4">
        <v>42664</v>
      </c>
      <c r="C455" s="2">
        <v>4.6900000000000004</v>
      </c>
      <c r="D455" s="2">
        <v>4.0934999999999997</v>
      </c>
      <c r="E455" s="2">
        <v>1000</v>
      </c>
      <c r="F455" s="2"/>
      <c r="G455" s="2"/>
      <c r="H455" s="6">
        <f t="shared" ref="H455:H518" si="7">(D455-D454)/D454</f>
        <v>-2.1451380932647345E-3</v>
      </c>
      <c r="I455" s="5"/>
      <c r="J455" s="5"/>
      <c r="K455" s="5"/>
    </row>
    <row r="456" spans="2:11" ht="13.5" x14ac:dyDescent="0.35">
      <c r="B456" s="4">
        <v>42667</v>
      </c>
      <c r="C456" s="2">
        <v>4.6900000000000004</v>
      </c>
      <c r="D456" s="2">
        <v>4.0934999999999997</v>
      </c>
      <c r="E456" s="2">
        <v>500</v>
      </c>
      <c r="F456" s="2"/>
      <c r="G456" s="2"/>
      <c r="H456" s="6">
        <f t="shared" si="7"/>
        <v>0</v>
      </c>
      <c r="I456" s="5"/>
      <c r="J456" s="5"/>
      <c r="K456" s="5"/>
    </row>
    <row r="457" spans="2:11" ht="13.5" x14ac:dyDescent="0.35">
      <c r="B457" s="4">
        <v>42668</v>
      </c>
      <c r="C457" s="2">
        <v>4.8</v>
      </c>
      <c r="D457" s="2">
        <v>4.1894999999999998</v>
      </c>
      <c r="E457" s="2">
        <v>150</v>
      </c>
      <c r="F457" s="2"/>
      <c r="G457" s="2"/>
      <c r="H457" s="6">
        <f t="shared" si="7"/>
        <v>2.345181385122758E-2</v>
      </c>
      <c r="I457" s="5"/>
      <c r="J457" s="5"/>
      <c r="K457" s="5"/>
    </row>
    <row r="458" spans="2:11" ht="13.5" x14ac:dyDescent="0.35">
      <c r="B458" s="4">
        <v>42669</v>
      </c>
      <c r="C458" s="2">
        <v>4.67</v>
      </c>
      <c r="D458" s="2">
        <v>4.0761000000000003</v>
      </c>
      <c r="E458" s="2">
        <v>4000</v>
      </c>
      <c r="F458" s="2"/>
      <c r="G458" s="2"/>
      <c r="H458" s="6">
        <f t="shared" si="7"/>
        <v>-2.7067669172932213E-2</v>
      </c>
      <c r="I458" s="5"/>
      <c r="J458" s="5"/>
      <c r="K458" s="5"/>
    </row>
    <row r="459" spans="2:11" ht="13.5" x14ac:dyDescent="0.35">
      <c r="B459" s="4">
        <v>42670</v>
      </c>
      <c r="C459" s="2">
        <v>4.8</v>
      </c>
      <c r="D459" s="2">
        <v>4.1894999999999998</v>
      </c>
      <c r="E459" s="2">
        <v>11056</v>
      </c>
      <c r="F459" s="2"/>
      <c r="G459" s="2"/>
      <c r="H459" s="6">
        <f t="shared" si="7"/>
        <v>2.7820710973724759E-2</v>
      </c>
      <c r="I459" s="5"/>
      <c r="J459" s="5"/>
      <c r="K459" s="5"/>
    </row>
    <row r="460" spans="2:11" ht="13.5" x14ac:dyDescent="0.35">
      <c r="B460" s="4">
        <v>42671</v>
      </c>
      <c r="C460" s="2">
        <v>4.8</v>
      </c>
      <c r="D460" s="2">
        <v>4.1894999999999998</v>
      </c>
      <c r="E460" s="2">
        <v>5947</v>
      </c>
      <c r="F460" s="2"/>
      <c r="G460" s="2"/>
      <c r="H460" s="6">
        <f t="shared" si="7"/>
        <v>0</v>
      </c>
      <c r="I460" s="5"/>
      <c r="J460" s="5"/>
      <c r="K460" s="5"/>
    </row>
    <row r="461" spans="2:11" ht="13.5" x14ac:dyDescent="0.35">
      <c r="B461" s="4">
        <v>42674</v>
      </c>
      <c r="C461" s="2">
        <v>4.91</v>
      </c>
      <c r="D461" s="2">
        <v>4.2854999999999999</v>
      </c>
      <c r="E461" s="2">
        <v>3049</v>
      </c>
      <c r="F461" s="2"/>
      <c r="G461" s="2"/>
      <c r="H461" s="6">
        <f t="shared" si="7"/>
        <v>2.2914428929466546E-2</v>
      </c>
      <c r="I461" s="5"/>
      <c r="J461" s="5"/>
      <c r="K461" s="5"/>
    </row>
    <row r="462" spans="2:11" ht="13.5" x14ac:dyDescent="0.35">
      <c r="B462" s="4">
        <v>42675</v>
      </c>
      <c r="C462" s="2">
        <v>4.92</v>
      </c>
      <c r="D462" s="2">
        <v>4.2942999999999998</v>
      </c>
      <c r="E462" s="2">
        <v>1252</v>
      </c>
      <c r="F462" s="2"/>
      <c r="G462" s="2"/>
      <c r="H462" s="6">
        <f t="shared" si="7"/>
        <v>2.0534360051335711E-3</v>
      </c>
      <c r="I462" s="5"/>
      <c r="J462" s="5"/>
      <c r="K462" s="5"/>
    </row>
    <row r="463" spans="2:11" ht="13.5" x14ac:dyDescent="0.35">
      <c r="B463" s="4">
        <v>42676</v>
      </c>
      <c r="C463" s="2">
        <v>4.92</v>
      </c>
      <c r="D463" s="2">
        <v>4.2942999999999998</v>
      </c>
      <c r="E463" s="2">
        <v>0</v>
      </c>
      <c r="F463" s="2"/>
      <c r="G463" s="2"/>
      <c r="H463" s="6">
        <f t="shared" si="7"/>
        <v>0</v>
      </c>
      <c r="I463" s="5"/>
      <c r="J463" s="5"/>
      <c r="K463" s="5"/>
    </row>
    <row r="464" spans="2:11" ht="13.5" x14ac:dyDescent="0.35">
      <c r="B464" s="4">
        <v>42677</v>
      </c>
      <c r="C464" s="2">
        <v>4.78</v>
      </c>
      <c r="D464" s="2">
        <v>4.1721000000000004</v>
      </c>
      <c r="E464" s="2">
        <v>1310</v>
      </c>
      <c r="F464" s="2"/>
      <c r="G464" s="2"/>
      <c r="H464" s="6">
        <f t="shared" si="7"/>
        <v>-2.8456325827259255E-2</v>
      </c>
      <c r="I464" s="5"/>
      <c r="J464" s="5"/>
      <c r="K464" s="5"/>
    </row>
    <row r="465" spans="2:11" ht="13.5" x14ac:dyDescent="0.35">
      <c r="B465" s="4">
        <v>42678</v>
      </c>
      <c r="C465" s="2">
        <v>4.8</v>
      </c>
      <c r="D465" s="2">
        <v>4.1894999999999998</v>
      </c>
      <c r="E465" s="2">
        <v>100</v>
      </c>
      <c r="F465" s="2"/>
      <c r="G465" s="2"/>
      <c r="H465" s="6">
        <f t="shared" si="7"/>
        <v>4.1705615876895122E-3</v>
      </c>
      <c r="I465" s="5"/>
      <c r="J465" s="5"/>
      <c r="K465" s="5"/>
    </row>
    <row r="466" spans="2:11" ht="13.5" x14ac:dyDescent="0.35">
      <c r="B466" s="4">
        <v>42681</v>
      </c>
      <c r="C466" s="2">
        <v>4.8</v>
      </c>
      <c r="D466" s="2">
        <v>4.1894999999999998</v>
      </c>
      <c r="E466" s="2">
        <v>0</v>
      </c>
      <c r="F466" s="2"/>
      <c r="G466" s="2"/>
      <c r="H466" s="6">
        <f t="shared" si="7"/>
        <v>0</v>
      </c>
      <c r="I466" s="5"/>
      <c r="J466" s="5"/>
      <c r="K466" s="5"/>
    </row>
    <row r="467" spans="2:11" ht="13.5" x14ac:dyDescent="0.35">
      <c r="B467" s="4">
        <v>42682</v>
      </c>
      <c r="C467" s="2">
        <v>4.79</v>
      </c>
      <c r="D467" s="2">
        <v>4.1807999999999996</v>
      </c>
      <c r="E467" s="2">
        <v>595</v>
      </c>
      <c r="F467" s="2"/>
      <c r="G467" s="2"/>
      <c r="H467" s="6">
        <f t="shared" si="7"/>
        <v>-2.0766201217329401E-3</v>
      </c>
      <c r="I467" s="5"/>
      <c r="J467" s="5"/>
      <c r="K467" s="5"/>
    </row>
    <row r="468" spans="2:11" ht="13.5" x14ac:dyDescent="0.35">
      <c r="B468" s="4">
        <v>42683</v>
      </c>
      <c r="C468" s="2">
        <v>4.71</v>
      </c>
      <c r="D468" s="2">
        <v>4.1109999999999998</v>
      </c>
      <c r="E468" s="2">
        <v>7475</v>
      </c>
      <c r="F468" s="2"/>
      <c r="G468" s="2"/>
      <c r="H468" s="6">
        <f t="shared" si="7"/>
        <v>-1.6695369307309575E-2</v>
      </c>
      <c r="I468" s="5"/>
      <c r="J468" s="5"/>
      <c r="K468" s="5"/>
    </row>
    <row r="469" spans="2:11" ht="13.5" x14ac:dyDescent="0.35">
      <c r="B469" s="4">
        <v>42684</v>
      </c>
      <c r="C469" s="2">
        <v>4.71</v>
      </c>
      <c r="D469" s="2">
        <v>4.1109999999999998</v>
      </c>
      <c r="E469" s="2">
        <v>7071</v>
      </c>
      <c r="F469" s="2"/>
      <c r="G469" s="2"/>
      <c r="H469" s="6">
        <f t="shared" si="7"/>
        <v>0</v>
      </c>
      <c r="I469" s="5"/>
      <c r="J469" s="5"/>
      <c r="K469" s="5"/>
    </row>
    <row r="470" spans="2:11" ht="13.5" x14ac:dyDescent="0.35">
      <c r="B470" s="4">
        <v>42685</v>
      </c>
      <c r="C470" s="2">
        <v>4.71</v>
      </c>
      <c r="D470" s="2">
        <v>4.1109999999999998</v>
      </c>
      <c r="E470" s="2">
        <v>5320</v>
      </c>
      <c r="F470" s="2"/>
      <c r="G470" s="2"/>
      <c r="H470" s="6">
        <f t="shared" si="7"/>
        <v>0</v>
      </c>
      <c r="I470" s="5"/>
      <c r="J470" s="5"/>
      <c r="K470" s="5"/>
    </row>
    <row r="471" spans="2:11" ht="13.5" x14ac:dyDescent="0.35">
      <c r="B471" s="4">
        <v>42688</v>
      </c>
      <c r="C471" s="2">
        <v>4.7</v>
      </c>
      <c r="D471" s="2">
        <v>4.1022999999999996</v>
      </c>
      <c r="E471" s="2">
        <v>155</v>
      </c>
      <c r="F471" s="2"/>
      <c r="G471" s="2"/>
      <c r="H471" s="6">
        <f t="shared" si="7"/>
        <v>-2.1162734127949776E-3</v>
      </c>
      <c r="I471" s="5"/>
      <c r="J471" s="5"/>
      <c r="K471" s="5"/>
    </row>
    <row r="472" spans="2:11" ht="13.5" x14ac:dyDescent="0.35">
      <c r="B472" s="4">
        <v>42689</v>
      </c>
      <c r="C472" s="2">
        <v>4.7</v>
      </c>
      <c r="D472" s="2">
        <v>4.1022999999999996</v>
      </c>
      <c r="E472" s="2">
        <v>5960</v>
      </c>
      <c r="F472" s="2"/>
      <c r="G472" s="2"/>
      <c r="H472" s="6">
        <f t="shared" si="7"/>
        <v>0</v>
      </c>
      <c r="I472" s="5"/>
      <c r="J472" s="5"/>
      <c r="K472" s="5"/>
    </row>
    <row r="473" spans="2:11" ht="13.5" x14ac:dyDescent="0.35">
      <c r="B473" s="4">
        <v>42690</v>
      </c>
      <c r="C473" s="2">
        <v>4.7</v>
      </c>
      <c r="D473" s="2">
        <v>4.1022999999999996</v>
      </c>
      <c r="E473" s="2">
        <v>13464</v>
      </c>
      <c r="F473" s="2"/>
      <c r="G473" s="2"/>
      <c r="H473" s="6">
        <f t="shared" si="7"/>
        <v>0</v>
      </c>
      <c r="I473" s="5"/>
      <c r="J473" s="5"/>
      <c r="K473" s="5"/>
    </row>
    <row r="474" spans="2:11" ht="13.5" x14ac:dyDescent="0.35">
      <c r="B474" s="4">
        <v>42691</v>
      </c>
      <c r="C474" s="2">
        <v>4.71</v>
      </c>
      <c r="D474" s="2">
        <v>4.1109999999999998</v>
      </c>
      <c r="E474" s="2">
        <v>15446</v>
      </c>
      <c r="F474" s="2"/>
      <c r="G474" s="2"/>
      <c r="H474" s="6">
        <f t="shared" si="7"/>
        <v>2.1207615240231461E-3</v>
      </c>
      <c r="I474" s="5"/>
      <c r="J474" s="5"/>
      <c r="K474" s="5"/>
    </row>
    <row r="475" spans="2:11" ht="13.5" x14ac:dyDescent="0.35">
      <c r="B475" s="4">
        <v>42692</v>
      </c>
      <c r="C475" s="2">
        <v>4.71</v>
      </c>
      <c r="D475" s="2">
        <v>4.1109999999999998</v>
      </c>
      <c r="E475" s="2">
        <v>1439</v>
      </c>
      <c r="F475" s="2"/>
      <c r="G475" s="2"/>
      <c r="H475" s="6">
        <f t="shared" si="7"/>
        <v>0</v>
      </c>
      <c r="I475" s="5"/>
      <c r="J475" s="5"/>
      <c r="K475" s="5"/>
    </row>
    <row r="476" spans="2:11" ht="13.5" x14ac:dyDescent="0.35">
      <c r="B476" s="4">
        <v>42695</v>
      </c>
      <c r="C476" s="2">
        <v>4.7</v>
      </c>
      <c r="D476" s="2">
        <v>4.1022999999999996</v>
      </c>
      <c r="E476" s="2">
        <v>254</v>
      </c>
      <c r="F476" s="2"/>
      <c r="G476" s="2"/>
      <c r="H476" s="6">
        <f t="shared" si="7"/>
        <v>-2.1162734127949776E-3</v>
      </c>
      <c r="I476" s="5"/>
      <c r="J476" s="5"/>
      <c r="K476" s="5"/>
    </row>
    <row r="477" spans="2:11" ht="13.5" x14ac:dyDescent="0.35">
      <c r="B477" s="4">
        <v>42696</v>
      </c>
      <c r="C477" s="2">
        <v>4.68</v>
      </c>
      <c r="D477" s="2">
        <v>4.0848000000000004</v>
      </c>
      <c r="E477" s="2">
        <v>2240</v>
      </c>
      <c r="F477" s="2"/>
      <c r="G477" s="2"/>
      <c r="H477" s="6">
        <f t="shared" si="7"/>
        <v>-4.2658996172876638E-3</v>
      </c>
      <c r="I477" s="5"/>
      <c r="J477" s="5"/>
      <c r="K477" s="5"/>
    </row>
    <row r="478" spans="2:11" ht="13.5" x14ac:dyDescent="0.35">
      <c r="B478" s="4">
        <v>42697</v>
      </c>
      <c r="C478" s="2">
        <v>4.75</v>
      </c>
      <c r="D478" s="2">
        <v>4.1459000000000001</v>
      </c>
      <c r="E478" s="2">
        <v>103</v>
      </c>
      <c r="F478" s="2"/>
      <c r="G478" s="2"/>
      <c r="H478" s="6">
        <f t="shared" si="7"/>
        <v>1.4957892675283907E-2</v>
      </c>
      <c r="I478" s="5"/>
      <c r="J478" s="5"/>
      <c r="K478" s="5"/>
    </row>
    <row r="479" spans="2:11" ht="13.5" x14ac:dyDescent="0.35">
      <c r="B479" s="4">
        <v>42698</v>
      </c>
      <c r="C479" s="2">
        <v>4.7</v>
      </c>
      <c r="D479" s="2">
        <v>4.1022999999999996</v>
      </c>
      <c r="E479" s="2">
        <v>3038</v>
      </c>
      <c r="F479" s="2"/>
      <c r="G479" s="2"/>
      <c r="H479" s="6">
        <f t="shared" si="7"/>
        <v>-1.051641380641128E-2</v>
      </c>
      <c r="I479" s="5"/>
      <c r="J479" s="5"/>
      <c r="K479" s="5"/>
    </row>
    <row r="480" spans="2:11" ht="13.5" x14ac:dyDescent="0.35">
      <c r="B480" s="4">
        <v>42699</v>
      </c>
      <c r="C480" s="2">
        <v>4.7</v>
      </c>
      <c r="D480" s="2">
        <v>4.1022999999999996</v>
      </c>
      <c r="E480" s="2">
        <v>1289</v>
      </c>
      <c r="F480" s="2"/>
      <c r="G480" s="2"/>
      <c r="H480" s="6">
        <f t="shared" si="7"/>
        <v>0</v>
      </c>
      <c r="I480" s="5"/>
      <c r="J480" s="5"/>
      <c r="K480" s="5"/>
    </row>
    <row r="481" spans="2:11" ht="13.5" x14ac:dyDescent="0.35">
      <c r="B481" s="4">
        <v>42702</v>
      </c>
      <c r="C481" s="2">
        <v>4.68</v>
      </c>
      <c r="D481" s="2">
        <v>4.0848000000000004</v>
      </c>
      <c r="E481" s="2">
        <v>5767</v>
      </c>
      <c r="F481" s="2"/>
      <c r="G481" s="2"/>
      <c r="H481" s="6">
        <f t="shared" si="7"/>
        <v>-4.2658996172876638E-3</v>
      </c>
      <c r="I481" s="5"/>
      <c r="J481" s="5"/>
      <c r="K481" s="5"/>
    </row>
    <row r="482" spans="2:11" ht="13.5" x14ac:dyDescent="0.35">
      <c r="B482" s="4">
        <v>42703</v>
      </c>
      <c r="C482" s="2">
        <v>4.63</v>
      </c>
      <c r="D482" s="2">
        <v>4.0411999999999999</v>
      </c>
      <c r="E482" s="2">
        <v>10399</v>
      </c>
      <c r="F482" s="2"/>
      <c r="G482" s="2"/>
      <c r="H482" s="6">
        <f t="shared" si="7"/>
        <v>-1.0673717195456454E-2</v>
      </c>
      <c r="I482" s="5"/>
      <c r="J482" s="5"/>
      <c r="K482" s="5"/>
    </row>
    <row r="483" spans="2:11" ht="13.5" x14ac:dyDescent="0.35">
      <c r="B483" s="4">
        <v>42704</v>
      </c>
      <c r="C483" s="2">
        <v>4.63</v>
      </c>
      <c r="D483" s="2">
        <v>4.0411999999999999</v>
      </c>
      <c r="E483" s="2">
        <v>0</v>
      </c>
      <c r="F483" s="2"/>
      <c r="G483" s="2"/>
      <c r="H483" s="6">
        <f t="shared" si="7"/>
        <v>0</v>
      </c>
      <c r="I483" s="5"/>
      <c r="J483" s="5"/>
      <c r="K483" s="5"/>
    </row>
    <row r="484" spans="2:11" ht="13.5" x14ac:dyDescent="0.35">
      <c r="B484" s="4">
        <v>42705</v>
      </c>
      <c r="C484" s="2">
        <v>4.63</v>
      </c>
      <c r="D484" s="2">
        <v>4.0411999999999999</v>
      </c>
      <c r="E484" s="2">
        <v>2000</v>
      </c>
      <c r="F484" s="2"/>
      <c r="G484" s="2"/>
      <c r="H484" s="6">
        <f t="shared" si="7"/>
        <v>0</v>
      </c>
      <c r="I484" s="5"/>
      <c r="J484" s="5"/>
      <c r="K484" s="5"/>
    </row>
    <row r="485" spans="2:11" ht="13.5" x14ac:dyDescent="0.35">
      <c r="B485" s="4">
        <v>42706</v>
      </c>
      <c r="C485" s="2">
        <v>4.68</v>
      </c>
      <c r="D485" s="2">
        <v>4.0848000000000004</v>
      </c>
      <c r="E485" s="2">
        <v>5990</v>
      </c>
      <c r="F485" s="2"/>
      <c r="G485" s="2"/>
      <c r="H485" s="6">
        <f t="shared" si="7"/>
        <v>1.0788874591705565E-2</v>
      </c>
      <c r="I485" s="5"/>
      <c r="J485" s="5"/>
      <c r="K485" s="5"/>
    </row>
    <row r="486" spans="2:11" ht="13.5" x14ac:dyDescent="0.35">
      <c r="B486" s="4">
        <v>42709</v>
      </c>
      <c r="C486" s="2">
        <v>4.68</v>
      </c>
      <c r="D486" s="2">
        <v>4.0848000000000004</v>
      </c>
      <c r="E486" s="2">
        <v>500</v>
      </c>
      <c r="F486" s="2"/>
      <c r="G486" s="2"/>
      <c r="H486" s="6">
        <f t="shared" si="7"/>
        <v>0</v>
      </c>
      <c r="I486" s="5"/>
      <c r="J486" s="5"/>
      <c r="K486" s="5"/>
    </row>
    <row r="487" spans="2:11" ht="13.5" x14ac:dyDescent="0.35">
      <c r="B487" s="4">
        <v>42710</v>
      </c>
      <c r="C487" s="2">
        <v>4.66</v>
      </c>
      <c r="D487" s="2">
        <v>4.0673000000000004</v>
      </c>
      <c r="E487" s="2">
        <v>5808</v>
      </c>
      <c r="F487" s="2"/>
      <c r="G487" s="2"/>
      <c r="H487" s="6">
        <f t="shared" si="7"/>
        <v>-4.284175479827671E-3</v>
      </c>
      <c r="I487" s="5"/>
      <c r="J487" s="5"/>
      <c r="K487" s="5"/>
    </row>
    <row r="488" spans="2:11" ht="13.5" x14ac:dyDescent="0.35">
      <c r="B488" s="4">
        <v>42711</v>
      </c>
      <c r="C488" s="2">
        <v>4.6100000000000003</v>
      </c>
      <c r="D488" s="2">
        <v>4.0236999999999998</v>
      </c>
      <c r="E488" s="2">
        <v>1647</v>
      </c>
      <c r="F488" s="2"/>
      <c r="G488" s="2"/>
      <c r="H488" s="6">
        <f t="shared" si="7"/>
        <v>-1.0719642022963766E-2</v>
      </c>
      <c r="I488" s="5"/>
      <c r="J488" s="5"/>
      <c r="K488" s="5"/>
    </row>
    <row r="489" spans="2:11" ht="13.5" x14ac:dyDescent="0.35">
      <c r="B489" s="4">
        <v>42712</v>
      </c>
      <c r="C489" s="2">
        <v>4.6500000000000004</v>
      </c>
      <c r="D489" s="2">
        <v>4.0586000000000002</v>
      </c>
      <c r="E489" s="2">
        <v>3750</v>
      </c>
      <c r="F489" s="2"/>
      <c r="G489" s="2"/>
      <c r="H489" s="6">
        <f t="shared" si="7"/>
        <v>8.673608867460391E-3</v>
      </c>
      <c r="I489" s="5"/>
      <c r="J489" s="5"/>
      <c r="K489" s="5"/>
    </row>
    <row r="490" spans="2:11" ht="13.5" x14ac:dyDescent="0.35">
      <c r="B490" s="4">
        <v>42713</v>
      </c>
      <c r="C490" s="2">
        <v>4.6500000000000004</v>
      </c>
      <c r="D490" s="2">
        <v>4.0586000000000002</v>
      </c>
      <c r="E490" s="2">
        <v>3238</v>
      </c>
      <c r="F490" s="2"/>
      <c r="G490" s="2"/>
      <c r="H490" s="6">
        <f t="shared" si="7"/>
        <v>0</v>
      </c>
      <c r="I490" s="5"/>
      <c r="J490" s="5"/>
      <c r="K490" s="5"/>
    </row>
    <row r="491" spans="2:11" ht="13.5" x14ac:dyDescent="0.35">
      <c r="B491" s="4">
        <v>42717</v>
      </c>
      <c r="C491" s="2">
        <v>4.6500000000000004</v>
      </c>
      <c r="D491" s="2">
        <v>4.0586000000000002</v>
      </c>
      <c r="E491" s="2">
        <v>5400</v>
      </c>
      <c r="F491" s="2"/>
      <c r="G491" s="2"/>
      <c r="H491" s="6">
        <f t="shared" si="7"/>
        <v>0</v>
      </c>
      <c r="I491" s="5"/>
      <c r="J491" s="5"/>
      <c r="K491" s="5"/>
    </row>
    <row r="492" spans="2:11" ht="13.5" x14ac:dyDescent="0.35">
      <c r="B492" s="4">
        <v>42718</v>
      </c>
      <c r="C492" s="2">
        <v>4.7</v>
      </c>
      <c r="D492" s="2">
        <v>4.1022999999999996</v>
      </c>
      <c r="E492" s="2">
        <v>16064</v>
      </c>
      <c r="F492" s="2"/>
      <c r="G492" s="2"/>
      <c r="H492" s="6">
        <f t="shared" si="7"/>
        <v>1.0767259646183266E-2</v>
      </c>
      <c r="I492" s="5"/>
      <c r="J492" s="5"/>
      <c r="K492" s="5"/>
    </row>
    <row r="493" spans="2:11" ht="13.5" x14ac:dyDescent="0.35">
      <c r="B493" s="4">
        <v>42719</v>
      </c>
      <c r="C493" s="2">
        <v>4.7</v>
      </c>
      <c r="D493" s="2">
        <v>4.1022999999999996</v>
      </c>
      <c r="E493" s="2">
        <v>5875</v>
      </c>
      <c r="F493" s="2"/>
      <c r="G493" s="2"/>
      <c r="H493" s="6">
        <f t="shared" si="7"/>
        <v>0</v>
      </c>
      <c r="I493" s="5"/>
      <c r="J493" s="5"/>
      <c r="K493" s="5"/>
    </row>
    <row r="494" spans="2:11" ht="13.5" x14ac:dyDescent="0.35">
      <c r="B494" s="4">
        <v>42720</v>
      </c>
      <c r="C494" s="2">
        <v>4.7</v>
      </c>
      <c r="D494" s="2">
        <v>4.1022999999999996</v>
      </c>
      <c r="E494" s="2">
        <v>6407</v>
      </c>
      <c r="F494" s="2"/>
      <c r="G494" s="2"/>
      <c r="H494" s="6">
        <f t="shared" si="7"/>
        <v>0</v>
      </c>
      <c r="I494" s="5"/>
      <c r="J494" s="5"/>
      <c r="K494" s="5"/>
    </row>
    <row r="495" spans="2:11" ht="13.5" x14ac:dyDescent="0.35">
      <c r="B495" s="4">
        <v>42723</v>
      </c>
      <c r="C495" s="2">
        <v>4.7</v>
      </c>
      <c r="D495" s="2">
        <v>4.1022999999999996</v>
      </c>
      <c r="E495" s="2">
        <v>6407</v>
      </c>
      <c r="F495" s="2"/>
      <c r="G495" s="2"/>
      <c r="H495" s="6">
        <f t="shared" si="7"/>
        <v>0</v>
      </c>
      <c r="I495" s="5"/>
      <c r="J495" s="5"/>
      <c r="K495" s="5"/>
    </row>
    <row r="496" spans="2:11" ht="13.5" x14ac:dyDescent="0.35">
      <c r="B496" s="4">
        <v>42724</v>
      </c>
      <c r="C496" s="2">
        <v>4.7</v>
      </c>
      <c r="D496" s="2">
        <v>4.1022999999999996</v>
      </c>
      <c r="E496" s="2">
        <v>0</v>
      </c>
      <c r="F496" s="2"/>
      <c r="G496" s="2"/>
      <c r="H496" s="6">
        <f t="shared" si="7"/>
        <v>0</v>
      </c>
      <c r="I496" s="5"/>
      <c r="J496" s="5"/>
      <c r="K496" s="5"/>
    </row>
    <row r="497" spans="2:11" ht="13.5" x14ac:dyDescent="0.35">
      <c r="B497" s="4">
        <v>42725</v>
      </c>
      <c r="C497" s="2">
        <v>4.7</v>
      </c>
      <c r="D497" s="2">
        <v>4.1022999999999996</v>
      </c>
      <c r="E497" s="2">
        <v>8870</v>
      </c>
      <c r="F497" s="2"/>
      <c r="G497" s="2"/>
      <c r="H497" s="6">
        <f t="shared" si="7"/>
        <v>0</v>
      </c>
      <c r="I497" s="5"/>
      <c r="J497" s="5"/>
      <c r="K497" s="5"/>
    </row>
    <row r="498" spans="2:11" ht="13.5" x14ac:dyDescent="0.35">
      <c r="B498" s="4">
        <v>42726</v>
      </c>
      <c r="C498" s="2">
        <v>4.7</v>
      </c>
      <c r="D498" s="2">
        <v>4.1022999999999996</v>
      </c>
      <c r="E498" s="2">
        <v>390</v>
      </c>
      <c r="F498" s="2"/>
      <c r="G498" s="2"/>
      <c r="H498" s="6">
        <f t="shared" si="7"/>
        <v>0</v>
      </c>
      <c r="I498" s="5"/>
      <c r="J498" s="5"/>
      <c r="K498" s="5"/>
    </row>
    <row r="499" spans="2:11" ht="13.5" x14ac:dyDescent="0.35">
      <c r="B499" s="4">
        <v>42727</v>
      </c>
      <c r="C499" s="2">
        <v>4.7</v>
      </c>
      <c r="D499" s="2">
        <v>4.1022999999999996</v>
      </c>
      <c r="E499" s="2">
        <v>457</v>
      </c>
      <c r="F499" s="2"/>
      <c r="G499" s="2"/>
      <c r="H499" s="6">
        <f t="shared" si="7"/>
        <v>0</v>
      </c>
      <c r="I499" s="5"/>
      <c r="J499" s="5"/>
      <c r="K499" s="5"/>
    </row>
    <row r="500" spans="2:11" ht="13.5" x14ac:dyDescent="0.35">
      <c r="B500" s="4">
        <v>42730</v>
      </c>
      <c r="C500" s="2">
        <v>4.5999999999999996</v>
      </c>
      <c r="D500" s="2">
        <v>4.0149999999999997</v>
      </c>
      <c r="E500" s="2">
        <v>20546</v>
      </c>
      <c r="F500" s="2"/>
      <c r="G500" s="2"/>
      <c r="H500" s="6">
        <f t="shared" si="7"/>
        <v>-2.128074494795601E-2</v>
      </c>
      <c r="I500" s="5"/>
      <c r="J500" s="5"/>
      <c r="K500" s="5"/>
    </row>
    <row r="501" spans="2:11" ht="13.5" x14ac:dyDescent="0.35">
      <c r="B501" s="4">
        <v>42731</v>
      </c>
      <c r="C501" s="2">
        <v>4.5999999999999996</v>
      </c>
      <c r="D501" s="2">
        <v>4.0149999999999997</v>
      </c>
      <c r="E501" s="2">
        <v>12634</v>
      </c>
      <c r="F501" s="2"/>
      <c r="G501" s="2"/>
      <c r="H501" s="6">
        <f t="shared" si="7"/>
        <v>0</v>
      </c>
      <c r="I501" s="5"/>
      <c r="J501" s="5"/>
      <c r="K501" s="5"/>
    </row>
    <row r="502" spans="2:11" ht="13.5" x14ac:dyDescent="0.35">
      <c r="B502" s="4">
        <v>42732</v>
      </c>
      <c r="C502" s="2">
        <v>4.5999999999999996</v>
      </c>
      <c r="D502" s="2">
        <v>4.0149999999999997</v>
      </c>
      <c r="E502" s="2">
        <v>13051</v>
      </c>
      <c r="F502" s="2"/>
      <c r="G502" s="2"/>
      <c r="H502" s="6">
        <f t="shared" si="7"/>
        <v>0</v>
      </c>
      <c r="I502" s="5"/>
      <c r="J502" s="5"/>
      <c r="K502" s="5"/>
    </row>
    <row r="503" spans="2:11" ht="13.5" x14ac:dyDescent="0.35">
      <c r="B503" s="4">
        <v>42733</v>
      </c>
      <c r="C503" s="2">
        <v>4.5199999999999996</v>
      </c>
      <c r="D503" s="2">
        <v>3.9451000000000001</v>
      </c>
      <c r="E503" s="2">
        <v>10131</v>
      </c>
      <c r="F503" s="2"/>
      <c r="G503" s="2"/>
      <c r="H503" s="6">
        <f t="shared" si="7"/>
        <v>-1.7409713574097044E-2</v>
      </c>
      <c r="I503" s="5"/>
      <c r="J503" s="5"/>
      <c r="K503" s="5"/>
    </row>
    <row r="504" spans="2:11" ht="13.5" x14ac:dyDescent="0.35">
      <c r="B504" s="4">
        <v>42734</v>
      </c>
      <c r="C504" s="2">
        <v>4.5599999999999996</v>
      </c>
      <c r="D504" s="2">
        <v>3.9801000000000002</v>
      </c>
      <c r="E504" s="2">
        <v>3420</v>
      </c>
      <c r="F504" s="2"/>
      <c r="G504" s="2"/>
      <c r="H504" s="6">
        <f t="shared" si="7"/>
        <v>8.8717649742719173E-3</v>
      </c>
      <c r="I504" s="5"/>
      <c r="J504" s="5"/>
      <c r="K504" s="5"/>
    </row>
    <row r="505" spans="2:11" ht="13.5" x14ac:dyDescent="0.35">
      <c r="B505" s="4">
        <v>42737</v>
      </c>
      <c r="C505" s="2">
        <v>4.5599999999999996</v>
      </c>
      <c r="D505" s="2">
        <v>3.9801000000000002</v>
      </c>
      <c r="E505" s="2">
        <v>0</v>
      </c>
      <c r="F505" s="2"/>
      <c r="G505" s="2"/>
      <c r="H505" s="6">
        <f t="shared" si="7"/>
        <v>0</v>
      </c>
      <c r="I505" s="5"/>
      <c r="J505" s="5"/>
      <c r="K505" s="5"/>
    </row>
    <row r="506" spans="2:11" ht="13.5" x14ac:dyDescent="0.35">
      <c r="B506" s="4">
        <v>42738</v>
      </c>
      <c r="C506" s="2">
        <v>4.5599999999999996</v>
      </c>
      <c r="D506" s="2">
        <v>3.9801000000000002</v>
      </c>
      <c r="E506" s="2">
        <v>454</v>
      </c>
      <c r="F506" s="2"/>
      <c r="G506" s="2"/>
      <c r="H506" s="6">
        <f t="shared" si="7"/>
        <v>0</v>
      </c>
      <c r="I506" s="5"/>
      <c r="J506" s="5"/>
      <c r="K506" s="5"/>
    </row>
    <row r="507" spans="2:11" ht="13.5" x14ac:dyDescent="0.35">
      <c r="B507" s="4">
        <v>42739</v>
      </c>
      <c r="C507" s="2">
        <v>4.5999999999999996</v>
      </c>
      <c r="D507" s="2">
        <v>4.0149999999999997</v>
      </c>
      <c r="E507" s="2">
        <v>11780</v>
      </c>
      <c r="F507" s="2"/>
      <c r="G507" s="2"/>
      <c r="H507" s="6">
        <f t="shared" si="7"/>
        <v>8.7686239039218832E-3</v>
      </c>
      <c r="I507" s="5"/>
      <c r="J507" s="5"/>
      <c r="K507" s="5"/>
    </row>
    <row r="508" spans="2:11" ht="13.5" x14ac:dyDescent="0.35">
      <c r="B508" s="4">
        <v>42740</v>
      </c>
      <c r="C508" s="2">
        <v>4.6100000000000003</v>
      </c>
      <c r="D508" s="2">
        <v>4.0236999999999998</v>
      </c>
      <c r="E508" s="2">
        <v>16063</v>
      </c>
      <c r="F508" s="2"/>
      <c r="G508" s="2"/>
      <c r="H508" s="6">
        <f t="shared" si="7"/>
        <v>2.1668742216687802E-3</v>
      </c>
      <c r="I508" s="5"/>
      <c r="J508" s="5"/>
      <c r="K508" s="5"/>
    </row>
    <row r="509" spans="2:11" ht="13.5" x14ac:dyDescent="0.35">
      <c r="B509" s="4">
        <v>42741</v>
      </c>
      <c r="C509" s="2">
        <v>4.5999999999999996</v>
      </c>
      <c r="D509" s="2">
        <v>4.0149999999999997</v>
      </c>
      <c r="E509" s="2">
        <v>28228</v>
      </c>
      <c r="F509" s="2"/>
      <c r="G509" s="2"/>
      <c r="H509" s="6">
        <f t="shared" si="7"/>
        <v>-2.1621890299973042E-3</v>
      </c>
      <c r="I509" s="5"/>
      <c r="J509" s="5"/>
      <c r="K509" s="5"/>
    </row>
    <row r="510" spans="2:11" ht="13.5" x14ac:dyDescent="0.35">
      <c r="B510" s="4">
        <v>42744</v>
      </c>
      <c r="C510" s="2">
        <v>4.6100000000000003</v>
      </c>
      <c r="D510" s="2">
        <v>4.0236999999999998</v>
      </c>
      <c r="E510" s="2">
        <v>2030</v>
      </c>
      <c r="F510" s="2"/>
      <c r="G510" s="2"/>
      <c r="H510" s="6">
        <f t="shared" si="7"/>
        <v>2.1668742216687802E-3</v>
      </c>
      <c r="I510" s="5"/>
      <c r="J510" s="5"/>
      <c r="K510" s="5"/>
    </row>
    <row r="511" spans="2:11" ht="13.5" x14ac:dyDescent="0.35">
      <c r="B511" s="4">
        <v>42745</v>
      </c>
      <c r="C511" s="2">
        <v>4.6500000000000004</v>
      </c>
      <c r="D511" s="2">
        <v>4.0586000000000002</v>
      </c>
      <c r="E511" s="2">
        <v>1017</v>
      </c>
      <c r="F511" s="2"/>
      <c r="G511" s="2"/>
      <c r="H511" s="6">
        <f t="shared" si="7"/>
        <v>8.673608867460391E-3</v>
      </c>
      <c r="I511" s="5"/>
      <c r="J511" s="5"/>
      <c r="K511" s="5"/>
    </row>
    <row r="512" spans="2:11" ht="13.5" x14ac:dyDescent="0.35">
      <c r="B512" s="4">
        <v>42746</v>
      </c>
      <c r="C512" s="2">
        <v>4.5999999999999996</v>
      </c>
      <c r="D512" s="2">
        <v>4.0149999999999997</v>
      </c>
      <c r="E512" s="2">
        <v>2087</v>
      </c>
      <c r="F512" s="2"/>
      <c r="G512" s="2"/>
      <c r="H512" s="6">
        <f t="shared" si="7"/>
        <v>-1.0742620608091589E-2</v>
      </c>
      <c r="I512" s="5"/>
      <c r="J512" s="5"/>
      <c r="K512" s="5"/>
    </row>
    <row r="513" spans="2:11" ht="13.5" x14ac:dyDescent="0.35">
      <c r="B513" s="4">
        <v>42747</v>
      </c>
      <c r="C513" s="2">
        <v>4.5999999999999996</v>
      </c>
      <c r="D513" s="2">
        <v>4.0149999999999997</v>
      </c>
      <c r="E513" s="2">
        <v>6716</v>
      </c>
      <c r="F513" s="2"/>
      <c r="G513" s="2"/>
      <c r="H513" s="6">
        <f t="shared" si="7"/>
        <v>0</v>
      </c>
      <c r="I513" s="5"/>
      <c r="J513" s="5"/>
      <c r="K513" s="5"/>
    </row>
    <row r="514" spans="2:11" ht="13.5" x14ac:dyDescent="0.35">
      <c r="B514" s="4">
        <v>42748</v>
      </c>
      <c r="C514" s="2">
        <v>4.5999999999999996</v>
      </c>
      <c r="D514" s="2">
        <v>4.0149999999999997</v>
      </c>
      <c r="E514" s="2">
        <v>620</v>
      </c>
      <c r="F514" s="2"/>
      <c r="G514" s="2"/>
      <c r="H514" s="6">
        <f t="shared" si="7"/>
        <v>0</v>
      </c>
      <c r="I514" s="5"/>
      <c r="J514" s="5"/>
      <c r="K514" s="5"/>
    </row>
    <row r="515" spans="2:11" ht="13.5" x14ac:dyDescent="0.35">
      <c r="B515" s="4">
        <v>42751</v>
      </c>
      <c r="C515" s="2">
        <v>4.6100000000000003</v>
      </c>
      <c r="D515" s="2">
        <v>4.0236999999999998</v>
      </c>
      <c r="E515" s="2">
        <v>257</v>
      </c>
      <c r="F515" s="2"/>
      <c r="G515" s="2"/>
      <c r="H515" s="6">
        <f t="shared" si="7"/>
        <v>2.1668742216687802E-3</v>
      </c>
      <c r="I515" s="5"/>
      <c r="J515" s="5"/>
      <c r="K515" s="5"/>
    </row>
    <row r="516" spans="2:11" ht="13.5" x14ac:dyDescent="0.35">
      <c r="B516" s="4">
        <v>42752</v>
      </c>
      <c r="C516" s="2">
        <v>4.5999999999999996</v>
      </c>
      <c r="D516" s="2">
        <v>4.0149999999999997</v>
      </c>
      <c r="E516" s="2">
        <v>15551</v>
      </c>
      <c r="F516" s="2"/>
      <c r="G516" s="2"/>
      <c r="H516" s="6">
        <f t="shared" si="7"/>
        <v>-2.1621890299973042E-3</v>
      </c>
      <c r="I516" s="5"/>
      <c r="J516" s="5"/>
      <c r="K516" s="5"/>
    </row>
    <row r="517" spans="2:11" ht="13.5" x14ac:dyDescent="0.35">
      <c r="B517" s="4">
        <v>42753</v>
      </c>
      <c r="C517" s="2">
        <v>4.7300000000000004</v>
      </c>
      <c r="D517" s="2">
        <v>4.1284000000000001</v>
      </c>
      <c r="E517" s="2">
        <v>411</v>
      </c>
      <c r="F517" s="2"/>
      <c r="G517" s="2"/>
      <c r="H517" s="6">
        <f t="shared" si="7"/>
        <v>2.8244084682440947E-2</v>
      </c>
      <c r="I517" s="5"/>
      <c r="J517" s="5"/>
      <c r="K517" s="5"/>
    </row>
    <row r="518" spans="2:11" ht="13.5" x14ac:dyDescent="0.35">
      <c r="B518" s="4">
        <v>42754</v>
      </c>
      <c r="C518" s="2">
        <v>4.7</v>
      </c>
      <c r="D518" s="2">
        <v>4.1022999999999996</v>
      </c>
      <c r="E518" s="2">
        <v>1575</v>
      </c>
      <c r="F518" s="2"/>
      <c r="G518" s="2"/>
      <c r="H518" s="6">
        <f t="shared" si="7"/>
        <v>-6.3220618157156421E-3</v>
      </c>
      <c r="I518" s="5"/>
      <c r="J518" s="5"/>
      <c r="K518" s="5"/>
    </row>
    <row r="519" spans="2:11" ht="13.5" x14ac:dyDescent="0.35">
      <c r="B519" s="4">
        <v>42755</v>
      </c>
      <c r="C519" s="2">
        <v>4.7</v>
      </c>
      <c r="D519" s="2">
        <v>4.1022999999999996</v>
      </c>
      <c r="E519" s="2">
        <v>13171</v>
      </c>
      <c r="F519" s="2"/>
      <c r="G519" s="2"/>
      <c r="H519" s="6">
        <f t="shared" ref="H519:H582" si="8">(D519-D518)/D518</f>
        <v>0</v>
      </c>
      <c r="I519" s="5"/>
      <c r="J519" s="5"/>
      <c r="K519" s="5"/>
    </row>
    <row r="520" spans="2:11" ht="13.5" x14ac:dyDescent="0.35">
      <c r="B520" s="4">
        <v>42758</v>
      </c>
      <c r="C520" s="2">
        <v>4.58</v>
      </c>
      <c r="D520" s="2">
        <v>3.9975000000000001</v>
      </c>
      <c r="E520" s="2">
        <v>19438</v>
      </c>
      <c r="F520" s="2"/>
      <c r="G520" s="2"/>
      <c r="H520" s="6">
        <f t="shared" si="8"/>
        <v>-2.5546644565243783E-2</v>
      </c>
      <c r="I520" s="5"/>
      <c r="J520" s="5"/>
      <c r="K520" s="5"/>
    </row>
    <row r="521" spans="2:11" ht="13.5" x14ac:dyDescent="0.35">
      <c r="B521" s="4">
        <v>42759</v>
      </c>
      <c r="C521" s="2">
        <v>4.6900000000000004</v>
      </c>
      <c r="D521" s="2">
        <v>4.0934999999999997</v>
      </c>
      <c r="E521" s="2">
        <v>8210</v>
      </c>
      <c r="F521" s="2"/>
      <c r="G521" s="2"/>
      <c r="H521" s="6">
        <f t="shared" si="8"/>
        <v>2.4015009380862949E-2</v>
      </c>
      <c r="I521" s="5"/>
      <c r="J521" s="5"/>
      <c r="K521" s="5"/>
    </row>
    <row r="522" spans="2:11" ht="13.5" x14ac:dyDescent="0.35">
      <c r="B522" s="4">
        <v>42760</v>
      </c>
      <c r="C522" s="2">
        <v>4.5599999999999996</v>
      </c>
      <c r="D522" s="2">
        <v>3.9801000000000002</v>
      </c>
      <c r="E522" s="2">
        <v>1058</v>
      </c>
      <c r="F522" s="2"/>
      <c r="G522" s="2"/>
      <c r="H522" s="6">
        <f t="shared" si="8"/>
        <v>-2.770245511176243E-2</v>
      </c>
      <c r="I522" s="5"/>
      <c r="J522" s="5"/>
      <c r="K522" s="5"/>
    </row>
    <row r="523" spans="2:11" ht="13.5" x14ac:dyDescent="0.35">
      <c r="B523" s="4">
        <v>42761</v>
      </c>
      <c r="C523" s="2">
        <v>4.6900000000000004</v>
      </c>
      <c r="D523" s="2">
        <v>4.0934999999999997</v>
      </c>
      <c r="E523" s="2">
        <v>260</v>
      </c>
      <c r="F523" s="2"/>
      <c r="G523" s="2"/>
      <c r="H523" s="6">
        <f t="shared" si="8"/>
        <v>2.8491746438531567E-2</v>
      </c>
      <c r="I523" s="5"/>
      <c r="J523" s="5"/>
      <c r="K523" s="5"/>
    </row>
    <row r="524" spans="2:11" ht="13.5" x14ac:dyDescent="0.35">
      <c r="B524" s="4">
        <v>42762</v>
      </c>
      <c r="C524" s="2">
        <v>4.68</v>
      </c>
      <c r="D524" s="2">
        <v>4.0848000000000004</v>
      </c>
      <c r="E524" s="2">
        <v>2100</v>
      </c>
      <c r="F524" s="2"/>
      <c r="G524" s="2"/>
      <c r="H524" s="6">
        <f t="shared" si="8"/>
        <v>-2.1253206302673175E-3</v>
      </c>
      <c r="I524" s="5"/>
      <c r="J524" s="5"/>
      <c r="K524" s="5"/>
    </row>
    <row r="525" spans="2:11" ht="13.5" x14ac:dyDescent="0.35">
      <c r="B525" s="4">
        <v>42765</v>
      </c>
      <c r="C525" s="2">
        <v>4.58</v>
      </c>
      <c r="D525" s="2">
        <v>3.9975000000000001</v>
      </c>
      <c r="E525" s="2">
        <v>1422</v>
      </c>
      <c r="F525" s="2"/>
      <c r="G525" s="2"/>
      <c r="H525" s="6">
        <f t="shared" si="8"/>
        <v>-2.1371915393654614E-2</v>
      </c>
      <c r="I525" s="5"/>
      <c r="J525" s="5"/>
      <c r="K525" s="5"/>
    </row>
    <row r="526" spans="2:11" ht="13.5" x14ac:dyDescent="0.35">
      <c r="B526" s="4">
        <v>42766</v>
      </c>
      <c r="C526" s="2">
        <v>4.5999999999999996</v>
      </c>
      <c r="D526" s="2">
        <v>4.0149999999999997</v>
      </c>
      <c r="E526" s="2">
        <v>1050</v>
      </c>
      <c r="F526" s="2"/>
      <c r="G526" s="2"/>
      <c r="H526" s="6">
        <f t="shared" si="8"/>
        <v>4.3777360850530645E-3</v>
      </c>
      <c r="I526" s="5"/>
      <c r="J526" s="5"/>
      <c r="K526" s="5"/>
    </row>
    <row r="527" spans="2:11" ht="13.5" x14ac:dyDescent="0.35">
      <c r="B527" s="4">
        <v>42767</v>
      </c>
      <c r="C527" s="2">
        <v>4.62</v>
      </c>
      <c r="D527" s="2">
        <v>4.0324</v>
      </c>
      <c r="E527" s="2">
        <v>125</v>
      </c>
      <c r="F527" s="2"/>
      <c r="G527" s="2"/>
      <c r="H527" s="6">
        <f t="shared" si="8"/>
        <v>4.3337484433375604E-3</v>
      </c>
      <c r="I527" s="5"/>
      <c r="J527" s="5"/>
      <c r="K527" s="5"/>
    </row>
    <row r="528" spans="2:11" ht="13.5" x14ac:dyDescent="0.35">
      <c r="B528" s="4">
        <v>42768</v>
      </c>
      <c r="C528" s="2">
        <v>4.62</v>
      </c>
      <c r="D528" s="2">
        <v>4.0324</v>
      </c>
      <c r="E528" s="2">
        <v>0</v>
      </c>
      <c r="F528" s="2"/>
      <c r="G528" s="2"/>
      <c r="H528" s="6">
        <f t="shared" si="8"/>
        <v>0</v>
      </c>
      <c r="I528" s="5"/>
      <c r="J528" s="5"/>
      <c r="K528" s="5"/>
    </row>
    <row r="529" spans="2:11" ht="13.5" x14ac:dyDescent="0.35">
      <c r="B529" s="4">
        <v>42769</v>
      </c>
      <c r="C529" s="2">
        <v>4.59</v>
      </c>
      <c r="D529" s="2">
        <v>4.0061999999999998</v>
      </c>
      <c r="E529" s="2">
        <v>750</v>
      </c>
      <c r="F529" s="2"/>
      <c r="G529" s="2"/>
      <c r="H529" s="6">
        <f t="shared" si="8"/>
        <v>-6.497371292530558E-3</v>
      </c>
      <c r="I529" s="5"/>
      <c r="J529" s="5"/>
      <c r="K529" s="5"/>
    </row>
    <row r="530" spans="2:11" ht="13.5" x14ac:dyDescent="0.35">
      <c r="B530" s="4">
        <v>42772</v>
      </c>
      <c r="C530" s="2">
        <v>4.58</v>
      </c>
      <c r="D530" s="2">
        <v>3.9975000000000001</v>
      </c>
      <c r="E530" s="2">
        <v>3090</v>
      </c>
      <c r="F530" s="2"/>
      <c r="G530" s="2"/>
      <c r="H530" s="6">
        <f t="shared" si="8"/>
        <v>-2.1716339673505339E-3</v>
      </c>
      <c r="I530" s="5"/>
      <c r="J530" s="5"/>
      <c r="K530" s="5"/>
    </row>
    <row r="531" spans="2:11" ht="13.5" x14ac:dyDescent="0.35">
      <c r="B531" s="4">
        <v>42773</v>
      </c>
      <c r="C531" s="2">
        <v>4.58</v>
      </c>
      <c r="D531" s="2">
        <v>3.9975000000000001</v>
      </c>
      <c r="E531" s="2">
        <v>3240</v>
      </c>
      <c r="F531" s="2"/>
      <c r="G531" s="2"/>
      <c r="H531" s="6">
        <f t="shared" si="8"/>
        <v>0</v>
      </c>
      <c r="I531" s="5"/>
      <c r="J531" s="5"/>
      <c r="K531" s="5"/>
    </row>
    <row r="532" spans="2:11" ht="13.5" x14ac:dyDescent="0.35">
      <c r="B532" s="4">
        <v>42774</v>
      </c>
      <c r="C532" s="2">
        <v>4.58</v>
      </c>
      <c r="D532" s="2">
        <v>3.9975000000000001</v>
      </c>
      <c r="E532" s="2">
        <v>402</v>
      </c>
      <c r="F532" s="2"/>
      <c r="G532" s="2"/>
      <c r="H532" s="6">
        <f t="shared" si="8"/>
        <v>0</v>
      </c>
      <c r="I532" s="5"/>
      <c r="J532" s="5"/>
      <c r="K532" s="5"/>
    </row>
    <row r="533" spans="2:11" ht="13.5" x14ac:dyDescent="0.35">
      <c r="B533" s="4">
        <v>42775</v>
      </c>
      <c r="C533" s="2">
        <v>4.45</v>
      </c>
      <c r="D533" s="2">
        <v>3.8839999999999999</v>
      </c>
      <c r="E533" s="2">
        <v>3446</v>
      </c>
      <c r="F533" s="2"/>
      <c r="G533" s="2"/>
      <c r="H533" s="6">
        <f t="shared" si="8"/>
        <v>-2.8392745465916237E-2</v>
      </c>
      <c r="I533" s="5"/>
      <c r="J533" s="5"/>
      <c r="K533" s="5"/>
    </row>
    <row r="534" spans="2:11" ht="13.5" x14ac:dyDescent="0.35">
      <c r="B534" s="4">
        <v>42776</v>
      </c>
      <c r="C534" s="2">
        <v>4.5</v>
      </c>
      <c r="D534" s="2">
        <v>3.9277000000000002</v>
      </c>
      <c r="E534" s="2">
        <v>373</v>
      </c>
      <c r="F534" s="2"/>
      <c r="G534" s="2"/>
      <c r="H534" s="6">
        <f t="shared" si="8"/>
        <v>1.1251287332646832E-2</v>
      </c>
      <c r="I534" s="5"/>
      <c r="J534" s="5"/>
      <c r="K534" s="5"/>
    </row>
    <row r="535" spans="2:11" ht="13.5" x14ac:dyDescent="0.35">
      <c r="B535" s="4">
        <v>42779</v>
      </c>
      <c r="C535" s="2">
        <v>4.55</v>
      </c>
      <c r="D535" s="2">
        <v>3.9712999999999998</v>
      </c>
      <c r="E535" s="2">
        <v>8973</v>
      </c>
      <c r="F535" s="2"/>
      <c r="G535" s="2"/>
      <c r="H535" s="6">
        <f t="shared" si="8"/>
        <v>1.1100644142882511E-2</v>
      </c>
      <c r="I535" s="5"/>
      <c r="J535" s="5"/>
      <c r="K535" s="5"/>
    </row>
    <row r="536" spans="2:11" ht="13.5" x14ac:dyDescent="0.35">
      <c r="B536" s="4">
        <v>42780</v>
      </c>
      <c r="C536" s="2">
        <v>4.55</v>
      </c>
      <c r="D536" s="2">
        <v>3.9712999999999998</v>
      </c>
      <c r="E536" s="2">
        <v>19576</v>
      </c>
      <c r="F536" s="2"/>
      <c r="G536" s="2"/>
      <c r="H536" s="6">
        <f t="shared" si="8"/>
        <v>0</v>
      </c>
      <c r="I536" s="5"/>
      <c r="J536" s="5"/>
      <c r="K536" s="5"/>
    </row>
    <row r="537" spans="2:11" ht="13.5" x14ac:dyDescent="0.35">
      <c r="B537" s="4">
        <v>42781</v>
      </c>
      <c r="C537" s="2">
        <v>4.51</v>
      </c>
      <c r="D537" s="2">
        <v>3.9363999999999999</v>
      </c>
      <c r="E537" s="2">
        <v>37425</v>
      </c>
      <c r="F537" s="2"/>
      <c r="G537" s="2"/>
      <c r="H537" s="6">
        <f t="shared" si="8"/>
        <v>-8.7880542895273413E-3</v>
      </c>
      <c r="I537" s="5"/>
      <c r="J537" s="5"/>
      <c r="K537" s="5"/>
    </row>
    <row r="538" spans="2:11" ht="13.5" x14ac:dyDescent="0.35">
      <c r="B538" s="4">
        <v>42782</v>
      </c>
      <c r="C538" s="2">
        <v>4.5</v>
      </c>
      <c r="D538" s="2">
        <v>3.9277000000000002</v>
      </c>
      <c r="E538" s="2">
        <v>6000</v>
      </c>
      <c r="F538" s="2"/>
      <c r="G538" s="2"/>
      <c r="H538" s="6">
        <f t="shared" si="8"/>
        <v>-2.2101412458082788E-3</v>
      </c>
      <c r="I538" s="5"/>
      <c r="J538" s="5"/>
      <c r="K538" s="5"/>
    </row>
    <row r="539" spans="2:11" ht="13.5" x14ac:dyDescent="0.35">
      <c r="B539" s="4">
        <v>42783</v>
      </c>
      <c r="C539" s="2">
        <v>4.5</v>
      </c>
      <c r="D539" s="2">
        <v>3.9277000000000002</v>
      </c>
      <c r="E539" s="2">
        <v>1401</v>
      </c>
      <c r="F539" s="2"/>
      <c r="G539" s="2"/>
      <c r="H539" s="6">
        <f t="shared" si="8"/>
        <v>0</v>
      </c>
      <c r="I539" s="5"/>
      <c r="J539" s="5"/>
      <c r="K539" s="5"/>
    </row>
    <row r="540" spans="2:11" ht="13.5" x14ac:dyDescent="0.35">
      <c r="B540" s="4">
        <v>42786</v>
      </c>
      <c r="C540" s="2">
        <v>4.5</v>
      </c>
      <c r="D540" s="2">
        <v>3.9277000000000002</v>
      </c>
      <c r="E540" s="2">
        <v>23115</v>
      </c>
      <c r="F540" s="2"/>
      <c r="G540" s="2"/>
      <c r="H540" s="6">
        <f t="shared" si="8"/>
        <v>0</v>
      </c>
      <c r="I540" s="5"/>
      <c r="J540" s="5"/>
      <c r="K540" s="5"/>
    </row>
    <row r="541" spans="2:11" ht="13.5" x14ac:dyDescent="0.35">
      <c r="B541" s="4">
        <v>42787</v>
      </c>
      <c r="C541" s="2">
        <v>4.45</v>
      </c>
      <c r="D541" s="2">
        <v>3.8839999999999999</v>
      </c>
      <c r="E541" s="2">
        <v>14916</v>
      </c>
      <c r="F541" s="2"/>
      <c r="G541" s="2"/>
      <c r="H541" s="6">
        <f t="shared" si="8"/>
        <v>-1.112610433587094E-2</v>
      </c>
      <c r="I541" s="5"/>
      <c r="J541" s="5"/>
      <c r="K541" s="5"/>
    </row>
    <row r="542" spans="2:11" ht="13.5" x14ac:dyDescent="0.35">
      <c r="B542" s="4">
        <v>42788</v>
      </c>
      <c r="C542" s="2">
        <v>4.5</v>
      </c>
      <c r="D542" s="2">
        <v>3.9277000000000002</v>
      </c>
      <c r="E542" s="2">
        <v>729</v>
      </c>
      <c r="F542" s="2"/>
      <c r="G542" s="2"/>
      <c r="H542" s="6">
        <f t="shared" si="8"/>
        <v>1.1251287332646832E-2</v>
      </c>
      <c r="I542" s="5"/>
      <c r="J542" s="5"/>
      <c r="K542" s="5"/>
    </row>
    <row r="543" spans="2:11" ht="13.5" x14ac:dyDescent="0.35">
      <c r="B543" s="4">
        <v>42789</v>
      </c>
      <c r="C543" s="2">
        <v>4.5</v>
      </c>
      <c r="D543" s="2">
        <v>3.9277000000000002</v>
      </c>
      <c r="E543" s="2">
        <v>4019</v>
      </c>
      <c r="F543" s="2"/>
      <c r="G543" s="2"/>
      <c r="H543" s="6">
        <f t="shared" si="8"/>
        <v>0</v>
      </c>
      <c r="I543" s="5"/>
      <c r="J543" s="5"/>
      <c r="K543" s="5"/>
    </row>
    <row r="544" spans="2:11" ht="13.5" x14ac:dyDescent="0.35">
      <c r="B544" s="4">
        <v>42790</v>
      </c>
      <c r="C544" s="2">
        <v>4.5</v>
      </c>
      <c r="D544" s="2">
        <v>3.9277000000000002</v>
      </c>
      <c r="E544" s="2">
        <v>4170</v>
      </c>
      <c r="F544" s="2"/>
      <c r="G544" s="2"/>
      <c r="H544" s="6">
        <f t="shared" si="8"/>
        <v>0</v>
      </c>
      <c r="I544" s="5"/>
      <c r="J544" s="5"/>
      <c r="K544" s="5"/>
    </row>
    <row r="545" spans="2:11" ht="13.5" x14ac:dyDescent="0.35">
      <c r="B545" s="4">
        <v>42793</v>
      </c>
      <c r="C545" s="2">
        <v>4.5</v>
      </c>
      <c r="D545" s="2">
        <v>3.9277000000000002</v>
      </c>
      <c r="E545" s="2">
        <v>46920</v>
      </c>
      <c r="F545" s="2"/>
      <c r="G545" s="2"/>
      <c r="H545" s="6">
        <f t="shared" si="8"/>
        <v>0</v>
      </c>
      <c r="I545" s="5"/>
      <c r="J545" s="5"/>
      <c r="K545" s="5"/>
    </row>
    <row r="546" spans="2:11" ht="13.5" x14ac:dyDescent="0.35">
      <c r="B546" s="4">
        <v>42794</v>
      </c>
      <c r="C546" s="2">
        <v>4.5</v>
      </c>
      <c r="D546" s="2">
        <v>3.9277000000000002</v>
      </c>
      <c r="E546" s="2">
        <v>21935</v>
      </c>
      <c r="F546" s="2"/>
      <c r="G546" s="2"/>
      <c r="H546" s="6">
        <f t="shared" si="8"/>
        <v>0</v>
      </c>
      <c r="I546" s="5"/>
      <c r="J546" s="5"/>
      <c r="K546" s="5"/>
    </row>
    <row r="547" spans="2:11" ht="13.5" x14ac:dyDescent="0.35">
      <c r="B547" s="4">
        <v>42795</v>
      </c>
      <c r="C547" s="2">
        <v>4.4800000000000004</v>
      </c>
      <c r="D547" s="2">
        <v>3.9102000000000001</v>
      </c>
      <c r="E547" s="2">
        <v>4185</v>
      </c>
      <c r="F547" s="2"/>
      <c r="G547" s="2"/>
      <c r="H547" s="6">
        <f t="shared" si="8"/>
        <v>-4.4555337729460165E-3</v>
      </c>
      <c r="I547" s="5"/>
      <c r="J547" s="5"/>
      <c r="K547" s="5"/>
    </row>
    <row r="548" spans="2:11" ht="13.5" x14ac:dyDescent="0.35">
      <c r="B548" s="4">
        <v>42796</v>
      </c>
      <c r="C548" s="2">
        <v>4.4800000000000004</v>
      </c>
      <c r="D548" s="2">
        <v>3.9102000000000001</v>
      </c>
      <c r="E548" s="2">
        <v>0</v>
      </c>
      <c r="F548" s="2"/>
      <c r="G548" s="2"/>
      <c r="H548" s="6">
        <f t="shared" si="8"/>
        <v>0</v>
      </c>
      <c r="I548" s="5"/>
      <c r="J548" s="5"/>
      <c r="K548" s="5"/>
    </row>
    <row r="549" spans="2:11" ht="13.5" x14ac:dyDescent="0.35">
      <c r="B549" s="4">
        <v>42797</v>
      </c>
      <c r="C549" s="2">
        <v>4.4800000000000004</v>
      </c>
      <c r="D549" s="2">
        <v>3.9102000000000001</v>
      </c>
      <c r="E549" s="2">
        <v>6917</v>
      </c>
      <c r="F549" s="2"/>
      <c r="G549" s="2"/>
      <c r="H549" s="6">
        <f t="shared" si="8"/>
        <v>0</v>
      </c>
      <c r="I549" s="5"/>
      <c r="J549" s="5"/>
      <c r="K549" s="5"/>
    </row>
    <row r="550" spans="2:11" ht="13.5" x14ac:dyDescent="0.35">
      <c r="B550" s="4">
        <v>42800</v>
      </c>
      <c r="C550" s="2">
        <v>4.47</v>
      </c>
      <c r="D550" s="2">
        <v>3.9015</v>
      </c>
      <c r="E550" s="2">
        <v>3408</v>
      </c>
      <c r="F550" s="2"/>
      <c r="G550" s="2"/>
      <c r="H550" s="6">
        <f t="shared" si="8"/>
        <v>-2.2249501304281499E-3</v>
      </c>
      <c r="I550" s="5"/>
      <c r="J550" s="5"/>
      <c r="K550" s="5"/>
    </row>
    <row r="551" spans="2:11" ht="13.5" x14ac:dyDescent="0.35">
      <c r="B551" s="4">
        <v>42801</v>
      </c>
      <c r="C551" s="2">
        <v>4.4000000000000004</v>
      </c>
      <c r="D551" s="2">
        <v>3.8403999999999998</v>
      </c>
      <c r="E551" s="2">
        <v>15151</v>
      </c>
      <c r="F551" s="2"/>
      <c r="G551" s="2"/>
      <c r="H551" s="6">
        <f t="shared" si="8"/>
        <v>-1.5660643342304281E-2</v>
      </c>
      <c r="I551" s="5"/>
      <c r="J551" s="5"/>
      <c r="K551" s="5"/>
    </row>
    <row r="552" spans="2:11" ht="13.5" x14ac:dyDescent="0.35">
      <c r="B552" s="4">
        <v>42802</v>
      </c>
      <c r="C552" s="2">
        <v>4.4000000000000004</v>
      </c>
      <c r="D552" s="2">
        <v>3.8403999999999998</v>
      </c>
      <c r="E552" s="2">
        <v>721</v>
      </c>
      <c r="F552" s="2"/>
      <c r="G552" s="2"/>
      <c r="H552" s="6">
        <f t="shared" si="8"/>
        <v>0</v>
      </c>
      <c r="I552" s="5"/>
      <c r="J552" s="5"/>
      <c r="K552" s="5"/>
    </row>
    <row r="553" spans="2:11" ht="13.5" x14ac:dyDescent="0.35">
      <c r="B553" s="4">
        <v>42803</v>
      </c>
      <c r="C553" s="2">
        <v>4.32</v>
      </c>
      <c r="D553" s="2">
        <v>3.7706</v>
      </c>
      <c r="E553" s="2">
        <v>22969</v>
      </c>
      <c r="F553" s="2"/>
      <c r="G553" s="2"/>
      <c r="H553" s="6">
        <f t="shared" si="8"/>
        <v>-1.8175190084366178E-2</v>
      </c>
      <c r="I553" s="5"/>
      <c r="J553" s="5"/>
      <c r="K553" s="5"/>
    </row>
    <row r="554" spans="2:11" ht="13.5" x14ac:dyDescent="0.35">
      <c r="B554" s="4">
        <v>42804</v>
      </c>
      <c r="C554" s="2">
        <v>4.32</v>
      </c>
      <c r="D554" s="2">
        <v>3.7706</v>
      </c>
      <c r="E554" s="2">
        <v>10037</v>
      </c>
      <c r="F554" s="2"/>
      <c r="G554" s="2"/>
      <c r="H554" s="6">
        <f t="shared" si="8"/>
        <v>0</v>
      </c>
      <c r="I554" s="5"/>
      <c r="J554" s="5"/>
      <c r="K554" s="5"/>
    </row>
    <row r="555" spans="2:11" ht="13.5" x14ac:dyDescent="0.35">
      <c r="B555" s="4">
        <v>42807</v>
      </c>
      <c r="C555" s="2">
        <v>4.2</v>
      </c>
      <c r="D555" s="2">
        <v>3.6657999999999999</v>
      </c>
      <c r="E555" s="2">
        <v>20566</v>
      </c>
      <c r="F555" s="2"/>
      <c r="G555" s="2"/>
      <c r="H555" s="6">
        <f t="shared" si="8"/>
        <v>-2.7793985042168356E-2</v>
      </c>
      <c r="I555" s="5"/>
      <c r="J555" s="5"/>
      <c r="K555" s="5"/>
    </row>
    <row r="556" spans="2:11" ht="13.5" x14ac:dyDescent="0.35">
      <c r="B556" s="4">
        <v>42808</v>
      </c>
      <c r="C556" s="2">
        <v>4.3</v>
      </c>
      <c r="D556" s="2">
        <v>3.7530999999999999</v>
      </c>
      <c r="E556" s="2">
        <v>257</v>
      </c>
      <c r="F556" s="2"/>
      <c r="G556" s="2"/>
      <c r="H556" s="6">
        <f t="shared" si="8"/>
        <v>2.3814719842871934E-2</v>
      </c>
      <c r="I556" s="5"/>
      <c r="J556" s="5"/>
      <c r="K556" s="5"/>
    </row>
    <row r="557" spans="2:11" ht="13.5" x14ac:dyDescent="0.35">
      <c r="B557" s="4">
        <v>42809</v>
      </c>
      <c r="C557" s="2">
        <v>4.3499999999999996</v>
      </c>
      <c r="D557" s="2">
        <v>3.7968000000000002</v>
      </c>
      <c r="E557" s="2">
        <v>105555</v>
      </c>
      <c r="F557" s="2"/>
      <c r="G557" s="2"/>
      <c r="H557" s="6">
        <f t="shared" si="8"/>
        <v>1.1643707868162398E-2</v>
      </c>
      <c r="I557" s="5"/>
      <c r="J557" s="5"/>
      <c r="K557" s="5"/>
    </row>
    <row r="558" spans="2:11" ht="13.5" x14ac:dyDescent="0.35">
      <c r="B558" s="4">
        <v>42810</v>
      </c>
      <c r="C558" s="2">
        <v>4.24</v>
      </c>
      <c r="D558" s="2">
        <v>3.7008000000000001</v>
      </c>
      <c r="E558" s="2">
        <v>57892</v>
      </c>
      <c r="F558" s="2"/>
      <c r="G558" s="2"/>
      <c r="H558" s="6">
        <f t="shared" si="8"/>
        <v>-2.5284450063211148E-2</v>
      </c>
      <c r="I558" s="5"/>
      <c r="J558" s="5"/>
      <c r="K558" s="5"/>
    </row>
    <row r="559" spans="2:11" ht="13.5" x14ac:dyDescent="0.35">
      <c r="B559" s="4">
        <v>42811</v>
      </c>
      <c r="C559" s="2">
        <v>4.28</v>
      </c>
      <c r="D559" s="2">
        <v>3.7357</v>
      </c>
      <c r="E559" s="2">
        <v>21710</v>
      </c>
      <c r="F559" s="2"/>
      <c r="G559" s="2"/>
      <c r="H559" s="6">
        <f t="shared" si="8"/>
        <v>9.4303934284478835E-3</v>
      </c>
      <c r="I559" s="5"/>
      <c r="J559" s="5"/>
      <c r="K559" s="5"/>
    </row>
    <row r="560" spans="2:11" ht="13.5" x14ac:dyDescent="0.35">
      <c r="B560" s="4">
        <v>42815</v>
      </c>
      <c r="C560" s="2">
        <v>4.34</v>
      </c>
      <c r="D560" s="2">
        <v>3.7879999999999998</v>
      </c>
      <c r="E560" s="2">
        <v>220</v>
      </c>
      <c r="F560" s="2"/>
      <c r="G560" s="2"/>
      <c r="H560" s="6">
        <f t="shared" si="8"/>
        <v>1.400005353748957E-2</v>
      </c>
      <c r="I560" s="5"/>
      <c r="J560" s="5"/>
      <c r="K560" s="5"/>
    </row>
    <row r="561" spans="2:11" ht="13.5" x14ac:dyDescent="0.35">
      <c r="B561" s="4">
        <v>42816</v>
      </c>
      <c r="C561" s="2">
        <v>4.3</v>
      </c>
      <c r="D561" s="2">
        <v>3.7530999999999999</v>
      </c>
      <c r="E561" s="2">
        <v>11512</v>
      </c>
      <c r="F561" s="2"/>
      <c r="G561" s="2"/>
      <c r="H561" s="6">
        <f t="shared" si="8"/>
        <v>-9.2133051742344062E-3</v>
      </c>
      <c r="I561" s="5"/>
      <c r="J561" s="5"/>
      <c r="K561" s="5"/>
    </row>
    <row r="562" spans="2:11" ht="13.5" x14ac:dyDescent="0.35">
      <c r="B562" s="4">
        <v>42817</v>
      </c>
      <c r="C562" s="2">
        <v>4.4000000000000004</v>
      </c>
      <c r="D562" s="2">
        <v>3.8403999999999998</v>
      </c>
      <c r="E562" s="2">
        <v>815</v>
      </c>
      <c r="F562" s="2"/>
      <c r="G562" s="2"/>
      <c r="H562" s="6">
        <f t="shared" si="8"/>
        <v>2.3260771095894042E-2</v>
      </c>
      <c r="I562" s="5"/>
      <c r="J562" s="5"/>
      <c r="K562" s="5"/>
    </row>
    <row r="563" spans="2:11" ht="13.5" x14ac:dyDescent="0.35">
      <c r="B563" s="4">
        <v>42818</v>
      </c>
      <c r="C563" s="2">
        <v>4.29</v>
      </c>
      <c r="D563" s="2">
        <v>3.7444000000000002</v>
      </c>
      <c r="E563" s="2">
        <v>2670</v>
      </c>
      <c r="F563" s="2"/>
      <c r="G563" s="2"/>
      <c r="H563" s="6">
        <f t="shared" si="8"/>
        <v>-2.4997396104572349E-2</v>
      </c>
      <c r="I563" s="5"/>
      <c r="J563" s="5"/>
      <c r="K563" s="5"/>
    </row>
    <row r="564" spans="2:11" ht="13.5" x14ac:dyDescent="0.35">
      <c r="B564" s="4">
        <v>42821</v>
      </c>
      <c r="C564" s="2">
        <v>4.3</v>
      </c>
      <c r="D564" s="2">
        <v>3.7530999999999999</v>
      </c>
      <c r="E564" s="2">
        <v>400</v>
      </c>
      <c r="F564" s="2"/>
      <c r="G564" s="2"/>
      <c r="H564" s="6">
        <f t="shared" si="8"/>
        <v>2.3234697147739847E-3</v>
      </c>
      <c r="I564" s="5"/>
      <c r="J564" s="5"/>
      <c r="K564" s="5"/>
    </row>
    <row r="565" spans="2:11" ht="13.5" x14ac:dyDescent="0.35">
      <c r="B565" s="4">
        <v>42822</v>
      </c>
      <c r="C565" s="2">
        <v>4.3</v>
      </c>
      <c r="D565" s="2">
        <v>3.7530999999999999</v>
      </c>
      <c r="E565" s="2">
        <v>59</v>
      </c>
      <c r="F565" s="2"/>
      <c r="G565" s="2"/>
      <c r="H565" s="6">
        <f t="shared" si="8"/>
        <v>0</v>
      </c>
      <c r="I565" s="5"/>
      <c r="J565" s="5"/>
      <c r="K565" s="5"/>
    </row>
    <row r="566" spans="2:11" ht="13.5" x14ac:dyDescent="0.35">
      <c r="B566" s="4">
        <v>42823</v>
      </c>
      <c r="C566" s="2">
        <v>4.3499999999999996</v>
      </c>
      <c r="D566" s="2">
        <v>3.7968000000000002</v>
      </c>
      <c r="E566" s="2">
        <v>323</v>
      </c>
      <c r="F566" s="2"/>
      <c r="G566" s="2"/>
      <c r="H566" s="6">
        <f t="shared" si="8"/>
        <v>1.1643707868162398E-2</v>
      </c>
      <c r="I566" s="5"/>
      <c r="J566" s="5"/>
      <c r="K566" s="5"/>
    </row>
    <row r="567" spans="2:11" ht="13.5" x14ac:dyDescent="0.35">
      <c r="B567" s="4">
        <v>42824</v>
      </c>
      <c r="C567" s="2">
        <v>4.3</v>
      </c>
      <c r="D567" s="2">
        <v>3.7530999999999999</v>
      </c>
      <c r="E567" s="2">
        <v>2980</v>
      </c>
      <c r="F567" s="2"/>
      <c r="G567" s="2"/>
      <c r="H567" s="6">
        <f t="shared" si="8"/>
        <v>-1.1509692372524308E-2</v>
      </c>
      <c r="I567" s="5"/>
      <c r="J567" s="5"/>
      <c r="K567" s="5"/>
    </row>
    <row r="568" spans="2:11" ht="13.5" x14ac:dyDescent="0.35">
      <c r="B568" s="4">
        <v>42825</v>
      </c>
      <c r="C568" s="2">
        <v>4.29</v>
      </c>
      <c r="D568" s="2">
        <v>3.7444000000000002</v>
      </c>
      <c r="E568" s="2">
        <v>3858</v>
      </c>
      <c r="F568" s="2"/>
      <c r="G568" s="2"/>
      <c r="H568" s="6">
        <f t="shared" si="8"/>
        <v>-2.318083717460155E-3</v>
      </c>
      <c r="I568" s="5"/>
      <c r="J568" s="5"/>
      <c r="K568" s="5"/>
    </row>
    <row r="569" spans="2:11" ht="13.5" x14ac:dyDescent="0.35">
      <c r="B569" s="4">
        <v>42828</v>
      </c>
      <c r="C569" s="2">
        <v>4.25</v>
      </c>
      <c r="D569" s="2">
        <v>3.7094999999999998</v>
      </c>
      <c r="E569" s="2">
        <v>4231</v>
      </c>
      <c r="F569" s="2"/>
      <c r="G569" s="2"/>
      <c r="H569" s="6">
        <f t="shared" si="8"/>
        <v>-9.3205854075420289E-3</v>
      </c>
      <c r="I569" s="5"/>
      <c r="J569" s="5"/>
      <c r="K569" s="5"/>
    </row>
    <row r="570" spans="2:11" ht="13.5" x14ac:dyDescent="0.35">
      <c r="B570" s="4">
        <v>42829</v>
      </c>
      <c r="C570" s="2">
        <v>4.3</v>
      </c>
      <c r="D570" s="2">
        <v>3.7530999999999999</v>
      </c>
      <c r="E570" s="2">
        <v>1340</v>
      </c>
      <c r="F570" s="2"/>
      <c r="G570" s="2"/>
      <c r="H570" s="6">
        <f t="shared" si="8"/>
        <v>1.1753605607224717E-2</v>
      </c>
      <c r="I570" s="5"/>
      <c r="J570" s="5"/>
      <c r="K570" s="5"/>
    </row>
    <row r="571" spans="2:11" ht="13.5" x14ac:dyDescent="0.35">
      <c r="B571" s="4">
        <v>42830</v>
      </c>
      <c r="C571" s="2">
        <v>4.3</v>
      </c>
      <c r="D571" s="2">
        <v>3.7530999999999999</v>
      </c>
      <c r="E571" s="2">
        <v>628</v>
      </c>
      <c r="F571" s="2"/>
      <c r="G571" s="2"/>
      <c r="H571" s="6">
        <f t="shared" si="8"/>
        <v>0</v>
      </c>
      <c r="I571" s="5"/>
      <c r="J571" s="5"/>
      <c r="K571" s="5"/>
    </row>
    <row r="572" spans="2:11" ht="13.5" x14ac:dyDescent="0.35">
      <c r="B572" s="4">
        <v>42831</v>
      </c>
      <c r="C572" s="2">
        <v>4.2699999999999996</v>
      </c>
      <c r="D572" s="2">
        <v>3.7269000000000001</v>
      </c>
      <c r="E572" s="2">
        <v>4991</v>
      </c>
      <c r="F572" s="2"/>
      <c r="G572" s="2"/>
      <c r="H572" s="6">
        <f t="shared" si="8"/>
        <v>-6.9808957928112177E-3</v>
      </c>
      <c r="I572" s="5"/>
      <c r="J572" s="5"/>
      <c r="K572" s="5"/>
    </row>
    <row r="573" spans="2:11" ht="13.5" x14ac:dyDescent="0.35">
      <c r="B573" s="4">
        <v>42832</v>
      </c>
      <c r="C573" s="2">
        <v>4.28</v>
      </c>
      <c r="D573" s="2">
        <v>3.7357</v>
      </c>
      <c r="E573" s="2">
        <v>302</v>
      </c>
      <c r="F573" s="2"/>
      <c r="G573" s="2"/>
      <c r="H573" s="6">
        <f t="shared" si="8"/>
        <v>2.3612117309291685E-3</v>
      </c>
      <c r="I573" s="5"/>
      <c r="J573" s="5"/>
      <c r="K573" s="5"/>
    </row>
    <row r="574" spans="2:11" ht="13.5" x14ac:dyDescent="0.35">
      <c r="B574" s="4">
        <v>42835</v>
      </c>
      <c r="C574" s="2">
        <v>4.28</v>
      </c>
      <c r="D574" s="2">
        <v>3.7357</v>
      </c>
      <c r="E574" s="2">
        <v>1630</v>
      </c>
      <c r="F574" s="2"/>
      <c r="G574" s="2"/>
      <c r="H574" s="6">
        <f t="shared" si="8"/>
        <v>0</v>
      </c>
      <c r="I574" s="5"/>
      <c r="J574" s="5"/>
      <c r="K574" s="5"/>
    </row>
    <row r="575" spans="2:11" ht="13.5" x14ac:dyDescent="0.35">
      <c r="B575" s="4">
        <v>42836</v>
      </c>
      <c r="C575" s="2">
        <v>4.28</v>
      </c>
      <c r="D575" s="2">
        <v>3.7357</v>
      </c>
      <c r="E575" s="2">
        <v>3494</v>
      </c>
      <c r="F575" s="2"/>
      <c r="G575" s="2"/>
      <c r="H575" s="6">
        <f t="shared" si="8"/>
        <v>0</v>
      </c>
      <c r="I575" s="5"/>
      <c r="J575" s="5"/>
      <c r="K575" s="5"/>
    </row>
    <row r="576" spans="2:11" ht="13.5" x14ac:dyDescent="0.35">
      <c r="B576" s="4">
        <v>42837</v>
      </c>
      <c r="C576" s="2">
        <v>4.28</v>
      </c>
      <c r="D576" s="2">
        <v>3.7357</v>
      </c>
      <c r="E576" s="2">
        <v>1506</v>
      </c>
      <c r="F576" s="2"/>
      <c r="G576" s="2"/>
      <c r="H576" s="6">
        <f t="shared" si="8"/>
        <v>0</v>
      </c>
      <c r="I576" s="5"/>
      <c r="J576" s="5"/>
      <c r="K576" s="5"/>
    </row>
    <row r="577" spans="2:11" ht="13.5" x14ac:dyDescent="0.35">
      <c r="B577" s="4">
        <v>42838</v>
      </c>
      <c r="C577" s="2">
        <v>4.28</v>
      </c>
      <c r="D577" s="2">
        <v>3.7357</v>
      </c>
      <c r="E577" s="2">
        <v>2000</v>
      </c>
      <c r="F577" s="2"/>
      <c r="G577" s="2"/>
      <c r="H577" s="6">
        <f t="shared" si="8"/>
        <v>0</v>
      </c>
      <c r="I577" s="5"/>
      <c r="J577" s="5"/>
      <c r="K577" s="5"/>
    </row>
    <row r="578" spans="2:11" ht="13.5" x14ac:dyDescent="0.35">
      <c r="B578" s="4">
        <v>42839</v>
      </c>
      <c r="C578" s="2">
        <v>4.4000000000000004</v>
      </c>
      <c r="D578" s="2">
        <v>3.8403999999999998</v>
      </c>
      <c r="E578" s="2">
        <v>1200</v>
      </c>
      <c r="F578" s="2"/>
      <c r="G578" s="2"/>
      <c r="H578" s="6">
        <f t="shared" si="8"/>
        <v>2.8026875819792754E-2</v>
      </c>
      <c r="I578" s="5"/>
      <c r="J578" s="5"/>
      <c r="K578" s="5"/>
    </row>
    <row r="579" spans="2:11" ht="13.5" x14ac:dyDescent="0.35">
      <c r="B579" s="4">
        <v>42842</v>
      </c>
      <c r="C579" s="2">
        <v>4.3</v>
      </c>
      <c r="D579" s="2">
        <v>3.7530999999999999</v>
      </c>
      <c r="E579" s="2">
        <v>3591</v>
      </c>
      <c r="F579" s="2"/>
      <c r="G579" s="2"/>
      <c r="H579" s="6">
        <f t="shared" si="8"/>
        <v>-2.2732007082595547E-2</v>
      </c>
      <c r="I579" s="5"/>
      <c r="J579" s="5"/>
      <c r="K579" s="5"/>
    </row>
    <row r="580" spans="2:11" ht="13.5" x14ac:dyDescent="0.35">
      <c r="B580" s="4">
        <v>42843</v>
      </c>
      <c r="C580" s="2">
        <v>4.3</v>
      </c>
      <c r="D580" s="2">
        <v>3.7530999999999999</v>
      </c>
      <c r="E580" s="2">
        <v>0</v>
      </c>
      <c r="F580" s="2"/>
      <c r="G580" s="2"/>
      <c r="H580" s="6">
        <f t="shared" si="8"/>
        <v>0</v>
      </c>
      <c r="I580" s="5"/>
      <c r="J580" s="5"/>
      <c r="K580" s="5"/>
    </row>
    <row r="581" spans="2:11" ht="13.5" x14ac:dyDescent="0.35">
      <c r="B581" s="4">
        <v>42844</v>
      </c>
      <c r="C581" s="2">
        <v>4.3</v>
      </c>
      <c r="D581" s="2">
        <v>3.7530999999999999</v>
      </c>
      <c r="E581" s="2">
        <v>262</v>
      </c>
      <c r="F581" s="2"/>
      <c r="G581" s="2"/>
      <c r="H581" s="6">
        <f t="shared" si="8"/>
        <v>0</v>
      </c>
      <c r="I581" s="5"/>
      <c r="J581" s="5"/>
      <c r="K581" s="5"/>
    </row>
    <row r="582" spans="2:11" ht="13.5" x14ac:dyDescent="0.35">
      <c r="B582" s="4">
        <v>42845</v>
      </c>
      <c r="C582" s="2">
        <v>4.28</v>
      </c>
      <c r="D582" s="2">
        <v>3.7357</v>
      </c>
      <c r="E582" s="2">
        <v>1348</v>
      </c>
      <c r="F582" s="2"/>
      <c r="G582" s="2"/>
      <c r="H582" s="6">
        <f t="shared" si="8"/>
        <v>-4.6361674349204287E-3</v>
      </c>
      <c r="I582" s="5"/>
      <c r="J582" s="5"/>
      <c r="K582" s="5"/>
    </row>
    <row r="583" spans="2:11" ht="13.5" x14ac:dyDescent="0.35">
      <c r="B583" s="4">
        <v>42846</v>
      </c>
      <c r="C583" s="2">
        <v>4.28</v>
      </c>
      <c r="D583" s="2">
        <v>3.7357</v>
      </c>
      <c r="E583" s="2">
        <v>0</v>
      </c>
      <c r="F583" s="2"/>
      <c r="G583" s="2"/>
      <c r="H583" s="6">
        <f t="shared" ref="H583:H646" si="9">(D583-D582)/D582</f>
        <v>0</v>
      </c>
      <c r="I583" s="5"/>
      <c r="J583" s="5"/>
      <c r="K583" s="5"/>
    </row>
    <row r="584" spans="2:11" ht="13.5" x14ac:dyDescent="0.35">
      <c r="B584" s="4">
        <v>42849</v>
      </c>
      <c r="C584" s="2">
        <v>4.28</v>
      </c>
      <c r="D584" s="2">
        <v>3.7357</v>
      </c>
      <c r="E584" s="2">
        <v>480</v>
      </c>
      <c r="F584" s="2"/>
      <c r="G584" s="2"/>
      <c r="H584" s="6">
        <f t="shared" si="9"/>
        <v>0</v>
      </c>
      <c r="I584" s="5"/>
      <c r="J584" s="5"/>
      <c r="K584" s="5"/>
    </row>
    <row r="585" spans="2:11" ht="13.5" x14ac:dyDescent="0.35">
      <c r="B585" s="4">
        <v>42850</v>
      </c>
      <c r="C585" s="2">
        <v>4.3</v>
      </c>
      <c r="D585" s="2">
        <v>3.7530999999999999</v>
      </c>
      <c r="E585" s="2">
        <v>3515</v>
      </c>
      <c r="F585" s="2"/>
      <c r="G585" s="2"/>
      <c r="H585" s="6">
        <f t="shared" si="9"/>
        <v>4.6577615975586526E-3</v>
      </c>
      <c r="I585" s="5"/>
      <c r="J585" s="5"/>
      <c r="K585" s="5"/>
    </row>
    <row r="586" spans="2:11" ht="13.5" x14ac:dyDescent="0.35">
      <c r="B586" s="4">
        <v>42851</v>
      </c>
      <c r="C586" s="2">
        <v>4.3099999999999996</v>
      </c>
      <c r="D586" s="2">
        <v>3.7618999999999998</v>
      </c>
      <c r="E586" s="2">
        <v>4005</v>
      </c>
      <c r="F586" s="2"/>
      <c r="G586" s="2"/>
      <c r="H586" s="6">
        <f t="shared" si="9"/>
        <v>2.344728357890789E-3</v>
      </c>
      <c r="I586" s="5"/>
      <c r="J586" s="5"/>
      <c r="K586" s="5"/>
    </row>
    <row r="587" spans="2:11" ht="13.5" x14ac:dyDescent="0.35">
      <c r="B587" s="4">
        <v>42852</v>
      </c>
      <c r="C587" s="2">
        <v>4.3099999999999996</v>
      </c>
      <c r="D587" s="2">
        <v>3.7618999999999998</v>
      </c>
      <c r="E587" s="2">
        <v>646</v>
      </c>
      <c r="F587" s="2"/>
      <c r="G587" s="2"/>
      <c r="H587" s="6">
        <f t="shared" si="9"/>
        <v>0</v>
      </c>
      <c r="I587" s="5"/>
      <c r="J587" s="5"/>
      <c r="K587" s="5"/>
    </row>
    <row r="588" spans="2:11" ht="13.5" x14ac:dyDescent="0.35">
      <c r="B588" s="4">
        <v>42853</v>
      </c>
      <c r="C588" s="2">
        <v>4.3099999999999996</v>
      </c>
      <c r="D588" s="2">
        <v>3.7618999999999998</v>
      </c>
      <c r="E588" s="2">
        <v>850</v>
      </c>
      <c r="F588" s="2"/>
      <c r="G588" s="2"/>
      <c r="H588" s="6">
        <f t="shared" si="9"/>
        <v>0</v>
      </c>
      <c r="I588" s="5"/>
      <c r="J588" s="5"/>
      <c r="K588" s="5"/>
    </row>
    <row r="589" spans="2:11" ht="13.5" x14ac:dyDescent="0.35">
      <c r="B589" s="4">
        <v>42857</v>
      </c>
      <c r="C589" s="2">
        <v>4.3499999999999996</v>
      </c>
      <c r="D589" s="2">
        <v>3.7968000000000002</v>
      </c>
      <c r="E589" s="2">
        <v>9</v>
      </c>
      <c r="F589" s="2"/>
      <c r="G589" s="2"/>
      <c r="H589" s="6">
        <f t="shared" si="9"/>
        <v>9.2772269331987504E-3</v>
      </c>
      <c r="I589" s="5"/>
      <c r="J589" s="5"/>
      <c r="K589" s="5"/>
    </row>
    <row r="590" spans="2:11" ht="13.5" x14ac:dyDescent="0.35">
      <c r="B590" s="4">
        <v>42858</v>
      </c>
      <c r="C590" s="2">
        <v>4.3499999999999996</v>
      </c>
      <c r="D590" s="2">
        <v>3.7968000000000002</v>
      </c>
      <c r="E590" s="2">
        <v>1253</v>
      </c>
      <c r="F590" s="2"/>
      <c r="G590" s="2"/>
      <c r="H590" s="6">
        <f t="shared" si="9"/>
        <v>0</v>
      </c>
      <c r="I590" s="5"/>
      <c r="J590" s="5"/>
      <c r="K590" s="5"/>
    </row>
    <row r="591" spans="2:11" ht="13.5" x14ac:dyDescent="0.35">
      <c r="B591" s="4">
        <v>42859</v>
      </c>
      <c r="C591" s="2">
        <v>4.3499999999999996</v>
      </c>
      <c r="D591" s="2">
        <v>3.7968000000000002</v>
      </c>
      <c r="E591" s="2">
        <v>3300</v>
      </c>
      <c r="F591" s="2"/>
      <c r="G591" s="2"/>
      <c r="H591" s="6">
        <f t="shared" si="9"/>
        <v>0</v>
      </c>
      <c r="I591" s="5"/>
      <c r="J591" s="5"/>
      <c r="K591" s="5"/>
    </row>
    <row r="592" spans="2:11" ht="13.5" x14ac:dyDescent="0.35">
      <c r="B592" s="4">
        <v>42860</v>
      </c>
      <c r="C592" s="2">
        <v>4.3499999999999996</v>
      </c>
      <c r="D592" s="2">
        <v>3.7968000000000002</v>
      </c>
      <c r="E592" s="2">
        <v>458</v>
      </c>
      <c r="F592" s="2"/>
      <c r="G592" s="2"/>
      <c r="H592" s="6">
        <f t="shared" si="9"/>
        <v>0</v>
      </c>
      <c r="I592" s="5"/>
      <c r="J592" s="5"/>
      <c r="K592" s="5"/>
    </row>
    <row r="593" spans="2:11" ht="13.5" x14ac:dyDescent="0.35">
      <c r="B593" s="4">
        <v>42863</v>
      </c>
      <c r="C593" s="2">
        <v>4.3499999999999996</v>
      </c>
      <c r="D593" s="2">
        <v>3.7968000000000002</v>
      </c>
      <c r="E593" s="2">
        <v>0</v>
      </c>
      <c r="F593" s="2"/>
      <c r="G593" s="2"/>
      <c r="H593" s="6">
        <f t="shared" si="9"/>
        <v>0</v>
      </c>
      <c r="I593" s="5"/>
      <c r="J593" s="5"/>
      <c r="K593" s="5"/>
    </row>
    <row r="594" spans="2:11" ht="13.5" x14ac:dyDescent="0.35">
      <c r="B594" s="4">
        <v>42864</v>
      </c>
      <c r="C594" s="2">
        <v>4.29</v>
      </c>
      <c r="D594" s="2">
        <v>3.7444000000000002</v>
      </c>
      <c r="E594" s="2">
        <v>422</v>
      </c>
      <c r="F594" s="2"/>
      <c r="G594" s="2"/>
      <c r="H594" s="6">
        <f t="shared" si="9"/>
        <v>-1.3801095659502738E-2</v>
      </c>
      <c r="I594" s="5"/>
      <c r="J594" s="5"/>
      <c r="K594" s="5"/>
    </row>
    <row r="595" spans="2:11" ht="13.5" x14ac:dyDescent="0.35">
      <c r="B595" s="4">
        <v>42865</v>
      </c>
      <c r="C595" s="2">
        <v>4.3499999999999996</v>
      </c>
      <c r="D595" s="2">
        <v>3.7968000000000002</v>
      </c>
      <c r="E595" s="2">
        <v>3</v>
      </c>
      <c r="F595" s="2"/>
      <c r="G595" s="2"/>
      <c r="H595" s="6">
        <f t="shared" si="9"/>
        <v>1.3994231385535733E-2</v>
      </c>
      <c r="I595" s="5"/>
      <c r="J595" s="5"/>
      <c r="K595" s="5"/>
    </row>
    <row r="596" spans="2:11" ht="13.5" x14ac:dyDescent="0.35">
      <c r="B596" s="4">
        <v>42866</v>
      </c>
      <c r="C596" s="2">
        <v>4.33</v>
      </c>
      <c r="D596" s="2">
        <v>3.7793000000000001</v>
      </c>
      <c r="E596" s="2">
        <v>1141</v>
      </c>
      <c r="F596" s="2"/>
      <c r="G596" s="2"/>
      <c r="H596" s="6">
        <f t="shared" si="9"/>
        <v>-4.6091445427728795E-3</v>
      </c>
      <c r="I596" s="5"/>
      <c r="J596" s="5"/>
      <c r="K596" s="5"/>
    </row>
    <row r="597" spans="2:11" ht="13.5" x14ac:dyDescent="0.35">
      <c r="B597" s="4">
        <v>42867</v>
      </c>
      <c r="C597" s="2">
        <v>4.3</v>
      </c>
      <c r="D597" s="2">
        <v>3.7530999999999999</v>
      </c>
      <c r="E597" s="2">
        <v>120</v>
      </c>
      <c r="F597" s="2"/>
      <c r="G597" s="2"/>
      <c r="H597" s="6">
        <f t="shared" si="9"/>
        <v>-6.9325007276480359E-3</v>
      </c>
      <c r="I597" s="5"/>
      <c r="J597" s="5"/>
      <c r="K597" s="5"/>
    </row>
    <row r="598" spans="2:11" ht="13.5" x14ac:dyDescent="0.35">
      <c r="B598" s="4">
        <v>42870</v>
      </c>
      <c r="C598" s="2">
        <v>4.3600000000000003</v>
      </c>
      <c r="D598" s="2">
        <v>3.8054999999999999</v>
      </c>
      <c r="E598" s="2">
        <v>4442</v>
      </c>
      <c r="F598" s="2"/>
      <c r="G598" s="2"/>
      <c r="H598" s="6">
        <f t="shared" si="9"/>
        <v>1.3961791585622553E-2</v>
      </c>
      <c r="I598" s="5"/>
      <c r="J598" s="5"/>
      <c r="K598" s="5"/>
    </row>
    <row r="599" spans="2:11" ht="13.5" x14ac:dyDescent="0.35">
      <c r="B599" s="4">
        <v>42871</v>
      </c>
      <c r="C599" s="2">
        <v>4.3600000000000003</v>
      </c>
      <c r="D599" s="2">
        <v>3.8054999999999999</v>
      </c>
      <c r="E599" s="2">
        <v>675</v>
      </c>
      <c r="F599" s="2"/>
      <c r="G599" s="2"/>
      <c r="H599" s="6">
        <f t="shared" si="9"/>
        <v>0</v>
      </c>
      <c r="I599" s="5"/>
      <c r="J599" s="5"/>
      <c r="K599" s="5"/>
    </row>
    <row r="600" spans="2:11" ht="13.5" x14ac:dyDescent="0.35">
      <c r="B600" s="4">
        <v>42872</v>
      </c>
      <c r="C600" s="2">
        <v>4.3</v>
      </c>
      <c r="D600" s="2">
        <v>3.7530999999999999</v>
      </c>
      <c r="E600" s="2">
        <v>15204</v>
      </c>
      <c r="F600" s="2"/>
      <c r="G600" s="2"/>
      <c r="H600" s="6">
        <f t="shared" si="9"/>
        <v>-1.3769544080935489E-2</v>
      </c>
      <c r="I600" s="5"/>
      <c r="J600" s="5"/>
      <c r="K600" s="5"/>
    </row>
    <row r="601" spans="2:11" ht="13.5" x14ac:dyDescent="0.35">
      <c r="B601" s="4">
        <v>42873</v>
      </c>
      <c r="C601" s="2">
        <v>4.3</v>
      </c>
      <c r="D601" s="2">
        <v>3.7530999999999999</v>
      </c>
      <c r="E601" s="2">
        <v>6760</v>
      </c>
      <c r="F601" s="2"/>
      <c r="G601" s="2"/>
      <c r="H601" s="6">
        <f t="shared" si="9"/>
        <v>0</v>
      </c>
      <c r="I601" s="5"/>
      <c r="J601" s="5"/>
      <c r="K601" s="5"/>
    </row>
    <row r="602" spans="2:11" ht="13.5" x14ac:dyDescent="0.35">
      <c r="B602" s="4">
        <v>42874</v>
      </c>
      <c r="C602" s="2">
        <v>4.26</v>
      </c>
      <c r="D602" s="2">
        <v>3.7181999999999999</v>
      </c>
      <c r="E602" s="2">
        <v>190</v>
      </c>
      <c r="F602" s="2"/>
      <c r="G602" s="2"/>
      <c r="H602" s="6">
        <f t="shared" si="9"/>
        <v>-9.2989795102714906E-3</v>
      </c>
      <c r="I602" s="5"/>
      <c r="J602" s="5"/>
      <c r="K602" s="5"/>
    </row>
    <row r="603" spans="2:11" ht="13.5" x14ac:dyDescent="0.35">
      <c r="B603" s="4">
        <v>42877</v>
      </c>
      <c r="C603" s="2">
        <v>4.3</v>
      </c>
      <c r="D603" s="2">
        <v>3.7530999999999999</v>
      </c>
      <c r="E603" s="2">
        <v>500</v>
      </c>
      <c r="F603" s="2"/>
      <c r="G603" s="2"/>
      <c r="H603" s="6">
        <f t="shared" si="9"/>
        <v>9.3862621698671215E-3</v>
      </c>
      <c r="I603" s="5"/>
      <c r="J603" s="5"/>
      <c r="K603" s="5"/>
    </row>
    <row r="604" spans="2:11" ht="13.5" x14ac:dyDescent="0.35">
      <c r="B604" s="4">
        <v>42878</v>
      </c>
      <c r="C604" s="2">
        <v>4.3</v>
      </c>
      <c r="D604" s="2">
        <v>3.7530999999999999</v>
      </c>
      <c r="E604" s="2">
        <v>6000</v>
      </c>
      <c r="F604" s="2"/>
      <c r="G604" s="2"/>
      <c r="H604" s="6">
        <f t="shared" si="9"/>
        <v>0</v>
      </c>
      <c r="I604" s="5"/>
      <c r="J604" s="5"/>
      <c r="K604" s="5"/>
    </row>
    <row r="605" spans="2:11" ht="13.5" x14ac:dyDescent="0.35">
      <c r="B605" s="4">
        <v>42879</v>
      </c>
      <c r="C605" s="2">
        <v>4.3499999999999996</v>
      </c>
      <c r="D605" s="2">
        <v>3.7968000000000002</v>
      </c>
      <c r="E605" s="2">
        <v>4308</v>
      </c>
      <c r="F605" s="2"/>
      <c r="G605" s="2"/>
      <c r="H605" s="6">
        <f t="shared" si="9"/>
        <v>1.1643707868162398E-2</v>
      </c>
      <c r="I605" s="5"/>
      <c r="J605" s="5"/>
      <c r="K605" s="5"/>
    </row>
    <row r="606" spans="2:11" ht="13.5" x14ac:dyDescent="0.35">
      <c r="B606" s="4">
        <v>42880</v>
      </c>
      <c r="C606" s="2">
        <v>4.3499999999999996</v>
      </c>
      <c r="D606" s="2">
        <v>3.7968000000000002</v>
      </c>
      <c r="E606" s="2">
        <v>2500</v>
      </c>
      <c r="F606" s="2"/>
      <c r="G606" s="2"/>
      <c r="H606" s="6">
        <f t="shared" si="9"/>
        <v>0</v>
      </c>
      <c r="I606" s="5"/>
      <c r="J606" s="5"/>
      <c r="K606" s="5"/>
    </row>
    <row r="607" spans="2:11" ht="13.5" x14ac:dyDescent="0.35">
      <c r="B607" s="4">
        <v>42881</v>
      </c>
      <c r="C607" s="2">
        <v>4.33</v>
      </c>
      <c r="D607" s="2">
        <v>3.7793000000000001</v>
      </c>
      <c r="E607" s="2">
        <v>18</v>
      </c>
      <c r="F607" s="2"/>
      <c r="G607" s="2"/>
      <c r="H607" s="6">
        <f t="shared" si="9"/>
        <v>-4.6091445427728795E-3</v>
      </c>
      <c r="I607" s="5"/>
      <c r="J607" s="5"/>
      <c r="K607" s="5"/>
    </row>
    <row r="608" spans="2:11" ht="13.5" x14ac:dyDescent="0.35">
      <c r="B608" s="4">
        <v>42884</v>
      </c>
      <c r="C608" s="2">
        <v>4.3</v>
      </c>
      <c r="D608" s="2">
        <v>3.7530999999999999</v>
      </c>
      <c r="E608" s="2">
        <v>4383</v>
      </c>
      <c r="F608" s="2"/>
      <c r="G608" s="2"/>
      <c r="H608" s="6">
        <f t="shared" si="9"/>
        <v>-6.9325007276480359E-3</v>
      </c>
      <c r="I608" s="5"/>
      <c r="J608" s="5"/>
      <c r="K608" s="5"/>
    </row>
    <row r="609" spans="2:11" ht="13.5" x14ac:dyDescent="0.35">
      <c r="B609" s="4">
        <v>42885</v>
      </c>
      <c r="C609" s="2">
        <v>4.3</v>
      </c>
      <c r="D609" s="2">
        <v>3.7530999999999999</v>
      </c>
      <c r="E609" s="2">
        <v>391</v>
      </c>
      <c r="F609" s="2"/>
      <c r="G609" s="2"/>
      <c r="H609" s="6">
        <f t="shared" si="9"/>
        <v>0</v>
      </c>
      <c r="I609" s="5"/>
      <c r="J609" s="5"/>
      <c r="K609" s="5"/>
    </row>
    <row r="610" spans="2:11" ht="13.5" x14ac:dyDescent="0.35">
      <c r="B610" s="4">
        <v>42886</v>
      </c>
      <c r="C610" s="2">
        <v>4.01</v>
      </c>
      <c r="D610" s="2">
        <v>3.6978</v>
      </c>
      <c r="E610" s="2">
        <v>3972</v>
      </c>
      <c r="F610" s="2"/>
      <c r="G610" s="2"/>
      <c r="H610" s="6">
        <f t="shared" si="9"/>
        <v>-1.4734486158109272E-2</v>
      </c>
      <c r="I610" s="5"/>
      <c r="J610" s="5"/>
      <c r="K610" s="5"/>
    </row>
    <row r="611" spans="2:11" ht="13.5" x14ac:dyDescent="0.35">
      <c r="B611" s="4">
        <v>42887</v>
      </c>
      <c r="C611" s="2">
        <v>4.0999999999999996</v>
      </c>
      <c r="D611" s="2">
        <v>3.7808000000000002</v>
      </c>
      <c r="E611" s="2">
        <v>2476</v>
      </c>
      <c r="F611" s="2"/>
      <c r="G611" s="2"/>
      <c r="H611" s="6">
        <f t="shared" si="9"/>
        <v>2.2445778571042293E-2</v>
      </c>
      <c r="I611" s="5"/>
      <c r="J611" s="5"/>
      <c r="K611" s="5"/>
    </row>
    <row r="612" spans="2:11" ht="13.5" x14ac:dyDescent="0.35">
      <c r="B612" s="4">
        <v>42888</v>
      </c>
      <c r="C612" s="2">
        <v>4.0999999999999996</v>
      </c>
      <c r="D612" s="2">
        <v>3.7808000000000002</v>
      </c>
      <c r="E612" s="2">
        <v>7282</v>
      </c>
      <c r="F612" s="2"/>
      <c r="G612" s="2"/>
      <c r="H612" s="6">
        <f t="shared" si="9"/>
        <v>0</v>
      </c>
      <c r="I612" s="5"/>
      <c r="J612" s="5"/>
      <c r="K612" s="5"/>
    </row>
    <row r="613" spans="2:11" ht="13.5" x14ac:dyDescent="0.35">
      <c r="B613" s="4">
        <v>42891</v>
      </c>
      <c r="C613" s="2">
        <v>4.0999999999999996</v>
      </c>
      <c r="D613" s="2">
        <v>3.7808000000000002</v>
      </c>
      <c r="E613" s="2">
        <v>0</v>
      </c>
      <c r="F613" s="2"/>
      <c r="G613" s="2"/>
      <c r="H613" s="6">
        <f t="shared" si="9"/>
        <v>0</v>
      </c>
      <c r="I613" s="5"/>
      <c r="J613" s="5"/>
      <c r="K613" s="5"/>
    </row>
    <row r="614" spans="2:11" ht="13.5" x14ac:dyDescent="0.35">
      <c r="B614" s="4">
        <v>42892</v>
      </c>
      <c r="C614" s="2">
        <v>4.2</v>
      </c>
      <c r="D614" s="2">
        <v>3.8731</v>
      </c>
      <c r="E614" s="2">
        <v>500</v>
      </c>
      <c r="F614" s="2"/>
      <c r="G614" s="2"/>
      <c r="H614" s="6">
        <f t="shared" si="9"/>
        <v>2.4412822683030001E-2</v>
      </c>
      <c r="I614" s="5"/>
      <c r="J614" s="5"/>
      <c r="K614" s="5"/>
    </row>
    <row r="615" spans="2:11" ht="13.5" x14ac:dyDescent="0.35">
      <c r="B615" s="4">
        <v>42893</v>
      </c>
      <c r="C615" s="2">
        <v>4.2</v>
      </c>
      <c r="D615" s="2">
        <v>3.8731</v>
      </c>
      <c r="E615" s="2">
        <v>17633</v>
      </c>
      <c r="F615" s="2"/>
      <c r="G615" s="2"/>
      <c r="H615" s="6">
        <f t="shared" si="9"/>
        <v>0</v>
      </c>
      <c r="I615" s="5"/>
      <c r="J615" s="5"/>
      <c r="K615" s="5"/>
    </row>
    <row r="616" spans="2:11" ht="13.5" x14ac:dyDescent="0.35">
      <c r="B616" s="4">
        <v>42894</v>
      </c>
      <c r="C616" s="2">
        <v>4.2</v>
      </c>
      <c r="D616" s="2">
        <v>3.8731</v>
      </c>
      <c r="E616" s="2">
        <v>42</v>
      </c>
      <c r="F616" s="2"/>
      <c r="G616" s="2"/>
      <c r="H616" s="6">
        <f t="shared" si="9"/>
        <v>0</v>
      </c>
      <c r="I616" s="5"/>
      <c r="J616" s="5"/>
      <c r="K616" s="5"/>
    </row>
    <row r="617" spans="2:11" ht="13.5" x14ac:dyDescent="0.35">
      <c r="B617" s="4">
        <v>42895</v>
      </c>
      <c r="C617" s="2">
        <v>4.2</v>
      </c>
      <c r="D617" s="2">
        <v>3.8731</v>
      </c>
      <c r="E617" s="2">
        <v>5839</v>
      </c>
      <c r="F617" s="2"/>
      <c r="G617" s="2"/>
      <c r="H617" s="6">
        <f t="shared" si="9"/>
        <v>0</v>
      </c>
      <c r="I617" s="5"/>
      <c r="J617" s="5"/>
      <c r="K617" s="5"/>
    </row>
    <row r="618" spans="2:11" ht="13.5" x14ac:dyDescent="0.35">
      <c r="B618" s="4">
        <v>42898</v>
      </c>
      <c r="C618" s="2">
        <v>4.22</v>
      </c>
      <c r="D618" s="2">
        <v>3.8915000000000002</v>
      </c>
      <c r="E618" s="2">
        <v>1815</v>
      </c>
      <c r="F618" s="2"/>
      <c r="G618" s="2"/>
      <c r="H618" s="6">
        <f t="shared" si="9"/>
        <v>4.7507164803387968E-3</v>
      </c>
      <c r="I618" s="5"/>
      <c r="J618" s="5"/>
      <c r="K618" s="5"/>
    </row>
    <row r="619" spans="2:11" ht="13.5" x14ac:dyDescent="0.35">
      <c r="B619" s="4">
        <v>42899</v>
      </c>
      <c r="C619" s="2">
        <v>4.2</v>
      </c>
      <c r="D619" s="2">
        <v>3.8731</v>
      </c>
      <c r="E619" s="2">
        <v>2152</v>
      </c>
      <c r="F619" s="2"/>
      <c r="G619" s="2"/>
      <c r="H619" s="6">
        <f t="shared" si="9"/>
        <v>-4.7282538866761387E-3</v>
      </c>
      <c r="I619" s="5"/>
      <c r="J619" s="5"/>
      <c r="K619" s="5"/>
    </row>
    <row r="620" spans="2:11" ht="13.5" x14ac:dyDescent="0.35">
      <c r="B620" s="4">
        <v>42900</v>
      </c>
      <c r="C620" s="2">
        <v>4.2</v>
      </c>
      <c r="D620" s="2">
        <v>3.8731</v>
      </c>
      <c r="E620" s="2">
        <v>0</v>
      </c>
      <c r="F620" s="2"/>
      <c r="G620" s="2"/>
      <c r="H620" s="6">
        <f t="shared" si="9"/>
        <v>0</v>
      </c>
      <c r="I620" s="5"/>
      <c r="J620" s="5"/>
      <c r="K620" s="5"/>
    </row>
    <row r="621" spans="2:11" ht="13.5" x14ac:dyDescent="0.35">
      <c r="B621" s="4">
        <v>42901</v>
      </c>
      <c r="C621" s="2">
        <v>4.2</v>
      </c>
      <c r="D621" s="2">
        <v>3.8731</v>
      </c>
      <c r="E621" s="2">
        <v>0</v>
      </c>
      <c r="F621" s="2"/>
      <c r="G621" s="2"/>
      <c r="H621" s="6">
        <f t="shared" si="9"/>
        <v>0</v>
      </c>
      <c r="I621" s="5"/>
      <c r="J621" s="5"/>
      <c r="K621" s="5"/>
    </row>
    <row r="622" spans="2:11" ht="13.5" x14ac:dyDescent="0.35">
      <c r="B622" s="4">
        <v>42902</v>
      </c>
      <c r="C622" s="2">
        <v>4.2</v>
      </c>
      <c r="D622" s="2">
        <v>3.8731</v>
      </c>
      <c r="E622" s="2">
        <v>0</v>
      </c>
      <c r="F622" s="2"/>
      <c r="G622" s="2"/>
      <c r="H622" s="6">
        <f t="shared" si="9"/>
        <v>0</v>
      </c>
      <c r="I622" s="5"/>
      <c r="J622" s="5"/>
      <c r="K622" s="5"/>
    </row>
    <row r="623" spans="2:11" ht="13.5" x14ac:dyDescent="0.35">
      <c r="B623" s="4">
        <v>42905</v>
      </c>
      <c r="C623" s="2">
        <v>4.2</v>
      </c>
      <c r="D623" s="2">
        <v>3.8731</v>
      </c>
      <c r="E623" s="2">
        <v>893</v>
      </c>
      <c r="F623" s="2"/>
      <c r="G623" s="2"/>
      <c r="H623" s="6">
        <f t="shared" si="9"/>
        <v>0</v>
      </c>
      <c r="I623" s="5"/>
      <c r="J623" s="5"/>
      <c r="K623" s="5"/>
    </row>
    <row r="624" spans="2:11" ht="13.5" x14ac:dyDescent="0.35">
      <c r="B624" s="4">
        <v>42906</v>
      </c>
      <c r="C624" s="2">
        <v>4.2</v>
      </c>
      <c r="D624" s="2">
        <v>3.8731</v>
      </c>
      <c r="E624" s="2">
        <v>162</v>
      </c>
      <c r="F624" s="2"/>
      <c r="G624" s="2"/>
      <c r="H624" s="6">
        <f t="shared" si="9"/>
        <v>0</v>
      </c>
      <c r="I624" s="5"/>
      <c r="J624" s="5"/>
      <c r="K624" s="5"/>
    </row>
    <row r="625" spans="2:11" ht="13.5" x14ac:dyDescent="0.35">
      <c r="B625" s="4">
        <v>42907</v>
      </c>
      <c r="C625" s="2">
        <v>4.1399999999999997</v>
      </c>
      <c r="D625" s="2">
        <v>3.8176999999999999</v>
      </c>
      <c r="E625" s="2">
        <v>700</v>
      </c>
      <c r="F625" s="2"/>
      <c r="G625" s="2"/>
      <c r="H625" s="6">
        <f t="shared" si="9"/>
        <v>-1.4303787663628649E-2</v>
      </c>
      <c r="I625" s="5"/>
      <c r="J625" s="5"/>
      <c r="K625" s="5"/>
    </row>
    <row r="626" spans="2:11" ht="13.5" x14ac:dyDescent="0.35">
      <c r="B626" s="4">
        <v>42908</v>
      </c>
      <c r="C626" s="2">
        <v>4.1399999999999997</v>
      </c>
      <c r="D626" s="2">
        <v>3.8176999999999999</v>
      </c>
      <c r="E626" s="2">
        <v>20337</v>
      </c>
      <c r="F626" s="2"/>
      <c r="G626" s="2"/>
      <c r="H626" s="6">
        <f t="shared" si="9"/>
        <v>0</v>
      </c>
      <c r="I626" s="5"/>
      <c r="J626" s="5"/>
      <c r="K626" s="5"/>
    </row>
    <row r="627" spans="2:11" ht="13.5" x14ac:dyDescent="0.35">
      <c r="B627" s="4">
        <v>42909</v>
      </c>
      <c r="C627" s="2">
        <v>4.2</v>
      </c>
      <c r="D627" s="2">
        <v>3.8731</v>
      </c>
      <c r="E627" s="2">
        <v>1000</v>
      </c>
      <c r="F627" s="2"/>
      <c r="G627" s="2"/>
      <c r="H627" s="6">
        <f t="shared" si="9"/>
        <v>1.4511355004322005E-2</v>
      </c>
      <c r="I627" s="5"/>
      <c r="J627" s="5"/>
      <c r="K627" s="5"/>
    </row>
    <row r="628" spans="2:11" ht="13.5" x14ac:dyDescent="0.35">
      <c r="B628" s="4">
        <v>42914</v>
      </c>
      <c r="C628" s="2">
        <v>4.2</v>
      </c>
      <c r="D628" s="2">
        <v>3.8731</v>
      </c>
      <c r="E628" s="2">
        <v>1000</v>
      </c>
      <c r="F628" s="2"/>
      <c r="G628" s="2"/>
      <c r="H628" s="6">
        <f t="shared" si="9"/>
        <v>0</v>
      </c>
      <c r="I628" s="5"/>
      <c r="J628" s="5"/>
      <c r="K628" s="5"/>
    </row>
    <row r="629" spans="2:11" ht="13.5" x14ac:dyDescent="0.35">
      <c r="B629" s="4">
        <v>42915</v>
      </c>
      <c r="C629" s="2">
        <v>4.2</v>
      </c>
      <c r="D629" s="2">
        <v>3.8731</v>
      </c>
      <c r="E629" s="2">
        <v>0</v>
      </c>
      <c r="F629" s="2"/>
      <c r="G629" s="2"/>
      <c r="H629" s="6">
        <f t="shared" si="9"/>
        <v>0</v>
      </c>
      <c r="I629" s="5"/>
      <c r="J629" s="5"/>
      <c r="K629" s="5"/>
    </row>
    <row r="630" spans="2:11" ht="13.5" x14ac:dyDescent="0.35">
      <c r="B630" s="4">
        <v>42916</v>
      </c>
      <c r="C630" s="2">
        <v>4.16</v>
      </c>
      <c r="D630" s="2">
        <v>3.8361999999999998</v>
      </c>
      <c r="E630" s="2">
        <v>2562</v>
      </c>
      <c r="F630" s="2"/>
      <c r="G630" s="2"/>
      <c r="H630" s="6">
        <f t="shared" si="9"/>
        <v>-9.5272520719837227E-3</v>
      </c>
      <c r="I630" s="5"/>
      <c r="J630" s="5"/>
      <c r="K630" s="5"/>
    </row>
    <row r="631" spans="2:11" ht="13.5" x14ac:dyDescent="0.35">
      <c r="B631" s="4">
        <v>42919</v>
      </c>
      <c r="C631" s="2">
        <v>4.2</v>
      </c>
      <c r="D631" s="2">
        <v>3.8731</v>
      </c>
      <c r="E631" s="2">
        <v>10</v>
      </c>
      <c r="F631" s="2"/>
      <c r="G631" s="2"/>
      <c r="H631" s="6">
        <f t="shared" si="9"/>
        <v>9.6188936968875857E-3</v>
      </c>
      <c r="I631" s="5"/>
      <c r="J631" s="5"/>
      <c r="K631" s="5"/>
    </row>
    <row r="632" spans="2:11" ht="13.5" x14ac:dyDescent="0.35">
      <c r="B632" s="4">
        <v>42920</v>
      </c>
      <c r="C632" s="2">
        <v>4.2</v>
      </c>
      <c r="D632" s="2">
        <v>3.8731</v>
      </c>
      <c r="E632" s="2">
        <v>6110</v>
      </c>
      <c r="F632" s="2"/>
      <c r="G632" s="2"/>
      <c r="H632" s="6">
        <f t="shared" si="9"/>
        <v>0</v>
      </c>
      <c r="I632" s="5"/>
      <c r="J632" s="5"/>
      <c r="K632" s="5"/>
    </row>
    <row r="633" spans="2:11" ht="13.5" x14ac:dyDescent="0.35">
      <c r="B633" s="4">
        <v>42921</v>
      </c>
      <c r="C633" s="2">
        <v>4.29</v>
      </c>
      <c r="D633" s="2">
        <v>3.956</v>
      </c>
      <c r="E633" s="2">
        <v>2164</v>
      </c>
      <c r="F633" s="2"/>
      <c r="G633" s="2"/>
      <c r="H633" s="6">
        <f t="shared" si="9"/>
        <v>2.1404043272830544E-2</v>
      </c>
      <c r="I633" s="5"/>
      <c r="J633" s="5"/>
      <c r="K633" s="5"/>
    </row>
    <row r="634" spans="2:11" ht="13.5" x14ac:dyDescent="0.35">
      <c r="B634" s="4">
        <v>42922</v>
      </c>
      <c r="C634" s="2">
        <v>4.3</v>
      </c>
      <c r="D634" s="2">
        <v>3.9653</v>
      </c>
      <c r="E634" s="2">
        <v>1163</v>
      </c>
      <c r="F634" s="2"/>
      <c r="G634" s="2"/>
      <c r="H634" s="6">
        <f t="shared" si="9"/>
        <v>2.3508594539939551E-3</v>
      </c>
      <c r="I634" s="5"/>
      <c r="J634" s="5"/>
      <c r="K634" s="5"/>
    </row>
    <row r="635" spans="2:11" ht="13.5" x14ac:dyDescent="0.35">
      <c r="B635" s="4">
        <v>42923</v>
      </c>
      <c r="C635" s="2">
        <v>4.4000000000000004</v>
      </c>
      <c r="D635" s="2">
        <v>4.0575000000000001</v>
      </c>
      <c r="E635" s="2">
        <v>7096</v>
      </c>
      <c r="F635" s="2"/>
      <c r="G635" s="2"/>
      <c r="H635" s="6">
        <f t="shared" si="9"/>
        <v>2.3251708571860909E-2</v>
      </c>
      <c r="I635" s="5"/>
      <c r="J635" s="5"/>
      <c r="K635" s="5"/>
    </row>
    <row r="636" spans="2:11" ht="13.5" x14ac:dyDescent="0.35">
      <c r="B636" s="4">
        <v>42926</v>
      </c>
      <c r="C636" s="2">
        <v>4.5999999999999996</v>
      </c>
      <c r="D636" s="2">
        <v>4.2419000000000002</v>
      </c>
      <c r="E636" s="2">
        <v>14301</v>
      </c>
      <c r="F636" s="2"/>
      <c r="G636" s="2"/>
      <c r="H636" s="6">
        <f t="shared" si="9"/>
        <v>4.5446703635243405E-2</v>
      </c>
      <c r="I636" s="5"/>
      <c r="J636" s="5"/>
      <c r="K636" s="5"/>
    </row>
    <row r="637" spans="2:11" ht="13.5" x14ac:dyDescent="0.35">
      <c r="B637" s="4">
        <v>42927</v>
      </c>
      <c r="C637" s="2">
        <v>4.55</v>
      </c>
      <c r="D637" s="2">
        <v>4.1958000000000002</v>
      </c>
      <c r="E637" s="2">
        <v>12596</v>
      </c>
      <c r="F637" s="2"/>
      <c r="G637" s="2"/>
      <c r="H637" s="6">
        <f t="shared" si="9"/>
        <v>-1.0867771517480381E-2</v>
      </c>
      <c r="I637" s="5"/>
      <c r="J637" s="5"/>
      <c r="K637" s="5"/>
    </row>
    <row r="638" spans="2:11" ht="13.5" x14ac:dyDescent="0.35">
      <c r="B638" s="4">
        <v>42928</v>
      </c>
      <c r="C638" s="2">
        <v>4.45</v>
      </c>
      <c r="D638" s="2">
        <v>4.1036000000000001</v>
      </c>
      <c r="E638" s="2">
        <v>1699</v>
      </c>
      <c r="F638" s="2"/>
      <c r="G638" s="2"/>
      <c r="H638" s="6">
        <f t="shared" si="9"/>
        <v>-2.1974355307688653E-2</v>
      </c>
      <c r="I638" s="5"/>
      <c r="J638" s="5"/>
      <c r="K638" s="5"/>
    </row>
    <row r="639" spans="2:11" ht="13.5" x14ac:dyDescent="0.35">
      <c r="B639" s="4">
        <v>42929</v>
      </c>
      <c r="C639" s="2">
        <v>4.58</v>
      </c>
      <c r="D639" s="2">
        <v>4.2234999999999996</v>
      </c>
      <c r="E639" s="2">
        <v>624</v>
      </c>
      <c r="F639" s="2"/>
      <c r="G639" s="2"/>
      <c r="H639" s="6">
        <f t="shared" si="9"/>
        <v>2.9218247392533252E-2</v>
      </c>
      <c r="I639" s="5"/>
      <c r="J639" s="5"/>
      <c r="K639" s="5"/>
    </row>
    <row r="640" spans="2:11" ht="13.5" x14ac:dyDescent="0.35">
      <c r="B640" s="4">
        <v>42930</v>
      </c>
      <c r="C640" s="2">
        <v>4.45</v>
      </c>
      <c r="D640" s="2">
        <v>4.1036000000000001</v>
      </c>
      <c r="E640" s="2">
        <v>4195</v>
      </c>
      <c r="F640" s="2"/>
      <c r="G640" s="2"/>
      <c r="H640" s="6">
        <f t="shared" si="9"/>
        <v>-2.8388777080620212E-2</v>
      </c>
      <c r="I640" s="5"/>
      <c r="J640" s="5"/>
      <c r="K640" s="5"/>
    </row>
    <row r="641" spans="2:11" ht="13.5" x14ac:dyDescent="0.35">
      <c r="B641" s="4">
        <v>42933</v>
      </c>
      <c r="C641" s="2">
        <v>4.45</v>
      </c>
      <c r="D641" s="2">
        <v>4.1036000000000001</v>
      </c>
      <c r="E641" s="2">
        <v>830</v>
      </c>
      <c r="F641" s="2"/>
      <c r="G641" s="2"/>
      <c r="H641" s="6">
        <f t="shared" si="9"/>
        <v>0</v>
      </c>
      <c r="I641" s="5"/>
      <c r="J641" s="5"/>
      <c r="K641" s="5"/>
    </row>
    <row r="642" spans="2:11" ht="13.5" x14ac:dyDescent="0.35">
      <c r="B642" s="4">
        <v>42934</v>
      </c>
      <c r="C642" s="2">
        <v>4.3899999999999997</v>
      </c>
      <c r="D642" s="2">
        <v>4.0483000000000002</v>
      </c>
      <c r="E642" s="2">
        <v>3915</v>
      </c>
      <c r="F642" s="2"/>
      <c r="G642" s="2"/>
      <c r="H642" s="6">
        <f t="shared" si="9"/>
        <v>-1.3475972316989937E-2</v>
      </c>
      <c r="I642" s="5"/>
      <c r="J642" s="5"/>
      <c r="K642" s="5"/>
    </row>
    <row r="643" spans="2:11" ht="13.5" x14ac:dyDescent="0.35">
      <c r="B643" s="4">
        <v>42935</v>
      </c>
      <c r="C643" s="2">
        <v>4.3</v>
      </c>
      <c r="D643" s="2">
        <v>3.9653</v>
      </c>
      <c r="E643" s="2">
        <v>1840</v>
      </c>
      <c r="F643" s="2"/>
      <c r="G643" s="2"/>
      <c r="H643" s="6">
        <f t="shared" si="9"/>
        <v>-2.0502433120075138E-2</v>
      </c>
      <c r="I643" s="5"/>
      <c r="J643" s="5"/>
      <c r="K643" s="5"/>
    </row>
    <row r="644" spans="2:11" ht="13.5" x14ac:dyDescent="0.35">
      <c r="B644" s="4">
        <v>42936</v>
      </c>
      <c r="C644" s="2">
        <v>4.21</v>
      </c>
      <c r="D644" s="2">
        <v>3.8822999999999999</v>
      </c>
      <c r="E644" s="2">
        <v>12347</v>
      </c>
      <c r="F644" s="2"/>
      <c r="G644" s="2"/>
      <c r="H644" s="6">
        <f t="shared" si="9"/>
        <v>-2.0931581469245755E-2</v>
      </c>
      <c r="I644" s="5"/>
      <c r="J644" s="5"/>
      <c r="K644" s="5"/>
    </row>
    <row r="645" spans="2:11" ht="13.5" x14ac:dyDescent="0.35">
      <c r="B645" s="4">
        <v>42937</v>
      </c>
      <c r="C645" s="2">
        <v>4.2</v>
      </c>
      <c r="D645" s="2">
        <v>3.8731</v>
      </c>
      <c r="E645" s="2">
        <v>5128</v>
      </c>
      <c r="F645" s="2"/>
      <c r="G645" s="2"/>
      <c r="H645" s="6">
        <f t="shared" si="9"/>
        <v>-2.3697292841871765E-3</v>
      </c>
      <c r="I645" s="5"/>
      <c r="J645" s="5"/>
      <c r="K645" s="5"/>
    </row>
    <row r="646" spans="2:11" ht="13.5" x14ac:dyDescent="0.35">
      <c r="B646" s="4">
        <v>42940</v>
      </c>
      <c r="C646" s="2">
        <v>4.2</v>
      </c>
      <c r="D646" s="2">
        <v>3.8731</v>
      </c>
      <c r="E646" s="2">
        <v>3052</v>
      </c>
      <c r="F646" s="2"/>
      <c r="G646" s="2"/>
      <c r="H646" s="6">
        <f t="shared" si="9"/>
        <v>0</v>
      </c>
      <c r="I646" s="5"/>
      <c r="J646" s="5"/>
      <c r="K646" s="5"/>
    </row>
    <row r="647" spans="2:11" ht="13.5" x14ac:dyDescent="0.35">
      <c r="B647" s="4">
        <v>42942</v>
      </c>
      <c r="C647" s="2">
        <v>4.29</v>
      </c>
      <c r="D647" s="2">
        <v>3.956</v>
      </c>
      <c r="E647" s="2">
        <v>10373</v>
      </c>
      <c r="F647" s="2"/>
      <c r="G647" s="2"/>
      <c r="H647" s="6">
        <f t="shared" ref="H647:H710" si="10">(D647-D646)/D646</f>
        <v>2.1404043272830544E-2</v>
      </c>
      <c r="I647" s="5"/>
      <c r="J647" s="5"/>
      <c r="K647" s="5"/>
    </row>
    <row r="648" spans="2:11" ht="13.5" x14ac:dyDescent="0.35">
      <c r="B648" s="4">
        <v>42943</v>
      </c>
      <c r="C648" s="2">
        <v>4.2</v>
      </c>
      <c r="D648" s="2">
        <v>3.8731</v>
      </c>
      <c r="E648" s="2">
        <v>4845</v>
      </c>
      <c r="F648" s="2"/>
      <c r="G648" s="2"/>
      <c r="H648" s="6">
        <f t="shared" si="10"/>
        <v>-2.0955510616784623E-2</v>
      </c>
      <c r="I648" s="5"/>
      <c r="J648" s="5"/>
      <c r="K648" s="5"/>
    </row>
    <row r="649" spans="2:11" ht="13.5" x14ac:dyDescent="0.35">
      <c r="B649" s="4">
        <v>42944</v>
      </c>
      <c r="C649" s="2">
        <v>4.2</v>
      </c>
      <c r="D649" s="2">
        <v>3.8731</v>
      </c>
      <c r="E649" s="2">
        <v>10750</v>
      </c>
      <c r="F649" s="2"/>
      <c r="G649" s="2"/>
      <c r="H649" s="6">
        <f t="shared" si="10"/>
        <v>0</v>
      </c>
      <c r="I649" s="5"/>
      <c r="J649" s="5"/>
      <c r="K649" s="5"/>
    </row>
    <row r="650" spans="2:11" ht="13.5" x14ac:dyDescent="0.35">
      <c r="B650" s="4">
        <v>42947</v>
      </c>
      <c r="C650" s="2">
        <v>4.32</v>
      </c>
      <c r="D650" s="2">
        <v>3.9836999999999998</v>
      </c>
      <c r="E650" s="2">
        <v>200</v>
      </c>
      <c r="F650" s="2"/>
      <c r="G650" s="2"/>
      <c r="H650" s="6">
        <f t="shared" si="10"/>
        <v>2.855593710464481E-2</v>
      </c>
      <c r="I650" s="5"/>
      <c r="J650" s="5"/>
      <c r="K650" s="5"/>
    </row>
    <row r="651" spans="2:11" ht="13.5" x14ac:dyDescent="0.35">
      <c r="B651" s="4">
        <v>42948</v>
      </c>
      <c r="C651" s="2">
        <v>4.4400000000000004</v>
      </c>
      <c r="D651" s="2">
        <v>4.0944000000000003</v>
      </c>
      <c r="E651" s="2">
        <v>200</v>
      </c>
      <c r="F651" s="2"/>
      <c r="G651" s="2"/>
      <c r="H651" s="6">
        <f t="shared" si="10"/>
        <v>2.7788237066044247E-2</v>
      </c>
      <c r="I651" s="5"/>
      <c r="J651" s="5"/>
      <c r="K651" s="5"/>
    </row>
    <row r="652" spans="2:11" ht="13.5" x14ac:dyDescent="0.35">
      <c r="B652" s="4">
        <v>42949</v>
      </c>
      <c r="C652" s="2">
        <v>4.5199999999999996</v>
      </c>
      <c r="D652" s="2">
        <v>4.1680999999999999</v>
      </c>
      <c r="E652" s="2">
        <v>200</v>
      </c>
      <c r="F652" s="2"/>
      <c r="G652" s="2"/>
      <c r="H652" s="6">
        <f t="shared" si="10"/>
        <v>1.8000195388823675E-2</v>
      </c>
      <c r="I652" s="5"/>
      <c r="J652" s="5"/>
      <c r="K652" s="5"/>
    </row>
    <row r="653" spans="2:11" ht="13.5" x14ac:dyDescent="0.35">
      <c r="B653" s="4">
        <v>42950</v>
      </c>
      <c r="C653" s="2">
        <v>4.4800000000000004</v>
      </c>
      <c r="D653" s="2">
        <v>4.1313000000000004</v>
      </c>
      <c r="E653" s="2">
        <v>500</v>
      </c>
      <c r="F653" s="2"/>
      <c r="G653" s="2"/>
      <c r="H653" s="6">
        <f t="shared" si="10"/>
        <v>-8.8289628367840267E-3</v>
      </c>
      <c r="I653" s="5"/>
      <c r="J653" s="5"/>
      <c r="K653" s="5"/>
    </row>
    <row r="654" spans="2:11" ht="13.5" x14ac:dyDescent="0.35">
      <c r="B654" s="4">
        <v>42951</v>
      </c>
      <c r="C654" s="2">
        <v>4.5199999999999996</v>
      </c>
      <c r="D654" s="2">
        <v>4.1680999999999999</v>
      </c>
      <c r="E654" s="2">
        <v>200</v>
      </c>
      <c r="F654" s="2"/>
      <c r="G654" s="2"/>
      <c r="H654" s="6">
        <f t="shared" si="10"/>
        <v>8.9076077747923168E-3</v>
      </c>
      <c r="I654" s="5"/>
      <c r="J654" s="5"/>
      <c r="K654" s="5"/>
    </row>
    <row r="655" spans="2:11" ht="13.5" x14ac:dyDescent="0.35">
      <c r="B655" s="4">
        <v>42954</v>
      </c>
      <c r="C655" s="2">
        <v>4.5199999999999996</v>
      </c>
      <c r="D655" s="2">
        <v>4.1680999999999999</v>
      </c>
      <c r="E655" s="2">
        <v>0</v>
      </c>
      <c r="F655" s="2"/>
      <c r="G655" s="2"/>
      <c r="H655" s="6">
        <f t="shared" si="10"/>
        <v>0</v>
      </c>
      <c r="I655" s="5"/>
      <c r="J655" s="5"/>
      <c r="K655" s="5"/>
    </row>
    <row r="656" spans="2:11" ht="13.5" x14ac:dyDescent="0.35">
      <c r="B656" s="4">
        <v>42955</v>
      </c>
      <c r="C656" s="2">
        <v>4.5199999999999996</v>
      </c>
      <c r="D656" s="2">
        <v>4.1680999999999999</v>
      </c>
      <c r="E656" s="2">
        <v>0</v>
      </c>
      <c r="F656" s="2"/>
      <c r="G656" s="2"/>
      <c r="H656" s="6">
        <f t="shared" si="10"/>
        <v>0</v>
      </c>
      <c r="I656" s="5"/>
      <c r="J656" s="5"/>
      <c r="K656" s="5"/>
    </row>
    <row r="657" spans="2:11" ht="13.5" x14ac:dyDescent="0.35">
      <c r="B657" s="4">
        <v>42956</v>
      </c>
      <c r="C657" s="2">
        <v>4.28</v>
      </c>
      <c r="D657" s="2">
        <v>3.9468000000000001</v>
      </c>
      <c r="E657" s="2">
        <v>2546</v>
      </c>
      <c r="F657" s="2"/>
      <c r="G657" s="2"/>
      <c r="H657" s="6">
        <f t="shared" si="10"/>
        <v>-5.3093735754900277E-2</v>
      </c>
      <c r="I657" s="5"/>
      <c r="J657" s="5"/>
      <c r="K657" s="5"/>
    </row>
    <row r="658" spans="2:11" ht="13.5" x14ac:dyDescent="0.35">
      <c r="B658" s="4">
        <v>42957</v>
      </c>
      <c r="C658" s="2">
        <v>4.26</v>
      </c>
      <c r="D658" s="2">
        <v>3.9283999999999999</v>
      </c>
      <c r="E658" s="2">
        <v>2505</v>
      </c>
      <c r="F658" s="2"/>
      <c r="G658" s="2"/>
      <c r="H658" s="6">
        <f t="shared" si="10"/>
        <v>-4.6620046620047114E-3</v>
      </c>
      <c r="I658" s="5"/>
      <c r="J658" s="5"/>
      <c r="K658" s="5"/>
    </row>
    <row r="659" spans="2:11" ht="13.5" x14ac:dyDescent="0.35">
      <c r="B659" s="4">
        <v>42958</v>
      </c>
      <c r="C659" s="2">
        <v>4.38</v>
      </c>
      <c r="D659" s="2">
        <v>4.0389999999999997</v>
      </c>
      <c r="E659" s="2">
        <v>1202</v>
      </c>
      <c r="F659" s="2"/>
      <c r="G659" s="2"/>
      <c r="H659" s="6">
        <f t="shared" si="10"/>
        <v>2.8153955808980707E-2</v>
      </c>
      <c r="I659" s="5"/>
      <c r="J659" s="5"/>
      <c r="K659" s="5"/>
    </row>
    <row r="660" spans="2:11" ht="13.5" x14ac:dyDescent="0.35">
      <c r="B660" s="4">
        <v>42961</v>
      </c>
      <c r="C660" s="2">
        <v>4.3</v>
      </c>
      <c r="D660" s="2">
        <v>3.9653</v>
      </c>
      <c r="E660" s="2">
        <v>3060</v>
      </c>
      <c r="F660" s="2"/>
      <c r="G660" s="2"/>
      <c r="H660" s="6">
        <f t="shared" si="10"/>
        <v>-1.8247090864075183E-2</v>
      </c>
      <c r="I660" s="5"/>
      <c r="J660" s="5"/>
      <c r="K660" s="5"/>
    </row>
    <row r="661" spans="2:11" ht="13.5" x14ac:dyDescent="0.35">
      <c r="B661" s="4">
        <v>42962</v>
      </c>
      <c r="C661" s="2">
        <v>4.3</v>
      </c>
      <c r="D661" s="2">
        <v>3.9653</v>
      </c>
      <c r="E661" s="2">
        <v>1250</v>
      </c>
      <c r="F661" s="2"/>
      <c r="G661" s="2"/>
      <c r="H661" s="6">
        <f t="shared" si="10"/>
        <v>0</v>
      </c>
      <c r="I661" s="5"/>
      <c r="J661" s="5"/>
      <c r="K661" s="5"/>
    </row>
    <row r="662" spans="2:11" ht="13.5" x14ac:dyDescent="0.35">
      <c r="B662" s="4">
        <v>42963</v>
      </c>
      <c r="C662" s="2">
        <v>4.37</v>
      </c>
      <c r="D662" s="2">
        <v>4.0297999999999998</v>
      </c>
      <c r="E662" s="2">
        <v>1790</v>
      </c>
      <c r="F662" s="2"/>
      <c r="G662" s="2"/>
      <c r="H662" s="6">
        <f t="shared" si="10"/>
        <v>1.6266108491160763E-2</v>
      </c>
      <c r="I662" s="5"/>
      <c r="J662" s="5"/>
      <c r="K662" s="5"/>
    </row>
    <row r="663" spans="2:11" ht="13.5" x14ac:dyDescent="0.35">
      <c r="B663" s="4">
        <v>42964</v>
      </c>
      <c r="C663" s="2">
        <v>4.25</v>
      </c>
      <c r="D663" s="2">
        <v>3.9192</v>
      </c>
      <c r="E663" s="2">
        <v>550</v>
      </c>
      <c r="F663" s="2"/>
      <c r="G663" s="2"/>
      <c r="H663" s="6">
        <f t="shared" si="10"/>
        <v>-2.7445530795572937E-2</v>
      </c>
      <c r="I663" s="5"/>
      <c r="J663" s="5"/>
      <c r="K663" s="5"/>
    </row>
    <row r="664" spans="2:11" ht="13.5" x14ac:dyDescent="0.35">
      <c r="B664" s="4">
        <v>42965</v>
      </c>
      <c r="C664" s="2">
        <v>4.37</v>
      </c>
      <c r="D664" s="2">
        <v>4.0297999999999998</v>
      </c>
      <c r="E664" s="2">
        <v>1774</v>
      </c>
      <c r="F664" s="2"/>
      <c r="G664" s="2"/>
      <c r="H664" s="6">
        <f t="shared" si="10"/>
        <v>2.8220044907123855E-2</v>
      </c>
      <c r="I664" s="5"/>
      <c r="J664" s="5"/>
      <c r="K664" s="5"/>
    </row>
    <row r="665" spans="2:11" ht="13.5" x14ac:dyDescent="0.35">
      <c r="B665" s="4">
        <v>42968</v>
      </c>
      <c r="C665" s="2">
        <v>4.25</v>
      </c>
      <c r="D665" s="2">
        <v>3.9192</v>
      </c>
      <c r="E665" s="2">
        <v>20</v>
      </c>
      <c r="F665" s="2"/>
      <c r="G665" s="2"/>
      <c r="H665" s="6">
        <f t="shared" si="10"/>
        <v>-2.7445530795572937E-2</v>
      </c>
      <c r="I665" s="5"/>
      <c r="J665" s="5"/>
      <c r="K665" s="5"/>
    </row>
    <row r="666" spans="2:11" ht="13.5" x14ac:dyDescent="0.35">
      <c r="B666" s="4">
        <v>42969</v>
      </c>
      <c r="C666" s="2">
        <v>4.37</v>
      </c>
      <c r="D666" s="2">
        <v>4.0297999999999998</v>
      </c>
      <c r="E666" s="2">
        <v>1281</v>
      </c>
      <c r="F666" s="2"/>
      <c r="G666" s="2"/>
      <c r="H666" s="6">
        <f t="shared" si="10"/>
        <v>2.8220044907123855E-2</v>
      </c>
      <c r="I666" s="5"/>
      <c r="J666" s="5"/>
      <c r="K666" s="5"/>
    </row>
    <row r="667" spans="2:11" ht="13.5" x14ac:dyDescent="0.35">
      <c r="B667" s="4">
        <v>42970</v>
      </c>
      <c r="C667" s="2">
        <v>4.37</v>
      </c>
      <c r="D667" s="2">
        <v>4.0297999999999998</v>
      </c>
      <c r="E667" s="2">
        <v>1800</v>
      </c>
      <c r="F667" s="2"/>
      <c r="G667" s="2"/>
      <c r="H667" s="6">
        <f t="shared" si="10"/>
        <v>0</v>
      </c>
      <c r="I667" s="5"/>
      <c r="J667" s="5"/>
      <c r="K667" s="5"/>
    </row>
    <row r="668" spans="2:11" ht="13.5" x14ac:dyDescent="0.35">
      <c r="B668" s="4">
        <v>42971</v>
      </c>
      <c r="C668" s="2">
        <v>4.37</v>
      </c>
      <c r="D668" s="2">
        <v>4.0297999999999998</v>
      </c>
      <c r="E668" s="2">
        <v>1625</v>
      </c>
      <c r="F668" s="2"/>
      <c r="G668" s="2"/>
      <c r="H668" s="6">
        <f t="shared" si="10"/>
        <v>0</v>
      </c>
      <c r="I668" s="5"/>
      <c r="J668" s="5"/>
      <c r="K668" s="5"/>
    </row>
    <row r="669" spans="2:11" ht="13.5" x14ac:dyDescent="0.35">
      <c r="B669" s="4">
        <v>42972</v>
      </c>
      <c r="C669" s="2">
        <v>4.37</v>
      </c>
      <c r="D669" s="2">
        <v>4.0297999999999998</v>
      </c>
      <c r="E669" s="2">
        <v>1250</v>
      </c>
      <c r="F669" s="2"/>
      <c r="G669" s="2"/>
      <c r="H669" s="6">
        <f t="shared" si="10"/>
        <v>0</v>
      </c>
      <c r="I669" s="5"/>
      <c r="J669" s="5"/>
      <c r="K669" s="5"/>
    </row>
    <row r="670" spans="2:11" ht="13.5" x14ac:dyDescent="0.35">
      <c r="B670" s="4">
        <v>42975</v>
      </c>
      <c r="C670" s="2">
        <v>4.37</v>
      </c>
      <c r="D670" s="2">
        <v>4.0297999999999998</v>
      </c>
      <c r="E670" s="2">
        <v>620</v>
      </c>
      <c r="F670" s="2"/>
      <c r="G670" s="2"/>
      <c r="H670" s="6">
        <f t="shared" si="10"/>
        <v>0</v>
      </c>
      <c r="I670" s="5"/>
      <c r="J670" s="5"/>
      <c r="K670" s="5"/>
    </row>
    <row r="671" spans="2:11" ht="13.5" x14ac:dyDescent="0.35">
      <c r="B671" s="4">
        <v>42976</v>
      </c>
      <c r="C671" s="2">
        <v>4.4000000000000004</v>
      </c>
      <c r="D671" s="2">
        <v>4.0575000000000001</v>
      </c>
      <c r="E671" s="2">
        <v>2030</v>
      </c>
      <c r="F671" s="2"/>
      <c r="G671" s="2"/>
      <c r="H671" s="6">
        <f t="shared" si="10"/>
        <v>6.8737902625441169E-3</v>
      </c>
      <c r="I671" s="5"/>
      <c r="J671" s="5"/>
      <c r="K671" s="5"/>
    </row>
    <row r="672" spans="2:11" ht="13.5" x14ac:dyDescent="0.35">
      <c r="B672" s="4">
        <v>42977</v>
      </c>
      <c r="C672" s="2">
        <v>4.3</v>
      </c>
      <c r="D672" s="2">
        <v>3.9653</v>
      </c>
      <c r="E672" s="2">
        <v>1250</v>
      </c>
      <c r="F672" s="2"/>
      <c r="G672" s="2"/>
      <c r="H672" s="6">
        <f t="shared" si="10"/>
        <v>-2.2723351817621702E-2</v>
      </c>
      <c r="I672" s="5"/>
      <c r="J672" s="5"/>
      <c r="K672" s="5"/>
    </row>
    <row r="673" spans="2:11" ht="13.5" x14ac:dyDescent="0.35">
      <c r="B673" s="4">
        <v>42978</v>
      </c>
      <c r="C673" s="2">
        <v>4.2699999999999996</v>
      </c>
      <c r="D673" s="2">
        <v>3.9376000000000002</v>
      </c>
      <c r="E673" s="2">
        <v>2541</v>
      </c>
      <c r="F673" s="2"/>
      <c r="G673" s="2"/>
      <c r="H673" s="6">
        <f t="shared" si="10"/>
        <v>-6.9856000807000315E-3</v>
      </c>
      <c r="I673" s="5"/>
      <c r="J673" s="5"/>
      <c r="K673" s="5"/>
    </row>
    <row r="674" spans="2:11" ht="13.5" x14ac:dyDescent="0.35">
      <c r="B674" s="4">
        <v>42982</v>
      </c>
      <c r="C674" s="2">
        <v>4.37</v>
      </c>
      <c r="D674" s="2">
        <v>4.0297999999999998</v>
      </c>
      <c r="E674" s="2">
        <v>2746</v>
      </c>
      <c r="F674" s="2"/>
      <c r="G674" s="2"/>
      <c r="H674" s="6">
        <f t="shared" si="10"/>
        <v>2.3415278342137243E-2</v>
      </c>
      <c r="I674" s="5"/>
      <c r="J674" s="5"/>
      <c r="K674" s="5"/>
    </row>
    <row r="675" spans="2:11" ht="13.5" x14ac:dyDescent="0.35">
      <c r="B675" s="4">
        <v>42983</v>
      </c>
      <c r="C675" s="2">
        <v>4.3499999999999996</v>
      </c>
      <c r="D675" s="2">
        <v>4.0114000000000001</v>
      </c>
      <c r="E675" s="2">
        <v>1510</v>
      </c>
      <c r="F675" s="2"/>
      <c r="G675" s="2"/>
      <c r="H675" s="6">
        <f t="shared" si="10"/>
        <v>-4.5659834234949006E-3</v>
      </c>
      <c r="I675" s="5"/>
      <c r="J675" s="5"/>
      <c r="K675" s="5"/>
    </row>
    <row r="676" spans="2:11" ht="13.5" x14ac:dyDescent="0.35">
      <c r="B676" s="4">
        <v>42984</v>
      </c>
      <c r="C676" s="2">
        <v>4.3</v>
      </c>
      <c r="D676" s="2">
        <v>3.9653</v>
      </c>
      <c r="E676" s="2">
        <v>5922</v>
      </c>
      <c r="F676" s="2"/>
      <c r="G676" s="2"/>
      <c r="H676" s="6">
        <f t="shared" si="10"/>
        <v>-1.1492247095777043E-2</v>
      </c>
      <c r="I676" s="5"/>
      <c r="J676" s="5"/>
      <c r="K676" s="5"/>
    </row>
    <row r="677" spans="2:11" ht="13.5" x14ac:dyDescent="0.35">
      <c r="B677" s="4">
        <v>42985</v>
      </c>
      <c r="C677" s="2">
        <v>4.3</v>
      </c>
      <c r="D677" s="2">
        <v>3.9653</v>
      </c>
      <c r="E677" s="2">
        <v>630</v>
      </c>
      <c r="F677" s="2"/>
      <c r="G677" s="2"/>
      <c r="H677" s="6">
        <f t="shared" si="10"/>
        <v>0</v>
      </c>
      <c r="I677" s="5"/>
      <c r="J677" s="5"/>
      <c r="K677" s="5"/>
    </row>
    <row r="678" spans="2:11" ht="13.5" x14ac:dyDescent="0.35">
      <c r="B678" s="4">
        <v>42986</v>
      </c>
      <c r="C678" s="2">
        <v>4.2699999999999996</v>
      </c>
      <c r="D678" s="2">
        <v>3.9376000000000002</v>
      </c>
      <c r="E678" s="2">
        <v>3802</v>
      </c>
      <c r="F678" s="2"/>
      <c r="G678" s="2"/>
      <c r="H678" s="6">
        <f t="shared" si="10"/>
        <v>-6.9856000807000315E-3</v>
      </c>
      <c r="I678" s="5"/>
      <c r="J678" s="5"/>
      <c r="K678" s="5"/>
    </row>
    <row r="679" spans="2:11" ht="13.5" x14ac:dyDescent="0.35">
      <c r="B679" s="4">
        <v>42989</v>
      </c>
      <c r="C679" s="2">
        <v>4.24</v>
      </c>
      <c r="D679" s="2">
        <v>3.9098999999999999</v>
      </c>
      <c r="E679" s="2">
        <v>195427</v>
      </c>
      <c r="F679" s="2"/>
      <c r="G679" s="2"/>
      <c r="H679" s="6">
        <f t="shared" si="10"/>
        <v>-7.0347419748070595E-3</v>
      </c>
      <c r="I679" s="5"/>
      <c r="J679" s="5"/>
      <c r="K679" s="5"/>
    </row>
    <row r="680" spans="2:11" ht="13.5" x14ac:dyDescent="0.35">
      <c r="B680" s="4">
        <v>42990</v>
      </c>
      <c r="C680" s="2">
        <v>4.2</v>
      </c>
      <c r="D680" s="2">
        <v>3.8731</v>
      </c>
      <c r="E680" s="2">
        <v>58064</v>
      </c>
      <c r="F680" s="2"/>
      <c r="G680" s="2"/>
      <c r="H680" s="6">
        <f t="shared" si="10"/>
        <v>-9.4120054221335445E-3</v>
      </c>
      <c r="I680" s="5"/>
      <c r="J680" s="5"/>
      <c r="K680" s="5"/>
    </row>
    <row r="681" spans="2:11" ht="13.5" x14ac:dyDescent="0.35">
      <c r="B681" s="4">
        <v>42991</v>
      </c>
      <c r="C681" s="2">
        <v>4.29</v>
      </c>
      <c r="D681" s="2">
        <v>3.956</v>
      </c>
      <c r="E681" s="2">
        <v>1103</v>
      </c>
      <c r="F681" s="2"/>
      <c r="G681" s="2"/>
      <c r="H681" s="6">
        <f t="shared" si="10"/>
        <v>2.1404043272830544E-2</v>
      </c>
      <c r="I681" s="5"/>
      <c r="J681" s="5"/>
      <c r="K681" s="5"/>
    </row>
    <row r="682" spans="2:11" ht="13.5" x14ac:dyDescent="0.35">
      <c r="B682" s="4">
        <v>42992</v>
      </c>
      <c r="C682" s="2">
        <v>4.3</v>
      </c>
      <c r="D682" s="2">
        <v>3.9653</v>
      </c>
      <c r="E682" s="2">
        <v>1050</v>
      </c>
      <c r="F682" s="2"/>
      <c r="G682" s="2"/>
      <c r="H682" s="6">
        <f t="shared" si="10"/>
        <v>2.3508594539939551E-3</v>
      </c>
      <c r="I682" s="5"/>
      <c r="J682" s="5"/>
      <c r="K682" s="5"/>
    </row>
    <row r="683" spans="2:11" ht="13.5" x14ac:dyDescent="0.35">
      <c r="B683" s="4">
        <v>42993</v>
      </c>
      <c r="C683" s="2">
        <v>4.2</v>
      </c>
      <c r="D683" s="2">
        <v>3.8731</v>
      </c>
      <c r="E683" s="2">
        <v>715</v>
      </c>
      <c r="F683" s="2"/>
      <c r="G683" s="2"/>
      <c r="H683" s="6">
        <f t="shared" si="10"/>
        <v>-2.3251708571860909E-2</v>
      </c>
      <c r="I683" s="5"/>
      <c r="J683" s="5"/>
      <c r="K683" s="5"/>
    </row>
    <row r="684" spans="2:11" ht="13.5" x14ac:dyDescent="0.35">
      <c r="B684" s="4">
        <v>42996</v>
      </c>
      <c r="C684" s="2">
        <v>4.3</v>
      </c>
      <c r="D684" s="2">
        <v>3.9653</v>
      </c>
      <c r="E684" s="2">
        <v>1440</v>
      </c>
      <c r="F684" s="2"/>
      <c r="G684" s="2"/>
      <c r="H684" s="6">
        <f t="shared" si="10"/>
        <v>2.3805220624306126E-2</v>
      </c>
      <c r="I684" s="5"/>
      <c r="J684" s="5"/>
      <c r="K684" s="5"/>
    </row>
    <row r="685" spans="2:11" ht="13.5" x14ac:dyDescent="0.35">
      <c r="B685" s="4">
        <v>42997</v>
      </c>
      <c r="C685" s="2">
        <v>4.3</v>
      </c>
      <c r="D685" s="2">
        <v>3.9653</v>
      </c>
      <c r="E685" s="2">
        <v>273</v>
      </c>
      <c r="F685" s="2"/>
      <c r="G685" s="2"/>
      <c r="H685" s="6">
        <f t="shared" si="10"/>
        <v>0</v>
      </c>
      <c r="I685" s="5"/>
      <c r="J685" s="5"/>
      <c r="K685" s="5"/>
    </row>
    <row r="686" spans="2:11" ht="13.5" x14ac:dyDescent="0.35">
      <c r="B686" s="4">
        <v>42998</v>
      </c>
      <c r="C686" s="2">
        <v>4.29</v>
      </c>
      <c r="D686" s="2">
        <v>3.956</v>
      </c>
      <c r="E686" s="2">
        <v>523</v>
      </c>
      <c r="F686" s="2"/>
      <c r="G686" s="2"/>
      <c r="H686" s="6">
        <f t="shared" si="10"/>
        <v>-2.3453458754697214E-3</v>
      </c>
      <c r="I686" s="5"/>
      <c r="J686" s="5"/>
      <c r="K686" s="5"/>
    </row>
    <row r="687" spans="2:11" ht="13.5" x14ac:dyDescent="0.35">
      <c r="B687" s="4">
        <v>43000</v>
      </c>
      <c r="C687" s="2">
        <v>4.3</v>
      </c>
      <c r="D687" s="2">
        <v>3.9653</v>
      </c>
      <c r="E687" s="2">
        <v>189</v>
      </c>
      <c r="F687" s="2"/>
      <c r="G687" s="2"/>
      <c r="H687" s="6">
        <f t="shared" si="10"/>
        <v>2.3508594539939551E-3</v>
      </c>
      <c r="I687" s="5"/>
      <c r="J687" s="5"/>
      <c r="K687" s="5"/>
    </row>
    <row r="688" spans="2:11" ht="13.5" x14ac:dyDescent="0.35">
      <c r="B688" s="4">
        <v>43003</v>
      </c>
      <c r="C688" s="2">
        <v>4.2300000000000004</v>
      </c>
      <c r="D688" s="2">
        <v>3.9007000000000001</v>
      </c>
      <c r="E688" s="2">
        <v>700</v>
      </c>
      <c r="F688" s="2"/>
      <c r="G688" s="2"/>
      <c r="H688" s="6">
        <f t="shared" si="10"/>
        <v>-1.6291327264015332E-2</v>
      </c>
      <c r="I688" s="5"/>
      <c r="J688" s="5"/>
      <c r="K688" s="5"/>
    </row>
    <row r="689" spans="2:11" ht="13.5" x14ac:dyDescent="0.35">
      <c r="B689" s="4">
        <v>43004</v>
      </c>
      <c r="C689" s="2">
        <v>4.3</v>
      </c>
      <c r="D689" s="2">
        <v>3.9653</v>
      </c>
      <c r="E689" s="2">
        <v>532</v>
      </c>
      <c r="F689" s="2"/>
      <c r="G689" s="2"/>
      <c r="H689" s="6">
        <f t="shared" si="10"/>
        <v>1.6561130053580123E-2</v>
      </c>
      <c r="I689" s="5"/>
      <c r="J689" s="5"/>
      <c r="K689" s="5"/>
    </row>
    <row r="690" spans="2:11" ht="13.5" x14ac:dyDescent="0.35">
      <c r="B690" s="4">
        <v>43005</v>
      </c>
      <c r="C690" s="2">
        <v>4.3</v>
      </c>
      <c r="D690" s="2">
        <v>3.9653</v>
      </c>
      <c r="E690" s="2">
        <v>0</v>
      </c>
      <c r="F690" s="2"/>
      <c r="G690" s="2"/>
      <c r="H690" s="6">
        <f t="shared" si="10"/>
        <v>0</v>
      </c>
      <c r="I690" s="5"/>
      <c r="J690" s="5"/>
      <c r="K690" s="5"/>
    </row>
    <row r="691" spans="2:11" ht="13.5" x14ac:dyDescent="0.35">
      <c r="B691" s="4">
        <v>43006</v>
      </c>
      <c r="C691" s="2">
        <v>4.2</v>
      </c>
      <c r="D691" s="2">
        <v>3.8731</v>
      </c>
      <c r="E691" s="2">
        <v>13999</v>
      </c>
      <c r="F691" s="2"/>
      <c r="G691" s="2"/>
      <c r="H691" s="6">
        <f t="shared" si="10"/>
        <v>-2.3251708571860909E-2</v>
      </c>
      <c r="I691" s="5"/>
      <c r="J691" s="5"/>
      <c r="K691" s="5"/>
    </row>
    <row r="692" spans="2:11" ht="13.5" x14ac:dyDescent="0.35">
      <c r="B692" s="4">
        <v>43007</v>
      </c>
      <c r="C692" s="2">
        <v>4.32</v>
      </c>
      <c r="D692" s="2">
        <v>3.9836999999999998</v>
      </c>
      <c r="E692" s="2">
        <v>700</v>
      </c>
      <c r="F692" s="2"/>
      <c r="G692" s="2"/>
      <c r="H692" s="6">
        <f t="shared" si="10"/>
        <v>2.855593710464481E-2</v>
      </c>
      <c r="I692" s="5"/>
      <c r="J692" s="5"/>
      <c r="K692" s="5"/>
    </row>
    <row r="693" spans="2:11" ht="13.5" x14ac:dyDescent="0.35">
      <c r="B693" s="4">
        <v>43010</v>
      </c>
      <c r="C693" s="2">
        <v>4.32</v>
      </c>
      <c r="D693" s="2">
        <v>3.9836999999999998</v>
      </c>
      <c r="E693" s="2">
        <v>0</v>
      </c>
      <c r="F693" s="2"/>
      <c r="G693" s="2"/>
      <c r="H693" s="6">
        <f t="shared" si="10"/>
        <v>0</v>
      </c>
      <c r="I693" s="5"/>
      <c r="J693" s="5"/>
      <c r="K693" s="5"/>
    </row>
    <row r="694" spans="2:11" ht="13.5" x14ac:dyDescent="0.35">
      <c r="B694" s="4">
        <v>43011</v>
      </c>
      <c r="C694" s="2">
        <v>4.3</v>
      </c>
      <c r="D694" s="2">
        <v>3.9653</v>
      </c>
      <c r="E694" s="2">
        <v>80</v>
      </c>
      <c r="F694" s="2"/>
      <c r="G694" s="2"/>
      <c r="H694" s="6">
        <f t="shared" si="10"/>
        <v>-4.6188216984210037E-3</v>
      </c>
      <c r="I694" s="5"/>
      <c r="J694" s="5"/>
      <c r="K694" s="5"/>
    </row>
    <row r="695" spans="2:11" ht="13.5" x14ac:dyDescent="0.35">
      <c r="B695" s="4">
        <v>43012</v>
      </c>
      <c r="C695" s="2">
        <v>4.29</v>
      </c>
      <c r="D695" s="2">
        <v>3.956</v>
      </c>
      <c r="E695" s="2">
        <v>2742</v>
      </c>
      <c r="F695" s="2"/>
      <c r="G695" s="2"/>
      <c r="H695" s="6">
        <f t="shared" si="10"/>
        <v>-2.3453458754697214E-3</v>
      </c>
      <c r="I695" s="5"/>
      <c r="J695" s="5"/>
      <c r="K695" s="5"/>
    </row>
    <row r="696" spans="2:11" ht="13.5" x14ac:dyDescent="0.35">
      <c r="B696" s="4">
        <v>43013</v>
      </c>
      <c r="C696" s="2">
        <v>4.2</v>
      </c>
      <c r="D696" s="2">
        <v>3.8731</v>
      </c>
      <c r="E696" s="2">
        <v>1290</v>
      </c>
      <c r="F696" s="2"/>
      <c r="G696" s="2"/>
      <c r="H696" s="6">
        <f t="shared" si="10"/>
        <v>-2.0955510616784623E-2</v>
      </c>
      <c r="I696" s="5"/>
      <c r="J696" s="5"/>
      <c r="K696" s="5"/>
    </row>
    <row r="697" spans="2:11" ht="13.5" x14ac:dyDescent="0.35">
      <c r="B697" s="4">
        <v>43014</v>
      </c>
      <c r="C697" s="2">
        <v>4.2</v>
      </c>
      <c r="D697" s="2">
        <v>3.8731</v>
      </c>
      <c r="E697" s="2">
        <v>710</v>
      </c>
      <c r="F697" s="2"/>
      <c r="G697" s="2"/>
      <c r="H697" s="6">
        <f t="shared" si="10"/>
        <v>0</v>
      </c>
      <c r="I697" s="5"/>
      <c r="J697" s="5"/>
      <c r="K697" s="5"/>
    </row>
    <row r="698" spans="2:11" ht="13.5" x14ac:dyDescent="0.35">
      <c r="B698" s="4">
        <v>43017</v>
      </c>
      <c r="C698" s="2">
        <v>4.3</v>
      </c>
      <c r="D698" s="2">
        <v>3.9653</v>
      </c>
      <c r="E698" s="2">
        <v>20</v>
      </c>
      <c r="F698" s="2"/>
      <c r="G698" s="2"/>
      <c r="H698" s="6">
        <f t="shared" si="10"/>
        <v>2.3805220624306126E-2</v>
      </c>
      <c r="I698" s="5"/>
      <c r="J698" s="5"/>
      <c r="K698" s="5"/>
    </row>
    <row r="699" spans="2:11" ht="13.5" x14ac:dyDescent="0.35">
      <c r="B699" s="4">
        <v>43018</v>
      </c>
      <c r="C699" s="2">
        <v>4.3499999999999996</v>
      </c>
      <c r="D699" s="2">
        <v>4.0114000000000001</v>
      </c>
      <c r="E699" s="2">
        <v>30</v>
      </c>
      <c r="F699" s="2"/>
      <c r="G699" s="2"/>
      <c r="H699" s="6">
        <f t="shared" si="10"/>
        <v>1.1625854285930454E-2</v>
      </c>
      <c r="I699" s="5"/>
      <c r="J699" s="5"/>
      <c r="K699" s="5"/>
    </row>
    <row r="700" spans="2:11" ht="13.5" x14ac:dyDescent="0.35">
      <c r="B700" s="4">
        <v>43019</v>
      </c>
      <c r="C700" s="2">
        <v>4.3499999999999996</v>
      </c>
      <c r="D700" s="2">
        <v>4.0114000000000001</v>
      </c>
      <c r="E700" s="2">
        <v>0</v>
      </c>
      <c r="F700" s="2"/>
      <c r="G700" s="2"/>
      <c r="H700" s="6">
        <f t="shared" si="10"/>
        <v>0</v>
      </c>
      <c r="I700" s="5"/>
      <c r="J700" s="5"/>
      <c r="K700" s="5"/>
    </row>
    <row r="701" spans="2:11" ht="13.5" x14ac:dyDescent="0.35">
      <c r="B701" s="4">
        <v>43020</v>
      </c>
      <c r="C701" s="2">
        <v>4.3499999999999996</v>
      </c>
      <c r="D701" s="2">
        <v>4.0114000000000001</v>
      </c>
      <c r="E701" s="2">
        <v>0</v>
      </c>
      <c r="F701" s="2"/>
      <c r="G701" s="2"/>
      <c r="H701" s="6">
        <f t="shared" si="10"/>
        <v>0</v>
      </c>
      <c r="I701" s="5"/>
      <c r="J701" s="5"/>
      <c r="K701" s="5"/>
    </row>
    <row r="702" spans="2:11" ht="13.5" x14ac:dyDescent="0.35">
      <c r="B702" s="4">
        <v>43021</v>
      </c>
      <c r="C702" s="2">
        <v>4.3499999999999996</v>
      </c>
      <c r="D702" s="2">
        <v>4.0114000000000001</v>
      </c>
      <c r="E702" s="2">
        <v>0</v>
      </c>
      <c r="F702" s="2"/>
      <c r="G702" s="2"/>
      <c r="H702" s="6">
        <f t="shared" si="10"/>
        <v>0</v>
      </c>
      <c r="I702" s="5"/>
      <c r="J702" s="5"/>
      <c r="K702" s="5"/>
    </row>
    <row r="703" spans="2:11" ht="13.5" x14ac:dyDescent="0.35">
      <c r="B703" s="4">
        <v>43024</v>
      </c>
      <c r="C703" s="2">
        <v>4.22</v>
      </c>
      <c r="D703" s="2">
        <v>3.8915000000000002</v>
      </c>
      <c r="E703" s="2">
        <v>400</v>
      </c>
      <c r="F703" s="2"/>
      <c r="G703" s="2"/>
      <c r="H703" s="6">
        <f t="shared" si="10"/>
        <v>-2.9889814030014433E-2</v>
      </c>
      <c r="I703" s="5"/>
      <c r="J703" s="5"/>
      <c r="K703" s="5"/>
    </row>
    <row r="704" spans="2:11" ht="13.5" x14ac:dyDescent="0.35">
      <c r="B704" s="4">
        <v>43025</v>
      </c>
      <c r="C704" s="2">
        <v>4.18</v>
      </c>
      <c r="D704" s="2">
        <v>3.8546</v>
      </c>
      <c r="E704" s="2">
        <v>9062</v>
      </c>
      <c r="F704" s="2"/>
      <c r="G704" s="2"/>
      <c r="H704" s="6">
        <f t="shared" si="10"/>
        <v>-9.4822048053450226E-3</v>
      </c>
      <c r="I704" s="5"/>
      <c r="J704" s="5"/>
      <c r="K704" s="5"/>
    </row>
    <row r="705" spans="2:11" ht="13.5" x14ac:dyDescent="0.35">
      <c r="B705" s="4">
        <v>43026</v>
      </c>
      <c r="C705" s="2">
        <v>4.18</v>
      </c>
      <c r="D705" s="2">
        <v>3.8546</v>
      </c>
      <c r="E705" s="2">
        <v>3983</v>
      </c>
      <c r="F705" s="2"/>
      <c r="G705" s="2"/>
      <c r="H705" s="6">
        <f t="shared" si="10"/>
        <v>0</v>
      </c>
      <c r="I705" s="5"/>
      <c r="J705" s="5"/>
      <c r="K705" s="5"/>
    </row>
    <row r="706" spans="2:11" ht="13.5" x14ac:dyDescent="0.35">
      <c r="B706" s="4">
        <v>43027</v>
      </c>
      <c r="C706" s="2">
        <v>4.29</v>
      </c>
      <c r="D706" s="2">
        <v>3.956</v>
      </c>
      <c r="E706" s="2">
        <v>32</v>
      </c>
      <c r="F706" s="2"/>
      <c r="G706" s="2"/>
      <c r="H706" s="6">
        <f t="shared" si="10"/>
        <v>2.6306231515591742E-2</v>
      </c>
      <c r="I706" s="5"/>
      <c r="J706" s="5"/>
      <c r="K706" s="5"/>
    </row>
    <row r="707" spans="2:11" ht="13.5" x14ac:dyDescent="0.35">
      <c r="B707" s="4">
        <v>43028</v>
      </c>
      <c r="C707" s="2">
        <v>4.29</v>
      </c>
      <c r="D707" s="2">
        <v>3.956</v>
      </c>
      <c r="E707" s="2">
        <v>0</v>
      </c>
      <c r="F707" s="2"/>
      <c r="G707" s="2"/>
      <c r="H707" s="6">
        <f t="shared" si="10"/>
        <v>0</v>
      </c>
      <c r="I707" s="5"/>
      <c r="J707" s="5"/>
      <c r="K707" s="5"/>
    </row>
    <row r="708" spans="2:11" ht="13.5" x14ac:dyDescent="0.35">
      <c r="B708" s="4">
        <v>43031</v>
      </c>
      <c r="C708" s="2">
        <v>4.2</v>
      </c>
      <c r="D708" s="2">
        <v>3.8731</v>
      </c>
      <c r="E708" s="2">
        <v>7073</v>
      </c>
      <c r="F708" s="2"/>
      <c r="G708" s="2"/>
      <c r="H708" s="6">
        <f t="shared" si="10"/>
        <v>-2.0955510616784623E-2</v>
      </c>
      <c r="I708" s="5"/>
      <c r="J708" s="5"/>
      <c r="K708" s="5"/>
    </row>
    <row r="709" spans="2:11" ht="13.5" x14ac:dyDescent="0.35">
      <c r="B709" s="4">
        <v>43032</v>
      </c>
      <c r="C709" s="2">
        <v>4.3</v>
      </c>
      <c r="D709" s="2">
        <v>3.9653</v>
      </c>
      <c r="E709" s="2">
        <v>100</v>
      </c>
      <c r="F709" s="2"/>
      <c r="G709" s="2"/>
      <c r="H709" s="6">
        <f t="shared" si="10"/>
        <v>2.3805220624306126E-2</v>
      </c>
      <c r="I709" s="5"/>
      <c r="J709" s="5"/>
      <c r="K709" s="5"/>
    </row>
    <row r="710" spans="2:11" ht="13.5" x14ac:dyDescent="0.35">
      <c r="B710" s="4">
        <v>43033</v>
      </c>
      <c r="C710" s="2">
        <v>4.25</v>
      </c>
      <c r="D710" s="2">
        <v>3.9192</v>
      </c>
      <c r="E710" s="2">
        <v>155</v>
      </c>
      <c r="F710" s="2"/>
      <c r="G710" s="2"/>
      <c r="H710" s="6">
        <f t="shared" si="10"/>
        <v>-1.1625854285930454E-2</v>
      </c>
      <c r="I710" s="5"/>
      <c r="J710" s="5"/>
      <c r="K710" s="5"/>
    </row>
    <row r="711" spans="2:11" ht="13.5" x14ac:dyDescent="0.35">
      <c r="B711" s="4">
        <v>43034</v>
      </c>
      <c r="C711" s="2">
        <v>4.3</v>
      </c>
      <c r="D711" s="2">
        <v>3.9653</v>
      </c>
      <c r="E711" s="2">
        <v>14390</v>
      </c>
      <c r="F711" s="2"/>
      <c r="G711" s="2"/>
      <c r="H711" s="6">
        <f t="shared" ref="H711:H774" si="11">(D711-D710)/D710</f>
        <v>1.1762604613186373E-2</v>
      </c>
      <c r="I711" s="5"/>
      <c r="J711" s="5"/>
      <c r="K711" s="5"/>
    </row>
    <row r="712" spans="2:11" ht="13.5" x14ac:dyDescent="0.35">
      <c r="B712" s="4">
        <v>43035</v>
      </c>
      <c r="C712" s="2">
        <v>4.3</v>
      </c>
      <c r="D712" s="2">
        <v>3.9653</v>
      </c>
      <c r="E712" s="2">
        <v>100</v>
      </c>
      <c r="F712" s="2"/>
      <c r="G712" s="2"/>
      <c r="H712" s="6">
        <f t="shared" si="11"/>
        <v>0</v>
      </c>
      <c r="I712" s="5"/>
      <c r="J712" s="5"/>
      <c r="K712" s="5"/>
    </row>
    <row r="713" spans="2:11" ht="13.5" x14ac:dyDescent="0.35">
      <c r="B713" s="4">
        <v>43038</v>
      </c>
      <c r="C713" s="2">
        <v>4.18</v>
      </c>
      <c r="D713" s="2">
        <v>3.8546</v>
      </c>
      <c r="E713" s="2">
        <v>21661</v>
      </c>
      <c r="F713" s="2"/>
      <c r="G713" s="2"/>
      <c r="H713" s="6">
        <f t="shared" si="11"/>
        <v>-2.7917181549945786E-2</v>
      </c>
      <c r="I713" s="5"/>
      <c r="J713" s="5"/>
      <c r="K713" s="5"/>
    </row>
    <row r="714" spans="2:11" ht="13.5" x14ac:dyDescent="0.35">
      <c r="B714" s="4">
        <v>43039</v>
      </c>
      <c r="C714" s="2">
        <v>4.18</v>
      </c>
      <c r="D714" s="2">
        <v>3.8546</v>
      </c>
      <c r="E714" s="2">
        <v>2500</v>
      </c>
      <c r="F714" s="2"/>
      <c r="G714" s="2"/>
      <c r="H714" s="6">
        <f t="shared" si="11"/>
        <v>0</v>
      </c>
      <c r="I714" s="5"/>
      <c r="J714" s="5"/>
      <c r="K714" s="5"/>
    </row>
    <row r="715" spans="2:11" ht="13.5" x14ac:dyDescent="0.35">
      <c r="B715" s="4">
        <v>43040</v>
      </c>
      <c r="C715" s="2">
        <v>4.18</v>
      </c>
      <c r="D715" s="2">
        <v>3.8546</v>
      </c>
      <c r="E715" s="2">
        <v>8975</v>
      </c>
      <c r="F715" s="2"/>
      <c r="G715" s="2"/>
      <c r="H715" s="6">
        <f t="shared" si="11"/>
        <v>0</v>
      </c>
      <c r="I715" s="5"/>
      <c r="J715" s="5"/>
      <c r="K715" s="5"/>
    </row>
    <row r="716" spans="2:11" ht="13.5" x14ac:dyDescent="0.35">
      <c r="B716" s="4">
        <v>43041</v>
      </c>
      <c r="C716" s="2">
        <v>4.4000000000000004</v>
      </c>
      <c r="D716" s="2">
        <v>4.0575000000000001</v>
      </c>
      <c r="E716" s="2">
        <v>200</v>
      </c>
      <c r="F716" s="2"/>
      <c r="G716" s="2"/>
      <c r="H716" s="6">
        <f t="shared" si="11"/>
        <v>5.2638406060291618E-2</v>
      </c>
      <c r="I716" s="5"/>
      <c r="J716" s="5"/>
      <c r="K716" s="5"/>
    </row>
    <row r="717" spans="2:11" ht="13.5" x14ac:dyDescent="0.35">
      <c r="B717" s="4">
        <v>43042</v>
      </c>
      <c r="C717" s="2">
        <v>4.4000000000000004</v>
      </c>
      <c r="D717" s="2">
        <v>4.0575000000000001</v>
      </c>
      <c r="E717" s="2">
        <v>0</v>
      </c>
      <c r="F717" s="2"/>
      <c r="G717" s="2"/>
      <c r="H717" s="6">
        <f t="shared" si="11"/>
        <v>0</v>
      </c>
      <c r="I717" s="5"/>
      <c r="J717" s="5"/>
      <c r="K717" s="5"/>
    </row>
    <row r="718" spans="2:11" ht="13.5" x14ac:dyDescent="0.35">
      <c r="B718" s="4">
        <v>43045</v>
      </c>
      <c r="C718" s="2">
        <v>4.3499999999999996</v>
      </c>
      <c r="D718" s="2">
        <v>4.0114000000000001</v>
      </c>
      <c r="E718" s="2">
        <v>550</v>
      </c>
      <c r="F718" s="2"/>
      <c r="G718" s="2"/>
      <c r="H718" s="6">
        <f t="shared" si="11"/>
        <v>-1.1361675908810851E-2</v>
      </c>
      <c r="I718" s="5"/>
      <c r="J718" s="5"/>
      <c r="K718" s="5"/>
    </row>
    <row r="719" spans="2:11" ht="13.5" x14ac:dyDescent="0.35">
      <c r="B719" s="4">
        <v>43046</v>
      </c>
      <c r="C719" s="2">
        <v>4.33</v>
      </c>
      <c r="D719" s="2">
        <v>3.9929000000000001</v>
      </c>
      <c r="E719" s="2">
        <v>92143</v>
      </c>
      <c r="F719" s="2"/>
      <c r="G719" s="2"/>
      <c r="H719" s="6">
        <f t="shared" si="11"/>
        <v>-4.6118562098020543E-3</v>
      </c>
      <c r="I719" s="5"/>
      <c r="J719" s="5"/>
      <c r="K719" s="5"/>
    </row>
    <row r="720" spans="2:11" ht="13.5" x14ac:dyDescent="0.35">
      <c r="B720" s="4">
        <v>43047</v>
      </c>
      <c r="C720" s="2">
        <v>4.3099999999999996</v>
      </c>
      <c r="D720" s="2">
        <v>3.9744999999999999</v>
      </c>
      <c r="E720" s="2">
        <v>2040</v>
      </c>
      <c r="F720" s="2"/>
      <c r="G720" s="2"/>
      <c r="H720" s="6">
        <f t="shared" si="11"/>
        <v>-4.6081795186456442E-3</v>
      </c>
      <c r="I720" s="5"/>
      <c r="J720" s="5"/>
      <c r="K720" s="5"/>
    </row>
    <row r="721" spans="2:11" ht="13.5" x14ac:dyDescent="0.35">
      <c r="B721" s="4">
        <v>43048</v>
      </c>
      <c r="C721" s="2">
        <v>4.3099999999999996</v>
      </c>
      <c r="D721" s="2">
        <v>3.9744999999999999</v>
      </c>
      <c r="E721" s="2">
        <v>0</v>
      </c>
      <c r="F721" s="2"/>
      <c r="G721" s="2"/>
      <c r="H721" s="6">
        <f t="shared" si="11"/>
        <v>0</v>
      </c>
      <c r="I721" s="5"/>
      <c r="J721" s="5"/>
      <c r="K721" s="5"/>
    </row>
    <row r="722" spans="2:11" ht="13.5" x14ac:dyDescent="0.35">
      <c r="B722" s="4">
        <v>43049</v>
      </c>
      <c r="C722" s="2">
        <v>4.3099999999999996</v>
      </c>
      <c r="D722" s="2">
        <v>3.9744999999999999</v>
      </c>
      <c r="E722" s="2">
        <v>0</v>
      </c>
      <c r="F722" s="2"/>
      <c r="G722" s="2"/>
      <c r="H722" s="6">
        <f t="shared" si="11"/>
        <v>0</v>
      </c>
      <c r="I722" s="5"/>
      <c r="J722" s="5"/>
      <c r="K722" s="5"/>
    </row>
    <row r="723" spans="2:11" ht="13.5" x14ac:dyDescent="0.35">
      <c r="B723" s="4">
        <v>43052</v>
      </c>
      <c r="C723" s="2">
        <v>4.3099999999999996</v>
      </c>
      <c r="D723" s="2">
        <v>3.9744999999999999</v>
      </c>
      <c r="E723" s="2">
        <v>0</v>
      </c>
      <c r="F723" s="2"/>
      <c r="G723" s="2"/>
      <c r="H723" s="6">
        <f t="shared" si="11"/>
        <v>0</v>
      </c>
      <c r="I723" s="5"/>
      <c r="J723" s="5"/>
      <c r="K723" s="5"/>
    </row>
    <row r="724" spans="2:11" ht="13.5" x14ac:dyDescent="0.35">
      <c r="B724" s="4">
        <v>43053</v>
      </c>
      <c r="C724" s="2">
        <v>4.1900000000000004</v>
      </c>
      <c r="D724" s="2">
        <v>3.8637999999999999</v>
      </c>
      <c r="E724" s="2">
        <v>52</v>
      </c>
      <c r="F724" s="2"/>
      <c r="G724" s="2"/>
      <c r="H724" s="6">
        <f t="shared" si="11"/>
        <v>-2.7852560070449117E-2</v>
      </c>
      <c r="I724" s="5"/>
      <c r="J724" s="5"/>
      <c r="K724" s="5"/>
    </row>
    <row r="725" spans="2:11" ht="13.5" x14ac:dyDescent="0.35">
      <c r="B725" s="4">
        <v>43054</v>
      </c>
      <c r="C725" s="2">
        <v>4.16</v>
      </c>
      <c r="D725" s="2">
        <v>3.8361999999999998</v>
      </c>
      <c r="E725" s="2">
        <v>17233</v>
      </c>
      <c r="F725" s="2"/>
      <c r="G725" s="2"/>
      <c r="H725" s="6">
        <f t="shared" si="11"/>
        <v>-7.1432268750970728E-3</v>
      </c>
      <c r="I725" s="5"/>
      <c r="J725" s="5"/>
      <c r="K725" s="5"/>
    </row>
    <row r="726" spans="2:11" ht="13.5" x14ac:dyDescent="0.35">
      <c r="B726" s="4">
        <v>43055</v>
      </c>
      <c r="C726" s="2">
        <v>4.16</v>
      </c>
      <c r="D726" s="2">
        <v>3.8361999999999998</v>
      </c>
      <c r="E726" s="2">
        <v>10527</v>
      </c>
      <c r="F726" s="2"/>
      <c r="G726" s="2"/>
      <c r="H726" s="6">
        <f t="shared" si="11"/>
        <v>0</v>
      </c>
      <c r="I726" s="5"/>
      <c r="J726" s="5"/>
      <c r="K726" s="5"/>
    </row>
    <row r="727" spans="2:11" ht="13.5" x14ac:dyDescent="0.35">
      <c r="B727" s="4">
        <v>43056</v>
      </c>
      <c r="C727" s="2">
        <v>4.1399999999999997</v>
      </c>
      <c r="D727" s="2">
        <v>3.8176999999999999</v>
      </c>
      <c r="E727" s="2">
        <v>4769</v>
      </c>
      <c r="F727" s="2"/>
      <c r="G727" s="2"/>
      <c r="H727" s="6">
        <f t="shared" si="11"/>
        <v>-4.8224805797403578E-3</v>
      </c>
      <c r="I727" s="5"/>
      <c r="J727" s="5"/>
      <c r="K727" s="5"/>
    </row>
    <row r="728" spans="2:11" ht="13.5" x14ac:dyDescent="0.35">
      <c r="B728" s="4">
        <v>43059</v>
      </c>
      <c r="C728" s="2">
        <v>4.13</v>
      </c>
      <c r="D728" s="2">
        <v>3.8085</v>
      </c>
      <c r="E728" s="2">
        <v>2782</v>
      </c>
      <c r="F728" s="2"/>
      <c r="G728" s="2"/>
      <c r="H728" s="6">
        <f t="shared" si="11"/>
        <v>-2.4098279068548801E-3</v>
      </c>
      <c r="I728" s="5"/>
      <c r="J728" s="5"/>
      <c r="K728" s="5"/>
    </row>
    <row r="729" spans="2:11" ht="13.5" x14ac:dyDescent="0.35">
      <c r="B729" s="4">
        <v>43060</v>
      </c>
      <c r="C729" s="2">
        <v>4.1399999999999997</v>
      </c>
      <c r="D729" s="2">
        <v>3.8176999999999999</v>
      </c>
      <c r="E729" s="2">
        <v>7955</v>
      </c>
      <c r="F729" s="2"/>
      <c r="G729" s="2"/>
      <c r="H729" s="6">
        <f t="shared" si="11"/>
        <v>2.4156492057240053E-3</v>
      </c>
      <c r="I729" s="5"/>
      <c r="J729" s="5"/>
      <c r="K729" s="5"/>
    </row>
    <row r="730" spans="2:11" ht="13.5" x14ac:dyDescent="0.35">
      <c r="B730" s="4">
        <v>43061</v>
      </c>
      <c r="C730" s="2">
        <v>4.1399999999999997</v>
      </c>
      <c r="D730" s="2">
        <v>3.8176999999999999</v>
      </c>
      <c r="E730" s="2">
        <v>5230</v>
      </c>
      <c r="F730" s="2"/>
      <c r="G730" s="2"/>
      <c r="H730" s="6">
        <f t="shared" si="11"/>
        <v>0</v>
      </c>
      <c r="I730" s="5"/>
      <c r="J730" s="5"/>
      <c r="K730" s="5"/>
    </row>
    <row r="731" spans="2:11" ht="13.5" x14ac:dyDescent="0.35">
      <c r="B731" s="4">
        <v>43062</v>
      </c>
      <c r="C731" s="2">
        <v>4.26</v>
      </c>
      <c r="D731" s="2">
        <v>3.9283999999999999</v>
      </c>
      <c r="E731" s="2">
        <v>100</v>
      </c>
      <c r="F731" s="2"/>
      <c r="G731" s="2"/>
      <c r="H731" s="6">
        <f t="shared" si="11"/>
        <v>2.8996516227047707E-2</v>
      </c>
      <c r="I731" s="5"/>
      <c r="J731" s="5"/>
      <c r="K731" s="5"/>
    </row>
    <row r="732" spans="2:11" ht="13.5" x14ac:dyDescent="0.35">
      <c r="B732" s="4">
        <v>43063</v>
      </c>
      <c r="C732" s="2">
        <v>4.26</v>
      </c>
      <c r="D732" s="2">
        <v>3.9283999999999999</v>
      </c>
      <c r="E732" s="2">
        <v>0</v>
      </c>
      <c r="F732" s="2"/>
      <c r="G732" s="2"/>
      <c r="H732" s="6">
        <f t="shared" si="11"/>
        <v>0</v>
      </c>
      <c r="I732" s="5"/>
      <c r="J732" s="5"/>
      <c r="K732" s="5"/>
    </row>
    <row r="733" spans="2:11" ht="13.5" x14ac:dyDescent="0.35">
      <c r="B733" s="4">
        <v>43066</v>
      </c>
      <c r="C733" s="2">
        <v>4.2</v>
      </c>
      <c r="D733" s="2">
        <v>3.8731</v>
      </c>
      <c r="E733" s="2">
        <v>3152</v>
      </c>
      <c r="F733" s="2"/>
      <c r="G733" s="2"/>
      <c r="H733" s="6">
        <f t="shared" si="11"/>
        <v>-1.4076977904490353E-2</v>
      </c>
      <c r="I733" s="5"/>
      <c r="J733" s="5"/>
      <c r="K733" s="5"/>
    </row>
    <row r="734" spans="2:11" ht="13.5" x14ac:dyDescent="0.35">
      <c r="B734" s="4">
        <v>43067</v>
      </c>
      <c r="C734" s="2">
        <v>4.2</v>
      </c>
      <c r="D734" s="2">
        <v>3.8731</v>
      </c>
      <c r="E734" s="2">
        <v>8</v>
      </c>
      <c r="F734" s="2"/>
      <c r="G734" s="2"/>
      <c r="H734" s="6">
        <f t="shared" si="11"/>
        <v>0</v>
      </c>
      <c r="I734" s="5"/>
      <c r="J734" s="5"/>
      <c r="K734" s="5"/>
    </row>
    <row r="735" spans="2:11" ht="13.5" x14ac:dyDescent="0.35">
      <c r="B735" s="4">
        <v>43068</v>
      </c>
      <c r="C735" s="2">
        <v>4.2</v>
      </c>
      <c r="D735" s="2">
        <v>3.8731</v>
      </c>
      <c r="E735" s="2">
        <v>60</v>
      </c>
      <c r="F735" s="2"/>
      <c r="G735" s="2"/>
      <c r="H735" s="6">
        <f t="shared" si="11"/>
        <v>0</v>
      </c>
      <c r="I735" s="5"/>
      <c r="J735" s="5"/>
      <c r="K735" s="5"/>
    </row>
    <row r="736" spans="2:11" ht="13.5" x14ac:dyDescent="0.35">
      <c r="B736" s="4">
        <v>43069</v>
      </c>
      <c r="C736" s="2">
        <v>4.1399999999999997</v>
      </c>
      <c r="D736" s="2">
        <v>3.8176999999999999</v>
      </c>
      <c r="E736" s="2">
        <v>659</v>
      </c>
      <c r="F736" s="2"/>
      <c r="G736" s="2"/>
      <c r="H736" s="6">
        <f t="shared" si="11"/>
        <v>-1.4303787663628649E-2</v>
      </c>
      <c r="I736" s="5"/>
      <c r="J736" s="5"/>
      <c r="K736" s="5"/>
    </row>
    <row r="737" spans="2:11" ht="13.5" x14ac:dyDescent="0.35">
      <c r="B737" s="4">
        <v>43073</v>
      </c>
      <c r="C737" s="2">
        <v>4.1100000000000003</v>
      </c>
      <c r="D737" s="2">
        <v>3.7900999999999998</v>
      </c>
      <c r="E737" s="2">
        <v>5000</v>
      </c>
      <c r="F737" s="2"/>
      <c r="G737" s="2"/>
      <c r="H737" s="6">
        <f t="shared" si="11"/>
        <v>-7.2294837205647564E-3</v>
      </c>
      <c r="I737" s="5"/>
      <c r="J737" s="5"/>
      <c r="K737" s="5"/>
    </row>
    <row r="738" spans="2:11" ht="13.5" x14ac:dyDescent="0.35">
      <c r="B738" s="4">
        <v>43074</v>
      </c>
      <c r="C738" s="2">
        <v>4.1399999999999997</v>
      </c>
      <c r="D738" s="2">
        <v>3.8176999999999999</v>
      </c>
      <c r="E738" s="2">
        <v>679</v>
      </c>
      <c r="F738" s="2"/>
      <c r="G738" s="2"/>
      <c r="H738" s="6">
        <f t="shared" si="11"/>
        <v>7.2821297591092772E-3</v>
      </c>
      <c r="I738" s="5"/>
      <c r="J738" s="5"/>
      <c r="K738" s="5"/>
    </row>
    <row r="739" spans="2:11" ht="13.5" x14ac:dyDescent="0.35">
      <c r="B739" s="4">
        <v>43075</v>
      </c>
      <c r="C739" s="2">
        <v>4.17</v>
      </c>
      <c r="D739" s="2">
        <v>3.8454000000000002</v>
      </c>
      <c r="E739" s="2">
        <v>1550</v>
      </c>
      <c r="F739" s="2"/>
      <c r="G739" s="2"/>
      <c r="H739" s="6">
        <f t="shared" si="11"/>
        <v>7.2556775021610604E-3</v>
      </c>
      <c r="I739" s="5"/>
      <c r="J739" s="5"/>
      <c r="K739" s="5"/>
    </row>
    <row r="740" spans="2:11" ht="13.5" x14ac:dyDescent="0.35">
      <c r="B740" s="4">
        <v>43076</v>
      </c>
      <c r="C740" s="2">
        <v>4.17</v>
      </c>
      <c r="D740" s="2">
        <v>3.8454000000000002</v>
      </c>
      <c r="E740" s="2">
        <v>2073</v>
      </c>
      <c r="F740" s="2"/>
      <c r="G740" s="2"/>
      <c r="H740" s="6">
        <f t="shared" si="11"/>
        <v>0</v>
      </c>
      <c r="I740" s="5"/>
      <c r="J740" s="5"/>
      <c r="K740" s="5"/>
    </row>
    <row r="741" spans="2:11" ht="13.5" x14ac:dyDescent="0.35">
      <c r="B741" s="4">
        <v>43077</v>
      </c>
      <c r="C741" s="2">
        <v>4.16</v>
      </c>
      <c r="D741" s="2">
        <v>3.8361999999999998</v>
      </c>
      <c r="E741" s="2">
        <v>132</v>
      </c>
      <c r="F741" s="2"/>
      <c r="G741" s="2"/>
      <c r="H741" s="6">
        <f t="shared" si="11"/>
        <v>-2.3924689239091692E-3</v>
      </c>
      <c r="I741" s="5"/>
      <c r="J741" s="5"/>
      <c r="K741" s="5"/>
    </row>
    <row r="742" spans="2:11" ht="13.5" x14ac:dyDescent="0.35">
      <c r="B742" s="4">
        <v>43080</v>
      </c>
      <c r="C742" s="2">
        <v>4.13</v>
      </c>
      <c r="D742" s="2">
        <v>3.8085</v>
      </c>
      <c r="E742" s="2">
        <v>3000</v>
      </c>
      <c r="F742" s="2"/>
      <c r="G742" s="2"/>
      <c r="H742" s="6">
        <f t="shared" si="11"/>
        <v>-7.2206871383139141E-3</v>
      </c>
      <c r="I742" s="5"/>
      <c r="J742" s="5"/>
      <c r="K742" s="5"/>
    </row>
    <row r="743" spans="2:11" ht="13.5" x14ac:dyDescent="0.35">
      <c r="B743" s="4">
        <v>43081</v>
      </c>
      <c r="C743" s="2">
        <v>4.13</v>
      </c>
      <c r="D743" s="2">
        <v>3.8085</v>
      </c>
      <c r="E743" s="2">
        <v>4351</v>
      </c>
      <c r="F743" s="2"/>
      <c r="G743" s="2"/>
      <c r="H743" s="6">
        <f t="shared" si="11"/>
        <v>0</v>
      </c>
      <c r="I743" s="5"/>
      <c r="J743" s="5"/>
      <c r="K743" s="5"/>
    </row>
    <row r="744" spans="2:11" ht="13.5" x14ac:dyDescent="0.35">
      <c r="B744" s="4">
        <v>43082</v>
      </c>
      <c r="C744" s="2">
        <v>4.13</v>
      </c>
      <c r="D744" s="2">
        <v>3.8085</v>
      </c>
      <c r="E744" s="2">
        <v>4914</v>
      </c>
      <c r="F744" s="2"/>
      <c r="G744" s="2"/>
      <c r="H744" s="6">
        <f t="shared" si="11"/>
        <v>0</v>
      </c>
      <c r="I744" s="5"/>
      <c r="J744" s="5"/>
      <c r="K744" s="5"/>
    </row>
    <row r="745" spans="2:11" ht="13.5" x14ac:dyDescent="0.35">
      <c r="B745" s="4">
        <v>43083</v>
      </c>
      <c r="C745" s="2">
        <v>4.13</v>
      </c>
      <c r="D745" s="2">
        <v>3.8085</v>
      </c>
      <c r="E745" s="2">
        <v>6836</v>
      </c>
      <c r="F745" s="2"/>
      <c r="G745" s="2"/>
      <c r="H745" s="6">
        <f t="shared" si="11"/>
        <v>0</v>
      </c>
      <c r="I745" s="5"/>
      <c r="J745" s="5"/>
      <c r="K745" s="5"/>
    </row>
    <row r="746" spans="2:11" ht="13.5" x14ac:dyDescent="0.35">
      <c r="B746" s="4">
        <v>43084</v>
      </c>
      <c r="C746" s="2">
        <v>4.2</v>
      </c>
      <c r="D746" s="2">
        <v>3.8731</v>
      </c>
      <c r="E746" s="2">
        <v>200</v>
      </c>
      <c r="F746" s="2"/>
      <c r="G746" s="2"/>
      <c r="H746" s="6">
        <f t="shared" si="11"/>
        <v>1.6962058553236181E-2</v>
      </c>
      <c r="I746" s="5"/>
      <c r="J746" s="5"/>
      <c r="K746" s="5"/>
    </row>
    <row r="747" spans="2:11" ht="13.5" x14ac:dyDescent="0.35">
      <c r="B747" s="4">
        <v>43087</v>
      </c>
      <c r="C747" s="2">
        <v>4.2</v>
      </c>
      <c r="D747" s="2">
        <v>3.8731</v>
      </c>
      <c r="E747" s="2">
        <v>0</v>
      </c>
      <c r="F747" s="2"/>
      <c r="G747" s="2"/>
      <c r="H747" s="6">
        <f t="shared" si="11"/>
        <v>0</v>
      </c>
      <c r="I747" s="5"/>
      <c r="J747" s="5"/>
      <c r="K747" s="5"/>
    </row>
    <row r="748" spans="2:11" ht="13.5" x14ac:dyDescent="0.35">
      <c r="B748" s="4">
        <v>43088</v>
      </c>
      <c r="C748" s="2">
        <v>4.12</v>
      </c>
      <c r="D748" s="2">
        <v>3.7993000000000001</v>
      </c>
      <c r="E748" s="2">
        <v>4600</v>
      </c>
      <c r="F748" s="2"/>
      <c r="G748" s="2"/>
      <c r="H748" s="6">
        <f t="shared" si="11"/>
        <v>-1.9054504143967331E-2</v>
      </c>
      <c r="I748" s="5"/>
      <c r="J748" s="5"/>
      <c r="K748" s="5"/>
    </row>
    <row r="749" spans="2:11" ht="13.5" x14ac:dyDescent="0.35">
      <c r="B749" s="4">
        <v>43089</v>
      </c>
      <c r="C749" s="2">
        <v>4.12</v>
      </c>
      <c r="D749" s="2">
        <v>3.7993000000000001</v>
      </c>
      <c r="E749" s="2">
        <v>3180</v>
      </c>
      <c r="F749" s="2"/>
      <c r="G749" s="2"/>
      <c r="H749" s="6">
        <f t="shared" si="11"/>
        <v>0</v>
      </c>
      <c r="I749" s="5"/>
      <c r="J749" s="5"/>
      <c r="K749" s="5"/>
    </row>
    <row r="750" spans="2:11" ht="13.5" x14ac:dyDescent="0.35">
      <c r="B750" s="4">
        <v>43090</v>
      </c>
      <c r="C750" s="2">
        <v>4.12</v>
      </c>
      <c r="D750" s="2">
        <v>3.7993000000000001</v>
      </c>
      <c r="E750" s="2">
        <v>11020</v>
      </c>
      <c r="F750" s="2"/>
      <c r="G750" s="2"/>
      <c r="H750" s="6">
        <f t="shared" si="11"/>
        <v>0</v>
      </c>
      <c r="I750" s="5"/>
      <c r="J750" s="5"/>
      <c r="K750" s="5"/>
    </row>
    <row r="751" spans="2:11" ht="13.5" x14ac:dyDescent="0.35">
      <c r="B751" s="4">
        <v>43091</v>
      </c>
      <c r="C751" s="2">
        <v>4.12</v>
      </c>
      <c r="D751" s="2">
        <v>3.7993000000000001</v>
      </c>
      <c r="E751" s="2">
        <v>770</v>
      </c>
      <c r="F751" s="2"/>
      <c r="G751" s="2"/>
      <c r="H751" s="6">
        <f t="shared" si="11"/>
        <v>0</v>
      </c>
      <c r="I751" s="5"/>
      <c r="J751" s="5"/>
      <c r="K751" s="5"/>
    </row>
    <row r="752" spans="2:11" ht="13.5" x14ac:dyDescent="0.35">
      <c r="B752" s="4">
        <v>43094</v>
      </c>
      <c r="C752" s="2">
        <v>4.12</v>
      </c>
      <c r="D752" s="2">
        <v>3.7993000000000001</v>
      </c>
      <c r="E752" s="2">
        <v>570</v>
      </c>
      <c r="F752" s="2"/>
      <c r="G752" s="2"/>
      <c r="H752" s="6">
        <f t="shared" si="11"/>
        <v>0</v>
      </c>
      <c r="I752" s="5"/>
      <c r="J752" s="5"/>
      <c r="K752" s="5"/>
    </row>
    <row r="753" spans="2:11" ht="13.5" x14ac:dyDescent="0.35">
      <c r="B753" s="4">
        <v>43095</v>
      </c>
      <c r="C753" s="2">
        <v>4.1900000000000004</v>
      </c>
      <c r="D753" s="2">
        <v>3.8637999999999999</v>
      </c>
      <c r="E753" s="2">
        <v>2554</v>
      </c>
      <c r="F753" s="2"/>
      <c r="G753" s="2"/>
      <c r="H753" s="6">
        <f t="shared" si="11"/>
        <v>1.6976811517911135E-2</v>
      </c>
      <c r="I753" s="5"/>
      <c r="J753" s="5"/>
      <c r="K753" s="5"/>
    </row>
    <row r="754" spans="2:11" ht="13.5" x14ac:dyDescent="0.35">
      <c r="B754" s="4">
        <v>43096</v>
      </c>
      <c r="C754" s="2">
        <v>4.1900000000000004</v>
      </c>
      <c r="D754" s="2">
        <v>3.8637999999999999</v>
      </c>
      <c r="E754" s="2">
        <v>12728</v>
      </c>
      <c r="F754" s="2"/>
      <c r="G754" s="2"/>
      <c r="H754" s="6">
        <f t="shared" si="11"/>
        <v>0</v>
      </c>
      <c r="I754" s="5"/>
      <c r="J754" s="5"/>
      <c r="K754" s="5"/>
    </row>
    <row r="755" spans="2:11" ht="13.5" x14ac:dyDescent="0.35">
      <c r="B755" s="4">
        <v>43097</v>
      </c>
      <c r="C755" s="2">
        <v>4.1900000000000004</v>
      </c>
      <c r="D755" s="2">
        <v>3.8637999999999999</v>
      </c>
      <c r="E755" s="2">
        <v>1818</v>
      </c>
      <c r="F755" s="2"/>
      <c r="G755" s="2"/>
      <c r="H755" s="6">
        <f t="shared" si="11"/>
        <v>0</v>
      </c>
      <c r="I755" s="5"/>
      <c r="J755" s="5"/>
      <c r="K755" s="5"/>
    </row>
    <row r="756" spans="2:11" ht="13.5" x14ac:dyDescent="0.35">
      <c r="B756" s="4">
        <v>43098</v>
      </c>
      <c r="C756" s="2">
        <v>4.22</v>
      </c>
      <c r="D756" s="2">
        <v>3.8915000000000002</v>
      </c>
      <c r="E756" s="2">
        <v>552</v>
      </c>
      <c r="F756" s="2"/>
      <c r="G756" s="2"/>
      <c r="H756" s="6">
        <f t="shared" si="11"/>
        <v>7.1691081318909569E-3</v>
      </c>
      <c r="I756" s="5"/>
      <c r="J756" s="5"/>
      <c r="K756" s="5"/>
    </row>
    <row r="757" spans="2:11" ht="13.5" x14ac:dyDescent="0.35">
      <c r="B757" s="4">
        <v>43102</v>
      </c>
      <c r="C757" s="2">
        <v>4.18</v>
      </c>
      <c r="D757" s="2">
        <v>3.8546</v>
      </c>
      <c r="E757" s="2">
        <v>3705</v>
      </c>
      <c r="F757" s="2"/>
      <c r="G757" s="2"/>
      <c r="H757" s="6">
        <f t="shared" si="11"/>
        <v>-9.4822048053450226E-3</v>
      </c>
      <c r="I757" s="5"/>
      <c r="J757" s="5"/>
      <c r="K757" s="5"/>
    </row>
    <row r="758" spans="2:11" ht="13.5" x14ac:dyDescent="0.35">
      <c r="B758" s="4">
        <v>43103</v>
      </c>
      <c r="C758" s="2">
        <v>4.1500000000000004</v>
      </c>
      <c r="D758" s="2">
        <v>3.8269000000000002</v>
      </c>
      <c r="E758" s="2">
        <v>543</v>
      </c>
      <c r="F758" s="2"/>
      <c r="G758" s="2"/>
      <c r="H758" s="6">
        <f t="shared" si="11"/>
        <v>-7.1862190629377459E-3</v>
      </c>
      <c r="I758" s="5"/>
      <c r="J758" s="5"/>
      <c r="K758" s="5"/>
    </row>
    <row r="759" spans="2:11" ht="13.5" x14ac:dyDescent="0.35">
      <c r="B759" s="4">
        <v>43104</v>
      </c>
      <c r="C759" s="2">
        <v>4.17</v>
      </c>
      <c r="D759" s="2">
        <v>3.8454000000000002</v>
      </c>
      <c r="E759" s="2">
        <v>16841</v>
      </c>
      <c r="F759" s="2"/>
      <c r="G759" s="2"/>
      <c r="H759" s="6">
        <f t="shared" si="11"/>
        <v>4.8342000052261514E-3</v>
      </c>
      <c r="I759" s="5"/>
      <c r="J759" s="5"/>
      <c r="K759" s="5"/>
    </row>
    <row r="760" spans="2:11" ht="13.5" x14ac:dyDescent="0.35">
      <c r="B760" s="4">
        <v>43105</v>
      </c>
      <c r="C760" s="2">
        <v>4.12</v>
      </c>
      <c r="D760" s="2">
        <v>3.7993000000000001</v>
      </c>
      <c r="E760" s="2">
        <v>26209</v>
      </c>
      <c r="F760" s="2"/>
      <c r="G760" s="2"/>
      <c r="H760" s="6">
        <f t="shared" si="11"/>
        <v>-1.1988349716544449E-2</v>
      </c>
      <c r="I760" s="5"/>
      <c r="J760" s="5"/>
      <c r="K760" s="5"/>
    </row>
    <row r="761" spans="2:11" ht="13.5" x14ac:dyDescent="0.35">
      <c r="B761" s="4">
        <v>43108</v>
      </c>
      <c r="C761" s="2">
        <v>4.17</v>
      </c>
      <c r="D761" s="2">
        <v>3.8454000000000002</v>
      </c>
      <c r="E761" s="2">
        <v>4271</v>
      </c>
      <c r="F761" s="2"/>
      <c r="G761" s="2"/>
      <c r="H761" s="6">
        <f t="shared" si="11"/>
        <v>1.2133814123654364E-2</v>
      </c>
      <c r="I761" s="5"/>
      <c r="J761" s="5"/>
      <c r="K761" s="5"/>
    </row>
    <row r="762" spans="2:11" ht="13.5" x14ac:dyDescent="0.35">
      <c r="B762" s="4">
        <v>43109</v>
      </c>
      <c r="C762" s="2">
        <v>4.1500000000000004</v>
      </c>
      <c r="D762" s="2">
        <v>3.8269000000000002</v>
      </c>
      <c r="E762" s="2">
        <v>20009</v>
      </c>
      <c r="F762" s="2"/>
      <c r="G762" s="2"/>
      <c r="H762" s="6">
        <f t="shared" si="11"/>
        <v>-4.8109429448171736E-3</v>
      </c>
      <c r="I762" s="5"/>
      <c r="J762" s="5"/>
      <c r="K762" s="5"/>
    </row>
    <row r="763" spans="2:11" ht="13.5" x14ac:dyDescent="0.35">
      <c r="B763" s="4">
        <v>43110</v>
      </c>
      <c r="C763" s="2">
        <v>4.0999999999999996</v>
      </c>
      <c r="D763" s="2">
        <v>3.7808000000000002</v>
      </c>
      <c r="E763" s="2">
        <v>3370</v>
      </c>
      <c r="F763" s="2"/>
      <c r="G763" s="2"/>
      <c r="H763" s="6">
        <f t="shared" si="11"/>
        <v>-1.2046303796806821E-2</v>
      </c>
      <c r="I763" s="5"/>
      <c r="J763" s="5"/>
      <c r="K763" s="5"/>
    </row>
    <row r="764" spans="2:11" ht="13.5" x14ac:dyDescent="0.35">
      <c r="B764" s="4">
        <v>43111</v>
      </c>
      <c r="C764" s="2">
        <v>4.1100000000000003</v>
      </c>
      <c r="D764" s="2">
        <v>3.7900999999999998</v>
      </c>
      <c r="E764" s="2">
        <v>845</v>
      </c>
      <c r="F764" s="2"/>
      <c r="G764" s="2"/>
      <c r="H764" s="6">
        <f t="shared" si="11"/>
        <v>2.4597968683875478E-3</v>
      </c>
      <c r="I764" s="5"/>
      <c r="J764" s="5"/>
      <c r="K764" s="5"/>
    </row>
    <row r="765" spans="2:11" ht="13.5" x14ac:dyDescent="0.35">
      <c r="B765" s="4">
        <v>43112</v>
      </c>
      <c r="C765" s="2">
        <v>4.1100000000000003</v>
      </c>
      <c r="D765" s="2">
        <v>3.7900999999999998</v>
      </c>
      <c r="E765" s="2">
        <v>3006</v>
      </c>
      <c r="F765" s="2"/>
      <c r="G765" s="2"/>
      <c r="H765" s="6">
        <f t="shared" si="11"/>
        <v>0</v>
      </c>
      <c r="I765" s="5"/>
      <c r="J765" s="5"/>
      <c r="K765" s="5"/>
    </row>
    <row r="766" spans="2:11" ht="13.5" x14ac:dyDescent="0.35">
      <c r="B766" s="4">
        <v>43115</v>
      </c>
      <c r="C766" s="2">
        <v>4.1100000000000003</v>
      </c>
      <c r="D766" s="2">
        <v>3.7900999999999998</v>
      </c>
      <c r="E766" s="2">
        <v>1995</v>
      </c>
      <c r="F766" s="2"/>
      <c r="G766" s="2"/>
      <c r="H766" s="6">
        <f t="shared" si="11"/>
        <v>0</v>
      </c>
      <c r="I766" s="5"/>
      <c r="J766" s="5"/>
      <c r="K766" s="5"/>
    </row>
    <row r="767" spans="2:11" ht="13.5" x14ac:dyDescent="0.35">
      <c r="B767" s="4">
        <v>43116</v>
      </c>
      <c r="C767" s="2">
        <v>4.1100000000000003</v>
      </c>
      <c r="D767" s="2">
        <v>3.7900999999999998</v>
      </c>
      <c r="E767" s="2">
        <v>6256</v>
      </c>
      <c r="F767" s="2"/>
      <c r="G767" s="2"/>
      <c r="H767" s="6">
        <f t="shared" si="11"/>
        <v>0</v>
      </c>
      <c r="I767" s="5"/>
      <c r="J767" s="5"/>
      <c r="K767" s="5"/>
    </row>
    <row r="768" spans="2:11" ht="13.5" x14ac:dyDescent="0.35">
      <c r="B768" s="4">
        <v>43117</v>
      </c>
      <c r="C768" s="2">
        <v>4.1399999999999997</v>
      </c>
      <c r="D768" s="2">
        <v>3.8176999999999999</v>
      </c>
      <c r="E768" s="2">
        <v>37609</v>
      </c>
      <c r="F768" s="2"/>
      <c r="G768" s="2"/>
      <c r="H768" s="6">
        <f t="shared" si="11"/>
        <v>7.2821297591092772E-3</v>
      </c>
      <c r="I768" s="5"/>
      <c r="J768" s="5"/>
      <c r="K768" s="5"/>
    </row>
    <row r="769" spans="2:11" ht="13.5" x14ac:dyDescent="0.35">
      <c r="B769" s="4">
        <v>43118</v>
      </c>
      <c r="C769" s="2">
        <v>4.1399999999999997</v>
      </c>
      <c r="D769" s="2">
        <v>3.8176999999999999</v>
      </c>
      <c r="E769" s="2">
        <v>6301</v>
      </c>
      <c r="F769" s="2"/>
      <c r="G769" s="2"/>
      <c r="H769" s="6">
        <f t="shared" si="11"/>
        <v>0</v>
      </c>
      <c r="I769" s="5"/>
      <c r="J769" s="5"/>
      <c r="K769" s="5"/>
    </row>
    <row r="770" spans="2:11" ht="13.5" x14ac:dyDescent="0.35">
      <c r="B770" s="4">
        <v>43119</v>
      </c>
      <c r="C770" s="2">
        <v>4.1500000000000004</v>
      </c>
      <c r="D770" s="2">
        <v>3.8269000000000002</v>
      </c>
      <c r="E770" s="2">
        <v>6857</v>
      </c>
      <c r="F770" s="2"/>
      <c r="G770" s="2"/>
      <c r="H770" s="6">
        <f t="shared" si="11"/>
        <v>2.4098279068549963E-3</v>
      </c>
      <c r="I770" s="5"/>
      <c r="J770" s="5"/>
      <c r="K770" s="5"/>
    </row>
    <row r="771" spans="2:11" ht="13.5" x14ac:dyDescent="0.35">
      <c r="B771" s="4">
        <v>43122</v>
      </c>
      <c r="C771" s="2">
        <v>4.1399999999999997</v>
      </c>
      <c r="D771" s="2">
        <v>3.8176999999999999</v>
      </c>
      <c r="E771" s="2">
        <v>3081</v>
      </c>
      <c r="F771" s="2"/>
      <c r="G771" s="2"/>
      <c r="H771" s="6">
        <f t="shared" si="11"/>
        <v>-2.4040345971936342E-3</v>
      </c>
      <c r="I771" s="5"/>
      <c r="J771" s="5"/>
      <c r="K771" s="5"/>
    </row>
    <row r="772" spans="2:11" ht="13.5" x14ac:dyDescent="0.35">
      <c r="B772" s="4">
        <v>43123</v>
      </c>
      <c r="C772" s="2">
        <v>4.1399999999999997</v>
      </c>
      <c r="D772" s="2">
        <v>3.8176999999999999</v>
      </c>
      <c r="E772" s="2">
        <v>2495</v>
      </c>
      <c r="F772" s="2"/>
      <c r="G772" s="2"/>
      <c r="H772" s="6">
        <f t="shared" si="11"/>
        <v>0</v>
      </c>
      <c r="I772" s="5"/>
      <c r="J772" s="5"/>
      <c r="K772" s="5"/>
    </row>
    <row r="773" spans="2:11" ht="13.5" x14ac:dyDescent="0.35">
      <c r="B773" s="4">
        <v>43124</v>
      </c>
      <c r="C773" s="2">
        <v>4.1399999999999997</v>
      </c>
      <c r="D773" s="2">
        <v>3.8176999999999999</v>
      </c>
      <c r="E773" s="2">
        <v>2288</v>
      </c>
      <c r="F773" s="2"/>
      <c r="G773" s="2"/>
      <c r="H773" s="6">
        <f t="shared" si="11"/>
        <v>0</v>
      </c>
      <c r="I773" s="5"/>
      <c r="J773" s="5"/>
      <c r="K773" s="5"/>
    </row>
    <row r="774" spans="2:11" ht="13.5" x14ac:dyDescent="0.35">
      <c r="B774" s="4">
        <v>43125</v>
      </c>
      <c r="C774" s="2">
        <v>4.13</v>
      </c>
      <c r="D774" s="2">
        <v>3.8085</v>
      </c>
      <c r="E774" s="2">
        <v>3048</v>
      </c>
      <c r="F774" s="2"/>
      <c r="G774" s="2"/>
      <c r="H774" s="6">
        <f t="shared" si="11"/>
        <v>-2.4098279068548801E-3</v>
      </c>
      <c r="I774" s="5"/>
      <c r="J774" s="5"/>
      <c r="K774" s="5"/>
    </row>
    <row r="775" spans="2:11" ht="13.5" x14ac:dyDescent="0.35">
      <c r="B775" s="4">
        <v>43126</v>
      </c>
      <c r="C775" s="2">
        <v>4.12</v>
      </c>
      <c r="D775" s="2">
        <v>3.7993000000000001</v>
      </c>
      <c r="E775" s="2">
        <v>3521</v>
      </c>
      <c r="F775" s="2"/>
      <c r="G775" s="2"/>
      <c r="H775" s="6">
        <f t="shared" ref="H775:H838" si="12">(D775-D774)/D774</f>
        <v>-2.4156492057240053E-3</v>
      </c>
      <c r="I775" s="5"/>
      <c r="J775" s="5"/>
      <c r="K775" s="5"/>
    </row>
    <row r="776" spans="2:11" ht="13.5" x14ac:dyDescent="0.35">
      <c r="B776" s="4">
        <v>43129</v>
      </c>
      <c r="C776" s="2">
        <v>4.1399999999999997</v>
      </c>
      <c r="D776" s="2">
        <v>3.8176999999999999</v>
      </c>
      <c r="E776" s="2">
        <v>1001</v>
      </c>
      <c r="F776" s="2"/>
      <c r="G776" s="2"/>
      <c r="H776" s="6">
        <f t="shared" si="12"/>
        <v>4.8429973942567704E-3</v>
      </c>
      <c r="I776" s="5"/>
      <c r="J776" s="5"/>
      <c r="K776" s="5"/>
    </row>
    <row r="777" spans="2:11" ht="13.5" x14ac:dyDescent="0.35">
      <c r="B777" s="4">
        <v>43130</v>
      </c>
      <c r="C777" s="2">
        <v>4.07</v>
      </c>
      <c r="D777" s="2">
        <v>3.7532000000000001</v>
      </c>
      <c r="E777" s="2">
        <v>5890</v>
      </c>
      <c r="F777" s="2"/>
      <c r="G777" s="2"/>
      <c r="H777" s="6">
        <f t="shared" si="12"/>
        <v>-1.6894989129580582E-2</v>
      </c>
      <c r="I777" s="5"/>
      <c r="J777" s="5"/>
      <c r="K777" s="5"/>
    </row>
    <row r="778" spans="2:11" ht="13.5" x14ac:dyDescent="0.35">
      <c r="B778" s="4">
        <v>43131</v>
      </c>
      <c r="C778" s="2">
        <v>4.0999999999999996</v>
      </c>
      <c r="D778" s="2">
        <v>3.7808000000000002</v>
      </c>
      <c r="E778" s="2">
        <v>8196</v>
      </c>
      <c r="F778" s="2"/>
      <c r="G778" s="2"/>
      <c r="H778" s="6">
        <f t="shared" si="12"/>
        <v>7.353724821485684E-3</v>
      </c>
      <c r="I778" s="5"/>
      <c r="J778" s="5"/>
      <c r="K778" s="5"/>
    </row>
    <row r="779" spans="2:11" ht="13.5" x14ac:dyDescent="0.35">
      <c r="B779" s="4">
        <v>43132</v>
      </c>
      <c r="C779" s="2">
        <v>4.09</v>
      </c>
      <c r="D779" s="2">
        <v>3.7715999999999998</v>
      </c>
      <c r="E779" s="2">
        <v>6319</v>
      </c>
      <c r="F779" s="2"/>
      <c r="G779" s="2"/>
      <c r="H779" s="6">
        <f t="shared" si="12"/>
        <v>-2.4333474396953871E-3</v>
      </c>
      <c r="I779" s="5"/>
      <c r="J779" s="5"/>
      <c r="K779" s="5"/>
    </row>
    <row r="780" spans="2:11" ht="13.5" x14ac:dyDescent="0.35">
      <c r="B780" s="4">
        <v>43133</v>
      </c>
      <c r="C780" s="2">
        <v>4.09</v>
      </c>
      <c r="D780" s="2">
        <v>3.7715999999999998</v>
      </c>
      <c r="E780" s="2">
        <v>4211</v>
      </c>
      <c r="F780" s="2"/>
      <c r="G780" s="2"/>
      <c r="H780" s="6">
        <f t="shared" si="12"/>
        <v>0</v>
      </c>
      <c r="I780" s="5"/>
      <c r="J780" s="5"/>
      <c r="K780" s="5"/>
    </row>
    <row r="781" spans="2:11" ht="13.5" x14ac:dyDescent="0.35">
      <c r="B781" s="4">
        <v>43136</v>
      </c>
      <c r="C781" s="2">
        <v>4.0599999999999996</v>
      </c>
      <c r="D781" s="2">
        <v>3.7439</v>
      </c>
      <c r="E781" s="2">
        <v>13548</v>
      </c>
      <c r="F781" s="2"/>
      <c r="G781" s="2"/>
      <c r="H781" s="6">
        <f t="shared" si="12"/>
        <v>-7.3443631350089715E-3</v>
      </c>
      <c r="I781" s="5"/>
      <c r="J781" s="5"/>
      <c r="K781" s="5"/>
    </row>
    <row r="782" spans="2:11" ht="13.5" x14ac:dyDescent="0.35">
      <c r="B782" s="4">
        <v>43137</v>
      </c>
      <c r="C782" s="2">
        <v>4.2</v>
      </c>
      <c r="D782" s="2">
        <v>3.8731</v>
      </c>
      <c r="E782" s="2">
        <v>7872</v>
      </c>
      <c r="F782" s="2"/>
      <c r="G782" s="2"/>
      <c r="H782" s="6">
        <f t="shared" si="12"/>
        <v>3.4509468735810248E-2</v>
      </c>
      <c r="I782" s="5"/>
      <c r="J782" s="5"/>
      <c r="K782" s="5"/>
    </row>
    <row r="783" spans="2:11" ht="13.5" x14ac:dyDescent="0.35">
      <c r="B783" s="4">
        <v>43138</v>
      </c>
      <c r="C783" s="2">
        <v>4.2</v>
      </c>
      <c r="D783" s="2">
        <v>3.8731</v>
      </c>
      <c r="E783" s="2">
        <v>11780</v>
      </c>
      <c r="F783" s="2"/>
      <c r="G783" s="2"/>
      <c r="H783" s="6">
        <f t="shared" si="12"/>
        <v>0</v>
      </c>
      <c r="I783" s="5"/>
      <c r="J783" s="5"/>
      <c r="K783" s="5"/>
    </row>
    <row r="784" spans="2:11" ht="13.5" x14ac:dyDescent="0.35">
      <c r="B784" s="4">
        <v>43139</v>
      </c>
      <c r="C784" s="2">
        <v>4.2</v>
      </c>
      <c r="D784" s="2">
        <v>3.8731</v>
      </c>
      <c r="E784" s="2">
        <v>8182</v>
      </c>
      <c r="F784" s="2"/>
      <c r="G784" s="2"/>
      <c r="H784" s="6">
        <f t="shared" si="12"/>
        <v>0</v>
      </c>
      <c r="I784" s="5"/>
      <c r="J784" s="5"/>
      <c r="K784" s="5"/>
    </row>
    <row r="785" spans="2:11" ht="13.5" x14ac:dyDescent="0.35">
      <c r="B785" s="4">
        <v>43140</v>
      </c>
      <c r="C785" s="2">
        <v>4.2300000000000004</v>
      </c>
      <c r="D785" s="2">
        <v>3.9007000000000001</v>
      </c>
      <c r="E785" s="2">
        <v>301</v>
      </c>
      <c r="F785" s="2"/>
      <c r="G785" s="2"/>
      <c r="H785" s="6">
        <f t="shared" si="12"/>
        <v>7.126074720508138E-3</v>
      </c>
      <c r="I785" s="5"/>
      <c r="J785" s="5"/>
      <c r="K785" s="5"/>
    </row>
    <row r="786" spans="2:11" ht="13.5" x14ac:dyDescent="0.35">
      <c r="B786" s="4">
        <v>43143</v>
      </c>
      <c r="C786" s="2">
        <v>4.13</v>
      </c>
      <c r="D786" s="2">
        <v>3.8085</v>
      </c>
      <c r="E786" s="2">
        <v>4097</v>
      </c>
      <c r="F786" s="2"/>
      <c r="G786" s="2"/>
      <c r="H786" s="6">
        <f t="shared" si="12"/>
        <v>-2.3636783141487441E-2</v>
      </c>
      <c r="I786" s="5"/>
      <c r="J786" s="5"/>
      <c r="K786" s="5"/>
    </row>
    <row r="787" spans="2:11" ht="13.5" x14ac:dyDescent="0.35">
      <c r="B787" s="4">
        <v>43144</v>
      </c>
      <c r="C787" s="2">
        <v>4.16</v>
      </c>
      <c r="D787" s="2">
        <v>3.8361999999999998</v>
      </c>
      <c r="E787" s="2">
        <v>3000</v>
      </c>
      <c r="F787" s="2"/>
      <c r="G787" s="2"/>
      <c r="H787" s="6">
        <f t="shared" si="12"/>
        <v>7.2732046737560285E-3</v>
      </c>
      <c r="I787" s="5"/>
      <c r="J787" s="5"/>
      <c r="K787" s="5"/>
    </row>
    <row r="788" spans="2:11" ht="13.5" x14ac:dyDescent="0.35">
      <c r="B788" s="4">
        <v>43145</v>
      </c>
      <c r="C788" s="2">
        <v>4.08</v>
      </c>
      <c r="D788" s="2">
        <v>3.7624</v>
      </c>
      <c r="E788" s="2">
        <v>1003</v>
      </c>
      <c r="F788" s="2"/>
      <c r="G788" s="2"/>
      <c r="H788" s="6">
        <f t="shared" si="12"/>
        <v>-1.9237787393775057E-2</v>
      </c>
      <c r="I788" s="5"/>
      <c r="J788" s="5"/>
      <c r="K788" s="5"/>
    </row>
    <row r="789" spans="2:11" ht="13.5" x14ac:dyDescent="0.35">
      <c r="B789" s="4">
        <v>43146</v>
      </c>
      <c r="C789" s="2">
        <v>4.08</v>
      </c>
      <c r="D789" s="2">
        <v>3.7624</v>
      </c>
      <c r="E789" s="2">
        <v>2200</v>
      </c>
      <c r="F789" s="2"/>
      <c r="G789" s="2"/>
      <c r="H789" s="6">
        <f t="shared" si="12"/>
        <v>0</v>
      </c>
      <c r="I789" s="5"/>
      <c r="J789" s="5"/>
      <c r="K789" s="5"/>
    </row>
    <row r="790" spans="2:11" ht="13.5" x14ac:dyDescent="0.35">
      <c r="B790" s="4">
        <v>43147</v>
      </c>
      <c r="C790" s="2">
        <v>4.0999999999999996</v>
      </c>
      <c r="D790" s="2">
        <v>3.7808000000000002</v>
      </c>
      <c r="E790" s="2">
        <v>200</v>
      </c>
      <c r="F790" s="2"/>
      <c r="G790" s="2"/>
      <c r="H790" s="6">
        <f t="shared" si="12"/>
        <v>4.8904954284499768E-3</v>
      </c>
      <c r="I790" s="5"/>
      <c r="J790" s="5"/>
      <c r="K790" s="5"/>
    </row>
    <row r="791" spans="2:11" ht="13.5" x14ac:dyDescent="0.35">
      <c r="B791" s="4">
        <v>43150</v>
      </c>
      <c r="C791" s="2">
        <v>4.08</v>
      </c>
      <c r="D791" s="2">
        <v>3.7624</v>
      </c>
      <c r="E791" s="2">
        <v>4934</v>
      </c>
      <c r="F791" s="2"/>
      <c r="G791" s="2"/>
      <c r="H791" s="6">
        <f t="shared" si="12"/>
        <v>-4.8666948793906562E-3</v>
      </c>
      <c r="I791" s="5"/>
      <c r="J791" s="5"/>
      <c r="K791" s="5"/>
    </row>
    <row r="792" spans="2:11" ht="13.5" x14ac:dyDescent="0.35">
      <c r="B792" s="4">
        <v>43151</v>
      </c>
      <c r="C792" s="2">
        <v>4.1100000000000003</v>
      </c>
      <c r="D792" s="2">
        <v>3.7900999999999998</v>
      </c>
      <c r="E792" s="2">
        <v>1562</v>
      </c>
      <c r="F792" s="2"/>
      <c r="G792" s="2"/>
      <c r="H792" s="6">
        <f t="shared" si="12"/>
        <v>7.3623219221772901E-3</v>
      </c>
      <c r="I792" s="5"/>
      <c r="J792" s="5"/>
      <c r="K792" s="5"/>
    </row>
    <row r="793" spans="2:11" ht="13.5" x14ac:dyDescent="0.35">
      <c r="B793" s="4">
        <v>43152</v>
      </c>
      <c r="C793" s="2">
        <v>4.0599999999999996</v>
      </c>
      <c r="D793" s="2">
        <v>3.7439</v>
      </c>
      <c r="E793" s="2">
        <v>931</v>
      </c>
      <c r="F793" s="2"/>
      <c r="G793" s="2"/>
      <c r="H793" s="6">
        <f t="shared" si="12"/>
        <v>-1.2189651988074141E-2</v>
      </c>
      <c r="I793" s="5"/>
      <c r="J793" s="5"/>
      <c r="K793" s="5"/>
    </row>
    <row r="794" spans="2:11" ht="13.5" x14ac:dyDescent="0.35">
      <c r="B794" s="4">
        <v>43153</v>
      </c>
      <c r="C794" s="2">
        <v>4.07</v>
      </c>
      <c r="D794" s="2">
        <v>3.7532000000000001</v>
      </c>
      <c r="E794" s="2">
        <v>7563</v>
      </c>
      <c r="F794" s="2"/>
      <c r="G794" s="2"/>
      <c r="H794" s="6">
        <f t="shared" si="12"/>
        <v>2.4840407062154666E-3</v>
      </c>
      <c r="I794" s="5"/>
      <c r="J794" s="5"/>
      <c r="K794" s="5"/>
    </row>
    <row r="795" spans="2:11" ht="13.5" x14ac:dyDescent="0.35">
      <c r="B795" s="4">
        <v>43154</v>
      </c>
      <c r="C795" s="2">
        <v>4.1100000000000003</v>
      </c>
      <c r="D795" s="2">
        <v>3.7900999999999998</v>
      </c>
      <c r="E795" s="2">
        <v>9653</v>
      </c>
      <c r="F795" s="2"/>
      <c r="G795" s="2"/>
      <c r="H795" s="6">
        <f t="shared" si="12"/>
        <v>9.8316103591601055E-3</v>
      </c>
      <c r="I795" s="5"/>
      <c r="J795" s="5"/>
      <c r="K795" s="5"/>
    </row>
    <row r="796" spans="2:11" ht="13.5" x14ac:dyDescent="0.35">
      <c r="B796" s="4">
        <v>43157</v>
      </c>
      <c r="C796" s="2">
        <v>4.16</v>
      </c>
      <c r="D796" s="2">
        <v>3.8361999999999998</v>
      </c>
      <c r="E796" s="2">
        <v>15102</v>
      </c>
      <c r="F796" s="2"/>
      <c r="G796" s="2"/>
      <c r="H796" s="6">
        <f t="shared" si="12"/>
        <v>1.2163267459961487E-2</v>
      </c>
      <c r="I796" s="5"/>
      <c r="J796" s="5"/>
      <c r="K796" s="5"/>
    </row>
    <row r="797" spans="2:11" ht="13.5" x14ac:dyDescent="0.35">
      <c r="B797" s="4">
        <v>43158</v>
      </c>
      <c r="C797" s="2">
        <v>4.18</v>
      </c>
      <c r="D797" s="2">
        <v>3.8546</v>
      </c>
      <c r="E797" s="2">
        <v>10752</v>
      </c>
      <c r="F797" s="2"/>
      <c r="G797" s="2"/>
      <c r="H797" s="6">
        <f t="shared" si="12"/>
        <v>4.7964131171472279E-3</v>
      </c>
      <c r="I797" s="5"/>
      <c r="J797" s="5"/>
      <c r="K797" s="5"/>
    </row>
    <row r="798" spans="2:11" ht="13.5" x14ac:dyDescent="0.35">
      <c r="B798" s="4">
        <v>43159</v>
      </c>
      <c r="C798" s="2">
        <v>4.16</v>
      </c>
      <c r="D798" s="2">
        <v>3.8361999999999998</v>
      </c>
      <c r="E798" s="2">
        <v>3049</v>
      </c>
      <c r="F798" s="2"/>
      <c r="G798" s="2"/>
      <c r="H798" s="6">
        <f t="shared" si="12"/>
        <v>-4.7735173558865239E-3</v>
      </c>
      <c r="I798" s="5"/>
      <c r="J798" s="5"/>
      <c r="K798" s="5"/>
    </row>
    <row r="799" spans="2:11" ht="13.5" x14ac:dyDescent="0.35">
      <c r="B799" s="4">
        <v>43160</v>
      </c>
      <c r="C799" s="2">
        <v>4.18</v>
      </c>
      <c r="D799" s="2">
        <v>3.8546</v>
      </c>
      <c r="E799" s="2">
        <v>1885</v>
      </c>
      <c r="F799" s="2"/>
      <c r="G799" s="2"/>
      <c r="H799" s="6">
        <f t="shared" si="12"/>
        <v>4.7964131171472279E-3</v>
      </c>
      <c r="I799" s="5"/>
      <c r="J799" s="5"/>
      <c r="K799" s="5"/>
    </row>
    <row r="800" spans="2:11" ht="13.5" x14ac:dyDescent="0.35">
      <c r="B800" s="4">
        <v>43161</v>
      </c>
      <c r="C800" s="2">
        <v>4.1500000000000004</v>
      </c>
      <c r="D800" s="2">
        <v>3.8269000000000002</v>
      </c>
      <c r="E800" s="2">
        <v>22740</v>
      </c>
      <c r="F800" s="2"/>
      <c r="G800" s="2"/>
      <c r="H800" s="6">
        <f t="shared" si="12"/>
        <v>-7.1862190629377459E-3</v>
      </c>
      <c r="I800" s="5"/>
      <c r="J800" s="5"/>
      <c r="K800" s="5"/>
    </row>
    <row r="801" spans="2:11" ht="13.5" x14ac:dyDescent="0.35">
      <c r="B801" s="4">
        <v>43164</v>
      </c>
      <c r="C801" s="2">
        <v>4.17</v>
      </c>
      <c r="D801" s="2">
        <v>3.8454000000000002</v>
      </c>
      <c r="E801" s="2">
        <v>16230</v>
      </c>
      <c r="F801" s="2"/>
      <c r="G801" s="2"/>
      <c r="H801" s="6">
        <f t="shared" si="12"/>
        <v>4.8342000052261514E-3</v>
      </c>
      <c r="I801" s="5"/>
      <c r="J801" s="5"/>
      <c r="K801" s="5"/>
    </row>
    <row r="802" spans="2:11" ht="13.5" x14ac:dyDescent="0.35">
      <c r="B802" s="4">
        <v>43165</v>
      </c>
      <c r="C802" s="2">
        <v>4.17</v>
      </c>
      <c r="D802" s="2">
        <v>3.8454000000000002</v>
      </c>
      <c r="E802" s="2">
        <v>9776</v>
      </c>
      <c r="F802" s="2"/>
      <c r="G802" s="2"/>
      <c r="H802" s="6">
        <f t="shared" si="12"/>
        <v>0</v>
      </c>
      <c r="I802" s="5"/>
      <c r="J802" s="5"/>
      <c r="K802" s="5"/>
    </row>
    <row r="803" spans="2:11" ht="13.5" x14ac:dyDescent="0.35">
      <c r="B803" s="4">
        <v>43166</v>
      </c>
      <c r="C803" s="2">
        <v>4.18</v>
      </c>
      <c r="D803" s="2">
        <v>3.8546</v>
      </c>
      <c r="E803" s="2">
        <v>25382</v>
      </c>
      <c r="F803" s="2"/>
      <c r="G803" s="2"/>
      <c r="H803" s="6">
        <f t="shared" si="12"/>
        <v>2.3924689239090535E-3</v>
      </c>
      <c r="I803" s="5"/>
      <c r="J803" s="5"/>
      <c r="K803" s="5"/>
    </row>
    <row r="804" spans="2:11" ht="13.5" x14ac:dyDescent="0.35">
      <c r="B804" s="4">
        <v>43167</v>
      </c>
      <c r="C804" s="2">
        <v>4.1900000000000004</v>
      </c>
      <c r="D804" s="2">
        <v>3.8637999999999999</v>
      </c>
      <c r="E804" s="2">
        <v>4300</v>
      </c>
      <c r="F804" s="2"/>
      <c r="G804" s="2"/>
      <c r="H804" s="6">
        <f t="shared" si="12"/>
        <v>2.3867586779432043E-3</v>
      </c>
      <c r="I804" s="5"/>
      <c r="J804" s="5"/>
      <c r="K804" s="5"/>
    </row>
    <row r="805" spans="2:11" ht="13.5" x14ac:dyDescent="0.35">
      <c r="B805" s="4">
        <v>43168</v>
      </c>
      <c r="C805" s="2">
        <v>4.2</v>
      </c>
      <c r="D805" s="2">
        <v>3.8731</v>
      </c>
      <c r="E805" s="2">
        <v>10150</v>
      </c>
      <c r="F805" s="2"/>
      <c r="G805" s="2"/>
      <c r="H805" s="6">
        <f t="shared" si="12"/>
        <v>2.4069568818262037E-3</v>
      </c>
      <c r="I805" s="5"/>
      <c r="J805" s="5"/>
      <c r="K805" s="5"/>
    </row>
    <row r="806" spans="2:11" ht="13.5" x14ac:dyDescent="0.35">
      <c r="B806" s="4">
        <v>43171</v>
      </c>
      <c r="C806" s="2">
        <v>4.2</v>
      </c>
      <c r="D806" s="2">
        <v>3.8731</v>
      </c>
      <c r="E806" s="2">
        <v>9269</v>
      </c>
      <c r="F806" s="2"/>
      <c r="G806" s="2"/>
      <c r="H806" s="6">
        <f t="shared" si="12"/>
        <v>0</v>
      </c>
      <c r="I806" s="5"/>
      <c r="J806" s="5"/>
      <c r="K806" s="5"/>
    </row>
    <row r="807" spans="2:11" ht="13.5" x14ac:dyDescent="0.35">
      <c r="B807" s="4">
        <v>43172</v>
      </c>
      <c r="C807" s="2">
        <v>4.2</v>
      </c>
      <c r="D807" s="2">
        <v>3.8731</v>
      </c>
      <c r="E807" s="2">
        <v>487</v>
      </c>
      <c r="F807" s="2"/>
      <c r="G807" s="2"/>
      <c r="H807" s="6">
        <f t="shared" si="12"/>
        <v>0</v>
      </c>
      <c r="I807" s="5"/>
      <c r="J807" s="5"/>
      <c r="K807" s="5"/>
    </row>
    <row r="808" spans="2:11" ht="13.5" x14ac:dyDescent="0.35">
      <c r="B808" s="4">
        <v>43173</v>
      </c>
      <c r="C808" s="2">
        <v>4.2</v>
      </c>
      <c r="D808" s="2">
        <v>3.8731</v>
      </c>
      <c r="E808" s="2">
        <v>4497</v>
      </c>
      <c r="F808" s="2"/>
      <c r="G808" s="2"/>
      <c r="H808" s="6">
        <f t="shared" si="12"/>
        <v>0</v>
      </c>
      <c r="I808" s="5"/>
      <c r="J808" s="5"/>
      <c r="K808" s="5"/>
    </row>
    <row r="809" spans="2:11" ht="13.5" x14ac:dyDescent="0.35">
      <c r="B809" s="4">
        <v>43174</v>
      </c>
      <c r="C809" s="2">
        <v>4.2</v>
      </c>
      <c r="D809" s="2">
        <v>3.8731</v>
      </c>
      <c r="E809" s="2">
        <v>3722</v>
      </c>
      <c r="F809" s="2"/>
      <c r="G809" s="2"/>
      <c r="H809" s="6">
        <f t="shared" si="12"/>
        <v>0</v>
      </c>
      <c r="I809" s="5"/>
      <c r="J809" s="5"/>
      <c r="K809" s="5"/>
    </row>
    <row r="810" spans="2:11" ht="13.5" x14ac:dyDescent="0.35">
      <c r="B810" s="4">
        <v>43175</v>
      </c>
      <c r="C810" s="2">
        <v>4.32</v>
      </c>
      <c r="D810" s="2">
        <v>3.9836999999999998</v>
      </c>
      <c r="E810" s="2">
        <v>22231</v>
      </c>
      <c r="F810" s="2"/>
      <c r="G810" s="2"/>
      <c r="H810" s="6">
        <f t="shared" si="12"/>
        <v>2.855593710464481E-2</v>
      </c>
      <c r="I810" s="5"/>
      <c r="J810" s="5"/>
      <c r="K810" s="5"/>
    </row>
    <row r="811" spans="2:11" ht="13.5" x14ac:dyDescent="0.35">
      <c r="B811" s="4">
        <v>43178</v>
      </c>
      <c r="C811" s="2">
        <v>4.38</v>
      </c>
      <c r="D811" s="2">
        <v>4.0389999999999997</v>
      </c>
      <c r="E811" s="2">
        <v>50879</v>
      </c>
      <c r="F811" s="2"/>
      <c r="G811" s="2"/>
      <c r="H811" s="6">
        <f t="shared" si="12"/>
        <v>1.3881567387102419E-2</v>
      </c>
      <c r="I811" s="5"/>
      <c r="J811" s="5"/>
      <c r="K811" s="5"/>
    </row>
    <row r="812" spans="2:11" ht="13.5" x14ac:dyDescent="0.35">
      <c r="B812" s="4">
        <v>43180</v>
      </c>
      <c r="C812" s="2">
        <v>4.51</v>
      </c>
      <c r="D812" s="2">
        <v>4.1589</v>
      </c>
      <c r="E812" s="2">
        <v>35085</v>
      </c>
      <c r="F812" s="2"/>
      <c r="G812" s="2"/>
      <c r="H812" s="6">
        <f t="shared" si="12"/>
        <v>2.9685565734092683E-2</v>
      </c>
      <c r="I812" s="5"/>
      <c r="J812" s="5"/>
      <c r="K812" s="5"/>
    </row>
    <row r="813" spans="2:11" ht="13.5" x14ac:dyDescent="0.35">
      <c r="B813" s="4">
        <v>43181</v>
      </c>
      <c r="C813" s="2">
        <v>4.6399999999999997</v>
      </c>
      <c r="D813" s="2">
        <v>4.2788000000000004</v>
      </c>
      <c r="E813" s="2">
        <v>18637</v>
      </c>
      <c r="F813" s="2"/>
      <c r="G813" s="2"/>
      <c r="H813" s="6">
        <f t="shared" si="12"/>
        <v>2.882973863281164E-2</v>
      </c>
      <c r="I813" s="5"/>
      <c r="J813" s="5"/>
      <c r="K813" s="5"/>
    </row>
    <row r="814" spans="2:11" ht="13.5" x14ac:dyDescent="0.35">
      <c r="B814" s="4">
        <v>43182</v>
      </c>
      <c r="C814" s="2">
        <v>4.53</v>
      </c>
      <c r="D814" s="2">
        <v>4.1773999999999996</v>
      </c>
      <c r="E814" s="2">
        <v>9628</v>
      </c>
      <c r="F814" s="2"/>
      <c r="G814" s="2"/>
      <c r="H814" s="6">
        <f t="shared" si="12"/>
        <v>-2.3698233149481353E-2</v>
      </c>
      <c r="I814" s="5"/>
      <c r="J814" s="5"/>
      <c r="K814" s="5"/>
    </row>
    <row r="815" spans="2:11" ht="13.5" x14ac:dyDescent="0.35">
      <c r="B815" s="4">
        <v>43185</v>
      </c>
      <c r="C815" s="2">
        <v>4.5599999999999996</v>
      </c>
      <c r="D815" s="2">
        <v>4.2050000000000001</v>
      </c>
      <c r="E815" s="2">
        <v>9500</v>
      </c>
      <c r="F815" s="2"/>
      <c r="G815" s="2"/>
      <c r="H815" s="6">
        <f t="shared" si="12"/>
        <v>6.6069804184422168E-3</v>
      </c>
      <c r="I815" s="5"/>
      <c r="J815" s="5"/>
      <c r="K815" s="5"/>
    </row>
    <row r="816" spans="2:11" ht="13.5" x14ac:dyDescent="0.35">
      <c r="B816" s="4">
        <v>43186</v>
      </c>
      <c r="C816" s="2">
        <v>4.6100000000000003</v>
      </c>
      <c r="D816" s="2">
        <v>4.2511000000000001</v>
      </c>
      <c r="E816" s="2">
        <v>15074</v>
      </c>
      <c r="F816" s="2"/>
      <c r="G816" s="2"/>
      <c r="H816" s="6">
        <f t="shared" si="12"/>
        <v>1.0963139120095132E-2</v>
      </c>
      <c r="I816" s="5"/>
      <c r="J816" s="5"/>
      <c r="K816" s="5"/>
    </row>
    <row r="817" spans="2:11" ht="13.5" x14ac:dyDescent="0.35">
      <c r="B817" s="4">
        <v>43187</v>
      </c>
      <c r="C817" s="2">
        <v>4.51</v>
      </c>
      <c r="D817" s="2">
        <v>4.1589</v>
      </c>
      <c r="E817" s="2">
        <v>7366</v>
      </c>
      <c r="F817" s="2"/>
      <c r="G817" s="2"/>
      <c r="H817" s="6">
        <f t="shared" si="12"/>
        <v>-2.168850415186659E-2</v>
      </c>
      <c r="I817" s="5"/>
      <c r="J817" s="5"/>
      <c r="K817" s="5"/>
    </row>
    <row r="818" spans="2:11" ht="13.5" x14ac:dyDescent="0.35">
      <c r="B818" s="4">
        <v>43188</v>
      </c>
      <c r="C818" s="2">
        <v>4.49</v>
      </c>
      <c r="D818" s="2">
        <v>4.1405000000000003</v>
      </c>
      <c r="E818" s="2">
        <v>25556</v>
      </c>
      <c r="F818" s="2"/>
      <c r="G818" s="2"/>
      <c r="H818" s="6">
        <f t="shared" si="12"/>
        <v>-4.4242467960277356E-3</v>
      </c>
      <c r="I818" s="5"/>
      <c r="J818" s="5"/>
      <c r="K818" s="5"/>
    </row>
    <row r="819" spans="2:11" ht="13.5" x14ac:dyDescent="0.35">
      <c r="B819" s="4">
        <v>43189</v>
      </c>
      <c r="C819" s="2">
        <v>4.5</v>
      </c>
      <c r="D819" s="2">
        <v>4.1497000000000002</v>
      </c>
      <c r="E819" s="2">
        <v>11554</v>
      </c>
      <c r="F819" s="2"/>
      <c r="G819" s="2"/>
      <c r="H819" s="6">
        <f t="shared" si="12"/>
        <v>2.2219538703054883E-3</v>
      </c>
      <c r="I819" s="5"/>
      <c r="J819" s="5"/>
      <c r="K819" s="5"/>
    </row>
    <row r="820" spans="2:11" ht="13.5" x14ac:dyDescent="0.35">
      <c r="B820" s="4">
        <v>43192</v>
      </c>
      <c r="C820" s="2">
        <v>4.53</v>
      </c>
      <c r="D820" s="2">
        <v>4.1773999999999996</v>
      </c>
      <c r="E820" s="2">
        <v>10052</v>
      </c>
      <c r="F820" s="2"/>
      <c r="G820" s="2"/>
      <c r="H820" s="6">
        <f t="shared" si="12"/>
        <v>6.6751813384098588E-3</v>
      </c>
      <c r="I820" s="5"/>
      <c r="J820" s="5"/>
      <c r="K820" s="5"/>
    </row>
    <row r="821" spans="2:11" ht="13.5" x14ac:dyDescent="0.35">
      <c r="B821" s="4">
        <v>43193</v>
      </c>
      <c r="C821" s="2">
        <v>4.49</v>
      </c>
      <c r="D821" s="2">
        <v>4.1405000000000003</v>
      </c>
      <c r="E821" s="2">
        <v>7522</v>
      </c>
      <c r="F821" s="2"/>
      <c r="G821" s="2"/>
      <c r="H821" s="6">
        <f t="shared" si="12"/>
        <v>-8.8332455594387106E-3</v>
      </c>
      <c r="I821" s="5"/>
      <c r="J821" s="5"/>
      <c r="K821" s="5"/>
    </row>
    <row r="822" spans="2:11" ht="13.5" x14ac:dyDescent="0.35">
      <c r="B822" s="4">
        <v>43194</v>
      </c>
      <c r="C822" s="2">
        <v>4.4000000000000004</v>
      </c>
      <c r="D822" s="2">
        <v>4.0575000000000001</v>
      </c>
      <c r="E822" s="2">
        <v>7761</v>
      </c>
      <c r="F822" s="2"/>
      <c r="G822" s="2"/>
      <c r="H822" s="6">
        <f t="shared" si="12"/>
        <v>-2.0045888177756353E-2</v>
      </c>
      <c r="I822" s="5"/>
      <c r="J822" s="5"/>
      <c r="K822" s="5"/>
    </row>
    <row r="823" spans="2:11" ht="13.5" x14ac:dyDescent="0.35">
      <c r="B823" s="4">
        <v>43195</v>
      </c>
      <c r="C823" s="2">
        <v>4.4400000000000004</v>
      </c>
      <c r="D823" s="2">
        <v>4.0944000000000003</v>
      </c>
      <c r="E823" s="2">
        <v>6774</v>
      </c>
      <c r="F823" s="2"/>
      <c r="G823" s="2"/>
      <c r="H823" s="6">
        <f t="shared" si="12"/>
        <v>9.0942698706100202E-3</v>
      </c>
      <c r="I823" s="5"/>
      <c r="J823" s="5"/>
      <c r="K823" s="5"/>
    </row>
    <row r="824" spans="2:11" ht="13.5" x14ac:dyDescent="0.35">
      <c r="B824" s="4">
        <v>43196</v>
      </c>
      <c r="C824" s="2">
        <v>4.4400000000000004</v>
      </c>
      <c r="D824" s="2">
        <v>4.0944000000000003</v>
      </c>
      <c r="E824" s="2">
        <v>827</v>
      </c>
      <c r="F824" s="2"/>
      <c r="G824" s="2"/>
      <c r="H824" s="6">
        <f t="shared" si="12"/>
        <v>0</v>
      </c>
      <c r="I824" s="5"/>
      <c r="J824" s="5"/>
      <c r="K824" s="5"/>
    </row>
    <row r="825" spans="2:11" ht="13.5" x14ac:dyDescent="0.35">
      <c r="B825" s="4">
        <v>43200</v>
      </c>
      <c r="C825" s="2">
        <v>4.3600000000000003</v>
      </c>
      <c r="D825" s="2">
        <v>4.0206</v>
      </c>
      <c r="E825" s="2">
        <v>138</v>
      </c>
      <c r="F825" s="2"/>
      <c r="G825" s="2"/>
      <c r="H825" s="6">
        <f t="shared" si="12"/>
        <v>-1.8024618991793744E-2</v>
      </c>
      <c r="I825" s="5"/>
      <c r="J825" s="5"/>
      <c r="K825" s="5"/>
    </row>
    <row r="826" spans="2:11" ht="13.5" x14ac:dyDescent="0.35">
      <c r="B826" s="4">
        <v>43201</v>
      </c>
      <c r="C826" s="2">
        <v>4.4000000000000004</v>
      </c>
      <c r="D826" s="2">
        <v>4.0575000000000001</v>
      </c>
      <c r="E826" s="2">
        <v>1472</v>
      </c>
      <c r="F826" s="2"/>
      <c r="G826" s="2"/>
      <c r="H826" s="6">
        <f t="shared" si="12"/>
        <v>9.1777346664677299E-3</v>
      </c>
      <c r="I826" s="5"/>
      <c r="J826" s="5"/>
      <c r="K826" s="5"/>
    </row>
    <row r="827" spans="2:11" ht="13.5" x14ac:dyDescent="0.35">
      <c r="B827" s="4">
        <v>43202</v>
      </c>
      <c r="C827" s="2">
        <v>4.4000000000000004</v>
      </c>
      <c r="D827" s="2">
        <v>4.0575000000000001</v>
      </c>
      <c r="E827" s="2">
        <v>200</v>
      </c>
      <c r="F827" s="2"/>
      <c r="G827" s="2"/>
      <c r="H827" s="6">
        <f t="shared" si="12"/>
        <v>0</v>
      </c>
      <c r="I827" s="5"/>
      <c r="J827" s="5"/>
      <c r="K827" s="5"/>
    </row>
    <row r="828" spans="2:11" ht="13.5" x14ac:dyDescent="0.35">
      <c r="B828" s="4">
        <v>43203</v>
      </c>
      <c r="C828" s="2">
        <v>4.4000000000000004</v>
      </c>
      <c r="D828" s="2">
        <v>4.0575000000000001</v>
      </c>
      <c r="E828" s="2">
        <v>1005</v>
      </c>
      <c r="F828" s="2"/>
      <c r="G828" s="2"/>
      <c r="H828" s="6">
        <f t="shared" si="12"/>
        <v>0</v>
      </c>
      <c r="I828" s="5"/>
      <c r="J828" s="5"/>
      <c r="K828" s="5"/>
    </row>
    <row r="829" spans="2:11" ht="13.5" x14ac:dyDescent="0.35">
      <c r="B829" s="4">
        <v>43206</v>
      </c>
      <c r="C829" s="2">
        <v>4.4000000000000004</v>
      </c>
      <c r="D829" s="2">
        <v>4.0575000000000001</v>
      </c>
      <c r="E829" s="2">
        <v>2236</v>
      </c>
      <c r="F829" s="2"/>
      <c r="G829" s="2"/>
      <c r="H829" s="6">
        <f t="shared" si="12"/>
        <v>0</v>
      </c>
      <c r="I829" s="5"/>
      <c r="J829" s="5"/>
      <c r="K829" s="5"/>
    </row>
    <row r="830" spans="2:11" ht="13.5" x14ac:dyDescent="0.35">
      <c r="B830" s="4">
        <v>43207</v>
      </c>
      <c r="C830" s="2">
        <v>4.3</v>
      </c>
      <c r="D830" s="2">
        <v>3.9653</v>
      </c>
      <c r="E830" s="2">
        <v>10854</v>
      </c>
      <c r="F830" s="2"/>
      <c r="G830" s="2"/>
      <c r="H830" s="6">
        <f t="shared" si="12"/>
        <v>-2.2723351817621702E-2</v>
      </c>
      <c r="I830" s="5"/>
      <c r="J830" s="5"/>
      <c r="K830" s="5"/>
    </row>
    <row r="831" spans="2:11" ht="13.5" x14ac:dyDescent="0.35">
      <c r="B831" s="4">
        <v>43208</v>
      </c>
      <c r="C831" s="2">
        <v>4.3</v>
      </c>
      <c r="D831" s="2">
        <v>3.9653</v>
      </c>
      <c r="E831" s="2">
        <v>3005</v>
      </c>
      <c r="F831" s="2"/>
      <c r="G831" s="2"/>
      <c r="H831" s="6">
        <f t="shared" si="12"/>
        <v>0</v>
      </c>
      <c r="I831" s="5"/>
      <c r="J831" s="5"/>
      <c r="K831" s="5"/>
    </row>
    <row r="832" spans="2:11" ht="13.5" x14ac:dyDescent="0.35">
      <c r="B832" s="4">
        <v>43209</v>
      </c>
      <c r="C832" s="2">
        <v>4.0999999999999996</v>
      </c>
      <c r="D832" s="2">
        <v>3.7808000000000002</v>
      </c>
      <c r="E832" s="2">
        <v>33893</v>
      </c>
      <c r="F832" s="2"/>
      <c r="G832" s="2"/>
      <c r="H832" s="6">
        <f t="shared" si="12"/>
        <v>-4.6528635916576272E-2</v>
      </c>
      <c r="I832" s="5"/>
      <c r="J832" s="5"/>
      <c r="K832" s="5"/>
    </row>
    <row r="833" spans="2:11" ht="13.5" x14ac:dyDescent="0.35">
      <c r="B833" s="4">
        <v>43210</v>
      </c>
      <c r="C833" s="2">
        <v>4.2</v>
      </c>
      <c r="D833" s="2">
        <v>3.8731</v>
      </c>
      <c r="E833" s="2">
        <v>7716</v>
      </c>
      <c r="F833" s="2"/>
      <c r="G833" s="2"/>
      <c r="H833" s="6">
        <f t="shared" si="12"/>
        <v>2.4412822683030001E-2</v>
      </c>
      <c r="I833" s="5"/>
      <c r="J833" s="5"/>
      <c r="K833" s="5"/>
    </row>
    <row r="834" spans="2:11" ht="13.5" x14ac:dyDescent="0.35">
      <c r="B834" s="4">
        <v>43213</v>
      </c>
      <c r="C834" s="2">
        <v>4.1100000000000003</v>
      </c>
      <c r="D834" s="2">
        <v>3.7900999999999998</v>
      </c>
      <c r="E834" s="2">
        <v>5008</v>
      </c>
      <c r="F834" s="2"/>
      <c r="G834" s="2"/>
      <c r="H834" s="6">
        <f t="shared" si="12"/>
        <v>-2.1429862384136786E-2</v>
      </c>
      <c r="I834" s="5"/>
      <c r="J834" s="5"/>
      <c r="K834" s="5"/>
    </row>
    <row r="835" spans="2:11" ht="13.5" x14ac:dyDescent="0.35">
      <c r="B835" s="4">
        <v>43214</v>
      </c>
      <c r="C835" s="2">
        <v>4.18</v>
      </c>
      <c r="D835" s="2">
        <v>3.8546</v>
      </c>
      <c r="E835" s="2">
        <v>5198</v>
      </c>
      <c r="F835" s="2"/>
      <c r="G835" s="2"/>
      <c r="H835" s="6">
        <f t="shared" si="12"/>
        <v>1.7018020632701043E-2</v>
      </c>
      <c r="I835" s="5"/>
      <c r="J835" s="5"/>
      <c r="K835" s="5"/>
    </row>
    <row r="836" spans="2:11" ht="13.5" x14ac:dyDescent="0.35">
      <c r="B836" s="4">
        <v>43215</v>
      </c>
      <c r="C836" s="2">
        <v>4.25</v>
      </c>
      <c r="D836" s="2">
        <v>3.9192</v>
      </c>
      <c r="E836" s="2">
        <v>457</v>
      </c>
      <c r="F836" s="2"/>
      <c r="G836" s="2"/>
      <c r="H836" s="6">
        <f t="shared" si="12"/>
        <v>1.6759196803818811E-2</v>
      </c>
      <c r="I836" s="5"/>
      <c r="J836" s="5"/>
      <c r="K836" s="5"/>
    </row>
    <row r="837" spans="2:11" ht="13.5" x14ac:dyDescent="0.35">
      <c r="B837" s="4">
        <v>43216</v>
      </c>
      <c r="C837" s="2">
        <v>4.1399999999999997</v>
      </c>
      <c r="D837" s="2">
        <v>3.8176999999999999</v>
      </c>
      <c r="E837" s="2">
        <v>2136</v>
      </c>
      <c r="F837" s="2"/>
      <c r="G837" s="2"/>
      <c r="H837" s="6">
        <f t="shared" si="12"/>
        <v>-2.5898142478056784E-2</v>
      </c>
      <c r="I837" s="5"/>
      <c r="J837" s="5"/>
      <c r="K837" s="5"/>
    </row>
    <row r="838" spans="2:11" ht="13.5" x14ac:dyDescent="0.35">
      <c r="B838" s="4">
        <v>43217</v>
      </c>
      <c r="C838" s="2">
        <v>4.25</v>
      </c>
      <c r="D838" s="2">
        <v>3.9192</v>
      </c>
      <c r="E838" s="2">
        <v>22</v>
      </c>
      <c r="F838" s="2"/>
      <c r="G838" s="2"/>
      <c r="H838" s="6">
        <f t="shared" si="12"/>
        <v>2.6586688320192824E-2</v>
      </c>
      <c r="I838" s="5"/>
      <c r="J838" s="5"/>
      <c r="K838" s="5"/>
    </row>
    <row r="839" spans="2:11" ht="13.5" x14ac:dyDescent="0.35">
      <c r="B839" s="4">
        <v>43220</v>
      </c>
      <c r="C839" s="2">
        <v>4.25</v>
      </c>
      <c r="D839" s="2">
        <v>3.9192</v>
      </c>
      <c r="E839" s="2">
        <v>51</v>
      </c>
      <c r="F839" s="2"/>
      <c r="G839" s="2"/>
      <c r="H839" s="6">
        <f t="shared" ref="H839:H902" si="13">(D839-D838)/D838</f>
        <v>0</v>
      </c>
      <c r="I839" s="5"/>
      <c r="J839" s="5"/>
      <c r="K839" s="5"/>
    </row>
    <row r="840" spans="2:11" ht="13.5" x14ac:dyDescent="0.35">
      <c r="B840" s="4">
        <v>43222</v>
      </c>
      <c r="C840" s="2">
        <v>4.24</v>
      </c>
      <c r="D840" s="2">
        <v>3.9098999999999999</v>
      </c>
      <c r="E840" s="2">
        <v>288</v>
      </c>
      <c r="F840" s="2"/>
      <c r="G840" s="2"/>
      <c r="H840" s="6">
        <f t="shared" si="13"/>
        <v>-2.3729332516840389E-3</v>
      </c>
      <c r="I840" s="5"/>
      <c r="J840" s="5"/>
      <c r="K840" s="5"/>
    </row>
    <row r="841" spans="2:11" ht="13.5" x14ac:dyDescent="0.35">
      <c r="B841" s="4">
        <v>43223</v>
      </c>
      <c r="C841" s="2">
        <v>4</v>
      </c>
      <c r="D841" s="2">
        <v>3.9</v>
      </c>
      <c r="E841" s="2">
        <v>9180</v>
      </c>
      <c r="F841" s="2"/>
      <c r="G841" s="2"/>
      <c r="H841" s="6">
        <f t="shared" si="13"/>
        <v>-2.5320340673674569E-3</v>
      </c>
      <c r="I841" s="5"/>
      <c r="J841" s="5"/>
      <c r="K841" s="5"/>
    </row>
    <row r="842" spans="2:11" ht="13.5" x14ac:dyDescent="0.35">
      <c r="B842" s="4">
        <v>43224</v>
      </c>
      <c r="C842" s="2">
        <v>4.09</v>
      </c>
      <c r="D842" s="2">
        <v>3.9878</v>
      </c>
      <c r="E842" s="2">
        <v>11493</v>
      </c>
      <c r="F842" s="2"/>
      <c r="G842" s="2"/>
      <c r="H842" s="6">
        <f t="shared" si="13"/>
        <v>2.2512820512820539E-2</v>
      </c>
      <c r="I842" s="5"/>
      <c r="J842" s="5"/>
      <c r="K842" s="5"/>
    </row>
    <row r="843" spans="2:11" ht="13.5" x14ac:dyDescent="0.35">
      <c r="B843" s="4">
        <v>43227</v>
      </c>
      <c r="C843" s="2">
        <v>4.09</v>
      </c>
      <c r="D843" s="2">
        <v>3.9878</v>
      </c>
      <c r="E843" s="2">
        <v>1760</v>
      </c>
      <c r="F843" s="2"/>
      <c r="G843" s="2"/>
      <c r="H843" s="6">
        <f t="shared" si="13"/>
        <v>0</v>
      </c>
      <c r="I843" s="5"/>
      <c r="J843" s="5"/>
      <c r="K843" s="5"/>
    </row>
    <row r="844" spans="2:11" ht="13.5" x14ac:dyDescent="0.35">
      <c r="B844" s="4">
        <v>43228</v>
      </c>
      <c r="C844" s="2">
        <v>4.09</v>
      </c>
      <c r="D844" s="2">
        <v>3.9878</v>
      </c>
      <c r="E844" s="2">
        <v>3078</v>
      </c>
      <c r="F844" s="2"/>
      <c r="G844" s="2"/>
      <c r="H844" s="6">
        <f t="shared" si="13"/>
        <v>0</v>
      </c>
      <c r="I844" s="5"/>
      <c r="J844" s="5"/>
      <c r="K844" s="5"/>
    </row>
    <row r="845" spans="2:11" ht="13.5" x14ac:dyDescent="0.35">
      <c r="B845" s="4">
        <v>43229</v>
      </c>
      <c r="C845" s="2">
        <v>4.1900000000000004</v>
      </c>
      <c r="D845" s="2">
        <v>4.0853000000000002</v>
      </c>
      <c r="E845" s="2">
        <v>2455</v>
      </c>
      <c r="F845" s="2"/>
      <c r="G845" s="2"/>
      <c r="H845" s="6">
        <f t="shared" si="13"/>
        <v>2.444957119213605E-2</v>
      </c>
      <c r="I845" s="5"/>
      <c r="J845" s="5"/>
      <c r="K845" s="5"/>
    </row>
    <row r="846" spans="2:11" ht="13.5" x14ac:dyDescent="0.35">
      <c r="B846" s="4">
        <v>43230</v>
      </c>
      <c r="C846" s="2">
        <v>4.1500000000000004</v>
      </c>
      <c r="D846" s="2">
        <v>4.0462999999999996</v>
      </c>
      <c r="E846" s="2">
        <v>1634</v>
      </c>
      <c r="F846" s="2"/>
      <c r="G846" s="2"/>
      <c r="H846" s="6">
        <f t="shared" si="13"/>
        <v>-9.5464225393485386E-3</v>
      </c>
      <c r="I846" s="5"/>
      <c r="J846" s="5"/>
      <c r="K846" s="5"/>
    </row>
    <row r="847" spans="2:11" ht="13.5" x14ac:dyDescent="0.35">
      <c r="B847" s="4">
        <v>43231</v>
      </c>
      <c r="C847" s="2">
        <v>4.1500000000000004</v>
      </c>
      <c r="D847" s="2">
        <v>4.0462999999999996</v>
      </c>
      <c r="E847" s="2">
        <v>2543</v>
      </c>
      <c r="F847" s="2"/>
      <c r="G847" s="2"/>
      <c r="H847" s="6">
        <f t="shared" si="13"/>
        <v>0</v>
      </c>
      <c r="I847" s="5"/>
      <c r="J847" s="5"/>
      <c r="K847" s="5"/>
    </row>
    <row r="848" spans="2:11" ht="13.5" x14ac:dyDescent="0.35">
      <c r="B848" s="4">
        <v>43234</v>
      </c>
      <c r="C848" s="2">
        <v>4.1500000000000004</v>
      </c>
      <c r="D848" s="2">
        <v>4.0462999999999996</v>
      </c>
      <c r="E848" s="2">
        <v>5431</v>
      </c>
      <c r="F848" s="2"/>
      <c r="G848" s="2"/>
      <c r="H848" s="6">
        <f t="shared" si="13"/>
        <v>0</v>
      </c>
      <c r="I848" s="5"/>
      <c r="J848" s="5"/>
      <c r="K848" s="5"/>
    </row>
    <row r="849" spans="2:11" ht="13.5" x14ac:dyDescent="0.35">
      <c r="B849" s="4">
        <v>43235</v>
      </c>
      <c r="C849" s="2">
        <v>4.18</v>
      </c>
      <c r="D849" s="2">
        <v>4.0754999999999999</v>
      </c>
      <c r="E849" s="2">
        <v>4132</v>
      </c>
      <c r="F849" s="2"/>
      <c r="G849" s="2"/>
      <c r="H849" s="6">
        <f t="shared" si="13"/>
        <v>7.2164693670761781E-3</v>
      </c>
      <c r="I849" s="5"/>
      <c r="J849" s="5"/>
      <c r="K849" s="5"/>
    </row>
    <row r="850" spans="2:11" ht="13.5" x14ac:dyDescent="0.35">
      <c r="B850" s="4">
        <v>43236</v>
      </c>
      <c r="C850" s="2">
        <v>4.2</v>
      </c>
      <c r="D850" s="2">
        <v>4.0949999999999998</v>
      </c>
      <c r="E850" s="2">
        <v>1351</v>
      </c>
      <c r="F850" s="2"/>
      <c r="G850" s="2"/>
      <c r="H850" s="6">
        <f t="shared" si="13"/>
        <v>4.7846889952152744E-3</v>
      </c>
      <c r="I850" s="5"/>
      <c r="J850" s="5"/>
      <c r="K850" s="5"/>
    </row>
    <row r="851" spans="2:11" ht="13.5" x14ac:dyDescent="0.35">
      <c r="B851" s="4">
        <v>43237</v>
      </c>
      <c r="C851" s="2">
        <v>4.1500000000000004</v>
      </c>
      <c r="D851" s="2">
        <v>4.0462999999999996</v>
      </c>
      <c r="E851" s="2">
        <v>50</v>
      </c>
      <c r="F851" s="2"/>
      <c r="G851" s="2"/>
      <c r="H851" s="6">
        <f t="shared" si="13"/>
        <v>-1.189255189255194E-2</v>
      </c>
      <c r="I851" s="5"/>
      <c r="J851" s="5"/>
      <c r="K851" s="5"/>
    </row>
    <row r="852" spans="2:11" ht="13.5" x14ac:dyDescent="0.35">
      <c r="B852" s="4">
        <v>43238</v>
      </c>
      <c r="C852" s="2">
        <v>4.1500000000000004</v>
      </c>
      <c r="D852" s="2">
        <v>4.0462999999999996</v>
      </c>
      <c r="E852" s="2">
        <v>201</v>
      </c>
      <c r="F852" s="2"/>
      <c r="G852" s="2"/>
      <c r="H852" s="6">
        <f t="shared" si="13"/>
        <v>0</v>
      </c>
      <c r="I852" s="5"/>
      <c r="J852" s="5"/>
      <c r="K852" s="5"/>
    </row>
    <row r="853" spans="2:11" ht="13.5" x14ac:dyDescent="0.35">
      <c r="B853" s="4">
        <v>43241</v>
      </c>
      <c r="C853" s="2">
        <v>4.1500000000000004</v>
      </c>
      <c r="D853" s="2">
        <v>4.0462999999999996</v>
      </c>
      <c r="E853" s="2">
        <v>2094</v>
      </c>
      <c r="F853" s="2"/>
      <c r="G853" s="2"/>
      <c r="H853" s="6">
        <f t="shared" si="13"/>
        <v>0</v>
      </c>
      <c r="I853" s="5"/>
      <c r="J853" s="5"/>
      <c r="K853" s="5"/>
    </row>
    <row r="854" spans="2:11" ht="13.5" x14ac:dyDescent="0.35">
      <c r="B854" s="4">
        <v>43242</v>
      </c>
      <c r="C854" s="2">
        <v>4.2300000000000004</v>
      </c>
      <c r="D854" s="2">
        <v>4.1242999999999999</v>
      </c>
      <c r="E854" s="2">
        <v>690</v>
      </c>
      <c r="F854" s="2"/>
      <c r="G854" s="2"/>
      <c r="H854" s="6">
        <f t="shared" si="13"/>
        <v>1.9276870227121146E-2</v>
      </c>
      <c r="I854" s="5"/>
      <c r="J854" s="5"/>
      <c r="K854" s="5"/>
    </row>
    <row r="855" spans="2:11" ht="13.5" x14ac:dyDescent="0.35">
      <c r="B855" s="4">
        <v>43243</v>
      </c>
      <c r="C855" s="2">
        <v>4.13</v>
      </c>
      <c r="D855" s="2">
        <v>4.0267999999999997</v>
      </c>
      <c r="E855" s="2">
        <v>506</v>
      </c>
      <c r="F855" s="2"/>
      <c r="G855" s="2"/>
      <c r="H855" s="6">
        <f t="shared" si="13"/>
        <v>-2.3640375336420761E-2</v>
      </c>
      <c r="I855" s="5"/>
      <c r="J855" s="5"/>
      <c r="K855" s="5"/>
    </row>
    <row r="856" spans="2:11" ht="13.5" x14ac:dyDescent="0.35">
      <c r="B856" s="4">
        <v>43244</v>
      </c>
      <c r="C856" s="2">
        <v>4.12</v>
      </c>
      <c r="D856" s="2">
        <v>4.0170000000000003</v>
      </c>
      <c r="E856" s="2">
        <v>8310</v>
      </c>
      <c r="F856" s="2"/>
      <c r="G856" s="2"/>
      <c r="H856" s="6">
        <f t="shared" si="13"/>
        <v>-2.4336942485346591E-3</v>
      </c>
      <c r="I856" s="5"/>
      <c r="J856" s="5"/>
      <c r="K856" s="5"/>
    </row>
    <row r="857" spans="2:11" ht="13.5" x14ac:dyDescent="0.35">
      <c r="B857" s="4">
        <v>43245</v>
      </c>
      <c r="C857" s="2">
        <v>4.1500000000000004</v>
      </c>
      <c r="D857" s="2">
        <v>4.0462999999999996</v>
      </c>
      <c r="E857" s="2">
        <v>10497</v>
      </c>
      <c r="F857" s="2"/>
      <c r="G857" s="2"/>
      <c r="H857" s="6">
        <f t="shared" si="13"/>
        <v>7.2940004978837968E-3</v>
      </c>
      <c r="I857" s="5"/>
      <c r="J857" s="5"/>
      <c r="K857" s="5"/>
    </row>
    <row r="858" spans="2:11" ht="13.5" x14ac:dyDescent="0.35">
      <c r="B858" s="4">
        <v>43248</v>
      </c>
      <c r="C858" s="2">
        <v>4.17</v>
      </c>
      <c r="D858" s="2">
        <v>4.0656999999999996</v>
      </c>
      <c r="E858" s="2">
        <v>10667</v>
      </c>
      <c r="F858" s="2"/>
      <c r="G858" s="2"/>
      <c r="H858" s="6">
        <f t="shared" si="13"/>
        <v>4.794503620591673E-3</v>
      </c>
      <c r="I858" s="5"/>
      <c r="J858" s="5"/>
      <c r="K858" s="5"/>
    </row>
    <row r="859" spans="2:11" ht="13.5" x14ac:dyDescent="0.35">
      <c r="B859" s="4">
        <v>43249</v>
      </c>
      <c r="C859" s="2">
        <v>4.18</v>
      </c>
      <c r="D859" s="2">
        <v>4.0754999999999999</v>
      </c>
      <c r="E859" s="2">
        <v>3248</v>
      </c>
      <c r="F859" s="2"/>
      <c r="G859" s="2"/>
      <c r="H859" s="6">
        <f t="shared" si="13"/>
        <v>2.4104090316551278E-3</v>
      </c>
      <c r="I859" s="5"/>
      <c r="J859" s="5"/>
      <c r="K859" s="5"/>
    </row>
    <row r="860" spans="2:11" ht="13.5" x14ac:dyDescent="0.35">
      <c r="B860" s="4">
        <v>43250</v>
      </c>
      <c r="C860" s="2">
        <v>4.18</v>
      </c>
      <c r="D860" s="2">
        <v>4.0754999999999999</v>
      </c>
      <c r="E860" s="2">
        <v>0</v>
      </c>
      <c r="F860" s="2"/>
      <c r="G860" s="2"/>
      <c r="H860" s="6">
        <f t="shared" si="13"/>
        <v>0</v>
      </c>
      <c r="I860" s="5"/>
      <c r="J860" s="5"/>
      <c r="K860" s="5"/>
    </row>
    <row r="861" spans="2:11" ht="13.5" x14ac:dyDescent="0.35">
      <c r="B861" s="4">
        <v>43251</v>
      </c>
      <c r="C861" s="2">
        <v>4.2</v>
      </c>
      <c r="D861" s="2">
        <v>4.0949999999999998</v>
      </c>
      <c r="E861" s="2">
        <v>30051</v>
      </c>
      <c r="F861" s="2"/>
      <c r="G861" s="2"/>
      <c r="H861" s="6">
        <f t="shared" si="13"/>
        <v>4.7846889952152744E-3</v>
      </c>
      <c r="I861" s="5"/>
      <c r="J861" s="5"/>
      <c r="K861" s="5"/>
    </row>
    <row r="862" spans="2:11" ht="13.5" x14ac:dyDescent="0.35">
      <c r="B862" s="4">
        <v>43252</v>
      </c>
      <c r="C862" s="2">
        <v>4.18</v>
      </c>
      <c r="D862" s="2">
        <v>4.0754999999999999</v>
      </c>
      <c r="E862" s="2">
        <v>3653</v>
      </c>
      <c r="F862" s="2"/>
      <c r="G862" s="2"/>
      <c r="H862" s="6">
        <f t="shared" si="13"/>
        <v>-4.7619047619047259E-3</v>
      </c>
      <c r="I862" s="5"/>
      <c r="J862" s="5"/>
      <c r="K862" s="5"/>
    </row>
    <row r="863" spans="2:11" ht="13.5" x14ac:dyDescent="0.35">
      <c r="B863" s="4">
        <v>43255</v>
      </c>
      <c r="C863" s="2">
        <v>4.21</v>
      </c>
      <c r="D863" s="2">
        <v>4.1048</v>
      </c>
      <c r="E863" s="2">
        <v>3145</v>
      </c>
      <c r="F863" s="2"/>
      <c r="G863" s="2"/>
      <c r="H863" s="6">
        <f t="shared" si="13"/>
        <v>7.1893019261440568E-3</v>
      </c>
      <c r="I863" s="5"/>
      <c r="J863" s="5"/>
      <c r="K863" s="5"/>
    </row>
    <row r="864" spans="2:11" ht="13.5" x14ac:dyDescent="0.35">
      <c r="B864" s="4">
        <v>43256</v>
      </c>
      <c r="C864" s="2">
        <v>4.2</v>
      </c>
      <c r="D864" s="2">
        <v>4.0949999999999998</v>
      </c>
      <c r="E864" s="2">
        <v>2964</v>
      </c>
      <c r="F864" s="2"/>
      <c r="G864" s="2"/>
      <c r="H864" s="6">
        <f t="shared" si="13"/>
        <v>-2.3874488403820534E-3</v>
      </c>
      <c r="I864" s="5"/>
      <c r="J864" s="5"/>
      <c r="K864" s="5"/>
    </row>
    <row r="865" spans="2:11" ht="13.5" x14ac:dyDescent="0.35">
      <c r="B865" s="4">
        <v>43257</v>
      </c>
      <c r="C865" s="2">
        <v>4.1900000000000004</v>
      </c>
      <c r="D865" s="2">
        <v>4.0853000000000002</v>
      </c>
      <c r="E865" s="2">
        <v>2800</v>
      </c>
      <c r="F865" s="2"/>
      <c r="G865" s="2"/>
      <c r="H865" s="6">
        <f t="shared" si="13"/>
        <v>-2.3687423687422707E-3</v>
      </c>
      <c r="I865" s="5"/>
      <c r="J865" s="5"/>
      <c r="K865" s="5"/>
    </row>
    <row r="866" spans="2:11" ht="13.5" x14ac:dyDescent="0.35">
      <c r="B866" s="4">
        <v>43258</v>
      </c>
      <c r="C866" s="2">
        <v>4.17</v>
      </c>
      <c r="D866" s="2">
        <v>4.0656999999999996</v>
      </c>
      <c r="E866" s="2">
        <v>350</v>
      </c>
      <c r="F866" s="2"/>
      <c r="G866" s="2"/>
      <c r="H866" s="6">
        <f t="shared" si="13"/>
        <v>-4.7976892761854711E-3</v>
      </c>
      <c r="I866" s="5"/>
      <c r="J866" s="5"/>
      <c r="K866" s="5"/>
    </row>
    <row r="867" spans="2:11" ht="13.5" x14ac:dyDescent="0.35">
      <c r="B867" s="4">
        <v>43259</v>
      </c>
      <c r="C867" s="2">
        <v>4.18</v>
      </c>
      <c r="D867" s="2">
        <v>4.0754999999999999</v>
      </c>
      <c r="E867" s="2">
        <v>4427</v>
      </c>
      <c r="F867" s="2"/>
      <c r="G867" s="2"/>
      <c r="H867" s="6">
        <f t="shared" si="13"/>
        <v>2.4104090316551278E-3</v>
      </c>
      <c r="I867" s="5"/>
      <c r="J867" s="5"/>
      <c r="K867" s="5"/>
    </row>
    <row r="868" spans="2:11" ht="13.5" x14ac:dyDescent="0.35">
      <c r="B868" s="4">
        <v>43262</v>
      </c>
      <c r="C868" s="2">
        <v>4.17</v>
      </c>
      <c r="D868" s="2">
        <v>4.0656999999999996</v>
      </c>
      <c r="E868" s="2">
        <v>362</v>
      </c>
      <c r="F868" s="2"/>
      <c r="G868" s="2"/>
      <c r="H868" s="6">
        <f t="shared" si="13"/>
        <v>-2.4046129309287824E-3</v>
      </c>
      <c r="I868" s="5"/>
      <c r="J868" s="5"/>
      <c r="K868" s="5"/>
    </row>
    <row r="869" spans="2:11" ht="13.5" x14ac:dyDescent="0.35">
      <c r="B869" s="4">
        <v>43263</v>
      </c>
      <c r="C869" s="2">
        <v>4.16</v>
      </c>
      <c r="D869" s="2">
        <v>4.056</v>
      </c>
      <c r="E869" s="2">
        <v>3494</v>
      </c>
      <c r="F869" s="2"/>
      <c r="G869" s="2"/>
      <c r="H869" s="6">
        <f t="shared" si="13"/>
        <v>-2.3858130211278743E-3</v>
      </c>
      <c r="I869" s="5"/>
      <c r="J869" s="5"/>
      <c r="K869" s="5"/>
    </row>
    <row r="870" spans="2:11" ht="13.5" x14ac:dyDescent="0.35">
      <c r="B870" s="4">
        <v>43264</v>
      </c>
      <c r="C870" s="2">
        <v>4.16</v>
      </c>
      <c r="D870" s="2">
        <v>4.056</v>
      </c>
      <c r="E870" s="2">
        <v>229</v>
      </c>
      <c r="F870" s="2"/>
      <c r="G870" s="2"/>
      <c r="H870" s="6">
        <f t="shared" si="13"/>
        <v>0</v>
      </c>
      <c r="I870" s="5"/>
      <c r="J870" s="5"/>
      <c r="K870" s="5"/>
    </row>
    <row r="871" spans="2:11" ht="13.5" x14ac:dyDescent="0.35">
      <c r="B871" s="4">
        <v>43265</v>
      </c>
      <c r="C871" s="2">
        <v>4.1500000000000004</v>
      </c>
      <c r="D871" s="2">
        <v>4.0462999999999996</v>
      </c>
      <c r="E871" s="2">
        <v>17519</v>
      </c>
      <c r="F871" s="2"/>
      <c r="G871" s="2"/>
      <c r="H871" s="6">
        <f t="shared" si="13"/>
        <v>-2.3915187376727038E-3</v>
      </c>
      <c r="I871" s="5"/>
      <c r="J871" s="5"/>
      <c r="K871" s="5"/>
    </row>
    <row r="872" spans="2:11" ht="13.5" x14ac:dyDescent="0.35">
      <c r="B872" s="4">
        <v>43269</v>
      </c>
      <c r="C872" s="2">
        <v>4.1399999999999997</v>
      </c>
      <c r="D872" s="2">
        <v>4.0365000000000002</v>
      </c>
      <c r="E872" s="2">
        <v>10668</v>
      </c>
      <c r="F872" s="2"/>
      <c r="G872" s="2"/>
      <c r="H872" s="6">
        <f t="shared" si="13"/>
        <v>-2.4219657464842857E-3</v>
      </c>
      <c r="I872" s="5"/>
      <c r="J872" s="5"/>
      <c r="K872" s="5"/>
    </row>
    <row r="873" spans="2:11" ht="13.5" x14ac:dyDescent="0.35">
      <c r="B873" s="4">
        <v>43270</v>
      </c>
      <c r="C873" s="2">
        <v>4.1500000000000004</v>
      </c>
      <c r="D873" s="2">
        <v>4.0462999999999996</v>
      </c>
      <c r="E873" s="2">
        <v>60467</v>
      </c>
      <c r="F873" s="2"/>
      <c r="G873" s="2"/>
      <c r="H873" s="6">
        <f t="shared" si="13"/>
        <v>2.4278459061066182E-3</v>
      </c>
      <c r="I873" s="5"/>
      <c r="J873" s="5"/>
      <c r="K873" s="5"/>
    </row>
    <row r="874" spans="2:11" ht="13.5" x14ac:dyDescent="0.35">
      <c r="B874" s="4">
        <v>43271</v>
      </c>
      <c r="C874" s="2">
        <v>4.1500000000000004</v>
      </c>
      <c r="D874" s="2">
        <v>4.0462999999999996</v>
      </c>
      <c r="E874" s="2">
        <v>73515</v>
      </c>
      <c r="F874" s="2"/>
      <c r="G874" s="2"/>
      <c r="H874" s="6">
        <f t="shared" si="13"/>
        <v>0</v>
      </c>
      <c r="I874" s="5"/>
      <c r="J874" s="5"/>
      <c r="K874" s="5"/>
    </row>
    <row r="875" spans="2:11" ht="13.5" x14ac:dyDescent="0.35">
      <c r="B875" s="4">
        <v>43272</v>
      </c>
      <c r="C875" s="2">
        <v>4.12</v>
      </c>
      <c r="D875" s="2">
        <v>4.0170000000000003</v>
      </c>
      <c r="E875" s="2">
        <v>11220</v>
      </c>
      <c r="F875" s="2"/>
      <c r="G875" s="2"/>
      <c r="H875" s="6">
        <f t="shared" si="13"/>
        <v>-7.2411833032645177E-3</v>
      </c>
      <c r="I875" s="5"/>
      <c r="J875" s="5"/>
      <c r="K875" s="5"/>
    </row>
    <row r="876" spans="2:11" ht="13.5" x14ac:dyDescent="0.35">
      <c r="B876" s="4">
        <v>43273</v>
      </c>
      <c r="C876" s="2">
        <v>4.1500000000000004</v>
      </c>
      <c r="D876" s="2">
        <v>4.0462999999999996</v>
      </c>
      <c r="E876" s="2">
        <v>16169</v>
      </c>
      <c r="F876" s="2"/>
      <c r="G876" s="2"/>
      <c r="H876" s="6">
        <f t="shared" si="13"/>
        <v>7.2940004978837968E-3</v>
      </c>
      <c r="I876" s="5"/>
      <c r="J876" s="5"/>
      <c r="K876" s="5"/>
    </row>
    <row r="877" spans="2:11" ht="13.5" x14ac:dyDescent="0.35">
      <c r="B877" s="4">
        <v>43276</v>
      </c>
      <c r="C877" s="2">
        <v>4.16</v>
      </c>
      <c r="D877" s="2">
        <v>4.056</v>
      </c>
      <c r="E877" s="2">
        <v>7645</v>
      </c>
      <c r="F877" s="2"/>
      <c r="G877" s="2"/>
      <c r="H877" s="6">
        <f t="shared" si="13"/>
        <v>2.3972518102959462E-3</v>
      </c>
      <c r="I877" s="5"/>
      <c r="J877" s="5"/>
      <c r="K877" s="5"/>
    </row>
    <row r="878" spans="2:11" ht="13.5" x14ac:dyDescent="0.35">
      <c r="B878" s="4">
        <v>43277</v>
      </c>
      <c r="C878" s="2">
        <v>4.2</v>
      </c>
      <c r="D878" s="2">
        <v>4.0949999999999998</v>
      </c>
      <c r="E878" s="2">
        <v>9296</v>
      </c>
      <c r="F878" s="2"/>
      <c r="G878" s="2"/>
      <c r="H878" s="6">
        <f t="shared" si="13"/>
        <v>9.6153846153845413E-3</v>
      </c>
      <c r="I878" s="5"/>
      <c r="J878" s="5"/>
      <c r="K878" s="5"/>
    </row>
    <row r="879" spans="2:11" ht="13.5" x14ac:dyDescent="0.35">
      <c r="B879" s="4">
        <v>43278</v>
      </c>
      <c r="C879" s="2">
        <v>4.2</v>
      </c>
      <c r="D879" s="2">
        <v>4.0949999999999998</v>
      </c>
      <c r="E879" s="2">
        <v>9035</v>
      </c>
      <c r="F879" s="2"/>
      <c r="G879" s="2"/>
      <c r="H879" s="6">
        <f t="shared" si="13"/>
        <v>0</v>
      </c>
      <c r="I879" s="5"/>
      <c r="J879" s="5"/>
      <c r="K879" s="5"/>
    </row>
    <row r="880" spans="2:11" ht="13.5" x14ac:dyDescent="0.35">
      <c r="B880" s="4">
        <v>43279</v>
      </c>
      <c r="C880" s="2">
        <v>4.18</v>
      </c>
      <c r="D880" s="2">
        <v>4.0754999999999999</v>
      </c>
      <c r="E880" s="2">
        <v>2726</v>
      </c>
      <c r="F880" s="2"/>
      <c r="G880" s="2"/>
      <c r="H880" s="6">
        <f t="shared" si="13"/>
        <v>-4.7619047619047259E-3</v>
      </c>
      <c r="I880" s="5"/>
      <c r="J880" s="5"/>
      <c r="K880" s="5"/>
    </row>
    <row r="881" spans="2:11" ht="13.5" x14ac:dyDescent="0.35">
      <c r="B881" s="4">
        <v>43280</v>
      </c>
      <c r="C881" s="2">
        <v>4.1500000000000004</v>
      </c>
      <c r="D881" s="2">
        <v>4.0462999999999996</v>
      </c>
      <c r="E881" s="2">
        <v>17700</v>
      </c>
      <c r="F881" s="2"/>
      <c r="G881" s="2"/>
      <c r="H881" s="6">
        <f t="shared" si="13"/>
        <v>-7.1647650595019841E-3</v>
      </c>
      <c r="I881" s="5"/>
      <c r="J881" s="5"/>
      <c r="K881" s="5"/>
    </row>
    <row r="882" spans="2:11" ht="13.5" x14ac:dyDescent="0.35">
      <c r="B882" s="4">
        <v>43283</v>
      </c>
      <c r="C882" s="2">
        <v>4.1500000000000004</v>
      </c>
      <c r="D882" s="2">
        <v>4.0462999999999996</v>
      </c>
      <c r="E882" s="2">
        <v>12784</v>
      </c>
      <c r="F882" s="2"/>
      <c r="G882" s="2"/>
      <c r="H882" s="6">
        <f t="shared" si="13"/>
        <v>0</v>
      </c>
      <c r="I882" s="5"/>
      <c r="J882" s="5"/>
      <c r="K882" s="5"/>
    </row>
    <row r="883" spans="2:11" ht="13.5" x14ac:dyDescent="0.35">
      <c r="B883" s="4">
        <v>43284</v>
      </c>
      <c r="C883" s="2">
        <v>4.16</v>
      </c>
      <c r="D883" s="2">
        <v>4.056</v>
      </c>
      <c r="E883" s="2">
        <v>2001</v>
      </c>
      <c r="F883" s="2"/>
      <c r="G883" s="2"/>
      <c r="H883" s="6">
        <f t="shared" si="13"/>
        <v>2.3972518102959462E-3</v>
      </c>
      <c r="I883" s="5"/>
      <c r="J883" s="5"/>
      <c r="K883" s="5"/>
    </row>
    <row r="884" spans="2:11" ht="13.5" x14ac:dyDescent="0.35">
      <c r="B884" s="4">
        <v>43285</v>
      </c>
      <c r="C884" s="2">
        <v>4.13</v>
      </c>
      <c r="D884" s="2">
        <v>4.0267999999999997</v>
      </c>
      <c r="E884" s="2">
        <v>6500</v>
      </c>
      <c r="F884" s="2"/>
      <c r="G884" s="2"/>
      <c r="H884" s="6">
        <f t="shared" si="13"/>
        <v>-7.1992110453649744E-3</v>
      </c>
      <c r="I884" s="5"/>
      <c r="J884" s="5"/>
      <c r="K884" s="5"/>
    </row>
    <row r="885" spans="2:11" ht="13.5" x14ac:dyDescent="0.35">
      <c r="B885" s="4">
        <v>43286</v>
      </c>
      <c r="C885" s="2">
        <v>4.1500000000000004</v>
      </c>
      <c r="D885" s="2">
        <v>4.0462999999999996</v>
      </c>
      <c r="E885" s="2">
        <v>5001</v>
      </c>
      <c r="F885" s="2"/>
      <c r="G885" s="2"/>
      <c r="H885" s="6">
        <f t="shared" si="13"/>
        <v>4.8425548822886291E-3</v>
      </c>
      <c r="I885" s="5"/>
      <c r="J885" s="5"/>
      <c r="K885" s="5"/>
    </row>
    <row r="886" spans="2:11" ht="13.5" x14ac:dyDescent="0.35">
      <c r="B886" s="4">
        <v>43287</v>
      </c>
      <c r="C886" s="2">
        <v>4.2</v>
      </c>
      <c r="D886" s="2">
        <v>4.0949999999999998</v>
      </c>
      <c r="E886" s="2">
        <v>11114</v>
      </c>
      <c r="F886" s="2"/>
      <c r="G886" s="2"/>
      <c r="H886" s="6">
        <f t="shared" si="13"/>
        <v>1.203568692385641E-2</v>
      </c>
      <c r="I886" s="5"/>
      <c r="J886" s="5"/>
      <c r="K886" s="5"/>
    </row>
    <row r="887" spans="2:11" ht="13.5" x14ac:dyDescent="0.35">
      <c r="B887" s="4">
        <v>43290</v>
      </c>
      <c r="C887" s="2">
        <v>4.1399999999999997</v>
      </c>
      <c r="D887" s="2">
        <v>4.0365000000000002</v>
      </c>
      <c r="E887" s="2">
        <v>1030</v>
      </c>
      <c r="F887" s="2"/>
      <c r="G887" s="2"/>
      <c r="H887" s="6">
        <f t="shared" si="13"/>
        <v>-1.4285714285714178E-2</v>
      </c>
      <c r="I887" s="5"/>
      <c r="J887" s="5"/>
      <c r="K887" s="5"/>
    </row>
    <row r="888" spans="2:11" ht="13.5" x14ac:dyDescent="0.35">
      <c r="B888" s="4">
        <v>43291</v>
      </c>
      <c r="C888" s="2">
        <v>4.1399999999999997</v>
      </c>
      <c r="D888" s="2">
        <v>4.0365000000000002</v>
      </c>
      <c r="E888" s="2">
        <v>7896</v>
      </c>
      <c r="F888" s="2"/>
      <c r="G888" s="2"/>
      <c r="H888" s="6">
        <f t="shared" si="13"/>
        <v>0</v>
      </c>
      <c r="I888" s="5"/>
      <c r="J888" s="5"/>
      <c r="K888" s="5"/>
    </row>
    <row r="889" spans="2:11" ht="13.5" x14ac:dyDescent="0.35">
      <c r="B889" s="4">
        <v>43292</v>
      </c>
      <c r="C889" s="2">
        <v>4.1399999999999997</v>
      </c>
      <c r="D889" s="2">
        <v>4.0365000000000002</v>
      </c>
      <c r="E889" s="2">
        <v>5042</v>
      </c>
      <c r="F889" s="2"/>
      <c r="G889" s="2"/>
      <c r="H889" s="6">
        <f t="shared" si="13"/>
        <v>0</v>
      </c>
      <c r="I889" s="5"/>
      <c r="J889" s="5"/>
      <c r="K889" s="5"/>
    </row>
    <row r="890" spans="2:11" ht="13.5" x14ac:dyDescent="0.35">
      <c r="B890" s="4">
        <v>43293</v>
      </c>
      <c r="C890" s="2">
        <v>4.1399999999999997</v>
      </c>
      <c r="D890" s="2">
        <v>4.0365000000000002</v>
      </c>
      <c r="E890" s="2">
        <v>13286</v>
      </c>
      <c r="F890" s="2"/>
      <c r="G890" s="2"/>
      <c r="H890" s="6">
        <f t="shared" si="13"/>
        <v>0</v>
      </c>
      <c r="I890" s="5"/>
      <c r="J890" s="5"/>
      <c r="K890" s="5"/>
    </row>
    <row r="891" spans="2:11" ht="13.5" x14ac:dyDescent="0.35">
      <c r="B891" s="4">
        <v>43294</v>
      </c>
      <c r="C891" s="2">
        <v>4.1399999999999997</v>
      </c>
      <c r="D891" s="2">
        <v>4.0365000000000002</v>
      </c>
      <c r="E891" s="2">
        <v>4526</v>
      </c>
      <c r="F891" s="2"/>
      <c r="G891" s="2"/>
      <c r="H891" s="6">
        <f t="shared" si="13"/>
        <v>0</v>
      </c>
      <c r="I891" s="5"/>
      <c r="J891" s="5"/>
      <c r="K891" s="5"/>
    </row>
    <row r="892" spans="2:11" ht="13.5" x14ac:dyDescent="0.35">
      <c r="B892" s="4">
        <v>43297</v>
      </c>
      <c r="C892" s="2">
        <v>4.2</v>
      </c>
      <c r="D892" s="2">
        <v>4.0949999999999998</v>
      </c>
      <c r="E892" s="2">
        <v>5435</v>
      </c>
      <c r="F892" s="2"/>
      <c r="G892" s="2"/>
      <c r="H892" s="6">
        <f t="shared" si="13"/>
        <v>1.4492753623188295E-2</v>
      </c>
      <c r="I892" s="5"/>
      <c r="J892" s="5"/>
      <c r="K892" s="5"/>
    </row>
    <row r="893" spans="2:11" ht="13.5" x14ac:dyDescent="0.35">
      <c r="B893" s="4">
        <v>43298</v>
      </c>
      <c r="C893" s="2">
        <v>4.1900000000000004</v>
      </c>
      <c r="D893" s="2">
        <v>4.0853000000000002</v>
      </c>
      <c r="E893" s="2">
        <v>706</v>
      </c>
      <c r="F893" s="2"/>
      <c r="G893" s="2"/>
      <c r="H893" s="6">
        <f t="shared" si="13"/>
        <v>-2.3687423687422707E-3</v>
      </c>
      <c r="I893" s="5"/>
      <c r="J893" s="5"/>
      <c r="K893" s="5"/>
    </row>
    <row r="894" spans="2:11" ht="13.5" x14ac:dyDescent="0.35">
      <c r="B894" s="4">
        <v>43299</v>
      </c>
      <c r="C894" s="2">
        <v>4.1500000000000004</v>
      </c>
      <c r="D894" s="2">
        <v>4.0462999999999996</v>
      </c>
      <c r="E894" s="2">
        <v>20853</v>
      </c>
      <c r="F894" s="2"/>
      <c r="G894" s="2"/>
      <c r="H894" s="6">
        <f t="shared" si="13"/>
        <v>-9.5464225393485386E-3</v>
      </c>
      <c r="I894" s="5"/>
      <c r="J894" s="5"/>
      <c r="K894" s="5"/>
    </row>
    <row r="895" spans="2:11" ht="13.5" x14ac:dyDescent="0.35">
      <c r="B895" s="4">
        <v>43300</v>
      </c>
      <c r="C895" s="2">
        <v>4.21</v>
      </c>
      <c r="D895" s="2">
        <v>4.1048</v>
      </c>
      <c r="E895" s="2">
        <v>9</v>
      </c>
      <c r="F895" s="2"/>
      <c r="G895" s="2"/>
      <c r="H895" s="6">
        <f t="shared" si="13"/>
        <v>1.4457652670340916E-2</v>
      </c>
      <c r="I895" s="5"/>
      <c r="J895" s="5"/>
      <c r="K895" s="5"/>
    </row>
    <row r="896" spans="2:11" ht="13.5" x14ac:dyDescent="0.35">
      <c r="B896" s="4">
        <v>43301</v>
      </c>
      <c r="C896" s="2">
        <v>4.1500000000000004</v>
      </c>
      <c r="D896" s="2">
        <v>4.0462999999999996</v>
      </c>
      <c r="E896" s="2">
        <v>685</v>
      </c>
      <c r="F896" s="2"/>
      <c r="G896" s="2"/>
      <c r="H896" s="6">
        <f t="shared" si="13"/>
        <v>-1.4251607873708936E-2</v>
      </c>
      <c r="I896" s="5"/>
      <c r="J896" s="5"/>
      <c r="K896" s="5"/>
    </row>
    <row r="897" spans="2:11" ht="13.5" x14ac:dyDescent="0.35">
      <c r="B897" s="4">
        <v>43304</v>
      </c>
      <c r="C897" s="2">
        <v>4.1500000000000004</v>
      </c>
      <c r="D897" s="2">
        <v>4.0462999999999996</v>
      </c>
      <c r="E897" s="2">
        <v>20500</v>
      </c>
      <c r="F897" s="2"/>
      <c r="G897" s="2"/>
      <c r="H897" s="6">
        <f t="shared" si="13"/>
        <v>0</v>
      </c>
      <c r="I897" s="5"/>
      <c r="J897" s="5"/>
      <c r="K897" s="5"/>
    </row>
    <row r="898" spans="2:11" ht="13.5" x14ac:dyDescent="0.35">
      <c r="B898" s="4">
        <v>43305</v>
      </c>
      <c r="C898" s="2">
        <v>4.1500000000000004</v>
      </c>
      <c r="D898" s="2">
        <v>4.0462999999999996</v>
      </c>
      <c r="E898" s="2">
        <v>14496</v>
      </c>
      <c r="F898" s="2"/>
      <c r="G898" s="2"/>
      <c r="H898" s="6">
        <f t="shared" si="13"/>
        <v>0</v>
      </c>
      <c r="I898" s="5"/>
      <c r="J898" s="5"/>
      <c r="K898" s="5"/>
    </row>
    <row r="899" spans="2:11" ht="13.5" x14ac:dyDescent="0.35">
      <c r="B899" s="4">
        <v>43307</v>
      </c>
      <c r="C899" s="2">
        <v>4.1500000000000004</v>
      </c>
      <c r="D899" s="2">
        <v>4.0462999999999996</v>
      </c>
      <c r="E899" s="2">
        <v>11745</v>
      </c>
      <c r="F899" s="2"/>
      <c r="G899" s="2"/>
      <c r="H899" s="6">
        <f t="shared" si="13"/>
        <v>0</v>
      </c>
      <c r="I899" s="5"/>
      <c r="J899" s="5"/>
      <c r="K899" s="5"/>
    </row>
    <row r="900" spans="2:11" ht="13.5" x14ac:dyDescent="0.35">
      <c r="B900" s="4">
        <v>43308</v>
      </c>
      <c r="C900" s="2">
        <v>4.13</v>
      </c>
      <c r="D900" s="2">
        <v>4.0267999999999997</v>
      </c>
      <c r="E900" s="2">
        <v>47362</v>
      </c>
      <c r="F900" s="2"/>
      <c r="G900" s="2"/>
      <c r="H900" s="6">
        <f t="shared" si="13"/>
        <v>-4.8192175567802319E-3</v>
      </c>
      <c r="I900" s="5"/>
      <c r="J900" s="5"/>
      <c r="K900" s="5"/>
    </row>
    <row r="901" spans="2:11" ht="13.5" x14ac:dyDescent="0.35">
      <c r="B901" s="4">
        <v>43311</v>
      </c>
      <c r="C901" s="2">
        <v>4.1399999999999997</v>
      </c>
      <c r="D901" s="2">
        <v>4.0365000000000002</v>
      </c>
      <c r="E901" s="2">
        <v>7669</v>
      </c>
      <c r="F901" s="2"/>
      <c r="G901" s="2"/>
      <c r="H901" s="6">
        <f t="shared" si="13"/>
        <v>2.40886063375397E-3</v>
      </c>
      <c r="I901" s="5"/>
      <c r="J901" s="5"/>
      <c r="K901" s="5"/>
    </row>
    <row r="902" spans="2:11" ht="13.5" x14ac:dyDescent="0.35">
      <c r="B902" s="4">
        <v>43312</v>
      </c>
      <c r="C902" s="2">
        <v>4.1500000000000004</v>
      </c>
      <c r="D902" s="2">
        <v>4.0462999999999996</v>
      </c>
      <c r="E902" s="2">
        <v>4402</v>
      </c>
      <c r="F902" s="2"/>
      <c r="G902" s="2"/>
      <c r="H902" s="6">
        <f t="shared" si="13"/>
        <v>2.4278459061066182E-3</v>
      </c>
      <c r="I902" s="5"/>
      <c r="J902" s="5"/>
      <c r="K902" s="5"/>
    </row>
    <row r="903" spans="2:11" ht="13.5" x14ac:dyDescent="0.35">
      <c r="B903" s="4">
        <v>43313</v>
      </c>
      <c r="C903" s="2">
        <v>4.1500000000000004</v>
      </c>
      <c r="D903" s="2">
        <v>4.0462999999999996</v>
      </c>
      <c r="E903" s="2">
        <v>24610</v>
      </c>
      <c r="F903" s="2"/>
      <c r="G903" s="2"/>
      <c r="H903" s="6">
        <f t="shared" ref="H903:H966" si="14">(D903-D902)/D902</f>
        <v>0</v>
      </c>
      <c r="I903" s="5"/>
      <c r="J903" s="5"/>
      <c r="K903" s="5"/>
    </row>
    <row r="904" spans="2:11" ht="13.5" x14ac:dyDescent="0.35">
      <c r="B904" s="4">
        <v>43314</v>
      </c>
      <c r="C904" s="2">
        <v>4.1500000000000004</v>
      </c>
      <c r="D904" s="2">
        <v>4.0462999999999996</v>
      </c>
      <c r="E904" s="2">
        <v>11717</v>
      </c>
      <c r="F904" s="2"/>
      <c r="G904" s="2"/>
      <c r="H904" s="6">
        <f t="shared" si="14"/>
        <v>0</v>
      </c>
      <c r="I904" s="5"/>
      <c r="J904" s="5"/>
      <c r="K904" s="5"/>
    </row>
    <row r="905" spans="2:11" ht="13.5" x14ac:dyDescent="0.35">
      <c r="B905" s="4">
        <v>43315</v>
      </c>
      <c r="C905" s="2">
        <v>4.1500000000000004</v>
      </c>
      <c r="D905" s="2">
        <v>4.0462999999999996</v>
      </c>
      <c r="E905" s="2">
        <v>10000</v>
      </c>
      <c r="F905" s="2"/>
      <c r="G905" s="2"/>
      <c r="H905" s="6">
        <f t="shared" si="14"/>
        <v>0</v>
      </c>
      <c r="I905" s="5"/>
      <c r="J905" s="5"/>
      <c r="K905" s="5"/>
    </row>
    <row r="906" spans="2:11" ht="13.5" x14ac:dyDescent="0.35">
      <c r="B906" s="4">
        <v>43318</v>
      </c>
      <c r="C906" s="2">
        <v>4.1500000000000004</v>
      </c>
      <c r="D906" s="2">
        <v>4.0462999999999996</v>
      </c>
      <c r="E906" s="2">
        <v>21934</v>
      </c>
      <c r="F906" s="2"/>
      <c r="G906" s="2"/>
      <c r="H906" s="6">
        <f t="shared" si="14"/>
        <v>0</v>
      </c>
      <c r="I906" s="5"/>
      <c r="J906" s="5"/>
      <c r="K906" s="5"/>
    </row>
    <row r="907" spans="2:11" ht="13.5" x14ac:dyDescent="0.35">
      <c r="B907" s="4">
        <v>43319</v>
      </c>
      <c r="C907" s="2">
        <v>4.1500000000000004</v>
      </c>
      <c r="D907" s="2">
        <v>4.0462999999999996</v>
      </c>
      <c r="E907" s="2">
        <v>27295</v>
      </c>
      <c r="F907" s="2"/>
      <c r="G907" s="2"/>
      <c r="H907" s="6">
        <f t="shared" si="14"/>
        <v>0</v>
      </c>
      <c r="I907" s="5"/>
      <c r="J907" s="5"/>
      <c r="K907" s="5"/>
    </row>
    <row r="908" spans="2:11" ht="13.5" x14ac:dyDescent="0.35">
      <c r="B908" s="4">
        <v>43320</v>
      </c>
      <c r="C908" s="2">
        <v>4.1500000000000004</v>
      </c>
      <c r="D908" s="2">
        <v>4.0462999999999996</v>
      </c>
      <c r="E908" s="2">
        <v>20310</v>
      </c>
      <c r="F908" s="2"/>
      <c r="G908" s="2"/>
      <c r="H908" s="6">
        <f t="shared" si="14"/>
        <v>0</v>
      </c>
      <c r="I908" s="5"/>
      <c r="J908" s="5"/>
      <c r="K908" s="5"/>
    </row>
    <row r="909" spans="2:11" ht="13.5" x14ac:dyDescent="0.35">
      <c r="B909" s="4">
        <v>43321</v>
      </c>
      <c r="C909" s="2">
        <v>4.1500000000000004</v>
      </c>
      <c r="D909" s="2">
        <v>4.0462999999999996</v>
      </c>
      <c r="E909" s="2">
        <v>28884</v>
      </c>
      <c r="F909" s="2"/>
      <c r="G909" s="2"/>
      <c r="H909" s="6">
        <f t="shared" si="14"/>
        <v>0</v>
      </c>
      <c r="I909" s="5"/>
      <c r="J909" s="5"/>
      <c r="K909" s="5"/>
    </row>
    <row r="910" spans="2:11" ht="13.5" x14ac:dyDescent="0.35">
      <c r="B910" s="4">
        <v>43322</v>
      </c>
      <c r="C910" s="2">
        <v>4.1399999999999997</v>
      </c>
      <c r="D910" s="2">
        <v>4.0365000000000002</v>
      </c>
      <c r="E910" s="2">
        <v>10916</v>
      </c>
      <c r="F910" s="2"/>
      <c r="G910" s="2"/>
      <c r="H910" s="6">
        <f t="shared" si="14"/>
        <v>-2.4219657464842857E-3</v>
      </c>
      <c r="I910" s="5"/>
      <c r="J910" s="5"/>
      <c r="K910" s="5"/>
    </row>
    <row r="911" spans="2:11" ht="13.5" x14ac:dyDescent="0.35">
      <c r="B911" s="4">
        <v>43326</v>
      </c>
      <c r="C911" s="2">
        <v>4.1399999999999997</v>
      </c>
      <c r="D911" s="2">
        <v>4.0365000000000002</v>
      </c>
      <c r="E911" s="2">
        <v>9145</v>
      </c>
      <c r="F911" s="2"/>
      <c r="G911" s="2"/>
      <c r="H911" s="6">
        <f t="shared" si="14"/>
        <v>0</v>
      </c>
      <c r="I911" s="5"/>
      <c r="J911" s="5"/>
      <c r="K911" s="5"/>
    </row>
    <row r="912" spans="2:11" ht="13.5" x14ac:dyDescent="0.35">
      <c r="B912" s="4">
        <v>43327</v>
      </c>
      <c r="C912" s="2">
        <v>4.1500000000000004</v>
      </c>
      <c r="D912" s="2">
        <v>4.0462999999999996</v>
      </c>
      <c r="E912" s="2">
        <v>15580</v>
      </c>
      <c r="F912" s="2"/>
      <c r="G912" s="2"/>
      <c r="H912" s="6">
        <f t="shared" si="14"/>
        <v>2.4278459061066182E-3</v>
      </c>
      <c r="I912" s="5"/>
      <c r="J912" s="5"/>
      <c r="K912" s="5"/>
    </row>
    <row r="913" spans="2:11" ht="13.5" x14ac:dyDescent="0.35">
      <c r="B913" s="4">
        <v>43328</v>
      </c>
      <c r="C913" s="2">
        <v>4.1500000000000004</v>
      </c>
      <c r="D913" s="2">
        <v>4.0462999999999996</v>
      </c>
      <c r="E913" s="2">
        <v>8037</v>
      </c>
      <c r="F913" s="2"/>
      <c r="G913" s="2"/>
      <c r="H913" s="6">
        <f t="shared" si="14"/>
        <v>0</v>
      </c>
      <c r="I913" s="5"/>
      <c r="J913" s="5"/>
      <c r="K913" s="5"/>
    </row>
    <row r="914" spans="2:11" ht="13.5" x14ac:dyDescent="0.35">
      <c r="B914" s="4">
        <v>43329</v>
      </c>
      <c r="C914" s="2">
        <v>4.1500000000000004</v>
      </c>
      <c r="D914" s="2">
        <v>4.0462999999999996</v>
      </c>
      <c r="E914" s="2">
        <v>1514</v>
      </c>
      <c r="F914" s="2"/>
      <c r="G914" s="2"/>
      <c r="H914" s="6">
        <f t="shared" si="14"/>
        <v>0</v>
      </c>
      <c r="I914" s="5"/>
      <c r="J914" s="5"/>
      <c r="K914" s="5"/>
    </row>
    <row r="915" spans="2:11" ht="13.5" x14ac:dyDescent="0.35">
      <c r="B915" s="4">
        <v>43332</v>
      </c>
      <c r="C915" s="2">
        <v>4.1100000000000003</v>
      </c>
      <c r="D915" s="2">
        <v>4.0072999999999999</v>
      </c>
      <c r="E915" s="2">
        <v>4050</v>
      </c>
      <c r="F915" s="2"/>
      <c r="G915" s="2"/>
      <c r="H915" s="6">
        <f t="shared" si="14"/>
        <v>-9.6384351135604639E-3</v>
      </c>
      <c r="I915" s="5"/>
      <c r="J915" s="5"/>
      <c r="K915" s="5"/>
    </row>
    <row r="916" spans="2:11" ht="13.5" x14ac:dyDescent="0.35">
      <c r="B916" s="4">
        <v>43335</v>
      </c>
      <c r="C916" s="2">
        <v>4.1100000000000003</v>
      </c>
      <c r="D916" s="2">
        <v>4.0072999999999999</v>
      </c>
      <c r="E916" s="2">
        <v>4280</v>
      </c>
      <c r="F916" s="2"/>
      <c r="G916" s="2"/>
      <c r="H916" s="6">
        <f t="shared" si="14"/>
        <v>0</v>
      </c>
      <c r="I916" s="5"/>
      <c r="J916" s="5"/>
      <c r="K916" s="5"/>
    </row>
    <row r="917" spans="2:11" ht="13.5" x14ac:dyDescent="0.35">
      <c r="B917" s="4">
        <v>43336</v>
      </c>
      <c r="C917" s="2">
        <v>4.13</v>
      </c>
      <c r="D917" s="2">
        <v>4.0267999999999997</v>
      </c>
      <c r="E917" s="2">
        <v>1830</v>
      </c>
      <c r="F917" s="2"/>
      <c r="G917" s="2"/>
      <c r="H917" s="6">
        <f t="shared" si="14"/>
        <v>4.8661193322186635E-3</v>
      </c>
      <c r="I917" s="5"/>
      <c r="J917" s="5"/>
      <c r="K917" s="5"/>
    </row>
    <row r="918" spans="2:11" ht="13.5" x14ac:dyDescent="0.35">
      <c r="B918" s="4">
        <v>43339</v>
      </c>
      <c r="C918" s="2">
        <v>4.13</v>
      </c>
      <c r="D918" s="2">
        <v>4.0267999999999997</v>
      </c>
      <c r="E918" s="2">
        <v>768</v>
      </c>
      <c r="F918" s="2"/>
      <c r="G918" s="2"/>
      <c r="H918" s="6">
        <f t="shared" si="14"/>
        <v>0</v>
      </c>
      <c r="I918" s="5"/>
      <c r="J918" s="5"/>
      <c r="K918" s="5"/>
    </row>
    <row r="919" spans="2:11" ht="13.5" x14ac:dyDescent="0.35">
      <c r="B919" s="4">
        <v>43340</v>
      </c>
      <c r="C919" s="2">
        <v>4.1100000000000003</v>
      </c>
      <c r="D919" s="2">
        <v>4.0072999999999999</v>
      </c>
      <c r="E919" s="2">
        <v>18865</v>
      </c>
      <c r="F919" s="2"/>
      <c r="G919" s="2"/>
      <c r="H919" s="6">
        <f t="shared" si="14"/>
        <v>-4.8425548822886291E-3</v>
      </c>
      <c r="I919" s="5"/>
      <c r="J919" s="5"/>
      <c r="K919" s="5"/>
    </row>
    <row r="920" spans="2:11" ht="13.5" x14ac:dyDescent="0.35">
      <c r="B920" s="4">
        <v>43341</v>
      </c>
      <c r="C920" s="2">
        <v>4.12</v>
      </c>
      <c r="D920" s="2">
        <v>4.0170000000000003</v>
      </c>
      <c r="E920" s="2">
        <v>6892</v>
      </c>
      <c r="F920" s="2"/>
      <c r="G920" s="2"/>
      <c r="H920" s="6">
        <f t="shared" si="14"/>
        <v>2.4205824370525006E-3</v>
      </c>
      <c r="I920" s="5"/>
      <c r="J920" s="5"/>
      <c r="K920" s="5"/>
    </row>
    <row r="921" spans="2:11" ht="13.5" x14ac:dyDescent="0.35">
      <c r="B921" s="4">
        <v>43342</v>
      </c>
      <c r="C921" s="2">
        <v>4.13</v>
      </c>
      <c r="D921" s="2">
        <v>4.0267999999999997</v>
      </c>
      <c r="E921" s="2">
        <v>3023</v>
      </c>
      <c r="F921" s="2"/>
      <c r="G921" s="2"/>
      <c r="H921" s="6">
        <f t="shared" si="14"/>
        <v>2.4396315658449996E-3</v>
      </c>
      <c r="I921" s="5"/>
      <c r="J921" s="5"/>
      <c r="K921" s="5"/>
    </row>
    <row r="922" spans="2:11" ht="13.5" x14ac:dyDescent="0.35">
      <c r="B922" s="4">
        <v>43343</v>
      </c>
      <c r="C922" s="2">
        <v>4.2</v>
      </c>
      <c r="D922" s="2">
        <v>4.0949999999999998</v>
      </c>
      <c r="E922" s="2">
        <v>15710</v>
      </c>
      <c r="F922" s="2"/>
      <c r="G922" s="2"/>
      <c r="H922" s="6">
        <f t="shared" si="14"/>
        <v>1.6936525280619858E-2</v>
      </c>
      <c r="I922" s="5"/>
      <c r="J922" s="5"/>
      <c r="K922" s="5"/>
    </row>
    <row r="923" spans="2:11" ht="13.5" x14ac:dyDescent="0.35">
      <c r="B923" s="4">
        <v>43346</v>
      </c>
      <c r="C923" s="2">
        <v>4.28</v>
      </c>
      <c r="D923" s="2">
        <v>4.173</v>
      </c>
      <c r="E923" s="2">
        <v>4625</v>
      </c>
      <c r="F923" s="2"/>
      <c r="G923" s="2"/>
      <c r="H923" s="6">
        <f t="shared" si="14"/>
        <v>1.9047619047619119E-2</v>
      </c>
      <c r="I923" s="5"/>
      <c r="J923" s="5"/>
      <c r="K923" s="5"/>
    </row>
    <row r="924" spans="2:11" ht="13.5" x14ac:dyDescent="0.35">
      <c r="B924" s="4">
        <v>43347</v>
      </c>
      <c r="C924" s="2">
        <v>4.2</v>
      </c>
      <c r="D924" s="2">
        <v>4.0949999999999998</v>
      </c>
      <c r="E924" s="2">
        <v>44624</v>
      </c>
      <c r="F924" s="2"/>
      <c r="G924" s="2"/>
      <c r="H924" s="6">
        <f t="shared" si="14"/>
        <v>-1.8691588785046797E-2</v>
      </c>
      <c r="I924" s="5"/>
      <c r="J924" s="5"/>
      <c r="K924" s="5"/>
    </row>
    <row r="925" spans="2:11" ht="13.5" x14ac:dyDescent="0.35">
      <c r="B925" s="4">
        <v>43348</v>
      </c>
      <c r="C925" s="2">
        <v>4.2</v>
      </c>
      <c r="D925" s="2">
        <v>4.0949999999999998</v>
      </c>
      <c r="E925" s="2">
        <v>14720</v>
      </c>
      <c r="F925" s="2"/>
      <c r="G925" s="2"/>
      <c r="H925" s="6">
        <f t="shared" si="14"/>
        <v>0</v>
      </c>
      <c r="I925" s="5"/>
      <c r="J925" s="5"/>
      <c r="K925" s="5"/>
    </row>
    <row r="926" spans="2:11" ht="13.5" x14ac:dyDescent="0.35">
      <c r="B926" s="4">
        <v>43349</v>
      </c>
      <c r="C926" s="2">
        <v>4.16</v>
      </c>
      <c r="D926" s="2">
        <v>4.056</v>
      </c>
      <c r="E926" s="2">
        <v>7013</v>
      </c>
      <c r="F926" s="2"/>
      <c r="G926" s="2"/>
      <c r="H926" s="6">
        <f t="shared" si="14"/>
        <v>-9.5238095238094518E-3</v>
      </c>
      <c r="I926" s="5"/>
      <c r="J926" s="5"/>
      <c r="K926" s="5"/>
    </row>
    <row r="927" spans="2:11" ht="13.5" x14ac:dyDescent="0.35">
      <c r="B927" s="4">
        <v>43350</v>
      </c>
      <c r="C927" s="2">
        <v>4.1500000000000004</v>
      </c>
      <c r="D927" s="2">
        <v>4.0462999999999996</v>
      </c>
      <c r="E927" s="2">
        <v>388</v>
      </c>
      <c r="F927" s="2"/>
      <c r="G927" s="2"/>
      <c r="H927" s="6">
        <f t="shared" si="14"/>
        <v>-2.3915187376727038E-3</v>
      </c>
      <c r="I927" s="5"/>
      <c r="J927" s="5"/>
      <c r="K927" s="5"/>
    </row>
    <row r="928" spans="2:11" ht="13.5" x14ac:dyDescent="0.35">
      <c r="B928" s="4">
        <v>43353</v>
      </c>
      <c r="C928" s="2">
        <v>4.1500000000000004</v>
      </c>
      <c r="D928" s="2">
        <v>4.0462999999999996</v>
      </c>
      <c r="E928" s="2">
        <v>3013</v>
      </c>
      <c r="F928" s="2"/>
      <c r="G928" s="2"/>
      <c r="H928" s="6">
        <f t="shared" si="14"/>
        <v>0</v>
      </c>
      <c r="I928" s="5"/>
      <c r="J928" s="5"/>
      <c r="K928" s="5"/>
    </row>
    <row r="929" spans="2:11" ht="13.5" x14ac:dyDescent="0.35">
      <c r="B929" s="4">
        <v>43355</v>
      </c>
      <c r="C929" s="2">
        <v>4.12</v>
      </c>
      <c r="D929" s="2">
        <v>4.0170000000000003</v>
      </c>
      <c r="E929" s="2">
        <v>4200</v>
      </c>
      <c r="F929" s="2"/>
      <c r="G929" s="2"/>
      <c r="H929" s="6">
        <f t="shared" si="14"/>
        <v>-7.2411833032645177E-3</v>
      </c>
      <c r="I929" s="5"/>
      <c r="J929" s="5"/>
      <c r="K929" s="5"/>
    </row>
    <row r="930" spans="2:11" ht="13.5" x14ac:dyDescent="0.35">
      <c r="B930" s="4">
        <v>43356</v>
      </c>
      <c r="C930" s="2">
        <v>4.12</v>
      </c>
      <c r="D930" s="2">
        <v>4.0170000000000003</v>
      </c>
      <c r="E930" s="2">
        <v>8506</v>
      </c>
      <c r="F930" s="2"/>
      <c r="G930" s="2"/>
      <c r="H930" s="6">
        <f t="shared" si="14"/>
        <v>0</v>
      </c>
      <c r="I930" s="5"/>
      <c r="J930" s="5"/>
      <c r="K930" s="5"/>
    </row>
    <row r="931" spans="2:11" ht="13.5" x14ac:dyDescent="0.35">
      <c r="B931" s="4">
        <v>43357</v>
      </c>
      <c r="C931" s="2">
        <v>4.12</v>
      </c>
      <c r="D931" s="2">
        <v>4.0170000000000003</v>
      </c>
      <c r="E931" s="2">
        <v>2321</v>
      </c>
      <c r="F931" s="2"/>
      <c r="G931" s="2"/>
      <c r="H931" s="6">
        <f t="shared" si="14"/>
        <v>0</v>
      </c>
      <c r="I931" s="5"/>
      <c r="J931" s="5"/>
      <c r="K931" s="5"/>
    </row>
    <row r="932" spans="2:11" ht="13.5" x14ac:dyDescent="0.35">
      <c r="B932" s="4">
        <v>43360</v>
      </c>
      <c r="C932" s="2">
        <v>4.0999999999999996</v>
      </c>
      <c r="D932" s="2">
        <v>3.9975000000000001</v>
      </c>
      <c r="E932" s="2">
        <v>1020</v>
      </c>
      <c r="F932" s="2"/>
      <c r="G932" s="2"/>
      <c r="H932" s="6">
        <f t="shared" si="14"/>
        <v>-4.8543689320389083E-3</v>
      </c>
      <c r="I932" s="5"/>
      <c r="J932" s="5"/>
      <c r="K932" s="5"/>
    </row>
    <row r="933" spans="2:11" ht="13.5" x14ac:dyDescent="0.35">
      <c r="B933" s="4">
        <v>43361</v>
      </c>
      <c r="C933" s="2">
        <v>4.12</v>
      </c>
      <c r="D933" s="2">
        <v>4.0170000000000003</v>
      </c>
      <c r="E933" s="2">
        <v>6300</v>
      </c>
      <c r="F933" s="2"/>
      <c r="G933" s="2"/>
      <c r="H933" s="6">
        <f t="shared" si="14"/>
        <v>4.8780487804878786E-3</v>
      </c>
      <c r="I933" s="5"/>
      <c r="J933" s="5"/>
      <c r="K933" s="5"/>
    </row>
    <row r="934" spans="2:11" ht="13.5" x14ac:dyDescent="0.35">
      <c r="B934" s="4">
        <v>43362</v>
      </c>
      <c r="C934" s="2">
        <v>4.1500000000000004</v>
      </c>
      <c r="D934" s="2">
        <v>4.0462999999999996</v>
      </c>
      <c r="E934" s="2">
        <v>5000</v>
      </c>
      <c r="F934" s="2"/>
      <c r="G934" s="2"/>
      <c r="H934" s="6">
        <f t="shared" si="14"/>
        <v>7.2940004978837968E-3</v>
      </c>
      <c r="I934" s="5"/>
      <c r="J934" s="5"/>
      <c r="K934" s="5"/>
    </row>
    <row r="935" spans="2:11" ht="13.5" x14ac:dyDescent="0.35">
      <c r="B935" s="4">
        <v>43363</v>
      </c>
      <c r="C935" s="2">
        <v>4.1500000000000004</v>
      </c>
      <c r="D935" s="2">
        <v>4.0462999999999996</v>
      </c>
      <c r="E935" s="2">
        <v>0</v>
      </c>
      <c r="F935" s="2"/>
      <c r="G935" s="2"/>
      <c r="H935" s="6">
        <f t="shared" si="14"/>
        <v>0</v>
      </c>
      <c r="I935" s="5"/>
      <c r="J935" s="5"/>
      <c r="K935" s="5"/>
    </row>
    <row r="936" spans="2:11" ht="13.5" x14ac:dyDescent="0.35">
      <c r="B936" s="4">
        <v>43364</v>
      </c>
      <c r="C936" s="2">
        <v>4.1100000000000003</v>
      </c>
      <c r="D936" s="2">
        <v>4.0072999999999999</v>
      </c>
      <c r="E936" s="2">
        <v>1160</v>
      </c>
      <c r="F936" s="2"/>
      <c r="G936" s="2"/>
      <c r="H936" s="6">
        <f t="shared" si="14"/>
        <v>-9.6384351135604639E-3</v>
      </c>
      <c r="I936" s="5"/>
      <c r="J936" s="5"/>
      <c r="K936" s="5"/>
    </row>
    <row r="937" spans="2:11" ht="13.5" x14ac:dyDescent="0.35">
      <c r="B937" s="4">
        <v>43367</v>
      </c>
      <c r="C937" s="2">
        <v>4.1100000000000003</v>
      </c>
      <c r="D937" s="2">
        <v>4.0072999999999999</v>
      </c>
      <c r="E937" s="2">
        <v>0</v>
      </c>
      <c r="F937" s="2"/>
      <c r="G937" s="2"/>
      <c r="H937" s="6">
        <f t="shared" si="14"/>
        <v>0</v>
      </c>
      <c r="I937" s="5"/>
      <c r="J937" s="5"/>
      <c r="K937" s="5"/>
    </row>
    <row r="938" spans="2:11" ht="13.5" x14ac:dyDescent="0.35">
      <c r="B938" s="4">
        <v>43368</v>
      </c>
      <c r="C938" s="2">
        <v>4.13</v>
      </c>
      <c r="D938" s="2">
        <v>4.0267999999999997</v>
      </c>
      <c r="E938" s="2">
        <v>420</v>
      </c>
      <c r="F938" s="2"/>
      <c r="G938" s="2"/>
      <c r="H938" s="6">
        <f t="shared" si="14"/>
        <v>4.8661193322186635E-3</v>
      </c>
      <c r="I938" s="5"/>
      <c r="J938" s="5"/>
      <c r="K938" s="5"/>
    </row>
    <row r="939" spans="2:11" ht="13.5" x14ac:dyDescent="0.35">
      <c r="B939" s="4">
        <v>43369</v>
      </c>
      <c r="C939" s="2">
        <v>4.1500000000000004</v>
      </c>
      <c r="D939" s="2">
        <v>4.0462999999999996</v>
      </c>
      <c r="E939" s="2">
        <v>540</v>
      </c>
      <c r="F939" s="2"/>
      <c r="G939" s="2"/>
      <c r="H939" s="6">
        <f t="shared" si="14"/>
        <v>4.8425548822886291E-3</v>
      </c>
      <c r="I939" s="5"/>
      <c r="J939" s="5"/>
      <c r="K939" s="5"/>
    </row>
    <row r="940" spans="2:11" ht="13.5" x14ac:dyDescent="0.35">
      <c r="B940" s="4">
        <v>43370</v>
      </c>
      <c r="C940" s="2">
        <v>4.12</v>
      </c>
      <c r="D940" s="2">
        <v>4.0170000000000003</v>
      </c>
      <c r="E940" s="2">
        <v>4440</v>
      </c>
      <c r="F940" s="2"/>
      <c r="G940" s="2"/>
      <c r="H940" s="6">
        <f t="shared" si="14"/>
        <v>-7.2411833032645177E-3</v>
      </c>
      <c r="I940" s="5"/>
      <c r="J940" s="5"/>
      <c r="K940" s="5"/>
    </row>
    <row r="941" spans="2:11" ht="13.5" x14ac:dyDescent="0.35">
      <c r="B941" s="4">
        <v>43371</v>
      </c>
      <c r="C941" s="2">
        <v>4.08</v>
      </c>
      <c r="D941" s="2">
        <v>3.9780000000000002</v>
      </c>
      <c r="E941" s="2">
        <v>11097</v>
      </c>
      <c r="F941" s="2"/>
      <c r="G941" s="2"/>
      <c r="H941" s="6">
        <f t="shared" si="14"/>
        <v>-9.7087378640777055E-3</v>
      </c>
      <c r="I941" s="5"/>
      <c r="J941" s="5"/>
      <c r="K941" s="5"/>
    </row>
    <row r="942" spans="2:11" ht="13.5" x14ac:dyDescent="0.35">
      <c r="B942" s="4">
        <v>43374</v>
      </c>
      <c r="C942" s="2">
        <v>4.1500000000000004</v>
      </c>
      <c r="D942" s="2">
        <v>4.0462999999999996</v>
      </c>
      <c r="E942" s="2">
        <v>5</v>
      </c>
      <c r="F942" s="2"/>
      <c r="G942" s="2"/>
      <c r="H942" s="6">
        <f t="shared" si="14"/>
        <v>1.7169431875314067E-2</v>
      </c>
      <c r="I942" s="5"/>
      <c r="J942" s="5"/>
      <c r="K942" s="5"/>
    </row>
    <row r="943" spans="2:11" ht="13.5" x14ac:dyDescent="0.35">
      <c r="B943" s="4">
        <v>43375</v>
      </c>
      <c r="C943" s="2">
        <v>4.0999999999999996</v>
      </c>
      <c r="D943" s="2">
        <v>3.9975000000000001</v>
      </c>
      <c r="E943" s="2">
        <v>7913</v>
      </c>
      <c r="F943" s="2"/>
      <c r="G943" s="2"/>
      <c r="H943" s="6">
        <f t="shared" si="14"/>
        <v>-1.2060400860044859E-2</v>
      </c>
      <c r="I943" s="5"/>
      <c r="J943" s="5"/>
      <c r="K943" s="5"/>
    </row>
    <row r="944" spans="2:11" ht="13.5" x14ac:dyDescent="0.35">
      <c r="B944" s="4">
        <v>43376</v>
      </c>
      <c r="C944" s="2">
        <v>4.0999999999999996</v>
      </c>
      <c r="D944" s="2">
        <v>3.9975000000000001</v>
      </c>
      <c r="E944" s="2">
        <v>5520</v>
      </c>
      <c r="F944" s="2"/>
      <c r="G944" s="2"/>
      <c r="H944" s="6">
        <f t="shared" si="14"/>
        <v>0</v>
      </c>
      <c r="I944" s="5"/>
      <c r="J944" s="5"/>
      <c r="K944" s="5"/>
    </row>
    <row r="945" spans="2:11" ht="13.5" x14ac:dyDescent="0.35">
      <c r="B945" s="4">
        <v>43377</v>
      </c>
      <c r="C945" s="2">
        <v>4.0999999999999996</v>
      </c>
      <c r="D945" s="2">
        <v>3.9975000000000001</v>
      </c>
      <c r="E945" s="2">
        <v>3008</v>
      </c>
      <c r="F945" s="2"/>
      <c r="G945" s="2"/>
      <c r="H945" s="6">
        <f t="shared" si="14"/>
        <v>0</v>
      </c>
      <c r="I945" s="5"/>
      <c r="J945" s="5"/>
      <c r="K945" s="5"/>
    </row>
    <row r="946" spans="2:11" ht="13.5" x14ac:dyDescent="0.35">
      <c r="B946" s="4">
        <v>43378</v>
      </c>
      <c r="C946" s="2">
        <v>4.09</v>
      </c>
      <c r="D946" s="2">
        <v>3.9878</v>
      </c>
      <c r="E946" s="2">
        <v>1013</v>
      </c>
      <c r="F946" s="2"/>
      <c r="G946" s="2"/>
      <c r="H946" s="6">
        <f t="shared" si="14"/>
        <v>-2.4265165728580467E-3</v>
      </c>
      <c r="I946" s="5"/>
      <c r="J946" s="5"/>
      <c r="K946" s="5"/>
    </row>
    <row r="947" spans="2:11" ht="13.5" x14ac:dyDescent="0.35">
      <c r="B947" s="4">
        <v>43381</v>
      </c>
      <c r="C947" s="2">
        <v>4.0999999999999996</v>
      </c>
      <c r="D947" s="2">
        <v>3.9975000000000001</v>
      </c>
      <c r="E947" s="2">
        <v>552</v>
      </c>
      <c r="F947" s="2"/>
      <c r="G947" s="2"/>
      <c r="H947" s="6">
        <f t="shared" si="14"/>
        <v>2.432418877576619E-3</v>
      </c>
      <c r="I947" s="5"/>
      <c r="J947" s="5"/>
      <c r="K947" s="5"/>
    </row>
    <row r="948" spans="2:11" ht="13.5" x14ac:dyDescent="0.35">
      <c r="B948" s="4">
        <v>43382</v>
      </c>
      <c r="C948" s="2">
        <v>4.0999999999999996</v>
      </c>
      <c r="D948" s="2">
        <v>3.9975000000000001</v>
      </c>
      <c r="E948" s="2">
        <v>200</v>
      </c>
      <c r="F948" s="2"/>
      <c r="G948" s="2"/>
      <c r="H948" s="6">
        <f t="shared" si="14"/>
        <v>0</v>
      </c>
      <c r="I948" s="5"/>
      <c r="J948" s="5"/>
      <c r="K948" s="5"/>
    </row>
    <row r="949" spans="2:11" ht="13.5" x14ac:dyDescent="0.35">
      <c r="B949" s="4">
        <v>43383</v>
      </c>
      <c r="C949" s="2">
        <v>4.0999999999999996</v>
      </c>
      <c r="D949" s="2">
        <v>3.9975000000000001</v>
      </c>
      <c r="E949" s="2">
        <v>500</v>
      </c>
      <c r="F949" s="2"/>
      <c r="G949" s="2"/>
      <c r="H949" s="6">
        <f t="shared" si="14"/>
        <v>0</v>
      </c>
      <c r="I949" s="5"/>
      <c r="J949" s="5"/>
      <c r="K949" s="5"/>
    </row>
    <row r="950" spans="2:11" ht="13.5" x14ac:dyDescent="0.35">
      <c r="B950" s="4">
        <v>43384</v>
      </c>
      <c r="C950" s="2">
        <v>4.09</v>
      </c>
      <c r="D950" s="2">
        <v>3.9878</v>
      </c>
      <c r="E950" s="2">
        <v>922</v>
      </c>
      <c r="F950" s="2"/>
      <c r="G950" s="2"/>
      <c r="H950" s="6">
        <f t="shared" si="14"/>
        <v>-2.4265165728580467E-3</v>
      </c>
      <c r="I950" s="5"/>
      <c r="J950" s="5"/>
      <c r="K950" s="5"/>
    </row>
    <row r="951" spans="2:11" ht="13.5" x14ac:dyDescent="0.35">
      <c r="B951" s="4">
        <v>43385</v>
      </c>
      <c r="C951" s="2">
        <v>4.08</v>
      </c>
      <c r="D951" s="2">
        <v>3.9780000000000002</v>
      </c>
      <c r="E951" s="2">
        <v>2830</v>
      </c>
      <c r="F951" s="2"/>
      <c r="G951" s="2"/>
      <c r="H951" s="6">
        <f t="shared" si="14"/>
        <v>-2.4574953608505466E-3</v>
      </c>
      <c r="I951" s="5"/>
      <c r="J951" s="5"/>
      <c r="K951" s="5"/>
    </row>
    <row r="952" spans="2:11" ht="13.5" x14ac:dyDescent="0.35">
      <c r="B952" s="4">
        <v>43389</v>
      </c>
      <c r="C952" s="2">
        <v>4.05</v>
      </c>
      <c r="D952" s="2">
        <v>3.9487000000000001</v>
      </c>
      <c r="E952" s="2">
        <v>1898</v>
      </c>
      <c r="F952" s="2"/>
      <c r="G952" s="2"/>
      <c r="H952" s="6">
        <f t="shared" si="14"/>
        <v>-7.3655103066868031E-3</v>
      </c>
      <c r="I952" s="5"/>
      <c r="J952" s="5"/>
      <c r="K952" s="5"/>
    </row>
    <row r="953" spans="2:11" ht="13.5" x14ac:dyDescent="0.35">
      <c r="B953" s="4">
        <v>43390</v>
      </c>
      <c r="C953" s="2">
        <v>3.99</v>
      </c>
      <c r="D953" s="2">
        <v>3.8902999999999999</v>
      </c>
      <c r="E953" s="2">
        <v>9736</v>
      </c>
      <c r="F953" s="2"/>
      <c r="G953" s="2"/>
      <c r="H953" s="6">
        <f t="shared" si="14"/>
        <v>-1.4789677615417791E-2</v>
      </c>
      <c r="I953" s="5"/>
      <c r="J953" s="5"/>
      <c r="K953" s="5"/>
    </row>
    <row r="954" spans="2:11" ht="13.5" x14ac:dyDescent="0.35">
      <c r="B954" s="4">
        <v>43391</v>
      </c>
      <c r="C954" s="2">
        <v>3.95</v>
      </c>
      <c r="D954" s="2">
        <v>3.8513000000000002</v>
      </c>
      <c r="E954" s="2">
        <v>2551</v>
      </c>
      <c r="F954" s="2"/>
      <c r="G954" s="2"/>
      <c r="H954" s="6">
        <f t="shared" si="14"/>
        <v>-1.0024933809731821E-2</v>
      </c>
      <c r="I954" s="5"/>
      <c r="J954" s="5"/>
      <c r="K954" s="5"/>
    </row>
    <row r="955" spans="2:11" ht="13.5" x14ac:dyDescent="0.35">
      <c r="B955" s="4">
        <v>43392</v>
      </c>
      <c r="C955" s="2">
        <v>3.93</v>
      </c>
      <c r="D955" s="2">
        <v>3.8317999999999999</v>
      </c>
      <c r="E955" s="2">
        <v>3262</v>
      </c>
      <c r="F955" s="2"/>
      <c r="G955" s="2"/>
      <c r="H955" s="6">
        <f t="shared" si="14"/>
        <v>-5.063225404408977E-3</v>
      </c>
      <c r="I955" s="5"/>
      <c r="J955" s="5"/>
      <c r="K955" s="5"/>
    </row>
    <row r="956" spans="2:11" ht="13.5" x14ac:dyDescent="0.35">
      <c r="B956" s="4">
        <v>43395</v>
      </c>
      <c r="C956" s="2">
        <v>3.9</v>
      </c>
      <c r="D956" s="2">
        <v>3.8025000000000002</v>
      </c>
      <c r="E956" s="2">
        <v>8400</v>
      </c>
      <c r="F956" s="2"/>
      <c r="G956" s="2"/>
      <c r="H956" s="6">
        <f t="shared" si="14"/>
        <v>-7.6465368756197249E-3</v>
      </c>
      <c r="I956" s="5"/>
      <c r="J956" s="5"/>
      <c r="K956" s="5"/>
    </row>
    <row r="957" spans="2:11" ht="13.5" x14ac:dyDescent="0.35">
      <c r="B957" s="4">
        <v>43396</v>
      </c>
      <c r="C957" s="2">
        <v>3.88</v>
      </c>
      <c r="D957" s="2">
        <v>3.7829999999999999</v>
      </c>
      <c r="E957" s="2">
        <v>2021</v>
      </c>
      <c r="F957" s="2"/>
      <c r="G957" s="2"/>
      <c r="H957" s="6">
        <f t="shared" si="14"/>
        <v>-5.1282051282052054E-3</v>
      </c>
      <c r="I957" s="5"/>
      <c r="J957" s="5"/>
      <c r="K957" s="5"/>
    </row>
    <row r="958" spans="2:11" ht="13.5" x14ac:dyDescent="0.35">
      <c r="B958" s="4">
        <v>43397</v>
      </c>
      <c r="C958" s="2">
        <v>3.88</v>
      </c>
      <c r="D958" s="2">
        <v>3.7829999999999999</v>
      </c>
      <c r="E958" s="2">
        <v>150</v>
      </c>
      <c r="F958" s="2"/>
      <c r="G958" s="2"/>
      <c r="H958" s="6">
        <f t="shared" si="14"/>
        <v>0</v>
      </c>
      <c r="I958" s="5"/>
      <c r="J958" s="5"/>
      <c r="K958" s="5"/>
    </row>
    <row r="959" spans="2:11" ht="13.5" x14ac:dyDescent="0.35">
      <c r="B959" s="4">
        <v>43398</v>
      </c>
      <c r="C959" s="2">
        <v>3.85</v>
      </c>
      <c r="D959" s="2">
        <v>3.7538</v>
      </c>
      <c r="E959" s="2">
        <v>5655</v>
      </c>
      <c r="F959" s="2"/>
      <c r="G959" s="2"/>
      <c r="H959" s="6">
        <f t="shared" si="14"/>
        <v>-7.7187417393602678E-3</v>
      </c>
      <c r="I959" s="5"/>
      <c r="J959" s="5"/>
      <c r="K959" s="5"/>
    </row>
    <row r="960" spans="2:11" ht="13.5" x14ac:dyDescent="0.35">
      <c r="B960" s="4">
        <v>43399</v>
      </c>
      <c r="C960" s="2">
        <v>3.84</v>
      </c>
      <c r="D960" s="2">
        <v>3.7440000000000002</v>
      </c>
      <c r="E960" s="2">
        <v>25</v>
      </c>
      <c r="F960" s="2"/>
      <c r="G960" s="2"/>
      <c r="H960" s="6">
        <f t="shared" si="14"/>
        <v>-2.6106878363258055E-3</v>
      </c>
      <c r="I960" s="5"/>
      <c r="J960" s="5"/>
      <c r="K960" s="5"/>
    </row>
    <row r="961" spans="2:11" ht="13.5" x14ac:dyDescent="0.35">
      <c r="B961" s="4">
        <v>43402</v>
      </c>
      <c r="C961" s="2">
        <v>3.73</v>
      </c>
      <c r="D961" s="2">
        <v>3.6368</v>
      </c>
      <c r="E961" s="2">
        <v>17227</v>
      </c>
      <c r="F961" s="2"/>
      <c r="G961" s="2"/>
      <c r="H961" s="6">
        <f t="shared" si="14"/>
        <v>-2.863247863247868E-2</v>
      </c>
      <c r="I961" s="5"/>
      <c r="J961" s="5"/>
      <c r="K961" s="5"/>
    </row>
    <row r="962" spans="2:11" ht="13.5" x14ac:dyDescent="0.35">
      <c r="B962" s="4">
        <v>43403</v>
      </c>
      <c r="C962" s="2">
        <v>3.68</v>
      </c>
      <c r="D962" s="2">
        <v>3.5880000000000001</v>
      </c>
      <c r="E962" s="2">
        <v>7135</v>
      </c>
      <c r="F962" s="2"/>
      <c r="G962" s="2"/>
      <c r="H962" s="6">
        <f t="shared" si="14"/>
        <v>-1.3418389793224801E-2</v>
      </c>
      <c r="I962" s="5"/>
      <c r="J962" s="5"/>
      <c r="K962" s="5"/>
    </row>
    <row r="963" spans="2:11" ht="13.5" x14ac:dyDescent="0.35">
      <c r="B963" s="4">
        <v>43404</v>
      </c>
      <c r="C963" s="2">
        <v>3.7</v>
      </c>
      <c r="D963" s="2">
        <v>3.6074999999999999</v>
      </c>
      <c r="E963" s="2">
        <v>29872</v>
      </c>
      <c r="F963" s="2"/>
      <c r="G963" s="2"/>
      <c r="H963" s="6">
        <f t="shared" si="14"/>
        <v>5.4347826086956104E-3</v>
      </c>
      <c r="I963" s="5"/>
      <c r="J963" s="5"/>
      <c r="K963" s="5"/>
    </row>
    <row r="964" spans="2:11" ht="13.5" x14ac:dyDescent="0.35">
      <c r="B964" s="4">
        <v>43405</v>
      </c>
      <c r="C964" s="2">
        <v>3.69</v>
      </c>
      <c r="D964" s="2">
        <v>3.5977999999999999</v>
      </c>
      <c r="E964" s="2">
        <v>13438</v>
      </c>
      <c r="F964" s="2"/>
      <c r="G964" s="2"/>
      <c r="H964" s="6">
        <f t="shared" si="14"/>
        <v>-2.6888426888427006E-3</v>
      </c>
      <c r="I964" s="5"/>
      <c r="J964" s="5"/>
      <c r="K964" s="5"/>
    </row>
    <row r="965" spans="2:11" ht="13.5" x14ac:dyDescent="0.35">
      <c r="B965" s="4">
        <v>43406</v>
      </c>
      <c r="C965" s="2">
        <v>3.7</v>
      </c>
      <c r="D965" s="2">
        <v>3.6074999999999999</v>
      </c>
      <c r="E965" s="2">
        <v>23578</v>
      </c>
      <c r="F965" s="2"/>
      <c r="G965" s="2"/>
      <c r="H965" s="6">
        <f t="shared" si="14"/>
        <v>2.6960920562566128E-3</v>
      </c>
      <c r="I965" s="5"/>
      <c r="J965" s="5"/>
      <c r="K965" s="5"/>
    </row>
    <row r="966" spans="2:11" ht="13.5" x14ac:dyDescent="0.35">
      <c r="B966" s="4">
        <v>43409</v>
      </c>
      <c r="C966" s="2">
        <v>3.7</v>
      </c>
      <c r="D966" s="2">
        <v>3.6074999999999999</v>
      </c>
      <c r="E966" s="2">
        <v>9602</v>
      </c>
      <c r="F966" s="2"/>
      <c r="G966" s="2"/>
      <c r="H966" s="6">
        <f t="shared" si="14"/>
        <v>0</v>
      </c>
      <c r="I966" s="5"/>
      <c r="J966" s="5"/>
      <c r="K966" s="5"/>
    </row>
    <row r="967" spans="2:11" ht="13.5" x14ac:dyDescent="0.35">
      <c r="B967" s="4">
        <v>43410</v>
      </c>
      <c r="C967" s="2">
        <v>3.68</v>
      </c>
      <c r="D967" s="2">
        <v>3.5880000000000001</v>
      </c>
      <c r="E967" s="2">
        <v>14727</v>
      </c>
      <c r="F967" s="2"/>
      <c r="G967" s="2"/>
      <c r="H967" s="6">
        <f t="shared" ref="H967:H1030" si="15">(D967-D966)/D966</f>
        <v>-5.4054054054053641E-3</v>
      </c>
      <c r="I967" s="5"/>
      <c r="J967" s="5"/>
      <c r="K967" s="5"/>
    </row>
    <row r="968" spans="2:11" ht="13.5" x14ac:dyDescent="0.35">
      <c r="B968" s="4">
        <v>43411</v>
      </c>
      <c r="C968" s="2">
        <v>3.68</v>
      </c>
      <c r="D968" s="2">
        <v>3.5880000000000001</v>
      </c>
      <c r="E968" s="2">
        <v>508</v>
      </c>
      <c r="F968" s="2"/>
      <c r="G968" s="2"/>
      <c r="H968" s="6">
        <f t="shared" si="15"/>
        <v>0</v>
      </c>
      <c r="I968" s="5"/>
      <c r="J968" s="5"/>
      <c r="K968" s="5"/>
    </row>
    <row r="969" spans="2:11" ht="13.5" x14ac:dyDescent="0.35">
      <c r="B969" s="4">
        <v>43412</v>
      </c>
      <c r="C969" s="2">
        <v>3.68</v>
      </c>
      <c r="D969" s="2">
        <v>3.5880000000000001</v>
      </c>
      <c r="E969" s="2">
        <v>258</v>
      </c>
      <c r="F969" s="2"/>
      <c r="G969" s="2"/>
      <c r="H969" s="6">
        <f t="shared" si="15"/>
        <v>0</v>
      </c>
      <c r="I969" s="5"/>
      <c r="J969" s="5"/>
      <c r="K969" s="5"/>
    </row>
    <row r="970" spans="2:11" ht="13.5" x14ac:dyDescent="0.35">
      <c r="B970" s="4">
        <v>43413</v>
      </c>
      <c r="C970" s="2">
        <v>3.69</v>
      </c>
      <c r="D970" s="2">
        <v>3.5977999999999999</v>
      </c>
      <c r="E970" s="2">
        <v>21279</v>
      </c>
      <c r="F970" s="2"/>
      <c r="G970" s="2"/>
      <c r="H970" s="6">
        <f t="shared" si="15"/>
        <v>2.7313266443700691E-3</v>
      </c>
      <c r="I970" s="5"/>
      <c r="J970" s="5"/>
      <c r="K970" s="5"/>
    </row>
    <row r="971" spans="2:11" ht="13.5" x14ac:dyDescent="0.35">
      <c r="B971" s="4">
        <v>43416</v>
      </c>
      <c r="C971" s="2">
        <v>3.67</v>
      </c>
      <c r="D971" s="2">
        <v>3.5783</v>
      </c>
      <c r="E971" s="2">
        <v>402</v>
      </c>
      <c r="F971" s="2"/>
      <c r="G971" s="2"/>
      <c r="H971" s="6">
        <f t="shared" si="15"/>
        <v>-5.4199788759797243E-3</v>
      </c>
      <c r="I971" s="5"/>
      <c r="J971" s="5"/>
      <c r="K971" s="5"/>
    </row>
    <row r="972" spans="2:11" ht="13.5" x14ac:dyDescent="0.35">
      <c r="B972" s="4">
        <v>43417</v>
      </c>
      <c r="C972" s="2">
        <v>3.67</v>
      </c>
      <c r="D972" s="2">
        <v>3.5783</v>
      </c>
      <c r="E972" s="2">
        <v>2650</v>
      </c>
      <c r="F972" s="2"/>
      <c r="G972" s="2"/>
      <c r="H972" s="6">
        <f t="shared" si="15"/>
        <v>0</v>
      </c>
      <c r="I972" s="5"/>
      <c r="J972" s="5"/>
      <c r="K972" s="5"/>
    </row>
    <row r="973" spans="2:11" ht="13.5" x14ac:dyDescent="0.35">
      <c r="B973" s="4">
        <v>43418</v>
      </c>
      <c r="C973" s="2">
        <v>3.68</v>
      </c>
      <c r="D973" s="2">
        <v>3.5880000000000001</v>
      </c>
      <c r="E973" s="2">
        <v>3887</v>
      </c>
      <c r="F973" s="2"/>
      <c r="G973" s="2"/>
      <c r="H973" s="6">
        <f t="shared" si="15"/>
        <v>2.7107844507168327E-3</v>
      </c>
      <c r="I973" s="5"/>
      <c r="J973" s="5"/>
      <c r="K973" s="5"/>
    </row>
    <row r="974" spans="2:11" ht="13.5" x14ac:dyDescent="0.35">
      <c r="B974" s="4">
        <v>43419</v>
      </c>
      <c r="C974" s="2">
        <v>3.7</v>
      </c>
      <c r="D974" s="2">
        <v>3.6074999999999999</v>
      </c>
      <c r="E974" s="2">
        <v>5887</v>
      </c>
      <c r="F974" s="2"/>
      <c r="G974" s="2"/>
      <c r="H974" s="6">
        <f t="shared" si="15"/>
        <v>5.4347826086956104E-3</v>
      </c>
      <c r="I974" s="5"/>
      <c r="J974" s="5"/>
      <c r="K974" s="5"/>
    </row>
    <row r="975" spans="2:11" ht="13.5" x14ac:dyDescent="0.35">
      <c r="B975" s="4">
        <v>43420</v>
      </c>
      <c r="C975" s="2">
        <v>3.68</v>
      </c>
      <c r="D975" s="2">
        <v>3.5880000000000001</v>
      </c>
      <c r="E975" s="2">
        <v>10990</v>
      </c>
      <c r="F975" s="2"/>
      <c r="G975" s="2"/>
      <c r="H975" s="6">
        <f t="shared" si="15"/>
        <v>-5.4054054054053641E-3</v>
      </c>
      <c r="I975" s="5"/>
      <c r="J975" s="5"/>
      <c r="K975" s="5"/>
    </row>
    <row r="976" spans="2:11" ht="13.5" x14ac:dyDescent="0.35">
      <c r="B976" s="4">
        <v>43423</v>
      </c>
      <c r="C976" s="2">
        <v>3.7</v>
      </c>
      <c r="D976" s="2">
        <v>3.6074999999999999</v>
      </c>
      <c r="E976" s="2">
        <v>32</v>
      </c>
      <c r="F976" s="2"/>
      <c r="G976" s="2"/>
      <c r="H976" s="6">
        <f t="shared" si="15"/>
        <v>5.4347826086956104E-3</v>
      </c>
      <c r="I976" s="5"/>
      <c r="J976" s="5"/>
      <c r="K976" s="5"/>
    </row>
    <row r="977" spans="2:11" ht="13.5" x14ac:dyDescent="0.35">
      <c r="B977" s="4">
        <v>43425</v>
      </c>
      <c r="C977" s="2">
        <v>3.7</v>
      </c>
      <c r="D977" s="2">
        <v>3.6074999999999999</v>
      </c>
      <c r="E977" s="2">
        <v>345</v>
      </c>
      <c r="F977" s="2"/>
      <c r="G977" s="2"/>
      <c r="H977" s="6">
        <f t="shared" si="15"/>
        <v>0</v>
      </c>
      <c r="I977" s="5"/>
      <c r="J977" s="5"/>
      <c r="K977" s="5"/>
    </row>
    <row r="978" spans="2:11" ht="13.5" x14ac:dyDescent="0.35">
      <c r="B978" s="4">
        <v>43426</v>
      </c>
      <c r="C978" s="2">
        <v>3.7</v>
      </c>
      <c r="D978" s="2">
        <v>3.6074999999999999</v>
      </c>
      <c r="E978" s="2">
        <v>2135</v>
      </c>
      <c r="F978" s="2"/>
      <c r="G978" s="2"/>
      <c r="H978" s="6">
        <f t="shared" si="15"/>
        <v>0</v>
      </c>
      <c r="I978" s="5"/>
      <c r="J978" s="5"/>
      <c r="K978" s="5"/>
    </row>
    <row r="979" spans="2:11" ht="13.5" x14ac:dyDescent="0.35">
      <c r="B979" s="4">
        <v>43427</v>
      </c>
      <c r="C979" s="2">
        <v>3.68</v>
      </c>
      <c r="D979" s="2">
        <v>3.5880000000000001</v>
      </c>
      <c r="E979" s="2">
        <v>3045</v>
      </c>
      <c r="F979" s="2"/>
      <c r="G979" s="2"/>
      <c r="H979" s="6">
        <f t="shared" si="15"/>
        <v>-5.4054054054053641E-3</v>
      </c>
      <c r="I979" s="5"/>
      <c r="J979" s="5"/>
      <c r="K979" s="5"/>
    </row>
    <row r="980" spans="2:11" ht="13.5" x14ac:dyDescent="0.35">
      <c r="B980" s="4">
        <v>43430</v>
      </c>
      <c r="C980" s="2">
        <v>3.67</v>
      </c>
      <c r="D980" s="2">
        <v>3.5783</v>
      </c>
      <c r="E980" s="2">
        <v>8333</v>
      </c>
      <c r="F980" s="2"/>
      <c r="G980" s="2"/>
      <c r="H980" s="6">
        <f t="shared" si="15"/>
        <v>-2.7034559643255413E-3</v>
      </c>
      <c r="I980" s="5"/>
      <c r="J980" s="5"/>
      <c r="K980" s="5"/>
    </row>
    <row r="981" spans="2:11" ht="13.5" x14ac:dyDescent="0.35">
      <c r="B981" s="4">
        <v>43431</v>
      </c>
      <c r="C981" s="2">
        <v>3.65</v>
      </c>
      <c r="D981" s="2">
        <v>3.5588000000000002</v>
      </c>
      <c r="E981" s="2">
        <v>2145</v>
      </c>
      <c r="F981" s="2"/>
      <c r="G981" s="2"/>
      <c r="H981" s="6">
        <f t="shared" si="15"/>
        <v>-5.4495151328842889E-3</v>
      </c>
      <c r="I981" s="5"/>
      <c r="J981" s="5"/>
      <c r="K981" s="5"/>
    </row>
    <row r="982" spans="2:11" ht="13.5" x14ac:dyDescent="0.35">
      <c r="B982" s="4">
        <v>43432</v>
      </c>
      <c r="C982" s="2">
        <v>3.65</v>
      </c>
      <c r="D982" s="2">
        <v>3.5588000000000002</v>
      </c>
      <c r="E982" s="2">
        <v>3829</v>
      </c>
      <c r="F982" s="2"/>
      <c r="G982" s="2"/>
      <c r="H982" s="6">
        <f t="shared" si="15"/>
        <v>0</v>
      </c>
      <c r="I982" s="5"/>
      <c r="J982" s="5"/>
      <c r="K982" s="5"/>
    </row>
    <row r="983" spans="2:11" ht="13.5" x14ac:dyDescent="0.35">
      <c r="B983" s="4">
        <v>43433</v>
      </c>
      <c r="C983" s="2">
        <v>3.65</v>
      </c>
      <c r="D983" s="2">
        <v>3.5588000000000002</v>
      </c>
      <c r="E983" s="2">
        <v>5494</v>
      </c>
      <c r="F983" s="2"/>
      <c r="G983" s="2"/>
      <c r="H983" s="6">
        <f t="shared" si="15"/>
        <v>0</v>
      </c>
      <c r="I983" s="5"/>
      <c r="J983" s="5"/>
      <c r="K983" s="5"/>
    </row>
    <row r="984" spans="2:11" ht="13.5" x14ac:dyDescent="0.35">
      <c r="B984" s="4">
        <v>43434</v>
      </c>
      <c r="C984" s="2">
        <v>3.69</v>
      </c>
      <c r="D984" s="2">
        <v>3.5977999999999999</v>
      </c>
      <c r="E984" s="2">
        <v>3222</v>
      </c>
      <c r="F984" s="2"/>
      <c r="G984" s="2"/>
      <c r="H984" s="6">
        <f t="shared" si="15"/>
        <v>1.0958750140496713E-2</v>
      </c>
      <c r="I984" s="5"/>
      <c r="J984" s="5"/>
      <c r="K984" s="5"/>
    </row>
    <row r="985" spans="2:11" ht="13.5" x14ac:dyDescent="0.35">
      <c r="B985" s="4">
        <v>43437</v>
      </c>
      <c r="C985" s="2">
        <v>3.7</v>
      </c>
      <c r="D985" s="2">
        <v>3.6074999999999999</v>
      </c>
      <c r="E985" s="2">
        <v>11203</v>
      </c>
      <c r="F985" s="2"/>
      <c r="G985" s="2"/>
      <c r="H985" s="6">
        <f t="shared" si="15"/>
        <v>2.6960920562566128E-3</v>
      </c>
      <c r="I985" s="5"/>
      <c r="J985" s="5"/>
      <c r="K985" s="5"/>
    </row>
    <row r="986" spans="2:11" ht="13.5" x14ac:dyDescent="0.35">
      <c r="B986" s="4">
        <v>43438</v>
      </c>
      <c r="C986" s="2">
        <v>3.68</v>
      </c>
      <c r="D986" s="2">
        <v>3.5880000000000001</v>
      </c>
      <c r="E986" s="2">
        <v>17634</v>
      </c>
      <c r="F986" s="2"/>
      <c r="G986" s="2"/>
      <c r="H986" s="6">
        <f t="shared" si="15"/>
        <v>-5.4054054054053641E-3</v>
      </c>
      <c r="I986" s="5"/>
      <c r="J986" s="5"/>
      <c r="K986" s="5"/>
    </row>
    <row r="987" spans="2:11" ht="13.5" x14ac:dyDescent="0.35">
      <c r="B987" s="4">
        <v>43439</v>
      </c>
      <c r="C987" s="2">
        <v>3.66</v>
      </c>
      <c r="D987" s="2">
        <v>3.5684999999999998</v>
      </c>
      <c r="E987" s="2">
        <v>729</v>
      </c>
      <c r="F987" s="2"/>
      <c r="G987" s="2"/>
      <c r="H987" s="6">
        <f t="shared" si="15"/>
        <v>-5.4347826086957344E-3</v>
      </c>
      <c r="I987" s="5"/>
      <c r="J987" s="5"/>
      <c r="K987" s="5"/>
    </row>
    <row r="988" spans="2:11" ht="13.5" x14ac:dyDescent="0.35">
      <c r="B988" s="4">
        <v>43440</v>
      </c>
      <c r="C988" s="2">
        <v>3.67</v>
      </c>
      <c r="D988" s="2">
        <v>3.5783</v>
      </c>
      <c r="E988" s="2">
        <v>16184</v>
      </c>
      <c r="F988" s="2"/>
      <c r="G988" s="2"/>
      <c r="H988" s="6">
        <f t="shared" si="15"/>
        <v>2.7462519265798666E-3</v>
      </c>
      <c r="I988" s="5"/>
      <c r="J988" s="5"/>
      <c r="K988" s="5"/>
    </row>
    <row r="989" spans="2:11" ht="13.5" x14ac:dyDescent="0.35">
      <c r="B989" s="4">
        <v>43441</v>
      </c>
      <c r="C989" s="2">
        <v>3.66</v>
      </c>
      <c r="D989" s="2">
        <v>3.5684999999999998</v>
      </c>
      <c r="E989" s="2">
        <v>1254</v>
      </c>
      <c r="F989" s="2"/>
      <c r="G989" s="2"/>
      <c r="H989" s="6">
        <f t="shared" si="15"/>
        <v>-2.7387306821675802E-3</v>
      </c>
      <c r="I989" s="5"/>
      <c r="J989" s="5"/>
      <c r="K989" s="5"/>
    </row>
    <row r="990" spans="2:11" ht="13.5" x14ac:dyDescent="0.35">
      <c r="B990" s="4">
        <v>43444</v>
      </c>
      <c r="C990" s="2">
        <v>3.67</v>
      </c>
      <c r="D990" s="2">
        <v>3.5783</v>
      </c>
      <c r="E990" s="2">
        <v>21000</v>
      </c>
      <c r="F990" s="2"/>
      <c r="G990" s="2"/>
      <c r="H990" s="6">
        <f t="shared" si="15"/>
        <v>2.7462519265798666E-3</v>
      </c>
      <c r="I990" s="5"/>
      <c r="J990" s="5"/>
      <c r="K990" s="5"/>
    </row>
    <row r="991" spans="2:11" ht="13.5" x14ac:dyDescent="0.35">
      <c r="B991" s="4">
        <v>43445</v>
      </c>
      <c r="C991" s="2">
        <v>3.66</v>
      </c>
      <c r="D991" s="2">
        <v>3.5684999999999998</v>
      </c>
      <c r="E991" s="2">
        <v>2000</v>
      </c>
      <c r="F991" s="2"/>
      <c r="G991" s="2"/>
      <c r="H991" s="6">
        <f t="shared" si="15"/>
        <v>-2.7387306821675802E-3</v>
      </c>
      <c r="I991" s="5"/>
      <c r="J991" s="5"/>
      <c r="K991" s="5"/>
    </row>
    <row r="992" spans="2:11" ht="13.5" x14ac:dyDescent="0.35">
      <c r="B992" s="4">
        <v>43446</v>
      </c>
      <c r="C992" s="2">
        <v>3.66</v>
      </c>
      <c r="D992" s="2">
        <v>3.5684999999999998</v>
      </c>
      <c r="E992" s="2">
        <v>4009</v>
      </c>
      <c r="F992" s="2"/>
      <c r="G992" s="2"/>
      <c r="H992" s="6">
        <f t="shared" si="15"/>
        <v>0</v>
      </c>
      <c r="I992" s="5"/>
      <c r="J992" s="5"/>
      <c r="K992" s="5"/>
    </row>
    <row r="993" spans="2:11" ht="13.5" x14ac:dyDescent="0.35">
      <c r="B993" s="4">
        <v>43447</v>
      </c>
      <c r="C993" s="2">
        <v>3.67</v>
      </c>
      <c r="D993" s="2">
        <v>3.5783</v>
      </c>
      <c r="E993" s="2">
        <v>1329</v>
      </c>
      <c r="F993" s="2"/>
      <c r="G993" s="2"/>
      <c r="H993" s="6">
        <f t="shared" si="15"/>
        <v>2.7462519265798666E-3</v>
      </c>
      <c r="I993" s="5"/>
      <c r="J993" s="5"/>
      <c r="K993" s="5"/>
    </row>
    <row r="994" spans="2:11" ht="13.5" x14ac:dyDescent="0.35">
      <c r="B994" s="4">
        <v>43448</v>
      </c>
      <c r="C994" s="2">
        <v>3.68</v>
      </c>
      <c r="D994" s="2">
        <v>3.5880000000000001</v>
      </c>
      <c r="E994" s="2">
        <v>1700</v>
      </c>
      <c r="F994" s="2"/>
      <c r="G994" s="2"/>
      <c r="H994" s="6">
        <f t="shared" si="15"/>
        <v>2.7107844507168327E-3</v>
      </c>
      <c r="I994" s="5"/>
      <c r="J994" s="5"/>
      <c r="K994" s="5"/>
    </row>
    <row r="995" spans="2:11" ht="13.5" x14ac:dyDescent="0.35">
      <c r="B995" s="4">
        <v>43451</v>
      </c>
      <c r="C995" s="2">
        <v>3.66</v>
      </c>
      <c r="D995" s="2">
        <v>3.5684999999999998</v>
      </c>
      <c r="E995" s="2">
        <v>2370</v>
      </c>
      <c r="F995" s="2"/>
      <c r="G995" s="2"/>
      <c r="H995" s="6">
        <f t="shared" si="15"/>
        <v>-5.4347826086957344E-3</v>
      </c>
      <c r="I995" s="5"/>
      <c r="J995" s="5"/>
      <c r="K995" s="5"/>
    </row>
    <row r="996" spans="2:11" ht="13.5" x14ac:dyDescent="0.35">
      <c r="B996" s="4">
        <v>43452</v>
      </c>
      <c r="C996" s="2">
        <v>3.66</v>
      </c>
      <c r="D996" s="2">
        <v>3.5684999999999998</v>
      </c>
      <c r="E996" s="2">
        <v>2780</v>
      </c>
      <c r="F996" s="2"/>
      <c r="G996" s="2"/>
      <c r="H996" s="6">
        <f t="shared" si="15"/>
        <v>0</v>
      </c>
      <c r="I996" s="5"/>
      <c r="J996" s="5"/>
      <c r="K996" s="5"/>
    </row>
    <row r="997" spans="2:11" ht="13.5" x14ac:dyDescent="0.35">
      <c r="B997" s="4">
        <v>43453</v>
      </c>
      <c r="C997" s="2">
        <v>3.68</v>
      </c>
      <c r="D997" s="2">
        <v>3.5880000000000001</v>
      </c>
      <c r="E997" s="2">
        <v>54</v>
      </c>
      <c r="F997" s="2"/>
      <c r="G997" s="2"/>
      <c r="H997" s="6">
        <f t="shared" si="15"/>
        <v>5.4644808743170232E-3</v>
      </c>
      <c r="I997" s="5"/>
      <c r="J997" s="5"/>
      <c r="K997" s="5"/>
    </row>
    <row r="998" spans="2:11" ht="13.5" x14ac:dyDescent="0.35">
      <c r="B998" s="4">
        <v>43454</v>
      </c>
      <c r="C998" s="2">
        <v>3.66</v>
      </c>
      <c r="D998" s="2">
        <v>3.5684999999999998</v>
      </c>
      <c r="E998" s="2">
        <v>410</v>
      </c>
      <c r="F998" s="2"/>
      <c r="G998" s="2"/>
      <c r="H998" s="6">
        <f t="shared" si="15"/>
        <v>-5.4347826086957344E-3</v>
      </c>
      <c r="I998" s="5"/>
      <c r="J998" s="5"/>
      <c r="K998" s="5"/>
    </row>
    <row r="999" spans="2:11" ht="13.5" x14ac:dyDescent="0.35">
      <c r="B999" s="4">
        <v>43455</v>
      </c>
      <c r="C999" s="2">
        <v>3.66</v>
      </c>
      <c r="D999" s="2">
        <v>3.5684999999999998</v>
      </c>
      <c r="E999" s="2">
        <v>2550</v>
      </c>
      <c r="F999" s="2"/>
      <c r="G999" s="2"/>
      <c r="H999" s="6">
        <f t="shared" si="15"/>
        <v>0</v>
      </c>
      <c r="I999" s="5"/>
      <c r="J999" s="5"/>
      <c r="K999" s="5"/>
    </row>
    <row r="1000" spans="2:11" ht="13.5" x14ac:dyDescent="0.35">
      <c r="B1000" s="4">
        <v>43458</v>
      </c>
      <c r="C1000" s="2">
        <v>3.65</v>
      </c>
      <c r="D1000" s="2">
        <v>3.5588000000000002</v>
      </c>
      <c r="E1000" s="2">
        <v>1245</v>
      </c>
      <c r="F1000" s="2"/>
      <c r="G1000" s="2"/>
      <c r="H1000" s="6">
        <f t="shared" si="15"/>
        <v>-2.7182289477370321E-3</v>
      </c>
      <c r="I1000" s="5"/>
      <c r="J1000" s="5"/>
      <c r="K1000" s="5"/>
    </row>
    <row r="1001" spans="2:11" ht="13.5" x14ac:dyDescent="0.35">
      <c r="B1001" s="4">
        <v>43459</v>
      </c>
      <c r="C1001" s="2">
        <v>3.65</v>
      </c>
      <c r="D1001" s="2">
        <v>3.5588000000000002</v>
      </c>
      <c r="E1001" s="2">
        <v>1128</v>
      </c>
      <c r="F1001" s="2"/>
      <c r="G1001" s="2"/>
      <c r="H1001" s="6">
        <f t="shared" si="15"/>
        <v>0</v>
      </c>
      <c r="I1001" s="5"/>
      <c r="J1001" s="5"/>
      <c r="K1001" s="5"/>
    </row>
    <row r="1002" spans="2:11" ht="13.5" x14ac:dyDescent="0.35">
      <c r="B1002" s="4">
        <v>43460</v>
      </c>
      <c r="C1002" s="2">
        <v>3.65</v>
      </c>
      <c r="D1002" s="2">
        <v>3.5588000000000002</v>
      </c>
      <c r="E1002" s="2">
        <v>3240</v>
      </c>
      <c r="F1002" s="2"/>
      <c r="G1002" s="2"/>
      <c r="H1002" s="6">
        <f t="shared" si="15"/>
        <v>0</v>
      </c>
      <c r="I1002" s="5"/>
      <c r="J1002" s="5"/>
      <c r="K1002" s="5"/>
    </row>
    <row r="1003" spans="2:11" ht="13.5" x14ac:dyDescent="0.35">
      <c r="B1003" s="4">
        <v>43461</v>
      </c>
      <c r="C1003" s="2">
        <v>3.62</v>
      </c>
      <c r="D1003" s="2">
        <v>3.5295000000000001</v>
      </c>
      <c r="E1003" s="2">
        <v>60</v>
      </c>
      <c r="F1003" s="2"/>
      <c r="G1003" s="2"/>
      <c r="H1003" s="6">
        <f t="shared" si="15"/>
        <v>-8.2331122850399299E-3</v>
      </c>
      <c r="I1003" s="5"/>
      <c r="J1003" s="5"/>
      <c r="K1003" s="5"/>
    </row>
    <row r="1004" spans="2:11" ht="13.5" x14ac:dyDescent="0.35">
      <c r="B1004" s="4">
        <v>43462</v>
      </c>
      <c r="C1004" s="2">
        <v>3.66</v>
      </c>
      <c r="D1004" s="2">
        <v>3.5684999999999998</v>
      </c>
      <c r="E1004" s="2">
        <v>8062</v>
      </c>
      <c r="F1004" s="2"/>
      <c r="G1004" s="2"/>
      <c r="H1004" s="6">
        <f t="shared" si="15"/>
        <v>1.1049723756905992E-2</v>
      </c>
      <c r="I1004" s="5"/>
      <c r="J1004" s="5"/>
      <c r="K1004" s="5"/>
    </row>
    <row r="1005" spans="2:11" ht="13.5" x14ac:dyDescent="0.35">
      <c r="B1005" s="4">
        <v>43465</v>
      </c>
      <c r="C1005" s="2">
        <v>3.66</v>
      </c>
      <c r="D1005" s="2">
        <v>3.5684999999999998</v>
      </c>
      <c r="E1005" s="2">
        <v>2610</v>
      </c>
      <c r="F1005" s="2"/>
      <c r="G1005" s="2"/>
      <c r="H1005" s="6">
        <f t="shared" si="15"/>
        <v>0</v>
      </c>
      <c r="I1005" s="5"/>
      <c r="J1005" s="5"/>
      <c r="K1005" s="5"/>
    </row>
    <row r="1006" spans="2:11" ht="13.5" x14ac:dyDescent="0.35">
      <c r="B1006" s="4">
        <v>43467</v>
      </c>
      <c r="C1006" s="2">
        <v>3.65</v>
      </c>
      <c r="D1006" s="2">
        <v>3.5588000000000002</v>
      </c>
      <c r="E1006" s="2">
        <v>533</v>
      </c>
      <c r="F1006" s="2"/>
      <c r="G1006" s="2"/>
      <c r="H1006" s="6">
        <f t="shared" si="15"/>
        <v>-2.7182289477370321E-3</v>
      </c>
      <c r="I1006" s="5"/>
      <c r="J1006" s="5"/>
      <c r="K1006" s="5"/>
    </row>
    <row r="1007" spans="2:11" ht="13.5" x14ac:dyDescent="0.35">
      <c r="B1007" s="4">
        <v>43468</v>
      </c>
      <c r="C1007" s="2">
        <v>3.64</v>
      </c>
      <c r="D1007" s="2">
        <v>3.5489999999999999</v>
      </c>
      <c r="E1007" s="2">
        <v>2495</v>
      </c>
      <c r="F1007" s="2"/>
      <c r="G1007" s="2"/>
      <c r="H1007" s="6">
        <f t="shared" si="15"/>
        <v>-2.7537372147915739E-3</v>
      </c>
      <c r="I1007" s="5"/>
      <c r="J1007" s="5"/>
      <c r="K1007" s="5"/>
    </row>
    <row r="1008" spans="2:11" ht="13.5" x14ac:dyDescent="0.35">
      <c r="B1008" s="4">
        <v>43469</v>
      </c>
      <c r="C1008" s="2">
        <v>3.7</v>
      </c>
      <c r="D1008" s="2">
        <v>3.6074999999999999</v>
      </c>
      <c r="E1008" s="2">
        <v>525</v>
      </c>
      <c r="F1008" s="2"/>
      <c r="G1008" s="2"/>
      <c r="H1008" s="6">
        <f t="shared" si="15"/>
        <v>1.6483516483516484E-2</v>
      </c>
      <c r="I1008" s="5"/>
      <c r="J1008" s="5"/>
      <c r="K1008" s="5"/>
    </row>
    <row r="1009" spans="2:11" ht="13.5" x14ac:dyDescent="0.35">
      <c r="B1009" s="4">
        <v>43472</v>
      </c>
      <c r="C1009" s="2">
        <v>3.65</v>
      </c>
      <c r="D1009" s="2">
        <v>3.5588000000000002</v>
      </c>
      <c r="E1009" s="2">
        <v>10175</v>
      </c>
      <c r="F1009" s="2"/>
      <c r="G1009" s="2"/>
      <c r="H1009" s="6">
        <f t="shared" si="15"/>
        <v>-1.3499653499653428E-2</v>
      </c>
      <c r="I1009" s="5"/>
      <c r="J1009" s="5"/>
      <c r="K1009" s="5"/>
    </row>
    <row r="1010" spans="2:11" ht="13.5" x14ac:dyDescent="0.35">
      <c r="B1010" s="4">
        <v>43473</v>
      </c>
      <c r="C1010" s="2">
        <v>3.62</v>
      </c>
      <c r="D1010" s="2">
        <v>3.5295000000000001</v>
      </c>
      <c r="E1010" s="2">
        <v>1880</v>
      </c>
      <c r="F1010" s="2"/>
      <c r="G1010" s="2"/>
      <c r="H1010" s="6">
        <f t="shared" si="15"/>
        <v>-8.2331122850399299E-3</v>
      </c>
      <c r="I1010" s="5"/>
      <c r="J1010" s="5"/>
      <c r="K1010" s="5"/>
    </row>
    <row r="1011" spans="2:11" ht="13.5" x14ac:dyDescent="0.35">
      <c r="B1011" s="4">
        <v>43474</v>
      </c>
      <c r="C1011" s="2">
        <v>3.64</v>
      </c>
      <c r="D1011" s="2">
        <v>3.5489999999999999</v>
      </c>
      <c r="E1011" s="2">
        <v>3247</v>
      </c>
      <c r="F1011" s="2"/>
      <c r="G1011" s="2"/>
      <c r="H1011" s="6">
        <f t="shared" si="15"/>
        <v>5.5248618784529959E-3</v>
      </c>
      <c r="I1011" s="5"/>
      <c r="J1011" s="5"/>
      <c r="K1011" s="5"/>
    </row>
    <row r="1012" spans="2:11" ht="13.5" x14ac:dyDescent="0.35">
      <c r="B1012" s="4">
        <v>43475</v>
      </c>
      <c r="C1012" s="2">
        <v>3.64</v>
      </c>
      <c r="D1012" s="2">
        <v>3.5489999999999999</v>
      </c>
      <c r="E1012" s="2">
        <v>192</v>
      </c>
      <c r="F1012" s="2"/>
      <c r="G1012" s="2"/>
      <c r="H1012" s="6">
        <f t="shared" si="15"/>
        <v>0</v>
      </c>
      <c r="I1012" s="5"/>
      <c r="J1012" s="5"/>
      <c r="K1012" s="5"/>
    </row>
    <row r="1013" spans="2:11" ht="13.5" x14ac:dyDescent="0.35">
      <c r="B1013" s="4">
        <v>43476</v>
      </c>
      <c r="C1013" s="2">
        <v>3.64</v>
      </c>
      <c r="D1013" s="2">
        <v>3.5489999999999999</v>
      </c>
      <c r="E1013" s="2">
        <v>625</v>
      </c>
      <c r="F1013" s="2"/>
      <c r="G1013" s="2"/>
      <c r="H1013" s="6">
        <f t="shared" si="15"/>
        <v>0</v>
      </c>
      <c r="I1013" s="5"/>
      <c r="J1013" s="5"/>
      <c r="K1013" s="5"/>
    </row>
    <row r="1014" spans="2:11" ht="13.5" x14ac:dyDescent="0.35">
      <c r="B1014" s="4">
        <v>43480</v>
      </c>
      <c r="C1014" s="2">
        <v>3.64</v>
      </c>
      <c r="D1014" s="2">
        <v>3.5489999999999999</v>
      </c>
      <c r="E1014" s="2">
        <v>381</v>
      </c>
      <c r="F1014" s="2"/>
      <c r="G1014" s="2"/>
      <c r="H1014" s="6">
        <f t="shared" si="15"/>
        <v>0</v>
      </c>
      <c r="I1014" s="5"/>
      <c r="J1014" s="5"/>
      <c r="K1014" s="5"/>
    </row>
    <row r="1015" spans="2:11" ht="13.5" x14ac:dyDescent="0.35">
      <c r="B1015" s="4">
        <v>43481</v>
      </c>
      <c r="C1015" s="2">
        <v>3.64</v>
      </c>
      <c r="D1015" s="2">
        <v>3.5489999999999999</v>
      </c>
      <c r="E1015" s="2">
        <v>104</v>
      </c>
      <c r="F1015" s="2"/>
      <c r="G1015" s="2"/>
      <c r="H1015" s="6">
        <f t="shared" si="15"/>
        <v>0</v>
      </c>
      <c r="I1015" s="5"/>
      <c r="J1015" s="5"/>
      <c r="K1015" s="5"/>
    </row>
    <row r="1016" spans="2:11" ht="13.5" x14ac:dyDescent="0.35">
      <c r="B1016" s="4">
        <v>43482</v>
      </c>
      <c r="C1016" s="2">
        <v>3.64</v>
      </c>
      <c r="D1016" s="2">
        <v>3.5489999999999999</v>
      </c>
      <c r="E1016" s="2">
        <v>41</v>
      </c>
      <c r="F1016" s="2"/>
      <c r="G1016" s="2"/>
      <c r="H1016" s="6">
        <f t="shared" si="15"/>
        <v>0</v>
      </c>
      <c r="I1016" s="5"/>
      <c r="J1016" s="5"/>
      <c r="K1016" s="5"/>
    </row>
    <row r="1017" spans="2:11" ht="13.5" x14ac:dyDescent="0.35">
      <c r="B1017" s="4">
        <v>43483</v>
      </c>
      <c r="C1017" s="2">
        <v>3.63</v>
      </c>
      <c r="D1017" s="2">
        <v>3.5392999999999999</v>
      </c>
      <c r="E1017" s="2">
        <v>1563</v>
      </c>
      <c r="F1017" s="2"/>
      <c r="G1017" s="2"/>
      <c r="H1017" s="6">
        <f t="shared" si="15"/>
        <v>-2.7331642716258218E-3</v>
      </c>
      <c r="I1017" s="5"/>
      <c r="J1017" s="5"/>
      <c r="K1017" s="5"/>
    </row>
    <row r="1018" spans="2:11" ht="13.5" x14ac:dyDescent="0.35">
      <c r="B1018" s="4">
        <v>43486</v>
      </c>
      <c r="C1018" s="2">
        <v>3.65</v>
      </c>
      <c r="D1018" s="2">
        <v>3.5588000000000002</v>
      </c>
      <c r="E1018" s="2">
        <v>8692</v>
      </c>
      <c r="F1018" s="2"/>
      <c r="G1018" s="2"/>
      <c r="H1018" s="6">
        <f t="shared" si="15"/>
        <v>5.5095640380867106E-3</v>
      </c>
      <c r="I1018" s="5"/>
      <c r="J1018" s="5"/>
      <c r="K1018" s="5"/>
    </row>
    <row r="1019" spans="2:11" ht="13.5" x14ac:dyDescent="0.35">
      <c r="B1019" s="4">
        <v>43487</v>
      </c>
      <c r="C1019" s="2">
        <v>3.64</v>
      </c>
      <c r="D1019" s="2">
        <v>3.5489999999999999</v>
      </c>
      <c r="E1019" s="2">
        <v>3160</v>
      </c>
      <c r="F1019" s="2"/>
      <c r="G1019" s="2"/>
      <c r="H1019" s="6">
        <f t="shared" si="15"/>
        <v>-2.7537372147915739E-3</v>
      </c>
      <c r="I1019" s="5"/>
      <c r="J1019" s="5"/>
      <c r="K1019" s="5"/>
    </row>
    <row r="1020" spans="2:11" ht="13.5" x14ac:dyDescent="0.35">
      <c r="B1020" s="4">
        <v>43488</v>
      </c>
      <c r="C1020" s="2">
        <v>3.64</v>
      </c>
      <c r="D1020" s="2">
        <v>3.5489999999999999</v>
      </c>
      <c r="E1020" s="2">
        <v>2295</v>
      </c>
      <c r="F1020" s="2"/>
      <c r="G1020" s="2"/>
      <c r="H1020" s="6">
        <f t="shared" si="15"/>
        <v>0</v>
      </c>
      <c r="I1020" s="5"/>
      <c r="J1020" s="5"/>
      <c r="K1020" s="5"/>
    </row>
    <row r="1021" spans="2:11" ht="13.5" x14ac:dyDescent="0.35">
      <c r="B1021" s="4">
        <v>43489</v>
      </c>
      <c r="C1021" s="2">
        <v>3.64</v>
      </c>
      <c r="D1021" s="2">
        <v>3.5489999999999999</v>
      </c>
      <c r="E1021" s="2">
        <v>4050</v>
      </c>
      <c r="F1021" s="2"/>
      <c r="G1021" s="2"/>
      <c r="H1021" s="6">
        <f t="shared" si="15"/>
        <v>0</v>
      </c>
      <c r="I1021" s="5"/>
      <c r="J1021" s="5"/>
      <c r="K1021" s="5"/>
    </row>
    <row r="1022" spans="2:11" ht="13.5" x14ac:dyDescent="0.35">
      <c r="B1022" s="4">
        <v>43490</v>
      </c>
      <c r="C1022" s="2">
        <v>3.65</v>
      </c>
      <c r="D1022" s="2">
        <v>3.5588000000000002</v>
      </c>
      <c r="E1022" s="2">
        <v>5549</v>
      </c>
      <c r="F1022" s="2"/>
      <c r="G1022" s="2"/>
      <c r="H1022" s="6">
        <f t="shared" si="15"/>
        <v>2.7613412228797559E-3</v>
      </c>
      <c r="I1022" s="5"/>
      <c r="J1022" s="5"/>
      <c r="K1022" s="5"/>
    </row>
    <row r="1023" spans="2:11" ht="13.5" x14ac:dyDescent="0.35">
      <c r="B1023" s="4">
        <v>43493</v>
      </c>
      <c r="C1023" s="2">
        <v>3.65</v>
      </c>
      <c r="D1023" s="2">
        <v>3.5588000000000002</v>
      </c>
      <c r="E1023" s="2">
        <v>31945</v>
      </c>
      <c r="F1023" s="2"/>
      <c r="G1023" s="2"/>
      <c r="H1023" s="6">
        <f t="shared" si="15"/>
        <v>0</v>
      </c>
      <c r="I1023" s="5"/>
      <c r="J1023" s="5"/>
      <c r="K1023" s="5"/>
    </row>
    <row r="1024" spans="2:11" ht="13.5" x14ac:dyDescent="0.35">
      <c r="B1024" s="4">
        <v>43494</v>
      </c>
      <c r="C1024" s="2">
        <v>3.64</v>
      </c>
      <c r="D1024" s="2">
        <v>3.5489999999999999</v>
      </c>
      <c r="E1024" s="2">
        <v>12233</v>
      </c>
      <c r="F1024" s="2"/>
      <c r="G1024" s="2"/>
      <c r="H1024" s="6">
        <f t="shared" si="15"/>
        <v>-2.7537372147915739E-3</v>
      </c>
      <c r="I1024" s="5"/>
      <c r="J1024" s="5"/>
      <c r="K1024" s="5"/>
    </row>
    <row r="1025" spans="2:11" ht="13.5" x14ac:dyDescent="0.35">
      <c r="B1025" s="4">
        <v>43495</v>
      </c>
      <c r="C1025" s="2">
        <v>3.65</v>
      </c>
      <c r="D1025" s="2">
        <v>3.5588000000000002</v>
      </c>
      <c r="E1025" s="2">
        <v>2100</v>
      </c>
      <c r="F1025" s="2"/>
      <c r="G1025" s="2"/>
      <c r="H1025" s="6">
        <f t="shared" si="15"/>
        <v>2.7613412228797559E-3</v>
      </c>
      <c r="I1025" s="5"/>
      <c r="J1025" s="5"/>
      <c r="K1025" s="5"/>
    </row>
    <row r="1026" spans="2:11" ht="13.5" x14ac:dyDescent="0.35">
      <c r="B1026" s="4">
        <v>43496</v>
      </c>
      <c r="C1026" s="2">
        <v>3.65</v>
      </c>
      <c r="D1026" s="2">
        <v>3.5588000000000002</v>
      </c>
      <c r="E1026" s="2">
        <v>2578</v>
      </c>
      <c r="F1026" s="2"/>
      <c r="G1026" s="2"/>
      <c r="H1026" s="6">
        <f t="shared" si="15"/>
        <v>0</v>
      </c>
      <c r="I1026" s="5"/>
      <c r="J1026" s="5"/>
      <c r="K1026" s="5"/>
    </row>
    <row r="1027" spans="2:11" ht="13.5" x14ac:dyDescent="0.35">
      <c r="B1027" s="4">
        <v>43497</v>
      </c>
      <c r="C1027" s="2">
        <v>3.64</v>
      </c>
      <c r="D1027" s="2">
        <v>3.5489999999999999</v>
      </c>
      <c r="E1027" s="2">
        <v>4890</v>
      </c>
      <c r="F1027" s="2"/>
      <c r="G1027" s="2"/>
      <c r="H1027" s="6">
        <f t="shared" si="15"/>
        <v>-2.7537372147915739E-3</v>
      </c>
      <c r="I1027" s="5"/>
      <c r="J1027" s="5"/>
      <c r="K1027" s="5"/>
    </row>
    <row r="1028" spans="2:11" ht="13.5" x14ac:dyDescent="0.35">
      <c r="B1028" s="4">
        <v>43500</v>
      </c>
      <c r="C1028" s="2">
        <v>3.64</v>
      </c>
      <c r="D1028" s="2">
        <v>3.5489999999999999</v>
      </c>
      <c r="E1028" s="2">
        <v>0</v>
      </c>
      <c r="F1028" s="2"/>
      <c r="G1028" s="2"/>
      <c r="H1028" s="6">
        <f t="shared" si="15"/>
        <v>0</v>
      </c>
      <c r="I1028" s="5"/>
      <c r="J1028" s="5"/>
      <c r="K1028" s="5"/>
    </row>
    <row r="1029" spans="2:11" ht="13.5" x14ac:dyDescent="0.35">
      <c r="B1029" s="4">
        <v>43501</v>
      </c>
      <c r="C1029" s="2">
        <v>3.64</v>
      </c>
      <c r="D1029" s="2">
        <v>3.5489999999999999</v>
      </c>
      <c r="E1029" s="2">
        <v>2031</v>
      </c>
      <c r="F1029" s="2"/>
      <c r="G1029" s="2"/>
      <c r="H1029" s="6">
        <f t="shared" si="15"/>
        <v>0</v>
      </c>
      <c r="I1029" s="5"/>
      <c r="J1029" s="5"/>
      <c r="K1029" s="5"/>
    </row>
    <row r="1030" spans="2:11" ht="13.5" x14ac:dyDescent="0.35">
      <c r="B1030" s="4">
        <v>43502</v>
      </c>
      <c r="C1030" s="2">
        <v>3.62</v>
      </c>
      <c r="D1030" s="2">
        <v>3.5295000000000001</v>
      </c>
      <c r="E1030" s="2">
        <v>2555</v>
      </c>
      <c r="F1030" s="2"/>
      <c r="G1030" s="2"/>
      <c r="H1030" s="6">
        <f t="shared" si="15"/>
        <v>-5.4945054945054524E-3</v>
      </c>
      <c r="I1030" s="5"/>
      <c r="J1030" s="5"/>
      <c r="K1030" s="5"/>
    </row>
    <row r="1031" spans="2:11" ht="13.5" x14ac:dyDescent="0.35">
      <c r="B1031" s="4">
        <v>43503</v>
      </c>
      <c r="C1031" s="2">
        <v>3.72</v>
      </c>
      <c r="D1031" s="2">
        <v>3.6269999999999998</v>
      </c>
      <c r="E1031" s="2">
        <v>10989</v>
      </c>
      <c r="F1031" s="2"/>
      <c r="G1031" s="2"/>
      <c r="H1031" s="6">
        <f t="shared" ref="H1031:H1094" si="16">(D1031-D1030)/D1030</f>
        <v>2.7624309392265105E-2</v>
      </c>
      <c r="I1031" s="5"/>
      <c r="J1031" s="5"/>
      <c r="K1031" s="5"/>
    </row>
    <row r="1032" spans="2:11" ht="13.5" x14ac:dyDescent="0.35">
      <c r="B1032" s="4">
        <v>43504</v>
      </c>
      <c r="C1032" s="2">
        <v>3.94</v>
      </c>
      <c r="D1032" s="2">
        <v>3.8414999999999999</v>
      </c>
      <c r="E1032" s="2">
        <v>10650</v>
      </c>
      <c r="F1032" s="2"/>
      <c r="G1032" s="2"/>
      <c r="H1032" s="6">
        <f t="shared" si="16"/>
        <v>5.9139784946236597E-2</v>
      </c>
      <c r="I1032" s="5"/>
      <c r="J1032" s="5"/>
      <c r="K1032" s="5"/>
    </row>
    <row r="1033" spans="2:11" ht="13.5" x14ac:dyDescent="0.35">
      <c r="B1033" s="4">
        <v>43507</v>
      </c>
      <c r="C1033" s="2">
        <v>4</v>
      </c>
      <c r="D1033" s="2">
        <v>3.9</v>
      </c>
      <c r="E1033" s="2">
        <v>14099</v>
      </c>
      <c r="F1033" s="2"/>
      <c r="G1033" s="2"/>
      <c r="H1033" s="6">
        <f t="shared" si="16"/>
        <v>1.5228426395939085E-2</v>
      </c>
      <c r="I1033" s="5"/>
      <c r="J1033" s="5"/>
      <c r="K1033" s="5"/>
    </row>
    <row r="1034" spans="2:11" ht="13.5" x14ac:dyDescent="0.35">
      <c r="B1034" s="4">
        <v>43508</v>
      </c>
      <c r="C1034" s="2">
        <v>3.98</v>
      </c>
      <c r="D1034" s="2">
        <v>3.8805000000000001</v>
      </c>
      <c r="E1034" s="2">
        <v>16414</v>
      </c>
      <c r="F1034" s="2"/>
      <c r="G1034" s="2"/>
      <c r="H1034" s="6">
        <f t="shared" si="16"/>
        <v>-4.9999999999999619E-3</v>
      </c>
      <c r="I1034" s="5"/>
      <c r="J1034" s="5"/>
      <c r="K1034" s="5"/>
    </row>
    <row r="1035" spans="2:11" ht="13.5" x14ac:dyDescent="0.35">
      <c r="B1035" s="4">
        <v>43509</v>
      </c>
      <c r="C1035" s="2">
        <v>3.99</v>
      </c>
      <c r="D1035" s="2">
        <v>3.8902999999999999</v>
      </c>
      <c r="E1035" s="2">
        <v>17148</v>
      </c>
      <c r="F1035" s="2"/>
      <c r="G1035" s="2"/>
      <c r="H1035" s="6">
        <f t="shared" si="16"/>
        <v>2.5254477515783556E-3</v>
      </c>
      <c r="I1035" s="5"/>
      <c r="J1035" s="5"/>
      <c r="K1035" s="5"/>
    </row>
    <row r="1036" spans="2:11" ht="13.5" x14ac:dyDescent="0.35">
      <c r="B1036" s="4">
        <v>43510</v>
      </c>
      <c r="C1036" s="2">
        <v>4</v>
      </c>
      <c r="D1036" s="2">
        <v>3.9</v>
      </c>
      <c r="E1036" s="2">
        <v>10697</v>
      </c>
      <c r="F1036" s="2"/>
      <c r="G1036" s="2"/>
      <c r="H1036" s="6">
        <f t="shared" si="16"/>
        <v>2.4933809731897392E-3</v>
      </c>
      <c r="I1036" s="5"/>
      <c r="J1036" s="5"/>
      <c r="K1036" s="5"/>
    </row>
    <row r="1037" spans="2:11" ht="13.5" x14ac:dyDescent="0.35">
      <c r="B1037" s="4">
        <v>43511</v>
      </c>
      <c r="C1037" s="2">
        <v>3.99</v>
      </c>
      <c r="D1037" s="2">
        <v>3.8902999999999999</v>
      </c>
      <c r="E1037" s="2">
        <v>6700</v>
      </c>
      <c r="F1037" s="2"/>
      <c r="G1037" s="2"/>
      <c r="H1037" s="6">
        <f t="shared" si="16"/>
        <v>-2.4871794871794981E-3</v>
      </c>
      <c r="I1037" s="5"/>
      <c r="J1037" s="5"/>
      <c r="K1037" s="5"/>
    </row>
    <row r="1038" spans="2:11" ht="13.5" x14ac:dyDescent="0.35">
      <c r="B1038" s="4">
        <v>43514</v>
      </c>
      <c r="C1038" s="2">
        <v>4</v>
      </c>
      <c r="D1038" s="2">
        <v>3.9</v>
      </c>
      <c r="E1038" s="2">
        <v>14944</v>
      </c>
      <c r="F1038" s="2"/>
      <c r="G1038" s="2"/>
      <c r="H1038" s="6">
        <f t="shared" si="16"/>
        <v>2.4933809731897392E-3</v>
      </c>
      <c r="I1038" s="5"/>
      <c r="J1038" s="5"/>
      <c r="K1038" s="5"/>
    </row>
    <row r="1039" spans="2:11" ht="13.5" x14ac:dyDescent="0.35">
      <c r="B1039" s="4">
        <v>43515</v>
      </c>
      <c r="C1039" s="2">
        <v>4</v>
      </c>
      <c r="D1039" s="2">
        <v>3.9</v>
      </c>
      <c r="E1039" s="2">
        <v>7306</v>
      </c>
      <c r="F1039" s="2"/>
      <c r="G1039" s="2"/>
      <c r="H1039" s="6">
        <f t="shared" si="16"/>
        <v>0</v>
      </c>
      <c r="I1039" s="5"/>
      <c r="J1039" s="5"/>
      <c r="K1039" s="5"/>
    </row>
    <row r="1040" spans="2:11" ht="13.5" x14ac:dyDescent="0.35">
      <c r="B1040" s="4">
        <v>43516</v>
      </c>
      <c r="C1040" s="2">
        <v>4</v>
      </c>
      <c r="D1040" s="2">
        <v>3.9</v>
      </c>
      <c r="E1040" s="2">
        <v>6891</v>
      </c>
      <c r="F1040" s="2"/>
      <c r="G1040" s="2"/>
      <c r="H1040" s="6">
        <f t="shared" si="16"/>
        <v>0</v>
      </c>
      <c r="I1040" s="5"/>
      <c r="J1040" s="5"/>
      <c r="K1040" s="5"/>
    </row>
    <row r="1041" spans="2:11" ht="13.5" x14ac:dyDescent="0.35">
      <c r="B1041" s="4">
        <v>43517</v>
      </c>
      <c r="C1041" s="2">
        <v>4</v>
      </c>
      <c r="D1041" s="2">
        <v>3.9</v>
      </c>
      <c r="E1041" s="2">
        <v>8169</v>
      </c>
      <c r="F1041" s="2"/>
      <c r="G1041" s="2"/>
      <c r="H1041" s="6">
        <f t="shared" si="16"/>
        <v>0</v>
      </c>
      <c r="I1041" s="5"/>
      <c r="J1041" s="5"/>
      <c r="K1041" s="5"/>
    </row>
    <row r="1042" spans="2:11" ht="13.5" x14ac:dyDescent="0.35">
      <c r="B1042" s="4">
        <v>43518</v>
      </c>
      <c r="C1042" s="2">
        <v>4</v>
      </c>
      <c r="D1042" s="2">
        <v>3.9</v>
      </c>
      <c r="E1042" s="2">
        <v>11751</v>
      </c>
      <c r="F1042" s="2"/>
      <c r="G1042" s="2"/>
      <c r="H1042" s="6">
        <f t="shared" si="16"/>
        <v>0</v>
      </c>
      <c r="I1042" s="5"/>
      <c r="J1042" s="5"/>
      <c r="K1042" s="5"/>
    </row>
    <row r="1043" spans="2:11" ht="13.5" x14ac:dyDescent="0.35">
      <c r="B1043" s="4">
        <v>43521</v>
      </c>
      <c r="C1043" s="2">
        <v>4</v>
      </c>
      <c r="D1043" s="2">
        <v>3.9</v>
      </c>
      <c r="E1043" s="2">
        <v>7762</v>
      </c>
      <c r="F1043" s="2"/>
      <c r="G1043" s="2"/>
      <c r="H1043" s="6">
        <f t="shared" si="16"/>
        <v>0</v>
      </c>
      <c r="I1043" s="5"/>
      <c r="J1043" s="5"/>
      <c r="K1043" s="5"/>
    </row>
    <row r="1044" spans="2:11" ht="13.5" x14ac:dyDescent="0.35">
      <c r="B1044" s="4">
        <v>43522</v>
      </c>
      <c r="C1044" s="2">
        <v>3.99</v>
      </c>
      <c r="D1044" s="2">
        <v>3.8902999999999999</v>
      </c>
      <c r="E1044" s="2">
        <v>6658</v>
      </c>
      <c r="F1044" s="2"/>
      <c r="G1044" s="2"/>
      <c r="H1044" s="6">
        <f t="shared" si="16"/>
        <v>-2.4871794871794981E-3</v>
      </c>
      <c r="I1044" s="5"/>
      <c r="J1044" s="5"/>
      <c r="K1044" s="5"/>
    </row>
    <row r="1045" spans="2:11" ht="13.5" x14ac:dyDescent="0.35">
      <c r="B1045" s="4">
        <v>43523</v>
      </c>
      <c r="C1045" s="2">
        <v>3.96</v>
      </c>
      <c r="D1045" s="2">
        <v>3.8610000000000002</v>
      </c>
      <c r="E1045" s="2">
        <v>129</v>
      </c>
      <c r="F1045" s="2"/>
      <c r="G1045" s="2"/>
      <c r="H1045" s="6">
        <f t="shared" si="16"/>
        <v>-7.5315528365420817E-3</v>
      </c>
      <c r="I1045" s="5"/>
      <c r="J1045" s="5"/>
      <c r="K1045" s="5"/>
    </row>
    <row r="1046" spans="2:11" ht="13.5" x14ac:dyDescent="0.35">
      <c r="B1046" s="4">
        <v>43524</v>
      </c>
      <c r="C1046" s="2">
        <v>3.96</v>
      </c>
      <c r="D1046" s="2">
        <v>3.8610000000000002</v>
      </c>
      <c r="E1046" s="2">
        <v>7433</v>
      </c>
      <c r="F1046" s="2"/>
      <c r="G1046" s="2"/>
      <c r="H1046" s="6">
        <f t="shared" si="16"/>
        <v>0</v>
      </c>
      <c r="I1046" s="5"/>
      <c r="J1046" s="5"/>
      <c r="K1046" s="5"/>
    </row>
    <row r="1047" spans="2:11" ht="13.5" x14ac:dyDescent="0.35">
      <c r="B1047" s="4">
        <v>43525</v>
      </c>
      <c r="C1047" s="2">
        <v>3.92</v>
      </c>
      <c r="D1047" s="2">
        <v>3.8220000000000001</v>
      </c>
      <c r="E1047" s="2">
        <v>5750</v>
      </c>
      <c r="F1047" s="2"/>
      <c r="G1047" s="2"/>
      <c r="H1047" s="6">
        <f t="shared" si="16"/>
        <v>-1.0101010101010138E-2</v>
      </c>
      <c r="I1047" s="5"/>
      <c r="J1047" s="5"/>
      <c r="K1047" s="5"/>
    </row>
    <row r="1048" spans="2:11" ht="13.5" x14ac:dyDescent="0.35">
      <c r="B1048" s="4">
        <v>43528</v>
      </c>
      <c r="C1048" s="2">
        <v>3.93</v>
      </c>
      <c r="D1048" s="2">
        <v>3.8317999999999999</v>
      </c>
      <c r="E1048" s="2">
        <v>5452</v>
      </c>
      <c r="F1048" s="2"/>
      <c r="G1048" s="2"/>
      <c r="H1048" s="6">
        <f t="shared" si="16"/>
        <v>2.5641025641025142E-3</v>
      </c>
      <c r="I1048" s="5"/>
      <c r="J1048" s="5"/>
      <c r="K1048" s="5"/>
    </row>
    <row r="1049" spans="2:11" ht="13.5" x14ac:dyDescent="0.35">
      <c r="B1049" s="4">
        <v>43529</v>
      </c>
      <c r="C1049" s="2">
        <v>3.89</v>
      </c>
      <c r="D1049" s="2">
        <v>3.7928000000000002</v>
      </c>
      <c r="E1049" s="2">
        <v>10600</v>
      </c>
      <c r="F1049" s="2">
        <v>3.8340000000000001</v>
      </c>
      <c r="G1049" s="2">
        <v>40640.400000000001</v>
      </c>
      <c r="H1049" s="6">
        <f t="shared" si="16"/>
        <v>-1.0177984237173053E-2</v>
      </c>
      <c r="I1049" s="5"/>
      <c r="J1049" s="5"/>
      <c r="K1049" s="5"/>
    </row>
    <row r="1050" spans="2:11" ht="13.5" x14ac:dyDescent="0.35">
      <c r="B1050" s="4">
        <v>43530</v>
      </c>
      <c r="C1050" s="2">
        <v>3.89</v>
      </c>
      <c r="D1050" s="2">
        <v>3.7928000000000002</v>
      </c>
      <c r="E1050" s="2">
        <v>2556</v>
      </c>
      <c r="F1050" s="2">
        <v>3.8822000000000001</v>
      </c>
      <c r="G1050" s="2">
        <v>9922.9032000000007</v>
      </c>
      <c r="H1050" s="6">
        <f t="shared" si="16"/>
        <v>0</v>
      </c>
      <c r="I1050" s="5"/>
      <c r="J1050" s="5"/>
      <c r="K1050" s="5"/>
    </row>
    <row r="1051" spans="2:11" ht="13.5" x14ac:dyDescent="0.35">
      <c r="B1051" s="4">
        <v>43531</v>
      </c>
      <c r="C1051" s="2">
        <v>3.84</v>
      </c>
      <c r="D1051" s="2">
        <v>3.7440000000000002</v>
      </c>
      <c r="E1051" s="2">
        <v>6473</v>
      </c>
      <c r="F1051" s="2">
        <v>3.8454000000000002</v>
      </c>
      <c r="G1051" s="2">
        <v>24891.2742</v>
      </c>
      <c r="H1051" s="6">
        <f t="shared" si="16"/>
        <v>-1.2866483864163666E-2</v>
      </c>
      <c r="I1051" s="5"/>
      <c r="J1051" s="5"/>
      <c r="K1051" s="5"/>
    </row>
    <row r="1052" spans="2:11" ht="13.5" x14ac:dyDescent="0.35">
      <c r="B1052" s="4">
        <v>43532</v>
      </c>
      <c r="C1052" s="2">
        <v>3.73</v>
      </c>
      <c r="D1052" s="2">
        <v>3.6368</v>
      </c>
      <c r="E1052" s="2">
        <v>7677</v>
      </c>
      <c r="F1052" s="2">
        <v>3.7585000000000002</v>
      </c>
      <c r="G1052" s="2">
        <v>28854.004499999999</v>
      </c>
      <c r="H1052" s="6">
        <f t="shared" si="16"/>
        <v>-2.863247863247868E-2</v>
      </c>
      <c r="I1052" s="5"/>
      <c r="J1052" s="5"/>
      <c r="K1052" s="5"/>
    </row>
    <row r="1053" spans="2:11" ht="13.5" x14ac:dyDescent="0.35">
      <c r="B1053" s="4">
        <v>43535</v>
      </c>
      <c r="C1053" s="2">
        <v>3.65</v>
      </c>
      <c r="D1053" s="2">
        <v>3.5588000000000002</v>
      </c>
      <c r="E1053" s="2">
        <v>3294</v>
      </c>
      <c r="F1053" s="2">
        <v>3.6694</v>
      </c>
      <c r="G1053" s="2">
        <v>12087.0036</v>
      </c>
      <c r="H1053" s="6">
        <f t="shared" si="16"/>
        <v>-2.1447426308842898E-2</v>
      </c>
      <c r="I1053" s="5"/>
      <c r="J1053" s="5"/>
      <c r="K1053" s="5"/>
    </row>
    <row r="1054" spans="2:11" ht="13.5" x14ac:dyDescent="0.35">
      <c r="B1054" s="4">
        <v>43536</v>
      </c>
      <c r="C1054" s="2">
        <v>3.57</v>
      </c>
      <c r="D1054" s="2">
        <v>3.4807000000000001</v>
      </c>
      <c r="E1054" s="2">
        <v>577</v>
      </c>
      <c r="F1054" s="2">
        <v>3.5760000000000001</v>
      </c>
      <c r="G1054" s="2">
        <v>2063.3519999999999</v>
      </c>
      <c r="H1054" s="6">
        <f t="shared" si="16"/>
        <v>-2.1945599640328217E-2</v>
      </c>
      <c r="I1054" s="5"/>
      <c r="J1054" s="5"/>
      <c r="K1054" s="5"/>
    </row>
    <row r="1055" spans="2:11" ht="13.5" x14ac:dyDescent="0.35">
      <c r="B1055" s="4">
        <v>43537</v>
      </c>
      <c r="C1055" s="2">
        <v>3.6</v>
      </c>
      <c r="D1055" s="2">
        <v>3.51</v>
      </c>
      <c r="E1055" s="2">
        <v>2955</v>
      </c>
      <c r="F1055" s="2">
        <v>3.6038999999999999</v>
      </c>
      <c r="G1055" s="2">
        <v>10649.5245</v>
      </c>
      <c r="H1055" s="6">
        <f t="shared" si="16"/>
        <v>8.4178469848018092E-3</v>
      </c>
      <c r="I1055" s="5"/>
      <c r="J1055" s="5"/>
      <c r="K1055" s="5"/>
    </row>
    <row r="1056" spans="2:11" ht="13.5" x14ac:dyDescent="0.35">
      <c r="B1056" s="4">
        <v>43538</v>
      </c>
      <c r="C1056" s="2">
        <v>3.6</v>
      </c>
      <c r="D1056" s="2">
        <v>3.51</v>
      </c>
      <c r="E1056" s="2">
        <v>4103</v>
      </c>
      <c r="F1056" s="2">
        <v>3.5005000000000002</v>
      </c>
      <c r="G1056" s="2">
        <v>14362.5515</v>
      </c>
      <c r="H1056" s="6">
        <f t="shared" si="16"/>
        <v>0</v>
      </c>
      <c r="I1056" s="5"/>
      <c r="J1056" s="5"/>
      <c r="K1056" s="5"/>
    </row>
    <row r="1057" spans="2:11" ht="13.5" x14ac:dyDescent="0.35">
      <c r="B1057" s="4">
        <v>43539</v>
      </c>
      <c r="C1057" s="2">
        <v>3.5</v>
      </c>
      <c r="D1057" s="2">
        <v>3.4125000000000001</v>
      </c>
      <c r="E1057" s="2">
        <v>1931</v>
      </c>
      <c r="F1057" s="2">
        <v>3.5261999999999998</v>
      </c>
      <c r="G1057" s="2">
        <v>6809.0922</v>
      </c>
      <c r="H1057" s="6">
        <f t="shared" si="16"/>
        <v>-2.7777777777777693E-2</v>
      </c>
      <c r="I1057" s="5"/>
      <c r="J1057" s="5"/>
      <c r="K1057" s="5"/>
    </row>
    <row r="1058" spans="2:11" ht="13.5" x14ac:dyDescent="0.35">
      <c r="B1058" s="4">
        <v>43542</v>
      </c>
      <c r="C1058" s="2">
        <v>3.5</v>
      </c>
      <c r="D1058" s="2">
        <v>3.4125000000000001</v>
      </c>
      <c r="E1058" s="2">
        <v>1596</v>
      </c>
      <c r="F1058" s="2">
        <v>3.4975000000000001</v>
      </c>
      <c r="G1058" s="2">
        <v>5582.01</v>
      </c>
      <c r="H1058" s="6">
        <f t="shared" si="16"/>
        <v>0</v>
      </c>
      <c r="I1058" s="5"/>
      <c r="J1058" s="5"/>
      <c r="K1058" s="5"/>
    </row>
    <row r="1059" spans="2:11" ht="13.5" x14ac:dyDescent="0.35">
      <c r="B1059" s="4">
        <v>43543</v>
      </c>
      <c r="C1059" s="2">
        <v>3.45</v>
      </c>
      <c r="D1059" s="2">
        <v>3.3637999999999999</v>
      </c>
      <c r="E1059" s="2">
        <v>4950</v>
      </c>
      <c r="F1059" s="2">
        <v>3.4114</v>
      </c>
      <c r="G1059" s="2">
        <v>16886.43</v>
      </c>
      <c r="H1059" s="6">
        <f t="shared" si="16"/>
        <v>-1.4271062271062326E-2</v>
      </c>
      <c r="I1059" s="5"/>
      <c r="J1059" s="5"/>
      <c r="K1059" s="5"/>
    </row>
    <row r="1060" spans="2:11" ht="13.5" x14ac:dyDescent="0.35">
      <c r="B1060" s="4">
        <v>43545</v>
      </c>
      <c r="C1060" s="2">
        <v>3.43</v>
      </c>
      <c r="D1060" s="2">
        <v>3.3443000000000001</v>
      </c>
      <c r="E1060" s="2">
        <v>94</v>
      </c>
      <c r="F1060" s="2">
        <v>3.4331999999999998</v>
      </c>
      <c r="G1060" s="2">
        <v>322.7208</v>
      </c>
      <c r="H1060" s="6">
        <f t="shared" si="16"/>
        <v>-5.7970152803376689E-3</v>
      </c>
      <c r="I1060" s="5"/>
      <c r="J1060" s="5"/>
      <c r="K1060" s="5"/>
    </row>
    <row r="1061" spans="2:11" ht="13.5" x14ac:dyDescent="0.35">
      <c r="B1061" s="4">
        <v>43546</v>
      </c>
      <c r="C1061" s="2">
        <v>3.5</v>
      </c>
      <c r="D1061" s="2">
        <v>3.4125000000000001</v>
      </c>
      <c r="E1061" s="2">
        <v>1782</v>
      </c>
      <c r="F1061" s="2">
        <v>3.4578000000000002</v>
      </c>
      <c r="G1061" s="2">
        <v>6161.7996000000003</v>
      </c>
      <c r="H1061" s="6">
        <f t="shared" si="16"/>
        <v>2.0392907334868295E-2</v>
      </c>
      <c r="I1061" s="5"/>
      <c r="J1061" s="5"/>
      <c r="K1061" s="5"/>
    </row>
    <row r="1062" spans="2:11" ht="13.5" x14ac:dyDescent="0.35">
      <c r="B1062" s="4">
        <v>43549</v>
      </c>
      <c r="C1062" s="2">
        <v>3.5</v>
      </c>
      <c r="D1062" s="2">
        <v>3.4125000000000001</v>
      </c>
      <c r="E1062" s="2">
        <v>3370</v>
      </c>
      <c r="F1062" s="2">
        <v>3.5011000000000001</v>
      </c>
      <c r="G1062" s="2">
        <v>11798.707</v>
      </c>
      <c r="H1062" s="6">
        <f t="shared" si="16"/>
        <v>0</v>
      </c>
      <c r="I1062" s="5"/>
      <c r="J1062" s="5"/>
      <c r="K1062" s="5"/>
    </row>
    <row r="1063" spans="2:11" ht="13.5" x14ac:dyDescent="0.35">
      <c r="B1063" s="4">
        <v>43550</v>
      </c>
      <c r="C1063" s="2">
        <v>3.5</v>
      </c>
      <c r="D1063" s="2">
        <v>3.4125000000000001</v>
      </c>
      <c r="E1063" s="2">
        <v>202</v>
      </c>
      <c r="F1063" s="2">
        <v>3.5</v>
      </c>
      <c r="G1063" s="2">
        <v>707</v>
      </c>
      <c r="H1063" s="6">
        <f t="shared" si="16"/>
        <v>0</v>
      </c>
      <c r="I1063" s="5"/>
      <c r="J1063" s="5"/>
      <c r="K1063" s="5"/>
    </row>
    <row r="1064" spans="2:11" ht="13.5" x14ac:dyDescent="0.35">
      <c r="B1064" s="4">
        <v>43551</v>
      </c>
      <c r="C1064" s="2">
        <v>3.5</v>
      </c>
      <c r="D1064" s="2">
        <v>3.4125000000000001</v>
      </c>
      <c r="E1064" s="2">
        <v>104</v>
      </c>
      <c r="F1064" s="2">
        <v>3.4969000000000001</v>
      </c>
      <c r="G1064" s="2">
        <v>363.67759999999998</v>
      </c>
      <c r="H1064" s="6">
        <f t="shared" si="16"/>
        <v>0</v>
      </c>
      <c r="I1064" s="5"/>
      <c r="J1064" s="5"/>
      <c r="K1064" s="5"/>
    </row>
    <row r="1065" spans="2:11" ht="13.5" x14ac:dyDescent="0.35">
      <c r="B1065" s="4">
        <v>43552</v>
      </c>
      <c r="C1065" s="2">
        <v>3.5</v>
      </c>
      <c r="D1065" s="2">
        <v>3.4125000000000001</v>
      </c>
      <c r="E1065" s="2">
        <v>3589</v>
      </c>
      <c r="F1065" s="2">
        <v>3.4935</v>
      </c>
      <c r="G1065" s="2">
        <v>12538.1715</v>
      </c>
      <c r="H1065" s="6">
        <f t="shared" si="16"/>
        <v>0</v>
      </c>
      <c r="I1065" s="5"/>
      <c r="J1065" s="5"/>
      <c r="K1065" s="5"/>
    </row>
    <row r="1066" spans="2:11" ht="13.5" x14ac:dyDescent="0.35">
      <c r="B1066" s="4">
        <v>43553</v>
      </c>
      <c r="C1066" s="2">
        <v>3.4</v>
      </c>
      <c r="D1066" s="2">
        <v>3.3149999999999999</v>
      </c>
      <c r="E1066" s="2">
        <v>13533</v>
      </c>
      <c r="F1066" s="2">
        <v>3.4638</v>
      </c>
      <c r="G1066" s="2">
        <v>46875.6054</v>
      </c>
      <c r="H1066" s="6">
        <f t="shared" si="16"/>
        <v>-2.8571428571428612E-2</v>
      </c>
      <c r="I1066" s="5"/>
      <c r="J1066" s="5"/>
      <c r="K1066" s="5"/>
    </row>
    <row r="1067" spans="2:11" ht="13.5" x14ac:dyDescent="0.35">
      <c r="B1067" s="4">
        <v>43556</v>
      </c>
      <c r="C1067" s="2">
        <v>3.3</v>
      </c>
      <c r="D1067" s="2">
        <v>3.2174999999999998</v>
      </c>
      <c r="E1067" s="2">
        <v>7008</v>
      </c>
      <c r="F1067" s="2">
        <v>3.3001</v>
      </c>
      <c r="G1067" s="2">
        <v>23127.1008</v>
      </c>
      <c r="H1067" s="6">
        <f t="shared" si="16"/>
        <v>-2.9411764705882398E-2</v>
      </c>
      <c r="I1067" s="5"/>
      <c r="J1067" s="5"/>
      <c r="K1067" s="5"/>
    </row>
    <row r="1068" spans="2:11" ht="13.5" x14ac:dyDescent="0.35">
      <c r="B1068" s="4">
        <v>43557</v>
      </c>
      <c r="C1068" s="2">
        <v>3.34</v>
      </c>
      <c r="D1068" s="2">
        <v>3.2565</v>
      </c>
      <c r="E1068" s="2">
        <v>1413</v>
      </c>
      <c r="F1068" s="2">
        <v>3.3290999999999999</v>
      </c>
      <c r="G1068" s="2">
        <v>4704.0182999999997</v>
      </c>
      <c r="H1068" s="6">
        <f t="shared" si="16"/>
        <v>1.2121212121212168E-2</v>
      </c>
      <c r="I1068" s="5"/>
      <c r="J1068" s="5"/>
      <c r="K1068" s="5"/>
    </row>
    <row r="1069" spans="2:11" ht="13.5" x14ac:dyDescent="0.35">
      <c r="B1069" s="4">
        <v>43558</v>
      </c>
      <c r="C1069" s="2">
        <v>3.24</v>
      </c>
      <c r="D1069" s="2">
        <v>3.1589999999999998</v>
      </c>
      <c r="E1069" s="2">
        <v>4436</v>
      </c>
      <c r="F1069" s="2">
        <v>3.2709000000000001</v>
      </c>
      <c r="G1069" s="2">
        <v>14509.7124</v>
      </c>
      <c r="H1069" s="6">
        <f t="shared" si="16"/>
        <v>-2.9940119760479087E-2</v>
      </c>
      <c r="I1069" s="5"/>
      <c r="J1069" s="5"/>
      <c r="K1069" s="5"/>
    </row>
    <row r="1070" spans="2:11" ht="13.5" x14ac:dyDescent="0.35">
      <c r="B1070" s="4">
        <v>43559</v>
      </c>
      <c r="C1070" s="2">
        <v>3.37</v>
      </c>
      <c r="D1070" s="2">
        <v>3.2858000000000001</v>
      </c>
      <c r="E1070" s="2">
        <v>2692</v>
      </c>
      <c r="F1070" s="2">
        <v>3.2023999999999999</v>
      </c>
      <c r="G1070" s="2">
        <v>8620.8608000000004</v>
      </c>
      <c r="H1070" s="6">
        <f t="shared" si="16"/>
        <v>4.0139284583729111E-2</v>
      </c>
      <c r="I1070" s="5"/>
      <c r="J1070" s="5"/>
      <c r="K1070" s="5"/>
    </row>
    <row r="1071" spans="2:11" ht="13.5" x14ac:dyDescent="0.35">
      <c r="B1071" s="4">
        <v>43560</v>
      </c>
      <c r="C1071" s="2">
        <v>3.37</v>
      </c>
      <c r="D1071" s="2">
        <v>3.2858000000000001</v>
      </c>
      <c r="E1071" s="2">
        <v>5</v>
      </c>
      <c r="F1071" s="2">
        <v>3.37</v>
      </c>
      <c r="G1071" s="2">
        <v>16.850000000000001</v>
      </c>
      <c r="H1071" s="6">
        <f t="shared" si="16"/>
        <v>0</v>
      </c>
      <c r="I1071" s="5"/>
      <c r="J1071" s="5"/>
      <c r="K1071" s="5"/>
    </row>
    <row r="1072" spans="2:11" ht="13.5" x14ac:dyDescent="0.35">
      <c r="B1072" s="4">
        <v>43563</v>
      </c>
      <c r="C1072" s="2">
        <v>3.27</v>
      </c>
      <c r="D1072" s="2">
        <v>3.1882999999999999</v>
      </c>
      <c r="E1072" s="2">
        <v>3335</v>
      </c>
      <c r="F1072" s="2">
        <v>3.27</v>
      </c>
      <c r="G1072" s="2">
        <v>10905.45</v>
      </c>
      <c r="H1072" s="6">
        <f t="shared" si="16"/>
        <v>-2.9673138961592349E-2</v>
      </c>
      <c r="I1072" s="5"/>
      <c r="J1072" s="5"/>
      <c r="K1072" s="5"/>
    </row>
    <row r="1073" spans="2:11" ht="13.5" x14ac:dyDescent="0.35">
      <c r="B1073" s="4">
        <v>43565</v>
      </c>
      <c r="C1073" s="2">
        <v>3.16</v>
      </c>
      <c r="D1073" s="2">
        <v>3.081</v>
      </c>
      <c r="E1073" s="2">
        <v>6109</v>
      </c>
      <c r="F1073" s="2">
        <v>3.1591</v>
      </c>
      <c r="G1073" s="2">
        <v>19298.941900000002</v>
      </c>
      <c r="H1073" s="6">
        <f t="shared" si="16"/>
        <v>-3.365429852899663E-2</v>
      </c>
      <c r="I1073" s="5"/>
      <c r="J1073" s="5"/>
      <c r="K1073" s="5"/>
    </row>
    <row r="1074" spans="2:11" ht="13.5" x14ac:dyDescent="0.35">
      <c r="B1074" s="4">
        <v>43566</v>
      </c>
      <c r="C1074" s="2">
        <v>3.16</v>
      </c>
      <c r="D1074" s="2">
        <v>3.081</v>
      </c>
      <c r="E1074" s="2">
        <v>3215</v>
      </c>
      <c r="F1074" s="2">
        <v>3.1171000000000002</v>
      </c>
      <c r="G1074" s="2">
        <v>10021.476500000001</v>
      </c>
      <c r="H1074" s="6">
        <f t="shared" si="16"/>
        <v>0</v>
      </c>
      <c r="I1074" s="5"/>
      <c r="J1074" s="5"/>
      <c r="K1074" s="5"/>
    </row>
    <row r="1075" spans="2:11" ht="13.5" x14ac:dyDescent="0.35">
      <c r="B1075" s="4">
        <v>43567</v>
      </c>
      <c r="C1075" s="2">
        <v>3.16</v>
      </c>
      <c r="D1075" s="2">
        <v>3.081</v>
      </c>
      <c r="E1075" s="2">
        <v>4726</v>
      </c>
      <c r="F1075" s="2">
        <v>3.0853000000000002</v>
      </c>
      <c r="G1075" s="2">
        <v>14581.1278</v>
      </c>
      <c r="H1075" s="6">
        <f t="shared" si="16"/>
        <v>0</v>
      </c>
      <c r="I1075" s="5"/>
      <c r="J1075" s="5"/>
      <c r="K1075" s="5"/>
    </row>
    <row r="1076" spans="2:11" ht="13.5" x14ac:dyDescent="0.35">
      <c r="B1076" s="4">
        <v>43570</v>
      </c>
      <c r="C1076" s="2">
        <v>3.02</v>
      </c>
      <c r="D1076" s="2">
        <v>2.9445000000000001</v>
      </c>
      <c r="E1076" s="2">
        <v>0</v>
      </c>
      <c r="F1076" s="2">
        <v>0</v>
      </c>
      <c r="G1076" s="2">
        <v>0</v>
      </c>
      <c r="H1076" s="6">
        <f t="shared" si="16"/>
        <v>-4.4303797468354382E-2</v>
      </c>
      <c r="I1076" s="5"/>
      <c r="J1076" s="5"/>
      <c r="K1076" s="5"/>
    </row>
    <row r="1077" spans="2:11" ht="13.5" x14ac:dyDescent="0.35">
      <c r="B1077" s="4">
        <v>43571</v>
      </c>
      <c r="C1077" s="2">
        <v>2.9</v>
      </c>
      <c r="D1077" s="2">
        <v>2.8275000000000001</v>
      </c>
      <c r="E1077" s="2">
        <v>8891</v>
      </c>
      <c r="F1077" s="2">
        <v>2.8973</v>
      </c>
      <c r="G1077" s="2">
        <v>25759.8943</v>
      </c>
      <c r="H1077" s="6">
        <f t="shared" si="16"/>
        <v>-3.9735099337748339E-2</v>
      </c>
      <c r="I1077" s="5"/>
      <c r="J1077" s="5"/>
      <c r="K1077" s="5"/>
    </row>
    <row r="1078" spans="2:11" ht="13.5" x14ac:dyDescent="0.35">
      <c r="B1078" s="4">
        <v>43572</v>
      </c>
      <c r="C1078" s="2">
        <v>2.98</v>
      </c>
      <c r="D1078" s="2">
        <v>2.9055</v>
      </c>
      <c r="E1078" s="2">
        <v>7506</v>
      </c>
      <c r="F1078" s="2">
        <v>2.8866000000000001</v>
      </c>
      <c r="G1078" s="2">
        <v>21666.819599999999</v>
      </c>
      <c r="H1078" s="6">
        <f t="shared" si="16"/>
        <v>2.7586206896551668E-2</v>
      </c>
      <c r="I1078" s="5"/>
      <c r="J1078" s="5"/>
      <c r="K1078" s="5"/>
    </row>
    <row r="1079" spans="2:11" ht="13.5" x14ac:dyDescent="0.35">
      <c r="B1079" s="4">
        <v>43573</v>
      </c>
      <c r="C1079" s="2">
        <v>3</v>
      </c>
      <c r="D1079" s="2">
        <v>2.9249999999999998</v>
      </c>
      <c r="E1079" s="2">
        <v>10778</v>
      </c>
      <c r="F1079" s="2">
        <v>2.948</v>
      </c>
      <c r="G1079" s="2">
        <v>31773.544000000002</v>
      </c>
      <c r="H1079" s="6">
        <f t="shared" si="16"/>
        <v>6.711409395973103E-3</v>
      </c>
      <c r="I1079" s="5"/>
      <c r="J1079" s="5"/>
      <c r="K1079" s="5"/>
    </row>
    <row r="1080" spans="2:11" ht="13.5" x14ac:dyDescent="0.35">
      <c r="B1080" s="4">
        <v>43574</v>
      </c>
      <c r="C1080" s="2">
        <v>3.09</v>
      </c>
      <c r="D1080" s="2">
        <v>3.0127000000000002</v>
      </c>
      <c r="E1080" s="2">
        <v>2232</v>
      </c>
      <c r="F1080" s="2">
        <v>3.0366</v>
      </c>
      <c r="G1080" s="2">
        <v>6777.6912000000002</v>
      </c>
      <c r="H1080" s="6">
        <f t="shared" si="16"/>
        <v>2.9982905982906097E-2</v>
      </c>
      <c r="I1080" s="5"/>
      <c r="J1080" s="5"/>
      <c r="K1080" s="5"/>
    </row>
    <row r="1081" spans="2:11" ht="13.5" x14ac:dyDescent="0.35">
      <c r="B1081" s="4">
        <v>43577</v>
      </c>
      <c r="C1081" s="2">
        <v>3</v>
      </c>
      <c r="D1081" s="2">
        <v>2.9249999999999998</v>
      </c>
      <c r="E1081" s="2">
        <v>4442</v>
      </c>
      <c r="F1081" s="2">
        <v>3.0259999999999998</v>
      </c>
      <c r="G1081" s="2">
        <v>13441.492</v>
      </c>
      <c r="H1081" s="6">
        <f t="shared" si="16"/>
        <v>-2.9110100574235843E-2</v>
      </c>
      <c r="I1081" s="5"/>
      <c r="J1081" s="5"/>
      <c r="K1081" s="5"/>
    </row>
    <row r="1082" spans="2:11" ht="13.5" x14ac:dyDescent="0.35">
      <c r="B1082" s="4">
        <v>43578</v>
      </c>
      <c r="C1082" s="2">
        <v>3.05</v>
      </c>
      <c r="D1082" s="2">
        <v>2.9738000000000002</v>
      </c>
      <c r="E1082" s="2">
        <v>2638</v>
      </c>
      <c r="F1082" s="2">
        <v>3.0547</v>
      </c>
      <c r="G1082" s="2">
        <v>8058.2986000000001</v>
      </c>
      <c r="H1082" s="6">
        <f t="shared" si="16"/>
        <v>1.6683760683760821E-2</v>
      </c>
      <c r="I1082" s="5"/>
      <c r="J1082" s="5"/>
      <c r="K1082" s="5"/>
    </row>
    <row r="1083" spans="2:11" ht="13.5" x14ac:dyDescent="0.35">
      <c r="B1083" s="4">
        <v>43579</v>
      </c>
      <c r="C1083" s="2">
        <v>3</v>
      </c>
      <c r="D1083" s="2">
        <v>2.9249999999999998</v>
      </c>
      <c r="E1083" s="2">
        <v>2741</v>
      </c>
      <c r="F1083" s="2">
        <v>2.9834999999999998</v>
      </c>
      <c r="G1083" s="2">
        <v>8177.7735000000002</v>
      </c>
      <c r="H1083" s="6">
        <f t="shared" si="16"/>
        <v>-1.640998049633479E-2</v>
      </c>
      <c r="I1083" s="5"/>
      <c r="J1083" s="5"/>
      <c r="K1083" s="5"/>
    </row>
    <row r="1084" spans="2:11" ht="13.5" x14ac:dyDescent="0.35">
      <c r="B1084" s="4">
        <v>43580</v>
      </c>
      <c r="C1084" s="2">
        <v>2.96</v>
      </c>
      <c r="D1084" s="2">
        <v>2.8860000000000001</v>
      </c>
      <c r="E1084" s="2">
        <v>586</v>
      </c>
      <c r="F1084" s="2">
        <v>2.9849000000000001</v>
      </c>
      <c r="G1084" s="2">
        <v>1749.1514</v>
      </c>
      <c r="H1084" s="6">
        <f t="shared" si="16"/>
        <v>-1.3333333333333232E-2</v>
      </c>
      <c r="I1084" s="5"/>
      <c r="J1084" s="5"/>
      <c r="K1084" s="5"/>
    </row>
    <row r="1085" spans="2:11" ht="13.5" x14ac:dyDescent="0.35">
      <c r="B1085" s="4">
        <v>43581</v>
      </c>
      <c r="C1085" s="2">
        <v>3</v>
      </c>
      <c r="D1085" s="2">
        <v>2.9249999999999998</v>
      </c>
      <c r="E1085" s="2">
        <v>3467</v>
      </c>
      <c r="F1085" s="2">
        <v>2.9817999999999998</v>
      </c>
      <c r="G1085" s="2">
        <v>10337.900600000001</v>
      </c>
      <c r="H1085" s="6">
        <f t="shared" si="16"/>
        <v>1.351351351351341E-2</v>
      </c>
      <c r="I1085" s="5"/>
      <c r="J1085" s="5"/>
      <c r="K1085" s="5"/>
    </row>
    <row r="1086" spans="2:11" ht="13.5" x14ac:dyDescent="0.35">
      <c r="B1086" s="4">
        <v>43584</v>
      </c>
      <c r="C1086" s="2">
        <v>2.91</v>
      </c>
      <c r="D1086" s="2">
        <v>2.8372999999999999</v>
      </c>
      <c r="E1086" s="2">
        <v>1406</v>
      </c>
      <c r="F1086" s="2">
        <v>2.91</v>
      </c>
      <c r="G1086" s="2">
        <v>4091.46</v>
      </c>
      <c r="H1086" s="6">
        <f t="shared" si="16"/>
        <v>-2.9982905982905948E-2</v>
      </c>
      <c r="I1086" s="5"/>
      <c r="J1086" s="5"/>
      <c r="K1086" s="5"/>
    </row>
    <row r="1087" spans="2:11" ht="13.5" x14ac:dyDescent="0.35">
      <c r="B1087" s="4">
        <v>43585</v>
      </c>
      <c r="C1087" s="2">
        <v>2.99</v>
      </c>
      <c r="D1087" s="2">
        <v>2.9152999999999998</v>
      </c>
      <c r="E1087" s="2">
        <v>4405</v>
      </c>
      <c r="F1087" s="2">
        <v>2.8914</v>
      </c>
      <c r="G1087" s="2">
        <v>12736.617</v>
      </c>
      <c r="H1087" s="6">
        <f t="shared" si="16"/>
        <v>2.7490924470447202E-2</v>
      </c>
      <c r="I1087" s="5"/>
      <c r="J1087" s="5"/>
      <c r="K1087" s="5"/>
    </row>
    <row r="1088" spans="2:11" ht="13.5" x14ac:dyDescent="0.35">
      <c r="B1088" s="4">
        <v>43587</v>
      </c>
      <c r="C1088" s="2">
        <v>3.02</v>
      </c>
      <c r="D1088" s="2">
        <v>2.9445000000000001</v>
      </c>
      <c r="E1088" s="2">
        <v>1</v>
      </c>
      <c r="F1088" s="2">
        <v>3.02</v>
      </c>
      <c r="G1088" s="2">
        <v>3.02</v>
      </c>
      <c r="H1088" s="6">
        <f t="shared" si="16"/>
        <v>1.0016121839947977E-2</v>
      </c>
      <c r="I1088" s="5"/>
      <c r="J1088" s="5"/>
      <c r="K1088" s="5"/>
    </row>
    <row r="1089" spans="2:11" ht="13.5" x14ac:dyDescent="0.35">
      <c r="B1089" s="4">
        <v>43588</v>
      </c>
      <c r="C1089" s="2">
        <v>3</v>
      </c>
      <c r="D1089" s="2">
        <v>2.9249999999999998</v>
      </c>
      <c r="E1089" s="2">
        <v>2</v>
      </c>
      <c r="F1089" s="2">
        <v>3.0150000000000001</v>
      </c>
      <c r="G1089" s="2">
        <v>6.03</v>
      </c>
      <c r="H1089" s="6">
        <f t="shared" si="16"/>
        <v>-6.6225165562914905E-3</v>
      </c>
      <c r="I1089" s="5"/>
      <c r="J1089" s="5"/>
      <c r="K1089" s="5"/>
    </row>
    <row r="1090" spans="2:11" ht="13.5" x14ac:dyDescent="0.35">
      <c r="B1090" s="4">
        <v>43591</v>
      </c>
      <c r="C1090" s="2">
        <v>2.94</v>
      </c>
      <c r="D1090" s="2">
        <v>2.8664999999999998</v>
      </c>
      <c r="E1090" s="2">
        <v>10</v>
      </c>
      <c r="F1090" s="2">
        <v>2.9489999999999998</v>
      </c>
      <c r="G1090" s="2">
        <v>29.49</v>
      </c>
      <c r="H1090" s="6">
        <f t="shared" si="16"/>
        <v>-0.02</v>
      </c>
      <c r="I1090" s="5"/>
      <c r="J1090" s="5"/>
      <c r="K1090" s="5"/>
    </row>
    <row r="1091" spans="2:11" ht="13.5" x14ac:dyDescent="0.35">
      <c r="B1091" s="4">
        <v>43592</v>
      </c>
      <c r="C1091" s="2">
        <v>2.81</v>
      </c>
      <c r="D1091" s="2">
        <v>2.7397999999999998</v>
      </c>
      <c r="E1091" s="2">
        <v>1105</v>
      </c>
      <c r="F1091" s="2">
        <v>2.847</v>
      </c>
      <c r="G1091" s="2">
        <v>3145.9349999999999</v>
      </c>
      <c r="H1091" s="6">
        <f t="shared" si="16"/>
        <v>-4.4200244200244217E-2</v>
      </c>
      <c r="I1091" s="5"/>
      <c r="J1091" s="5"/>
      <c r="K1091" s="5"/>
    </row>
    <row r="1092" spans="2:11" ht="13.5" x14ac:dyDescent="0.35">
      <c r="B1092" s="4">
        <v>43593</v>
      </c>
      <c r="C1092" s="2">
        <v>2.88</v>
      </c>
      <c r="D1092" s="2">
        <v>2.8079999999999998</v>
      </c>
      <c r="E1092" s="2">
        <v>684</v>
      </c>
      <c r="F1092" s="2">
        <v>2.8245</v>
      </c>
      <c r="G1092" s="2">
        <v>1931.9580000000001</v>
      </c>
      <c r="H1092" s="6">
        <f t="shared" si="16"/>
        <v>2.4892327907146523E-2</v>
      </c>
      <c r="I1092" s="5"/>
      <c r="J1092" s="5"/>
      <c r="K1092" s="5"/>
    </row>
    <row r="1093" spans="2:11" ht="13.5" x14ac:dyDescent="0.35">
      <c r="B1093" s="4">
        <v>43594</v>
      </c>
      <c r="C1093" s="2">
        <v>2.8</v>
      </c>
      <c r="D1093" s="2">
        <v>2.8</v>
      </c>
      <c r="E1093" s="2">
        <v>32442</v>
      </c>
      <c r="F1093" s="2">
        <v>2.8014000000000001</v>
      </c>
      <c r="G1093" s="2">
        <v>90883.018800000005</v>
      </c>
      <c r="H1093" s="6">
        <f t="shared" si="16"/>
        <v>-2.8490028490028517E-3</v>
      </c>
      <c r="I1093" s="5"/>
      <c r="J1093" s="5"/>
      <c r="K1093" s="5"/>
    </row>
    <row r="1094" spans="2:11" ht="13.5" x14ac:dyDescent="0.35">
      <c r="B1094" s="4">
        <v>43595</v>
      </c>
      <c r="C1094" s="2">
        <v>2.8</v>
      </c>
      <c r="D1094" s="2">
        <v>2.8</v>
      </c>
      <c r="E1094" s="2">
        <v>16617</v>
      </c>
      <c r="F1094" s="2">
        <v>2.8028</v>
      </c>
      <c r="G1094" s="2">
        <v>46574.1276</v>
      </c>
      <c r="H1094" s="6">
        <f t="shared" si="16"/>
        <v>0</v>
      </c>
      <c r="I1094" s="5"/>
      <c r="J1094" s="5"/>
      <c r="K1094" s="5"/>
    </row>
    <row r="1095" spans="2:11" ht="13.5" x14ac:dyDescent="0.35">
      <c r="B1095" s="4">
        <v>43598</v>
      </c>
      <c r="C1095" s="2">
        <v>2.8</v>
      </c>
      <c r="D1095" s="2">
        <v>2.8</v>
      </c>
      <c r="E1095" s="2">
        <v>13262</v>
      </c>
      <c r="F1095" s="2">
        <v>2.8</v>
      </c>
      <c r="G1095" s="2">
        <v>37133.599999999999</v>
      </c>
      <c r="H1095" s="6">
        <f t="shared" ref="H1095:H1158" si="17">(D1095-D1094)/D1094</f>
        <v>0</v>
      </c>
      <c r="I1095" s="5"/>
      <c r="J1095" s="5"/>
      <c r="K1095" s="5"/>
    </row>
    <row r="1096" spans="2:11" ht="13.5" x14ac:dyDescent="0.35">
      <c r="B1096" s="4">
        <v>43599</v>
      </c>
      <c r="C1096" s="2">
        <v>2.88</v>
      </c>
      <c r="D1096" s="2">
        <v>2.88</v>
      </c>
      <c r="E1096" s="2">
        <v>3721</v>
      </c>
      <c r="F1096" s="2">
        <v>2.88</v>
      </c>
      <c r="G1096" s="2">
        <v>10716.48</v>
      </c>
      <c r="H1096" s="6">
        <f t="shared" si="17"/>
        <v>2.8571428571428598E-2</v>
      </c>
      <c r="I1096" s="5"/>
      <c r="J1096" s="5"/>
      <c r="K1096" s="5"/>
    </row>
    <row r="1097" spans="2:11" ht="13.5" x14ac:dyDescent="0.35">
      <c r="B1097" s="4">
        <v>43600</v>
      </c>
      <c r="C1097" s="2">
        <v>2.88</v>
      </c>
      <c r="D1097" s="2">
        <v>2.88</v>
      </c>
      <c r="E1097" s="2">
        <v>1985</v>
      </c>
      <c r="F1097" s="2">
        <v>2.88</v>
      </c>
      <c r="G1097" s="2">
        <v>5716.8</v>
      </c>
      <c r="H1097" s="6">
        <f t="shared" si="17"/>
        <v>0</v>
      </c>
      <c r="I1097" s="5"/>
      <c r="J1097" s="5"/>
      <c r="K1097" s="5"/>
    </row>
    <row r="1098" spans="2:11" ht="13.5" x14ac:dyDescent="0.35">
      <c r="B1098" s="4">
        <v>43601</v>
      </c>
      <c r="C1098" s="2">
        <v>2.8</v>
      </c>
      <c r="D1098" s="2">
        <v>2.8</v>
      </c>
      <c r="E1098" s="2">
        <v>12662</v>
      </c>
      <c r="F1098" s="2">
        <v>2.8</v>
      </c>
      <c r="G1098" s="2">
        <v>35453.599999999999</v>
      </c>
      <c r="H1098" s="6">
        <f t="shared" si="17"/>
        <v>-2.7777777777777804E-2</v>
      </c>
      <c r="I1098" s="5"/>
      <c r="J1098" s="5"/>
      <c r="K1098" s="5"/>
    </row>
    <row r="1099" spans="2:11" ht="13.5" x14ac:dyDescent="0.35">
      <c r="B1099" s="4">
        <v>43602</v>
      </c>
      <c r="C1099" s="2">
        <v>2.78</v>
      </c>
      <c r="D1099" s="2">
        <v>2.78</v>
      </c>
      <c r="E1099" s="2">
        <v>7768</v>
      </c>
      <c r="F1099" s="2">
        <v>2.7827999999999999</v>
      </c>
      <c r="G1099" s="2">
        <v>21616.790400000002</v>
      </c>
      <c r="H1099" s="6">
        <f t="shared" si="17"/>
        <v>-7.1428571428571496E-3</v>
      </c>
      <c r="I1099" s="5"/>
      <c r="J1099" s="5"/>
      <c r="K1099" s="5"/>
    </row>
    <row r="1100" spans="2:11" ht="13.5" x14ac:dyDescent="0.35">
      <c r="B1100" s="4">
        <v>43605</v>
      </c>
      <c r="C1100" s="2">
        <v>2.8</v>
      </c>
      <c r="D1100" s="2">
        <v>2.8</v>
      </c>
      <c r="E1100" s="2">
        <v>311</v>
      </c>
      <c r="F1100" s="2">
        <v>2.8001999999999998</v>
      </c>
      <c r="G1100" s="2">
        <v>870.86220000000003</v>
      </c>
      <c r="H1100" s="6">
        <f t="shared" si="17"/>
        <v>7.1942446043165541E-3</v>
      </c>
      <c r="I1100" s="5"/>
      <c r="J1100" s="5"/>
      <c r="K1100" s="5"/>
    </row>
    <row r="1101" spans="2:11" ht="13.5" x14ac:dyDescent="0.35">
      <c r="B1101" s="4">
        <v>43606</v>
      </c>
      <c r="C1101" s="2">
        <v>2.88</v>
      </c>
      <c r="D1101" s="2">
        <v>2.88</v>
      </c>
      <c r="E1101" s="2">
        <v>1</v>
      </c>
      <c r="F1101" s="2">
        <v>2.88</v>
      </c>
      <c r="G1101" s="2">
        <v>2.88</v>
      </c>
      <c r="H1101" s="6">
        <f t="shared" si="17"/>
        <v>2.8571428571428598E-2</v>
      </c>
      <c r="I1101" s="5"/>
      <c r="J1101" s="5"/>
      <c r="K1101" s="5"/>
    </row>
    <row r="1102" spans="2:11" ht="13.5" x14ac:dyDescent="0.35">
      <c r="B1102" s="4">
        <v>43607</v>
      </c>
      <c r="C1102" s="2">
        <v>2.88</v>
      </c>
      <c r="D1102" s="2">
        <v>2.88</v>
      </c>
      <c r="E1102" s="2">
        <v>311</v>
      </c>
      <c r="F1102" s="2">
        <v>2.9767000000000001</v>
      </c>
      <c r="G1102" s="2">
        <v>925.75369999999998</v>
      </c>
      <c r="H1102" s="6">
        <f t="shared" si="17"/>
        <v>0</v>
      </c>
      <c r="I1102" s="5"/>
      <c r="J1102" s="5"/>
      <c r="K1102" s="5"/>
    </row>
    <row r="1103" spans="2:11" ht="13.5" x14ac:dyDescent="0.35">
      <c r="B1103" s="4">
        <v>43608</v>
      </c>
      <c r="C1103" s="2">
        <v>2.8</v>
      </c>
      <c r="D1103" s="2">
        <v>2.8</v>
      </c>
      <c r="E1103" s="2">
        <v>1000</v>
      </c>
      <c r="F1103" s="2">
        <v>2.8</v>
      </c>
      <c r="G1103" s="2">
        <v>2800</v>
      </c>
      <c r="H1103" s="6">
        <f t="shared" si="17"/>
        <v>-2.7777777777777804E-2</v>
      </c>
      <c r="I1103" s="5"/>
      <c r="J1103" s="5"/>
      <c r="K1103" s="5"/>
    </row>
    <row r="1104" spans="2:11" ht="13.5" x14ac:dyDescent="0.35">
      <c r="B1104" s="4">
        <v>43609</v>
      </c>
      <c r="C1104" s="2">
        <v>2.85</v>
      </c>
      <c r="D1104" s="2">
        <v>2.85</v>
      </c>
      <c r="E1104" s="2">
        <v>1870</v>
      </c>
      <c r="F1104" s="2">
        <v>2.8761000000000001</v>
      </c>
      <c r="G1104" s="2">
        <v>5378.3069999999998</v>
      </c>
      <c r="H1104" s="6">
        <f t="shared" si="17"/>
        <v>1.7857142857142953E-2</v>
      </c>
      <c r="I1104" s="5"/>
      <c r="J1104" s="5"/>
      <c r="K1104" s="5"/>
    </row>
    <row r="1105" spans="2:11" ht="13.5" x14ac:dyDescent="0.35">
      <c r="B1105" s="4">
        <v>43612</v>
      </c>
      <c r="C1105" s="2">
        <v>2.85</v>
      </c>
      <c r="D1105" s="2">
        <v>2.85</v>
      </c>
      <c r="E1105" s="2">
        <v>51</v>
      </c>
      <c r="F1105" s="2">
        <v>2.8010000000000002</v>
      </c>
      <c r="G1105" s="2">
        <v>142.851</v>
      </c>
      <c r="H1105" s="6">
        <f t="shared" si="17"/>
        <v>0</v>
      </c>
      <c r="I1105" s="5"/>
      <c r="J1105" s="5"/>
      <c r="K1105" s="5"/>
    </row>
    <row r="1106" spans="2:11" ht="13.5" x14ac:dyDescent="0.35">
      <c r="B1106" s="4">
        <v>43613</v>
      </c>
      <c r="C1106" s="2">
        <v>2.8</v>
      </c>
      <c r="D1106" s="2">
        <v>2.8</v>
      </c>
      <c r="E1106" s="2">
        <v>200</v>
      </c>
      <c r="F1106" s="2">
        <v>2.8</v>
      </c>
      <c r="G1106" s="2">
        <v>560</v>
      </c>
      <c r="H1106" s="6">
        <f t="shared" si="17"/>
        <v>-1.75438596491229E-2</v>
      </c>
      <c r="I1106" s="5"/>
      <c r="J1106" s="5"/>
      <c r="K1106" s="5"/>
    </row>
    <row r="1107" spans="2:11" ht="13.5" x14ac:dyDescent="0.35">
      <c r="B1107" s="4">
        <v>43614</v>
      </c>
      <c r="C1107" s="2">
        <v>2.79</v>
      </c>
      <c r="D1107" s="2">
        <v>2.79</v>
      </c>
      <c r="E1107" s="2">
        <v>2068</v>
      </c>
      <c r="F1107" s="2">
        <v>2.7509999999999999</v>
      </c>
      <c r="G1107" s="2">
        <v>5689.0680000000002</v>
      </c>
      <c r="H1107" s="6">
        <f t="shared" si="17"/>
        <v>-3.5714285714284954E-3</v>
      </c>
      <c r="I1107" s="5"/>
      <c r="J1107" s="5"/>
      <c r="K1107" s="5"/>
    </row>
    <row r="1108" spans="2:11" ht="13.5" x14ac:dyDescent="0.35">
      <c r="B1108" s="4">
        <v>43615</v>
      </c>
      <c r="C1108" s="2">
        <v>2.87</v>
      </c>
      <c r="D1108" s="2">
        <v>2.87</v>
      </c>
      <c r="E1108" s="2">
        <v>15260</v>
      </c>
      <c r="F1108" s="2">
        <v>2.8290000000000002</v>
      </c>
      <c r="G1108" s="2">
        <v>43170.54</v>
      </c>
      <c r="H1108" s="6">
        <f t="shared" si="17"/>
        <v>2.8673835125448053E-2</v>
      </c>
      <c r="I1108" s="5"/>
      <c r="J1108" s="5"/>
      <c r="K1108" s="5"/>
    </row>
    <row r="1109" spans="2:11" ht="13.5" x14ac:dyDescent="0.35">
      <c r="B1109" s="4">
        <v>43616</v>
      </c>
      <c r="C1109" s="2">
        <v>2.93</v>
      </c>
      <c r="D1109" s="2">
        <v>2.93</v>
      </c>
      <c r="E1109" s="2">
        <v>14793</v>
      </c>
      <c r="F1109" s="2">
        <v>2.9339</v>
      </c>
      <c r="G1109" s="2">
        <v>43401.182699999998</v>
      </c>
      <c r="H1109" s="6">
        <f t="shared" si="17"/>
        <v>2.0905923344947754E-2</v>
      </c>
      <c r="I1109" s="5"/>
      <c r="J1109" s="5"/>
      <c r="K1109" s="5"/>
    </row>
    <row r="1110" spans="2:11" ht="13.5" x14ac:dyDescent="0.35">
      <c r="B1110" s="4">
        <v>43619</v>
      </c>
      <c r="C1110" s="2">
        <v>3.04</v>
      </c>
      <c r="D1110" s="2">
        <v>3.04</v>
      </c>
      <c r="E1110" s="2">
        <v>1995</v>
      </c>
      <c r="F1110" s="2">
        <v>3.0188000000000001</v>
      </c>
      <c r="G1110" s="2">
        <v>6022.5060000000003</v>
      </c>
      <c r="H1110" s="6">
        <f t="shared" si="17"/>
        <v>3.754266211604091E-2</v>
      </c>
      <c r="I1110" s="5"/>
      <c r="J1110" s="5"/>
      <c r="K1110" s="5"/>
    </row>
    <row r="1111" spans="2:11" ht="13.5" x14ac:dyDescent="0.35">
      <c r="B1111" s="4">
        <v>43623</v>
      </c>
      <c r="C1111" s="2">
        <v>3.22</v>
      </c>
      <c r="D1111" s="2">
        <v>3.22</v>
      </c>
      <c r="E1111" s="2">
        <v>15793</v>
      </c>
      <c r="F1111" s="2">
        <v>3.1577000000000002</v>
      </c>
      <c r="G1111" s="2">
        <v>49869.556100000002</v>
      </c>
      <c r="H1111" s="6">
        <f t="shared" si="17"/>
        <v>5.9210526315789526E-2</v>
      </c>
      <c r="I1111" s="5"/>
      <c r="J1111" s="5"/>
      <c r="K1111" s="5"/>
    </row>
    <row r="1112" spans="2:11" ht="13.5" x14ac:dyDescent="0.35">
      <c r="B1112" s="4">
        <v>43626</v>
      </c>
      <c r="C1112" s="2">
        <v>3.41</v>
      </c>
      <c r="D1112" s="2">
        <v>3.41</v>
      </c>
      <c r="E1112" s="2">
        <v>211920</v>
      </c>
      <c r="F1112" s="2">
        <v>3.3637999999999999</v>
      </c>
      <c r="G1112" s="2">
        <v>712856.49600000004</v>
      </c>
      <c r="H1112" s="6">
        <f t="shared" si="17"/>
        <v>5.9006211180124203E-2</v>
      </c>
      <c r="I1112" s="5"/>
      <c r="J1112" s="5"/>
      <c r="K1112" s="5"/>
    </row>
    <row r="1113" spans="2:11" ht="13.5" x14ac:dyDescent="0.35">
      <c r="B1113" s="4">
        <v>43627</v>
      </c>
      <c r="C1113" s="2">
        <v>3.61</v>
      </c>
      <c r="D1113" s="2">
        <v>3.61</v>
      </c>
      <c r="E1113" s="2">
        <v>32987</v>
      </c>
      <c r="F1113" s="2">
        <v>3.56</v>
      </c>
      <c r="G1113" s="2">
        <v>117433.72</v>
      </c>
      <c r="H1113" s="6">
        <f t="shared" si="17"/>
        <v>5.8651026392961797E-2</v>
      </c>
      <c r="I1113" s="5"/>
      <c r="J1113" s="5"/>
      <c r="K1113" s="5"/>
    </row>
    <row r="1114" spans="2:11" ht="13.5" x14ac:dyDescent="0.35">
      <c r="B1114" s="4">
        <v>43628</v>
      </c>
      <c r="C1114" s="2">
        <v>3.82</v>
      </c>
      <c r="D1114" s="2">
        <v>3.82</v>
      </c>
      <c r="E1114" s="2">
        <v>313525</v>
      </c>
      <c r="F1114" s="2">
        <v>3.7875999999999999</v>
      </c>
      <c r="G1114" s="2">
        <v>1187507.29</v>
      </c>
      <c r="H1114" s="6">
        <f t="shared" si="17"/>
        <v>5.8171745152354563E-2</v>
      </c>
      <c r="I1114" s="5"/>
      <c r="J1114" s="5"/>
      <c r="K1114" s="5"/>
    </row>
    <row r="1115" spans="2:11" ht="13.5" x14ac:dyDescent="0.35">
      <c r="B1115" s="4">
        <v>43629</v>
      </c>
      <c r="C1115" s="2">
        <v>4.05</v>
      </c>
      <c r="D1115" s="2">
        <v>4.05</v>
      </c>
      <c r="E1115" s="2">
        <v>606791</v>
      </c>
      <c r="F1115" s="2">
        <v>4.0160999999999998</v>
      </c>
      <c r="G1115" s="2">
        <v>2436933.3350999998</v>
      </c>
      <c r="H1115" s="6">
        <f t="shared" si="17"/>
        <v>6.0209424083769635E-2</v>
      </c>
      <c r="I1115" s="5"/>
      <c r="J1115" s="5"/>
      <c r="K1115" s="5"/>
    </row>
    <row r="1116" spans="2:11" ht="13.5" x14ac:dyDescent="0.35">
      <c r="B1116" s="4">
        <v>43630</v>
      </c>
      <c r="C1116" s="2">
        <v>4</v>
      </c>
      <c r="D1116" s="2">
        <v>4</v>
      </c>
      <c r="E1116" s="2">
        <v>465383</v>
      </c>
      <c r="F1116" s="2">
        <v>4.0350999999999999</v>
      </c>
      <c r="G1116" s="2">
        <v>1877866.9432999999</v>
      </c>
      <c r="H1116" s="6">
        <f t="shared" si="17"/>
        <v>-1.2345679012345635E-2</v>
      </c>
      <c r="I1116" s="5"/>
      <c r="J1116" s="5"/>
      <c r="K1116" s="5"/>
    </row>
    <row r="1117" spans="2:11" ht="13.5" x14ac:dyDescent="0.35">
      <c r="B1117" s="4">
        <v>43633</v>
      </c>
      <c r="C1117" s="2">
        <v>3.94</v>
      </c>
      <c r="D1117" s="2">
        <v>3.94</v>
      </c>
      <c r="E1117" s="2">
        <v>198491</v>
      </c>
      <c r="F1117" s="2">
        <v>3.95</v>
      </c>
      <c r="G1117" s="2">
        <v>784039.45</v>
      </c>
      <c r="H1117" s="6">
        <f t="shared" si="17"/>
        <v>-1.5000000000000013E-2</v>
      </c>
      <c r="I1117" s="5"/>
      <c r="J1117" s="5"/>
      <c r="K1117" s="5"/>
    </row>
    <row r="1118" spans="2:11" ht="13.5" x14ac:dyDescent="0.35">
      <c r="B1118" s="4">
        <v>43634</v>
      </c>
      <c r="C1118" s="2">
        <v>4.1399999999999997</v>
      </c>
      <c r="D1118" s="2">
        <v>4.1399999999999997</v>
      </c>
      <c r="E1118" s="2">
        <v>229367</v>
      </c>
      <c r="F1118" s="2">
        <v>4.1223999999999998</v>
      </c>
      <c r="G1118" s="2">
        <v>945542.52080000006</v>
      </c>
      <c r="H1118" s="6">
        <f t="shared" si="17"/>
        <v>5.0761421319796884E-2</v>
      </c>
      <c r="I1118" s="5"/>
      <c r="J1118" s="5"/>
      <c r="K1118" s="5"/>
    </row>
    <row r="1119" spans="2:11" ht="13.5" x14ac:dyDescent="0.35">
      <c r="B1119" s="4">
        <v>43635</v>
      </c>
      <c r="C1119" s="2">
        <v>4.0999999999999996</v>
      </c>
      <c r="D1119" s="2">
        <v>4.0999999999999996</v>
      </c>
      <c r="E1119" s="2">
        <v>72436</v>
      </c>
      <c r="F1119" s="2">
        <v>4.1132999999999997</v>
      </c>
      <c r="G1119" s="2">
        <v>297950.9988</v>
      </c>
      <c r="H1119" s="6">
        <f t="shared" si="17"/>
        <v>-9.6618357487922805E-3</v>
      </c>
      <c r="I1119" s="5"/>
      <c r="J1119" s="5"/>
      <c r="K1119" s="5"/>
    </row>
    <row r="1120" spans="2:11" ht="13.5" x14ac:dyDescent="0.35">
      <c r="B1120" s="4">
        <v>43636</v>
      </c>
      <c r="C1120" s="2">
        <v>4.07</v>
      </c>
      <c r="D1120" s="2">
        <v>4.07</v>
      </c>
      <c r="E1120" s="2">
        <v>37688</v>
      </c>
      <c r="F1120" s="2">
        <v>4.0353000000000003</v>
      </c>
      <c r="G1120" s="2">
        <v>152082.38639999999</v>
      </c>
      <c r="H1120" s="6">
        <f t="shared" si="17"/>
        <v>-7.3170731707315516E-3</v>
      </c>
      <c r="I1120" s="5"/>
      <c r="J1120" s="5"/>
      <c r="K1120" s="5"/>
    </row>
    <row r="1121" spans="2:11" ht="13.5" x14ac:dyDescent="0.35">
      <c r="B1121" s="4">
        <v>43637</v>
      </c>
      <c r="C1121" s="2">
        <v>4.07</v>
      </c>
      <c r="D1121" s="2">
        <v>4.07</v>
      </c>
      <c r="E1121" s="2">
        <v>55952</v>
      </c>
      <c r="F1121" s="2">
        <v>4.0244999999999997</v>
      </c>
      <c r="G1121" s="2">
        <v>225178.82399999999</v>
      </c>
      <c r="H1121" s="6">
        <f t="shared" si="17"/>
        <v>0</v>
      </c>
      <c r="I1121" s="5"/>
      <c r="J1121" s="5"/>
      <c r="K1121" s="5"/>
    </row>
    <row r="1122" spans="2:11" ht="13.5" x14ac:dyDescent="0.35">
      <c r="B1122" s="4">
        <v>43640</v>
      </c>
      <c r="C1122" s="2">
        <v>4.1900000000000004</v>
      </c>
      <c r="D1122" s="2">
        <v>4.1900000000000004</v>
      </c>
      <c r="E1122" s="2">
        <v>115844</v>
      </c>
      <c r="F1122" s="2">
        <v>4.1585999999999999</v>
      </c>
      <c r="G1122" s="2">
        <v>481748.85840000003</v>
      </c>
      <c r="H1122" s="6">
        <f t="shared" si="17"/>
        <v>2.9484029484029509E-2</v>
      </c>
      <c r="I1122" s="5"/>
      <c r="J1122" s="5"/>
      <c r="K1122" s="5"/>
    </row>
    <row r="1123" spans="2:11" ht="13.5" x14ac:dyDescent="0.35">
      <c r="B1123" s="4">
        <v>43641</v>
      </c>
      <c r="C1123" s="2">
        <v>4.3499999999999996</v>
      </c>
      <c r="D1123" s="2">
        <v>4.3499999999999996</v>
      </c>
      <c r="E1123" s="2">
        <v>122287</v>
      </c>
      <c r="F1123" s="2">
        <v>4.3014999999999999</v>
      </c>
      <c r="G1123" s="2">
        <v>526017.53049999999</v>
      </c>
      <c r="H1123" s="6">
        <f t="shared" si="17"/>
        <v>3.8186157517899583E-2</v>
      </c>
      <c r="I1123" s="5"/>
      <c r="J1123" s="5"/>
      <c r="K1123" s="5"/>
    </row>
    <row r="1124" spans="2:11" ht="13.5" x14ac:dyDescent="0.35">
      <c r="B1124" s="4">
        <v>43642</v>
      </c>
      <c r="C1124" s="2">
        <v>4.6100000000000003</v>
      </c>
      <c r="D1124" s="2">
        <v>4.6100000000000003</v>
      </c>
      <c r="E1124" s="2">
        <v>160480</v>
      </c>
      <c r="F1124" s="2">
        <v>4.5987</v>
      </c>
      <c r="G1124" s="2">
        <v>737999.37600000005</v>
      </c>
      <c r="H1124" s="6">
        <f t="shared" si="17"/>
        <v>5.9770114942528894E-2</v>
      </c>
      <c r="I1124" s="5"/>
      <c r="J1124" s="5"/>
      <c r="K1124" s="5"/>
    </row>
    <row r="1125" spans="2:11" ht="13.5" x14ac:dyDescent="0.35">
      <c r="B1125" s="4">
        <v>43643</v>
      </c>
      <c r="C1125" s="2">
        <v>4.34</v>
      </c>
      <c r="D1125" s="2">
        <v>4.34</v>
      </c>
      <c r="E1125" s="2">
        <v>245602</v>
      </c>
      <c r="F1125" s="2">
        <v>4.4626999999999999</v>
      </c>
      <c r="G1125" s="2">
        <v>1096048.0453999999</v>
      </c>
      <c r="H1125" s="6">
        <f t="shared" si="17"/>
        <v>-5.8568329718004436E-2</v>
      </c>
      <c r="I1125" s="5"/>
      <c r="J1125" s="5"/>
      <c r="K1125" s="5"/>
    </row>
    <row r="1126" spans="2:11" ht="13.5" x14ac:dyDescent="0.35">
      <c r="B1126" s="4">
        <v>43644</v>
      </c>
      <c r="C1126" s="2">
        <v>4.58</v>
      </c>
      <c r="D1126" s="2">
        <v>4.58</v>
      </c>
      <c r="E1126" s="2">
        <v>34928</v>
      </c>
      <c r="F1126" s="2">
        <v>4.5454999999999997</v>
      </c>
      <c r="G1126" s="2">
        <v>158765.22399999999</v>
      </c>
      <c r="H1126" s="6">
        <f t="shared" si="17"/>
        <v>5.5299539170506964E-2</v>
      </c>
      <c r="I1126" s="5"/>
      <c r="J1126" s="5"/>
      <c r="K1126" s="5"/>
    </row>
    <row r="1127" spans="2:11" ht="13.5" x14ac:dyDescent="0.35">
      <c r="B1127" s="4">
        <v>43647</v>
      </c>
      <c r="C1127" s="2">
        <v>4.5</v>
      </c>
      <c r="D1127" s="2">
        <v>4.5</v>
      </c>
      <c r="E1127" s="2">
        <v>25735</v>
      </c>
      <c r="F1127" s="2">
        <v>4.5890000000000004</v>
      </c>
      <c r="G1127" s="2">
        <v>118097.91499999999</v>
      </c>
      <c r="H1127" s="6">
        <f t="shared" si="17"/>
        <v>-1.746724890829696E-2</v>
      </c>
      <c r="I1127" s="5"/>
      <c r="J1127" s="5"/>
      <c r="K1127" s="5"/>
    </row>
    <row r="1128" spans="2:11" ht="13.5" x14ac:dyDescent="0.35">
      <c r="B1128" s="4">
        <v>43648</v>
      </c>
      <c r="C1128" s="2">
        <v>4.63</v>
      </c>
      <c r="D1128" s="2">
        <v>4.63</v>
      </c>
      <c r="E1128" s="2">
        <v>85284</v>
      </c>
      <c r="F1128" s="2">
        <v>4.5884999999999998</v>
      </c>
      <c r="G1128" s="2">
        <v>391325.63400000002</v>
      </c>
      <c r="H1128" s="6">
        <f t="shared" si="17"/>
        <v>2.8888888888888867E-2</v>
      </c>
      <c r="I1128" s="5"/>
      <c r="J1128" s="5"/>
      <c r="K1128" s="5"/>
    </row>
    <row r="1129" spans="2:11" ht="13.5" x14ac:dyDescent="0.35">
      <c r="B1129" s="4">
        <v>43649</v>
      </c>
      <c r="C1129" s="2">
        <v>4.79</v>
      </c>
      <c r="D1129" s="2">
        <v>4.79</v>
      </c>
      <c r="E1129" s="2">
        <v>149214</v>
      </c>
      <c r="F1129" s="2">
        <v>4.7663000000000002</v>
      </c>
      <c r="G1129" s="2">
        <v>711198.68819999998</v>
      </c>
      <c r="H1129" s="6">
        <f t="shared" si="17"/>
        <v>3.4557235421166337E-2</v>
      </c>
      <c r="I1129" s="5"/>
      <c r="J1129" s="5"/>
      <c r="K1129" s="5"/>
    </row>
    <row r="1130" spans="2:11" ht="13.5" x14ac:dyDescent="0.35">
      <c r="B1130" s="4">
        <v>43650</v>
      </c>
      <c r="C1130" s="2">
        <v>5.0199999999999996</v>
      </c>
      <c r="D1130" s="2">
        <v>5.0199999999999996</v>
      </c>
      <c r="E1130" s="2">
        <v>133456</v>
      </c>
      <c r="F1130" s="2">
        <v>4.9565000000000001</v>
      </c>
      <c r="G1130" s="2">
        <v>661474.66399999999</v>
      </c>
      <c r="H1130" s="6">
        <f t="shared" si="17"/>
        <v>4.8016701461377771E-2</v>
      </c>
      <c r="I1130" s="5"/>
      <c r="J1130" s="5"/>
      <c r="K1130" s="5"/>
    </row>
    <row r="1131" spans="2:11" ht="13.5" x14ac:dyDescent="0.35">
      <c r="B1131" s="4">
        <v>43651</v>
      </c>
      <c r="C1131" s="2">
        <v>5.17</v>
      </c>
      <c r="D1131" s="2">
        <v>5.17</v>
      </c>
      <c r="E1131" s="2">
        <v>163369</v>
      </c>
      <c r="F1131" s="2">
        <v>5.1455000000000002</v>
      </c>
      <c r="G1131" s="2">
        <v>840615.18949999998</v>
      </c>
      <c r="H1131" s="6">
        <f t="shared" si="17"/>
        <v>2.9880478087649476E-2</v>
      </c>
      <c r="I1131" s="5"/>
      <c r="J1131" s="5"/>
      <c r="K1131" s="5"/>
    </row>
    <row r="1132" spans="2:11" ht="13.5" x14ac:dyDescent="0.35">
      <c r="B1132" s="4">
        <v>43654</v>
      </c>
      <c r="C1132" s="2">
        <v>5.48</v>
      </c>
      <c r="D1132" s="2">
        <v>5.48</v>
      </c>
      <c r="E1132" s="2">
        <v>206322</v>
      </c>
      <c r="F1132" s="2">
        <v>5.3494999999999999</v>
      </c>
      <c r="G1132" s="2">
        <v>1103719.5390000001</v>
      </c>
      <c r="H1132" s="6">
        <f t="shared" si="17"/>
        <v>5.9961315280464313E-2</v>
      </c>
      <c r="I1132" s="5"/>
      <c r="J1132" s="5"/>
      <c r="K1132" s="5"/>
    </row>
    <row r="1133" spans="2:11" ht="13.5" x14ac:dyDescent="0.35">
      <c r="B1133" s="4">
        <v>43655</v>
      </c>
      <c r="C1133" s="2">
        <v>5.7</v>
      </c>
      <c r="D1133" s="2">
        <v>5.7</v>
      </c>
      <c r="E1133" s="2">
        <v>176819</v>
      </c>
      <c r="F1133" s="2">
        <v>5.6798999999999999</v>
      </c>
      <c r="G1133" s="2">
        <v>1004314.2381</v>
      </c>
      <c r="H1133" s="6">
        <f t="shared" si="17"/>
        <v>4.0145985401459805E-2</v>
      </c>
      <c r="I1133" s="5"/>
      <c r="J1133" s="5"/>
      <c r="K1133" s="5"/>
    </row>
    <row r="1134" spans="2:11" ht="13.5" x14ac:dyDescent="0.35">
      <c r="B1134" s="4">
        <v>43656</v>
      </c>
      <c r="C1134" s="2">
        <v>5.7</v>
      </c>
      <c r="D1134" s="2">
        <v>5.7</v>
      </c>
      <c r="E1134" s="2">
        <v>91381</v>
      </c>
      <c r="F1134" s="2">
        <v>5.6584000000000003</v>
      </c>
      <c r="G1134" s="2">
        <v>517070.25040000002</v>
      </c>
      <c r="H1134" s="6">
        <f t="shared" si="17"/>
        <v>0</v>
      </c>
      <c r="I1134" s="5"/>
      <c r="J1134" s="5"/>
      <c r="K1134" s="5"/>
    </row>
    <row r="1135" spans="2:11" ht="13.5" x14ac:dyDescent="0.35">
      <c r="B1135" s="4">
        <v>43657</v>
      </c>
      <c r="C1135" s="2">
        <v>5.7</v>
      </c>
      <c r="D1135" s="2">
        <v>5.7</v>
      </c>
      <c r="E1135" s="2">
        <v>115995</v>
      </c>
      <c r="F1135" s="2">
        <v>5.6917999999999997</v>
      </c>
      <c r="G1135" s="2">
        <v>660220.34100000001</v>
      </c>
      <c r="H1135" s="6">
        <f t="shared" si="17"/>
        <v>0</v>
      </c>
      <c r="I1135" s="5"/>
      <c r="J1135" s="5"/>
      <c r="K1135" s="5"/>
    </row>
    <row r="1136" spans="2:11" ht="13.5" x14ac:dyDescent="0.35">
      <c r="B1136" s="4">
        <v>43658</v>
      </c>
      <c r="C1136" s="2">
        <v>5.65</v>
      </c>
      <c r="D1136" s="2">
        <v>5.65</v>
      </c>
      <c r="E1136" s="2">
        <v>130246</v>
      </c>
      <c r="F1136" s="2">
        <v>5.5978000000000003</v>
      </c>
      <c r="G1136" s="2">
        <v>729091.0588</v>
      </c>
      <c r="H1136" s="6">
        <f t="shared" si="17"/>
        <v>-8.7719298245613718E-3</v>
      </c>
      <c r="I1136" s="5"/>
      <c r="J1136" s="5"/>
      <c r="K1136" s="5"/>
    </row>
    <row r="1137" spans="2:11" ht="13.5" x14ac:dyDescent="0.35">
      <c r="B1137" s="4">
        <v>43661</v>
      </c>
      <c r="C1137" s="2">
        <v>5.5</v>
      </c>
      <c r="D1137" s="2">
        <v>5.5</v>
      </c>
      <c r="E1137" s="2">
        <v>60668</v>
      </c>
      <c r="F1137" s="2">
        <v>5.6304999999999996</v>
      </c>
      <c r="G1137" s="2">
        <v>341591.174</v>
      </c>
      <c r="H1137" s="6">
        <f t="shared" si="17"/>
        <v>-2.6548672566371743E-2</v>
      </c>
      <c r="I1137" s="5"/>
      <c r="J1137" s="5"/>
      <c r="K1137" s="5"/>
    </row>
    <row r="1138" spans="2:11" ht="13.5" x14ac:dyDescent="0.35">
      <c r="B1138" s="4">
        <v>43662</v>
      </c>
      <c r="C1138" s="2">
        <v>5.3</v>
      </c>
      <c r="D1138" s="2">
        <v>5.3</v>
      </c>
      <c r="E1138" s="2">
        <v>47913</v>
      </c>
      <c r="F1138" s="2">
        <v>5.3890000000000002</v>
      </c>
      <c r="G1138" s="2">
        <v>258203.15700000001</v>
      </c>
      <c r="H1138" s="6">
        <f t="shared" si="17"/>
        <v>-3.6363636363636397E-2</v>
      </c>
      <c r="I1138" s="5"/>
      <c r="J1138" s="5"/>
      <c r="K1138" s="5"/>
    </row>
    <row r="1139" spans="2:11" ht="13.5" x14ac:dyDescent="0.35">
      <c r="B1139" s="4">
        <v>43663</v>
      </c>
      <c r="C1139" s="2">
        <v>5.04</v>
      </c>
      <c r="D1139" s="2">
        <v>5.04</v>
      </c>
      <c r="E1139" s="2">
        <v>67300</v>
      </c>
      <c r="F1139" s="2">
        <v>5.1536</v>
      </c>
      <c r="G1139" s="2">
        <v>346837.28</v>
      </c>
      <c r="H1139" s="6">
        <f t="shared" si="17"/>
        <v>-4.9056603773584867E-2</v>
      </c>
      <c r="I1139" s="5"/>
      <c r="J1139" s="5"/>
      <c r="K1139" s="5"/>
    </row>
    <row r="1140" spans="2:11" ht="13.5" x14ac:dyDescent="0.35">
      <c r="B1140" s="4">
        <v>43664</v>
      </c>
      <c r="C1140" s="2">
        <v>4.75</v>
      </c>
      <c r="D1140" s="2">
        <v>4.75</v>
      </c>
      <c r="E1140" s="2">
        <v>35573</v>
      </c>
      <c r="F1140" s="2">
        <v>4.8281000000000001</v>
      </c>
      <c r="G1140" s="2">
        <v>171750.0013</v>
      </c>
      <c r="H1140" s="6">
        <f t="shared" si="17"/>
        <v>-5.7539682539682543E-2</v>
      </c>
      <c r="I1140" s="5"/>
      <c r="J1140" s="5"/>
      <c r="K1140" s="5"/>
    </row>
    <row r="1141" spans="2:11" ht="13.5" x14ac:dyDescent="0.35">
      <c r="B1141" s="4">
        <v>43665</v>
      </c>
      <c r="C1141" s="2">
        <v>4.4800000000000004</v>
      </c>
      <c r="D1141" s="2">
        <v>4.4800000000000004</v>
      </c>
      <c r="E1141" s="2">
        <v>12515</v>
      </c>
      <c r="F1141" s="2">
        <v>4.5784000000000002</v>
      </c>
      <c r="G1141" s="2">
        <v>57298.675999999999</v>
      </c>
      <c r="H1141" s="6">
        <f t="shared" si="17"/>
        <v>-5.6842105263157805E-2</v>
      </c>
      <c r="I1141" s="5"/>
      <c r="J1141" s="5"/>
      <c r="K1141" s="5"/>
    </row>
    <row r="1142" spans="2:11" ht="13.5" x14ac:dyDescent="0.35">
      <c r="B1142" s="4">
        <v>43668</v>
      </c>
      <c r="C1142" s="2">
        <v>4.21</v>
      </c>
      <c r="D1142" s="2">
        <v>4.21</v>
      </c>
      <c r="E1142" s="2">
        <v>732</v>
      </c>
      <c r="F1142" s="2">
        <v>4.4179000000000004</v>
      </c>
      <c r="G1142" s="2">
        <v>3233.9027999999998</v>
      </c>
      <c r="H1142" s="6">
        <f t="shared" si="17"/>
        <v>-6.0267857142857241E-2</v>
      </c>
      <c r="I1142" s="5"/>
      <c r="J1142" s="5"/>
      <c r="K1142" s="5"/>
    </row>
    <row r="1143" spans="2:11" ht="13.5" x14ac:dyDescent="0.35">
      <c r="B1143" s="4">
        <v>43669</v>
      </c>
      <c r="C1143" s="2">
        <v>4.1500000000000004</v>
      </c>
      <c r="D1143" s="2">
        <v>4.1500000000000004</v>
      </c>
      <c r="E1143" s="2">
        <v>80182</v>
      </c>
      <c r="F1143" s="2">
        <v>4.1666999999999996</v>
      </c>
      <c r="G1143" s="2">
        <v>334094.3394</v>
      </c>
      <c r="H1143" s="6">
        <f t="shared" si="17"/>
        <v>-1.4251781472683992E-2</v>
      </c>
      <c r="I1143" s="5"/>
      <c r="J1143" s="5"/>
      <c r="K1143" s="5"/>
    </row>
    <row r="1144" spans="2:11" ht="13.5" x14ac:dyDescent="0.35">
      <c r="B1144" s="4">
        <v>43670</v>
      </c>
      <c r="C1144" s="2">
        <v>4.28</v>
      </c>
      <c r="D1144" s="2">
        <v>4.28</v>
      </c>
      <c r="E1144" s="2">
        <v>49625</v>
      </c>
      <c r="F1144" s="2">
        <v>4.0620000000000003</v>
      </c>
      <c r="G1144" s="2">
        <v>201576.75</v>
      </c>
      <c r="H1144" s="6">
        <f t="shared" si="17"/>
        <v>3.1325301204819252E-2</v>
      </c>
      <c r="I1144" s="5"/>
      <c r="J1144" s="5"/>
      <c r="K1144" s="5"/>
    </row>
    <row r="1145" spans="2:11" ht="13.5" x14ac:dyDescent="0.35">
      <c r="B1145" s="4">
        <v>43672</v>
      </c>
      <c r="C1145" s="2">
        <v>4.29</v>
      </c>
      <c r="D1145" s="2">
        <v>4.29</v>
      </c>
      <c r="E1145" s="2">
        <v>6573</v>
      </c>
      <c r="F1145" s="2">
        <v>4.3018999999999998</v>
      </c>
      <c r="G1145" s="2">
        <v>28276.3887</v>
      </c>
      <c r="H1145" s="6">
        <f t="shared" si="17"/>
        <v>2.3364485981307911E-3</v>
      </c>
      <c r="I1145" s="5"/>
      <c r="J1145" s="5"/>
      <c r="K1145" s="5"/>
    </row>
    <row r="1146" spans="2:11" ht="13.5" x14ac:dyDescent="0.35">
      <c r="B1146" s="4">
        <v>43675</v>
      </c>
      <c r="C1146" s="2">
        <v>4.2</v>
      </c>
      <c r="D1146" s="2">
        <v>4.2</v>
      </c>
      <c r="E1146" s="2">
        <v>7024</v>
      </c>
      <c r="F1146" s="2">
        <v>4.2267000000000001</v>
      </c>
      <c r="G1146" s="2">
        <v>29688.340800000002</v>
      </c>
      <c r="H1146" s="6">
        <f t="shared" si="17"/>
        <v>-2.0979020979020945E-2</v>
      </c>
      <c r="I1146" s="5"/>
      <c r="J1146" s="5"/>
      <c r="K1146" s="5"/>
    </row>
    <row r="1147" spans="2:11" ht="13.5" x14ac:dyDescent="0.35">
      <c r="B1147" s="4">
        <v>43676</v>
      </c>
      <c r="C1147" s="2">
        <v>4.2</v>
      </c>
      <c r="D1147" s="2">
        <v>4.2</v>
      </c>
      <c r="E1147" s="2">
        <v>12860</v>
      </c>
      <c r="F1147" s="2">
        <v>4.1894</v>
      </c>
      <c r="G1147" s="2">
        <v>53875.684000000001</v>
      </c>
      <c r="H1147" s="6">
        <f t="shared" si="17"/>
        <v>0</v>
      </c>
      <c r="I1147" s="5"/>
      <c r="J1147" s="5"/>
      <c r="K1147" s="5"/>
    </row>
    <row r="1148" spans="2:11" ht="13.5" x14ac:dyDescent="0.35">
      <c r="B1148" s="4">
        <v>43677</v>
      </c>
      <c r="C1148" s="2">
        <v>4.29</v>
      </c>
      <c r="D1148" s="2">
        <v>4.29</v>
      </c>
      <c r="E1148" s="2">
        <v>60</v>
      </c>
      <c r="F1148" s="2">
        <v>4.3075000000000001</v>
      </c>
      <c r="G1148" s="2">
        <v>258.45</v>
      </c>
      <c r="H1148" s="6">
        <f t="shared" si="17"/>
        <v>2.1428571428571394E-2</v>
      </c>
      <c r="I1148" s="5"/>
      <c r="J1148" s="5"/>
      <c r="K1148" s="5"/>
    </row>
    <row r="1149" spans="2:11" ht="13.5" x14ac:dyDescent="0.35">
      <c r="B1149" s="4">
        <v>43678</v>
      </c>
      <c r="C1149" s="2">
        <v>4.26</v>
      </c>
      <c r="D1149" s="2">
        <v>4.26</v>
      </c>
      <c r="E1149" s="2">
        <v>3389</v>
      </c>
      <c r="F1149" s="2">
        <v>4.2019000000000002</v>
      </c>
      <c r="G1149" s="2">
        <v>14240.239100000001</v>
      </c>
      <c r="H1149" s="6">
        <f t="shared" si="17"/>
        <v>-6.9930069930070511E-3</v>
      </c>
      <c r="I1149" s="5"/>
      <c r="J1149" s="5"/>
      <c r="K1149" s="5"/>
    </row>
    <row r="1150" spans="2:11" ht="13.5" x14ac:dyDescent="0.35">
      <c r="B1150" s="4">
        <v>43679</v>
      </c>
      <c r="C1150" s="2">
        <v>4.25</v>
      </c>
      <c r="D1150" s="2">
        <v>4.25</v>
      </c>
      <c r="E1150" s="2">
        <v>12362</v>
      </c>
      <c r="F1150" s="2">
        <v>4.2152000000000003</v>
      </c>
      <c r="G1150" s="2">
        <v>52108.3024</v>
      </c>
      <c r="H1150" s="6">
        <f t="shared" si="17"/>
        <v>-2.347417840375537E-3</v>
      </c>
      <c r="I1150" s="5"/>
      <c r="J1150" s="5"/>
      <c r="K1150" s="5"/>
    </row>
    <row r="1151" spans="2:11" ht="13.5" x14ac:dyDescent="0.35">
      <c r="B1151" s="4">
        <v>43682</v>
      </c>
      <c r="C1151" s="2">
        <v>4.47</v>
      </c>
      <c r="D1151" s="2">
        <v>4.47</v>
      </c>
      <c r="E1151" s="2">
        <v>39476</v>
      </c>
      <c r="F1151" s="2">
        <v>4.3525</v>
      </c>
      <c r="G1151" s="2">
        <v>171819.29</v>
      </c>
      <c r="H1151" s="6">
        <f t="shared" si="17"/>
        <v>5.1764705882352879E-2</v>
      </c>
      <c r="I1151" s="5"/>
      <c r="J1151" s="5"/>
      <c r="K1151" s="5"/>
    </row>
    <row r="1152" spans="2:11" ht="13.5" x14ac:dyDescent="0.35">
      <c r="B1152" s="4">
        <v>43683</v>
      </c>
      <c r="C1152" s="2">
        <v>4.74</v>
      </c>
      <c r="D1152" s="2">
        <v>4.74</v>
      </c>
      <c r="E1152" s="2">
        <v>22639</v>
      </c>
      <c r="F1152" s="2">
        <v>4.6195000000000004</v>
      </c>
      <c r="G1152" s="2">
        <v>104580.8605</v>
      </c>
      <c r="H1152" s="6">
        <f t="shared" si="17"/>
        <v>6.0402684563758496E-2</v>
      </c>
      <c r="I1152" s="5"/>
      <c r="J1152" s="5"/>
      <c r="K1152" s="5"/>
    </row>
    <row r="1153" spans="2:11" ht="13.5" x14ac:dyDescent="0.35">
      <c r="B1153" s="4">
        <v>43684</v>
      </c>
      <c r="C1153" s="2">
        <v>4.97</v>
      </c>
      <c r="D1153" s="2">
        <v>4.97</v>
      </c>
      <c r="E1153" s="2">
        <v>41313</v>
      </c>
      <c r="F1153" s="2">
        <v>4.9880000000000004</v>
      </c>
      <c r="G1153" s="2">
        <v>206069.24400000001</v>
      </c>
      <c r="H1153" s="6">
        <f t="shared" si="17"/>
        <v>4.8523206751054752E-2</v>
      </c>
      <c r="I1153" s="5"/>
      <c r="J1153" s="5"/>
      <c r="K1153" s="5"/>
    </row>
    <row r="1154" spans="2:11" ht="13.5" x14ac:dyDescent="0.35">
      <c r="B1154" s="4">
        <v>43685</v>
      </c>
      <c r="C1154" s="2">
        <v>4.78</v>
      </c>
      <c r="D1154" s="2">
        <v>4.78</v>
      </c>
      <c r="E1154" s="2">
        <v>6069</v>
      </c>
      <c r="F1154" s="2">
        <v>4.7926000000000002</v>
      </c>
      <c r="G1154" s="2">
        <v>29086.289400000001</v>
      </c>
      <c r="H1154" s="6">
        <f t="shared" si="17"/>
        <v>-3.8229376257545175E-2</v>
      </c>
      <c r="I1154" s="5"/>
      <c r="J1154" s="5"/>
      <c r="K1154" s="5"/>
    </row>
    <row r="1155" spans="2:11" ht="13.5" x14ac:dyDescent="0.35">
      <c r="B1155" s="4">
        <v>43686</v>
      </c>
      <c r="C1155" s="2">
        <v>4.6399999999999997</v>
      </c>
      <c r="D1155" s="2">
        <v>4.6399999999999997</v>
      </c>
      <c r="E1155" s="2">
        <v>9205</v>
      </c>
      <c r="F1155" s="2">
        <v>4.6769999999999996</v>
      </c>
      <c r="G1155" s="2">
        <v>43051.785000000003</v>
      </c>
      <c r="H1155" s="6">
        <f t="shared" si="17"/>
        <v>-2.9288702928870411E-2</v>
      </c>
      <c r="I1155" s="5"/>
      <c r="J1155" s="5"/>
      <c r="K1155" s="5"/>
    </row>
    <row r="1156" spans="2:11" ht="13.5" x14ac:dyDescent="0.35">
      <c r="B1156" s="4">
        <v>43691</v>
      </c>
      <c r="C1156" s="2">
        <v>4.7</v>
      </c>
      <c r="D1156" s="2">
        <v>4.7</v>
      </c>
      <c r="E1156" s="2">
        <v>43908</v>
      </c>
      <c r="F1156" s="2">
        <v>4.6071</v>
      </c>
      <c r="G1156" s="2">
        <v>202288.54680000001</v>
      </c>
      <c r="H1156" s="6">
        <f t="shared" si="17"/>
        <v>1.2931034482758728E-2</v>
      </c>
      <c r="I1156" s="5"/>
      <c r="J1156" s="5"/>
      <c r="K1156" s="5"/>
    </row>
    <row r="1157" spans="2:11" ht="13.5" x14ac:dyDescent="0.35">
      <c r="B1157" s="4">
        <v>43692</v>
      </c>
      <c r="C1157" s="2">
        <v>4.68</v>
      </c>
      <c r="D1157" s="2">
        <v>4.68</v>
      </c>
      <c r="E1157" s="2">
        <v>7181</v>
      </c>
      <c r="F1157" s="2">
        <v>4.6767000000000003</v>
      </c>
      <c r="G1157" s="2">
        <v>33583.382700000002</v>
      </c>
      <c r="H1157" s="6">
        <f t="shared" si="17"/>
        <v>-4.2553191489362683E-3</v>
      </c>
      <c r="I1157" s="5"/>
      <c r="J1157" s="5"/>
      <c r="K1157" s="5"/>
    </row>
    <row r="1158" spans="2:11" ht="13.5" x14ac:dyDescent="0.35">
      <c r="B1158" s="4">
        <v>43693</v>
      </c>
      <c r="C1158" s="2">
        <v>4.6100000000000003</v>
      </c>
      <c r="D1158" s="2">
        <v>4.6100000000000003</v>
      </c>
      <c r="E1158" s="2">
        <v>4367</v>
      </c>
      <c r="F1158" s="2">
        <v>4.6125999999999996</v>
      </c>
      <c r="G1158" s="2">
        <v>20143.224200000001</v>
      </c>
      <c r="H1158" s="6">
        <f t="shared" si="17"/>
        <v>-1.495726495726483E-2</v>
      </c>
      <c r="I1158" s="5"/>
      <c r="J1158" s="5"/>
      <c r="K1158" s="5"/>
    </row>
    <row r="1159" spans="2:11" ht="13.5" x14ac:dyDescent="0.35">
      <c r="B1159" s="4">
        <v>43696</v>
      </c>
      <c r="C1159" s="2">
        <v>4.5199999999999996</v>
      </c>
      <c r="D1159" s="2">
        <v>4.5199999999999996</v>
      </c>
      <c r="E1159" s="2">
        <v>44</v>
      </c>
      <c r="F1159" s="2">
        <v>4.5199999999999996</v>
      </c>
      <c r="G1159" s="2">
        <v>198.88</v>
      </c>
      <c r="H1159" s="6">
        <f t="shared" ref="H1159:H1222" si="18">(D1159-D1158)/D1158</f>
        <v>-1.9522776572668273E-2</v>
      </c>
      <c r="I1159" s="5"/>
      <c r="J1159" s="5"/>
      <c r="K1159" s="5"/>
    </row>
    <row r="1160" spans="2:11" ht="13.5" x14ac:dyDescent="0.35">
      <c r="B1160" s="4">
        <v>43697</v>
      </c>
      <c r="C1160" s="2">
        <v>4.4000000000000004</v>
      </c>
      <c r="D1160" s="2">
        <v>4.4000000000000004</v>
      </c>
      <c r="E1160" s="2">
        <v>19950</v>
      </c>
      <c r="F1160" s="2">
        <v>4.4161000000000001</v>
      </c>
      <c r="G1160" s="2">
        <v>88101.195000000007</v>
      </c>
      <c r="H1160" s="6">
        <f t="shared" si="18"/>
        <v>-2.6548672566371511E-2</v>
      </c>
      <c r="I1160" s="5"/>
      <c r="J1160" s="5"/>
      <c r="K1160" s="5"/>
    </row>
    <row r="1161" spans="2:11" ht="13.5" x14ac:dyDescent="0.35">
      <c r="B1161" s="4">
        <v>43698</v>
      </c>
      <c r="C1161" s="2">
        <v>4.51</v>
      </c>
      <c r="D1161" s="2">
        <v>4.51</v>
      </c>
      <c r="E1161" s="2">
        <v>38534</v>
      </c>
      <c r="F1161" s="2">
        <v>4.4405999999999999</v>
      </c>
      <c r="G1161" s="2">
        <v>171114.08040000001</v>
      </c>
      <c r="H1161" s="6">
        <f t="shared" si="18"/>
        <v>2.499999999999987E-2</v>
      </c>
      <c r="I1161" s="5"/>
      <c r="J1161" s="5"/>
      <c r="K1161" s="5"/>
    </row>
    <row r="1162" spans="2:11" ht="13.5" x14ac:dyDescent="0.35">
      <c r="B1162" s="4">
        <v>43699</v>
      </c>
      <c r="C1162" s="2">
        <v>4.7699999999999996</v>
      </c>
      <c r="D1162" s="2">
        <v>4.7699999999999996</v>
      </c>
      <c r="E1162" s="2">
        <v>39110</v>
      </c>
      <c r="F1162" s="2">
        <v>4.7442000000000002</v>
      </c>
      <c r="G1162" s="2">
        <v>185545.66200000001</v>
      </c>
      <c r="H1162" s="6">
        <f t="shared" si="18"/>
        <v>5.7649667405764923E-2</v>
      </c>
      <c r="I1162" s="5"/>
      <c r="J1162" s="5"/>
      <c r="K1162" s="5"/>
    </row>
    <row r="1163" spans="2:11" ht="13.5" x14ac:dyDescent="0.35">
      <c r="B1163" s="4">
        <v>43700</v>
      </c>
      <c r="C1163" s="2">
        <v>4.92</v>
      </c>
      <c r="D1163" s="2">
        <v>4.92</v>
      </c>
      <c r="E1163" s="2">
        <v>37896</v>
      </c>
      <c r="F1163" s="2">
        <v>4.9096000000000002</v>
      </c>
      <c r="G1163" s="2">
        <v>186054.2016</v>
      </c>
      <c r="H1163" s="6">
        <f t="shared" si="18"/>
        <v>3.1446540880503221E-2</v>
      </c>
      <c r="I1163" s="5"/>
      <c r="J1163" s="5"/>
      <c r="K1163" s="5"/>
    </row>
    <row r="1164" spans="2:11" ht="13.5" x14ac:dyDescent="0.35">
      <c r="B1164" s="4">
        <v>43703</v>
      </c>
      <c r="C1164" s="2">
        <v>4.92</v>
      </c>
      <c r="D1164" s="2">
        <v>4.92</v>
      </c>
      <c r="E1164" s="2">
        <v>43512</v>
      </c>
      <c r="F1164" s="2">
        <v>4.8303000000000003</v>
      </c>
      <c r="G1164" s="2">
        <v>210176.01360000001</v>
      </c>
      <c r="H1164" s="6">
        <f t="shared" si="18"/>
        <v>0</v>
      </c>
      <c r="I1164" s="5"/>
      <c r="J1164" s="5"/>
      <c r="K1164" s="5"/>
    </row>
    <row r="1165" spans="2:11" ht="13.5" x14ac:dyDescent="0.35">
      <c r="B1165" s="4">
        <v>43704</v>
      </c>
      <c r="C1165" s="2">
        <v>4.9000000000000004</v>
      </c>
      <c r="D1165" s="2">
        <v>4.9000000000000004</v>
      </c>
      <c r="E1165" s="2">
        <v>20000</v>
      </c>
      <c r="F1165" s="2">
        <v>4.9000000000000004</v>
      </c>
      <c r="G1165" s="2">
        <v>98000</v>
      </c>
      <c r="H1165" s="6">
        <f t="shared" si="18"/>
        <v>-4.0650406504064178E-3</v>
      </c>
      <c r="I1165" s="5"/>
      <c r="J1165" s="5"/>
      <c r="K1165" s="5"/>
    </row>
    <row r="1166" spans="2:11" ht="13.5" x14ac:dyDescent="0.35">
      <c r="B1166" s="4">
        <v>43705</v>
      </c>
      <c r="C1166" s="2">
        <v>4.95</v>
      </c>
      <c r="D1166" s="2">
        <v>4.95</v>
      </c>
      <c r="E1166" s="2">
        <v>14593</v>
      </c>
      <c r="F1166" s="2">
        <v>4.9097999999999997</v>
      </c>
      <c r="G1166" s="2">
        <v>71648.7114</v>
      </c>
      <c r="H1166" s="6">
        <f t="shared" si="18"/>
        <v>1.0204081632653024E-2</v>
      </c>
      <c r="I1166" s="5"/>
      <c r="J1166" s="5"/>
      <c r="K1166" s="5"/>
    </row>
    <row r="1167" spans="2:11" ht="13.5" x14ac:dyDescent="0.35">
      <c r="B1167" s="4">
        <v>43706</v>
      </c>
      <c r="C1167" s="2">
        <v>4.8099999999999996</v>
      </c>
      <c r="D1167" s="2">
        <v>4.8099999999999996</v>
      </c>
      <c r="E1167" s="2">
        <v>10808</v>
      </c>
      <c r="F1167" s="2">
        <v>4.8968999999999996</v>
      </c>
      <c r="G1167" s="2">
        <v>52925.695200000002</v>
      </c>
      <c r="H1167" s="6">
        <f t="shared" si="18"/>
        <v>-2.8282828282828396E-2</v>
      </c>
      <c r="I1167" s="5"/>
      <c r="J1167" s="5"/>
      <c r="K1167" s="5"/>
    </row>
    <row r="1168" spans="2:11" ht="13.5" x14ac:dyDescent="0.35">
      <c r="B1168" s="4">
        <v>43707</v>
      </c>
      <c r="C1168" s="2">
        <v>4.9000000000000004</v>
      </c>
      <c r="D1168" s="2">
        <v>4.9000000000000004</v>
      </c>
      <c r="E1168" s="2">
        <v>455</v>
      </c>
      <c r="F1168" s="2">
        <v>4.8895</v>
      </c>
      <c r="G1168" s="2">
        <v>2224.7224999999999</v>
      </c>
      <c r="H1168" s="6">
        <f t="shared" si="18"/>
        <v>1.8711018711018868E-2</v>
      </c>
      <c r="I1168" s="5"/>
      <c r="J1168" s="5"/>
      <c r="K1168" s="5"/>
    </row>
    <row r="1169" spans="2:11" ht="13.5" x14ac:dyDescent="0.35">
      <c r="B1169" s="4">
        <v>43710</v>
      </c>
      <c r="C1169" s="2">
        <v>4.76</v>
      </c>
      <c r="D1169" s="2">
        <v>4.76</v>
      </c>
      <c r="E1169" s="2">
        <v>481</v>
      </c>
      <c r="F1169" s="2">
        <v>4.8254999999999999</v>
      </c>
      <c r="G1169" s="2">
        <v>2321.0655000000002</v>
      </c>
      <c r="H1169" s="6">
        <f t="shared" si="18"/>
        <v>-2.8571428571428685E-2</v>
      </c>
      <c r="I1169" s="5"/>
      <c r="J1169" s="5"/>
      <c r="K1169" s="5"/>
    </row>
    <row r="1170" spans="2:11" ht="13.5" x14ac:dyDescent="0.35">
      <c r="B1170" s="4">
        <v>43711</v>
      </c>
      <c r="C1170" s="2">
        <v>4.72</v>
      </c>
      <c r="D1170" s="2">
        <v>4.72</v>
      </c>
      <c r="E1170" s="2">
        <v>2310</v>
      </c>
      <c r="F1170" s="2">
        <v>4.7477999999999998</v>
      </c>
      <c r="G1170" s="2">
        <v>10967.418</v>
      </c>
      <c r="H1170" s="6">
        <f t="shared" si="18"/>
        <v>-8.4033613445378234E-3</v>
      </c>
      <c r="I1170" s="5"/>
      <c r="J1170" s="5"/>
      <c r="K1170" s="5"/>
    </row>
    <row r="1171" spans="2:11" ht="13.5" x14ac:dyDescent="0.35">
      <c r="B1171" s="4">
        <v>43712</v>
      </c>
      <c r="C1171" s="2">
        <v>4.8600000000000003</v>
      </c>
      <c r="D1171" s="2">
        <v>4.8600000000000003</v>
      </c>
      <c r="E1171" s="2">
        <v>31392</v>
      </c>
      <c r="F1171" s="2">
        <v>4.7061000000000002</v>
      </c>
      <c r="G1171" s="2">
        <v>147733.89120000001</v>
      </c>
      <c r="H1171" s="6">
        <f t="shared" si="18"/>
        <v>2.9661016949152665E-2</v>
      </c>
      <c r="I1171" s="5"/>
      <c r="J1171" s="5"/>
      <c r="K1171" s="5"/>
    </row>
    <row r="1172" spans="2:11" ht="13.5" x14ac:dyDescent="0.35">
      <c r="B1172" s="4">
        <v>43713</v>
      </c>
      <c r="C1172" s="2">
        <v>4.8600000000000003</v>
      </c>
      <c r="D1172" s="2">
        <v>4.8600000000000003</v>
      </c>
      <c r="E1172" s="2">
        <v>2550</v>
      </c>
      <c r="F1172" s="2">
        <v>4.8574999999999999</v>
      </c>
      <c r="G1172" s="2">
        <v>12386.625</v>
      </c>
      <c r="H1172" s="6">
        <f t="shared" si="18"/>
        <v>0</v>
      </c>
      <c r="I1172" s="5"/>
      <c r="J1172" s="5"/>
      <c r="K1172" s="5"/>
    </row>
    <row r="1173" spans="2:11" ht="13.5" x14ac:dyDescent="0.35">
      <c r="B1173" s="4">
        <v>43714</v>
      </c>
      <c r="C1173" s="2">
        <v>4.84</v>
      </c>
      <c r="D1173" s="2">
        <v>4.84</v>
      </c>
      <c r="E1173" s="2">
        <v>2700</v>
      </c>
      <c r="F1173" s="2">
        <v>4.7289000000000003</v>
      </c>
      <c r="G1173" s="2">
        <v>12768.03</v>
      </c>
      <c r="H1173" s="6">
        <f t="shared" si="18"/>
        <v>-4.1152263374486546E-3</v>
      </c>
      <c r="I1173" s="5"/>
      <c r="J1173" s="5"/>
      <c r="K1173" s="5"/>
    </row>
    <row r="1174" spans="2:11" ht="13.5" x14ac:dyDescent="0.35">
      <c r="B1174" s="4">
        <v>43717</v>
      </c>
      <c r="C1174" s="2">
        <v>4.9000000000000004</v>
      </c>
      <c r="D1174" s="2">
        <v>4.9000000000000004</v>
      </c>
      <c r="E1174" s="2">
        <v>22473</v>
      </c>
      <c r="F1174" s="2">
        <v>4.8254999999999999</v>
      </c>
      <c r="G1174" s="2">
        <v>108443.4615</v>
      </c>
      <c r="H1174" s="6">
        <f t="shared" si="18"/>
        <v>1.2396694214876136E-2</v>
      </c>
      <c r="I1174" s="5"/>
      <c r="J1174" s="5"/>
      <c r="K1174" s="5"/>
    </row>
    <row r="1175" spans="2:11" ht="13.5" x14ac:dyDescent="0.35">
      <c r="B1175" s="4">
        <v>43718</v>
      </c>
      <c r="C1175" s="2">
        <v>4.8</v>
      </c>
      <c r="D1175" s="2">
        <v>4.8</v>
      </c>
      <c r="E1175" s="2">
        <v>41259</v>
      </c>
      <c r="F1175" s="2">
        <v>4.7965</v>
      </c>
      <c r="G1175" s="2">
        <v>197898.7935</v>
      </c>
      <c r="H1175" s="6">
        <f t="shared" si="18"/>
        <v>-2.0408163265306228E-2</v>
      </c>
      <c r="I1175" s="5"/>
      <c r="J1175" s="5"/>
      <c r="K1175" s="5"/>
    </row>
    <row r="1176" spans="2:11" ht="13.5" x14ac:dyDescent="0.35">
      <c r="B1176" s="4">
        <v>43719</v>
      </c>
      <c r="C1176" s="2">
        <v>4.78</v>
      </c>
      <c r="D1176" s="2">
        <v>4.78</v>
      </c>
      <c r="E1176" s="2">
        <v>39621</v>
      </c>
      <c r="F1176" s="2">
        <v>4.7004999999999999</v>
      </c>
      <c r="G1176" s="2">
        <v>186238.5105</v>
      </c>
      <c r="H1176" s="6">
        <f t="shared" si="18"/>
        <v>-4.1666666666665781E-3</v>
      </c>
      <c r="I1176" s="5"/>
      <c r="J1176" s="5"/>
      <c r="K1176" s="5"/>
    </row>
    <row r="1177" spans="2:11" ht="13.5" x14ac:dyDescent="0.35">
      <c r="B1177" s="4">
        <v>43720</v>
      </c>
      <c r="C1177" s="2">
        <v>4.7</v>
      </c>
      <c r="D1177" s="2">
        <v>4.7</v>
      </c>
      <c r="E1177" s="2">
        <v>31939</v>
      </c>
      <c r="F1177" s="2">
        <v>4.7001999999999997</v>
      </c>
      <c r="G1177" s="2">
        <v>150119.68780000001</v>
      </c>
      <c r="H1177" s="6">
        <f t="shared" si="18"/>
        <v>-1.673640167364018E-2</v>
      </c>
      <c r="I1177" s="5"/>
      <c r="J1177" s="5"/>
      <c r="K1177" s="5"/>
    </row>
    <row r="1178" spans="2:11" ht="13.5" x14ac:dyDescent="0.35">
      <c r="B1178" s="4">
        <v>43721</v>
      </c>
      <c r="C1178" s="2">
        <v>4.8</v>
      </c>
      <c r="D1178" s="2">
        <v>4.8</v>
      </c>
      <c r="E1178" s="2">
        <v>12048</v>
      </c>
      <c r="F1178" s="2">
        <v>4.7775999999999996</v>
      </c>
      <c r="G1178" s="2">
        <v>57560.524799999999</v>
      </c>
      <c r="H1178" s="6">
        <f t="shared" si="18"/>
        <v>2.1276595744680774E-2</v>
      </c>
      <c r="I1178" s="5"/>
      <c r="J1178" s="5"/>
      <c r="K1178" s="5"/>
    </row>
    <row r="1179" spans="2:11" ht="13.5" x14ac:dyDescent="0.35">
      <c r="B1179" s="4">
        <v>43724</v>
      </c>
      <c r="C1179" s="2">
        <v>4.66</v>
      </c>
      <c r="D1179" s="2">
        <v>4.66</v>
      </c>
      <c r="E1179" s="2">
        <v>1865</v>
      </c>
      <c r="F1179" s="2">
        <v>4.6631</v>
      </c>
      <c r="G1179" s="2">
        <v>8696.6815000000006</v>
      </c>
      <c r="H1179" s="6">
        <f t="shared" si="18"/>
        <v>-2.9166666666666601E-2</v>
      </c>
      <c r="I1179" s="5"/>
      <c r="J1179" s="5"/>
      <c r="K1179" s="5"/>
    </row>
    <row r="1180" spans="2:11" ht="13.5" x14ac:dyDescent="0.35">
      <c r="B1180" s="4">
        <v>43725</v>
      </c>
      <c r="C1180" s="2">
        <v>4.7</v>
      </c>
      <c r="D1180" s="2">
        <v>4.7</v>
      </c>
      <c r="E1180" s="2">
        <v>14750</v>
      </c>
      <c r="F1180" s="2">
        <v>4.6962999999999999</v>
      </c>
      <c r="G1180" s="2">
        <v>69270.425000000003</v>
      </c>
      <c r="H1180" s="6">
        <f t="shared" si="18"/>
        <v>8.5836909871244704E-3</v>
      </c>
      <c r="I1180" s="5"/>
      <c r="J1180" s="5"/>
      <c r="K1180" s="5"/>
    </row>
    <row r="1181" spans="2:11" ht="13.5" x14ac:dyDescent="0.35">
      <c r="B1181" s="4">
        <v>43726</v>
      </c>
      <c r="C1181" s="2">
        <v>4.5999999999999996</v>
      </c>
      <c r="D1181" s="2">
        <v>4.5999999999999996</v>
      </c>
      <c r="E1181" s="2">
        <v>10032</v>
      </c>
      <c r="F1181" s="2">
        <v>4.5999999999999996</v>
      </c>
      <c r="G1181" s="2">
        <v>46147.199999999997</v>
      </c>
      <c r="H1181" s="6">
        <f t="shared" si="18"/>
        <v>-2.1276595744680965E-2</v>
      </c>
      <c r="I1181" s="5"/>
      <c r="J1181" s="5"/>
      <c r="K1181" s="5"/>
    </row>
    <row r="1182" spans="2:11" ht="13.5" x14ac:dyDescent="0.35">
      <c r="B1182" s="4">
        <v>43727</v>
      </c>
      <c r="C1182" s="2">
        <v>4.7</v>
      </c>
      <c r="D1182" s="2">
        <v>4.7</v>
      </c>
      <c r="E1182" s="2">
        <v>7362</v>
      </c>
      <c r="F1182" s="2">
        <v>4.6429999999999998</v>
      </c>
      <c r="G1182" s="2">
        <v>34181.766000000003</v>
      </c>
      <c r="H1182" s="6">
        <f t="shared" si="18"/>
        <v>2.1739130434782726E-2</v>
      </c>
      <c r="I1182" s="5"/>
      <c r="J1182" s="5"/>
      <c r="K1182" s="5"/>
    </row>
    <row r="1183" spans="2:11" ht="13.5" x14ac:dyDescent="0.35">
      <c r="B1183" s="4">
        <v>43728</v>
      </c>
      <c r="C1183" s="2">
        <v>4.7300000000000004</v>
      </c>
      <c r="D1183" s="2">
        <v>4.7300000000000004</v>
      </c>
      <c r="E1183" s="2">
        <v>11176</v>
      </c>
      <c r="F1183" s="2">
        <v>4.6908000000000003</v>
      </c>
      <c r="G1183" s="2">
        <v>52424.380799999999</v>
      </c>
      <c r="H1183" s="6">
        <f t="shared" si="18"/>
        <v>6.3829787234043079E-3</v>
      </c>
      <c r="I1183" s="5"/>
      <c r="J1183" s="5"/>
      <c r="K1183" s="5"/>
    </row>
    <row r="1184" spans="2:11" ht="13.5" x14ac:dyDescent="0.35">
      <c r="B1184" s="4">
        <v>43731</v>
      </c>
      <c r="C1184" s="2">
        <v>4.7300000000000004</v>
      </c>
      <c r="D1184" s="2">
        <v>4.7300000000000004</v>
      </c>
      <c r="E1184" s="2">
        <v>0</v>
      </c>
      <c r="F1184" s="2">
        <v>0</v>
      </c>
      <c r="G1184" s="2">
        <v>0</v>
      </c>
      <c r="H1184" s="6">
        <f t="shared" si="18"/>
        <v>0</v>
      </c>
      <c r="I1184" s="5"/>
      <c r="J1184" s="5"/>
      <c r="K1184" s="5"/>
    </row>
    <row r="1185" spans="2:11" ht="13.5" x14ac:dyDescent="0.35">
      <c r="B1185" s="4">
        <v>43732</v>
      </c>
      <c r="C1185" s="2">
        <v>4.5999999999999996</v>
      </c>
      <c r="D1185" s="2">
        <v>4.5999999999999996</v>
      </c>
      <c r="E1185" s="2">
        <v>10000</v>
      </c>
      <c r="F1185" s="2">
        <v>4.5999999999999996</v>
      </c>
      <c r="G1185" s="2">
        <v>46000</v>
      </c>
      <c r="H1185" s="6">
        <f t="shared" si="18"/>
        <v>-2.7484143763213693E-2</v>
      </c>
      <c r="I1185" s="5"/>
      <c r="J1185" s="5"/>
      <c r="K1185" s="5"/>
    </row>
    <row r="1186" spans="2:11" ht="13.5" x14ac:dyDescent="0.35">
      <c r="B1186" s="4">
        <v>43733</v>
      </c>
      <c r="C1186" s="2">
        <v>4.5599999999999996</v>
      </c>
      <c r="D1186" s="2">
        <v>4.5599999999999996</v>
      </c>
      <c r="E1186" s="2">
        <v>36612</v>
      </c>
      <c r="F1186" s="2">
        <v>4.5620000000000003</v>
      </c>
      <c r="G1186" s="2">
        <v>167023.94399999999</v>
      </c>
      <c r="H1186" s="6">
        <f t="shared" si="18"/>
        <v>-8.6956521739130523E-3</v>
      </c>
      <c r="I1186" s="5"/>
      <c r="J1186" s="5"/>
      <c r="K1186" s="5"/>
    </row>
    <row r="1187" spans="2:11" ht="13.5" x14ac:dyDescent="0.35">
      <c r="B1187" s="4">
        <v>43734</v>
      </c>
      <c r="C1187" s="2">
        <v>4.6500000000000004</v>
      </c>
      <c r="D1187" s="2">
        <v>4.6500000000000004</v>
      </c>
      <c r="E1187" s="2">
        <v>51299</v>
      </c>
      <c r="F1187" s="2">
        <v>4.5003000000000002</v>
      </c>
      <c r="G1187" s="2">
        <v>230860.8897</v>
      </c>
      <c r="H1187" s="6">
        <f t="shared" si="18"/>
        <v>1.9736842105263323E-2</v>
      </c>
      <c r="I1187" s="5"/>
      <c r="J1187" s="5"/>
      <c r="K1187" s="5"/>
    </row>
    <row r="1188" spans="2:11" ht="13.5" x14ac:dyDescent="0.35">
      <c r="B1188" s="4">
        <v>43735</v>
      </c>
      <c r="C1188" s="2">
        <v>4.57</v>
      </c>
      <c r="D1188" s="2">
        <v>4.57</v>
      </c>
      <c r="E1188" s="2">
        <v>58992</v>
      </c>
      <c r="F1188" s="2">
        <v>4.5199999999999996</v>
      </c>
      <c r="G1188" s="2">
        <v>266643.84000000003</v>
      </c>
      <c r="H1188" s="6">
        <f t="shared" si="18"/>
        <v>-1.7204301075268831E-2</v>
      </c>
      <c r="I1188" s="5"/>
      <c r="J1188" s="5"/>
      <c r="K1188" s="5"/>
    </row>
    <row r="1189" spans="2:11" ht="13.5" x14ac:dyDescent="0.35">
      <c r="B1189" s="4">
        <v>43738</v>
      </c>
      <c r="C1189" s="2">
        <v>4.5</v>
      </c>
      <c r="D1189" s="2">
        <v>4.5</v>
      </c>
      <c r="E1189" s="2">
        <v>10155</v>
      </c>
      <c r="F1189" s="2">
        <v>4.4988000000000001</v>
      </c>
      <c r="G1189" s="2">
        <v>45685.313999999998</v>
      </c>
      <c r="H1189" s="6">
        <f t="shared" si="18"/>
        <v>-1.5317286652078837E-2</v>
      </c>
      <c r="I1189" s="5"/>
      <c r="J1189" s="5"/>
      <c r="K1189" s="5"/>
    </row>
    <row r="1190" spans="2:11" ht="13.5" x14ac:dyDescent="0.35">
      <c r="B1190" s="4">
        <v>43739</v>
      </c>
      <c r="C1190" s="2">
        <v>4.4800000000000004</v>
      </c>
      <c r="D1190" s="2">
        <v>4.4800000000000004</v>
      </c>
      <c r="E1190" s="2">
        <v>38922</v>
      </c>
      <c r="F1190" s="2">
        <v>4.4977999999999998</v>
      </c>
      <c r="G1190" s="2">
        <v>175063.37160000001</v>
      </c>
      <c r="H1190" s="6">
        <f t="shared" si="18"/>
        <v>-4.4444444444443499E-3</v>
      </c>
      <c r="I1190" s="5"/>
      <c r="J1190" s="5"/>
      <c r="K1190" s="5"/>
    </row>
    <row r="1191" spans="2:11" ht="13.5" x14ac:dyDescent="0.35">
      <c r="B1191" s="4">
        <v>43740</v>
      </c>
      <c r="C1191" s="2">
        <v>4.5</v>
      </c>
      <c r="D1191" s="2">
        <v>4.5</v>
      </c>
      <c r="E1191" s="2">
        <v>3384</v>
      </c>
      <c r="F1191" s="2">
        <v>4.3806000000000003</v>
      </c>
      <c r="G1191" s="2">
        <v>14823.9504</v>
      </c>
      <c r="H1191" s="6">
        <f t="shared" si="18"/>
        <v>4.4642857142856186E-3</v>
      </c>
      <c r="I1191" s="5"/>
      <c r="J1191" s="5"/>
      <c r="K1191" s="5"/>
    </row>
    <row r="1192" spans="2:11" ht="13.5" x14ac:dyDescent="0.35">
      <c r="B1192" s="4">
        <v>43741</v>
      </c>
      <c r="C1192" s="2">
        <v>4.58</v>
      </c>
      <c r="D1192" s="2">
        <v>4.58</v>
      </c>
      <c r="E1192" s="2">
        <v>329</v>
      </c>
      <c r="F1192" s="2">
        <v>4.5237999999999996</v>
      </c>
      <c r="G1192" s="2">
        <v>1488.3302000000001</v>
      </c>
      <c r="H1192" s="6">
        <f t="shared" si="18"/>
        <v>1.7777777777777795E-2</v>
      </c>
      <c r="I1192" s="5"/>
      <c r="J1192" s="5"/>
      <c r="K1192" s="5"/>
    </row>
    <row r="1193" spans="2:11" ht="13.5" x14ac:dyDescent="0.35">
      <c r="B1193" s="4">
        <v>43742</v>
      </c>
      <c r="C1193" s="2">
        <v>4.5</v>
      </c>
      <c r="D1193" s="2">
        <v>4.5</v>
      </c>
      <c r="E1193" s="2">
        <v>12392</v>
      </c>
      <c r="F1193" s="2">
        <v>4.4671000000000003</v>
      </c>
      <c r="G1193" s="2">
        <v>55356.303200000002</v>
      </c>
      <c r="H1193" s="6">
        <f t="shared" si="18"/>
        <v>-1.746724890829696E-2</v>
      </c>
      <c r="I1193" s="5"/>
      <c r="J1193" s="5"/>
      <c r="K1193" s="5"/>
    </row>
    <row r="1194" spans="2:11" ht="13.5" x14ac:dyDescent="0.35">
      <c r="B1194" s="4">
        <v>43745</v>
      </c>
      <c r="C1194" s="2">
        <v>4.4800000000000004</v>
      </c>
      <c r="D1194" s="2">
        <v>4.4800000000000004</v>
      </c>
      <c r="E1194" s="2">
        <v>2286</v>
      </c>
      <c r="F1194" s="2">
        <v>4.3811</v>
      </c>
      <c r="G1194" s="2">
        <v>10015.194600000001</v>
      </c>
      <c r="H1194" s="6">
        <f t="shared" si="18"/>
        <v>-4.4444444444443499E-3</v>
      </c>
      <c r="I1194" s="5"/>
      <c r="J1194" s="5"/>
      <c r="K1194" s="5"/>
    </row>
    <row r="1195" spans="2:11" ht="13.5" x14ac:dyDescent="0.35">
      <c r="B1195" s="4">
        <v>43746</v>
      </c>
      <c r="C1195" s="2">
        <v>4.37</v>
      </c>
      <c r="D1195" s="2">
        <v>4.37</v>
      </c>
      <c r="E1195" s="2">
        <v>3010</v>
      </c>
      <c r="F1195" s="2">
        <v>4.4896000000000003</v>
      </c>
      <c r="G1195" s="2">
        <v>13513.696</v>
      </c>
      <c r="H1195" s="6">
        <f t="shared" si="18"/>
        <v>-2.4553571428571497E-2</v>
      </c>
      <c r="I1195" s="5"/>
      <c r="J1195" s="5"/>
      <c r="K1195" s="5"/>
    </row>
    <row r="1196" spans="2:11" ht="13.5" x14ac:dyDescent="0.35">
      <c r="B1196" s="4">
        <v>43747</v>
      </c>
      <c r="C1196" s="2">
        <v>4.5</v>
      </c>
      <c r="D1196" s="2">
        <v>4.5</v>
      </c>
      <c r="E1196" s="2">
        <v>1942</v>
      </c>
      <c r="F1196" s="2">
        <v>4.3700999999999999</v>
      </c>
      <c r="G1196" s="2">
        <v>8486.7342000000008</v>
      </c>
      <c r="H1196" s="6">
        <f t="shared" si="18"/>
        <v>2.9748283752860386E-2</v>
      </c>
      <c r="I1196" s="5"/>
      <c r="J1196" s="5"/>
      <c r="K1196" s="5"/>
    </row>
    <row r="1197" spans="2:11" ht="13.5" x14ac:dyDescent="0.35">
      <c r="B1197" s="4">
        <v>43748</v>
      </c>
      <c r="C1197" s="2">
        <v>4.37</v>
      </c>
      <c r="D1197" s="2">
        <v>4.37</v>
      </c>
      <c r="E1197" s="2">
        <v>43820</v>
      </c>
      <c r="F1197" s="2">
        <v>4.3371000000000004</v>
      </c>
      <c r="G1197" s="2">
        <v>190051.72200000001</v>
      </c>
      <c r="H1197" s="6">
        <f t="shared" si="18"/>
        <v>-2.8888888888888867E-2</v>
      </c>
      <c r="I1197" s="5"/>
      <c r="J1197" s="5"/>
      <c r="K1197" s="5"/>
    </row>
    <row r="1198" spans="2:11" ht="13.5" x14ac:dyDescent="0.35">
      <c r="B1198" s="4">
        <v>43749</v>
      </c>
      <c r="C1198" s="2">
        <v>4.3600000000000003</v>
      </c>
      <c r="D1198" s="2">
        <v>4.3600000000000003</v>
      </c>
      <c r="E1198" s="2">
        <v>3295</v>
      </c>
      <c r="F1198" s="2">
        <v>4.3600000000000003</v>
      </c>
      <c r="G1198" s="2">
        <v>14366.2</v>
      </c>
      <c r="H1198" s="6">
        <f t="shared" si="18"/>
        <v>-2.2883295194507519E-3</v>
      </c>
      <c r="I1198" s="5"/>
      <c r="J1198" s="5"/>
      <c r="K1198" s="5"/>
    </row>
    <row r="1199" spans="2:11" ht="13.5" x14ac:dyDescent="0.35">
      <c r="B1199" s="4">
        <v>43752</v>
      </c>
      <c r="C1199" s="2">
        <v>4.49</v>
      </c>
      <c r="D1199" s="2">
        <v>4.49</v>
      </c>
      <c r="E1199" s="2">
        <v>1</v>
      </c>
      <c r="F1199" s="2">
        <v>4.49</v>
      </c>
      <c r="G1199" s="2">
        <v>4.49</v>
      </c>
      <c r="H1199" s="6">
        <f t="shared" si="18"/>
        <v>2.9816513761467864E-2</v>
      </c>
      <c r="I1199" s="5"/>
      <c r="J1199" s="5"/>
      <c r="K1199" s="5"/>
    </row>
    <row r="1200" spans="2:11" ht="13.5" x14ac:dyDescent="0.35">
      <c r="B1200" s="4">
        <v>43754</v>
      </c>
      <c r="C1200" s="2">
        <v>4.3600000000000003</v>
      </c>
      <c r="D1200" s="2">
        <v>4.3600000000000003</v>
      </c>
      <c r="E1200" s="2">
        <v>10191</v>
      </c>
      <c r="F1200" s="2">
        <v>4.3600000000000003</v>
      </c>
      <c r="G1200" s="2">
        <v>44432.76</v>
      </c>
      <c r="H1200" s="6">
        <f t="shared" si="18"/>
        <v>-2.8953229398663672E-2</v>
      </c>
      <c r="I1200" s="5"/>
      <c r="J1200" s="5"/>
      <c r="K1200" s="5"/>
    </row>
    <row r="1201" spans="2:11" ht="13.5" x14ac:dyDescent="0.35">
      <c r="B1201" s="4">
        <v>43755</v>
      </c>
      <c r="C1201" s="2">
        <v>4.25</v>
      </c>
      <c r="D1201" s="2">
        <v>4.25</v>
      </c>
      <c r="E1201" s="2">
        <v>605</v>
      </c>
      <c r="F1201" s="2">
        <v>4.2751000000000001</v>
      </c>
      <c r="G1201" s="2">
        <v>2586.4355</v>
      </c>
      <c r="H1201" s="6">
        <f t="shared" si="18"/>
        <v>-2.5229357798165208E-2</v>
      </c>
      <c r="I1201" s="5"/>
      <c r="J1201" s="5"/>
      <c r="K1201" s="5"/>
    </row>
    <row r="1202" spans="2:11" ht="13.5" x14ac:dyDescent="0.35">
      <c r="B1202" s="4">
        <v>43756</v>
      </c>
      <c r="C1202" s="2">
        <v>4.4000000000000004</v>
      </c>
      <c r="D1202" s="2">
        <v>4.4000000000000004</v>
      </c>
      <c r="E1202" s="2">
        <v>8219</v>
      </c>
      <c r="F1202" s="2">
        <v>4.2439999999999998</v>
      </c>
      <c r="G1202" s="2">
        <v>34881.436000000002</v>
      </c>
      <c r="H1202" s="6">
        <f t="shared" si="18"/>
        <v>3.5294117647058906E-2</v>
      </c>
      <c r="I1202" s="5"/>
      <c r="J1202" s="5"/>
      <c r="K1202" s="5"/>
    </row>
    <row r="1203" spans="2:11" ht="13.5" x14ac:dyDescent="0.35">
      <c r="B1203" s="4">
        <v>43759</v>
      </c>
      <c r="C1203" s="2">
        <v>4.3899999999999997</v>
      </c>
      <c r="D1203" s="2">
        <v>4.3899999999999997</v>
      </c>
      <c r="E1203" s="2">
        <v>11</v>
      </c>
      <c r="F1203" s="2">
        <v>4.3955000000000002</v>
      </c>
      <c r="G1203" s="2">
        <v>48.350499999999997</v>
      </c>
      <c r="H1203" s="6">
        <f t="shared" si="18"/>
        <v>-2.2727272727274261E-3</v>
      </c>
      <c r="I1203" s="5"/>
      <c r="J1203" s="5"/>
      <c r="K1203" s="5"/>
    </row>
    <row r="1204" spans="2:11" ht="13.5" x14ac:dyDescent="0.35">
      <c r="B1204" s="4">
        <v>43760</v>
      </c>
      <c r="C1204" s="2">
        <v>4.3</v>
      </c>
      <c r="D1204" s="2">
        <v>4.3</v>
      </c>
      <c r="E1204" s="2">
        <v>15164</v>
      </c>
      <c r="F1204" s="2">
        <v>4.2995000000000001</v>
      </c>
      <c r="G1204" s="2">
        <v>65197.618000000002</v>
      </c>
      <c r="H1204" s="6">
        <f t="shared" si="18"/>
        <v>-2.0501138952163978E-2</v>
      </c>
      <c r="I1204" s="5"/>
      <c r="J1204" s="5"/>
      <c r="K1204" s="5"/>
    </row>
    <row r="1205" spans="2:11" ht="13.5" x14ac:dyDescent="0.35">
      <c r="B1205" s="4">
        <v>43761</v>
      </c>
      <c r="C1205" s="2">
        <v>4.29</v>
      </c>
      <c r="D1205" s="2">
        <v>4.29</v>
      </c>
      <c r="E1205" s="2">
        <v>2226</v>
      </c>
      <c r="F1205" s="2">
        <v>4.2111000000000001</v>
      </c>
      <c r="G1205" s="2">
        <v>9373.9086000000007</v>
      </c>
      <c r="H1205" s="6">
        <f t="shared" si="18"/>
        <v>-2.3255813953487877E-3</v>
      </c>
      <c r="I1205" s="5"/>
      <c r="J1205" s="5"/>
      <c r="K1205" s="5"/>
    </row>
    <row r="1206" spans="2:11" ht="13.5" x14ac:dyDescent="0.35">
      <c r="B1206" s="4">
        <v>43762</v>
      </c>
      <c r="C1206" s="2">
        <v>4.28</v>
      </c>
      <c r="D1206" s="2">
        <v>4.28</v>
      </c>
      <c r="E1206" s="2">
        <v>1301</v>
      </c>
      <c r="F1206" s="2">
        <v>4.2100999999999997</v>
      </c>
      <c r="G1206" s="2">
        <v>5477.3401000000003</v>
      </c>
      <c r="H1206" s="6">
        <f t="shared" si="18"/>
        <v>-2.3310023310022811E-3</v>
      </c>
      <c r="I1206" s="5"/>
      <c r="J1206" s="5"/>
      <c r="K1206" s="5"/>
    </row>
    <row r="1207" spans="2:11" ht="13.5" x14ac:dyDescent="0.35">
      <c r="B1207" s="4">
        <v>43763</v>
      </c>
      <c r="C1207" s="2">
        <v>4.22</v>
      </c>
      <c r="D1207" s="2">
        <v>4.22</v>
      </c>
      <c r="E1207" s="2">
        <v>8109</v>
      </c>
      <c r="F1207" s="2">
        <v>4.2191000000000001</v>
      </c>
      <c r="G1207" s="2">
        <v>34212.681900000003</v>
      </c>
      <c r="H1207" s="6">
        <f t="shared" si="18"/>
        <v>-1.4018691588785163E-2</v>
      </c>
      <c r="I1207" s="5"/>
      <c r="J1207" s="5"/>
      <c r="K1207" s="5"/>
    </row>
    <row r="1208" spans="2:11" ht="13.5" x14ac:dyDescent="0.35">
      <c r="B1208" s="4">
        <v>43766</v>
      </c>
      <c r="C1208" s="2">
        <v>4.28</v>
      </c>
      <c r="D1208" s="2">
        <v>4.28</v>
      </c>
      <c r="E1208" s="2">
        <v>5701</v>
      </c>
      <c r="F1208" s="2">
        <v>4.2007000000000003</v>
      </c>
      <c r="G1208" s="2">
        <v>23948.190699999999</v>
      </c>
      <c r="H1208" s="6">
        <f t="shared" si="18"/>
        <v>1.4218009478673105E-2</v>
      </c>
      <c r="I1208" s="5"/>
      <c r="J1208" s="5"/>
      <c r="K1208" s="5"/>
    </row>
    <row r="1209" spans="2:11" ht="13.5" x14ac:dyDescent="0.35">
      <c r="B1209" s="4">
        <v>43767</v>
      </c>
      <c r="C1209" s="2">
        <v>4.1900000000000004</v>
      </c>
      <c r="D1209" s="2">
        <v>4.1900000000000004</v>
      </c>
      <c r="E1209" s="2">
        <v>15110</v>
      </c>
      <c r="F1209" s="2">
        <v>4.1914999999999996</v>
      </c>
      <c r="G1209" s="2">
        <v>63333.565000000002</v>
      </c>
      <c r="H1209" s="6">
        <f t="shared" si="18"/>
        <v>-2.1028037383177534E-2</v>
      </c>
      <c r="I1209" s="5"/>
      <c r="J1209" s="5"/>
      <c r="K1209" s="5"/>
    </row>
    <row r="1210" spans="2:11" ht="13.5" x14ac:dyDescent="0.35">
      <c r="B1210" s="4">
        <v>43768</v>
      </c>
      <c r="C1210" s="2">
        <v>4.18</v>
      </c>
      <c r="D1210" s="2">
        <v>4.18</v>
      </c>
      <c r="E1210" s="2">
        <v>3115</v>
      </c>
      <c r="F1210" s="2">
        <v>4.1266999999999996</v>
      </c>
      <c r="G1210" s="2">
        <v>12854.6705</v>
      </c>
      <c r="H1210" s="6">
        <f t="shared" si="18"/>
        <v>-2.3866348448688961E-3</v>
      </c>
      <c r="I1210" s="5"/>
      <c r="J1210" s="5"/>
      <c r="K1210" s="5"/>
    </row>
    <row r="1211" spans="2:11" ht="13.5" x14ac:dyDescent="0.35">
      <c r="B1211" s="4">
        <v>43769</v>
      </c>
      <c r="C1211" s="2">
        <v>4.2</v>
      </c>
      <c r="D1211" s="2">
        <v>4.2</v>
      </c>
      <c r="E1211" s="2">
        <v>4002</v>
      </c>
      <c r="F1211" s="2">
        <v>4.12</v>
      </c>
      <c r="G1211" s="2">
        <v>16488.240000000002</v>
      </c>
      <c r="H1211" s="6">
        <f t="shared" si="18"/>
        <v>4.7846889952154218E-3</v>
      </c>
      <c r="I1211" s="5"/>
      <c r="J1211" s="5"/>
      <c r="K1211" s="5"/>
    </row>
    <row r="1212" spans="2:11" ht="13.5" x14ac:dyDescent="0.35">
      <c r="B1212" s="4">
        <v>43770</v>
      </c>
      <c r="C1212" s="2">
        <v>4.1900000000000004</v>
      </c>
      <c r="D1212" s="2">
        <v>4.1900000000000004</v>
      </c>
      <c r="E1212" s="2">
        <v>5031</v>
      </c>
      <c r="F1212" s="2">
        <v>4.1205999999999996</v>
      </c>
      <c r="G1212" s="2">
        <v>20730.738600000001</v>
      </c>
      <c r="H1212" s="6">
        <f t="shared" si="18"/>
        <v>-2.38095238095233E-3</v>
      </c>
      <c r="I1212" s="5"/>
      <c r="J1212" s="5"/>
      <c r="K1212" s="5"/>
    </row>
    <row r="1213" spans="2:11" ht="13.5" x14ac:dyDescent="0.35">
      <c r="B1213" s="4">
        <v>43773</v>
      </c>
      <c r="C1213" s="2">
        <v>4.0999999999999996</v>
      </c>
      <c r="D1213" s="2">
        <v>4.0999999999999996</v>
      </c>
      <c r="E1213" s="2">
        <v>13487</v>
      </c>
      <c r="F1213" s="2">
        <v>4.1075999999999997</v>
      </c>
      <c r="G1213" s="2">
        <v>55399.201200000003</v>
      </c>
      <c r="H1213" s="6">
        <f t="shared" si="18"/>
        <v>-2.1479713603818791E-2</v>
      </c>
      <c r="I1213" s="5"/>
      <c r="J1213" s="5"/>
      <c r="K1213" s="5"/>
    </row>
    <row r="1214" spans="2:11" ht="13.5" x14ac:dyDescent="0.35">
      <c r="B1214" s="4">
        <v>43774</v>
      </c>
      <c r="C1214" s="2">
        <v>4.1500000000000004</v>
      </c>
      <c r="D1214" s="2">
        <v>4.1500000000000004</v>
      </c>
      <c r="E1214" s="2">
        <v>7937</v>
      </c>
      <c r="F1214" s="2">
        <v>4.1154000000000002</v>
      </c>
      <c r="G1214" s="2">
        <v>32663.929800000002</v>
      </c>
      <c r="H1214" s="6">
        <f t="shared" si="18"/>
        <v>1.2195121951219686E-2</v>
      </c>
      <c r="I1214" s="5"/>
      <c r="J1214" s="5"/>
      <c r="K1214" s="5"/>
    </row>
    <row r="1215" spans="2:11" ht="13.5" x14ac:dyDescent="0.35">
      <c r="B1215" s="4">
        <v>43775</v>
      </c>
      <c r="C1215" s="2">
        <v>4.1399999999999997</v>
      </c>
      <c r="D1215" s="2">
        <v>4.1399999999999997</v>
      </c>
      <c r="E1215" s="2">
        <v>30004</v>
      </c>
      <c r="F1215" s="2">
        <v>4.101</v>
      </c>
      <c r="G1215" s="2">
        <v>123046.40399999999</v>
      </c>
      <c r="H1215" s="6">
        <f t="shared" si="18"/>
        <v>-2.4096385542170299E-3</v>
      </c>
      <c r="I1215" s="5"/>
      <c r="J1215" s="5"/>
      <c r="K1215" s="5"/>
    </row>
    <row r="1216" spans="2:11" ht="13.5" x14ac:dyDescent="0.35">
      <c r="B1216" s="4">
        <v>43776</v>
      </c>
      <c r="C1216" s="2">
        <v>4.1500000000000004</v>
      </c>
      <c r="D1216" s="2">
        <v>4.1500000000000004</v>
      </c>
      <c r="E1216" s="2">
        <v>17848</v>
      </c>
      <c r="F1216" s="2">
        <v>4.0768000000000004</v>
      </c>
      <c r="G1216" s="2">
        <v>72762.7264</v>
      </c>
      <c r="H1216" s="6">
        <f t="shared" si="18"/>
        <v>2.415458937198231E-3</v>
      </c>
      <c r="I1216" s="5"/>
      <c r="J1216" s="5"/>
      <c r="K1216" s="5"/>
    </row>
    <row r="1217" spans="2:11" ht="13.5" x14ac:dyDescent="0.35">
      <c r="B1217" s="4">
        <v>43777</v>
      </c>
      <c r="C1217" s="2">
        <v>4.25</v>
      </c>
      <c r="D1217" s="2">
        <v>4.25</v>
      </c>
      <c r="E1217" s="2">
        <v>57562</v>
      </c>
      <c r="F1217" s="2">
        <v>4.1360999999999999</v>
      </c>
      <c r="G1217" s="2">
        <v>238082.1882</v>
      </c>
      <c r="H1217" s="6">
        <f t="shared" si="18"/>
        <v>2.4096385542168586E-2</v>
      </c>
      <c r="I1217" s="5"/>
      <c r="J1217" s="5"/>
      <c r="K1217" s="5"/>
    </row>
    <row r="1218" spans="2:11" ht="13.5" x14ac:dyDescent="0.35">
      <c r="B1218" s="4">
        <v>43780</v>
      </c>
      <c r="C1218" s="2">
        <v>4.2</v>
      </c>
      <c r="D1218" s="2">
        <v>4.2</v>
      </c>
      <c r="E1218" s="2">
        <v>1234</v>
      </c>
      <c r="F1218" s="2">
        <v>4.1319999999999997</v>
      </c>
      <c r="G1218" s="2">
        <v>5098.8879999999999</v>
      </c>
      <c r="H1218" s="6">
        <f t="shared" si="18"/>
        <v>-1.1764705882352899E-2</v>
      </c>
      <c r="I1218" s="5"/>
      <c r="J1218" s="5"/>
      <c r="K1218" s="5"/>
    </row>
    <row r="1219" spans="2:11" ht="13.5" x14ac:dyDescent="0.35">
      <c r="B1219" s="4">
        <v>43781</v>
      </c>
      <c r="C1219" s="2">
        <v>4.2</v>
      </c>
      <c r="D1219" s="2">
        <v>4.2</v>
      </c>
      <c r="E1219" s="2">
        <v>92</v>
      </c>
      <c r="F1219" s="2">
        <v>4.1223999999999998</v>
      </c>
      <c r="G1219" s="2">
        <v>379.26080000000002</v>
      </c>
      <c r="H1219" s="6">
        <f t="shared" si="18"/>
        <v>0</v>
      </c>
      <c r="I1219" s="5"/>
      <c r="J1219" s="5"/>
      <c r="K1219" s="5"/>
    </row>
    <row r="1220" spans="2:11" ht="13.5" x14ac:dyDescent="0.35">
      <c r="B1220" s="4">
        <v>43782</v>
      </c>
      <c r="C1220" s="2">
        <v>4.21</v>
      </c>
      <c r="D1220" s="2">
        <v>4.21</v>
      </c>
      <c r="E1220" s="2">
        <v>31792</v>
      </c>
      <c r="F1220" s="2">
        <v>4.1902999999999997</v>
      </c>
      <c r="G1220" s="2">
        <v>133218.01759999999</v>
      </c>
      <c r="H1220" s="6">
        <f t="shared" si="18"/>
        <v>2.38095238095233E-3</v>
      </c>
      <c r="I1220" s="5"/>
      <c r="J1220" s="5"/>
      <c r="K1220" s="5"/>
    </row>
    <row r="1221" spans="2:11" ht="13.5" x14ac:dyDescent="0.35">
      <c r="B1221" s="4">
        <v>43783</v>
      </c>
      <c r="C1221" s="2">
        <v>4.2</v>
      </c>
      <c r="D1221" s="2">
        <v>4.2</v>
      </c>
      <c r="E1221" s="2">
        <v>10048</v>
      </c>
      <c r="F1221" s="2">
        <v>4.1997999999999998</v>
      </c>
      <c r="G1221" s="2">
        <v>42199.590400000001</v>
      </c>
      <c r="H1221" s="6">
        <f t="shared" si="18"/>
        <v>-2.3752969121139636E-3</v>
      </c>
      <c r="I1221" s="5"/>
      <c r="J1221" s="5"/>
      <c r="K1221" s="5"/>
    </row>
    <row r="1222" spans="2:11" ht="13.5" x14ac:dyDescent="0.35">
      <c r="B1222" s="4">
        <v>43784</v>
      </c>
      <c r="C1222" s="2">
        <v>4.25</v>
      </c>
      <c r="D1222" s="2">
        <v>4.25</v>
      </c>
      <c r="E1222" s="2">
        <v>4843</v>
      </c>
      <c r="F1222" s="2">
        <v>4.2579000000000002</v>
      </c>
      <c r="G1222" s="2">
        <v>20621.009699999999</v>
      </c>
      <c r="H1222" s="6">
        <f t="shared" si="18"/>
        <v>1.1904761904761862E-2</v>
      </c>
      <c r="I1222" s="5"/>
      <c r="J1222" s="5"/>
      <c r="K1222" s="5"/>
    </row>
    <row r="1223" spans="2:11" ht="13.5" x14ac:dyDescent="0.35">
      <c r="B1223" s="4">
        <v>43787</v>
      </c>
      <c r="C1223" s="2">
        <v>4.24</v>
      </c>
      <c r="D1223" s="2">
        <v>4.24</v>
      </c>
      <c r="E1223" s="2">
        <v>183</v>
      </c>
      <c r="F1223" s="2">
        <v>4.1505000000000001</v>
      </c>
      <c r="G1223" s="2">
        <v>759.54150000000004</v>
      </c>
      <c r="H1223" s="6">
        <f t="shared" ref="H1223:H1286" si="19">(D1223-D1222)/D1222</f>
        <v>-2.3529411764705382E-3</v>
      </c>
      <c r="I1223" s="5"/>
      <c r="J1223" s="5"/>
      <c r="K1223" s="5"/>
    </row>
    <row r="1224" spans="2:11" ht="13.5" x14ac:dyDescent="0.35">
      <c r="B1224" s="4">
        <v>43788</v>
      </c>
      <c r="C1224" s="2">
        <v>4.2</v>
      </c>
      <c r="D1224" s="2">
        <v>4.2</v>
      </c>
      <c r="E1224" s="2">
        <v>5221</v>
      </c>
      <c r="F1224" s="2">
        <v>4.1997</v>
      </c>
      <c r="G1224" s="2">
        <v>21926.633699999998</v>
      </c>
      <c r="H1224" s="6">
        <f t="shared" si="19"/>
        <v>-9.4339622641509517E-3</v>
      </c>
      <c r="I1224" s="5"/>
      <c r="J1224" s="5"/>
      <c r="K1224" s="5"/>
    </row>
    <row r="1225" spans="2:11" ht="13.5" x14ac:dyDescent="0.35">
      <c r="B1225" s="4">
        <v>43789</v>
      </c>
      <c r="C1225" s="2">
        <v>4.2</v>
      </c>
      <c r="D1225" s="2">
        <v>4.2</v>
      </c>
      <c r="E1225" s="2">
        <v>5051</v>
      </c>
      <c r="F1225" s="2">
        <v>4.2</v>
      </c>
      <c r="G1225" s="2">
        <v>21214.2</v>
      </c>
      <c r="H1225" s="6">
        <f t="shared" si="19"/>
        <v>0</v>
      </c>
      <c r="I1225" s="5"/>
      <c r="J1225" s="5"/>
      <c r="K1225" s="5"/>
    </row>
    <row r="1226" spans="2:11" ht="13.5" x14ac:dyDescent="0.35">
      <c r="B1226" s="4">
        <v>43790</v>
      </c>
      <c r="C1226" s="2">
        <v>4.2</v>
      </c>
      <c r="D1226" s="2">
        <v>4.2</v>
      </c>
      <c r="E1226" s="2">
        <v>9233</v>
      </c>
      <c r="F1226" s="2">
        <v>4.2</v>
      </c>
      <c r="G1226" s="2">
        <v>38778.6</v>
      </c>
      <c r="H1226" s="6">
        <f t="shared" si="19"/>
        <v>0</v>
      </c>
      <c r="I1226" s="5"/>
      <c r="J1226" s="5"/>
      <c r="K1226" s="5"/>
    </row>
    <row r="1227" spans="2:11" ht="13.5" x14ac:dyDescent="0.35">
      <c r="B1227" s="4">
        <v>43791</v>
      </c>
      <c r="C1227" s="2">
        <v>4.2</v>
      </c>
      <c r="D1227" s="2">
        <v>4.2</v>
      </c>
      <c r="E1227" s="2">
        <v>5101</v>
      </c>
      <c r="F1227" s="2">
        <v>4.2</v>
      </c>
      <c r="G1227" s="2">
        <v>21424.2</v>
      </c>
      <c r="H1227" s="6">
        <f t="shared" si="19"/>
        <v>0</v>
      </c>
      <c r="I1227" s="5"/>
      <c r="J1227" s="5"/>
      <c r="K1227" s="5"/>
    </row>
    <row r="1228" spans="2:11" ht="13.5" x14ac:dyDescent="0.35">
      <c r="B1228" s="4">
        <v>43794</v>
      </c>
      <c r="C1228" s="2">
        <v>4.18</v>
      </c>
      <c r="D1228" s="2">
        <v>4.18</v>
      </c>
      <c r="E1228" s="2">
        <v>18</v>
      </c>
      <c r="F1228" s="2">
        <v>4.18</v>
      </c>
      <c r="G1228" s="2">
        <v>75.239999999999995</v>
      </c>
      <c r="H1228" s="6">
        <f t="shared" si="19"/>
        <v>-4.7619047619048716E-3</v>
      </c>
      <c r="I1228" s="5"/>
      <c r="J1228" s="5"/>
      <c r="K1228" s="5"/>
    </row>
    <row r="1229" spans="2:11" ht="13.5" x14ac:dyDescent="0.35">
      <c r="B1229" s="4">
        <v>43795</v>
      </c>
      <c r="C1229" s="2">
        <v>4.1500000000000004</v>
      </c>
      <c r="D1229" s="2">
        <v>4.1500000000000004</v>
      </c>
      <c r="E1229" s="2">
        <v>2521</v>
      </c>
      <c r="F1229" s="2">
        <v>4.1741000000000001</v>
      </c>
      <c r="G1229" s="2">
        <v>10522.9061</v>
      </c>
      <c r="H1229" s="6">
        <f t="shared" si="19"/>
        <v>-7.177033492822814E-3</v>
      </c>
      <c r="I1229" s="5"/>
      <c r="J1229" s="5"/>
      <c r="K1229" s="5"/>
    </row>
    <row r="1230" spans="2:11" ht="13.5" x14ac:dyDescent="0.35">
      <c r="B1230" s="4">
        <v>43796</v>
      </c>
      <c r="C1230" s="2">
        <v>4.1500000000000004</v>
      </c>
      <c r="D1230" s="2">
        <v>4.1500000000000004</v>
      </c>
      <c r="E1230" s="2">
        <v>0</v>
      </c>
      <c r="F1230" s="2">
        <v>0</v>
      </c>
      <c r="G1230" s="2">
        <v>0</v>
      </c>
      <c r="H1230" s="6">
        <f t="shared" si="19"/>
        <v>0</v>
      </c>
      <c r="I1230" s="5"/>
      <c r="J1230" s="5"/>
      <c r="K1230" s="5"/>
    </row>
    <row r="1231" spans="2:11" ht="13.5" x14ac:dyDescent="0.35">
      <c r="B1231" s="4">
        <v>43797</v>
      </c>
      <c r="C1231" s="2">
        <v>4.1500000000000004</v>
      </c>
      <c r="D1231" s="2">
        <v>4.1500000000000004</v>
      </c>
      <c r="E1231" s="2">
        <v>30639</v>
      </c>
      <c r="F1231" s="2">
        <v>4.0669000000000004</v>
      </c>
      <c r="G1231" s="2">
        <v>124605.7491</v>
      </c>
      <c r="H1231" s="6">
        <f t="shared" si="19"/>
        <v>0</v>
      </c>
      <c r="I1231" s="5"/>
      <c r="J1231" s="5"/>
      <c r="K1231" s="5"/>
    </row>
    <row r="1232" spans="2:11" ht="13.5" x14ac:dyDescent="0.35">
      <c r="B1232" s="4">
        <v>43798</v>
      </c>
      <c r="C1232" s="2">
        <v>4.07</v>
      </c>
      <c r="D1232" s="2">
        <v>4.07</v>
      </c>
      <c r="E1232" s="2">
        <v>57455</v>
      </c>
      <c r="F1232" s="2">
        <v>4.1150000000000002</v>
      </c>
      <c r="G1232" s="2">
        <v>236427.32500000001</v>
      </c>
      <c r="H1232" s="6">
        <f t="shared" si="19"/>
        <v>-1.9277108433734955E-2</v>
      </c>
      <c r="I1232" s="5"/>
      <c r="J1232" s="5"/>
      <c r="K1232" s="5"/>
    </row>
    <row r="1233" spans="2:11" ht="13.5" x14ac:dyDescent="0.35">
      <c r="B1233" s="4">
        <v>43801</v>
      </c>
      <c r="C1233" s="2">
        <v>4.07</v>
      </c>
      <c r="D1233" s="2">
        <v>4.07</v>
      </c>
      <c r="E1233" s="2">
        <v>10001</v>
      </c>
      <c r="F1233" s="2">
        <v>4.07</v>
      </c>
      <c r="G1233" s="2">
        <v>40704.07</v>
      </c>
      <c r="H1233" s="6">
        <f t="shared" si="19"/>
        <v>0</v>
      </c>
      <c r="I1233" s="5"/>
      <c r="J1233" s="5"/>
      <c r="K1233" s="5"/>
    </row>
    <row r="1234" spans="2:11" ht="13.5" x14ac:dyDescent="0.35">
      <c r="B1234" s="4">
        <v>43802</v>
      </c>
      <c r="C1234" s="2">
        <v>4.09</v>
      </c>
      <c r="D1234" s="2">
        <v>4.09</v>
      </c>
      <c r="E1234" s="2">
        <v>5541</v>
      </c>
      <c r="F1234" s="2">
        <v>4.1005000000000003</v>
      </c>
      <c r="G1234" s="2">
        <v>22720.870500000001</v>
      </c>
      <c r="H1234" s="6">
        <f t="shared" si="19"/>
        <v>4.9140049140048089E-3</v>
      </c>
      <c r="I1234" s="5"/>
      <c r="J1234" s="5"/>
      <c r="K1234" s="5"/>
    </row>
    <row r="1235" spans="2:11" ht="13.5" x14ac:dyDescent="0.35">
      <c r="B1235" s="4">
        <v>43803</v>
      </c>
      <c r="C1235" s="2">
        <v>4.05</v>
      </c>
      <c r="D1235" s="2">
        <v>4.05</v>
      </c>
      <c r="E1235" s="2">
        <v>5460</v>
      </c>
      <c r="F1235" s="2">
        <v>4.0513000000000003</v>
      </c>
      <c r="G1235" s="2">
        <v>22120.098000000002</v>
      </c>
      <c r="H1235" s="6">
        <f t="shared" si="19"/>
        <v>-9.7799511002445074E-3</v>
      </c>
      <c r="I1235" s="5"/>
      <c r="J1235" s="5"/>
      <c r="K1235" s="5"/>
    </row>
    <row r="1236" spans="2:11" ht="13.5" x14ac:dyDescent="0.35">
      <c r="B1236" s="4">
        <v>43804</v>
      </c>
      <c r="C1236" s="2">
        <v>4.09</v>
      </c>
      <c r="D1236" s="2">
        <v>4.09</v>
      </c>
      <c r="E1236" s="2">
        <v>1062</v>
      </c>
      <c r="F1236" s="2">
        <v>4.0201000000000002</v>
      </c>
      <c r="G1236" s="2">
        <v>4269.3462</v>
      </c>
      <c r="H1236" s="6">
        <f t="shared" si="19"/>
        <v>9.8765432098765517E-3</v>
      </c>
      <c r="I1236" s="5"/>
      <c r="J1236" s="5"/>
      <c r="K1236" s="5"/>
    </row>
    <row r="1237" spans="2:11" ht="13.5" x14ac:dyDescent="0.35">
      <c r="B1237" s="4">
        <v>43805</v>
      </c>
      <c r="C1237" s="2">
        <v>4.08</v>
      </c>
      <c r="D1237" s="2">
        <v>4.08</v>
      </c>
      <c r="E1237" s="2">
        <v>2281</v>
      </c>
      <c r="F1237" s="2">
        <v>4.0502000000000002</v>
      </c>
      <c r="G1237" s="2">
        <v>9238.5061999999998</v>
      </c>
      <c r="H1237" s="6">
        <f t="shared" si="19"/>
        <v>-2.4449877750610726E-3</v>
      </c>
      <c r="I1237" s="5"/>
      <c r="J1237" s="5"/>
      <c r="K1237" s="5"/>
    </row>
    <row r="1238" spans="2:11" ht="13.5" x14ac:dyDescent="0.35">
      <c r="B1238" s="4">
        <v>43808</v>
      </c>
      <c r="C1238" s="2">
        <v>4.03</v>
      </c>
      <c r="D1238" s="2">
        <v>4.03</v>
      </c>
      <c r="E1238" s="2">
        <v>1789</v>
      </c>
      <c r="F1238" s="2">
        <v>4.0303000000000004</v>
      </c>
      <c r="G1238" s="2">
        <v>7210.2066999999997</v>
      </c>
      <c r="H1238" s="6">
        <f t="shared" si="19"/>
        <v>-1.225490196078427E-2</v>
      </c>
      <c r="I1238" s="5"/>
      <c r="J1238" s="5"/>
      <c r="K1238" s="5"/>
    </row>
    <row r="1239" spans="2:11" ht="13.5" x14ac:dyDescent="0.35">
      <c r="B1239" s="4">
        <v>43809</v>
      </c>
      <c r="C1239" s="2">
        <v>4.03</v>
      </c>
      <c r="D1239" s="2">
        <v>4.03</v>
      </c>
      <c r="E1239" s="2">
        <v>2075</v>
      </c>
      <c r="F1239" s="2">
        <v>4.0053999999999998</v>
      </c>
      <c r="G1239" s="2">
        <v>8311.2049999999999</v>
      </c>
      <c r="H1239" s="6">
        <f t="shared" si="19"/>
        <v>0</v>
      </c>
      <c r="I1239" s="5"/>
      <c r="J1239" s="5"/>
      <c r="K1239" s="5"/>
    </row>
    <row r="1240" spans="2:11" ht="13.5" x14ac:dyDescent="0.35">
      <c r="B1240" s="4">
        <v>43810</v>
      </c>
      <c r="C1240" s="2">
        <v>4.0199999999999996</v>
      </c>
      <c r="D1240" s="2">
        <v>4.0199999999999996</v>
      </c>
      <c r="E1240" s="2">
        <v>4386</v>
      </c>
      <c r="F1240" s="2">
        <v>4.0038999999999998</v>
      </c>
      <c r="G1240" s="2">
        <v>17561.1054</v>
      </c>
      <c r="H1240" s="6">
        <f t="shared" si="19"/>
        <v>-2.4813895781639391E-3</v>
      </c>
      <c r="I1240" s="5"/>
      <c r="J1240" s="5"/>
      <c r="K1240" s="5"/>
    </row>
    <row r="1241" spans="2:11" ht="13.5" x14ac:dyDescent="0.35">
      <c r="B1241" s="4">
        <v>43811</v>
      </c>
      <c r="C1241" s="2">
        <v>3.9</v>
      </c>
      <c r="D1241" s="2">
        <v>3.9</v>
      </c>
      <c r="E1241" s="2">
        <v>5759</v>
      </c>
      <c r="F1241" s="2">
        <v>3.9096000000000002</v>
      </c>
      <c r="G1241" s="2">
        <v>22515.386399999999</v>
      </c>
      <c r="H1241" s="6">
        <f t="shared" si="19"/>
        <v>-2.9850746268656636E-2</v>
      </c>
      <c r="I1241" s="5"/>
      <c r="J1241" s="5"/>
      <c r="K1241" s="5"/>
    </row>
    <row r="1242" spans="2:11" ht="13.5" x14ac:dyDescent="0.35">
      <c r="B1242" s="4">
        <v>43812</v>
      </c>
      <c r="C1242" s="2">
        <v>3.95</v>
      </c>
      <c r="D1242" s="2">
        <v>3.95</v>
      </c>
      <c r="E1242" s="2">
        <v>482</v>
      </c>
      <c r="F1242" s="2">
        <v>3.9664000000000001</v>
      </c>
      <c r="G1242" s="2">
        <v>1911.8047999999999</v>
      </c>
      <c r="H1242" s="6">
        <f t="shared" si="19"/>
        <v>1.2820512820512889E-2</v>
      </c>
      <c r="I1242" s="5"/>
      <c r="J1242" s="5"/>
      <c r="K1242" s="5"/>
    </row>
    <row r="1243" spans="2:11" ht="13.5" x14ac:dyDescent="0.35">
      <c r="B1243" s="4">
        <v>43815</v>
      </c>
      <c r="C1243" s="2">
        <v>3.9</v>
      </c>
      <c r="D1243" s="2">
        <v>3.9</v>
      </c>
      <c r="E1243" s="2">
        <v>12057</v>
      </c>
      <c r="F1243" s="2">
        <v>3.8536999999999999</v>
      </c>
      <c r="G1243" s="2">
        <v>46464.060899999997</v>
      </c>
      <c r="H1243" s="6">
        <f t="shared" si="19"/>
        <v>-1.2658227848101333E-2</v>
      </c>
      <c r="I1243" s="5"/>
      <c r="J1243" s="5"/>
      <c r="K1243" s="5"/>
    </row>
    <row r="1244" spans="2:11" ht="13.5" x14ac:dyDescent="0.35">
      <c r="B1244" s="4">
        <v>43816</v>
      </c>
      <c r="C1244" s="2">
        <v>3.82</v>
      </c>
      <c r="D1244" s="2">
        <v>3.82</v>
      </c>
      <c r="E1244" s="2">
        <v>175</v>
      </c>
      <c r="F1244" s="2">
        <v>3.8542999999999998</v>
      </c>
      <c r="G1244" s="2">
        <v>674.50250000000005</v>
      </c>
      <c r="H1244" s="6">
        <f t="shared" si="19"/>
        <v>-2.051282051282053E-2</v>
      </c>
      <c r="I1244" s="5"/>
      <c r="J1244" s="5"/>
      <c r="K1244" s="5"/>
    </row>
    <row r="1245" spans="2:11" ht="13.5" x14ac:dyDescent="0.35">
      <c r="B1245" s="4">
        <v>43817</v>
      </c>
      <c r="C1245" s="2">
        <v>3.82</v>
      </c>
      <c r="D1245" s="2">
        <v>3.82</v>
      </c>
      <c r="E1245" s="2">
        <v>24122</v>
      </c>
      <c r="F1245" s="2">
        <v>3.82</v>
      </c>
      <c r="G1245" s="2">
        <v>92146.04</v>
      </c>
      <c r="H1245" s="6">
        <f t="shared" si="19"/>
        <v>0</v>
      </c>
      <c r="I1245" s="5"/>
      <c r="J1245" s="5"/>
      <c r="K1245" s="5"/>
    </row>
    <row r="1246" spans="2:11" ht="13.5" x14ac:dyDescent="0.35">
      <c r="B1246" s="4">
        <v>43818</v>
      </c>
      <c r="C1246" s="2">
        <v>3.89</v>
      </c>
      <c r="D1246" s="2">
        <v>3.89</v>
      </c>
      <c r="E1246" s="2">
        <v>692</v>
      </c>
      <c r="F1246" s="2">
        <v>3.8262999999999998</v>
      </c>
      <c r="G1246" s="2">
        <v>2647.7995999999998</v>
      </c>
      <c r="H1246" s="6">
        <f t="shared" si="19"/>
        <v>1.8324607329843007E-2</v>
      </c>
      <c r="I1246" s="5"/>
      <c r="J1246" s="5"/>
      <c r="K1246" s="5"/>
    </row>
    <row r="1247" spans="2:11" ht="13.5" x14ac:dyDescent="0.35">
      <c r="B1247" s="4">
        <v>43819</v>
      </c>
      <c r="C1247" s="2">
        <v>3.9</v>
      </c>
      <c r="D1247" s="2">
        <v>3.9</v>
      </c>
      <c r="E1247" s="2">
        <v>16468</v>
      </c>
      <c r="F1247" s="2">
        <v>3.9742999999999999</v>
      </c>
      <c r="G1247" s="2">
        <v>65448.772400000002</v>
      </c>
      <c r="H1247" s="6">
        <f t="shared" si="19"/>
        <v>2.5706940874035441E-3</v>
      </c>
      <c r="I1247" s="5"/>
      <c r="J1247" s="5"/>
      <c r="K1247" s="5"/>
    </row>
    <row r="1248" spans="2:11" ht="13.5" x14ac:dyDescent="0.35">
      <c r="B1248" s="4">
        <v>43822</v>
      </c>
      <c r="C1248" s="2">
        <v>3.85</v>
      </c>
      <c r="D1248" s="2">
        <v>3.85</v>
      </c>
      <c r="E1248" s="2">
        <v>12</v>
      </c>
      <c r="F1248" s="2">
        <v>3.85</v>
      </c>
      <c r="G1248" s="2">
        <v>46.2</v>
      </c>
      <c r="H1248" s="6">
        <f t="shared" si="19"/>
        <v>-1.2820512820512775E-2</v>
      </c>
      <c r="I1248" s="5"/>
      <c r="J1248" s="5"/>
      <c r="K1248" s="5"/>
    </row>
    <row r="1249" spans="2:11" ht="13.5" x14ac:dyDescent="0.35">
      <c r="B1249" s="4">
        <v>43823</v>
      </c>
      <c r="C1249" s="2">
        <v>3.9</v>
      </c>
      <c r="D1249" s="2">
        <v>3.9</v>
      </c>
      <c r="E1249" s="2">
        <v>290</v>
      </c>
      <c r="F1249" s="2">
        <v>3.8982999999999999</v>
      </c>
      <c r="G1249" s="2">
        <v>1130.5070000000001</v>
      </c>
      <c r="H1249" s="6">
        <f t="shared" si="19"/>
        <v>1.2987012987012941E-2</v>
      </c>
      <c r="I1249" s="5"/>
      <c r="J1249" s="5"/>
      <c r="K1249" s="5"/>
    </row>
    <row r="1250" spans="2:11" ht="13.5" x14ac:dyDescent="0.35">
      <c r="B1250" s="4">
        <v>43824</v>
      </c>
      <c r="C1250" s="2">
        <v>4</v>
      </c>
      <c r="D1250" s="2">
        <v>4</v>
      </c>
      <c r="E1250" s="2">
        <v>2876</v>
      </c>
      <c r="F1250" s="2">
        <v>3.8573</v>
      </c>
      <c r="G1250" s="2">
        <v>11093.594800000001</v>
      </c>
      <c r="H1250" s="6">
        <f t="shared" si="19"/>
        <v>2.5641025641025664E-2</v>
      </c>
      <c r="I1250" s="5"/>
      <c r="J1250" s="5"/>
      <c r="K1250" s="5"/>
    </row>
    <row r="1251" spans="2:11" ht="13.5" x14ac:dyDescent="0.35">
      <c r="B1251" s="4">
        <v>43825</v>
      </c>
      <c r="C1251" s="2">
        <v>4</v>
      </c>
      <c r="D1251" s="2">
        <v>4</v>
      </c>
      <c r="E1251" s="2">
        <v>12841</v>
      </c>
      <c r="F1251" s="2">
        <v>4.0033000000000003</v>
      </c>
      <c r="G1251" s="2">
        <v>51406.3753</v>
      </c>
      <c r="H1251" s="6">
        <f t="shared" si="19"/>
        <v>0</v>
      </c>
      <c r="I1251" s="5"/>
      <c r="J1251" s="5"/>
      <c r="K1251" s="5"/>
    </row>
    <row r="1252" spans="2:11" ht="13.5" x14ac:dyDescent="0.35">
      <c r="B1252" s="4">
        <v>43826</v>
      </c>
      <c r="C1252" s="2">
        <v>4</v>
      </c>
      <c r="D1252" s="2">
        <v>4</v>
      </c>
      <c r="E1252" s="2">
        <v>4263</v>
      </c>
      <c r="F1252" s="2">
        <v>4</v>
      </c>
      <c r="G1252" s="2">
        <v>17052</v>
      </c>
      <c r="H1252" s="6">
        <f t="shared" si="19"/>
        <v>0</v>
      </c>
      <c r="I1252" s="5"/>
      <c r="J1252" s="5"/>
      <c r="K1252" s="5"/>
    </row>
    <row r="1253" spans="2:11" ht="13.5" x14ac:dyDescent="0.35">
      <c r="B1253" s="4">
        <v>43829</v>
      </c>
      <c r="C1253" s="2">
        <v>4.0599999999999996</v>
      </c>
      <c r="D1253" s="2">
        <v>4.0599999999999996</v>
      </c>
      <c r="E1253" s="2">
        <v>7</v>
      </c>
      <c r="F1253" s="2">
        <v>4.0599999999999996</v>
      </c>
      <c r="G1253" s="2">
        <v>28.42</v>
      </c>
      <c r="H1253" s="6">
        <f t="shared" si="19"/>
        <v>1.4999999999999902E-2</v>
      </c>
      <c r="I1253" s="5"/>
      <c r="J1253" s="5"/>
      <c r="K1253" s="5"/>
    </row>
    <row r="1254" spans="2:11" ht="13.5" x14ac:dyDescent="0.35">
      <c r="B1254" s="4">
        <v>43830</v>
      </c>
      <c r="C1254" s="2">
        <v>4.0599999999999996</v>
      </c>
      <c r="D1254" s="2">
        <v>4.0599999999999996</v>
      </c>
      <c r="E1254" s="2">
        <v>2375</v>
      </c>
      <c r="F1254" s="2">
        <v>4.0016999999999996</v>
      </c>
      <c r="G1254" s="2">
        <v>9504.0375000000004</v>
      </c>
      <c r="H1254" s="6">
        <f t="shared" si="19"/>
        <v>0</v>
      </c>
      <c r="I1254" s="5"/>
      <c r="J1254" s="5"/>
      <c r="K1254" s="5"/>
    </row>
    <row r="1255" spans="2:11" ht="13.5" x14ac:dyDescent="0.35">
      <c r="B1255" s="4">
        <v>43832</v>
      </c>
      <c r="C1255" s="2">
        <v>4.0599999999999996</v>
      </c>
      <c r="D1255" s="2">
        <v>4.0599999999999996</v>
      </c>
      <c r="E1255" s="2">
        <v>0</v>
      </c>
      <c r="F1255" s="2">
        <v>0</v>
      </c>
      <c r="G1255" s="2">
        <v>0</v>
      </c>
      <c r="H1255" s="6">
        <f t="shared" si="19"/>
        <v>0</v>
      </c>
      <c r="I1255" s="5"/>
      <c r="J1255" s="5"/>
      <c r="K1255" s="5"/>
    </row>
    <row r="1256" spans="2:11" ht="13.5" x14ac:dyDescent="0.35">
      <c r="B1256" s="4">
        <v>43833</v>
      </c>
      <c r="C1256" s="2">
        <v>4.05</v>
      </c>
      <c r="D1256" s="2">
        <v>4.05</v>
      </c>
      <c r="E1256" s="2">
        <v>25</v>
      </c>
      <c r="F1256" s="2">
        <v>4.05</v>
      </c>
      <c r="G1256" s="2">
        <v>101.25</v>
      </c>
      <c r="H1256" s="6">
        <f t="shared" si="19"/>
        <v>-2.4630541871920658E-3</v>
      </c>
      <c r="I1256" s="5"/>
      <c r="J1256" s="5"/>
      <c r="K1256" s="5"/>
    </row>
    <row r="1257" spans="2:11" ht="13.5" x14ac:dyDescent="0.35">
      <c r="B1257" s="4">
        <v>43836</v>
      </c>
      <c r="C1257" s="2">
        <v>4.29</v>
      </c>
      <c r="D1257" s="2">
        <v>4.29</v>
      </c>
      <c r="E1257" s="2">
        <v>5848</v>
      </c>
      <c r="F1257" s="2">
        <v>4.1020000000000003</v>
      </c>
      <c r="G1257" s="2">
        <v>23988.495999999999</v>
      </c>
      <c r="H1257" s="6">
        <f t="shared" si="19"/>
        <v>5.9259259259259317E-2</v>
      </c>
      <c r="I1257" s="5"/>
      <c r="J1257" s="5"/>
      <c r="K1257" s="5"/>
    </row>
    <row r="1258" spans="2:11" ht="13.5" x14ac:dyDescent="0.35">
      <c r="B1258" s="4">
        <v>43837</v>
      </c>
      <c r="C1258" s="2">
        <v>4.21</v>
      </c>
      <c r="D1258" s="2">
        <v>4.21</v>
      </c>
      <c r="E1258" s="2">
        <v>1143</v>
      </c>
      <c r="F1258" s="2">
        <v>4.2370000000000001</v>
      </c>
      <c r="G1258" s="2">
        <v>4842.8909999999996</v>
      </c>
      <c r="H1258" s="6">
        <f t="shared" si="19"/>
        <v>-1.8648018648018665E-2</v>
      </c>
      <c r="I1258" s="5"/>
      <c r="J1258" s="5"/>
      <c r="K1258" s="5"/>
    </row>
    <row r="1259" spans="2:11" ht="13.5" x14ac:dyDescent="0.35">
      <c r="B1259" s="4">
        <v>43838</v>
      </c>
      <c r="C1259" s="2">
        <v>4.21</v>
      </c>
      <c r="D1259" s="2">
        <v>4.21</v>
      </c>
      <c r="E1259" s="2">
        <v>0</v>
      </c>
      <c r="F1259" s="2">
        <v>0</v>
      </c>
      <c r="G1259" s="2">
        <v>0</v>
      </c>
      <c r="H1259" s="6">
        <f t="shared" si="19"/>
        <v>0</v>
      </c>
      <c r="I1259" s="5"/>
      <c r="J1259" s="5"/>
      <c r="K1259" s="5"/>
    </row>
    <row r="1260" spans="2:11" ht="13.5" x14ac:dyDescent="0.35">
      <c r="B1260" s="4">
        <v>43839</v>
      </c>
      <c r="C1260" s="2">
        <v>4.09</v>
      </c>
      <c r="D1260" s="2">
        <v>4.09</v>
      </c>
      <c r="E1260" s="2">
        <v>394</v>
      </c>
      <c r="F1260" s="2">
        <v>4.1026999999999996</v>
      </c>
      <c r="G1260" s="2">
        <v>1616.4638</v>
      </c>
      <c r="H1260" s="6">
        <f t="shared" si="19"/>
        <v>-2.8503562945368197E-2</v>
      </c>
      <c r="I1260" s="5"/>
      <c r="J1260" s="5"/>
      <c r="K1260" s="5"/>
    </row>
    <row r="1261" spans="2:11" ht="13.5" x14ac:dyDescent="0.35">
      <c r="B1261" s="4">
        <v>43840</v>
      </c>
      <c r="C1261" s="2">
        <v>3.97</v>
      </c>
      <c r="D1261" s="2">
        <v>3.97</v>
      </c>
      <c r="E1261" s="2">
        <v>37673</v>
      </c>
      <c r="F1261" s="2">
        <v>3.9998999999999998</v>
      </c>
      <c r="G1261" s="2">
        <v>150688.23269999999</v>
      </c>
      <c r="H1261" s="6">
        <f t="shared" si="19"/>
        <v>-2.9339853300733416E-2</v>
      </c>
      <c r="I1261" s="5"/>
      <c r="J1261" s="5"/>
      <c r="K1261" s="5"/>
    </row>
    <row r="1262" spans="2:11" ht="13.5" x14ac:dyDescent="0.35">
      <c r="B1262" s="4">
        <v>43843</v>
      </c>
      <c r="C1262" s="2">
        <v>3.97</v>
      </c>
      <c r="D1262" s="2">
        <v>3.97</v>
      </c>
      <c r="E1262" s="2">
        <v>0</v>
      </c>
      <c r="F1262" s="2">
        <v>0</v>
      </c>
      <c r="G1262" s="2">
        <v>0</v>
      </c>
      <c r="H1262" s="6">
        <f t="shared" si="19"/>
        <v>0</v>
      </c>
      <c r="I1262" s="5"/>
      <c r="J1262" s="5"/>
      <c r="K1262" s="5"/>
    </row>
    <row r="1263" spans="2:11" ht="13.5" x14ac:dyDescent="0.35">
      <c r="B1263" s="4">
        <v>43845</v>
      </c>
      <c r="C1263" s="2">
        <v>3.96</v>
      </c>
      <c r="D1263" s="2">
        <v>3.96</v>
      </c>
      <c r="E1263" s="2">
        <v>58</v>
      </c>
      <c r="F1263" s="2">
        <v>3.9607000000000001</v>
      </c>
      <c r="G1263" s="2">
        <v>229.72059999999999</v>
      </c>
      <c r="H1263" s="6">
        <f t="shared" si="19"/>
        <v>-2.5188916876574888E-3</v>
      </c>
      <c r="I1263" s="5"/>
      <c r="J1263" s="5"/>
      <c r="K1263" s="5"/>
    </row>
    <row r="1264" spans="2:11" ht="13.5" x14ac:dyDescent="0.35">
      <c r="B1264" s="4">
        <v>43846</v>
      </c>
      <c r="C1264" s="2">
        <v>3.96</v>
      </c>
      <c r="D1264" s="2">
        <v>3.96</v>
      </c>
      <c r="E1264" s="2">
        <v>41</v>
      </c>
      <c r="F1264" s="2">
        <v>3.96</v>
      </c>
      <c r="G1264" s="2">
        <v>162.36000000000001</v>
      </c>
      <c r="H1264" s="6">
        <f t="shared" si="19"/>
        <v>0</v>
      </c>
      <c r="I1264" s="5"/>
      <c r="J1264" s="5"/>
      <c r="K1264" s="5"/>
    </row>
    <row r="1265" spans="2:11" ht="13.5" x14ac:dyDescent="0.35">
      <c r="B1265" s="4">
        <v>43847</v>
      </c>
      <c r="C1265" s="2">
        <v>3.85</v>
      </c>
      <c r="D1265" s="2">
        <v>3.85</v>
      </c>
      <c r="E1265" s="2">
        <v>19353</v>
      </c>
      <c r="F1265" s="2">
        <v>3.8567</v>
      </c>
      <c r="G1265" s="2">
        <v>74638.715100000001</v>
      </c>
      <c r="H1265" s="6">
        <f t="shared" si="19"/>
        <v>-2.7777777777777745E-2</v>
      </c>
      <c r="I1265" s="5"/>
      <c r="J1265" s="5"/>
      <c r="K1265" s="5"/>
    </row>
    <row r="1266" spans="2:11" ht="13.5" x14ac:dyDescent="0.35">
      <c r="B1266" s="4">
        <v>43850</v>
      </c>
      <c r="C1266" s="2">
        <v>3.96</v>
      </c>
      <c r="D1266" s="2">
        <v>3.96</v>
      </c>
      <c r="E1266" s="2">
        <v>2901</v>
      </c>
      <c r="F1266" s="2">
        <v>3.9540000000000002</v>
      </c>
      <c r="G1266" s="2">
        <v>11470.554</v>
      </c>
      <c r="H1266" s="6">
        <f t="shared" si="19"/>
        <v>2.8571428571428539E-2</v>
      </c>
      <c r="I1266" s="5"/>
      <c r="J1266" s="5"/>
      <c r="K1266" s="5"/>
    </row>
    <row r="1267" spans="2:11" ht="13.5" x14ac:dyDescent="0.35">
      <c r="B1267" s="4">
        <v>43851</v>
      </c>
      <c r="C1267" s="2">
        <v>4</v>
      </c>
      <c r="D1267" s="2">
        <v>4</v>
      </c>
      <c r="E1267" s="2">
        <v>78924</v>
      </c>
      <c r="F1267" s="2">
        <v>4</v>
      </c>
      <c r="G1267" s="2">
        <v>315696</v>
      </c>
      <c r="H1267" s="6">
        <f t="shared" si="19"/>
        <v>1.0101010101010111E-2</v>
      </c>
      <c r="I1267" s="5"/>
      <c r="J1267" s="5"/>
      <c r="K1267" s="5"/>
    </row>
    <row r="1268" spans="2:11" ht="13.5" x14ac:dyDescent="0.35">
      <c r="B1268" s="4">
        <v>43852</v>
      </c>
      <c r="C1268" s="2">
        <v>4.0599999999999996</v>
      </c>
      <c r="D1268" s="2">
        <v>4.0599999999999996</v>
      </c>
      <c r="E1268" s="2">
        <v>91595</v>
      </c>
      <c r="F1268" s="2">
        <v>4.0015999999999998</v>
      </c>
      <c r="G1268" s="2">
        <v>366526.55200000003</v>
      </c>
      <c r="H1268" s="6">
        <f t="shared" si="19"/>
        <v>1.4999999999999902E-2</v>
      </c>
      <c r="I1268" s="5"/>
      <c r="J1268" s="5"/>
      <c r="K1268" s="5"/>
    </row>
    <row r="1269" spans="2:11" ht="13.5" x14ac:dyDescent="0.35">
      <c r="B1269" s="4">
        <v>43853</v>
      </c>
      <c r="C1269" s="2">
        <v>3.96</v>
      </c>
      <c r="D1269" s="2">
        <v>3.96</v>
      </c>
      <c r="E1269" s="2">
        <v>116114</v>
      </c>
      <c r="F1269" s="2">
        <v>4.0082000000000004</v>
      </c>
      <c r="G1269" s="2">
        <v>465408.1348</v>
      </c>
      <c r="H1269" s="6">
        <f t="shared" si="19"/>
        <v>-2.4630541871921097E-2</v>
      </c>
      <c r="I1269" s="5"/>
      <c r="J1269" s="5"/>
      <c r="K1269" s="5"/>
    </row>
    <row r="1270" spans="2:11" ht="13.5" x14ac:dyDescent="0.35">
      <c r="B1270" s="4">
        <v>43854</v>
      </c>
      <c r="C1270" s="2">
        <v>4</v>
      </c>
      <c r="D1270" s="2">
        <v>4</v>
      </c>
      <c r="E1270" s="2">
        <v>53799</v>
      </c>
      <c r="F1270" s="2">
        <v>4.008</v>
      </c>
      <c r="G1270" s="2">
        <v>215626.39199999999</v>
      </c>
      <c r="H1270" s="6">
        <f t="shared" si="19"/>
        <v>1.0101010101010111E-2</v>
      </c>
      <c r="I1270" s="5"/>
      <c r="J1270" s="5"/>
      <c r="K1270" s="5"/>
    </row>
    <row r="1271" spans="2:11" ht="13.5" x14ac:dyDescent="0.35">
      <c r="B1271" s="4">
        <v>43857</v>
      </c>
      <c r="C1271" s="2">
        <v>4.04</v>
      </c>
      <c r="D1271" s="2">
        <v>4.04</v>
      </c>
      <c r="E1271" s="2">
        <v>45345</v>
      </c>
      <c r="F1271" s="2">
        <v>4.0083000000000002</v>
      </c>
      <c r="G1271" s="2">
        <v>181756.36350000001</v>
      </c>
      <c r="H1271" s="6">
        <f t="shared" si="19"/>
        <v>1.0000000000000009E-2</v>
      </c>
      <c r="I1271" s="5"/>
      <c r="J1271" s="5"/>
      <c r="K1271" s="5"/>
    </row>
    <row r="1272" spans="2:11" ht="13.5" x14ac:dyDescent="0.35">
      <c r="B1272" s="4">
        <v>43858</v>
      </c>
      <c r="C1272" s="2">
        <v>4.09</v>
      </c>
      <c r="D1272" s="2">
        <v>4.09</v>
      </c>
      <c r="E1272" s="2">
        <v>41720</v>
      </c>
      <c r="F1272" s="2">
        <v>4.0023999999999997</v>
      </c>
      <c r="G1272" s="2">
        <v>166980.128</v>
      </c>
      <c r="H1272" s="6">
        <f t="shared" si="19"/>
        <v>1.2376237623762332E-2</v>
      </c>
      <c r="I1272" s="5"/>
      <c r="J1272" s="5"/>
      <c r="K1272" s="5"/>
    </row>
    <row r="1273" spans="2:11" ht="13.5" x14ac:dyDescent="0.35">
      <c r="B1273" s="4">
        <v>43859</v>
      </c>
      <c r="C1273" s="2">
        <v>4</v>
      </c>
      <c r="D1273" s="2">
        <v>4</v>
      </c>
      <c r="E1273" s="2">
        <v>40775</v>
      </c>
      <c r="F1273" s="2">
        <v>4.0000999999999998</v>
      </c>
      <c r="G1273" s="2">
        <v>163104.07750000001</v>
      </c>
      <c r="H1273" s="6">
        <f t="shared" si="19"/>
        <v>-2.2004889975550088E-2</v>
      </c>
      <c r="I1273" s="5"/>
      <c r="J1273" s="5"/>
      <c r="K1273" s="5"/>
    </row>
    <row r="1274" spans="2:11" ht="13.5" x14ac:dyDescent="0.35">
      <c r="B1274" s="4">
        <v>43860</v>
      </c>
      <c r="C1274" s="2">
        <v>4</v>
      </c>
      <c r="D1274" s="2">
        <v>4</v>
      </c>
      <c r="E1274" s="2">
        <v>78957</v>
      </c>
      <c r="F1274" s="2">
        <v>4.0038</v>
      </c>
      <c r="G1274" s="2">
        <v>316128.03659999999</v>
      </c>
      <c r="H1274" s="6">
        <f t="shared" si="19"/>
        <v>0</v>
      </c>
      <c r="I1274" s="5"/>
      <c r="J1274" s="5"/>
      <c r="K1274" s="5"/>
    </row>
    <row r="1275" spans="2:11" ht="13.5" x14ac:dyDescent="0.35">
      <c r="B1275" s="4">
        <v>43861</v>
      </c>
      <c r="C1275" s="2">
        <v>4</v>
      </c>
      <c r="D1275" s="2">
        <v>4</v>
      </c>
      <c r="E1275" s="2">
        <v>258</v>
      </c>
      <c r="F1275" s="2">
        <v>3.9701</v>
      </c>
      <c r="G1275" s="2">
        <v>1024.2858000000001</v>
      </c>
      <c r="H1275" s="6">
        <f t="shared" si="19"/>
        <v>0</v>
      </c>
      <c r="I1275" s="5"/>
      <c r="J1275" s="5"/>
      <c r="K1275" s="5"/>
    </row>
    <row r="1276" spans="2:11" ht="13.5" x14ac:dyDescent="0.35">
      <c r="B1276" s="4">
        <v>43864</v>
      </c>
      <c r="C1276" s="2">
        <v>4</v>
      </c>
      <c r="D1276" s="2">
        <v>4</v>
      </c>
      <c r="E1276" s="2">
        <v>294113</v>
      </c>
      <c r="F1276" s="2">
        <v>3.9984999999999999</v>
      </c>
      <c r="G1276" s="2">
        <v>1176010.8304999999</v>
      </c>
      <c r="H1276" s="6">
        <f t="shared" si="19"/>
        <v>0</v>
      </c>
      <c r="I1276" s="5"/>
      <c r="J1276" s="5"/>
      <c r="K1276" s="5"/>
    </row>
    <row r="1277" spans="2:11" ht="13.5" x14ac:dyDescent="0.35">
      <c r="B1277" s="4">
        <v>43865</v>
      </c>
      <c r="C1277" s="2">
        <v>3.99</v>
      </c>
      <c r="D1277" s="2">
        <v>3.99</v>
      </c>
      <c r="E1277" s="2">
        <v>21114</v>
      </c>
      <c r="F1277" s="2">
        <v>3.9672000000000001</v>
      </c>
      <c r="G1277" s="2">
        <v>83763.460800000001</v>
      </c>
      <c r="H1277" s="6">
        <f t="shared" si="19"/>
        <v>-2.4999999999999467E-3</v>
      </c>
      <c r="I1277" s="5"/>
      <c r="J1277" s="5"/>
      <c r="K1277" s="5"/>
    </row>
    <row r="1278" spans="2:11" ht="13.5" x14ac:dyDescent="0.35">
      <c r="B1278" s="4">
        <v>43866</v>
      </c>
      <c r="C1278" s="2">
        <v>3.99</v>
      </c>
      <c r="D1278" s="2">
        <v>3.99</v>
      </c>
      <c r="E1278" s="2">
        <v>2621</v>
      </c>
      <c r="F1278" s="2">
        <v>3.9415</v>
      </c>
      <c r="G1278" s="2">
        <v>10330.6715</v>
      </c>
      <c r="H1278" s="6">
        <f t="shared" si="19"/>
        <v>0</v>
      </c>
      <c r="I1278" s="5"/>
      <c r="J1278" s="5"/>
      <c r="K1278" s="5"/>
    </row>
    <row r="1279" spans="2:11" ht="13.5" x14ac:dyDescent="0.35">
      <c r="B1279" s="4">
        <v>43867</v>
      </c>
      <c r="C1279" s="2">
        <v>3.99</v>
      </c>
      <c r="D1279" s="2">
        <v>3.99</v>
      </c>
      <c r="E1279" s="2">
        <v>0</v>
      </c>
      <c r="F1279" s="2">
        <v>0</v>
      </c>
      <c r="G1279" s="2">
        <v>0</v>
      </c>
      <c r="H1279" s="6">
        <f t="shared" si="19"/>
        <v>0</v>
      </c>
      <c r="I1279" s="5"/>
      <c r="J1279" s="5"/>
      <c r="K1279" s="5"/>
    </row>
    <row r="1280" spans="2:11" ht="13.5" x14ac:dyDescent="0.35">
      <c r="B1280" s="4">
        <v>43868</v>
      </c>
      <c r="C1280" s="2">
        <v>4</v>
      </c>
      <c r="D1280" s="2">
        <v>4</v>
      </c>
      <c r="E1280" s="2">
        <v>807</v>
      </c>
      <c r="F1280" s="2">
        <v>3.9708999999999999</v>
      </c>
      <c r="G1280" s="2">
        <v>3204.5162999999998</v>
      </c>
      <c r="H1280" s="6">
        <f t="shared" si="19"/>
        <v>2.5062656641603475E-3</v>
      </c>
      <c r="I1280" s="5"/>
      <c r="J1280" s="5"/>
      <c r="K1280" s="5"/>
    </row>
    <row r="1281" spans="2:11" ht="13.5" x14ac:dyDescent="0.35">
      <c r="B1281" s="4">
        <v>43871</v>
      </c>
      <c r="C1281" s="2">
        <v>4</v>
      </c>
      <c r="D1281" s="2">
        <v>4</v>
      </c>
      <c r="E1281" s="2">
        <v>7861</v>
      </c>
      <c r="F1281" s="2">
        <v>3.9203999999999999</v>
      </c>
      <c r="G1281" s="2">
        <v>30818.2644</v>
      </c>
      <c r="H1281" s="6">
        <f t="shared" si="19"/>
        <v>0</v>
      </c>
      <c r="I1281" s="5"/>
      <c r="J1281" s="5"/>
      <c r="K1281" s="5"/>
    </row>
    <row r="1282" spans="2:11" ht="13.5" x14ac:dyDescent="0.35">
      <c r="B1282" s="4">
        <v>43872</v>
      </c>
      <c r="C1282" s="2">
        <v>3.93</v>
      </c>
      <c r="D1282" s="2">
        <v>3.93</v>
      </c>
      <c r="E1282" s="2">
        <v>471</v>
      </c>
      <c r="F1282" s="2">
        <v>3.8871000000000002</v>
      </c>
      <c r="G1282" s="2">
        <v>1830.8241</v>
      </c>
      <c r="H1282" s="6">
        <f t="shared" si="19"/>
        <v>-1.749999999999996E-2</v>
      </c>
      <c r="I1282" s="5"/>
      <c r="J1282" s="5"/>
      <c r="K1282" s="5"/>
    </row>
    <row r="1283" spans="2:11" ht="13.5" x14ac:dyDescent="0.35">
      <c r="B1283" s="4">
        <v>43873</v>
      </c>
      <c r="C1283" s="2">
        <v>3.95</v>
      </c>
      <c r="D1283" s="2">
        <v>3.95</v>
      </c>
      <c r="E1283" s="2">
        <v>2339</v>
      </c>
      <c r="F1283" s="2">
        <v>3.9373999999999998</v>
      </c>
      <c r="G1283" s="2">
        <v>9209.5786000000007</v>
      </c>
      <c r="H1283" s="6">
        <f t="shared" si="19"/>
        <v>5.0890585241730327E-3</v>
      </c>
      <c r="I1283" s="5"/>
      <c r="J1283" s="5"/>
      <c r="K1283" s="5"/>
    </row>
    <row r="1284" spans="2:11" ht="13.5" x14ac:dyDescent="0.35">
      <c r="B1284" s="4">
        <v>43874</v>
      </c>
      <c r="C1284" s="2">
        <v>3.98</v>
      </c>
      <c r="D1284" s="2">
        <v>3.98</v>
      </c>
      <c r="E1284" s="2">
        <v>354</v>
      </c>
      <c r="F1284" s="2">
        <v>3.8653</v>
      </c>
      <c r="G1284" s="2">
        <v>1368.3162</v>
      </c>
      <c r="H1284" s="6">
        <f t="shared" si="19"/>
        <v>7.5949367088607098E-3</v>
      </c>
      <c r="I1284" s="5"/>
      <c r="J1284" s="5"/>
      <c r="K1284" s="5"/>
    </row>
    <row r="1285" spans="2:11" ht="13.5" x14ac:dyDescent="0.35">
      <c r="B1285" s="4">
        <v>43875</v>
      </c>
      <c r="C1285" s="2">
        <v>3.98</v>
      </c>
      <c r="D1285" s="2">
        <v>3.98</v>
      </c>
      <c r="E1285" s="2">
        <v>13850</v>
      </c>
      <c r="F1285" s="2">
        <v>3.8820999999999999</v>
      </c>
      <c r="G1285" s="2">
        <v>53767.084999999999</v>
      </c>
      <c r="H1285" s="6">
        <f t="shared" si="19"/>
        <v>0</v>
      </c>
      <c r="I1285" s="5"/>
      <c r="J1285" s="5"/>
      <c r="K1285" s="5"/>
    </row>
    <row r="1286" spans="2:11" ht="13.5" x14ac:dyDescent="0.35">
      <c r="B1286" s="4">
        <v>43878</v>
      </c>
      <c r="C1286" s="2">
        <v>3.96</v>
      </c>
      <c r="D1286" s="2">
        <v>3.96</v>
      </c>
      <c r="E1286" s="2">
        <v>3841</v>
      </c>
      <c r="F1286" s="2">
        <v>3.8405</v>
      </c>
      <c r="G1286" s="2">
        <v>14751.360500000001</v>
      </c>
      <c r="H1286" s="6">
        <f t="shared" si="19"/>
        <v>-5.0251256281407079E-3</v>
      </c>
      <c r="I1286" s="5"/>
      <c r="J1286" s="5"/>
      <c r="K1286" s="5"/>
    </row>
    <row r="1287" spans="2:11" ht="13.5" x14ac:dyDescent="0.35">
      <c r="B1287" s="4">
        <v>43879</v>
      </c>
      <c r="C1287" s="2">
        <v>3.99</v>
      </c>
      <c r="D1287" s="2">
        <v>3.99</v>
      </c>
      <c r="E1287" s="2">
        <v>335</v>
      </c>
      <c r="F1287" s="2">
        <v>3.8607999999999998</v>
      </c>
      <c r="G1287" s="2">
        <v>1293.3679999999999</v>
      </c>
      <c r="H1287" s="6">
        <f t="shared" ref="H1287:H1350" si="20">(D1287-D1286)/D1286</f>
        <v>7.5757575757576384E-3</v>
      </c>
      <c r="I1287" s="5"/>
      <c r="J1287" s="5"/>
      <c r="K1287" s="5"/>
    </row>
    <row r="1288" spans="2:11" ht="13.5" x14ac:dyDescent="0.35">
      <c r="B1288" s="4">
        <v>43880</v>
      </c>
      <c r="C1288" s="2">
        <v>3.89</v>
      </c>
      <c r="D1288" s="2">
        <v>3.89</v>
      </c>
      <c r="E1288" s="2">
        <v>129</v>
      </c>
      <c r="F1288" s="2">
        <v>3.89</v>
      </c>
      <c r="G1288" s="2">
        <v>501.81</v>
      </c>
      <c r="H1288" s="6">
        <f t="shared" si="20"/>
        <v>-2.5062656641604029E-2</v>
      </c>
      <c r="I1288" s="5"/>
      <c r="J1288" s="5"/>
      <c r="K1288" s="5"/>
    </row>
    <row r="1289" spans="2:11" ht="13.5" x14ac:dyDescent="0.35">
      <c r="B1289" s="4">
        <v>43881</v>
      </c>
      <c r="C1289" s="2">
        <v>3.95</v>
      </c>
      <c r="D1289" s="2">
        <v>3.95</v>
      </c>
      <c r="E1289" s="2">
        <v>9379</v>
      </c>
      <c r="F1289" s="2">
        <v>3.8805999999999998</v>
      </c>
      <c r="G1289" s="2">
        <v>36396.147400000002</v>
      </c>
      <c r="H1289" s="6">
        <f t="shared" si="20"/>
        <v>1.5424164524421607E-2</v>
      </c>
      <c r="I1289" s="5"/>
      <c r="J1289" s="5"/>
      <c r="K1289" s="5"/>
    </row>
    <row r="1290" spans="2:11" ht="13.5" x14ac:dyDescent="0.35">
      <c r="B1290" s="4">
        <v>43882</v>
      </c>
      <c r="C1290" s="2">
        <v>3.95</v>
      </c>
      <c r="D1290" s="2">
        <v>3.95</v>
      </c>
      <c r="E1290" s="2">
        <v>4801</v>
      </c>
      <c r="F1290" s="2">
        <v>3.9540999999999999</v>
      </c>
      <c r="G1290" s="2">
        <v>18983.634099999999</v>
      </c>
      <c r="H1290" s="6">
        <f t="shared" si="20"/>
        <v>0</v>
      </c>
      <c r="I1290" s="5"/>
      <c r="J1290" s="5"/>
      <c r="K1290" s="5"/>
    </row>
    <row r="1291" spans="2:11" ht="13.5" x14ac:dyDescent="0.35">
      <c r="B1291" s="4">
        <v>43885</v>
      </c>
      <c r="C1291" s="2">
        <v>3.89</v>
      </c>
      <c r="D1291" s="2">
        <v>3.89</v>
      </c>
      <c r="E1291" s="2">
        <v>9495</v>
      </c>
      <c r="F1291" s="2">
        <v>3.8927999999999998</v>
      </c>
      <c r="G1291" s="2">
        <v>36962.135999999999</v>
      </c>
      <c r="H1291" s="6">
        <f t="shared" si="20"/>
        <v>-1.5189873417721532E-2</v>
      </c>
      <c r="I1291" s="5"/>
      <c r="J1291" s="5"/>
      <c r="K1291" s="5"/>
    </row>
    <row r="1292" spans="2:11" ht="13.5" x14ac:dyDescent="0.35">
      <c r="B1292" s="4">
        <v>43886</v>
      </c>
      <c r="C1292" s="2">
        <v>3.87</v>
      </c>
      <c r="D1292" s="2">
        <v>3.87</v>
      </c>
      <c r="E1292" s="2">
        <v>14063</v>
      </c>
      <c r="F1292" s="2">
        <v>3.8464</v>
      </c>
      <c r="G1292" s="2">
        <v>54091.923199999997</v>
      </c>
      <c r="H1292" s="6">
        <f t="shared" si="20"/>
        <v>-5.1413881748072028E-3</v>
      </c>
      <c r="I1292" s="5"/>
      <c r="J1292" s="5"/>
      <c r="K1292" s="5"/>
    </row>
    <row r="1293" spans="2:11" ht="13.5" x14ac:dyDescent="0.35">
      <c r="B1293" s="4">
        <v>43887</v>
      </c>
      <c r="C1293" s="2">
        <v>3.82</v>
      </c>
      <c r="D1293" s="2">
        <v>3.82</v>
      </c>
      <c r="E1293" s="2">
        <v>213</v>
      </c>
      <c r="F1293" s="2">
        <v>3.82</v>
      </c>
      <c r="G1293" s="2">
        <v>813.66</v>
      </c>
      <c r="H1293" s="6">
        <f t="shared" si="20"/>
        <v>-1.2919896640826942E-2</v>
      </c>
      <c r="I1293" s="5"/>
      <c r="J1293" s="5"/>
      <c r="K1293" s="5"/>
    </row>
    <row r="1294" spans="2:11" ht="13.5" x14ac:dyDescent="0.35">
      <c r="B1294" s="4">
        <v>43888</v>
      </c>
      <c r="C1294" s="2">
        <v>3.87</v>
      </c>
      <c r="D1294" s="2">
        <v>3.87</v>
      </c>
      <c r="E1294" s="2">
        <v>893</v>
      </c>
      <c r="F1294" s="2">
        <v>3.87</v>
      </c>
      <c r="G1294" s="2">
        <v>3455.91</v>
      </c>
      <c r="H1294" s="6">
        <f t="shared" si="20"/>
        <v>1.3089005235602165E-2</v>
      </c>
      <c r="I1294" s="5"/>
      <c r="J1294" s="5"/>
      <c r="K1294" s="5"/>
    </row>
    <row r="1295" spans="2:11" ht="13.5" x14ac:dyDescent="0.35">
      <c r="B1295" s="4">
        <v>43889</v>
      </c>
      <c r="C1295" s="2">
        <v>3.98</v>
      </c>
      <c r="D1295" s="2">
        <v>3.98</v>
      </c>
      <c r="E1295" s="2">
        <v>152</v>
      </c>
      <c r="F1295" s="2">
        <v>3.8616000000000001</v>
      </c>
      <c r="G1295" s="2">
        <v>586.96320000000003</v>
      </c>
      <c r="H1295" s="6">
        <f t="shared" si="20"/>
        <v>2.8423772609819088E-2</v>
      </c>
      <c r="I1295" s="5"/>
      <c r="J1295" s="5"/>
      <c r="K1295" s="5"/>
    </row>
    <row r="1296" spans="2:11" ht="13.5" x14ac:dyDescent="0.35">
      <c r="B1296" s="4">
        <v>43892</v>
      </c>
      <c r="C1296" s="2">
        <v>3.98</v>
      </c>
      <c r="D1296" s="2">
        <v>3.98</v>
      </c>
      <c r="E1296" s="2">
        <v>0</v>
      </c>
      <c r="F1296" s="2">
        <v>0</v>
      </c>
      <c r="G1296" s="2">
        <v>0</v>
      </c>
      <c r="H1296" s="6">
        <f t="shared" si="20"/>
        <v>0</v>
      </c>
      <c r="I1296" s="5"/>
      <c r="J1296" s="5"/>
      <c r="K1296" s="5"/>
    </row>
    <row r="1297" spans="2:11" ht="13.5" x14ac:dyDescent="0.35">
      <c r="B1297" s="4">
        <v>43893</v>
      </c>
      <c r="C1297" s="2">
        <v>3.95</v>
      </c>
      <c r="D1297" s="2">
        <v>3.95</v>
      </c>
      <c r="E1297" s="2">
        <v>3225</v>
      </c>
      <c r="F1297" s="2">
        <v>3.8706</v>
      </c>
      <c r="G1297" s="2">
        <v>12482.684999999999</v>
      </c>
      <c r="H1297" s="6">
        <f t="shared" si="20"/>
        <v>-7.5376884422110064E-3</v>
      </c>
      <c r="I1297" s="5"/>
      <c r="J1297" s="5"/>
      <c r="K1297" s="5"/>
    </row>
    <row r="1298" spans="2:11" ht="13.5" x14ac:dyDescent="0.35">
      <c r="B1298" s="4">
        <v>43894</v>
      </c>
      <c r="C1298" s="2">
        <v>3.95</v>
      </c>
      <c r="D1298" s="2">
        <v>3.95</v>
      </c>
      <c r="E1298" s="2">
        <v>0</v>
      </c>
      <c r="F1298" s="2">
        <v>0</v>
      </c>
      <c r="G1298" s="2">
        <v>0</v>
      </c>
      <c r="H1298" s="6">
        <f t="shared" si="20"/>
        <v>0</v>
      </c>
      <c r="I1298" s="5"/>
      <c r="J1298" s="5"/>
      <c r="K1298" s="5"/>
    </row>
    <row r="1299" spans="2:11" ht="13.5" x14ac:dyDescent="0.35">
      <c r="B1299" s="4">
        <v>43895</v>
      </c>
      <c r="C1299" s="2">
        <v>3.88</v>
      </c>
      <c r="D1299" s="2">
        <v>3.88</v>
      </c>
      <c r="E1299" s="2">
        <v>2430</v>
      </c>
      <c r="F1299" s="2">
        <v>3.88</v>
      </c>
      <c r="G1299" s="2">
        <v>9428.4</v>
      </c>
      <c r="H1299" s="6">
        <f t="shared" si="20"/>
        <v>-1.7721518987341842E-2</v>
      </c>
      <c r="I1299" s="5"/>
      <c r="J1299" s="5"/>
      <c r="K1299" s="5"/>
    </row>
    <row r="1300" spans="2:11" ht="13.5" x14ac:dyDescent="0.35">
      <c r="B1300" s="4">
        <v>43896</v>
      </c>
      <c r="C1300" s="2">
        <v>3.82</v>
      </c>
      <c r="D1300" s="2">
        <v>3.82</v>
      </c>
      <c r="E1300" s="2">
        <v>2960</v>
      </c>
      <c r="F1300" s="2">
        <v>3.8351999999999999</v>
      </c>
      <c r="G1300" s="2">
        <v>11352.191999999999</v>
      </c>
      <c r="H1300" s="6">
        <f t="shared" si="20"/>
        <v>-1.546391752577321E-2</v>
      </c>
      <c r="I1300" s="5"/>
      <c r="J1300" s="5"/>
      <c r="K1300" s="5"/>
    </row>
    <row r="1301" spans="2:11" ht="13.5" x14ac:dyDescent="0.35">
      <c r="B1301" s="4">
        <v>43899</v>
      </c>
      <c r="C1301" s="2">
        <v>3.82</v>
      </c>
      <c r="D1301" s="2">
        <v>3.82</v>
      </c>
      <c r="E1301" s="2">
        <v>0</v>
      </c>
      <c r="F1301" s="2">
        <v>0</v>
      </c>
      <c r="G1301" s="2">
        <v>0</v>
      </c>
      <c r="H1301" s="6">
        <f t="shared" si="20"/>
        <v>0</v>
      </c>
      <c r="I1301" s="5"/>
      <c r="J1301" s="5"/>
      <c r="K1301" s="5"/>
    </row>
    <row r="1302" spans="2:11" ht="13.5" x14ac:dyDescent="0.35">
      <c r="B1302" s="4">
        <v>43900</v>
      </c>
      <c r="C1302" s="2">
        <v>3.9</v>
      </c>
      <c r="D1302" s="2">
        <v>3.9</v>
      </c>
      <c r="E1302" s="2">
        <v>88</v>
      </c>
      <c r="F1302" s="2">
        <v>3.7071999999999998</v>
      </c>
      <c r="G1302" s="2">
        <v>326.23360000000002</v>
      </c>
      <c r="H1302" s="6">
        <f t="shared" si="20"/>
        <v>2.0942408376963369E-2</v>
      </c>
      <c r="I1302" s="5"/>
      <c r="J1302" s="5"/>
      <c r="K1302" s="5"/>
    </row>
    <row r="1303" spans="2:11" ht="13.5" x14ac:dyDescent="0.35">
      <c r="B1303" s="4">
        <v>43901</v>
      </c>
      <c r="C1303" s="2">
        <v>3.89</v>
      </c>
      <c r="D1303" s="2">
        <v>3.89</v>
      </c>
      <c r="E1303" s="2">
        <v>2410</v>
      </c>
      <c r="F1303" s="2">
        <v>3.8504</v>
      </c>
      <c r="G1303" s="2">
        <v>9279.4639999999999</v>
      </c>
      <c r="H1303" s="6">
        <f t="shared" si="20"/>
        <v>-2.5641025641025095E-3</v>
      </c>
      <c r="I1303" s="5"/>
      <c r="J1303" s="5"/>
      <c r="K1303" s="5"/>
    </row>
    <row r="1304" spans="2:11" ht="13.5" x14ac:dyDescent="0.35">
      <c r="B1304" s="4">
        <v>43902</v>
      </c>
      <c r="C1304" s="2">
        <v>3.72</v>
      </c>
      <c r="D1304" s="2">
        <v>3.72</v>
      </c>
      <c r="E1304" s="2">
        <v>1099</v>
      </c>
      <c r="F1304" s="2">
        <v>3.7848000000000002</v>
      </c>
      <c r="G1304" s="2">
        <v>4159.4952000000003</v>
      </c>
      <c r="H1304" s="6">
        <f t="shared" si="20"/>
        <v>-4.3701799485861163E-2</v>
      </c>
      <c r="I1304" s="5"/>
      <c r="J1304" s="5"/>
      <c r="K1304" s="5"/>
    </row>
    <row r="1305" spans="2:11" ht="13.5" x14ac:dyDescent="0.35">
      <c r="B1305" s="4">
        <v>43903</v>
      </c>
      <c r="C1305" s="2">
        <v>3.68</v>
      </c>
      <c r="D1305" s="2">
        <v>3.68</v>
      </c>
      <c r="E1305" s="2">
        <v>3194</v>
      </c>
      <c r="F1305" s="2">
        <v>3.6063000000000001</v>
      </c>
      <c r="G1305" s="2">
        <v>11518.522199999999</v>
      </c>
      <c r="H1305" s="6">
        <f t="shared" si="20"/>
        <v>-1.075268817204302E-2</v>
      </c>
      <c r="I1305" s="5"/>
      <c r="J1305" s="5"/>
      <c r="K1305" s="5"/>
    </row>
    <row r="1306" spans="2:11" ht="13.5" x14ac:dyDescent="0.35">
      <c r="B1306" s="4">
        <v>43906</v>
      </c>
      <c r="C1306" s="2">
        <v>3.52</v>
      </c>
      <c r="D1306" s="2">
        <v>3.52</v>
      </c>
      <c r="E1306" s="2">
        <v>0</v>
      </c>
      <c r="F1306" s="2">
        <v>0</v>
      </c>
      <c r="G1306" s="2">
        <v>0</v>
      </c>
      <c r="H1306" s="6">
        <f t="shared" si="20"/>
        <v>-4.3478260869565251E-2</v>
      </c>
      <c r="I1306" s="5"/>
      <c r="J1306" s="5"/>
      <c r="K1306" s="5"/>
    </row>
    <row r="1307" spans="2:11" ht="13.5" x14ac:dyDescent="0.35">
      <c r="B1307" s="4">
        <v>43907</v>
      </c>
      <c r="C1307" s="2">
        <v>3.39</v>
      </c>
      <c r="D1307" s="2">
        <v>3.39</v>
      </c>
      <c r="E1307" s="2">
        <v>447</v>
      </c>
      <c r="F1307" s="2">
        <v>3.4687000000000001</v>
      </c>
      <c r="G1307" s="2">
        <v>1550.5089</v>
      </c>
      <c r="H1307" s="6">
        <f t="shared" si="20"/>
        <v>-3.6931818181818149E-2</v>
      </c>
      <c r="I1307" s="5"/>
      <c r="J1307" s="5"/>
      <c r="K1307" s="5"/>
    </row>
    <row r="1308" spans="2:11" ht="13.5" x14ac:dyDescent="0.35">
      <c r="B1308" s="4">
        <v>43908</v>
      </c>
      <c r="C1308" s="2">
        <v>3.39</v>
      </c>
      <c r="D1308" s="2">
        <v>3.39</v>
      </c>
      <c r="E1308" s="2">
        <v>7168</v>
      </c>
      <c r="F1308" s="2">
        <v>3.2945000000000002</v>
      </c>
      <c r="G1308" s="2">
        <v>23614.975999999999</v>
      </c>
      <c r="H1308" s="6">
        <f t="shared" si="20"/>
        <v>0</v>
      </c>
      <c r="I1308" s="5"/>
      <c r="J1308" s="5"/>
      <c r="K1308" s="5"/>
    </row>
    <row r="1309" spans="2:11" ht="13.5" x14ac:dyDescent="0.35">
      <c r="B1309" s="4">
        <v>43909</v>
      </c>
      <c r="C1309" s="2">
        <v>3.29</v>
      </c>
      <c r="D1309" s="2">
        <v>3.29</v>
      </c>
      <c r="E1309" s="2">
        <v>592</v>
      </c>
      <c r="F1309" s="2">
        <v>3.2924000000000002</v>
      </c>
      <c r="G1309" s="2">
        <v>1949.1007999999999</v>
      </c>
      <c r="H1309" s="6">
        <f t="shared" si="20"/>
        <v>-2.9498525073746337E-2</v>
      </c>
      <c r="I1309" s="5"/>
      <c r="J1309" s="5"/>
      <c r="K1309" s="5"/>
    </row>
    <row r="1310" spans="2:11" ht="13.5" x14ac:dyDescent="0.35">
      <c r="B1310" s="4">
        <v>43913</v>
      </c>
      <c r="C1310" s="2">
        <v>3.29</v>
      </c>
      <c r="D1310" s="2">
        <v>3.29</v>
      </c>
      <c r="E1310" s="2">
        <v>0</v>
      </c>
      <c r="F1310" s="2">
        <v>0</v>
      </c>
      <c r="G1310" s="2">
        <v>0</v>
      </c>
      <c r="H1310" s="6">
        <f t="shared" si="20"/>
        <v>0</v>
      </c>
      <c r="I1310" s="5"/>
      <c r="J1310" s="5"/>
      <c r="K1310" s="5"/>
    </row>
    <row r="1311" spans="2:11" ht="13.5" x14ac:dyDescent="0.35">
      <c r="B1311" s="4">
        <v>43914</v>
      </c>
      <c r="C1311" s="2">
        <v>3.29</v>
      </c>
      <c r="D1311" s="2">
        <v>3.29</v>
      </c>
      <c r="E1311" s="2">
        <v>0</v>
      </c>
      <c r="F1311" s="2">
        <v>0</v>
      </c>
      <c r="G1311" s="2">
        <v>0</v>
      </c>
      <c r="H1311" s="6">
        <f t="shared" si="20"/>
        <v>0</v>
      </c>
      <c r="I1311" s="5"/>
      <c r="J1311" s="5"/>
      <c r="K1311" s="5"/>
    </row>
    <row r="1312" spans="2:11" ht="13.5" x14ac:dyDescent="0.35">
      <c r="B1312" s="4">
        <v>43915</v>
      </c>
      <c r="C1312" s="2">
        <v>3.29</v>
      </c>
      <c r="D1312" s="2">
        <v>3.29</v>
      </c>
      <c r="E1312" s="2">
        <v>0</v>
      </c>
      <c r="F1312" s="2">
        <v>0</v>
      </c>
      <c r="G1312" s="2">
        <v>0</v>
      </c>
      <c r="H1312" s="6">
        <f t="shared" si="20"/>
        <v>0</v>
      </c>
      <c r="I1312" s="5"/>
      <c r="J1312" s="5"/>
      <c r="K1312" s="5"/>
    </row>
    <row r="1313" spans="2:11" ht="13.5" x14ac:dyDescent="0.35">
      <c r="B1313" s="4">
        <v>43916</v>
      </c>
      <c r="C1313" s="2">
        <v>3.29</v>
      </c>
      <c r="D1313" s="2">
        <v>3.29</v>
      </c>
      <c r="E1313" s="2">
        <v>0</v>
      </c>
      <c r="F1313" s="2">
        <v>0</v>
      </c>
      <c r="G1313" s="2">
        <v>0</v>
      </c>
      <c r="H1313" s="6">
        <f t="shared" si="20"/>
        <v>0</v>
      </c>
      <c r="I1313" s="5"/>
      <c r="J1313" s="5"/>
      <c r="K1313" s="5"/>
    </row>
    <row r="1314" spans="2:11" ht="13.5" x14ac:dyDescent="0.35">
      <c r="B1314" s="4">
        <v>43917</v>
      </c>
      <c r="C1314" s="2">
        <v>3.29</v>
      </c>
      <c r="D1314" s="2">
        <v>3.29</v>
      </c>
      <c r="E1314" s="2">
        <v>0</v>
      </c>
      <c r="F1314" s="2">
        <v>0</v>
      </c>
      <c r="G1314" s="2">
        <v>0</v>
      </c>
      <c r="H1314" s="6">
        <f t="shared" si="20"/>
        <v>0</v>
      </c>
      <c r="I1314" s="5"/>
      <c r="J1314" s="5"/>
      <c r="K1314" s="5"/>
    </row>
    <row r="1315" spans="2:11" ht="13.5" x14ac:dyDescent="0.35">
      <c r="B1315" s="4">
        <v>43920</v>
      </c>
      <c r="C1315" s="2">
        <v>3.38</v>
      </c>
      <c r="D1315" s="2">
        <v>3.38</v>
      </c>
      <c r="E1315" s="2">
        <v>1194</v>
      </c>
      <c r="F1315" s="2">
        <v>3.3422999999999998</v>
      </c>
      <c r="G1315" s="2">
        <v>3990.7062000000001</v>
      </c>
      <c r="H1315" s="6">
        <f t="shared" si="20"/>
        <v>2.7355623100303907E-2</v>
      </c>
      <c r="I1315" s="5"/>
      <c r="J1315" s="5"/>
      <c r="K1315" s="5"/>
    </row>
    <row r="1316" spans="2:11" ht="13.5" x14ac:dyDescent="0.35">
      <c r="B1316" s="4">
        <v>43921</v>
      </c>
      <c r="C1316" s="2">
        <v>3.48</v>
      </c>
      <c r="D1316" s="2">
        <v>3.48</v>
      </c>
      <c r="E1316" s="2">
        <v>210</v>
      </c>
      <c r="F1316" s="2">
        <v>3.4704999999999999</v>
      </c>
      <c r="G1316" s="2">
        <v>728.80499999999995</v>
      </c>
      <c r="H1316" s="6">
        <f t="shared" si="20"/>
        <v>2.9585798816568074E-2</v>
      </c>
      <c r="I1316" s="5"/>
      <c r="J1316" s="5"/>
      <c r="K1316" s="5"/>
    </row>
    <row r="1317" spans="2:11" ht="13.5" x14ac:dyDescent="0.35">
      <c r="B1317" s="4">
        <v>43922</v>
      </c>
      <c r="C1317" s="2">
        <v>3.57</v>
      </c>
      <c r="D1317" s="2">
        <v>3.57</v>
      </c>
      <c r="E1317" s="2">
        <v>426</v>
      </c>
      <c r="F1317" s="2">
        <v>3.5617000000000001</v>
      </c>
      <c r="G1317" s="2">
        <v>1517.2842000000001</v>
      </c>
      <c r="H1317" s="6">
        <f t="shared" si="20"/>
        <v>2.5862068965517199E-2</v>
      </c>
      <c r="I1317" s="5"/>
      <c r="J1317" s="5"/>
      <c r="K1317" s="5"/>
    </row>
    <row r="1318" spans="2:11" ht="13.5" x14ac:dyDescent="0.35">
      <c r="B1318" s="4">
        <v>43923</v>
      </c>
      <c r="C1318" s="2">
        <v>3.47</v>
      </c>
      <c r="D1318" s="2">
        <v>3.47</v>
      </c>
      <c r="E1318" s="2">
        <v>555</v>
      </c>
      <c r="F1318" s="2">
        <v>3.5669</v>
      </c>
      <c r="G1318" s="2">
        <v>1979.6295</v>
      </c>
      <c r="H1318" s="6">
        <f t="shared" si="20"/>
        <v>-2.8011204481792618E-2</v>
      </c>
      <c r="I1318" s="5"/>
      <c r="J1318" s="5"/>
      <c r="K1318" s="5"/>
    </row>
    <row r="1319" spans="2:11" ht="13.5" x14ac:dyDescent="0.35">
      <c r="B1319" s="4">
        <v>43924</v>
      </c>
      <c r="C1319" s="2">
        <v>3.57</v>
      </c>
      <c r="D1319" s="2">
        <v>3.57</v>
      </c>
      <c r="E1319" s="2">
        <v>101</v>
      </c>
      <c r="F1319" s="2">
        <v>3.569</v>
      </c>
      <c r="G1319" s="2">
        <v>360.46899999999999</v>
      </c>
      <c r="H1319" s="6">
        <f t="shared" si="20"/>
        <v>2.8818443804034477E-2</v>
      </c>
      <c r="I1319" s="5"/>
      <c r="J1319" s="5"/>
      <c r="K1319" s="5"/>
    </row>
    <row r="1320" spans="2:11" ht="13.5" x14ac:dyDescent="0.35">
      <c r="B1320" s="4">
        <v>43927</v>
      </c>
      <c r="C1320" s="2">
        <v>3.57</v>
      </c>
      <c r="D1320" s="2">
        <v>3.57</v>
      </c>
      <c r="E1320" s="2">
        <v>1</v>
      </c>
      <c r="F1320" s="2">
        <v>3.57</v>
      </c>
      <c r="G1320" s="2">
        <v>3.57</v>
      </c>
      <c r="H1320" s="6">
        <f t="shared" si="20"/>
        <v>0</v>
      </c>
      <c r="I1320" s="5"/>
      <c r="J1320" s="5"/>
      <c r="K1320" s="5"/>
    </row>
    <row r="1321" spans="2:11" ht="13.5" x14ac:dyDescent="0.35">
      <c r="B1321" s="4">
        <v>43928</v>
      </c>
      <c r="C1321" s="2">
        <v>3.65</v>
      </c>
      <c r="D1321" s="2">
        <v>3.65</v>
      </c>
      <c r="E1321" s="2">
        <v>4249</v>
      </c>
      <c r="F1321" s="2">
        <v>3.4748000000000001</v>
      </c>
      <c r="G1321" s="2">
        <v>14764.4252</v>
      </c>
      <c r="H1321" s="6">
        <f t="shared" si="20"/>
        <v>2.2408963585434195E-2</v>
      </c>
      <c r="I1321" s="5"/>
      <c r="J1321" s="5"/>
      <c r="K1321" s="5"/>
    </row>
    <row r="1322" spans="2:11" ht="13.5" x14ac:dyDescent="0.35">
      <c r="B1322" s="4">
        <v>43929</v>
      </c>
      <c r="C1322" s="2">
        <v>3.68</v>
      </c>
      <c r="D1322" s="2">
        <v>3.68</v>
      </c>
      <c r="E1322" s="2">
        <v>790</v>
      </c>
      <c r="F1322" s="2">
        <v>3.5832999999999999</v>
      </c>
      <c r="G1322" s="2">
        <v>2830.8069999999998</v>
      </c>
      <c r="H1322" s="6">
        <f t="shared" si="20"/>
        <v>8.2191780821918494E-3</v>
      </c>
      <c r="I1322" s="5"/>
      <c r="J1322" s="5"/>
      <c r="K1322" s="5"/>
    </row>
    <row r="1323" spans="2:11" ht="13.5" x14ac:dyDescent="0.35">
      <c r="B1323" s="4">
        <v>43934</v>
      </c>
      <c r="C1323" s="2">
        <v>3.75</v>
      </c>
      <c r="D1323" s="2">
        <v>3.75</v>
      </c>
      <c r="E1323" s="2">
        <v>1303</v>
      </c>
      <c r="F1323" s="2">
        <v>3.6032000000000002</v>
      </c>
      <c r="G1323" s="2">
        <v>4694.9696000000004</v>
      </c>
      <c r="H1323" s="6">
        <f t="shared" si="20"/>
        <v>1.9021739130434739E-2</v>
      </c>
      <c r="I1323" s="5"/>
      <c r="J1323" s="5"/>
      <c r="K1323" s="5"/>
    </row>
    <row r="1324" spans="2:11" ht="13.5" x14ac:dyDescent="0.35">
      <c r="B1324" s="4">
        <v>43935</v>
      </c>
      <c r="C1324" s="2">
        <v>3.75</v>
      </c>
      <c r="D1324" s="2">
        <v>3.75</v>
      </c>
      <c r="E1324" s="2">
        <v>30</v>
      </c>
      <c r="F1324" s="2">
        <v>3.75</v>
      </c>
      <c r="G1324" s="2">
        <v>112.5</v>
      </c>
      <c r="H1324" s="6">
        <f t="shared" si="20"/>
        <v>0</v>
      </c>
      <c r="I1324" s="5"/>
      <c r="J1324" s="5"/>
      <c r="K1324" s="5"/>
    </row>
    <row r="1325" spans="2:11" ht="13.5" x14ac:dyDescent="0.35">
      <c r="B1325" s="4">
        <v>43936</v>
      </c>
      <c r="C1325" s="2">
        <v>3.75</v>
      </c>
      <c r="D1325" s="2">
        <v>3.75</v>
      </c>
      <c r="E1325" s="2">
        <v>0</v>
      </c>
      <c r="F1325" s="2">
        <v>0</v>
      </c>
      <c r="G1325" s="2">
        <v>0</v>
      </c>
      <c r="H1325" s="6">
        <f t="shared" si="20"/>
        <v>0</v>
      </c>
      <c r="I1325" s="5"/>
      <c r="J1325" s="5"/>
      <c r="K1325" s="5"/>
    </row>
    <row r="1326" spans="2:11" ht="13.5" x14ac:dyDescent="0.35">
      <c r="B1326" s="4">
        <v>43937</v>
      </c>
      <c r="C1326" s="2">
        <v>3.75</v>
      </c>
      <c r="D1326" s="2">
        <v>3.75</v>
      </c>
      <c r="E1326" s="2">
        <v>0</v>
      </c>
      <c r="F1326" s="2">
        <v>0</v>
      </c>
      <c r="G1326" s="2">
        <v>0</v>
      </c>
      <c r="H1326" s="6">
        <f t="shared" si="20"/>
        <v>0</v>
      </c>
      <c r="I1326" s="5"/>
      <c r="J1326" s="5"/>
      <c r="K1326" s="5"/>
    </row>
    <row r="1327" spans="2:11" ht="13.5" x14ac:dyDescent="0.35">
      <c r="B1327" s="4">
        <v>43938</v>
      </c>
      <c r="C1327" s="2">
        <v>3.75</v>
      </c>
      <c r="D1327" s="2">
        <v>3.75</v>
      </c>
      <c r="E1327" s="2">
        <v>1</v>
      </c>
      <c r="F1327" s="2">
        <v>3.75</v>
      </c>
      <c r="G1327" s="2">
        <v>3.75</v>
      </c>
      <c r="H1327" s="6">
        <f t="shared" si="20"/>
        <v>0</v>
      </c>
      <c r="I1327" s="5"/>
      <c r="J1327" s="5"/>
      <c r="K1327" s="5"/>
    </row>
    <row r="1328" spans="2:11" ht="13.5" x14ac:dyDescent="0.35">
      <c r="B1328" s="4">
        <v>43941</v>
      </c>
      <c r="C1328" s="2">
        <v>3.84</v>
      </c>
      <c r="D1328" s="2">
        <v>3.84</v>
      </c>
      <c r="E1328" s="2">
        <v>315</v>
      </c>
      <c r="F1328" s="2">
        <v>3.7610000000000001</v>
      </c>
      <c r="G1328" s="2">
        <v>1184.7149999999999</v>
      </c>
      <c r="H1328" s="6">
        <f t="shared" si="20"/>
        <v>2.3999999999999962E-2</v>
      </c>
      <c r="I1328" s="5"/>
      <c r="J1328" s="5"/>
      <c r="K1328" s="5"/>
    </row>
    <row r="1329" spans="2:11" ht="13.5" x14ac:dyDescent="0.35">
      <c r="B1329" s="4">
        <v>43942</v>
      </c>
      <c r="C1329" s="2">
        <v>3.85</v>
      </c>
      <c r="D1329" s="2">
        <v>3.85</v>
      </c>
      <c r="E1329" s="2">
        <v>10</v>
      </c>
      <c r="F1329" s="2">
        <v>3.85</v>
      </c>
      <c r="G1329" s="2">
        <v>38.5</v>
      </c>
      <c r="H1329" s="6">
        <f t="shared" si="20"/>
        <v>2.6041666666667268E-3</v>
      </c>
      <c r="I1329" s="5"/>
      <c r="J1329" s="5"/>
      <c r="K1329" s="5"/>
    </row>
    <row r="1330" spans="2:11" ht="13.5" x14ac:dyDescent="0.35">
      <c r="B1330" s="4">
        <v>43943</v>
      </c>
      <c r="C1330" s="2">
        <v>3.8</v>
      </c>
      <c r="D1330" s="2">
        <v>3.8</v>
      </c>
      <c r="E1330" s="2">
        <v>4</v>
      </c>
      <c r="F1330" s="2">
        <v>3.8675000000000002</v>
      </c>
      <c r="G1330" s="2">
        <v>15.47</v>
      </c>
      <c r="H1330" s="6">
        <f t="shared" si="20"/>
        <v>-1.2987012987013056E-2</v>
      </c>
      <c r="I1330" s="5"/>
      <c r="J1330" s="5"/>
      <c r="K1330" s="5"/>
    </row>
    <row r="1331" spans="2:11" ht="13.5" x14ac:dyDescent="0.35">
      <c r="B1331" s="4">
        <v>43944</v>
      </c>
      <c r="C1331" s="2">
        <v>3.85</v>
      </c>
      <c r="D1331" s="2">
        <v>3.85</v>
      </c>
      <c r="E1331" s="2">
        <v>1</v>
      </c>
      <c r="F1331" s="2">
        <v>3.85</v>
      </c>
      <c r="G1331" s="2">
        <v>3.85</v>
      </c>
      <c r="H1331" s="6">
        <f t="shared" si="20"/>
        <v>1.3157894736842176E-2</v>
      </c>
      <c r="I1331" s="5"/>
      <c r="J1331" s="5"/>
      <c r="K1331" s="5"/>
    </row>
    <row r="1332" spans="2:11" ht="13.5" x14ac:dyDescent="0.35">
      <c r="B1332" s="4">
        <v>43945</v>
      </c>
      <c r="C1332" s="2">
        <v>3.85</v>
      </c>
      <c r="D1332" s="2">
        <v>3.85</v>
      </c>
      <c r="E1332" s="2">
        <v>281</v>
      </c>
      <c r="F1332" s="2">
        <v>3.7404000000000002</v>
      </c>
      <c r="G1332" s="2">
        <v>1051.0524</v>
      </c>
      <c r="H1332" s="6">
        <f t="shared" si="20"/>
        <v>0</v>
      </c>
      <c r="I1332" s="5"/>
      <c r="J1332" s="5"/>
      <c r="K1332" s="5"/>
    </row>
    <row r="1333" spans="2:11" ht="13.5" x14ac:dyDescent="0.35">
      <c r="B1333" s="4">
        <v>43948</v>
      </c>
      <c r="C1333" s="2">
        <v>3.85</v>
      </c>
      <c r="D1333" s="2">
        <v>3.85</v>
      </c>
      <c r="E1333" s="2">
        <v>0</v>
      </c>
      <c r="F1333" s="2">
        <v>0</v>
      </c>
      <c r="G1333" s="2">
        <v>0</v>
      </c>
      <c r="H1333" s="6">
        <f t="shared" si="20"/>
        <v>0</v>
      </c>
      <c r="I1333" s="5"/>
      <c r="J1333" s="5"/>
      <c r="K1333" s="5"/>
    </row>
    <row r="1334" spans="2:11" ht="13.5" x14ac:dyDescent="0.35">
      <c r="B1334" s="4">
        <v>43949</v>
      </c>
      <c r="C1334" s="2">
        <v>3.85</v>
      </c>
      <c r="D1334" s="2">
        <v>3.85</v>
      </c>
      <c r="E1334" s="2">
        <v>0</v>
      </c>
      <c r="F1334" s="2">
        <v>0</v>
      </c>
      <c r="G1334" s="2">
        <v>0</v>
      </c>
      <c r="H1334" s="6">
        <f t="shared" si="20"/>
        <v>0</v>
      </c>
      <c r="I1334" s="5"/>
      <c r="J1334" s="5"/>
      <c r="K1334" s="5"/>
    </row>
    <row r="1335" spans="2:11" ht="13.5" x14ac:dyDescent="0.35">
      <c r="B1335" s="4">
        <v>43950</v>
      </c>
      <c r="C1335" s="2">
        <v>3.8</v>
      </c>
      <c r="D1335" s="2">
        <v>3.8</v>
      </c>
      <c r="E1335" s="2">
        <v>330</v>
      </c>
      <c r="F1335" s="2">
        <v>3.8090999999999999</v>
      </c>
      <c r="G1335" s="2">
        <v>1257.0029999999999</v>
      </c>
      <c r="H1335" s="6">
        <f t="shared" si="20"/>
        <v>-1.2987012987013056E-2</v>
      </c>
      <c r="I1335" s="5"/>
      <c r="J1335" s="5"/>
      <c r="K1335" s="5"/>
    </row>
    <row r="1336" spans="2:11" ht="13.5" x14ac:dyDescent="0.35">
      <c r="B1336" s="4">
        <v>43951</v>
      </c>
      <c r="C1336" s="2">
        <v>3.79</v>
      </c>
      <c r="D1336" s="2">
        <v>3.79</v>
      </c>
      <c r="E1336" s="2">
        <v>300</v>
      </c>
      <c r="F1336" s="2">
        <v>3.79</v>
      </c>
      <c r="G1336" s="2">
        <v>1137</v>
      </c>
      <c r="H1336" s="6">
        <f t="shared" si="20"/>
        <v>-2.631578947368365E-3</v>
      </c>
      <c r="I1336" s="5"/>
      <c r="J1336" s="5"/>
      <c r="K1336" s="5"/>
    </row>
    <row r="1337" spans="2:11" ht="13.5" x14ac:dyDescent="0.35">
      <c r="B1337" s="4">
        <v>43955</v>
      </c>
      <c r="C1337" s="2">
        <v>3.74</v>
      </c>
      <c r="D1337" s="2">
        <v>3.74</v>
      </c>
      <c r="E1337" s="2">
        <v>18267</v>
      </c>
      <c r="F1337" s="2">
        <v>3.7682000000000002</v>
      </c>
      <c r="G1337" s="2">
        <v>68833.709400000007</v>
      </c>
      <c r="H1337" s="6">
        <f t="shared" si="20"/>
        <v>-1.319261213720312E-2</v>
      </c>
      <c r="I1337" s="5"/>
      <c r="J1337" s="5"/>
      <c r="K1337" s="5"/>
    </row>
    <row r="1338" spans="2:11" ht="13.5" x14ac:dyDescent="0.35">
      <c r="B1338" s="4">
        <v>43956</v>
      </c>
      <c r="C1338" s="2">
        <v>3.69</v>
      </c>
      <c r="D1338" s="2">
        <v>3.69</v>
      </c>
      <c r="E1338" s="2">
        <v>101</v>
      </c>
      <c r="F1338" s="2">
        <v>3.7038000000000002</v>
      </c>
      <c r="G1338" s="2">
        <v>374.0838</v>
      </c>
      <c r="H1338" s="6">
        <f t="shared" si="20"/>
        <v>-1.3368983957219322E-2</v>
      </c>
      <c r="I1338" s="5"/>
      <c r="J1338" s="5"/>
      <c r="K1338" s="5"/>
    </row>
    <row r="1339" spans="2:11" ht="13.5" x14ac:dyDescent="0.35">
      <c r="B1339" s="4">
        <v>43957</v>
      </c>
      <c r="C1339" s="2">
        <v>3.69</v>
      </c>
      <c r="D1339" s="2">
        <v>3.69</v>
      </c>
      <c r="E1339" s="2">
        <v>0</v>
      </c>
      <c r="F1339" s="2">
        <v>0</v>
      </c>
      <c r="G1339" s="2">
        <v>0</v>
      </c>
      <c r="H1339" s="6">
        <f t="shared" si="20"/>
        <v>0</v>
      </c>
      <c r="I1339" s="5"/>
      <c r="J1339" s="5"/>
      <c r="K1339" s="5"/>
    </row>
    <row r="1340" spans="2:11" ht="13.5" x14ac:dyDescent="0.35">
      <c r="B1340" s="4">
        <v>43958</v>
      </c>
      <c r="C1340" s="2">
        <v>3.66</v>
      </c>
      <c r="D1340" s="2">
        <v>3.66</v>
      </c>
      <c r="E1340" s="2">
        <v>1</v>
      </c>
      <c r="F1340" s="2">
        <v>3.66</v>
      </c>
      <c r="G1340" s="2">
        <v>3.66</v>
      </c>
      <c r="H1340" s="6">
        <f t="shared" si="20"/>
        <v>-8.1300813008129552E-3</v>
      </c>
      <c r="I1340" s="5"/>
      <c r="J1340" s="5"/>
      <c r="K1340" s="5"/>
    </row>
    <row r="1341" spans="2:11" ht="13.5" x14ac:dyDescent="0.35">
      <c r="B1341" s="4">
        <v>43959</v>
      </c>
      <c r="C1341" s="2">
        <v>3.66</v>
      </c>
      <c r="D1341" s="2">
        <v>3.66</v>
      </c>
      <c r="E1341" s="2">
        <v>11219</v>
      </c>
      <c r="F1341" s="2">
        <v>3.6709000000000001</v>
      </c>
      <c r="G1341" s="2">
        <v>41183.827100000002</v>
      </c>
      <c r="H1341" s="6">
        <f t="shared" si="20"/>
        <v>0</v>
      </c>
      <c r="I1341" s="5"/>
      <c r="J1341" s="5"/>
      <c r="K1341" s="5"/>
    </row>
    <row r="1342" spans="2:11" ht="13.5" x14ac:dyDescent="0.35">
      <c r="B1342" s="4">
        <v>43962</v>
      </c>
      <c r="C1342" s="2">
        <v>3.7</v>
      </c>
      <c r="D1342" s="2">
        <v>3.7</v>
      </c>
      <c r="E1342" s="2">
        <v>10075</v>
      </c>
      <c r="F1342" s="2">
        <v>3.7124000000000001</v>
      </c>
      <c r="G1342" s="2">
        <v>37402.43</v>
      </c>
      <c r="H1342" s="6">
        <f t="shared" si="20"/>
        <v>1.0928961748633888E-2</v>
      </c>
      <c r="I1342" s="5"/>
      <c r="J1342" s="5"/>
      <c r="K1342" s="5"/>
    </row>
    <row r="1343" spans="2:11" ht="13.5" x14ac:dyDescent="0.35">
      <c r="B1343" s="4">
        <v>43963</v>
      </c>
      <c r="C1343" s="2">
        <v>3.8</v>
      </c>
      <c r="D1343" s="2">
        <v>3.8</v>
      </c>
      <c r="E1343" s="2">
        <v>202</v>
      </c>
      <c r="F1343" s="2">
        <v>3.7925</v>
      </c>
      <c r="G1343" s="2">
        <v>766.08500000000004</v>
      </c>
      <c r="H1343" s="6">
        <f t="shared" si="20"/>
        <v>2.7027027027026931E-2</v>
      </c>
      <c r="I1343" s="5"/>
      <c r="J1343" s="5"/>
      <c r="K1343" s="5"/>
    </row>
    <row r="1344" spans="2:11" ht="13.5" x14ac:dyDescent="0.35">
      <c r="B1344" s="4">
        <v>43964</v>
      </c>
      <c r="C1344" s="2">
        <v>3.8</v>
      </c>
      <c r="D1344" s="2">
        <v>3.8</v>
      </c>
      <c r="E1344" s="2">
        <v>0</v>
      </c>
      <c r="F1344" s="2">
        <v>0</v>
      </c>
      <c r="G1344" s="2">
        <v>0</v>
      </c>
      <c r="H1344" s="6">
        <f t="shared" si="20"/>
        <v>0</v>
      </c>
      <c r="I1344" s="5"/>
      <c r="J1344" s="5"/>
      <c r="K1344" s="5"/>
    </row>
    <row r="1345" spans="2:11" ht="13.5" x14ac:dyDescent="0.35">
      <c r="B1345" s="4">
        <v>43965</v>
      </c>
      <c r="C1345" s="2">
        <v>3.7</v>
      </c>
      <c r="D1345" s="2">
        <v>3.7</v>
      </c>
      <c r="E1345" s="2">
        <v>130</v>
      </c>
      <c r="F1345" s="2">
        <v>3.7</v>
      </c>
      <c r="G1345" s="2">
        <v>481</v>
      </c>
      <c r="H1345" s="6">
        <f t="shared" si="20"/>
        <v>-2.6315789473684119E-2</v>
      </c>
      <c r="I1345" s="5"/>
      <c r="J1345" s="5"/>
      <c r="K1345" s="5"/>
    </row>
    <row r="1346" spans="2:11" ht="13.5" x14ac:dyDescent="0.35">
      <c r="B1346" s="4">
        <v>43966</v>
      </c>
      <c r="C1346" s="2">
        <v>3.7</v>
      </c>
      <c r="D1346" s="2">
        <v>3.7</v>
      </c>
      <c r="E1346" s="2">
        <v>400</v>
      </c>
      <c r="F1346" s="2">
        <v>3.7</v>
      </c>
      <c r="G1346" s="2">
        <v>1480</v>
      </c>
      <c r="H1346" s="6">
        <f t="shared" si="20"/>
        <v>0</v>
      </c>
      <c r="I1346" s="5"/>
      <c r="J1346" s="5"/>
      <c r="K1346" s="5"/>
    </row>
    <row r="1347" spans="2:11" ht="13.5" x14ac:dyDescent="0.35">
      <c r="B1347" s="4">
        <v>43969</v>
      </c>
      <c r="C1347" s="2">
        <v>3.76</v>
      </c>
      <c r="D1347" s="2">
        <v>3.76</v>
      </c>
      <c r="E1347" s="2">
        <v>853</v>
      </c>
      <c r="F1347" s="2">
        <v>3.6964000000000001</v>
      </c>
      <c r="G1347" s="2">
        <v>3153.0291999999999</v>
      </c>
      <c r="H1347" s="6">
        <f t="shared" si="20"/>
        <v>1.621621621621611E-2</v>
      </c>
      <c r="I1347" s="5"/>
      <c r="J1347" s="5"/>
      <c r="K1347" s="5"/>
    </row>
    <row r="1348" spans="2:11" ht="13.5" x14ac:dyDescent="0.35">
      <c r="B1348" s="4">
        <v>43970</v>
      </c>
      <c r="C1348" s="2">
        <v>3.74</v>
      </c>
      <c r="D1348" s="2">
        <v>3.74</v>
      </c>
      <c r="E1348" s="2">
        <v>481</v>
      </c>
      <c r="F1348" s="2">
        <v>3.7265000000000001</v>
      </c>
      <c r="G1348" s="2">
        <v>1792.4465</v>
      </c>
      <c r="H1348" s="6">
        <f t="shared" si="20"/>
        <v>-5.3191489361700999E-3</v>
      </c>
      <c r="I1348" s="5"/>
      <c r="J1348" s="5"/>
      <c r="K1348" s="5"/>
    </row>
    <row r="1349" spans="2:11" ht="13.5" x14ac:dyDescent="0.35">
      <c r="B1349" s="4">
        <v>43971</v>
      </c>
      <c r="C1349" s="2">
        <v>3.74</v>
      </c>
      <c r="D1349" s="2">
        <v>3.74</v>
      </c>
      <c r="E1349" s="2">
        <v>947</v>
      </c>
      <c r="F1349" s="2">
        <v>3.7151000000000001</v>
      </c>
      <c r="G1349" s="2">
        <v>3518.1997000000001</v>
      </c>
      <c r="H1349" s="6">
        <f t="shared" si="20"/>
        <v>0</v>
      </c>
      <c r="I1349" s="5"/>
      <c r="J1349" s="5"/>
      <c r="K1349" s="5"/>
    </row>
    <row r="1350" spans="2:11" ht="13.5" x14ac:dyDescent="0.35">
      <c r="B1350" s="4">
        <v>43972</v>
      </c>
      <c r="C1350" s="2">
        <v>3.69</v>
      </c>
      <c r="D1350" s="2">
        <v>3.69</v>
      </c>
      <c r="E1350" s="2">
        <v>600</v>
      </c>
      <c r="F1350" s="2">
        <v>3.69</v>
      </c>
      <c r="G1350" s="2">
        <v>2214</v>
      </c>
      <c r="H1350" s="6">
        <f t="shared" si="20"/>
        <v>-1.3368983957219322E-2</v>
      </c>
      <c r="I1350" s="5"/>
      <c r="J1350" s="5"/>
      <c r="K1350" s="5"/>
    </row>
    <row r="1351" spans="2:11" ht="13.5" x14ac:dyDescent="0.35">
      <c r="B1351" s="4">
        <v>43973</v>
      </c>
      <c r="C1351" s="2">
        <v>3.6</v>
      </c>
      <c r="D1351" s="2">
        <v>3.6</v>
      </c>
      <c r="E1351" s="2">
        <v>980</v>
      </c>
      <c r="F1351" s="2">
        <v>3.6</v>
      </c>
      <c r="G1351" s="2">
        <v>3528</v>
      </c>
      <c r="H1351" s="6">
        <f t="shared" ref="H1351:H1414" si="21">(D1351-D1350)/D1350</f>
        <v>-2.4390243902438987E-2</v>
      </c>
      <c r="I1351" s="5"/>
      <c r="J1351" s="5"/>
      <c r="K1351" s="5"/>
    </row>
    <row r="1352" spans="2:11" ht="13.5" x14ac:dyDescent="0.35">
      <c r="B1352" s="4">
        <v>43977</v>
      </c>
      <c r="C1352" s="2">
        <v>3.6</v>
      </c>
      <c r="D1352" s="2">
        <v>3.6</v>
      </c>
      <c r="E1352" s="2">
        <v>612</v>
      </c>
      <c r="F1352" s="2">
        <v>3.6013999999999999</v>
      </c>
      <c r="G1352" s="2">
        <v>2204.0567999999998</v>
      </c>
      <c r="H1352" s="6">
        <f t="shared" si="21"/>
        <v>0</v>
      </c>
      <c r="I1352" s="5"/>
      <c r="J1352" s="5"/>
      <c r="K1352" s="5"/>
    </row>
    <row r="1353" spans="2:11" ht="13.5" x14ac:dyDescent="0.35">
      <c r="B1353" s="4">
        <v>43978</v>
      </c>
      <c r="C1353" s="2">
        <v>3.6</v>
      </c>
      <c r="D1353" s="2">
        <v>3.6</v>
      </c>
      <c r="E1353" s="2">
        <v>608</v>
      </c>
      <c r="F1353" s="2">
        <v>3.5501999999999998</v>
      </c>
      <c r="G1353" s="2">
        <v>2158.5216</v>
      </c>
      <c r="H1353" s="6">
        <f t="shared" si="21"/>
        <v>0</v>
      </c>
      <c r="I1353" s="5"/>
      <c r="J1353" s="5"/>
      <c r="K1353" s="5"/>
    </row>
    <row r="1354" spans="2:11" ht="13.5" x14ac:dyDescent="0.35">
      <c r="B1354" s="4">
        <v>43979</v>
      </c>
      <c r="C1354" s="2">
        <v>3.59</v>
      </c>
      <c r="D1354" s="2">
        <v>3.59</v>
      </c>
      <c r="E1354" s="2">
        <v>3694</v>
      </c>
      <c r="F1354" s="2">
        <v>3.59</v>
      </c>
      <c r="G1354" s="2">
        <v>13261.46</v>
      </c>
      <c r="H1354" s="6">
        <f t="shared" si="21"/>
        <v>-2.7777777777778421E-3</v>
      </c>
      <c r="I1354" s="5"/>
      <c r="J1354" s="5"/>
      <c r="K1354" s="5"/>
    </row>
    <row r="1355" spans="2:11" ht="13.5" x14ac:dyDescent="0.35">
      <c r="B1355" s="4">
        <v>43980</v>
      </c>
      <c r="C1355" s="2">
        <v>3.49</v>
      </c>
      <c r="D1355" s="2">
        <v>3.49</v>
      </c>
      <c r="E1355" s="2">
        <v>2470</v>
      </c>
      <c r="F1355" s="2">
        <v>3.49</v>
      </c>
      <c r="G1355" s="2">
        <v>8620.2999999999993</v>
      </c>
      <c r="H1355" s="6">
        <f t="shared" si="21"/>
        <v>-2.785515320334252E-2</v>
      </c>
      <c r="I1355" s="5"/>
      <c r="J1355" s="5"/>
      <c r="K1355" s="5"/>
    </row>
    <row r="1356" spans="2:11" ht="13.5" x14ac:dyDescent="0.35">
      <c r="B1356" s="4">
        <v>43983</v>
      </c>
      <c r="C1356" s="2">
        <v>3.58</v>
      </c>
      <c r="D1356" s="2">
        <v>3.58</v>
      </c>
      <c r="E1356" s="2">
        <v>13960</v>
      </c>
      <c r="F1356" s="2">
        <v>3.3923999999999999</v>
      </c>
      <c r="G1356" s="2">
        <v>47357.904000000002</v>
      </c>
      <c r="H1356" s="6">
        <f t="shared" si="21"/>
        <v>2.5787965616045804E-2</v>
      </c>
      <c r="I1356" s="5"/>
      <c r="J1356" s="5"/>
      <c r="K1356" s="5"/>
    </row>
    <row r="1357" spans="2:11" ht="13.5" x14ac:dyDescent="0.35">
      <c r="B1357" s="4">
        <v>43984</v>
      </c>
      <c r="C1357" s="2">
        <v>3.55</v>
      </c>
      <c r="D1357" s="2">
        <v>3.55</v>
      </c>
      <c r="E1357" s="2">
        <v>56344</v>
      </c>
      <c r="F1357" s="2">
        <v>3.5470999999999999</v>
      </c>
      <c r="G1357" s="2">
        <v>199857.80239999999</v>
      </c>
      <c r="H1357" s="6">
        <f t="shared" si="21"/>
        <v>-8.3798882681564938E-3</v>
      </c>
      <c r="I1357" s="5"/>
      <c r="J1357" s="5"/>
      <c r="K1357" s="5"/>
    </row>
    <row r="1358" spans="2:11" ht="13.5" x14ac:dyDescent="0.35">
      <c r="B1358" s="4">
        <v>43985</v>
      </c>
      <c r="C1358" s="2">
        <v>3.54</v>
      </c>
      <c r="D1358" s="2">
        <v>3.54</v>
      </c>
      <c r="E1358" s="2">
        <v>19410</v>
      </c>
      <c r="F1358" s="2">
        <v>3.5396000000000001</v>
      </c>
      <c r="G1358" s="2">
        <v>68703.635999999999</v>
      </c>
      <c r="H1358" s="6">
        <f t="shared" si="21"/>
        <v>-2.8169014084506445E-3</v>
      </c>
      <c r="I1358" s="5"/>
      <c r="J1358" s="5"/>
      <c r="K1358" s="5"/>
    </row>
    <row r="1359" spans="2:11" ht="13.5" x14ac:dyDescent="0.35">
      <c r="B1359" s="4">
        <v>43986</v>
      </c>
      <c r="C1359" s="2">
        <v>3.54</v>
      </c>
      <c r="D1359" s="2">
        <v>3.54</v>
      </c>
      <c r="E1359" s="2">
        <v>1322</v>
      </c>
      <c r="F1359" s="2">
        <v>3.4744999999999999</v>
      </c>
      <c r="G1359" s="2">
        <v>4593.2889999999998</v>
      </c>
      <c r="H1359" s="6">
        <f t="shared" si="21"/>
        <v>0</v>
      </c>
      <c r="I1359" s="5"/>
      <c r="J1359" s="5"/>
      <c r="K1359" s="5"/>
    </row>
    <row r="1360" spans="2:11" ht="13.5" x14ac:dyDescent="0.35">
      <c r="B1360" s="4">
        <v>43987</v>
      </c>
      <c r="C1360" s="2">
        <v>3.5</v>
      </c>
      <c r="D1360" s="2">
        <v>3.5</v>
      </c>
      <c r="E1360" s="2">
        <v>625</v>
      </c>
      <c r="F1360" s="2">
        <v>3.5</v>
      </c>
      <c r="G1360" s="2">
        <v>2187.5</v>
      </c>
      <c r="H1360" s="6">
        <f t="shared" si="21"/>
        <v>-1.1299435028248598E-2</v>
      </c>
      <c r="I1360" s="5"/>
      <c r="J1360" s="5"/>
      <c r="K1360" s="5"/>
    </row>
    <row r="1361" spans="2:11" ht="13.5" x14ac:dyDescent="0.35">
      <c r="B1361" s="4">
        <v>43990</v>
      </c>
      <c r="C1361" s="2">
        <v>3.5</v>
      </c>
      <c r="D1361" s="2">
        <v>3.5</v>
      </c>
      <c r="E1361" s="2">
        <v>677</v>
      </c>
      <c r="F1361" s="2">
        <v>3.4483000000000001</v>
      </c>
      <c r="G1361" s="2">
        <v>2334.4991</v>
      </c>
      <c r="H1361" s="6">
        <f t="shared" si="21"/>
        <v>0</v>
      </c>
      <c r="I1361" s="5"/>
      <c r="J1361" s="5"/>
      <c r="K1361" s="5"/>
    </row>
    <row r="1362" spans="2:11" ht="13.5" x14ac:dyDescent="0.35">
      <c r="B1362" s="4">
        <v>43991</v>
      </c>
      <c r="C1362" s="2">
        <v>3.4</v>
      </c>
      <c r="D1362" s="2">
        <v>3.4</v>
      </c>
      <c r="E1362" s="2">
        <v>1610</v>
      </c>
      <c r="F1362" s="2">
        <v>3.4396</v>
      </c>
      <c r="G1362" s="2">
        <v>5537.7560000000003</v>
      </c>
      <c r="H1362" s="6">
        <f t="shared" si="21"/>
        <v>-2.8571428571428598E-2</v>
      </c>
      <c r="I1362" s="5"/>
      <c r="J1362" s="5"/>
      <c r="K1362" s="5"/>
    </row>
    <row r="1363" spans="2:11" ht="13.5" x14ac:dyDescent="0.35">
      <c r="B1363" s="4">
        <v>43992</v>
      </c>
      <c r="C1363" s="2">
        <v>3.46</v>
      </c>
      <c r="D1363" s="2">
        <v>3.46</v>
      </c>
      <c r="E1363" s="2">
        <v>604</v>
      </c>
      <c r="F1363" s="2">
        <v>3.4102999999999999</v>
      </c>
      <c r="G1363" s="2">
        <v>2059.8211999999999</v>
      </c>
      <c r="H1363" s="6">
        <f t="shared" si="21"/>
        <v>1.7647058823529429E-2</v>
      </c>
      <c r="I1363" s="5"/>
      <c r="J1363" s="5"/>
      <c r="K1363" s="5"/>
    </row>
    <row r="1364" spans="2:11" ht="13.5" x14ac:dyDescent="0.35">
      <c r="B1364" s="4">
        <v>43993</v>
      </c>
      <c r="C1364" s="2">
        <v>3.54</v>
      </c>
      <c r="D1364" s="2">
        <v>3.54</v>
      </c>
      <c r="E1364" s="2">
        <v>1776</v>
      </c>
      <c r="F1364" s="2">
        <v>3.4209999999999998</v>
      </c>
      <c r="G1364" s="2">
        <v>6075.6959999999999</v>
      </c>
      <c r="H1364" s="6">
        <f t="shared" si="21"/>
        <v>2.3121387283237014E-2</v>
      </c>
      <c r="I1364" s="5"/>
      <c r="J1364" s="5"/>
      <c r="K1364" s="5"/>
    </row>
    <row r="1365" spans="2:11" ht="13.5" x14ac:dyDescent="0.35">
      <c r="B1365" s="4">
        <v>43994</v>
      </c>
      <c r="C1365" s="2">
        <v>3.54</v>
      </c>
      <c r="D1365" s="2">
        <v>3.54</v>
      </c>
      <c r="E1365" s="2">
        <v>2582</v>
      </c>
      <c r="F1365" s="2">
        <v>3.4630000000000001</v>
      </c>
      <c r="G1365" s="2">
        <v>8941.4660000000003</v>
      </c>
      <c r="H1365" s="6">
        <f t="shared" si="21"/>
        <v>0</v>
      </c>
      <c r="I1365" s="5"/>
      <c r="J1365" s="5"/>
      <c r="K1365" s="5"/>
    </row>
    <row r="1366" spans="2:11" ht="13.5" x14ac:dyDescent="0.35">
      <c r="B1366" s="4">
        <v>43997</v>
      </c>
      <c r="C1366" s="2">
        <v>3.49</v>
      </c>
      <c r="D1366" s="2">
        <v>3.49</v>
      </c>
      <c r="E1366" s="2">
        <v>802</v>
      </c>
      <c r="F1366" s="2">
        <v>3.4417</v>
      </c>
      <c r="G1366" s="2">
        <v>2760.2433999999998</v>
      </c>
      <c r="H1366" s="6">
        <f t="shared" si="21"/>
        <v>-1.4124293785310684E-2</v>
      </c>
      <c r="I1366" s="5"/>
      <c r="J1366" s="5"/>
      <c r="K1366" s="5"/>
    </row>
    <row r="1367" spans="2:11" ht="13.5" x14ac:dyDescent="0.35">
      <c r="B1367" s="4">
        <v>43998</v>
      </c>
      <c r="C1367" s="2">
        <v>3.39</v>
      </c>
      <c r="D1367" s="2">
        <v>3.39</v>
      </c>
      <c r="E1367" s="2">
        <v>11274</v>
      </c>
      <c r="F1367" s="2">
        <v>3.3986000000000001</v>
      </c>
      <c r="G1367" s="2">
        <v>38315.816400000003</v>
      </c>
      <c r="H1367" s="6">
        <f t="shared" si="21"/>
        <v>-2.8653295128939851E-2</v>
      </c>
      <c r="I1367" s="5"/>
      <c r="J1367" s="5"/>
      <c r="K1367" s="5"/>
    </row>
    <row r="1368" spans="2:11" ht="13.5" x14ac:dyDescent="0.35">
      <c r="B1368" s="4">
        <v>43999</v>
      </c>
      <c r="C1368" s="2">
        <v>3.38</v>
      </c>
      <c r="D1368" s="2">
        <v>3.38</v>
      </c>
      <c r="E1368" s="2">
        <v>236</v>
      </c>
      <c r="F1368" s="2">
        <v>3.3102999999999998</v>
      </c>
      <c r="G1368" s="2">
        <v>781.23080000000004</v>
      </c>
      <c r="H1368" s="6">
        <f t="shared" si="21"/>
        <v>-2.9498525073746993E-3</v>
      </c>
      <c r="I1368" s="5"/>
      <c r="J1368" s="5"/>
      <c r="K1368" s="5"/>
    </row>
    <row r="1369" spans="2:11" ht="13.5" x14ac:dyDescent="0.35">
      <c r="B1369" s="4">
        <v>44000</v>
      </c>
      <c r="C1369" s="2">
        <v>3.28</v>
      </c>
      <c r="D1369" s="2">
        <v>3.28</v>
      </c>
      <c r="E1369" s="2">
        <v>1969</v>
      </c>
      <c r="F1369" s="2">
        <v>3.2991999999999999</v>
      </c>
      <c r="G1369" s="2">
        <v>6496.1247999999996</v>
      </c>
      <c r="H1369" s="6">
        <f t="shared" si="21"/>
        <v>-2.9585798816568074E-2</v>
      </c>
      <c r="I1369" s="5"/>
      <c r="J1369" s="5"/>
      <c r="K1369" s="5"/>
    </row>
    <row r="1370" spans="2:11" ht="13.5" x14ac:dyDescent="0.35">
      <c r="B1370" s="4">
        <v>44001</v>
      </c>
      <c r="C1370" s="2">
        <v>3.19</v>
      </c>
      <c r="D1370" s="2">
        <v>3.19</v>
      </c>
      <c r="E1370" s="2">
        <v>657</v>
      </c>
      <c r="F1370" s="2">
        <v>3.1903999999999999</v>
      </c>
      <c r="G1370" s="2">
        <v>2096.0927999999999</v>
      </c>
      <c r="H1370" s="6">
        <f t="shared" si="21"/>
        <v>-2.7439024390243861E-2</v>
      </c>
      <c r="I1370" s="5"/>
      <c r="J1370" s="5"/>
      <c r="K1370" s="5"/>
    </row>
    <row r="1371" spans="2:11" ht="13.5" x14ac:dyDescent="0.35">
      <c r="B1371" s="4">
        <v>44004</v>
      </c>
      <c r="C1371" s="2">
        <v>3.28</v>
      </c>
      <c r="D1371" s="2">
        <v>3.28</v>
      </c>
      <c r="E1371" s="2">
        <v>17761</v>
      </c>
      <c r="F1371" s="2">
        <v>3.1598000000000002</v>
      </c>
      <c r="G1371" s="2">
        <v>56121.207799999996</v>
      </c>
      <c r="H1371" s="6">
        <f t="shared" si="21"/>
        <v>2.8213166144200583E-2</v>
      </c>
      <c r="I1371" s="5"/>
      <c r="J1371" s="5"/>
      <c r="K1371" s="5"/>
    </row>
    <row r="1372" spans="2:11" ht="13.5" x14ac:dyDescent="0.35">
      <c r="B1372" s="4">
        <v>44005</v>
      </c>
      <c r="C1372" s="2">
        <v>3.28</v>
      </c>
      <c r="D1372" s="2">
        <v>3.28</v>
      </c>
      <c r="E1372" s="2">
        <v>1221</v>
      </c>
      <c r="F1372" s="2">
        <v>3.2873999999999999</v>
      </c>
      <c r="G1372" s="2">
        <v>4013.9153999999999</v>
      </c>
      <c r="H1372" s="6">
        <f t="shared" si="21"/>
        <v>0</v>
      </c>
      <c r="I1372" s="5"/>
      <c r="J1372" s="5"/>
      <c r="K1372" s="5"/>
    </row>
    <row r="1373" spans="2:11" ht="13.5" x14ac:dyDescent="0.35">
      <c r="B1373" s="4">
        <v>44006</v>
      </c>
      <c r="C1373" s="2">
        <v>3.19</v>
      </c>
      <c r="D1373" s="2">
        <v>3.19</v>
      </c>
      <c r="E1373" s="2">
        <v>3840</v>
      </c>
      <c r="F1373" s="2">
        <v>3.2313000000000001</v>
      </c>
      <c r="G1373" s="2">
        <v>12408.191999999999</v>
      </c>
      <c r="H1373" s="6">
        <f t="shared" si="21"/>
        <v>-2.7439024390243861E-2</v>
      </c>
      <c r="I1373" s="5"/>
      <c r="J1373" s="5"/>
      <c r="K1373" s="5"/>
    </row>
    <row r="1374" spans="2:11" ht="13.5" x14ac:dyDescent="0.35">
      <c r="B1374" s="4">
        <v>44007</v>
      </c>
      <c r="C1374" s="2">
        <v>3.18</v>
      </c>
      <c r="D1374" s="2">
        <v>3.18</v>
      </c>
      <c r="E1374" s="2">
        <v>220</v>
      </c>
      <c r="F1374" s="2">
        <v>3.1882000000000001</v>
      </c>
      <c r="G1374" s="2">
        <v>701.404</v>
      </c>
      <c r="H1374" s="6">
        <f t="shared" si="21"/>
        <v>-3.1347962382444472E-3</v>
      </c>
      <c r="I1374" s="5"/>
      <c r="J1374" s="5"/>
      <c r="K1374" s="5"/>
    </row>
    <row r="1375" spans="2:11" ht="13.5" x14ac:dyDescent="0.35">
      <c r="B1375" s="4">
        <v>44008</v>
      </c>
      <c r="C1375" s="2">
        <v>3.1</v>
      </c>
      <c r="D1375" s="2">
        <v>3.1</v>
      </c>
      <c r="E1375" s="2">
        <v>1353</v>
      </c>
      <c r="F1375" s="2">
        <v>3.1295999999999999</v>
      </c>
      <c r="G1375" s="2">
        <v>4234.3487999999998</v>
      </c>
      <c r="H1375" s="6">
        <f t="shared" si="21"/>
        <v>-2.5157232704402538E-2</v>
      </c>
      <c r="I1375" s="5"/>
      <c r="J1375" s="5"/>
      <c r="K1375" s="5"/>
    </row>
    <row r="1376" spans="2:11" ht="13.5" x14ac:dyDescent="0.35">
      <c r="B1376" s="4">
        <v>44011</v>
      </c>
      <c r="C1376" s="2">
        <v>3.27</v>
      </c>
      <c r="D1376" s="2">
        <v>3.27</v>
      </c>
      <c r="E1376" s="2">
        <v>4607</v>
      </c>
      <c r="F1376" s="2">
        <v>3.0920999999999998</v>
      </c>
      <c r="G1376" s="2">
        <v>14245.304700000001</v>
      </c>
      <c r="H1376" s="6">
        <f t="shared" si="21"/>
        <v>5.4838709677419328E-2</v>
      </c>
      <c r="I1376" s="5"/>
      <c r="J1376" s="5"/>
      <c r="K1376" s="5"/>
    </row>
    <row r="1377" spans="2:11" ht="13.5" x14ac:dyDescent="0.35">
      <c r="B1377" s="4">
        <v>44012</v>
      </c>
      <c r="C1377" s="2">
        <v>3.2</v>
      </c>
      <c r="D1377" s="2">
        <v>3.2</v>
      </c>
      <c r="E1377" s="2">
        <v>7386</v>
      </c>
      <c r="F1377" s="2">
        <v>3.1341000000000001</v>
      </c>
      <c r="G1377" s="2">
        <v>23148.462599999999</v>
      </c>
      <c r="H1377" s="6">
        <f t="shared" si="21"/>
        <v>-2.1406727828746128E-2</v>
      </c>
      <c r="I1377" s="5"/>
      <c r="J1377" s="5"/>
      <c r="K1377" s="5"/>
    </row>
    <row r="1378" spans="2:11" ht="13.5" x14ac:dyDescent="0.35">
      <c r="B1378" s="4">
        <v>44013</v>
      </c>
      <c r="C1378" s="2">
        <v>3.11</v>
      </c>
      <c r="D1378" s="2">
        <v>3.11</v>
      </c>
      <c r="E1378" s="2">
        <v>1091</v>
      </c>
      <c r="F1378" s="2">
        <v>3.11</v>
      </c>
      <c r="G1378" s="2">
        <v>3393.01</v>
      </c>
      <c r="H1378" s="6">
        <f t="shared" si="21"/>
        <v>-2.8125000000000094E-2</v>
      </c>
      <c r="I1378" s="5"/>
      <c r="J1378" s="5"/>
      <c r="K1378" s="5"/>
    </row>
    <row r="1379" spans="2:11" ht="13.5" x14ac:dyDescent="0.35">
      <c r="B1379" s="4">
        <v>44014</v>
      </c>
      <c r="C1379" s="2">
        <v>3.1</v>
      </c>
      <c r="D1379" s="2">
        <v>3.1</v>
      </c>
      <c r="E1379" s="2">
        <v>792</v>
      </c>
      <c r="F1379" s="2">
        <v>3.1000999999999999</v>
      </c>
      <c r="G1379" s="2">
        <v>2455.2791999999999</v>
      </c>
      <c r="H1379" s="6">
        <f t="shared" si="21"/>
        <v>-3.2154340836012176E-3</v>
      </c>
      <c r="I1379" s="5"/>
      <c r="J1379" s="5"/>
      <c r="K1379" s="5"/>
    </row>
    <row r="1380" spans="2:11" ht="13.5" x14ac:dyDescent="0.35">
      <c r="B1380" s="4">
        <v>44015</v>
      </c>
      <c r="C1380" s="2">
        <v>3.05</v>
      </c>
      <c r="D1380" s="2">
        <v>3.05</v>
      </c>
      <c r="E1380" s="2">
        <v>13709</v>
      </c>
      <c r="F1380" s="2">
        <v>3.0617000000000001</v>
      </c>
      <c r="G1380" s="2">
        <v>41972.845300000001</v>
      </c>
      <c r="H1380" s="6">
        <f t="shared" si="21"/>
        <v>-1.6129032258064602E-2</v>
      </c>
      <c r="I1380" s="5"/>
      <c r="J1380" s="5"/>
      <c r="K1380" s="5"/>
    </row>
    <row r="1381" spans="2:11" ht="13.5" x14ac:dyDescent="0.35">
      <c r="B1381" s="4">
        <v>44018</v>
      </c>
      <c r="C1381" s="2">
        <v>3.05</v>
      </c>
      <c r="D1381" s="2">
        <v>3.05</v>
      </c>
      <c r="E1381" s="2">
        <v>903</v>
      </c>
      <c r="F1381" s="2">
        <v>3.05</v>
      </c>
      <c r="G1381" s="2">
        <v>2754.15</v>
      </c>
      <c r="H1381" s="6">
        <f t="shared" si="21"/>
        <v>0</v>
      </c>
      <c r="I1381" s="5"/>
      <c r="J1381" s="5"/>
      <c r="K1381" s="5"/>
    </row>
    <row r="1382" spans="2:11" ht="13.5" x14ac:dyDescent="0.35">
      <c r="B1382" s="4">
        <v>44019</v>
      </c>
      <c r="C1382" s="2">
        <v>3</v>
      </c>
      <c r="D1382" s="2">
        <v>3</v>
      </c>
      <c r="E1382" s="2">
        <v>13276</v>
      </c>
      <c r="F1382" s="2">
        <v>3</v>
      </c>
      <c r="G1382" s="2">
        <v>39828</v>
      </c>
      <c r="H1382" s="6">
        <f t="shared" si="21"/>
        <v>-1.6393442622950762E-2</v>
      </c>
      <c r="I1382" s="5"/>
      <c r="J1382" s="5"/>
      <c r="K1382" s="5"/>
    </row>
    <row r="1383" spans="2:11" ht="13.5" x14ac:dyDescent="0.35">
      <c r="B1383" s="4">
        <v>44020</v>
      </c>
      <c r="C1383" s="2">
        <v>3</v>
      </c>
      <c r="D1383" s="2">
        <v>3</v>
      </c>
      <c r="E1383" s="2">
        <v>24550</v>
      </c>
      <c r="F1383" s="2">
        <v>3</v>
      </c>
      <c r="G1383" s="2">
        <v>73650</v>
      </c>
      <c r="H1383" s="6">
        <f t="shared" si="21"/>
        <v>0</v>
      </c>
      <c r="I1383" s="5"/>
      <c r="J1383" s="5"/>
      <c r="K1383" s="5"/>
    </row>
    <row r="1384" spans="2:11" ht="13.5" x14ac:dyDescent="0.35">
      <c r="B1384" s="4">
        <v>44021</v>
      </c>
      <c r="C1384" s="2">
        <v>3.09</v>
      </c>
      <c r="D1384" s="2">
        <v>3.09</v>
      </c>
      <c r="E1384" s="2">
        <v>25550</v>
      </c>
      <c r="F1384" s="2">
        <v>3.0297999999999998</v>
      </c>
      <c r="G1384" s="2">
        <v>77411.39</v>
      </c>
      <c r="H1384" s="6">
        <f t="shared" si="21"/>
        <v>2.9999999999999954E-2</v>
      </c>
      <c r="I1384" s="5"/>
      <c r="J1384" s="5"/>
      <c r="K1384" s="5"/>
    </row>
    <row r="1385" spans="2:11" ht="13.5" x14ac:dyDescent="0.35">
      <c r="B1385" s="4">
        <v>44022</v>
      </c>
      <c r="C1385" s="2">
        <v>3.24</v>
      </c>
      <c r="D1385" s="2">
        <v>3.24</v>
      </c>
      <c r="E1385" s="2">
        <v>36914</v>
      </c>
      <c r="F1385" s="2">
        <v>3.1898</v>
      </c>
      <c r="G1385" s="2">
        <v>117748.2772</v>
      </c>
      <c r="H1385" s="6">
        <f t="shared" si="21"/>
        <v>4.8543689320388467E-2</v>
      </c>
      <c r="I1385" s="5"/>
      <c r="J1385" s="5"/>
      <c r="K1385" s="5"/>
    </row>
    <row r="1386" spans="2:11" ht="13.5" x14ac:dyDescent="0.35">
      <c r="B1386" s="4">
        <v>44025</v>
      </c>
      <c r="C1386" s="2">
        <v>3.33</v>
      </c>
      <c r="D1386" s="2">
        <v>3.33</v>
      </c>
      <c r="E1386" s="2">
        <v>34274</v>
      </c>
      <c r="F1386" s="2">
        <v>3.3008999999999999</v>
      </c>
      <c r="G1386" s="2">
        <v>113135.0466</v>
      </c>
      <c r="H1386" s="6">
        <f t="shared" si="21"/>
        <v>2.7777777777777731E-2</v>
      </c>
      <c r="I1386" s="5"/>
      <c r="J1386" s="5"/>
      <c r="K1386" s="5"/>
    </row>
    <row r="1387" spans="2:11" ht="13.5" x14ac:dyDescent="0.35">
      <c r="B1387" s="4">
        <v>44026</v>
      </c>
      <c r="C1387" s="2">
        <v>3.4</v>
      </c>
      <c r="D1387" s="2">
        <v>3.4</v>
      </c>
      <c r="E1387" s="2">
        <v>11182</v>
      </c>
      <c r="F1387" s="2">
        <v>3.3923000000000001</v>
      </c>
      <c r="G1387" s="2">
        <v>37932.698600000003</v>
      </c>
      <c r="H1387" s="6">
        <f t="shared" si="21"/>
        <v>2.1021021021020974E-2</v>
      </c>
      <c r="I1387" s="5"/>
      <c r="J1387" s="5"/>
      <c r="K1387" s="5"/>
    </row>
    <row r="1388" spans="2:11" ht="13.5" x14ac:dyDescent="0.35">
      <c r="B1388" s="4">
        <v>44027</v>
      </c>
      <c r="C1388" s="2">
        <v>3.49</v>
      </c>
      <c r="D1388" s="2">
        <v>3.49</v>
      </c>
      <c r="E1388" s="2">
        <v>450</v>
      </c>
      <c r="F1388" s="2">
        <v>3.4731000000000001</v>
      </c>
      <c r="G1388" s="2">
        <v>1562.895</v>
      </c>
      <c r="H1388" s="6">
        <f t="shared" si="21"/>
        <v>2.6470588235294207E-2</v>
      </c>
      <c r="I1388" s="5"/>
      <c r="J1388" s="5"/>
      <c r="K1388" s="5"/>
    </row>
    <row r="1389" spans="2:11" ht="13.5" x14ac:dyDescent="0.35">
      <c r="B1389" s="4">
        <v>44028</v>
      </c>
      <c r="C1389" s="2">
        <v>3.49</v>
      </c>
      <c r="D1389" s="2">
        <v>3.49</v>
      </c>
      <c r="E1389" s="2">
        <v>0</v>
      </c>
      <c r="F1389" s="2">
        <v>0</v>
      </c>
      <c r="G1389" s="2">
        <v>0</v>
      </c>
      <c r="H1389" s="6">
        <f t="shared" si="21"/>
        <v>0</v>
      </c>
      <c r="I1389" s="5"/>
      <c r="J1389" s="5"/>
      <c r="K1389" s="5"/>
    </row>
    <row r="1390" spans="2:11" ht="13.5" x14ac:dyDescent="0.35">
      <c r="B1390" s="4">
        <v>44029</v>
      </c>
      <c r="C1390" s="2">
        <v>3.4</v>
      </c>
      <c r="D1390" s="2">
        <v>3.4</v>
      </c>
      <c r="E1390" s="2">
        <v>642</v>
      </c>
      <c r="F1390" s="2">
        <v>3.4557000000000002</v>
      </c>
      <c r="G1390" s="2">
        <v>2218.5594000000001</v>
      </c>
      <c r="H1390" s="6">
        <f t="shared" si="21"/>
        <v>-2.5787965616045929E-2</v>
      </c>
      <c r="I1390" s="5"/>
      <c r="J1390" s="5"/>
      <c r="K1390" s="5"/>
    </row>
    <row r="1391" spans="2:11" ht="13.5" x14ac:dyDescent="0.35">
      <c r="B1391" s="4">
        <v>44032</v>
      </c>
      <c r="C1391" s="2">
        <v>3.3</v>
      </c>
      <c r="D1391" s="2">
        <v>3.3</v>
      </c>
      <c r="E1391" s="2">
        <v>313</v>
      </c>
      <c r="F1391" s="2">
        <v>3.258</v>
      </c>
      <c r="G1391" s="2">
        <v>1019.754</v>
      </c>
      <c r="H1391" s="6">
        <f t="shared" si="21"/>
        <v>-2.941176470588238E-2</v>
      </c>
      <c r="I1391" s="5"/>
      <c r="J1391" s="5"/>
      <c r="K1391" s="5"/>
    </row>
    <row r="1392" spans="2:11" ht="13.5" x14ac:dyDescent="0.35">
      <c r="B1392" s="4">
        <v>44033</v>
      </c>
      <c r="C1392" s="2">
        <v>3.39</v>
      </c>
      <c r="D1392" s="2">
        <v>3.39</v>
      </c>
      <c r="E1392" s="2">
        <v>610</v>
      </c>
      <c r="F1392" s="2">
        <v>3.3148</v>
      </c>
      <c r="G1392" s="2">
        <v>2022.028</v>
      </c>
      <c r="H1392" s="6">
        <f t="shared" si="21"/>
        <v>2.7272727272727365E-2</v>
      </c>
      <c r="I1392" s="5"/>
      <c r="J1392" s="5"/>
      <c r="K1392" s="5"/>
    </row>
    <row r="1393" spans="2:11" ht="13.5" x14ac:dyDescent="0.35">
      <c r="B1393" s="4">
        <v>44034</v>
      </c>
      <c r="C1393" s="2">
        <v>3.4</v>
      </c>
      <c r="D1393" s="2">
        <v>3.4</v>
      </c>
      <c r="E1393" s="2">
        <v>600</v>
      </c>
      <c r="F1393" s="2">
        <v>3.3944000000000001</v>
      </c>
      <c r="G1393" s="2">
        <v>2036.64</v>
      </c>
      <c r="H1393" s="6">
        <f t="shared" si="21"/>
        <v>2.9498525073745683E-3</v>
      </c>
      <c r="I1393" s="5"/>
      <c r="J1393" s="5"/>
      <c r="K1393" s="5"/>
    </row>
    <row r="1394" spans="2:11" ht="13.5" x14ac:dyDescent="0.35">
      <c r="B1394" s="4">
        <v>44035</v>
      </c>
      <c r="C1394" s="2">
        <v>3.4</v>
      </c>
      <c r="D1394" s="2">
        <v>3.4</v>
      </c>
      <c r="E1394" s="2">
        <v>0</v>
      </c>
      <c r="F1394" s="2">
        <v>0</v>
      </c>
      <c r="G1394" s="2">
        <v>0</v>
      </c>
      <c r="H1394" s="6">
        <f t="shared" si="21"/>
        <v>0</v>
      </c>
      <c r="I1394" s="5"/>
      <c r="J1394" s="5"/>
      <c r="K1394" s="5"/>
    </row>
    <row r="1395" spans="2:11" ht="13.5" x14ac:dyDescent="0.35">
      <c r="B1395" s="4">
        <v>44036</v>
      </c>
      <c r="C1395" s="2">
        <v>3.38</v>
      </c>
      <c r="D1395" s="2">
        <v>3.38</v>
      </c>
      <c r="E1395" s="2">
        <v>8350</v>
      </c>
      <c r="F1395" s="2">
        <v>3.3834</v>
      </c>
      <c r="G1395" s="2">
        <v>28251.39</v>
      </c>
      <c r="H1395" s="6">
        <f t="shared" si="21"/>
        <v>-5.8823529411764757E-3</v>
      </c>
      <c r="I1395" s="5"/>
      <c r="J1395" s="5"/>
      <c r="K1395" s="5"/>
    </row>
    <row r="1396" spans="2:11" ht="13.5" x14ac:dyDescent="0.35">
      <c r="B1396" s="4">
        <v>44039</v>
      </c>
      <c r="C1396" s="2">
        <v>3.37</v>
      </c>
      <c r="D1396" s="2">
        <v>3.37</v>
      </c>
      <c r="E1396" s="2">
        <v>20</v>
      </c>
      <c r="F1396" s="2">
        <v>3.37</v>
      </c>
      <c r="G1396" s="2">
        <v>67.400000000000006</v>
      </c>
      <c r="H1396" s="6">
        <f t="shared" si="21"/>
        <v>-2.9585798816567418E-3</v>
      </c>
      <c r="I1396" s="5"/>
      <c r="J1396" s="5"/>
      <c r="K1396" s="5"/>
    </row>
    <row r="1397" spans="2:11" ht="13.5" x14ac:dyDescent="0.35">
      <c r="B1397" s="4">
        <v>44040</v>
      </c>
      <c r="C1397" s="2">
        <v>3.37</v>
      </c>
      <c r="D1397" s="2">
        <v>3.37</v>
      </c>
      <c r="E1397" s="2">
        <v>2000</v>
      </c>
      <c r="F1397" s="2">
        <v>3.3632</v>
      </c>
      <c r="G1397" s="2">
        <v>6726.4</v>
      </c>
      <c r="H1397" s="6">
        <f t="shared" si="21"/>
        <v>0</v>
      </c>
      <c r="I1397" s="5"/>
      <c r="J1397" s="5"/>
      <c r="K1397" s="5"/>
    </row>
    <row r="1398" spans="2:11" ht="13.5" x14ac:dyDescent="0.35">
      <c r="B1398" s="4">
        <v>44041</v>
      </c>
      <c r="C1398" s="2">
        <v>3.37</v>
      </c>
      <c r="D1398" s="2">
        <v>3.37</v>
      </c>
      <c r="E1398" s="2">
        <v>0</v>
      </c>
      <c r="F1398" s="2">
        <v>0</v>
      </c>
      <c r="G1398" s="2">
        <v>0</v>
      </c>
      <c r="H1398" s="6">
        <f t="shared" si="21"/>
        <v>0</v>
      </c>
      <c r="I1398" s="5"/>
      <c r="J1398" s="5"/>
      <c r="K1398" s="5"/>
    </row>
    <row r="1399" spans="2:11" ht="13.5" x14ac:dyDescent="0.35">
      <c r="B1399" s="4">
        <v>44042</v>
      </c>
      <c r="C1399" s="2">
        <v>3.37</v>
      </c>
      <c r="D1399" s="2">
        <v>3.37</v>
      </c>
      <c r="E1399" s="2">
        <v>120</v>
      </c>
      <c r="F1399" s="2">
        <v>3.37</v>
      </c>
      <c r="G1399" s="2">
        <v>404.4</v>
      </c>
      <c r="H1399" s="6">
        <f t="shared" si="21"/>
        <v>0</v>
      </c>
      <c r="I1399" s="5"/>
      <c r="J1399" s="5"/>
      <c r="K1399" s="5"/>
    </row>
    <row r="1400" spans="2:11" ht="13.5" x14ac:dyDescent="0.35">
      <c r="B1400" s="4">
        <v>44046</v>
      </c>
      <c r="C1400" s="2">
        <v>3.3</v>
      </c>
      <c r="D1400" s="2">
        <v>3.3</v>
      </c>
      <c r="E1400" s="2">
        <v>152</v>
      </c>
      <c r="F1400" s="2">
        <v>3.3</v>
      </c>
      <c r="G1400" s="2">
        <v>501.6</v>
      </c>
      <c r="H1400" s="6">
        <f t="shared" si="21"/>
        <v>-2.0771513353115809E-2</v>
      </c>
      <c r="I1400" s="5"/>
      <c r="J1400" s="5"/>
      <c r="K1400" s="5"/>
    </row>
    <row r="1401" spans="2:11" ht="13.5" x14ac:dyDescent="0.35">
      <c r="B1401" s="4">
        <v>44047</v>
      </c>
      <c r="C1401" s="2">
        <v>3.37</v>
      </c>
      <c r="D1401" s="2">
        <v>3.37</v>
      </c>
      <c r="E1401" s="2">
        <v>2336</v>
      </c>
      <c r="F1401" s="2">
        <v>3.2118000000000002</v>
      </c>
      <c r="G1401" s="2">
        <v>7502.7647999999999</v>
      </c>
      <c r="H1401" s="6">
        <f t="shared" si="21"/>
        <v>2.12121212121213E-2</v>
      </c>
      <c r="I1401" s="5"/>
      <c r="J1401" s="5"/>
      <c r="K1401" s="5"/>
    </row>
    <row r="1402" spans="2:11" ht="13.5" x14ac:dyDescent="0.35">
      <c r="B1402" s="4">
        <v>44048</v>
      </c>
      <c r="C1402" s="2">
        <v>3.37</v>
      </c>
      <c r="D1402" s="2">
        <v>3.37</v>
      </c>
      <c r="E1402" s="2">
        <v>3761</v>
      </c>
      <c r="F1402" s="2">
        <v>3.2776000000000001</v>
      </c>
      <c r="G1402" s="2">
        <v>12327.053599999999</v>
      </c>
      <c r="H1402" s="6">
        <f t="shared" si="21"/>
        <v>0</v>
      </c>
      <c r="I1402" s="5"/>
      <c r="J1402" s="5"/>
      <c r="K1402" s="5"/>
    </row>
    <row r="1403" spans="2:11" ht="13.5" x14ac:dyDescent="0.35">
      <c r="B1403" s="4">
        <v>44049</v>
      </c>
      <c r="C1403" s="2">
        <v>3.37</v>
      </c>
      <c r="D1403" s="2">
        <v>3.37</v>
      </c>
      <c r="E1403" s="2">
        <v>0</v>
      </c>
      <c r="F1403" s="2">
        <v>0</v>
      </c>
      <c r="G1403" s="2">
        <v>0</v>
      </c>
      <c r="H1403" s="6">
        <f t="shared" si="21"/>
        <v>0</v>
      </c>
      <c r="I1403" s="5"/>
      <c r="J1403" s="5"/>
      <c r="K1403" s="5"/>
    </row>
    <row r="1404" spans="2:11" ht="13.5" x14ac:dyDescent="0.35">
      <c r="B1404" s="4">
        <v>44050</v>
      </c>
      <c r="C1404" s="2">
        <v>3.36</v>
      </c>
      <c r="D1404" s="2">
        <v>3.36</v>
      </c>
      <c r="E1404" s="2">
        <v>406</v>
      </c>
      <c r="F1404" s="2">
        <v>3.3008999999999999</v>
      </c>
      <c r="G1404" s="2">
        <v>1340.1654000000001</v>
      </c>
      <c r="H1404" s="6">
        <f t="shared" si="21"/>
        <v>-2.9673590504451725E-3</v>
      </c>
      <c r="I1404" s="5"/>
      <c r="J1404" s="5"/>
      <c r="K1404" s="5"/>
    </row>
    <row r="1405" spans="2:11" ht="13.5" x14ac:dyDescent="0.35">
      <c r="B1405" s="4">
        <v>44053</v>
      </c>
      <c r="C1405" s="2">
        <v>3.36</v>
      </c>
      <c r="D1405" s="2">
        <v>3.36</v>
      </c>
      <c r="E1405" s="2">
        <v>0</v>
      </c>
      <c r="F1405" s="2">
        <v>0</v>
      </c>
      <c r="G1405" s="2">
        <v>0</v>
      </c>
      <c r="H1405" s="6">
        <f t="shared" si="21"/>
        <v>0</v>
      </c>
      <c r="I1405" s="5"/>
      <c r="J1405" s="5"/>
      <c r="K1405" s="5"/>
    </row>
    <row r="1406" spans="2:11" ht="13.5" x14ac:dyDescent="0.35">
      <c r="B1406" s="4">
        <v>44054</v>
      </c>
      <c r="C1406" s="2">
        <v>3.36</v>
      </c>
      <c r="D1406" s="2">
        <v>3.36</v>
      </c>
      <c r="E1406" s="2">
        <v>7126</v>
      </c>
      <c r="F1406" s="2">
        <v>3.2601</v>
      </c>
      <c r="G1406" s="2">
        <v>23231.472600000001</v>
      </c>
      <c r="H1406" s="6">
        <f t="shared" si="21"/>
        <v>0</v>
      </c>
      <c r="I1406" s="5"/>
      <c r="J1406" s="5"/>
      <c r="K1406" s="5"/>
    </row>
    <row r="1407" spans="2:11" ht="13.5" x14ac:dyDescent="0.35">
      <c r="B1407" s="4">
        <v>44055</v>
      </c>
      <c r="C1407" s="2">
        <v>3.3</v>
      </c>
      <c r="D1407" s="2">
        <v>3.3</v>
      </c>
      <c r="E1407" s="2">
        <v>15838</v>
      </c>
      <c r="F1407" s="2">
        <v>3.2999000000000001</v>
      </c>
      <c r="G1407" s="2">
        <v>52263.816200000001</v>
      </c>
      <c r="H1407" s="6">
        <f t="shared" si="21"/>
        <v>-1.7857142857142873E-2</v>
      </c>
      <c r="I1407" s="5"/>
      <c r="J1407" s="5"/>
      <c r="K1407" s="5"/>
    </row>
    <row r="1408" spans="2:11" ht="13.5" x14ac:dyDescent="0.35">
      <c r="B1408" s="4">
        <v>44057</v>
      </c>
      <c r="C1408" s="2">
        <v>3.3</v>
      </c>
      <c r="D1408" s="2">
        <v>3.3</v>
      </c>
      <c r="E1408" s="2">
        <v>215</v>
      </c>
      <c r="F1408" s="2">
        <v>3.2926000000000002</v>
      </c>
      <c r="G1408" s="2">
        <v>707.90899999999999</v>
      </c>
      <c r="H1408" s="6">
        <f t="shared" si="21"/>
        <v>0</v>
      </c>
      <c r="I1408" s="5"/>
      <c r="J1408" s="5"/>
      <c r="K1408" s="5"/>
    </row>
    <row r="1409" spans="2:11" ht="13.5" x14ac:dyDescent="0.35">
      <c r="B1409" s="4">
        <v>44060</v>
      </c>
      <c r="C1409" s="2">
        <v>3.3</v>
      </c>
      <c r="D1409" s="2">
        <v>3.3</v>
      </c>
      <c r="E1409" s="2">
        <v>0</v>
      </c>
      <c r="F1409" s="2">
        <v>0</v>
      </c>
      <c r="G1409" s="2">
        <v>0</v>
      </c>
      <c r="H1409" s="6">
        <f t="shared" si="21"/>
        <v>0</v>
      </c>
      <c r="I1409" s="5"/>
      <c r="J1409" s="5"/>
      <c r="K1409" s="5"/>
    </row>
    <row r="1410" spans="2:11" ht="13.5" x14ac:dyDescent="0.35">
      <c r="B1410" s="4">
        <v>44061</v>
      </c>
      <c r="C1410" s="2">
        <v>3.3</v>
      </c>
      <c r="D1410" s="2">
        <v>3.3</v>
      </c>
      <c r="E1410" s="2">
        <v>15135</v>
      </c>
      <c r="F1410" s="2">
        <v>3.3</v>
      </c>
      <c r="G1410" s="2">
        <v>49945.5</v>
      </c>
      <c r="H1410" s="6">
        <f t="shared" si="21"/>
        <v>0</v>
      </c>
      <c r="I1410" s="5"/>
      <c r="J1410" s="5"/>
      <c r="K1410" s="5"/>
    </row>
    <row r="1411" spans="2:11" ht="13.5" x14ac:dyDescent="0.35">
      <c r="B1411" s="4">
        <v>44062</v>
      </c>
      <c r="C1411" s="2">
        <v>3.3</v>
      </c>
      <c r="D1411" s="2">
        <v>3.3</v>
      </c>
      <c r="E1411" s="2">
        <v>0</v>
      </c>
      <c r="F1411" s="2">
        <v>0</v>
      </c>
      <c r="G1411" s="2">
        <v>0</v>
      </c>
      <c r="H1411" s="6">
        <f t="shared" si="21"/>
        <v>0</v>
      </c>
      <c r="I1411" s="5"/>
      <c r="J1411" s="5"/>
      <c r="K1411" s="5"/>
    </row>
    <row r="1412" spans="2:11" ht="13.5" x14ac:dyDescent="0.35">
      <c r="B1412" s="4">
        <v>44064</v>
      </c>
      <c r="C1412" s="2">
        <v>3.3</v>
      </c>
      <c r="D1412" s="2">
        <v>3.3</v>
      </c>
      <c r="E1412" s="2">
        <v>0</v>
      </c>
      <c r="F1412" s="2">
        <v>0</v>
      </c>
      <c r="G1412" s="2">
        <v>0</v>
      </c>
      <c r="H1412" s="6">
        <f t="shared" si="21"/>
        <v>0</v>
      </c>
      <c r="I1412" s="5"/>
      <c r="J1412" s="5"/>
      <c r="K1412" s="5"/>
    </row>
    <row r="1413" spans="2:11" ht="13.5" x14ac:dyDescent="0.35">
      <c r="B1413" s="4">
        <v>44067</v>
      </c>
      <c r="C1413" s="2">
        <v>3.3</v>
      </c>
      <c r="D1413" s="2">
        <v>3.3</v>
      </c>
      <c r="E1413" s="2">
        <v>3635</v>
      </c>
      <c r="F1413" s="2">
        <v>3.2501000000000002</v>
      </c>
      <c r="G1413" s="2">
        <v>11814.113499999999</v>
      </c>
      <c r="H1413" s="6">
        <f t="shared" si="21"/>
        <v>0</v>
      </c>
      <c r="I1413" s="5"/>
      <c r="J1413" s="5"/>
      <c r="K1413" s="5"/>
    </row>
    <row r="1414" spans="2:11" ht="13.5" x14ac:dyDescent="0.35">
      <c r="B1414" s="4">
        <v>44068</v>
      </c>
      <c r="C1414" s="2">
        <v>3.39</v>
      </c>
      <c r="D1414" s="2">
        <v>3.39</v>
      </c>
      <c r="E1414" s="2">
        <v>21781</v>
      </c>
      <c r="F1414" s="2">
        <v>3.2736999999999998</v>
      </c>
      <c r="G1414" s="2">
        <v>71304.459700000007</v>
      </c>
      <c r="H1414" s="6">
        <f t="shared" si="21"/>
        <v>2.7272727272727365E-2</v>
      </c>
      <c r="I1414" s="5"/>
      <c r="J1414" s="5"/>
      <c r="K1414" s="5"/>
    </row>
    <row r="1415" spans="2:11" ht="13.5" x14ac:dyDescent="0.35">
      <c r="B1415" s="4">
        <v>44069</v>
      </c>
      <c r="C1415" s="2">
        <v>3.46</v>
      </c>
      <c r="D1415" s="2">
        <v>3.46</v>
      </c>
      <c r="E1415" s="2">
        <v>126901</v>
      </c>
      <c r="F1415" s="2">
        <v>3.4039000000000001</v>
      </c>
      <c r="G1415" s="2">
        <v>431958.31390000001</v>
      </c>
      <c r="H1415" s="6">
        <f t="shared" ref="H1415:H1478" si="22">(D1415-D1414)/D1414</f>
        <v>2.064896755162237E-2</v>
      </c>
      <c r="I1415" s="5"/>
      <c r="J1415" s="5"/>
      <c r="K1415" s="5"/>
    </row>
    <row r="1416" spans="2:11" ht="13.5" x14ac:dyDescent="0.35">
      <c r="B1416" s="4">
        <v>44070</v>
      </c>
      <c r="C1416" s="2">
        <v>3.49</v>
      </c>
      <c r="D1416" s="2">
        <v>3.49</v>
      </c>
      <c r="E1416" s="2">
        <v>19065</v>
      </c>
      <c r="F1416" s="2">
        <v>3.4670999999999998</v>
      </c>
      <c r="G1416" s="2">
        <v>66100.261499999993</v>
      </c>
      <c r="H1416" s="6">
        <f t="shared" si="22"/>
        <v>8.6705202312139448E-3</v>
      </c>
      <c r="I1416" s="5"/>
      <c r="J1416" s="5"/>
      <c r="K1416" s="5"/>
    </row>
    <row r="1417" spans="2:11" ht="13.5" x14ac:dyDescent="0.35">
      <c r="B1417" s="4">
        <v>44071</v>
      </c>
      <c r="C1417" s="2">
        <v>3.56</v>
      </c>
      <c r="D1417" s="2">
        <v>3.56</v>
      </c>
      <c r="E1417" s="2">
        <v>28995</v>
      </c>
      <c r="F1417" s="2">
        <v>3.5047000000000001</v>
      </c>
      <c r="G1417" s="2">
        <v>101618.77650000001</v>
      </c>
      <c r="H1417" s="6">
        <f t="shared" si="22"/>
        <v>2.0057306590257833E-2</v>
      </c>
      <c r="I1417" s="5"/>
      <c r="J1417" s="5"/>
      <c r="K1417" s="5"/>
    </row>
    <row r="1418" spans="2:11" ht="13.5" x14ac:dyDescent="0.35">
      <c r="B1418" s="4">
        <v>44074</v>
      </c>
      <c r="C1418" s="2">
        <v>3.46</v>
      </c>
      <c r="D1418" s="2">
        <v>3.46</v>
      </c>
      <c r="E1418" s="2">
        <v>2096</v>
      </c>
      <c r="F1418" s="2">
        <v>3.46</v>
      </c>
      <c r="G1418" s="2">
        <v>7252.16</v>
      </c>
      <c r="H1418" s="6">
        <f t="shared" si="22"/>
        <v>-2.8089887640449462E-2</v>
      </c>
      <c r="I1418" s="5"/>
      <c r="J1418" s="5"/>
      <c r="K1418" s="5"/>
    </row>
    <row r="1419" spans="2:11" ht="13.5" x14ac:dyDescent="0.35">
      <c r="B1419" s="4">
        <v>44075</v>
      </c>
      <c r="C1419" s="2">
        <v>3.46</v>
      </c>
      <c r="D1419" s="2">
        <v>3.46</v>
      </c>
      <c r="E1419" s="2">
        <v>1010</v>
      </c>
      <c r="F1419" s="2">
        <v>3.4603999999999999</v>
      </c>
      <c r="G1419" s="2">
        <v>3495.0039999999999</v>
      </c>
      <c r="H1419" s="6">
        <f t="shared" si="22"/>
        <v>0</v>
      </c>
      <c r="I1419" s="5"/>
      <c r="J1419" s="5"/>
      <c r="K1419" s="5"/>
    </row>
    <row r="1420" spans="2:11" ht="13.5" x14ac:dyDescent="0.35">
      <c r="B1420" s="4">
        <v>44076</v>
      </c>
      <c r="C1420" s="2">
        <v>3.36</v>
      </c>
      <c r="D1420" s="2">
        <v>3.36</v>
      </c>
      <c r="E1420" s="2">
        <v>425</v>
      </c>
      <c r="F1420" s="2">
        <v>3.3881999999999999</v>
      </c>
      <c r="G1420" s="2">
        <v>1439.9849999999999</v>
      </c>
      <c r="H1420" s="6">
        <f t="shared" si="22"/>
        <v>-2.890173410404627E-2</v>
      </c>
      <c r="I1420" s="5"/>
      <c r="J1420" s="5"/>
      <c r="K1420" s="5"/>
    </row>
    <row r="1421" spans="2:11" ht="13.5" x14ac:dyDescent="0.35">
      <c r="B1421" s="4">
        <v>44077</v>
      </c>
      <c r="C1421" s="2">
        <v>3.28</v>
      </c>
      <c r="D1421" s="2">
        <v>3.28</v>
      </c>
      <c r="E1421" s="2">
        <v>1425</v>
      </c>
      <c r="F1421" s="2">
        <v>3.2913000000000001</v>
      </c>
      <c r="G1421" s="2">
        <v>4690.1025</v>
      </c>
      <c r="H1421" s="6">
        <f t="shared" si="22"/>
        <v>-2.3809523809523832E-2</v>
      </c>
      <c r="I1421" s="5"/>
      <c r="J1421" s="5"/>
      <c r="K1421" s="5"/>
    </row>
    <row r="1422" spans="2:11" ht="13.5" x14ac:dyDescent="0.35">
      <c r="B1422" s="4">
        <v>44078</v>
      </c>
      <c r="C1422" s="2">
        <v>3.21</v>
      </c>
      <c r="D1422" s="2">
        <v>3.21</v>
      </c>
      <c r="E1422" s="2">
        <v>10587</v>
      </c>
      <c r="F1422" s="2">
        <v>3.2027999999999999</v>
      </c>
      <c r="G1422" s="2">
        <v>33908.043599999997</v>
      </c>
      <c r="H1422" s="6">
        <f t="shared" si="22"/>
        <v>-2.1341463414634099E-2</v>
      </c>
      <c r="I1422" s="5"/>
      <c r="J1422" s="5"/>
      <c r="K1422" s="5"/>
    </row>
    <row r="1423" spans="2:11" ht="13.5" x14ac:dyDescent="0.35">
      <c r="B1423" s="4">
        <v>44081</v>
      </c>
      <c r="C1423" s="2">
        <v>3.12</v>
      </c>
      <c r="D1423" s="2">
        <v>3.12</v>
      </c>
      <c r="E1423" s="2">
        <v>25524</v>
      </c>
      <c r="F1423" s="2">
        <v>3.12</v>
      </c>
      <c r="G1423" s="2">
        <v>79634.880000000005</v>
      </c>
      <c r="H1423" s="6">
        <f t="shared" si="22"/>
        <v>-2.8037383177570048E-2</v>
      </c>
      <c r="I1423" s="5"/>
      <c r="J1423" s="5"/>
      <c r="K1423" s="5"/>
    </row>
    <row r="1424" spans="2:11" ht="13.5" x14ac:dyDescent="0.35">
      <c r="B1424" s="4">
        <v>44082</v>
      </c>
      <c r="C1424" s="2">
        <v>3.12</v>
      </c>
      <c r="D1424" s="2">
        <v>3.12</v>
      </c>
      <c r="E1424" s="2">
        <v>874</v>
      </c>
      <c r="F1424" s="2">
        <v>3.1406000000000001</v>
      </c>
      <c r="G1424" s="2">
        <v>2744.8843999999999</v>
      </c>
      <c r="H1424" s="6">
        <f t="shared" si="22"/>
        <v>0</v>
      </c>
      <c r="I1424" s="5"/>
      <c r="J1424" s="5"/>
      <c r="K1424" s="5"/>
    </row>
    <row r="1425" spans="2:11" ht="13.5" x14ac:dyDescent="0.35">
      <c r="B1425" s="4">
        <v>44083</v>
      </c>
      <c r="C1425" s="2">
        <v>3.1</v>
      </c>
      <c r="D1425" s="2">
        <v>3.1</v>
      </c>
      <c r="E1425" s="2">
        <v>110289</v>
      </c>
      <c r="F1425" s="2">
        <v>3.1030000000000002</v>
      </c>
      <c r="G1425" s="2">
        <v>342226.76699999999</v>
      </c>
      <c r="H1425" s="6">
        <f t="shared" si="22"/>
        <v>-6.4102564102564161E-3</v>
      </c>
      <c r="I1425" s="5"/>
      <c r="J1425" s="5"/>
      <c r="K1425" s="5"/>
    </row>
    <row r="1426" spans="2:11" ht="13.5" x14ac:dyDescent="0.35">
      <c r="B1426" s="4">
        <v>44084</v>
      </c>
      <c r="C1426" s="2">
        <v>3.1</v>
      </c>
      <c r="D1426" s="2">
        <v>3.1</v>
      </c>
      <c r="E1426" s="2">
        <v>26427</v>
      </c>
      <c r="F1426" s="2">
        <v>3.0981999999999998</v>
      </c>
      <c r="G1426" s="2">
        <v>81876.131399999998</v>
      </c>
      <c r="H1426" s="6">
        <f t="shared" si="22"/>
        <v>0</v>
      </c>
      <c r="I1426" s="5"/>
      <c r="J1426" s="5"/>
      <c r="K1426" s="5"/>
    </row>
    <row r="1427" spans="2:11" ht="13.5" x14ac:dyDescent="0.35">
      <c r="B1427" s="4">
        <v>44085</v>
      </c>
      <c r="C1427" s="2">
        <v>3.1</v>
      </c>
      <c r="D1427" s="2">
        <v>3.1</v>
      </c>
      <c r="E1427" s="2">
        <v>21660</v>
      </c>
      <c r="F1427" s="2">
        <v>3.1</v>
      </c>
      <c r="G1427" s="2">
        <v>67146</v>
      </c>
      <c r="H1427" s="6">
        <f t="shared" si="22"/>
        <v>0</v>
      </c>
      <c r="I1427" s="5"/>
      <c r="J1427" s="5"/>
      <c r="K1427" s="5"/>
    </row>
    <row r="1428" spans="2:11" ht="13.5" x14ac:dyDescent="0.35">
      <c r="B1428" s="4">
        <v>44088</v>
      </c>
      <c r="C1428" s="2">
        <v>3.12</v>
      </c>
      <c r="D1428" s="2">
        <v>3.12</v>
      </c>
      <c r="E1428" s="2">
        <v>78198</v>
      </c>
      <c r="F1428" s="2">
        <v>3.1286999999999998</v>
      </c>
      <c r="G1428" s="2">
        <v>244658.08259999999</v>
      </c>
      <c r="H1428" s="6">
        <f t="shared" si="22"/>
        <v>6.4516129032258117E-3</v>
      </c>
      <c r="I1428" s="5"/>
      <c r="J1428" s="5"/>
      <c r="K1428" s="5"/>
    </row>
    <row r="1429" spans="2:11" ht="13.5" x14ac:dyDescent="0.35">
      <c r="B1429" s="4">
        <v>44089</v>
      </c>
      <c r="C1429" s="2">
        <v>3.1</v>
      </c>
      <c r="D1429" s="2">
        <v>3.1</v>
      </c>
      <c r="E1429" s="2">
        <v>137862</v>
      </c>
      <c r="F1429" s="2">
        <v>3.1158000000000001</v>
      </c>
      <c r="G1429" s="2">
        <v>429550.41960000002</v>
      </c>
      <c r="H1429" s="6">
        <f t="shared" si="22"/>
        <v>-6.4102564102564161E-3</v>
      </c>
      <c r="I1429" s="5"/>
      <c r="J1429" s="5"/>
      <c r="K1429" s="5"/>
    </row>
    <row r="1430" spans="2:11" ht="13.5" x14ac:dyDescent="0.35">
      <c r="B1430" s="4">
        <v>44090</v>
      </c>
      <c r="C1430" s="2">
        <v>3.1</v>
      </c>
      <c r="D1430" s="2">
        <v>3.1</v>
      </c>
      <c r="E1430" s="2">
        <v>49975</v>
      </c>
      <c r="F1430" s="2">
        <v>3.1008</v>
      </c>
      <c r="G1430" s="2">
        <v>154962.48000000001</v>
      </c>
      <c r="H1430" s="6">
        <f t="shared" si="22"/>
        <v>0</v>
      </c>
      <c r="I1430" s="5"/>
      <c r="J1430" s="5"/>
      <c r="K1430" s="5"/>
    </row>
    <row r="1431" spans="2:11" ht="13.5" x14ac:dyDescent="0.35">
      <c r="B1431" s="4">
        <v>44091</v>
      </c>
      <c r="C1431" s="2">
        <v>3.04</v>
      </c>
      <c r="D1431" s="2">
        <v>3.04</v>
      </c>
      <c r="E1431" s="2">
        <v>45536</v>
      </c>
      <c r="F1431" s="2">
        <v>3.0541999999999998</v>
      </c>
      <c r="G1431" s="2">
        <v>139076.05119999999</v>
      </c>
      <c r="H1431" s="6">
        <f t="shared" si="22"/>
        <v>-1.9354838709677438E-2</v>
      </c>
      <c r="I1431" s="5"/>
      <c r="J1431" s="5"/>
      <c r="K1431" s="5"/>
    </row>
    <row r="1432" spans="2:11" ht="13.5" x14ac:dyDescent="0.35">
      <c r="B1432" s="4">
        <v>44092</v>
      </c>
      <c r="C1432" s="2">
        <v>3.18</v>
      </c>
      <c r="D1432" s="2">
        <v>3.18</v>
      </c>
      <c r="E1432" s="2">
        <v>99883</v>
      </c>
      <c r="F1432" s="2">
        <v>3.0836999999999999</v>
      </c>
      <c r="G1432" s="2">
        <v>308009.2071</v>
      </c>
      <c r="H1432" s="6">
        <f t="shared" si="22"/>
        <v>4.6052631578947407E-2</v>
      </c>
      <c r="I1432" s="5"/>
      <c r="J1432" s="5"/>
      <c r="K1432" s="5"/>
    </row>
    <row r="1433" spans="2:11" ht="13.5" x14ac:dyDescent="0.35">
      <c r="B1433" s="4">
        <v>44095</v>
      </c>
      <c r="C1433" s="2">
        <v>3.07</v>
      </c>
      <c r="D1433" s="2">
        <v>3.07</v>
      </c>
      <c r="E1433" s="2">
        <v>7420</v>
      </c>
      <c r="F1433" s="2">
        <v>3.0941999999999998</v>
      </c>
      <c r="G1433" s="2">
        <v>22958.964</v>
      </c>
      <c r="H1433" s="6">
        <f t="shared" si="22"/>
        <v>-3.4591194968553556E-2</v>
      </c>
      <c r="I1433" s="5"/>
      <c r="J1433" s="5"/>
      <c r="K1433" s="5"/>
    </row>
    <row r="1434" spans="2:11" ht="13.5" x14ac:dyDescent="0.35">
      <c r="B1434" s="4">
        <v>44096</v>
      </c>
      <c r="C1434" s="2">
        <v>3.12</v>
      </c>
      <c r="D1434" s="2">
        <v>3.12</v>
      </c>
      <c r="E1434" s="2">
        <v>4661</v>
      </c>
      <c r="F1434" s="2">
        <v>3.0760000000000001</v>
      </c>
      <c r="G1434" s="2">
        <v>14337.236000000001</v>
      </c>
      <c r="H1434" s="6">
        <f t="shared" si="22"/>
        <v>1.6286644951140152E-2</v>
      </c>
      <c r="I1434" s="5"/>
      <c r="J1434" s="5"/>
      <c r="K1434" s="5"/>
    </row>
    <row r="1435" spans="2:11" ht="13.5" x14ac:dyDescent="0.35">
      <c r="B1435" s="4">
        <v>44097</v>
      </c>
      <c r="C1435" s="2">
        <v>3.04</v>
      </c>
      <c r="D1435" s="2">
        <v>3.04</v>
      </c>
      <c r="E1435" s="2">
        <v>11932</v>
      </c>
      <c r="F1435" s="2">
        <v>3.0552999999999999</v>
      </c>
      <c r="G1435" s="2">
        <v>36455.839599999999</v>
      </c>
      <c r="H1435" s="6">
        <f t="shared" si="22"/>
        <v>-2.5641025641025664E-2</v>
      </c>
      <c r="I1435" s="5"/>
      <c r="J1435" s="5"/>
      <c r="K1435" s="5"/>
    </row>
    <row r="1436" spans="2:11" ht="13.5" x14ac:dyDescent="0.35">
      <c r="B1436" s="4">
        <v>44098</v>
      </c>
      <c r="C1436" s="2">
        <v>3.04</v>
      </c>
      <c r="D1436" s="2">
        <v>3.04</v>
      </c>
      <c r="E1436" s="2">
        <v>776</v>
      </c>
      <c r="F1436" s="2">
        <v>3.0495999999999999</v>
      </c>
      <c r="G1436" s="2">
        <v>2366.4895999999999</v>
      </c>
      <c r="H1436" s="6">
        <f t="shared" si="22"/>
        <v>0</v>
      </c>
      <c r="I1436" s="5"/>
      <c r="J1436" s="5"/>
      <c r="K1436" s="5"/>
    </row>
    <row r="1437" spans="2:11" ht="13.5" x14ac:dyDescent="0.35">
      <c r="B1437" s="4">
        <v>44099</v>
      </c>
      <c r="C1437" s="2">
        <v>3.09</v>
      </c>
      <c r="D1437" s="2">
        <v>3.09</v>
      </c>
      <c r="E1437" s="2">
        <v>1922</v>
      </c>
      <c r="F1437" s="2">
        <v>3.0487000000000002</v>
      </c>
      <c r="G1437" s="2">
        <v>5859.6013999999996</v>
      </c>
      <c r="H1437" s="6">
        <f t="shared" si="22"/>
        <v>1.6447368421052572E-2</v>
      </c>
      <c r="I1437" s="5"/>
      <c r="J1437" s="5"/>
      <c r="K1437" s="5"/>
    </row>
    <row r="1438" spans="2:11" ht="13.5" x14ac:dyDescent="0.35">
      <c r="B1438" s="4">
        <v>44102</v>
      </c>
      <c r="C1438" s="2">
        <v>3.09</v>
      </c>
      <c r="D1438" s="2">
        <v>3.09</v>
      </c>
      <c r="E1438" s="2">
        <v>0</v>
      </c>
      <c r="F1438" s="2">
        <v>0</v>
      </c>
      <c r="G1438" s="2">
        <v>0</v>
      </c>
      <c r="H1438" s="6">
        <f t="shared" si="22"/>
        <v>0</v>
      </c>
      <c r="I1438" s="5"/>
      <c r="J1438" s="5"/>
      <c r="K1438" s="5"/>
    </row>
    <row r="1439" spans="2:11" ht="13.5" x14ac:dyDescent="0.35">
      <c r="B1439" s="4">
        <v>44103</v>
      </c>
      <c r="C1439" s="2">
        <v>3.08</v>
      </c>
      <c r="D1439" s="2">
        <v>3.08</v>
      </c>
      <c r="E1439" s="2">
        <v>1463</v>
      </c>
      <c r="F1439" s="2">
        <v>3.0516000000000001</v>
      </c>
      <c r="G1439" s="2">
        <v>4464.4907999999996</v>
      </c>
      <c r="H1439" s="6">
        <f t="shared" si="22"/>
        <v>-3.2362459546924878E-3</v>
      </c>
      <c r="I1439" s="5"/>
      <c r="J1439" s="5"/>
      <c r="K1439" s="5"/>
    </row>
    <row r="1440" spans="2:11" ht="13.5" x14ac:dyDescent="0.35">
      <c r="B1440" s="4">
        <v>44104</v>
      </c>
      <c r="C1440" s="2">
        <v>3.1</v>
      </c>
      <c r="D1440" s="2">
        <v>3.1</v>
      </c>
      <c r="E1440" s="2">
        <v>4435</v>
      </c>
      <c r="F1440" s="2">
        <v>3.0598000000000001</v>
      </c>
      <c r="G1440" s="2">
        <v>13570.213</v>
      </c>
      <c r="H1440" s="6">
        <f t="shared" si="22"/>
        <v>6.4935064935064991E-3</v>
      </c>
      <c r="I1440" s="5"/>
      <c r="J1440" s="5"/>
      <c r="K1440" s="5"/>
    </row>
    <row r="1441" spans="2:11" ht="13.5" x14ac:dyDescent="0.35">
      <c r="B1441" s="4">
        <v>44105</v>
      </c>
      <c r="C1441" s="2">
        <v>3.05</v>
      </c>
      <c r="D1441" s="2">
        <v>3.05</v>
      </c>
      <c r="E1441" s="2">
        <v>25739</v>
      </c>
      <c r="F1441" s="2">
        <v>3.0285000000000002</v>
      </c>
      <c r="G1441" s="2">
        <v>77950.561499999996</v>
      </c>
      <c r="H1441" s="6">
        <f t="shared" si="22"/>
        <v>-1.6129032258064602E-2</v>
      </c>
      <c r="I1441" s="5"/>
      <c r="J1441" s="5"/>
      <c r="K1441" s="5"/>
    </row>
    <row r="1442" spans="2:11" ht="13.5" x14ac:dyDescent="0.35">
      <c r="B1442" s="4">
        <v>44106</v>
      </c>
      <c r="C1442" s="2">
        <v>3.05</v>
      </c>
      <c r="D1442" s="2">
        <v>3.05</v>
      </c>
      <c r="E1442" s="2">
        <v>2516</v>
      </c>
      <c r="F1442" s="2">
        <v>3.0158</v>
      </c>
      <c r="G1442" s="2">
        <v>7587.7528000000002</v>
      </c>
      <c r="H1442" s="6">
        <f t="shared" si="22"/>
        <v>0</v>
      </c>
      <c r="I1442" s="5"/>
      <c r="J1442" s="5"/>
      <c r="K1442" s="5"/>
    </row>
    <row r="1443" spans="2:11" ht="13.5" x14ac:dyDescent="0.35">
      <c r="B1443" s="4">
        <v>44109</v>
      </c>
      <c r="C1443" s="2">
        <v>3</v>
      </c>
      <c r="D1443" s="2">
        <v>3</v>
      </c>
      <c r="E1443" s="2">
        <v>13145</v>
      </c>
      <c r="F1443" s="2">
        <v>3.0023</v>
      </c>
      <c r="G1443" s="2">
        <v>39465.233500000002</v>
      </c>
      <c r="H1443" s="6">
        <f t="shared" si="22"/>
        <v>-1.6393442622950762E-2</v>
      </c>
      <c r="I1443" s="5"/>
      <c r="J1443" s="5"/>
      <c r="K1443" s="5"/>
    </row>
    <row r="1444" spans="2:11" ht="13.5" x14ac:dyDescent="0.35">
      <c r="B1444" s="4">
        <v>44110</v>
      </c>
      <c r="C1444" s="2">
        <v>3.08</v>
      </c>
      <c r="D1444" s="2">
        <v>3.08</v>
      </c>
      <c r="E1444" s="2">
        <v>1844</v>
      </c>
      <c r="F1444" s="2">
        <v>3.0655000000000001</v>
      </c>
      <c r="G1444" s="2">
        <v>5652.7820000000002</v>
      </c>
      <c r="H1444" s="6">
        <f t="shared" si="22"/>
        <v>2.6666666666666689E-2</v>
      </c>
      <c r="I1444" s="5"/>
      <c r="J1444" s="5"/>
      <c r="K1444" s="5"/>
    </row>
    <row r="1445" spans="2:11" ht="13.5" x14ac:dyDescent="0.35">
      <c r="B1445" s="4">
        <v>44111</v>
      </c>
      <c r="C1445" s="2">
        <v>3.04</v>
      </c>
      <c r="D1445" s="2">
        <v>3.04</v>
      </c>
      <c r="E1445" s="2">
        <v>26983</v>
      </c>
      <c r="F1445" s="2">
        <v>3.0642</v>
      </c>
      <c r="G1445" s="2">
        <v>82681.308600000004</v>
      </c>
      <c r="H1445" s="6">
        <f t="shared" si="22"/>
        <v>-1.2987012987012998E-2</v>
      </c>
      <c r="I1445" s="5"/>
      <c r="J1445" s="5"/>
      <c r="K1445" s="5"/>
    </row>
    <row r="1446" spans="2:11" ht="13.5" x14ac:dyDescent="0.35">
      <c r="B1446" s="4">
        <v>44112</v>
      </c>
      <c r="C1446" s="2">
        <v>3.1</v>
      </c>
      <c r="D1446" s="2">
        <v>3.1</v>
      </c>
      <c r="E1446" s="2">
        <v>2026</v>
      </c>
      <c r="F1446" s="2">
        <v>3.0419</v>
      </c>
      <c r="G1446" s="2">
        <v>6162.8894</v>
      </c>
      <c r="H1446" s="6">
        <f t="shared" si="22"/>
        <v>1.9736842105263174E-2</v>
      </c>
      <c r="I1446" s="5"/>
      <c r="J1446" s="5"/>
      <c r="K1446" s="5"/>
    </row>
    <row r="1447" spans="2:11" ht="13.5" x14ac:dyDescent="0.35">
      <c r="B1447" s="4">
        <v>44113</v>
      </c>
      <c r="C1447" s="2">
        <v>3.1</v>
      </c>
      <c r="D1447" s="2">
        <v>3.1</v>
      </c>
      <c r="E1447" s="2">
        <v>23317</v>
      </c>
      <c r="F1447" s="2">
        <v>3.0937999999999999</v>
      </c>
      <c r="G1447" s="2">
        <v>72138.134600000005</v>
      </c>
      <c r="H1447" s="6">
        <f t="shared" si="22"/>
        <v>0</v>
      </c>
      <c r="I1447" s="5"/>
      <c r="J1447" s="5"/>
      <c r="K1447" s="5"/>
    </row>
    <row r="1448" spans="2:11" ht="13.5" x14ac:dyDescent="0.35">
      <c r="B1448" s="4">
        <v>44116</v>
      </c>
      <c r="C1448" s="2">
        <v>3.1</v>
      </c>
      <c r="D1448" s="2">
        <v>3.1</v>
      </c>
      <c r="E1448" s="2">
        <v>550</v>
      </c>
      <c r="F1448" s="2">
        <v>3.1</v>
      </c>
      <c r="G1448" s="2">
        <v>1705</v>
      </c>
      <c r="H1448" s="6">
        <f t="shared" si="22"/>
        <v>0</v>
      </c>
      <c r="I1448" s="5"/>
      <c r="J1448" s="5"/>
      <c r="K1448" s="5"/>
    </row>
    <row r="1449" spans="2:11" ht="13.5" x14ac:dyDescent="0.35">
      <c r="B1449" s="4">
        <v>44117</v>
      </c>
      <c r="C1449" s="2">
        <v>3.06</v>
      </c>
      <c r="D1449" s="2">
        <v>3.06</v>
      </c>
      <c r="E1449" s="2">
        <v>6839</v>
      </c>
      <c r="F1449" s="2">
        <v>3.0068999999999999</v>
      </c>
      <c r="G1449" s="2">
        <v>20564.1891</v>
      </c>
      <c r="H1449" s="6">
        <f t="shared" si="22"/>
        <v>-1.2903225806451623E-2</v>
      </c>
      <c r="I1449" s="5"/>
      <c r="J1449" s="5"/>
      <c r="K1449" s="5"/>
    </row>
    <row r="1450" spans="2:11" ht="13.5" x14ac:dyDescent="0.35">
      <c r="B1450" s="4">
        <v>44118</v>
      </c>
      <c r="C1450" s="2">
        <v>2.99</v>
      </c>
      <c r="D1450" s="2">
        <v>2.99</v>
      </c>
      <c r="E1450" s="2">
        <v>5950</v>
      </c>
      <c r="F1450" s="2">
        <v>2.9981</v>
      </c>
      <c r="G1450" s="2">
        <v>17838.695</v>
      </c>
      <c r="H1450" s="6">
        <f t="shared" si="22"/>
        <v>-2.2875816993463999E-2</v>
      </c>
      <c r="I1450" s="5"/>
      <c r="J1450" s="5"/>
      <c r="K1450" s="5"/>
    </row>
    <row r="1451" spans="2:11" ht="13.5" x14ac:dyDescent="0.35">
      <c r="B1451" s="4">
        <v>44120</v>
      </c>
      <c r="C1451" s="2">
        <v>2.95</v>
      </c>
      <c r="D1451" s="2">
        <v>2.95</v>
      </c>
      <c r="E1451" s="2">
        <v>8746</v>
      </c>
      <c r="F1451" s="2">
        <v>2.9701</v>
      </c>
      <c r="G1451" s="2">
        <v>25976.494600000002</v>
      </c>
      <c r="H1451" s="6">
        <f t="shared" si="22"/>
        <v>-1.3377926421404692E-2</v>
      </c>
      <c r="I1451" s="5"/>
      <c r="J1451" s="5"/>
      <c r="K1451" s="5"/>
    </row>
    <row r="1452" spans="2:11" ht="13.5" x14ac:dyDescent="0.35">
      <c r="B1452" s="4">
        <v>44123</v>
      </c>
      <c r="C1452" s="2">
        <v>3</v>
      </c>
      <c r="D1452" s="2">
        <v>3</v>
      </c>
      <c r="E1452" s="2">
        <v>12889</v>
      </c>
      <c r="F1452" s="2">
        <v>2.9205000000000001</v>
      </c>
      <c r="G1452" s="2">
        <v>37642.324500000002</v>
      </c>
      <c r="H1452" s="6">
        <f t="shared" si="22"/>
        <v>1.6949152542372819E-2</v>
      </c>
      <c r="I1452" s="5"/>
      <c r="J1452" s="5"/>
      <c r="K1452" s="5"/>
    </row>
    <row r="1453" spans="2:11" ht="13.5" x14ac:dyDescent="0.35">
      <c r="B1453" s="4">
        <v>44124</v>
      </c>
      <c r="C1453" s="2">
        <v>2.97</v>
      </c>
      <c r="D1453" s="2">
        <v>2.97</v>
      </c>
      <c r="E1453" s="2">
        <v>2513</v>
      </c>
      <c r="F1453" s="2">
        <v>2.9977</v>
      </c>
      <c r="G1453" s="2">
        <v>7533.2200999999995</v>
      </c>
      <c r="H1453" s="6">
        <f t="shared" si="22"/>
        <v>-9.9999999999999343E-3</v>
      </c>
      <c r="I1453" s="5"/>
      <c r="J1453" s="5"/>
      <c r="K1453" s="5"/>
    </row>
    <row r="1454" spans="2:11" ht="13.5" x14ac:dyDescent="0.35">
      <c r="B1454" s="4">
        <v>44125</v>
      </c>
      <c r="C1454" s="2">
        <v>2.98</v>
      </c>
      <c r="D1454" s="2">
        <v>2.98</v>
      </c>
      <c r="E1454" s="2">
        <v>4707</v>
      </c>
      <c r="F1454" s="2">
        <v>2.9657</v>
      </c>
      <c r="G1454" s="2">
        <v>13959.5499</v>
      </c>
      <c r="H1454" s="6">
        <f t="shared" si="22"/>
        <v>3.3670033670032949E-3</v>
      </c>
      <c r="I1454" s="5"/>
      <c r="J1454" s="5"/>
      <c r="K1454" s="5"/>
    </row>
    <row r="1455" spans="2:11" ht="13.5" x14ac:dyDescent="0.35">
      <c r="B1455" s="4">
        <v>44126</v>
      </c>
      <c r="C1455" s="2">
        <v>3</v>
      </c>
      <c r="D1455" s="2">
        <v>3</v>
      </c>
      <c r="E1455" s="2">
        <v>1095</v>
      </c>
      <c r="F1455" s="2">
        <v>2.9853999999999998</v>
      </c>
      <c r="G1455" s="2">
        <v>3269.0129999999999</v>
      </c>
      <c r="H1455" s="6">
        <f t="shared" si="22"/>
        <v>6.7114093959731603E-3</v>
      </c>
      <c r="I1455" s="5"/>
      <c r="J1455" s="5"/>
      <c r="K1455" s="5"/>
    </row>
    <row r="1456" spans="2:11" ht="13.5" x14ac:dyDescent="0.35">
      <c r="B1456" s="4">
        <v>44127</v>
      </c>
      <c r="C1456" s="2">
        <v>3</v>
      </c>
      <c r="D1456" s="2">
        <v>3</v>
      </c>
      <c r="E1456" s="2">
        <v>9716</v>
      </c>
      <c r="F1456" s="2">
        <v>3.0030999999999999</v>
      </c>
      <c r="G1456" s="2">
        <v>29178.119600000002</v>
      </c>
      <c r="H1456" s="6">
        <f t="shared" si="22"/>
        <v>0</v>
      </c>
      <c r="I1456" s="5"/>
      <c r="J1456" s="5"/>
      <c r="K1456" s="5"/>
    </row>
    <row r="1457" spans="2:11" ht="13.5" x14ac:dyDescent="0.35">
      <c r="B1457" s="4">
        <v>44130</v>
      </c>
      <c r="C1457" s="2">
        <v>3.02</v>
      </c>
      <c r="D1457" s="2">
        <v>3.02</v>
      </c>
      <c r="E1457" s="2">
        <v>1</v>
      </c>
      <c r="F1457" s="2">
        <v>3.02</v>
      </c>
      <c r="G1457" s="2">
        <v>3.02</v>
      </c>
      <c r="H1457" s="6">
        <f t="shared" si="22"/>
        <v>6.6666666666666723E-3</v>
      </c>
      <c r="I1457" s="5"/>
      <c r="J1457" s="5"/>
      <c r="K1457" s="5"/>
    </row>
    <row r="1458" spans="2:11" ht="13.5" x14ac:dyDescent="0.35">
      <c r="B1458" s="4">
        <v>44131</v>
      </c>
      <c r="C1458" s="2">
        <v>3.01</v>
      </c>
      <c r="D1458" s="2">
        <v>3.01</v>
      </c>
      <c r="E1458" s="2">
        <v>35</v>
      </c>
      <c r="F1458" s="2">
        <v>3.0156999999999998</v>
      </c>
      <c r="G1458" s="2">
        <v>105.54949999999999</v>
      </c>
      <c r="H1458" s="6">
        <f t="shared" si="22"/>
        <v>-3.3112582781457717E-3</v>
      </c>
      <c r="I1458" s="5"/>
      <c r="J1458" s="5"/>
      <c r="K1458" s="5"/>
    </row>
    <row r="1459" spans="2:11" ht="13.5" x14ac:dyDescent="0.35">
      <c r="B1459" s="4">
        <v>44132</v>
      </c>
      <c r="C1459" s="2">
        <v>3</v>
      </c>
      <c r="D1459" s="2">
        <v>3</v>
      </c>
      <c r="E1459" s="2">
        <v>21427</v>
      </c>
      <c r="F1459" s="2">
        <v>2.9975000000000001</v>
      </c>
      <c r="G1459" s="2">
        <v>64227.432500000003</v>
      </c>
      <c r="H1459" s="6">
        <f t="shared" si="22"/>
        <v>-3.322259136212554E-3</v>
      </c>
      <c r="I1459" s="5"/>
      <c r="J1459" s="5"/>
      <c r="K1459" s="5"/>
    </row>
    <row r="1460" spans="2:11" ht="13.5" x14ac:dyDescent="0.35">
      <c r="B1460" s="4">
        <v>44134</v>
      </c>
      <c r="C1460" s="2">
        <v>2.99</v>
      </c>
      <c r="D1460" s="2">
        <v>2.99</v>
      </c>
      <c r="E1460" s="2">
        <v>555</v>
      </c>
      <c r="F1460" s="2">
        <v>2.9396</v>
      </c>
      <c r="G1460" s="2">
        <v>1631.4780000000001</v>
      </c>
      <c r="H1460" s="6">
        <f t="shared" si="22"/>
        <v>-3.3333333333332624E-3</v>
      </c>
      <c r="I1460" s="5"/>
      <c r="J1460" s="5"/>
      <c r="K1460" s="5"/>
    </row>
    <row r="1461" spans="2:11" ht="13.5" x14ac:dyDescent="0.35">
      <c r="B1461" s="4">
        <v>44137</v>
      </c>
      <c r="C1461" s="2">
        <v>2.98</v>
      </c>
      <c r="D1461" s="2">
        <v>2.98</v>
      </c>
      <c r="E1461" s="2">
        <v>5082</v>
      </c>
      <c r="F1461" s="2">
        <v>2.9298000000000002</v>
      </c>
      <c r="G1461" s="2">
        <v>14889.2436</v>
      </c>
      <c r="H1461" s="6">
        <f t="shared" si="22"/>
        <v>-3.3444816053512477E-3</v>
      </c>
      <c r="I1461" s="5"/>
      <c r="J1461" s="5"/>
      <c r="K1461" s="5"/>
    </row>
    <row r="1462" spans="2:11" ht="13.5" x14ac:dyDescent="0.35">
      <c r="B1462" s="4">
        <v>44138</v>
      </c>
      <c r="C1462" s="2">
        <v>2.97</v>
      </c>
      <c r="D1462" s="2">
        <v>2.97</v>
      </c>
      <c r="E1462" s="2">
        <v>546</v>
      </c>
      <c r="F1462" s="2">
        <v>2.9517000000000002</v>
      </c>
      <c r="G1462" s="2">
        <v>1611.6282000000001</v>
      </c>
      <c r="H1462" s="6">
        <f t="shared" si="22"/>
        <v>-3.3557046979865056E-3</v>
      </c>
      <c r="I1462" s="5"/>
      <c r="J1462" s="5"/>
      <c r="K1462" s="5"/>
    </row>
    <row r="1463" spans="2:11" ht="13.5" x14ac:dyDescent="0.35">
      <c r="B1463" s="4">
        <v>44139</v>
      </c>
      <c r="C1463" s="2">
        <v>2.97</v>
      </c>
      <c r="D1463" s="2">
        <v>2.97</v>
      </c>
      <c r="E1463" s="2">
        <v>345</v>
      </c>
      <c r="F1463" s="2">
        <v>2.9759000000000002</v>
      </c>
      <c r="G1463" s="2">
        <v>1026.6855</v>
      </c>
      <c r="H1463" s="6">
        <f t="shared" si="22"/>
        <v>0</v>
      </c>
      <c r="I1463" s="5"/>
      <c r="J1463" s="5"/>
      <c r="K1463" s="5"/>
    </row>
    <row r="1464" spans="2:11" ht="13.5" x14ac:dyDescent="0.35">
      <c r="B1464" s="4">
        <v>44140</v>
      </c>
      <c r="C1464" s="2">
        <v>2.96</v>
      </c>
      <c r="D1464" s="2">
        <v>2.96</v>
      </c>
      <c r="E1464" s="2">
        <v>31041</v>
      </c>
      <c r="F1464" s="2">
        <v>2.907</v>
      </c>
      <c r="G1464" s="2">
        <v>90236.187000000005</v>
      </c>
      <c r="H1464" s="6">
        <f t="shared" si="22"/>
        <v>-3.3670033670034445E-3</v>
      </c>
      <c r="I1464" s="5"/>
      <c r="J1464" s="5"/>
      <c r="K1464" s="5"/>
    </row>
    <row r="1465" spans="2:11" ht="13.5" x14ac:dyDescent="0.35">
      <c r="B1465" s="4">
        <v>44141</v>
      </c>
      <c r="C1465" s="2">
        <v>2.97</v>
      </c>
      <c r="D1465" s="2">
        <v>2.97</v>
      </c>
      <c r="E1465" s="2">
        <v>1450</v>
      </c>
      <c r="F1465" s="2">
        <v>2.95</v>
      </c>
      <c r="G1465" s="2">
        <v>4277.5</v>
      </c>
      <c r="H1465" s="6">
        <f t="shared" si="22"/>
        <v>3.3783783783784566E-3</v>
      </c>
      <c r="I1465" s="5"/>
      <c r="J1465" s="5"/>
      <c r="K1465" s="5"/>
    </row>
    <row r="1466" spans="2:11" ht="13.5" x14ac:dyDescent="0.35">
      <c r="B1466" s="4">
        <v>44144</v>
      </c>
      <c r="C1466" s="2">
        <v>2.96</v>
      </c>
      <c r="D1466" s="2">
        <v>2.96</v>
      </c>
      <c r="E1466" s="2">
        <v>91</v>
      </c>
      <c r="F1466" s="2">
        <v>2.9678</v>
      </c>
      <c r="G1466" s="2">
        <v>270.06979999999999</v>
      </c>
      <c r="H1466" s="6">
        <f t="shared" si="22"/>
        <v>-3.3670033670034445E-3</v>
      </c>
      <c r="I1466" s="5"/>
      <c r="J1466" s="5"/>
      <c r="K1466" s="5"/>
    </row>
    <row r="1467" spans="2:11" ht="13.5" x14ac:dyDescent="0.35">
      <c r="B1467" s="4">
        <v>44145</v>
      </c>
      <c r="C1467" s="2">
        <v>2.94</v>
      </c>
      <c r="D1467" s="2">
        <v>2.94</v>
      </c>
      <c r="E1467" s="2">
        <v>12161</v>
      </c>
      <c r="F1467" s="2">
        <v>2.9119000000000002</v>
      </c>
      <c r="G1467" s="2">
        <v>35411.615899999997</v>
      </c>
      <c r="H1467" s="6">
        <f t="shared" si="22"/>
        <v>-6.7567567567567632E-3</v>
      </c>
      <c r="I1467" s="5"/>
      <c r="J1467" s="5"/>
      <c r="K1467" s="5"/>
    </row>
    <row r="1468" spans="2:11" ht="13.5" x14ac:dyDescent="0.35">
      <c r="B1468" s="4">
        <v>44146</v>
      </c>
      <c r="C1468" s="2">
        <v>2.89</v>
      </c>
      <c r="D1468" s="2">
        <v>2.89</v>
      </c>
      <c r="E1468" s="2">
        <v>14158</v>
      </c>
      <c r="F1468" s="2">
        <v>2.9007999999999998</v>
      </c>
      <c r="G1468" s="2">
        <v>41069.526400000002</v>
      </c>
      <c r="H1468" s="6">
        <f t="shared" si="22"/>
        <v>-1.7006802721088374E-2</v>
      </c>
      <c r="I1468" s="5"/>
      <c r="J1468" s="5"/>
      <c r="K1468" s="5"/>
    </row>
    <row r="1469" spans="2:11" ht="13.5" x14ac:dyDescent="0.35">
      <c r="B1469" s="4">
        <v>44147</v>
      </c>
      <c r="C1469" s="2">
        <v>2.95</v>
      </c>
      <c r="D1469" s="2">
        <v>2.95</v>
      </c>
      <c r="E1469" s="2">
        <v>18170</v>
      </c>
      <c r="F1469" s="2">
        <v>2.8986000000000001</v>
      </c>
      <c r="G1469" s="2">
        <v>52667.561999999998</v>
      </c>
      <c r="H1469" s="6">
        <f t="shared" si="22"/>
        <v>2.0761245674740501E-2</v>
      </c>
      <c r="I1469" s="5"/>
      <c r="J1469" s="5"/>
      <c r="K1469" s="5"/>
    </row>
    <row r="1470" spans="2:11" ht="13.5" x14ac:dyDescent="0.35">
      <c r="B1470" s="4">
        <v>44148</v>
      </c>
      <c r="C1470" s="2">
        <v>2.96</v>
      </c>
      <c r="D1470" s="2">
        <v>2.96</v>
      </c>
      <c r="E1470" s="2">
        <v>5584</v>
      </c>
      <c r="F1470" s="2">
        <v>2.9003999999999999</v>
      </c>
      <c r="G1470" s="2">
        <v>16195.8336</v>
      </c>
      <c r="H1470" s="6">
        <f t="shared" si="22"/>
        <v>3.3898305084745037E-3</v>
      </c>
      <c r="I1470" s="5"/>
      <c r="J1470" s="5"/>
      <c r="K1470" s="5"/>
    </row>
    <row r="1471" spans="2:11" ht="13.5" x14ac:dyDescent="0.35">
      <c r="B1471" s="4">
        <v>44151</v>
      </c>
      <c r="C1471" s="2">
        <v>2.96</v>
      </c>
      <c r="D1471" s="2">
        <v>2.96</v>
      </c>
      <c r="E1471" s="2">
        <v>34196</v>
      </c>
      <c r="F1471" s="2">
        <v>2.91</v>
      </c>
      <c r="G1471" s="2">
        <v>99510.36</v>
      </c>
      <c r="H1471" s="6">
        <f t="shared" si="22"/>
        <v>0</v>
      </c>
      <c r="I1471" s="5"/>
      <c r="J1471" s="5"/>
      <c r="K1471" s="5"/>
    </row>
    <row r="1472" spans="2:11" ht="13.5" x14ac:dyDescent="0.35">
      <c r="B1472" s="4">
        <v>44152</v>
      </c>
      <c r="C1472" s="2">
        <v>2.97</v>
      </c>
      <c r="D1472" s="2">
        <v>2.97</v>
      </c>
      <c r="E1472" s="2">
        <v>21465</v>
      </c>
      <c r="F1472" s="2">
        <v>2.9114</v>
      </c>
      <c r="G1472" s="2">
        <v>62493.201000000001</v>
      </c>
      <c r="H1472" s="6">
        <f t="shared" si="22"/>
        <v>3.3783783783784566E-3</v>
      </c>
      <c r="I1472" s="5"/>
      <c r="J1472" s="5"/>
      <c r="K1472" s="5"/>
    </row>
    <row r="1473" spans="2:11" ht="13.5" x14ac:dyDescent="0.35">
      <c r="B1473" s="4">
        <v>44153</v>
      </c>
      <c r="C1473" s="2">
        <v>2.97</v>
      </c>
      <c r="D1473" s="2">
        <v>2.97</v>
      </c>
      <c r="E1473" s="2">
        <v>1675</v>
      </c>
      <c r="F1473" s="2">
        <v>2.9430999999999998</v>
      </c>
      <c r="G1473" s="2">
        <v>4929.6925000000001</v>
      </c>
      <c r="H1473" s="6">
        <f t="shared" si="22"/>
        <v>0</v>
      </c>
      <c r="I1473" s="5"/>
      <c r="J1473" s="5"/>
      <c r="K1473" s="5"/>
    </row>
    <row r="1474" spans="2:11" ht="13.5" x14ac:dyDescent="0.35">
      <c r="B1474" s="4">
        <v>44154</v>
      </c>
      <c r="C1474" s="2">
        <v>2.95</v>
      </c>
      <c r="D1474" s="2">
        <v>2.95</v>
      </c>
      <c r="E1474" s="2">
        <v>11781</v>
      </c>
      <c r="F1474" s="2">
        <v>2.9317000000000002</v>
      </c>
      <c r="G1474" s="2">
        <v>34538.3577</v>
      </c>
      <c r="H1474" s="6">
        <f t="shared" si="22"/>
        <v>-6.7340067340067398E-3</v>
      </c>
      <c r="I1474" s="5"/>
      <c r="J1474" s="5"/>
      <c r="K1474" s="5"/>
    </row>
    <row r="1475" spans="2:11" ht="13.5" x14ac:dyDescent="0.35">
      <c r="B1475" s="4">
        <v>44155</v>
      </c>
      <c r="C1475" s="2">
        <v>2.95</v>
      </c>
      <c r="D1475" s="2">
        <v>2.95</v>
      </c>
      <c r="E1475" s="2">
        <v>82665</v>
      </c>
      <c r="F1475" s="2">
        <v>2.9308000000000001</v>
      </c>
      <c r="G1475" s="2">
        <v>242274.58199999999</v>
      </c>
      <c r="H1475" s="6">
        <f t="shared" si="22"/>
        <v>0</v>
      </c>
      <c r="I1475" s="5"/>
      <c r="J1475" s="5"/>
      <c r="K1475" s="5"/>
    </row>
    <row r="1476" spans="2:11" ht="13.5" x14ac:dyDescent="0.35">
      <c r="B1476" s="4">
        <v>44158</v>
      </c>
      <c r="C1476" s="2">
        <v>2.9</v>
      </c>
      <c r="D1476" s="2">
        <v>2.9</v>
      </c>
      <c r="E1476" s="2">
        <v>25915</v>
      </c>
      <c r="F1476" s="2">
        <v>2.9018000000000002</v>
      </c>
      <c r="G1476" s="2">
        <v>75200.146999999997</v>
      </c>
      <c r="H1476" s="6">
        <f t="shared" si="22"/>
        <v>-1.6949152542372972E-2</v>
      </c>
      <c r="I1476" s="5"/>
      <c r="J1476" s="5"/>
      <c r="K1476" s="5"/>
    </row>
    <row r="1477" spans="2:11" ht="13.5" x14ac:dyDescent="0.35">
      <c r="B1477" s="4">
        <v>44159</v>
      </c>
      <c r="C1477" s="2">
        <v>2.9</v>
      </c>
      <c r="D1477" s="2">
        <v>2.9</v>
      </c>
      <c r="E1477" s="2">
        <v>20476</v>
      </c>
      <c r="F1477" s="2">
        <v>2.8915999999999999</v>
      </c>
      <c r="G1477" s="2">
        <v>59208.401599999997</v>
      </c>
      <c r="H1477" s="6">
        <f t="shared" si="22"/>
        <v>0</v>
      </c>
      <c r="I1477" s="5"/>
      <c r="J1477" s="5"/>
      <c r="K1477" s="5"/>
    </row>
    <row r="1478" spans="2:11" ht="13.5" x14ac:dyDescent="0.35">
      <c r="B1478" s="4">
        <v>44160</v>
      </c>
      <c r="C1478" s="2">
        <v>2.92</v>
      </c>
      <c r="D1478" s="2">
        <v>2.92</v>
      </c>
      <c r="E1478" s="2">
        <v>1000</v>
      </c>
      <c r="F1478" s="2">
        <v>2.9001999999999999</v>
      </c>
      <c r="G1478" s="2">
        <v>2900.2</v>
      </c>
      <c r="H1478" s="6">
        <f t="shared" si="22"/>
        <v>6.896551724137937E-3</v>
      </c>
      <c r="I1478" s="5"/>
      <c r="J1478" s="5"/>
      <c r="K1478" s="5"/>
    </row>
    <row r="1479" spans="2:11" ht="13.5" x14ac:dyDescent="0.35">
      <c r="B1479" s="4">
        <v>44161</v>
      </c>
      <c r="C1479" s="2">
        <v>2.89</v>
      </c>
      <c r="D1479" s="2">
        <v>2.89</v>
      </c>
      <c r="E1479" s="2">
        <v>33708</v>
      </c>
      <c r="F1479" s="2">
        <v>2.8801000000000001</v>
      </c>
      <c r="G1479" s="2">
        <v>97082.410799999998</v>
      </c>
      <c r="H1479" s="6">
        <f t="shared" ref="H1479:H1542" si="23">(D1479-D1478)/D1478</f>
        <v>-1.027397260273966E-2</v>
      </c>
      <c r="I1479" s="5"/>
      <c r="J1479" s="5"/>
      <c r="K1479" s="5"/>
    </row>
    <row r="1480" spans="2:11" ht="13.5" x14ac:dyDescent="0.35">
      <c r="B1480" s="4">
        <v>44162</v>
      </c>
      <c r="C1480" s="2">
        <v>2.87</v>
      </c>
      <c r="D1480" s="2">
        <v>2.87</v>
      </c>
      <c r="E1480" s="2">
        <v>18474</v>
      </c>
      <c r="F1480" s="2">
        <v>2.8813</v>
      </c>
      <c r="G1480" s="2">
        <v>53229.136200000001</v>
      </c>
      <c r="H1480" s="6">
        <f t="shared" si="23"/>
        <v>-6.9204152249135011E-3</v>
      </c>
      <c r="I1480" s="5"/>
      <c r="J1480" s="5"/>
      <c r="K1480" s="5"/>
    </row>
    <row r="1481" spans="2:11" ht="13.5" x14ac:dyDescent="0.35">
      <c r="B1481" s="4">
        <v>44165</v>
      </c>
      <c r="C1481" s="2">
        <v>2.88</v>
      </c>
      <c r="D1481" s="2">
        <v>2.88</v>
      </c>
      <c r="E1481" s="2">
        <v>12726</v>
      </c>
      <c r="F1481" s="2">
        <v>2.8662999999999998</v>
      </c>
      <c r="G1481" s="2">
        <v>36476.533799999997</v>
      </c>
      <c r="H1481" s="6">
        <f t="shared" si="23"/>
        <v>3.4843205574912146E-3</v>
      </c>
      <c r="I1481" s="5"/>
      <c r="J1481" s="5"/>
      <c r="K1481" s="5"/>
    </row>
    <row r="1482" spans="2:11" ht="13.5" x14ac:dyDescent="0.35">
      <c r="B1482" s="4">
        <v>44166</v>
      </c>
      <c r="C1482" s="2">
        <v>2.9</v>
      </c>
      <c r="D1482" s="2">
        <v>2.9</v>
      </c>
      <c r="E1482" s="2">
        <v>8511</v>
      </c>
      <c r="F1482" s="2">
        <v>2.8856000000000002</v>
      </c>
      <c r="G1482" s="2">
        <v>24559.3416</v>
      </c>
      <c r="H1482" s="6">
        <f t="shared" si="23"/>
        <v>6.944444444444451E-3</v>
      </c>
      <c r="I1482" s="5"/>
      <c r="J1482" s="5"/>
      <c r="K1482" s="5"/>
    </row>
    <row r="1483" spans="2:11" ht="13.5" x14ac:dyDescent="0.35">
      <c r="B1483" s="4">
        <v>44167</v>
      </c>
      <c r="C1483" s="2">
        <v>2.95</v>
      </c>
      <c r="D1483" s="2">
        <v>2.95</v>
      </c>
      <c r="E1483" s="2">
        <v>2138</v>
      </c>
      <c r="F1483" s="2">
        <v>2.9047000000000001</v>
      </c>
      <c r="G1483" s="2">
        <v>6210.2485999999999</v>
      </c>
      <c r="H1483" s="6">
        <f t="shared" si="23"/>
        <v>1.7241379310344921E-2</v>
      </c>
      <c r="I1483" s="5"/>
      <c r="J1483" s="5"/>
      <c r="K1483" s="5"/>
    </row>
    <row r="1484" spans="2:11" ht="13.5" x14ac:dyDescent="0.35">
      <c r="B1484" s="4">
        <v>44168</v>
      </c>
      <c r="C1484" s="2">
        <v>2.91</v>
      </c>
      <c r="D1484" s="2">
        <v>2.91</v>
      </c>
      <c r="E1484" s="2">
        <v>16782</v>
      </c>
      <c r="F1484" s="2">
        <v>2.8852000000000002</v>
      </c>
      <c r="G1484" s="2">
        <v>48419.426399999997</v>
      </c>
      <c r="H1484" s="6">
        <f t="shared" si="23"/>
        <v>-1.3559322033898317E-2</v>
      </c>
      <c r="I1484" s="5"/>
      <c r="J1484" s="5"/>
      <c r="K1484" s="5"/>
    </row>
    <row r="1485" spans="2:11" ht="13.5" x14ac:dyDescent="0.35">
      <c r="B1485" s="4">
        <v>44169</v>
      </c>
      <c r="C1485" s="2">
        <v>2.92</v>
      </c>
      <c r="D1485" s="2">
        <v>2.92</v>
      </c>
      <c r="E1485" s="2">
        <v>863</v>
      </c>
      <c r="F1485" s="2">
        <v>2.9003999999999999</v>
      </c>
      <c r="G1485" s="2">
        <v>2503.0452</v>
      </c>
      <c r="H1485" s="6">
        <f t="shared" si="23"/>
        <v>3.4364261168384146E-3</v>
      </c>
      <c r="I1485" s="5"/>
      <c r="J1485" s="5"/>
      <c r="K1485" s="5"/>
    </row>
    <row r="1486" spans="2:11" ht="13.5" x14ac:dyDescent="0.35">
      <c r="B1486" s="4">
        <v>44172</v>
      </c>
      <c r="C1486" s="2">
        <v>2.92</v>
      </c>
      <c r="D1486" s="2">
        <v>2.92</v>
      </c>
      <c r="E1486" s="2">
        <v>4748</v>
      </c>
      <c r="F1486" s="2">
        <v>2.8794</v>
      </c>
      <c r="G1486" s="2">
        <v>13671.3912</v>
      </c>
      <c r="H1486" s="6">
        <f t="shared" si="23"/>
        <v>0</v>
      </c>
      <c r="I1486" s="5"/>
      <c r="J1486" s="5"/>
      <c r="K1486" s="5"/>
    </row>
    <row r="1487" spans="2:11" ht="13.5" x14ac:dyDescent="0.35">
      <c r="B1487" s="4">
        <v>44173</v>
      </c>
      <c r="C1487" s="2">
        <v>2.9</v>
      </c>
      <c r="D1487" s="2">
        <v>2.9</v>
      </c>
      <c r="E1487" s="2">
        <v>18162</v>
      </c>
      <c r="F1487" s="2">
        <v>2.9089999999999998</v>
      </c>
      <c r="G1487" s="2">
        <v>52833.258000000002</v>
      </c>
      <c r="H1487" s="6">
        <f t="shared" si="23"/>
        <v>-6.8493150684931572E-3</v>
      </c>
      <c r="I1487" s="5"/>
      <c r="J1487" s="5"/>
      <c r="K1487" s="5"/>
    </row>
    <row r="1488" spans="2:11" ht="13.5" x14ac:dyDescent="0.35">
      <c r="B1488" s="4">
        <v>44174</v>
      </c>
      <c r="C1488" s="2">
        <v>2.91</v>
      </c>
      <c r="D1488" s="2">
        <v>2.91</v>
      </c>
      <c r="E1488" s="2">
        <v>21181</v>
      </c>
      <c r="F1488" s="2">
        <v>2.8814000000000002</v>
      </c>
      <c r="G1488" s="2">
        <v>61030.933400000002</v>
      </c>
      <c r="H1488" s="6">
        <f t="shared" si="23"/>
        <v>3.4482758620690453E-3</v>
      </c>
      <c r="I1488" s="5"/>
      <c r="J1488" s="5"/>
      <c r="K1488" s="5"/>
    </row>
    <row r="1489" spans="2:11" ht="13.5" x14ac:dyDescent="0.35">
      <c r="B1489" s="4">
        <v>44175</v>
      </c>
      <c r="C1489" s="2">
        <v>2.88</v>
      </c>
      <c r="D1489" s="2">
        <v>2.88</v>
      </c>
      <c r="E1489" s="2">
        <v>11568</v>
      </c>
      <c r="F1489" s="2">
        <v>2.8813</v>
      </c>
      <c r="G1489" s="2">
        <v>33330.878400000001</v>
      </c>
      <c r="H1489" s="6">
        <f t="shared" si="23"/>
        <v>-1.0309278350515549E-2</v>
      </c>
      <c r="I1489" s="5"/>
      <c r="J1489" s="5"/>
      <c r="K1489" s="5"/>
    </row>
    <row r="1490" spans="2:11" ht="13.5" x14ac:dyDescent="0.35">
      <c r="B1490" s="4">
        <v>44176</v>
      </c>
      <c r="C1490" s="2">
        <v>2.88</v>
      </c>
      <c r="D1490" s="2">
        <v>2.88</v>
      </c>
      <c r="E1490" s="2">
        <v>8648</v>
      </c>
      <c r="F1490" s="2">
        <v>2.8782999999999999</v>
      </c>
      <c r="G1490" s="2">
        <v>24891.538400000001</v>
      </c>
      <c r="H1490" s="6">
        <f t="shared" si="23"/>
        <v>0</v>
      </c>
      <c r="I1490" s="5"/>
      <c r="J1490" s="5"/>
      <c r="K1490" s="5"/>
    </row>
    <row r="1491" spans="2:11" ht="13.5" x14ac:dyDescent="0.35">
      <c r="B1491" s="4">
        <v>44179</v>
      </c>
      <c r="C1491" s="2">
        <v>2.88</v>
      </c>
      <c r="D1491" s="2">
        <v>2.88</v>
      </c>
      <c r="E1491" s="2">
        <v>21933</v>
      </c>
      <c r="F1491" s="2">
        <v>2.8513000000000002</v>
      </c>
      <c r="G1491" s="2">
        <v>62537.562899999997</v>
      </c>
      <c r="H1491" s="6">
        <f t="shared" si="23"/>
        <v>0</v>
      </c>
      <c r="I1491" s="5"/>
      <c r="J1491" s="5"/>
      <c r="K1491" s="5"/>
    </row>
    <row r="1492" spans="2:11" ht="13.5" x14ac:dyDescent="0.35">
      <c r="B1492" s="4">
        <v>44180</v>
      </c>
      <c r="C1492" s="2">
        <v>2.9</v>
      </c>
      <c r="D1492" s="2">
        <v>2.9</v>
      </c>
      <c r="E1492" s="2">
        <v>868</v>
      </c>
      <c r="F1492" s="2">
        <v>2.8618000000000001</v>
      </c>
      <c r="G1492" s="2">
        <v>2484.0423999999998</v>
      </c>
      <c r="H1492" s="6">
        <f t="shared" si="23"/>
        <v>6.944444444444451E-3</v>
      </c>
      <c r="I1492" s="5"/>
      <c r="J1492" s="5"/>
      <c r="K1492" s="5"/>
    </row>
    <row r="1493" spans="2:11" ht="13.5" x14ac:dyDescent="0.35">
      <c r="B1493" s="4">
        <v>44181</v>
      </c>
      <c r="C1493" s="2">
        <v>2.92</v>
      </c>
      <c r="D1493" s="2">
        <v>2.92</v>
      </c>
      <c r="E1493" s="2">
        <v>651</v>
      </c>
      <c r="F1493" s="2">
        <v>2.92</v>
      </c>
      <c r="G1493" s="2">
        <v>1900.92</v>
      </c>
      <c r="H1493" s="6">
        <f t="shared" si="23"/>
        <v>6.896551724137937E-3</v>
      </c>
      <c r="I1493" s="5"/>
      <c r="J1493" s="5"/>
      <c r="K1493" s="5"/>
    </row>
    <row r="1494" spans="2:11" ht="13.5" x14ac:dyDescent="0.35">
      <c r="B1494" s="4">
        <v>44182</v>
      </c>
      <c r="C1494" s="2">
        <v>2.92</v>
      </c>
      <c r="D1494" s="2">
        <v>2.92</v>
      </c>
      <c r="E1494" s="2">
        <v>5347</v>
      </c>
      <c r="F1494" s="2">
        <v>2.8860000000000001</v>
      </c>
      <c r="G1494" s="2">
        <v>15431.441999999999</v>
      </c>
      <c r="H1494" s="6">
        <f t="shared" si="23"/>
        <v>0</v>
      </c>
      <c r="I1494" s="5"/>
      <c r="J1494" s="5"/>
      <c r="K1494" s="5"/>
    </row>
    <row r="1495" spans="2:11" ht="13.5" x14ac:dyDescent="0.35">
      <c r="B1495" s="4">
        <v>44183</v>
      </c>
      <c r="C1495" s="2">
        <v>2.88</v>
      </c>
      <c r="D1495" s="2">
        <v>2.88</v>
      </c>
      <c r="E1495" s="2">
        <v>3382</v>
      </c>
      <c r="F1495" s="2">
        <v>2.8839999999999999</v>
      </c>
      <c r="G1495" s="2">
        <v>9753.6880000000001</v>
      </c>
      <c r="H1495" s="6">
        <f t="shared" si="23"/>
        <v>-1.3698630136986314E-2</v>
      </c>
      <c r="I1495" s="5"/>
      <c r="J1495" s="5"/>
      <c r="K1495" s="5"/>
    </row>
    <row r="1496" spans="2:11" ht="13.5" x14ac:dyDescent="0.35">
      <c r="B1496" s="4">
        <v>44186</v>
      </c>
      <c r="C1496" s="2">
        <v>2.92</v>
      </c>
      <c r="D1496" s="2">
        <v>2.92</v>
      </c>
      <c r="E1496" s="2">
        <v>1</v>
      </c>
      <c r="F1496" s="2">
        <v>2.92</v>
      </c>
      <c r="G1496" s="2">
        <v>2.92</v>
      </c>
      <c r="H1496" s="6">
        <f t="shared" si="23"/>
        <v>1.3888888888888902E-2</v>
      </c>
      <c r="I1496" s="5"/>
      <c r="J1496" s="5"/>
      <c r="K1496" s="5"/>
    </row>
    <row r="1497" spans="2:11" ht="13.5" x14ac:dyDescent="0.35">
      <c r="B1497" s="4">
        <v>44187</v>
      </c>
      <c r="C1497" s="2">
        <v>2.9</v>
      </c>
      <c r="D1497" s="2">
        <v>2.9</v>
      </c>
      <c r="E1497" s="2">
        <v>5395</v>
      </c>
      <c r="F1497" s="2">
        <v>2.8813</v>
      </c>
      <c r="G1497" s="2">
        <v>15544.613499999999</v>
      </c>
      <c r="H1497" s="6">
        <f t="shared" si="23"/>
        <v>-6.8493150684931572E-3</v>
      </c>
      <c r="I1497" s="5"/>
      <c r="J1497" s="5"/>
      <c r="K1497" s="5"/>
    </row>
    <row r="1498" spans="2:11" ht="13.5" x14ac:dyDescent="0.35">
      <c r="B1498" s="4">
        <v>44188</v>
      </c>
      <c r="C1498" s="2">
        <v>2.88</v>
      </c>
      <c r="D1498" s="2">
        <v>2.88</v>
      </c>
      <c r="E1498" s="2">
        <v>23867</v>
      </c>
      <c r="F1498" s="2">
        <v>2.8660000000000001</v>
      </c>
      <c r="G1498" s="2">
        <v>68402.822</v>
      </c>
      <c r="H1498" s="6">
        <f t="shared" si="23"/>
        <v>-6.896551724137937E-3</v>
      </c>
      <c r="I1498" s="5"/>
      <c r="J1498" s="5"/>
      <c r="K1498" s="5"/>
    </row>
    <row r="1499" spans="2:11" ht="13.5" x14ac:dyDescent="0.35">
      <c r="B1499" s="4">
        <v>44189</v>
      </c>
      <c r="C1499" s="2">
        <v>2.86</v>
      </c>
      <c r="D1499" s="2">
        <v>2.86</v>
      </c>
      <c r="E1499" s="2">
        <v>5481</v>
      </c>
      <c r="F1499" s="2">
        <v>2.8525999999999998</v>
      </c>
      <c r="G1499" s="2">
        <v>15635.1006</v>
      </c>
      <c r="H1499" s="6">
        <f t="shared" si="23"/>
        <v>-6.944444444444451E-3</v>
      </c>
      <c r="I1499" s="5"/>
      <c r="J1499" s="5"/>
      <c r="K1499" s="5"/>
    </row>
    <row r="1500" spans="2:11" ht="13.5" x14ac:dyDescent="0.35">
      <c r="B1500" s="4">
        <v>44190</v>
      </c>
      <c r="C1500" s="2">
        <v>2.9</v>
      </c>
      <c r="D1500" s="2">
        <v>2.9</v>
      </c>
      <c r="E1500" s="2">
        <v>4960</v>
      </c>
      <c r="F1500" s="2">
        <v>2.8529</v>
      </c>
      <c r="G1500" s="2">
        <v>14150.384</v>
      </c>
      <c r="H1500" s="6">
        <f t="shared" si="23"/>
        <v>1.3986013986014E-2</v>
      </c>
      <c r="I1500" s="5"/>
      <c r="J1500" s="5"/>
      <c r="K1500" s="5"/>
    </row>
    <row r="1501" spans="2:11" ht="13.5" x14ac:dyDescent="0.35">
      <c r="B1501" s="4">
        <v>44193</v>
      </c>
      <c r="C1501" s="2">
        <v>2.85</v>
      </c>
      <c r="D1501" s="2">
        <v>2.85</v>
      </c>
      <c r="E1501" s="2">
        <v>5794</v>
      </c>
      <c r="F1501" s="2">
        <v>2.8502999999999998</v>
      </c>
      <c r="G1501" s="2">
        <v>16514.638200000001</v>
      </c>
      <c r="H1501" s="6">
        <f t="shared" si="23"/>
        <v>-1.7241379310344768E-2</v>
      </c>
      <c r="I1501" s="5"/>
      <c r="J1501" s="5"/>
      <c r="K1501" s="5"/>
    </row>
    <row r="1502" spans="2:11" ht="13.5" x14ac:dyDescent="0.35">
      <c r="B1502" s="4">
        <v>44194</v>
      </c>
      <c r="C1502" s="2">
        <v>2.88</v>
      </c>
      <c r="D1502" s="2">
        <v>2.88</v>
      </c>
      <c r="E1502" s="2">
        <v>10661</v>
      </c>
      <c r="F1502" s="2">
        <v>2.8136999999999999</v>
      </c>
      <c r="G1502" s="2">
        <v>29996.8557</v>
      </c>
      <c r="H1502" s="6">
        <f t="shared" si="23"/>
        <v>1.0526315789473615E-2</v>
      </c>
      <c r="I1502" s="5"/>
      <c r="J1502" s="5"/>
      <c r="K1502" s="5"/>
    </row>
    <row r="1503" spans="2:11" ht="13.5" x14ac:dyDescent="0.35">
      <c r="B1503" s="4">
        <v>44195</v>
      </c>
      <c r="C1503" s="2">
        <v>2.88</v>
      </c>
      <c r="D1503" s="2">
        <v>2.88</v>
      </c>
      <c r="E1503" s="2">
        <v>404</v>
      </c>
      <c r="F1503" s="2">
        <v>2.8435000000000001</v>
      </c>
      <c r="G1503" s="2">
        <v>1148.7739999999999</v>
      </c>
      <c r="H1503" s="6">
        <f t="shared" si="23"/>
        <v>0</v>
      </c>
      <c r="I1503" s="5"/>
      <c r="J1503" s="5"/>
      <c r="K1503" s="5"/>
    </row>
    <row r="1504" spans="2:11" ht="13.5" x14ac:dyDescent="0.35">
      <c r="B1504" s="4">
        <v>44196</v>
      </c>
      <c r="C1504" s="2">
        <v>2.86</v>
      </c>
      <c r="D1504" s="2">
        <v>2.86</v>
      </c>
      <c r="E1504" s="2">
        <v>670</v>
      </c>
      <c r="F1504" s="2">
        <v>2.8525</v>
      </c>
      <c r="G1504" s="2">
        <v>1911.175</v>
      </c>
      <c r="H1504" s="6">
        <f t="shared" si="23"/>
        <v>-6.944444444444451E-3</v>
      </c>
      <c r="I1504" s="5"/>
      <c r="J1504" s="5"/>
      <c r="K1504" s="5"/>
    </row>
    <row r="1505" spans="2:11" ht="13.5" x14ac:dyDescent="0.35">
      <c r="B1505" s="4">
        <v>44200</v>
      </c>
      <c r="C1505" s="2">
        <v>2.94</v>
      </c>
      <c r="D1505" s="2">
        <v>2.94</v>
      </c>
      <c r="E1505" s="2">
        <v>7882</v>
      </c>
      <c r="F1505" s="2">
        <v>2.9371999999999998</v>
      </c>
      <c r="G1505" s="2">
        <v>23151.010399999999</v>
      </c>
      <c r="H1505" s="6">
        <f t="shared" si="23"/>
        <v>2.7972027972028E-2</v>
      </c>
      <c r="I1505" s="5"/>
      <c r="J1505" s="5"/>
      <c r="K1505" s="5"/>
    </row>
    <row r="1506" spans="2:11" ht="13.5" x14ac:dyDescent="0.35">
      <c r="B1506" s="4">
        <v>44201</v>
      </c>
      <c r="C1506" s="2">
        <v>2.9</v>
      </c>
      <c r="D1506" s="2">
        <v>2.9</v>
      </c>
      <c r="E1506" s="2">
        <v>78175</v>
      </c>
      <c r="F1506" s="2">
        <v>2.8935</v>
      </c>
      <c r="G1506" s="2">
        <v>226199.36249999999</v>
      </c>
      <c r="H1506" s="6">
        <f t="shared" si="23"/>
        <v>-1.360544217687076E-2</v>
      </c>
      <c r="I1506" s="5"/>
      <c r="J1506" s="5"/>
      <c r="K1506" s="5"/>
    </row>
    <row r="1507" spans="2:11" ht="13.5" x14ac:dyDescent="0.35">
      <c r="B1507" s="4">
        <v>44202</v>
      </c>
      <c r="C1507" s="2">
        <v>2.89</v>
      </c>
      <c r="D1507" s="2">
        <v>2.89</v>
      </c>
      <c r="E1507" s="2">
        <v>8</v>
      </c>
      <c r="F1507" s="2">
        <v>2.89</v>
      </c>
      <c r="G1507" s="2">
        <v>23.12</v>
      </c>
      <c r="H1507" s="6">
        <f t="shared" si="23"/>
        <v>-3.4482758620688922E-3</v>
      </c>
      <c r="I1507" s="5"/>
      <c r="J1507" s="5"/>
      <c r="K1507" s="5"/>
    </row>
    <row r="1508" spans="2:11" ht="13.5" x14ac:dyDescent="0.35">
      <c r="B1508" s="4">
        <v>44203</v>
      </c>
      <c r="C1508" s="2">
        <v>2.85</v>
      </c>
      <c r="D1508" s="2">
        <v>2.85</v>
      </c>
      <c r="E1508" s="2">
        <v>50659</v>
      </c>
      <c r="F1508" s="2">
        <v>2.8374999999999999</v>
      </c>
      <c r="G1508" s="2">
        <v>143744.91250000001</v>
      </c>
      <c r="H1508" s="6">
        <f t="shared" si="23"/>
        <v>-1.3840830449827002E-2</v>
      </c>
      <c r="I1508" s="5"/>
      <c r="J1508" s="5"/>
      <c r="K1508" s="5"/>
    </row>
    <row r="1509" spans="2:11" ht="13.5" x14ac:dyDescent="0.35">
      <c r="B1509" s="4">
        <v>44204</v>
      </c>
      <c r="C1509" s="2">
        <v>2.9</v>
      </c>
      <c r="D1509" s="2">
        <v>2.9</v>
      </c>
      <c r="E1509" s="2">
        <v>27748</v>
      </c>
      <c r="F1509" s="2">
        <v>2.831</v>
      </c>
      <c r="G1509" s="2">
        <v>78554.588000000003</v>
      </c>
      <c r="H1509" s="6">
        <f t="shared" si="23"/>
        <v>1.7543859649122744E-2</v>
      </c>
      <c r="I1509" s="5"/>
      <c r="J1509" s="5"/>
      <c r="K1509" s="5"/>
    </row>
    <row r="1510" spans="2:11" ht="13.5" x14ac:dyDescent="0.35">
      <c r="B1510" s="4">
        <v>44207</v>
      </c>
      <c r="C1510" s="2">
        <v>2.92</v>
      </c>
      <c r="D1510" s="2">
        <v>2.92</v>
      </c>
      <c r="E1510" s="2">
        <v>1300</v>
      </c>
      <c r="F1510" s="2">
        <v>2.8759000000000001</v>
      </c>
      <c r="G1510" s="2">
        <v>3738.67</v>
      </c>
      <c r="H1510" s="6">
        <f t="shared" si="23"/>
        <v>6.896551724137937E-3</v>
      </c>
      <c r="I1510" s="5"/>
      <c r="J1510" s="5"/>
      <c r="K1510" s="5"/>
    </row>
    <row r="1511" spans="2:11" ht="13.5" x14ac:dyDescent="0.35">
      <c r="B1511" s="4">
        <v>44208</v>
      </c>
      <c r="C1511" s="2">
        <v>2.9</v>
      </c>
      <c r="D1511" s="2">
        <v>2.9</v>
      </c>
      <c r="E1511" s="2">
        <v>200</v>
      </c>
      <c r="F1511" s="2">
        <v>2.9</v>
      </c>
      <c r="G1511" s="2">
        <v>580</v>
      </c>
      <c r="H1511" s="6">
        <f t="shared" si="23"/>
        <v>-6.8493150684931572E-3</v>
      </c>
      <c r="I1511" s="5"/>
      <c r="J1511" s="5"/>
      <c r="K1511" s="5"/>
    </row>
    <row r="1512" spans="2:11" ht="13.5" x14ac:dyDescent="0.35">
      <c r="B1512" s="4">
        <v>44209</v>
      </c>
      <c r="C1512" s="2">
        <v>2.9</v>
      </c>
      <c r="D1512" s="2">
        <v>2.9</v>
      </c>
      <c r="E1512" s="2">
        <v>2963</v>
      </c>
      <c r="F1512" s="2">
        <v>2.8500999999999999</v>
      </c>
      <c r="G1512" s="2">
        <v>8444.8462999999992</v>
      </c>
      <c r="H1512" s="6">
        <f t="shared" si="23"/>
        <v>0</v>
      </c>
      <c r="I1512" s="5"/>
      <c r="J1512" s="5"/>
      <c r="K1512" s="5"/>
    </row>
    <row r="1513" spans="2:11" ht="13.5" x14ac:dyDescent="0.35">
      <c r="B1513" s="4">
        <v>44211</v>
      </c>
      <c r="C1513" s="2">
        <v>2.89</v>
      </c>
      <c r="D1513" s="2">
        <v>2.89</v>
      </c>
      <c r="E1513" s="2">
        <v>1541</v>
      </c>
      <c r="F1513" s="2">
        <v>2.8734000000000002</v>
      </c>
      <c r="G1513" s="2">
        <v>4427.9093999999996</v>
      </c>
      <c r="H1513" s="6">
        <f t="shared" si="23"/>
        <v>-3.4482758620688922E-3</v>
      </c>
      <c r="I1513" s="5"/>
      <c r="J1513" s="5"/>
      <c r="K1513" s="5"/>
    </row>
    <row r="1514" spans="2:11" ht="13.5" x14ac:dyDescent="0.35">
      <c r="B1514" s="4">
        <v>44214</v>
      </c>
      <c r="C1514" s="2">
        <v>2.82</v>
      </c>
      <c r="D1514" s="2">
        <v>2.82</v>
      </c>
      <c r="E1514" s="2">
        <v>11988</v>
      </c>
      <c r="F1514" s="2">
        <v>2.8277000000000001</v>
      </c>
      <c r="G1514" s="2">
        <v>33898.467600000004</v>
      </c>
      <c r="H1514" s="6">
        <f t="shared" si="23"/>
        <v>-2.4221453287197329E-2</v>
      </c>
      <c r="I1514" s="5"/>
      <c r="J1514" s="5"/>
      <c r="K1514" s="5"/>
    </row>
    <row r="1515" spans="2:11" ht="13.5" x14ac:dyDescent="0.35">
      <c r="B1515" s="4">
        <v>44215</v>
      </c>
      <c r="C1515" s="2">
        <v>2.88</v>
      </c>
      <c r="D1515" s="2">
        <v>2.88</v>
      </c>
      <c r="E1515" s="2">
        <v>1496</v>
      </c>
      <c r="F1515" s="2">
        <v>2.8012000000000001</v>
      </c>
      <c r="G1515" s="2">
        <v>4190.5951999999997</v>
      </c>
      <c r="H1515" s="6">
        <f t="shared" si="23"/>
        <v>2.1276595744680871E-2</v>
      </c>
      <c r="I1515" s="5"/>
      <c r="J1515" s="5"/>
      <c r="K1515" s="5"/>
    </row>
    <row r="1516" spans="2:11" ht="13.5" x14ac:dyDescent="0.35">
      <c r="B1516" s="4">
        <v>44216</v>
      </c>
      <c r="C1516" s="2">
        <v>2.85</v>
      </c>
      <c r="D1516" s="2">
        <v>2.85</v>
      </c>
      <c r="E1516" s="2">
        <v>4250</v>
      </c>
      <c r="F1516" s="2">
        <v>2.8662999999999998</v>
      </c>
      <c r="G1516" s="2">
        <v>12181.775</v>
      </c>
      <c r="H1516" s="6">
        <f t="shared" si="23"/>
        <v>-1.0416666666666598E-2</v>
      </c>
      <c r="I1516" s="5"/>
      <c r="J1516" s="5"/>
      <c r="K1516" s="5"/>
    </row>
    <row r="1517" spans="2:11" ht="13.5" x14ac:dyDescent="0.35">
      <c r="B1517" s="4">
        <v>44217</v>
      </c>
      <c r="C1517" s="2">
        <v>2.92</v>
      </c>
      <c r="D1517" s="2">
        <v>2.92</v>
      </c>
      <c r="E1517" s="2">
        <v>18405</v>
      </c>
      <c r="F1517" s="2">
        <v>2.8593000000000002</v>
      </c>
      <c r="G1517" s="2">
        <v>52625.416499999999</v>
      </c>
      <c r="H1517" s="6">
        <f t="shared" si="23"/>
        <v>2.4561403508771874E-2</v>
      </c>
      <c r="I1517" s="5"/>
      <c r="J1517" s="5"/>
      <c r="K1517" s="5"/>
    </row>
    <row r="1518" spans="2:11" ht="13.5" x14ac:dyDescent="0.35">
      <c r="B1518" s="4">
        <v>44218</v>
      </c>
      <c r="C1518" s="2">
        <v>2.91</v>
      </c>
      <c r="D1518" s="2">
        <v>2.91</v>
      </c>
      <c r="E1518" s="2">
        <v>3365</v>
      </c>
      <c r="F1518" s="2">
        <v>2.8403</v>
      </c>
      <c r="G1518" s="2">
        <v>9557.6095000000005</v>
      </c>
      <c r="H1518" s="6">
        <f t="shared" si="23"/>
        <v>-3.4246575342465023E-3</v>
      </c>
      <c r="I1518" s="5"/>
      <c r="J1518" s="5"/>
      <c r="K1518" s="5"/>
    </row>
    <row r="1519" spans="2:11" ht="13.5" x14ac:dyDescent="0.35">
      <c r="B1519" s="4">
        <v>44221</v>
      </c>
      <c r="C1519" s="2">
        <v>2.9</v>
      </c>
      <c r="D1519" s="2">
        <v>2.9</v>
      </c>
      <c r="E1519" s="2">
        <v>1449</v>
      </c>
      <c r="F1519" s="2">
        <v>2.8633000000000002</v>
      </c>
      <c r="G1519" s="2">
        <v>4148.9216999999999</v>
      </c>
      <c r="H1519" s="6">
        <f t="shared" si="23"/>
        <v>-3.4364261168385673E-3</v>
      </c>
      <c r="I1519" s="5"/>
      <c r="J1519" s="5"/>
      <c r="K1519" s="5"/>
    </row>
    <row r="1520" spans="2:11" ht="13.5" x14ac:dyDescent="0.35">
      <c r="B1520" s="4">
        <v>44222</v>
      </c>
      <c r="C1520" s="2">
        <v>2.89</v>
      </c>
      <c r="D1520" s="2">
        <v>2.89</v>
      </c>
      <c r="E1520" s="2">
        <v>203</v>
      </c>
      <c r="F1520" s="2">
        <v>2.8401999999999998</v>
      </c>
      <c r="G1520" s="2">
        <v>576.56060000000002</v>
      </c>
      <c r="H1520" s="6">
        <f t="shared" si="23"/>
        <v>-3.4482758620688922E-3</v>
      </c>
      <c r="I1520" s="5"/>
      <c r="J1520" s="5"/>
      <c r="K1520" s="5"/>
    </row>
    <row r="1521" spans="2:11" ht="13.5" x14ac:dyDescent="0.35">
      <c r="B1521" s="4">
        <v>44223</v>
      </c>
      <c r="C1521" s="2">
        <v>2.86</v>
      </c>
      <c r="D1521" s="2">
        <v>2.86</v>
      </c>
      <c r="E1521" s="2">
        <v>1235</v>
      </c>
      <c r="F1521" s="2">
        <v>2.8452000000000002</v>
      </c>
      <c r="G1521" s="2">
        <v>3513.8220000000001</v>
      </c>
      <c r="H1521" s="6">
        <f t="shared" si="23"/>
        <v>-1.0380622837370328E-2</v>
      </c>
      <c r="I1521" s="5"/>
      <c r="J1521" s="5"/>
      <c r="K1521" s="5"/>
    </row>
    <row r="1522" spans="2:11" ht="13.5" x14ac:dyDescent="0.35">
      <c r="B1522" s="4">
        <v>44224</v>
      </c>
      <c r="C1522" s="2">
        <v>2.91</v>
      </c>
      <c r="D1522" s="2">
        <v>2.91</v>
      </c>
      <c r="E1522" s="2">
        <v>2864</v>
      </c>
      <c r="F1522" s="2">
        <v>2.8953000000000002</v>
      </c>
      <c r="G1522" s="2">
        <v>8292.1391999999996</v>
      </c>
      <c r="H1522" s="6">
        <f t="shared" si="23"/>
        <v>1.7482517482517577E-2</v>
      </c>
      <c r="I1522" s="5"/>
      <c r="J1522" s="5"/>
      <c r="K1522" s="5"/>
    </row>
    <row r="1523" spans="2:11" ht="13.5" x14ac:dyDescent="0.35">
      <c r="B1523" s="4">
        <v>44225</v>
      </c>
      <c r="C1523" s="2">
        <v>2.9</v>
      </c>
      <c r="D1523" s="2">
        <v>2.9</v>
      </c>
      <c r="E1523" s="2">
        <v>1370</v>
      </c>
      <c r="F1523" s="2">
        <v>2.9026999999999998</v>
      </c>
      <c r="G1523" s="2">
        <v>3976.6990000000001</v>
      </c>
      <c r="H1523" s="6">
        <f t="shared" si="23"/>
        <v>-3.4364261168385673E-3</v>
      </c>
      <c r="I1523" s="5"/>
      <c r="J1523" s="5"/>
      <c r="K1523" s="5"/>
    </row>
    <row r="1524" spans="2:11" ht="13.5" x14ac:dyDescent="0.35">
      <c r="B1524" s="4">
        <v>44228</v>
      </c>
      <c r="C1524" s="2">
        <v>2.85</v>
      </c>
      <c r="D1524" s="2">
        <v>2.85</v>
      </c>
      <c r="E1524" s="2">
        <v>9588</v>
      </c>
      <c r="F1524" s="2">
        <v>2.8552</v>
      </c>
      <c r="G1524" s="2">
        <v>27375.657599999999</v>
      </c>
      <c r="H1524" s="6">
        <f t="shared" si="23"/>
        <v>-1.7241379310344768E-2</v>
      </c>
      <c r="I1524" s="5"/>
      <c r="J1524" s="5"/>
      <c r="K1524" s="5"/>
    </row>
    <row r="1525" spans="2:11" ht="13.5" x14ac:dyDescent="0.35">
      <c r="B1525" s="4">
        <v>44229</v>
      </c>
      <c r="C1525" s="2">
        <v>2.9</v>
      </c>
      <c r="D1525" s="2">
        <v>2.9</v>
      </c>
      <c r="E1525" s="2">
        <v>2401</v>
      </c>
      <c r="F1525" s="2">
        <v>2.8079000000000001</v>
      </c>
      <c r="G1525" s="2">
        <v>6741.7678999999998</v>
      </c>
      <c r="H1525" s="6">
        <f t="shared" si="23"/>
        <v>1.7543859649122744E-2</v>
      </c>
      <c r="I1525" s="5"/>
      <c r="J1525" s="5"/>
      <c r="K1525" s="5"/>
    </row>
    <row r="1526" spans="2:11" ht="13.5" x14ac:dyDescent="0.35">
      <c r="B1526" s="4">
        <v>44230</v>
      </c>
      <c r="C1526" s="2">
        <v>2.9</v>
      </c>
      <c r="D1526" s="2">
        <v>2.9</v>
      </c>
      <c r="E1526" s="2">
        <v>702</v>
      </c>
      <c r="F1526" s="2">
        <v>2.8201999999999998</v>
      </c>
      <c r="G1526" s="2">
        <v>1979.7804000000001</v>
      </c>
      <c r="H1526" s="6">
        <f t="shared" si="23"/>
        <v>0</v>
      </c>
      <c r="I1526" s="5"/>
      <c r="J1526" s="5"/>
      <c r="K1526" s="5"/>
    </row>
    <row r="1527" spans="2:11" ht="13.5" x14ac:dyDescent="0.35">
      <c r="B1527" s="4">
        <v>44231</v>
      </c>
      <c r="C1527" s="2">
        <v>2.88</v>
      </c>
      <c r="D1527" s="2">
        <v>2.88</v>
      </c>
      <c r="E1527" s="2">
        <v>105369</v>
      </c>
      <c r="F1527" s="2">
        <v>2.85</v>
      </c>
      <c r="G1527" s="2">
        <v>300301.65000000002</v>
      </c>
      <c r="H1527" s="6">
        <f t="shared" si="23"/>
        <v>-6.896551724137937E-3</v>
      </c>
      <c r="I1527" s="5"/>
      <c r="J1527" s="5"/>
      <c r="K1527" s="5"/>
    </row>
    <row r="1528" spans="2:11" ht="13.5" x14ac:dyDescent="0.35">
      <c r="B1528" s="4">
        <v>44232</v>
      </c>
      <c r="C1528" s="2">
        <v>2.88</v>
      </c>
      <c r="D1528" s="2">
        <v>2.88</v>
      </c>
      <c r="E1528" s="2">
        <v>1</v>
      </c>
      <c r="F1528" s="2">
        <v>2.88</v>
      </c>
      <c r="G1528" s="2">
        <v>2.88</v>
      </c>
      <c r="H1528" s="6">
        <f t="shared" si="23"/>
        <v>0</v>
      </c>
      <c r="I1528" s="5"/>
      <c r="J1528" s="5"/>
      <c r="K1528" s="5"/>
    </row>
    <row r="1529" spans="2:11" ht="13.5" x14ac:dyDescent="0.35">
      <c r="B1529" s="4">
        <v>44235</v>
      </c>
      <c r="C1529" s="2">
        <v>2.9</v>
      </c>
      <c r="D1529" s="2">
        <v>2.9</v>
      </c>
      <c r="E1529" s="2">
        <v>401</v>
      </c>
      <c r="F1529" s="2">
        <v>2.9</v>
      </c>
      <c r="G1529" s="2">
        <v>1162.9000000000001</v>
      </c>
      <c r="H1529" s="6">
        <f t="shared" si="23"/>
        <v>6.944444444444451E-3</v>
      </c>
      <c r="I1529" s="5"/>
      <c r="J1529" s="5"/>
      <c r="K1529" s="5"/>
    </row>
    <row r="1530" spans="2:11" ht="13.5" x14ac:dyDescent="0.35">
      <c r="B1530" s="4">
        <v>44236</v>
      </c>
      <c r="C1530" s="2">
        <v>2.9</v>
      </c>
      <c r="D1530" s="2">
        <v>2.9</v>
      </c>
      <c r="E1530" s="2">
        <v>2815</v>
      </c>
      <c r="F1530" s="2">
        <v>2.8531</v>
      </c>
      <c r="G1530" s="2">
        <v>8031.4764999999998</v>
      </c>
      <c r="H1530" s="6">
        <f t="shared" si="23"/>
        <v>0</v>
      </c>
      <c r="I1530" s="5"/>
      <c r="J1530" s="5"/>
      <c r="K1530" s="5"/>
    </row>
    <row r="1531" spans="2:11" ht="13.5" x14ac:dyDescent="0.35">
      <c r="B1531" s="4">
        <v>44237</v>
      </c>
      <c r="C1531" s="2">
        <v>2.88</v>
      </c>
      <c r="D1531" s="2">
        <v>2.88</v>
      </c>
      <c r="E1531" s="2">
        <v>26306</v>
      </c>
      <c r="F1531" s="2">
        <v>2.8233000000000001</v>
      </c>
      <c r="G1531" s="2">
        <v>74269.729800000001</v>
      </c>
      <c r="H1531" s="6">
        <f t="shared" si="23"/>
        <v>-6.896551724137937E-3</v>
      </c>
      <c r="I1531" s="5"/>
      <c r="J1531" s="5"/>
      <c r="K1531" s="5"/>
    </row>
    <row r="1532" spans="2:11" ht="13.5" x14ac:dyDescent="0.35">
      <c r="B1532" s="4">
        <v>44238</v>
      </c>
      <c r="C1532" s="2">
        <v>2.88</v>
      </c>
      <c r="D1532" s="2">
        <v>2.88</v>
      </c>
      <c r="E1532" s="2">
        <v>54736</v>
      </c>
      <c r="F1532" s="2">
        <v>2.8025000000000002</v>
      </c>
      <c r="G1532" s="2">
        <v>153397.64000000001</v>
      </c>
      <c r="H1532" s="6">
        <f t="shared" si="23"/>
        <v>0</v>
      </c>
      <c r="I1532" s="5"/>
      <c r="J1532" s="5"/>
      <c r="K1532" s="5"/>
    </row>
    <row r="1533" spans="2:11" ht="13.5" x14ac:dyDescent="0.35">
      <c r="B1533" s="4">
        <v>44239</v>
      </c>
      <c r="C1533" s="2">
        <v>2.85</v>
      </c>
      <c r="D1533" s="2">
        <v>2.85</v>
      </c>
      <c r="E1533" s="2">
        <v>25604</v>
      </c>
      <c r="F1533" s="2">
        <v>2.8698000000000001</v>
      </c>
      <c r="G1533" s="2">
        <v>73478.359200000006</v>
      </c>
      <c r="H1533" s="6">
        <f t="shared" si="23"/>
        <v>-1.0416666666666598E-2</v>
      </c>
      <c r="I1533" s="5"/>
      <c r="J1533" s="5"/>
      <c r="K1533" s="5"/>
    </row>
    <row r="1534" spans="2:11" ht="13.5" x14ac:dyDescent="0.35">
      <c r="B1534" s="4">
        <v>44242</v>
      </c>
      <c r="C1534" s="2">
        <v>2.85</v>
      </c>
      <c r="D1534" s="2">
        <v>2.85</v>
      </c>
      <c r="E1534" s="2">
        <v>6296</v>
      </c>
      <c r="F1534" s="2">
        <v>2.85</v>
      </c>
      <c r="G1534" s="2">
        <v>17943.599999999999</v>
      </c>
      <c r="H1534" s="6">
        <f t="shared" si="23"/>
        <v>0</v>
      </c>
      <c r="I1534" s="5"/>
      <c r="J1534" s="5"/>
      <c r="K1534" s="5"/>
    </row>
    <row r="1535" spans="2:11" ht="13.5" x14ac:dyDescent="0.35">
      <c r="B1535" s="4">
        <v>44243</v>
      </c>
      <c r="C1535" s="2">
        <v>2.85</v>
      </c>
      <c r="D1535" s="2">
        <v>2.85</v>
      </c>
      <c r="E1535" s="2">
        <v>10928</v>
      </c>
      <c r="F1535" s="2">
        <v>2.8414999999999999</v>
      </c>
      <c r="G1535" s="2">
        <v>31051.912</v>
      </c>
      <c r="H1535" s="6">
        <f t="shared" si="23"/>
        <v>0</v>
      </c>
      <c r="I1535" s="5"/>
      <c r="J1535" s="5"/>
      <c r="K1535" s="5"/>
    </row>
    <row r="1536" spans="2:11" ht="13.5" x14ac:dyDescent="0.35">
      <c r="B1536" s="4">
        <v>44244</v>
      </c>
      <c r="C1536" s="2">
        <v>2.85</v>
      </c>
      <c r="D1536" s="2">
        <v>2.85</v>
      </c>
      <c r="E1536" s="2">
        <v>4421</v>
      </c>
      <c r="F1536" s="2">
        <v>2.8437000000000001</v>
      </c>
      <c r="G1536" s="2">
        <v>12571.9977</v>
      </c>
      <c r="H1536" s="6">
        <f t="shared" si="23"/>
        <v>0</v>
      </c>
      <c r="I1536" s="5"/>
      <c r="J1536" s="5"/>
      <c r="K1536" s="5"/>
    </row>
    <row r="1537" spans="2:11" ht="13.5" x14ac:dyDescent="0.35">
      <c r="B1537" s="4">
        <v>44245</v>
      </c>
      <c r="C1537" s="2">
        <v>2.85</v>
      </c>
      <c r="D1537" s="2">
        <v>2.85</v>
      </c>
      <c r="E1537" s="2">
        <v>12792</v>
      </c>
      <c r="F1537" s="2">
        <v>2.8477000000000001</v>
      </c>
      <c r="G1537" s="2">
        <v>36427.778400000003</v>
      </c>
      <c r="H1537" s="6">
        <f t="shared" si="23"/>
        <v>0</v>
      </c>
      <c r="I1537" s="5"/>
      <c r="J1537" s="5"/>
      <c r="K1537" s="5"/>
    </row>
    <row r="1538" spans="2:11" ht="13.5" x14ac:dyDescent="0.35">
      <c r="B1538" s="4">
        <v>44246</v>
      </c>
      <c r="C1538" s="2">
        <v>2.8</v>
      </c>
      <c r="D1538" s="2">
        <v>2.8</v>
      </c>
      <c r="E1538" s="2">
        <v>5335</v>
      </c>
      <c r="F1538" s="2">
        <v>2.8336000000000001</v>
      </c>
      <c r="G1538" s="2">
        <v>15117.255999999999</v>
      </c>
      <c r="H1538" s="6">
        <f t="shared" si="23"/>
        <v>-1.75438596491229E-2</v>
      </c>
      <c r="I1538" s="5"/>
      <c r="J1538" s="5"/>
      <c r="K1538" s="5"/>
    </row>
    <row r="1539" spans="2:11" ht="13.5" x14ac:dyDescent="0.35">
      <c r="B1539" s="4">
        <v>44249</v>
      </c>
      <c r="C1539" s="2">
        <v>2.83</v>
      </c>
      <c r="D1539" s="2">
        <v>2.83</v>
      </c>
      <c r="E1539" s="2">
        <v>5896</v>
      </c>
      <c r="F1539" s="2">
        <v>2.8048000000000002</v>
      </c>
      <c r="G1539" s="2">
        <v>16537.1008</v>
      </c>
      <c r="H1539" s="6">
        <f t="shared" si="23"/>
        <v>1.0714285714285805E-2</v>
      </c>
      <c r="I1539" s="5"/>
      <c r="J1539" s="5"/>
      <c r="K1539" s="5"/>
    </row>
    <row r="1540" spans="2:11" ht="13.5" x14ac:dyDescent="0.35">
      <c r="B1540" s="4">
        <v>44250</v>
      </c>
      <c r="C1540" s="2">
        <v>2.8</v>
      </c>
      <c r="D1540" s="2">
        <v>2.8</v>
      </c>
      <c r="E1540" s="2">
        <v>3568</v>
      </c>
      <c r="F1540" s="2">
        <v>2.8290000000000002</v>
      </c>
      <c r="G1540" s="2">
        <v>10093.871999999999</v>
      </c>
      <c r="H1540" s="6">
        <f t="shared" si="23"/>
        <v>-1.0600706713781006E-2</v>
      </c>
      <c r="I1540" s="5"/>
      <c r="J1540" s="5"/>
      <c r="K1540" s="5"/>
    </row>
    <row r="1541" spans="2:11" ht="13.5" x14ac:dyDescent="0.35">
      <c r="B1541" s="4">
        <v>44251</v>
      </c>
      <c r="C1541" s="2">
        <v>2.83</v>
      </c>
      <c r="D1541" s="2">
        <v>2.83</v>
      </c>
      <c r="E1541" s="2">
        <v>2722</v>
      </c>
      <c r="F1541" s="2">
        <v>2.8267000000000002</v>
      </c>
      <c r="G1541" s="2">
        <v>7694.2773999999999</v>
      </c>
      <c r="H1541" s="6">
        <f t="shared" si="23"/>
        <v>1.0714285714285805E-2</v>
      </c>
      <c r="I1541" s="5"/>
      <c r="J1541" s="5"/>
      <c r="K1541" s="5"/>
    </row>
    <row r="1542" spans="2:11" ht="13.5" x14ac:dyDescent="0.35">
      <c r="B1542" s="4">
        <v>44252</v>
      </c>
      <c r="C1542" s="2">
        <v>2.8</v>
      </c>
      <c r="D1542" s="2">
        <v>2.8</v>
      </c>
      <c r="E1542" s="2">
        <v>5464</v>
      </c>
      <c r="F1542" s="2">
        <v>2.8092999999999999</v>
      </c>
      <c r="G1542" s="2">
        <v>15350.0152</v>
      </c>
      <c r="H1542" s="6">
        <f t="shared" si="23"/>
        <v>-1.0600706713781006E-2</v>
      </c>
      <c r="I1542" s="5"/>
      <c r="J1542" s="5"/>
      <c r="K1542" s="5"/>
    </row>
    <row r="1543" spans="2:11" ht="13.5" x14ac:dyDescent="0.35">
      <c r="B1543" s="4">
        <v>44253</v>
      </c>
      <c r="C1543" s="2">
        <v>2.83</v>
      </c>
      <c r="D1543" s="2">
        <v>2.83</v>
      </c>
      <c r="E1543" s="2">
        <v>4025</v>
      </c>
      <c r="F1543" s="2">
        <v>2.83</v>
      </c>
      <c r="G1543" s="2">
        <v>11390.75</v>
      </c>
      <c r="H1543" s="6">
        <f t="shared" ref="H1543:H1606" si="24">(D1543-D1542)/D1542</f>
        <v>1.0714285714285805E-2</v>
      </c>
      <c r="I1543" s="5"/>
      <c r="J1543" s="5"/>
      <c r="K1543" s="5"/>
    </row>
    <row r="1544" spans="2:11" ht="13.5" x14ac:dyDescent="0.35">
      <c r="B1544" s="4">
        <v>44256</v>
      </c>
      <c r="C1544" s="2">
        <v>2.83</v>
      </c>
      <c r="D1544" s="2">
        <v>2.83</v>
      </c>
      <c r="E1544" s="2">
        <v>0</v>
      </c>
      <c r="F1544" s="2">
        <v>0</v>
      </c>
      <c r="G1544" s="2">
        <v>0</v>
      </c>
      <c r="H1544" s="6">
        <f t="shared" si="24"/>
        <v>0</v>
      </c>
      <c r="I1544" s="5"/>
      <c r="J1544" s="5"/>
      <c r="K1544" s="5"/>
    </row>
    <row r="1545" spans="2:11" ht="13.5" x14ac:dyDescent="0.35">
      <c r="B1545" s="4">
        <v>44257</v>
      </c>
      <c r="C1545" s="2">
        <v>2.85</v>
      </c>
      <c r="D1545" s="2">
        <v>2.85</v>
      </c>
      <c r="E1545" s="2">
        <v>181</v>
      </c>
      <c r="F1545" s="2">
        <v>2.8485</v>
      </c>
      <c r="G1545" s="2">
        <v>515.57849999999996</v>
      </c>
      <c r="H1545" s="6">
        <f t="shared" si="24"/>
        <v>7.0671378091872851E-3</v>
      </c>
      <c r="I1545" s="5"/>
      <c r="J1545" s="5"/>
      <c r="K1545" s="5"/>
    </row>
    <row r="1546" spans="2:11" ht="13.5" x14ac:dyDescent="0.35">
      <c r="B1546" s="4">
        <v>44258</v>
      </c>
      <c r="C1546" s="2">
        <v>2.84</v>
      </c>
      <c r="D1546" s="2">
        <v>2.84</v>
      </c>
      <c r="E1546" s="2">
        <v>1294</v>
      </c>
      <c r="F1546" s="2">
        <v>2.8029000000000002</v>
      </c>
      <c r="G1546" s="2">
        <v>3626.9526000000001</v>
      </c>
      <c r="H1546" s="6">
        <f t="shared" si="24"/>
        <v>-3.5087719298246421E-3</v>
      </c>
      <c r="I1546" s="5"/>
      <c r="J1546" s="5"/>
      <c r="K1546" s="5"/>
    </row>
    <row r="1547" spans="2:11" ht="13.5" x14ac:dyDescent="0.35">
      <c r="B1547" s="4">
        <v>44259</v>
      </c>
      <c r="C1547" s="2">
        <v>2.84</v>
      </c>
      <c r="D1547" s="2">
        <v>2.84</v>
      </c>
      <c r="E1547" s="2">
        <v>704</v>
      </c>
      <c r="F1547" s="2">
        <v>2.8001999999999998</v>
      </c>
      <c r="G1547" s="2">
        <v>1971.3407999999999</v>
      </c>
      <c r="H1547" s="6">
        <f t="shared" si="24"/>
        <v>0</v>
      </c>
      <c r="I1547" s="5"/>
      <c r="J1547" s="5"/>
      <c r="K1547" s="5"/>
    </row>
    <row r="1548" spans="2:11" ht="13.5" x14ac:dyDescent="0.35">
      <c r="B1548" s="4">
        <v>44260</v>
      </c>
      <c r="C1548" s="2">
        <v>2.8</v>
      </c>
      <c r="D1548" s="2">
        <v>2.8</v>
      </c>
      <c r="E1548" s="2">
        <v>8912</v>
      </c>
      <c r="F1548" s="2">
        <v>2.7955999999999999</v>
      </c>
      <c r="G1548" s="2">
        <v>24914.387200000001</v>
      </c>
      <c r="H1548" s="6">
        <f t="shared" si="24"/>
        <v>-1.4084507042253534E-2</v>
      </c>
      <c r="I1548" s="5"/>
      <c r="J1548" s="5"/>
      <c r="K1548" s="5"/>
    </row>
    <row r="1549" spans="2:11" ht="13.5" x14ac:dyDescent="0.35">
      <c r="B1549" s="4">
        <v>44263</v>
      </c>
      <c r="C1549" s="2">
        <v>2.8</v>
      </c>
      <c r="D1549" s="2">
        <v>2.8</v>
      </c>
      <c r="E1549" s="2">
        <v>3532</v>
      </c>
      <c r="F1549" s="2">
        <v>2.7884000000000002</v>
      </c>
      <c r="G1549" s="2">
        <v>9848.6288000000004</v>
      </c>
      <c r="H1549" s="6">
        <f t="shared" si="24"/>
        <v>0</v>
      </c>
      <c r="I1549" s="5"/>
      <c r="J1549" s="5"/>
      <c r="K1549" s="5"/>
    </row>
    <row r="1550" spans="2:11" ht="13.5" x14ac:dyDescent="0.35">
      <c r="B1550" s="4">
        <v>44264</v>
      </c>
      <c r="C1550" s="2">
        <v>2.8</v>
      </c>
      <c r="D1550" s="2">
        <v>2.8</v>
      </c>
      <c r="E1550" s="2">
        <v>4507</v>
      </c>
      <c r="F1550" s="2">
        <v>2.7605</v>
      </c>
      <c r="G1550" s="2">
        <v>12441.5735</v>
      </c>
      <c r="H1550" s="6">
        <f t="shared" si="24"/>
        <v>0</v>
      </c>
      <c r="I1550" s="5"/>
      <c r="J1550" s="5"/>
      <c r="K1550" s="5"/>
    </row>
    <row r="1551" spans="2:11" ht="13.5" x14ac:dyDescent="0.35">
      <c r="B1551" s="4">
        <v>44265</v>
      </c>
      <c r="C1551" s="2">
        <v>2.8</v>
      </c>
      <c r="D1551" s="2">
        <v>2.8</v>
      </c>
      <c r="E1551" s="2">
        <v>3277</v>
      </c>
      <c r="F1551" s="2">
        <v>2.7755000000000001</v>
      </c>
      <c r="G1551" s="2">
        <v>9095.3135000000002</v>
      </c>
      <c r="H1551" s="6">
        <f t="shared" si="24"/>
        <v>0</v>
      </c>
      <c r="I1551" s="5"/>
      <c r="J1551" s="5"/>
      <c r="K1551" s="5"/>
    </row>
    <row r="1552" spans="2:11" ht="13.5" x14ac:dyDescent="0.35">
      <c r="B1552" s="4">
        <v>44266</v>
      </c>
      <c r="C1552" s="2">
        <v>2.8</v>
      </c>
      <c r="D1552" s="2">
        <v>2.8</v>
      </c>
      <c r="E1552" s="2">
        <v>4180</v>
      </c>
      <c r="F1552" s="2">
        <v>2.75</v>
      </c>
      <c r="G1552" s="2">
        <v>11495</v>
      </c>
      <c r="H1552" s="6">
        <f t="shared" si="24"/>
        <v>0</v>
      </c>
      <c r="I1552" s="5"/>
      <c r="J1552" s="5"/>
      <c r="K1552" s="5"/>
    </row>
    <row r="1553" spans="2:11" ht="13.5" x14ac:dyDescent="0.35">
      <c r="B1553" s="4">
        <v>44267</v>
      </c>
      <c r="C1553" s="2">
        <v>2.8</v>
      </c>
      <c r="D1553" s="2">
        <v>2.8</v>
      </c>
      <c r="E1553" s="2">
        <v>8115</v>
      </c>
      <c r="F1553" s="2">
        <v>2.7702</v>
      </c>
      <c r="G1553" s="2">
        <v>22480.172999999999</v>
      </c>
      <c r="H1553" s="6">
        <f t="shared" si="24"/>
        <v>0</v>
      </c>
      <c r="I1553" s="5"/>
      <c r="J1553" s="5"/>
      <c r="K1553" s="5"/>
    </row>
    <row r="1554" spans="2:11" ht="13.5" x14ac:dyDescent="0.35">
      <c r="B1554" s="4">
        <v>44270</v>
      </c>
      <c r="C1554" s="2">
        <v>2.8</v>
      </c>
      <c r="D1554" s="2">
        <v>2.8</v>
      </c>
      <c r="E1554" s="2">
        <v>3005</v>
      </c>
      <c r="F1554" s="2">
        <v>2.7541000000000002</v>
      </c>
      <c r="G1554" s="2">
        <v>8276.0704999999998</v>
      </c>
      <c r="H1554" s="6">
        <f t="shared" si="24"/>
        <v>0</v>
      </c>
      <c r="I1554" s="5"/>
      <c r="J1554" s="5"/>
      <c r="K1554" s="5"/>
    </row>
    <row r="1555" spans="2:11" ht="13.5" x14ac:dyDescent="0.35">
      <c r="B1555" s="4">
        <v>44271</v>
      </c>
      <c r="C1555" s="2">
        <v>2.8</v>
      </c>
      <c r="D1555" s="2">
        <v>2.8</v>
      </c>
      <c r="E1555" s="2">
        <v>857</v>
      </c>
      <c r="F1555" s="2">
        <v>2.8</v>
      </c>
      <c r="G1555" s="2">
        <v>2399.6</v>
      </c>
      <c r="H1555" s="6">
        <f t="shared" si="24"/>
        <v>0</v>
      </c>
      <c r="I1555" s="5"/>
      <c r="J1555" s="5"/>
      <c r="K1555" s="5"/>
    </row>
    <row r="1556" spans="2:11" ht="13.5" x14ac:dyDescent="0.35">
      <c r="B1556" s="4">
        <v>44272</v>
      </c>
      <c r="C1556" s="2">
        <v>2.8</v>
      </c>
      <c r="D1556" s="2">
        <v>2.8</v>
      </c>
      <c r="E1556" s="2">
        <v>40493</v>
      </c>
      <c r="F1556" s="2">
        <v>2.7524999999999999</v>
      </c>
      <c r="G1556" s="2">
        <v>111456.9825</v>
      </c>
      <c r="H1556" s="6">
        <f t="shared" si="24"/>
        <v>0</v>
      </c>
      <c r="I1556" s="5"/>
      <c r="J1556" s="5"/>
      <c r="K1556" s="5"/>
    </row>
    <row r="1557" spans="2:11" ht="13.5" x14ac:dyDescent="0.35">
      <c r="B1557" s="4">
        <v>44273</v>
      </c>
      <c r="C1557" s="2">
        <v>2.79</v>
      </c>
      <c r="D1557" s="2">
        <v>2.79</v>
      </c>
      <c r="E1557" s="2">
        <v>2042</v>
      </c>
      <c r="F1557" s="2">
        <v>2.79</v>
      </c>
      <c r="G1557" s="2">
        <v>5697.18</v>
      </c>
      <c r="H1557" s="6">
        <f t="shared" si="24"/>
        <v>-3.5714285714284954E-3</v>
      </c>
      <c r="I1557" s="5"/>
      <c r="J1557" s="5"/>
      <c r="K1557" s="5"/>
    </row>
    <row r="1558" spans="2:11" ht="13.5" x14ac:dyDescent="0.35">
      <c r="B1558" s="4">
        <v>44274</v>
      </c>
      <c r="C1558" s="2">
        <v>2.8</v>
      </c>
      <c r="D1558" s="2">
        <v>2.8</v>
      </c>
      <c r="E1558" s="2">
        <v>28790</v>
      </c>
      <c r="F1558" s="2">
        <v>2.8035000000000001</v>
      </c>
      <c r="G1558" s="2">
        <v>80712.764999999999</v>
      </c>
      <c r="H1558" s="6">
        <f t="shared" si="24"/>
        <v>3.5842293906809273E-3</v>
      </c>
      <c r="I1558" s="5"/>
      <c r="J1558" s="5"/>
      <c r="K1558" s="5"/>
    </row>
    <row r="1559" spans="2:11" ht="13.5" x14ac:dyDescent="0.35">
      <c r="B1559" s="4">
        <v>44277</v>
      </c>
      <c r="C1559" s="2">
        <v>2.84</v>
      </c>
      <c r="D1559" s="2">
        <v>2.84</v>
      </c>
      <c r="E1559" s="2">
        <v>83581</v>
      </c>
      <c r="F1559" s="2">
        <v>2.8005</v>
      </c>
      <c r="G1559" s="2">
        <v>234068.59049999999</v>
      </c>
      <c r="H1559" s="6">
        <f t="shared" si="24"/>
        <v>1.4285714285714299E-2</v>
      </c>
      <c r="I1559" s="5"/>
      <c r="J1559" s="5"/>
      <c r="K1559" s="5"/>
    </row>
    <row r="1560" spans="2:11" ht="13.5" x14ac:dyDescent="0.35">
      <c r="B1560" s="4">
        <v>44278</v>
      </c>
      <c r="C1560" s="2">
        <v>2.85</v>
      </c>
      <c r="D1560" s="2">
        <v>2.85</v>
      </c>
      <c r="E1560" s="2">
        <v>20122</v>
      </c>
      <c r="F1560" s="2">
        <v>2.8365</v>
      </c>
      <c r="G1560" s="2">
        <v>57076.053</v>
      </c>
      <c r="H1560" s="6">
        <f t="shared" si="24"/>
        <v>3.5211267605634619E-3</v>
      </c>
      <c r="I1560" s="5"/>
      <c r="J1560" s="5"/>
      <c r="K1560" s="5"/>
    </row>
    <row r="1561" spans="2:11" ht="13.5" x14ac:dyDescent="0.35">
      <c r="B1561" s="4">
        <v>44279</v>
      </c>
      <c r="C1561" s="2">
        <v>2.95</v>
      </c>
      <c r="D1561" s="2">
        <v>2.95</v>
      </c>
      <c r="E1561" s="2">
        <v>154903</v>
      </c>
      <c r="F1561" s="2">
        <v>2.9205999999999999</v>
      </c>
      <c r="G1561" s="2">
        <v>452409.70179999998</v>
      </c>
      <c r="H1561" s="6">
        <f t="shared" si="24"/>
        <v>3.5087719298245647E-2</v>
      </c>
      <c r="I1561" s="5"/>
      <c r="J1561" s="5"/>
      <c r="K1561" s="5"/>
    </row>
    <row r="1562" spans="2:11" ht="13.5" x14ac:dyDescent="0.35">
      <c r="B1562" s="4">
        <v>44280</v>
      </c>
      <c r="C1562" s="2">
        <v>2.87</v>
      </c>
      <c r="D1562" s="2">
        <v>2.87</v>
      </c>
      <c r="E1562" s="2">
        <v>19529</v>
      </c>
      <c r="F1562" s="2">
        <v>2.8942000000000001</v>
      </c>
      <c r="G1562" s="2">
        <v>56520.8318</v>
      </c>
      <c r="H1562" s="6">
        <f t="shared" si="24"/>
        <v>-2.7118644067796634E-2</v>
      </c>
      <c r="I1562" s="5"/>
      <c r="J1562" s="5"/>
      <c r="K1562" s="5"/>
    </row>
    <row r="1563" spans="2:11" ht="13.5" x14ac:dyDescent="0.35">
      <c r="B1563" s="4">
        <v>44281</v>
      </c>
      <c r="C1563" s="2">
        <v>2.84</v>
      </c>
      <c r="D1563" s="2">
        <v>2.84</v>
      </c>
      <c r="E1563" s="2">
        <v>102328</v>
      </c>
      <c r="F1563" s="2">
        <v>2.7999000000000001</v>
      </c>
      <c r="G1563" s="2">
        <v>286508.16720000003</v>
      </c>
      <c r="H1563" s="6">
        <f t="shared" si="24"/>
        <v>-1.0452961672473953E-2</v>
      </c>
      <c r="I1563" s="5"/>
      <c r="J1563" s="5"/>
      <c r="K1563" s="5"/>
    </row>
    <row r="1564" spans="2:11" ht="13.5" x14ac:dyDescent="0.35">
      <c r="B1564" s="4">
        <v>44284</v>
      </c>
      <c r="C1564" s="2">
        <v>2.88</v>
      </c>
      <c r="D1564" s="2">
        <v>2.88</v>
      </c>
      <c r="E1564" s="2">
        <v>3244</v>
      </c>
      <c r="F1564" s="2">
        <v>2.8517000000000001</v>
      </c>
      <c r="G1564" s="2">
        <v>9250.9148000000005</v>
      </c>
      <c r="H1564" s="6">
        <f t="shared" si="24"/>
        <v>1.4084507042253534E-2</v>
      </c>
      <c r="I1564" s="5"/>
      <c r="J1564" s="5"/>
      <c r="K1564" s="5"/>
    </row>
    <row r="1565" spans="2:11" ht="13.5" x14ac:dyDescent="0.35">
      <c r="B1565" s="4">
        <v>44285</v>
      </c>
      <c r="C1565" s="2">
        <v>2.85</v>
      </c>
      <c r="D1565" s="2">
        <v>2.85</v>
      </c>
      <c r="E1565" s="2">
        <v>5908</v>
      </c>
      <c r="F1565" s="2">
        <v>2.8395999999999999</v>
      </c>
      <c r="G1565" s="2">
        <v>16776.356800000001</v>
      </c>
      <c r="H1565" s="6">
        <f t="shared" si="24"/>
        <v>-1.0416666666666598E-2</v>
      </c>
      <c r="I1565" s="5"/>
      <c r="J1565" s="5"/>
      <c r="K1565" s="5"/>
    </row>
    <row r="1566" spans="2:11" ht="13.5" x14ac:dyDescent="0.35">
      <c r="B1566" s="4">
        <v>44286</v>
      </c>
      <c r="C1566" s="2">
        <v>2.8</v>
      </c>
      <c r="D1566" s="2">
        <v>2.8</v>
      </c>
      <c r="E1566" s="2">
        <v>18719</v>
      </c>
      <c r="F1566" s="2">
        <v>2.7757999999999998</v>
      </c>
      <c r="G1566" s="2">
        <v>51960.200199999999</v>
      </c>
      <c r="H1566" s="6">
        <f t="shared" si="24"/>
        <v>-1.75438596491229E-2</v>
      </c>
      <c r="I1566" s="5"/>
      <c r="J1566" s="5"/>
      <c r="K1566" s="5"/>
    </row>
    <row r="1567" spans="2:11" ht="13.5" x14ac:dyDescent="0.35">
      <c r="B1567" s="4">
        <v>44287</v>
      </c>
      <c r="C1567" s="2">
        <v>2.8</v>
      </c>
      <c r="D1567" s="2">
        <v>2.8</v>
      </c>
      <c r="E1567" s="2">
        <v>49763</v>
      </c>
      <c r="F1567" s="2">
        <v>2.7589999999999999</v>
      </c>
      <c r="G1567" s="2">
        <v>137296.117</v>
      </c>
      <c r="H1567" s="6">
        <f t="shared" si="24"/>
        <v>0</v>
      </c>
      <c r="I1567" s="5"/>
      <c r="J1567" s="5"/>
      <c r="K1567" s="5"/>
    </row>
    <row r="1568" spans="2:11" ht="13.5" x14ac:dyDescent="0.35">
      <c r="B1568" s="4">
        <v>44288</v>
      </c>
      <c r="C1568" s="2">
        <v>2.75</v>
      </c>
      <c r="D1568" s="2">
        <v>2.75</v>
      </c>
      <c r="E1568" s="2">
        <v>65837</v>
      </c>
      <c r="F1568" s="2">
        <v>2.7467000000000001</v>
      </c>
      <c r="G1568" s="2">
        <v>180834.48790000001</v>
      </c>
      <c r="H1568" s="6">
        <f t="shared" si="24"/>
        <v>-1.7857142857142794E-2</v>
      </c>
      <c r="I1568" s="5"/>
      <c r="J1568" s="5"/>
      <c r="K1568" s="5"/>
    </row>
    <row r="1569" spans="2:11" ht="13.5" x14ac:dyDescent="0.35">
      <c r="B1569" s="4">
        <v>44291</v>
      </c>
      <c r="C1569" s="2">
        <v>2.8</v>
      </c>
      <c r="D1569" s="2">
        <v>2.8</v>
      </c>
      <c r="E1569" s="2">
        <v>12783</v>
      </c>
      <c r="F1569" s="2">
        <v>2.7517</v>
      </c>
      <c r="G1569" s="2">
        <v>35174.981099999997</v>
      </c>
      <c r="H1569" s="6">
        <f t="shared" si="24"/>
        <v>1.8181818181818118E-2</v>
      </c>
      <c r="I1569" s="5"/>
      <c r="J1569" s="5"/>
      <c r="K1569" s="5"/>
    </row>
    <row r="1570" spans="2:11" ht="13.5" x14ac:dyDescent="0.35">
      <c r="B1570" s="4">
        <v>44292</v>
      </c>
      <c r="C1570" s="2">
        <v>2.84</v>
      </c>
      <c r="D1570" s="2">
        <v>2.84</v>
      </c>
      <c r="E1570" s="2">
        <v>18375</v>
      </c>
      <c r="F1570" s="2">
        <v>2.8003</v>
      </c>
      <c r="G1570" s="2">
        <v>51455.512499999997</v>
      </c>
      <c r="H1570" s="6">
        <f t="shared" si="24"/>
        <v>1.4285714285714299E-2</v>
      </c>
      <c r="I1570" s="5"/>
      <c r="J1570" s="5"/>
      <c r="K1570" s="5"/>
    </row>
    <row r="1571" spans="2:11" ht="13.5" x14ac:dyDescent="0.35">
      <c r="B1571" s="4">
        <v>44293</v>
      </c>
      <c r="C1571" s="2">
        <v>2.79</v>
      </c>
      <c r="D1571" s="2">
        <v>2.79</v>
      </c>
      <c r="E1571" s="2">
        <v>4116</v>
      </c>
      <c r="F1571" s="2">
        <v>2.7964000000000002</v>
      </c>
      <c r="G1571" s="2">
        <v>11509.982400000001</v>
      </c>
      <c r="H1571" s="6">
        <f t="shared" si="24"/>
        <v>-1.760563380281684E-2</v>
      </c>
      <c r="I1571" s="5"/>
      <c r="J1571" s="5"/>
      <c r="K1571" s="5"/>
    </row>
    <row r="1572" spans="2:11" ht="13.5" x14ac:dyDescent="0.35">
      <c r="B1572" s="4">
        <v>44294</v>
      </c>
      <c r="C1572" s="2">
        <v>2.8</v>
      </c>
      <c r="D1572" s="2">
        <v>2.8</v>
      </c>
      <c r="E1572" s="2">
        <v>6938</v>
      </c>
      <c r="F1572" s="2">
        <v>2.7936999999999999</v>
      </c>
      <c r="G1572" s="2">
        <v>19382.690600000002</v>
      </c>
      <c r="H1572" s="6">
        <f t="shared" si="24"/>
        <v>3.5842293906809273E-3</v>
      </c>
      <c r="I1572" s="5"/>
      <c r="J1572" s="5"/>
      <c r="K1572" s="5"/>
    </row>
    <row r="1573" spans="2:11" ht="13.5" x14ac:dyDescent="0.35">
      <c r="B1573" s="4">
        <v>44298</v>
      </c>
      <c r="C1573" s="2">
        <v>2.8</v>
      </c>
      <c r="D1573" s="2">
        <v>2.8</v>
      </c>
      <c r="E1573" s="2">
        <v>26015</v>
      </c>
      <c r="F1573" s="2">
        <v>2.7884000000000002</v>
      </c>
      <c r="G1573" s="2">
        <v>72540.225999999995</v>
      </c>
      <c r="H1573" s="6">
        <f t="shared" si="24"/>
        <v>0</v>
      </c>
      <c r="I1573" s="5"/>
      <c r="J1573" s="5"/>
      <c r="K1573" s="5"/>
    </row>
    <row r="1574" spans="2:11" ht="13.5" x14ac:dyDescent="0.35">
      <c r="B1574" s="4">
        <v>44299</v>
      </c>
      <c r="C1574" s="2">
        <v>2.77</v>
      </c>
      <c r="D1574" s="2">
        <v>2.77</v>
      </c>
      <c r="E1574" s="2">
        <v>26024</v>
      </c>
      <c r="F1574" s="2">
        <v>2.7722000000000002</v>
      </c>
      <c r="G1574" s="2">
        <v>72143.732799999998</v>
      </c>
      <c r="H1574" s="6">
        <f t="shared" si="24"/>
        <v>-1.0714285714285645E-2</v>
      </c>
      <c r="I1574" s="5"/>
      <c r="J1574" s="5"/>
      <c r="K1574" s="5"/>
    </row>
    <row r="1575" spans="2:11" ht="13.5" x14ac:dyDescent="0.35">
      <c r="B1575" s="4">
        <v>44300</v>
      </c>
      <c r="C1575" s="2">
        <v>2.79</v>
      </c>
      <c r="D1575" s="2">
        <v>2.79</v>
      </c>
      <c r="E1575" s="2">
        <v>29011</v>
      </c>
      <c r="F1575" s="2">
        <v>2.7605</v>
      </c>
      <c r="G1575" s="2">
        <v>80084.8655</v>
      </c>
      <c r="H1575" s="6">
        <f t="shared" si="24"/>
        <v>7.2202166064982013E-3</v>
      </c>
      <c r="I1575" s="5"/>
      <c r="J1575" s="5"/>
      <c r="K1575" s="5"/>
    </row>
    <row r="1576" spans="2:11" ht="13.5" x14ac:dyDescent="0.35">
      <c r="B1576" s="4">
        <v>44301</v>
      </c>
      <c r="C1576" s="2">
        <v>2.71</v>
      </c>
      <c r="D1576" s="2">
        <v>2.71</v>
      </c>
      <c r="E1576" s="2">
        <v>7970</v>
      </c>
      <c r="F1576" s="2">
        <v>2.7204000000000002</v>
      </c>
      <c r="G1576" s="2">
        <v>21681.588</v>
      </c>
      <c r="H1576" s="6">
        <f t="shared" si="24"/>
        <v>-2.8673835125448053E-2</v>
      </c>
      <c r="I1576" s="5"/>
      <c r="J1576" s="5"/>
      <c r="K1576" s="5"/>
    </row>
    <row r="1577" spans="2:11" ht="13.5" x14ac:dyDescent="0.35">
      <c r="B1577" s="4">
        <v>44302</v>
      </c>
      <c r="C1577" s="2">
        <v>2.7</v>
      </c>
      <c r="D1577" s="2">
        <v>2.7</v>
      </c>
      <c r="E1577" s="2">
        <v>18234</v>
      </c>
      <c r="F1577" s="2">
        <v>2.6970999999999998</v>
      </c>
      <c r="G1577" s="2">
        <v>49178.921399999999</v>
      </c>
      <c r="H1577" s="6">
        <f t="shared" si="24"/>
        <v>-3.6900369003689251E-3</v>
      </c>
      <c r="I1577" s="5"/>
      <c r="J1577" s="5"/>
      <c r="K1577" s="5"/>
    </row>
    <row r="1578" spans="2:11" ht="13.5" x14ac:dyDescent="0.35">
      <c r="B1578" s="4">
        <v>44305</v>
      </c>
      <c r="C1578" s="2">
        <v>2.75</v>
      </c>
      <c r="D1578" s="2">
        <v>2.75</v>
      </c>
      <c r="E1578" s="2">
        <v>11073</v>
      </c>
      <c r="F1578" s="2">
        <v>2.7121</v>
      </c>
      <c r="G1578" s="2">
        <v>30031.083299999998</v>
      </c>
      <c r="H1578" s="6">
        <f t="shared" si="24"/>
        <v>1.8518518518518452E-2</v>
      </c>
      <c r="I1578" s="5"/>
      <c r="J1578" s="5"/>
      <c r="K1578" s="5"/>
    </row>
    <row r="1579" spans="2:11" ht="13.5" x14ac:dyDescent="0.35">
      <c r="B1579" s="4">
        <v>44306</v>
      </c>
      <c r="C1579" s="2">
        <v>2.74</v>
      </c>
      <c r="D1579" s="2">
        <v>2.74</v>
      </c>
      <c r="E1579" s="2">
        <v>1181</v>
      </c>
      <c r="F1579" s="2">
        <v>2.6951000000000001</v>
      </c>
      <c r="G1579" s="2">
        <v>3182.9131000000002</v>
      </c>
      <c r="H1579" s="6">
        <f t="shared" si="24"/>
        <v>-3.6363636363635587E-3</v>
      </c>
      <c r="I1579" s="5"/>
      <c r="J1579" s="5"/>
      <c r="K1579" s="5"/>
    </row>
    <row r="1580" spans="2:11" ht="13.5" x14ac:dyDescent="0.35">
      <c r="B1580" s="4">
        <v>44307</v>
      </c>
      <c r="C1580" s="2">
        <v>2.67</v>
      </c>
      <c r="D1580" s="2">
        <v>2.67</v>
      </c>
      <c r="E1580" s="2">
        <v>35577</v>
      </c>
      <c r="F1580" s="2">
        <v>2.7294</v>
      </c>
      <c r="G1580" s="2">
        <v>97103.863800000006</v>
      </c>
      <c r="H1580" s="6">
        <f t="shared" si="24"/>
        <v>-2.5547445255474553E-2</v>
      </c>
      <c r="I1580" s="5"/>
      <c r="J1580" s="5"/>
      <c r="K1580" s="5"/>
    </row>
    <row r="1581" spans="2:11" ht="13.5" x14ac:dyDescent="0.35">
      <c r="B1581" s="4">
        <v>44308</v>
      </c>
      <c r="C1581" s="2">
        <v>2.7</v>
      </c>
      <c r="D1581" s="2">
        <v>2.7</v>
      </c>
      <c r="E1581" s="2">
        <v>36358</v>
      </c>
      <c r="F1581" s="2">
        <v>2.6979000000000002</v>
      </c>
      <c r="G1581" s="2">
        <v>98090.248200000002</v>
      </c>
      <c r="H1581" s="6">
        <f t="shared" si="24"/>
        <v>1.1235955056179869E-2</v>
      </c>
      <c r="I1581" s="5"/>
      <c r="J1581" s="5"/>
      <c r="K1581" s="5"/>
    </row>
    <row r="1582" spans="2:11" ht="13.5" x14ac:dyDescent="0.35">
      <c r="B1582" s="4">
        <v>44309</v>
      </c>
      <c r="C1582" s="2">
        <v>2.74</v>
      </c>
      <c r="D1582" s="2">
        <v>2.74</v>
      </c>
      <c r="E1582" s="2">
        <v>2828</v>
      </c>
      <c r="F1582" s="2">
        <v>2.7507000000000001</v>
      </c>
      <c r="G1582" s="2">
        <v>7778.9795999999997</v>
      </c>
      <c r="H1582" s="6">
        <f t="shared" si="24"/>
        <v>1.4814814814814828E-2</v>
      </c>
      <c r="I1582" s="5"/>
      <c r="J1582" s="5"/>
      <c r="K1582" s="5"/>
    </row>
    <row r="1583" spans="2:11" ht="13.5" x14ac:dyDescent="0.35">
      <c r="B1583" s="4">
        <v>44312</v>
      </c>
      <c r="C1583" s="2">
        <v>2.7</v>
      </c>
      <c r="D1583" s="2">
        <v>2.7</v>
      </c>
      <c r="E1583" s="2">
        <v>20102</v>
      </c>
      <c r="F1583" s="2">
        <v>2.7002999999999999</v>
      </c>
      <c r="G1583" s="2">
        <v>54281.4306</v>
      </c>
      <c r="H1583" s="6">
        <f t="shared" si="24"/>
        <v>-1.4598540145985413E-2</v>
      </c>
      <c r="I1583" s="5"/>
      <c r="J1583" s="5"/>
      <c r="K1583" s="5"/>
    </row>
    <row r="1584" spans="2:11" ht="13.5" x14ac:dyDescent="0.35">
      <c r="B1584" s="4">
        <v>44313</v>
      </c>
      <c r="C1584" s="2">
        <v>2.68</v>
      </c>
      <c r="D1584" s="2">
        <v>2.68</v>
      </c>
      <c r="E1584" s="2">
        <v>4988</v>
      </c>
      <c r="F1584" s="2">
        <v>2.6772999999999998</v>
      </c>
      <c r="G1584" s="2">
        <v>13354.3724</v>
      </c>
      <c r="H1584" s="6">
        <f t="shared" si="24"/>
        <v>-7.4074074074074138E-3</v>
      </c>
      <c r="I1584" s="5"/>
      <c r="J1584" s="5"/>
      <c r="K1584" s="5"/>
    </row>
    <row r="1585" spans="2:11" ht="13.5" x14ac:dyDescent="0.35">
      <c r="B1585" s="4">
        <v>44314</v>
      </c>
      <c r="C1585" s="2">
        <v>2.69</v>
      </c>
      <c r="D1585" s="2">
        <v>2.69</v>
      </c>
      <c r="E1585" s="2">
        <v>21822</v>
      </c>
      <c r="F1585" s="2">
        <v>2.6598999999999999</v>
      </c>
      <c r="G1585" s="2">
        <v>58044.337800000001</v>
      </c>
      <c r="H1585" s="6">
        <f t="shared" si="24"/>
        <v>3.7313432835820097E-3</v>
      </c>
      <c r="I1585" s="5"/>
      <c r="J1585" s="5"/>
      <c r="K1585" s="5"/>
    </row>
    <row r="1586" spans="2:11" ht="13.5" x14ac:dyDescent="0.35">
      <c r="B1586" s="4">
        <v>44315</v>
      </c>
      <c r="C1586" s="2">
        <v>2.7</v>
      </c>
      <c r="D1586" s="2">
        <v>2.7</v>
      </c>
      <c r="E1586" s="2">
        <v>6773</v>
      </c>
      <c r="F1586" s="2">
        <v>2.6562000000000001</v>
      </c>
      <c r="G1586" s="2">
        <v>17990.442599999998</v>
      </c>
      <c r="H1586" s="6">
        <f t="shared" si="24"/>
        <v>3.7174721189591939E-3</v>
      </c>
      <c r="I1586" s="5"/>
      <c r="J1586" s="5"/>
      <c r="K1586" s="5"/>
    </row>
    <row r="1587" spans="2:11" ht="13.5" x14ac:dyDescent="0.35">
      <c r="B1587" s="4">
        <v>44316</v>
      </c>
      <c r="C1587" s="2">
        <v>2.7</v>
      </c>
      <c r="D1587" s="2">
        <v>2.7</v>
      </c>
      <c r="E1587" s="2">
        <v>5907</v>
      </c>
      <c r="F1587" s="2">
        <v>2.6785999999999999</v>
      </c>
      <c r="G1587" s="2">
        <v>15822.4902</v>
      </c>
      <c r="H1587" s="6">
        <f t="shared" si="24"/>
        <v>0</v>
      </c>
      <c r="I1587" s="5"/>
      <c r="J1587" s="5"/>
      <c r="K1587" s="5"/>
    </row>
    <row r="1588" spans="2:11" ht="13.5" x14ac:dyDescent="0.35">
      <c r="B1588" s="4">
        <v>44319</v>
      </c>
      <c r="C1588" s="2">
        <v>2.68</v>
      </c>
      <c r="D1588" s="2">
        <v>2.68</v>
      </c>
      <c r="E1588" s="2">
        <v>2685</v>
      </c>
      <c r="F1588" s="2">
        <v>2.6865000000000001</v>
      </c>
      <c r="G1588" s="2">
        <v>7213.2524999999996</v>
      </c>
      <c r="H1588" s="6">
        <f t="shared" si="24"/>
        <v>-7.4074074074074138E-3</v>
      </c>
      <c r="I1588" s="5"/>
      <c r="J1588" s="5"/>
      <c r="K1588" s="5"/>
    </row>
    <row r="1589" spans="2:11" ht="13.5" x14ac:dyDescent="0.35">
      <c r="B1589" s="4">
        <v>44320</v>
      </c>
      <c r="C1589" s="2">
        <v>2.7</v>
      </c>
      <c r="D1589" s="2">
        <v>2.7</v>
      </c>
      <c r="E1589" s="2">
        <v>28013</v>
      </c>
      <c r="F1589" s="2">
        <v>2.6714000000000002</v>
      </c>
      <c r="G1589" s="2">
        <v>74833.928199999995</v>
      </c>
      <c r="H1589" s="6">
        <f t="shared" si="24"/>
        <v>7.462686567164185E-3</v>
      </c>
      <c r="I1589" s="5"/>
      <c r="J1589" s="5"/>
      <c r="K1589" s="5"/>
    </row>
    <row r="1590" spans="2:11" ht="13.5" x14ac:dyDescent="0.35">
      <c r="B1590" s="4">
        <v>44321</v>
      </c>
      <c r="C1590" s="2">
        <v>2.75</v>
      </c>
      <c r="D1590" s="2">
        <v>2.75</v>
      </c>
      <c r="E1590" s="2">
        <v>7645</v>
      </c>
      <c r="F1590" s="2">
        <v>2.6964000000000001</v>
      </c>
      <c r="G1590" s="2">
        <v>20613.977999999999</v>
      </c>
      <c r="H1590" s="6">
        <f t="shared" si="24"/>
        <v>1.8518518518518452E-2</v>
      </c>
      <c r="I1590" s="5"/>
      <c r="J1590" s="5"/>
      <c r="K1590" s="5"/>
    </row>
    <row r="1591" spans="2:11" ht="13.5" x14ac:dyDescent="0.35">
      <c r="B1591" s="4">
        <v>44322</v>
      </c>
      <c r="C1591" s="2">
        <v>2.75</v>
      </c>
      <c r="D1591" s="2">
        <v>2.75</v>
      </c>
      <c r="E1591" s="2">
        <v>25526</v>
      </c>
      <c r="F1591" s="2">
        <v>2.7025999999999999</v>
      </c>
      <c r="G1591" s="2">
        <v>68986.567599999995</v>
      </c>
      <c r="H1591" s="6">
        <f t="shared" si="24"/>
        <v>0</v>
      </c>
      <c r="I1591" s="5"/>
      <c r="J1591" s="5"/>
      <c r="K1591" s="5"/>
    </row>
    <row r="1592" spans="2:11" ht="13.5" x14ac:dyDescent="0.35">
      <c r="B1592" s="4">
        <v>44323</v>
      </c>
      <c r="C1592" s="2">
        <v>2.8</v>
      </c>
      <c r="D1592" s="2">
        <v>2.8</v>
      </c>
      <c r="E1592" s="2">
        <v>9693</v>
      </c>
      <c r="F1592" s="2">
        <v>2.7925</v>
      </c>
      <c r="G1592" s="2">
        <v>27067.702499999999</v>
      </c>
      <c r="H1592" s="6">
        <f t="shared" si="24"/>
        <v>1.8181818181818118E-2</v>
      </c>
      <c r="I1592" s="5"/>
      <c r="J1592" s="5"/>
      <c r="K1592" s="5"/>
    </row>
    <row r="1593" spans="2:11" ht="13.5" x14ac:dyDescent="0.35">
      <c r="B1593" s="4">
        <v>44326</v>
      </c>
      <c r="C1593" s="2">
        <v>2.8</v>
      </c>
      <c r="D1593" s="2">
        <v>2.8</v>
      </c>
      <c r="E1593" s="2">
        <v>17042</v>
      </c>
      <c r="F1593" s="2">
        <v>2.7707000000000002</v>
      </c>
      <c r="G1593" s="2">
        <v>47218.269399999997</v>
      </c>
      <c r="H1593" s="6">
        <f t="shared" si="24"/>
        <v>0</v>
      </c>
      <c r="I1593" s="5"/>
      <c r="J1593" s="5"/>
      <c r="K1593" s="5"/>
    </row>
    <row r="1594" spans="2:11" ht="13.5" x14ac:dyDescent="0.35">
      <c r="B1594" s="4">
        <v>44327</v>
      </c>
      <c r="C1594" s="2">
        <v>2.8</v>
      </c>
      <c r="D1594" s="2">
        <v>2.8</v>
      </c>
      <c r="E1594" s="2">
        <v>20413</v>
      </c>
      <c r="F1594" s="2">
        <v>2.7530000000000001</v>
      </c>
      <c r="G1594" s="2">
        <v>56196.989000000001</v>
      </c>
      <c r="H1594" s="6">
        <f t="shared" si="24"/>
        <v>0</v>
      </c>
      <c r="I1594" s="5"/>
      <c r="J1594" s="5"/>
      <c r="K1594" s="5"/>
    </row>
    <row r="1595" spans="2:11" ht="13.5" x14ac:dyDescent="0.35">
      <c r="B1595" s="4">
        <v>44333</v>
      </c>
      <c r="C1595" s="2">
        <v>2.77</v>
      </c>
      <c r="D1595" s="2">
        <v>2.77</v>
      </c>
      <c r="E1595" s="2">
        <v>34114</v>
      </c>
      <c r="F1595" s="2">
        <v>2.6642999999999999</v>
      </c>
      <c r="G1595" s="2">
        <v>90889.930200000003</v>
      </c>
      <c r="H1595" s="6">
        <f t="shared" si="24"/>
        <v>-1.0714285714285645E-2</v>
      </c>
      <c r="I1595" s="5"/>
      <c r="J1595" s="5"/>
      <c r="K1595" s="5"/>
    </row>
    <row r="1596" spans="2:11" ht="13.5" x14ac:dyDescent="0.35">
      <c r="B1596" s="4">
        <v>44334</v>
      </c>
      <c r="C1596" s="2">
        <v>2.69</v>
      </c>
      <c r="D1596" s="2">
        <v>2.69</v>
      </c>
      <c r="E1596" s="2">
        <v>11222</v>
      </c>
      <c r="F1596" s="2">
        <v>2.6884000000000001</v>
      </c>
      <c r="G1596" s="2">
        <v>30169.2248</v>
      </c>
      <c r="H1596" s="6">
        <f t="shared" si="24"/>
        <v>-2.8880866425992805E-2</v>
      </c>
      <c r="I1596" s="5"/>
      <c r="J1596" s="5"/>
      <c r="K1596" s="5"/>
    </row>
    <row r="1597" spans="2:11" ht="13.5" x14ac:dyDescent="0.35">
      <c r="B1597" s="4">
        <v>44335</v>
      </c>
      <c r="C1597" s="2">
        <v>2.74</v>
      </c>
      <c r="D1597" s="2">
        <v>2.74</v>
      </c>
      <c r="E1597" s="2">
        <v>6774</v>
      </c>
      <c r="F1597" s="2">
        <v>2.6865000000000001</v>
      </c>
      <c r="G1597" s="2">
        <v>18198.350999999999</v>
      </c>
      <c r="H1597" s="6">
        <f t="shared" si="24"/>
        <v>1.8587360594795637E-2</v>
      </c>
      <c r="I1597" s="5"/>
      <c r="J1597" s="5"/>
      <c r="K1597" s="5"/>
    </row>
    <row r="1598" spans="2:11" ht="13.5" x14ac:dyDescent="0.35">
      <c r="B1598" s="4">
        <v>44336</v>
      </c>
      <c r="C1598" s="2">
        <v>2.7</v>
      </c>
      <c r="D1598" s="2">
        <v>2.7</v>
      </c>
      <c r="E1598" s="2">
        <v>1111</v>
      </c>
      <c r="F1598" s="2">
        <v>2.7046000000000001</v>
      </c>
      <c r="G1598" s="2">
        <v>3004.8105999999998</v>
      </c>
      <c r="H1598" s="6">
        <f t="shared" si="24"/>
        <v>-1.4598540145985413E-2</v>
      </c>
      <c r="I1598" s="5"/>
      <c r="J1598" s="5"/>
      <c r="K1598" s="5"/>
    </row>
    <row r="1599" spans="2:11" ht="13.5" x14ac:dyDescent="0.35">
      <c r="B1599" s="4">
        <v>44337</v>
      </c>
      <c r="C1599" s="2">
        <v>2.7</v>
      </c>
      <c r="D1599" s="2">
        <v>2.7</v>
      </c>
      <c r="E1599" s="2">
        <v>22184</v>
      </c>
      <c r="F1599" s="2">
        <v>2.7010000000000001</v>
      </c>
      <c r="G1599" s="2">
        <v>59918.983999999997</v>
      </c>
      <c r="H1599" s="6">
        <f t="shared" si="24"/>
        <v>0</v>
      </c>
      <c r="I1599" s="5"/>
      <c r="J1599" s="5"/>
      <c r="K1599" s="5"/>
    </row>
    <row r="1600" spans="2:11" ht="13.5" x14ac:dyDescent="0.35">
      <c r="B1600" s="4">
        <v>44340</v>
      </c>
      <c r="C1600" s="2">
        <v>2.73</v>
      </c>
      <c r="D1600" s="2">
        <v>2.73</v>
      </c>
      <c r="E1600" s="2">
        <v>11535</v>
      </c>
      <c r="F1600" s="2">
        <v>2.7126999999999999</v>
      </c>
      <c r="G1600" s="2">
        <v>31290.994500000001</v>
      </c>
      <c r="H1600" s="6">
        <f t="shared" si="24"/>
        <v>1.1111111111111039E-2</v>
      </c>
      <c r="I1600" s="5"/>
      <c r="J1600" s="5"/>
      <c r="K1600" s="5"/>
    </row>
    <row r="1601" spans="2:11" ht="13.5" x14ac:dyDescent="0.35">
      <c r="B1601" s="4">
        <v>44341</v>
      </c>
      <c r="C1601" s="2">
        <v>2.74</v>
      </c>
      <c r="D1601" s="2">
        <v>2.74</v>
      </c>
      <c r="E1601" s="2">
        <v>17689</v>
      </c>
      <c r="F1601" s="2">
        <v>2.7033999999999998</v>
      </c>
      <c r="G1601" s="2">
        <v>47820.442600000002</v>
      </c>
      <c r="H1601" s="6">
        <f t="shared" si="24"/>
        <v>3.6630036630037476E-3</v>
      </c>
      <c r="I1601" s="5"/>
      <c r="J1601" s="5"/>
      <c r="K1601" s="5"/>
    </row>
    <row r="1602" spans="2:11" ht="13.5" x14ac:dyDescent="0.35">
      <c r="B1602" s="4">
        <v>44342</v>
      </c>
      <c r="C1602" s="2">
        <v>2.74</v>
      </c>
      <c r="D1602" s="2">
        <v>2.74</v>
      </c>
      <c r="E1602" s="2">
        <v>6250</v>
      </c>
      <c r="F1602" s="2">
        <v>2.7408999999999999</v>
      </c>
      <c r="G1602" s="2">
        <v>17130.625</v>
      </c>
      <c r="H1602" s="6">
        <f t="shared" si="24"/>
        <v>0</v>
      </c>
      <c r="I1602" s="5"/>
      <c r="J1602" s="5"/>
      <c r="K1602" s="5"/>
    </row>
    <row r="1603" spans="2:11" ht="13.5" x14ac:dyDescent="0.35">
      <c r="B1603" s="4">
        <v>44343</v>
      </c>
      <c r="C1603" s="2">
        <v>2.73</v>
      </c>
      <c r="D1603" s="2">
        <v>2.73</v>
      </c>
      <c r="E1603" s="2">
        <v>10678</v>
      </c>
      <c r="F1603" s="2">
        <v>2.6970000000000001</v>
      </c>
      <c r="G1603" s="2">
        <v>28798.565999999999</v>
      </c>
      <c r="H1603" s="6">
        <f t="shared" si="24"/>
        <v>-3.6496350364964344E-3</v>
      </c>
      <c r="I1603" s="5"/>
      <c r="J1603" s="5"/>
      <c r="K1603" s="5"/>
    </row>
    <row r="1604" spans="2:11" ht="13.5" x14ac:dyDescent="0.35">
      <c r="B1604" s="4">
        <v>44344</v>
      </c>
      <c r="C1604" s="2">
        <v>2.73</v>
      </c>
      <c r="D1604" s="2">
        <v>2.73</v>
      </c>
      <c r="E1604" s="2">
        <v>14723</v>
      </c>
      <c r="F1604" s="2">
        <v>2.6987000000000001</v>
      </c>
      <c r="G1604" s="2">
        <v>39732.960099999997</v>
      </c>
      <c r="H1604" s="6">
        <f t="shared" si="24"/>
        <v>0</v>
      </c>
      <c r="I1604" s="5"/>
      <c r="J1604" s="5"/>
      <c r="K1604" s="5"/>
    </row>
    <row r="1605" spans="2:11" ht="13.5" x14ac:dyDescent="0.35">
      <c r="B1605" s="4">
        <v>44347</v>
      </c>
      <c r="C1605" s="2">
        <v>2.73</v>
      </c>
      <c r="D1605" s="2">
        <v>2.73</v>
      </c>
      <c r="E1605" s="2">
        <v>1171</v>
      </c>
      <c r="F1605" s="2">
        <v>2.7029000000000001</v>
      </c>
      <c r="G1605" s="2">
        <v>3165.0958999999998</v>
      </c>
      <c r="H1605" s="6">
        <f t="shared" si="24"/>
        <v>0</v>
      </c>
      <c r="I1605" s="5"/>
      <c r="J1605" s="5"/>
      <c r="K1605" s="5"/>
    </row>
    <row r="1606" spans="2:11" ht="13.5" x14ac:dyDescent="0.35">
      <c r="B1606" s="4">
        <v>44348</v>
      </c>
      <c r="C1606" s="2">
        <v>2.78</v>
      </c>
      <c r="D1606" s="2">
        <v>2.78</v>
      </c>
      <c r="E1606" s="2">
        <v>10553</v>
      </c>
      <c r="F1606" s="2">
        <v>2.7351000000000001</v>
      </c>
      <c r="G1606" s="2">
        <v>28863.510300000002</v>
      </c>
      <c r="H1606" s="6">
        <f t="shared" si="24"/>
        <v>1.831501831501825E-2</v>
      </c>
      <c r="I1606" s="5"/>
      <c r="J1606" s="5"/>
      <c r="K1606" s="5"/>
    </row>
    <row r="1607" spans="2:11" ht="13.5" x14ac:dyDescent="0.35">
      <c r="B1607" s="4">
        <v>44349</v>
      </c>
      <c r="C1607" s="2">
        <v>2.73</v>
      </c>
      <c r="D1607" s="2">
        <v>2.73</v>
      </c>
      <c r="E1607" s="2">
        <v>5338</v>
      </c>
      <c r="F1607" s="2">
        <v>2.7288000000000001</v>
      </c>
      <c r="G1607" s="2">
        <v>14566.3344</v>
      </c>
      <c r="H1607" s="6">
        <f t="shared" ref="H1607:H1670" si="25">(D1607-D1606)/D1606</f>
        <v>-1.7985611510791304E-2</v>
      </c>
      <c r="I1607" s="5"/>
      <c r="J1607" s="5"/>
      <c r="K1607" s="5"/>
    </row>
    <row r="1608" spans="2:11" ht="13.5" x14ac:dyDescent="0.35">
      <c r="B1608" s="4">
        <v>44350</v>
      </c>
      <c r="C1608" s="2">
        <v>2.72</v>
      </c>
      <c r="D1608" s="2">
        <v>2.72</v>
      </c>
      <c r="E1608" s="2">
        <v>3429</v>
      </c>
      <c r="F1608" s="2">
        <v>2.7349999999999999</v>
      </c>
      <c r="G1608" s="2">
        <v>9378.3150000000005</v>
      </c>
      <c r="H1608" s="6">
        <f t="shared" si="25"/>
        <v>-3.6630036630035849E-3</v>
      </c>
      <c r="I1608" s="5"/>
      <c r="J1608" s="5"/>
      <c r="K1608" s="5"/>
    </row>
    <row r="1609" spans="2:11" ht="13.5" x14ac:dyDescent="0.35">
      <c r="B1609" s="4">
        <v>44351</v>
      </c>
      <c r="C1609" s="2">
        <v>2.78</v>
      </c>
      <c r="D1609" s="2">
        <v>2.78</v>
      </c>
      <c r="E1609" s="2">
        <v>1</v>
      </c>
      <c r="F1609" s="2">
        <v>2.78</v>
      </c>
      <c r="G1609" s="2">
        <v>2.78</v>
      </c>
      <c r="H1609" s="6">
        <f t="shared" si="25"/>
        <v>2.205882352941162E-2</v>
      </c>
      <c r="I1609" s="5"/>
      <c r="J1609" s="5"/>
      <c r="K1609" s="5"/>
    </row>
    <row r="1610" spans="2:11" ht="13.5" x14ac:dyDescent="0.35">
      <c r="B1610" s="4">
        <v>44354</v>
      </c>
      <c r="C1610" s="2">
        <v>2.7</v>
      </c>
      <c r="D1610" s="2">
        <v>2.7</v>
      </c>
      <c r="E1610" s="2">
        <v>9171</v>
      </c>
      <c r="F1610" s="2">
        <v>2.6972</v>
      </c>
      <c r="G1610" s="2">
        <v>24736.021199999999</v>
      </c>
      <c r="H1610" s="6">
        <f t="shared" si="25"/>
        <v>-2.8776978417266053E-2</v>
      </c>
      <c r="I1610" s="5"/>
      <c r="J1610" s="5"/>
      <c r="K1610" s="5"/>
    </row>
    <row r="1611" spans="2:11" ht="13.5" x14ac:dyDescent="0.35">
      <c r="B1611" s="4">
        <v>44355</v>
      </c>
      <c r="C1611" s="2">
        <v>2.75</v>
      </c>
      <c r="D1611" s="2">
        <v>2.75</v>
      </c>
      <c r="E1611" s="2">
        <v>2597</v>
      </c>
      <c r="F1611" s="2">
        <v>2.7</v>
      </c>
      <c r="G1611" s="2">
        <v>7011.9</v>
      </c>
      <c r="H1611" s="6">
        <f t="shared" si="25"/>
        <v>1.8518518518518452E-2</v>
      </c>
      <c r="I1611" s="5"/>
      <c r="J1611" s="5"/>
      <c r="K1611" s="5"/>
    </row>
    <row r="1612" spans="2:11" ht="13.5" x14ac:dyDescent="0.35">
      <c r="B1612" s="4">
        <v>44356</v>
      </c>
      <c r="C1612" s="2">
        <v>2.69</v>
      </c>
      <c r="D1612" s="2">
        <v>2.69</v>
      </c>
      <c r="E1612" s="2">
        <v>4801</v>
      </c>
      <c r="F1612" s="2">
        <v>2.6936</v>
      </c>
      <c r="G1612" s="2">
        <v>12931.973599999999</v>
      </c>
      <c r="H1612" s="6">
        <f t="shared" si="25"/>
        <v>-2.1818181818181837E-2</v>
      </c>
      <c r="I1612" s="5"/>
      <c r="J1612" s="5"/>
      <c r="K1612" s="5"/>
    </row>
    <row r="1613" spans="2:11" ht="13.5" x14ac:dyDescent="0.35">
      <c r="B1613" s="4">
        <v>44357</v>
      </c>
      <c r="C1613" s="2">
        <v>2.7</v>
      </c>
      <c r="D1613" s="2">
        <v>2.7</v>
      </c>
      <c r="E1613" s="2">
        <v>10726</v>
      </c>
      <c r="F1613" s="2">
        <v>2.6804999999999999</v>
      </c>
      <c r="G1613" s="2">
        <v>28751.043000000001</v>
      </c>
      <c r="H1613" s="6">
        <f t="shared" si="25"/>
        <v>3.7174721189591939E-3</v>
      </c>
      <c r="I1613" s="5"/>
      <c r="J1613" s="5"/>
      <c r="K1613" s="5"/>
    </row>
    <row r="1614" spans="2:11" ht="13.5" x14ac:dyDescent="0.35">
      <c r="B1614" s="4">
        <v>44358</v>
      </c>
      <c r="C1614" s="2">
        <v>2.7</v>
      </c>
      <c r="D1614" s="2">
        <v>2.7</v>
      </c>
      <c r="E1614" s="2">
        <v>1187</v>
      </c>
      <c r="F1614" s="2">
        <v>2.6922000000000001</v>
      </c>
      <c r="G1614" s="2">
        <v>3195.6414</v>
      </c>
      <c r="H1614" s="6">
        <f t="shared" si="25"/>
        <v>0</v>
      </c>
      <c r="I1614" s="5"/>
      <c r="J1614" s="5"/>
      <c r="K1614" s="5"/>
    </row>
    <row r="1615" spans="2:11" ht="13.5" x14ac:dyDescent="0.35">
      <c r="B1615" s="4">
        <v>44361</v>
      </c>
      <c r="C1615" s="2">
        <v>2.7</v>
      </c>
      <c r="D1615" s="2">
        <v>2.7</v>
      </c>
      <c r="E1615" s="2">
        <v>19951</v>
      </c>
      <c r="F1615" s="2">
        <v>2.6981000000000002</v>
      </c>
      <c r="G1615" s="2">
        <v>53829.793100000003</v>
      </c>
      <c r="H1615" s="6">
        <f t="shared" si="25"/>
        <v>0</v>
      </c>
      <c r="I1615" s="5"/>
      <c r="J1615" s="5"/>
      <c r="K1615" s="5"/>
    </row>
    <row r="1616" spans="2:11" ht="13.5" x14ac:dyDescent="0.35">
      <c r="B1616" s="4">
        <v>44362</v>
      </c>
      <c r="C1616" s="2">
        <v>2.7</v>
      </c>
      <c r="D1616" s="2">
        <v>2.7</v>
      </c>
      <c r="E1616" s="2">
        <v>2827</v>
      </c>
      <c r="F1616" s="2">
        <v>2.6878000000000002</v>
      </c>
      <c r="G1616" s="2">
        <v>7598.4106000000002</v>
      </c>
      <c r="H1616" s="6">
        <f t="shared" si="25"/>
        <v>0</v>
      </c>
      <c r="I1616" s="5"/>
      <c r="J1616" s="5"/>
      <c r="K1616" s="5"/>
    </row>
    <row r="1617" spans="2:11" ht="13.5" x14ac:dyDescent="0.35">
      <c r="B1617" s="4">
        <v>44363</v>
      </c>
      <c r="C1617" s="2">
        <v>2.7</v>
      </c>
      <c r="D1617" s="2">
        <v>2.7</v>
      </c>
      <c r="E1617" s="2">
        <v>7161</v>
      </c>
      <c r="F1617" s="2">
        <v>2.6617000000000002</v>
      </c>
      <c r="G1617" s="2">
        <v>19060.433700000001</v>
      </c>
      <c r="H1617" s="6">
        <f t="shared" si="25"/>
        <v>0</v>
      </c>
      <c r="I1617" s="5"/>
      <c r="J1617" s="5"/>
      <c r="K1617" s="5"/>
    </row>
    <row r="1618" spans="2:11" ht="13.5" x14ac:dyDescent="0.35">
      <c r="B1618" s="4">
        <v>44364</v>
      </c>
      <c r="C1618" s="2">
        <v>2.7</v>
      </c>
      <c r="D1618" s="2">
        <v>2.7</v>
      </c>
      <c r="E1618" s="2">
        <v>7161</v>
      </c>
      <c r="F1618" s="2">
        <v>2.6617000000000002</v>
      </c>
      <c r="G1618" s="2">
        <v>19060.433700000001</v>
      </c>
      <c r="H1618" s="6">
        <f t="shared" si="25"/>
        <v>0</v>
      </c>
      <c r="I1618" s="5"/>
      <c r="J1618" s="5"/>
      <c r="K1618" s="5"/>
    </row>
    <row r="1619" spans="2:11" ht="13.5" x14ac:dyDescent="0.35">
      <c r="B1619" s="4">
        <v>44365</v>
      </c>
      <c r="C1619" s="2">
        <v>2.7</v>
      </c>
      <c r="D1619" s="2">
        <v>2.7</v>
      </c>
      <c r="E1619" s="2">
        <v>4006</v>
      </c>
      <c r="F1619" s="2">
        <v>2.6480999999999999</v>
      </c>
      <c r="G1619" s="2">
        <v>10608.2886</v>
      </c>
      <c r="H1619" s="6">
        <f t="shared" si="25"/>
        <v>0</v>
      </c>
      <c r="I1619" s="5"/>
      <c r="J1619" s="5"/>
      <c r="K1619" s="5"/>
    </row>
    <row r="1620" spans="2:11" ht="13.5" x14ac:dyDescent="0.35">
      <c r="B1620" s="4">
        <v>44368</v>
      </c>
      <c r="C1620" s="2">
        <v>2.7</v>
      </c>
      <c r="D1620" s="2">
        <v>2.7</v>
      </c>
      <c r="E1620" s="2">
        <v>39907</v>
      </c>
      <c r="F1620" s="2">
        <v>2.69</v>
      </c>
      <c r="G1620" s="2">
        <v>107349.83</v>
      </c>
      <c r="H1620" s="6">
        <f t="shared" si="25"/>
        <v>0</v>
      </c>
      <c r="I1620" s="5"/>
      <c r="J1620" s="5"/>
      <c r="K1620" s="5"/>
    </row>
    <row r="1621" spans="2:11" ht="13.5" x14ac:dyDescent="0.35">
      <c r="B1621" s="4">
        <v>44369</v>
      </c>
      <c r="C1621" s="2">
        <v>2.7</v>
      </c>
      <c r="D1621" s="2">
        <v>2.7</v>
      </c>
      <c r="E1621" s="2">
        <v>8098</v>
      </c>
      <c r="F1621" s="2">
        <v>2.69</v>
      </c>
      <c r="G1621" s="2">
        <v>21783.62</v>
      </c>
      <c r="H1621" s="6">
        <f t="shared" si="25"/>
        <v>0</v>
      </c>
      <c r="I1621" s="5"/>
      <c r="J1621" s="5"/>
      <c r="K1621" s="5"/>
    </row>
    <row r="1622" spans="2:11" ht="13.5" x14ac:dyDescent="0.35">
      <c r="B1622" s="4">
        <v>44370</v>
      </c>
      <c r="C1622" s="2">
        <v>2.69</v>
      </c>
      <c r="D1622" s="2">
        <v>2.69</v>
      </c>
      <c r="E1622" s="2">
        <v>8933</v>
      </c>
      <c r="F1622" s="2">
        <v>2.69</v>
      </c>
      <c r="G1622" s="2">
        <v>24029.77</v>
      </c>
      <c r="H1622" s="6">
        <f t="shared" si="25"/>
        <v>-3.7037037037037888E-3</v>
      </c>
      <c r="I1622" s="5"/>
      <c r="J1622" s="5"/>
      <c r="K1622" s="5"/>
    </row>
    <row r="1623" spans="2:11" ht="13.5" x14ac:dyDescent="0.35">
      <c r="B1623" s="4">
        <v>44371</v>
      </c>
      <c r="C1623" s="2">
        <v>2.69</v>
      </c>
      <c r="D1623" s="2">
        <v>2.69</v>
      </c>
      <c r="E1623" s="2">
        <v>571</v>
      </c>
      <c r="F1623" s="2">
        <v>2.69</v>
      </c>
      <c r="G1623" s="2">
        <v>1535.99</v>
      </c>
      <c r="H1623" s="6">
        <f t="shared" si="25"/>
        <v>0</v>
      </c>
      <c r="I1623" s="5"/>
      <c r="J1623" s="5"/>
      <c r="K1623" s="5"/>
    </row>
    <row r="1624" spans="2:11" ht="13.5" x14ac:dyDescent="0.35">
      <c r="B1624" s="4">
        <v>44372</v>
      </c>
      <c r="C1624" s="2">
        <v>2.69</v>
      </c>
      <c r="D1624" s="2">
        <v>2.69</v>
      </c>
      <c r="E1624" s="2">
        <v>2778</v>
      </c>
      <c r="F1624" s="2">
        <v>2.6909999999999998</v>
      </c>
      <c r="G1624" s="2">
        <v>7475.598</v>
      </c>
      <c r="H1624" s="6">
        <f t="shared" si="25"/>
        <v>0</v>
      </c>
      <c r="I1624" s="5"/>
      <c r="J1624" s="5"/>
      <c r="K1624" s="5"/>
    </row>
    <row r="1625" spans="2:11" ht="13.5" x14ac:dyDescent="0.35">
      <c r="B1625" s="4">
        <v>44375</v>
      </c>
      <c r="C1625" s="2">
        <v>2.69</v>
      </c>
      <c r="D1625" s="2">
        <v>2.69</v>
      </c>
      <c r="E1625" s="2">
        <v>0</v>
      </c>
      <c r="F1625" s="2">
        <v>0</v>
      </c>
      <c r="G1625" s="2">
        <v>0</v>
      </c>
      <c r="H1625" s="6">
        <f t="shared" si="25"/>
        <v>0</v>
      </c>
      <c r="I1625" s="5"/>
      <c r="J1625" s="5"/>
      <c r="K1625" s="5"/>
    </row>
    <row r="1626" spans="2:11" ht="13.5" x14ac:dyDescent="0.35">
      <c r="B1626" s="4">
        <v>44376</v>
      </c>
      <c r="C1626" s="2">
        <v>2.66</v>
      </c>
      <c r="D1626" s="2">
        <v>2.66</v>
      </c>
      <c r="E1626" s="2">
        <v>5535</v>
      </c>
      <c r="F1626" s="2">
        <v>2.66</v>
      </c>
      <c r="G1626" s="2">
        <v>14723.1</v>
      </c>
      <c r="H1626" s="6">
        <f t="shared" si="25"/>
        <v>-1.1152416356877252E-2</v>
      </c>
      <c r="I1626" s="5"/>
      <c r="J1626" s="5"/>
      <c r="K1626" s="5"/>
    </row>
    <row r="1627" spans="2:11" ht="13.5" x14ac:dyDescent="0.35">
      <c r="B1627" s="4">
        <v>44377</v>
      </c>
      <c r="C1627" s="2">
        <v>2.69</v>
      </c>
      <c r="D1627" s="2">
        <v>2.69</v>
      </c>
      <c r="E1627" s="2">
        <v>3337</v>
      </c>
      <c r="F1627" s="2">
        <v>2.6749999999999998</v>
      </c>
      <c r="G1627" s="2">
        <v>8926.4750000000004</v>
      </c>
      <c r="H1627" s="6">
        <f t="shared" si="25"/>
        <v>1.1278195488721731E-2</v>
      </c>
      <c r="I1627" s="5"/>
      <c r="J1627" s="5"/>
      <c r="K1627" s="5"/>
    </row>
    <row r="1628" spans="2:11" ht="13.5" x14ac:dyDescent="0.35">
      <c r="B1628" s="4">
        <v>44378</v>
      </c>
      <c r="C1628" s="2">
        <v>2.7</v>
      </c>
      <c r="D1628" s="2">
        <v>2.7</v>
      </c>
      <c r="E1628" s="2">
        <v>1</v>
      </c>
      <c r="F1628" s="2">
        <v>2.7</v>
      </c>
      <c r="G1628" s="2">
        <v>2.7</v>
      </c>
      <c r="H1628" s="6">
        <f t="shared" si="25"/>
        <v>3.7174721189591939E-3</v>
      </c>
      <c r="I1628" s="5"/>
      <c r="J1628" s="5"/>
      <c r="K1628" s="5"/>
    </row>
    <row r="1629" spans="2:11" ht="13.5" x14ac:dyDescent="0.35">
      <c r="B1629" s="4">
        <v>44379</v>
      </c>
      <c r="C1629" s="2">
        <v>2.7</v>
      </c>
      <c r="D1629" s="2">
        <v>2.7</v>
      </c>
      <c r="E1629" s="2">
        <v>1145</v>
      </c>
      <c r="F1629" s="2">
        <v>2.6947000000000001</v>
      </c>
      <c r="G1629" s="2">
        <v>3085.4315000000001</v>
      </c>
      <c r="H1629" s="6">
        <f t="shared" si="25"/>
        <v>0</v>
      </c>
      <c r="I1629" s="5"/>
      <c r="J1629" s="5"/>
      <c r="K1629" s="5"/>
    </row>
    <row r="1630" spans="2:11" ht="13.5" x14ac:dyDescent="0.35">
      <c r="B1630" s="4">
        <v>44382</v>
      </c>
      <c r="C1630" s="2">
        <v>2.69</v>
      </c>
      <c r="D1630" s="2">
        <v>2.69</v>
      </c>
      <c r="E1630" s="2">
        <v>755</v>
      </c>
      <c r="F1630" s="2">
        <v>2.6501999999999999</v>
      </c>
      <c r="G1630" s="2">
        <v>2000.9010000000001</v>
      </c>
      <c r="H1630" s="6">
        <f t="shared" si="25"/>
        <v>-3.7037037037037888E-3</v>
      </c>
      <c r="I1630" s="5"/>
      <c r="J1630" s="5"/>
      <c r="K1630" s="5"/>
    </row>
    <row r="1631" spans="2:11" ht="13.5" x14ac:dyDescent="0.35">
      <c r="B1631" s="4">
        <v>44383</v>
      </c>
      <c r="C1631" s="2">
        <v>2.69</v>
      </c>
      <c r="D1631" s="2">
        <v>2.69</v>
      </c>
      <c r="E1631" s="2">
        <v>3099</v>
      </c>
      <c r="F1631" s="2">
        <v>2.6606999999999998</v>
      </c>
      <c r="G1631" s="2">
        <v>8245.5092999999997</v>
      </c>
      <c r="H1631" s="6">
        <f t="shared" si="25"/>
        <v>0</v>
      </c>
      <c r="I1631" s="5"/>
      <c r="J1631" s="5"/>
      <c r="K1631" s="5"/>
    </row>
    <row r="1632" spans="2:11" ht="13.5" x14ac:dyDescent="0.35">
      <c r="B1632" s="4">
        <v>44384</v>
      </c>
      <c r="C1632" s="2">
        <v>2.69</v>
      </c>
      <c r="D1632" s="2">
        <v>2.69</v>
      </c>
      <c r="E1632" s="2">
        <v>12786</v>
      </c>
      <c r="F1632" s="2">
        <v>2.6600999999999999</v>
      </c>
      <c r="G1632" s="2">
        <v>34012.0386</v>
      </c>
      <c r="H1632" s="6">
        <f t="shared" si="25"/>
        <v>0</v>
      </c>
      <c r="I1632" s="5"/>
      <c r="J1632" s="5"/>
      <c r="K1632" s="5"/>
    </row>
    <row r="1633" spans="2:11" ht="13.5" x14ac:dyDescent="0.35">
      <c r="B1633" s="4">
        <v>44385</v>
      </c>
      <c r="C1633" s="2">
        <v>2.69</v>
      </c>
      <c r="D1633" s="2">
        <v>2.69</v>
      </c>
      <c r="E1633" s="2">
        <v>6101</v>
      </c>
      <c r="F1633" s="2">
        <v>2.6602000000000001</v>
      </c>
      <c r="G1633" s="2">
        <v>16229.8802</v>
      </c>
      <c r="H1633" s="6">
        <f t="shared" si="25"/>
        <v>0</v>
      </c>
      <c r="I1633" s="5"/>
      <c r="J1633" s="5"/>
      <c r="K1633" s="5"/>
    </row>
    <row r="1634" spans="2:11" ht="13.5" x14ac:dyDescent="0.35">
      <c r="B1634" s="4">
        <v>44386</v>
      </c>
      <c r="C1634" s="2">
        <v>2.66</v>
      </c>
      <c r="D1634" s="2">
        <v>2.66</v>
      </c>
      <c r="E1634" s="2">
        <v>18252</v>
      </c>
      <c r="F1634" s="2">
        <v>2.6598999999999999</v>
      </c>
      <c r="G1634" s="2">
        <v>48548.4948</v>
      </c>
      <c r="H1634" s="6">
        <f t="shared" si="25"/>
        <v>-1.1152416356877252E-2</v>
      </c>
      <c r="I1634" s="5"/>
      <c r="J1634" s="5"/>
      <c r="K1634" s="5"/>
    </row>
    <row r="1635" spans="2:11" ht="13.5" x14ac:dyDescent="0.35">
      <c r="B1635" s="4">
        <v>44389</v>
      </c>
      <c r="C1635" s="2">
        <v>2.69</v>
      </c>
      <c r="D1635" s="2">
        <v>2.69</v>
      </c>
      <c r="E1635" s="2">
        <v>509</v>
      </c>
      <c r="F1635" s="2">
        <v>2.6629</v>
      </c>
      <c r="G1635" s="2">
        <v>1355.4160999999999</v>
      </c>
      <c r="H1635" s="6">
        <f t="shared" si="25"/>
        <v>1.1278195488721731E-2</v>
      </c>
      <c r="I1635" s="5"/>
      <c r="J1635" s="5"/>
      <c r="K1635" s="5"/>
    </row>
    <row r="1636" spans="2:11" ht="13.5" x14ac:dyDescent="0.35">
      <c r="B1636" s="4">
        <v>44390</v>
      </c>
      <c r="C1636" s="2">
        <v>2.68</v>
      </c>
      <c r="D1636" s="2">
        <v>2.68</v>
      </c>
      <c r="E1636" s="2">
        <v>1650</v>
      </c>
      <c r="F1636" s="2">
        <v>2.6581999999999999</v>
      </c>
      <c r="G1636" s="2">
        <v>4386.03</v>
      </c>
      <c r="H1636" s="6">
        <f t="shared" si="25"/>
        <v>-3.7174721189590287E-3</v>
      </c>
      <c r="I1636" s="5"/>
      <c r="J1636" s="5"/>
      <c r="K1636" s="5"/>
    </row>
    <row r="1637" spans="2:11" ht="13.5" x14ac:dyDescent="0.35">
      <c r="B1637" s="4">
        <v>44391</v>
      </c>
      <c r="C1637" s="2">
        <v>2.69</v>
      </c>
      <c r="D1637" s="2">
        <v>2.69</v>
      </c>
      <c r="E1637" s="2">
        <v>4470</v>
      </c>
      <c r="F1637" s="2">
        <v>2.6499000000000001</v>
      </c>
      <c r="G1637" s="2">
        <v>11845.053</v>
      </c>
      <c r="H1637" s="6">
        <f t="shared" si="25"/>
        <v>3.7313432835820097E-3</v>
      </c>
      <c r="I1637" s="5"/>
      <c r="J1637" s="5"/>
      <c r="K1637" s="5"/>
    </row>
    <row r="1638" spans="2:11" ht="13.5" x14ac:dyDescent="0.35">
      <c r="B1638" s="4">
        <v>44392</v>
      </c>
      <c r="C1638" s="2">
        <v>2.69</v>
      </c>
      <c r="D1638" s="2">
        <v>2.69</v>
      </c>
      <c r="E1638" s="2">
        <v>500</v>
      </c>
      <c r="F1638" s="2">
        <v>2.69</v>
      </c>
      <c r="G1638" s="2">
        <v>1345</v>
      </c>
      <c r="H1638" s="6">
        <f t="shared" si="25"/>
        <v>0</v>
      </c>
      <c r="I1638" s="5"/>
      <c r="J1638" s="5"/>
      <c r="K1638" s="5"/>
    </row>
    <row r="1639" spans="2:11" ht="13.5" x14ac:dyDescent="0.35">
      <c r="B1639" s="4">
        <v>44393</v>
      </c>
      <c r="C1639" s="2">
        <v>2.7</v>
      </c>
      <c r="D1639" s="2">
        <v>2.7</v>
      </c>
      <c r="E1639" s="2">
        <v>238</v>
      </c>
      <c r="F1639" s="2">
        <v>2.6958000000000002</v>
      </c>
      <c r="G1639" s="2">
        <v>641.60040000000004</v>
      </c>
      <c r="H1639" s="6">
        <f t="shared" si="25"/>
        <v>3.7174721189591939E-3</v>
      </c>
      <c r="I1639" s="5"/>
      <c r="J1639" s="5"/>
      <c r="K1639" s="5"/>
    </row>
    <row r="1640" spans="2:11" ht="13.5" x14ac:dyDescent="0.35">
      <c r="B1640" s="4">
        <v>44396</v>
      </c>
      <c r="C1640" s="2">
        <v>2.7</v>
      </c>
      <c r="D1640" s="2">
        <v>2.7</v>
      </c>
      <c r="E1640" s="2">
        <v>325</v>
      </c>
      <c r="F1640" s="2">
        <v>2.6408999999999998</v>
      </c>
      <c r="G1640" s="2">
        <v>858.29250000000002</v>
      </c>
      <c r="H1640" s="6">
        <f t="shared" si="25"/>
        <v>0</v>
      </c>
      <c r="I1640" s="5"/>
      <c r="J1640" s="5"/>
      <c r="K1640" s="5"/>
    </row>
    <row r="1641" spans="2:11" ht="13.5" x14ac:dyDescent="0.35">
      <c r="B1641" s="4">
        <v>44399</v>
      </c>
      <c r="C1641" s="2">
        <v>2.7</v>
      </c>
      <c r="D1641" s="2">
        <v>2.7</v>
      </c>
      <c r="E1641" s="2">
        <v>6965</v>
      </c>
      <c r="F1641" s="2">
        <v>2.7</v>
      </c>
      <c r="G1641" s="2">
        <v>18805.5</v>
      </c>
      <c r="H1641" s="6">
        <f t="shared" si="25"/>
        <v>0</v>
      </c>
      <c r="I1641" s="5"/>
      <c r="J1641" s="5"/>
      <c r="K1641" s="5"/>
    </row>
    <row r="1642" spans="2:11" ht="13.5" x14ac:dyDescent="0.35">
      <c r="B1642" s="4">
        <v>44400</v>
      </c>
      <c r="C1642" s="2">
        <v>2.69</v>
      </c>
      <c r="D1642" s="2">
        <v>2.69</v>
      </c>
      <c r="E1642" s="2">
        <v>4520</v>
      </c>
      <c r="F1642" s="2">
        <v>2.6522000000000001</v>
      </c>
      <c r="G1642" s="2">
        <v>11987.944</v>
      </c>
      <c r="H1642" s="6">
        <f t="shared" si="25"/>
        <v>-3.7037037037037888E-3</v>
      </c>
      <c r="I1642" s="5"/>
      <c r="J1642" s="5"/>
      <c r="K1642" s="5"/>
    </row>
    <row r="1643" spans="2:11" ht="13.5" x14ac:dyDescent="0.35">
      <c r="B1643" s="4">
        <v>44403</v>
      </c>
      <c r="C1643" s="2">
        <v>2.69</v>
      </c>
      <c r="D1643" s="2">
        <v>2.69</v>
      </c>
      <c r="E1643" s="2">
        <v>0</v>
      </c>
      <c r="F1643" s="2">
        <v>0</v>
      </c>
      <c r="G1643" s="2">
        <v>0</v>
      </c>
      <c r="H1643" s="6">
        <f t="shared" si="25"/>
        <v>0</v>
      </c>
      <c r="I1643" s="5"/>
      <c r="J1643" s="5"/>
      <c r="K1643" s="5"/>
    </row>
    <row r="1644" spans="2:11" ht="13.5" x14ac:dyDescent="0.35">
      <c r="B1644" s="4">
        <v>44404</v>
      </c>
      <c r="C1644" s="2">
        <v>2.69</v>
      </c>
      <c r="D1644" s="2">
        <v>2.69</v>
      </c>
      <c r="E1644" s="2">
        <v>0</v>
      </c>
      <c r="F1644" s="2">
        <v>0</v>
      </c>
      <c r="G1644" s="2">
        <v>0</v>
      </c>
      <c r="H1644" s="6">
        <f t="shared" si="25"/>
        <v>0</v>
      </c>
      <c r="I1644" s="5"/>
      <c r="J1644" s="5"/>
      <c r="K1644" s="5"/>
    </row>
    <row r="1645" spans="2:11" ht="13.5" x14ac:dyDescent="0.35">
      <c r="B1645" s="4">
        <v>44405</v>
      </c>
      <c r="C1645" s="2">
        <v>2.69</v>
      </c>
      <c r="D1645" s="2">
        <v>2.69</v>
      </c>
      <c r="E1645" s="2">
        <v>410</v>
      </c>
      <c r="F1645" s="2">
        <v>2.6705000000000001</v>
      </c>
      <c r="G1645" s="2">
        <v>1094.905</v>
      </c>
      <c r="H1645" s="6">
        <f t="shared" si="25"/>
        <v>0</v>
      </c>
      <c r="I1645" s="5"/>
      <c r="J1645" s="5"/>
      <c r="K1645" s="5"/>
    </row>
    <row r="1646" spans="2:11" ht="13.5" x14ac:dyDescent="0.35">
      <c r="B1646" s="4">
        <v>44406</v>
      </c>
      <c r="C1646" s="2">
        <v>2.69</v>
      </c>
      <c r="D1646" s="2">
        <v>2.69</v>
      </c>
      <c r="E1646" s="2">
        <v>0</v>
      </c>
      <c r="F1646" s="2">
        <v>0</v>
      </c>
      <c r="G1646" s="2">
        <v>0</v>
      </c>
      <c r="H1646" s="6">
        <f t="shared" si="25"/>
        <v>0</v>
      </c>
      <c r="I1646" s="5"/>
      <c r="J1646" s="5"/>
      <c r="K1646" s="5"/>
    </row>
    <row r="1647" spans="2:11" ht="13.5" x14ac:dyDescent="0.35">
      <c r="B1647" s="4">
        <v>44407</v>
      </c>
      <c r="C1647" s="2">
        <v>2.64</v>
      </c>
      <c r="D1647" s="2">
        <v>2.64</v>
      </c>
      <c r="E1647" s="2">
        <v>3171</v>
      </c>
      <c r="F1647" s="2">
        <v>2.6459000000000001</v>
      </c>
      <c r="G1647" s="2">
        <v>8390.1489000000001</v>
      </c>
      <c r="H1647" s="6">
        <f t="shared" si="25"/>
        <v>-1.8587360594795474E-2</v>
      </c>
      <c r="I1647" s="5"/>
      <c r="J1647" s="5"/>
      <c r="K1647" s="5"/>
    </row>
    <row r="1648" spans="2:11" ht="13.5" x14ac:dyDescent="0.35">
      <c r="B1648" s="4">
        <v>44410</v>
      </c>
      <c r="C1648" s="2">
        <v>2.65</v>
      </c>
      <c r="D1648" s="2">
        <v>2.65</v>
      </c>
      <c r="E1648" s="2">
        <v>1343</v>
      </c>
      <c r="F1648" s="2">
        <v>2.6436999999999999</v>
      </c>
      <c r="G1648" s="2">
        <v>3550.4890999999998</v>
      </c>
      <c r="H1648" s="6">
        <f t="shared" si="25"/>
        <v>3.7878787878787069E-3</v>
      </c>
      <c r="I1648" s="5"/>
      <c r="J1648" s="5"/>
      <c r="K1648" s="5"/>
    </row>
    <row r="1649" spans="2:11" ht="13.5" x14ac:dyDescent="0.35">
      <c r="B1649" s="4">
        <v>44411</v>
      </c>
      <c r="C1649" s="2">
        <v>2.63</v>
      </c>
      <c r="D1649" s="2">
        <v>2.63</v>
      </c>
      <c r="E1649" s="2">
        <v>5176</v>
      </c>
      <c r="F1649" s="2">
        <v>2.6423999999999999</v>
      </c>
      <c r="G1649" s="2">
        <v>13677.062400000001</v>
      </c>
      <c r="H1649" s="6">
        <f t="shared" si="25"/>
        <v>-7.5471698113207617E-3</v>
      </c>
      <c r="I1649" s="5"/>
      <c r="J1649" s="5"/>
      <c r="K1649" s="5"/>
    </row>
    <row r="1650" spans="2:11" ht="13.5" x14ac:dyDescent="0.35">
      <c r="B1650" s="4">
        <v>44412</v>
      </c>
      <c r="C1650" s="2">
        <v>2.64</v>
      </c>
      <c r="D1650" s="2">
        <v>2.64</v>
      </c>
      <c r="E1650" s="2">
        <v>2254</v>
      </c>
      <c r="F1650" s="2">
        <v>2.6297999999999999</v>
      </c>
      <c r="G1650" s="2">
        <v>5927.5691999999999</v>
      </c>
      <c r="H1650" s="6">
        <f t="shared" si="25"/>
        <v>3.8022813688213808E-3</v>
      </c>
      <c r="I1650" s="5"/>
      <c r="J1650" s="5"/>
      <c r="K1650" s="5"/>
    </row>
    <row r="1651" spans="2:11" ht="13.5" x14ac:dyDescent="0.35">
      <c r="B1651" s="4">
        <v>44413</v>
      </c>
      <c r="C1651" s="2">
        <v>2.64</v>
      </c>
      <c r="D1651" s="2">
        <v>2.64</v>
      </c>
      <c r="E1651" s="2">
        <v>473</v>
      </c>
      <c r="F1651" s="2">
        <v>2.6206</v>
      </c>
      <c r="G1651" s="2">
        <v>1239.5437999999999</v>
      </c>
      <c r="H1651" s="6">
        <f t="shared" si="25"/>
        <v>0</v>
      </c>
      <c r="I1651" s="5"/>
      <c r="J1651" s="5"/>
      <c r="K1651" s="5"/>
    </row>
    <row r="1652" spans="2:11" ht="13.5" x14ac:dyDescent="0.35">
      <c r="B1652" s="4">
        <v>44414</v>
      </c>
      <c r="C1652" s="2">
        <v>2.65</v>
      </c>
      <c r="D1652" s="2">
        <v>2.65</v>
      </c>
      <c r="E1652" s="2">
        <v>2039</v>
      </c>
      <c r="F1652" s="2">
        <v>2.6313</v>
      </c>
      <c r="G1652" s="2">
        <v>5365.2206999999999</v>
      </c>
      <c r="H1652" s="6">
        <f t="shared" si="25"/>
        <v>3.7878787878787069E-3</v>
      </c>
      <c r="I1652" s="5"/>
      <c r="J1652" s="5"/>
      <c r="K1652" s="5"/>
    </row>
    <row r="1653" spans="2:11" ht="13.5" x14ac:dyDescent="0.35">
      <c r="B1653" s="4">
        <v>44417</v>
      </c>
      <c r="C1653" s="2">
        <v>2.65</v>
      </c>
      <c r="D1653" s="2">
        <v>2.65</v>
      </c>
      <c r="E1653" s="2">
        <v>3500</v>
      </c>
      <c r="F1653" s="2">
        <v>2.65</v>
      </c>
      <c r="G1653" s="2">
        <v>9275</v>
      </c>
      <c r="H1653" s="6">
        <f t="shared" si="25"/>
        <v>0</v>
      </c>
      <c r="I1653" s="5"/>
      <c r="J1653" s="5"/>
      <c r="K1653" s="5"/>
    </row>
    <row r="1654" spans="2:11" ht="13.5" x14ac:dyDescent="0.35">
      <c r="B1654" s="4">
        <v>44419</v>
      </c>
      <c r="C1654" s="2">
        <v>2.65</v>
      </c>
      <c r="D1654" s="2">
        <v>2.65</v>
      </c>
      <c r="E1654" s="2">
        <v>235</v>
      </c>
      <c r="F1654" s="2">
        <v>2.6303999999999998</v>
      </c>
      <c r="G1654" s="2">
        <v>618.14400000000001</v>
      </c>
      <c r="H1654" s="6">
        <f t="shared" si="25"/>
        <v>0</v>
      </c>
      <c r="I1654" s="5"/>
      <c r="J1654" s="5"/>
      <c r="K1654" s="5"/>
    </row>
    <row r="1655" spans="2:11" ht="13.5" x14ac:dyDescent="0.35">
      <c r="B1655" s="4">
        <v>44420</v>
      </c>
      <c r="C1655" s="2">
        <v>2.63</v>
      </c>
      <c r="D1655" s="2">
        <v>2.63</v>
      </c>
      <c r="E1655" s="2">
        <v>634</v>
      </c>
      <c r="F1655" s="2">
        <v>2.63</v>
      </c>
      <c r="G1655" s="2">
        <v>1667.42</v>
      </c>
      <c r="H1655" s="6">
        <f t="shared" si="25"/>
        <v>-7.5471698113207617E-3</v>
      </c>
      <c r="I1655" s="5"/>
      <c r="J1655" s="5"/>
      <c r="K1655" s="5"/>
    </row>
    <row r="1656" spans="2:11" ht="13.5" x14ac:dyDescent="0.35">
      <c r="B1656" s="4">
        <v>44424</v>
      </c>
      <c r="C1656" s="2">
        <v>2.62</v>
      </c>
      <c r="D1656" s="2">
        <v>2.62</v>
      </c>
      <c r="E1656" s="2">
        <v>876</v>
      </c>
      <c r="F1656" s="2">
        <v>2.6299000000000001</v>
      </c>
      <c r="G1656" s="2">
        <v>2303.7923999999998</v>
      </c>
      <c r="H1656" s="6">
        <f t="shared" si="25"/>
        <v>-3.8022813688212121E-3</v>
      </c>
      <c r="I1656" s="5"/>
      <c r="J1656" s="5"/>
      <c r="K1656" s="5"/>
    </row>
    <row r="1657" spans="2:11" ht="13.5" x14ac:dyDescent="0.35">
      <c r="B1657" s="4">
        <v>44425</v>
      </c>
      <c r="C1657" s="2">
        <v>2.61</v>
      </c>
      <c r="D1657" s="2">
        <v>2.61</v>
      </c>
      <c r="E1657" s="2">
        <v>3184</v>
      </c>
      <c r="F1657" s="2">
        <v>2.6107999999999998</v>
      </c>
      <c r="G1657" s="2">
        <v>8312.7872000000007</v>
      </c>
      <c r="H1657" s="6">
        <f t="shared" si="25"/>
        <v>-3.8167938931298589E-3</v>
      </c>
      <c r="I1657" s="5"/>
      <c r="J1657" s="5"/>
      <c r="K1657" s="5"/>
    </row>
    <row r="1658" spans="2:11" ht="13.5" x14ac:dyDescent="0.35">
      <c r="B1658" s="4">
        <v>44426</v>
      </c>
      <c r="C1658" s="2">
        <v>2.57</v>
      </c>
      <c r="D1658" s="2">
        <v>2.57</v>
      </c>
      <c r="E1658" s="2">
        <v>3260</v>
      </c>
      <c r="F1658" s="2">
        <v>2.5707</v>
      </c>
      <c r="G1658" s="2">
        <v>8380.482</v>
      </c>
      <c r="H1658" s="6">
        <f t="shared" si="25"/>
        <v>-1.5325670498084306E-2</v>
      </c>
      <c r="I1658" s="5"/>
      <c r="J1658" s="5"/>
      <c r="K1658" s="5"/>
    </row>
    <row r="1659" spans="2:11" ht="13.5" x14ac:dyDescent="0.35">
      <c r="B1659" s="4">
        <v>44427</v>
      </c>
      <c r="C1659" s="2">
        <v>2.5499999999999998</v>
      </c>
      <c r="D1659" s="2">
        <v>2.5499999999999998</v>
      </c>
      <c r="E1659" s="2">
        <v>69</v>
      </c>
      <c r="F1659" s="2">
        <v>2.5587</v>
      </c>
      <c r="G1659" s="2">
        <v>176.55029999999999</v>
      </c>
      <c r="H1659" s="6">
        <f t="shared" si="25"/>
        <v>-7.7821011673151821E-3</v>
      </c>
      <c r="I1659" s="5"/>
      <c r="J1659" s="5"/>
      <c r="K1659" s="5"/>
    </row>
    <row r="1660" spans="2:11" ht="13.5" x14ac:dyDescent="0.35">
      <c r="B1660" s="4">
        <v>44428</v>
      </c>
      <c r="C1660" s="2">
        <v>2.5499999999999998</v>
      </c>
      <c r="D1660" s="2">
        <v>2.5499999999999998</v>
      </c>
      <c r="E1660" s="2">
        <v>5692</v>
      </c>
      <c r="F1660" s="2">
        <v>2.5482</v>
      </c>
      <c r="G1660" s="2">
        <v>14504.3544</v>
      </c>
      <c r="H1660" s="6">
        <f t="shared" si="25"/>
        <v>0</v>
      </c>
      <c r="I1660" s="5"/>
      <c r="J1660" s="5"/>
      <c r="K1660" s="5"/>
    </row>
    <row r="1661" spans="2:11" ht="13.5" x14ac:dyDescent="0.35">
      <c r="B1661" s="4">
        <v>44431</v>
      </c>
      <c r="C1661" s="2">
        <v>2.6</v>
      </c>
      <c r="D1661" s="2">
        <v>2.6</v>
      </c>
      <c r="E1661" s="2">
        <v>14796</v>
      </c>
      <c r="F1661" s="2">
        <v>2.5638000000000001</v>
      </c>
      <c r="G1661" s="2">
        <v>37933.984799999998</v>
      </c>
      <c r="H1661" s="6">
        <f t="shared" si="25"/>
        <v>1.9607843137255009E-2</v>
      </c>
      <c r="I1661" s="5"/>
      <c r="J1661" s="5"/>
      <c r="K1661" s="5"/>
    </row>
    <row r="1662" spans="2:11" ht="13.5" x14ac:dyDescent="0.35">
      <c r="B1662" s="4">
        <v>44432</v>
      </c>
      <c r="C1662" s="2">
        <v>2.57</v>
      </c>
      <c r="D1662" s="2">
        <v>2.57</v>
      </c>
      <c r="E1662" s="2">
        <v>4816</v>
      </c>
      <c r="F1662" s="2">
        <v>2.5663999999999998</v>
      </c>
      <c r="G1662" s="2">
        <v>12359.7824</v>
      </c>
      <c r="H1662" s="6">
        <f t="shared" si="25"/>
        <v>-1.1538461538461635E-2</v>
      </c>
      <c r="I1662" s="5"/>
      <c r="J1662" s="5"/>
      <c r="K1662" s="5"/>
    </row>
    <row r="1663" spans="2:11" ht="13.5" x14ac:dyDescent="0.35">
      <c r="B1663" s="4">
        <v>44433</v>
      </c>
      <c r="C1663" s="2">
        <v>2.58</v>
      </c>
      <c r="D1663" s="2">
        <v>2.58</v>
      </c>
      <c r="E1663" s="2">
        <v>1827</v>
      </c>
      <c r="F1663" s="2">
        <v>2.5615999999999999</v>
      </c>
      <c r="G1663" s="2">
        <v>4680.0432000000001</v>
      </c>
      <c r="H1663" s="6">
        <f t="shared" si="25"/>
        <v>3.8910505836576778E-3</v>
      </c>
      <c r="I1663" s="5"/>
      <c r="J1663" s="5"/>
      <c r="K1663" s="5"/>
    </row>
    <row r="1664" spans="2:11" ht="13.5" x14ac:dyDescent="0.35">
      <c r="B1664" s="4">
        <v>44434</v>
      </c>
      <c r="C1664" s="2">
        <v>2.57</v>
      </c>
      <c r="D1664" s="2">
        <v>2.57</v>
      </c>
      <c r="E1664" s="2">
        <v>5241</v>
      </c>
      <c r="F1664" s="2">
        <v>2.5602999999999998</v>
      </c>
      <c r="G1664" s="2">
        <v>13418.532300000001</v>
      </c>
      <c r="H1664" s="6">
        <f t="shared" si="25"/>
        <v>-3.8759689922481513E-3</v>
      </c>
      <c r="I1664" s="5"/>
      <c r="J1664" s="5"/>
      <c r="K1664" s="5"/>
    </row>
    <row r="1665" spans="2:11" ht="13.5" x14ac:dyDescent="0.35">
      <c r="B1665" s="4">
        <v>44435</v>
      </c>
      <c r="C1665" s="2">
        <v>2.5499999999999998</v>
      </c>
      <c r="D1665" s="2">
        <v>2.5499999999999998</v>
      </c>
      <c r="E1665" s="2">
        <v>25010</v>
      </c>
      <c r="F1665" s="2">
        <v>2.5089999999999999</v>
      </c>
      <c r="G1665" s="2">
        <v>62750.09</v>
      </c>
      <c r="H1665" s="6">
        <f t="shared" si="25"/>
        <v>-7.7821011673151821E-3</v>
      </c>
      <c r="I1665" s="5"/>
      <c r="J1665" s="5"/>
      <c r="K1665" s="5"/>
    </row>
    <row r="1666" spans="2:11" ht="13.5" x14ac:dyDescent="0.35">
      <c r="B1666" s="4">
        <v>44438</v>
      </c>
      <c r="C1666" s="2">
        <v>2.5499999999999998</v>
      </c>
      <c r="D1666" s="2">
        <v>2.5499999999999998</v>
      </c>
      <c r="E1666" s="2">
        <v>696</v>
      </c>
      <c r="F1666" s="2">
        <v>2.5059999999999998</v>
      </c>
      <c r="G1666" s="2">
        <v>1744.1759999999999</v>
      </c>
      <c r="H1666" s="6">
        <f t="shared" si="25"/>
        <v>0</v>
      </c>
      <c r="I1666" s="5"/>
      <c r="J1666" s="5"/>
      <c r="K1666" s="5"/>
    </row>
    <row r="1667" spans="2:11" ht="13.5" x14ac:dyDescent="0.35">
      <c r="B1667" s="4">
        <v>44439</v>
      </c>
      <c r="C1667" s="2">
        <v>2.5499999999999998</v>
      </c>
      <c r="D1667" s="2">
        <v>2.5499999999999998</v>
      </c>
      <c r="E1667" s="2">
        <v>549</v>
      </c>
      <c r="F1667" s="2">
        <v>2.5539999999999998</v>
      </c>
      <c r="G1667" s="2">
        <v>1402.146</v>
      </c>
      <c r="H1667" s="6">
        <f t="shared" si="25"/>
        <v>0</v>
      </c>
      <c r="I1667" s="5"/>
      <c r="J1667" s="5"/>
      <c r="K1667" s="5"/>
    </row>
    <row r="1668" spans="2:11" ht="13.5" x14ac:dyDescent="0.35">
      <c r="B1668" s="4">
        <v>44440</v>
      </c>
      <c r="C1668" s="2">
        <v>2.5099999999999998</v>
      </c>
      <c r="D1668" s="2">
        <v>2.5099999999999998</v>
      </c>
      <c r="E1668" s="2">
        <v>1510</v>
      </c>
      <c r="F1668" s="2">
        <v>2.5099999999999998</v>
      </c>
      <c r="G1668" s="2">
        <v>3790.1</v>
      </c>
      <c r="H1668" s="6">
        <f t="shared" si="25"/>
        <v>-1.5686274509803935E-2</v>
      </c>
      <c r="I1668" s="5"/>
      <c r="J1668" s="5"/>
      <c r="K1668" s="5"/>
    </row>
    <row r="1669" spans="2:11" ht="13.5" x14ac:dyDescent="0.35">
      <c r="B1669" s="4">
        <v>44441</v>
      </c>
      <c r="C1669" s="2">
        <v>2.4900000000000002</v>
      </c>
      <c r="D1669" s="2">
        <v>2.4900000000000002</v>
      </c>
      <c r="E1669" s="2">
        <v>12230</v>
      </c>
      <c r="F1669" s="2">
        <v>2.5009999999999999</v>
      </c>
      <c r="G1669" s="2">
        <v>30587.23</v>
      </c>
      <c r="H1669" s="6">
        <f t="shared" si="25"/>
        <v>-7.9681274900396722E-3</v>
      </c>
      <c r="I1669" s="5"/>
      <c r="J1669" s="5"/>
      <c r="K1669" s="5"/>
    </row>
    <row r="1670" spans="2:11" ht="13.5" x14ac:dyDescent="0.35">
      <c r="B1670" s="4">
        <v>44442</v>
      </c>
      <c r="C1670" s="2">
        <v>2.4500000000000002</v>
      </c>
      <c r="D1670" s="2">
        <v>2.4500000000000002</v>
      </c>
      <c r="E1670" s="2">
        <v>5832</v>
      </c>
      <c r="F1670" s="2">
        <v>2.4590000000000001</v>
      </c>
      <c r="G1670" s="2">
        <v>14340.888000000001</v>
      </c>
      <c r="H1670" s="6">
        <f t="shared" si="25"/>
        <v>-1.6064257028112462E-2</v>
      </c>
      <c r="I1670" s="5"/>
      <c r="J1670" s="5"/>
      <c r="K1670" s="5"/>
    </row>
    <row r="1671" spans="2:11" ht="13.5" x14ac:dyDescent="0.35">
      <c r="B1671" s="4">
        <v>44445</v>
      </c>
      <c r="C1671" s="2">
        <v>2.42</v>
      </c>
      <c r="D1671" s="2">
        <v>2.42</v>
      </c>
      <c r="E1671" s="2">
        <v>3079</v>
      </c>
      <c r="F1671" s="2">
        <v>2.42</v>
      </c>
      <c r="G1671" s="2">
        <v>7451.18</v>
      </c>
      <c r="H1671" s="6">
        <f t="shared" ref="H1671:H1734" si="26">(D1671-D1670)/D1670</f>
        <v>-1.2244897959183773E-2</v>
      </c>
      <c r="I1671" s="5"/>
      <c r="J1671" s="5"/>
      <c r="K1671" s="5"/>
    </row>
    <row r="1672" spans="2:11" ht="13.5" x14ac:dyDescent="0.35">
      <c r="B1672" s="4">
        <v>44446</v>
      </c>
      <c r="C1672" s="2">
        <v>2.37</v>
      </c>
      <c r="D1672" s="2">
        <v>2.37</v>
      </c>
      <c r="E1672" s="2">
        <v>6967</v>
      </c>
      <c r="F1672" s="2">
        <v>2.379</v>
      </c>
      <c r="G1672" s="2">
        <v>16574.492999999999</v>
      </c>
      <c r="H1672" s="6">
        <f t="shared" si="26"/>
        <v>-2.0661157024793316E-2</v>
      </c>
      <c r="I1672" s="5"/>
      <c r="J1672" s="5"/>
      <c r="K1672" s="5"/>
    </row>
    <row r="1673" spans="2:11" ht="13.5" x14ac:dyDescent="0.35">
      <c r="B1673" s="4">
        <v>44447</v>
      </c>
      <c r="C1673" s="2">
        <v>2.33</v>
      </c>
      <c r="D1673" s="2">
        <v>2.33</v>
      </c>
      <c r="E1673" s="2">
        <v>4723</v>
      </c>
      <c r="F1673" s="2">
        <v>2.3450000000000002</v>
      </c>
      <c r="G1673" s="2">
        <v>11075.434999999999</v>
      </c>
      <c r="H1673" s="6">
        <f t="shared" si="26"/>
        <v>-1.6877637130801704E-2</v>
      </c>
      <c r="I1673" s="5"/>
      <c r="J1673" s="5"/>
      <c r="K1673" s="5"/>
    </row>
    <row r="1674" spans="2:11" ht="13.5" x14ac:dyDescent="0.35">
      <c r="B1674" s="4">
        <v>44448</v>
      </c>
      <c r="C1674" s="2">
        <v>2.35</v>
      </c>
      <c r="D1674" s="2">
        <v>2.35</v>
      </c>
      <c r="E1674" s="2">
        <v>5793</v>
      </c>
      <c r="F1674" s="2">
        <v>2.3330000000000002</v>
      </c>
      <c r="G1674" s="2">
        <v>13515.069</v>
      </c>
      <c r="H1674" s="6">
        <f t="shared" si="26"/>
        <v>8.5836909871244704E-3</v>
      </c>
      <c r="I1674" s="5"/>
      <c r="J1674" s="5"/>
      <c r="K1674" s="5"/>
    </row>
    <row r="1675" spans="2:11" ht="13.5" x14ac:dyDescent="0.35">
      <c r="B1675" s="4">
        <v>44449</v>
      </c>
      <c r="C1675" s="2">
        <v>2.34</v>
      </c>
      <c r="D1675" s="2">
        <v>2.34</v>
      </c>
      <c r="E1675" s="2">
        <v>34892</v>
      </c>
      <c r="F1675" s="2">
        <v>2.3210000000000002</v>
      </c>
      <c r="G1675" s="2">
        <v>80984.331999999995</v>
      </c>
      <c r="H1675" s="6">
        <f t="shared" si="26"/>
        <v>-4.2553191489362683E-3</v>
      </c>
      <c r="I1675" s="5"/>
      <c r="J1675" s="5"/>
      <c r="K1675" s="5"/>
    </row>
    <row r="1676" spans="2:11" ht="13.5" x14ac:dyDescent="0.35">
      <c r="B1676" s="4">
        <v>44452</v>
      </c>
      <c r="C1676" s="2">
        <v>2.29</v>
      </c>
      <c r="D1676" s="2">
        <v>2.29</v>
      </c>
      <c r="E1676" s="2">
        <v>5063</v>
      </c>
      <c r="F1676" s="2">
        <v>2.2679999999999998</v>
      </c>
      <c r="G1676" s="2">
        <v>11482.884</v>
      </c>
      <c r="H1676" s="6">
        <f t="shared" si="26"/>
        <v>-2.1367521367521292E-2</v>
      </c>
      <c r="I1676" s="5"/>
      <c r="J1676" s="5"/>
      <c r="K1676" s="5"/>
    </row>
    <row r="1677" spans="2:11" ht="13.5" x14ac:dyDescent="0.35">
      <c r="B1677" s="4">
        <v>44453</v>
      </c>
      <c r="C1677" s="2">
        <v>2.2200000000000002</v>
      </c>
      <c r="D1677" s="2">
        <v>2.2200000000000002</v>
      </c>
      <c r="E1677" s="2">
        <v>20331</v>
      </c>
      <c r="F1677" s="2">
        <v>2.2309999999999999</v>
      </c>
      <c r="G1677" s="2">
        <v>45358.461000000003</v>
      </c>
      <c r="H1677" s="6">
        <f t="shared" si="26"/>
        <v>-3.056768558951958E-2</v>
      </c>
      <c r="I1677" s="5"/>
      <c r="J1677" s="5"/>
      <c r="K1677" s="5"/>
    </row>
    <row r="1678" spans="2:11" ht="13.5" x14ac:dyDescent="0.35">
      <c r="B1678" s="4">
        <v>44454</v>
      </c>
      <c r="C1678" s="2">
        <v>2.25</v>
      </c>
      <c r="D1678" s="2">
        <v>2.25</v>
      </c>
      <c r="E1678" s="2">
        <v>39578</v>
      </c>
      <c r="F1678" s="2">
        <v>2.2349999999999999</v>
      </c>
      <c r="G1678" s="2">
        <v>88456.83</v>
      </c>
      <c r="H1678" s="6">
        <f t="shared" si="26"/>
        <v>1.3513513513513424E-2</v>
      </c>
      <c r="I1678" s="5"/>
      <c r="J1678" s="5"/>
      <c r="K1678" s="5"/>
    </row>
    <row r="1679" spans="2:11" ht="13.5" x14ac:dyDescent="0.35">
      <c r="B1679" s="4">
        <v>44455</v>
      </c>
      <c r="C1679" s="2">
        <v>2.2000000000000002</v>
      </c>
      <c r="D1679" s="2">
        <v>2.2000000000000002</v>
      </c>
      <c r="E1679" s="2">
        <v>11465</v>
      </c>
      <c r="F1679" s="2">
        <v>2.1970000000000001</v>
      </c>
      <c r="G1679" s="2">
        <v>25188.605</v>
      </c>
      <c r="H1679" s="6">
        <f t="shared" si="26"/>
        <v>-2.2222222222222143E-2</v>
      </c>
      <c r="I1679" s="5"/>
      <c r="J1679" s="5"/>
      <c r="K1679" s="5"/>
    </row>
    <row r="1680" spans="2:11" ht="13.5" x14ac:dyDescent="0.35">
      <c r="B1680" s="4">
        <v>44456</v>
      </c>
      <c r="C1680" s="2">
        <v>2.2799999999999998</v>
      </c>
      <c r="D1680" s="2">
        <v>2.2799999999999998</v>
      </c>
      <c r="E1680" s="2">
        <v>23984</v>
      </c>
      <c r="F1680" s="2">
        <v>2.206</v>
      </c>
      <c r="G1680" s="2">
        <v>52908.703999999998</v>
      </c>
      <c r="H1680" s="6">
        <f t="shared" si="26"/>
        <v>3.6363636363636188E-2</v>
      </c>
      <c r="I1680" s="5"/>
      <c r="J1680" s="5"/>
      <c r="K1680" s="5"/>
    </row>
    <row r="1681" spans="2:11" ht="13.5" x14ac:dyDescent="0.35">
      <c r="B1681" s="4">
        <v>44459</v>
      </c>
      <c r="C1681" s="2">
        <v>2.2999999999999998</v>
      </c>
      <c r="D1681" s="2">
        <v>2.2999999999999998</v>
      </c>
      <c r="E1681" s="2">
        <v>10109</v>
      </c>
      <c r="F1681" s="2">
        <v>2.3029999999999999</v>
      </c>
      <c r="G1681" s="2">
        <v>23281.026999999998</v>
      </c>
      <c r="H1681" s="6">
        <f t="shared" si="26"/>
        <v>8.7719298245614117E-3</v>
      </c>
      <c r="I1681" s="5"/>
      <c r="J1681" s="5"/>
      <c r="K1681" s="5"/>
    </row>
    <row r="1682" spans="2:11" ht="13.5" x14ac:dyDescent="0.35">
      <c r="B1682" s="4">
        <v>44460</v>
      </c>
      <c r="C1682" s="2">
        <v>2.34</v>
      </c>
      <c r="D1682" s="2">
        <v>2.34</v>
      </c>
      <c r="E1682" s="2">
        <v>3208</v>
      </c>
      <c r="F1682" s="2">
        <v>2.3359999999999999</v>
      </c>
      <c r="G1682" s="2">
        <v>7493.8879999999999</v>
      </c>
      <c r="H1682" s="6">
        <f t="shared" si="26"/>
        <v>1.7391304347826105E-2</v>
      </c>
      <c r="I1682" s="5"/>
      <c r="J1682" s="5"/>
      <c r="K1682" s="5"/>
    </row>
    <row r="1683" spans="2:11" ht="13.5" x14ac:dyDescent="0.35">
      <c r="B1683" s="4">
        <v>44461</v>
      </c>
      <c r="C1683" s="2">
        <v>2.4300000000000002</v>
      </c>
      <c r="D1683" s="2">
        <v>2.4300000000000002</v>
      </c>
      <c r="E1683" s="2">
        <v>20663</v>
      </c>
      <c r="F1683" s="2">
        <v>2.3780000000000001</v>
      </c>
      <c r="G1683" s="2">
        <v>49136.614000000001</v>
      </c>
      <c r="H1683" s="6">
        <f t="shared" si="26"/>
        <v>3.8461538461538596E-2</v>
      </c>
      <c r="I1683" s="5"/>
      <c r="J1683" s="5"/>
      <c r="K1683" s="5"/>
    </row>
    <row r="1684" spans="2:11" ht="13.5" x14ac:dyDescent="0.35">
      <c r="B1684" s="4">
        <v>44462</v>
      </c>
      <c r="C1684" s="2">
        <v>2.48</v>
      </c>
      <c r="D1684" s="2">
        <v>2.48</v>
      </c>
      <c r="E1684" s="2">
        <v>32638</v>
      </c>
      <c r="F1684" s="2">
        <v>2.4300000000000002</v>
      </c>
      <c r="G1684" s="2">
        <v>79310.34</v>
      </c>
      <c r="H1684" s="6">
        <f t="shared" si="26"/>
        <v>2.0576131687242726E-2</v>
      </c>
      <c r="I1684" s="5"/>
      <c r="J1684" s="5"/>
      <c r="K1684" s="5"/>
    </row>
    <row r="1685" spans="2:11" ht="13.5" x14ac:dyDescent="0.35">
      <c r="B1685" s="4">
        <v>44463</v>
      </c>
      <c r="C1685" s="2">
        <v>2.44</v>
      </c>
      <c r="D1685" s="2">
        <v>2.44</v>
      </c>
      <c r="E1685" s="2">
        <v>1166</v>
      </c>
      <c r="F1685" s="2">
        <v>2.4580000000000002</v>
      </c>
      <c r="G1685" s="2">
        <v>2866.0279999999998</v>
      </c>
      <c r="H1685" s="6">
        <f t="shared" si="26"/>
        <v>-1.612903225806453E-2</v>
      </c>
      <c r="I1685" s="5"/>
      <c r="J1685" s="5"/>
      <c r="K1685" s="5"/>
    </row>
    <row r="1686" spans="2:11" ht="13.5" x14ac:dyDescent="0.35">
      <c r="B1686" s="4">
        <v>44466</v>
      </c>
      <c r="C1686" s="2">
        <v>2.42</v>
      </c>
      <c r="D1686" s="2">
        <v>2.42</v>
      </c>
      <c r="E1686" s="2">
        <v>237</v>
      </c>
      <c r="F1686" s="2">
        <v>2.42</v>
      </c>
      <c r="G1686" s="2">
        <v>573.54</v>
      </c>
      <c r="H1686" s="6">
        <f t="shared" si="26"/>
        <v>-8.1967213114754172E-3</v>
      </c>
      <c r="I1686" s="5"/>
      <c r="J1686" s="5"/>
      <c r="K1686" s="5"/>
    </row>
    <row r="1687" spans="2:11" ht="13.5" x14ac:dyDescent="0.35">
      <c r="B1687" s="4">
        <v>44467</v>
      </c>
      <c r="C1687" s="2">
        <v>2.33</v>
      </c>
      <c r="D1687" s="2">
        <v>2.33</v>
      </c>
      <c r="E1687" s="2">
        <v>2420</v>
      </c>
      <c r="F1687" s="2">
        <v>2.3450000000000002</v>
      </c>
      <c r="G1687" s="2">
        <v>5674.9</v>
      </c>
      <c r="H1687" s="6">
        <f t="shared" si="26"/>
        <v>-3.7190082644628045E-2</v>
      </c>
      <c r="I1687" s="5"/>
      <c r="J1687" s="5"/>
      <c r="K1687" s="5"/>
    </row>
    <row r="1688" spans="2:11" ht="13.5" x14ac:dyDescent="0.35">
      <c r="B1688" s="4">
        <v>44468</v>
      </c>
      <c r="C1688" s="2">
        <v>2.3199999999999998</v>
      </c>
      <c r="D1688" s="2">
        <v>2.3199999999999998</v>
      </c>
      <c r="E1688" s="2">
        <v>2100</v>
      </c>
      <c r="F1688" s="2">
        <v>2.3290000000000002</v>
      </c>
      <c r="G1688" s="2">
        <v>4890.8999999999996</v>
      </c>
      <c r="H1688" s="6">
        <f t="shared" si="26"/>
        <v>-4.2918454935623306E-3</v>
      </c>
      <c r="I1688" s="5"/>
      <c r="J1688" s="5"/>
      <c r="K1688" s="5"/>
    </row>
    <row r="1689" spans="2:11" ht="13.5" x14ac:dyDescent="0.35">
      <c r="B1689" s="4">
        <v>44469</v>
      </c>
      <c r="C1689" s="2">
        <v>2.3199999999999998</v>
      </c>
      <c r="D1689" s="2">
        <v>2.3199999999999998</v>
      </c>
      <c r="E1689" s="2">
        <v>4393</v>
      </c>
      <c r="F1689" s="2">
        <v>2.3199999999999998</v>
      </c>
      <c r="G1689" s="2">
        <v>10191.76</v>
      </c>
      <c r="H1689" s="6">
        <f t="shared" si="26"/>
        <v>0</v>
      </c>
      <c r="I1689" s="5"/>
      <c r="J1689" s="5"/>
      <c r="K1689" s="5"/>
    </row>
    <row r="1690" spans="2:11" ht="13.5" x14ac:dyDescent="0.35">
      <c r="B1690" s="4">
        <v>44470</v>
      </c>
      <c r="C1690" s="2">
        <v>2.3199999999999998</v>
      </c>
      <c r="D1690" s="2">
        <v>2.3199999999999998</v>
      </c>
      <c r="E1690" s="2">
        <v>7988</v>
      </c>
      <c r="F1690" s="2">
        <v>2.3199999999999998</v>
      </c>
      <c r="G1690" s="2">
        <v>18532.16</v>
      </c>
      <c r="H1690" s="6">
        <f t="shared" si="26"/>
        <v>0</v>
      </c>
      <c r="I1690" s="5"/>
      <c r="J1690" s="5"/>
      <c r="K1690" s="5"/>
    </row>
    <row r="1691" spans="2:11" ht="13.5" x14ac:dyDescent="0.35">
      <c r="B1691" s="4">
        <v>44473</v>
      </c>
      <c r="C1691" s="2">
        <v>2.2999999999999998</v>
      </c>
      <c r="D1691" s="2">
        <v>2.2999999999999998</v>
      </c>
      <c r="E1691" s="2">
        <v>8707</v>
      </c>
      <c r="F1691" s="2">
        <v>2.298</v>
      </c>
      <c r="G1691" s="2">
        <v>20008.686000000002</v>
      </c>
      <c r="H1691" s="6">
        <f t="shared" si="26"/>
        <v>-8.6206896551724223E-3</v>
      </c>
      <c r="I1691" s="5"/>
      <c r="J1691" s="5"/>
      <c r="K1691" s="5"/>
    </row>
    <row r="1692" spans="2:11" ht="13.5" x14ac:dyDescent="0.35">
      <c r="B1692" s="4">
        <v>44474</v>
      </c>
      <c r="C1692" s="2">
        <v>2.2000000000000002</v>
      </c>
      <c r="D1692" s="2">
        <v>2.2000000000000002</v>
      </c>
      <c r="E1692" s="2">
        <v>5879</v>
      </c>
      <c r="F1692" s="2">
        <v>2.2349999999999999</v>
      </c>
      <c r="G1692" s="2">
        <v>13139.565000000001</v>
      </c>
      <c r="H1692" s="6">
        <f t="shared" si="26"/>
        <v>-4.3478260869565064E-2</v>
      </c>
      <c r="I1692" s="5"/>
      <c r="J1692" s="5"/>
      <c r="K1692" s="5"/>
    </row>
    <row r="1693" spans="2:11" ht="13.5" x14ac:dyDescent="0.35">
      <c r="B1693" s="4">
        <v>44475</v>
      </c>
      <c r="C1693" s="2">
        <v>2.2799999999999998</v>
      </c>
      <c r="D1693" s="2">
        <v>2.2799999999999998</v>
      </c>
      <c r="E1693" s="2">
        <v>27071</v>
      </c>
      <c r="F1693" s="2">
        <v>2.2829999999999999</v>
      </c>
      <c r="G1693" s="2">
        <v>61803.093000000001</v>
      </c>
      <c r="H1693" s="6">
        <f t="shared" si="26"/>
        <v>3.6363636363636188E-2</v>
      </c>
      <c r="I1693" s="5"/>
      <c r="J1693" s="5"/>
      <c r="K1693" s="5"/>
    </row>
    <row r="1694" spans="2:11" ht="13.5" x14ac:dyDescent="0.35">
      <c r="B1694" s="4">
        <v>44476</v>
      </c>
      <c r="C1694" s="2">
        <v>2.2799999999999998</v>
      </c>
      <c r="D1694" s="2">
        <v>2.2799999999999998</v>
      </c>
      <c r="E1694" s="2">
        <v>15679</v>
      </c>
      <c r="F1694" s="2">
        <v>2.2810000000000001</v>
      </c>
      <c r="G1694" s="2">
        <v>35763.798999999999</v>
      </c>
      <c r="H1694" s="6">
        <f t="shared" si="26"/>
        <v>0</v>
      </c>
      <c r="I1694" s="5"/>
      <c r="J1694" s="5"/>
      <c r="K1694" s="5"/>
    </row>
    <row r="1695" spans="2:11" ht="13.5" x14ac:dyDescent="0.35">
      <c r="B1695" s="4">
        <v>44477</v>
      </c>
      <c r="C1695" s="2">
        <v>2.25</v>
      </c>
      <c r="D1695" s="2">
        <v>2.25</v>
      </c>
      <c r="E1695" s="2">
        <v>13614</v>
      </c>
      <c r="F1695" s="2">
        <v>2.2210000000000001</v>
      </c>
      <c r="G1695" s="2">
        <v>30236.694</v>
      </c>
      <c r="H1695" s="6">
        <f t="shared" si="26"/>
        <v>-1.3157894736842021E-2</v>
      </c>
      <c r="I1695" s="5"/>
      <c r="J1695" s="5"/>
      <c r="K1695" s="5"/>
    </row>
    <row r="1696" spans="2:11" ht="13.5" x14ac:dyDescent="0.35">
      <c r="B1696" s="4">
        <v>44480</v>
      </c>
      <c r="C1696" s="2">
        <v>2.2400000000000002</v>
      </c>
      <c r="D1696" s="2">
        <v>2.2400000000000002</v>
      </c>
      <c r="E1696" s="2">
        <v>5101</v>
      </c>
      <c r="F1696" s="2">
        <v>2.2400000000000002</v>
      </c>
      <c r="G1696" s="2">
        <v>11426.24</v>
      </c>
      <c r="H1696" s="6">
        <f t="shared" si="26"/>
        <v>-4.4444444444443499E-3</v>
      </c>
      <c r="I1696" s="5"/>
      <c r="J1696" s="5"/>
      <c r="K1696" s="5"/>
    </row>
    <row r="1697" spans="2:11" ht="13.5" x14ac:dyDescent="0.35">
      <c r="B1697" s="4">
        <v>44481</v>
      </c>
      <c r="C1697" s="2">
        <v>2.2200000000000002</v>
      </c>
      <c r="D1697" s="2">
        <v>2.2200000000000002</v>
      </c>
      <c r="E1697" s="2">
        <v>19631</v>
      </c>
      <c r="F1697" s="2">
        <v>2.206</v>
      </c>
      <c r="G1697" s="2">
        <v>43305.985999999997</v>
      </c>
      <c r="H1697" s="6">
        <f t="shared" si="26"/>
        <v>-8.928571428571435E-3</v>
      </c>
      <c r="I1697" s="5"/>
      <c r="J1697" s="5"/>
      <c r="K1697" s="5"/>
    </row>
    <row r="1698" spans="2:11" ht="13.5" x14ac:dyDescent="0.35">
      <c r="B1698" s="4">
        <v>44482</v>
      </c>
      <c r="C1698" s="2">
        <v>2.25</v>
      </c>
      <c r="D1698" s="2">
        <v>2.25</v>
      </c>
      <c r="E1698" s="2">
        <v>8067</v>
      </c>
      <c r="F1698" s="2">
        <v>2.2050000000000001</v>
      </c>
      <c r="G1698" s="2">
        <v>17787.735000000001</v>
      </c>
      <c r="H1698" s="6">
        <f t="shared" si="26"/>
        <v>1.3513513513513424E-2</v>
      </c>
      <c r="I1698" s="5"/>
      <c r="J1698" s="5"/>
      <c r="K1698" s="5"/>
    </row>
    <row r="1699" spans="2:11" ht="13.5" x14ac:dyDescent="0.35">
      <c r="B1699" s="4">
        <v>44483</v>
      </c>
      <c r="C1699" s="2">
        <v>2.2999999999999998</v>
      </c>
      <c r="D1699" s="2">
        <v>2.2999999999999998</v>
      </c>
      <c r="E1699" s="2">
        <v>1</v>
      </c>
      <c r="F1699" s="2">
        <v>2.2999999999999998</v>
      </c>
      <c r="G1699" s="2">
        <v>2.2999999999999998</v>
      </c>
      <c r="H1699" s="6">
        <f t="shared" si="26"/>
        <v>2.2222222222222143E-2</v>
      </c>
      <c r="I1699" s="5"/>
      <c r="J1699" s="5"/>
      <c r="K1699" s="5"/>
    </row>
    <row r="1700" spans="2:11" ht="13.5" x14ac:dyDescent="0.35">
      <c r="B1700" s="4">
        <v>44488</v>
      </c>
      <c r="C1700" s="2">
        <v>2.2400000000000002</v>
      </c>
      <c r="D1700" s="2">
        <v>2.2400000000000002</v>
      </c>
      <c r="E1700" s="2">
        <v>5850</v>
      </c>
      <c r="F1700" s="2">
        <v>2.2330000000000001</v>
      </c>
      <c r="G1700" s="2">
        <v>13063.05</v>
      </c>
      <c r="H1700" s="6">
        <f t="shared" si="26"/>
        <v>-2.6086956521738962E-2</v>
      </c>
      <c r="I1700" s="5"/>
      <c r="J1700" s="5"/>
      <c r="K1700" s="5"/>
    </row>
    <row r="1701" spans="2:11" ht="13.5" x14ac:dyDescent="0.35">
      <c r="B1701" s="4">
        <v>44489</v>
      </c>
      <c r="C1701" s="2">
        <v>2.23</v>
      </c>
      <c r="D1701" s="2">
        <v>2.23</v>
      </c>
      <c r="E1701" s="2">
        <v>1006</v>
      </c>
      <c r="F1701" s="2">
        <v>2.2320000000000002</v>
      </c>
      <c r="G1701" s="2">
        <v>2245.3919999999998</v>
      </c>
      <c r="H1701" s="6">
        <f t="shared" si="26"/>
        <v>-4.4642857142858173E-3</v>
      </c>
      <c r="I1701" s="5"/>
      <c r="J1701" s="5"/>
      <c r="K1701" s="5"/>
    </row>
    <row r="1702" spans="2:11" ht="13.5" x14ac:dyDescent="0.35">
      <c r="B1702" s="4">
        <v>44490</v>
      </c>
      <c r="C1702" s="2">
        <v>2.1800000000000002</v>
      </c>
      <c r="D1702" s="2">
        <v>2.1800000000000002</v>
      </c>
      <c r="E1702" s="2">
        <v>14034</v>
      </c>
      <c r="F1702" s="2">
        <v>2.1920000000000002</v>
      </c>
      <c r="G1702" s="2">
        <v>30762.527999999998</v>
      </c>
      <c r="H1702" s="6">
        <f t="shared" si="26"/>
        <v>-2.2421524663677049E-2</v>
      </c>
      <c r="I1702" s="5"/>
      <c r="J1702" s="5"/>
      <c r="K1702" s="5"/>
    </row>
    <row r="1703" spans="2:11" ht="13.5" x14ac:dyDescent="0.35">
      <c r="B1703" s="4">
        <v>44491</v>
      </c>
      <c r="C1703" s="2">
        <v>2.19</v>
      </c>
      <c r="D1703" s="2">
        <v>2.19</v>
      </c>
      <c r="E1703" s="2">
        <v>9373</v>
      </c>
      <c r="F1703" s="2">
        <v>2.177</v>
      </c>
      <c r="G1703" s="2">
        <v>20405.021000000001</v>
      </c>
      <c r="H1703" s="6">
        <f t="shared" si="26"/>
        <v>4.5871559633026545E-3</v>
      </c>
      <c r="I1703" s="5"/>
      <c r="J1703" s="5"/>
      <c r="K1703" s="5"/>
    </row>
    <row r="1704" spans="2:11" ht="13.5" x14ac:dyDescent="0.35">
      <c r="B1704" s="4">
        <v>44494</v>
      </c>
      <c r="C1704" s="2">
        <v>2.2000000000000002</v>
      </c>
      <c r="D1704" s="2">
        <v>2.2000000000000002</v>
      </c>
      <c r="E1704" s="2">
        <v>4402</v>
      </c>
      <c r="F1704" s="2">
        <v>2.1800000000000002</v>
      </c>
      <c r="G1704" s="2">
        <v>9596.36</v>
      </c>
      <c r="H1704" s="6">
        <f t="shared" si="26"/>
        <v>4.566210045662206E-3</v>
      </c>
      <c r="I1704" s="5"/>
      <c r="J1704" s="5"/>
      <c r="K1704" s="5"/>
    </row>
    <row r="1705" spans="2:11" ht="13.5" x14ac:dyDescent="0.35">
      <c r="B1705" s="4">
        <v>44495</v>
      </c>
      <c r="C1705" s="2">
        <v>2.2400000000000002</v>
      </c>
      <c r="D1705" s="2">
        <v>2.2400000000000002</v>
      </c>
      <c r="E1705" s="2">
        <v>9101</v>
      </c>
      <c r="F1705" s="2">
        <v>2.2000000000000002</v>
      </c>
      <c r="G1705" s="2">
        <v>20022.2</v>
      </c>
      <c r="H1705" s="6">
        <f t="shared" si="26"/>
        <v>1.8181818181818195E-2</v>
      </c>
      <c r="I1705" s="5"/>
      <c r="J1705" s="5"/>
      <c r="K1705" s="5"/>
    </row>
    <row r="1706" spans="2:11" ht="13.5" x14ac:dyDescent="0.35">
      <c r="B1706" s="4">
        <v>44496</v>
      </c>
      <c r="C1706" s="2">
        <v>2.23</v>
      </c>
      <c r="D1706" s="2">
        <v>2.23</v>
      </c>
      <c r="E1706" s="2">
        <v>3456</v>
      </c>
      <c r="F1706" s="2">
        <v>2.2250000000000001</v>
      </c>
      <c r="G1706" s="2">
        <v>7689.6</v>
      </c>
      <c r="H1706" s="6">
        <f t="shared" si="26"/>
        <v>-4.4642857142858173E-3</v>
      </c>
      <c r="I1706" s="5"/>
      <c r="J1706" s="5"/>
      <c r="K1706" s="5"/>
    </row>
    <row r="1707" spans="2:11" ht="13.5" x14ac:dyDescent="0.35">
      <c r="B1707" s="4">
        <v>44497</v>
      </c>
      <c r="C1707" s="2">
        <v>2.17</v>
      </c>
      <c r="D1707" s="2">
        <v>2.17</v>
      </c>
      <c r="E1707" s="2">
        <v>1271</v>
      </c>
      <c r="F1707" s="2">
        <v>2.17</v>
      </c>
      <c r="G1707" s="2">
        <v>2758.07</v>
      </c>
      <c r="H1707" s="6">
        <f t="shared" si="26"/>
        <v>-2.6905829596412582E-2</v>
      </c>
      <c r="I1707" s="5"/>
      <c r="J1707" s="5"/>
      <c r="K1707" s="5"/>
    </row>
    <row r="1708" spans="2:11" ht="13.5" x14ac:dyDescent="0.35">
      <c r="B1708" s="4">
        <v>44498</v>
      </c>
      <c r="C1708" s="2">
        <v>2.16</v>
      </c>
      <c r="D1708" s="2">
        <v>2.16</v>
      </c>
      <c r="E1708" s="2">
        <v>3978</v>
      </c>
      <c r="F1708" s="2">
        <v>2.1629999999999998</v>
      </c>
      <c r="G1708" s="2">
        <v>8604.4140000000007</v>
      </c>
      <c r="H1708" s="6">
        <f t="shared" si="26"/>
        <v>-4.608294930875478E-3</v>
      </c>
      <c r="I1708" s="5"/>
      <c r="J1708" s="5"/>
      <c r="K1708" s="5"/>
    </row>
    <row r="1709" spans="2:11" ht="13.5" x14ac:dyDescent="0.35">
      <c r="B1709" s="4">
        <v>44501</v>
      </c>
      <c r="C1709" s="2">
        <v>2.15</v>
      </c>
      <c r="D1709" s="2">
        <v>2.15</v>
      </c>
      <c r="E1709" s="2">
        <v>4095</v>
      </c>
      <c r="F1709" s="2">
        <v>2.1419999999999999</v>
      </c>
      <c r="G1709" s="2">
        <v>8771.49</v>
      </c>
      <c r="H1709" s="6">
        <f t="shared" si="26"/>
        <v>-4.6296296296297361E-3</v>
      </c>
      <c r="I1709" s="5"/>
      <c r="J1709" s="5"/>
      <c r="K1709" s="5"/>
    </row>
    <row r="1710" spans="2:11" ht="13.5" x14ac:dyDescent="0.35">
      <c r="B1710" s="4">
        <v>44502</v>
      </c>
      <c r="C1710" s="2">
        <v>2.19</v>
      </c>
      <c r="D1710" s="2">
        <v>2.19</v>
      </c>
      <c r="E1710" s="2">
        <v>63342</v>
      </c>
      <c r="F1710" s="2">
        <v>2.2010000000000001</v>
      </c>
      <c r="G1710" s="2">
        <v>139415.742</v>
      </c>
      <c r="H1710" s="6">
        <f t="shared" si="26"/>
        <v>1.8604651162790715E-2</v>
      </c>
      <c r="I1710" s="5"/>
      <c r="J1710" s="5"/>
      <c r="K1710" s="5"/>
    </row>
    <row r="1711" spans="2:11" ht="13.5" x14ac:dyDescent="0.35">
      <c r="B1711" s="4">
        <v>44503</v>
      </c>
      <c r="C1711" s="2">
        <v>2.25</v>
      </c>
      <c r="D1711" s="2">
        <v>2.25</v>
      </c>
      <c r="E1711" s="2">
        <v>14732</v>
      </c>
      <c r="F1711" s="2">
        <v>2.2480000000000002</v>
      </c>
      <c r="G1711" s="2">
        <v>33117.536</v>
      </c>
      <c r="H1711" s="6">
        <f t="shared" si="26"/>
        <v>2.7397260273972629E-2</v>
      </c>
      <c r="I1711" s="5"/>
      <c r="J1711" s="5"/>
      <c r="K1711" s="5"/>
    </row>
    <row r="1712" spans="2:11" ht="13.5" x14ac:dyDescent="0.35">
      <c r="B1712" s="4">
        <v>44504</v>
      </c>
      <c r="C1712" s="2">
        <v>2.27</v>
      </c>
      <c r="D1712" s="2">
        <v>2.27</v>
      </c>
      <c r="E1712" s="2">
        <v>15846</v>
      </c>
      <c r="F1712" s="2">
        <v>2.254</v>
      </c>
      <c r="G1712" s="2">
        <v>35716.883999999998</v>
      </c>
      <c r="H1712" s="6">
        <f t="shared" si="26"/>
        <v>8.8888888888888976E-3</v>
      </c>
      <c r="I1712" s="5"/>
      <c r="J1712" s="5"/>
      <c r="K1712" s="5"/>
    </row>
    <row r="1713" spans="2:11" ht="13.5" x14ac:dyDescent="0.35">
      <c r="B1713" s="4">
        <v>44505</v>
      </c>
      <c r="C1713" s="2">
        <v>2.2599999999999998</v>
      </c>
      <c r="D1713" s="2">
        <v>2.2599999999999998</v>
      </c>
      <c r="E1713" s="2">
        <v>24085</v>
      </c>
      <c r="F1713" s="2">
        <v>2.2709999999999999</v>
      </c>
      <c r="G1713" s="2">
        <v>54697.035000000003</v>
      </c>
      <c r="H1713" s="6">
        <f t="shared" si="26"/>
        <v>-4.4052863436124367E-3</v>
      </c>
      <c r="I1713" s="5"/>
      <c r="J1713" s="5"/>
      <c r="K1713" s="5"/>
    </row>
    <row r="1714" spans="2:11" ht="13.5" x14ac:dyDescent="0.35">
      <c r="B1714" s="4">
        <v>44508</v>
      </c>
      <c r="C1714" s="2">
        <v>2.2799999999999998</v>
      </c>
      <c r="D1714" s="2">
        <v>2.2799999999999998</v>
      </c>
      <c r="E1714" s="2">
        <v>389</v>
      </c>
      <c r="F1714" s="2">
        <v>2.2709999999999999</v>
      </c>
      <c r="G1714" s="2">
        <v>883.41899999999998</v>
      </c>
      <c r="H1714" s="6">
        <f t="shared" si="26"/>
        <v>8.8495575221239024E-3</v>
      </c>
      <c r="I1714" s="5"/>
      <c r="J1714" s="5"/>
      <c r="K1714" s="5"/>
    </row>
    <row r="1715" spans="2:11" ht="13.5" x14ac:dyDescent="0.35">
      <c r="B1715" s="4">
        <v>44509</v>
      </c>
      <c r="C1715" s="2">
        <v>2.2999999999999998</v>
      </c>
      <c r="D1715" s="2">
        <v>2.2999999999999998</v>
      </c>
      <c r="E1715" s="2">
        <v>158</v>
      </c>
      <c r="F1715" s="2">
        <v>2.2490000000000001</v>
      </c>
      <c r="G1715" s="2">
        <v>355.34199999999998</v>
      </c>
      <c r="H1715" s="6">
        <f t="shared" si="26"/>
        <v>8.7719298245614117E-3</v>
      </c>
      <c r="I1715" s="5"/>
      <c r="J1715" s="5"/>
      <c r="K1715" s="5"/>
    </row>
    <row r="1716" spans="2:11" ht="13.5" x14ac:dyDescent="0.35">
      <c r="B1716" s="4">
        <v>44510</v>
      </c>
      <c r="C1716" s="2">
        <v>2.31</v>
      </c>
      <c r="D1716" s="2">
        <v>2.31</v>
      </c>
      <c r="E1716" s="2">
        <v>534</v>
      </c>
      <c r="F1716" s="2">
        <v>2.3119999999999998</v>
      </c>
      <c r="G1716" s="2">
        <v>1234.6079999999999</v>
      </c>
      <c r="H1716" s="6">
        <f t="shared" si="26"/>
        <v>4.3478260869566224E-3</v>
      </c>
      <c r="I1716" s="5"/>
      <c r="J1716" s="5"/>
      <c r="K1716" s="5"/>
    </row>
    <row r="1717" spans="2:11" ht="13.5" x14ac:dyDescent="0.35">
      <c r="B1717" s="4">
        <v>44511</v>
      </c>
      <c r="C1717" s="2">
        <v>2.38</v>
      </c>
      <c r="D1717" s="2">
        <v>2.38</v>
      </c>
      <c r="E1717" s="2">
        <v>9103</v>
      </c>
      <c r="F1717" s="2">
        <v>2.38</v>
      </c>
      <c r="G1717" s="2">
        <v>21665.14</v>
      </c>
      <c r="H1717" s="6">
        <f t="shared" si="26"/>
        <v>3.0303030303030234E-2</v>
      </c>
      <c r="I1717" s="5"/>
      <c r="J1717" s="5"/>
      <c r="K1717" s="5"/>
    </row>
    <row r="1718" spans="2:11" ht="13.5" x14ac:dyDescent="0.35">
      <c r="B1718" s="4">
        <v>44512</v>
      </c>
      <c r="C1718" s="2">
        <v>2.38</v>
      </c>
      <c r="D1718" s="2">
        <v>2.38</v>
      </c>
      <c r="E1718" s="2">
        <v>2725</v>
      </c>
      <c r="F1718" s="2">
        <v>2.38</v>
      </c>
      <c r="G1718" s="2">
        <v>6485.5</v>
      </c>
      <c r="H1718" s="6">
        <f t="shared" si="26"/>
        <v>0</v>
      </c>
      <c r="I1718" s="5"/>
      <c r="J1718" s="5"/>
      <c r="K1718" s="5"/>
    </row>
    <row r="1719" spans="2:11" ht="13.5" x14ac:dyDescent="0.35">
      <c r="B1719" s="4">
        <v>44515</v>
      </c>
      <c r="C1719" s="2">
        <v>2.4</v>
      </c>
      <c r="D1719" s="2">
        <v>2.4</v>
      </c>
      <c r="E1719" s="2">
        <v>11037</v>
      </c>
      <c r="F1719" s="2">
        <v>2.3959999999999999</v>
      </c>
      <c r="G1719" s="2">
        <v>26444.651999999998</v>
      </c>
      <c r="H1719" s="6">
        <f t="shared" si="26"/>
        <v>8.4033613445378234E-3</v>
      </c>
      <c r="I1719" s="5"/>
      <c r="J1719" s="5"/>
      <c r="K1719" s="5"/>
    </row>
    <row r="1720" spans="2:11" ht="13.5" x14ac:dyDescent="0.35">
      <c r="B1720" s="4">
        <v>44516</v>
      </c>
      <c r="C1720" s="2">
        <v>2.4</v>
      </c>
      <c r="D1720" s="2">
        <v>2.4</v>
      </c>
      <c r="E1720" s="2">
        <v>9369</v>
      </c>
      <c r="F1720" s="2">
        <v>2.4</v>
      </c>
      <c r="G1720" s="2">
        <v>22485.599999999999</v>
      </c>
      <c r="H1720" s="6">
        <f t="shared" si="26"/>
        <v>0</v>
      </c>
      <c r="I1720" s="5"/>
      <c r="J1720" s="5"/>
      <c r="K1720" s="5"/>
    </row>
    <row r="1721" spans="2:11" ht="13.5" x14ac:dyDescent="0.35">
      <c r="B1721" s="4">
        <v>44517</v>
      </c>
      <c r="C1721" s="2">
        <v>2.39</v>
      </c>
      <c r="D1721" s="2">
        <v>2.39</v>
      </c>
      <c r="E1721" s="2">
        <v>5992</v>
      </c>
      <c r="F1721" s="2">
        <v>2.3969999999999998</v>
      </c>
      <c r="G1721" s="2">
        <v>14362.824000000001</v>
      </c>
      <c r="H1721" s="6">
        <f t="shared" si="26"/>
        <v>-4.1666666666665781E-3</v>
      </c>
      <c r="I1721" s="5"/>
      <c r="J1721" s="5"/>
      <c r="K1721" s="5"/>
    </row>
    <row r="1722" spans="2:11" ht="13.5" x14ac:dyDescent="0.35">
      <c r="B1722" s="4">
        <v>44518</v>
      </c>
      <c r="C1722" s="2">
        <v>2.4</v>
      </c>
      <c r="D1722" s="2">
        <v>2.4</v>
      </c>
      <c r="E1722" s="2">
        <v>2874</v>
      </c>
      <c r="F1722" s="2">
        <v>2.4180000000000001</v>
      </c>
      <c r="G1722" s="2">
        <v>6949.3320000000003</v>
      </c>
      <c r="H1722" s="6">
        <f t="shared" si="26"/>
        <v>4.1841004184099521E-3</v>
      </c>
      <c r="I1722" s="5"/>
      <c r="J1722" s="5"/>
      <c r="K1722" s="5"/>
    </row>
    <row r="1723" spans="2:11" ht="13.5" x14ac:dyDescent="0.35">
      <c r="B1723" s="4">
        <v>44519</v>
      </c>
      <c r="C1723" s="2">
        <v>2.42</v>
      </c>
      <c r="D1723" s="2">
        <v>2.42</v>
      </c>
      <c r="E1723" s="2">
        <v>3478</v>
      </c>
      <c r="F1723" s="2">
        <v>2.4220000000000002</v>
      </c>
      <c r="G1723" s="2">
        <v>8423.7160000000003</v>
      </c>
      <c r="H1723" s="6">
        <f t="shared" si="26"/>
        <v>8.3333333333333419E-3</v>
      </c>
      <c r="I1723" s="5"/>
      <c r="J1723" s="5"/>
      <c r="K1723" s="5"/>
    </row>
    <row r="1724" spans="2:11" ht="13.5" x14ac:dyDescent="0.35">
      <c r="B1724" s="4">
        <v>44522</v>
      </c>
      <c r="C1724" s="2">
        <v>2.42</v>
      </c>
      <c r="D1724" s="2">
        <v>2.42</v>
      </c>
      <c r="E1724" s="2">
        <v>2027</v>
      </c>
      <c r="F1724" s="2">
        <v>2.41</v>
      </c>
      <c r="G1724" s="2">
        <v>4885.07</v>
      </c>
      <c r="H1724" s="6">
        <f t="shared" si="26"/>
        <v>0</v>
      </c>
      <c r="I1724" s="5"/>
      <c r="J1724" s="5"/>
      <c r="K1724" s="5"/>
    </row>
    <row r="1725" spans="2:11" ht="13.5" x14ac:dyDescent="0.35">
      <c r="B1725" s="4">
        <v>44523</v>
      </c>
      <c r="C1725" s="2">
        <v>2.42</v>
      </c>
      <c r="D1725" s="2">
        <v>2.42</v>
      </c>
      <c r="E1725" s="2">
        <v>4</v>
      </c>
      <c r="F1725" s="2">
        <v>2.42</v>
      </c>
      <c r="G1725" s="2">
        <v>9.68</v>
      </c>
      <c r="H1725" s="6">
        <f t="shared" si="26"/>
        <v>0</v>
      </c>
      <c r="I1725" s="5"/>
      <c r="J1725" s="5"/>
      <c r="K1725" s="5"/>
    </row>
    <row r="1726" spans="2:11" ht="13.5" x14ac:dyDescent="0.35">
      <c r="B1726" s="4">
        <v>44524</v>
      </c>
      <c r="C1726" s="2">
        <v>2.41</v>
      </c>
      <c r="D1726" s="2">
        <v>2.41</v>
      </c>
      <c r="E1726" s="2">
        <v>30159</v>
      </c>
      <c r="F1726" s="2">
        <v>2.399</v>
      </c>
      <c r="G1726" s="2">
        <v>72351.441000000006</v>
      </c>
      <c r="H1726" s="6">
        <f t="shared" si="26"/>
        <v>-4.1322314049585893E-3</v>
      </c>
      <c r="I1726" s="5"/>
      <c r="J1726" s="5"/>
      <c r="K1726" s="5"/>
    </row>
    <row r="1727" spans="2:11" ht="13.5" x14ac:dyDescent="0.35">
      <c r="B1727" s="4">
        <v>44525</v>
      </c>
      <c r="C1727" s="2">
        <v>2.41</v>
      </c>
      <c r="D1727" s="2">
        <v>2.41</v>
      </c>
      <c r="E1727" s="2">
        <v>30</v>
      </c>
      <c r="F1727" s="2">
        <v>2.41</v>
      </c>
      <c r="G1727" s="2">
        <v>72.3</v>
      </c>
      <c r="H1727" s="6">
        <f t="shared" si="26"/>
        <v>0</v>
      </c>
      <c r="I1727" s="5"/>
      <c r="J1727" s="5"/>
      <c r="K1727" s="5"/>
    </row>
    <row r="1728" spans="2:11" ht="13.5" x14ac:dyDescent="0.35">
      <c r="B1728" s="4">
        <v>44526</v>
      </c>
      <c r="C1728" s="2">
        <v>2.41</v>
      </c>
      <c r="D1728" s="2">
        <v>2.41</v>
      </c>
      <c r="E1728" s="2">
        <v>1683</v>
      </c>
      <c r="F1728" s="2">
        <v>2.3860000000000001</v>
      </c>
      <c r="G1728" s="2">
        <v>4015.6379999999999</v>
      </c>
      <c r="H1728" s="6">
        <f t="shared" si="26"/>
        <v>0</v>
      </c>
      <c r="I1728" s="5"/>
      <c r="J1728" s="5"/>
      <c r="K1728" s="5"/>
    </row>
    <row r="1729" spans="2:11" ht="13.5" x14ac:dyDescent="0.35">
      <c r="B1729" s="4">
        <v>44529</v>
      </c>
      <c r="C1729" s="2">
        <v>2.4</v>
      </c>
      <c r="D1729" s="2">
        <v>2.4</v>
      </c>
      <c r="E1729" s="2">
        <v>774</v>
      </c>
      <c r="F1729" s="2">
        <v>2.3730000000000002</v>
      </c>
      <c r="G1729" s="2">
        <v>1836.702</v>
      </c>
      <c r="H1729" s="6">
        <f t="shared" si="26"/>
        <v>-4.1493775933610913E-3</v>
      </c>
      <c r="I1729" s="5"/>
      <c r="J1729" s="5"/>
      <c r="K1729" s="5"/>
    </row>
    <row r="1730" spans="2:11" ht="13.5" x14ac:dyDescent="0.35">
      <c r="B1730" s="4">
        <v>44530</v>
      </c>
      <c r="C1730" s="2">
        <v>2.36</v>
      </c>
      <c r="D1730" s="2">
        <v>2.36</v>
      </c>
      <c r="E1730" s="2">
        <v>16334</v>
      </c>
      <c r="F1730" s="2">
        <v>2.359</v>
      </c>
      <c r="G1730" s="2">
        <v>38531.906000000003</v>
      </c>
      <c r="H1730" s="6">
        <f t="shared" si="26"/>
        <v>-1.6666666666666684E-2</v>
      </c>
      <c r="I1730" s="5"/>
      <c r="J1730" s="5"/>
      <c r="K1730" s="5"/>
    </row>
    <row r="1731" spans="2:11" ht="13.5" x14ac:dyDescent="0.35">
      <c r="B1731" s="4">
        <v>44531</v>
      </c>
      <c r="C1731" s="2">
        <v>2.37</v>
      </c>
      <c r="D1731" s="2">
        <v>2.37</v>
      </c>
      <c r="E1731" s="2">
        <v>1690</v>
      </c>
      <c r="F1731" s="2">
        <v>2.3610000000000002</v>
      </c>
      <c r="G1731" s="2">
        <v>3990.09</v>
      </c>
      <c r="H1731" s="6">
        <f t="shared" si="26"/>
        <v>4.2372881355933183E-3</v>
      </c>
      <c r="I1731" s="5"/>
      <c r="J1731" s="5"/>
      <c r="K1731" s="5"/>
    </row>
    <row r="1732" spans="2:11" ht="13.5" x14ac:dyDescent="0.35">
      <c r="B1732" s="4">
        <v>44532</v>
      </c>
      <c r="C1732" s="2">
        <v>2.38</v>
      </c>
      <c r="D1732" s="2">
        <v>2.38</v>
      </c>
      <c r="E1732" s="2">
        <v>31565</v>
      </c>
      <c r="F1732" s="2">
        <v>2.3639999999999999</v>
      </c>
      <c r="G1732" s="2">
        <v>74619.66</v>
      </c>
      <c r="H1732" s="6">
        <f t="shared" si="26"/>
        <v>4.2194092827003314E-3</v>
      </c>
      <c r="I1732" s="5"/>
      <c r="J1732" s="5"/>
      <c r="K1732" s="5"/>
    </row>
    <row r="1733" spans="2:11" ht="13.5" x14ac:dyDescent="0.35">
      <c r="B1733" s="4">
        <v>44533</v>
      </c>
      <c r="C1733" s="2">
        <v>2.38</v>
      </c>
      <c r="D1733" s="2">
        <v>2.38</v>
      </c>
      <c r="E1733" s="2">
        <v>13570</v>
      </c>
      <c r="F1733" s="2">
        <v>2.3660000000000001</v>
      </c>
      <c r="G1733" s="2">
        <v>32106.62</v>
      </c>
      <c r="H1733" s="6">
        <f t="shared" si="26"/>
        <v>0</v>
      </c>
      <c r="I1733" s="5"/>
      <c r="J1733" s="5"/>
      <c r="K1733" s="5"/>
    </row>
    <row r="1734" spans="2:11" ht="13.5" x14ac:dyDescent="0.35">
      <c r="B1734" s="4">
        <v>44536</v>
      </c>
      <c r="C1734" s="2">
        <v>2.39</v>
      </c>
      <c r="D1734" s="2">
        <v>2.39</v>
      </c>
      <c r="E1734" s="2">
        <v>37</v>
      </c>
      <c r="F1734" s="2">
        <v>2.39</v>
      </c>
      <c r="G1734" s="2">
        <v>88.43</v>
      </c>
      <c r="H1734" s="6">
        <f t="shared" si="26"/>
        <v>4.2016806722690045E-3</v>
      </c>
      <c r="I1734" s="5"/>
      <c r="J1734" s="5"/>
      <c r="K1734" s="5"/>
    </row>
    <row r="1735" spans="2:11" ht="13.5" x14ac:dyDescent="0.35">
      <c r="B1735" s="4">
        <v>44537</v>
      </c>
      <c r="C1735" s="2">
        <v>2.39</v>
      </c>
      <c r="D1735" s="2">
        <v>2.39</v>
      </c>
      <c r="E1735" s="2">
        <v>8656</v>
      </c>
      <c r="F1735" s="2">
        <v>2.371</v>
      </c>
      <c r="G1735" s="2">
        <v>20523.376</v>
      </c>
      <c r="H1735" s="6">
        <f t="shared" ref="H1735:H1798" si="27">(D1735-D1734)/D1734</f>
        <v>0</v>
      </c>
      <c r="I1735" s="5"/>
      <c r="J1735" s="5"/>
      <c r="K1735" s="5"/>
    </row>
    <row r="1736" spans="2:11" ht="13.5" x14ac:dyDescent="0.35">
      <c r="B1736" s="4">
        <v>44538</v>
      </c>
      <c r="C1736" s="2">
        <v>2.39</v>
      </c>
      <c r="D1736" s="2">
        <v>2.39</v>
      </c>
      <c r="E1736" s="2">
        <v>8471</v>
      </c>
      <c r="F1736" s="2">
        <v>2.3690000000000002</v>
      </c>
      <c r="G1736" s="2">
        <v>20067.798999999999</v>
      </c>
      <c r="H1736" s="6">
        <f t="shared" si="27"/>
        <v>0</v>
      </c>
      <c r="I1736" s="5"/>
      <c r="J1736" s="5"/>
      <c r="K1736" s="5"/>
    </row>
    <row r="1737" spans="2:11" ht="13.5" x14ac:dyDescent="0.35">
      <c r="B1737" s="4">
        <v>44539</v>
      </c>
      <c r="C1737" s="2">
        <v>2.39</v>
      </c>
      <c r="D1737" s="2">
        <v>2.39</v>
      </c>
      <c r="E1737" s="2">
        <v>33</v>
      </c>
      <c r="F1737" s="2">
        <v>2.39</v>
      </c>
      <c r="G1737" s="2">
        <v>78.87</v>
      </c>
      <c r="H1737" s="6">
        <f t="shared" si="27"/>
        <v>0</v>
      </c>
      <c r="I1737" s="5"/>
      <c r="J1737" s="5"/>
      <c r="K1737" s="5"/>
    </row>
    <row r="1738" spans="2:11" ht="13.5" x14ac:dyDescent="0.35">
      <c r="B1738" s="4">
        <v>44540</v>
      </c>
      <c r="C1738" s="2">
        <v>2.38</v>
      </c>
      <c r="D1738" s="2">
        <v>2.38</v>
      </c>
      <c r="E1738" s="2">
        <v>25</v>
      </c>
      <c r="F1738" s="2">
        <v>2.38</v>
      </c>
      <c r="G1738" s="2">
        <v>59.5</v>
      </c>
      <c r="H1738" s="6">
        <f t="shared" si="27"/>
        <v>-4.1841004184101386E-3</v>
      </c>
      <c r="I1738" s="5"/>
      <c r="J1738" s="5"/>
      <c r="K1738" s="5"/>
    </row>
    <row r="1739" spans="2:11" ht="13.5" x14ac:dyDescent="0.35">
      <c r="B1739" s="4">
        <v>44543</v>
      </c>
      <c r="C1739" s="2">
        <v>2.38</v>
      </c>
      <c r="D1739" s="2">
        <v>2.38</v>
      </c>
      <c r="E1739" s="2">
        <v>1404</v>
      </c>
      <c r="F1739" s="2">
        <v>2.3460000000000001</v>
      </c>
      <c r="G1739" s="2">
        <v>3293.7840000000001</v>
      </c>
      <c r="H1739" s="6">
        <f t="shared" si="27"/>
        <v>0</v>
      </c>
      <c r="I1739" s="5"/>
      <c r="J1739" s="5"/>
      <c r="K1739" s="5"/>
    </row>
    <row r="1740" spans="2:11" ht="13.5" x14ac:dyDescent="0.35">
      <c r="B1740" s="4">
        <v>44544</v>
      </c>
      <c r="C1740" s="2">
        <v>2.36</v>
      </c>
      <c r="D1740" s="2">
        <v>2.36</v>
      </c>
      <c r="E1740" s="2">
        <v>956</v>
      </c>
      <c r="F1740" s="2">
        <v>2.3610000000000002</v>
      </c>
      <c r="G1740" s="2">
        <v>2257.116</v>
      </c>
      <c r="H1740" s="6">
        <f t="shared" si="27"/>
        <v>-8.4033613445378234E-3</v>
      </c>
      <c r="I1740" s="5"/>
      <c r="J1740" s="5"/>
      <c r="K1740" s="5"/>
    </row>
    <row r="1741" spans="2:11" ht="13.5" x14ac:dyDescent="0.35">
      <c r="B1741" s="4">
        <v>44545</v>
      </c>
      <c r="C1741" s="2">
        <v>2.36</v>
      </c>
      <c r="D1741" s="2">
        <v>2.36</v>
      </c>
      <c r="E1741" s="2">
        <v>15</v>
      </c>
      <c r="F1741" s="2">
        <v>2.36</v>
      </c>
      <c r="G1741" s="2">
        <v>35.4</v>
      </c>
      <c r="H1741" s="6">
        <f t="shared" si="27"/>
        <v>0</v>
      </c>
      <c r="I1741" s="5"/>
      <c r="J1741" s="5"/>
      <c r="K1741" s="5"/>
    </row>
    <row r="1742" spans="2:11" ht="13.5" x14ac:dyDescent="0.35">
      <c r="B1742" s="4">
        <v>44546</v>
      </c>
      <c r="C1742" s="2">
        <v>2.34</v>
      </c>
      <c r="D1742" s="2">
        <v>2.34</v>
      </c>
      <c r="E1742" s="2">
        <v>3067</v>
      </c>
      <c r="F1742" s="2">
        <v>2.2999999999999998</v>
      </c>
      <c r="G1742" s="2">
        <v>7054.1</v>
      </c>
      <c r="H1742" s="6">
        <f t="shared" si="27"/>
        <v>-8.4745762711864493E-3</v>
      </c>
      <c r="I1742" s="5"/>
      <c r="J1742" s="5"/>
      <c r="K1742" s="5"/>
    </row>
    <row r="1743" spans="2:11" ht="13.5" x14ac:dyDescent="0.35">
      <c r="B1743" s="4">
        <v>44550</v>
      </c>
      <c r="C1743" s="2">
        <v>2.34</v>
      </c>
      <c r="D1743" s="2">
        <v>2.34</v>
      </c>
      <c r="E1743" s="2">
        <v>8381</v>
      </c>
      <c r="F1743" s="2">
        <v>2.33</v>
      </c>
      <c r="G1743" s="2">
        <v>19527.73</v>
      </c>
      <c r="H1743" s="6">
        <f t="shared" si="27"/>
        <v>0</v>
      </c>
      <c r="I1743" s="5"/>
      <c r="J1743" s="5"/>
      <c r="K1743" s="5"/>
    </row>
    <row r="1744" spans="2:11" ht="13.5" x14ac:dyDescent="0.35">
      <c r="B1744" s="4">
        <v>44551</v>
      </c>
      <c r="C1744" s="2">
        <v>2.33</v>
      </c>
      <c r="D1744" s="2">
        <v>2.33</v>
      </c>
      <c r="E1744" s="2">
        <v>656</v>
      </c>
      <c r="F1744" s="2">
        <v>2.3260000000000001</v>
      </c>
      <c r="G1744" s="2">
        <v>1525.856</v>
      </c>
      <c r="H1744" s="6">
        <f t="shared" si="27"/>
        <v>-4.2735042735041829E-3</v>
      </c>
      <c r="I1744" s="5"/>
      <c r="J1744" s="5"/>
      <c r="K1744" s="5"/>
    </row>
    <row r="1745" spans="2:11" ht="13.5" x14ac:dyDescent="0.35">
      <c r="B1745" s="4">
        <v>44552</v>
      </c>
      <c r="C1745" s="2">
        <v>2.25</v>
      </c>
      <c r="D1745" s="2">
        <v>2.25</v>
      </c>
      <c r="E1745" s="2">
        <v>4943</v>
      </c>
      <c r="F1745" s="2">
        <v>2.2730000000000001</v>
      </c>
      <c r="G1745" s="2">
        <v>11235.439</v>
      </c>
      <c r="H1745" s="6">
        <f t="shared" si="27"/>
        <v>-3.4334763948497882E-2</v>
      </c>
      <c r="I1745" s="5"/>
      <c r="J1745" s="5"/>
      <c r="K1745" s="5"/>
    </row>
    <row r="1746" spans="2:11" ht="13.5" x14ac:dyDescent="0.35">
      <c r="B1746" s="4">
        <v>44553</v>
      </c>
      <c r="C1746" s="2">
        <v>2.29</v>
      </c>
      <c r="D1746" s="2">
        <v>2.29</v>
      </c>
      <c r="E1746" s="2">
        <v>1220</v>
      </c>
      <c r="F1746" s="2">
        <v>2.2509999999999999</v>
      </c>
      <c r="G1746" s="2">
        <v>2746.22</v>
      </c>
      <c r="H1746" s="6">
        <f t="shared" si="27"/>
        <v>1.7777777777777795E-2</v>
      </c>
      <c r="I1746" s="5"/>
      <c r="J1746" s="5"/>
      <c r="K1746" s="5"/>
    </row>
    <row r="1747" spans="2:11" ht="13.5" x14ac:dyDescent="0.35">
      <c r="B1747" s="4">
        <v>44554</v>
      </c>
      <c r="C1747" s="2">
        <v>2.29</v>
      </c>
      <c r="D1747" s="2">
        <v>2.29</v>
      </c>
      <c r="E1747" s="2">
        <v>726</v>
      </c>
      <c r="F1747" s="2">
        <v>2.2040000000000002</v>
      </c>
      <c r="G1747" s="2">
        <v>1600.104</v>
      </c>
      <c r="H1747" s="6">
        <f t="shared" si="27"/>
        <v>0</v>
      </c>
      <c r="I1747" s="5"/>
      <c r="J1747" s="5"/>
      <c r="K1747" s="5"/>
    </row>
    <row r="1748" spans="2:11" ht="13.5" x14ac:dyDescent="0.35">
      <c r="B1748" s="4">
        <v>44557</v>
      </c>
      <c r="C1748" s="2">
        <v>2.29</v>
      </c>
      <c r="D1748" s="2">
        <v>2.29</v>
      </c>
      <c r="E1748" s="2">
        <v>91</v>
      </c>
      <c r="F1748" s="2">
        <v>2.2919999999999998</v>
      </c>
      <c r="G1748" s="2">
        <v>208.572</v>
      </c>
      <c r="H1748" s="6">
        <f t="shared" si="27"/>
        <v>0</v>
      </c>
      <c r="I1748" s="5"/>
      <c r="J1748" s="5"/>
      <c r="K1748" s="5"/>
    </row>
    <row r="1749" spans="2:11" ht="13.5" x14ac:dyDescent="0.35">
      <c r="B1749" s="4">
        <v>44558</v>
      </c>
      <c r="C1749" s="2">
        <v>2.29</v>
      </c>
      <c r="D1749" s="2">
        <v>2.29</v>
      </c>
      <c r="E1749" s="2">
        <v>0</v>
      </c>
      <c r="F1749" s="2">
        <v>0</v>
      </c>
      <c r="G1749" s="2">
        <v>0</v>
      </c>
      <c r="H1749" s="6">
        <f t="shared" si="27"/>
        <v>0</v>
      </c>
      <c r="I1749" s="5"/>
      <c r="J1749" s="5"/>
      <c r="K1749" s="5"/>
    </row>
    <row r="1750" spans="2:11" ht="13.5" x14ac:dyDescent="0.35">
      <c r="B1750" s="4">
        <v>44559</v>
      </c>
      <c r="C1750" s="2">
        <v>2.2799999999999998</v>
      </c>
      <c r="D1750" s="2">
        <v>2.2799999999999998</v>
      </c>
      <c r="E1750" s="2">
        <v>2070</v>
      </c>
      <c r="F1750" s="2">
        <v>2.2839999999999998</v>
      </c>
      <c r="G1750" s="2">
        <v>4727.88</v>
      </c>
      <c r="H1750" s="6">
        <f t="shared" si="27"/>
        <v>-4.3668122270743362E-3</v>
      </c>
      <c r="I1750" s="5"/>
      <c r="J1750" s="5"/>
      <c r="K1750" s="5"/>
    </row>
    <row r="1751" spans="2:11" ht="13.5" x14ac:dyDescent="0.35">
      <c r="B1751" s="4">
        <v>44560</v>
      </c>
      <c r="C1751" s="2">
        <v>2.2799999999999998</v>
      </c>
      <c r="D1751" s="2">
        <v>2.2799999999999998</v>
      </c>
      <c r="E1751" s="2">
        <v>10764</v>
      </c>
      <c r="F1751" s="2">
        <v>2.2799999999999998</v>
      </c>
      <c r="G1751" s="2">
        <v>24541.919999999998</v>
      </c>
      <c r="H1751" s="6">
        <f t="shared" si="27"/>
        <v>0</v>
      </c>
      <c r="I1751" s="5"/>
      <c r="J1751" s="5"/>
      <c r="K1751" s="5"/>
    </row>
    <row r="1752" spans="2:11" ht="13.5" x14ac:dyDescent="0.35">
      <c r="B1752" s="4">
        <v>44561</v>
      </c>
      <c r="C1752" s="2">
        <v>2.29</v>
      </c>
      <c r="D1752" s="2">
        <v>2.29</v>
      </c>
      <c r="E1752" s="2">
        <v>10</v>
      </c>
      <c r="F1752" s="2">
        <v>2.29</v>
      </c>
      <c r="G1752" s="2">
        <v>22.9</v>
      </c>
      <c r="H1752" s="6">
        <f t="shared" si="27"/>
        <v>4.385964912280803E-3</v>
      </c>
      <c r="I1752" s="5"/>
      <c r="J1752" s="5"/>
      <c r="K1752" s="5"/>
    </row>
    <row r="1753" spans="2:11" ht="13.5" x14ac:dyDescent="0.35">
      <c r="B1753" s="4">
        <v>44564</v>
      </c>
      <c r="C1753" s="2">
        <v>2.35</v>
      </c>
      <c r="D1753" s="2">
        <v>2.35</v>
      </c>
      <c r="E1753" s="2">
        <v>14223</v>
      </c>
      <c r="F1753" s="2">
        <v>2.238</v>
      </c>
      <c r="G1753" s="2">
        <v>31831.074000000001</v>
      </c>
      <c r="H1753" s="6">
        <f t="shared" si="27"/>
        <v>2.6200873362445438E-2</v>
      </c>
      <c r="I1753" s="5"/>
      <c r="J1753" s="5"/>
      <c r="K1753" s="5"/>
    </row>
    <row r="1754" spans="2:11" ht="13.5" x14ac:dyDescent="0.35">
      <c r="B1754" s="4">
        <v>44565</v>
      </c>
      <c r="C1754" s="2">
        <v>2.2799999999999998</v>
      </c>
      <c r="D1754" s="2">
        <v>2.2799999999999998</v>
      </c>
      <c r="E1754" s="2">
        <v>1738</v>
      </c>
      <c r="F1754" s="2">
        <v>2.2120000000000002</v>
      </c>
      <c r="G1754" s="2">
        <v>3844.4560000000001</v>
      </c>
      <c r="H1754" s="6">
        <f t="shared" si="27"/>
        <v>-2.9787234042553311E-2</v>
      </c>
      <c r="I1754" s="5"/>
      <c r="J1754" s="5"/>
      <c r="K1754" s="5"/>
    </row>
    <row r="1755" spans="2:11" ht="13.5" x14ac:dyDescent="0.35">
      <c r="B1755" s="4">
        <v>44566</v>
      </c>
      <c r="C1755" s="2">
        <v>2.27</v>
      </c>
      <c r="D1755" s="2">
        <v>2.27</v>
      </c>
      <c r="E1755" s="2">
        <v>5160</v>
      </c>
      <c r="F1755" s="2">
        <v>2.27</v>
      </c>
      <c r="G1755" s="2">
        <v>11713.2</v>
      </c>
      <c r="H1755" s="6">
        <f t="shared" si="27"/>
        <v>-4.3859649122806087E-3</v>
      </c>
      <c r="I1755" s="5"/>
      <c r="J1755" s="5"/>
      <c r="K1755" s="5"/>
    </row>
    <row r="1756" spans="2:11" ht="13.5" x14ac:dyDescent="0.35">
      <c r="B1756" s="4">
        <v>44567</v>
      </c>
      <c r="C1756" s="2">
        <v>2.2599999999999998</v>
      </c>
      <c r="D1756" s="2">
        <v>2.2599999999999998</v>
      </c>
      <c r="E1756" s="2">
        <v>8354</v>
      </c>
      <c r="F1756" s="2">
        <v>2.2360000000000002</v>
      </c>
      <c r="G1756" s="2">
        <v>18679.544000000002</v>
      </c>
      <c r="H1756" s="6">
        <f t="shared" si="27"/>
        <v>-4.4052863436124367E-3</v>
      </c>
      <c r="I1756" s="5"/>
      <c r="J1756" s="5"/>
      <c r="K1756" s="5"/>
    </row>
    <row r="1757" spans="2:11" ht="13.5" x14ac:dyDescent="0.35">
      <c r="B1757" s="4">
        <v>44568</v>
      </c>
      <c r="C1757" s="2">
        <v>2.3199999999999998</v>
      </c>
      <c r="D1757" s="2">
        <v>2.3199999999999998</v>
      </c>
      <c r="E1757" s="2">
        <v>57263</v>
      </c>
      <c r="F1757" s="2">
        <v>2.27</v>
      </c>
      <c r="G1757" s="2">
        <v>129987.01</v>
      </c>
      <c r="H1757" s="6">
        <f t="shared" si="27"/>
        <v>2.6548672566371709E-2</v>
      </c>
      <c r="I1757" s="5"/>
      <c r="J1757" s="5"/>
      <c r="K1757" s="5"/>
    </row>
    <row r="1758" spans="2:11" ht="13.5" x14ac:dyDescent="0.35">
      <c r="B1758" s="4">
        <v>44571</v>
      </c>
      <c r="C1758" s="2">
        <v>2.3199999999999998</v>
      </c>
      <c r="D1758" s="2">
        <v>2.3199999999999998</v>
      </c>
      <c r="E1758" s="2">
        <v>1100</v>
      </c>
      <c r="F1758" s="2">
        <v>2.3199999999999998</v>
      </c>
      <c r="G1758" s="2">
        <v>2552</v>
      </c>
      <c r="H1758" s="6">
        <f t="shared" si="27"/>
        <v>0</v>
      </c>
      <c r="I1758" s="5"/>
      <c r="J1758" s="5"/>
      <c r="K1758" s="5"/>
    </row>
    <row r="1759" spans="2:11" ht="13.5" x14ac:dyDescent="0.35">
      <c r="B1759" s="4">
        <v>44572</v>
      </c>
      <c r="C1759" s="2">
        <v>2.3199999999999998</v>
      </c>
      <c r="D1759" s="2">
        <v>2.3199999999999998</v>
      </c>
      <c r="E1759" s="2">
        <v>2622</v>
      </c>
      <c r="F1759" s="2">
        <v>2.3199999999999998</v>
      </c>
      <c r="G1759" s="2">
        <v>6083.04</v>
      </c>
      <c r="H1759" s="6">
        <f t="shared" si="27"/>
        <v>0</v>
      </c>
      <c r="I1759" s="5"/>
      <c r="J1759" s="5"/>
      <c r="K1759" s="5"/>
    </row>
    <row r="1760" spans="2:11" ht="13.5" x14ac:dyDescent="0.35">
      <c r="B1760" s="4">
        <v>44573</v>
      </c>
      <c r="C1760" s="2">
        <v>2.42</v>
      </c>
      <c r="D1760" s="2">
        <v>2.42</v>
      </c>
      <c r="E1760" s="2">
        <v>30385</v>
      </c>
      <c r="F1760" s="2">
        <v>2.3879999999999999</v>
      </c>
      <c r="G1760" s="2">
        <v>72559.38</v>
      </c>
      <c r="H1760" s="6">
        <f t="shared" si="27"/>
        <v>4.3103448275862113E-2</v>
      </c>
      <c r="I1760" s="5"/>
      <c r="J1760" s="5"/>
      <c r="K1760" s="5"/>
    </row>
    <row r="1761" spans="2:11" ht="13.5" x14ac:dyDescent="0.35">
      <c r="B1761" s="4">
        <v>44574</v>
      </c>
      <c r="C1761" s="2">
        <v>2.56</v>
      </c>
      <c r="D1761" s="2">
        <v>2.56</v>
      </c>
      <c r="E1761" s="2">
        <v>34067</v>
      </c>
      <c r="F1761" s="2">
        <v>2.512</v>
      </c>
      <c r="G1761" s="2">
        <v>85576.304000000004</v>
      </c>
      <c r="H1761" s="6">
        <f t="shared" si="27"/>
        <v>5.7851239669421538E-2</v>
      </c>
      <c r="I1761" s="5"/>
      <c r="J1761" s="5"/>
      <c r="K1761" s="5"/>
    </row>
    <row r="1762" spans="2:11" ht="13.5" x14ac:dyDescent="0.35">
      <c r="B1762" s="4">
        <v>44575</v>
      </c>
      <c r="C1762" s="2">
        <v>2.7</v>
      </c>
      <c r="D1762" s="2">
        <v>2.7</v>
      </c>
      <c r="E1762" s="2">
        <v>37947</v>
      </c>
      <c r="F1762" s="2">
        <v>2.661</v>
      </c>
      <c r="G1762" s="2">
        <v>100976.967</v>
      </c>
      <c r="H1762" s="6">
        <f t="shared" si="27"/>
        <v>5.4687500000000049E-2</v>
      </c>
      <c r="I1762" s="5"/>
      <c r="J1762" s="5"/>
      <c r="K1762" s="5"/>
    </row>
    <row r="1763" spans="2:11" ht="13.5" x14ac:dyDescent="0.35">
      <c r="B1763" s="4">
        <v>44578</v>
      </c>
      <c r="C1763" s="2">
        <v>2.8</v>
      </c>
      <c r="D1763" s="2">
        <v>2.8</v>
      </c>
      <c r="E1763" s="2">
        <v>40824</v>
      </c>
      <c r="F1763" s="2">
        <v>2.7869999999999999</v>
      </c>
      <c r="G1763" s="2">
        <v>113776.488</v>
      </c>
      <c r="H1763" s="6">
        <f t="shared" si="27"/>
        <v>3.7037037037036903E-2</v>
      </c>
      <c r="I1763" s="5"/>
      <c r="J1763" s="5"/>
      <c r="K1763" s="5"/>
    </row>
    <row r="1764" spans="2:11" ht="13.5" x14ac:dyDescent="0.35">
      <c r="B1764" s="4">
        <v>44579</v>
      </c>
      <c r="C1764" s="2">
        <v>2.79</v>
      </c>
      <c r="D1764" s="2">
        <v>2.79</v>
      </c>
      <c r="E1764" s="2">
        <v>29899</v>
      </c>
      <c r="F1764" s="2">
        <v>2.7679999999999998</v>
      </c>
      <c r="G1764" s="2">
        <v>82760.432000000001</v>
      </c>
      <c r="H1764" s="6">
        <f t="shared" si="27"/>
        <v>-3.5714285714284954E-3</v>
      </c>
      <c r="I1764" s="5"/>
      <c r="J1764" s="5"/>
      <c r="K1764" s="5"/>
    </row>
    <row r="1765" spans="2:11" ht="13.5" x14ac:dyDescent="0.35">
      <c r="B1765" s="4">
        <v>44580</v>
      </c>
      <c r="C1765" s="2">
        <v>2.69</v>
      </c>
      <c r="D1765" s="2">
        <v>2.69</v>
      </c>
      <c r="E1765" s="2">
        <v>122928</v>
      </c>
      <c r="F1765" s="2">
        <v>2.7</v>
      </c>
      <c r="G1765" s="2">
        <v>331905.59999999998</v>
      </c>
      <c r="H1765" s="6">
        <f t="shared" si="27"/>
        <v>-3.5842293906810069E-2</v>
      </c>
      <c r="I1765" s="5"/>
      <c r="J1765" s="5"/>
      <c r="K1765" s="5"/>
    </row>
    <row r="1766" spans="2:11" ht="13.5" x14ac:dyDescent="0.35">
      <c r="B1766" s="4">
        <v>44581</v>
      </c>
      <c r="C1766" s="2">
        <v>2.62</v>
      </c>
      <c r="D1766" s="2">
        <v>2.62</v>
      </c>
      <c r="E1766" s="2">
        <v>8659</v>
      </c>
      <c r="F1766" s="2">
        <v>2.6469999999999998</v>
      </c>
      <c r="G1766" s="2">
        <v>22920.373</v>
      </c>
      <c r="H1766" s="6">
        <f t="shared" si="27"/>
        <v>-2.6022304832713696E-2</v>
      </c>
      <c r="I1766" s="5"/>
      <c r="J1766" s="5"/>
      <c r="K1766" s="5"/>
    </row>
    <row r="1767" spans="2:11" ht="13.5" x14ac:dyDescent="0.35">
      <c r="B1767" s="4">
        <v>44582</v>
      </c>
      <c r="C1767" s="2">
        <v>2.69</v>
      </c>
      <c r="D1767" s="2">
        <v>2.69</v>
      </c>
      <c r="E1767" s="2">
        <v>10831</v>
      </c>
      <c r="F1767" s="2">
        <v>2.6</v>
      </c>
      <c r="G1767" s="2">
        <v>28160.6</v>
      </c>
      <c r="H1767" s="6">
        <f t="shared" si="27"/>
        <v>2.6717557251908334E-2</v>
      </c>
      <c r="I1767" s="5"/>
      <c r="J1767" s="5"/>
      <c r="K1767" s="5"/>
    </row>
    <row r="1768" spans="2:11" ht="13.5" x14ac:dyDescent="0.35">
      <c r="B1768" s="4">
        <v>44585</v>
      </c>
      <c r="C1768" s="2">
        <v>2.65</v>
      </c>
      <c r="D1768" s="2">
        <v>2.65</v>
      </c>
      <c r="E1768" s="2">
        <v>9504</v>
      </c>
      <c r="F1768" s="2">
        <v>2.6360000000000001</v>
      </c>
      <c r="G1768" s="2">
        <v>25052.544000000002</v>
      </c>
      <c r="H1768" s="6">
        <f t="shared" si="27"/>
        <v>-1.4869888475836444E-2</v>
      </c>
      <c r="I1768" s="5"/>
      <c r="J1768" s="5"/>
      <c r="K1768" s="5"/>
    </row>
    <row r="1769" spans="2:11" ht="13.5" x14ac:dyDescent="0.35">
      <c r="B1769" s="4">
        <v>44586</v>
      </c>
      <c r="C1769" s="2">
        <v>2.6</v>
      </c>
      <c r="D1769" s="2">
        <v>2.6</v>
      </c>
      <c r="E1769" s="2">
        <v>10028</v>
      </c>
      <c r="F1769" s="2">
        <v>2.6040000000000001</v>
      </c>
      <c r="G1769" s="2">
        <v>26112.912</v>
      </c>
      <c r="H1769" s="6">
        <f t="shared" si="27"/>
        <v>-1.886792452830182E-2</v>
      </c>
      <c r="I1769" s="5"/>
      <c r="J1769" s="5"/>
      <c r="K1769" s="5"/>
    </row>
    <row r="1770" spans="2:11" ht="13.5" x14ac:dyDescent="0.35">
      <c r="B1770" s="4">
        <v>44587</v>
      </c>
      <c r="C1770" s="2">
        <v>2.6</v>
      </c>
      <c r="D1770" s="2">
        <v>2.6</v>
      </c>
      <c r="E1770" s="2">
        <v>7003</v>
      </c>
      <c r="F1770" s="2">
        <v>2.6</v>
      </c>
      <c r="G1770" s="2">
        <v>18207.8</v>
      </c>
      <c r="H1770" s="6">
        <f t="shared" si="27"/>
        <v>0</v>
      </c>
      <c r="I1770" s="5"/>
      <c r="J1770" s="5"/>
      <c r="K1770" s="5"/>
    </row>
    <row r="1771" spans="2:11" ht="13.5" x14ac:dyDescent="0.35">
      <c r="B1771" s="4">
        <v>44588</v>
      </c>
      <c r="C1771" s="2">
        <v>2.65</v>
      </c>
      <c r="D1771" s="2">
        <v>2.65</v>
      </c>
      <c r="E1771" s="2">
        <v>6960</v>
      </c>
      <c r="F1771" s="2">
        <v>2.601</v>
      </c>
      <c r="G1771" s="2">
        <v>18102.96</v>
      </c>
      <c r="H1771" s="6">
        <f t="shared" si="27"/>
        <v>1.9230769230769162E-2</v>
      </c>
      <c r="I1771" s="5"/>
      <c r="J1771" s="5"/>
      <c r="K1771" s="5"/>
    </row>
    <row r="1772" spans="2:11" ht="13.5" x14ac:dyDescent="0.35">
      <c r="B1772" s="4">
        <v>44589</v>
      </c>
      <c r="C1772" s="2">
        <v>2.63</v>
      </c>
      <c r="D1772" s="2">
        <v>2.63</v>
      </c>
      <c r="E1772" s="2">
        <v>4114</v>
      </c>
      <c r="F1772" s="2">
        <v>2.5880000000000001</v>
      </c>
      <c r="G1772" s="2">
        <v>10647.031999999999</v>
      </c>
      <c r="H1772" s="6">
        <f t="shared" si="27"/>
        <v>-7.5471698113207617E-3</v>
      </c>
      <c r="I1772" s="5"/>
      <c r="J1772" s="5"/>
      <c r="K1772" s="5"/>
    </row>
    <row r="1773" spans="2:11" ht="13.5" x14ac:dyDescent="0.35">
      <c r="B1773" s="4">
        <v>44592</v>
      </c>
      <c r="C1773" s="2">
        <v>2.6</v>
      </c>
      <c r="D1773" s="2">
        <v>2.6</v>
      </c>
      <c r="E1773" s="2">
        <v>37</v>
      </c>
      <c r="F1773" s="2">
        <v>2.6139999999999999</v>
      </c>
      <c r="G1773" s="2">
        <v>96.718000000000004</v>
      </c>
      <c r="H1773" s="6">
        <f t="shared" si="27"/>
        <v>-1.1406844106463804E-2</v>
      </c>
      <c r="I1773" s="5"/>
      <c r="J1773" s="5"/>
      <c r="K1773" s="5"/>
    </row>
    <row r="1774" spans="2:11" ht="13.5" x14ac:dyDescent="0.35">
      <c r="B1774" s="4">
        <v>44593</v>
      </c>
      <c r="C1774" s="2">
        <v>2.6</v>
      </c>
      <c r="D1774" s="2">
        <v>2.6</v>
      </c>
      <c r="E1774" s="2">
        <v>9164</v>
      </c>
      <c r="F1774" s="2">
        <v>2.5619999999999998</v>
      </c>
      <c r="G1774" s="2">
        <v>23478.168000000001</v>
      </c>
      <c r="H1774" s="6">
        <f t="shared" si="27"/>
        <v>0</v>
      </c>
      <c r="I1774" s="5"/>
      <c r="J1774" s="5"/>
      <c r="K1774" s="5"/>
    </row>
    <row r="1775" spans="2:11" ht="13.5" x14ac:dyDescent="0.35">
      <c r="B1775" s="4">
        <v>44594</v>
      </c>
      <c r="C1775" s="2">
        <v>2.63</v>
      </c>
      <c r="D1775" s="2">
        <v>2.63</v>
      </c>
      <c r="E1775" s="2">
        <v>3278</v>
      </c>
      <c r="F1775" s="2">
        <v>2.6139999999999999</v>
      </c>
      <c r="G1775" s="2">
        <v>8568.6919999999991</v>
      </c>
      <c r="H1775" s="6">
        <f t="shared" si="27"/>
        <v>1.1538461538461463E-2</v>
      </c>
      <c r="I1775" s="5"/>
      <c r="J1775" s="5"/>
      <c r="K1775" s="5"/>
    </row>
    <row r="1776" spans="2:11" ht="13.5" x14ac:dyDescent="0.35">
      <c r="B1776" s="4">
        <v>44595</v>
      </c>
      <c r="C1776" s="2">
        <v>2.63</v>
      </c>
      <c r="D1776" s="2">
        <v>2.63</v>
      </c>
      <c r="E1776" s="2">
        <v>9452</v>
      </c>
      <c r="F1776" s="2">
        <v>2.6110000000000002</v>
      </c>
      <c r="G1776" s="2">
        <v>24679.171999999999</v>
      </c>
      <c r="H1776" s="6">
        <f t="shared" si="27"/>
        <v>0</v>
      </c>
      <c r="I1776" s="5"/>
      <c r="J1776" s="5"/>
      <c r="K1776" s="5"/>
    </row>
    <row r="1777" spans="2:11" ht="13.5" x14ac:dyDescent="0.35">
      <c r="B1777" s="4">
        <v>44596</v>
      </c>
      <c r="C1777" s="2">
        <v>2.6</v>
      </c>
      <c r="D1777" s="2">
        <v>2.6</v>
      </c>
      <c r="E1777" s="2">
        <v>4811</v>
      </c>
      <c r="F1777" s="2">
        <v>2.5870000000000002</v>
      </c>
      <c r="G1777" s="2">
        <v>12446.057000000001</v>
      </c>
      <c r="H1777" s="6">
        <f t="shared" si="27"/>
        <v>-1.1406844106463804E-2</v>
      </c>
      <c r="I1777" s="5"/>
      <c r="J1777" s="5"/>
      <c r="K1777" s="5"/>
    </row>
    <row r="1778" spans="2:11" ht="13.5" x14ac:dyDescent="0.35">
      <c r="B1778" s="4">
        <v>44599</v>
      </c>
      <c r="C1778" s="2">
        <v>2.6</v>
      </c>
      <c r="D1778" s="2">
        <v>2.6</v>
      </c>
      <c r="E1778" s="2">
        <v>11723</v>
      </c>
      <c r="F1778" s="2">
        <v>2.589</v>
      </c>
      <c r="G1778" s="2">
        <v>30350.847000000002</v>
      </c>
      <c r="H1778" s="6">
        <f t="shared" si="27"/>
        <v>0</v>
      </c>
      <c r="I1778" s="5"/>
      <c r="J1778" s="5"/>
      <c r="K1778" s="5"/>
    </row>
    <row r="1779" spans="2:11" ht="13.5" x14ac:dyDescent="0.35">
      <c r="B1779" s="4">
        <v>44600</v>
      </c>
      <c r="C1779" s="2">
        <v>2.6</v>
      </c>
      <c r="D1779" s="2">
        <v>2.6</v>
      </c>
      <c r="E1779" s="2">
        <v>4681</v>
      </c>
      <c r="F1779" s="2">
        <v>2.6</v>
      </c>
      <c r="G1779" s="2">
        <v>12170.6</v>
      </c>
      <c r="H1779" s="6">
        <f t="shared" si="27"/>
        <v>0</v>
      </c>
      <c r="I1779" s="5"/>
      <c r="J1779" s="5"/>
      <c r="K1779" s="5"/>
    </row>
    <row r="1780" spans="2:11" ht="13.5" x14ac:dyDescent="0.35">
      <c r="B1780" s="4">
        <v>44601</v>
      </c>
      <c r="C1780" s="2">
        <v>2.6</v>
      </c>
      <c r="D1780" s="2">
        <v>2.6</v>
      </c>
      <c r="E1780" s="2">
        <v>6571</v>
      </c>
      <c r="F1780" s="2">
        <v>2.605</v>
      </c>
      <c r="G1780" s="2">
        <v>17117.455000000002</v>
      </c>
      <c r="H1780" s="6">
        <f t="shared" si="27"/>
        <v>0</v>
      </c>
      <c r="I1780" s="5"/>
      <c r="J1780" s="5"/>
      <c r="K1780" s="5"/>
    </row>
    <row r="1781" spans="2:11" ht="13.5" x14ac:dyDescent="0.35">
      <c r="B1781" s="4">
        <v>44602</v>
      </c>
      <c r="C1781" s="2">
        <v>2.69</v>
      </c>
      <c r="D1781" s="2">
        <v>2.69</v>
      </c>
      <c r="E1781" s="2">
        <v>20270</v>
      </c>
      <c r="F1781" s="2">
        <v>2.6349999999999998</v>
      </c>
      <c r="G1781" s="2">
        <v>53411.45</v>
      </c>
      <c r="H1781" s="6">
        <f t="shared" si="27"/>
        <v>3.4615384615384562E-2</v>
      </c>
      <c r="I1781" s="5"/>
      <c r="J1781" s="5"/>
      <c r="K1781" s="5"/>
    </row>
    <row r="1782" spans="2:11" ht="13.5" x14ac:dyDescent="0.35">
      <c r="B1782" s="4">
        <v>44603</v>
      </c>
      <c r="C1782" s="2">
        <v>2.71</v>
      </c>
      <c r="D1782" s="2">
        <v>2.71</v>
      </c>
      <c r="E1782" s="2">
        <v>25680</v>
      </c>
      <c r="F1782" s="2">
        <v>2.7120000000000002</v>
      </c>
      <c r="G1782" s="2">
        <v>69644.160000000003</v>
      </c>
      <c r="H1782" s="6">
        <f t="shared" si="27"/>
        <v>7.4349442379182222E-3</v>
      </c>
      <c r="I1782" s="5"/>
      <c r="J1782" s="5"/>
      <c r="K1782" s="5"/>
    </row>
    <row r="1783" spans="2:11" ht="13.5" x14ac:dyDescent="0.35">
      <c r="B1783" s="4">
        <v>44606</v>
      </c>
      <c r="C1783" s="2">
        <v>2.69</v>
      </c>
      <c r="D1783" s="2">
        <v>2.69</v>
      </c>
      <c r="E1783" s="2">
        <v>9851</v>
      </c>
      <c r="F1783" s="2">
        <v>2.681</v>
      </c>
      <c r="G1783" s="2">
        <v>26410.530999999999</v>
      </c>
      <c r="H1783" s="6">
        <f t="shared" si="27"/>
        <v>-7.3800738007380141E-3</v>
      </c>
      <c r="I1783" s="5"/>
      <c r="J1783" s="5"/>
      <c r="K1783" s="5"/>
    </row>
    <row r="1784" spans="2:11" ht="13.5" x14ac:dyDescent="0.35">
      <c r="B1784" s="4">
        <v>44607</v>
      </c>
      <c r="C1784" s="2">
        <v>2.69</v>
      </c>
      <c r="D1784" s="2">
        <v>2.69</v>
      </c>
      <c r="E1784" s="2">
        <v>9839</v>
      </c>
      <c r="F1784" s="2">
        <v>2.681</v>
      </c>
      <c r="G1784" s="2">
        <v>26378.359</v>
      </c>
      <c r="H1784" s="6">
        <f t="shared" si="27"/>
        <v>0</v>
      </c>
      <c r="I1784" s="5"/>
      <c r="J1784" s="5"/>
      <c r="K1784" s="5"/>
    </row>
    <row r="1785" spans="2:11" ht="13.5" x14ac:dyDescent="0.35">
      <c r="B1785" s="4">
        <v>44608</v>
      </c>
      <c r="C1785" s="2">
        <v>2.69</v>
      </c>
      <c r="D1785" s="2">
        <v>2.69</v>
      </c>
      <c r="E1785" s="2">
        <v>7912</v>
      </c>
      <c r="F1785" s="2">
        <v>2.681</v>
      </c>
      <c r="G1785" s="2">
        <v>21212.072</v>
      </c>
      <c r="H1785" s="6">
        <f t="shared" si="27"/>
        <v>0</v>
      </c>
      <c r="I1785" s="5"/>
      <c r="J1785" s="5"/>
      <c r="K1785" s="5"/>
    </row>
    <row r="1786" spans="2:11" ht="13.5" x14ac:dyDescent="0.35">
      <c r="B1786" s="4">
        <v>44609</v>
      </c>
      <c r="C1786" s="2">
        <v>2.69</v>
      </c>
      <c r="D1786" s="2">
        <v>2.69</v>
      </c>
      <c r="E1786" s="2">
        <v>4153</v>
      </c>
      <c r="F1786" s="2">
        <v>2.67</v>
      </c>
      <c r="G1786" s="2">
        <v>11088.51</v>
      </c>
      <c r="H1786" s="6">
        <f t="shared" si="27"/>
        <v>0</v>
      </c>
      <c r="I1786" s="5"/>
      <c r="J1786" s="5"/>
      <c r="K1786" s="5"/>
    </row>
    <row r="1787" spans="2:11" ht="13.5" x14ac:dyDescent="0.35">
      <c r="B1787" s="4">
        <v>44610</v>
      </c>
      <c r="C1787" s="2">
        <v>2.65</v>
      </c>
      <c r="D1787" s="2">
        <v>2.65</v>
      </c>
      <c r="E1787" s="2">
        <v>3367</v>
      </c>
      <c r="F1787" s="2">
        <v>2.65</v>
      </c>
      <c r="G1787" s="2">
        <v>8922.5499999999993</v>
      </c>
      <c r="H1787" s="6">
        <f t="shared" si="27"/>
        <v>-1.4869888475836444E-2</v>
      </c>
      <c r="I1787" s="5"/>
      <c r="J1787" s="5"/>
      <c r="K1787" s="5"/>
    </row>
    <row r="1788" spans="2:11" ht="13.5" x14ac:dyDescent="0.35">
      <c r="B1788" s="4">
        <v>44613</v>
      </c>
      <c r="C1788" s="2">
        <v>2.6</v>
      </c>
      <c r="D1788" s="2">
        <v>2.6</v>
      </c>
      <c r="E1788" s="2">
        <v>12788</v>
      </c>
      <c r="F1788" s="2">
        <v>2.6139999999999999</v>
      </c>
      <c r="G1788" s="2">
        <v>33427.832000000002</v>
      </c>
      <c r="H1788" s="6">
        <f t="shared" si="27"/>
        <v>-1.886792452830182E-2</v>
      </c>
      <c r="I1788" s="5"/>
      <c r="J1788" s="5"/>
      <c r="K1788" s="5"/>
    </row>
    <row r="1789" spans="2:11" ht="13.5" x14ac:dyDescent="0.35">
      <c r="B1789" s="4">
        <v>44614</v>
      </c>
      <c r="C1789" s="2">
        <v>2.63</v>
      </c>
      <c r="D1789" s="2">
        <v>2.63</v>
      </c>
      <c r="E1789" s="2">
        <v>1501</v>
      </c>
      <c r="F1789" s="2">
        <v>2.65</v>
      </c>
      <c r="G1789" s="2">
        <v>3977.65</v>
      </c>
      <c r="H1789" s="6">
        <f t="shared" si="27"/>
        <v>1.1538461538461463E-2</v>
      </c>
      <c r="I1789" s="5"/>
      <c r="J1789" s="5"/>
      <c r="K1789" s="5"/>
    </row>
    <row r="1790" spans="2:11" ht="13.5" x14ac:dyDescent="0.35">
      <c r="B1790" s="4">
        <v>44615</v>
      </c>
      <c r="C1790" s="2">
        <v>2.63</v>
      </c>
      <c r="D1790" s="2">
        <v>2.63</v>
      </c>
      <c r="E1790" s="2">
        <v>4500</v>
      </c>
      <c r="F1790" s="2">
        <v>2.6309999999999998</v>
      </c>
      <c r="G1790" s="2">
        <v>11839.5</v>
      </c>
      <c r="H1790" s="6">
        <f t="shared" si="27"/>
        <v>0</v>
      </c>
      <c r="I1790" s="5"/>
      <c r="J1790" s="5"/>
      <c r="K1790" s="5"/>
    </row>
    <row r="1791" spans="2:11" ht="13.5" x14ac:dyDescent="0.35">
      <c r="B1791" s="4">
        <v>44616</v>
      </c>
      <c r="C1791" s="2">
        <v>2.6</v>
      </c>
      <c r="D1791" s="2">
        <v>2.6</v>
      </c>
      <c r="E1791" s="2">
        <v>732</v>
      </c>
      <c r="F1791" s="2">
        <v>2.6</v>
      </c>
      <c r="G1791" s="2">
        <v>1903.2</v>
      </c>
      <c r="H1791" s="6">
        <f t="shared" si="27"/>
        <v>-1.1406844106463804E-2</v>
      </c>
      <c r="I1791" s="5"/>
      <c r="J1791" s="5"/>
      <c r="K1791" s="5"/>
    </row>
    <row r="1792" spans="2:11" ht="13.5" x14ac:dyDescent="0.35">
      <c r="B1792" s="4">
        <v>44617</v>
      </c>
      <c r="C1792" s="2">
        <v>2.59</v>
      </c>
      <c r="D1792" s="2">
        <v>2.59</v>
      </c>
      <c r="E1792" s="2">
        <v>1090</v>
      </c>
      <c r="F1792" s="2">
        <v>2.589</v>
      </c>
      <c r="G1792" s="2">
        <v>2822.01</v>
      </c>
      <c r="H1792" s="6">
        <f t="shared" si="27"/>
        <v>-3.8461538461539348E-3</v>
      </c>
      <c r="I1792" s="5"/>
      <c r="J1792" s="5"/>
      <c r="K1792" s="5"/>
    </row>
    <row r="1793" spans="2:11" ht="13.5" x14ac:dyDescent="0.35">
      <c r="B1793" s="4">
        <v>44620</v>
      </c>
      <c r="C1793" s="2">
        <v>2.59</v>
      </c>
      <c r="D1793" s="2">
        <v>2.59</v>
      </c>
      <c r="E1793" s="2">
        <v>7815</v>
      </c>
      <c r="F1793" s="2">
        <v>2.5640000000000001</v>
      </c>
      <c r="G1793" s="2">
        <v>20037.66</v>
      </c>
      <c r="H1793" s="6">
        <f t="shared" si="27"/>
        <v>0</v>
      </c>
      <c r="I1793" s="5"/>
      <c r="J1793" s="5"/>
      <c r="K1793" s="5"/>
    </row>
    <row r="1794" spans="2:11" ht="13.5" x14ac:dyDescent="0.35">
      <c r="B1794" s="4">
        <v>44621</v>
      </c>
      <c r="C1794" s="2">
        <v>2.57</v>
      </c>
      <c r="D1794" s="2">
        <v>2.57</v>
      </c>
      <c r="E1794" s="2">
        <v>39275</v>
      </c>
      <c r="F1794" s="2">
        <v>2.5840000000000001</v>
      </c>
      <c r="G1794" s="2">
        <v>101486.6</v>
      </c>
      <c r="H1794" s="6">
        <f t="shared" si="27"/>
        <v>-7.7220077220077291E-3</v>
      </c>
      <c r="I1794" s="5"/>
      <c r="J1794" s="5"/>
      <c r="K1794" s="5"/>
    </row>
    <row r="1795" spans="2:11" ht="13.5" x14ac:dyDescent="0.35">
      <c r="B1795" s="4">
        <v>44622</v>
      </c>
      <c r="C1795" s="2">
        <v>2.58</v>
      </c>
      <c r="D1795" s="2">
        <v>2.58</v>
      </c>
      <c r="E1795" s="2">
        <v>474</v>
      </c>
      <c r="F1795" s="2">
        <v>2.56</v>
      </c>
      <c r="G1795" s="2">
        <v>1213.44</v>
      </c>
      <c r="H1795" s="6">
        <f t="shared" si="27"/>
        <v>3.8910505836576778E-3</v>
      </c>
      <c r="I1795" s="5"/>
      <c r="J1795" s="5"/>
      <c r="K1795" s="5"/>
    </row>
    <row r="1796" spans="2:11" ht="13.5" x14ac:dyDescent="0.35">
      <c r="B1796" s="4">
        <v>44623</v>
      </c>
      <c r="C1796" s="2">
        <v>2.5</v>
      </c>
      <c r="D1796" s="2">
        <v>2.5</v>
      </c>
      <c r="E1796" s="2">
        <v>1438</v>
      </c>
      <c r="F1796" s="2">
        <v>2.5099999999999998</v>
      </c>
      <c r="G1796" s="2">
        <v>3609.38</v>
      </c>
      <c r="H1796" s="6">
        <f t="shared" si="27"/>
        <v>-3.1007751937984523E-2</v>
      </c>
      <c r="I1796" s="5"/>
      <c r="J1796" s="5"/>
      <c r="K1796" s="5"/>
    </row>
    <row r="1797" spans="2:11" ht="13.5" x14ac:dyDescent="0.35">
      <c r="B1797" s="4">
        <v>44624</v>
      </c>
      <c r="C1797" s="2">
        <v>2.4</v>
      </c>
      <c r="D1797" s="2">
        <v>2.4</v>
      </c>
      <c r="E1797" s="2">
        <v>13971</v>
      </c>
      <c r="F1797" s="2">
        <v>2.419</v>
      </c>
      <c r="G1797" s="2">
        <v>33795.849000000002</v>
      </c>
      <c r="H1797" s="6">
        <f t="shared" si="27"/>
        <v>-4.0000000000000036E-2</v>
      </c>
      <c r="I1797" s="5"/>
      <c r="J1797" s="5"/>
      <c r="K1797" s="5"/>
    </row>
    <row r="1798" spans="2:11" ht="13.5" x14ac:dyDescent="0.35">
      <c r="B1798" s="4">
        <v>44627</v>
      </c>
      <c r="C1798" s="2">
        <v>2.2999999999999998</v>
      </c>
      <c r="D1798" s="2">
        <v>2.2999999999999998</v>
      </c>
      <c r="E1798" s="2">
        <v>10768</v>
      </c>
      <c r="F1798" s="2">
        <v>2.3340000000000001</v>
      </c>
      <c r="G1798" s="2">
        <v>25132.511999999999</v>
      </c>
      <c r="H1798" s="6">
        <f t="shared" si="27"/>
        <v>-4.1666666666666706E-2</v>
      </c>
      <c r="I1798" s="5"/>
      <c r="J1798" s="5"/>
      <c r="K1798" s="5"/>
    </row>
    <row r="1799" spans="2:11" ht="13.5" x14ac:dyDescent="0.35">
      <c r="B1799" s="4">
        <v>44628</v>
      </c>
      <c r="C1799" s="2">
        <v>2.2799999999999998</v>
      </c>
      <c r="D1799" s="2">
        <v>2.2799999999999998</v>
      </c>
      <c r="E1799" s="2">
        <v>6691</v>
      </c>
      <c r="F1799" s="2">
        <v>2.2160000000000002</v>
      </c>
      <c r="G1799" s="2">
        <v>14827.255999999999</v>
      </c>
      <c r="H1799" s="6">
        <f t="shared" ref="H1799:H1862" si="28">(D1799-D1798)/D1798</f>
        <v>-8.6956521739130523E-3</v>
      </c>
      <c r="I1799" s="5"/>
      <c r="J1799" s="5"/>
      <c r="K1799" s="5"/>
    </row>
    <row r="1800" spans="2:11" ht="13.5" x14ac:dyDescent="0.35">
      <c r="B1800" s="4">
        <v>44629</v>
      </c>
      <c r="C1800" s="2">
        <v>2.2200000000000002</v>
      </c>
      <c r="D1800" s="2">
        <v>2.2200000000000002</v>
      </c>
      <c r="E1800" s="2">
        <v>14853</v>
      </c>
      <c r="F1800" s="2">
        <v>2.206</v>
      </c>
      <c r="G1800" s="2">
        <v>32765.718000000001</v>
      </c>
      <c r="H1800" s="6">
        <f t="shared" si="28"/>
        <v>-2.6315789473684043E-2</v>
      </c>
      <c r="I1800" s="5"/>
      <c r="J1800" s="5"/>
      <c r="K1800" s="5"/>
    </row>
    <row r="1801" spans="2:11" ht="13.5" x14ac:dyDescent="0.35">
      <c r="B1801" s="4">
        <v>44630</v>
      </c>
      <c r="C1801" s="2">
        <v>2.2200000000000002</v>
      </c>
      <c r="D1801" s="2">
        <v>2.2200000000000002</v>
      </c>
      <c r="E1801" s="2">
        <v>5925</v>
      </c>
      <c r="F1801" s="2">
        <v>2.2389999999999999</v>
      </c>
      <c r="G1801" s="2">
        <v>13266.075000000001</v>
      </c>
      <c r="H1801" s="6">
        <f t="shared" si="28"/>
        <v>0</v>
      </c>
      <c r="I1801" s="5"/>
      <c r="J1801" s="5"/>
      <c r="K1801" s="5"/>
    </row>
    <row r="1802" spans="2:11" ht="13.5" x14ac:dyDescent="0.35">
      <c r="B1802" s="4">
        <v>44631</v>
      </c>
      <c r="C1802" s="2">
        <v>2.2400000000000002</v>
      </c>
      <c r="D1802" s="2">
        <v>2.2400000000000002</v>
      </c>
      <c r="E1802" s="2">
        <v>23529</v>
      </c>
      <c r="F1802" s="2">
        <v>2.2109999999999999</v>
      </c>
      <c r="G1802" s="2">
        <v>52022.618999999999</v>
      </c>
      <c r="H1802" s="6">
        <f t="shared" si="28"/>
        <v>9.0090090090090159E-3</v>
      </c>
      <c r="I1802" s="5"/>
      <c r="J1802" s="5"/>
      <c r="K1802" s="5"/>
    </row>
    <row r="1803" spans="2:11" ht="13.5" x14ac:dyDescent="0.35">
      <c r="B1803" s="4">
        <v>44634</v>
      </c>
      <c r="C1803" s="2">
        <v>2.2400000000000002</v>
      </c>
      <c r="D1803" s="2">
        <v>2.2400000000000002</v>
      </c>
      <c r="E1803" s="2">
        <v>2562</v>
      </c>
      <c r="F1803" s="2">
        <v>2.2450000000000001</v>
      </c>
      <c r="G1803" s="2">
        <v>5751.69</v>
      </c>
      <c r="H1803" s="6">
        <f t="shared" si="28"/>
        <v>0</v>
      </c>
      <c r="I1803" s="5"/>
      <c r="J1803" s="5"/>
      <c r="K1803" s="5"/>
    </row>
    <row r="1804" spans="2:11" ht="13.5" x14ac:dyDescent="0.35">
      <c r="B1804" s="4">
        <v>44635</v>
      </c>
      <c r="C1804" s="2">
        <v>2.23</v>
      </c>
      <c r="D1804" s="2">
        <v>2.23</v>
      </c>
      <c r="E1804" s="2">
        <v>21651</v>
      </c>
      <c r="F1804" s="2">
        <v>2.153</v>
      </c>
      <c r="G1804" s="2">
        <v>46614.603000000003</v>
      </c>
      <c r="H1804" s="6">
        <f t="shared" si="28"/>
        <v>-4.4642857142858173E-3</v>
      </c>
      <c r="I1804" s="5"/>
      <c r="J1804" s="5"/>
      <c r="K1804" s="5"/>
    </row>
    <row r="1805" spans="2:11" ht="13.5" x14ac:dyDescent="0.35">
      <c r="B1805" s="4">
        <v>44636</v>
      </c>
      <c r="C1805" s="2">
        <v>2.16</v>
      </c>
      <c r="D1805" s="2">
        <v>2.16</v>
      </c>
      <c r="E1805" s="2">
        <v>50708</v>
      </c>
      <c r="F1805" s="2">
        <v>2.1970000000000001</v>
      </c>
      <c r="G1805" s="2">
        <v>111405.476</v>
      </c>
      <c r="H1805" s="6">
        <f t="shared" si="28"/>
        <v>-3.1390134529147913E-2</v>
      </c>
      <c r="I1805" s="5"/>
      <c r="J1805" s="5"/>
      <c r="K1805" s="5"/>
    </row>
    <row r="1806" spans="2:11" ht="13.5" x14ac:dyDescent="0.35">
      <c r="B1806" s="4">
        <v>44637</v>
      </c>
      <c r="C1806" s="2">
        <v>2.1800000000000002</v>
      </c>
      <c r="D1806" s="2">
        <v>2.1800000000000002</v>
      </c>
      <c r="E1806" s="2">
        <v>7761</v>
      </c>
      <c r="F1806" s="2">
        <v>2.1560000000000001</v>
      </c>
      <c r="G1806" s="2">
        <v>16732.716</v>
      </c>
      <c r="H1806" s="6">
        <f t="shared" si="28"/>
        <v>9.2592592592592674E-3</v>
      </c>
      <c r="I1806" s="5"/>
      <c r="J1806" s="5"/>
      <c r="K1806" s="5"/>
    </row>
    <row r="1807" spans="2:11" ht="13.5" x14ac:dyDescent="0.35">
      <c r="B1807" s="4">
        <v>44638</v>
      </c>
      <c r="C1807" s="2">
        <v>2.2000000000000002</v>
      </c>
      <c r="D1807" s="2">
        <v>2.2000000000000002</v>
      </c>
      <c r="E1807" s="2">
        <v>23157</v>
      </c>
      <c r="F1807" s="2">
        <v>2.1219999999999999</v>
      </c>
      <c r="G1807" s="2">
        <v>49139.154000000002</v>
      </c>
      <c r="H1807" s="6">
        <f t="shared" si="28"/>
        <v>9.174311926605512E-3</v>
      </c>
      <c r="I1807" s="5"/>
      <c r="J1807" s="5"/>
      <c r="K1807" s="5"/>
    </row>
    <row r="1808" spans="2:11" ht="13.5" x14ac:dyDescent="0.35">
      <c r="B1808" s="4">
        <v>44641</v>
      </c>
      <c r="C1808" s="2">
        <v>2.09</v>
      </c>
      <c r="D1808" s="2">
        <v>2.09</v>
      </c>
      <c r="E1808" s="2">
        <v>32286</v>
      </c>
      <c r="F1808" s="2">
        <v>2.109</v>
      </c>
      <c r="G1808" s="2">
        <v>68091.173999999999</v>
      </c>
      <c r="H1808" s="6">
        <f t="shared" si="28"/>
        <v>-5.0000000000000142E-2</v>
      </c>
      <c r="I1808" s="5"/>
      <c r="J1808" s="5"/>
      <c r="K1808" s="5"/>
    </row>
    <row r="1809" spans="2:11" ht="13.5" x14ac:dyDescent="0.35">
      <c r="B1809" s="4">
        <v>44642</v>
      </c>
      <c r="C1809" s="2">
        <v>2.1800000000000002</v>
      </c>
      <c r="D1809" s="2">
        <v>2.1800000000000002</v>
      </c>
      <c r="E1809" s="2">
        <v>6148</v>
      </c>
      <c r="F1809" s="2">
        <v>2.1440000000000001</v>
      </c>
      <c r="G1809" s="2">
        <v>13181.312</v>
      </c>
      <c r="H1809" s="6">
        <f t="shared" si="28"/>
        <v>4.3062200956937947E-2</v>
      </c>
      <c r="I1809" s="5"/>
      <c r="J1809" s="5"/>
      <c r="K1809" s="5"/>
    </row>
    <row r="1810" spans="2:11" ht="13.5" x14ac:dyDescent="0.35">
      <c r="B1810" s="4">
        <v>44643</v>
      </c>
      <c r="C1810" s="2">
        <v>2.16</v>
      </c>
      <c r="D1810" s="2">
        <v>2.16</v>
      </c>
      <c r="E1810" s="2">
        <v>1377</v>
      </c>
      <c r="F1810" s="2">
        <v>2.17</v>
      </c>
      <c r="G1810" s="2">
        <v>2988.09</v>
      </c>
      <c r="H1810" s="6">
        <f t="shared" si="28"/>
        <v>-9.174311926605512E-3</v>
      </c>
      <c r="I1810" s="5"/>
      <c r="J1810" s="5"/>
      <c r="K1810" s="5"/>
    </row>
    <row r="1811" spans="2:11" ht="13.5" x14ac:dyDescent="0.35">
      <c r="B1811" s="4">
        <v>44644</v>
      </c>
      <c r="C1811" s="2">
        <v>2.1800000000000002</v>
      </c>
      <c r="D1811" s="2">
        <v>2.1800000000000002</v>
      </c>
      <c r="E1811" s="2">
        <v>1795</v>
      </c>
      <c r="F1811" s="2">
        <v>2.165</v>
      </c>
      <c r="G1811" s="2">
        <v>3886.1750000000002</v>
      </c>
      <c r="H1811" s="6">
        <f t="shared" si="28"/>
        <v>9.2592592592592674E-3</v>
      </c>
      <c r="I1811" s="5"/>
      <c r="J1811" s="5"/>
      <c r="K1811" s="5"/>
    </row>
    <row r="1812" spans="2:11" ht="13.5" x14ac:dyDescent="0.35">
      <c r="B1812" s="4">
        <v>44645</v>
      </c>
      <c r="C1812" s="2">
        <v>2.2000000000000002</v>
      </c>
      <c r="D1812" s="2">
        <v>2.2000000000000002</v>
      </c>
      <c r="E1812" s="2">
        <v>702</v>
      </c>
      <c r="F1812" s="2">
        <v>2.1930000000000001</v>
      </c>
      <c r="G1812" s="2">
        <v>1539.4860000000001</v>
      </c>
      <c r="H1812" s="6">
        <f t="shared" si="28"/>
        <v>9.174311926605512E-3</v>
      </c>
      <c r="I1812" s="5"/>
      <c r="J1812" s="5"/>
      <c r="K1812" s="5"/>
    </row>
    <row r="1813" spans="2:11" ht="13.5" x14ac:dyDescent="0.35">
      <c r="B1813" s="4">
        <v>44648</v>
      </c>
      <c r="C1813" s="2">
        <v>2.2400000000000002</v>
      </c>
      <c r="D1813" s="2">
        <v>2.2400000000000002</v>
      </c>
      <c r="E1813" s="2">
        <v>6906</v>
      </c>
      <c r="F1813" s="2">
        <v>2.2200000000000002</v>
      </c>
      <c r="G1813" s="2">
        <v>15331.32</v>
      </c>
      <c r="H1813" s="6">
        <f t="shared" si="28"/>
        <v>1.8181818181818195E-2</v>
      </c>
      <c r="I1813" s="5"/>
      <c r="J1813" s="5"/>
      <c r="K1813" s="5"/>
    </row>
    <row r="1814" spans="2:11" ht="13.5" x14ac:dyDescent="0.35">
      <c r="B1814" s="4">
        <v>44649</v>
      </c>
      <c r="C1814" s="2">
        <v>2.16</v>
      </c>
      <c r="D1814" s="2">
        <v>2.16</v>
      </c>
      <c r="E1814" s="2">
        <v>12510</v>
      </c>
      <c r="F1814" s="2">
        <v>2.1549999999999998</v>
      </c>
      <c r="G1814" s="2">
        <v>26959.05</v>
      </c>
      <c r="H1814" s="6">
        <f t="shared" si="28"/>
        <v>-3.571428571428574E-2</v>
      </c>
      <c r="I1814" s="5"/>
      <c r="J1814" s="5"/>
      <c r="K1814" s="5"/>
    </row>
    <row r="1815" spans="2:11" ht="13.5" x14ac:dyDescent="0.35">
      <c r="B1815" s="4">
        <v>44650</v>
      </c>
      <c r="C1815" s="2">
        <v>2.2000000000000002</v>
      </c>
      <c r="D1815" s="2">
        <v>2.2000000000000002</v>
      </c>
      <c r="E1815" s="2">
        <v>10001</v>
      </c>
      <c r="F1815" s="2">
        <v>2.133</v>
      </c>
      <c r="G1815" s="2">
        <v>21332.133000000002</v>
      </c>
      <c r="H1815" s="6">
        <f t="shared" si="28"/>
        <v>1.8518518518518535E-2</v>
      </c>
      <c r="I1815" s="5"/>
      <c r="J1815" s="5"/>
      <c r="K1815" s="5"/>
    </row>
    <row r="1816" spans="2:11" ht="13.5" x14ac:dyDescent="0.35">
      <c r="B1816" s="4">
        <v>44651</v>
      </c>
      <c r="C1816" s="2">
        <v>2.2000000000000002</v>
      </c>
      <c r="D1816" s="2">
        <v>2.2000000000000002</v>
      </c>
      <c r="E1816" s="2">
        <v>1761</v>
      </c>
      <c r="F1816" s="2">
        <v>2.1360000000000001</v>
      </c>
      <c r="G1816" s="2">
        <v>3761.4960000000001</v>
      </c>
      <c r="H1816" s="6">
        <f t="shared" si="28"/>
        <v>0</v>
      </c>
      <c r="I1816" s="5"/>
      <c r="J1816" s="5"/>
      <c r="K1816" s="5"/>
    </row>
    <row r="1817" spans="2:11" ht="13.5" x14ac:dyDescent="0.35">
      <c r="B1817" s="4">
        <v>44652</v>
      </c>
      <c r="C1817" s="2">
        <v>2.12</v>
      </c>
      <c r="D1817" s="2">
        <v>2.12</v>
      </c>
      <c r="E1817" s="2">
        <v>62189</v>
      </c>
      <c r="F1817" s="2">
        <v>2.0830000000000002</v>
      </c>
      <c r="G1817" s="2">
        <v>129539.68700000001</v>
      </c>
      <c r="H1817" s="6">
        <f t="shared" si="28"/>
        <v>-3.636363636363639E-2</v>
      </c>
      <c r="I1817" s="5"/>
      <c r="J1817" s="5"/>
      <c r="K1817" s="5"/>
    </row>
    <row r="1818" spans="2:11" ht="13.5" x14ac:dyDescent="0.35">
      <c r="B1818" s="4">
        <v>44655</v>
      </c>
      <c r="C1818" s="2">
        <v>2.12</v>
      </c>
      <c r="D1818" s="2">
        <v>2.12</v>
      </c>
      <c r="E1818" s="2">
        <v>3822</v>
      </c>
      <c r="F1818" s="2">
        <v>2.101</v>
      </c>
      <c r="G1818" s="2">
        <v>8030.0219999999999</v>
      </c>
      <c r="H1818" s="6">
        <f t="shared" si="28"/>
        <v>0</v>
      </c>
      <c r="I1818" s="5"/>
      <c r="J1818" s="5"/>
      <c r="K1818" s="5"/>
    </row>
    <row r="1819" spans="2:11" ht="13.5" x14ac:dyDescent="0.35">
      <c r="B1819" s="4">
        <v>44656</v>
      </c>
      <c r="C1819" s="2">
        <v>2.14</v>
      </c>
      <c r="D1819" s="2">
        <v>2.14</v>
      </c>
      <c r="E1819" s="2">
        <v>6615</v>
      </c>
      <c r="F1819" s="2">
        <v>2.113</v>
      </c>
      <c r="G1819" s="2">
        <v>13977.495000000001</v>
      </c>
      <c r="H1819" s="6">
        <f t="shared" si="28"/>
        <v>9.4339622641509517E-3</v>
      </c>
      <c r="I1819" s="5"/>
      <c r="J1819" s="5"/>
      <c r="K1819" s="5"/>
    </row>
    <row r="1820" spans="2:11" ht="13.5" x14ac:dyDescent="0.35">
      <c r="B1820" s="4">
        <v>44657</v>
      </c>
      <c r="C1820" s="2">
        <v>2.1</v>
      </c>
      <c r="D1820" s="2">
        <v>2.1</v>
      </c>
      <c r="E1820" s="2">
        <v>13100</v>
      </c>
      <c r="F1820" s="2">
        <v>2.1019999999999999</v>
      </c>
      <c r="G1820" s="2">
        <v>27536.2</v>
      </c>
      <c r="H1820" s="6">
        <f t="shared" si="28"/>
        <v>-1.8691588785046745E-2</v>
      </c>
      <c r="I1820" s="5"/>
      <c r="J1820" s="5"/>
      <c r="K1820" s="5"/>
    </row>
    <row r="1821" spans="2:11" ht="13.5" x14ac:dyDescent="0.35">
      <c r="B1821" s="4">
        <v>44658</v>
      </c>
      <c r="C1821" s="2">
        <v>2.14</v>
      </c>
      <c r="D1821" s="2">
        <v>2.14</v>
      </c>
      <c r="E1821" s="2">
        <v>4043</v>
      </c>
      <c r="F1821" s="2">
        <v>2.1040000000000001</v>
      </c>
      <c r="G1821" s="2">
        <v>8506.4719999999998</v>
      </c>
      <c r="H1821" s="6">
        <f t="shared" si="28"/>
        <v>1.9047619047619063E-2</v>
      </c>
      <c r="I1821" s="5"/>
      <c r="J1821" s="5"/>
      <c r="K1821" s="5"/>
    </row>
    <row r="1822" spans="2:11" ht="13.5" x14ac:dyDescent="0.35">
      <c r="B1822" s="4">
        <v>44659</v>
      </c>
      <c r="C1822" s="2">
        <v>2.14</v>
      </c>
      <c r="D1822" s="2">
        <v>2.14</v>
      </c>
      <c r="E1822" s="2">
        <v>5115</v>
      </c>
      <c r="F1822" s="2">
        <v>2.1080000000000001</v>
      </c>
      <c r="G1822" s="2">
        <v>10782.42</v>
      </c>
      <c r="H1822" s="6">
        <f t="shared" si="28"/>
        <v>0</v>
      </c>
      <c r="I1822" s="5"/>
      <c r="J1822" s="5"/>
      <c r="K1822" s="5"/>
    </row>
    <row r="1823" spans="2:11" ht="13.5" x14ac:dyDescent="0.35">
      <c r="B1823" s="4">
        <v>44662</v>
      </c>
      <c r="C1823" s="2">
        <v>2.14</v>
      </c>
      <c r="D1823" s="2">
        <v>2.14</v>
      </c>
      <c r="E1823" s="2">
        <v>525</v>
      </c>
      <c r="F1823" s="2">
        <v>2.13</v>
      </c>
      <c r="G1823" s="2">
        <v>1118.25</v>
      </c>
      <c r="H1823" s="6">
        <f t="shared" si="28"/>
        <v>0</v>
      </c>
      <c r="I1823" s="5"/>
      <c r="J1823" s="5"/>
      <c r="K1823" s="5"/>
    </row>
    <row r="1824" spans="2:11" ht="13.5" x14ac:dyDescent="0.35">
      <c r="B1824" s="4">
        <v>44663</v>
      </c>
      <c r="C1824" s="2">
        <v>2.12</v>
      </c>
      <c r="D1824" s="2">
        <v>2.12</v>
      </c>
      <c r="E1824" s="2">
        <v>1755</v>
      </c>
      <c r="F1824" s="2">
        <v>2.1230000000000002</v>
      </c>
      <c r="G1824" s="2">
        <v>3725.8649999999998</v>
      </c>
      <c r="H1824" s="6">
        <f t="shared" si="28"/>
        <v>-9.3457943925233725E-3</v>
      </c>
      <c r="I1824" s="5"/>
      <c r="J1824" s="5"/>
      <c r="K1824" s="5"/>
    </row>
    <row r="1825" spans="2:11" ht="13.5" x14ac:dyDescent="0.35">
      <c r="B1825" s="4">
        <v>44664</v>
      </c>
      <c r="C1825" s="2">
        <v>2.14</v>
      </c>
      <c r="D1825" s="2">
        <v>2.14</v>
      </c>
      <c r="E1825" s="2">
        <v>1287</v>
      </c>
      <c r="F1825" s="2">
        <v>2.129</v>
      </c>
      <c r="G1825" s="2">
        <v>2740.0230000000001</v>
      </c>
      <c r="H1825" s="6">
        <f t="shared" si="28"/>
        <v>9.4339622641509517E-3</v>
      </c>
      <c r="I1825" s="5"/>
      <c r="J1825" s="5"/>
      <c r="K1825" s="5"/>
    </row>
    <row r="1826" spans="2:11" ht="13.5" x14ac:dyDescent="0.35">
      <c r="B1826" s="4">
        <v>44665</v>
      </c>
      <c r="C1826" s="2">
        <v>2.13</v>
      </c>
      <c r="D1826" s="2">
        <v>2.13</v>
      </c>
      <c r="E1826" s="2">
        <v>881</v>
      </c>
      <c r="F1826" s="2">
        <v>2.133</v>
      </c>
      <c r="G1826" s="2">
        <v>1879.173</v>
      </c>
      <c r="H1826" s="6">
        <f t="shared" si="28"/>
        <v>-4.6728971962617903E-3</v>
      </c>
      <c r="I1826" s="5"/>
      <c r="J1826" s="5"/>
      <c r="K1826" s="5"/>
    </row>
    <row r="1827" spans="2:11" ht="13.5" x14ac:dyDescent="0.35">
      <c r="B1827" s="4">
        <v>44666</v>
      </c>
      <c r="C1827" s="2">
        <v>2.13</v>
      </c>
      <c r="D1827" s="2">
        <v>2.13</v>
      </c>
      <c r="E1827" s="2">
        <v>44133</v>
      </c>
      <c r="F1827" s="2">
        <v>2.15</v>
      </c>
      <c r="G1827" s="2">
        <v>94885.95</v>
      </c>
      <c r="H1827" s="6">
        <f t="shared" si="28"/>
        <v>0</v>
      </c>
      <c r="I1827" s="5"/>
      <c r="J1827" s="5"/>
      <c r="K1827" s="5"/>
    </row>
    <row r="1828" spans="2:11" ht="13.5" x14ac:dyDescent="0.35">
      <c r="B1828" s="4">
        <v>44669</v>
      </c>
      <c r="C1828" s="2">
        <v>2.19</v>
      </c>
      <c r="D1828" s="2">
        <v>2.19</v>
      </c>
      <c r="E1828" s="2">
        <v>35370</v>
      </c>
      <c r="F1828" s="2">
        <v>2.157</v>
      </c>
      <c r="G1828" s="2">
        <v>76293.09</v>
      </c>
      <c r="H1828" s="6">
        <f t="shared" si="28"/>
        <v>2.8169014084507067E-2</v>
      </c>
      <c r="I1828" s="5"/>
      <c r="J1828" s="5"/>
      <c r="K1828" s="5"/>
    </row>
    <row r="1829" spans="2:11" ht="13.5" x14ac:dyDescent="0.35">
      <c r="B1829" s="4">
        <v>44670</v>
      </c>
      <c r="C1829" s="2">
        <v>2.27</v>
      </c>
      <c r="D1829" s="2">
        <v>2.27</v>
      </c>
      <c r="E1829" s="2">
        <v>61249</v>
      </c>
      <c r="F1829" s="2">
        <v>2.2890000000000001</v>
      </c>
      <c r="G1829" s="2">
        <v>140198.96100000001</v>
      </c>
      <c r="H1829" s="6">
        <f t="shared" si="28"/>
        <v>3.6529680365296836E-2</v>
      </c>
      <c r="I1829" s="5"/>
      <c r="J1829" s="5"/>
      <c r="K1829" s="5"/>
    </row>
    <row r="1830" spans="2:11" ht="13.5" x14ac:dyDescent="0.35">
      <c r="B1830" s="4">
        <v>44671</v>
      </c>
      <c r="C1830" s="2">
        <v>2.2999999999999998</v>
      </c>
      <c r="D1830" s="2">
        <v>2.2999999999999998</v>
      </c>
      <c r="E1830" s="2">
        <v>8874</v>
      </c>
      <c r="F1830" s="2">
        <v>2.2970000000000002</v>
      </c>
      <c r="G1830" s="2">
        <v>20383.578000000001</v>
      </c>
      <c r="H1830" s="6">
        <f t="shared" si="28"/>
        <v>1.3215859030836918E-2</v>
      </c>
      <c r="I1830" s="5"/>
      <c r="J1830" s="5"/>
      <c r="K1830" s="5"/>
    </row>
    <row r="1831" spans="2:11" ht="13.5" x14ac:dyDescent="0.35">
      <c r="B1831" s="4">
        <v>44672</v>
      </c>
      <c r="C1831" s="2">
        <v>2.31</v>
      </c>
      <c r="D1831" s="2">
        <v>2.31</v>
      </c>
      <c r="E1831" s="2">
        <v>2698</v>
      </c>
      <c r="F1831" s="2">
        <v>2.306</v>
      </c>
      <c r="G1831" s="2">
        <v>6221.5879999999997</v>
      </c>
      <c r="H1831" s="6">
        <f t="shared" si="28"/>
        <v>4.3478260869566224E-3</v>
      </c>
      <c r="I1831" s="5"/>
      <c r="J1831" s="5"/>
      <c r="K1831" s="5"/>
    </row>
    <row r="1832" spans="2:11" ht="13.5" x14ac:dyDescent="0.35">
      <c r="B1832" s="4">
        <v>44673</v>
      </c>
      <c r="C1832" s="2">
        <v>2.3199999999999998</v>
      </c>
      <c r="D1832" s="2">
        <v>2.3199999999999998</v>
      </c>
      <c r="E1832" s="2">
        <v>2169</v>
      </c>
      <c r="F1832" s="2">
        <v>2.3220000000000001</v>
      </c>
      <c r="G1832" s="2">
        <v>5036.4179999999997</v>
      </c>
      <c r="H1832" s="6">
        <f t="shared" si="28"/>
        <v>4.3290043290042362E-3</v>
      </c>
      <c r="I1832" s="5"/>
      <c r="J1832" s="5"/>
      <c r="K1832" s="5"/>
    </row>
    <row r="1833" spans="2:11" ht="13.5" x14ac:dyDescent="0.35">
      <c r="B1833" s="4">
        <v>44676</v>
      </c>
      <c r="C1833" s="2">
        <v>2.2999999999999998</v>
      </c>
      <c r="D1833" s="2">
        <v>2.2999999999999998</v>
      </c>
      <c r="E1833" s="2">
        <v>17214</v>
      </c>
      <c r="F1833" s="2">
        <v>2.2650000000000001</v>
      </c>
      <c r="G1833" s="2">
        <v>38989.71</v>
      </c>
      <c r="H1833" s="6">
        <f t="shared" si="28"/>
        <v>-8.6206896551724223E-3</v>
      </c>
      <c r="I1833" s="5"/>
      <c r="J1833" s="5"/>
      <c r="K1833" s="5"/>
    </row>
    <row r="1834" spans="2:11" ht="13.5" x14ac:dyDescent="0.35">
      <c r="B1834" s="4">
        <v>44677</v>
      </c>
      <c r="C1834" s="2">
        <v>2.31</v>
      </c>
      <c r="D1834" s="2">
        <v>2.31</v>
      </c>
      <c r="E1834" s="2">
        <v>1324</v>
      </c>
      <c r="F1834" s="2">
        <v>2.306</v>
      </c>
      <c r="G1834" s="2">
        <v>3053.1439999999998</v>
      </c>
      <c r="H1834" s="6">
        <f t="shared" si="28"/>
        <v>4.3478260869566224E-3</v>
      </c>
      <c r="I1834" s="5"/>
      <c r="J1834" s="5"/>
      <c r="K1834" s="5"/>
    </row>
    <row r="1835" spans="2:11" ht="13.5" x14ac:dyDescent="0.35">
      <c r="B1835" s="4">
        <v>44678</v>
      </c>
      <c r="C1835" s="2">
        <v>2.31</v>
      </c>
      <c r="D1835" s="2">
        <v>2.31</v>
      </c>
      <c r="E1835" s="2">
        <v>0</v>
      </c>
      <c r="F1835" s="2">
        <v>0</v>
      </c>
      <c r="G1835" s="2">
        <v>0</v>
      </c>
      <c r="H1835" s="6">
        <f t="shared" si="28"/>
        <v>0</v>
      </c>
      <c r="I1835" s="5"/>
      <c r="J1835" s="5"/>
      <c r="K1835" s="5"/>
    </row>
    <row r="1836" spans="2:11" ht="13.5" x14ac:dyDescent="0.35">
      <c r="B1836" s="4">
        <v>44679</v>
      </c>
      <c r="C1836" s="2">
        <v>2.2799999999999998</v>
      </c>
      <c r="D1836" s="2">
        <v>2.2799999999999998</v>
      </c>
      <c r="E1836" s="2">
        <v>212</v>
      </c>
      <c r="F1836" s="2">
        <v>2.286</v>
      </c>
      <c r="G1836" s="2">
        <v>484.63200000000001</v>
      </c>
      <c r="H1836" s="6">
        <f t="shared" si="28"/>
        <v>-1.2987012987013094E-2</v>
      </c>
      <c r="I1836" s="5"/>
      <c r="J1836" s="5"/>
      <c r="K1836" s="5"/>
    </row>
    <row r="1837" spans="2:11" ht="13.5" x14ac:dyDescent="0.35">
      <c r="B1837" s="4">
        <v>44680</v>
      </c>
      <c r="C1837" s="2">
        <v>2.2999999999999998</v>
      </c>
      <c r="D1837" s="2">
        <v>2.2999999999999998</v>
      </c>
      <c r="E1837" s="2">
        <v>87</v>
      </c>
      <c r="F1837" s="2">
        <v>2.2999999999999998</v>
      </c>
      <c r="G1837" s="2">
        <v>200.1</v>
      </c>
      <c r="H1837" s="6">
        <f t="shared" si="28"/>
        <v>8.7719298245614117E-3</v>
      </c>
      <c r="I1837" s="5"/>
      <c r="J1837" s="5"/>
      <c r="K1837" s="5"/>
    </row>
    <row r="1838" spans="2:11" ht="13.5" x14ac:dyDescent="0.35">
      <c r="B1838" s="4">
        <v>44685</v>
      </c>
      <c r="C1838" s="2">
        <v>2.29</v>
      </c>
      <c r="D1838" s="2">
        <v>2.29</v>
      </c>
      <c r="E1838" s="2">
        <v>2367</v>
      </c>
      <c r="F1838" s="2">
        <v>2.2959999999999998</v>
      </c>
      <c r="G1838" s="2">
        <v>5434.6319999999996</v>
      </c>
      <c r="H1838" s="6">
        <f t="shared" si="28"/>
        <v>-4.347826086956429E-3</v>
      </c>
      <c r="I1838" s="5"/>
      <c r="J1838" s="5"/>
      <c r="K1838" s="5"/>
    </row>
    <row r="1839" spans="2:11" ht="13.5" x14ac:dyDescent="0.35">
      <c r="B1839" s="4">
        <v>44686</v>
      </c>
      <c r="C1839" s="2">
        <v>2.29</v>
      </c>
      <c r="D1839" s="2">
        <v>2.29</v>
      </c>
      <c r="E1839" s="2">
        <v>3400</v>
      </c>
      <c r="F1839" s="2">
        <v>2.274</v>
      </c>
      <c r="G1839" s="2">
        <v>7731.6</v>
      </c>
      <c r="H1839" s="6">
        <f t="shared" si="28"/>
        <v>0</v>
      </c>
      <c r="I1839" s="5"/>
      <c r="J1839" s="5"/>
      <c r="K1839" s="5"/>
    </row>
    <row r="1840" spans="2:11" ht="13.5" x14ac:dyDescent="0.35">
      <c r="B1840" s="4">
        <v>44687</v>
      </c>
      <c r="C1840" s="2">
        <v>2.25</v>
      </c>
      <c r="D1840" s="2">
        <v>2.25</v>
      </c>
      <c r="E1840" s="2">
        <v>23375</v>
      </c>
      <c r="F1840" s="2">
        <v>2.2890000000000001</v>
      </c>
      <c r="G1840" s="2">
        <v>53505.375</v>
      </c>
      <c r="H1840" s="6">
        <f t="shared" si="28"/>
        <v>-1.746724890829696E-2</v>
      </c>
      <c r="I1840" s="5"/>
      <c r="J1840" s="5"/>
      <c r="K1840" s="5"/>
    </row>
    <row r="1841" spans="2:11" ht="13.5" x14ac:dyDescent="0.35">
      <c r="B1841" s="4">
        <v>44690</v>
      </c>
      <c r="C1841" s="2">
        <v>2.27</v>
      </c>
      <c r="D1841" s="2">
        <v>2.27</v>
      </c>
      <c r="E1841" s="2">
        <v>1637</v>
      </c>
      <c r="F1841" s="2">
        <v>2.246</v>
      </c>
      <c r="G1841" s="2">
        <v>3676.7020000000002</v>
      </c>
      <c r="H1841" s="6">
        <f t="shared" si="28"/>
        <v>8.8888888888888976E-3</v>
      </c>
      <c r="I1841" s="5"/>
      <c r="J1841" s="5"/>
      <c r="K1841" s="5"/>
    </row>
    <row r="1842" spans="2:11" ht="13.5" x14ac:dyDescent="0.35">
      <c r="B1842" s="4">
        <v>44691</v>
      </c>
      <c r="C1842" s="2">
        <v>2.2599999999999998</v>
      </c>
      <c r="D1842" s="2">
        <v>2.2599999999999998</v>
      </c>
      <c r="E1842" s="2">
        <v>12498</v>
      </c>
      <c r="F1842" s="2">
        <v>2.2509999999999999</v>
      </c>
      <c r="G1842" s="2">
        <v>28132.998</v>
      </c>
      <c r="H1842" s="6">
        <f t="shared" si="28"/>
        <v>-4.4052863436124367E-3</v>
      </c>
      <c r="I1842" s="5"/>
      <c r="J1842" s="5"/>
      <c r="K1842" s="5"/>
    </row>
    <row r="1843" spans="2:11" ht="13.5" x14ac:dyDescent="0.35">
      <c r="B1843" s="4">
        <v>44692</v>
      </c>
      <c r="C1843" s="2">
        <v>2.2799999999999998</v>
      </c>
      <c r="D1843" s="2">
        <v>2.2799999999999998</v>
      </c>
      <c r="E1843" s="2">
        <v>20873</v>
      </c>
      <c r="F1843" s="2">
        <v>2.266</v>
      </c>
      <c r="G1843" s="2">
        <v>47298.218000000001</v>
      </c>
      <c r="H1843" s="6">
        <f t="shared" si="28"/>
        <v>8.8495575221239024E-3</v>
      </c>
      <c r="I1843" s="5"/>
      <c r="J1843" s="5"/>
      <c r="K1843" s="5"/>
    </row>
    <row r="1844" spans="2:11" ht="13.5" x14ac:dyDescent="0.35">
      <c r="B1844" s="4">
        <v>44693</v>
      </c>
      <c r="C1844" s="2">
        <v>2.38</v>
      </c>
      <c r="D1844" s="2">
        <v>2.38</v>
      </c>
      <c r="E1844" s="2">
        <v>25909</v>
      </c>
      <c r="F1844" s="2">
        <v>2.3220000000000001</v>
      </c>
      <c r="G1844" s="2">
        <v>60160.697999999997</v>
      </c>
      <c r="H1844" s="6">
        <f t="shared" si="28"/>
        <v>4.3859649122807064E-2</v>
      </c>
      <c r="I1844" s="5"/>
      <c r="J1844" s="5"/>
      <c r="K1844" s="5"/>
    </row>
    <row r="1845" spans="2:11" ht="13.5" x14ac:dyDescent="0.35">
      <c r="B1845" s="4">
        <v>44694</v>
      </c>
      <c r="C1845" s="2">
        <v>2.38</v>
      </c>
      <c r="D1845" s="2">
        <v>2.38</v>
      </c>
      <c r="E1845" s="2">
        <v>21264</v>
      </c>
      <c r="F1845" s="2">
        <v>2.3740000000000001</v>
      </c>
      <c r="G1845" s="2">
        <v>50480.735999999997</v>
      </c>
      <c r="H1845" s="6">
        <f t="shared" si="28"/>
        <v>0</v>
      </c>
      <c r="I1845" s="5"/>
      <c r="J1845" s="5"/>
      <c r="K1845" s="5"/>
    </row>
    <row r="1846" spans="2:11" ht="13.5" x14ac:dyDescent="0.35">
      <c r="B1846" s="4">
        <v>44697</v>
      </c>
      <c r="C1846" s="2">
        <v>2.36</v>
      </c>
      <c r="D1846" s="2">
        <v>2.36</v>
      </c>
      <c r="E1846" s="2">
        <v>3947</v>
      </c>
      <c r="F1846" s="2">
        <v>2.3420000000000001</v>
      </c>
      <c r="G1846" s="2">
        <v>9243.8739999999998</v>
      </c>
      <c r="H1846" s="6">
        <f t="shared" si="28"/>
        <v>-8.4033613445378234E-3</v>
      </c>
      <c r="I1846" s="5"/>
      <c r="J1846" s="5"/>
      <c r="K1846" s="5"/>
    </row>
    <row r="1847" spans="2:11" ht="13.5" x14ac:dyDescent="0.35">
      <c r="B1847" s="4">
        <v>44698</v>
      </c>
      <c r="C1847" s="2">
        <v>2.34</v>
      </c>
      <c r="D1847" s="2">
        <v>2.34</v>
      </c>
      <c r="E1847" s="2">
        <v>11000</v>
      </c>
      <c r="F1847" s="2">
        <v>2.3479999999999999</v>
      </c>
      <c r="G1847" s="2">
        <v>25828</v>
      </c>
      <c r="H1847" s="6">
        <f t="shared" si="28"/>
        <v>-8.4745762711864493E-3</v>
      </c>
      <c r="I1847" s="5"/>
      <c r="J1847" s="5"/>
      <c r="K1847" s="5"/>
    </row>
    <row r="1848" spans="2:11" ht="13.5" x14ac:dyDescent="0.35">
      <c r="B1848" s="4">
        <v>44699</v>
      </c>
      <c r="C1848" s="2">
        <v>2.37</v>
      </c>
      <c r="D1848" s="2">
        <v>2.37</v>
      </c>
      <c r="E1848" s="2">
        <v>12872</v>
      </c>
      <c r="F1848" s="2">
        <v>2.359</v>
      </c>
      <c r="G1848" s="2">
        <v>30365.047999999999</v>
      </c>
      <c r="H1848" s="6">
        <f t="shared" si="28"/>
        <v>1.2820512820512928E-2</v>
      </c>
      <c r="I1848" s="5"/>
      <c r="J1848" s="5"/>
      <c r="K1848" s="5"/>
    </row>
    <row r="1849" spans="2:11" ht="13.5" x14ac:dyDescent="0.35">
      <c r="B1849" s="4">
        <v>44700</v>
      </c>
      <c r="C1849" s="2">
        <v>2.37</v>
      </c>
      <c r="D1849" s="2">
        <v>2.37</v>
      </c>
      <c r="E1849" s="2">
        <v>2175</v>
      </c>
      <c r="F1849" s="2">
        <v>2.3690000000000002</v>
      </c>
      <c r="G1849" s="2">
        <v>5152.5749999999998</v>
      </c>
      <c r="H1849" s="6">
        <f t="shared" si="28"/>
        <v>0</v>
      </c>
      <c r="I1849" s="5"/>
      <c r="J1849" s="5"/>
      <c r="K1849" s="5"/>
    </row>
    <row r="1850" spans="2:11" ht="13.5" x14ac:dyDescent="0.35">
      <c r="B1850" s="4">
        <v>44701</v>
      </c>
      <c r="C1850" s="2">
        <v>2.4</v>
      </c>
      <c r="D1850" s="2">
        <v>2.4</v>
      </c>
      <c r="E1850" s="2">
        <v>22287</v>
      </c>
      <c r="F1850" s="2">
        <v>2.391</v>
      </c>
      <c r="G1850" s="2">
        <v>53288.216999999997</v>
      </c>
      <c r="H1850" s="6">
        <f t="shared" si="28"/>
        <v>1.2658227848101182E-2</v>
      </c>
      <c r="I1850" s="5"/>
      <c r="J1850" s="5"/>
      <c r="K1850" s="5"/>
    </row>
    <row r="1851" spans="2:11" ht="13.5" x14ac:dyDescent="0.35">
      <c r="B1851" s="4">
        <v>44704</v>
      </c>
      <c r="C1851" s="2">
        <v>2.38</v>
      </c>
      <c r="D1851" s="2">
        <v>2.38</v>
      </c>
      <c r="E1851" s="2">
        <v>6949</v>
      </c>
      <c r="F1851" s="2">
        <v>2.3849999999999998</v>
      </c>
      <c r="G1851" s="2">
        <v>16573.365000000002</v>
      </c>
      <c r="H1851" s="6">
        <f t="shared" si="28"/>
        <v>-8.3333333333333419E-3</v>
      </c>
      <c r="I1851" s="5"/>
      <c r="J1851" s="5"/>
      <c r="K1851" s="5"/>
    </row>
    <row r="1852" spans="2:11" ht="13.5" x14ac:dyDescent="0.35">
      <c r="B1852" s="4">
        <v>44705</v>
      </c>
      <c r="C1852" s="2">
        <v>2.4</v>
      </c>
      <c r="D1852" s="2">
        <v>2.4</v>
      </c>
      <c r="E1852" s="2">
        <v>17221</v>
      </c>
      <c r="F1852" s="2">
        <v>2.3759999999999999</v>
      </c>
      <c r="G1852" s="2">
        <v>40917.095999999998</v>
      </c>
      <c r="H1852" s="6">
        <f t="shared" si="28"/>
        <v>8.4033613445378234E-3</v>
      </c>
      <c r="I1852" s="5"/>
      <c r="J1852" s="5"/>
      <c r="K1852" s="5"/>
    </row>
    <row r="1853" spans="2:11" ht="13.5" x14ac:dyDescent="0.35">
      <c r="B1853" s="4">
        <v>44706</v>
      </c>
      <c r="C1853" s="2">
        <v>2.48</v>
      </c>
      <c r="D1853" s="2">
        <v>2.48</v>
      </c>
      <c r="E1853" s="2">
        <v>53838</v>
      </c>
      <c r="F1853" s="2">
        <v>2.4359999999999999</v>
      </c>
      <c r="G1853" s="2">
        <v>131149.36799999999</v>
      </c>
      <c r="H1853" s="6">
        <f t="shared" si="28"/>
        <v>3.3333333333333368E-2</v>
      </c>
      <c r="I1853" s="5"/>
      <c r="J1853" s="5"/>
      <c r="K1853" s="5"/>
    </row>
    <row r="1854" spans="2:11" ht="13.5" x14ac:dyDescent="0.35">
      <c r="B1854" s="4">
        <v>44707</v>
      </c>
      <c r="C1854" s="2">
        <v>2.5499999999999998</v>
      </c>
      <c r="D1854" s="2">
        <v>2.5499999999999998</v>
      </c>
      <c r="E1854" s="2">
        <v>35490</v>
      </c>
      <c r="F1854" s="2">
        <v>2.5049999999999999</v>
      </c>
      <c r="G1854" s="2">
        <v>88902.45</v>
      </c>
      <c r="H1854" s="6">
        <f t="shared" si="28"/>
        <v>2.822580645161284E-2</v>
      </c>
      <c r="I1854" s="5"/>
      <c r="J1854" s="5"/>
      <c r="K1854" s="5"/>
    </row>
    <row r="1855" spans="2:11" ht="13.5" x14ac:dyDescent="0.35">
      <c r="B1855" s="4">
        <v>44708</v>
      </c>
      <c r="C1855" s="2">
        <v>2.5299999999999998</v>
      </c>
      <c r="D1855" s="2">
        <v>2.5299999999999998</v>
      </c>
      <c r="E1855" s="2">
        <v>26723</v>
      </c>
      <c r="F1855" s="2">
        <v>2.5419999999999998</v>
      </c>
      <c r="G1855" s="2">
        <v>67929.865999999995</v>
      </c>
      <c r="H1855" s="6">
        <f t="shared" si="28"/>
        <v>-7.8431372549019676E-3</v>
      </c>
      <c r="I1855" s="5"/>
      <c r="J1855" s="5"/>
      <c r="K1855" s="5"/>
    </row>
    <row r="1856" spans="2:11" ht="13.5" x14ac:dyDescent="0.35">
      <c r="B1856" s="4">
        <v>44711</v>
      </c>
      <c r="C1856" s="2">
        <v>2.58</v>
      </c>
      <c r="D1856" s="2">
        <v>2.58</v>
      </c>
      <c r="E1856" s="2">
        <v>18020</v>
      </c>
      <c r="F1856" s="2">
        <v>2.548</v>
      </c>
      <c r="G1856" s="2">
        <v>45914.96</v>
      </c>
      <c r="H1856" s="6">
        <f t="shared" si="28"/>
        <v>1.9762845849802479E-2</v>
      </c>
      <c r="I1856" s="5"/>
      <c r="J1856" s="5"/>
      <c r="K1856" s="5"/>
    </row>
    <row r="1857" spans="2:11" ht="13.5" x14ac:dyDescent="0.35">
      <c r="B1857" s="4">
        <v>44712</v>
      </c>
      <c r="C1857" s="2">
        <v>2.57</v>
      </c>
      <c r="D1857" s="2">
        <v>2.57</v>
      </c>
      <c r="E1857" s="2">
        <v>12868</v>
      </c>
      <c r="F1857" s="2">
        <v>2.5630000000000002</v>
      </c>
      <c r="G1857" s="2">
        <v>32980.684000000001</v>
      </c>
      <c r="H1857" s="6">
        <f t="shared" si="28"/>
        <v>-3.8759689922481513E-3</v>
      </c>
      <c r="I1857" s="5"/>
      <c r="J1857" s="5"/>
      <c r="K1857" s="5"/>
    </row>
    <row r="1858" spans="2:11" ht="13.5" x14ac:dyDescent="0.35">
      <c r="B1858" s="4">
        <v>44713</v>
      </c>
      <c r="C1858" s="2">
        <v>2.59</v>
      </c>
      <c r="D1858" s="2">
        <v>2.59</v>
      </c>
      <c r="E1858" s="2">
        <v>29643</v>
      </c>
      <c r="F1858" s="2">
        <v>2.5670000000000002</v>
      </c>
      <c r="G1858" s="2">
        <v>76093.581000000006</v>
      </c>
      <c r="H1858" s="6">
        <f t="shared" si="28"/>
        <v>7.7821011673151821E-3</v>
      </c>
      <c r="I1858" s="5"/>
      <c r="J1858" s="5"/>
      <c r="K1858" s="5"/>
    </row>
    <row r="1859" spans="2:11" ht="13.5" x14ac:dyDescent="0.35">
      <c r="B1859" s="4">
        <v>44714</v>
      </c>
      <c r="C1859" s="2">
        <v>2.59</v>
      </c>
      <c r="D1859" s="2">
        <v>2.59</v>
      </c>
      <c r="E1859" s="2">
        <v>98732</v>
      </c>
      <c r="F1859" s="2">
        <v>2.5609999999999999</v>
      </c>
      <c r="G1859" s="2">
        <v>252852.652</v>
      </c>
      <c r="H1859" s="6">
        <f t="shared" si="28"/>
        <v>0</v>
      </c>
      <c r="I1859" s="5"/>
      <c r="J1859" s="5"/>
      <c r="K1859" s="5"/>
    </row>
    <row r="1860" spans="2:11" ht="13.5" x14ac:dyDescent="0.35">
      <c r="B1860" s="4">
        <v>44715</v>
      </c>
      <c r="C1860" s="2">
        <v>2.58</v>
      </c>
      <c r="D1860" s="2">
        <v>2.58</v>
      </c>
      <c r="E1860" s="2">
        <v>10674</v>
      </c>
      <c r="F1860" s="2">
        <v>2.5499999999999998</v>
      </c>
      <c r="G1860" s="2">
        <v>27218.7</v>
      </c>
      <c r="H1860" s="6">
        <f t="shared" si="28"/>
        <v>-3.8610038610037791E-3</v>
      </c>
      <c r="I1860" s="5"/>
      <c r="J1860" s="5"/>
      <c r="K1860" s="5"/>
    </row>
    <row r="1861" spans="2:11" ht="13.5" x14ac:dyDescent="0.35">
      <c r="B1861" s="4">
        <v>44718</v>
      </c>
      <c r="C1861" s="2">
        <v>2.58</v>
      </c>
      <c r="D1861" s="2">
        <v>2.58</v>
      </c>
      <c r="E1861" s="2">
        <v>17155</v>
      </c>
      <c r="F1861" s="2">
        <v>2.5499999999999998</v>
      </c>
      <c r="G1861" s="2">
        <v>43745.25</v>
      </c>
      <c r="H1861" s="6">
        <f t="shared" si="28"/>
        <v>0</v>
      </c>
      <c r="I1861" s="5"/>
      <c r="J1861" s="5"/>
      <c r="K1861" s="5"/>
    </row>
    <row r="1862" spans="2:11" ht="13.5" x14ac:dyDescent="0.35">
      <c r="B1862" s="4">
        <v>44719</v>
      </c>
      <c r="C1862" s="2">
        <v>2.58</v>
      </c>
      <c r="D1862" s="2">
        <v>2.58</v>
      </c>
      <c r="E1862" s="2">
        <v>239</v>
      </c>
      <c r="F1862" s="2">
        <v>2.5840000000000001</v>
      </c>
      <c r="G1862" s="2">
        <v>617.57600000000002</v>
      </c>
      <c r="H1862" s="6">
        <f t="shared" si="28"/>
        <v>0</v>
      </c>
      <c r="I1862" s="5"/>
      <c r="J1862" s="5"/>
      <c r="K1862" s="5"/>
    </row>
    <row r="1863" spans="2:11" ht="13.5" x14ac:dyDescent="0.35">
      <c r="B1863" s="4">
        <v>44720</v>
      </c>
      <c r="C1863" s="2">
        <v>2.65</v>
      </c>
      <c r="D1863" s="2">
        <v>2.65</v>
      </c>
      <c r="E1863" s="2">
        <v>122860</v>
      </c>
      <c r="F1863" s="2">
        <v>2.6139999999999999</v>
      </c>
      <c r="G1863" s="2">
        <v>321156.03999999998</v>
      </c>
      <c r="H1863" s="6">
        <f t="shared" ref="H1863:H1926" si="29">(D1863-D1862)/D1862</f>
        <v>2.7131782945736371E-2</v>
      </c>
      <c r="I1863" s="5"/>
      <c r="J1863" s="5"/>
      <c r="K1863" s="5"/>
    </row>
    <row r="1864" spans="2:11" ht="13.5" x14ac:dyDescent="0.35">
      <c r="B1864" s="4">
        <v>44721</v>
      </c>
      <c r="C1864" s="2">
        <v>2.65</v>
      </c>
      <c r="D1864" s="2">
        <v>2.65</v>
      </c>
      <c r="E1864" s="2">
        <v>2440</v>
      </c>
      <c r="F1864" s="2">
        <v>2.6509999999999998</v>
      </c>
      <c r="G1864" s="2">
        <v>6468.44</v>
      </c>
      <c r="H1864" s="6">
        <f t="shared" si="29"/>
        <v>0</v>
      </c>
      <c r="I1864" s="5"/>
      <c r="J1864" s="5"/>
      <c r="K1864" s="5"/>
    </row>
    <row r="1865" spans="2:11" ht="13.5" x14ac:dyDescent="0.35">
      <c r="B1865" s="4">
        <v>44722</v>
      </c>
      <c r="C1865" s="2">
        <v>2.62</v>
      </c>
      <c r="D1865" s="2">
        <v>2.62</v>
      </c>
      <c r="E1865" s="2">
        <v>6048</v>
      </c>
      <c r="F1865" s="2">
        <v>2.633</v>
      </c>
      <c r="G1865" s="2">
        <v>15924.384</v>
      </c>
      <c r="H1865" s="6">
        <f t="shared" si="29"/>
        <v>-1.1320754716981058E-2</v>
      </c>
      <c r="I1865" s="5"/>
      <c r="J1865" s="5"/>
      <c r="K1865" s="5"/>
    </row>
    <row r="1866" spans="2:11" ht="13.5" x14ac:dyDescent="0.35">
      <c r="B1866" s="4">
        <v>44725</v>
      </c>
      <c r="C1866" s="2">
        <v>2.6</v>
      </c>
      <c r="D1866" s="2">
        <v>2.6</v>
      </c>
      <c r="E1866" s="2">
        <v>284</v>
      </c>
      <c r="F1866" s="2">
        <v>2.617</v>
      </c>
      <c r="G1866" s="2">
        <v>743.22799999999995</v>
      </c>
      <c r="H1866" s="6">
        <f t="shared" si="29"/>
        <v>-7.6335877862595486E-3</v>
      </c>
      <c r="I1866" s="5"/>
      <c r="J1866" s="5"/>
      <c r="K1866" s="5"/>
    </row>
    <row r="1867" spans="2:11" ht="13.5" x14ac:dyDescent="0.35">
      <c r="B1867" s="4">
        <v>44726</v>
      </c>
      <c r="C1867" s="2">
        <v>2.6</v>
      </c>
      <c r="D1867" s="2">
        <v>2.6</v>
      </c>
      <c r="E1867" s="2">
        <v>23606</v>
      </c>
      <c r="F1867" s="2">
        <v>2.552</v>
      </c>
      <c r="G1867" s="2">
        <v>60242.512000000002</v>
      </c>
      <c r="H1867" s="6">
        <f t="shared" si="29"/>
        <v>0</v>
      </c>
      <c r="I1867" s="5"/>
      <c r="J1867" s="5"/>
      <c r="K1867" s="5"/>
    </row>
    <row r="1868" spans="2:11" ht="13.5" x14ac:dyDescent="0.35">
      <c r="B1868" s="4">
        <v>44727</v>
      </c>
      <c r="C1868" s="2">
        <v>2.5299999999999998</v>
      </c>
      <c r="D1868" s="2">
        <v>2.5299999999999998</v>
      </c>
      <c r="E1868" s="2">
        <v>10284</v>
      </c>
      <c r="F1868" s="2">
        <v>2.5150000000000001</v>
      </c>
      <c r="G1868" s="2">
        <v>25864.26</v>
      </c>
      <c r="H1868" s="6">
        <f t="shared" si="29"/>
        <v>-2.6923076923077032E-2</v>
      </c>
      <c r="I1868" s="5"/>
      <c r="J1868" s="5"/>
      <c r="K1868" s="5"/>
    </row>
    <row r="1869" spans="2:11" ht="13.5" x14ac:dyDescent="0.35">
      <c r="B1869" s="4">
        <v>44728</v>
      </c>
      <c r="C1869" s="2">
        <v>2.57</v>
      </c>
      <c r="D1869" s="2">
        <v>2.57</v>
      </c>
      <c r="E1869" s="2">
        <v>28403</v>
      </c>
      <c r="F1869" s="2">
        <v>2.5390000000000001</v>
      </c>
      <c r="G1869" s="2">
        <v>72115.217000000004</v>
      </c>
      <c r="H1869" s="6">
        <f t="shared" si="29"/>
        <v>1.5810276679841914E-2</v>
      </c>
      <c r="I1869" s="5"/>
      <c r="J1869" s="5"/>
      <c r="K1869" s="5"/>
    </row>
    <row r="1870" spans="2:11" ht="13.5" x14ac:dyDescent="0.35">
      <c r="B1870" s="4">
        <v>44729</v>
      </c>
      <c r="C1870" s="2">
        <v>2.6</v>
      </c>
      <c r="D1870" s="2">
        <v>2.6</v>
      </c>
      <c r="E1870" s="2">
        <v>23718</v>
      </c>
      <c r="F1870" s="2">
        <v>2.5840000000000001</v>
      </c>
      <c r="G1870" s="2">
        <v>61287.311999999998</v>
      </c>
      <c r="H1870" s="6">
        <f t="shared" si="29"/>
        <v>1.167315175097286E-2</v>
      </c>
      <c r="I1870" s="5"/>
      <c r="J1870" s="5"/>
      <c r="K1870" s="5"/>
    </row>
    <row r="1871" spans="2:11" ht="13.5" x14ac:dyDescent="0.35">
      <c r="B1871" s="4">
        <v>44732</v>
      </c>
      <c r="C1871" s="2">
        <v>2.6</v>
      </c>
      <c r="D1871" s="2">
        <v>2.6</v>
      </c>
      <c r="E1871" s="2">
        <v>1003</v>
      </c>
      <c r="F1871" s="2">
        <v>2.6</v>
      </c>
      <c r="G1871" s="2">
        <v>2607.8000000000002</v>
      </c>
      <c r="H1871" s="6">
        <f t="shared" si="29"/>
        <v>0</v>
      </c>
      <c r="I1871" s="5"/>
      <c r="J1871" s="5"/>
      <c r="K1871" s="5"/>
    </row>
    <row r="1872" spans="2:11" ht="13.5" x14ac:dyDescent="0.35">
      <c r="B1872" s="4">
        <v>44733</v>
      </c>
      <c r="C1872" s="2">
        <v>2.6</v>
      </c>
      <c r="D1872" s="2">
        <v>2.6</v>
      </c>
      <c r="E1872" s="2">
        <v>3254</v>
      </c>
      <c r="F1872" s="2">
        <v>2.5960000000000001</v>
      </c>
      <c r="G1872" s="2">
        <v>8447.384</v>
      </c>
      <c r="H1872" s="6">
        <f t="shared" si="29"/>
        <v>0</v>
      </c>
      <c r="I1872" s="5"/>
      <c r="J1872" s="5"/>
      <c r="K1872" s="5"/>
    </row>
    <row r="1873" spans="2:11" ht="13.5" x14ac:dyDescent="0.35">
      <c r="B1873" s="4">
        <v>44734</v>
      </c>
      <c r="C1873" s="2">
        <v>2.59</v>
      </c>
      <c r="D1873" s="2">
        <v>2.59</v>
      </c>
      <c r="E1873" s="2">
        <v>385</v>
      </c>
      <c r="F1873" s="2">
        <v>2.58</v>
      </c>
      <c r="G1873" s="2">
        <v>993.3</v>
      </c>
      <c r="H1873" s="6">
        <f t="shared" si="29"/>
        <v>-3.8461538461539348E-3</v>
      </c>
      <c r="I1873" s="5"/>
      <c r="J1873" s="5"/>
      <c r="K1873" s="5"/>
    </row>
    <row r="1874" spans="2:11" ht="13.5" x14ac:dyDescent="0.35">
      <c r="B1874" s="4">
        <v>44735</v>
      </c>
      <c r="C1874" s="2">
        <v>2.54</v>
      </c>
      <c r="D1874" s="2">
        <v>2.54</v>
      </c>
      <c r="E1874" s="2">
        <v>3323</v>
      </c>
      <c r="F1874" s="2">
        <v>2.556</v>
      </c>
      <c r="G1874" s="2">
        <v>8493.5879999999997</v>
      </c>
      <c r="H1874" s="6">
        <f t="shared" si="29"/>
        <v>-1.9305019305019239E-2</v>
      </c>
      <c r="I1874" s="5"/>
      <c r="J1874" s="5"/>
      <c r="K1874" s="5"/>
    </row>
    <row r="1875" spans="2:11" ht="13.5" x14ac:dyDescent="0.35">
      <c r="B1875" s="4">
        <v>44736</v>
      </c>
      <c r="C1875" s="2">
        <v>2.5</v>
      </c>
      <c r="D1875" s="2">
        <v>2.5</v>
      </c>
      <c r="E1875" s="2">
        <v>2233</v>
      </c>
      <c r="F1875" s="2">
        <v>2.5019999999999998</v>
      </c>
      <c r="G1875" s="2">
        <v>5586.9660000000003</v>
      </c>
      <c r="H1875" s="6">
        <f t="shared" si="29"/>
        <v>-1.5748031496063006E-2</v>
      </c>
      <c r="I1875" s="5"/>
      <c r="J1875" s="5"/>
      <c r="K1875" s="5"/>
    </row>
    <row r="1876" spans="2:11" ht="13.5" x14ac:dyDescent="0.35">
      <c r="B1876" s="4">
        <v>44739</v>
      </c>
      <c r="C1876" s="2">
        <v>2.44</v>
      </c>
      <c r="D1876" s="2">
        <v>2.44</v>
      </c>
      <c r="E1876" s="2">
        <v>5793</v>
      </c>
      <c r="F1876" s="2">
        <v>2.4460000000000002</v>
      </c>
      <c r="G1876" s="2">
        <v>14169.678</v>
      </c>
      <c r="H1876" s="6">
        <f t="shared" si="29"/>
        <v>-2.4000000000000021E-2</v>
      </c>
      <c r="I1876" s="5"/>
      <c r="J1876" s="5"/>
      <c r="K1876" s="5"/>
    </row>
    <row r="1877" spans="2:11" ht="13.5" x14ac:dyDescent="0.35">
      <c r="B1877" s="4">
        <v>44740</v>
      </c>
      <c r="C1877" s="2">
        <v>2.44</v>
      </c>
      <c r="D1877" s="2">
        <v>2.44</v>
      </c>
      <c r="E1877" s="2">
        <v>6905</v>
      </c>
      <c r="F1877" s="2">
        <v>2.427</v>
      </c>
      <c r="G1877" s="2">
        <v>16758.435000000001</v>
      </c>
      <c r="H1877" s="6">
        <f t="shared" si="29"/>
        <v>0</v>
      </c>
      <c r="I1877" s="5"/>
      <c r="J1877" s="5"/>
      <c r="K1877" s="5"/>
    </row>
    <row r="1878" spans="2:11" ht="13.5" x14ac:dyDescent="0.35">
      <c r="B1878" s="4">
        <v>44741</v>
      </c>
      <c r="C1878" s="2">
        <v>2.44</v>
      </c>
      <c r="D1878" s="2">
        <v>2.44</v>
      </c>
      <c r="E1878" s="2">
        <v>622</v>
      </c>
      <c r="F1878" s="2">
        <v>2.4060000000000001</v>
      </c>
      <c r="G1878" s="2">
        <v>1496.5319999999999</v>
      </c>
      <c r="H1878" s="6">
        <f t="shared" si="29"/>
        <v>0</v>
      </c>
      <c r="I1878" s="5"/>
      <c r="J1878" s="5"/>
      <c r="K1878" s="5"/>
    </row>
    <row r="1879" spans="2:11" ht="13.5" x14ac:dyDescent="0.35">
      <c r="B1879" s="4">
        <v>44742</v>
      </c>
      <c r="C1879" s="2">
        <v>2.38</v>
      </c>
      <c r="D1879" s="2">
        <v>2.38</v>
      </c>
      <c r="E1879" s="2">
        <v>2175</v>
      </c>
      <c r="F1879" s="2">
        <v>2.38</v>
      </c>
      <c r="G1879" s="2">
        <v>5176.5</v>
      </c>
      <c r="H1879" s="6">
        <f t="shared" si="29"/>
        <v>-2.4590163934426253E-2</v>
      </c>
      <c r="I1879" s="5"/>
      <c r="J1879" s="5"/>
      <c r="K1879" s="5"/>
    </row>
    <row r="1880" spans="2:11" ht="13.5" x14ac:dyDescent="0.35">
      <c r="B1880" s="4">
        <v>44743</v>
      </c>
      <c r="C1880" s="2">
        <v>2.35</v>
      </c>
      <c r="D1880" s="2">
        <v>2.35</v>
      </c>
      <c r="E1880" s="2">
        <v>580</v>
      </c>
      <c r="F1880" s="2">
        <v>2.355</v>
      </c>
      <c r="G1880" s="2">
        <v>1365.9</v>
      </c>
      <c r="H1880" s="6">
        <f t="shared" si="29"/>
        <v>-1.2605042016806641E-2</v>
      </c>
      <c r="I1880" s="5"/>
      <c r="J1880" s="5"/>
      <c r="K1880" s="5"/>
    </row>
    <row r="1881" spans="2:11" ht="13.5" x14ac:dyDescent="0.35">
      <c r="B1881" s="4">
        <v>44746</v>
      </c>
      <c r="C1881" s="2">
        <v>2.2599999999999998</v>
      </c>
      <c r="D1881" s="2">
        <v>2.2599999999999998</v>
      </c>
      <c r="E1881" s="2">
        <v>3985</v>
      </c>
      <c r="F1881" s="2">
        <v>2.2749999999999999</v>
      </c>
      <c r="G1881" s="2">
        <v>9065.875</v>
      </c>
      <c r="H1881" s="6">
        <f t="shared" si="29"/>
        <v>-3.8297872340425657E-2</v>
      </c>
      <c r="I1881" s="5"/>
      <c r="J1881" s="5"/>
      <c r="K1881" s="5"/>
    </row>
    <row r="1882" spans="2:11" ht="13.5" x14ac:dyDescent="0.35">
      <c r="B1882" s="4">
        <v>44747</v>
      </c>
      <c r="C1882" s="2">
        <v>2.2999999999999998</v>
      </c>
      <c r="D1882" s="2">
        <v>2.2999999999999998</v>
      </c>
      <c r="E1882" s="2">
        <v>4548</v>
      </c>
      <c r="F1882" s="2">
        <v>2.2639999999999998</v>
      </c>
      <c r="G1882" s="2">
        <v>10296.672</v>
      </c>
      <c r="H1882" s="6">
        <f t="shared" si="29"/>
        <v>1.7699115044247805E-2</v>
      </c>
      <c r="I1882" s="5"/>
      <c r="J1882" s="5"/>
      <c r="K1882" s="5"/>
    </row>
    <row r="1883" spans="2:11" ht="13.5" x14ac:dyDescent="0.35">
      <c r="B1883" s="4">
        <v>44748</v>
      </c>
      <c r="C1883" s="2">
        <v>2.39</v>
      </c>
      <c r="D1883" s="2">
        <v>2.39</v>
      </c>
      <c r="E1883" s="2">
        <v>2140</v>
      </c>
      <c r="F1883" s="2">
        <v>2.302</v>
      </c>
      <c r="G1883" s="2">
        <v>4926.28</v>
      </c>
      <c r="H1883" s="6">
        <f t="shared" si="29"/>
        <v>3.9130434782608831E-2</v>
      </c>
      <c r="I1883" s="5"/>
      <c r="J1883" s="5"/>
      <c r="K1883" s="5"/>
    </row>
    <row r="1884" spans="2:11" ht="13.5" x14ac:dyDescent="0.35">
      <c r="B1884" s="4">
        <v>44749</v>
      </c>
      <c r="C1884" s="2">
        <v>2.39</v>
      </c>
      <c r="D1884" s="2">
        <v>2.39</v>
      </c>
      <c r="E1884" s="2">
        <v>110</v>
      </c>
      <c r="F1884" s="2">
        <v>2.3079999999999998</v>
      </c>
      <c r="G1884" s="2">
        <v>253.88</v>
      </c>
      <c r="H1884" s="6">
        <f t="shared" si="29"/>
        <v>0</v>
      </c>
      <c r="I1884" s="5"/>
      <c r="J1884" s="5"/>
      <c r="K1884" s="5"/>
    </row>
    <row r="1885" spans="2:11" ht="13.5" x14ac:dyDescent="0.35">
      <c r="B1885" s="4">
        <v>44750</v>
      </c>
      <c r="C1885" s="2">
        <v>2.4</v>
      </c>
      <c r="D1885" s="2">
        <v>2.4</v>
      </c>
      <c r="E1885" s="2">
        <v>25380</v>
      </c>
      <c r="F1885" s="2">
        <v>2.3420000000000001</v>
      </c>
      <c r="G1885" s="2">
        <v>59439.96</v>
      </c>
      <c r="H1885" s="6">
        <f t="shared" si="29"/>
        <v>4.1841004184099521E-3</v>
      </c>
      <c r="I1885" s="5"/>
      <c r="J1885" s="5"/>
      <c r="K1885" s="5"/>
    </row>
    <row r="1886" spans="2:11" ht="13.5" x14ac:dyDescent="0.35">
      <c r="B1886" s="4">
        <v>44753</v>
      </c>
      <c r="C1886" s="2">
        <v>2.35</v>
      </c>
      <c r="D1886" s="2">
        <v>2.35</v>
      </c>
      <c r="E1886" s="2">
        <v>3282</v>
      </c>
      <c r="F1886" s="2">
        <v>2.35</v>
      </c>
      <c r="G1886" s="2">
        <v>7712.7</v>
      </c>
      <c r="H1886" s="6">
        <f t="shared" si="29"/>
        <v>-2.0833333333333259E-2</v>
      </c>
      <c r="I1886" s="5"/>
      <c r="J1886" s="5"/>
      <c r="K1886" s="5"/>
    </row>
    <row r="1887" spans="2:11" ht="13.5" x14ac:dyDescent="0.35">
      <c r="B1887" s="4">
        <v>44754</v>
      </c>
      <c r="C1887" s="2">
        <v>2.4</v>
      </c>
      <c r="D1887" s="2">
        <v>2.4</v>
      </c>
      <c r="E1887" s="2">
        <v>439</v>
      </c>
      <c r="F1887" s="2">
        <v>2.3940000000000001</v>
      </c>
      <c r="G1887" s="2">
        <v>1050.9659999999999</v>
      </c>
      <c r="H1887" s="6">
        <f t="shared" si="29"/>
        <v>2.1276595744680774E-2</v>
      </c>
      <c r="I1887" s="5"/>
      <c r="J1887" s="5"/>
      <c r="K1887" s="5"/>
    </row>
    <row r="1888" spans="2:11" ht="13.5" x14ac:dyDescent="0.35">
      <c r="B1888" s="4">
        <v>44755</v>
      </c>
      <c r="C1888" s="2">
        <v>2.35</v>
      </c>
      <c r="D1888" s="2">
        <v>2.35</v>
      </c>
      <c r="E1888" s="2">
        <v>1601</v>
      </c>
      <c r="F1888" s="2">
        <v>2.351</v>
      </c>
      <c r="G1888" s="2">
        <v>3763.951</v>
      </c>
      <c r="H1888" s="6">
        <f t="shared" si="29"/>
        <v>-2.0833333333333259E-2</v>
      </c>
      <c r="I1888" s="5"/>
      <c r="J1888" s="5"/>
      <c r="K1888" s="5"/>
    </row>
    <row r="1889" spans="2:11" ht="13.5" x14ac:dyDescent="0.35">
      <c r="B1889" s="4">
        <v>44756</v>
      </c>
      <c r="C1889" s="2">
        <v>2.31</v>
      </c>
      <c r="D1889" s="2">
        <v>2.31</v>
      </c>
      <c r="E1889" s="2">
        <v>3714</v>
      </c>
      <c r="F1889" s="2">
        <v>2.3140000000000001</v>
      </c>
      <c r="G1889" s="2">
        <v>8594.1959999999999</v>
      </c>
      <c r="H1889" s="6">
        <f t="shared" si="29"/>
        <v>-1.7021276595744695E-2</v>
      </c>
      <c r="I1889" s="5"/>
      <c r="J1889" s="5"/>
      <c r="K1889" s="5"/>
    </row>
    <row r="1890" spans="2:11" ht="13.5" x14ac:dyDescent="0.35">
      <c r="B1890" s="4">
        <v>44757</v>
      </c>
      <c r="C1890" s="2">
        <v>2.29</v>
      </c>
      <c r="D1890" s="2">
        <v>2.29</v>
      </c>
      <c r="E1890" s="2">
        <v>24974</v>
      </c>
      <c r="F1890" s="2">
        <v>2.2759999999999998</v>
      </c>
      <c r="G1890" s="2">
        <v>56840.824000000001</v>
      </c>
      <c r="H1890" s="6">
        <f t="shared" si="29"/>
        <v>-8.6580086580086649E-3</v>
      </c>
      <c r="I1890" s="5"/>
      <c r="J1890" s="5"/>
      <c r="K1890" s="5"/>
    </row>
    <row r="1891" spans="2:11" ht="13.5" x14ac:dyDescent="0.35">
      <c r="B1891" s="4">
        <v>44760</v>
      </c>
      <c r="C1891" s="2">
        <v>2.29</v>
      </c>
      <c r="D1891" s="2">
        <v>2.29</v>
      </c>
      <c r="E1891" s="2">
        <v>3735</v>
      </c>
      <c r="F1891" s="2">
        <v>2.2559999999999998</v>
      </c>
      <c r="G1891" s="2">
        <v>8426.16</v>
      </c>
      <c r="H1891" s="6">
        <f t="shared" si="29"/>
        <v>0</v>
      </c>
      <c r="I1891" s="5"/>
      <c r="J1891" s="5"/>
      <c r="K1891" s="5"/>
    </row>
    <row r="1892" spans="2:11" ht="13.5" x14ac:dyDescent="0.35">
      <c r="B1892" s="4">
        <v>44761</v>
      </c>
      <c r="C1892" s="2">
        <v>2.3199999999999998</v>
      </c>
      <c r="D1892" s="2">
        <v>2.3199999999999998</v>
      </c>
      <c r="E1892" s="2">
        <v>3175</v>
      </c>
      <c r="F1892" s="2">
        <v>2.3199999999999998</v>
      </c>
      <c r="G1892" s="2">
        <v>7366</v>
      </c>
      <c r="H1892" s="6">
        <f t="shared" si="29"/>
        <v>1.3100436681222622E-2</v>
      </c>
      <c r="I1892" s="5"/>
      <c r="J1892" s="5"/>
      <c r="K1892" s="5"/>
    </row>
    <row r="1893" spans="2:11" ht="13.5" x14ac:dyDescent="0.35">
      <c r="B1893" s="4">
        <v>44762</v>
      </c>
      <c r="C1893" s="2">
        <v>2.34</v>
      </c>
      <c r="D1893" s="2">
        <v>2.34</v>
      </c>
      <c r="E1893" s="2">
        <v>151</v>
      </c>
      <c r="F1893" s="2">
        <v>2.34</v>
      </c>
      <c r="G1893" s="2">
        <v>353.34</v>
      </c>
      <c r="H1893" s="6">
        <f t="shared" si="29"/>
        <v>8.6206896551724223E-3</v>
      </c>
      <c r="I1893" s="5"/>
      <c r="J1893" s="5"/>
      <c r="K1893" s="5"/>
    </row>
    <row r="1894" spans="2:11" ht="13.5" x14ac:dyDescent="0.35">
      <c r="B1894" s="4">
        <v>44763</v>
      </c>
      <c r="C1894" s="2">
        <v>2.3199999999999998</v>
      </c>
      <c r="D1894" s="2">
        <v>2.3199999999999998</v>
      </c>
      <c r="E1894" s="2">
        <v>17000</v>
      </c>
      <c r="F1894" s="2">
        <v>2.2879999999999998</v>
      </c>
      <c r="G1894" s="2">
        <v>38896</v>
      </c>
      <c r="H1894" s="6">
        <f t="shared" si="29"/>
        <v>-8.5470085470085548E-3</v>
      </c>
      <c r="I1894" s="5"/>
      <c r="J1894" s="5"/>
      <c r="K1894" s="5"/>
    </row>
    <row r="1895" spans="2:11" ht="13.5" x14ac:dyDescent="0.35">
      <c r="B1895" s="4">
        <v>44764</v>
      </c>
      <c r="C1895" s="2">
        <v>2.33</v>
      </c>
      <c r="D1895" s="2">
        <v>2.33</v>
      </c>
      <c r="E1895" s="2">
        <v>1476</v>
      </c>
      <c r="F1895" s="2">
        <v>2.335</v>
      </c>
      <c r="G1895" s="2">
        <v>3446.46</v>
      </c>
      <c r="H1895" s="6">
        <f t="shared" si="29"/>
        <v>4.3103448275863066E-3</v>
      </c>
      <c r="I1895" s="5"/>
      <c r="J1895" s="5"/>
      <c r="K1895" s="5"/>
    </row>
    <row r="1896" spans="2:11" ht="13.5" x14ac:dyDescent="0.35">
      <c r="B1896" s="4">
        <v>44768</v>
      </c>
      <c r="C1896" s="2">
        <v>2.33</v>
      </c>
      <c r="D1896" s="2">
        <v>2.33</v>
      </c>
      <c r="E1896" s="2">
        <v>16669</v>
      </c>
      <c r="F1896" s="2">
        <v>2.3250000000000002</v>
      </c>
      <c r="G1896" s="2">
        <v>38755.425000000003</v>
      </c>
      <c r="H1896" s="6">
        <f t="shared" si="29"/>
        <v>0</v>
      </c>
      <c r="I1896" s="5"/>
      <c r="J1896" s="5"/>
      <c r="K1896" s="5"/>
    </row>
    <row r="1897" spans="2:11" ht="13.5" x14ac:dyDescent="0.35">
      <c r="B1897" s="4">
        <v>44769</v>
      </c>
      <c r="C1897" s="2">
        <v>2.2999999999999998</v>
      </c>
      <c r="D1897" s="2">
        <v>2.2999999999999998</v>
      </c>
      <c r="E1897" s="2">
        <v>17594</v>
      </c>
      <c r="F1897" s="2">
        <v>2.29</v>
      </c>
      <c r="G1897" s="2">
        <v>40290.26</v>
      </c>
      <c r="H1897" s="6">
        <f t="shared" si="29"/>
        <v>-1.2875536480686801E-2</v>
      </c>
      <c r="I1897" s="5"/>
      <c r="J1897" s="5"/>
      <c r="K1897" s="5"/>
    </row>
    <row r="1898" spans="2:11" ht="13.5" x14ac:dyDescent="0.35">
      <c r="B1898" s="4">
        <v>44770</v>
      </c>
      <c r="C1898" s="2">
        <v>2.2999999999999998</v>
      </c>
      <c r="D1898" s="2">
        <v>2.2999999999999998</v>
      </c>
      <c r="E1898" s="2">
        <v>4769</v>
      </c>
      <c r="F1898" s="2">
        <v>2.2999999999999998</v>
      </c>
      <c r="G1898" s="2">
        <v>10968.7</v>
      </c>
      <c r="H1898" s="6">
        <f t="shared" si="29"/>
        <v>0</v>
      </c>
      <c r="I1898" s="5"/>
      <c r="J1898" s="5"/>
      <c r="K1898" s="5"/>
    </row>
    <row r="1899" spans="2:11" ht="13.5" x14ac:dyDescent="0.35">
      <c r="B1899" s="4">
        <v>44771</v>
      </c>
      <c r="C1899" s="2">
        <v>2.33</v>
      </c>
      <c r="D1899" s="2">
        <v>2.33</v>
      </c>
      <c r="E1899" s="2">
        <v>4004</v>
      </c>
      <c r="F1899" s="2">
        <v>2.3239999999999998</v>
      </c>
      <c r="G1899" s="2">
        <v>9305.2960000000003</v>
      </c>
      <c r="H1899" s="6">
        <f t="shared" si="29"/>
        <v>1.3043478260869674E-2</v>
      </c>
      <c r="I1899" s="5"/>
      <c r="J1899" s="5"/>
      <c r="K1899" s="5"/>
    </row>
    <row r="1900" spans="2:11" ht="13.5" x14ac:dyDescent="0.35">
      <c r="B1900" s="4">
        <v>44774</v>
      </c>
      <c r="C1900" s="2">
        <v>2.35</v>
      </c>
      <c r="D1900" s="2">
        <v>2.35</v>
      </c>
      <c r="E1900" s="2">
        <v>155</v>
      </c>
      <c r="F1900" s="2">
        <v>2.331</v>
      </c>
      <c r="G1900" s="2">
        <v>361.30500000000001</v>
      </c>
      <c r="H1900" s="6">
        <f t="shared" si="29"/>
        <v>8.5836909871244704E-3</v>
      </c>
      <c r="I1900" s="5"/>
      <c r="J1900" s="5"/>
      <c r="K1900" s="5"/>
    </row>
    <row r="1901" spans="2:11" ht="13.5" x14ac:dyDescent="0.35">
      <c r="B1901" s="4">
        <v>44775</v>
      </c>
      <c r="C1901" s="2">
        <v>2.44</v>
      </c>
      <c r="D1901" s="2">
        <v>2.44</v>
      </c>
      <c r="E1901" s="2">
        <v>212225</v>
      </c>
      <c r="F1901" s="2">
        <v>2.3330000000000002</v>
      </c>
      <c r="G1901" s="2">
        <v>495120.92499999999</v>
      </c>
      <c r="H1901" s="6">
        <f t="shared" si="29"/>
        <v>3.8297872340425469E-2</v>
      </c>
      <c r="I1901" s="5"/>
      <c r="J1901" s="5"/>
      <c r="K1901" s="5"/>
    </row>
    <row r="1902" spans="2:11" ht="13.5" x14ac:dyDescent="0.35">
      <c r="B1902" s="4">
        <v>44776</v>
      </c>
      <c r="C1902" s="2">
        <v>2.5</v>
      </c>
      <c r="D1902" s="2">
        <v>2.5</v>
      </c>
      <c r="E1902" s="2">
        <v>23577</v>
      </c>
      <c r="F1902" s="2">
        <v>2.492</v>
      </c>
      <c r="G1902" s="2">
        <v>58753.883999999998</v>
      </c>
      <c r="H1902" s="6">
        <f t="shared" si="29"/>
        <v>2.4590163934426253E-2</v>
      </c>
      <c r="I1902" s="5"/>
      <c r="J1902" s="5"/>
      <c r="K1902" s="5"/>
    </row>
    <row r="1903" spans="2:11" ht="13.5" x14ac:dyDescent="0.35">
      <c r="B1903" s="4">
        <v>44777</v>
      </c>
      <c r="C1903" s="2">
        <v>2.5</v>
      </c>
      <c r="D1903" s="2">
        <v>2.5</v>
      </c>
      <c r="E1903" s="2">
        <v>23899</v>
      </c>
      <c r="F1903" s="2">
        <v>2.4489999999999998</v>
      </c>
      <c r="G1903" s="2">
        <v>58528.650999999998</v>
      </c>
      <c r="H1903" s="6">
        <f t="shared" si="29"/>
        <v>0</v>
      </c>
      <c r="I1903" s="5"/>
      <c r="J1903" s="5"/>
      <c r="K1903" s="5"/>
    </row>
    <row r="1904" spans="2:11" ht="13.5" x14ac:dyDescent="0.35">
      <c r="B1904" s="4">
        <v>44778</v>
      </c>
      <c r="C1904" s="2">
        <v>2.4700000000000002</v>
      </c>
      <c r="D1904" s="2">
        <v>2.4700000000000002</v>
      </c>
      <c r="E1904" s="2">
        <v>32372</v>
      </c>
      <c r="F1904" s="2">
        <v>2.4710000000000001</v>
      </c>
      <c r="G1904" s="2">
        <v>79991.212</v>
      </c>
      <c r="H1904" s="6">
        <f t="shared" si="29"/>
        <v>-1.1999999999999922E-2</v>
      </c>
      <c r="I1904" s="5"/>
      <c r="J1904" s="5"/>
      <c r="K1904" s="5"/>
    </row>
    <row r="1905" spans="2:11" ht="13.5" x14ac:dyDescent="0.35">
      <c r="B1905" s="4">
        <v>44781</v>
      </c>
      <c r="C1905" s="2">
        <v>2.4300000000000002</v>
      </c>
      <c r="D1905" s="2">
        <v>2.4300000000000002</v>
      </c>
      <c r="E1905" s="2">
        <v>1256</v>
      </c>
      <c r="F1905" s="2">
        <v>2.4300000000000002</v>
      </c>
      <c r="G1905" s="2">
        <v>3052.08</v>
      </c>
      <c r="H1905" s="6">
        <f t="shared" si="29"/>
        <v>-1.6194331983805682E-2</v>
      </c>
      <c r="I1905" s="5"/>
      <c r="J1905" s="5"/>
      <c r="K1905" s="5"/>
    </row>
    <row r="1906" spans="2:11" ht="13.5" x14ac:dyDescent="0.35">
      <c r="B1906" s="4">
        <v>44782</v>
      </c>
      <c r="C1906" s="2">
        <v>2.5099999999999998</v>
      </c>
      <c r="D1906" s="2">
        <v>2.5099999999999998</v>
      </c>
      <c r="E1906" s="2">
        <v>9892</v>
      </c>
      <c r="F1906" s="2">
        <v>2.488</v>
      </c>
      <c r="G1906" s="2">
        <v>24611.295999999998</v>
      </c>
      <c r="H1906" s="6">
        <f t="shared" si="29"/>
        <v>3.2921810699588321E-2</v>
      </c>
      <c r="I1906" s="5"/>
      <c r="J1906" s="5"/>
      <c r="K1906" s="5"/>
    </row>
    <row r="1907" spans="2:11" ht="13.5" x14ac:dyDescent="0.35">
      <c r="B1907" s="4">
        <v>44783</v>
      </c>
      <c r="C1907" s="2">
        <v>2.61</v>
      </c>
      <c r="D1907" s="2">
        <v>2.61</v>
      </c>
      <c r="E1907" s="2">
        <v>24845</v>
      </c>
      <c r="F1907" s="2">
        <v>2.5880000000000001</v>
      </c>
      <c r="G1907" s="2">
        <v>64298.86</v>
      </c>
      <c r="H1907" s="6">
        <f t="shared" si="29"/>
        <v>3.9840637450199244E-2</v>
      </c>
      <c r="I1907" s="5"/>
      <c r="J1907" s="5"/>
      <c r="K1907" s="5"/>
    </row>
    <row r="1908" spans="2:11" ht="13.5" x14ac:dyDescent="0.35">
      <c r="B1908" s="4">
        <v>44784</v>
      </c>
      <c r="C1908" s="2">
        <v>2.66</v>
      </c>
      <c r="D1908" s="2">
        <v>2.66</v>
      </c>
      <c r="E1908" s="2">
        <v>44560</v>
      </c>
      <c r="F1908" s="2">
        <v>2.633</v>
      </c>
      <c r="G1908" s="2">
        <v>117326.48</v>
      </c>
      <c r="H1908" s="6">
        <f t="shared" si="29"/>
        <v>1.9157088122605467E-2</v>
      </c>
      <c r="I1908" s="5"/>
      <c r="J1908" s="5"/>
      <c r="K1908" s="5"/>
    </row>
    <row r="1909" spans="2:11" ht="13.5" x14ac:dyDescent="0.35">
      <c r="B1909" s="4">
        <v>44785</v>
      </c>
      <c r="C1909" s="2">
        <v>2.7</v>
      </c>
      <c r="D1909" s="2">
        <v>2.7</v>
      </c>
      <c r="E1909" s="2">
        <v>64212</v>
      </c>
      <c r="F1909" s="2">
        <v>2.6709999999999998</v>
      </c>
      <c r="G1909" s="2">
        <v>171510.25200000001</v>
      </c>
      <c r="H1909" s="6">
        <f t="shared" si="29"/>
        <v>1.5037593984962419E-2</v>
      </c>
      <c r="I1909" s="5"/>
      <c r="J1909" s="5"/>
      <c r="K1909" s="5"/>
    </row>
    <row r="1910" spans="2:11" ht="13.5" x14ac:dyDescent="0.35">
      <c r="B1910" s="4">
        <v>44788</v>
      </c>
      <c r="C1910" s="2">
        <v>2.71</v>
      </c>
      <c r="D1910" s="2">
        <v>2.71</v>
      </c>
      <c r="E1910" s="2">
        <v>8435</v>
      </c>
      <c r="F1910" s="2">
        <v>2.7210000000000001</v>
      </c>
      <c r="G1910" s="2">
        <v>22951.634999999998</v>
      </c>
      <c r="H1910" s="6">
        <f t="shared" si="29"/>
        <v>3.7037037037036245E-3</v>
      </c>
      <c r="I1910" s="5"/>
      <c r="J1910" s="5"/>
      <c r="K1910" s="5"/>
    </row>
    <row r="1911" spans="2:11" ht="13.5" x14ac:dyDescent="0.35">
      <c r="B1911" s="4">
        <v>44789</v>
      </c>
      <c r="C1911" s="2">
        <v>2.72</v>
      </c>
      <c r="D1911" s="2">
        <v>2.72</v>
      </c>
      <c r="E1911" s="2">
        <v>19438</v>
      </c>
      <c r="F1911" s="2">
        <v>2.6970000000000001</v>
      </c>
      <c r="G1911" s="2">
        <v>52424.286</v>
      </c>
      <c r="H1911" s="6">
        <f t="shared" si="29"/>
        <v>3.690036900369089E-3</v>
      </c>
      <c r="I1911" s="5"/>
      <c r="J1911" s="5"/>
      <c r="K1911" s="5"/>
    </row>
    <row r="1912" spans="2:11" ht="13.5" x14ac:dyDescent="0.35">
      <c r="B1912" s="4">
        <v>44790</v>
      </c>
      <c r="C1912" s="2">
        <v>2.71</v>
      </c>
      <c r="D1912" s="2">
        <v>2.71</v>
      </c>
      <c r="E1912" s="2">
        <v>35750</v>
      </c>
      <c r="F1912" s="2">
        <v>2.7</v>
      </c>
      <c r="G1912" s="2">
        <v>96525</v>
      </c>
      <c r="H1912" s="6">
        <f t="shared" si="29"/>
        <v>-3.6764705882353786E-3</v>
      </c>
      <c r="I1912" s="5"/>
      <c r="J1912" s="5"/>
      <c r="K1912" s="5"/>
    </row>
    <row r="1913" spans="2:11" ht="13.5" x14ac:dyDescent="0.35">
      <c r="B1913" s="4">
        <v>44791</v>
      </c>
      <c r="C1913" s="2">
        <v>2.87</v>
      </c>
      <c r="D1913" s="2">
        <v>2.87</v>
      </c>
      <c r="E1913" s="2">
        <v>72320</v>
      </c>
      <c r="F1913" s="2">
        <v>2.7810000000000001</v>
      </c>
      <c r="G1913" s="2">
        <v>201121.92000000001</v>
      </c>
      <c r="H1913" s="6">
        <f t="shared" si="29"/>
        <v>5.9040590405904113E-2</v>
      </c>
      <c r="I1913" s="5"/>
      <c r="J1913" s="5"/>
      <c r="K1913" s="5"/>
    </row>
    <row r="1914" spans="2:11" ht="13.5" x14ac:dyDescent="0.35">
      <c r="B1914" s="4">
        <v>44792</v>
      </c>
      <c r="C1914" s="2">
        <v>2.85</v>
      </c>
      <c r="D1914" s="2">
        <v>2.85</v>
      </c>
      <c r="E1914" s="2">
        <v>27742</v>
      </c>
      <c r="F1914" s="2">
        <v>2.8</v>
      </c>
      <c r="G1914" s="2">
        <v>77677.600000000006</v>
      </c>
      <c r="H1914" s="6">
        <f t="shared" si="29"/>
        <v>-6.9686411149825845E-3</v>
      </c>
      <c r="I1914" s="5"/>
      <c r="J1914" s="5"/>
      <c r="K1914" s="5"/>
    </row>
    <row r="1915" spans="2:11" ht="13.5" x14ac:dyDescent="0.35">
      <c r="B1915" s="4">
        <v>44795</v>
      </c>
      <c r="C1915" s="2">
        <v>2.82</v>
      </c>
      <c r="D1915" s="2">
        <v>2.82</v>
      </c>
      <c r="E1915" s="2">
        <v>937</v>
      </c>
      <c r="F1915" s="2">
        <v>2.81</v>
      </c>
      <c r="G1915" s="2">
        <v>2632.97</v>
      </c>
      <c r="H1915" s="6">
        <f t="shared" si="29"/>
        <v>-1.0526315789473771E-2</v>
      </c>
      <c r="I1915" s="5"/>
      <c r="J1915" s="5"/>
      <c r="K1915" s="5"/>
    </row>
    <row r="1916" spans="2:11" ht="13.5" x14ac:dyDescent="0.35">
      <c r="B1916" s="4">
        <v>44796</v>
      </c>
      <c r="C1916" s="2">
        <v>2.85</v>
      </c>
      <c r="D1916" s="2">
        <v>2.85</v>
      </c>
      <c r="E1916" s="2">
        <v>83301</v>
      </c>
      <c r="F1916" s="2">
        <v>2.8149999999999999</v>
      </c>
      <c r="G1916" s="2">
        <v>234492.315</v>
      </c>
      <c r="H1916" s="6">
        <f t="shared" si="29"/>
        <v>1.0638297872340514E-2</v>
      </c>
      <c r="I1916" s="5"/>
      <c r="J1916" s="5"/>
      <c r="K1916" s="5"/>
    </row>
    <row r="1917" spans="2:11" ht="13.5" x14ac:dyDescent="0.35">
      <c r="B1917" s="4">
        <v>44797</v>
      </c>
      <c r="C1917" s="2">
        <v>2.87</v>
      </c>
      <c r="D1917" s="2">
        <v>2.87</v>
      </c>
      <c r="E1917" s="2">
        <v>6096</v>
      </c>
      <c r="F1917" s="2">
        <v>2.851</v>
      </c>
      <c r="G1917" s="2">
        <v>17379.696</v>
      </c>
      <c r="H1917" s="6">
        <f t="shared" si="29"/>
        <v>7.017543859649129E-3</v>
      </c>
      <c r="I1917" s="5"/>
      <c r="J1917" s="5"/>
      <c r="K1917" s="5"/>
    </row>
    <row r="1918" spans="2:11" ht="13.5" x14ac:dyDescent="0.35">
      <c r="B1918" s="4">
        <v>44798</v>
      </c>
      <c r="C1918" s="2">
        <v>2.9</v>
      </c>
      <c r="D1918" s="2">
        <v>2.9</v>
      </c>
      <c r="E1918" s="2">
        <v>17629</v>
      </c>
      <c r="F1918" s="2">
        <v>2.8740000000000001</v>
      </c>
      <c r="G1918" s="2">
        <v>50665.745999999999</v>
      </c>
      <c r="H1918" s="6">
        <f t="shared" si="29"/>
        <v>1.0452961672473799E-2</v>
      </c>
      <c r="I1918" s="5"/>
      <c r="J1918" s="5"/>
      <c r="K1918" s="5"/>
    </row>
    <row r="1919" spans="2:11" ht="13.5" x14ac:dyDescent="0.35">
      <c r="B1919" s="4">
        <v>44799</v>
      </c>
      <c r="C1919" s="2">
        <v>2.95</v>
      </c>
      <c r="D1919" s="2">
        <v>2.95</v>
      </c>
      <c r="E1919" s="2">
        <v>60896</v>
      </c>
      <c r="F1919" s="2">
        <v>2.9060000000000001</v>
      </c>
      <c r="G1919" s="2">
        <v>176963.77600000001</v>
      </c>
      <c r="H1919" s="6">
        <f t="shared" si="29"/>
        <v>1.7241379310344921E-2</v>
      </c>
      <c r="I1919" s="5"/>
      <c r="J1919" s="5"/>
      <c r="K1919" s="5"/>
    </row>
    <row r="1920" spans="2:11" ht="13.5" x14ac:dyDescent="0.35">
      <c r="B1920" s="4">
        <v>44802</v>
      </c>
      <c r="C1920" s="2">
        <v>2.96</v>
      </c>
      <c r="D1920" s="2">
        <v>2.96</v>
      </c>
      <c r="E1920" s="2">
        <v>25807</v>
      </c>
      <c r="F1920" s="2">
        <v>2.9049999999999998</v>
      </c>
      <c r="G1920" s="2">
        <v>74969.335000000006</v>
      </c>
      <c r="H1920" s="6">
        <f t="shared" si="29"/>
        <v>3.3898305084745037E-3</v>
      </c>
      <c r="I1920" s="5"/>
      <c r="J1920" s="5"/>
      <c r="K1920" s="5"/>
    </row>
    <row r="1921" spans="2:11" ht="13.5" x14ac:dyDescent="0.35">
      <c r="B1921" s="4">
        <v>44803</v>
      </c>
      <c r="C1921" s="2">
        <v>3.12</v>
      </c>
      <c r="D1921" s="2">
        <v>3.12</v>
      </c>
      <c r="E1921" s="2">
        <v>222988</v>
      </c>
      <c r="F1921" s="2">
        <v>3.024</v>
      </c>
      <c r="G1921" s="2">
        <v>674315.71200000006</v>
      </c>
      <c r="H1921" s="6">
        <f t="shared" si="29"/>
        <v>5.4054054054054106E-2</v>
      </c>
      <c r="I1921" s="5"/>
      <c r="J1921" s="5"/>
      <c r="K1921" s="5"/>
    </row>
    <row r="1922" spans="2:11" ht="13.5" x14ac:dyDescent="0.35">
      <c r="B1922" s="4">
        <v>44804</v>
      </c>
      <c r="C1922" s="2">
        <v>3.1</v>
      </c>
      <c r="D1922" s="2">
        <v>3.1</v>
      </c>
      <c r="E1922" s="2">
        <v>23566</v>
      </c>
      <c r="F1922" s="2">
        <v>3.093</v>
      </c>
      <c r="G1922" s="2">
        <v>72889.638000000006</v>
      </c>
      <c r="H1922" s="6">
        <f t="shared" si="29"/>
        <v>-6.4102564102564161E-3</v>
      </c>
      <c r="I1922" s="5"/>
      <c r="J1922" s="5"/>
      <c r="K1922" s="5"/>
    </row>
    <row r="1923" spans="2:11" ht="13.5" x14ac:dyDescent="0.35">
      <c r="B1923" s="4">
        <v>44805</v>
      </c>
      <c r="C1923" s="2">
        <v>3.1</v>
      </c>
      <c r="D1923" s="2">
        <v>3.1</v>
      </c>
      <c r="E1923" s="2">
        <v>41795</v>
      </c>
      <c r="F1923" s="2">
        <v>3.0840000000000001</v>
      </c>
      <c r="G1923" s="2">
        <v>128895.78</v>
      </c>
      <c r="H1923" s="6">
        <f t="shared" si="29"/>
        <v>0</v>
      </c>
      <c r="I1923" s="5"/>
      <c r="J1923" s="5"/>
      <c r="K1923" s="5"/>
    </row>
    <row r="1924" spans="2:11" ht="13.5" x14ac:dyDescent="0.35">
      <c r="B1924" s="4">
        <v>44806</v>
      </c>
      <c r="C1924" s="2">
        <v>3.02</v>
      </c>
      <c r="D1924" s="2">
        <v>3.02</v>
      </c>
      <c r="E1924" s="2">
        <v>41621</v>
      </c>
      <c r="F1924" s="2">
        <v>3.0960000000000001</v>
      </c>
      <c r="G1924" s="2">
        <v>128858.61599999999</v>
      </c>
      <c r="H1924" s="6">
        <f t="shared" si="29"/>
        <v>-2.5806451612903247E-2</v>
      </c>
      <c r="I1924" s="5"/>
      <c r="J1924" s="5"/>
      <c r="K1924" s="5"/>
    </row>
    <row r="1925" spans="2:11" ht="13.5" x14ac:dyDescent="0.35">
      <c r="B1925" s="4">
        <v>44809</v>
      </c>
      <c r="C1925" s="2">
        <v>3.05</v>
      </c>
      <c r="D1925" s="2">
        <v>3.05</v>
      </c>
      <c r="E1925" s="2">
        <v>5854</v>
      </c>
      <c r="F1925" s="2">
        <v>3.06</v>
      </c>
      <c r="G1925" s="2">
        <v>17913.240000000002</v>
      </c>
      <c r="H1925" s="6">
        <f t="shared" si="29"/>
        <v>9.9337748344370206E-3</v>
      </c>
      <c r="I1925" s="5"/>
      <c r="J1925" s="5"/>
      <c r="K1925" s="5"/>
    </row>
    <row r="1926" spans="2:11" ht="13.5" x14ac:dyDescent="0.35">
      <c r="B1926" s="4">
        <v>44810</v>
      </c>
      <c r="C1926" s="2">
        <v>3.1</v>
      </c>
      <c r="D1926" s="2">
        <v>3.1</v>
      </c>
      <c r="E1926" s="2">
        <v>29616</v>
      </c>
      <c r="F1926" s="2">
        <v>3.0790000000000002</v>
      </c>
      <c r="G1926" s="2">
        <v>91187.664000000004</v>
      </c>
      <c r="H1926" s="6">
        <f t="shared" si="29"/>
        <v>1.6393442622950907E-2</v>
      </c>
      <c r="I1926" s="5"/>
      <c r="J1926" s="5"/>
      <c r="K1926" s="5"/>
    </row>
    <row r="1927" spans="2:11" ht="13.5" x14ac:dyDescent="0.35">
      <c r="B1927" s="4">
        <v>44811</v>
      </c>
      <c r="C1927" s="2">
        <v>3.06</v>
      </c>
      <c r="D1927" s="2">
        <v>3.06</v>
      </c>
      <c r="E1927" s="2">
        <v>9289</v>
      </c>
      <c r="F1927" s="2">
        <v>3.0619999999999998</v>
      </c>
      <c r="G1927" s="2">
        <v>28442.918000000001</v>
      </c>
      <c r="H1927" s="6">
        <f t="shared" ref="H1927:H1990" si="30">(D1927-D1926)/D1926</f>
        <v>-1.2903225806451623E-2</v>
      </c>
      <c r="I1927" s="5"/>
      <c r="J1927" s="5"/>
      <c r="K1927" s="5"/>
    </row>
    <row r="1928" spans="2:11" ht="13.5" x14ac:dyDescent="0.35">
      <c r="B1928" s="4">
        <v>44812</v>
      </c>
      <c r="C1928" s="2">
        <v>3.05</v>
      </c>
      <c r="D1928" s="2">
        <v>3.05</v>
      </c>
      <c r="E1928" s="2">
        <v>16158</v>
      </c>
      <c r="F1928" s="2">
        <v>3.0070000000000001</v>
      </c>
      <c r="G1928" s="2">
        <v>48587.106</v>
      </c>
      <c r="H1928" s="6">
        <f t="shared" si="30"/>
        <v>-3.2679738562092259E-3</v>
      </c>
      <c r="I1928" s="5"/>
      <c r="J1928" s="5"/>
      <c r="K1928" s="5"/>
    </row>
    <row r="1929" spans="2:11" ht="13.5" x14ac:dyDescent="0.35">
      <c r="B1929" s="4">
        <v>44813</v>
      </c>
      <c r="C1929" s="2">
        <v>3.05</v>
      </c>
      <c r="D1929" s="2">
        <v>3.05</v>
      </c>
      <c r="E1929" s="2">
        <v>26530</v>
      </c>
      <c r="F1929" s="2">
        <v>3.0529999999999999</v>
      </c>
      <c r="G1929" s="2">
        <v>80996.09</v>
      </c>
      <c r="H1929" s="6">
        <f t="shared" si="30"/>
        <v>0</v>
      </c>
      <c r="I1929" s="5"/>
      <c r="J1929" s="5"/>
      <c r="K1929" s="5"/>
    </row>
    <row r="1930" spans="2:11" ht="13.5" x14ac:dyDescent="0.35">
      <c r="B1930" s="4">
        <v>44816</v>
      </c>
      <c r="C1930" s="2">
        <v>3.1</v>
      </c>
      <c r="D1930" s="2">
        <v>3.1</v>
      </c>
      <c r="E1930" s="2">
        <v>14864</v>
      </c>
      <c r="F1930" s="2">
        <v>3.0579999999999998</v>
      </c>
      <c r="G1930" s="2">
        <v>45454.112000000001</v>
      </c>
      <c r="H1930" s="6">
        <f t="shared" si="30"/>
        <v>1.6393442622950907E-2</v>
      </c>
      <c r="I1930" s="5"/>
      <c r="J1930" s="5"/>
      <c r="K1930" s="5"/>
    </row>
    <row r="1931" spans="2:11" ht="13.5" x14ac:dyDescent="0.35">
      <c r="B1931" s="4">
        <v>44817</v>
      </c>
      <c r="C1931" s="2">
        <v>3.12</v>
      </c>
      <c r="D1931" s="2">
        <v>3.12</v>
      </c>
      <c r="E1931" s="2">
        <v>21162</v>
      </c>
      <c r="F1931" s="2">
        <v>3.093</v>
      </c>
      <c r="G1931" s="2">
        <v>65454.065999999999</v>
      </c>
      <c r="H1931" s="6">
        <f t="shared" si="30"/>
        <v>6.4516129032258117E-3</v>
      </c>
      <c r="I1931" s="5"/>
      <c r="J1931" s="5"/>
      <c r="K1931" s="5"/>
    </row>
    <row r="1932" spans="2:11" ht="13.5" x14ac:dyDescent="0.35">
      <c r="B1932" s="4">
        <v>44818</v>
      </c>
      <c r="C1932" s="2">
        <v>3.1</v>
      </c>
      <c r="D1932" s="2">
        <v>3.1</v>
      </c>
      <c r="E1932" s="2">
        <v>13743</v>
      </c>
      <c r="F1932" s="2">
        <v>3.0579999999999998</v>
      </c>
      <c r="G1932" s="2">
        <v>42026.093999999997</v>
      </c>
      <c r="H1932" s="6">
        <f t="shared" si="30"/>
        <v>-6.4102564102564161E-3</v>
      </c>
      <c r="I1932" s="5"/>
      <c r="J1932" s="5"/>
      <c r="K1932" s="5"/>
    </row>
    <row r="1933" spans="2:11" ht="13.5" x14ac:dyDescent="0.35">
      <c r="B1933" s="4">
        <v>44819</v>
      </c>
      <c r="C1933" s="2">
        <v>3.1</v>
      </c>
      <c r="D1933" s="2">
        <v>3.1</v>
      </c>
      <c r="E1933" s="2">
        <v>8211</v>
      </c>
      <c r="F1933" s="2">
        <v>3.008</v>
      </c>
      <c r="G1933" s="2">
        <v>24698.687999999998</v>
      </c>
      <c r="H1933" s="6">
        <f t="shared" si="30"/>
        <v>0</v>
      </c>
      <c r="I1933" s="5"/>
      <c r="J1933" s="5"/>
      <c r="K1933" s="5"/>
    </row>
    <row r="1934" spans="2:11" ht="13.5" x14ac:dyDescent="0.35">
      <c r="B1934" s="4">
        <v>44820</v>
      </c>
      <c r="C1934" s="2">
        <v>3.09</v>
      </c>
      <c r="D1934" s="2">
        <v>3.09</v>
      </c>
      <c r="E1934" s="2">
        <v>820</v>
      </c>
      <c r="F1934" s="2">
        <v>3.0939999999999999</v>
      </c>
      <c r="G1934" s="2">
        <v>2537.08</v>
      </c>
      <c r="H1934" s="6">
        <f t="shared" si="30"/>
        <v>-3.2258064516129778E-3</v>
      </c>
      <c r="I1934" s="5"/>
      <c r="J1934" s="5"/>
      <c r="K1934" s="5"/>
    </row>
    <row r="1935" spans="2:11" ht="13.5" x14ac:dyDescent="0.35">
      <c r="B1935" s="4">
        <v>44823</v>
      </c>
      <c r="C1935" s="2">
        <v>3.09</v>
      </c>
      <c r="D1935" s="2">
        <v>3.09</v>
      </c>
      <c r="E1935" s="2">
        <v>0</v>
      </c>
      <c r="F1935" s="2">
        <v>0</v>
      </c>
      <c r="G1935" s="2">
        <v>0</v>
      </c>
      <c r="H1935" s="6">
        <f t="shared" si="30"/>
        <v>0</v>
      </c>
      <c r="I1935" s="5"/>
      <c r="J1935" s="5"/>
      <c r="K1935" s="5"/>
    </row>
    <row r="1936" spans="2:11" ht="13.5" x14ac:dyDescent="0.35">
      <c r="B1936" s="4">
        <v>44824</v>
      </c>
      <c r="C1936" s="2">
        <v>3.03</v>
      </c>
      <c r="D1936" s="2">
        <v>3.03</v>
      </c>
      <c r="E1936" s="2">
        <v>6525</v>
      </c>
      <c r="F1936" s="2">
        <v>3.0049999999999999</v>
      </c>
      <c r="G1936" s="2">
        <v>19607.625</v>
      </c>
      <c r="H1936" s="6">
        <f t="shared" si="30"/>
        <v>-1.9417475728155359E-2</v>
      </c>
      <c r="I1936" s="5"/>
      <c r="J1936" s="5"/>
      <c r="K1936" s="5"/>
    </row>
    <row r="1937" spans="2:11" ht="13.5" x14ac:dyDescent="0.35">
      <c r="B1937" s="4">
        <v>44825</v>
      </c>
      <c r="C1937" s="2">
        <v>3.05</v>
      </c>
      <c r="D1937" s="2">
        <v>3.05</v>
      </c>
      <c r="E1937" s="2">
        <v>565</v>
      </c>
      <c r="F1937" s="2">
        <v>3.052</v>
      </c>
      <c r="G1937" s="2">
        <v>1724.38</v>
      </c>
      <c r="H1937" s="6">
        <f t="shared" si="30"/>
        <v>6.6006600660066068E-3</v>
      </c>
      <c r="I1937" s="5"/>
      <c r="J1937" s="5"/>
      <c r="K1937" s="5"/>
    </row>
    <row r="1938" spans="2:11" ht="13.5" x14ac:dyDescent="0.35">
      <c r="B1938" s="4">
        <v>44826</v>
      </c>
      <c r="C1938" s="2">
        <v>3</v>
      </c>
      <c r="D1938" s="2">
        <v>3</v>
      </c>
      <c r="E1938" s="2">
        <v>3171</v>
      </c>
      <c r="F1938" s="2">
        <v>3.0139999999999998</v>
      </c>
      <c r="G1938" s="2">
        <v>9557.3940000000002</v>
      </c>
      <c r="H1938" s="6">
        <f t="shared" si="30"/>
        <v>-1.6393442622950762E-2</v>
      </c>
      <c r="I1938" s="5"/>
      <c r="J1938" s="5"/>
      <c r="K1938" s="5"/>
    </row>
    <row r="1939" spans="2:11" ht="13.5" x14ac:dyDescent="0.35">
      <c r="B1939" s="4">
        <v>44827</v>
      </c>
      <c r="C1939" s="2">
        <v>3.07</v>
      </c>
      <c r="D1939" s="2">
        <v>3.07</v>
      </c>
      <c r="E1939" s="2">
        <v>56969</v>
      </c>
      <c r="F1939" s="2">
        <v>3.0510000000000002</v>
      </c>
      <c r="G1939" s="2">
        <v>173812.41899999999</v>
      </c>
      <c r="H1939" s="6">
        <f t="shared" si="30"/>
        <v>2.3333333333333279E-2</v>
      </c>
      <c r="I1939" s="5"/>
      <c r="J1939" s="5"/>
      <c r="K1939" s="5"/>
    </row>
    <row r="1940" spans="2:11" ht="13.5" x14ac:dyDescent="0.35">
      <c r="B1940" s="4">
        <v>44830</v>
      </c>
      <c r="C1940" s="2">
        <v>3.12</v>
      </c>
      <c r="D1940" s="2">
        <v>3.12</v>
      </c>
      <c r="E1940" s="2">
        <v>33231</v>
      </c>
      <c r="F1940" s="2">
        <v>3.0990000000000002</v>
      </c>
      <c r="G1940" s="2">
        <v>102982.86900000001</v>
      </c>
      <c r="H1940" s="6">
        <f t="shared" si="30"/>
        <v>1.6286644951140152E-2</v>
      </c>
      <c r="I1940" s="5"/>
      <c r="J1940" s="5"/>
      <c r="K1940" s="5"/>
    </row>
    <row r="1941" spans="2:11" ht="13.5" x14ac:dyDescent="0.35">
      <c r="B1941" s="4">
        <v>44831</v>
      </c>
      <c r="C1941" s="2">
        <v>3.12</v>
      </c>
      <c r="D1941" s="2">
        <v>3.12</v>
      </c>
      <c r="E1941" s="2">
        <v>23695</v>
      </c>
      <c r="F1941" s="2">
        <v>3.1019999999999999</v>
      </c>
      <c r="G1941" s="2">
        <v>73501.89</v>
      </c>
      <c r="H1941" s="6">
        <f t="shared" si="30"/>
        <v>0</v>
      </c>
      <c r="I1941" s="5"/>
      <c r="J1941" s="5"/>
      <c r="K1941" s="5"/>
    </row>
    <row r="1942" spans="2:11" ht="13.5" x14ac:dyDescent="0.35">
      <c r="B1942" s="4">
        <v>44832</v>
      </c>
      <c r="C1942" s="2">
        <v>3.11</v>
      </c>
      <c r="D1942" s="2">
        <v>3.11</v>
      </c>
      <c r="E1942" s="2">
        <v>17607</v>
      </c>
      <c r="F1942" s="2">
        <v>3.1019999999999999</v>
      </c>
      <c r="G1942" s="2">
        <v>54616.913999999997</v>
      </c>
      <c r="H1942" s="6">
        <f t="shared" si="30"/>
        <v>-3.2051282051282792E-3</v>
      </c>
      <c r="I1942" s="5"/>
      <c r="J1942" s="5"/>
      <c r="K1942" s="5"/>
    </row>
    <row r="1943" spans="2:11" ht="13.5" x14ac:dyDescent="0.35">
      <c r="B1943" s="4">
        <v>44833</v>
      </c>
      <c r="C1943" s="2">
        <v>3.12</v>
      </c>
      <c r="D1943" s="2">
        <v>3.12</v>
      </c>
      <c r="E1943" s="2">
        <v>34046</v>
      </c>
      <c r="F1943" s="2">
        <v>3.1190000000000002</v>
      </c>
      <c r="G1943" s="2">
        <v>106189.474</v>
      </c>
      <c r="H1943" s="6">
        <f t="shared" si="30"/>
        <v>3.2154340836013607E-3</v>
      </c>
      <c r="I1943" s="5"/>
      <c r="J1943" s="5"/>
      <c r="K1943" s="5"/>
    </row>
    <row r="1944" spans="2:11" ht="13.5" x14ac:dyDescent="0.35">
      <c r="B1944" s="4">
        <v>44834</v>
      </c>
      <c r="C1944" s="2">
        <v>3.15</v>
      </c>
      <c r="D1944" s="2">
        <v>3.15</v>
      </c>
      <c r="E1944" s="2">
        <v>39071</v>
      </c>
      <c r="F1944" s="2">
        <v>3.1579999999999999</v>
      </c>
      <c r="G1944" s="2">
        <v>123386.21799999999</v>
      </c>
      <c r="H1944" s="6">
        <f t="shared" si="30"/>
        <v>9.6153846153845517E-3</v>
      </c>
      <c r="I1944" s="5"/>
      <c r="J1944" s="5"/>
      <c r="K1944" s="5"/>
    </row>
    <row r="1945" spans="2:11" ht="13.5" x14ac:dyDescent="0.35">
      <c r="B1945" s="4">
        <v>44837</v>
      </c>
      <c r="C1945" s="2">
        <v>3.16</v>
      </c>
      <c r="D1945" s="2">
        <v>3.16</v>
      </c>
      <c r="E1945" s="2">
        <v>34273</v>
      </c>
      <c r="F1945" s="2">
        <v>3.1269999999999998</v>
      </c>
      <c r="G1945" s="2">
        <v>107171.671</v>
      </c>
      <c r="H1945" s="6">
        <f t="shared" si="30"/>
        <v>3.1746031746032479E-3</v>
      </c>
      <c r="I1945" s="5"/>
      <c r="J1945" s="5"/>
      <c r="K1945" s="5"/>
    </row>
    <row r="1946" spans="2:11" ht="13.5" x14ac:dyDescent="0.35">
      <c r="B1946" s="4">
        <v>44838</v>
      </c>
      <c r="C1946" s="2">
        <v>3.12</v>
      </c>
      <c r="D1946" s="2">
        <v>3.12</v>
      </c>
      <c r="E1946" s="2">
        <v>14124</v>
      </c>
      <c r="F1946" s="2">
        <v>3.1560000000000001</v>
      </c>
      <c r="G1946" s="2">
        <v>44575.343999999997</v>
      </c>
      <c r="H1946" s="6">
        <f t="shared" si="30"/>
        <v>-1.2658227848101276E-2</v>
      </c>
      <c r="I1946" s="5"/>
      <c r="J1946" s="5"/>
      <c r="K1946" s="5"/>
    </row>
    <row r="1947" spans="2:11" ht="13.5" x14ac:dyDescent="0.35">
      <c r="B1947" s="4">
        <v>44839</v>
      </c>
      <c r="C1947" s="2">
        <v>3.02</v>
      </c>
      <c r="D1947" s="2">
        <v>3.02</v>
      </c>
      <c r="E1947" s="2">
        <v>61516</v>
      </c>
      <c r="F1947" s="2">
        <v>3.0379999999999998</v>
      </c>
      <c r="G1947" s="2">
        <v>186885.60800000001</v>
      </c>
      <c r="H1947" s="6">
        <f t="shared" si="30"/>
        <v>-3.2051282051282076E-2</v>
      </c>
      <c r="I1947" s="5"/>
      <c r="J1947" s="5"/>
      <c r="K1947" s="5"/>
    </row>
    <row r="1948" spans="2:11" ht="13.5" x14ac:dyDescent="0.35">
      <c r="B1948" s="4">
        <v>44840</v>
      </c>
      <c r="C1948" s="2">
        <v>3.03</v>
      </c>
      <c r="D1948" s="2">
        <v>3.03</v>
      </c>
      <c r="E1948" s="2">
        <v>8826</v>
      </c>
      <c r="F1948" s="2">
        <v>3.0470000000000002</v>
      </c>
      <c r="G1948" s="2">
        <v>26892.822</v>
      </c>
      <c r="H1948" s="6">
        <f t="shared" si="30"/>
        <v>3.3112582781456247E-3</v>
      </c>
      <c r="I1948" s="5"/>
      <c r="J1948" s="5"/>
      <c r="K1948" s="5"/>
    </row>
    <row r="1949" spans="2:11" ht="13.5" x14ac:dyDescent="0.35">
      <c r="B1949" s="4">
        <v>44841</v>
      </c>
      <c r="C1949" s="2">
        <v>3.05</v>
      </c>
      <c r="D1949" s="2">
        <v>3.05</v>
      </c>
      <c r="E1949" s="2">
        <v>11419</v>
      </c>
      <c r="F1949" s="2">
        <v>3.0209999999999999</v>
      </c>
      <c r="G1949" s="2">
        <v>34496.798999999999</v>
      </c>
      <c r="H1949" s="6">
        <f t="shared" si="30"/>
        <v>6.6006600660066068E-3</v>
      </c>
      <c r="I1949" s="5"/>
      <c r="J1949" s="5"/>
      <c r="K1949" s="5"/>
    </row>
    <row r="1950" spans="2:11" ht="13.5" x14ac:dyDescent="0.35">
      <c r="B1950" s="4">
        <v>44844</v>
      </c>
      <c r="C1950" s="2">
        <v>3.03</v>
      </c>
      <c r="D1950" s="2">
        <v>3.03</v>
      </c>
      <c r="E1950" s="2">
        <v>17255</v>
      </c>
      <c r="F1950" s="2">
        <v>3.03</v>
      </c>
      <c r="G1950" s="2">
        <v>52282.65</v>
      </c>
      <c r="H1950" s="6">
        <f t="shared" si="30"/>
        <v>-6.5573770491803339E-3</v>
      </c>
      <c r="I1950" s="5"/>
      <c r="J1950" s="5"/>
      <c r="K1950" s="5"/>
    </row>
    <row r="1951" spans="2:11" ht="13.5" x14ac:dyDescent="0.35">
      <c r="B1951" s="4">
        <v>44845</v>
      </c>
      <c r="C1951" s="2">
        <v>3.05</v>
      </c>
      <c r="D1951" s="2">
        <v>3.05</v>
      </c>
      <c r="E1951" s="2">
        <v>45698</v>
      </c>
      <c r="F1951" s="2">
        <v>3.0339999999999998</v>
      </c>
      <c r="G1951" s="2">
        <v>138647.73199999999</v>
      </c>
      <c r="H1951" s="6">
        <f t="shared" si="30"/>
        <v>6.6006600660066068E-3</v>
      </c>
      <c r="I1951" s="5"/>
      <c r="J1951" s="5"/>
      <c r="K1951" s="5"/>
    </row>
    <row r="1952" spans="2:11" ht="13.5" x14ac:dyDescent="0.35">
      <c r="B1952" s="4">
        <v>44846</v>
      </c>
      <c r="C1952" s="2">
        <v>3.08</v>
      </c>
      <c r="D1952" s="2">
        <v>3.08</v>
      </c>
      <c r="E1952" s="2">
        <v>18035</v>
      </c>
      <c r="F1952" s="2">
        <v>3.05</v>
      </c>
      <c r="G1952" s="2">
        <v>55006.75</v>
      </c>
      <c r="H1952" s="6">
        <f t="shared" si="30"/>
        <v>9.8360655737705742E-3</v>
      </c>
      <c r="I1952" s="5"/>
      <c r="J1952" s="5"/>
      <c r="K1952" s="5"/>
    </row>
    <row r="1953" spans="2:11" ht="13.5" x14ac:dyDescent="0.35">
      <c r="B1953" s="4">
        <v>44847</v>
      </c>
      <c r="C1953" s="2">
        <v>3.08</v>
      </c>
      <c r="D1953" s="2">
        <v>3.08</v>
      </c>
      <c r="E1953" s="2">
        <v>43275</v>
      </c>
      <c r="F1953" s="2">
        <v>3.05</v>
      </c>
      <c r="G1953" s="2">
        <v>131988.75</v>
      </c>
      <c r="H1953" s="6">
        <f t="shared" si="30"/>
        <v>0</v>
      </c>
      <c r="I1953" s="5"/>
      <c r="J1953" s="5"/>
      <c r="K1953" s="5"/>
    </row>
    <row r="1954" spans="2:11" ht="13.5" x14ac:dyDescent="0.35">
      <c r="B1954" s="4">
        <v>44848</v>
      </c>
      <c r="C1954" s="2">
        <v>3.07</v>
      </c>
      <c r="D1954" s="2">
        <v>3.07</v>
      </c>
      <c r="E1954" s="2">
        <v>14258</v>
      </c>
      <c r="F1954" s="2">
        <v>3.05</v>
      </c>
      <c r="G1954" s="2">
        <v>43486.9</v>
      </c>
      <c r="H1954" s="6">
        <f t="shared" si="30"/>
        <v>-3.2467532467533216E-3</v>
      </c>
      <c r="I1954" s="5"/>
      <c r="J1954" s="5"/>
      <c r="K1954" s="5"/>
    </row>
    <row r="1955" spans="2:11" ht="13.5" x14ac:dyDescent="0.35">
      <c r="B1955" s="4">
        <v>44851</v>
      </c>
      <c r="C1955" s="2">
        <v>3.07</v>
      </c>
      <c r="D1955" s="2">
        <v>3.07</v>
      </c>
      <c r="E1955" s="2">
        <v>16001</v>
      </c>
      <c r="F1955" s="2">
        <v>3.05</v>
      </c>
      <c r="G1955" s="2">
        <v>48803.05</v>
      </c>
      <c r="H1955" s="6">
        <f t="shared" si="30"/>
        <v>0</v>
      </c>
      <c r="I1955" s="5"/>
      <c r="J1955" s="5"/>
      <c r="K1955" s="5"/>
    </row>
    <row r="1956" spans="2:11" ht="13.5" x14ac:dyDescent="0.35">
      <c r="B1956" s="4">
        <v>44852</v>
      </c>
      <c r="C1956" s="2">
        <v>3.05</v>
      </c>
      <c r="D1956" s="2">
        <v>3.05</v>
      </c>
      <c r="E1956" s="2">
        <v>8235</v>
      </c>
      <c r="F1956" s="2">
        <v>3.05</v>
      </c>
      <c r="G1956" s="2">
        <v>25116.75</v>
      </c>
      <c r="H1956" s="6">
        <f t="shared" si="30"/>
        <v>-6.5146579804560324E-3</v>
      </c>
      <c r="I1956" s="5"/>
      <c r="J1956" s="5"/>
      <c r="K1956" s="5"/>
    </row>
    <row r="1957" spans="2:11" ht="13.5" x14ac:dyDescent="0.35">
      <c r="B1957" s="4">
        <v>44853</v>
      </c>
      <c r="C1957" s="2">
        <v>3.07</v>
      </c>
      <c r="D1957" s="2">
        <v>3.07</v>
      </c>
      <c r="E1957" s="2">
        <v>33122</v>
      </c>
      <c r="F1957" s="2">
        <v>3.0569999999999999</v>
      </c>
      <c r="G1957" s="2">
        <v>101253.954</v>
      </c>
      <c r="H1957" s="6">
        <f t="shared" si="30"/>
        <v>6.5573770491803339E-3</v>
      </c>
      <c r="I1957" s="5"/>
      <c r="J1957" s="5"/>
      <c r="K1957" s="5"/>
    </row>
    <row r="1958" spans="2:11" ht="13.5" x14ac:dyDescent="0.35">
      <c r="B1958" s="4">
        <v>44854</v>
      </c>
      <c r="C1958" s="2">
        <v>3.08</v>
      </c>
      <c r="D1958" s="2">
        <v>3.08</v>
      </c>
      <c r="E1958" s="2">
        <v>19048</v>
      </c>
      <c r="F1958" s="2">
        <v>3.07</v>
      </c>
      <c r="G1958" s="2">
        <v>58477.36</v>
      </c>
      <c r="H1958" s="6">
        <f t="shared" si="30"/>
        <v>3.2573289902280886E-3</v>
      </c>
      <c r="I1958" s="5"/>
      <c r="J1958" s="5"/>
      <c r="K1958" s="5"/>
    </row>
    <row r="1959" spans="2:11" ht="13.5" x14ac:dyDescent="0.35">
      <c r="B1959" s="4">
        <v>44855</v>
      </c>
      <c r="C1959" s="2">
        <v>3.08</v>
      </c>
      <c r="D1959" s="2">
        <v>3.08</v>
      </c>
      <c r="E1959" s="2">
        <v>10811</v>
      </c>
      <c r="F1959" s="2">
        <v>3.0739999999999998</v>
      </c>
      <c r="G1959" s="2">
        <v>33233.014000000003</v>
      </c>
      <c r="H1959" s="6">
        <f t="shared" si="30"/>
        <v>0</v>
      </c>
      <c r="I1959" s="5"/>
      <c r="J1959" s="5"/>
      <c r="K1959" s="5"/>
    </row>
    <row r="1960" spans="2:11" ht="13.5" x14ac:dyDescent="0.35">
      <c r="B1960" s="4">
        <v>44858</v>
      </c>
      <c r="C1960" s="2">
        <v>3.08</v>
      </c>
      <c r="D1960" s="2">
        <v>3.08</v>
      </c>
      <c r="E1960" s="2">
        <v>7505</v>
      </c>
      <c r="F1960" s="2">
        <v>3.0680000000000001</v>
      </c>
      <c r="G1960" s="2">
        <v>23025.34</v>
      </c>
      <c r="H1960" s="6">
        <f t="shared" si="30"/>
        <v>0</v>
      </c>
      <c r="I1960" s="5"/>
      <c r="J1960" s="5"/>
      <c r="K1960" s="5"/>
    </row>
    <row r="1961" spans="2:11" ht="13.5" x14ac:dyDescent="0.35">
      <c r="B1961" s="4">
        <v>44859</v>
      </c>
      <c r="C1961" s="2">
        <v>3.09</v>
      </c>
      <c r="D1961" s="2">
        <v>3.09</v>
      </c>
      <c r="E1961" s="2">
        <v>2831</v>
      </c>
      <c r="F1961" s="2">
        <v>3.05</v>
      </c>
      <c r="G1961" s="2">
        <v>8634.5499999999993</v>
      </c>
      <c r="H1961" s="6">
        <f t="shared" si="30"/>
        <v>3.2467532467531776E-3</v>
      </c>
      <c r="I1961" s="5"/>
      <c r="J1961" s="5"/>
      <c r="K1961" s="5"/>
    </row>
    <row r="1962" spans="2:11" ht="13.5" x14ac:dyDescent="0.35">
      <c r="B1962" s="4">
        <v>44860</v>
      </c>
      <c r="C1962" s="2">
        <v>3.1</v>
      </c>
      <c r="D1962" s="2">
        <v>3.1</v>
      </c>
      <c r="E1962" s="2">
        <v>13804</v>
      </c>
      <c r="F1962" s="2">
        <v>3.0859999999999999</v>
      </c>
      <c r="G1962" s="2">
        <v>42599.144</v>
      </c>
      <c r="H1962" s="6">
        <f t="shared" si="30"/>
        <v>3.2362459546926314E-3</v>
      </c>
      <c r="I1962" s="5"/>
      <c r="J1962" s="5"/>
      <c r="K1962" s="5"/>
    </row>
    <row r="1963" spans="2:11" ht="13.5" x14ac:dyDescent="0.35">
      <c r="B1963" s="4">
        <v>44861</v>
      </c>
      <c r="C1963" s="2">
        <v>3.1</v>
      </c>
      <c r="D1963" s="2">
        <v>3.1</v>
      </c>
      <c r="E1963" s="2">
        <v>10050</v>
      </c>
      <c r="F1963" s="2">
        <v>3.1</v>
      </c>
      <c r="G1963" s="2">
        <v>31155</v>
      </c>
      <c r="H1963" s="6">
        <f t="shared" si="30"/>
        <v>0</v>
      </c>
      <c r="I1963" s="5"/>
      <c r="J1963" s="5"/>
      <c r="K1963" s="5"/>
    </row>
    <row r="1964" spans="2:11" ht="13.5" x14ac:dyDescent="0.35">
      <c r="B1964" s="4">
        <v>44862</v>
      </c>
      <c r="C1964" s="2">
        <v>3.1</v>
      </c>
      <c r="D1964" s="2">
        <v>3.1</v>
      </c>
      <c r="E1964" s="2">
        <v>4188</v>
      </c>
      <c r="F1964" s="2">
        <v>3.09</v>
      </c>
      <c r="G1964" s="2">
        <v>12940.92</v>
      </c>
      <c r="H1964" s="6">
        <f t="shared" si="30"/>
        <v>0</v>
      </c>
      <c r="I1964" s="5"/>
      <c r="J1964" s="5"/>
      <c r="K1964" s="5"/>
    </row>
    <row r="1965" spans="2:11" ht="13.5" x14ac:dyDescent="0.35">
      <c r="B1965" s="4">
        <v>44865</v>
      </c>
      <c r="C1965" s="2">
        <v>3.12</v>
      </c>
      <c r="D1965" s="2">
        <v>3.12</v>
      </c>
      <c r="E1965" s="2">
        <v>3335</v>
      </c>
      <c r="F1965" s="2">
        <v>3.1</v>
      </c>
      <c r="G1965" s="2">
        <v>10338.5</v>
      </c>
      <c r="H1965" s="6">
        <f t="shared" si="30"/>
        <v>6.4516129032258117E-3</v>
      </c>
      <c r="I1965" s="5"/>
      <c r="J1965" s="5"/>
      <c r="K1965" s="5"/>
    </row>
    <row r="1966" spans="2:11" ht="13.5" x14ac:dyDescent="0.35">
      <c r="B1966" s="4">
        <v>44866</v>
      </c>
      <c r="C1966" s="2">
        <v>3.11</v>
      </c>
      <c r="D1966" s="2">
        <v>3.11</v>
      </c>
      <c r="E1966" s="2">
        <v>200</v>
      </c>
      <c r="F1966" s="2">
        <v>3.11</v>
      </c>
      <c r="G1966" s="2">
        <v>622</v>
      </c>
      <c r="H1966" s="6">
        <f t="shared" si="30"/>
        <v>-3.2051282051282792E-3</v>
      </c>
      <c r="I1966" s="5"/>
      <c r="J1966" s="5"/>
      <c r="K1966" s="5"/>
    </row>
    <row r="1967" spans="2:11" ht="13.5" x14ac:dyDescent="0.35">
      <c r="B1967" s="4">
        <v>44867</v>
      </c>
      <c r="C1967" s="2">
        <v>3.1</v>
      </c>
      <c r="D1967" s="2">
        <v>3.1</v>
      </c>
      <c r="E1967" s="2">
        <v>18111</v>
      </c>
      <c r="F1967" s="2">
        <v>3.08</v>
      </c>
      <c r="G1967" s="2">
        <v>55781.88</v>
      </c>
      <c r="H1967" s="6">
        <f t="shared" si="30"/>
        <v>-3.2154340836012176E-3</v>
      </c>
      <c r="I1967" s="5"/>
      <c r="J1967" s="5"/>
      <c r="K1967" s="5"/>
    </row>
    <row r="1968" spans="2:11" ht="13.5" x14ac:dyDescent="0.35">
      <c r="B1968" s="4">
        <v>44868</v>
      </c>
      <c r="C1968" s="2">
        <v>3.1</v>
      </c>
      <c r="D1968" s="2">
        <v>3.1</v>
      </c>
      <c r="E1968" s="2">
        <v>6258</v>
      </c>
      <c r="F1968" s="2">
        <v>3.056</v>
      </c>
      <c r="G1968" s="2">
        <v>19124.448</v>
      </c>
      <c r="H1968" s="6">
        <f t="shared" si="30"/>
        <v>0</v>
      </c>
      <c r="I1968" s="5"/>
      <c r="J1968" s="5"/>
      <c r="K1968" s="5"/>
    </row>
    <row r="1969" spans="2:11" ht="13.5" x14ac:dyDescent="0.35">
      <c r="B1969" s="4">
        <v>44869</v>
      </c>
      <c r="C1969" s="2">
        <v>3.1</v>
      </c>
      <c r="D1969" s="2">
        <v>3.1</v>
      </c>
      <c r="E1969" s="2">
        <v>42</v>
      </c>
      <c r="F1969" s="2">
        <v>3.0510000000000002</v>
      </c>
      <c r="G1969" s="2">
        <v>128.142</v>
      </c>
      <c r="H1969" s="6">
        <f t="shared" si="30"/>
        <v>0</v>
      </c>
      <c r="I1969" s="5"/>
      <c r="J1969" s="5"/>
      <c r="K1969" s="5"/>
    </row>
    <row r="1970" spans="2:11" ht="13.5" x14ac:dyDescent="0.35">
      <c r="B1970" s="4">
        <v>44872</v>
      </c>
      <c r="C1970" s="2">
        <v>3.11</v>
      </c>
      <c r="D1970" s="2">
        <v>3.11</v>
      </c>
      <c r="E1970" s="2">
        <v>13581</v>
      </c>
      <c r="F1970" s="2">
        <v>3.093</v>
      </c>
      <c r="G1970" s="2">
        <v>42006.033000000003</v>
      </c>
      <c r="H1970" s="6">
        <f t="shared" si="30"/>
        <v>3.2258064516128343E-3</v>
      </c>
      <c r="I1970" s="5"/>
      <c r="J1970" s="5"/>
      <c r="K1970" s="5"/>
    </row>
    <row r="1971" spans="2:11" ht="13.5" x14ac:dyDescent="0.35">
      <c r="B1971" s="4">
        <v>44873</v>
      </c>
      <c r="C1971" s="2">
        <v>3.15</v>
      </c>
      <c r="D1971" s="2">
        <v>3.15</v>
      </c>
      <c r="E1971" s="2">
        <v>6585</v>
      </c>
      <c r="F1971" s="2">
        <v>3.1110000000000002</v>
      </c>
      <c r="G1971" s="2">
        <v>20485.935000000001</v>
      </c>
      <c r="H1971" s="6">
        <f t="shared" si="30"/>
        <v>1.2861736334405157E-2</v>
      </c>
      <c r="I1971" s="5"/>
      <c r="J1971" s="5"/>
      <c r="K1971" s="5"/>
    </row>
    <row r="1972" spans="2:11" ht="13.5" x14ac:dyDescent="0.35">
      <c r="B1972" s="4">
        <v>44874</v>
      </c>
      <c r="C1972" s="2">
        <v>3.15</v>
      </c>
      <c r="D1972" s="2">
        <v>3.15</v>
      </c>
      <c r="E1972" s="2">
        <v>0</v>
      </c>
      <c r="F1972" s="2">
        <v>0</v>
      </c>
      <c r="G1972" s="2">
        <v>0</v>
      </c>
      <c r="H1972" s="6">
        <f t="shared" si="30"/>
        <v>0</v>
      </c>
      <c r="I1972" s="5"/>
      <c r="J1972" s="5"/>
      <c r="K1972" s="5"/>
    </row>
    <row r="1973" spans="2:11" ht="13.5" x14ac:dyDescent="0.35">
      <c r="B1973" s="4">
        <v>44875</v>
      </c>
      <c r="C1973" s="2">
        <v>3.15</v>
      </c>
      <c r="D1973" s="2">
        <v>3.15</v>
      </c>
      <c r="E1973" s="2">
        <v>0</v>
      </c>
      <c r="F1973" s="2">
        <v>0</v>
      </c>
      <c r="G1973" s="2">
        <v>0</v>
      </c>
      <c r="H1973" s="6">
        <f t="shared" si="30"/>
        <v>0</v>
      </c>
      <c r="I1973" s="5"/>
      <c r="J1973" s="5"/>
      <c r="K1973" s="5"/>
    </row>
    <row r="1974" spans="2:11" ht="13.5" x14ac:dyDescent="0.35">
      <c r="B1974" s="4">
        <v>44876</v>
      </c>
      <c r="C1974" s="2">
        <v>3.13</v>
      </c>
      <c r="D1974" s="2">
        <v>3.13</v>
      </c>
      <c r="E1974" s="2">
        <v>1030</v>
      </c>
      <c r="F1974" s="2">
        <v>3.0910000000000002</v>
      </c>
      <c r="G1974" s="2">
        <v>3183.73</v>
      </c>
      <c r="H1974" s="6">
        <f t="shared" si="30"/>
        <v>-6.3492063492063553E-3</v>
      </c>
      <c r="I1974" s="5"/>
      <c r="J1974" s="5"/>
      <c r="K1974" s="5"/>
    </row>
    <row r="1975" spans="2:11" ht="13.5" x14ac:dyDescent="0.35">
      <c r="B1975" s="4">
        <v>44879</v>
      </c>
      <c r="C1975" s="2">
        <v>3.13</v>
      </c>
      <c r="D1975" s="2">
        <v>3.13</v>
      </c>
      <c r="E1975" s="2">
        <v>0</v>
      </c>
      <c r="F1975" s="2">
        <v>0</v>
      </c>
      <c r="G1975" s="2">
        <v>0</v>
      </c>
      <c r="H1975" s="6">
        <f t="shared" si="30"/>
        <v>0</v>
      </c>
      <c r="I1975" s="5"/>
      <c r="J1975" s="5"/>
      <c r="K1975" s="5"/>
    </row>
    <row r="1976" spans="2:11" ht="13.5" x14ac:dyDescent="0.35">
      <c r="B1976" s="4">
        <v>44880</v>
      </c>
      <c r="C1976" s="2">
        <v>3.13</v>
      </c>
      <c r="D1976" s="2">
        <v>3.13</v>
      </c>
      <c r="E1976" s="2">
        <v>120</v>
      </c>
      <c r="F1976" s="2">
        <v>3.0819999999999999</v>
      </c>
      <c r="G1976" s="2">
        <v>369.84</v>
      </c>
      <c r="H1976" s="6">
        <f t="shared" si="30"/>
        <v>0</v>
      </c>
      <c r="I1976" s="5"/>
      <c r="J1976" s="5"/>
      <c r="K1976" s="5"/>
    </row>
    <row r="1977" spans="2:11" ht="13.5" x14ac:dyDescent="0.35">
      <c r="B1977" s="4">
        <v>44881</v>
      </c>
      <c r="C1977" s="2">
        <v>3.1</v>
      </c>
      <c r="D1977" s="2">
        <v>3.1</v>
      </c>
      <c r="E1977" s="2">
        <v>8070</v>
      </c>
      <c r="F1977" s="2">
        <v>3.1</v>
      </c>
      <c r="G1977" s="2">
        <v>25017</v>
      </c>
      <c r="H1977" s="6">
        <f t="shared" si="30"/>
        <v>-9.5846645367411512E-3</v>
      </c>
      <c r="I1977" s="5"/>
      <c r="J1977" s="5"/>
      <c r="K1977" s="5"/>
    </row>
    <row r="1978" spans="2:11" ht="13.5" x14ac:dyDescent="0.35">
      <c r="B1978" s="4">
        <v>44882</v>
      </c>
      <c r="C1978" s="2">
        <v>3.1</v>
      </c>
      <c r="D1978" s="2">
        <v>3.1</v>
      </c>
      <c r="E1978" s="2">
        <v>3380</v>
      </c>
      <c r="F1978" s="2">
        <v>3.1</v>
      </c>
      <c r="G1978" s="2">
        <v>10478</v>
      </c>
      <c r="H1978" s="6">
        <f t="shared" si="30"/>
        <v>0</v>
      </c>
      <c r="I1978" s="5"/>
      <c r="J1978" s="5"/>
      <c r="K1978" s="5"/>
    </row>
    <row r="1979" spans="2:11" ht="13.5" x14ac:dyDescent="0.35">
      <c r="B1979" s="4">
        <v>44883</v>
      </c>
      <c r="C1979" s="2">
        <v>3.1</v>
      </c>
      <c r="D1979" s="2">
        <v>3.1</v>
      </c>
      <c r="E1979" s="2">
        <v>8402</v>
      </c>
      <c r="F1979" s="2">
        <v>3.1030000000000002</v>
      </c>
      <c r="G1979" s="2">
        <v>26071.405999999999</v>
      </c>
      <c r="H1979" s="6">
        <f t="shared" si="30"/>
        <v>0</v>
      </c>
      <c r="I1979" s="5"/>
      <c r="J1979" s="5"/>
      <c r="K1979" s="5"/>
    </row>
    <row r="1980" spans="2:11" ht="13.5" x14ac:dyDescent="0.35">
      <c r="B1980" s="4">
        <v>44886</v>
      </c>
      <c r="C1980" s="2">
        <v>3.1</v>
      </c>
      <c r="D1980" s="2">
        <v>3.1</v>
      </c>
      <c r="E1980" s="2">
        <v>0</v>
      </c>
      <c r="F1980" s="2">
        <v>0</v>
      </c>
      <c r="G1980" s="2">
        <v>0</v>
      </c>
      <c r="H1980" s="6">
        <f t="shared" si="30"/>
        <v>0</v>
      </c>
      <c r="I1980" s="5"/>
      <c r="J1980" s="5"/>
      <c r="K1980" s="5"/>
    </row>
    <row r="1981" spans="2:11" ht="13.5" x14ac:dyDescent="0.35">
      <c r="B1981" s="4">
        <v>44887</v>
      </c>
      <c r="C1981" s="2">
        <v>3.1</v>
      </c>
      <c r="D1981" s="2">
        <v>3.1</v>
      </c>
      <c r="E1981" s="2">
        <v>15</v>
      </c>
      <c r="F1981" s="2">
        <v>3.1</v>
      </c>
      <c r="G1981" s="2">
        <v>46.5</v>
      </c>
      <c r="H1981" s="6">
        <f t="shared" si="30"/>
        <v>0</v>
      </c>
      <c r="I1981" s="5"/>
      <c r="J1981" s="5"/>
      <c r="K1981" s="5"/>
    </row>
    <row r="1982" spans="2:11" ht="13.5" x14ac:dyDescent="0.35">
      <c r="B1982" s="4">
        <v>44888</v>
      </c>
      <c r="C1982" s="2">
        <v>3.09</v>
      </c>
      <c r="D1982" s="2">
        <v>3.09</v>
      </c>
      <c r="E1982" s="2">
        <v>12589</v>
      </c>
      <c r="F1982" s="2">
        <v>3.0670000000000002</v>
      </c>
      <c r="G1982" s="2">
        <v>38610.463000000003</v>
      </c>
      <c r="H1982" s="6">
        <f t="shared" si="30"/>
        <v>-3.2258064516129778E-3</v>
      </c>
      <c r="I1982" s="5"/>
      <c r="J1982" s="5"/>
      <c r="K1982" s="5"/>
    </row>
    <row r="1983" spans="2:11" ht="13.5" x14ac:dyDescent="0.35">
      <c r="B1983" s="4">
        <v>44889</v>
      </c>
      <c r="C1983" s="2">
        <v>3.09</v>
      </c>
      <c r="D1983" s="2">
        <v>3.09</v>
      </c>
      <c r="E1983" s="2">
        <v>0</v>
      </c>
      <c r="F1983" s="2">
        <v>0</v>
      </c>
      <c r="G1983" s="2">
        <v>0</v>
      </c>
      <c r="H1983" s="6">
        <f t="shared" si="30"/>
        <v>0</v>
      </c>
      <c r="I1983" s="5"/>
      <c r="J1983" s="5"/>
      <c r="K1983" s="5"/>
    </row>
    <row r="1984" spans="2:11" ht="13.5" x14ac:dyDescent="0.35">
      <c r="B1984" s="4">
        <v>44890</v>
      </c>
      <c r="C1984" s="2">
        <v>3.1</v>
      </c>
      <c r="D1984" s="2">
        <v>3.1</v>
      </c>
      <c r="E1984" s="2">
        <v>2074</v>
      </c>
      <c r="F1984" s="2">
        <v>3.07</v>
      </c>
      <c r="G1984" s="2">
        <v>6367.18</v>
      </c>
      <c r="H1984" s="6">
        <f t="shared" si="30"/>
        <v>3.2362459546926314E-3</v>
      </c>
      <c r="I1984" s="5"/>
      <c r="J1984" s="5"/>
      <c r="K1984" s="5"/>
    </row>
    <row r="1985" spans="2:11" ht="13.5" x14ac:dyDescent="0.35">
      <c r="B1985" s="4">
        <v>44893</v>
      </c>
      <c r="C1985" s="2">
        <v>3.1</v>
      </c>
      <c r="D1985" s="2">
        <v>3.1</v>
      </c>
      <c r="E1985" s="2">
        <v>0</v>
      </c>
      <c r="F1985" s="2">
        <v>0</v>
      </c>
      <c r="G1985" s="2">
        <v>0</v>
      </c>
      <c r="H1985" s="6">
        <f t="shared" si="30"/>
        <v>0</v>
      </c>
      <c r="I1985" s="5"/>
      <c r="J1985" s="5"/>
      <c r="K1985" s="5"/>
    </row>
    <row r="1986" spans="2:11" ht="13.5" x14ac:dyDescent="0.35">
      <c r="B1986" s="4">
        <v>44894</v>
      </c>
      <c r="C1986" s="2">
        <v>3.09</v>
      </c>
      <c r="D1986" s="2">
        <v>3.09</v>
      </c>
      <c r="E1986" s="2">
        <v>6177</v>
      </c>
      <c r="F1986" s="2">
        <v>3.06</v>
      </c>
      <c r="G1986" s="2">
        <v>18901.62</v>
      </c>
      <c r="H1986" s="6">
        <f t="shared" si="30"/>
        <v>-3.2258064516129778E-3</v>
      </c>
      <c r="I1986" s="5"/>
      <c r="J1986" s="5"/>
      <c r="K1986" s="5"/>
    </row>
    <row r="1987" spans="2:11" ht="13.5" x14ac:dyDescent="0.35">
      <c r="B1987" s="4">
        <v>44895</v>
      </c>
      <c r="C1987" s="2">
        <v>3.07</v>
      </c>
      <c r="D1987" s="2">
        <v>3.07</v>
      </c>
      <c r="E1987" s="2">
        <v>4035</v>
      </c>
      <c r="F1987" s="2">
        <v>3.0129999999999999</v>
      </c>
      <c r="G1987" s="2">
        <v>12157.455</v>
      </c>
      <c r="H1987" s="6">
        <f t="shared" si="30"/>
        <v>-6.4724919093851196E-3</v>
      </c>
      <c r="I1987" s="5"/>
      <c r="J1987" s="5"/>
      <c r="K1987" s="5"/>
    </row>
    <row r="1988" spans="2:11" ht="13.5" x14ac:dyDescent="0.35">
      <c r="B1988" s="4">
        <v>44896</v>
      </c>
      <c r="C1988" s="2">
        <v>3.09</v>
      </c>
      <c r="D1988" s="2">
        <v>3.09</v>
      </c>
      <c r="E1988" s="2">
        <v>2030</v>
      </c>
      <c r="F1988" s="2">
        <v>3.07</v>
      </c>
      <c r="G1988" s="2">
        <v>6232.1</v>
      </c>
      <c r="H1988" s="6">
        <f t="shared" si="30"/>
        <v>6.5146579804560324E-3</v>
      </c>
      <c r="I1988" s="5"/>
      <c r="J1988" s="5"/>
      <c r="K1988" s="5"/>
    </row>
    <row r="1989" spans="2:11" ht="13.5" x14ac:dyDescent="0.35">
      <c r="B1989" s="4">
        <v>44897</v>
      </c>
      <c r="C1989" s="2">
        <v>3.09</v>
      </c>
      <c r="D1989" s="2">
        <v>3.09</v>
      </c>
      <c r="E1989" s="2">
        <v>37</v>
      </c>
      <c r="F1989" s="2">
        <v>3.0880000000000001</v>
      </c>
      <c r="G1989" s="2">
        <v>114.256</v>
      </c>
      <c r="H1989" s="6">
        <f t="shared" si="30"/>
        <v>0</v>
      </c>
      <c r="I1989" s="5"/>
      <c r="J1989" s="5"/>
      <c r="K1989" s="5"/>
    </row>
    <row r="1990" spans="2:11" ht="13.5" x14ac:dyDescent="0.35">
      <c r="B1990" s="4">
        <v>44900</v>
      </c>
      <c r="C1990" s="2">
        <v>3.09</v>
      </c>
      <c r="D1990" s="2">
        <v>3.09</v>
      </c>
      <c r="E1990" s="2">
        <v>7214</v>
      </c>
      <c r="F1990" s="2">
        <v>3.0009999999999999</v>
      </c>
      <c r="G1990" s="2">
        <v>21649.214</v>
      </c>
      <c r="H1990" s="6">
        <f t="shared" si="30"/>
        <v>0</v>
      </c>
      <c r="I1990" s="5"/>
      <c r="J1990" s="5"/>
      <c r="K1990" s="5"/>
    </row>
    <row r="1991" spans="2:11" ht="13.5" x14ac:dyDescent="0.35">
      <c r="B1991" s="4">
        <v>44901</v>
      </c>
      <c r="C1991" s="2">
        <v>3</v>
      </c>
      <c r="D1991" s="2">
        <v>3</v>
      </c>
      <c r="E1991" s="2">
        <v>10842</v>
      </c>
      <c r="F1991" s="2">
        <v>3</v>
      </c>
      <c r="G1991" s="2">
        <v>32526</v>
      </c>
      <c r="H1991" s="6">
        <f t="shared" ref="H1991:H2054" si="31">(D1991-D1990)/D1990</f>
        <v>-2.9126213592232966E-2</v>
      </c>
      <c r="I1991" s="5"/>
      <c r="J1991" s="5"/>
      <c r="K1991" s="5"/>
    </row>
    <row r="1992" spans="2:11" ht="13.5" x14ac:dyDescent="0.35">
      <c r="B1992" s="4">
        <v>44902</v>
      </c>
      <c r="C1992" s="2">
        <v>3.09</v>
      </c>
      <c r="D1992" s="2">
        <v>3.09</v>
      </c>
      <c r="E1992" s="2">
        <v>3500</v>
      </c>
      <c r="F1992" s="2">
        <v>3.0619999999999998</v>
      </c>
      <c r="G1992" s="2">
        <v>10717</v>
      </c>
      <c r="H1992" s="6">
        <f t="shared" si="31"/>
        <v>2.9999999999999954E-2</v>
      </c>
      <c r="I1992" s="5"/>
      <c r="J1992" s="5"/>
      <c r="K1992" s="5"/>
    </row>
    <row r="1993" spans="2:11" ht="13.5" x14ac:dyDescent="0.35">
      <c r="B1993" s="4">
        <v>44903</v>
      </c>
      <c r="C1993" s="2">
        <v>3.08</v>
      </c>
      <c r="D1993" s="2">
        <v>3.08</v>
      </c>
      <c r="E1993" s="2">
        <v>53</v>
      </c>
      <c r="F1993" s="2">
        <v>3.0049999999999999</v>
      </c>
      <c r="G1993" s="2">
        <v>159.26499999999999</v>
      </c>
      <c r="H1993" s="6">
        <f t="shared" si="31"/>
        <v>-3.2362459546924878E-3</v>
      </c>
      <c r="I1993" s="5"/>
      <c r="J1993" s="5"/>
      <c r="K1993" s="5"/>
    </row>
    <row r="1994" spans="2:11" ht="13.5" x14ac:dyDescent="0.35">
      <c r="B1994" s="4">
        <v>44904</v>
      </c>
      <c r="C1994" s="2">
        <v>3.08</v>
      </c>
      <c r="D1994" s="2">
        <v>3.08</v>
      </c>
      <c r="E1994" s="2">
        <v>5</v>
      </c>
      <c r="F1994" s="2">
        <v>3.08</v>
      </c>
      <c r="G1994" s="2">
        <v>15.4</v>
      </c>
      <c r="H1994" s="6">
        <f t="shared" si="31"/>
        <v>0</v>
      </c>
      <c r="I1994" s="5"/>
      <c r="J1994" s="5"/>
      <c r="K1994" s="5"/>
    </row>
    <row r="1995" spans="2:11" ht="13.5" x14ac:dyDescent="0.35">
      <c r="B1995" s="4">
        <v>44907</v>
      </c>
      <c r="C1995" s="2">
        <v>3.09</v>
      </c>
      <c r="D1995" s="2">
        <v>3.09</v>
      </c>
      <c r="E1995" s="2">
        <v>8240</v>
      </c>
      <c r="F1995" s="2">
        <v>3.081</v>
      </c>
      <c r="G1995" s="2">
        <v>25387.439999999999</v>
      </c>
      <c r="H1995" s="6">
        <f t="shared" si="31"/>
        <v>3.2467532467531776E-3</v>
      </c>
      <c r="I1995" s="5"/>
      <c r="J1995" s="5"/>
      <c r="K1995" s="5"/>
    </row>
    <row r="1996" spans="2:11" ht="13.5" x14ac:dyDescent="0.35">
      <c r="B1996" s="4">
        <v>44908</v>
      </c>
      <c r="C1996" s="2">
        <v>3.09</v>
      </c>
      <c r="D1996" s="2">
        <v>3.09</v>
      </c>
      <c r="E1996" s="2">
        <v>11</v>
      </c>
      <c r="F1996" s="2">
        <v>3.09</v>
      </c>
      <c r="G1996" s="2">
        <v>33.99</v>
      </c>
      <c r="H1996" s="6">
        <f t="shared" si="31"/>
        <v>0</v>
      </c>
      <c r="I1996" s="5"/>
      <c r="J1996" s="5"/>
      <c r="K1996" s="5"/>
    </row>
    <row r="1997" spans="2:11" ht="13.5" x14ac:dyDescent="0.35">
      <c r="B1997" s="4">
        <v>44909</v>
      </c>
      <c r="C1997" s="2">
        <v>3.09</v>
      </c>
      <c r="D1997" s="2">
        <v>3.09</v>
      </c>
      <c r="E1997" s="2">
        <v>1900</v>
      </c>
      <c r="F1997" s="2">
        <v>3.09</v>
      </c>
      <c r="G1997" s="2">
        <v>5871</v>
      </c>
      <c r="H1997" s="6">
        <f t="shared" si="31"/>
        <v>0</v>
      </c>
      <c r="I1997" s="5"/>
      <c r="J1997" s="5"/>
      <c r="K1997" s="5"/>
    </row>
    <row r="1998" spans="2:11" ht="13.5" x14ac:dyDescent="0.35">
      <c r="B1998" s="4">
        <v>44910</v>
      </c>
      <c r="C1998" s="2">
        <v>3.07</v>
      </c>
      <c r="D1998" s="2">
        <v>3.07</v>
      </c>
      <c r="E1998" s="2">
        <v>6431</v>
      </c>
      <c r="F1998" s="2">
        <v>3</v>
      </c>
      <c r="G1998" s="2">
        <v>19293</v>
      </c>
      <c r="H1998" s="6">
        <f t="shared" si="31"/>
        <v>-6.4724919093851196E-3</v>
      </c>
      <c r="I1998" s="5"/>
      <c r="J1998" s="5"/>
      <c r="K1998" s="5"/>
    </row>
    <row r="1999" spans="2:11" ht="13.5" x14ac:dyDescent="0.35">
      <c r="B1999" s="4">
        <v>44911</v>
      </c>
      <c r="C1999" s="2">
        <v>3.06</v>
      </c>
      <c r="D1999" s="2">
        <v>3.06</v>
      </c>
      <c r="E1999" s="2">
        <v>905</v>
      </c>
      <c r="F1999" s="2">
        <v>3.06</v>
      </c>
      <c r="G1999" s="2">
        <v>2769.3</v>
      </c>
      <c r="H1999" s="6">
        <f t="shared" si="31"/>
        <v>-3.2573289902279438E-3</v>
      </c>
      <c r="I1999" s="5"/>
      <c r="J1999" s="5"/>
      <c r="K1999" s="5"/>
    </row>
    <row r="2000" spans="2:11" ht="13.5" x14ac:dyDescent="0.35">
      <c r="B2000" s="4">
        <v>44914</v>
      </c>
      <c r="C2000" s="2">
        <v>3.06</v>
      </c>
      <c r="D2000" s="2">
        <v>3.06</v>
      </c>
      <c r="E2000" s="2">
        <v>434</v>
      </c>
      <c r="F2000" s="2">
        <v>3.06</v>
      </c>
      <c r="G2000" s="2">
        <v>1328.04</v>
      </c>
      <c r="H2000" s="6">
        <f t="shared" si="31"/>
        <v>0</v>
      </c>
      <c r="I2000" s="5"/>
      <c r="J2000" s="5"/>
      <c r="K2000" s="5"/>
    </row>
    <row r="2001" spans="2:11" ht="13.5" x14ac:dyDescent="0.35">
      <c r="B2001" s="4">
        <v>44915</v>
      </c>
      <c r="C2001" s="2">
        <v>3</v>
      </c>
      <c r="D2001" s="2">
        <v>3</v>
      </c>
      <c r="E2001" s="2">
        <v>23706</v>
      </c>
      <c r="F2001" s="2">
        <v>2.9710000000000001</v>
      </c>
      <c r="G2001" s="2">
        <v>70430.525999999998</v>
      </c>
      <c r="H2001" s="6">
        <f t="shared" si="31"/>
        <v>-1.9607843137254919E-2</v>
      </c>
      <c r="I2001" s="5"/>
      <c r="J2001" s="5"/>
      <c r="K2001" s="5"/>
    </row>
    <row r="2002" spans="2:11" ht="13.5" x14ac:dyDescent="0.35">
      <c r="B2002" s="4">
        <v>44916</v>
      </c>
      <c r="C2002" s="2">
        <v>3</v>
      </c>
      <c r="D2002" s="2">
        <v>3</v>
      </c>
      <c r="E2002" s="2">
        <v>38489</v>
      </c>
      <c r="F2002" s="2">
        <v>2.9420000000000002</v>
      </c>
      <c r="G2002" s="2">
        <v>113234.63800000001</v>
      </c>
      <c r="H2002" s="6">
        <f t="shared" si="31"/>
        <v>0</v>
      </c>
      <c r="I2002" s="5"/>
      <c r="J2002" s="5"/>
      <c r="K2002" s="5"/>
    </row>
    <row r="2003" spans="2:11" ht="13.5" x14ac:dyDescent="0.35">
      <c r="B2003" s="4">
        <v>44917</v>
      </c>
      <c r="C2003" s="2">
        <v>2.99</v>
      </c>
      <c r="D2003" s="2">
        <v>2.99</v>
      </c>
      <c r="E2003" s="2">
        <v>39730</v>
      </c>
      <c r="F2003" s="2">
        <v>2.903</v>
      </c>
      <c r="G2003" s="2">
        <v>115336.19</v>
      </c>
      <c r="H2003" s="6">
        <f t="shared" si="31"/>
        <v>-3.3333333333332624E-3</v>
      </c>
      <c r="I2003" s="5"/>
      <c r="J2003" s="5"/>
      <c r="K2003" s="5"/>
    </row>
    <row r="2004" spans="2:11" ht="13.5" x14ac:dyDescent="0.35">
      <c r="B2004" s="4">
        <v>44918</v>
      </c>
      <c r="C2004" s="2">
        <v>2.82</v>
      </c>
      <c r="D2004" s="2">
        <v>2.82</v>
      </c>
      <c r="E2004" s="2">
        <v>24873</v>
      </c>
      <c r="F2004" s="2">
        <v>2.83</v>
      </c>
      <c r="G2004" s="2">
        <v>70390.59</v>
      </c>
      <c r="H2004" s="6">
        <f t="shared" si="31"/>
        <v>-5.6856187290970021E-2</v>
      </c>
      <c r="I2004" s="5"/>
      <c r="J2004" s="5"/>
      <c r="K2004" s="5"/>
    </row>
    <row r="2005" spans="2:11" ht="13.5" x14ac:dyDescent="0.35">
      <c r="B2005" s="4">
        <v>44921</v>
      </c>
      <c r="C2005" s="2">
        <v>2.9</v>
      </c>
      <c r="D2005" s="2">
        <v>2.9</v>
      </c>
      <c r="E2005" s="2">
        <v>12115</v>
      </c>
      <c r="F2005" s="2">
        <v>2.93</v>
      </c>
      <c r="G2005" s="2">
        <v>35496.949999999997</v>
      </c>
      <c r="H2005" s="6">
        <f t="shared" si="31"/>
        <v>2.8368794326241162E-2</v>
      </c>
      <c r="I2005" s="5"/>
      <c r="J2005" s="5"/>
      <c r="K2005" s="5"/>
    </row>
    <row r="2006" spans="2:11" ht="13.5" x14ac:dyDescent="0.35">
      <c r="B2006" s="4">
        <v>44922</v>
      </c>
      <c r="C2006" s="2">
        <v>2.87</v>
      </c>
      <c r="D2006" s="2">
        <v>2.87</v>
      </c>
      <c r="E2006" s="2">
        <v>1056</v>
      </c>
      <c r="F2006" s="2">
        <v>2.8690000000000002</v>
      </c>
      <c r="G2006" s="2">
        <v>3029.6640000000002</v>
      </c>
      <c r="H2006" s="6">
        <f t="shared" si="31"/>
        <v>-1.0344827586206829E-2</v>
      </c>
      <c r="I2006" s="5"/>
      <c r="J2006" s="5"/>
      <c r="K2006" s="5"/>
    </row>
    <row r="2007" spans="2:11" ht="13.5" x14ac:dyDescent="0.35">
      <c r="B2007" s="4">
        <v>44923</v>
      </c>
      <c r="C2007" s="2">
        <v>2.89</v>
      </c>
      <c r="D2007" s="2">
        <v>2.89</v>
      </c>
      <c r="E2007" s="2">
        <v>2005</v>
      </c>
      <c r="F2007" s="2">
        <v>2.87</v>
      </c>
      <c r="G2007" s="2">
        <v>5754.35</v>
      </c>
      <c r="H2007" s="6">
        <f t="shared" si="31"/>
        <v>6.9686411149825845E-3</v>
      </c>
      <c r="I2007" s="5"/>
      <c r="J2007" s="5"/>
      <c r="K2007" s="5"/>
    </row>
    <row r="2008" spans="2:11" ht="13.5" x14ac:dyDescent="0.35">
      <c r="B2008" s="4">
        <v>44924</v>
      </c>
      <c r="C2008" s="2">
        <v>2.89</v>
      </c>
      <c r="D2008" s="2">
        <v>2.89</v>
      </c>
      <c r="E2008" s="2">
        <v>5000</v>
      </c>
      <c r="F2008" s="2">
        <v>2.8889999999999998</v>
      </c>
      <c r="G2008" s="2">
        <v>14445</v>
      </c>
      <c r="H2008" s="6">
        <f t="shared" si="31"/>
        <v>0</v>
      </c>
      <c r="I2008" s="5"/>
      <c r="J2008" s="5"/>
      <c r="K2008" s="5"/>
    </row>
    <row r="2009" spans="2:11" ht="13.5" x14ac:dyDescent="0.35">
      <c r="B2009" s="4">
        <v>44925</v>
      </c>
      <c r="C2009" s="2">
        <v>2.89</v>
      </c>
      <c r="D2009" s="2">
        <v>2.89</v>
      </c>
      <c r="E2009" s="2">
        <v>208</v>
      </c>
      <c r="F2009" s="2">
        <v>2.8889999999999998</v>
      </c>
      <c r="G2009" s="2">
        <v>600.91200000000003</v>
      </c>
      <c r="H2009" s="6">
        <f t="shared" si="31"/>
        <v>0</v>
      </c>
      <c r="I2009" s="5"/>
      <c r="J2009" s="5"/>
      <c r="K2009" s="5"/>
    </row>
    <row r="2010" spans="2:11" ht="13.5" x14ac:dyDescent="0.35">
      <c r="B2010" s="4">
        <v>44928</v>
      </c>
      <c r="C2010" s="2">
        <v>2.88</v>
      </c>
      <c r="D2010" s="2">
        <v>2.88</v>
      </c>
      <c r="E2010" s="2">
        <v>13070</v>
      </c>
      <c r="F2010" s="2">
        <v>2.8740000000000001</v>
      </c>
      <c r="G2010" s="2">
        <v>37563.18</v>
      </c>
      <c r="H2010" s="6">
        <f t="shared" si="31"/>
        <v>-3.4602076124568273E-3</v>
      </c>
      <c r="I2010" s="5"/>
      <c r="J2010" s="5"/>
      <c r="K2010" s="5"/>
    </row>
    <row r="2011" spans="2:11" ht="13.5" x14ac:dyDescent="0.35">
      <c r="B2011" s="4">
        <v>44929</v>
      </c>
      <c r="C2011" s="2">
        <v>2.85</v>
      </c>
      <c r="D2011" s="2">
        <v>2.85</v>
      </c>
      <c r="E2011" s="2">
        <v>4364</v>
      </c>
      <c r="F2011" s="2">
        <v>2.855</v>
      </c>
      <c r="G2011" s="2">
        <v>12459.22</v>
      </c>
      <c r="H2011" s="6">
        <f t="shared" si="31"/>
        <v>-1.0416666666666598E-2</v>
      </c>
      <c r="I2011" s="5"/>
      <c r="J2011" s="5"/>
      <c r="K2011" s="5"/>
    </row>
    <row r="2012" spans="2:11" ht="13.5" x14ac:dyDescent="0.35">
      <c r="B2012" s="4">
        <v>44930</v>
      </c>
      <c r="C2012" s="2">
        <v>2.8</v>
      </c>
      <c r="D2012" s="2">
        <v>2.8</v>
      </c>
      <c r="E2012" s="2">
        <v>8000</v>
      </c>
      <c r="F2012" s="2">
        <v>2.8319999999999999</v>
      </c>
      <c r="G2012" s="2">
        <v>22656</v>
      </c>
      <c r="H2012" s="6">
        <f t="shared" si="31"/>
        <v>-1.75438596491229E-2</v>
      </c>
      <c r="I2012" s="5"/>
      <c r="J2012" s="5"/>
      <c r="K2012" s="5"/>
    </row>
    <row r="2013" spans="2:11" ht="13.5" x14ac:dyDescent="0.35">
      <c r="B2013" s="4">
        <v>44931</v>
      </c>
      <c r="C2013" s="2">
        <v>2.78</v>
      </c>
      <c r="D2013" s="2">
        <v>2.78</v>
      </c>
      <c r="E2013" s="2">
        <v>12591</v>
      </c>
      <c r="F2013" s="2">
        <v>2.7909999999999999</v>
      </c>
      <c r="G2013" s="2">
        <v>35141.481</v>
      </c>
      <c r="H2013" s="6">
        <f t="shared" si="31"/>
        <v>-7.1428571428571496E-3</v>
      </c>
      <c r="I2013" s="5"/>
      <c r="J2013" s="5"/>
      <c r="K2013" s="5"/>
    </row>
    <row r="2014" spans="2:11" ht="13.5" x14ac:dyDescent="0.35">
      <c r="B2014" s="4">
        <v>44932</v>
      </c>
      <c r="C2014" s="2">
        <v>2.72</v>
      </c>
      <c r="D2014" s="2">
        <v>2.72</v>
      </c>
      <c r="E2014" s="2">
        <v>10254</v>
      </c>
      <c r="F2014" s="2">
        <v>2.7370000000000001</v>
      </c>
      <c r="G2014" s="2">
        <v>28065.198</v>
      </c>
      <c r="H2014" s="6">
        <f t="shared" si="31"/>
        <v>-2.1582733812949503E-2</v>
      </c>
      <c r="I2014" s="5"/>
      <c r="J2014" s="5"/>
      <c r="K2014" s="5"/>
    </row>
    <row r="2015" spans="2:11" ht="13.5" x14ac:dyDescent="0.35">
      <c r="B2015" s="4">
        <v>44935</v>
      </c>
      <c r="C2015" s="2">
        <v>2.71</v>
      </c>
      <c r="D2015" s="2">
        <v>2.71</v>
      </c>
      <c r="E2015" s="2">
        <v>95655</v>
      </c>
      <c r="F2015" s="2">
        <v>2.6190000000000002</v>
      </c>
      <c r="G2015" s="2">
        <v>250520.44500000001</v>
      </c>
      <c r="H2015" s="6">
        <f t="shared" si="31"/>
        <v>-3.6764705882353786E-3</v>
      </c>
      <c r="I2015" s="5"/>
      <c r="J2015" s="5"/>
      <c r="K2015" s="5"/>
    </row>
    <row r="2016" spans="2:11" ht="13.5" x14ac:dyDescent="0.35">
      <c r="B2016" s="4">
        <v>44936</v>
      </c>
      <c r="C2016" s="2">
        <v>2.66</v>
      </c>
      <c r="D2016" s="2">
        <v>2.66</v>
      </c>
      <c r="E2016" s="2">
        <v>63659</v>
      </c>
      <c r="F2016" s="2">
        <v>2.726</v>
      </c>
      <c r="G2016" s="2">
        <v>173534.43400000001</v>
      </c>
      <c r="H2016" s="6">
        <f t="shared" si="31"/>
        <v>-1.8450184501844952E-2</v>
      </c>
      <c r="I2016" s="5"/>
      <c r="J2016" s="5"/>
      <c r="K2016" s="5"/>
    </row>
    <row r="2017" spans="2:11" ht="13.5" x14ac:dyDescent="0.35">
      <c r="B2017" s="4">
        <v>44937</v>
      </c>
      <c r="C2017" s="2">
        <v>2.6</v>
      </c>
      <c r="D2017" s="2">
        <v>2.6</v>
      </c>
      <c r="E2017" s="2">
        <v>9057</v>
      </c>
      <c r="F2017" s="2">
        <v>2.5990000000000002</v>
      </c>
      <c r="G2017" s="2">
        <v>23539.143</v>
      </c>
      <c r="H2017" s="6">
        <f t="shared" si="31"/>
        <v>-2.2556390977443629E-2</v>
      </c>
      <c r="I2017" s="5"/>
      <c r="J2017" s="5"/>
      <c r="K2017" s="5"/>
    </row>
    <row r="2018" spans="2:11" ht="13.5" x14ac:dyDescent="0.35">
      <c r="B2018" s="4">
        <v>44938</v>
      </c>
      <c r="C2018" s="2">
        <v>2.69</v>
      </c>
      <c r="D2018" s="2">
        <v>2.69</v>
      </c>
      <c r="E2018" s="2">
        <v>23175</v>
      </c>
      <c r="F2018" s="2">
        <v>2.6080000000000001</v>
      </c>
      <c r="G2018" s="2">
        <v>60440.4</v>
      </c>
      <c r="H2018" s="6">
        <f t="shared" si="31"/>
        <v>3.4615384615384562E-2</v>
      </c>
      <c r="I2018" s="5"/>
      <c r="J2018" s="5"/>
      <c r="K2018" s="5"/>
    </row>
    <row r="2019" spans="2:11" ht="13.5" x14ac:dyDescent="0.35">
      <c r="B2019" s="4">
        <v>44939</v>
      </c>
      <c r="C2019" s="2">
        <v>2.69</v>
      </c>
      <c r="D2019" s="2">
        <v>2.69</v>
      </c>
      <c r="E2019" s="2">
        <v>2836</v>
      </c>
      <c r="F2019" s="2">
        <v>2.6779999999999999</v>
      </c>
      <c r="G2019" s="2">
        <v>7594.808</v>
      </c>
      <c r="H2019" s="6">
        <f t="shared" si="31"/>
        <v>0</v>
      </c>
      <c r="I2019" s="5"/>
      <c r="J2019" s="5"/>
      <c r="K2019" s="5"/>
    </row>
    <row r="2020" spans="2:11" ht="13.5" x14ac:dyDescent="0.35">
      <c r="B2020" s="4">
        <v>44942</v>
      </c>
      <c r="C2020" s="2">
        <v>2.75</v>
      </c>
      <c r="D2020" s="2">
        <v>2.75</v>
      </c>
      <c r="E2020" s="2">
        <v>11871</v>
      </c>
      <c r="F2020" s="2">
        <v>2.681</v>
      </c>
      <c r="G2020" s="2">
        <v>31826.151000000002</v>
      </c>
      <c r="H2020" s="6">
        <f t="shared" si="31"/>
        <v>2.2304832713754667E-2</v>
      </c>
      <c r="I2020" s="5"/>
      <c r="J2020" s="5"/>
      <c r="K2020" s="5"/>
    </row>
    <row r="2021" spans="2:11" ht="13.5" x14ac:dyDescent="0.35">
      <c r="B2021" s="4">
        <v>44943</v>
      </c>
      <c r="C2021" s="2">
        <v>2.69</v>
      </c>
      <c r="D2021" s="2">
        <v>2.69</v>
      </c>
      <c r="E2021" s="2">
        <v>15050</v>
      </c>
      <c r="F2021" s="2">
        <v>2.6179999999999999</v>
      </c>
      <c r="G2021" s="2">
        <v>39400.9</v>
      </c>
      <c r="H2021" s="6">
        <f t="shared" si="31"/>
        <v>-2.1818181818181837E-2</v>
      </c>
      <c r="I2021" s="5"/>
      <c r="J2021" s="5"/>
      <c r="K2021" s="5"/>
    </row>
    <row r="2022" spans="2:11" ht="13.5" x14ac:dyDescent="0.35">
      <c r="B2022" s="4">
        <v>44944</v>
      </c>
      <c r="C2022" s="2">
        <v>2.56</v>
      </c>
      <c r="D2022" s="2">
        <v>2.56</v>
      </c>
      <c r="E2022" s="2">
        <v>8206</v>
      </c>
      <c r="F2022" s="2">
        <v>2.5990000000000002</v>
      </c>
      <c r="G2022" s="2">
        <v>21327.394</v>
      </c>
      <c r="H2022" s="6">
        <f t="shared" si="31"/>
        <v>-4.8327137546468363E-2</v>
      </c>
      <c r="I2022" s="5"/>
      <c r="J2022" s="5"/>
      <c r="K2022" s="5"/>
    </row>
    <row r="2023" spans="2:11" ht="13.5" x14ac:dyDescent="0.35">
      <c r="B2023" s="4">
        <v>44945</v>
      </c>
      <c r="C2023" s="2">
        <v>2.57</v>
      </c>
      <c r="D2023" s="2">
        <v>2.57</v>
      </c>
      <c r="E2023" s="2">
        <v>48227</v>
      </c>
      <c r="F2023" s="2">
        <v>2.5710000000000002</v>
      </c>
      <c r="G2023" s="2">
        <v>123991.617</v>
      </c>
      <c r="H2023" s="6">
        <f t="shared" si="31"/>
        <v>3.9062499999999167E-3</v>
      </c>
      <c r="I2023" s="5"/>
      <c r="J2023" s="5"/>
      <c r="K2023" s="5"/>
    </row>
    <row r="2024" spans="2:11" ht="13.5" x14ac:dyDescent="0.35">
      <c r="B2024" s="4">
        <v>44946</v>
      </c>
      <c r="C2024" s="2">
        <v>2.5099999999999998</v>
      </c>
      <c r="D2024" s="2">
        <v>2.5099999999999998</v>
      </c>
      <c r="E2024" s="2">
        <v>20899</v>
      </c>
      <c r="F2024" s="2">
        <v>2.54</v>
      </c>
      <c r="G2024" s="2">
        <v>53083.46</v>
      </c>
      <c r="H2024" s="6">
        <f t="shared" si="31"/>
        <v>-2.3346303501945546E-2</v>
      </c>
      <c r="I2024" s="5"/>
      <c r="J2024" s="5"/>
      <c r="K2024" s="5"/>
    </row>
    <row r="2025" spans="2:11" ht="13.5" x14ac:dyDescent="0.35">
      <c r="B2025" s="4">
        <v>44949</v>
      </c>
      <c r="C2025" s="2">
        <v>2.5099999999999998</v>
      </c>
      <c r="D2025" s="2">
        <v>2.5099999999999998</v>
      </c>
      <c r="E2025" s="2">
        <v>3240</v>
      </c>
      <c r="F2025" s="2">
        <v>2.516</v>
      </c>
      <c r="G2025" s="2">
        <v>8151.84</v>
      </c>
      <c r="H2025" s="6">
        <f t="shared" si="31"/>
        <v>0</v>
      </c>
      <c r="I2025" s="5"/>
      <c r="J2025" s="5"/>
      <c r="K2025" s="5"/>
    </row>
    <row r="2026" spans="2:11" ht="13.5" x14ac:dyDescent="0.35">
      <c r="B2026" s="4">
        <v>44950</v>
      </c>
      <c r="C2026" s="2">
        <v>2.62</v>
      </c>
      <c r="D2026" s="2">
        <v>2.62</v>
      </c>
      <c r="E2026" s="2">
        <v>1920</v>
      </c>
      <c r="F2026" s="2">
        <v>2.62</v>
      </c>
      <c r="G2026" s="2">
        <v>5030.3999999999996</v>
      </c>
      <c r="H2026" s="6">
        <f t="shared" si="31"/>
        <v>4.3824701195219258E-2</v>
      </c>
      <c r="I2026" s="5"/>
      <c r="J2026" s="5"/>
      <c r="K2026" s="5"/>
    </row>
    <row r="2027" spans="2:11" ht="13.5" x14ac:dyDescent="0.35">
      <c r="B2027" s="4">
        <v>44951</v>
      </c>
      <c r="C2027" s="2">
        <v>2.62</v>
      </c>
      <c r="D2027" s="2">
        <v>2.62</v>
      </c>
      <c r="E2027" s="2">
        <v>4245</v>
      </c>
      <c r="F2027" s="2">
        <v>2.6120000000000001</v>
      </c>
      <c r="G2027" s="2">
        <v>11087.94</v>
      </c>
      <c r="H2027" s="6">
        <f t="shared" si="31"/>
        <v>0</v>
      </c>
      <c r="I2027" s="5"/>
      <c r="J2027" s="5"/>
      <c r="K2027" s="5"/>
    </row>
    <row r="2028" spans="2:11" ht="13.5" x14ac:dyDescent="0.35">
      <c r="B2028" s="4">
        <v>44952</v>
      </c>
      <c r="C2028" s="2">
        <v>2.62</v>
      </c>
      <c r="D2028" s="2">
        <v>2.62</v>
      </c>
      <c r="E2028" s="2">
        <v>314</v>
      </c>
      <c r="F2028" s="2">
        <v>2.621</v>
      </c>
      <c r="G2028" s="2">
        <v>822.99400000000003</v>
      </c>
      <c r="H2028" s="6">
        <f t="shared" si="31"/>
        <v>0</v>
      </c>
      <c r="I2028" s="5"/>
      <c r="J2028" s="5"/>
      <c r="K2028" s="5"/>
    </row>
    <row r="2029" spans="2:11" ht="13.5" x14ac:dyDescent="0.35">
      <c r="B2029" s="4">
        <v>44953</v>
      </c>
      <c r="C2029" s="2">
        <v>2.69</v>
      </c>
      <c r="D2029" s="2">
        <v>2.69</v>
      </c>
      <c r="E2029" s="2">
        <v>8151</v>
      </c>
      <c r="F2029" s="2">
        <v>2.6749999999999998</v>
      </c>
      <c r="G2029" s="2">
        <v>21803.924999999999</v>
      </c>
      <c r="H2029" s="6">
        <f t="shared" si="31"/>
        <v>2.6717557251908334E-2</v>
      </c>
      <c r="I2029" s="5"/>
      <c r="J2029" s="5"/>
      <c r="K2029" s="5"/>
    </row>
    <row r="2030" spans="2:11" ht="13.5" x14ac:dyDescent="0.35">
      <c r="B2030" s="4">
        <v>44956</v>
      </c>
      <c r="C2030" s="2">
        <v>2.61</v>
      </c>
      <c r="D2030" s="2">
        <v>2.61</v>
      </c>
      <c r="E2030" s="2">
        <v>488</v>
      </c>
      <c r="F2030" s="2">
        <v>2.669</v>
      </c>
      <c r="G2030" s="2">
        <v>1302.472</v>
      </c>
      <c r="H2030" s="6">
        <f t="shared" si="31"/>
        <v>-2.9739776951672889E-2</v>
      </c>
      <c r="I2030" s="5"/>
      <c r="J2030" s="5"/>
      <c r="K2030" s="5"/>
    </row>
    <row r="2031" spans="2:11" ht="13.5" x14ac:dyDescent="0.35">
      <c r="B2031" s="4">
        <v>44957</v>
      </c>
      <c r="C2031" s="2">
        <v>2.61</v>
      </c>
      <c r="D2031" s="2">
        <v>2.61</v>
      </c>
      <c r="E2031" s="2">
        <v>2550</v>
      </c>
      <c r="F2031" s="2">
        <v>2.661</v>
      </c>
      <c r="G2031" s="2">
        <v>6785.55</v>
      </c>
      <c r="H2031" s="6">
        <f t="shared" si="31"/>
        <v>0</v>
      </c>
      <c r="I2031" s="5"/>
      <c r="J2031" s="5"/>
      <c r="K2031" s="5"/>
    </row>
    <row r="2032" spans="2:11" ht="13.5" x14ac:dyDescent="0.35">
      <c r="B2032" s="4">
        <v>44958</v>
      </c>
      <c r="C2032" s="2">
        <v>2.68</v>
      </c>
      <c r="D2032" s="2">
        <v>2.68</v>
      </c>
      <c r="E2032" s="2">
        <v>796</v>
      </c>
      <c r="F2032" s="2">
        <v>2.68</v>
      </c>
      <c r="G2032" s="2">
        <v>2133.2800000000002</v>
      </c>
      <c r="H2032" s="6">
        <f t="shared" si="31"/>
        <v>2.6819923371647621E-2</v>
      </c>
      <c r="I2032" s="5"/>
      <c r="J2032" s="5"/>
      <c r="K2032" s="5"/>
    </row>
    <row r="2033" spans="2:11" ht="13.5" x14ac:dyDescent="0.35">
      <c r="B2033" s="4">
        <v>44959</v>
      </c>
      <c r="C2033" s="2">
        <v>2.58</v>
      </c>
      <c r="D2033" s="2">
        <v>2.58</v>
      </c>
      <c r="E2033" s="2">
        <v>195</v>
      </c>
      <c r="F2033" s="2">
        <v>2.6040000000000001</v>
      </c>
      <c r="G2033" s="2">
        <v>507.78</v>
      </c>
      <c r="H2033" s="6">
        <f t="shared" si="31"/>
        <v>-3.7313432835820927E-2</v>
      </c>
      <c r="I2033" s="5"/>
      <c r="J2033" s="5"/>
      <c r="K2033" s="5"/>
    </row>
    <row r="2034" spans="2:11" ht="13.5" x14ac:dyDescent="0.35">
      <c r="B2034" s="4">
        <v>44960</v>
      </c>
      <c r="C2034" s="2">
        <v>2.64</v>
      </c>
      <c r="D2034" s="2">
        <v>2.64</v>
      </c>
      <c r="E2034" s="2">
        <v>593</v>
      </c>
      <c r="F2034" s="2">
        <v>2.5649999999999999</v>
      </c>
      <c r="G2034" s="2">
        <v>1521.0450000000001</v>
      </c>
      <c r="H2034" s="6">
        <f t="shared" si="31"/>
        <v>2.3255813953488393E-2</v>
      </c>
      <c r="I2034" s="5"/>
      <c r="J2034" s="5"/>
      <c r="K2034" s="5"/>
    </row>
    <row r="2035" spans="2:11" ht="13.5" x14ac:dyDescent="0.35">
      <c r="B2035" s="4">
        <v>44963</v>
      </c>
      <c r="C2035" s="2">
        <v>2.64</v>
      </c>
      <c r="D2035" s="2">
        <v>2.64</v>
      </c>
      <c r="E2035" s="2">
        <v>7869</v>
      </c>
      <c r="F2035" s="2">
        <v>2.56</v>
      </c>
      <c r="G2035" s="2">
        <v>20144.64</v>
      </c>
      <c r="H2035" s="6">
        <f t="shared" si="31"/>
        <v>0</v>
      </c>
      <c r="I2035" s="5"/>
      <c r="J2035" s="5"/>
      <c r="K2035" s="5"/>
    </row>
    <row r="2036" spans="2:11" ht="13.5" x14ac:dyDescent="0.35">
      <c r="B2036" s="4">
        <v>44964</v>
      </c>
      <c r="C2036" s="2">
        <v>2.6</v>
      </c>
      <c r="D2036" s="2">
        <v>2.6</v>
      </c>
      <c r="E2036" s="2">
        <v>8391</v>
      </c>
      <c r="F2036" s="2">
        <v>2.569</v>
      </c>
      <c r="G2036" s="2">
        <v>21556.478999999999</v>
      </c>
      <c r="H2036" s="6">
        <f t="shared" si="31"/>
        <v>-1.5151515151515164E-2</v>
      </c>
      <c r="I2036" s="5"/>
      <c r="J2036" s="5"/>
      <c r="K2036" s="5"/>
    </row>
    <row r="2037" spans="2:11" ht="13.5" x14ac:dyDescent="0.35">
      <c r="B2037" s="4">
        <v>44965</v>
      </c>
      <c r="C2037" s="2">
        <v>2.56</v>
      </c>
      <c r="D2037" s="2">
        <v>2.56</v>
      </c>
      <c r="E2037" s="2">
        <v>1150</v>
      </c>
      <c r="F2037" s="2">
        <v>2.5529999999999999</v>
      </c>
      <c r="G2037" s="2">
        <v>2935.95</v>
      </c>
      <c r="H2037" s="6">
        <f t="shared" si="31"/>
        <v>-1.5384615384615398E-2</v>
      </c>
      <c r="I2037" s="5"/>
      <c r="J2037" s="5"/>
      <c r="K2037" s="5"/>
    </row>
    <row r="2038" spans="2:11" ht="13.5" x14ac:dyDescent="0.35">
      <c r="B2038" s="4">
        <v>44966</v>
      </c>
      <c r="C2038" s="2">
        <v>2.54</v>
      </c>
      <c r="D2038" s="2">
        <v>2.54</v>
      </c>
      <c r="E2038" s="2">
        <v>11989</v>
      </c>
      <c r="F2038" s="2">
        <v>2.4969999999999999</v>
      </c>
      <c r="G2038" s="2">
        <v>29936.532999999999</v>
      </c>
      <c r="H2038" s="6">
        <f t="shared" si="31"/>
        <v>-7.8125000000000069E-3</v>
      </c>
      <c r="I2038" s="5"/>
      <c r="J2038" s="5"/>
      <c r="K2038" s="5"/>
    </row>
    <row r="2039" spans="2:11" ht="13.5" x14ac:dyDescent="0.35">
      <c r="B2039" s="4">
        <v>44967</v>
      </c>
      <c r="C2039" s="2">
        <v>2.58</v>
      </c>
      <c r="D2039" s="2">
        <v>2.58</v>
      </c>
      <c r="E2039" s="2">
        <v>225</v>
      </c>
      <c r="F2039" s="2">
        <v>2.544</v>
      </c>
      <c r="G2039" s="2">
        <v>572.4</v>
      </c>
      <c r="H2039" s="6">
        <f t="shared" si="31"/>
        <v>1.5748031496063006E-2</v>
      </c>
      <c r="I2039" s="5"/>
      <c r="J2039" s="5"/>
      <c r="K2039" s="5"/>
    </row>
    <row r="2040" spans="2:11" ht="13.5" x14ac:dyDescent="0.35">
      <c r="B2040" s="4">
        <v>44970</v>
      </c>
      <c r="C2040" s="2">
        <v>2.4900000000000002</v>
      </c>
      <c r="D2040" s="2">
        <v>2.4900000000000002</v>
      </c>
      <c r="E2040" s="2">
        <v>36667</v>
      </c>
      <c r="F2040" s="2">
        <v>2.4329999999999998</v>
      </c>
      <c r="G2040" s="2">
        <v>89210.811000000002</v>
      </c>
      <c r="H2040" s="6">
        <f t="shared" si="31"/>
        <v>-3.4883720930232502E-2</v>
      </c>
      <c r="I2040" s="5"/>
      <c r="J2040" s="5"/>
      <c r="K2040" s="5"/>
    </row>
    <row r="2041" spans="2:11" ht="13.5" x14ac:dyDescent="0.35">
      <c r="B2041" s="4">
        <v>44971</v>
      </c>
      <c r="C2041" s="2">
        <v>2.54</v>
      </c>
      <c r="D2041" s="2">
        <v>2.54</v>
      </c>
      <c r="E2041" s="2">
        <v>83948</v>
      </c>
      <c r="F2041" s="2">
        <v>2.41</v>
      </c>
      <c r="G2041" s="2">
        <v>202314.68</v>
      </c>
      <c r="H2041" s="6">
        <f t="shared" si="31"/>
        <v>2.0080321285140489E-2</v>
      </c>
      <c r="I2041" s="5"/>
      <c r="J2041" s="5"/>
      <c r="K2041" s="5"/>
    </row>
    <row r="2042" spans="2:11" ht="13.5" x14ac:dyDescent="0.35">
      <c r="B2042" s="4">
        <v>44972</v>
      </c>
      <c r="C2042" s="2">
        <v>2.4500000000000002</v>
      </c>
      <c r="D2042" s="2">
        <v>2.4500000000000002</v>
      </c>
      <c r="E2042" s="2">
        <v>20</v>
      </c>
      <c r="F2042" s="2">
        <v>2.4649999999999999</v>
      </c>
      <c r="G2042" s="2">
        <v>49.3</v>
      </c>
      <c r="H2042" s="6">
        <f t="shared" si="31"/>
        <v>-3.5433070866141676E-2</v>
      </c>
      <c r="I2042" s="5"/>
      <c r="J2042" s="5"/>
      <c r="K2042" s="5"/>
    </row>
    <row r="2043" spans="2:11" ht="13.5" x14ac:dyDescent="0.35">
      <c r="B2043" s="4">
        <v>44973</v>
      </c>
      <c r="C2043" s="2">
        <v>2.5</v>
      </c>
      <c r="D2043" s="2">
        <v>2.5</v>
      </c>
      <c r="E2043" s="2">
        <v>3332</v>
      </c>
      <c r="F2043" s="2">
        <v>2.4910000000000001</v>
      </c>
      <c r="G2043" s="2">
        <v>8300.0120000000006</v>
      </c>
      <c r="H2043" s="6">
        <f t="shared" si="31"/>
        <v>2.0408163265306048E-2</v>
      </c>
      <c r="I2043" s="5"/>
      <c r="J2043" s="5"/>
      <c r="K2043" s="5"/>
    </row>
    <row r="2044" spans="2:11" ht="13.5" x14ac:dyDescent="0.35">
      <c r="B2044" s="4">
        <v>44974</v>
      </c>
      <c r="C2044" s="2">
        <v>2.5</v>
      </c>
      <c r="D2044" s="2">
        <v>2.5</v>
      </c>
      <c r="E2044" s="2">
        <v>13309</v>
      </c>
      <c r="F2044" s="2">
        <v>2.4590000000000001</v>
      </c>
      <c r="G2044" s="2">
        <v>32726.830999999998</v>
      </c>
      <c r="H2044" s="6">
        <f t="shared" si="31"/>
        <v>0</v>
      </c>
      <c r="I2044" s="5"/>
      <c r="J2044" s="5"/>
      <c r="K2044" s="5"/>
    </row>
    <row r="2045" spans="2:11" ht="13.5" x14ac:dyDescent="0.35">
      <c r="B2045" s="4">
        <v>44977</v>
      </c>
      <c r="C2045" s="2">
        <v>2.4500000000000002</v>
      </c>
      <c r="D2045" s="2">
        <v>2.4500000000000002</v>
      </c>
      <c r="E2045" s="2">
        <v>12264</v>
      </c>
      <c r="F2045" s="2">
        <v>2.403</v>
      </c>
      <c r="G2045" s="2">
        <v>29470.392</v>
      </c>
      <c r="H2045" s="6">
        <f t="shared" si="31"/>
        <v>-1.9999999999999928E-2</v>
      </c>
      <c r="I2045" s="5"/>
      <c r="J2045" s="5"/>
      <c r="K2045" s="5"/>
    </row>
    <row r="2046" spans="2:11" ht="13.5" x14ac:dyDescent="0.35">
      <c r="B2046" s="4">
        <v>44978</v>
      </c>
      <c r="C2046" s="2">
        <v>2.4300000000000002</v>
      </c>
      <c r="D2046" s="2">
        <v>2.4300000000000002</v>
      </c>
      <c r="E2046" s="2">
        <v>22938</v>
      </c>
      <c r="F2046" s="2">
        <v>2.4039999999999999</v>
      </c>
      <c r="G2046" s="2">
        <v>55142.951999999997</v>
      </c>
      <c r="H2046" s="6">
        <f t="shared" si="31"/>
        <v>-8.1632653061224549E-3</v>
      </c>
      <c r="I2046" s="5"/>
      <c r="J2046" s="5"/>
      <c r="K2046" s="5"/>
    </row>
    <row r="2047" spans="2:11" ht="13.5" x14ac:dyDescent="0.35">
      <c r="B2047" s="4">
        <v>44979</v>
      </c>
      <c r="C2047" s="2">
        <v>2.4</v>
      </c>
      <c r="D2047" s="2">
        <v>2.4</v>
      </c>
      <c r="E2047" s="2">
        <v>1574</v>
      </c>
      <c r="F2047" s="2">
        <v>2.399</v>
      </c>
      <c r="G2047" s="2">
        <v>3776.0259999999998</v>
      </c>
      <c r="H2047" s="6">
        <f t="shared" si="31"/>
        <v>-1.2345679012345781E-2</v>
      </c>
      <c r="I2047" s="5"/>
      <c r="J2047" s="5"/>
      <c r="K2047" s="5"/>
    </row>
    <row r="2048" spans="2:11" ht="13.5" x14ac:dyDescent="0.35">
      <c r="B2048" s="4">
        <v>44980</v>
      </c>
      <c r="C2048" s="2">
        <v>2.4</v>
      </c>
      <c r="D2048" s="2">
        <v>2.4</v>
      </c>
      <c r="E2048" s="2">
        <v>890</v>
      </c>
      <c r="F2048" s="2">
        <v>2.3980000000000001</v>
      </c>
      <c r="G2048" s="2">
        <v>2134.2199999999998</v>
      </c>
      <c r="H2048" s="6">
        <f t="shared" si="31"/>
        <v>0</v>
      </c>
      <c r="I2048" s="5"/>
      <c r="J2048" s="5"/>
      <c r="K2048" s="5"/>
    </row>
    <row r="2049" spans="2:11" ht="13.5" x14ac:dyDescent="0.35">
      <c r="B2049" s="4">
        <v>44981</v>
      </c>
      <c r="C2049" s="2">
        <v>2.4</v>
      </c>
      <c r="D2049" s="2">
        <v>2.4</v>
      </c>
      <c r="E2049" s="2">
        <v>481</v>
      </c>
      <c r="F2049" s="2">
        <v>2.3809999999999998</v>
      </c>
      <c r="G2049" s="2">
        <v>1145.261</v>
      </c>
      <c r="H2049" s="6">
        <f t="shared" si="31"/>
        <v>0</v>
      </c>
      <c r="I2049" s="5"/>
      <c r="J2049" s="5"/>
      <c r="K2049" s="5"/>
    </row>
    <row r="2050" spans="2:11" ht="13.5" x14ac:dyDescent="0.35">
      <c r="B2050" s="4">
        <v>44984</v>
      </c>
      <c r="C2050" s="2">
        <v>2.4</v>
      </c>
      <c r="D2050" s="2">
        <v>2.4</v>
      </c>
      <c r="E2050" s="2">
        <v>11623</v>
      </c>
      <c r="F2050" s="2">
        <v>2.36</v>
      </c>
      <c r="G2050" s="2">
        <v>27430.28</v>
      </c>
      <c r="H2050" s="6">
        <f t="shared" si="31"/>
        <v>0</v>
      </c>
      <c r="I2050" s="5"/>
      <c r="J2050" s="5"/>
      <c r="K2050" s="5"/>
    </row>
    <row r="2051" spans="2:11" ht="13.5" x14ac:dyDescent="0.35">
      <c r="B2051" s="4">
        <v>44985</v>
      </c>
      <c r="C2051" s="2">
        <v>2.4300000000000002</v>
      </c>
      <c r="D2051" s="2">
        <v>2.4300000000000002</v>
      </c>
      <c r="E2051" s="2">
        <v>419</v>
      </c>
      <c r="F2051" s="2">
        <v>2.3660000000000001</v>
      </c>
      <c r="G2051" s="2">
        <v>991.35400000000004</v>
      </c>
      <c r="H2051" s="6">
        <f t="shared" si="31"/>
        <v>1.2500000000000105E-2</v>
      </c>
      <c r="I2051" s="5"/>
      <c r="J2051" s="5"/>
      <c r="K2051" s="5"/>
    </row>
    <row r="2052" spans="2:11" ht="13.5" x14ac:dyDescent="0.35">
      <c r="B2052" s="4">
        <v>44986</v>
      </c>
      <c r="C2052" s="2">
        <v>2.4</v>
      </c>
      <c r="D2052" s="2">
        <v>2.4</v>
      </c>
      <c r="E2052" s="2">
        <v>3911</v>
      </c>
      <c r="F2052" s="2">
        <v>2.41</v>
      </c>
      <c r="G2052" s="2">
        <v>9425.51</v>
      </c>
      <c r="H2052" s="6">
        <f t="shared" si="31"/>
        <v>-1.2345679012345781E-2</v>
      </c>
      <c r="I2052" s="5"/>
      <c r="J2052" s="5"/>
      <c r="K2052" s="5"/>
    </row>
    <row r="2053" spans="2:11" ht="13.5" x14ac:dyDescent="0.35">
      <c r="B2053" s="4">
        <v>44987</v>
      </c>
      <c r="C2053" s="2">
        <v>2.41</v>
      </c>
      <c r="D2053" s="2">
        <v>2.41</v>
      </c>
      <c r="E2053" s="2">
        <v>11082</v>
      </c>
      <c r="F2053" s="2">
        <v>2.4</v>
      </c>
      <c r="G2053" s="2">
        <v>26596.799999999999</v>
      </c>
      <c r="H2053" s="6">
        <f t="shared" si="31"/>
        <v>4.1666666666667629E-3</v>
      </c>
      <c r="I2053" s="5"/>
      <c r="J2053" s="5"/>
      <c r="K2053" s="5"/>
    </row>
    <row r="2054" spans="2:11" ht="13.5" x14ac:dyDescent="0.35">
      <c r="B2054" s="4">
        <v>44988</v>
      </c>
      <c r="C2054" s="2">
        <v>2.41</v>
      </c>
      <c r="D2054" s="2">
        <v>2.41</v>
      </c>
      <c r="E2054" s="2">
        <v>2018</v>
      </c>
      <c r="F2054" s="2">
        <v>2.4</v>
      </c>
      <c r="G2054" s="2">
        <v>4843.2</v>
      </c>
      <c r="H2054" s="6">
        <f t="shared" si="31"/>
        <v>0</v>
      </c>
      <c r="I2054" s="5"/>
      <c r="J2054" s="5"/>
      <c r="K2054" s="5"/>
    </row>
    <row r="2055" spans="2:11" ht="13.5" x14ac:dyDescent="0.35">
      <c r="B2055" s="4">
        <v>44991</v>
      </c>
      <c r="C2055" s="2">
        <v>2.41</v>
      </c>
      <c r="D2055" s="2">
        <v>2.41</v>
      </c>
      <c r="E2055" s="2">
        <v>573</v>
      </c>
      <c r="F2055" s="2">
        <v>2.407</v>
      </c>
      <c r="G2055" s="2">
        <v>1379.211</v>
      </c>
      <c r="H2055" s="6">
        <f t="shared" ref="H2055:H2118" si="32">(D2055-D2054)/D2054</f>
        <v>0</v>
      </c>
      <c r="I2055" s="5"/>
      <c r="J2055" s="5"/>
      <c r="K2055" s="5"/>
    </row>
    <row r="2056" spans="2:11" ht="13.5" x14ac:dyDescent="0.35">
      <c r="B2056" s="4">
        <v>44992</v>
      </c>
      <c r="C2056" s="2">
        <v>2.4</v>
      </c>
      <c r="D2056" s="2">
        <v>2.4</v>
      </c>
      <c r="E2056" s="2">
        <v>919</v>
      </c>
      <c r="F2056" s="2">
        <v>2.41</v>
      </c>
      <c r="G2056" s="2">
        <v>2214.79</v>
      </c>
      <c r="H2056" s="6">
        <f t="shared" si="32"/>
        <v>-4.1493775933610913E-3</v>
      </c>
      <c r="I2056" s="5"/>
      <c r="J2056" s="5"/>
      <c r="K2056" s="5"/>
    </row>
    <row r="2057" spans="2:11" ht="13.5" x14ac:dyDescent="0.35">
      <c r="B2057" s="4">
        <v>44993</v>
      </c>
      <c r="C2057" s="2">
        <v>2.4</v>
      </c>
      <c r="D2057" s="2">
        <v>2.4</v>
      </c>
      <c r="E2057" s="2">
        <v>13890</v>
      </c>
      <c r="F2057" s="2">
        <v>2.407</v>
      </c>
      <c r="G2057" s="2">
        <v>33433.230000000003</v>
      </c>
      <c r="H2057" s="6">
        <f t="shared" si="32"/>
        <v>0</v>
      </c>
      <c r="I2057" s="5"/>
      <c r="J2057" s="5"/>
      <c r="K2057" s="5"/>
    </row>
    <row r="2058" spans="2:11" ht="13.5" x14ac:dyDescent="0.35">
      <c r="B2058" s="4">
        <v>44994</v>
      </c>
      <c r="C2058" s="2">
        <v>2.44</v>
      </c>
      <c r="D2058" s="2">
        <v>2.44</v>
      </c>
      <c r="E2058" s="2">
        <v>2815</v>
      </c>
      <c r="F2058" s="2">
        <v>2.4</v>
      </c>
      <c r="G2058" s="2">
        <v>6756</v>
      </c>
      <c r="H2058" s="6">
        <f t="shared" si="32"/>
        <v>1.6666666666666684E-2</v>
      </c>
      <c r="I2058" s="5"/>
      <c r="J2058" s="5"/>
      <c r="K2058" s="5"/>
    </row>
    <row r="2059" spans="2:11" ht="13.5" x14ac:dyDescent="0.35">
      <c r="B2059" s="4">
        <v>44995</v>
      </c>
      <c r="C2059" s="2">
        <v>2.44</v>
      </c>
      <c r="D2059" s="2">
        <v>2.44</v>
      </c>
      <c r="E2059" s="2">
        <v>6341</v>
      </c>
      <c r="F2059" s="2">
        <v>2.4</v>
      </c>
      <c r="G2059" s="2">
        <v>15218.4</v>
      </c>
      <c r="H2059" s="6">
        <f t="shared" si="32"/>
        <v>0</v>
      </c>
      <c r="I2059" s="5"/>
      <c r="J2059" s="5"/>
      <c r="K2059" s="5"/>
    </row>
    <row r="2060" spans="2:11" ht="13.5" x14ac:dyDescent="0.35">
      <c r="B2060" s="4">
        <v>44998</v>
      </c>
      <c r="C2060" s="2">
        <v>2.44</v>
      </c>
      <c r="D2060" s="2">
        <v>2.44</v>
      </c>
      <c r="E2060" s="2">
        <v>329</v>
      </c>
      <c r="F2060" s="2">
        <v>2.4409999999999998</v>
      </c>
      <c r="G2060" s="2">
        <v>803.08900000000006</v>
      </c>
      <c r="H2060" s="6">
        <f t="shared" si="32"/>
        <v>0</v>
      </c>
      <c r="I2060" s="5"/>
      <c r="J2060" s="5"/>
      <c r="K2060" s="5"/>
    </row>
    <row r="2061" spans="2:11" ht="13.5" x14ac:dyDescent="0.35">
      <c r="B2061" s="4">
        <v>44999</v>
      </c>
      <c r="C2061" s="2">
        <v>2.4300000000000002</v>
      </c>
      <c r="D2061" s="2">
        <v>2.4300000000000002</v>
      </c>
      <c r="E2061" s="2">
        <v>1893</v>
      </c>
      <c r="F2061" s="2">
        <v>2.3780000000000001</v>
      </c>
      <c r="G2061" s="2">
        <v>4501.5540000000001</v>
      </c>
      <c r="H2061" s="6">
        <f t="shared" si="32"/>
        <v>-4.0983606557376175E-3</v>
      </c>
      <c r="I2061" s="5"/>
      <c r="J2061" s="5"/>
      <c r="K2061" s="5"/>
    </row>
    <row r="2062" spans="2:11" ht="13.5" x14ac:dyDescent="0.35">
      <c r="B2062" s="4">
        <v>45000</v>
      </c>
      <c r="C2062" s="2">
        <v>2.4500000000000002</v>
      </c>
      <c r="D2062" s="2">
        <v>2.4500000000000002</v>
      </c>
      <c r="E2062" s="2">
        <v>101</v>
      </c>
      <c r="F2062" s="2">
        <v>2.4500000000000002</v>
      </c>
      <c r="G2062" s="2">
        <v>247.45</v>
      </c>
      <c r="H2062" s="6">
        <f t="shared" si="32"/>
        <v>8.2304526748971252E-3</v>
      </c>
      <c r="I2062" s="5"/>
      <c r="J2062" s="5"/>
      <c r="K2062" s="5"/>
    </row>
    <row r="2063" spans="2:11" ht="13.5" x14ac:dyDescent="0.35">
      <c r="B2063" s="4">
        <v>45001</v>
      </c>
      <c r="C2063" s="2">
        <v>2.46</v>
      </c>
      <c r="D2063" s="2">
        <v>2.46</v>
      </c>
      <c r="E2063" s="2">
        <v>1016</v>
      </c>
      <c r="F2063" s="2">
        <v>2.46</v>
      </c>
      <c r="G2063" s="2">
        <v>2499.36</v>
      </c>
      <c r="H2063" s="6">
        <f t="shared" si="32"/>
        <v>4.0816326530611373E-3</v>
      </c>
      <c r="I2063" s="5"/>
      <c r="J2063" s="5"/>
      <c r="K2063" s="5"/>
    </row>
    <row r="2064" spans="2:11" ht="13.5" x14ac:dyDescent="0.35">
      <c r="B2064" s="4">
        <v>45002</v>
      </c>
      <c r="C2064" s="2">
        <v>2.46</v>
      </c>
      <c r="D2064" s="2">
        <v>2.46</v>
      </c>
      <c r="E2064" s="2">
        <v>25</v>
      </c>
      <c r="F2064" s="2">
        <v>2.46</v>
      </c>
      <c r="G2064" s="2">
        <v>61.5</v>
      </c>
      <c r="H2064" s="6">
        <f t="shared" si="32"/>
        <v>0</v>
      </c>
      <c r="I2064" s="5"/>
      <c r="J2064" s="5"/>
      <c r="K2064" s="5"/>
    </row>
    <row r="2065" spans="2:11" ht="13.5" x14ac:dyDescent="0.35">
      <c r="B2065" s="4">
        <v>45006</v>
      </c>
      <c r="C2065" s="2">
        <v>2.46</v>
      </c>
      <c r="D2065" s="2">
        <v>2.46</v>
      </c>
      <c r="E2065" s="2">
        <v>0</v>
      </c>
      <c r="F2065" s="2">
        <v>0</v>
      </c>
      <c r="G2065" s="2">
        <v>0</v>
      </c>
      <c r="H2065" s="6">
        <f t="shared" si="32"/>
        <v>0</v>
      </c>
      <c r="I2065" s="5"/>
      <c r="J2065" s="5"/>
      <c r="K2065" s="5"/>
    </row>
    <row r="2066" spans="2:11" ht="13.5" x14ac:dyDescent="0.35">
      <c r="B2066" s="4">
        <v>45007</v>
      </c>
      <c r="C2066" s="2">
        <v>2.4900000000000002</v>
      </c>
      <c r="D2066" s="2">
        <v>2.4900000000000002</v>
      </c>
      <c r="E2066" s="2">
        <v>5763</v>
      </c>
      <c r="F2066" s="2">
        <v>2.4750000000000001</v>
      </c>
      <c r="G2066" s="2">
        <v>14263.424999999999</v>
      </c>
      <c r="H2066" s="6">
        <f t="shared" si="32"/>
        <v>1.2195121951219613E-2</v>
      </c>
      <c r="I2066" s="5"/>
      <c r="J2066" s="5"/>
      <c r="K2066" s="5"/>
    </row>
    <row r="2067" spans="2:11" ht="13.5" x14ac:dyDescent="0.35">
      <c r="B2067" s="4">
        <v>45008</v>
      </c>
      <c r="C2067" s="2">
        <v>2.5</v>
      </c>
      <c r="D2067" s="2">
        <v>2.5</v>
      </c>
      <c r="E2067" s="2">
        <v>15122</v>
      </c>
      <c r="F2067" s="2">
        <v>2.4910000000000001</v>
      </c>
      <c r="G2067" s="2">
        <v>37668.902000000002</v>
      </c>
      <c r="H2067" s="6">
        <f t="shared" si="32"/>
        <v>4.0160642570280262E-3</v>
      </c>
      <c r="I2067" s="5"/>
      <c r="J2067" s="5"/>
      <c r="K2067" s="5"/>
    </row>
    <row r="2068" spans="2:11" ht="13.5" x14ac:dyDescent="0.35">
      <c r="B2068" s="4">
        <v>45009</v>
      </c>
      <c r="C2068" s="2">
        <v>2.4900000000000002</v>
      </c>
      <c r="D2068" s="2">
        <v>2.4900000000000002</v>
      </c>
      <c r="E2068" s="2">
        <v>455</v>
      </c>
      <c r="F2068" s="2">
        <v>2.4500000000000002</v>
      </c>
      <c r="G2068" s="2">
        <v>1114.75</v>
      </c>
      <c r="H2068" s="6">
        <f t="shared" si="32"/>
        <v>-3.9999999999999151E-3</v>
      </c>
      <c r="I2068" s="5"/>
      <c r="J2068" s="5"/>
      <c r="K2068" s="5"/>
    </row>
    <row r="2069" spans="2:11" ht="13.5" x14ac:dyDescent="0.35">
      <c r="B2069" s="4">
        <v>45012</v>
      </c>
      <c r="C2069" s="2">
        <v>2.4900000000000002</v>
      </c>
      <c r="D2069" s="2">
        <v>2.4900000000000002</v>
      </c>
      <c r="E2069" s="2">
        <v>200</v>
      </c>
      <c r="F2069" s="2">
        <v>2.4900000000000002</v>
      </c>
      <c r="G2069" s="2">
        <v>498</v>
      </c>
      <c r="H2069" s="6">
        <f t="shared" si="32"/>
        <v>0</v>
      </c>
      <c r="I2069" s="5"/>
      <c r="J2069" s="5"/>
      <c r="K2069" s="5"/>
    </row>
    <row r="2070" spans="2:11" ht="13.5" x14ac:dyDescent="0.35">
      <c r="B2070" s="4">
        <v>45013</v>
      </c>
      <c r="C2070" s="2">
        <v>2.46</v>
      </c>
      <c r="D2070" s="2">
        <v>2.46</v>
      </c>
      <c r="E2070" s="2">
        <v>3020</v>
      </c>
      <c r="F2070" s="2">
        <v>2.46</v>
      </c>
      <c r="G2070" s="2">
        <v>7429.2</v>
      </c>
      <c r="H2070" s="6">
        <f t="shared" si="32"/>
        <v>-1.2048192771084437E-2</v>
      </c>
      <c r="I2070" s="5"/>
      <c r="J2070" s="5"/>
      <c r="K2070" s="5"/>
    </row>
    <row r="2071" spans="2:11" ht="13.5" x14ac:dyDescent="0.35">
      <c r="B2071" s="4">
        <v>45014</v>
      </c>
      <c r="C2071" s="2">
        <v>2.56</v>
      </c>
      <c r="D2071" s="2">
        <v>2.56</v>
      </c>
      <c r="E2071" s="2">
        <v>44379</v>
      </c>
      <c r="F2071" s="2">
        <v>2.5019999999999998</v>
      </c>
      <c r="G2071" s="2">
        <v>111036.258</v>
      </c>
      <c r="H2071" s="6">
        <f t="shared" si="32"/>
        <v>4.0650406504065074E-2</v>
      </c>
      <c r="I2071" s="5"/>
      <c r="J2071" s="5"/>
      <c r="K2071" s="5"/>
    </row>
    <row r="2072" spans="2:11" ht="13.5" x14ac:dyDescent="0.35">
      <c r="B2072" s="4">
        <v>45015</v>
      </c>
      <c r="C2072" s="2">
        <v>2.65</v>
      </c>
      <c r="D2072" s="2">
        <v>2.65</v>
      </c>
      <c r="E2072" s="2">
        <v>44655</v>
      </c>
      <c r="F2072" s="2">
        <v>2.6579999999999999</v>
      </c>
      <c r="G2072" s="2">
        <v>118692.99</v>
      </c>
      <c r="H2072" s="6">
        <f t="shared" si="32"/>
        <v>3.5156249999999944E-2</v>
      </c>
      <c r="I2072" s="5"/>
      <c r="J2072" s="5"/>
      <c r="K2072" s="5"/>
    </row>
    <row r="2073" spans="2:11" ht="13.5" x14ac:dyDescent="0.35">
      <c r="B2073" s="4">
        <v>45016</v>
      </c>
      <c r="C2073" s="2">
        <v>2.7</v>
      </c>
      <c r="D2073" s="2">
        <v>2.7</v>
      </c>
      <c r="E2073" s="2">
        <v>8315</v>
      </c>
      <c r="F2073" s="2">
        <v>2.6509999999999998</v>
      </c>
      <c r="G2073" s="2">
        <v>22043.064999999999</v>
      </c>
      <c r="H2073" s="6">
        <f t="shared" si="32"/>
        <v>1.8867924528301987E-2</v>
      </c>
      <c r="I2073" s="5"/>
      <c r="J2073" s="5"/>
      <c r="K2073" s="5"/>
    </row>
    <row r="2074" spans="2:11" ht="13.5" x14ac:dyDescent="0.35">
      <c r="B2074" s="4">
        <v>45019</v>
      </c>
      <c r="C2074" s="2">
        <v>2.86</v>
      </c>
      <c r="D2074" s="2">
        <v>2.86</v>
      </c>
      <c r="E2074" s="2">
        <v>33132</v>
      </c>
      <c r="F2074" s="2">
        <v>2.7890000000000001</v>
      </c>
      <c r="G2074" s="2">
        <v>92405.148000000001</v>
      </c>
      <c r="H2074" s="6">
        <f t="shared" si="32"/>
        <v>5.9259259259259144E-2</v>
      </c>
      <c r="I2074" s="5"/>
      <c r="J2074" s="5"/>
      <c r="K2074" s="5"/>
    </row>
    <row r="2075" spans="2:11" ht="13.5" x14ac:dyDescent="0.35">
      <c r="B2075" s="4">
        <v>45020</v>
      </c>
      <c r="C2075" s="2">
        <v>2.87</v>
      </c>
      <c r="D2075" s="2">
        <v>2.87</v>
      </c>
      <c r="E2075" s="2">
        <v>12261</v>
      </c>
      <c r="F2075" s="2">
        <v>2.8969999999999998</v>
      </c>
      <c r="G2075" s="2">
        <v>35520.116999999998</v>
      </c>
      <c r="H2075" s="6">
        <f t="shared" si="32"/>
        <v>3.4965034965035776E-3</v>
      </c>
      <c r="I2075" s="5"/>
      <c r="J2075" s="5"/>
      <c r="K2075" s="5"/>
    </row>
    <row r="2076" spans="2:11" ht="13.5" x14ac:dyDescent="0.35">
      <c r="B2076" s="4">
        <v>45021</v>
      </c>
      <c r="C2076" s="2">
        <v>2.95</v>
      </c>
      <c r="D2076" s="2">
        <v>2.95</v>
      </c>
      <c r="E2076" s="2">
        <v>50151</v>
      </c>
      <c r="F2076" s="2">
        <v>2.8239999999999998</v>
      </c>
      <c r="G2076" s="2">
        <v>141626.424</v>
      </c>
      <c r="H2076" s="6">
        <f t="shared" si="32"/>
        <v>2.7874564459930338E-2</v>
      </c>
      <c r="I2076" s="5"/>
      <c r="J2076" s="5"/>
      <c r="K2076" s="5"/>
    </row>
    <row r="2077" spans="2:11" ht="13.5" x14ac:dyDescent="0.35">
      <c r="B2077" s="4">
        <v>45022</v>
      </c>
      <c r="C2077" s="2">
        <v>2.9</v>
      </c>
      <c r="D2077" s="2">
        <v>2.9</v>
      </c>
      <c r="E2077" s="2">
        <v>104940</v>
      </c>
      <c r="F2077" s="2">
        <v>2.88</v>
      </c>
      <c r="G2077" s="2">
        <v>302227.20000000001</v>
      </c>
      <c r="H2077" s="6">
        <f t="shared" si="32"/>
        <v>-1.6949152542372972E-2</v>
      </c>
      <c r="I2077" s="5"/>
      <c r="J2077" s="5"/>
      <c r="K2077" s="5"/>
    </row>
    <row r="2078" spans="2:11" ht="13.5" x14ac:dyDescent="0.35">
      <c r="B2078" s="4">
        <v>45023</v>
      </c>
      <c r="C2078" s="2">
        <v>2.92</v>
      </c>
      <c r="D2078" s="2">
        <v>2.92</v>
      </c>
      <c r="E2078" s="2">
        <v>68781</v>
      </c>
      <c r="F2078" s="2">
        <v>2.927</v>
      </c>
      <c r="G2078" s="2">
        <v>201321.98699999999</v>
      </c>
      <c r="H2078" s="6">
        <f t="shared" si="32"/>
        <v>6.896551724137937E-3</v>
      </c>
      <c r="I2078" s="5"/>
      <c r="J2078" s="5"/>
      <c r="K2078" s="5"/>
    </row>
    <row r="2079" spans="2:11" ht="13.5" x14ac:dyDescent="0.35">
      <c r="B2079" s="4">
        <v>45026</v>
      </c>
      <c r="C2079" s="2">
        <v>2.95</v>
      </c>
      <c r="D2079" s="2">
        <v>2.95</v>
      </c>
      <c r="E2079" s="2">
        <v>277</v>
      </c>
      <c r="F2079" s="2">
        <v>2.9340000000000002</v>
      </c>
      <c r="G2079" s="2">
        <v>812.71799999999996</v>
      </c>
      <c r="H2079" s="6">
        <f t="shared" si="32"/>
        <v>1.0273972602739812E-2</v>
      </c>
      <c r="I2079" s="5"/>
      <c r="J2079" s="5"/>
      <c r="K2079" s="5"/>
    </row>
    <row r="2080" spans="2:11" ht="13.5" x14ac:dyDescent="0.35">
      <c r="B2080" s="4">
        <v>45027</v>
      </c>
      <c r="C2080" s="2">
        <v>2.96</v>
      </c>
      <c r="D2080" s="2">
        <v>2.96</v>
      </c>
      <c r="E2080" s="2">
        <v>18694</v>
      </c>
      <c r="F2080" s="2">
        <v>2.931</v>
      </c>
      <c r="G2080" s="2">
        <v>54792.114000000001</v>
      </c>
      <c r="H2080" s="6">
        <f t="shared" si="32"/>
        <v>3.3898305084745037E-3</v>
      </c>
      <c r="I2080" s="5"/>
      <c r="J2080" s="5"/>
      <c r="K2080" s="5"/>
    </row>
    <row r="2081" spans="2:11" ht="13.5" x14ac:dyDescent="0.35">
      <c r="B2081" s="4">
        <v>45028</v>
      </c>
      <c r="C2081" s="2">
        <v>2.96</v>
      </c>
      <c r="D2081" s="2">
        <v>2.96</v>
      </c>
      <c r="E2081" s="2">
        <v>42093</v>
      </c>
      <c r="F2081" s="2">
        <v>2.948</v>
      </c>
      <c r="G2081" s="2">
        <v>124090.164</v>
      </c>
      <c r="H2081" s="6">
        <f t="shared" si="32"/>
        <v>0</v>
      </c>
      <c r="I2081" s="5"/>
      <c r="J2081" s="5"/>
      <c r="K2081" s="5"/>
    </row>
    <row r="2082" spans="2:11" ht="13.5" x14ac:dyDescent="0.35">
      <c r="B2082" s="4">
        <v>45029</v>
      </c>
      <c r="C2082" s="2">
        <v>3</v>
      </c>
      <c r="D2082" s="2">
        <v>3</v>
      </c>
      <c r="E2082" s="2">
        <v>100655</v>
      </c>
      <c r="F2082" s="2">
        <v>2.9809999999999999</v>
      </c>
      <c r="G2082" s="2">
        <v>300052.55499999999</v>
      </c>
      <c r="H2082" s="6">
        <f t="shared" si="32"/>
        <v>1.3513513513513526E-2</v>
      </c>
      <c r="I2082" s="5"/>
      <c r="J2082" s="5"/>
      <c r="K2082" s="5"/>
    </row>
    <row r="2083" spans="2:11" ht="13.5" x14ac:dyDescent="0.35">
      <c r="B2083" s="4">
        <v>45030</v>
      </c>
      <c r="C2083" s="2">
        <v>3.02</v>
      </c>
      <c r="D2083" s="2">
        <v>3.02</v>
      </c>
      <c r="E2083" s="2">
        <v>53922</v>
      </c>
      <c r="F2083" s="2">
        <v>2.9990000000000001</v>
      </c>
      <c r="G2083" s="2">
        <v>161712.07800000001</v>
      </c>
      <c r="H2083" s="6">
        <f t="shared" si="32"/>
        <v>6.6666666666666723E-3</v>
      </c>
      <c r="I2083" s="5"/>
      <c r="J2083" s="5"/>
      <c r="K2083" s="5"/>
    </row>
    <row r="2084" spans="2:11" ht="13.5" x14ac:dyDescent="0.35">
      <c r="B2084" s="4">
        <v>45033</v>
      </c>
      <c r="C2084" s="2">
        <v>3.01</v>
      </c>
      <c r="D2084" s="2">
        <v>3.01</v>
      </c>
      <c r="E2084" s="2">
        <v>13659</v>
      </c>
      <c r="F2084" s="2">
        <v>3.0030000000000001</v>
      </c>
      <c r="G2084" s="2">
        <v>41017.976999999999</v>
      </c>
      <c r="H2084" s="6">
        <f t="shared" si="32"/>
        <v>-3.3112582781457717E-3</v>
      </c>
      <c r="I2084" s="5"/>
      <c r="J2084" s="5"/>
      <c r="K2084" s="5"/>
    </row>
    <row r="2085" spans="2:11" ht="13.5" x14ac:dyDescent="0.35">
      <c r="B2085" s="4">
        <v>45034</v>
      </c>
      <c r="C2085" s="2">
        <v>3.03</v>
      </c>
      <c r="D2085" s="2">
        <v>3.03</v>
      </c>
      <c r="E2085" s="2">
        <v>13628</v>
      </c>
      <c r="F2085" s="2">
        <v>3.0019999999999998</v>
      </c>
      <c r="G2085" s="2">
        <v>40911.256000000001</v>
      </c>
      <c r="H2085" s="6">
        <f t="shared" si="32"/>
        <v>6.6445182724252554E-3</v>
      </c>
      <c r="I2085" s="5"/>
      <c r="J2085" s="5"/>
      <c r="K2085" s="5"/>
    </row>
    <row r="2086" spans="2:11" ht="13.5" x14ac:dyDescent="0.35">
      <c r="B2086" s="4">
        <v>45035</v>
      </c>
      <c r="C2086" s="2">
        <v>3.05</v>
      </c>
      <c r="D2086" s="2">
        <v>3.05</v>
      </c>
      <c r="E2086" s="2">
        <v>48464</v>
      </c>
      <c r="F2086" s="2">
        <v>3.0430000000000001</v>
      </c>
      <c r="G2086" s="2">
        <v>147475.95199999999</v>
      </c>
      <c r="H2086" s="6">
        <f t="shared" si="32"/>
        <v>6.6006600660066068E-3</v>
      </c>
      <c r="I2086" s="5"/>
      <c r="J2086" s="5"/>
      <c r="K2086" s="5"/>
    </row>
    <row r="2087" spans="2:11" ht="13.5" x14ac:dyDescent="0.35">
      <c r="B2087" s="4">
        <v>45036</v>
      </c>
      <c r="C2087" s="2">
        <v>3.06</v>
      </c>
      <c r="D2087" s="2">
        <v>3.06</v>
      </c>
      <c r="E2087" s="2">
        <v>26060</v>
      </c>
      <c r="F2087" s="2">
        <v>3.052</v>
      </c>
      <c r="G2087" s="2">
        <v>79535.12</v>
      </c>
      <c r="H2087" s="6">
        <f t="shared" si="32"/>
        <v>3.2786885245902398E-3</v>
      </c>
      <c r="I2087" s="5"/>
      <c r="J2087" s="5"/>
      <c r="K2087" s="5"/>
    </row>
    <row r="2088" spans="2:11" ht="13.5" x14ac:dyDescent="0.35">
      <c r="B2088" s="4">
        <v>45040</v>
      </c>
      <c r="C2088" s="2">
        <v>3.09</v>
      </c>
      <c r="D2088" s="2">
        <v>3.09</v>
      </c>
      <c r="E2088" s="2">
        <v>41737</v>
      </c>
      <c r="F2088" s="2">
        <v>3.0609999999999999</v>
      </c>
      <c r="G2088" s="2">
        <v>127756.95699999999</v>
      </c>
      <c r="H2088" s="6">
        <f t="shared" si="32"/>
        <v>9.8039215686273867E-3</v>
      </c>
      <c r="I2088" s="5"/>
      <c r="J2088" s="5"/>
      <c r="K2088" s="5"/>
    </row>
    <row r="2089" spans="2:11" ht="13.5" x14ac:dyDescent="0.35">
      <c r="B2089" s="4">
        <v>45041</v>
      </c>
      <c r="C2089" s="2">
        <v>3.06</v>
      </c>
      <c r="D2089" s="2">
        <v>3.06</v>
      </c>
      <c r="E2089" s="2">
        <v>31421</v>
      </c>
      <c r="F2089" s="2">
        <v>3.0470000000000002</v>
      </c>
      <c r="G2089" s="2">
        <v>95739.786999999997</v>
      </c>
      <c r="H2089" s="6">
        <f t="shared" si="32"/>
        <v>-9.7087378640776066E-3</v>
      </c>
      <c r="I2089" s="5"/>
      <c r="J2089" s="5"/>
      <c r="K2089" s="5"/>
    </row>
    <row r="2090" spans="2:11" ht="13.5" x14ac:dyDescent="0.35">
      <c r="B2090" s="4">
        <v>45042</v>
      </c>
      <c r="C2090" s="2">
        <v>3.05</v>
      </c>
      <c r="D2090" s="2">
        <v>3.05</v>
      </c>
      <c r="E2090" s="2">
        <v>8584</v>
      </c>
      <c r="F2090" s="2">
        <v>3.0129999999999999</v>
      </c>
      <c r="G2090" s="2">
        <v>25863.592000000001</v>
      </c>
      <c r="H2090" s="6">
        <f t="shared" si="32"/>
        <v>-3.2679738562092259E-3</v>
      </c>
      <c r="I2090" s="5"/>
      <c r="J2090" s="5"/>
      <c r="K2090" s="5"/>
    </row>
    <row r="2091" spans="2:11" ht="13.5" x14ac:dyDescent="0.35">
      <c r="B2091" s="4">
        <v>45043</v>
      </c>
      <c r="C2091" s="2">
        <v>3.04</v>
      </c>
      <c r="D2091" s="2">
        <v>3.04</v>
      </c>
      <c r="E2091" s="2">
        <v>10418</v>
      </c>
      <c r="F2091" s="2">
        <v>3</v>
      </c>
      <c r="G2091" s="2">
        <v>31254</v>
      </c>
      <c r="H2091" s="6">
        <f t="shared" si="32"/>
        <v>-3.2786885245900941E-3</v>
      </c>
      <c r="I2091" s="5"/>
      <c r="J2091" s="5"/>
      <c r="K2091" s="5"/>
    </row>
    <row r="2092" spans="2:11" ht="13.5" x14ac:dyDescent="0.35">
      <c r="B2092" s="4">
        <v>45044</v>
      </c>
      <c r="C2092" s="2">
        <v>3.04</v>
      </c>
      <c r="D2092" s="2">
        <v>3.04</v>
      </c>
      <c r="E2092" s="2">
        <v>14205</v>
      </c>
      <c r="F2092" s="2">
        <v>3.01</v>
      </c>
      <c r="G2092" s="2">
        <v>42757.05</v>
      </c>
      <c r="H2092" s="6">
        <f t="shared" si="32"/>
        <v>0</v>
      </c>
      <c r="I2092" s="5"/>
      <c r="J2092" s="5"/>
      <c r="K2092" s="5"/>
    </row>
    <row r="2093" spans="2:11" ht="13.5" x14ac:dyDescent="0.35">
      <c r="B2093" s="4">
        <v>45048</v>
      </c>
      <c r="C2093" s="2">
        <v>3.05</v>
      </c>
      <c r="D2093" s="2">
        <v>3.05</v>
      </c>
      <c r="E2093" s="2">
        <v>2286</v>
      </c>
      <c r="F2093" s="2">
        <v>3.016</v>
      </c>
      <c r="G2093" s="2">
        <v>6894.576</v>
      </c>
      <c r="H2093" s="6">
        <f t="shared" si="32"/>
        <v>3.2894736842104563E-3</v>
      </c>
      <c r="I2093" s="5"/>
      <c r="J2093" s="5"/>
      <c r="K2093" s="5"/>
    </row>
    <row r="2094" spans="2:11" ht="13.5" x14ac:dyDescent="0.35">
      <c r="B2094" s="4">
        <v>45049</v>
      </c>
      <c r="C2094" s="2">
        <v>3.05</v>
      </c>
      <c r="D2094" s="2">
        <v>3.05</v>
      </c>
      <c r="E2094" s="2">
        <v>27626</v>
      </c>
      <c r="F2094" s="2">
        <v>3.05</v>
      </c>
      <c r="G2094" s="2">
        <v>84259.3</v>
      </c>
      <c r="H2094" s="6">
        <f t="shared" si="32"/>
        <v>0</v>
      </c>
      <c r="I2094" s="5"/>
      <c r="J2094" s="5"/>
      <c r="K2094" s="5"/>
    </row>
    <row r="2095" spans="2:11" ht="13.5" x14ac:dyDescent="0.35">
      <c r="B2095" s="4">
        <v>45050</v>
      </c>
      <c r="C2095" s="2">
        <v>3.06</v>
      </c>
      <c r="D2095" s="2">
        <v>3.06</v>
      </c>
      <c r="E2095" s="2">
        <v>13986</v>
      </c>
      <c r="F2095" s="2">
        <v>3.0409999999999999</v>
      </c>
      <c r="G2095" s="2">
        <v>42531.425999999999</v>
      </c>
      <c r="H2095" s="6">
        <f t="shared" si="32"/>
        <v>3.2786885245902398E-3</v>
      </c>
      <c r="I2095" s="5"/>
      <c r="J2095" s="5"/>
      <c r="K2095" s="5"/>
    </row>
    <row r="2096" spans="2:11" ht="13.5" x14ac:dyDescent="0.35">
      <c r="B2096" s="4">
        <v>45051</v>
      </c>
      <c r="C2096" s="2">
        <v>3.14</v>
      </c>
      <c r="D2096" s="2">
        <v>3.14</v>
      </c>
      <c r="E2096" s="2">
        <v>165908</v>
      </c>
      <c r="F2096" s="2">
        <v>3.0910000000000002</v>
      </c>
      <c r="G2096" s="2">
        <v>512821.62800000003</v>
      </c>
      <c r="H2096" s="6">
        <f t="shared" si="32"/>
        <v>2.6143790849673224E-2</v>
      </c>
      <c r="I2096" s="5"/>
      <c r="J2096" s="5"/>
      <c r="K2096" s="5"/>
    </row>
    <row r="2097" spans="2:11" ht="13.5" x14ac:dyDescent="0.35">
      <c r="B2097" s="4">
        <v>45054</v>
      </c>
      <c r="C2097" s="2">
        <v>3.22</v>
      </c>
      <c r="D2097" s="2">
        <v>3.22</v>
      </c>
      <c r="E2097" s="2">
        <v>117777</v>
      </c>
      <c r="F2097" s="2">
        <v>3.1850000000000001</v>
      </c>
      <c r="G2097" s="2">
        <v>375119.745</v>
      </c>
      <c r="H2097" s="6">
        <f t="shared" si="32"/>
        <v>2.5477707006369449E-2</v>
      </c>
      <c r="I2097" s="5"/>
      <c r="J2097" s="5"/>
      <c r="K2097" s="5"/>
    </row>
    <row r="2098" spans="2:11" ht="13.5" x14ac:dyDescent="0.35">
      <c r="B2098" s="4">
        <v>45055</v>
      </c>
      <c r="C2098" s="2">
        <v>3.25</v>
      </c>
      <c r="D2098" s="2">
        <v>3.25</v>
      </c>
      <c r="E2098" s="2">
        <v>55706</v>
      </c>
      <c r="F2098" s="2">
        <v>3.2290000000000001</v>
      </c>
      <c r="G2098" s="2">
        <v>179874.674</v>
      </c>
      <c r="H2098" s="6">
        <f t="shared" si="32"/>
        <v>9.3167701863353432E-3</v>
      </c>
      <c r="I2098" s="5"/>
      <c r="J2098" s="5"/>
      <c r="K2098" s="5"/>
    </row>
    <row r="2099" spans="2:11" ht="13.5" x14ac:dyDescent="0.35">
      <c r="B2099" s="4">
        <v>45056</v>
      </c>
      <c r="C2099" s="2">
        <v>3.25</v>
      </c>
      <c r="D2099" s="2">
        <v>3.25</v>
      </c>
      <c r="E2099" s="2">
        <v>45037</v>
      </c>
      <c r="F2099" s="2">
        <v>3.2250000000000001</v>
      </c>
      <c r="G2099" s="2">
        <v>145244.32500000001</v>
      </c>
      <c r="H2099" s="6">
        <f t="shared" si="32"/>
        <v>0</v>
      </c>
      <c r="I2099" s="5"/>
      <c r="J2099" s="5"/>
      <c r="K2099" s="5"/>
    </row>
    <row r="2100" spans="2:11" ht="13.5" x14ac:dyDescent="0.35">
      <c r="B2100" s="4">
        <v>45057</v>
      </c>
      <c r="C2100" s="2">
        <v>3.29</v>
      </c>
      <c r="D2100" s="2">
        <v>3.29</v>
      </c>
      <c r="E2100" s="2">
        <v>62897</v>
      </c>
      <c r="F2100" s="2">
        <v>3.2719999999999998</v>
      </c>
      <c r="G2100" s="2">
        <v>205798.984</v>
      </c>
      <c r="H2100" s="6">
        <f t="shared" si="32"/>
        <v>1.2307692307692318E-2</v>
      </c>
      <c r="I2100" s="5"/>
      <c r="J2100" s="5"/>
      <c r="K2100" s="5"/>
    </row>
    <row r="2101" spans="2:11" ht="13.5" x14ac:dyDescent="0.35">
      <c r="B2101" s="4">
        <v>45058</v>
      </c>
      <c r="C2101" s="2">
        <v>3.27</v>
      </c>
      <c r="D2101" s="2">
        <v>3.27</v>
      </c>
      <c r="E2101" s="2">
        <v>19701</v>
      </c>
      <c r="F2101" s="2">
        <v>3.286</v>
      </c>
      <c r="G2101" s="2">
        <v>64737.485999999997</v>
      </c>
      <c r="H2101" s="6">
        <f t="shared" si="32"/>
        <v>-6.0790273556231055E-3</v>
      </c>
      <c r="I2101" s="5"/>
      <c r="J2101" s="5"/>
      <c r="K2101" s="5"/>
    </row>
    <row r="2102" spans="2:11" ht="13.5" x14ac:dyDescent="0.35">
      <c r="B2102" s="4">
        <v>45061</v>
      </c>
      <c r="C2102" s="2">
        <v>3.24</v>
      </c>
      <c r="D2102" s="2">
        <v>3.24</v>
      </c>
      <c r="E2102" s="2">
        <v>5805</v>
      </c>
      <c r="F2102" s="2">
        <v>3.2280000000000002</v>
      </c>
      <c r="G2102" s="2">
        <v>18738.54</v>
      </c>
      <c r="H2102" s="6">
        <f t="shared" si="32"/>
        <v>-9.1743119266054444E-3</v>
      </c>
      <c r="I2102" s="5"/>
      <c r="J2102" s="5"/>
      <c r="K2102" s="5"/>
    </row>
    <row r="2103" spans="2:11" ht="13.5" x14ac:dyDescent="0.35">
      <c r="B2103" s="4">
        <v>45062</v>
      </c>
      <c r="C2103" s="2">
        <v>3.23</v>
      </c>
      <c r="D2103" s="2">
        <v>3.23</v>
      </c>
      <c r="E2103" s="2">
        <v>5640</v>
      </c>
      <c r="F2103" s="2">
        <v>3.214</v>
      </c>
      <c r="G2103" s="2">
        <v>18126.96</v>
      </c>
      <c r="H2103" s="6">
        <f t="shared" si="32"/>
        <v>-3.0864197530864907E-3</v>
      </c>
      <c r="I2103" s="5"/>
      <c r="J2103" s="5"/>
      <c r="K2103" s="5"/>
    </row>
    <row r="2104" spans="2:11" ht="13.5" x14ac:dyDescent="0.35">
      <c r="B2104" s="4">
        <v>45063</v>
      </c>
      <c r="C2104" s="2">
        <v>3.23</v>
      </c>
      <c r="D2104" s="2">
        <v>3.23</v>
      </c>
      <c r="E2104" s="2">
        <v>18084</v>
      </c>
      <c r="F2104" s="2">
        <v>3.1949999999999998</v>
      </c>
      <c r="G2104" s="2">
        <v>57778.38</v>
      </c>
      <c r="H2104" s="6">
        <f t="shared" si="32"/>
        <v>0</v>
      </c>
      <c r="I2104" s="5"/>
      <c r="J2104" s="5"/>
      <c r="K2104" s="5"/>
    </row>
    <row r="2105" spans="2:11" ht="13.5" x14ac:dyDescent="0.35">
      <c r="B2105" s="4">
        <v>45064</v>
      </c>
      <c r="C2105" s="2">
        <v>3.19</v>
      </c>
      <c r="D2105" s="2">
        <v>3.19</v>
      </c>
      <c r="E2105" s="2">
        <v>36753</v>
      </c>
      <c r="F2105" s="2">
        <v>3.177</v>
      </c>
      <c r="G2105" s="2">
        <v>116764.281</v>
      </c>
      <c r="H2105" s="6">
        <f t="shared" si="32"/>
        <v>-1.2383900928792581E-2</v>
      </c>
      <c r="I2105" s="5"/>
      <c r="J2105" s="5"/>
      <c r="K2105" s="5"/>
    </row>
    <row r="2106" spans="2:11" ht="13.5" x14ac:dyDescent="0.35">
      <c r="B2106" s="4">
        <v>45065</v>
      </c>
      <c r="C2106" s="2">
        <v>3.2</v>
      </c>
      <c r="D2106" s="2">
        <v>3.2</v>
      </c>
      <c r="E2106" s="2">
        <v>6469</v>
      </c>
      <c r="F2106" s="2">
        <v>3.157</v>
      </c>
      <c r="G2106" s="2">
        <v>20422.633000000002</v>
      </c>
      <c r="H2106" s="6">
        <f t="shared" si="32"/>
        <v>3.1347962382445864E-3</v>
      </c>
      <c r="I2106" s="5"/>
      <c r="J2106" s="5"/>
      <c r="K2106" s="5"/>
    </row>
    <row r="2107" spans="2:11" ht="13.5" x14ac:dyDescent="0.35">
      <c r="B2107" s="4">
        <v>45068</v>
      </c>
      <c r="C2107" s="2">
        <v>3.16</v>
      </c>
      <c r="D2107" s="2">
        <v>3.16</v>
      </c>
      <c r="E2107" s="2">
        <v>8376</v>
      </c>
      <c r="F2107" s="2">
        <v>3.1179999999999999</v>
      </c>
      <c r="G2107" s="2">
        <v>26116.367999999999</v>
      </c>
      <c r="H2107" s="6">
        <f t="shared" si="32"/>
        <v>-1.2500000000000011E-2</v>
      </c>
      <c r="I2107" s="5"/>
      <c r="J2107" s="5"/>
      <c r="K2107" s="5"/>
    </row>
    <row r="2108" spans="2:11" ht="13.5" x14ac:dyDescent="0.35">
      <c r="B2108" s="4">
        <v>45069</v>
      </c>
      <c r="C2108" s="2">
        <v>3.18</v>
      </c>
      <c r="D2108" s="2">
        <v>3.18</v>
      </c>
      <c r="E2108" s="2">
        <v>4003</v>
      </c>
      <c r="F2108" s="2">
        <v>3.1459999999999999</v>
      </c>
      <c r="G2108" s="2">
        <v>12593.438</v>
      </c>
      <c r="H2108" s="6">
        <f t="shared" si="32"/>
        <v>6.329113924050638E-3</v>
      </c>
      <c r="I2108" s="5"/>
      <c r="J2108" s="5"/>
      <c r="K2108" s="5"/>
    </row>
    <row r="2109" spans="2:11" ht="13.5" x14ac:dyDescent="0.35">
      <c r="B2109" s="4">
        <v>45070</v>
      </c>
      <c r="C2109" s="2">
        <v>3.22</v>
      </c>
      <c r="D2109" s="2">
        <v>3.22</v>
      </c>
      <c r="E2109" s="2">
        <v>8175</v>
      </c>
      <c r="F2109" s="2">
        <v>3.1970000000000001</v>
      </c>
      <c r="G2109" s="2">
        <v>26135.474999999999</v>
      </c>
      <c r="H2109" s="6">
        <f t="shared" si="32"/>
        <v>1.2578616352201269E-2</v>
      </c>
      <c r="I2109" s="5"/>
      <c r="J2109" s="5"/>
      <c r="K2109" s="5"/>
    </row>
    <row r="2110" spans="2:11" ht="13.5" x14ac:dyDescent="0.35">
      <c r="B2110" s="4">
        <v>45071</v>
      </c>
      <c r="C2110" s="2">
        <v>3.23</v>
      </c>
      <c r="D2110" s="2">
        <v>3.23</v>
      </c>
      <c r="E2110" s="2">
        <v>21287</v>
      </c>
      <c r="F2110" s="2">
        <v>3.2080000000000002</v>
      </c>
      <c r="G2110" s="2">
        <v>68288.695999999996</v>
      </c>
      <c r="H2110" s="6">
        <f t="shared" si="32"/>
        <v>3.1055900621117347E-3</v>
      </c>
      <c r="I2110" s="5"/>
      <c r="J2110" s="5"/>
      <c r="K2110" s="5"/>
    </row>
    <row r="2111" spans="2:11" ht="13.5" x14ac:dyDescent="0.35">
      <c r="B2111" s="4">
        <v>45072</v>
      </c>
      <c r="C2111" s="2">
        <v>3.21</v>
      </c>
      <c r="D2111" s="2">
        <v>3.21</v>
      </c>
      <c r="E2111" s="2">
        <v>14327</v>
      </c>
      <c r="F2111" s="2">
        <v>3.1640000000000001</v>
      </c>
      <c r="G2111" s="2">
        <v>45330.627999999997</v>
      </c>
      <c r="H2111" s="6">
        <f t="shared" si="32"/>
        <v>-6.1919504643962904E-3</v>
      </c>
      <c r="I2111" s="5"/>
      <c r="J2111" s="5"/>
      <c r="K2111" s="5"/>
    </row>
    <row r="2112" spans="2:11" ht="13.5" x14ac:dyDescent="0.35">
      <c r="B2112" s="4">
        <v>45075</v>
      </c>
      <c r="C2112" s="2">
        <v>3.21</v>
      </c>
      <c r="D2112" s="2">
        <v>3.21</v>
      </c>
      <c r="E2112" s="2">
        <v>12188</v>
      </c>
      <c r="F2112" s="2">
        <v>3.1429999999999998</v>
      </c>
      <c r="G2112" s="2">
        <v>38306.883999999998</v>
      </c>
      <c r="H2112" s="6">
        <f t="shared" si="32"/>
        <v>0</v>
      </c>
      <c r="I2112" s="5"/>
      <c r="J2112" s="5"/>
      <c r="K2112" s="5"/>
    </row>
    <row r="2113" spans="2:11" ht="13.5" x14ac:dyDescent="0.35">
      <c r="B2113" s="4">
        <v>45076</v>
      </c>
      <c r="C2113" s="2">
        <v>3.2</v>
      </c>
      <c r="D2113" s="2">
        <v>3.2</v>
      </c>
      <c r="E2113" s="2">
        <v>1512</v>
      </c>
      <c r="F2113" s="2">
        <v>3.2</v>
      </c>
      <c r="G2113" s="2">
        <v>4838.3999999999996</v>
      </c>
      <c r="H2113" s="6">
        <f t="shared" si="32"/>
        <v>-3.1152647975077217E-3</v>
      </c>
      <c r="I2113" s="5"/>
      <c r="J2113" s="5"/>
      <c r="K2113" s="5"/>
    </row>
    <row r="2114" spans="2:11" ht="13.5" x14ac:dyDescent="0.35">
      <c r="B2114" s="4">
        <v>45077</v>
      </c>
      <c r="C2114" s="2">
        <v>3.17</v>
      </c>
      <c r="D2114" s="2">
        <v>3.17</v>
      </c>
      <c r="E2114" s="2">
        <v>9564</v>
      </c>
      <c r="F2114" s="2">
        <v>3.1589999999999998</v>
      </c>
      <c r="G2114" s="2">
        <v>30212.675999999999</v>
      </c>
      <c r="H2114" s="6">
        <f t="shared" si="32"/>
        <v>-9.3750000000000777E-3</v>
      </c>
      <c r="I2114" s="5"/>
      <c r="J2114" s="5"/>
      <c r="K2114" s="5"/>
    </row>
    <row r="2115" spans="2:11" ht="13.5" x14ac:dyDescent="0.35">
      <c r="B2115" s="4">
        <v>45078</v>
      </c>
      <c r="C2115" s="2">
        <v>3.16</v>
      </c>
      <c r="D2115" s="2">
        <v>3.16</v>
      </c>
      <c r="E2115" s="2">
        <v>26356</v>
      </c>
      <c r="F2115" s="2">
        <v>3.1419999999999999</v>
      </c>
      <c r="G2115" s="2">
        <v>82810.551999999996</v>
      </c>
      <c r="H2115" s="6">
        <f t="shared" si="32"/>
        <v>-3.1545741324920462E-3</v>
      </c>
      <c r="I2115" s="5"/>
      <c r="J2115" s="5"/>
      <c r="K2115" s="5"/>
    </row>
    <row r="2116" spans="2:11" ht="13.5" x14ac:dyDescent="0.35">
      <c r="B2116" s="4">
        <v>45079</v>
      </c>
      <c r="C2116" s="2">
        <v>3.16</v>
      </c>
      <c r="D2116" s="2">
        <v>3.16</v>
      </c>
      <c r="E2116" s="2">
        <v>14370</v>
      </c>
      <c r="F2116" s="2">
        <v>3.1480000000000001</v>
      </c>
      <c r="G2116" s="2">
        <v>45236.76</v>
      </c>
      <c r="H2116" s="6">
        <f t="shared" si="32"/>
        <v>0</v>
      </c>
      <c r="I2116" s="5"/>
      <c r="J2116" s="5"/>
      <c r="K2116" s="5"/>
    </row>
    <row r="2117" spans="2:11" ht="13.5" x14ac:dyDescent="0.35">
      <c r="B2117" s="4">
        <v>45082</v>
      </c>
      <c r="C2117" s="2">
        <v>3.16</v>
      </c>
      <c r="D2117" s="2">
        <v>3.16</v>
      </c>
      <c r="E2117" s="2">
        <v>690</v>
      </c>
      <c r="F2117" s="2">
        <v>3.16</v>
      </c>
      <c r="G2117" s="2">
        <v>2180.4</v>
      </c>
      <c r="H2117" s="6">
        <f t="shared" si="32"/>
        <v>0</v>
      </c>
      <c r="I2117" s="5"/>
      <c r="J2117" s="5"/>
      <c r="K2117" s="5"/>
    </row>
    <row r="2118" spans="2:11" ht="13.5" x14ac:dyDescent="0.35">
      <c r="B2118" s="4">
        <v>45083</v>
      </c>
      <c r="C2118" s="2">
        <v>3.1</v>
      </c>
      <c r="D2118" s="2">
        <v>3.1</v>
      </c>
      <c r="E2118" s="2">
        <v>17753</v>
      </c>
      <c r="F2118" s="2">
        <v>3.12</v>
      </c>
      <c r="G2118" s="2">
        <v>55389.36</v>
      </c>
      <c r="H2118" s="6">
        <f t="shared" si="32"/>
        <v>-1.8987341772151913E-2</v>
      </c>
      <c r="I2118" s="5"/>
      <c r="J2118" s="5"/>
      <c r="K2118" s="5"/>
    </row>
    <row r="2119" spans="2:11" ht="13.5" x14ac:dyDescent="0.35">
      <c r="B2119" s="4">
        <v>45084</v>
      </c>
      <c r="C2119" s="2">
        <v>3.14</v>
      </c>
      <c r="D2119" s="2">
        <v>3.14</v>
      </c>
      <c r="E2119" s="2">
        <v>8957</v>
      </c>
      <c r="F2119" s="2">
        <v>3.1160000000000001</v>
      </c>
      <c r="G2119" s="2">
        <v>27910.011999999999</v>
      </c>
      <c r="H2119" s="6">
        <f t="shared" ref="H2119:H2182" si="33">(D2119-D2118)/D2118</f>
        <v>1.2903225806451623E-2</v>
      </c>
      <c r="I2119" s="5"/>
      <c r="J2119" s="5"/>
      <c r="K2119" s="5"/>
    </row>
    <row r="2120" spans="2:11" ht="13.5" x14ac:dyDescent="0.35">
      <c r="B2120" s="4">
        <v>45085</v>
      </c>
      <c r="C2120" s="2">
        <v>3.14</v>
      </c>
      <c r="D2120" s="2">
        <v>3.14</v>
      </c>
      <c r="E2120" s="2">
        <v>4098</v>
      </c>
      <c r="F2120" s="2">
        <v>3.117</v>
      </c>
      <c r="G2120" s="2">
        <v>12773.466</v>
      </c>
      <c r="H2120" s="6">
        <f t="shared" si="33"/>
        <v>0</v>
      </c>
      <c r="I2120" s="5"/>
      <c r="J2120" s="5"/>
      <c r="K2120" s="5"/>
    </row>
    <row r="2121" spans="2:11" ht="13.5" x14ac:dyDescent="0.35">
      <c r="B2121" s="4">
        <v>45086</v>
      </c>
      <c r="C2121" s="2">
        <v>3.2</v>
      </c>
      <c r="D2121" s="2">
        <v>3.2</v>
      </c>
      <c r="E2121" s="2">
        <v>8771</v>
      </c>
      <c r="F2121" s="2">
        <v>3.1880000000000002</v>
      </c>
      <c r="G2121" s="2">
        <v>27961.948</v>
      </c>
      <c r="H2121" s="6">
        <f t="shared" si="33"/>
        <v>1.9108280254777087E-2</v>
      </c>
      <c r="I2121" s="5"/>
      <c r="J2121" s="5"/>
      <c r="K2121" s="5"/>
    </row>
    <row r="2122" spans="2:11" ht="13.5" x14ac:dyDescent="0.35">
      <c r="B2122" s="4">
        <v>45089</v>
      </c>
      <c r="C2122" s="2">
        <v>3.24</v>
      </c>
      <c r="D2122" s="2">
        <v>3.24</v>
      </c>
      <c r="E2122" s="2">
        <v>14558</v>
      </c>
      <c r="F2122" s="2">
        <v>3.2029999999999998</v>
      </c>
      <c r="G2122" s="2">
        <v>46629.273999999998</v>
      </c>
      <c r="H2122" s="6">
        <f t="shared" si="33"/>
        <v>1.2500000000000011E-2</v>
      </c>
      <c r="I2122" s="5"/>
      <c r="J2122" s="5"/>
      <c r="K2122" s="5"/>
    </row>
    <row r="2123" spans="2:11" ht="13.5" x14ac:dyDescent="0.35">
      <c r="B2123" s="4">
        <v>45090</v>
      </c>
      <c r="C2123" s="2">
        <v>3.31</v>
      </c>
      <c r="D2123" s="2">
        <v>3.31</v>
      </c>
      <c r="E2123" s="2">
        <v>37020</v>
      </c>
      <c r="F2123" s="2">
        <v>3.2989999999999999</v>
      </c>
      <c r="G2123" s="2">
        <v>122128.98</v>
      </c>
      <c r="H2123" s="6">
        <f t="shared" si="33"/>
        <v>2.1604938271604889E-2</v>
      </c>
      <c r="I2123" s="5"/>
      <c r="J2123" s="5"/>
      <c r="K2123" s="5"/>
    </row>
    <row r="2124" spans="2:11" ht="13.5" x14ac:dyDescent="0.35">
      <c r="B2124" s="4">
        <v>45091</v>
      </c>
      <c r="C2124" s="2">
        <v>3.3</v>
      </c>
      <c r="D2124" s="2">
        <v>3.3</v>
      </c>
      <c r="E2124" s="2">
        <v>12022</v>
      </c>
      <c r="F2124" s="2">
        <v>3.294</v>
      </c>
      <c r="G2124" s="2">
        <v>39600.468000000001</v>
      </c>
      <c r="H2124" s="6">
        <f t="shared" si="33"/>
        <v>-3.0211480362538463E-3</v>
      </c>
      <c r="I2124" s="5"/>
      <c r="J2124" s="5"/>
      <c r="K2124" s="5"/>
    </row>
    <row r="2125" spans="2:11" ht="13.5" x14ac:dyDescent="0.35">
      <c r="B2125" s="4">
        <v>45092</v>
      </c>
      <c r="C2125" s="2">
        <v>3.3</v>
      </c>
      <c r="D2125" s="2">
        <v>3.3</v>
      </c>
      <c r="E2125" s="2">
        <v>918</v>
      </c>
      <c r="F2125" s="2">
        <v>3.2120000000000002</v>
      </c>
      <c r="G2125" s="2">
        <v>2948.616</v>
      </c>
      <c r="H2125" s="6">
        <f t="shared" si="33"/>
        <v>0</v>
      </c>
      <c r="I2125" s="5"/>
      <c r="J2125" s="5"/>
      <c r="K2125" s="5"/>
    </row>
    <row r="2126" spans="2:11" ht="13.5" x14ac:dyDescent="0.35">
      <c r="B2126" s="4">
        <v>45093</v>
      </c>
      <c r="C2126" s="2">
        <v>3.28</v>
      </c>
      <c r="D2126" s="2">
        <v>3.28</v>
      </c>
      <c r="E2126" s="2">
        <v>2456</v>
      </c>
      <c r="F2126" s="2">
        <v>3.1560000000000001</v>
      </c>
      <c r="G2126" s="2">
        <v>7751.1360000000004</v>
      </c>
      <c r="H2126" s="6">
        <f t="shared" si="33"/>
        <v>-6.0606060606060667E-3</v>
      </c>
      <c r="I2126" s="5"/>
      <c r="J2126" s="5"/>
      <c r="K2126" s="5"/>
    </row>
    <row r="2127" spans="2:11" ht="13.5" x14ac:dyDescent="0.35">
      <c r="B2127" s="4">
        <v>45096</v>
      </c>
      <c r="C2127" s="2">
        <v>3.3</v>
      </c>
      <c r="D2127" s="2">
        <v>3.3</v>
      </c>
      <c r="E2127" s="2">
        <v>2876</v>
      </c>
      <c r="F2127" s="2">
        <v>3.2549999999999999</v>
      </c>
      <c r="G2127" s="2">
        <v>9361.3799999999992</v>
      </c>
      <c r="H2127" s="6">
        <f t="shared" si="33"/>
        <v>6.0975609756097615E-3</v>
      </c>
      <c r="I2127" s="5"/>
      <c r="J2127" s="5"/>
      <c r="K2127" s="5"/>
    </row>
    <row r="2128" spans="2:11" ht="13.5" x14ac:dyDescent="0.35">
      <c r="B2128" s="4">
        <v>45097</v>
      </c>
      <c r="C2128" s="2">
        <v>3.24</v>
      </c>
      <c r="D2128" s="2">
        <v>3.24</v>
      </c>
      <c r="E2128" s="2">
        <v>1786</v>
      </c>
      <c r="F2128" s="2">
        <v>3.2170000000000001</v>
      </c>
      <c r="G2128" s="2">
        <v>5745.5619999999999</v>
      </c>
      <c r="H2128" s="6">
        <f t="shared" si="33"/>
        <v>-1.8181818181818063E-2</v>
      </c>
      <c r="I2128" s="5"/>
      <c r="J2128" s="5"/>
      <c r="K2128" s="5"/>
    </row>
    <row r="2129" spans="2:11" ht="13.5" x14ac:dyDescent="0.35">
      <c r="B2129" s="4">
        <v>45098</v>
      </c>
      <c r="C2129" s="2">
        <v>3.15</v>
      </c>
      <c r="D2129" s="2">
        <v>3.15</v>
      </c>
      <c r="E2129" s="2">
        <v>3930</v>
      </c>
      <c r="F2129" s="2">
        <v>3.1480000000000001</v>
      </c>
      <c r="G2129" s="2">
        <v>12371.64</v>
      </c>
      <c r="H2129" s="6">
        <f t="shared" si="33"/>
        <v>-2.777777777777787E-2</v>
      </c>
      <c r="I2129" s="5"/>
      <c r="J2129" s="5"/>
      <c r="K2129" s="5"/>
    </row>
    <row r="2130" spans="2:11" ht="13.5" x14ac:dyDescent="0.35">
      <c r="B2130" s="4">
        <v>45099</v>
      </c>
      <c r="C2130" s="2">
        <v>3.18</v>
      </c>
      <c r="D2130" s="2">
        <v>3.18</v>
      </c>
      <c r="E2130" s="2">
        <v>7545</v>
      </c>
      <c r="F2130" s="2">
        <v>3.1419999999999999</v>
      </c>
      <c r="G2130" s="2">
        <v>23706.39</v>
      </c>
      <c r="H2130" s="6">
        <f t="shared" si="33"/>
        <v>9.5238095238096027E-3</v>
      </c>
      <c r="I2130" s="5"/>
      <c r="J2130" s="5"/>
      <c r="K2130" s="5"/>
    </row>
    <row r="2131" spans="2:11" ht="13.5" x14ac:dyDescent="0.35">
      <c r="B2131" s="4">
        <v>45100</v>
      </c>
      <c r="C2131" s="2">
        <v>3.21</v>
      </c>
      <c r="D2131" s="2">
        <v>3.21</v>
      </c>
      <c r="E2131" s="2">
        <v>1933</v>
      </c>
      <c r="F2131" s="2">
        <v>3.1909999999999998</v>
      </c>
      <c r="G2131" s="2">
        <v>6168.2030000000004</v>
      </c>
      <c r="H2131" s="6">
        <f t="shared" si="33"/>
        <v>9.4339622641508823E-3</v>
      </c>
      <c r="I2131" s="5"/>
      <c r="J2131" s="5"/>
      <c r="K2131" s="5"/>
    </row>
    <row r="2132" spans="2:11" ht="13.5" x14ac:dyDescent="0.35">
      <c r="B2132" s="4">
        <v>45103</v>
      </c>
      <c r="C2132" s="2">
        <v>3.25</v>
      </c>
      <c r="D2132" s="2">
        <v>3.25</v>
      </c>
      <c r="E2132" s="2">
        <v>29635</v>
      </c>
      <c r="F2132" s="2">
        <v>3.2490000000000001</v>
      </c>
      <c r="G2132" s="2">
        <v>96284.115000000005</v>
      </c>
      <c r="H2132" s="6">
        <f t="shared" si="33"/>
        <v>1.2461059190031164E-2</v>
      </c>
      <c r="I2132" s="5"/>
      <c r="J2132" s="5"/>
      <c r="K2132" s="5"/>
    </row>
    <row r="2133" spans="2:11" ht="13.5" x14ac:dyDescent="0.35">
      <c r="B2133" s="4">
        <v>45104</v>
      </c>
      <c r="C2133" s="2">
        <v>3.3</v>
      </c>
      <c r="D2133" s="2">
        <v>3.3</v>
      </c>
      <c r="E2133" s="2">
        <v>30450</v>
      </c>
      <c r="F2133" s="2">
        <v>3.2890000000000001</v>
      </c>
      <c r="G2133" s="2">
        <v>100150.05</v>
      </c>
      <c r="H2133" s="6">
        <f t="shared" si="33"/>
        <v>1.538461538461533E-2</v>
      </c>
      <c r="I2133" s="5"/>
      <c r="J2133" s="5"/>
      <c r="K2133" s="5"/>
    </row>
    <row r="2134" spans="2:11" ht="13.5" x14ac:dyDescent="0.35">
      <c r="B2134" s="4">
        <v>45107</v>
      </c>
      <c r="C2134" s="2">
        <v>3.32</v>
      </c>
      <c r="D2134" s="2">
        <v>3.32</v>
      </c>
      <c r="E2134" s="2">
        <v>9694</v>
      </c>
      <c r="F2134" s="2">
        <v>3.2909999999999999</v>
      </c>
      <c r="G2134" s="2">
        <v>31902.954000000002</v>
      </c>
      <c r="H2134" s="6">
        <f t="shared" si="33"/>
        <v>6.0606060606060667E-3</v>
      </c>
      <c r="I2134" s="5"/>
      <c r="J2134" s="5"/>
      <c r="K2134" s="5"/>
    </row>
    <row r="2135" spans="2:11" ht="13.5" x14ac:dyDescent="0.35">
      <c r="B2135" s="4">
        <v>45110</v>
      </c>
      <c r="C2135" s="2">
        <v>3.37</v>
      </c>
      <c r="D2135" s="2">
        <v>3.37</v>
      </c>
      <c r="E2135" s="2">
        <v>42552</v>
      </c>
      <c r="F2135" s="2">
        <v>3.3420000000000001</v>
      </c>
      <c r="G2135" s="2">
        <v>142208.78400000001</v>
      </c>
      <c r="H2135" s="6">
        <f t="shared" si="33"/>
        <v>1.5060240963855503E-2</v>
      </c>
      <c r="I2135" s="5"/>
      <c r="J2135" s="5"/>
      <c r="K2135" s="5"/>
    </row>
    <row r="2136" spans="2:11" ht="13.5" x14ac:dyDescent="0.35">
      <c r="B2136" s="4">
        <v>45111</v>
      </c>
      <c r="C2136" s="2">
        <v>3.48</v>
      </c>
      <c r="D2136" s="2">
        <v>3.48</v>
      </c>
      <c r="E2136" s="2">
        <v>102370</v>
      </c>
      <c r="F2136" s="2">
        <v>3.4260000000000002</v>
      </c>
      <c r="G2136" s="2">
        <v>350719.62</v>
      </c>
      <c r="H2136" s="6">
        <f t="shared" si="33"/>
        <v>3.2640949554896104E-2</v>
      </c>
      <c r="I2136" s="5"/>
      <c r="J2136" s="5"/>
      <c r="K2136" s="5"/>
    </row>
    <row r="2137" spans="2:11" ht="13.5" x14ac:dyDescent="0.35">
      <c r="B2137" s="4">
        <v>45112</v>
      </c>
      <c r="C2137" s="2">
        <v>3.5</v>
      </c>
      <c r="D2137" s="2">
        <v>3.5</v>
      </c>
      <c r="E2137" s="2">
        <v>59255</v>
      </c>
      <c r="F2137" s="2">
        <v>3.464</v>
      </c>
      <c r="G2137" s="2">
        <v>205259.32</v>
      </c>
      <c r="H2137" s="6">
        <f t="shared" si="33"/>
        <v>5.7471264367816143E-3</v>
      </c>
      <c r="I2137" s="5"/>
      <c r="J2137" s="5"/>
      <c r="K2137" s="5"/>
    </row>
    <row r="2138" spans="2:11" ht="13.5" x14ac:dyDescent="0.35">
      <c r="B2138" s="4">
        <v>45113</v>
      </c>
      <c r="C2138" s="2">
        <v>3.5</v>
      </c>
      <c r="D2138" s="2">
        <v>3.5</v>
      </c>
      <c r="E2138" s="2">
        <v>6628</v>
      </c>
      <c r="F2138" s="2">
        <v>3.4980000000000002</v>
      </c>
      <c r="G2138" s="2">
        <v>23184.743999999999</v>
      </c>
      <c r="H2138" s="6">
        <f t="shared" si="33"/>
        <v>0</v>
      </c>
      <c r="I2138" s="5"/>
      <c r="J2138" s="5"/>
      <c r="K2138" s="5"/>
    </row>
    <row r="2139" spans="2:11" ht="13.5" x14ac:dyDescent="0.35">
      <c r="B2139" s="4">
        <v>45114</v>
      </c>
      <c r="C2139" s="2">
        <v>3.48</v>
      </c>
      <c r="D2139" s="2">
        <v>3.48</v>
      </c>
      <c r="E2139" s="2">
        <v>3110</v>
      </c>
      <c r="F2139" s="2">
        <v>3.415</v>
      </c>
      <c r="G2139" s="2">
        <v>10620.65</v>
      </c>
      <c r="H2139" s="6">
        <f t="shared" si="33"/>
        <v>-5.7142857142857195E-3</v>
      </c>
      <c r="I2139" s="5"/>
      <c r="J2139" s="5"/>
      <c r="K2139" s="5"/>
    </row>
    <row r="2140" spans="2:11" ht="13.5" x14ac:dyDescent="0.35">
      <c r="B2140" s="4">
        <v>45117</v>
      </c>
      <c r="C2140" s="2">
        <v>3.46</v>
      </c>
      <c r="D2140" s="2">
        <v>3.46</v>
      </c>
      <c r="E2140" s="2">
        <v>34343</v>
      </c>
      <c r="F2140" s="2">
        <v>3.41</v>
      </c>
      <c r="G2140" s="2">
        <v>117109.63</v>
      </c>
      <c r="H2140" s="6">
        <f t="shared" si="33"/>
        <v>-5.7471264367816143E-3</v>
      </c>
      <c r="I2140" s="5"/>
      <c r="J2140" s="5"/>
      <c r="K2140" s="5"/>
    </row>
    <row r="2141" spans="2:11" ht="13.5" x14ac:dyDescent="0.35">
      <c r="B2141" s="4">
        <v>45118</v>
      </c>
      <c r="C2141" s="2">
        <v>3.45</v>
      </c>
      <c r="D2141" s="2">
        <v>3.45</v>
      </c>
      <c r="E2141" s="2">
        <v>1276</v>
      </c>
      <c r="F2141" s="2">
        <v>3.4020000000000001</v>
      </c>
      <c r="G2141" s="2">
        <v>4340.9520000000002</v>
      </c>
      <c r="H2141" s="6">
        <f t="shared" si="33"/>
        <v>-2.8901734104045626E-3</v>
      </c>
      <c r="I2141" s="5"/>
      <c r="J2141" s="5"/>
      <c r="K2141" s="5"/>
    </row>
    <row r="2142" spans="2:11" ht="13.5" x14ac:dyDescent="0.35">
      <c r="B2142" s="4">
        <v>45119</v>
      </c>
      <c r="C2142" s="2">
        <v>3.43</v>
      </c>
      <c r="D2142" s="2">
        <v>3.43</v>
      </c>
      <c r="E2142" s="2">
        <v>993</v>
      </c>
      <c r="F2142" s="2">
        <v>3.4350000000000001</v>
      </c>
      <c r="G2142" s="2">
        <v>3410.9549999999999</v>
      </c>
      <c r="H2142" s="6">
        <f t="shared" si="33"/>
        <v>-5.7971014492753676E-3</v>
      </c>
      <c r="I2142" s="5"/>
      <c r="J2142" s="5"/>
      <c r="K2142" s="5"/>
    </row>
    <row r="2143" spans="2:11" ht="13.5" x14ac:dyDescent="0.35">
      <c r="B2143" s="4">
        <v>45120</v>
      </c>
      <c r="C2143" s="2">
        <v>3.43</v>
      </c>
      <c r="D2143" s="2">
        <v>3.43</v>
      </c>
      <c r="E2143" s="2">
        <v>3900</v>
      </c>
      <c r="F2143" s="2">
        <v>3.4409999999999998</v>
      </c>
      <c r="G2143" s="2">
        <v>13419.9</v>
      </c>
      <c r="H2143" s="6">
        <f t="shared" si="33"/>
        <v>0</v>
      </c>
      <c r="I2143" s="5"/>
      <c r="J2143" s="5"/>
      <c r="K2143" s="5"/>
    </row>
    <row r="2144" spans="2:11" ht="13.5" x14ac:dyDescent="0.35">
      <c r="B2144" s="4">
        <v>45121</v>
      </c>
      <c r="C2144" s="2">
        <v>3.43</v>
      </c>
      <c r="D2144" s="2">
        <v>3.43</v>
      </c>
      <c r="E2144" s="2">
        <v>0</v>
      </c>
      <c r="F2144" s="2">
        <v>0</v>
      </c>
      <c r="G2144" s="2">
        <v>0</v>
      </c>
      <c r="H2144" s="6">
        <f t="shared" si="33"/>
        <v>0</v>
      </c>
      <c r="I2144" s="5"/>
      <c r="J2144" s="5"/>
      <c r="K2144" s="5"/>
    </row>
    <row r="2145" spans="2:11" ht="13.5" x14ac:dyDescent="0.35">
      <c r="B2145" s="4">
        <v>45124</v>
      </c>
      <c r="C2145" s="2">
        <v>3.42</v>
      </c>
      <c r="D2145" s="2">
        <v>3.42</v>
      </c>
      <c r="E2145" s="2">
        <v>2620</v>
      </c>
      <c r="F2145" s="2">
        <v>3.3940000000000001</v>
      </c>
      <c r="G2145" s="2">
        <v>8892.2800000000007</v>
      </c>
      <c r="H2145" s="6">
        <f t="shared" si="33"/>
        <v>-2.915451895043799E-3</v>
      </c>
      <c r="I2145" s="5"/>
      <c r="J2145" s="5"/>
      <c r="K2145" s="5"/>
    </row>
    <row r="2146" spans="2:11" ht="13.5" x14ac:dyDescent="0.35">
      <c r="B2146" s="4">
        <v>45125</v>
      </c>
      <c r="C2146" s="2">
        <v>3.42</v>
      </c>
      <c r="D2146" s="2">
        <v>3.42</v>
      </c>
      <c r="E2146" s="2">
        <v>12062</v>
      </c>
      <c r="F2146" s="2">
        <v>3.419</v>
      </c>
      <c r="G2146" s="2">
        <v>41239.978000000003</v>
      </c>
      <c r="H2146" s="6">
        <f t="shared" si="33"/>
        <v>0</v>
      </c>
      <c r="I2146" s="5"/>
      <c r="J2146" s="5"/>
      <c r="K2146" s="5"/>
    </row>
    <row r="2147" spans="2:11" ht="13.5" x14ac:dyDescent="0.35">
      <c r="B2147" s="4">
        <v>45127</v>
      </c>
      <c r="C2147" s="2">
        <v>3.42</v>
      </c>
      <c r="D2147" s="2">
        <v>3.42</v>
      </c>
      <c r="E2147" s="2">
        <v>10737</v>
      </c>
      <c r="F2147" s="2">
        <v>3.4049999999999998</v>
      </c>
      <c r="G2147" s="2">
        <v>36559.485000000001</v>
      </c>
      <c r="H2147" s="6">
        <f t="shared" si="33"/>
        <v>0</v>
      </c>
      <c r="I2147" s="5"/>
      <c r="J2147" s="5"/>
      <c r="K2147" s="5"/>
    </row>
    <row r="2148" spans="2:11" ht="13.5" x14ac:dyDescent="0.35">
      <c r="B2148" s="4">
        <v>45128</v>
      </c>
      <c r="C2148" s="2">
        <v>3.45</v>
      </c>
      <c r="D2148" s="2">
        <v>3.45</v>
      </c>
      <c r="E2148" s="2">
        <v>5177</v>
      </c>
      <c r="F2148" s="2">
        <v>3.4510000000000001</v>
      </c>
      <c r="G2148" s="2">
        <v>17865.827000000001</v>
      </c>
      <c r="H2148" s="6">
        <f t="shared" si="33"/>
        <v>8.7719298245614759E-3</v>
      </c>
      <c r="I2148" s="5"/>
      <c r="J2148" s="5"/>
      <c r="K2148" s="5"/>
    </row>
    <row r="2149" spans="2:11" ht="13.5" x14ac:dyDescent="0.35">
      <c r="B2149" s="4">
        <v>45131</v>
      </c>
      <c r="C2149" s="2">
        <v>3.45</v>
      </c>
      <c r="D2149" s="2">
        <v>3.45</v>
      </c>
      <c r="E2149" s="2">
        <v>1001</v>
      </c>
      <c r="F2149" s="2">
        <v>3.43</v>
      </c>
      <c r="G2149" s="2">
        <v>3433.43</v>
      </c>
      <c r="H2149" s="6">
        <f t="shared" si="33"/>
        <v>0</v>
      </c>
      <c r="I2149" s="5"/>
      <c r="J2149" s="5"/>
      <c r="K2149" s="5"/>
    </row>
    <row r="2150" spans="2:11" ht="13.5" x14ac:dyDescent="0.35">
      <c r="B2150" s="4">
        <v>45133</v>
      </c>
      <c r="C2150" s="2">
        <v>3.48</v>
      </c>
      <c r="D2150" s="2">
        <v>3.48</v>
      </c>
      <c r="E2150" s="2">
        <v>1001</v>
      </c>
      <c r="F2150" s="2">
        <v>3.48</v>
      </c>
      <c r="G2150" s="2">
        <v>3483.48</v>
      </c>
      <c r="H2150" s="6">
        <f t="shared" si="33"/>
        <v>8.6956521739129863E-3</v>
      </c>
      <c r="I2150" s="5"/>
      <c r="J2150" s="5"/>
      <c r="K2150" s="5"/>
    </row>
    <row r="2151" spans="2:11" ht="13.5" x14ac:dyDescent="0.35">
      <c r="B2151" s="4">
        <v>45134</v>
      </c>
      <c r="C2151" s="2">
        <v>3.47</v>
      </c>
      <c r="D2151" s="2">
        <v>3.47</v>
      </c>
      <c r="E2151" s="2">
        <v>539</v>
      </c>
      <c r="F2151" s="2">
        <v>3.4580000000000002</v>
      </c>
      <c r="G2151" s="2">
        <v>1863.8620000000001</v>
      </c>
      <c r="H2151" s="6">
        <f t="shared" si="33"/>
        <v>-2.8735632183907434E-3</v>
      </c>
      <c r="I2151" s="5"/>
      <c r="J2151" s="5"/>
      <c r="K2151" s="5"/>
    </row>
    <row r="2152" spans="2:11" ht="13.5" x14ac:dyDescent="0.35">
      <c r="B2152" s="4">
        <v>45135</v>
      </c>
      <c r="C2152" s="2">
        <v>3.4</v>
      </c>
      <c r="D2152" s="2">
        <v>3.4</v>
      </c>
      <c r="E2152" s="2">
        <v>1942</v>
      </c>
      <c r="F2152" s="2">
        <v>3.4159999999999999</v>
      </c>
      <c r="G2152" s="2">
        <v>6633.8720000000003</v>
      </c>
      <c r="H2152" s="6">
        <f t="shared" si="33"/>
        <v>-2.0172910662824287E-2</v>
      </c>
      <c r="I2152" s="5"/>
      <c r="J2152" s="5"/>
      <c r="K2152" s="5"/>
    </row>
    <row r="2153" spans="2:11" ht="13.5" x14ac:dyDescent="0.35">
      <c r="B2153" s="4">
        <v>45138</v>
      </c>
      <c r="C2153" s="2">
        <v>3.37</v>
      </c>
      <c r="D2153" s="2">
        <v>3.37</v>
      </c>
      <c r="E2153" s="2">
        <v>404</v>
      </c>
      <c r="F2153" s="2">
        <v>3.38</v>
      </c>
      <c r="G2153" s="2">
        <v>1365.52</v>
      </c>
      <c r="H2153" s="6">
        <f t="shared" si="33"/>
        <v>-8.8235294117646485E-3</v>
      </c>
      <c r="I2153" s="5"/>
      <c r="J2153" s="5"/>
      <c r="K2153" s="5"/>
    </row>
    <row r="2154" spans="2:11" ht="13.5" x14ac:dyDescent="0.35">
      <c r="B2154" s="4">
        <v>45139</v>
      </c>
      <c r="C2154" s="2">
        <v>3.3</v>
      </c>
      <c r="D2154" s="2">
        <v>3.3</v>
      </c>
      <c r="E2154" s="2">
        <v>2403</v>
      </c>
      <c r="F2154" s="2">
        <v>3.3010000000000002</v>
      </c>
      <c r="G2154" s="2">
        <v>7932.3029999999999</v>
      </c>
      <c r="H2154" s="6">
        <f t="shared" si="33"/>
        <v>-2.0771513353115809E-2</v>
      </c>
      <c r="I2154" s="5"/>
      <c r="J2154" s="5"/>
      <c r="K2154" s="5"/>
    </row>
    <row r="2155" spans="2:11" ht="13.5" x14ac:dyDescent="0.35">
      <c r="B2155" s="4">
        <v>45140</v>
      </c>
      <c r="C2155" s="2">
        <v>3.28</v>
      </c>
      <c r="D2155" s="2">
        <v>3.28</v>
      </c>
      <c r="E2155" s="2">
        <v>3622</v>
      </c>
      <c r="F2155" s="2">
        <v>3.2829999999999999</v>
      </c>
      <c r="G2155" s="2">
        <v>11891.026</v>
      </c>
      <c r="H2155" s="6">
        <f t="shared" si="33"/>
        <v>-6.0606060606060667E-3</v>
      </c>
      <c r="I2155" s="5"/>
      <c r="J2155" s="5"/>
      <c r="K2155" s="5"/>
    </row>
    <row r="2156" spans="2:11" ht="13.5" x14ac:dyDescent="0.35">
      <c r="B2156" s="4">
        <v>45141</v>
      </c>
      <c r="C2156" s="2">
        <v>3.3</v>
      </c>
      <c r="D2156" s="2">
        <v>3.3</v>
      </c>
      <c r="E2156" s="2">
        <v>6357</v>
      </c>
      <c r="F2156" s="2">
        <v>3.2850000000000001</v>
      </c>
      <c r="G2156" s="2">
        <v>20882.744999999999</v>
      </c>
      <c r="H2156" s="6">
        <f t="shared" si="33"/>
        <v>6.0975609756097615E-3</v>
      </c>
      <c r="I2156" s="5"/>
      <c r="J2156" s="5"/>
      <c r="K2156" s="5"/>
    </row>
    <row r="2157" spans="2:11" ht="13.5" x14ac:dyDescent="0.35">
      <c r="B2157" s="4">
        <v>45142</v>
      </c>
      <c r="C2157" s="2">
        <v>3.29</v>
      </c>
      <c r="D2157" s="2">
        <v>3.29</v>
      </c>
      <c r="E2157" s="2">
        <v>2789</v>
      </c>
      <c r="F2157" s="2">
        <v>3.2759999999999998</v>
      </c>
      <c r="G2157" s="2">
        <v>9136.7639999999992</v>
      </c>
      <c r="H2157" s="6">
        <f t="shared" si="33"/>
        <v>-3.0303030303029657E-3</v>
      </c>
      <c r="I2157" s="5"/>
      <c r="J2157" s="5"/>
      <c r="K2157" s="5"/>
    </row>
    <row r="2158" spans="2:11" ht="13.5" x14ac:dyDescent="0.35">
      <c r="B2158" s="4">
        <v>45145</v>
      </c>
      <c r="C2158" s="2">
        <v>3.39</v>
      </c>
      <c r="D2158" s="2">
        <v>3.39</v>
      </c>
      <c r="E2158" s="2">
        <v>2854</v>
      </c>
      <c r="F2158" s="2">
        <v>3.302</v>
      </c>
      <c r="G2158" s="2">
        <v>9423.9079999999994</v>
      </c>
      <c r="H2158" s="6">
        <f t="shared" si="33"/>
        <v>3.0395136778115527E-2</v>
      </c>
      <c r="I2158" s="5"/>
      <c r="J2158" s="5"/>
      <c r="K2158" s="5"/>
    </row>
    <row r="2159" spans="2:11" ht="13.5" x14ac:dyDescent="0.35">
      <c r="B2159" s="4">
        <v>45146</v>
      </c>
      <c r="C2159" s="2">
        <v>3.39</v>
      </c>
      <c r="D2159" s="2">
        <v>3.39</v>
      </c>
      <c r="E2159" s="2">
        <v>61112</v>
      </c>
      <c r="F2159" s="2">
        <v>3.331</v>
      </c>
      <c r="G2159" s="2">
        <v>203564.07199999999</v>
      </c>
      <c r="H2159" s="6">
        <f t="shared" si="33"/>
        <v>0</v>
      </c>
      <c r="I2159" s="5"/>
      <c r="J2159" s="5"/>
      <c r="K2159" s="5"/>
    </row>
    <row r="2160" spans="2:11" ht="13.5" x14ac:dyDescent="0.35">
      <c r="B2160" s="4">
        <v>45147</v>
      </c>
      <c r="C2160" s="2">
        <v>3.39</v>
      </c>
      <c r="D2160" s="2">
        <v>3.39</v>
      </c>
      <c r="E2160" s="2">
        <v>41459</v>
      </c>
      <c r="F2160" s="2">
        <v>3.3679999999999999</v>
      </c>
      <c r="G2160" s="2">
        <v>139633.91200000001</v>
      </c>
      <c r="H2160" s="6">
        <f t="shared" si="33"/>
        <v>0</v>
      </c>
      <c r="I2160" s="5"/>
      <c r="J2160" s="5"/>
      <c r="K2160" s="5"/>
    </row>
    <row r="2161" spans="2:11" ht="13.5" x14ac:dyDescent="0.35">
      <c r="B2161" s="4">
        <v>45148</v>
      </c>
      <c r="C2161" s="2">
        <v>3.39</v>
      </c>
      <c r="D2161" s="2">
        <v>3.39</v>
      </c>
      <c r="E2161" s="2">
        <v>300</v>
      </c>
      <c r="F2161" s="2">
        <v>3.39</v>
      </c>
      <c r="G2161" s="2">
        <v>1017</v>
      </c>
      <c r="H2161" s="6">
        <f t="shared" si="33"/>
        <v>0</v>
      </c>
      <c r="I2161" s="5"/>
      <c r="J2161" s="5"/>
      <c r="K2161" s="5"/>
    </row>
    <row r="2162" spans="2:11" ht="13.5" x14ac:dyDescent="0.35">
      <c r="B2162" s="4">
        <v>45149</v>
      </c>
      <c r="C2162" s="2">
        <v>3.39</v>
      </c>
      <c r="D2162" s="2">
        <v>3.39</v>
      </c>
      <c r="E2162" s="2">
        <v>15285</v>
      </c>
      <c r="F2162" s="2">
        <v>3.395</v>
      </c>
      <c r="G2162" s="2">
        <v>51892.574999999997</v>
      </c>
      <c r="H2162" s="6">
        <f t="shared" si="33"/>
        <v>0</v>
      </c>
      <c r="I2162" s="5"/>
      <c r="J2162" s="5"/>
      <c r="K2162" s="5"/>
    </row>
    <row r="2163" spans="2:11" ht="13.5" x14ac:dyDescent="0.35">
      <c r="B2163" s="4">
        <v>45152</v>
      </c>
      <c r="C2163" s="2">
        <v>3.42</v>
      </c>
      <c r="D2163" s="2">
        <v>3.42</v>
      </c>
      <c r="E2163" s="2">
        <v>9429</v>
      </c>
      <c r="F2163" s="2">
        <v>3.403</v>
      </c>
      <c r="G2163" s="2">
        <v>32086.886999999999</v>
      </c>
      <c r="H2163" s="6">
        <f t="shared" si="33"/>
        <v>8.8495575221238364E-3</v>
      </c>
      <c r="I2163" s="5"/>
      <c r="J2163" s="5"/>
      <c r="K2163" s="5"/>
    </row>
    <row r="2164" spans="2:11" ht="13.5" x14ac:dyDescent="0.35">
      <c r="B2164" s="4">
        <v>45153</v>
      </c>
      <c r="C2164" s="2">
        <v>3.43</v>
      </c>
      <c r="D2164" s="2">
        <v>3.43</v>
      </c>
      <c r="E2164" s="2">
        <v>4486</v>
      </c>
      <c r="F2164" s="2">
        <v>3.415</v>
      </c>
      <c r="G2164" s="2">
        <v>15319.69</v>
      </c>
      <c r="H2164" s="6">
        <f t="shared" si="33"/>
        <v>2.923976608187202E-3</v>
      </c>
      <c r="I2164" s="5"/>
      <c r="J2164" s="5"/>
      <c r="K2164" s="5"/>
    </row>
    <row r="2165" spans="2:11" ht="13.5" x14ac:dyDescent="0.35">
      <c r="B2165" s="4">
        <v>45154</v>
      </c>
      <c r="C2165" s="2">
        <v>3.39</v>
      </c>
      <c r="D2165" s="2">
        <v>3.39</v>
      </c>
      <c r="E2165" s="2">
        <v>29248</v>
      </c>
      <c r="F2165" s="2">
        <v>3.3929999999999998</v>
      </c>
      <c r="G2165" s="2">
        <v>99238.464000000007</v>
      </c>
      <c r="H2165" s="6">
        <f t="shared" si="33"/>
        <v>-1.1661807580174937E-2</v>
      </c>
      <c r="I2165" s="5"/>
      <c r="J2165" s="5"/>
      <c r="K2165" s="5"/>
    </row>
    <row r="2166" spans="2:11" ht="13.5" x14ac:dyDescent="0.35">
      <c r="B2166" s="4">
        <v>45155</v>
      </c>
      <c r="C2166" s="2">
        <v>3.3</v>
      </c>
      <c r="D2166" s="2">
        <v>3.3</v>
      </c>
      <c r="E2166" s="2">
        <v>6344</v>
      </c>
      <c r="F2166" s="2">
        <v>3.327</v>
      </c>
      <c r="G2166" s="2">
        <v>21106.488000000001</v>
      </c>
      <c r="H2166" s="6">
        <f t="shared" si="33"/>
        <v>-2.6548672566371771E-2</v>
      </c>
      <c r="I2166" s="5"/>
      <c r="J2166" s="5"/>
      <c r="K2166" s="5"/>
    </row>
    <row r="2167" spans="2:11" ht="13.5" x14ac:dyDescent="0.35">
      <c r="B2167" s="4">
        <v>45156</v>
      </c>
      <c r="C2167" s="2">
        <v>3.26</v>
      </c>
      <c r="D2167" s="2">
        <v>3.26</v>
      </c>
      <c r="E2167" s="2">
        <v>1222</v>
      </c>
      <c r="F2167" s="2">
        <v>3.2669999999999999</v>
      </c>
      <c r="G2167" s="2">
        <v>3992.2739999999999</v>
      </c>
      <c r="H2167" s="6">
        <f t="shared" si="33"/>
        <v>-1.2121212121212133E-2</v>
      </c>
      <c r="I2167" s="5"/>
      <c r="J2167" s="5"/>
      <c r="K2167" s="5"/>
    </row>
    <row r="2168" spans="2:11" ht="13.5" x14ac:dyDescent="0.35">
      <c r="B2168" s="4">
        <v>45159</v>
      </c>
      <c r="C2168" s="2">
        <v>3.28</v>
      </c>
      <c r="D2168" s="2">
        <v>3.28</v>
      </c>
      <c r="E2168" s="2">
        <v>5174</v>
      </c>
      <c r="F2168" s="2">
        <v>3.2050000000000001</v>
      </c>
      <c r="G2168" s="2">
        <v>16582.669999999998</v>
      </c>
      <c r="H2168" s="6">
        <f t="shared" si="33"/>
        <v>6.1349693251533804E-3</v>
      </c>
      <c r="I2168" s="5"/>
      <c r="J2168" s="5"/>
      <c r="K2168" s="5"/>
    </row>
    <row r="2169" spans="2:11" ht="13.5" x14ac:dyDescent="0.35">
      <c r="B2169" s="4">
        <v>45160</v>
      </c>
      <c r="C2169" s="2">
        <v>3.28</v>
      </c>
      <c r="D2169" s="2">
        <v>3.28</v>
      </c>
      <c r="E2169" s="2">
        <v>4643</v>
      </c>
      <c r="F2169" s="2">
        <v>3.2240000000000002</v>
      </c>
      <c r="G2169" s="2">
        <v>14969.031999999999</v>
      </c>
      <c r="H2169" s="6">
        <f t="shared" si="33"/>
        <v>0</v>
      </c>
      <c r="I2169" s="5"/>
      <c r="J2169" s="5"/>
      <c r="K2169" s="5"/>
    </row>
    <row r="2170" spans="2:11" ht="13.5" x14ac:dyDescent="0.35">
      <c r="B2170" s="4">
        <v>45161</v>
      </c>
      <c r="C2170" s="2">
        <v>3.24</v>
      </c>
      <c r="D2170" s="2">
        <v>3.24</v>
      </c>
      <c r="E2170" s="2">
        <v>10261</v>
      </c>
      <c r="F2170" s="2">
        <v>3.2389999999999999</v>
      </c>
      <c r="G2170" s="2">
        <v>33235.379000000001</v>
      </c>
      <c r="H2170" s="6">
        <f t="shared" si="33"/>
        <v>-1.2195121951219388E-2</v>
      </c>
      <c r="I2170" s="5"/>
      <c r="J2170" s="5"/>
      <c r="K2170" s="5"/>
    </row>
    <row r="2171" spans="2:11" ht="13.5" x14ac:dyDescent="0.35">
      <c r="B2171" s="4">
        <v>45162</v>
      </c>
      <c r="C2171" s="2">
        <v>3.39</v>
      </c>
      <c r="D2171" s="2">
        <v>3.39</v>
      </c>
      <c r="E2171" s="2">
        <v>46673</v>
      </c>
      <c r="F2171" s="2">
        <v>3.3380000000000001</v>
      </c>
      <c r="G2171" s="2">
        <v>155794.47399999999</v>
      </c>
      <c r="H2171" s="6">
        <f t="shared" si="33"/>
        <v>4.6296296296296266E-2</v>
      </c>
      <c r="I2171" s="5"/>
      <c r="J2171" s="5"/>
      <c r="K2171" s="5"/>
    </row>
    <row r="2172" spans="2:11" ht="13.5" x14ac:dyDescent="0.35">
      <c r="B2172" s="4">
        <v>45163</v>
      </c>
      <c r="C2172" s="2">
        <v>3.4</v>
      </c>
      <c r="D2172" s="2">
        <v>3.4</v>
      </c>
      <c r="E2172" s="2">
        <v>23598</v>
      </c>
      <c r="F2172" s="2">
        <v>3.395</v>
      </c>
      <c r="G2172" s="2">
        <v>80115.210000000006</v>
      </c>
      <c r="H2172" s="6">
        <f t="shared" si="33"/>
        <v>2.9498525073745683E-3</v>
      </c>
      <c r="I2172" s="5"/>
      <c r="J2172" s="5"/>
      <c r="K2172" s="5"/>
    </row>
    <row r="2173" spans="2:11" ht="13.5" x14ac:dyDescent="0.35">
      <c r="B2173" s="4">
        <v>45166</v>
      </c>
      <c r="C2173" s="2">
        <v>3.43</v>
      </c>
      <c r="D2173" s="2">
        <v>3.43</v>
      </c>
      <c r="E2173" s="2">
        <v>6500</v>
      </c>
      <c r="F2173" s="2">
        <v>3.43</v>
      </c>
      <c r="G2173" s="2">
        <v>22295</v>
      </c>
      <c r="H2173" s="6">
        <f t="shared" si="33"/>
        <v>8.8235294117647786E-3</v>
      </c>
      <c r="I2173" s="5"/>
      <c r="J2173" s="5"/>
      <c r="K2173" s="5"/>
    </row>
    <row r="2174" spans="2:11" ht="13.5" x14ac:dyDescent="0.35">
      <c r="B2174" s="4">
        <v>45167</v>
      </c>
      <c r="C2174" s="2">
        <v>3.4</v>
      </c>
      <c r="D2174" s="2">
        <v>3.4</v>
      </c>
      <c r="E2174" s="2">
        <v>1846</v>
      </c>
      <c r="F2174" s="2">
        <v>3.4</v>
      </c>
      <c r="G2174" s="2">
        <v>6276.4</v>
      </c>
      <c r="H2174" s="6">
        <f t="shared" si="33"/>
        <v>-8.7463556851312668E-3</v>
      </c>
      <c r="I2174" s="5"/>
      <c r="J2174" s="5"/>
      <c r="K2174" s="5"/>
    </row>
    <row r="2175" spans="2:11" ht="13.5" x14ac:dyDescent="0.35">
      <c r="B2175" s="4">
        <v>45168</v>
      </c>
      <c r="C2175" s="2">
        <v>3.43</v>
      </c>
      <c r="D2175" s="2">
        <v>3.43</v>
      </c>
      <c r="E2175" s="2">
        <v>3829</v>
      </c>
      <c r="F2175" s="2">
        <v>3.42</v>
      </c>
      <c r="G2175" s="2">
        <v>13095.18</v>
      </c>
      <c r="H2175" s="6">
        <f t="shared" si="33"/>
        <v>8.8235294117647786E-3</v>
      </c>
      <c r="I2175" s="5"/>
      <c r="J2175" s="5"/>
      <c r="K2175" s="5"/>
    </row>
    <row r="2176" spans="2:11" ht="13.5" x14ac:dyDescent="0.35">
      <c r="B2176" s="4">
        <v>45169</v>
      </c>
      <c r="C2176" s="2">
        <v>3.41</v>
      </c>
      <c r="D2176" s="2">
        <v>3.41</v>
      </c>
      <c r="E2176" s="2">
        <v>3173</v>
      </c>
      <c r="F2176" s="2">
        <v>3.3839999999999999</v>
      </c>
      <c r="G2176" s="2">
        <v>10737.432000000001</v>
      </c>
      <c r="H2176" s="6">
        <f t="shared" si="33"/>
        <v>-5.8309037900874687E-3</v>
      </c>
      <c r="I2176" s="5"/>
      <c r="J2176" s="5"/>
      <c r="K2176" s="5"/>
    </row>
    <row r="2177" spans="2:11" ht="13.5" x14ac:dyDescent="0.35">
      <c r="B2177" s="4">
        <v>45170</v>
      </c>
      <c r="C2177" s="2">
        <v>3.4</v>
      </c>
      <c r="D2177" s="2">
        <v>3.4</v>
      </c>
      <c r="E2177" s="2">
        <v>5099</v>
      </c>
      <c r="F2177" s="2">
        <v>3.4</v>
      </c>
      <c r="G2177" s="2">
        <v>17336.599999999999</v>
      </c>
      <c r="H2177" s="6">
        <f t="shared" si="33"/>
        <v>-2.9325513196481615E-3</v>
      </c>
      <c r="I2177" s="5"/>
      <c r="J2177" s="5"/>
      <c r="K2177" s="5"/>
    </row>
    <row r="2178" spans="2:11" ht="13.5" x14ac:dyDescent="0.35">
      <c r="B2178" s="4">
        <v>45173</v>
      </c>
      <c r="C2178" s="2">
        <v>3.42</v>
      </c>
      <c r="D2178" s="2">
        <v>3.42</v>
      </c>
      <c r="E2178" s="2">
        <v>419</v>
      </c>
      <c r="F2178" s="2">
        <v>3.4</v>
      </c>
      <c r="G2178" s="2">
        <v>1424.6</v>
      </c>
      <c r="H2178" s="6">
        <f t="shared" si="33"/>
        <v>5.8823529411764757E-3</v>
      </c>
      <c r="I2178" s="5"/>
      <c r="J2178" s="5"/>
      <c r="K2178" s="5"/>
    </row>
    <row r="2179" spans="2:11" ht="13.5" x14ac:dyDescent="0.35">
      <c r="B2179" s="4">
        <v>45174</v>
      </c>
      <c r="C2179" s="2">
        <v>3.42</v>
      </c>
      <c r="D2179" s="2">
        <v>3.42</v>
      </c>
      <c r="E2179" s="2">
        <v>292</v>
      </c>
      <c r="F2179" s="2">
        <v>3.3260000000000001</v>
      </c>
      <c r="G2179" s="2">
        <v>971.19200000000001</v>
      </c>
      <c r="H2179" s="6">
        <f t="shared" si="33"/>
        <v>0</v>
      </c>
      <c r="I2179" s="5"/>
      <c r="J2179" s="5"/>
      <c r="K2179" s="5"/>
    </row>
    <row r="2180" spans="2:11" ht="13.5" x14ac:dyDescent="0.35">
      <c r="B2180" s="4">
        <v>45175</v>
      </c>
      <c r="C2180" s="2">
        <v>3.42</v>
      </c>
      <c r="D2180" s="2">
        <v>3.42</v>
      </c>
      <c r="E2180" s="2">
        <v>500</v>
      </c>
      <c r="F2180" s="2">
        <v>3.42</v>
      </c>
      <c r="G2180" s="2">
        <v>1710</v>
      </c>
      <c r="H2180" s="6">
        <f t="shared" si="33"/>
        <v>0</v>
      </c>
      <c r="I2180" s="5"/>
      <c r="J2180" s="5"/>
      <c r="K2180" s="5"/>
    </row>
    <row r="2181" spans="2:11" ht="13.5" x14ac:dyDescent="0.35">
      <c r="B2181" s="4">
        <v>45176</v>
      </c>
      <c r="C2181" s="2">
        <v>3.4</v>
      </c>
      <c r="D2181" s="2">
        <v>3.4</v>
      </c>
      <c r="E2181" s="2">
        <v>1645</v>
      </c>
      <c r="F2181" s="2">
        <v>3.4060000000000001</v>
      </c>
      <c r="G2181" s="2">
        <v>5602.87</v>
      </c>
      <c r="H2181" s="6">
        <f t="shared" si="33"/>
        <v>-5.8479532163742748E-3</v>
      </c>
      <c r="I2181" s="5"/>
      <c r="J2181" s="5"/>
      <c r="K2181" s="5"/>
    </row>
    <row r="2182" spans="2:11" ht="13.5" x14ac:dyDescent="0.35">
      <c r="B2182" s="4">
        <v>45177</v>
      </c>
      <c r="C2182" s="2">
        <v>3.38</v>
      </c>
      <c r="D2182" s="2">
        <v>3.38</v>
      </c>
      <c r="E2182" s="2">
        <v>1305</v>
      </c>
      <c r="F2182" s="2">
        <v>3.38</v>
      </c>
      <c r="G2182" s="2">
        <v>4410.8999999999996</v>
      </c>
      <c r="H2182" s="6">
        <f t="shared" si="33"/>
        <v>-5.8823529411764757E-3</v>
      </c>
      <c r="I2182" s="5"/>
      <c r="J2182" s="5"/>
      <c r="K2182" s="5"/>
    </row>
    <row r="2183" spans="2:11" ht="13.5" x14ac:dyDescent="0.35">
      <c r="B2183" s="4">
        <v>45180</v>
      </c>
      <c r="C2183" s="2">
        <v>3.36</v>
      </c>
      <c r="D2183" s="2">
        <v>3.36</v>
      </c>
      <c r="E2183" s="2">
        <v>347</v>
      </c>
      <c r="F2183" s="2">
        <v>3.3050000000000002</v>
      </c>
      <c r="G2183" s="2">
        <v>1146.835</v>
      </c>
      <c r="H2183" s="6">
        <f t="shared" ref="H2183:H2246" si="34">(D2183-D2182)/D2182</f>
        <v>-5.9171597633136145E-3</v>
      </c>
      <c r="I2183" s="5"/>
      <c r="J2183" s="5"/>
      <c r="K2183" s="5"/>
    </row>
    <row r="2184" spans="2:11" ht="13.5" x14ac:dyDescent="0.35">
      <c r="B2184" s="4">
        <v>45181</v>
      </c>
      <c r="C2184" s="2">
        <v>3.38</v>
      </c>
      <c r="D2184" s="2">
        <v>3.38</v>
      </c>
      <c r="E2184" s="2">
        <v>201</v>
      </c>
      <c r="F2184" s="2">
        <v>3.3</v>
      </c>
      <c r="G2184" s="2">
        <v>663.3</v>
      </c>
      <c r="H2184" s="6">
        <f t="shared" si="34"/>
        <v>5.9523809523809581E-3</v>
      </c>
      <c r="I2184" s="5"/>
      <c r="J2184" s="5"/>
      <c r="K2184" s="5"/>
    </row>
    <row r="2185" spans="2:11" ht="13.5" x14ac:dyDescent="0.35">
      <c r="B2185" s="4">
        <v>45182</v>
      </c>
      <c r="C2185" s="2">
        <v>3.33</v>
      </c>
      <c r="D2185" s="2">
        <v>3.33</v>
      </c>
      <c r="E2185" s="2">
        <v>2588</v>
      </c>
      <c r="F2185" s="2">
        <v>3.3239999999999998</v>
      </c>
      <c r="G2185" s="2">
        <v>8602.5120000000006</v>
      </c>
      <c r="H2185" s="6">
        <f t="shared" si="34"/>
        <v>-1.4792899408283971E-2</v>
      </c>
      <c r="I2185" s="5"/>
      <c r="J2185" s="5"/>
      <c r="K2185" s="5"/>
    </row>
    <row r="2186" spans="2:11" ht="13.5" x14ac:dyDescent="0.35">
      <c r="B2186" s="4">
        <v>45183</v>
      </c>
      <c r="C2186" s="2">
        <v>3.33</v>
      </c>
      <c r="D2186" s="2">
        <v>3.33</v>
      </c>
      <c r="E2186" s="2">
        <v>20679</v>
      </c>
      <c r="F2186" s="2">
        <v>3.367</v>
      </c>
      <c r="G2186" s="2">
        <v>69626.192999999999</v>
      </c>
      <c r="H2186" s="6">
        <f t="shared" si="34"/>
        <v>0</v>
      </c>
      <c r="I2186" s="5"/>
      <c r="J2186" s="5"/>
      <c r="K2186" s="5"/>
    </row>
    <row r="2187" spans="2:11" ht="13.5" x14ac:dyDescent="0.35">
      <c r="B2187" s="4">
        <v>45184</v>
      </c>
      <c r="C2187" s="2">
        <v>3.33</v>
      </c>
      <c r="D2187" s="2">
        <v>3.33</v>
      </c>
      <c r="E2187" s="2">
        <v>1667</v>
      </c>
      <c r="F2187" s="2">
        <v>3.3359999999999999</v>
      </c>
      <c r="G2187" s="2">
        <v>5561.1120000000001</v>
      </c>
      <c r="H2187" s="6">
        <f t="shared" si="34"/>
        <v>0</v>
      </c>
      <c r="I2187" s="5"/>
      <c r="J2187" s="5"/>
      <c r="K2187" s="5"/>
    </row>
    <row r="2188" spans="2:11" ht="13.5" x14ac:dyDescent="0.35">
      <c r="B2188" s="4">
        <v>45187</v>
      </c>
      <c r="C2188" s="2">
        <v>3.33</v>
      </c>
      <c r="D2188" s="2">
        <v>3.33</v>
      </c>
      <c r="E2188" s="2">
        <v>14917</v>
      </c>
      <c r="F2188" s="2">
        <v>3.3109999999999999</v>
      </c>
      <c r="G2188" s="2">
        <v>49390.186999999998</v>
      </c>
      <c r="H2188" s="6">
        <f t="shared" si="34"/>
        <v>0</v>
      </c>
      <c r="I2188" s="5"/>
      <c r="J2188" s="5"/>
      <c r="K2188" s="5"/>
    </row>
    <row r="2189" spans="2:11" ht="13.5" x14ac:dyDescent="0.35">
      <c r="B2189" s="4">
        <v>45188</v>
      </c>
      <c r="C2189" s="2">
        <v>3.28</v>
      </c>
      <c r="D2189" s="2">
        <v>3.28</v>
      </c>
      <c r="E2189" s="2">
        <v>5551</v>
      </c>
      <c r="F2189" s="2">
        <v>3.2850000000000001</v>
      </c>
      <c r="G2189" s="2">
        <v>18235.035</v>
      </c>
      <c r="H2189" s="6">
        <f t="shared" si="34"/>
        <v>-1.5015015015015095E-2</v>
      </c>
      <c r="I2189" s="5"/>
      <c r="J2189" s="5"/>
      <c r="K2189" s="5"/>
    </row>
    <row r="2190" spans="2:11" ht="13.5" x14ac:dyDescent="0.35">
      <c r="B2190" s="4">
        <v>45189</v>
      </c>
      <c r="C2190" s="2">
        <v>3.27</v>
      </c>
      <c r="D2190" s="2">
        <v>3.27</v>
      </c>
      <c r="E2190" s="2">
        <v>655</v>
      </c>
      <c r="F2190" s="2">
        <v>3.24</v>
      </c>
      <c r="G2190" s="2">
        <v>2122.1999999999998</v>
      </c>
      <c r="H2190" s="6">
        <f t="shared" si="34"/>
        <v>-3.0487804878048131E-3</v>
      </c>
      <c r="I2190" s="5"/>
      <c r="J2190" s="5"/>
      <c r="K2190" s="5"/>
    </row>
    <row r="2191" spans="2:11" ht="13.5" x14ac:dyDescent="0.35">
      <c r="B2191" s="4">
        <v>45190</v>
      </c>
      <c r="C2191" s="2">
        <v>3.26</v>
      </c>
      <c r="D2191" s="2">
        <v>3.26</v>
      </c>
      <c r="E2191" s="2">
        <v>987</v>
      </c>
      <c r="F2191" s="2">
        <v>3.24</v>
      </c>
      <c r="G2191" s="2">
        <v>3197.88</v>
      </c>
      <c r="H2191" s="6">
        <f t="shared" si="34"/>
        <v>-3.0581039755352389E-3</v>
      </c>
      <c r="I2191" s="5"/>
      <c r="J2191" s="5"/>
      <c r="K2191" s="5"/>
    </row>
    <row r="2192" spans="2:11" ht="13.5" x14ac:dyDescent="0.35">
      <c r="B2192" s="4">
        <v>45191</v>
      </c>
      <c r="C2192" s="2">
        <v>3.2</v>
      </c>
      <c r="D2192" s="2">
        <v>3.2</v>
      </c>
      <c r="E2192" s="2">
        <v>17656</v>
      </c>
      <c r="F2192" s="2">
        <v>3.17</v>
      </c>
      <c r="G2192" s="2">
        <v>55969.52</v>
      </c>
      <c r="H2192" s="6">
        <f t="shared" si="34"/>
        <v>-1.8404907975460003E-2</v>
      </c>
      <c r="I2192" s="5"/>
      <c r="J2192" s="5"/>
      <c r="K2192" s="5"/>
    </row>
    <row r="2193" spans="2:11" ht="13.5" x14ac:dyDescent="0.35">
      <c r="B2193" s="4">
        <v>45194</v>
      </c>
      <c r="C2193" s="2">
        <v>3.15</v>
      </c>
      <c r="D2193" s="2">
        <v>3.15</v>
      </c>
      <c r="E2193" s="2">
        <v>1031</v>
      </c>
      <c r="F2193" s="2">
        <v>3.153</v>
      </c>
      <c r="G2193" s="2">
        <v>3250.7429999999999</v>
      </c>
      <c r="H2193" s="6">
        <f t="shared" si="34"/>
        <v>-1.5625000000000083E-2</v>
      </c>
      <c r="I2193" s="5"/>
      <c r="J2193" s="5"/>
      <c r="K2193" s="5"/>
    </row>
    <row r="2194" spans="2:11" ht="13.5" x14ac:dyDescent="0.35">
      <c r="B2194" s="4">
        <v>45195</v>
      </c>
      <c r="C2194" s="2">
        <v>3.18</v>
      </c>
      <c r="D2194" s="2">
        <v>3.18</v>
      </c>
      <c r="E2194" s="2">
        <v>20191</v>
      </c>
      <c r="F2194" s="2">
        <v>3.145</v>
      </c>
      <c r="G2194" s="2">
        <v>63500.695</v>
      </c>
      <c r="H2194" s="6">
        <f t="shared" si="34"/>
        <v>9.5238095238096027E-3</v>
      </c>
      <c r="I2194" s="5"/>
      <c r="J2194" s="5"/>
      <c r="K2194" s="5"/>
    </row>
    <row r="2195" spans="2:11" ht="13.5" x14ac:dyDescent="0.35">
      <c r="B2195" s="4">
        <v>45197</v>
      </c>
      <c r="C2195" s="2">
        <v>3.16</v>
      </c>
      <c r="D2195" s="2">
        <v>3.16</v>
      </c>
      <c r="E2195" s="2">
        <v>2455</v>
      </c>
      <c r="F2195" s="2">
        <v>3.16</v>
      </c>
      <c r="G2195" s="2">
        <v>7757.8</v>
      </c>
      <c r="H2195" s="6">
        <f t="shared" si="34"/>
        <v>-6.2893081761006345E-3</v>
      </c>
      <c r="I2195" s="5"/>
      <c r="J2195" s="5"/>
      <c r="K2195" s="5"/>
    </row>
    <row r="2196" spans="2:11" ht="13.5" x14ac:dyDescent="0.35">
      <c r="B2196" s="4">
        <v>45198</v>
      </c>
      <c r="C2196" s="2">
        <v>3.17</v>
      </c>
      <c r="D2196" s="2">
        <v>3.17</v>
      </c>
      <c r="E2196" s="2">
        <v>6051</v>
      </c>
      <c r="F2196" s="2">
        <v>3.1619999999999999</v>
      </c>
      <c r="G2196" s="2">
        <v>19133.261999999999</v>
      </c>
      <c r="H2196" s="6">
        <f t="shared" si="34"/>
        <v>3.1645569620252488E-3</v>
      </c>
      <c r="I2196" s="5"/>
      <c r="J2196" s="5"/>
      <c r="K2196" s="5"/>
    </row>
    <row r="2197" spans="2:11" ht="13.5" x14ac:dyDescent="0.35">
      <c r="B2197" s="4">
        <v>45201</v>
      </c>
      <c r="C2197" s="2">
        <v>3.16</v>
      </c>
      <c r="D2197" s="2">
        <v>3.16</v>
      </c>
      <c r="E2197" s="2">
        <v>19616</v>
      </c>
      <c r="F2197" s="2">
        <v>3.1059999999999999</v>
      </c>
      <c r="G2197" s="2">
        <v>60927.296000000002</v>
      </c>
      <c r="H2197" s="6">
        <f t="shared" si="34"/>
        <v>-3.1545741324920462E-3</v>
      </c>
      <c r="I2197" s="5"/>
      <c r="J2197" s="5"/>
      <c r="K2197" s="5"/>
    </row>
    <row r="2198" spans="2:11" ht="13.5" x14ac:dyDescent="0.35">
      <c r="B2198" s="4">
        <v>45202</v>
      </c>
      <c r="C2198" s="2">
        <v>3.16</v>
      </c>
      <c r="D2198" s="2">
        <v>3.16</v>
      </c>
      <c r="E2198" s="2">
        <v>65601</v>
      </c>
      <c r="F2198" s="2">
        <v>3.15</v>
      </c>
      <c r="G2198" s="2">
        <v>206643.15</v>
      </c>
      <c r="H2198" s="6">
        <f t="shared" si="34"/>
        <v>0</v>
      </c>
      <c r="I2198" s="5"/>
      <c r="J2198" s="5"/>
      <c r="K2198" s="5"/>
    </row>
    <row r="2199" spans="2:11" ht="13.5" x14ac:dyDescent="0.35">
      <c r="B2199" s="4">
        <v>45203</v>
      </c>
      <c r="C2199" s="2">
        <v>3.15</v>
      </c>
      <c r="D2199" s="2">
        <v>3.15</v>
      </c>
      <c r="E2199" s="2">
        <v>15000</v>
      </c>
      <c r="F2199" s="2">
        <v>3.15</v>
      </c>
      <c r="G2199" s="2">
        <v>47250</v>
      </c>
      <c r="H2199" s="6">
        <f t="shared" si="34"/>
        <v>-3.1645569620253893E-3</v>
      </c>
      <c r="I2199" s="5"/>
      <c r="J2199" s="5"/>
      <c r="K2199" s="5"/>
    </row>
    <row r="2200" spans="2:11" ht="13.5" x14ac:dyDescent="0.35">
      <c r="B2200" s="4">
        <v>45204</v>
      </c>
      <c r="C2200" s="2">
        <v>3.15</v>
      </c>
      <c r="D2200" s="2">
        <v>3.15</v>
      </c>
      <c r="E2200" s="2">
        <v>8477</v>
      </c>
      <c r="F2200" s="2">
        <v>3.1190000000000002</v>
      </c>
      <c r="G2200" s="2">
        <v>26439.762999999999</v>
      </c>
      <c r="H2200" s="6">
        <f t="shared" si="34"/>
        <v>0</v>
      </c>
      <c r="I2200" s="5"/>
      <c r="J2200" s="5"/>
      <c r="K2200" s="5"/>
    </row>
    <row r="2201" spans="2:11" ht="13.5" x14ac:dyDescent="0.35">
      <c r="B2201" s="4">
        <v>45205</v>
      </c>
      <c r="C2201" s="2">
        <v>3.15</v>
      </c>
      <c r="D2201" s="2">
        <v>3.15</v>
      </c>
      <c r="E2201" s="2">
        <v>400</v>
      </c>
      <c r="F2201" s="2">
        <v>3.141</v>
      </c>
      <c r="G2201" s="2">
        <v>1256.4000000000001</v>
      </c>
      <c r="H2201" s="6">
        <f t="shared" si="34"/>
        <v>0</v>
      </c>
      <c r="I2201" s="5"/>
      <c r="J2201" s="5"/>
      <c r="K2201" s="5"/>
    </row>
    <row r="2202" spans="2:11" ht="13.5" x14ac:dyDescent="0.35">
      <c r="B2202" s="4">
        <v>45208</v>
      </c>
      <c r="C2202" s="2">
        <v>3.14</v>
      </c>
      <c r="D2202" s="2">
        <v>3.14</v>
      </c>
      <c r="E2202" s="2">
        <v>200</v>
      </c>
      <c r="F2202" s="2">
        <v>3.14</v>
      </c>
      <c r="G2202" s="2">
        <v>628</v>
      </c>
      <c r="H2202" s="6">
        <f t="shared" si="34"/>
        <v>-3.1746031746031069E-3</v>
      </c>
      <c r="I2202" s="5"/>
      <c r="J2202" s="5"/>
      <c r="K2202" s="5"/>
    </row>
    <row r="2203" spans="2:11" ht="13.5" x14ac:dyDescent="0.35">
      <c r="B2203" s="4">
        <v>45209</v>
      </c>
      <c r="C2203" s="2">
        <v>3.14</v>
      </c>
      <c r="D2203" s="2">
        <v>3.14</v>
      </c>
      <c r="E2203" s="2">
        <v>143</v>
      </c>
      <c r="F2203" s="2">
        <v>3.14</v>
      </c>
      <c r="G2203" s="2">
        <v>449.02</v>
      </c>
      <c r="H2203" s="6">
        <f t="shared" si="34"/>
        <v>0</v>
      </c>
      <c r="I2203" s="5"/>
      <c r="J2203" s="5"/>
      <c r="K2203" s="5"/>
    </row>
    <row r="2204" spans="2:11" ht="13.5" x14ac:dyDescent="0.35">
      <c r="B2204" s="4">
        <v>45210</v>
      </c>
      <c r="C2204" s="2">
        <v>3.14</v>
      </c>
      <c r="D2204" s="2">
        <v>3.14</v>
      </c>
      <c r="E2204" s="2">
        <v>26700</v>
      </c>
      <c r="F2204" s="2">
        <v>3.14</v>
      </c>
      <c r="G2204" s="2">
        <v>83838</v>
      </c>
      <c r="H2204" s="6">
        <f t="shared" si="34"/>
        <v>0</v>
      </c>
      <c r="I2204" s="5"/>
      <c r="J2204" s="5"/>
      <c r="K2204" s="5"/>
    </row>
    <row r="2205" spans="2:11" ht="13.5" x14ac:dyDescent="0.35">
      <c r="B2205" s="4">
        <v>45211</v>
      </c>
      <c r="C2205" s="2">
        <v>3.1</v>
      </c>
      <c r="D2205" s="2">
        <v>3.1</v>
      </c>
      <c r="E2205" s="2">
        <v>7514</v>
      </c>
      <c r="F2205" s="2">
        <v>3.0110000000000001</v>
      </c>
      <c r="G2205" s="2">
        <v>22624.653999999999</v>
      </c>
      <c r="H2205" s="6">
        <f t="shared" si="34"/>
        <v>-1.2738853503184724E-2</v>
      </c>
      <c r="I2205" s="5"/>
      <c r="J2205" s="5"/>
      <c r="K2205" s="5"/>
    </row>
    <row r="2206" spans="2:11" ht="13.5" x14ac:dyDescent="0.35">
      <c r="B2206" s="4">
        <v>45212</v>
      </c>
      <c r="C2206" s="2">
        <v>3.13</v>
      </c>
      <c r="D2206" s="2">
        <v>3.13</v>
      </c>
      <c r="E2206" s="2">
        <v>12625</v>
      </c>
      <c r="F2206" s="2">
        <v>3.1179999999999999</v>
      </c>
      <c r="G2206" s="2">
        <v>39364.75</v>
      </c>
      <c r="H2206" s="6">
        <f t="shared" si="34"/>
        <v>9.6774193548386459E-3</v>
      </c>
      <c r="I2206" s="5"/>
      <c r="J2206" s="5"/>
      <c r="K2206" s="5"/>
    </row>
    <row r="2207" spans="2:11" ht="13.5" x14ac:dyDescent="0.35">
      <c r="B2207" s="4">
        <v>45215</v>
      </c>
      <c r="C2207" s="2">
        <v>3.1</v>
      </c>
      <c r="D2207" s="2">
        <v>3.1</v>
      </c>
      <c r="E2207" s="2">
        <v>255</v>
      </c>
      <c r="F2207" s="2">
        <v>3.0830000000000002</v>
      </c>
      <c r="G2207" s="2">
        <v>786.16499999999996</v>
      </c>
      <c r="H2207" s="6">
        <f t="shared" si="34"/>
        <v>-9.5846645367411512E-3</v>
      </c>
      <c r="I2207" s="5"/>
      <c r="J2207" s="5"/>
      <c r="K2207" s="5"/>
    </row>
    <row r="2208" spans="2:11" ht="13.5" x14ac:dyDescent="0.35">
      <c r="B2208" s="4">
        <v>45216</v>
      </c>
      <c r="C2208" s="2">
        <v>3.1</v>
      </c>
      <c r="D2208" s="2">
        <v>3.1</v>
      </c>
      <c r="E2208" s="2">
        <v>100</v>
      </c>
      <c r="F2208" s="2">
        <v>3.1</v>
      </c>
      <c r="G2208" s="2">
        <v>310</v>
      </c>
      <c r="H2208" s="6">
        <f t="shared" si="34"/>
        <v>0</v>
      </c>
      <c r="I2208" s="5"/>
      <c r="J2208" s="5"/>
      <c r="K2208" s="5"/>
    </row>
    <row r="2209" spans="2:11" ht="13.5" x14ac:dyDescent="0.35">
      <c r="B2209" s="4">
        <v>45217</v>
      </c>
      <c r="C2209" s="2">
        <v>3.1</v>
      </c>
      <c r="D2209" s="2">
        <v>3.1</v>
      </c>
      <c r="E2209" s="2">
        <v>0</v>
      </c>
      <c r="F2209" s="2">
        <v>0</v>
      </c>
      <c r="G2209" s="2">
        <v>0</v>
      </c>
      <c r="H2209" s="6">
        <f t="shared" si="34"/>
        <v>0</v>
      </c>
      <c r="I2209" s="5"/>
      <c r="J2209" s="5"/>
      <c r="K2209" s="5"/>
    </row>
    <row r="2210" spans="2:11" ht="13.5" x14ac:dyDescent="0.35">
      <c r="B2210" s="4">
        <v>45218</v>
      </c>
      <c r="C2210" s="2">
        <v>3.1</v>
      </c>
      <c r="D2210" s="2">
        <v>3.1</v>
      </c>
      <c r="E2210" s="2">
        <v>0</v>
      </c>
      <c r="F2210" s="2">
        <v>0</v>
      </c>
      <c r="G2210" s="2">
        <v>0</v>
      </c>
      <c r="H2210" s="6">
        <f t="shared" si="34"/>
        <v>0</v>
      </c>
      <c r="I2210" s="5"/>
      <c r="J2210" s="5"/>
      <c r="K2210" s="5"/>
    </row>
    <row r="2211" spans="2:11" ht="13.5" x14ac:dyDescent="0.35">
      <c r="B2211" s="4">
        <v>45219</v>
      </c>
      <c r="C2211" s="2">
        <v>3.1</v>
      </c>
      <c r="D2211" s="2">
        <v>3.1</v>
      </c>
      <c r="E2211" s="2">
        <v>0</v>
      </c>
      <c r="F2211" s="2">
        <v>0</v>
      </c>
      <c r="G2211" s="2">
        <v>0</v>
      </c>
      <c r="H2211" s="6">
        <f t="shared" si="34"/>
        <v>0</v>
      </c>
      <c r="I2211" s="5"/>
      <c r="J2211" s="5"/>
      <c r="K2211" s="5"/>
    </row>
    <row r="2212" spans="2:11" ht="13.5" x14ac:dyDescent="0.35">
      <c r="B2212" s="4">
        <v>45222</v>
      </c>
      <c r="C2212" s="2">
        <v>3.11</v>
      </c>
      <c r="D2212" s="2">
        <v>3.11</v>
      </c>
      <c r="E2212" s="2">
        <v>1</v>
      </c>
      <c r="F2212" s="2">
        <v>3.11</v>
      </c>
      <c r="G2212" s="2">
        <v>3.11</v>
      </c>
      <c r="H2212" s="6">
        <f t="shared" si="34"/>
        <v>3.2258064516128343E-3</v>
      </c>
      <c r="I2212" s="5"/>
      <c r="J2212" s="5"/>
      <c r="K2212" s="5"/>
    </row>
    <row r="2213" spans="2:11" ht="13.5" x14ac:dyDescent="0.35">
      <c r="B2213" s="4">
        <v>45223</v>
      </c>
      <c r="C2213" s="2">
        <v>3.11</v>
      </c>
      <c r="D2213" s="2">
        <v>3.11</v>
      </c>
      <c r="E2213" s="2">
        <v>0</v>
      </c>
      <c r="F2213" s="2">
        <v>0</v>
      </c>
      <c r="G2213" s="2">
        <v>0</v>
      </c>
      <c r="H2213" s="6">
        <f t="shared" si="34"/>
        <v>0</v>
      </c>
      <c r="I2213" s="5"/>
      <c r="J2213" s="5"/>
      <c r="K2213" s="5"/>
    </row>
    <row r="2214" spans="2:11" ht="13.5" x14ac:dyDescent="0.35">
      <c r="B2214" s="4">
        <v>45224</v>
      </c>
      <c r="C2214" s="2">
        <v>3.04</v>
      </c>
      <c r="D2214" s="2">
        <v>3.04</v>
      </c>
      <c r="E2214" s="2">
        <v>2010</v>
      </c>
      <c r="F2214" s="2">
        <v>3.0049999999999999</v>
      </c>
      <c r="G2214" s="2">
        <v>6040.05</v>
      </c>
      <c r="H2214" s="6">
        <f t="shared" si="34"/>
        <v>-2.2508038585208952E-2</v>
      </c>
      <c r="I2214" s="5"/>
      <c r="J2214" s="5"/>
      <c r="K2214" s="5"/>
    </row>
    <row r="2215" spans="2:11" ht="13.5" x14ac:dyDescent="0.35">
      <c r="B2215" s="4">
        <v>45225</v>
      </c>
      <c r="C2215" s="2">
        <v>2.96</v>
      </c>
      <c r="D2215" s="2">
        <v>2.96</v>
      </c>
      <c r="E2215" s="2">
        <v>3273</v>
      </c>
      <c r="F2215" s="2">
        <v>2.9670000000000001</v>
      </c>
      <c r="G2215" s="2">
        <v>9710.991</v>
      </c>
      <c r="H2215" s="6">
        <f t="shared" si="34"/>
        <v>-2.6315789473684233E-2</v>
      </c>
      <c r="I2215" s="5"/>
      <c r="J2215" s="5"/>
      <c r="K2215" s="5"/>
    </row>
    <row r="2216" spans="2:11" ht="13.5" x14ac:dyDescent="0.35">
      <c r="B2216" s="4">
        <v>45226</v>
      </c>
      <c r="C2216" s="2">
        <v>2.98</v>
      </c>
      <c r="D2216" s="2">
        <v>2.98</v>
      </c>
      <c r="E2216" s="2">
        <v>5457</v>
      </c>
      <c r="F2216" s="2">
        <v>2.9529999999999998</v>
      </c>
      <c r="G2216" s="2">
        <v>16114.521000000001</v>
      </c>
      <c r="H2216" s="6">
        <f t="shared" si="34"/>
        <v>6.7567567567567632E-3</v>
      </c>
      <c r="I2216" s="5"/>
      <c r="J2216" s="5"/>
      <c r="K2216" s="5"/>
    </row>
    <row r="2217" spans="2:11" ht="13.5" x14ac:dyDescent="0.35">
      <c r="B2217" s="4">
        <v>45229</v>
      </c>
      <c r="C2217" s="2">
        <v>2.99</v>
      </c>
      <c r="D2217" s="2">
        <v>2.99</v>
      </c>
      <c r="E2217" s="2">
        <v>665</v>
      </c>
      <c r="F2217" s="2">
        <v>2.8730000000000002</v>
      </c>
      <c r="G2217" s="2">
        <v>1910.5450000000001</v>
      </c>
      <c r="H2217" s="6">
        <f t="shared" si="34"/>
        <v>3.3557046979866547E-3</v>
      </c>
      <c r="I2217" s="5"/>
      <c r="J2217" s="5"/>
      <c r="K2217" s="5"/>
    </row>
    <row r="2218" spans="2:11" ht="13.5" x14ac:dyDescent="0.35">
      <c r="B2218" s="4">
        <v>45230</v>
      </c>
      <c r="C2218" s="2">
        <v>2.99</v>
      </c>
      <c r="D2218" s="2">
        <v>2.99</v>
      </c>
      <c r="E2218" s="2">
        <v>0</v>
      </c>
      <c r="F2218" s="2">
        <v>0</v>
      </c>
      <c r="G2218" s="2">
        <v>0</v>
      </c>
      <c r="H2218" s="6">
        <f t="shared" si="34"/>
        <v>0</v>
      </c>
      <c r="I2218" s="5"/>
      <c r="J2218" s="5"/>
      <c r="K2218" s="5"/>
    </row>
    <row r="2219" spans="2:11" ht="13.5" x14ac:dyDescent="0.35">
      <c r="B2219" s="4">
        <v>45231</v>
      </c>
      <c r="C2219" s="2">
        <v>3</v>
      </c>
      <c r="D2219" s="2">
        <v>3</v>
      </c>
      <c r="E2219" s="2">
        <v>202</v>
      </c>
      <c r="F2219" s="2">
        <v>3</v>
      </c>
      <c r="G2219" s="2">
        <v>606</v>
      </c>
      <c r="H2219" s="6">
        <f t="shared" si="34"/>
        <v>3.344481605351099E-3</v>
      </c>
      <c r="I2219" s="5"/>
      <c r="J2219" s="5"/>
      <c r="K2219" s="5"/>
    </row>
    <row r="2220" spans="2:11" ht="13.5" x14ac:dyDescent="0.35">
      <c r="B2220" s="4">
        <v>45232</v>
      </c>
      <c r="C2220" s="2">
        <v>2.99</v>
      </c>
      <c r="D2220" s="2">
        <v>2.99</v>
      </c>
      <c r="E2220" s="2">
        <v>1400</v>
      </c>
      <c r="F2220" s="2">
        <v>2.9929999999999999</v>
      </c>
      <c r="G2220" s="2">
        <v>4190.2</v>
      </c>
      <c r="H2220" s="6">
        <f t="shared" si="34"/>
        <v>-3.3333333333332624E-3</v>
      </c>
      <c r="I2220" s="5"/>
      <c r="J2220" s="5"/>
      <c r="K2220" s="5"/>
    </row>
    <row r="2221" spans="2:11" ht="13.5" x14ac:dyDescent="0.35">
      <c r="B2221" s="4">
        <v>45233</v>
      </c>
      <c r="C2221" s="2">
        <v>2.99</v>
      </c>
      <c r="D2221" s="2">
        <v>2.99</v>
      </c>
      <c r="E2221" s="2">
        <v>20556</v>
      </c>
      <c r="F2221" s="2">
        <v>2.99</v>
      </c>
      <c r="G2221" s="2">
        <v>61462.44</v>
      </c>
      <c r="H2221" s="6">
        <f t="shared" si="34"/>
        <v>0</v>
      </c>
      <c r="I2221" s="5"/>
      <c r="J2221" s="5"/>
      <c r="K2221" s="5"/>
    </row>
    <row r="2222" spans="2:11" ht="13.5" x14ac:dyDescent="0.35">
      <c r="B2222" s="4">
        <v>45236</v>
      </c>
      <c r="C2222" s="2">
        <v>2.99</v>
      </c>
      <c r="D2222" s="2">
        <v>2.99</v>
      </c>
      <c r="E2222" s="2">
        <v>0</v>
      </c>
      <c r="F2222" s="2">
        <v>0</v>
      </c>
      <c r="G2222" s="2">
        <v>0</v>
      </c>
      <c r="H2222" s="6">
        <f t="shared" si="34"/>
        <v>0</v>
      </c>
      <c r="I2222" s="5"/>
      <c r="J2222" s="5"/>
      <c r="K2222" s="5"/>
    </row>
    <row r="2223" spans="2:11" ht="13.5" x14ac:dyDescent="0.35">
      <c r="B2223" s="4">
        <v>45237</v>
      </c>
      <c r="C2223" s="2">
        <v>3</v>
      </c>
      <c r="D2223" s="2">
        <v>3</v>
      </c>
      <c r="E2223" s="2">
        <v>4</v>
      </c>
      <c r="F2223" s="2">
        <v>3</v>
      </c>
      <c r="G2223" s="2">
        <v>12</v>
      </c>
      <c r="H2223" s="6">
        <f t="shared" si="34"/>
        <v>3.344481605351099E-3</v>
      </c>
      <c r="I2223" s="5"/>
      <c r="J2223" s="5"/>
      <c r="K2223" s="5"/>
    </row>
    <row r="2224" spans="2:11" ht="13.5" x14ac:dyDescent="0.35">
      <c r="B2224" s="4">
        <v>45238</v>
      </c>
      <c r="C2224" s="2">
        <v>3</v>
      </c>
      <c r="D2224" s="2">
        <v>3</v>
      </c>
      <c r="E2224" s="2">
        <v>1000</v>
      </c>
      <c r="F2224" s="2">
        <v>3</v>
      </c>
      <c r="G2224" s="2">
        <v>3000</v>
      </c>
      <c r="H2224" s="6">
        <f t="shared" si="34"/>
        <v>0</v>
      </c>
      <c r="I2224" s="5"/>
      <c r="J2224" s="5"/>
      <c r="K2224" s="5"/>
    </row>
    <row r="2225" spans="2:11" ht="13.5" x14ac:dyDescent="0.35">
      <c r="B2225" s="4">
        <v>45239</v>
      </c>
      <c r="C2225" s="2">
        <v>3</v>
      </c>
      <c r="D2225" s="2">
        <v>3</v>
      </c>
      <c r="E2225" s="2">
        <v>1</v>
      </c>
      <c r="F2225" s="2">
        <v>3</v>
      </c>
      <c r="G2225" s="2">
        <v>3</v>
      </c>
      <c r="H2225" s="6">
        <f t="shared" si="34"/>
        <v>0</v>
      </c>
      <c r="I2225" s="5"/>
      <c r="J2225" s="5"/>
      <c r="K2225" s="5"/>
    </row>
    <row r="2226" spans="2:11" ht="13.5" x14ac:dyDescent="0.35">
      <c r="B2226" s="4">
        <v>45240</v>
      </c>
      <c r="C2226" s="2">
        <v>3</v>
      </c>
      <c r="D2226" s="2">
        <v>3</v>
      </c>
      <c r="E2226" s="2">
        <v>2735</v>
      </c>
      <c r="F2226" s="2">
        <v>2.8959999999999999</v>
      </c>
      <c r="G2226" s="2">
        <v>7920.56</v>
      </c>
      <c r="H2226" s="6">
        <f t="shared" si="34"/>
        <v>0</v>
      </c>
      <c r="I2226" s="5"/>
      <c r="J2226" s="5"/>
      <c r="K2226" s="5"/>
    </row>
    <row r="2227" spans="2:11" ht="13.5" x14ac:dyDescent="0.35">
      <c r="B2227" s="4">
        <v>45243</v>
      </c>
      <c r="C2227" s="2">
        <v>2.89</v>
      </c>
      <c r="D2227" s="2">
        <v>2.89</v>
      </c>
      <c r="E2227" s="2">
        <v>593</v>
      </c>
      <c r="F2227" s="2">
        <v>2.89</v>
      </c>
      <c r="G2227" s="2">
        <v>1713.77</v>
      </c>
      <c r="H2227" s="6">
        <f t="shared" si="34"/>
        <v>-3.6666666666666625E-2</v>
      </c>
      <c r="I2227" s="5"/>
      <c r="J2227" s="5"/>
      <c r="K2227" s="5"/>
    </row>
    <row r="2228" spans="2:11" ht="13.5" x14ac:dyDescent="0.35">
      <c r="B2228" s="4">
        <v>45244</v>
      </c>
      <c r="C2228" s="2">
        <v>2.86</v>
      </c>
      <c r="D2228" s="2">
        <v>2.86</v>
      </c>
      <c r="E2228" s="2">
        <v>24319</v>
      </c>
      <c r="F2228" s="2">
        <v>2.7839999999999998</v>
      </c>
      <c r="G2228" s="2">
        <v>67704.096000000005</v>
      </c>
      <c r="H2228" s="6">
        <f t="shared" si="34"/>
        <v>-1.0380622837370328E-2</v>
      </c>
      <c r="I2228" s="5"/>
      <c r="J2228" s="5"/>
      <c r="K2228" s="5"/>
    </row>
    <row r="2229" spans="2:11" ht="13.5" x14ac:dyDescent="0.35">
      <c r="B2229" s="4">
        <v>45245</v>
      </c>
      <c r="C2229" s="2">
        <v>2.89</v>
      </c>
      <c r="D2229" s="2">
        <v>2.89</v>
      </c>
      <c r="E2229" s="2">
        <v>1986</v>
      </c>
      <c r="F2229" s="2">
        <v>2.8610000000000002</v>
      </c>
      <c r="G2229" s="2">
        <v>5681.9459999999999</v>
      </c>
      <c r="H2229" s="6">
        <f t="shared" si="34"/>
        <v>1.0489510489510577E-2</v>
      </c>
      <c r="I2229" s="5"/>
      <c r="J2229" s="5"/>
      <c r="K2229" s="5"/>
    </row>
    <row r="2230" spans="2:11" ht="13.5" x14ac:dyDescent="0.35">
      <c r="B2230" s="4">
        <v>45246</v>
      </c>
      <c r="C2230" s="2">
        <v>2.89</v>
      </c>
      <c r="D2230" s="2">
        <v>2.89</v>
      </c>
      <c r="E2230" s="2">
        <v>2613</v>
      </c>
      <c r="F2230" s="2">
        <v>2.8010000000000002</v>
      </c>
      <c r="G2230" s="2">
        <v>7319.0129999999999</v>
      </c>
      <c r="H2230" s="6">
        <f t="shared" si="34"/>
        <v>0</v>
      </c>
      <c r="I2230" s="5"/>
      <c r="J2230" s="5"/>
      <c r="K2230" s="5"/>
    </row>
    <row r="2231" spans="2:11" ht="13.5" x14ac:dyDescent="0.35">
      <c r="B2231" s="4">
        <v>45247</v>
      </c>
      <c r="C2231" s="2">
        <v>2.86</v>
      </c>
      <c r="D2231" s="2">
        <v>2.86</v>
      </c>
      <c r="E2231" s="2">
        <v>2412</v>
      </c>
      <c r="F2231" s="2">
        <v>2.8330000000000002</v>
      </c>
      <c r="G2231" s="2">
        <v>6833.1959999999999</v>
      </c>
      <c r="H2231" s="6">
        <f t="shared" si="34"/>
        <v>-1.0380622837370328E-2</v>
      </c>
      <c r="I2231" s="5"/>
      <c r="J2231" s="5"/>
      <c r="K2231" s="5"/>
    </row>
    <row r="2232" spans="2:11" ht="13.5" x14ac:dyDescent="0.35">
      <c r="B2232" s="4">
        <v>45250</v>
      </c>
      <c r="C2232" s="2">
        <v>2.81</v>
      </c>
      <c r="D2232" s="2">
        <v>2.81</v>
      </c>
      <c r="E2232" s="2">
        <v>3653</v>
      </c>
      <c r="F2232" s="2">
        <v>2.8010000000000002</v>
      </c>
      <c r="G2232" s="2">
        <v>10232.053</v>
      </c>
      <c r="H2232" s="6">
        <f t="shared" si="34"/>
        <v>-1.7482517482517421E-2</v>
      </c>
      <c r="I2232" s="5"/>
      <c r="J2232" s="5"/>
      <c r="K2232" s="5"/>
    </row>
    <row r="2233" spans="2:11" ht="13.5" x14ac:dyDescent="0.35">
      <c r="B2233" s="4">
        <v>45251</v>
      </c>
      <c r="C2233" s="2">
        <v>2.8</v>
      </c>
      <c r="D2233" s="2">
        <v>2.8</v>
      </c>
      <c r="E2233" s="2">
        <v>16319</v>
      </c>
      <c r="F2233" s="2">
        <v>2.8</v>
      </c>
      <c r="G2233" s="2">
        <v>45693.2</v>
      </c>
      <c r="H2233" s="6">
        <f t="shared" si="34"/>
        <v>-3.5587188612100466E-3</v>
      </c>
      <c r="I2233" s="5"/>
      <c r="J2233" s="5"/>
      <c r="K2233" s="5"/>
    </row>
    <row r="2234" spans="2:11" ht="13.5" x14ac:dyDescent="0.35">
      <c r="B2234" s="4">
        <v>45252</v>
      </c>
      <c r="C2234" s="2">
        <v>2.7</v>
      </c>
      <c r="D2234" s="2">
        <v>2.7</v>
      </c>
      <c r="E2234" s="2">
        <v>68719</v>
      </c>
      <c r="F2234" s="2">
        <v>2.7290000000000001</v>
      </c>
      <c r="G2234" s="2">
        <v>187534.15100000001</v>
      </c>
      <c r="H2234" s="6">
        <f t="shared" si="34"/>
        <v>-3.5714285714285587E-2</v>
      </c>
      <c r="I2234" s="5"/>
      <c r="J2234" s="5"/>
      <c r="K2234" s="5"/>
    </row>
    <row r="2235" spans="2:11" ht="13.5" x14ac:dyDescent="0.35">
      <c r="B2235" s="4">
        <v>45253</v>
      </c>
      <c r="C2235" s="2">
        <v>2.75</v>
      </c>
      <c r="D2235" s="2">
        <v>2.75</v>
      </c>
      <c r="E2235" s="2">
        <v>22210</v>
      </c>
      <c r="F2235" s="2">
        <v>2.7010000000000001</v>
      </c>
      <c r="G2235" s="2">
        <v>59989.21</v>
      </c>
      <c r="H2235" s="6">
        <f t="shared" si="34"/>
        <v>1.8518518518518452E-2</v>
      </c>
      <c r="I2235" s="5"/>
      <c r="J2235" s="5"/>
      <c r="K2235" s="5"/>
    </row>
    <row r="2236" spans="2:11" ht="13.5" x14ac:dyDescent="0.35">
      <c r="B2236" s="4">
        <v>45254</v>
      </c>
      <c r="C2236" s="2">
        <v>2.75</v>
      </c>
      <c r="D2236" s="2">
        <v>2.75</v>
      </c>
      <c r="E2236" s="2">
        <v>76142</v>
      </c>
      <c r="F2236" s="2">
        <v>2.7090000000000001</v>
      </c>
      <c r="G2236" s="2">
        <v>206268.67800000001</v>
      </c>
      <c r="H2236" s="6">
        <f t="shared" si="34"/>
        <v>0</v>
      </c>
      <c r="I2236" s="5"/>
      <c r="J2236" s="5"/>
      <c r="K2236" s="5"/>
    </row>
    <row r="2237" spans="2:11" ht="13.5" x14ac:dyDescent="0.35">
      <c r="B2237" s="4">
        <v>45257</v>
      </c>
      <c r="C2237" s="2">
        <v>2.74</v>
      </c>
      <c r="D2237" s="2">
        <v>2.74</v>
      </c>
      <c r="E2237" s="2">
        <v>5022</v>
      </c>
      <c r="F2237" s="2">
        <v>2.738</v>
      </c>
      <c r="G2237" s="2">
        <v>13750.236000000001</v>
      </c>
      <c r="H2237" s="6">
        <f t="shared" si="34"/>
        <v>-3.6363636363635587E-3</v>
      </c>
      <c r="I2237" s="5"/>
      <c r="J2237" s="5"/>
      <c r="K2237" s="5"/>
    </row>
    <row r="2238" spans="2:11" ht="13.5" x14ac:dyDescent="0.35">
      <c r="B2238" s="4">
        <v>45258</v>
      </c>
      <c r="C2238" s="2">
        <v>2.79</v>
      </c>
      <c r="D2238" s="2">
        <v>2.79</v>
      </c>
      <c r="E2238" s="2">
        <v>14640</v>
      </c>
      <c r="F2238" s="2">
        <v>2.78</v>
      </c>
      <c r="G2238" s="2">
        <v>40699.199999999997</v>
      </c>
      <c r="H2238" s="6">
        <f t="shared" si="34"/>
        <v>1.8248175182481684E-2</v>
      </c>
      <c r="I2238" s="5"/>
      <c r="J2238" s="5"/>
      <c r="K2238" s="5"/>
    </row>
    <row r="2239" spans="2:11" ht="13.5" x14ac:dyDescent="0.35">
      <c r="B2239" s="4">
        <v>45259</v>
      </c>
      <c r="C2239" s="2">
        <v>2.78</v>
      </c>
      <c r="D2239" s="2">
        <v>2.78</v>
      </c>
      <c r="E2239" s="2">
        <v>5858</v>
      </c>
      <c r="F2239" s="2">
        <v>2.7589999999999999</v>
      </c>
      <c r="G2239" s="2">
        <v>16162.222</v>
      </c>
      <c r="H2239" s="6">
        <f t="shared" si="34"/>
        <v>-3.5842293906810864E-3</v>
      </c>
      <c r="I2239" s="5"/>
      <c r="J2239" s="5"/>
      <c r="K2239" s="5"/>
    </row>
    <row r="2240" spans="2:11" ht="13.5" x14ac:dyDescent="0.35">
      <c r="B2240" s="4">
        <v>45260</v>
      </c>
      <c r="C2240" s="2">
        <v>2.77</v>
      </c>
      <c r="D2240" s="2">
        <v>2.77</v>
      </c>
      <c r="E2240" s="2">
        <v>4155</v>
      </c>
      <c r="F2240" s="2">
        <v>2.702</v>
      </c>
      <c r="G2240" s="2">
        <v>11226.81</v>
      </c>
      <c r="H2240" s="6">
        <f t="shared" si="34"/>
        <v>-3.5971223021581968E-3</v>
      </c>
      <c r="I2240" s="5"/>
      <c r="J2240" s="5"/>
      <c r="K2240" s="5"/>
    </row>
    <row r="2241" spans="2:11" ht="13.5" x14ac:dyDescent="0.35">
      <c r="B2241" s="4">
        <v>45261</v>
      </c>
      <c r="C2241" s="2">
        <v>2.78</v>
      </c>
      <c r="D2241" s="2">
        <v>2.78</v>
      </c>
      <c r="E2241" s="2">
        <v>20359</v>
      </c>
      <c r="F2241" s="2">
        <v>2.75</v>
      </c>
      <c r="G2241" s="2">
        <v>55987.25</v>
      </c>
      <c r="H2241" s="6">
        <f t="shared" si="34"/>
        <v>3.6101083032490204E-3</v>
      </c>
      <c r="I2241" s="5"/>
      <c r="J2241" s="5"/>
      <c r="K2241" s="5"/>
    </row>
    <row r="2242" spans="2:11" ht="13.5" x14ac:dyDescent="0.35">
      <c r="B2242" s="4">
        <v>45264</v>
      </c>
      <c r="C2242" s="2">
        <v>2.78</v>
      </c>
      <c r="D2242" s="2">
        <v>2.78</v>
      </c>
      <c r="E2242" s="2">
        <v>3741</v>
      </c>
      <c r="F2242" s="2">
        <v>2.7269999999999999</v>
      </c>
      <c r="G2242" s="2">
        <v>10201.707</v>
      </c>
      <c r="H2242" s="6">
        <f t="shared" si="34"/>
        <v>0</v>
      </c>
      <c r="I2242" s="5"/>
      <c r="J2242" s="5"/>
      <c r="K2242" s="5"/>
    </row>
    <row r="2243" spans="2:11" ht="13.5" x14ac:dyDescent="0.35">
      <c r="B2243" s="4">
        <v>45265</v>
      </c>
      <c r="C2243" s="2">
        <v>2.78</v>
      </c>
      <c r="D2243" s="2">
        <v>2.78</v>
      </c>
      <c r="E2243" s="2">
        <v>0</v>
      </c>
      <c r="F2243" s="2">
        <v>0</v>
      </c>
      <c r="G2243" s="2">
        <v>0</v>
      </c>
      <c r="H2243" s="6">
        <f t="shared" si="34"/>
        <v>0</v>
      </c>
      <c r="I2243" s="5"/>
      <c r="J2243" s="5"/>
      <c r="K2243" s="5"/>
    </row>
    <row r="2244" spans="2:11" ht="13.5" x14ac:dyDescent="0.35">
      <c r="B2244" s="4">
        <v>45266</v>
      </c>
      <c r="C2244" s="2">
        <v>2.74</v>
      </c>
      <c r="D2244" s="2">
        <v>2.74</v>
      </c>
      <c r="E2244" s="2">
        <v>3298</v>
      </c>
      <c r="F2244" s="2">
        <v>2.754</v>
      </c>
      <c r="G2244" s="2">
        <v>9082.6919999999991</v>
      </c>
      <c r="H2244" s="6">
        <f t="shared" si="34"/>
        <v>-1.4388489208632947E-2</v>
      </c>
      <c r="I2244" s="5"/>
      <c r="J2244" s="5"/>
      <c r="K2244" s="5"/>
    </row>
    <row r="2245" spans="2:11" ht="13.5" x14ac:dyDescent="0.35">
      <c r="B2245" s="4">
        <v>45267</v>
      </c>
      <c r="C2245" s="2">
        <v>2.78</v>
      </c>
      <c r="D2245" s="2">
        <v>2.78</v>
      </c>
      <c r="E2245" s="2">
        <v>2025</v>
      </c>
      <c r="F2245" s="2">
        <v>2.726</v>
      </c>
      <c r="G2245" s="2">
        <v>5520.15</v>
      </c>
      <c r="H2245" s="6">
        <f t="shared" si="34"/>
        <v>1.4598540145985252E-2</v>
      </c>
      <c r="I2245" s="5"/>
      <c r="J2245" s="5"/>
      <c r="K2245" s="5"/>
    </row>
    <row r="2246" spans="2:11" ht="13.5" x14ac:dyDescent="0.35">
      <c r="B2246" s="4">
        <v>45268</v>
      </c>
      <c r="C2246" s="2">
        <v>2.78</v>
      </c>
      <c r="D2246" s="2">
        <v>2.78</v>
      </c>
      <c r="E2246" s="2">
        <v>1845</v>
      </c>
      <c r="F2246" s="2">
        <v>2.7669999999999999</v>
      </c>
      <c r="G2246" s="2">
        <v>5105.1149999999998</v>
      </c>
      <c r="H2246" s="6">
        <f t="shared" si="34"/>
        <v>0</v>
      </c>
      <c r="I2246" s="5"/>
      <c r="J2246" s="5"/>
      <c r="K2246" s="5"/>
    </row>
    <row r="2247" spans="2:11" ht="13.5" x14ac:dyDescent="0.35">
      <c r="B2247" s="4">
        <v>45271</v>
      </c>
      <c r="C2247" s="2">
        <v>2.76</v>
      </c>
      <c r="D2247" s="2">
        <v>2.76</v>
      </c>
      <c r="E2247" s="2">
        <v>967</v>
      </c>
      <c r="F2247" s="2">
        <v>2.7509999999999999</v>
      </c>
      <c r="G2247" s="2">
        <v>2660.2170000000001</v>
      </c>
      <c r="H2247" s="6">
        <f t="shared" ref="H2247:H2310" si="35">(D2247-D2246)/D2246</f>
        <v>-7.1942446043165541E-3</v>
      </c>
      <c r="I2247" s="5"/>
      <c r="J2247" s="5"/>
      <c r="K2247" s="5"/>
    </row>
    <row r="2248" spans="2:11" ht="13.5" x14ac:dyDescent="0.35">
      <c r="B2248" s="4">
        <v>45272</v>
      </c>
      <c r="C2248" s="2">
        <v>2.74</v>
      </c>
      <c r="D2248" s="2">
        <v>2.74</v>
      </c>
      <c r="E2248" s="2">
        <v>17176</v>
      </c>
      <c r="F2248" s="2">
        <v>2.7149999999999999</v>
      </c>
      <c r="G2248" s="2">
        <v>46632.84</v>
      </c>
      <c r="H2248" s="6">
        <f t="shared" si="35"/>
        <v>-7.2463768115940486E-3</v>
      </c>
      <c r="I2248" s="5"/>
      <c r="J2248" s="5"/>
      <c r="K2248" s="5"/>
    </row>
    <row r="2249" spans="2:11" ht="13.5" x14ac:dyDescent="0.35">
      <c r="B2249" s="4">
        <v>45273</v>
      </c>
      <c r="C2249" s="2">
        <v>2.75</v>
      </c>
      <c r="D2249" s="2">
        <v>2.75</v>
      </c>
      <c r="E2249" s="2">
        <v>4640</v>
      </c>
      <c r="F2249" s="2">
        <v>2.758</v>
      </c>
      <c r="G2249" s="2">
        <v>12797.12</v>
      </c>
      <c r="H2249" s="6">
        <f t="shared" si="35"/>
        <v>3.6496350364962722E-3</v>
      </c>
      <c r="I2249" s="5"/>
      <c r="J2249" s="5"/>
      <c r="K2249" s="5"/>
    </row>
    <row r="2250" spans="2:11" ht="13.5" x14ac:dyDescent="0.35">
      <c r="B2250" s="4">
        <v>45274</v>
      </c>
      <c r="C2250" s="2">
        <v>2.74</v>
      </c>
      <c r="D2250" s="2">
        <v>2.74</v>
      </c>
      <c r="E2250" s="2">
        <v>9162</v>
      </c>
      <c r="F2250" s="2">
        <v>2.7120000000000002</v>
      </c>
      <c r="G2250" s="2">
        <v>24847.344000000001</v>
      </c>
      <c r="H2250" s="6">
        <f t="shared" si="35"/>
        <v>-3.6363636363635587E-3</v>
      </c>
      <c r="I2250" s="5"/>
      <c r="J2250" s="5"/>
      <c r="K2250" s="5"/>
    </row>
    <row r="2251" spans="2:11" ht="13.5" x14ac:dyDescent="0.35">
      <c r="B2251" s="4">
        <v>45275</v>
      </c>
      <c r="C2251" s="2">
        <v>2.75</v>
      </c>
      <c r="D2251" s="2">
        <v>2.75</v>
      </c>
      <c r="E2251" s="2">
        <v>28553</v>
      </c>
      <c r="F2251" s="2">
        <v>2.7429999999999999</v>
      </c>
      <c r="G2251" s="2">
        <v>78320.879000000001</v>
      </c>
      <c r="H2251" s="6">
        <f t="shared" si="35"/>
        <v>3.6496350364962722E-3</v>
      </c>
      <c r="I2251" s="5"/>
      <c r="J2251" s="5"/>
      <c r="K2251" s="5"/>
    </row>
    <row r="2252" spans="2:11" ht="13.5" x14ac:dyDescent="0.35">
      <c r="B2252" s="4">
        <v>45278</v>
      </c>
      <c r="C2252" s="2">
        <v>2.73</v>
      </c>
      <c r="D2252" s="2">
        <v>2.73</v>
      </c>
      <c r="E2252" s="2">
        <v>6942</v>
      </c>
      <c r="F2252" s="2">
        <v>2.718</v>
      </c>
      <c r="G2252" s="2">
        <v>18868.356</v>
      </c>
      <c r="H2252" s="6">
        <f t="shared" si="35"/>
        <v>-7.2727272727272788E-3</v>
      </c>
      <c r="I2252" s="5"/>
      <c r="J2252" s="5"/>
      <c r="K2252" s="5"/>
    </row>
    <row r="2253" spans="2:11" ht="13.5" x14ac:dyDescent="0.35">
      <c r="B2253" s="4">
        <v>45279</v>
      </c>
      <c r="C2253" s="2">
        <v>2.72</v>
      </c>
      <c r="D2253" s="2">
        <v>2.72</v>
      </c>
      <c r="E2253" s="2">
        <v>16516</v>
      </c>
      <c r="F2253" s="2">
        <v>2.7069999999999999</v>
      </c>
      <c r="G2253" s="2">
        <v>44708.811999999998</v>
      </c>
      <c r="H2253" s="6">
        <f t="shared" si="35"/>
        <v>-3.6630036630035849E-3</v>
      </c>
      <c r="I2253" s="5"/>
      <c r="J2253" s="5"/>
      <c r="K2253" s="5"/>
    </row>
    <row r="2254" spans="2:11" ht="13.5" x14ac:dyDescent="0.35">
      <c r="B2254" s="4">
        <v>45280</v>
      </c>
      <c r="C2254" s="2">
        <v>2.72</v>
      </c>
      <c r="D2254" s="2">
        <v>2.72</v>
      </c>
      <c r="E2254" s="2">
        <v>208</v>
      </c>
      <c r="F2254" s="2">
        <v>2.718</v>
      </c>
      <c r="G2254" s="2">
        <v>565.34400000000005</v>
      </c>
      <c r="H2254" s="6">
        <f t="shared" si="35"/>
        <v>0</v>
      </c>
      <c r="I2254" s="5"/>
      <c r="J2254" s="5"/>
      <c r="K2254" s="5"/>
    </row>
    <row r="2255" spans="2:11" ht="13.5" x14ac:dyDescent="0.35">
      <c r="B2255" s="4">
        <v>45281</v>
      </c>
      <c r="C2255" s="2">
        <v>2.74</v>
      </c>
      <c r="D2255" s="2">
        <v>2.74</v>
      </c>
      <c r="E2255" s="2">
        <v>39274</v>
      </c>
      <c r="F2255" s="2">
        <v>2.7109999999999999</v>
      </c>
      <c r="G2255" s="2">
        <v>106471.814</v>
      </c>
      <c r="H2255" s="6">
        <f t="shared" si="35"/>
        <v>7.3529411764705942E-3</v>
      </c>
      <c r="I2255" s="5"/>
      <c r="J2255" s="5"/>
      <c r="K2255" s="5"/>
    </row>
    <row r="2256" spans="2:11" ht="13.5" x14ac:dyDescent="0.35">
      <c r="B2256" s="4">
        <v>45282</v>
      </c>
      <c r="C2256" s="2">
        <v>2.73</v>
      </c>
      <c r="D2256" s="2">
        <v>2.73</v>
      </c>
      <c r="E2256" s="2">
        <v>195</v>
      </c>
      <c r="F2256" s="2">
        <v>2.73</v>
      </c>
      <c r="G2256" s="2">
        <v>532.35</v>
      </c>
      <c r="H2256" s="6">
        <f t="shared" si="35"/>
        <v>-3.6496350364964344E-3</v>
      </c>
      <c r="I2256" s="5"/>
      <c r="J2256" s="5"/>
      <c r="K2256" s="5"/>
    </row>
    <row r="2257" spans="2:11" ht="13.5" x14ac:dyDescent="0.35">
      <c r="B2257" s="4">
        <v>45285</v>
      </c>
      <c r="C2257" s="2">
        <v>2.67</v>
      </c>
      <c r="D2257" s="2">
        <v>2.67</v>
      </c>
      <c r="E2257" s="2">
        <v>1507</v>
      </c>
      <c r="F2257" s="2">
        <v>2.698</v>
      </c>
      <c r="G2257" s="2">
        <v>4065.886</v>
      </c>
      <c r="H2257" s="6">
        <f t="shared" si="35"/>
        <v>-2.1978021978021997E-2</v>
      </c>
      <c r="I2257" s="5"/>
      <c r="J2257" s="5"/>
      <c r="K2257" s="5"/>
    </row>
    <row r="2258" spans="2:11" ht="13.5" x14ac:dyDescent="0.35">
      <c r="B2258" s="4">
        <v>45286</v>
      </c>
      <c r="C2258" s="2">
        <v>2.7</v>
      </c>
      <c r="D2258" s="2">
        <v>2.7</v>
      </c>
      <c r="E2258" s="2">
        <v>4893</v>
      </c>
      <c r="F2258" s="2">
        <v>2.6629999999999998</v>
      </c>
      <c r="G2258" s="2">
        <v>13030.058999999999</v>
      </c>
      <c r="H2258" s="6">
        <f t="shared" si="35"/>
        <v>1.1235955056179869E-2</v>
      </c>
      <c r="I2258" s="5"/>
      <c r="J2258" s="5"/>
      <c r="K2258" s="5"/>
    </row>
    <row r="2259" spans="2:11" ht="13.5" x14ac:dyDescent="0.35">
      <c r="B2259" s="4">
        <v>45287</v>
      </c>
      <c r="C2259" s="2">
        <v>2.7</v>
      </c>
      <c r="D2259" s="2">
        <v>2.7</v>
      </c>
      <c r="E2259" s="2">
        <v>4113</v>
      </c>
      <c r="F2259" s="2">
        <v>2.6840000000000002</v>
      </c>
      <c r="G2259" s="2">
        <v>11039.291999999999</v>
      </c>
      <c r="H2259" s="6">
        <f t="shared" si="35"/>
        <v>0</v>
      </c>
      <c r="I2259" s="5"/>
      <c r="J2259" s="5"/>
      <c r="K2259" s="5"/>
    </row>
    <row r="2260" spans="2:11" ht="13.5" x14ac:dyDescent="0.35">
      <c r="B2260" s="4">
        <v>45288</v>
      </c>
      <c r="C2260" s="2">
        <v>2.71</v>
      </c>
      <c r="D2260" s="2">
        <v>2.71</v>
      </c>
      <c r="E2260" s="2">
        <v>5030</v>
      </c>
      <c r="F2260" s="2">
        <v>2.69</v>
      </c>
      <c r="G2260" s="2">
        <v>13530.7</v>
      </c>
      <c r="H2260" s="6">
        <f t="shared" si="35"/>
        <v>3.7037037037036245E-3</v>
      </c>
      <c r="I2260" s="5"/>
      <c r="J2260" s="5"/>
      <c r="K2260" s="5"/>
    </row>
    <row r="2261" spans="2:11" ht="13.5" x14ac:dyDescent="0.35">
      <c r="B2261" s="4">
        <v>45289</v>
      </c>
      <c r="C2261" s="2">
        <v>2.7</v>
      </c>
      <c r="D2261" s="2">
        <v>2.7</v>
      </c>
      <c r="E2261" s="2">
        <v>822</v>
      </c>
      <c r="F2261" s="2">
        <v>2.6960000000000002</v>
      </c>
      <c r="G2261" s="2">
        <v>2216.1120000000001</v>
      </c>
      <c r="H2261" s="6">
        <f t="shared" si="35"/>
        <v>-3.6900369003689251E-3</v>
      </c>
      <c r="I2261" s="5"/>
      <c r="J2261" s="5"/>
      <c r="K2261" s="5"/>
    </row>
    <row r="2262" spans="2:11" ht="13.5" x14ac:dyDescent="0.35">
      <c r="B2262" s="4">
        <v>45293</v>
      </c>
      <c r="C2262" s="2">
        <v>2.73</v>
      </c>
      <c r="D2262" s="2">
        <v>2.73</v>
      </c>
      <c r="E2262" s="2">
        <v>3794</v>
      </c>
      <c r="F2262" s="2">
        <v>2.6920000000000002</v>
      </c>
      <c r="G2262" s="2">
        <v>10213.448</v>
      </c>
      <c r="H2262" s="6">
        <f t="shared" si="35"/>
        <v>1.1111111111111039E-2</v>
      </c>
      <c r="I2262" s="5"/>
      <c r="J2262" s="5"/>
      <c r="K2262" s="5"/>
    </row>
    <row r="2263" spans="2:11" ht="13.5" x14ac:dyDescent="0.35">
      <c r="B2263" s="4">
        <v>45294</v>
      </c>
      <c r="C2263" s="2">
        <v>2.72</v>
      </c>
      <c r="D2263" s="2">
        <v>2.72</v>
      </c>
      <c r="E2263" s="2">
        <v>10590</v>
      </c>
      <c r="F2263" s="2">
        <v>2.702</v>
      </c>
      <c r="G2263" s="2">
        <v>28614.18</v>
      </c>
      <c r="H2263" s="6">
        <f t="shared" si="35"/>
        <v>-3.6630036630035849E-3</v>
      </c>
      <c r="I2263" s="5"/>
      <c r="J2263" s="5"/>
      <c r="K2263" s="5"/>
    </row>
    <row r="2264" spans="2:11" ht="13.5" x14ac:dyDescent="0.35">
      <c r="B2264" s="4">
        <v>45295</v>
      </c>
      <c r="C2264" s="2">
        <v>2.72</v>
      </c>
      <c r="D2264" s="2">
        <v>2.72</v>
      </c>
      <c r="E2264" s="2">
        <v>2091</v>
      </c>
      <c r="F2264" s="2">
        <v>2.6949999999999998</v>
      </c>
      <c r="G2264" s="2">
        <v>5635.2449999999999</v>
      </c>
      <c r="H2264" s="6">
        <f t="shared" si="35"/>
        <v>0</v>
      </c>
      <c r="I2264" s="5"/>
      <c r="J2264" s="5"/>
      <c r="K2264" s="5"/>
    </row>
    <row r="2265" spans="2:11" ht="13.5" x14ac:dyDescent="0.35">
      <c r="B2265" s="4">
        <v>45296</v>
      </c>
      <c r="C2265" s="2">
        <v>2.69</v>
      </c>
      <c r="D2265" s="2">
        <v>2.69</v>
      </c>
      <c r="E2265" s="2">
        <v>1560</v>
      </c>
      <c r="F2265" s="2">
        <v>2.6960000000000002</v>
      </c>
      <c r="G2265" s="2">
        <v>4205.76</v>
      </c>
      <c r="H2265" s="6">
        <f t="shared" si="35"/>
        <v>-1.1029411764705973E-2</v>
      </c>
      <c r="I2265" s="5"/>
      <c r="J2265" s="5"/>
      <c r="K2265" s="5"/>
    </row>
    <row r="2266" spans="2:11" ht="13.5" x14ac:dyDescent="0.35">
      <c r="B2266" s="4">
        <v>45299</v>
      </c>
      <c r="C2266" s="2">
        <v>2.7</v>
      </c>
      <c r="D2266" s="2">
        <v>2.7</v>
      </c>
      <c r="E2266" s="2">
        <v>42344</v>
      </c>
      <c r="F2266" s="2">
        <v>2.6890000000000001</v>
      </c>
      <c r="G2266" s="2">
        <v>113863.016</v>
      </c>
      <c r="H2266" s="6">
        <f t="shared" si="35"/>
        <v>3.7174721189591939E-3</v>
      </c>
      <c r="I2266" s="5"/>
      <c r="J2266" s="5"/>
      <c r="K2266" s="5"/>
    </row>
    <row r="2267" spans="2:11" ht="13.5" x14ac:dyDescent="0.35">
      <c r="B2267" s="4">
        <v>45300</v>
      </c>
      <c r="C2267" s="2">
        <v>2.65</v>
      </c>
      <c r="D2267" s="2">
        <v>2.65</v>
      </c>
      <c r="E2267" s="2">
        <v>22528</v>
      </c>
      <c r="F2267" s="2">
        <v>2.609</v>
      </c>
      <c r="G2267" s="2">
        <v>58775.552000000003</v>
      </c>
      <c r="H2267" s="6">
        <f t="shared" si="35"/>
        <v>-1.8518518518518615E-2</v>
      </c>
      <c r="I2267" s="5"/>
      <c r="J2267" s="5"/>
      <c r="K2267" s="5"/>
    </row>
    <row r="2268" spans="2:11" ht="13.5" x14ac:dyDescent="0.35">
      <c r="B2268" s="4">
        <v>45301</v>
      </c>
      <c r="C2268" s="2">
        <v>2.6</v>
      </c>
      <c r="D2268" s="2">
        <v>2.6</v>
      </c>
      <c r="E2268" s="2">
        <v>25052</v>
      </c>
      <c r="F2268" s="2">
        <v>2.6030000000000002</v>
      </c>
      <c r="G2268" s="2">
        <v>65210.356</v>
      </c>
      <c r="H2268" s="6">
        <f t="shared" si="35"/>
        <v>-1.886792452830182E-2</v>
      </c>
      <c r="I2268" s="5"/>
      <c r="J2268" s="5"/>
      <c r="K2268" s="5"/>
    </row>
    <row r="2269" spans="2:11" ht="13.5" x14ac:dyDescent="0.35">
      <c r="B2269" s="4">
        <v>45302</v>
      </c>
      <c r="C2269" s="2">
        <v>2.7</v>
      </c>
      <c r="D2269" s="2">
        <v>2.7</v>
      </c>
      <c r="E2269" s="2">
        <v>911</v>
      </c>
      <c r="F2269" s="2">
        <v>2.6030000000000002</v>
      </c>
      <c r="G2269" s="2">
        <v>2371.3330000000001</v>
      </c>
      <c r="H2269" s="6">
        <f t="shared" si="35"/>
        <v>3.8461538461538491E-2</v>
      </c>
      <c r="I2269" s="5"/>
      <c r="J2269" s="5"/>
      <c r="K2269" s="5"/>
    </row>
    <row r="2270" spans="2:11" ht="13.5" x14ac:dyDescent="0.35">
      <c r="B2270" s="4">
        <v>45303</v>
      </c>
      <c r="C2270" s="2">
        <v>2.7</v>
      </c>
      <c r="D2270" s="2">
        <v>2.7</v>
      </c>
      <c r="E2270" s="2">
        <v>2368</v>
      </c>
      <c r="F2270" s="2">
        <v>2.69</v>
      </c>
      <c r="G2270" s="2">
        <v>6369.92</v>
      </c>
      <c r="H2270" s="6">
        <f t="shared" si="35"/>
        <v>0</v>
      </c>
      <c r="I2270" s="5"/>
      <c r="J2270" s="5"/>
      <c r="K2270" s="5"/>
    </row>
    <row r="2271" spans="2:11" ht="13.5" x14ac:dyDescent="0.35">
      <c r="B2271" s="4">
        <v>45306</v>
      </c>
      <c r="C2271" s="2">
        <v>2.7</v>
      </c>
      <c r="D2271" s="2">
        <v>2.7</v>
      </c>
      <c r="E2271" s="2">
        <v>80491</v>
      </c>
      <c r="F2271" s="2">
        <v>2.7010000000000001</v>
      </c>
      <c r="G2271" s="2">
        <v>217406.19099999999</v>
      </c>
      <c r="H2271" s="6">
        <f t="shared" si="35"/>
        <v>0</v>
      </c>
      <c r="I2271" s="5"/>
      <c r="J2271" s="5"/>
      <c r="K2271" s="5"/>
    </row>
    <row r="2272" spans="2:11" ht="13.5" x14ac:dyDescent="0.35">
      <c r="B2272" s="4">
        <v>45307</v>
      </c>
      <c r="C2272" s="2">
        <v>2.7</v>
      </c>
      <c r="D2272" s="2">
        <v>2.7</v>
      </c>
      <c r="E2272" s="2">
        <v>500</v>
      </c>
      <c r="F2272" s="2">
        <v>2.7</v>
      </c>
      <c r="G2272" s="2">
        <v>1350</v>
      </c>
      <c r="H2272" s="6">
        <f t="shared" si="35"/>
        <v>0</v>
      </c>
      <c r="I2272" s="5"/>
      <c r="J2272" s="5"/>
      <c r="K2272" s="5"/>
    </row>
    <row r="2273" spans="2:11" ht="13.5" x14ac:dyDescent="0.35">
      <c r="B2273" s="4">
        <v>45308</v>
      </c>
      <c r="C2273" s="2">
        <v>2.71</v>
      </c>
      <c r="D2273" s="2">
        <v>2.71</v>
      </c>
      <c r="E2273" s="2">
        <v>1</v>
      </c>
      <c r="F2273" s="2">
        <v>2.71</v>
      </c>
      <c r="G2273" s="2">
        <v>2.71</v>
      </c>
      <c r="H2273" s="6">
        <f t="shared" si="35"/>
        <v>3.7037037037036245E-3</v>
      </c>
      <c r="I2273" s="5"/>
      <c r="J2273" s="5"/>
      <c r="K2273" s="5"/>
    </row>
    <row r="2274" spans="2:11" ht="13.5" x14ac:dyDescent="0.35">
      <c r="B2274" s="4">
        <v>45309</v>
      </c>
      <c r="C2274" s="2">
        <v>2.71</v>
      </c>
      <c r="D2274" s="2">
        <v>2.71</v>
      </c>
      <c r="E2274" s="2">
        <v>5</v>
      </c>
      <c r="F2274" s="2">
        <v>2.71</v>
      </c>
      <c r="G2274" s="2">
        <v>13.55</v>
      </c>
      <c r="H2274" s="6">
        <f t="shared" si="35"/>
        <v>0</v>
      </c>
      <c r="I2274" s="5"/>
      <c r="J2274" s="5"/>
      <c r="K2274" s="5"/>
    </row>
    <row r="2275" spans="2:11" ht="13.5" x14ac:dyDescent="0.35">
      <c r="B2275" s="4">
        <v>45310</v>
      </c>
      <c r="C2275" s="2">
        <v>2.71</v>
      </c>
      <c r="D2275" s="2">
        <v>2.71</v>
      </c>
      <c r="E2275" s="2">
        <v>3295</v>
      </c>
      <c r="F2275" s="2">
        <v>2.6040000000000001</v>
      </c>
      <c r="G2275" s="2">
        <v>8580.18</v>
      </c>
      <c r="H2275" s="6">
        <f t="shared" si="35"/>
        <v>0</v>
      </c>
      <c r="I2275" s="5"/>
      <c r="J2275" s="5"/>
      <c r="K2275" s="5"/>
    </row>
    <row r="2276" spans="2:11" ht="13.5" x14ac:dyDescent="0.35">
      <c r="B2276" s="4">
        <v>45313</v>
      </c>
      <c r="C2276" s="2">
        <v>2.71</v>
      </c>
      <c r="D2276" s="2">
        <v>2.71</v>
      </c>
      <c r="E2276" s="2">
        <v>226</v>
      </c>
      <c r="F2276" s="2">
        <v>2.67</v>
      </c>
      <c r="G2276" s="2">
        <v>603.41999999999996</v>
      </c>
      <c r="H2276" s="6">
        <f t="shared" si="35"/>
        <v>0</v>
      </c>
      <c r="I2276" s="5"/>
      <c r="J2276" s="5"/>
      <c r="K2276" s="5"/>
    </row>
    <row r="2277" spans="2:11" ht="13.5" x14ac:dyDescent="0.35">
      <c r="B2277" s="4">
        <v>45314</v>
      </c>
      <c r="C2277" s="2">
        <v>2.69</v>
      </c>
      <c r="D2277" s="2">
        <v>2.69</v>
      </c>
      <c r="E2277" s="2">
        <v>2135</v>
      </c>
      <c r="F2277" s="2">
        <v>2.6890000000000001</v>
      </c>
      <c r="G2277" s="2">
        <v>5741.0150000000003</v>
      </c>
      <c r="H2277" s="6">
        <f t="shared" si="35"/>
        <v>-7.3800738007380141E-3</v>
      </c>
      <c r="I2277" s="5"/>
      <c r="J2277" s="5"/>
      <c r="K2277" s="5"/>
    </row>
    <row r="2278" spans="2:11" ht="13.5" x14ac:dyDescent="0.35">
      <c r="B2278" s="4">
        <v>45315</v>
      </c>
      <c r="C2278" s="2">
        <v>2.65</v>
      </c>
      <c r="D2278" s="2">
        <v>2.65</v>
      </c>
      <c r="E2278" s="2">
        <v>2747</v>
      </c>
      <c r="F2278" s="2">
        <v>2.65</v>
      </c>
      <c r="G2278" s="2">
        <v>7279.55</v>
      </c>
      <c r="H2278" s="6">
        <f t="shared" si="35"/>
        <v>-1.4869888475836444E-2</v>
      </c>
      <c r="I2278" s="5"/>
      <c r="J2278" s="5"/>
      <c r="K2278" s="5"/>
    </row>
    <row r="2279" spans="2:11" ht="13.5" x14ac:dyDescent="0.35">
      <c r="B2279" s="4">
        <v>45316</v>
      </c>
      <c r="C2279" s="2">
        <v>2.7</v>
      </c>
      <c r="D2279" s="2">
        <v>2.7</v>
      </c>
      <c r="E2279" s="2">
        <v>23310</v>
      </c>
      <c r="F2279" s="2">
        <v>2.625</v>
      </c>
      <c r="G2279" s="2">
        <v>61188.75</v>
      </c>
      <c r="H2279" s="6">
        <f t="shared" si="35"/>
        <v>1.8867924528301987E-2</v>
      </c>
      <c r="I2279" s="5"/>
      <c r="J2279" s="5"/>
      <c r="K2279" s="5"/>
    </row>
    <row r="2280" spans="2:11" ht="13.5" x14ac:dyDescent="0.35">
      <c r="B2280" s="4">
        <v>45317</v>
      </c>
      <c r="C2280" s="2">
        <v>2.68</v>
      </c>
      <c r="D2280" s="2">
        <v>2.68</v>
      </c>
      <c r="E2280" s="2">
        <v>5155</v>
      </c>
      <c r="F2280" s="2">
        <v>2.6019999999999999</v>
      </c>
      <c r="G2280" s="2">
        <v>13413.31</v>
      </c>
      <c r="H2280" s="6">
        <f t="shared" si="35"/>
        <v>-7.4074074074074138E-3</v>
      </c>
      <c r="I2280" s="5"/>
      <c r="J2280" s="5"/>
      <c r="K2280" s="5"/>
    </row>
    <row r="2281" spans="2:11" ht="13.5" x14ac:dyDescent="0.35">
      <c r="B2281" s="4">
        <v>45320</v>
      </c>
      <c r="C2281" s="2">
        <v>2.65</v>
      </c>
      <c r="D2281" s="2">
        <v>2.65</v>
      </c>
      <c r="E2281" s="2">
        <v>3929</v>
      </c>
      <c r="F2281" s="2">
        <v>2.609</v>
      </c>
      <c r="G2281" s="2">
        <v>10250.761</v>
      </c>
      <c r="H2281" s="6">
        <f t="shared" si="35"/>
        <v>-1.119402985074636E-2</v>
      </c>
      <c r="I2281" s="5"/>
      <c r="J2281" s="5"/>
      <c r="K2281" s="5"/>
    </row>
    <row r="2282" spans="2:11" ht="13.5" x14ac:dyDescent="0.35">
      <c r="B2282" s="4">
        <v>45321</v>
      </c>
      <c r="C2282" s="2">
        <v>2.62</v>
      </c>
      <c r="D2282" s="2">
        <v>2.62</v>
      </c>
      <c r="E2282" s="2">
        <v>13780</v>
      </c>
      <c r="F2282" s="2">
        <v>2.5960000000000001</v>
      </c>
      <c r="G2282" s="2">
        <v>35772.879999999997</v>
      </c>
      <c r="H2282" s="6">
        <f t="shared" si="35"/>
        <v>-1.1320754716981058E-2</v>
      </c>
      <c r="I2282" s="5"/>
      <c r="J2282" s="5"/>
      <c r="K2282" s="5"/>
    </row>
    <row r="2283" spans="2:11" ht="13.5" x14ac:dyDescent="0.35">
      <c r="B2283" s="4">
        <v>45322</v>
      </c>
      <c r="C2283" s="2">
        <v>2.65</v>
      </c>
      <c r="D2283" s="2">
        <v>2.65</v>
      </c>
      <c r="E2283" s="2">
        <v>4974</v>
      </c>
      <c r="F2283" s="2">
        <v>2.593</v>
      </c>
      <c r="G2283" s="2">
        <v>12897.582</v>
      </c>
      <c r="H2283" s="6">
        <f t="shared" si="35"/>
        <v>1.1450381679389238E-2</v>
      </c>
      <c r="I2283" s="5"/>
      <c r="J2283" s="5"/>
      <c r="K2283" s="5"/>
    </row>
    <row r="2284" spans="2:11" ht="13.5" x14ac:dyDescent="0.35">
      <c r="B2284" s="4">
        <v>45323</v>
      </c>
      <c r="C2284" s="2">
        <v>2.65</v>
      </c>
      <c r="D2284" s="2">
        <v>2.65</v>
      </c>
      <c r="E2284" s="2">
        <v>0</v>
      </c>
      <c r="F2284" s="2">
        <v>0</v>
      </c>
      <c r="G2284" s="2">
        <v>0</v>
      </c>
      <c r="H2284" s="6">
        <f t="shared" si="35"/>
        <v>0</v>
      </c>
      <c r="I2284" s="5"/>
      <c r="J2284" s="5"/>
      <c r="K2284" s="5"/>
    </row>
    <row r="2285" spans="2:11" ht="13.5" x14ac:dyDescent="0.35">
      <c r="B2285" s="4">
        <v>45324</v>
      </c>
      <c r="C2285" s="2">
        <v>2.65</v>
      </c>
      <c r="D2285" s="2">
        <v>2.65</v>
      </c>
      <c r="E2285" s="2">
        <v>0</v>
      </c>
      <c r="F2285" s="2">
        <v>0</v>
      </c>
      <c r="G2285" s="2">
        <v>0</v>
      </c>
      <c r="H2285" s="6">
        <f t="shared" si="35"/>
        <v>0</v>
      </c>
      <c r="I2285" s="5"/>
      <c r="J2285" s="5"/>
      <c r="K2285" s="5"/>
    </row>
    <row r="2286" spans="2:11" ht="13.5" x14ac:dyDescent="0.35">
      <c r="B2286" s="4">
        <v>45327</v>
      </c>
      <c r="C2286" s="2">
        <v>2.65</v>
      </c>
      <c r="D2286" s="2">
        <v>2.65</v>
      </c>
      <c r="E2286" s="2">
        <v>2800</v>
      </c>
      <c r="F2286" s="2">
        <v>2.64</v>
      </c>
      <c r="G2286" s="2">
        <v>7392</v>
      </c>
      <c r="H2286" s="6">
        <f t="shared" si="35"/>
        <v>0</v>
      </c>
      <c r="I2286" s="5"/>
      <c r="J2286" s="5"/>
      <c r="K2286" s="5"/>
    </row>
    <row r="2287" spans="2:11" ht="13.5" x14ac:dyDescent="0.35">
      <c r="B2287" s="4">
        <v>45328</v>
      </c>
      <c r="C2287" s="2">
        <v>2.64</v>
      </c>
      <c r="D2287" s="2">
        <v>2.64</v>
      </c>
      <c r="E2287" s="2">
        <v>18</v>
      </c>
      <c r="F2287" s="2">
        <v>2.64</v>
      </c>
      <c r="G2287" s="2">
        <v>47.52</v>
      </c>
      <c r="H2287" s="6">
        <f t="shared" si="35"/>
        <v>-3.7735849056602972E-3</v>
      </c>
      <c r="I2287" s="5"/>
      <c r="J2287" s="5"/>
      <c r="K2287" s="5"/>
    </row>
    <row r="2288" spans="2:11" ht="13.5" x14ac:dyDescent="0.35">
      <c r="B2288" s="4">
        <v>45329</v>
      </c>
      <c r="C2288" s="2">
        <v>2.65</v>
      </c>
      <c r="D2288" s="2">
        <v>2.65</v>
      </c>
      <c r="E2288" s="2">
        <v>1134</v>
      </c>
      <c r="F2288" s="2">
        <v>2.6309999999999998</v>
      </c>
      <c r="G2288" s="2">
        <v>2983.5540000000001</v>
      </c>
      <c r="H2288" s="6">
        <f t="shared" si="35"/>
        <v>3.7878787878787069E-3</v>
      </c>
      <c r="I2288" s="5"/>
      <c r="J2288" s="5"/>
      <c r="K2288" s="5"/>
    </row>
    <row r="2289" spans="2:11" ht="13.5" x14ac:dyDescent="0.35">
      <c r="B2289" s="4">
        <v>45330</v>
      </c>
      <c r="C2289" s="2">
        <v>2.63</v>
      </c>
      <c r="D2289" s="2">
        <v>2.63</v>
      </c>
      <c r="E2289" s="2">
        <v>2354</v>
      </c>
      <c r="F2289" s="2">
        <v>2.6259999999999999</v>
      </c>
      <c r="G2289" s="2">
        <v>6181.6040000000003</v>
      </c>
      <c r="H2289" s="6">
        <f t="shared" si="35"/>
        <v>-7.5471698113207617E-3</v>
      </c>
      <c r="I2289" s="5"/>
      <c r="J2289" s="5"/>
      <c r="K2289" s="5"/>
    </row>
    <row r="2290" spans="2:11" ht="13.5" x14ac:dyDescent="0.35">
      <c r="B2290" s="4">
        <v>45331</v>
      </c>
      <c r="C2290" s="2">
        <v>2.67</v>
      </c>
      <c r="D2290" s="2">
        <v>2.67</v>
      </c>
      <c r="E2290" s="2">
        <v>3850</v>
      </c>
      <c r="F2290" s="2">
        <v>2.6429999999999998</v>
      </c>
      <c r="G2290" s="2">
        <v>10175.549999999999</v>
      </c>
      <c r="H2290" s="6">
        <f t="shared" si="35"/>
        <v>1.5209125475285185E-2</v>
      </c>
      <c r="I2290" s="5"/>
      <c r="J2290" s="5"/>
      <c r="K2290" s="5"/>
    </row>
    <row r="2291" spans="2:11" ht="13.5" x14ac:dyDescent="0.35">
      <c r="B2291" s="4">
        <v>45334</v>
      </c>
      <c r="C2291" s="2">
        <v>2.68</v>
      </c>
      <c r="D2291" s="2">
        <v>2.68</v>
      </c>
      <c r="E2291" s="2">
        <v>858</v>
      </c>
      <c r="F2291" s="2">
        <v>2.6280000000000001</v>
      </c>
      <c r="G2291" s="2">
        <v>2254.8240000000001</v>
      </c>
      <c r="H2291" s="6">
        <f t="shared" si="35"/>
        <v>3.7453183520600119E-3</v>
      </c>
      <c r="I2291" s="5"/>
      <c r="J2291" s="5"/>
      <c r="K2291" s="5"/>
    </row>
    <row r="2292" spans="2:11" ht="13.5" x14ac:dyDescent="0.35">
      <c r="B2292" s="4">
        <v>45335</v>
      </c>
      <c r="C2292" s="2">
        <v>2.63</v>
      </c>
      <c r="D2292" s="2">
        <v>2.63</v>
      </c>
      <c r="E2292" s="2">
        <v>3502</v>
      </c>
      <c r="F2292" s="2">
        <v>2.63</v>
      </c>
      <c r="G2292" s="2">
        <v>9210.26</v>
      </c>
      <c r="H2292" s="6">
        <f t="shared" si="35"/>
        <v>-1.8656716417910547E-2</v>
      </c>
      <c r="I2292" s="5"/>
      <c r="J2292" s="5"/>
      <c r="K2292" s="5"/>
    </row>
    <row r="2293" spans="2:11" ht="13.5" x14ac:dyDescent="0.35">
      <c r="B2293" s="4">
        <v>45336</v>
      </c>
      <c r="C2293" s="2">
        <v>2.67</v>
      </c>
      <c r="D2293" s="2">
        <v>2.67</v>
      </c>
      <c r="E2293" s="2">
        <v>1366</v>
      </c>
      <c r="F2293" s="2">
        <v>2.6379999999999999</v>
      </c>
      <c r="G2293" s="2">
        <v>3603.5079999999998</v>
      </c>
      <c r="H2293" s="6">
        <f t="shared" si="35"/>
        <v>1.5209125475285185E-2</v>
      </c>
      <c r="I2293" s="5"/>
      <c r="J2293" s="5"/>
      <c r="K2293" s="5"/>
    </row>
    <row r="2294" spans="2:11" ht="13.5" x14ac:dyDescent="0.35">
      <c r="B2294" s="4">
        <v>45337</v>
      </c>
      <c r="C2294" s="2">
        <v>2.67</v>
      </c>
      <c r="D2294" s="2">
        <v>2.67</v>
      </c>
      <c r="E2294" s="2">
        <v>0</v>
      </c>
      <c r="F2294" s="2">
        <v>0</v>
      </c>
      <c r="G2294" s="2">
        <v>0</v>
      </c>
      <c r="H2294" s="6">
        <f t="shared" si="35"/>
        <v>0</v>
      </c>
      <c r="I2294" s="5"/>
      <c r="J2294" s="5"/>
      <c r="K2294" s="5"/>
    </row>
    <row r="2295" spans="2:11" ht="13.5" x14ac:dyDescent="0.35">
      <c r="B2295" s="4">
        <v>45338</v>
      </c>
      <c r="C2295" s="2">
        <v>2.67</v>
      </c>
      <c r="D2295" s="2">
        <v>2.67</v>
      </c>
      <c r="E2295" s="2">
        <v>1342</v>
      </c>
      <c r="F2295" s="2">
        <v>2.6339999999999999</v>
      </c>
      <c r="G2295" s="2">
        <v>3534.828</v>
      </c>
      <c r="H2295" s="6">
        <f t="shared" si="35"/>
        <v>0</v>
      </c>
      <c r="I2295" s="5"/>
      <c r="J2295" s="5"/>
      <c r="K2295" s="5"/>
    </row>
    <row r="2296" spans="2:11" ht="13.5" x14ac:dyDescent="0.35">
      <c r="B2296" s="4">
        <v>45341</v>
      </c>
      <c r="C2296" s="2">
        <v>2.67</v>
      </c>
      <c r="D2296" s="2">
        <v>2.67</v>
      </c>
      <c r="E2296" s="2">
        <v>63</v>
      </c>
      <c r="F2296" s="2">
        <v>2.6760000000000002</v>
      </c>
      <c r="G2296" s="2">
        <v>168.58799999999999</v>
      </c>
      <c r="H2296" s="6">
        <f t="shared" si="35"/>
        <v>0</v>
      </c>
      <c r="I2296" s="5"/>
      <c r="J2296" s="5"/>
      <c r="K2296" s="5"/>
    </row>
    <row r="2297" spans="2:11" ht="13.5" x14ac:dyDescent="0.35">
      <c r="B2297" s="4">
        <v>45342</v>
      </c>
      <c r="C2297" s="2">
        <v>2.69</v>
      </c>
      <c r="D2297" s="2">
        <v>2.69</v>
      </c>
      <c r="E2297" s="2">
        <v>1218</v>
      </c>
      <c r="F2297" s="2">
        <v>2.6419999999999999</v>
      </c>
      <c r="G2297" s="2">
        <v>3217.9560000000001</v>
      </c>
      <c r="H2297" s="6">
        <f t="shared" si="35"/>
        <v>7.4906367041198572E-3</v>
      </c>
      <c r="I2297" s="5"/>
      <c r="J2297" s="5"/>
      <c r="K2297" s="5"/>
    </row>
    <row r="2298" spans="2:11" ht="13.5" x14ac:dyDescent="0.35">
      <c r="B2298" s="4">
        <v>45343</v>
      </c>
      <c r="C2298" s="2">
        <v>2.69</v>
      </c>
      <c r="D2298" s="2">
        <v>2.69</v>
      </c>
      <c r="E2298" s="2">
        <v>1431</v>
      </c>
      <c r="F2298" s="2">
        <v>2.6459999999999999</v>
      </c>
      <c r="G2298" s="2">
        <v>3786.4259999999999</v>
      </c>
      <c r="H2298" s="6">
        <f t="shared" si="35"/>
        <v>0</v>
      </c>
      <c r="I2298" s="5"/>
      <c r="J2298" s="5"/>
      <c r="K2298" s="5"/>
    </row>
    <row r="2299" spans="2:11" ht="13.5" x14ac:dyDescent="0.35">
      <c r="B2299" s="4">
        <v>45344</v>
      </c>
      <c r="C2299" s="2">
        <v>2.65</v>
      </c>
      <c r="D2299" s="2">
        <v>2.65</v>
      </c>
      <c r="E2299" s="2">
        <v>2915</v>
      </c>
      <c r="F2299" s="2">
        <v>2.63</v>
      </c>
      <c r="G2299" s="2">
        <v>7666.45</v>
      </c>
      <c r="H2299" s="6">
        <f t="shared" si="35"/>
        <v>-1.4869888475836444E-2</v>
      </c>
      <c r="I2299" s="5"/>
      <c r="J2299" s="5"/>
      <c r="K2299" s="5"/>
    </row>
    <row r="2300" spans="2:11" ht="13.5" x14ac:dyDescent="0.35">
      <c r="B2300" s="4">
        <v>45345</v>
      </c>
      <c r="C2300" s="2">
        <v>2.69</v>
      </c>
      <c r="D2300" s="2">
        <v>2.69</v>
      </c>
      <c r="E2300" s="2">
        <v>8001</v>
      </c>
      <c r="F2300" s="2">
        <v>2.6339999999999999</v>
      </c>
      <c r="G2300" s="2">
        <v>21074.633999999998</v>
      </c>
      <c r="H2300" s="6">
        <f t="shared" si="35"/>
        <v>1.5094339622641523E-2</v>
      </c>
      <c r="I2300" s="5"/>
      <c r="J2300" s="5"/>
      <c r="K2300" s="5"/>
    </row>
    <row r="2301" spans="2:11" ht="13.5" x14ac:dyDescent="0.35">
      <c r="B2301" s="4">
        <v>45348</v>
      </c>
      <c r="C2301" s="2">
        <v>2.69</v>
      </c>
      <c r="D2301" s="2">
        <v>2.69</v>
      </c>
      <c r="E2301" s="2">
        <v>0</v>
      </c>
      <c r="F2301" s="2">
        <v>0</v>
      </c>
      <c r="G2301" s="2">
        <v>0</v>
      </c>
      <c r="H2301" s="6">
        <f t="shared" si="35"/>
        <v>0</v>
      </c>
      <c r="I2301" s="5"/>
      <c r="J2301" s="5"/>
      <c r="K2301" s="5"/>
    </row>
    <row r="2302" spans="2:11" ht="13.5" x14ac:dyDescent="0.35">
      <c r="B2302" s="4">
        <v>45349</v>
      </c>
      <c r="C2302" s="2">
        <v>2.64</v>
      </c>
      <c r="D2302" s="2">
        <v>2.64</v>
      </c>
      <c r="E2302" s="2">
        <v>4851</v>
      </c>
      <c r="F2302" s="2">
        <v>2.6110000000000002</v>
      </c>
      <c r="G2302" s="2">
        <v>12665.960999999999</v>
      </c>
      <c r="H2302" s="6">
        <f t="shared" si="35"/>
        <v>-1.8587360594795474E-2</v>
      </c>
      <c r="I2302" s="5"/>
      <c r="J2302" s="5"/>
      <c r="K2302" s="5"/>
    </row>
    <row r="2303" spans="2:11" ht="13.5" x14ac:dyDescent="0.35">
      <c r="B2303" s="4">
        <v>45350</v>
      </c>
      <c r="C2303" s="2">
        <v>2.6</v>
      </c>
      <c r="D2303" s="2">
        <v>2.6</v>
      </c>
      <c r="E2303" s="2">
        <v>5934</v>
      </c>
      <c r="F2303" s="2">
        <v>2.5840000000000001</v>
      </c>
      <c r="G2303" s="2">
        <v>15333.456</v>
      </c>
      <c r="H2303" s="6">
        <f t="shared" si="35"/>
        <v>-1.5151515151515164E-2</v>
      </c>
      <c r="I2303" s="5"/>
      <c r="J2303" s="5"/>
      <c r="K2303" s="5"/>
    </row>
    <row r="2304" spans="2:11" ht="13.5" x14ac:dyDescent="0.35">
      <c r="B2304" s="4">
        <v>45351</v>
      </c>
      <c r="C2304" s="2">
        <v>2.63</v>
      </c>
      <c r="D2304" s="2">
        <v>2.63</v>
      </c>
      <c r="E2304" s="2">
        <v>6942</v>
      </c>
      <c r="F2304" s="2">
        <v>2.6</v>
      </c>
      <c r="G2304" s="2">
        <v>18049.2</v>
      </c>
      <c r="H2304" s="6">
        <f t="shared" si="35"/>
        <v>1.1538461538461463E-2</v>
      </c>
      <c r="I2304" s="5"/>
      <c r="J2304" s="5"/>
      <c r="K2304" s="5"/>
    </row>
    <row r="2305" spans="2:11" ht="13.5" x14ac:dyDescent="0.35">
      <c r="B2305" s="4">
        <v>45352</v>
      </c>
      <c r="C2305" s="2">
        <v>2.59</v>
      </c>
      <c r="D2305" s="2">
        <v>2.59</v>
      </c>
      <c r="E2305" s="2">
        <v>10429</v>
      </c>
      <c r="F2305" s="2">
        <v>2.5760000000000001</v>
      </c>
      <c r="G2305" s="2">
        <v>26865.103999999999</v>
      </c>
      <c r="H2305" s="6">
        <f t="shared" si="35"/>
        <v>-1.5209125475285185E-2</v>
      </c>
      <c r="I2305" s="5"/>
      <c r="J2305" s="5"/>
      <c r="K2305" s="5"/>
    </row>
    <row r="2306" spans="2:11" ht="13.5" x14ac:dyDescent="0.35">
      <c r="B2306" s="4">
        <v>45355</v>
      </c>
      <c r="C2306" s="2">
        <v>2.6</v>
      </c>
      <c r="D2306" s="2">
        <v>2.6</v>
      </c>
      <c r="E2306" s="2">
        <v>4697</v>
      </c>
      <c r="F2306" s="2">
        <v>2.569</v>
      </c>
      <c r="G2306" s="2">
        <v>12066.593000000001</v>
      </c>
      <c r="H2306" s="6">
        <f t="shared" si="35"/>
        <v>3.8610038610039504E-3</v>
      </c>
      <c r="I2306" s="5"/>
      <c r="J2306" s="5"/>
      <c r="K2306" s="5"/>
    </row>
    <row r="2307" spans="2:11" ht="13.5" x14ac:dyDescent="0.35">
      <c r="B2307" s="4">
        <v>45356</v>
      </c>
      <c r="C2307" s="2">
        <v>2.59</v>
      </c>
      <c r="D2307" s="2">
        <v>2.59</v>
      </c>
      <c r="E2307" s="2">
        <v>13561</v>
      </c>
      <c r="F2307" s="2">
        <v>2.552</v>
      </c>
      <c r="G2307" s="2">
        <v>34607.671999999999</v>
      </c>
      <c r="H2307" s="6">
        <f t="shared" si="35"/>
        <v>-3.8461538461539348E-3</v>
      </c>
      <c r="I2307" s="5"/>
      <c r="J2307" s="5"/>
      <c r="K2307" s="5"/>
    </row>
    <row r="2308" spans="2:11" ht="13.5" x14ac:dyDescent="0.35">
      <c r="B2308" s="4">
        <v>45357</v>
      </c>
      <c r="C2308" s="2">
        <v>2.5499999999999998</v>
      </c>
      <c r="D2308" s="2">
        <v>2.5499999999999998</v>
      </c>
      <c r="E2308" s="2">
        <v>30949</v>
      </c>
      <c r="F2308" s="2">
        <v>2.5289999999999999</v>
      </c>
      <c r="G2308" s="2">
        <v>78270.020999999993</v>
      </c>
      <c r="H2308" s="6">
        <f t="shared" si="35"/>
        <v>-1.5444015444015458E-2</v>
      </c>
      <c r="I2308" s="5"/>
      <c r="J2308" s="5"/>
      <c r="K2308" s="5"/>
    </row>
    <row r="2309" spans="2:11" ht="13.5" x14ac:dyDescent="0.35">
      <c r="B2309" s="4">
        <v>45358</v>
      </c>
      <c r="C2309" s="2">
        <v>2.54</v>
      </c>
      <c r="D2309" s="2">
        <v>2.54</v>
      </c>
      <c r="E2309" s="2">
        <v>4792</v>
      </c>
      <c r="F2309" s="2">
        <v>2.492</v>
      </c>
      <c r="G2309" s="2">
        <v>11941.664000000001</v>
      </c>
      <c r="H2309" s="6">
        <f t="shared" si="35"/>
        <v>-3.9215686274508971E-3</v>
      </c>
      <c r="I2309" s="5"/>
      <c r="J2309" s="5"/>
      <c r="K2309" s="5"/>
    </row>
    <row r="2310" spans="2:11" ht="13.5" x14ac:dyDescent="0.35">
      <c r="B2310" s="4">
        <v>45359</v>
      </c>
      <c r="C2310" s="2">
        <v>2.5499999999999998</v>
      </c>
      <c r="D2310" s="2">
        <v>2.5499999999999998</v>
      </c>
      <c r="E2310" s="2">
        <v>12114</v>
      </c>
      <c r="F2310" s="2">
        <v>2.5409999999999999</v>
      </c>
      <c r="G2310" s="2">
        <v>30781.673999999999</v>
      </c>
      <c r="H2310" s="6">
        <f t="shared" si="35"/>
        <v>3.9370078740156638E-3</v>
      </c>
      <c r="I2310" s="5"/>
      <c r="J2310" s="5"/>
      <c r="K2310" s="5"/>
    </row>
    <row r="2311" spans="2:11" ht="13.5" x14ac:dyDescent="0.35">
      <c r="B2311" s="4">
        <v>45362</v>
      </c>
      <c r="C2311" s="2">
        <v>2.58</v>
      </c>
      <c r="D2311" s="2">
        <v>2.58</v>
      </c>
      <c r="E2311" s="2">
        <v>10645</v>
      </c>
      <c r="F2311" s="2">
        <v>2.5499999999999998</v>
      </c>
      <c r="G2311" s="2">
        <v>27144.75</v>
      </c>
      <c r="H2311" s="6">
        <f t="shared" ref="H2311:H2374" si="36">(D2311-D2310)/D2310</f>
        <v>1.176470588235304E-2</v>
      </c>
      <c r="I2311" s="5"/>
      <c r="J2311" s="5"/>
      <c r="K2311" s="5"/>
    </row>
    <row r="2312" spans="2:11" ht="13.5" x14ac:dyDescent="0.35">
      <c r="B2312" s="4">
        <v>45363</v>
      </c>
      <c r="C2312" s="2">
        <v>2.5</v>
      </c>
      <c r="D2312" s="2">
        <v>2.5</v>
      </c>
      <c r="E2312" s="2">
        <v>525</v>
      </c>
      <c r="F2312" s="2">
        <v>2.5129999999999999</v>
      </c>
      <c r="G2312" s="2">
        <v>1319.325</v>
      </c>
      <c r="H2312" s="6">
        <f t="shared" si="36"/>
        <v>-3.1007751937984523E-2</v>
      </c>
      <c r="I2312" s="5"/>
      <c r="J2312" s="5"/>
      <c r="K2312" s="5"/>
    </row>
    <row r="2313" spans="2:11" ht="13.5" x14ac:dyDescent="0.35">
      <c r="B2313" s="4">
        <v>45364</v>
      </c>
      <c r="C2313" s="2">
        <v>2.52</v>
      </c>
      <c r="D2313" s="2">
        <v>2.52</v>
      </c>
      <c r="E2313" s="2">
        <v>23516</v>
      </c>
      <c r="F2313" s="2">
        <v>2.5</v>
      </c>
      <c r="G2313" s="2">
        <v>58790</v>
      </c>
      <c r="H2313" s="6">
        <f t="shared" si="36"/>
        <v>8.0000000000000071E-3</v>
      </c>
      <c r="I2313" s="5"/>
      <c r="J2313" s="5"/>
      <c r="K2313" s="5"/>
    </row>
    <row r="2314" spans="2:11" ht="13.5" x14ac:dyDescent="0.35">
      <c r="B2314" s="4">
        <v>45365</v>
      </c>
      <c r="C2314" s="2">
        <v>2.52</v>
      </c>
      <c r="D2314" s="2">
        <v>2.52</v>
      </c>
      <c r="E2314" s="2">
        <v>4942</v>
      </c>
      <c r="F2314" s="2">
        <v>2.5019999999999998</v>
      </c>
      <c r="G2314" s="2">
        <v>12364.884</v>
      </c>
      <c r="H2314" s="6">
        <f t="shared" si="36"/>
        <v>0</v>
      </c>
      <c r="I2314" s="5"/>
      <c r="J2314" s="5"/>
      <c r="K2314" s="5"/>
    </row>
    <row r="2315" spans="2:11" ht="13.5" x14ac:dyDescent="0.35">
      <c r="B2315" s="4">
        <v>45366</v>
      </c>
      <c r="C2315" s="2">
        <v>2.4700000000000002</v>
      </c>
      <c r="D2315" s="2">
        <v>2.4700000000000002</v>
      </c>
      <c r="E2315" s="2">
        <v>23906</v>
      </c>
      <c r="F2315" s="2">
        <v>2.4689999999999999</v>
      </c>
      <c r="G2315" s="2">
        <v>59023.913999999997</v>
      </c>
      <c r="H2315" s="6">
        <f t="shared" si="36"/>
        <v>-1.9841269841269771E-2</v>
      </c>
      <c r="I2315" s="5"/>
      <c r="J2315" s="5"/>
      <c r="K2315" s="5"/>
    </row>
    <row r="2316" spans="2:11" ht="13.5" x14ac:dyDescent="0.35">
      <c r="B2316" s="4">
        <v>45369</v>
      </c>
      <c r="C2316" s="2">
        <v>2.5</v>
      </c>
      <c r="D2316" s="2">
        <v>2.5</v>
      </c>
      <c r="E2316" s="2">
        <v>6012</v>
      </c>
      <c r="F2316" s="2">
        <v>2.4689999999999999</v>
      </c>
      <c r="G2316" s="2">
        <v>14843.628000000001</v>
      </c>
      <c r="H2316" s="6">
        <f t="shared" si="36"/>
        <v>1.2145748987854171E-2</v>
      </c>
      <c r="I2316" s="5"/>
      <c r="J2316" s="5"/>
      <c r="K2316" s="5"/>
    </row>
    <row r="2317" spans="2:11" ht="13.5" x14ac:dyDescent="0.35">
      <c r="B2317" s="4">
        <v>45370</v>
      </c>
      <c r="C2317" s="2">
        <v>2.6</v>
      </c>
      <c r="D2317" s="2">
        <v>2.6</v>
      </c>
      <c r="E2317" s="2">
        <v>21549</v>
      </c>
      <c r="F2317" s="2">
        <v>2.5030000000000001</v>
      </c>
      <c r="G2317" s="2">
        <v>53937.146999999997</v>
      </c>
      <c r="H2317" s="6">
        <f t="shared" si="36"/>
        <v>4.0000000000000036E-2</v>
      </c>
      <c r="I2317" s="5"/>
      <c r="J2317" s="5"/>
      <c r="K2317" s="5"/>
    </row>
    <row r="2318" spans="2:11" ht="13.5" x14ac:dyDescent="0.35">
      <c r="B2318" s="4">
        <v>45372</v>
      </c>
      <c r="C2318" s="2">
        <v>2.58</v>
      </c>
      <c r="D2318" s="2">
        <v>2.58</v>
      </c>
      <c r="E2318" s="2">
        <v>1359</v>
      </c>
      <c r="F2318" s="2">
        <v>2.5579999999999998</v>
      </c>
      <c r="G2318" s="2">
        <v>3476.3220000000001</v>
      </c>
      <c r="H2318" s="6">
        <f t="shared" si="36"/>
        <v>-7.6923076923076988E-3</v>
      </c>
      <c r="I2318" s="5"/>
      <c r="J2318" s="5"/>
      <c r="K2318" s="5"/>
    </row>
    <row r="2319" spans="2:11" ht="13.5" x14ac:dyDescent="0.35">
      <c r="B2319" s="4">
        <v>45373</v>
      </c>
      <c r="C2319" s="2">
        <v>2.5</v>
      </c>
      <c r="D2319" s="2">
        <v>2.5</v>
      </c>
      <c r="E2319" s="2">
        <v>9344</v>
      </c>
      <c r="F2319" s="2">
        <v>2.5099999999999998</v>
      </c>
      <c r="G2319" s="2">
        <v>23453.439999999999</v>
      </c>
      <c r="H2319" s="6">
        <f t="shared" si="36"/>
        <v>-3.1007751937984523E-2</v>
      </c>
      <c r="I2319" s="5"/>
      <c r="J2319" s="5"/>
      <c r="K2319" s="5"/>
    </row>
    <row r="2320" spans="2:11" ht="13.5" x14ac:dyDescent="0.35">
      <c r="B2320" s="4">
        <v>45376</v>
      </c>
      <c r="C2320" s="2">
        <v>2.5</v>
      </c>
      <c r="D2320" s="2">
        <v>2.5</v>
      </c>
      <c r="E2320" s="2">
        <v>14062</v>
      </c>
      <c r="F2320" s="2">
        <v>2.5</v>
      </c>
      <c r="G2320" s="2">
        <v>35155</v>
      </c>
      <c r="H2320" s="6">
        <f t="shared" si="36"/>
        <v>0</v>
      </c>
      <c r="I2320" s="5"/>
      <c r="J2320" s="5"/>
      <c r="K2320" s="5"/>
    </row>
    <row r="2321" spans="2:11" ht="13.5" x14ac:dyDescent="0.35">
      <c r="B2321" s="4">
        <v>45377</v>
      </c>
      <c r="C2321" s="2">
        <v>2.54</v>
      </c>
      <c r="D2321" s="2">
        <v>2.54</v>
      </c>
      <c r="E2321" s="2">
        <v>49848</v>
      </c>
      <c r="F2321" s="2">
        <v>2.5190000000000001</v>
      </c>
      <c r="G2321" s="2">
        <v>125567.11199999999</v>
      </c>
      <c r="H2321" s="6">
        <f t="shared" si="36"/>
        <v>1.6000000000000014E-2</v>
      </c>
      <c r="I2321" s="5"/>
      <c r="J2321" s="5"/>
      <c r="K2321" s="5"/>
    </row>
    <row r="2322" spans="2:11" ht="13.5" x14ac:dyDescent="0.35">
      <c r="B2322" s="4">
        <v>45378</v>
      </c>
      <c r="C2322" s="2">
        <v>2.63</v>
      </c>
      <c r="D2322" s="2">
        <v>2.63</v>
      </c>
      <c r="E2322" s="2">
        <v>57983</v>
      </c>
      <c r="F2322" s="2">
        <v>2.5830000000000002</v>
      </c>
      <c r="G2322" s="2">
        <v>149770.08900000001</v>
      </c>
      <c r="H2322" s="6">
        <f t="shared" si="36"/>
        <v>3.5433070866141676E-2</v>
      </c>
      <c r="I2322" s="5"/>
      <c r="J2322" s="5"/>
      <c r="K2322" s="5"/>
    </row>
    <row r="2323" spans="2:11" ht="13.5" x14ac:dyDescent="0.35">
      <c r="B2323" s="4">
        <v>45379</v>
      </c>
      <c r="C2323" s="2">
        <v>2.7</v>
      </c>
      <c r="D2323" s="2">
        <v>2.7</v>
      </c>
      <c r="E2323" s="2">
        <v>11008</v>
      </c>
      <c r="F2323" s="2">
        <v>2.6379999999999999</v>
      </c>
      <c r="G2323" s="2">
        <v>29039.103999999999</v>
      </c>
      <c r="H2323" s="6">
        <f t="shared" si="36"/>
        <v>2.6615969581749159E-2</v>
      </c>
      <c r="I2323" s="5"/>
      <c r="J2323" s="5"/>
      <c r="K2323" s="5"/>
    </row>
    <row r="2324" spans="2:11" ht="13.5" x14ac:dyDescent="0.35">
      <c r="B2324" s="4">
        <v>45380</v>
      </c>
      <c r="C2324" s="2">
        <v>2.6</v>
      </c>
      <c r="D2324" s="2">
        <v>2.6</v>
      </c>
      <c r="E2324" s="2">
        <v>17894</v>
      </c>
      <c r="F2324" s="2">
        <v>2.5819999999999999</v>
      </c>
      <c r="G2324" s="2">
        <v>46202.307999999997</v>
      </c>
      <c r="H2324" s="6">
        <f t="shared" si="36"/>
        <v>-3.703703703703707E-2</v>
      </c>
      <c r="I2324" s="5"/>
      <c r="J2324" s="5"/>
      <c r="K2324" s="5"/>
    </row>
    <row r="2325" spans="2:11" ht="13.5" x14ac:dyDescent="0.35">
      <c r="B2325" s="4">
        <v>45383</v>
      </c>
      <c r="C2325" s="2">
        <v>2.58</v>
      </c>
      <c r="D2325" s="2">
        <v>2.58</v>
      </c>
      <c r="E2325" s="2">
        <v>27102</v>
      </c>
      <c r="F2325" s="2">
        <v>2.597</v>
      </c>
      <c r="G2325" s="2">
        <v>70383.894</v>
      </c>
      <c r="H2325" s="6">
        <f t="shared" si="36"/>
        <v>-7.6923076923076988E-3</v>
      </c>
      <c r="I2325" s="5"/>
      <c r="J2325" s="5"/>
      <c r="K2325" s="5"/>
    </row>
    <row r="2326" spans="2:11" ht="13.5" x14ac:dyDescent="0.35">
      <c r="B2326" s="4">
        <v>45384</v>
      </c>
      <c r="C2326" s="2">
        <v>2.6</v>
      </c>
      <c r="D2326" s="2">
        <v>2.6</v>
      </c>
      <c r="E2326" s="2">
        <v>14125</v>
      </c>
      <c r="F2326" s="2">
        <v>2.589</v>
      </c>
      <c r="G2326" s="2">
        <v>36569.625</v>
      </c>
      <c r="H2326" s="6">
        <f t="shared" si="36"/>
        <v>7.7519379844961309E-3</v>
      </c>
      <c r="I2326" s="5"/>
      <c r="J2326" s="5"/>
      <c r="K2326" s="5"/>
    </row>
    <row r="2327" spans="2:11" ht="13.5" x14ac:dyDescent="0.35">
      <c r="B2327" s="4">
        <v>45385</v>
      </c>
      <c r="C2327" s="2">
        <v>2.65</v>
      </c>
      <c r="D2327" s="2">
        <v>2.65</v>
      </c>
      <c r="E2327" s="2">
        <v>8222</v>
      </c>
      <c r="F2327" s="2">
        <v>2.613</v>
      </c>
      <c r="G2327" s="2">
        <v>21484.085999999999</v>
      </c>
      <c r="H2327" s="6">
        <f t="shared" si="36"/>
        <v>1.9230769230769162E-2</v>
      </c>
      <c r="I2327" s="5"/>
      <c r="J2327" s="5"/>
      <c r="K2327" s="5"/>
    </row>
    <row r="2328" spans="2:11" ht="13.5" x14ac:dyDescent="0.35">
      <c r="B2328" s="4">
        <v>45386</v>
      </c>
      <c r="C2328" s="2">
        <v>2.6</v>
      </c>
      <c r="D2328" s="2">
        <v>2.6</v>
      </c>
      <c r="E2328" s="2">
        <v>25771</v>
      </c>
      <c r="F2328" s="2">
        <v>2.601</v>
      </c>
      <c r="G2328" s="2">
        <v>67030.370999999999</v>
      </c>
      <c r="H2328" s="6">
        <f t="shared" si="36"/>
        <v>-1.886792452830182E-2</v>
      </c>
      <c r="I2328" s="5"/>
      <c r="J2328" s="5"/>
      <c r="K2328" s="5"/>
    </row>
    <row r="2329" spans="2:11" ht="13.5" x14ac:dyDescent="0.35">
      <c r="B2329" s="4">
        <v>45387</v>
      </c>
      <c r="C2329" s="2">
        <v>2.68</v>
      </c>
      <c r="D2329" s="2">
        <v>2.68</v>
      </c>
      <c r="E2329" s="2">
        <v>16970</v>
      </c>
      <c r="F2329" s="2">
        <v>2.661</v>
      </c>
      <c r="G2329" s="2">
        <v>45157.17</v>
      </c>
      <c r="H2329" s="6">
        <f t="shared" si="36"/>
        <v>3.0769230769230795E-2</v>
      </c>
      <c r="I2329" s="5"/>
      <c r="J2329" s="5"/>
      <c r="K2329" s="5"/>
    </row>
    <row r="2330" spans="2:11" ht="13.5" x14ac:dyDescent="0.35">
      <c r="B2330" s="4">
        <v>45390</v>
      </c>
      <c r="C2330" s="2">
        <v>2.72</v>
      </c>
      <c r="D2330" s="2">
        <v>2.72</v>
      </c>
      <c r="E2330" s="2">
        <v>10845</v>
      </c>
      <c r="F2330" s="2">
        <v>2.718</v>
      </c>
      <c r="G2330" s="2">
        <v>29476.71</v>
      </c>
      <c r="H2330" s="6">
        <f t="shared" si="36"/>
        <v>1.492537313432837E-2</v>
      </c>
      <c r="I2330" s="5"/>
      <c r="J2330" s="5"/>
      <c r="K2330" s="5"/>
    </row>
    <row r="2331" spans="2:11" ht="13.5" x14ac:dyDescent="0.35">
      <c r="B2331" s="4">
        <v>45394</v>
      </c>
      <c r="C2331" s="2">
        <v>2.68</v>
      </c>
      <c r="D2331" s="2">
        <v>2.68</v>
      </c>
      <c r="E2331" s="2">
        <v>2680</v>
      </c>
      <c r="F2331" s="2">
        <v>2.6539999999999999</v>
      </c>
      <c r="G2331" s="2">
        <v>7112.72</v>
      </c>
      <c r="H2331" s="6">
        <f t="shared" si="36"/>
        <v>-1.4705882352941188E-2</v>
      </c>
      <c r="I2331" s="5"/>
      <c r="J2331" s="5"/>
      <c r="K2331" s="5"/>
    </row>
    <row r="2332" spans="2:11" ht="13.5" x14ac:dyDescent="0.35">
      <c r="B2332" s="4">
        <v>45397</v>
      </c>
      <c r="C2332" s="2">
        <v>2.65</v>
      </c>
      <c r="D2332" s="2">
        <v>2.65</v>
      </c>
      <c r="E2332" s="2">
        <v>14646</v>
      </c>
      <c r="F2332" s="2">
        <v>2.6110000000000002</v>
      </c>
      <c r="G2332" s="2">
        <v>38240.705999999998</v>
      </c>
      <c r="H2332" s="6">
        <f t="shared" si="36"/>
        <v>-1.119402985074636E-2</v>
      </c>
      <c r="I2332" s="5"/>
      <c r="J2332" s="5"/>
      <c r="K2332" s="5"/>
    </row>
    <row r="2333" spans="2:11" ht="13.5" x14ac:dyDescent="0.35">
      <c r="B2333" s="4">
        <v>45398</v>
      </c>
      <c r="C2333" s="2">
        <v>2.63</v>
      </c>
      <c r="D2333" s="2">
        <v>2.63</v>
      </c>
      <c r="E2333" s="2">
        <v>4383</v>
      </c>
      <c r="F2333" s="2">
        <v>2.6150000000000002</v>
      </c>
      <c r="G2333" s="2">
        <v>11461.545</v>
      </c>
      <c r="H2333" s="6">
        <f t="shared" si="36"/>
        <v>-7.5471698113207617E-3</v>
      </c>
      <c r="I2333" s="5"/>
      <c r="J2333" s="5"/>
      <c r="K2333" s="5"/>
    </row>
    <row r="2334" spans="2:11" ht="13.5" x14ac:dyDescent="0.35">
      <c r="B2334" s="4">
        <v>45399</v>
      </c>
      <c r="C2334" s="2">
        <v>2.59</v>
      </c>
      <c r="D2334" s="2">
        <v>2.59</v>
      </c>
      <c r="E2334" s="2">
        <v>11574</v>
      </c>
      <c r="F2334" s="2">
        <v>2.5939999999999999</v>
      </c>
      <c r="G2334" s="2">
        <v>30022.955999999998</v>
      </c>
      <c r="H2334" s="6">
        <f t="shared" si="36"/>
        <v>-1.5209125475285185E-2</v>
      </c>
      <c r="I2334" s="5"/>
      <c r="J2334" s="5"/>
      <c r="K2334" s="5"/>
    </row>
    <row r="2335" spans="2:11" ht="13.5" x14ac:dyDescent="0.35">
      <c r="B2335" s="4">
        <v>45400</v>
      </c>
      <c r="C2335" s="2">
        <v>2.54</v>
      </c>
      <c r="D2335" s="2">
        <v>2.54</v>
      </c>
      <c r="E2335" s="2">
        <v>46861</v>
      </c>
      <c r="F2335" s="2">
        <v>2.5230000000000001</v>
      </c>
      <c r="G2335" s="2">
        <v>118230.303</v>
      </c>
      <c r="H2335" s="6">
        <f t="shared" si="36"/>
        <v>-1.9305019305019239E-2</v>
      </c>
      <c r="I2335" s="5"/>
      <c r="J2335" s="5"/>
      <c r="K2335" s="5"/>
    </row>
    <row r="2336" spans="2:11" ht="13.5" x14ac:dyDescent="0.35">
      <c r="B2336" s="4">
        <v>45401</v>
      </c>
      <c r="C2336" s="2">
        <v>2.52</v>
      </c>
      <c r="D2336" s="2">
        <v>2.52</v>
      </c>
      <c r="E2336" s="2">
        <v>110005</v>
      </c>
      <c r="F2336" s="2">
        <v>2.4359999999999999</v>
      </c>
      <c r="G2336" s="2">
        <v>267972.18</v>
      </c>
      <c r="H2336" s="6">
        <f t="shared" si="36"/>
        <v>-7.8740157480315029E-3</v>
      </c>
      <c r="I2336" s="5"/>
      <c r="J2336" s="5"/>
      <c r="K2336" s="5"/>
    </row>
    <row r="2337" spans="2:11" ht="13.5" x14ac:dyDescent="0.35">
      <c r="B2337" s="4">
        <v>45404</v>
      </c>
      <c r="C2337" s="2">
        <v>2.6</v>
      </c>
      <c r="D2337" s="2">
        <v>2.6</v>
      </c>
      <c r="E2337" s="2">
        <v>124854</v>
      </c>
      <c r="F2337" s="2">
        <v>2.5129999999999999</v>
      </c>
      <c r="G2337" s="2">
        <v>313758.10200000001</v>
      </c>
      <c r="H2337" s="6">
        <f t="shared" si="36"/>
        <v>3.1746031746031772E-2</v>
      </c>
      <c r="I2337" s="5"/>
      <c r="J2337" s="5"/>
      <c r="K2337" s="5"/>
    </row>
    <row r="2338" spans="2:11" ht="13.5" x14ac:dyDescent="0.35">
      <c r="B2338" s="4">
        <v>45405</v>
      </c>
      <c r="C2338" s="2">
        <v>2.69</v>
      </c>
      <c r="D2338" s="2">
        <v>2.69</v>
      </c>
      <c r="E2338" s="2">
        <v>12508</v>
      </c>
      <c r="F2338" s="2">
        <v>2.6160000000000001</v>
      </c>
      <c r="G2338" s="2">
        <v>32720.928</v>
      </c>
      <c r="H2338" s="6">
        <f t="shared" si="36"/>
        <v>3.4615384615384562E-2</v>
      </c>
      <c r="I2338" s="5"/>
      <c r="J2338" s="5"/>
      <c r="K2338" s="5"/>
    </row>
    <row r="2339" spans="2:11" ht="13.5" x14ac:dyDescent="0.35">
      <c r="B2339" s="4">
        <v>45406</v>
      </c>
      <c r="C2339" s="2">
        <v>2.6</v>
      </c>
      <c r="D2339" s="2">
        <v>2.6</v>
      </c>
      <c r="E2339" s="2">
        <v>7070</v>
      </c>
      <c r="F2339" s="2">
        <v>2.6</v>
      </c>
      <c r="G2339" s="2">
        <v>18382</v>
      </c>
      <c r="H2339" s="6">
        <f t="shared" si="36"/>
        <v>-3.3457249070631918E-2</v>
      </c>
      <c r="I2339" s="5"/>
      <c r="J2339" s="5"/>
      <c r="K2339" s="5"/>
    </row>
    <row r="2340" spans="2:11" ht="13.5" x14ac:dyDescent="0.35">
      <c r="B2340" s="4">
        <v>45407</v>
      </c>
      <c r="C2340" s="2">
        <v>2.65</v>
      </c>
      <c r="D2340" s="2">
        <v>2.65</v>
      </c>
      <c r="E2340" s="2">
        <v>11346</v>
      </c>
      <c r="F2340" s="2">
        <v>2.6179999999999999</v>
      </c>
      <c r="G2340" s="2">
        <v>29703.828000000001</v>
      </c>
      <c r="H2340" s="6">
        <f t="shared" si="36"/>
        <v>1.9230769230769162E-2</v>
      </c>
      <c r="I2340" s="5"/>
      <c r="J2340" s="5"/>
      <c r="K2340" s="5"/>
    </row>
    <row r="2341" spans="2:11" ht="13.5" x14ac:dyDescent="0.35">
      <c r="B2341" s="4">
        <v>45408</v>
      </c>
      <c r="C2341" s="2">
        <v>2.6</v>
      </c>
      <c r="D2341" s="2">
        <v>2.6</v>
      </c>
      <c r="E2341" s="2">
        <v>19015</v>
      </c>
      <c r="F2341" s="2">
        <v>2.6</v>
      </c>
      <c r="G2341" s="2">
        <v>49439</v>
      </c>
      <c r="H2341" s="6">
        <f t="shared" si="36"/>
        <v>-1.886792452830182E-2</v>
      </c>
      <c r="I2341" s="5"/>
      <c r="J2341" s="5"/>
      <c r="K2341" s="5"/>
    </row>
    <row r="2342" spans="2:11" ht="13.5" x14ac:dyDescent="0.35">
      <c r="B2342" s="4">
        <v>45411</v>
      </c>
      <c r="C2342" s="2">
        <v>2.67</v>
      </c>
      <c r="D2342" s="2">
        <v>2.67</v>
      </c>
      <c r="E2342" s="2">
        <v>13425</v>
      </c>
      <c r="F2342" s="2">
        <v>2.637</v>
      </c>
      <c r="G2342" s="2">
        <v>35401.724999999999</v>
      </c>
      <c r="H2342" s="6">
        <f t="shared" si="36"/>
        <v>2.6923076923076862E-2</v>
      </c>
      <c r="I2342" s="5"/>
      <c r="J2342" s="5"/>
      <c r="K2342" s="5"/>
    </row>
    <row r="2343" spans="2:11" ht="13.5" x14ac:dyDescent="0.35">
      <c r="B2343" s="4">
        <v>45412</v>
      </c>
      <c r="C2343" s="2">
        <v>2.71</v>
      </c>
      <c r="D2343" s="2">
        <v>2.71</v>
      </c>
      <c r="E2343" s="2">
        <v>28562</v>
      </c>
      <c r="F2343" s="2">
        <v>2.6669999999999998</v>
      </c>
      <c r="G2343" s="2">
        <v>76174.854000000007</v>
      </c>
      <c r="H2343" s="6">
        <f t="shared" si="36"/>
        <v>1.4981273408239714E-2</v>
      </c>
      <c r="I2343" s="5"/>
      <c r="J2343" s="5"/>
      <c r="K2343" s="5"/>
    </row>
    <row r="2344" spans="2:11" ht="13.5" x14ac:dyDescent="0.35">
      <c r="B2344" s="4">
        <v>45414</v>
      </c>
      <c r="C2344" s="2">
        <v>2.78</v>
      </c>
      <c r="D2344" s="2">
        <v>2.78</v>
      </c>
      <c r="E2344" s="2">
        <v>15655</v>
      </c>
      <c r="F2344" s="2">
        <v>2.7349999999999999</v>
      </c>
      <c r="G2344" s="2">
        <v>42816.425000000003</v>
      </c>
      <c r="H2344" s="6">
        <f t="shared" si="36"/>
        <v>2.5830258302582967E-2</v>
      </c>
      <c r="I2344" s="5"/>
      <c r="J2344" s="5"/>
      <c r="K2344" s="5"/>
    </row>
    <row r="2345" spans="2:11" ht="13.5" x14ac:dyDescent="0.35">
      <c r="B2345" s="4">
        <v>45415</v>
      </c>
      <c r="C2345" s="2">
        <v>2.77</v>
      </c>
      <c r="D2345" s="2">
        <v>2.77</v>
      </c>
      <c r="E2345" s="2">
        <v>11055</v>
      </c>
      <c r="F2345" s="2">
        <v>2.7210000000000001</v>
      </c>
      <c r="G2345" s="2">
        <v>30080.654999999999</v>
      </c>
      <c r="H2345" s="6">
        <f t="shared" si="36"/>
        <v>-3.5971223021581968E-3</v>
      </c>
      <c r="I2345" s="5"/>
      <c r="J2345" s="5"/>
      <c r="K2345" s="5"/>
    </row>
    <row r="2346" spans="2:11" ht="13.5" x14ac:dyDescent="0.35">
      <c r="B2346" s="4">
        <v>45418</v>
      </c>
      <c r="C2346" s="2">
        <v>2.88</v>
      </c>
      <c r="D2346" s="2">
        <v>2.88</v>
      </c>
      <c r="E2346" s="2">
        <v>40974</v>
      </c>
      <c r="F2346" s="2">
        <v>2.831</v>
      </c>
      <c r="G2346" s="2">
        <v>115997.394</v>
      </c>
      <c r="H2346" s="6">
        <f t="shared" si="36"/>
        <v>3.9711191335740026E-2</v>
      </c>
      <c r="I2346" s="5"/>
      <c r="J2346" s="5"/>
      <c r="K2346" s="5"/>
    </row>
    <row r="2347" spans="2:11" ht="13.5" x14ac:dyDescent="0.35">
      <c r="B2347" s="4">
        <v>45419</v>
      </c>
      <c r="C2347" s="2">
        <v>2.96</v>
      </c>
      <c r="D2347" s="2">
        <v>2.96</v>
      </c>
      <c r="E2347" s="2">
        <v>81291</v>
      </c>
      <c r="F2347" s="2">
        <v>2.8559999999999999</v>
      </c>
      <c r="G2347" s="2">
        <v>232167.09599999999</v>
      </c>
      <c r="H2347" s="6">
        <f t="shared" si="36"/>
        <v>2.7777777777777804E-2</v>
      </c>
      <c r="I2347" s="5"/>
      <c r="J2347" s="5"/>
      <c r="K2347" s="5"/>
    </row>
    <row r="2348" spans="2:11" ht="13.5" x14ac:dyDescent="0.35">
      <c r="B2348" s="4">
        <v>45420</v>
      </c>
      <c r="C2348" s="2">
        <v>3.04</v>
      </c>
      <c r="D2348" s="2">
        <v>3.04</v>
      </c>
      <c r="E2348" s="2">
        <v>41431</v>
      </c>
      <c r="F2348" s="2">
        <v>2.99</v>
      </c>
      <c r="G2348" s="2">
        <v>123878.69</v>
      </c>
      <c r="H2348" s="6">
        <f t="shared" si="36"/>
        <v>2.7027027027027053E-2</v>
      </c>
      <c r="I2348" s="5"/>
      <c r="J2348" s="5"/>
      <c r="K2348" s="5"/>
    </row>
    <row r="2349" spans="2:11" ht="13.5" x14ac:dyDescent="0.35">
      <c r="B2349" s="4">
        <v>45421</v>
      </c>
      <c r="C2349" s="2">
        <v>2.98</v>
      </c>
      <c r="D2349" s="2">
        <v>2.98</v>
      </c>
      <c r="E2349" s="2">
        <v>10729</v>
      </c>
      <c r="F2349" s="2">
        <v>2.99</v>
      </c>
      <c r="G2349" s="2">
        <v>32079.71</v>
      </c>
      <c r="H2349" s="6">
        <f t="shared" si="36"/>
        <v>-1.9736842105263174E-2</v>
      </c>
      <c r="I2349" s="5"/>
      <c r="J2349" s="5"/>
      <c r="K2349" s="5"/>
    </row>
    <row r="2350" spans="2:11" ht="13.5" x14ac:dyDescent="0.35">
      <c r="B2350" s="4">
        <v>45422</v>
      </c>
      <c r="C2350" s="2">
        <v>2.98</v>
      </c>
      <c r="D2350" s="2">
        <v>2.98</v>
      </c>
      <c r="E2350" s="2">
        <v>2226</v>
      </c>
      <c r="F2350" s="2">
        <v>2.9369999999999998</v>
      </c>
      <c r="G2350" s="2">
        <v>6537.7619999999997</v>
      </c>
      <c r="H2350" s="6">
        <f t="shared" si="36"/>
        <v>0</v>
      </c>
      <c r="I2350" s="5"/>
      <c r="J2350" s="5"/>
      <c r="K2350" s="5"/>
    </row>
    <row r="2351" spans="2:11" ht="13.5" x14ac:dyDescent="0.35">
      <c r="B2351" s="4">
        <v>45425</v>
      </c>
      <c r="C2351" s="2">
        <v>2.95</v>
      </c>
      <c r="D2351" s="2">
        <v>2.95</v>
      </c>
      <c r="E2351" s="2">
        <v>9605</v>
      </c>
      <c r="F2351" s="2">
        <v>2.8679999999999999</v>
      </c>
      <c r="G2351" s="2">
        <v>27547.14</v>
      </c>
      <c r="H2351" s="6">
        <f t="shared" si="36"/>
        <v>-1.0067114093959667E-2</v>
      </c>
      <c r="I2351" s="5"/>
      <c r="J2351" s="5"/>
      <c r="K2351" s="5"/>
    </row>
    <row r="2352" spans="2:11" ht="13.5" x14ac:dyDescent="0.35">
      <c r="B2352" s="4">
        <v>45426</v>
      </c>
      <c r="C2352" s="2">
        <v>2.99</v>
      </c>
      <c r="D2352" s="2">
        <v>2.99</v>
      </c>
      <c r="E2352" s="2">
        <v>33347</v>
      </c>
      <c r="F2352" s="2">
        <v>2.9990000000000001</v>
      </c>
      <c r="G2352" s="2">
        <v>100007.65300000001</v>
      </c>
      <c r="H2352" s="6">
        <f t="shared" si="36"/>
        <v>1.3559322033898317E-2</v>
      </c>
      <c r="I2352" s="5"/>
      <c r="J2352" s="5"/>
      <c r="K2352" s="5"/>
    </row>
    <row r="2353" spans="2:11" ht="13.5" x14ac:dyDescent="0.35">
      <c r="B2353" s="4">
        <v>45427</v>
      </c>
      <c r="C2353" s="2">
        <v>2.98</v>
      </c>
      <c r="D2353" s="2">
        <v>2.98</v>
      </c>
      <c r="E2353" s="2">
        <v>15939</v>
      </c>
      <c r="F2353" s="2">
        <v>2.988</v>
      </c>
      <c r="G2353" s="2">
        <v>47625.732000000004</v>
      </c>
      <c r="H2353" s="6">
        <f t="shared" si="36"/>
        <v>-3.3444816053512477E-3</v>
      </c>
      <c r="I2353" s="5"/>
      <c r="J2353" s="5"/>
      <c r="K2353" s="5"/>
    </row>
    <row r="2354" spans="2:11" ht="13.5" x14ac:dyDescent="0.35">
      <c r="B2354" s="4">
        <v>45428</v>
      </c>
      <c r="C2354" s="2">
        <v>2.96</v>
      </c>
      <c r="D2354" s="2">
        <v>2.96</v>
      </c>
      <c r="E2354" s="2">
        <v>2613</v>
      </c>
      <c r="F2354" s="2">
        <v>2.9009999999999998</v>
      </c>
      <c r="G2354" s="2">
        <v>7580.3130000000001</v>
      </c>
      <c r="H2354" s="6">
        <f t="shared" si="36"/>
        <v>-6.7114093959731603E-3</v>
      </c>
      <c r="I2354" s="5"/>
      <c r="J2354" s="5"/>
      <c r="K2354" s="5"/>
    </row>
    <row r="2355" spans="2:11" ht="13.5" x14ac:dyDescent="0.35">
      <c r="B2355" s="4">
        <v>45429</v>
      </c>
      <c r="C2355" s="2">
        <v>2.98</v>
      </c>
      <c r="D2355" s="2">
        <v>2.98</v>
      </c>
      <c r="E2355" s="2">
        <v>26842</v>
      </c>
      <c r="F2355" s="2">
        <v>2.9710000000000001</v>
      </c>
      <c r="G2355" s="2">
        <v>79747.581999999995</v>
      </c>
      <c r="H2355" s="6">
        <f t="shared" si="36"/>
        <v>6.7567567567567632E-3</v>
      </c>
      <c r="I2355" s="5"/>
      <c r="J2355" s="5"/>
      <c r="K2355" s="5"/>
    </row>
    <row r="2356" spans="2:11" ht="13.5" x14ac:dyDescent="0.35">
      <c r="B2356" s="4">
        <v>45432</v>
      </c>
      <c r="C2356" s="2">
        <v>3.1</v>
      </c>
      <c r="D2356" s="2">
        <v>3.1</v>
      </c>
      <c r="E2356" s="2">
        <v>543730</v>
      </c>
      <c r="F2356" s="2">
        <v>3.004</v>
      </c>
      <c r="G2356" s="2">
        <v>1633364.92</v>
      </c>
      <c r="H2356" s="6">
        <f t="shared" si="36"/>
        <v>4.0268456375838965E-2</v>
      </c>
      <c r="I2356" s="5"/>
      <c r="J2356" s="5"/>
      <c r="K2356" s="5"/>
    </row>
    <row r="2357" spans="2:11" ht="13.5" x14ac:dyDescent="0.35">
      <c r="B2357" s="4">
        <v>45433</v>
      </c>
      <c r="C2357" s="2">
        <v>3.19</v>
      </c>
      <c r="D2357" s="2">
        <v>3.19</v>
      </c>
      <c r="E2357" s="2">
        <v>40898</v>
      </c>
      <c r="F2357" s="2">
        <v>3.113</v>
      </c>
      <c r="G2357" s="2">
        <v>127315.474</v>
      </c>
      <c r="H2357" s="6">
        <f t="shared" si="36"/>
        <v>2.9032258064516082E-2</v>
      </c>
      <c r="I2357" s="5"/>
      <c r="J2357" s="5"/>
      <c r="K2357" s="5"/>
    </row>
    <row r="2358" spans="2:11" ht="13.5" x14ac:dyDescent="0.35">
      <c r="B2358" s="4">
        <v>45434</v>
      </c>
      <c r="C2358" s="2">
        <v>3.27</v>
      </c>
      <c r="D2358" s="2">
        <v>3.27</v>
      </c>
      <c r="E2358" s="2">
        <v>137314</v>
      </c>
      <c r="F2358" s="2">
        <v>3.2730000000000001</v>
      </c>
      <c r="G2358" s="2">
        <v>449428.72200000001</v>
      </c>
      <c r="H2358" s="6">
        <f t="shared" si="36"/>
        <v>2.5078369905956136E-2</v>
      </c>
      <c r="I2358" s="5"/>
      <c r="J2358" s="5"/>
      <c r="K2358" s="5"/>
    </row>
    <row r="2359" spans="2:11" ht="13.5" x14ac:dyDescent="0.35">
      <c r="B2359" s="4">
        <v>45435</v>
      </c>
      <c r="C2359" s="2">
        <v>3.35</v>
      </c>
      <c r="D2359" s="2">
        <v>3.35</v>
      </c>
      <c r="E2359" s="2">
        <v>16425</v>
      </c>
      <c r="F2359" s="2">
        <v>3.335</v>
      </c>
      <c r="G2359" s="2">
        <v>54777.375</v>
      </c>
      <c r="H2359" s="6">
        <f t="shared" si="36"/>
        <v>2.4464831804281367E-2</v>
      </c>
      <c r="I2359" s="5"/>
      <c r="J2359" s="5"/>
      <c r="K2359" s="5"/>
    </row>
    <row r="2360" spans="2:11" ht="13.5" x14ac:dyDescent="0.35">
      <c r="B2360" s="4">
        <v>45436</v>
      </c>
      <c r="C2360" s="2">
        <v>3.34</v>
      </c>
      <c r="D2360" s="2">
        <v>3.34</v>
      </c>
      <c r="E2360" s="2">
        <v>15870</v>
      </c>
      <c r="F2360" s="2">
        <v>3.3340000000000001</v>
      </c>
      <c r="G2360" s="2">
        <v>52910.58</v>
      </c>
      <c r="H2360" s="6">
        <f t="shared" si="36"/>
        <v>-2.9850746268657406E-3</v>
      </c>
      <c r="I2360" s="5"/>
      <c r="J2360" s="5"/>
      <c r="K2360" s="5"/>
    </row>
    <row r="2361" spans="2:11" ht="13.5" x14ac:dyDescent="0.35">
      <c r="B2361" s="4">
        <v>45439</v>
      </c>
      <c r="C2361" s="2">
        <v>3.34</v>
      </c>
      <c r="D2361" s="2">
        <v>3.34</v>
      </c>
      <c r="E2361" s="2">
        <v>24817</v>
      </c>
      <c r="F2361" s="2">
        <v>3.339</v>
      </c>
      <c r="G2361" s="2">
        <v>82863.963000000003</v>
      </c>
      <c r="H2361" s="6">
        <f t="shared" si="36"/>
        <v>0</v>
      </c>
      <c r="I2361" s="5"/>
      <c r="J2361" s="5"/>
      <c r="K2361" s="5"/>
    </row>
    <row r="2362" spans="2:11" ht="13.5" x14ac:dyDescent="0.35">
      <c r="B2362" s="4">
        <v>45440</v>
      </c>
      <c r="C2362" s="2">
        <v>3.25</v>
      </c>
      <c r="D2362" s="2">
        <v>3.25</v>
      </c>
      <c r="E2362" s="2">
        <v>34455</v>
      </c>
      <c r="F2362" s="2">
        <v>3.2269999999999999</v>
      </c>
      <c r="G2362" s="2">
        <v>111186.285</v>
      </c>
      <c r="H2362" s="6">
        <f t="shared" si="36"/>
        <v>-2.6946107784431097E-2</v>
      </c>
      <c r="I2362" s="5"/>
      <c r="J2362" s="5"/>
      <c r="K2362" s="5"/>
    </row>
    <row r="2363" spans="2:11" ht="13.5" x14ac:dyDescent="0.35">
      <c r="B2363" s="4">
        <v>45441</v>
      </c>
      <c r="C2363" s="2">
        <v>3.14</v>
      </c>
      <c r="D2363" s="2">
        <v>3.14</v>
      </c>
      <c r="E2363" s="2">
        <v>30555</v>
      </c>
      <c r="F2363" s="2">
        <v>3.113</v>
      </c>
      <c r="G2363" s="2">
        <v>95117.714999999997</v>
      </c>
      <c r="H2363" s="6">
        <f t="shared" si="36"/>
        <v>-3.3846153846153811E-2</v>
      </c>
      <c r="I2363" s="5"/>
      <c r="J2363" s="5"/>
      <c r="K2363" s="5"/>
    </row>
    <row r="2364" spans="2:11" ht="13.5" x14ac:dyDescent="0.35">
      <c r="B2364" s="4">
        <v>45442</v>
      </c>
      <c r="C2364" s="2">
        <v>3.09</v>
      </c>
      <c r="D2364" s="2">
        <v>3.09</v>
      </c>
      <c r="E2364" s="2">
        <v>5550</v>
      </c>
      <c r="F2364" s="2">
        <v>3.085</v>
      </c>
      <c r="G2364" s="2">
        <v>17121.75</v>
      </c>
      <c r="H2364" s="6">
        <f t="shared" si="36"/>
        <v>-1.5923566878980975E-2</v>
      </c>
      <c r="I2364" s="5"/>
      <c r="J2364" s="5"/>
      <c r="K2364" s="5"/>
    </row>
    <row r="2365" spans="2:11" ht="13.5" x14ac:dyDescent="0.35">
      <c r="B2365" s="4">
        <v>45443</v>
      </c>
      <c r="C2365" s="2">
        <v>3.12</v>
      </c>
      <c r="D2365" s="2">
        <v>3.12</v>
      </c>
      <c r="E2365" s="2">
        <v>32193</v>
      </c>
      <c r="F2365" s="2">
        <v>3.0880000000000001</v>
      </c>
      <c r="G2365" s="2">
        <v>99411.983999999997</v>
      </c>
      <c r="H2365" s="6">
        <f t="shared" si="36"/>
        <v>9.7087378640777506E-3</v>
      </c>
      <c r="I2365" s="5"/>
      <c r="J2365" s="5"/>
      <c r="K2365" s="5"/>
    </row>
    <row r="2366" spans="2:11" ht="13.5" x14ac:dyDescent="0.35">
      <c r="B2366" s="4">
        <v>45446</v>
      </c>
      <c r="C2366" s="2">
        <v>3.14</v>
      </c>
      <c r="D2366" s="2">
        <v>3.14</v>
      </c>
      <c r="E2366" s="2">
        <v>5968</v>
      </c>
      <c r="F2366" s="2">
        <v>3.0659999999999998</v>
      </c>
      <c r="G2366" s="2">
        <v>18297.887999999999</v>
      </c>
      <c r="H2366" s="6">
        <f t="shared" si="36"/>
        <v>6.4102564102564161E-3</v>
      </c>
      <c r="I2366" s="5"/>
      <c r="J2366" s="5"/>
      <c r="K2366" s="5"/>
    </row>
    <row r="2367" spans="2:11" ht="13.5" x14ac:dyDescent="0.35">
      <c r="B2367" s="4">
        <v>45447</v>
      </c>
      <c r="C2367" s="2">
        <v>3.1</v>
      </c>
      <c r="D2367" s="2">
        <v>3.1</v>
      </c>
      <c r="E2367" s="2">
        <v>27581</v>
      </c>
      <c r="F2367" s="2">
        <v>3.0659999999999998</v>
      </c>
      <c r="G2367" s="2">
        <v>84563.346000000005</v>
      </c>
      <c r="H2367" s="6">
        <f t="shared" si="36"/>
        <v>-1.2738853503184724E-2</v>
      </c>
      <c r="I2367" s="5"/>
      <c r="J2367" s="5"/>
      <c r="K2367" s="5"/>
    </row>
    <row r="2368" spans="2:11" ht="13.5" x14ac:dyDescent="0.35">
      <c r="B2368" s="4">
        <v>45448</v>
      </c>
      <c r="C2368" s="2">
        <v>3.14</v>
      </c>
      <c r="D2368" s="2">
        <v>3.14</v>
      </c>
      <c r="E2368" s="2">
        <v>34530</v>
      </c>
      <c r="F2368" s="2">
        <v>3.113</v>
      </c>
      <c r="G2368" s="2">
        <v>107491.89</v>
      </c>
      <c r="H2368" s="6">
        <f t="shared" si="36"/>
        <v>1.2903225806451623E-2</v>
      </c>
      <c r="I2368" s="5"/>
      <c r="J2368" s="5"/>
      <c r="K2368" s="5"/>
    </row>
    <row r="2369" spans="2:11" ht="13.5" x14ac:dyDescent="0.35">
      <c r="B2369" s="4">
        <v>45449</v>
      </c>
      <c r="C2369" s="2">
        <v>3.31</v>
      </c>
      <c r="D2369" s="2">
        <v>3.31</v>
      </c>
      <c r="E2369" s="2">
        <v>77876</v>
      </c>
      <c r="F2369" s="2">
        <v>3.2570000000000001</v>
      </c>
      <c r="G2369" s="2">
        <v>253642.13200000001</v>
      </c>
      <c r="H2369" s="6">
        <f t="shared" si="36"/>
        <v>5.4140127388535006E-2</v>
      </c>
      <c r="I2369" s="5"/>
      <c r="J2369" s="5"/>
      <c r="K2369" s="5"/>
    </row>
    <row r="2370" spans="2:11" ht="13.5" x14ac:dyDescent="0.35">
      <c r="B2370" s="4">
        <v>45450</v>
      </c>
      <c r="C2370" s="2">
        <v>3.28</v>
      </c>
      <c r="D2370" s="2">
        <v>3.28</v>
      </c>
      <c r="E2370" s="2">
        <v>25720</v>
      </c>
      <c r="F2370" s="2">
        <v>3.3079999999999998</v>
      </c>
      <c r="G2370" s="2">
        <v>85081.76</v>
      </c>
      <c r="H2370" s="6">
        <f t="shared" si="36"/>
        <v>-9.0634441087614048E-3</v>
      </c>
      <c r="I2370" s="5"/>
      <c r="J2370" s="5"/>
      <c r="K2370" s="5"/>
    </row>
    <row r="2371" spans="2:11" ht="13.5" x14ac:dyDescent="0.35">
      <c r="B2371" s="4">
        <v>45453</v>
      </c>
      <c r="C2371" s="2">
        <v>3.31</v>
      </c>
      <c r="D2371" s="2">
        <v>3.31</v>
      </c>
      <c r="E2371" s="2">
        <v>6095</v>
      </c>
      <c r="F2371" s="2">
        <v>3.2829999999999999</v>
      </c>
      <c r="G2371" s="2">
        <v>20009.884999999998</v>
      </c>
      <c r="H2371" s="6">
        <f t="shared" si="36"/>
        <v>9.1463414634147099E-3</v>
      </c>
      <c r="I2371" s="5"/>
      <c r="J2371" s="5"/>
      <c r="K2371" s="5"/>
    </row>
    <row r="2372" spans="2:11" ht="13.5" x14ac:dyDescent="0.35">
      <c r="B2372" s="4">
        <v>45454</v>
      </c>
      <c r="C2372" s="2">
        <v>3.3</v>
      </c>
      <c r="D2372" s="2">
        <v>3.3</v>
      </c>
      <c r="E2372" s="2">
        <v>10149</v>
      </c>
      <c r="F2372" s="2">
        <v>3.2069999999999999</v>
      </c>
      <c r="G2372" s="2">
        <v>32547.843000000001</v>
      </c>
      <c r="H2372" s="6">
        <f t="shared" si="36"/>
        <v>-3.0211480362538463E-3</v>
      </c>
      <c r="I2372" s="5"/>
      <c r="J2372" s="5"/>
      <c r="K2372" s="5"/>
    </row>
    <row r="2373" spans="2:11" ht="13.5" x14ac:dyDescent="0.35">
      <c r="B2373" s="4">
        <v>45455</v>
      </c>
      <c r="C2373" s="2">
        <v>3.29</v>
      </c>
      <c r="D2373" s="2">
        <v>3.29</v>
      </c>
      <c r="E2373" s="2">
        <v>1431</v>
      </c>
      <c r="F2373" s="2">
        <v>3.18</v>
      </c>
      <c r="G2373" s="2">
        <v>4550.58</v>
      </c>
      <c r="H2373" s="6">
        <f t="shared" si="36"/>
        <v>-3.0303030303029657E-3</v>
      </c>
      <c r="I2373" s="5"/>
      <c r="J2373" s="5"/>
      <c r="K2373" s="5"/>
    </row>
    <row r="2374" spans="2:11" ht="13.5" x14ac:dyDescent="0.35">
      <c r="B2374" s="4">
        <v>45456</v>
      </c>
      <c r="C2374" s="2">
        <v>3.28</v>
      </c>
      <c r="D2374" s="2">
        <v>3.28</v>
      </c>
      <c r="E2374" s="2">
        <v>8686</v>
      </c>
      <c r="F2374" s="2">
        <v>3.2069999999999999</v>
      </c>
      <c r="G2374" s="2">
        <v>27856.002</v>
      </c>
      <c r="H2374" s="6">
        <f t="shared" si="36"/>
        <v>-3.0395136778116204E-3</v>
      </c>
      <c r="I2374" s="5"/>
      <c r="J2374" s="5"/>
      <c r="K2374" s="5"/>
    </row>
    <row r="2375" spans="2:11" ht="13.5" x14ac:dyDescent="0.35">
      <c r="B2375" s="4">
        <v>45457</v>
      </c>
      <c r="C2375" s="2">
        <v>3.2</v>
      </c>
      <c r="D2375" s="2">
        <v>3.2</v>
      </c>
      <c r="E2375" s="2">
        <v>2010</v>
      </c>
      <c r="F2375" s="2">
        <v>3.2</v>
      </c>
      <c r="G2375" s="2">
        <v>6432</v>
      </c>
      <c r="H2375" s="6">
        <f t="shared" ref="H2375:H2438" si="37">(D2375-D2374)/D2374</f>
        <v>-2.4390243902438911E-2</v>
      </c>
      <c r="I2375" s="5"/>
      <c r="J2375" s="5"/>
      <c r="K2375" s="5"/>
    </row>
    <row r="2376" spans="2:11" ht="13.5" x14ac:dyDescent="0.35">
      <c r="B2376" s="4">
        <v>45461</v>
      </c>
      <c r="C2376" s="2">
        <v>3.27</v>
      </c>
      <c r="D2376" s="2">
        <v>3.27</v>
      </c>
      <c r="E2376" s="2">
        <v>4982</v>
      </c>
      <c r="F2376" s="2">
        <v>3.254</v>
      </c>
      <c r="G2376" s="2">
        <v>16211.428</v>
      </c>
      <c r="H2376" s="6">
        <f t="shared" si="37"/>
        <v>2.187499999999995E-2</v>
      </c>
      <c r="I2376" s="5"/>
      <c r="J2376" s="5"/>
      <c r="K2376" s="5"/>
    </row>
    <row r="2377" spans="2:11" ht="13.5" x14ac:dyDescent="0.35">
      <c r="B2377" s="4">
        <v>45462</v>
      </c>
      <c r="C2377" s="2">
        <v>3.29</v>
      </c>
      <c r="D2377" s="2">
        <v>3.29</v>
      </c>
      <c r="E2377" s="2">
        <v>13290</v>
      </c>
      <c r="F2377" s="2">
        <v>3.2669999999999999</v>
      </c>
      <c r="G2377" s="2">
        <v>43418.43</v>
      </c>
      <c r="H2377" s="6">
        <f t="shared" si="37"/>
        <v>6.1162079510703416E-3</v>
      </c>
      <c r="I2377" s="5"/>
      <c r="J2377" s="5"/>
      <c r="K2377" s="5"/>
    </row>
    <row r="2378" spans="2:11" ht="13.5" x14ac:dyDescent="0.35">
      <c r="B2378" s="4">
        <v>45463</v>
      </c>
      <c r="C2378" s="2">
        <v>3.29</v>
      </c>
      <c r="D2378" s="2">
        <v>3.29</v>
      </c>
      <c r="E2378" s="2">
        <v>55</v>
      </c>
      <c r="F2378" s="2">
        <v>3.2850000000000001</v>
      </c>
      <c r="G2378" s="2">
        <v>180.67500000000001</v>
      </c>
      <c r="H2378" s="6">
        <f t="shared" si="37"/>
        <v>0</v>
      </c>
      <c r="I2378" s="5"/>
      <c r="J2378" s="5"/>
      <c r="K2378" s="5"/>
    </row>
    <row r="2379" spans="2:11" ht="13.5" x14ac:dyDescent="0.35">
      <c r="B2379" s="4">
        <v>45464</v>
      </c>
      <c r="C2379" s="2">
        <v>3.31</v>
      </c>
      <c r="D2379" s="2">
        <v>3.31</v>
      </c>
      <c r="E2379" s="2">
        <v>11988</v>
      </c>
      <c r="F2379" s="2">
        <v>3.2909999999999999</v>
      </c>
      <c r="G2379" s="2">
        <v>39452.508000000002</v>
      </c>
      <c r="H2379" s="6">
        <f t="shared" si="37"/>
        <v>6.0790273556231055E-3</v>
      </c>
      <c r="I2379" s="5"/>
      <c r="J2379" s="5"/>
      <c r="K2379" s="5"/>
    </row>
    <row r="2380" spans="2:11" ht="13.5" x14ac:dyDescent="0.35">
      <c r="B2380" s="4">
        <v>45467</v>
      </c>
      <c r="C2380" s="2">
        <v>3.3</v>
      </c>
      <c r="D2380" s="2">
        <v>3.3</v>
      </c>
      <c r="E2380" s="2">
        <v>158</v>
      </c>
      <c r="F2380" s="2">
        <v>3.1930000000000001</v>
      </c>
      <c r="G2380" s="2">
        <v>504.49400000000003</v>
      </c>
      <c r="H2380" s="6">
        <f t="shared" si="37"/>
        <v>-3.0211480362538463E-3</v>
      </c>
      <c r="I2380" s="5"/>
      <c r="J2380" s="5"/>
      <c r="K2380" s="5"/>
    </row>
    <row r="2381" spans="2:11" ht="13.5" x14ac:dyDescent="0.35">
      <c r="B2381" s="4">
        <v>45468</v>
      </c>
      <c r="C2381" s="2">
        <v>3.29</v>
      </c>
      <c r="D2381" s="2">
        <v>3.29</v>
      </c>
      <c r="E2381" s="2">
        <v>39058</v>
      </c>
      <c r="F2381" s="2">
        <v>3.2829999999999999</v>
      </c>
      <c r="G2381" s="2">
        <v>128227.414</v>
      </c>
      <c r="H2381" s="6">
        <f t="shared" si="37"/>
        <v>-3.0303030303029657E-3</v>
      </c>
      <c r="I2381" s="5"/>
      <c r="J2381" s="5"/>
      <c r="K2381" s="5"/>
    </row>
    <row r="2382" spans="2:11" ht="13.5" x14ac:dyDescent="0.35">
      <c r="B2382" s="4">
        <v>45469</v>
      </c>
      <c r="C2382" s="2">
        <v>3.25</v>
      </c>
      <c r="D2382" s="2">
        <v>3.25</v>
      </c>
      <c r="E2382" s="2">
        <v>9681</v>
      </c>
      <c r="F2382" s="2">
        <v>3.1720000000000002</v>
      </c>
      <c r="G2382" s="2">
        <v>30708.132000000001</v>
      </c>
      <c r="H2382" s="6">
        <f t="shared" si="37"/>
        <v>-1.2158054711246211E-2</v>
      </c>
      <c r="I2382" s="5"/>
      <c r="J2382" s="5"/>
      <c r="K2382" s="5"/>
    </row>
    <row r="2383" spans="2:11" ht="13.5" x14ac:dyDescent="0.35">
      <c r="B2383" s="4">
        <v>45470</v>
      </c>
      <c r="C2383" s="2">
        <v>3.25</v>
      </c>
      <c r="D2383" s="2">
        <v>3.25</v>
      </c>
      <c r="E2383" s="2">
        <v>4426</v>
      </c>
      <c r="F2383" s="2">
        <v>3.2069999999999999</v>
      </c>
      <c r="G2383" s="2">
        <v>14194.182000000001</v>
      </c>
      <c r="H2383" s="6">
        <f t="shared" si="37"/>
        <v>0</v>
      </c>
      <c r="I2383" s="5"/>
      <c r="J2383" s="5"/>
      <c r="K2383" s="5"/>
    </row>
    <row r="2384" spans="2:11" ht="13.5" x14ac:dyDescent="0.35">
      <c r="B2384" s="4">
        <v>45471</v>
      </c>
      <c r="C2384" s="2">
        <v>3.25</v>
      </c>
      <c r="D2384" s="2">
        <v>3.25</v>
      </c>
      <c r="E2384" s="2">
        <v>4</v>
      </c>
      <c r="F2384" s="2">
        <v>3.25</v>
      </c>
      <c r="G2384" s="2">
        <v>13</v>
      </c>
      <c r="H2384" s="6">
        <f t="shared" si="37"/>
        <v>0</v>
      </c>
      <c r="I2384" s="5"/>
      <c r="J2384" s="5"/>
      <c r="K2384" s="5"/>
    </row>
    <row r="2385" spans="2:11" ht="13.5" x14ac:dyDescent="0.35">
      <c r="B2385" s="4">
        <v>45474</v>
      </c>
      <c r="C2385" s="2">
        <v>3.23</v>
      </c>
      <c r="D2385" s="2">
        <v>3.23</v>
      </c>
      <c r="E2385" s="2">
        <v>1083</v>
      </c>
      <c r="F2385" s="2">
        <v>3.2</v>
      </c>
      <c r="G2385" s="2">
        <v>3465.6</v>
      </c>
      <c r="H2385" s="6">
        <f t="shared" si="37"/>
        <v>-6.153846153846159E-3</v>
      </c>
      <c r="I2385" s="5"/>
      <c r="J2385" s="5"/>
      <c r="K2385" s="5"/>
    </row>
    <row r="2386" spans="2:11" ht="13.5" x14ac:dyDescent="0.35">
      <c r="B2386" s="4">
        <v>45475</v>
      </c>
      <c r="C2386" s="2">
        <v>3.23</v>
      </c>
      <c r="D2386" s="2">
        <v>3.23</v>
      </c>
      <c r="E2386" s="2">
        <v>0</v>
      </c>
      <c r="F2386" s="2">
        <v>0</v>
      </c>
      <c r="G2386" s="2">
        <v>0</v>
      </c>
      <c r="H2386" s="6">
        <f t="shared" si="37"/>
        <v>0</v>
      </c>
      <c r="I2386" s="5"/>
      <c r="J2386" s="5"/>
      <c r="K2386" s="5"/>
    </row>
    <row r="2387" spans="2:11" ht="13.5" x14ac:dyDescent="0.35">
      <c r="B2387" s="4">
        <v>45476</v>
      </c>
      <c r="C2387" s="2">
        <v>3.19</v>
      </c>
      <c r="D2387" s="2">
        <v>3.19</v>
      </c>
      <c r="E2387" s="2">
        <v>46935</v>
      </c>
      <c r="F2387" s="2">
        <v>3.18</v>
      </c>
      <c r="G2387" s="2">
        <v>149253.29999999999</v>
      </c>
      <c r="H2387" s="6">
        <f t="shared" si="37"/>
        <v>-1.2383900928792581E-2</v>
      </c>
      <c r="I2387" s="5"/>
      <c r="J2387" s="5"/>
      <c r="K2387" s="5"/>
    </row>
    <row r="2388" spans="2:11" ht="13.5" x14ac:dyDescent="0.35">
      <c r="B2388" s="4">
        <v>45477</v>
      </c>
      <c r="C2388" s="2">
        <v>3.18</v>
      </c>
      <c r="D2388" s="2">
        <v>3.18</v>
      </c>
      <c r="E2388" s="2">
        <v>14</v>
      </c>
      <c r="F2388" s="2">
        <v>3.1890000000000001</v>
      </c>
      <c r="G2388" s="2">
        <v>44.646000000000001</v>
      </c>
      <c r="H2388" s="6">
        <f t="shared" si="37"/>
        <v>-3.1347962382444472E-3</v>
      </c>
      <c r="I2388" s="5"/>
      <c r="J2388" s="5"/>
      <c r="K2388" s="5"/>
    </row>
    <row r="2389" spans="2:11" ht="13.5" x14ac:dyDescent="0.35">
      <c r="B2389" s="4">
        <v>45478</v>
      </c>
      <c r="C2389" s="2">
        <v>3.19</v>
      </c>
      <c r="D2389" s="2">
        <v>3.19</v>
      </c>
      <c r="E2389" s="2">
        <v>1024</v>
      </c>
      <c r="F2389" s="2">
        <v>3.17</v>
      </c>
      <c r="G2389" s="2">
        <v>3246.08</v>
      </c>
      <c r="H2389" s="6">
        <f t="shared" si="37"/>
        <v>3.1446540880502474E-3</v>
      </c>
      <c r="I2389" s="5"/>
      <c r="J2389" s="5"/>
      <c r="K2389" s="5"/>
    </row>
    <row r="2390" spans="2:11" ht="13.5" x14ac:dyDescent="0.35">
      <c r="B2390" s="4">
        <v>45481</v>
      </c>
      <c r="C2390" s="2">
        <v>3.11</v>
      </c>
      <c r="D2390" s="2">
        <v>3.11</v>
      </c>
      <c r="E2390" s="2">
        <v>752</v>
      </c>
      <c r="F2390" s="2">
        <v>3.1</v>
      </c>
      <c r="G2390" s="2">
        <v>2331.1999999999998</v>
      </c>
      <c r="H2390" s="6">
        <f t="shared" si="37"/>
        <v>-2.5078369905956136E-2</v>
      </c>
      <c r="I2390" s="5"/>
      <c r="J2390" s="5"/>
      <c r="K2390" s="5"/>
    </row>
    <row r="2391" spans="2:11" ht="13.5" x14ac:dyDescent="0.35">
      <c r="B2391" s="4">
        <v>45482</v>
      </c>
      <c r="C2391" s="2">
        <v>3.11</v>
      </c>
      <c r="D2391" s="2">
        <v>3.11</v>
      </c>
      <c r="E2391" s="2">
        <v>1905</v>
      </c>
      <c r="F2391" s="2">
        <v>3.0179999999999998</v>
      </c>
      <c r="G2391" s="2">
        <v>5749.29</v>
      </c>
      <c r="H2391" s="6">
        <f t="shared" si="37"/>
        <v>0</v>
      </c>
      <c r="I2391" s="5"/>
      <c r="J2391" s="5"/>
      <c r="K2391" s="5"/>
    </row>
    <row r="2392" spans="2:11" ht="13.5" x14ac:dyDescent="0.35">
      <c r="B2392" s="4">
        <v>45483</v>
      </c>
      <c r="C2392" s="2">
        <v>3.17</v>
      </c>
      <c r="D2392" s="2">
        <v>3.17</v>
      </c>
      <c r="E2392" s="2">
        <v>161</v>
      </c>
      <c r="F2392" s="2">
        <v>3.1190000000000002</v>
      </c>
      <c r="G2392" s="2">
        <v>502.15899999999999</v>
      </c>
      <c r="H2392" s="6">
        <f t="shared" si="37"/>
        <v>1.9292604501607736E-2</v>
      </c>
      <c r="I2392" s="5"/>
      <c r="J2392" s="5"/>
      <c r="K2392" s="5"/>
    </row>
    <row r="2393" spans="2:11" ht="13.5" x14ac:dyDescent="0.35">
      <c r="B2393" s="4">
        <v>45484</v>
      </c>
      <c r="C2393" s="2">
        <v>3.17</v>
      </c>
      <c r="D2393" s="2">
        <v>3.17</v>
      </c>
      <c r="E2393" s="2">
        <v>0</v>
      </c>
      <c r="F2393" s="2">
        <v>0</v>
      </c>
      <c r="G2393" s="2">
        <v>0</v>
      </c>
      <c r="H2393" s="6">
        <f t="shared" si="37"/>
        <v>0</v>
      </c>
      <c r="I2393" s="5"/>
      <c r="J2393" s="5"/>
      <c r="K2393" s="5"/>
    </row>
    <row r="2394" spans="2:11" ht="13.5" x14ac:dyDescent="0.35">
      <c r="B2394" s="4">
        <v>45485</v>
      </c>
      <c r="C2394" s="2">
        <v>3.2</v>
      </c>
      <c r="D2394" s="2">
        <v>3.2</v>
      </c>
      <c r="E2394" s="2">
        <v>2067</v>
      </c>
      <c r="F2394" s="2">
        <v>3.1789999999999998</v>
      </c>
      <c r="G2394" s="2">
        <v>6570.9930000000004</v>
      </c>
      <c r="H2394" s="6">
        <f t="shared" si="37"/>
        <v>9.4637223974764189E-3</v>
      </c>
      <c r="I2394" s="5"/>
      <c r="J2394" s="5"/>
      <c r="K2394" s="5"/>
    </row>
    <row r="2395" spans="2:11" ht="13.5" x14ac:dyDescent="0.35">
      <c r="B2395" s="4">
        <v>45488</v>
      </c>
      <c r="C2395" s="2">
        <v>3.25</v>
      </c>
      <c r="D2395" s="2">
        <v>3.25</v>
      </c>
      <c r="E2395" s="2">
        <v>7011</v>
      </c>
      <c r="F2395" s="2">
        <v>3.22</v>
      </c>
      <c r="G2395" s="2">
        <v>22575.42</v>
      </c>
      <c r="H2395" s="6">
        <f t="shared" si="37"/>
        <v>1.5624999999999944E-2</v>
      </c>
      <c r="I2395" s="5"/>
      <c r="J2395" s="5"/>
      <c r="K2395" s="5"/>
    </row>
    <row r="2396" spans="2:11" ht="13.5" x14ac:dyDescent="0.35">
      <c r="B2396" s="4">
        <v>45489</v>
      </c>
      <c r="C2396" s="2">
        <v>3.22</v>
      </c>
      <c r="D2396" s="2">
        <v>3.22</v>
      </c>
      <c r="E2396" s="2">
        <v>5658</v>
      </c>
      <c r="F2396" s="2">
        <v>3.1440000000000001</v>
      </c>
      <c r="G2396" s="2">
        <v>17788.752</v>
      </c>
      <c r="H2396" s="6">
        <f t="shared" si="37"/>
        <v>-9.2307692307691709E-3</v>
      </c>
      <c r="I2396" s="5"/>
      <c r="J2396" s="5"/>
      <c r="K2396" s="5"/>
    </row>
    <row r="2397" spans="2:11" ht="13.5" x14ac:dyDescent="0.35">
      <c r="B2397" s="4">
        <v>45490</v>
      </c>
      <c r="C2397" s="2">
        <v>3.22</v>
      </c>
      <c r="D2397" s="2">
        <v>3.22</v>
      </c>
      <c r="E2397" s="2">
        <v>3526</v>
      </c>
      <c r="F2397" s="2">
        <v>3.1890000000000001</v>
      </c>
      <c r="G2397" s="2">
        <v>11244.414000000001</v>
      </c>
      <c r="H2397" s="6">
        <f t="shared" si="37"/>
        <v>0</v>
      </c>
      <c r="I2397" s="5"/>
      <c r="J2397" s="5"/>
      <c r="K2397" s="5"/>
    </row>
    <row r="2398" spans="2:11" ht="13.5" x14ac:dyDescent="0.35">
      <c r="B2398" s="4">
        <v>45491</v>
      </c>
      <c r="C2398" s="2">
        <v>3.22</v>
      </c>
      <c r="D2398" s="2">
        <v>3.22</v>
      </c>
      <c r="E2398" s="2">
        <v>17512</v>
      </c>
      <c r="F2398" s="2">
        <v>3.1850000000000001</v>
      </c>
      <c r="G2398" s="2">
        <v>55775.72</v>
      </c>
      <c r="H2398" s="6">
        <f t="shared" si="37"/>
        <v>0</v>
      </c>
      <c r="I2398" s="5"/>
      <c r="J2398" s="5"/>
      <c r="K2398" s="5"/>
    </row>
    <row r="2399" spans="2:11" ht="13.5" x14ac:dyDescent="0.35">
      <c r="B2399" s="4">
        <v>45492</v>
      </c>
      <c r="C2399" s="2">
        <v>3.21</v>
      </c>
      <c r="D2399" s="2">
        <v>3.21</v>
      </c>
      <c r="E2399" s="2">
        <v>5989</v>
      </c>
      <c r="F2399" s="2">
        <v>3.1030000000000002</v>
      </c>
      <c r="G2399" s="2">
        <v>18583.866999999998</v>
      </c>
      <c r="H2399" s="6">
        <f t="shared" si="37"/>
        <v>-3.1055900621118726E-3</v>
      </c>
      <c r="I2399" s="5"/>
      <c r="J2399" s="5"/>
      <c r="K2399" s="5"/>
    </row>
    <row r="2400" spans="2:11" ht="13.5" x14ac:dyDescent="0.35">
      <c r="B2400" s="4">
        <v>45495</v>
      </c>
      <c r="C2400" s="2">
        <v>3.21</v>
      </c>
      <c r="D2400" s="2">
        <v>3.21</v>
      </c>
      <c r="E2400" s="2">
        <v>0</v>
      </c>
      <c r="F2400" s="2">
        <v>0</v>
      </c>
      <c r="G2400" s="2">
        <v>0</v>
      </c>
      <c r="H2400" s="6">
        <f t="shared" si="37"/>
        <v>0</v>
      </c>
      <c r="I2400" s="5"/>
      <c r="J2400" s="5"/>
      <c r="K2400" s="5"/>
    </row>
    <row r="2401" spans="2:11" ht="13.5" x14ac:dyDescent="0.35">
      <c r="B2401" s="4">
        <v>45496</v>
      </c>
      <c r="C2401" s="2">
        <v>3.15</v>
      </c>
      <c r="D2401" s="2">
        <v>3.15</v>
      </c>
      <c r="E2401" s="2">
        <v>7015</v>
      </c>
      <c r="F2401" s="2">
        <v>3.1190000000000002</v>
      </c>
      <c r="G2401" s="2">
        <v>21879.785</v>
      </c>
      <c r="H2401" s="6">
        <f t="shared" si="37"/>
        <v>-1.8691588785046745E-2</v>
      </c>
      <c r="I2401" s="5"/>
      <c r="J2401" s="5"/>
      <c r="K2401" s="5"/>
    </row>
    <row r="2402" spans="2:11" ht="13.5" x14ac:dyDescent="0.35">
      <c r="B2402" s="4">
        <v>45497</v>
      </c>
      <c r="C2402" s="2">
        <v>3.2</v>
      </c>
      <c r="D2402" s="2">
        <v>3.2</v>
      </c>
      <c r="E2402" s="2">
        <v>6746</v>
      </c>
      <c r="F2402" s="2">
        <v>3.19</v>
      </c>
      <c r="G2402" s="2">
        <v>21519.74</v>
      </c>
      <c r="H2402" s="6">
        <f t="shared" si="37"/>
        <v>1.5873015873015959E-2</v>
      </c>
      <c r="I2402" s="5"/>
      <c r="J2402" s="5"/>
      <c r="K2402" s="5"/>
    </row>
    <row r="2403" spans="2:11" ht="13.5" x14ac:dyDescent="0.35">
      <c r="B2403" s="4">
        <v>45499</v>
      </c>
      <c r="C2403" s="2">
        <v>3.19</v>
      </c>
      <c r="D2403" s="2">
        <v>3.19</v>
      </c>
      <c r="E2403" s="2">
        <v>509</v>
      </c>
      <c r="F2403" s="2">
        <v>3.161</v>
      </c>
      <c r="G2403" s="2">
        <v>1608.9490000000001</v>
      </c>
      <c r="H2403" s="6">
        <f t="shared" si="37"/>
        <v>-3.1250000000000722E-3</v>
      </c>
      <c r="I2403" s="5"/>
      <c r="J2403" s="5"/>
      <c r="K2403" s="5"/>
    </row>
    <row r="2404" spans="2:11" ht="13.5" x14ac:dyDescent="0.35">
      <c r="B2404" s="4">
        <v>45502</v>
      </c>
      <c r="C2404" s="2">
        <v>3.25</v>
      </c>
      <c r="D2404" s="2">
        <v>3.25</v>
      </c>
      <c r="E2404" s="2">
        <v>6391</v>
      </c>
      <c r="F2404" s="2">
        <v>3.2029999999999998</v>
      </c>
      <c r="G2404" s="2">
        <v>20470.373</v>
      </c>
      <c r="H2404" s="6">
        <f t="shared" si="37"/>
        <v>1.8808777429467103E-2</v>
      </c>
      <c r="I2404" s="5"/>
      <c r="J2404" s="5"/>
      <c r="K2404" s="5"/>
    </row>
    <row r="2405" spans="2:11" ht="13.5" x14ac:dyDescent="0.35">
      <c r="B2405" s="4">
        <v>45503</v>
      </c>
      <c r="C2405" s="2">
        <v>3.25</v>
      </c>
      <c r="D2405" s="2">
        <v>3.25</v>
      </c>
      <c r="E2405" s="2">
        <v>7003</v>
      </c>
      <c r="F2405" s="2">
        <v>3.2480000000000002</v>
      </c>
      <c r="G2405" s="2">
        <v>22745.743999999999</v>
      </c>
      <c r="H2405" s="6">
        <f t="shared" si="37"/>
        <v>0</v>
      </c>
      <c r="I2405" s="5"/>
      <c r="J2405" s="5"/>
      <c r="K2405" s="5"/>
    </row>
    <row r="2406" spans="2:11" ht="13.5" x14ac:dyDescent="0.35">
      <c r="B2406" s="4">
        <v>45504</v>
      </c>
      <c r="C2406" s="2">
        <v>3.2</v>
      </c>
      <c r="D2406" s="2">
        <v>3.2</v>
      </c>
      <c r="E2406" s="2">
        <v>981</v>
      </c>
      <c r="F2406" s="2">
        <v>3.19</v>
      </c>
      <c r="G2406" s="2">
        <v>3129.39</v>
      </c>
      <c r="H2406" s="6">
        <f t="shared" si="37"/>
        <v>-1.538461538461533E-2</v>
      </c>
      <c r="I2406" s="5"/>
      <c r="J2406" s="5"/>
      <c r="K2406" s="5"/>
    </row>
    <row r="2407" spans="2:11" ht="13.5" x14ac:dyDescent="0.35">
      <c r="B2407" s="4">
        <v>45505</v>
      </c>
      <c r="C2407" s="2">
        <v>3.25</v>
      </c>
      <c r="D2407" s="2">
        <v>3.25</v>
      </c>
      <c r="E2407" s="2">
        <v>1</v>
      </c>
      <c r="F2407" s="2">
        <v>3.25</v>
      </c>
      <c r="G2407" s="2">
        <v>3.25</v>
      </c>
      <c r="H2407" s="6">
        <f t="shared" si="37"/>
        <v>1.5624999999999944E-2</v>
      </c>
      <c r="I2407" s="5"/>
      <c r="J2407" s="5"/>
      <c r="K2407" s="5"/>
    </row>
    <row r="2408" spans="2:11" ht="13.5" x14ac:dyDescent="0.35">
      <c r="B2408" s="4">
        <v>45506</v>
      </c>
      <c r="C2408" s="2">
        <v>3.12</v>
      </c>
      <c r="D2408" s="2">
        <v>3.12</v>
      </c>
      <c r="E2408" s="2">
        <v>2129</v>
      </c>
      <c r="F2408" s="2">
        <v>3.12</v>
      </c>
      <c r="G2408" s="2">
        <v>6642.48</v>
      </c>
      <c r="H2408" s="6">
        <f t="shared" si="37"/>
        <v>-3.9999999999999966E-2</v>
      </c>
      <c r="I2408" s="5"/>
      <c r="J2408" s="5"/>
      <c r="K2408" s="5"/>
    </row>
    <row r="2409" spans="2:11" ht="13.5" x14ac:dyDescent="0.35">
      <c r="B2409" s="4">
        <v>45509</v>
      </c>
      <c r="C2409" s="2">
        <v>3.24</v>
      </c>
      <c r="D2409" s="2">
        <v>3.24</v>
      </c>
      <c r="E2409" s="2">
        <v>2971</v>
      </c>
      <c r="F2409" s="2">
        <v>3.2360000000000002</v>
      </c>
      <c r="G2409" s="2">
        <v>9614.1560000000009</v>
      </c>
      <c r="H2409" s="6">
        <f t="shared" si="37"/>
        <v>3.8461538461538491E-2</v>
      </c>
      <c r="I2409" s="5"/>
      <c r="J2409" s="5"/>
      <c r="K2409" s="5"/>
    </row>
    <row r="2410" spans="2:11" ht="13.5" x14ac:dyDescent="0.35">
      <c r="B2410" s="4">
        <v>45510</v>
      </c>
      <c r="C2410" s="2">
        <v>3.2</v>
      </c>
      <c r="D2410" s="2">
        <v>3.2</v>
      </c>
      <c r="E2410" s="2">
        <v>13</v>
      </c>
      <c r="F2410" s="2">
        <v>3.1619999999999999</v>
      </c>
      <c r="G2410" s="2">
        <v>41.106000000000002</v>
      </c>
      <c r="H2410" s="6">
        <f t="shared" si="37"/>
        <v>-1.2345679012345689E-2</v>
      </c>
      <c r="I2410" s="5"/>
      <c r="J2410" s="5"/>
      <c r="K2410" s="5"/>
    </row>
    <row r="2411" spans="2:11" ht="13.5" x14ac:dyDescent="0.35">
      <c r="B2411" s="4">
        <v>45511</v>
      </c>
      <c r="C2411" s="2">
        <v>3.19</v>
      </c>
      <c r="D2411" s="2">
        <v>3.19</v>
      </c>
      <c r="E2411" s="2">
        <v>11620</v>
      </c>
      <c r="F2411" s="2">
        <v>3.1970000000000001</v>
      </c>
      <c r="G2411" s="2">
        <v>37149.14</v>
      </c>
      <c r="H2411" s="6">
        <f t="shared" si="37"/>
        <v>-3.1250000000000722E-3</v>
      </c>
      <c r="I2411" s="5"/>
      <c r="J2411" s="5"/>
      <c r="K2411" s="5"/>
    </row>
    <row r="2412" spans="2:11" ht="13.5" x14ac:dyDescent="0.35">
      <c r="B2412" s="4">
        <v>45512</v>
      </c>
      <c r="C2412" s="2">
        <v>3.19</v>
      </c>
      <c r="D2412" s="2">
        <v>3.19</v>
      </c>
      <c r="E2412" s="2">
        <v>55</v>
      </c>
      <c r="F2412" s="2">
        <v>3.157</v>
      </c>
      <c r="G2412" s="2">
        <v>173.63499999999999</v>
      </c>
      <c r="H2412" s="6">
        <f t="shared" si="37"/>
        <v>0</v>
      </c>
      <c r="I2412" s="5"/>
      <c r="J2412" s="5"/>
      <c r="K2412" s="5"/>
    </row>
    <row r="2413" spans="2:11" ht="13.5" x14ac:dyDescent="0.35">
      <c r="B2413" s="4">
        <v>45513</v>
      </c>
      <c r="C2413" s="2">
        <v>3.18</v>
      </c>
      <c r="D2413" s="2">
        <v>3.18</v>
      </c>
      <c r="E2413" s="2">
        <v>3210</v>
      </c>
      <c r="F2413" s="2">
        <v>3.14</v>
      </c>
      <c r="G2413" s="2">
        <v>10079.4</v>
      </c>
      <c r="H2413" s="6">
        <f t="shared" si="37"/>
        <v>-3.1347962382444472E-3</v>
      </c>
      <c r="I2413" s="5"/>
      <c r="J2413" s="5"/>
      <c r="K2413" s="5"/>
    </row>
    <row r="2414" spans="2:11" ht="13.5" x14ac:dyDescent="0.35">
      <c r="B2414" s="4">
        <v>45516</v>
      </c>
      <c r="C2414" s="2">
        <v>3.22</v>
      </c>
      <c r="D2414" s="2">
        <v>3.22</v>
      </c>
      <c r="E2414" s="2">
        <v>21403</v>
      </c>
      <c r="F2414" s="2">
        <v>3.1619999999999999</v>
      </c>
      <c r="G2414" s="2">
        <v>67676.285999999993</v>
      </c>
      <c r="H2414" s="6">
        <f t="shared" si="37"/>
        <v>1.2578616352201269E-2</v>
      </c>
      <c r="I2414" s="5"/>
      <c r="J2414" s="5"/>
      <c r="K2414" s="5"/>
    </row>
    <row r="2415" spans="2:11" ht="13.5" x14ac:dyDescent="0.35">
      <c r="B2415" s="4">
        <v>45518</v>
      </c>
      <c r="C2415" s="2">
        <v>3.2</v>
      </c>
      <c r="D2415" s="2">
        <v>3.2</v>
      </c>
      <c r="E2415" s="2">
        <v>30</v>
      </c>
      <c r="F2415" s="2">
        <v>3.2</v>
      </c>
      <c r="G2415" s="2">
        <v>96</v>
      </c>
      <c r="H2415" s="6">
        <f t="shared" si="37"/>
        <v>-6.2111801242236073E-3</v>
      </c>
      <c r="I2415" s="5"/>
      <c r="J2415" s="5"/>
      <c r="K2415" s="5"/>
    </row>
    <row r="2416" spans="2:11" ht="13.5" x14ac:dyDescent="0.35">
      <c r="B2416" s="4">
        <v>45519</v>
      </c>
      <c r="C2416" s="2">
        <v>3.2</v>
      </c>
      <c r="D2416" s="2">
        <v>3.2</v>
      </c>
      <c r="E2416" s="2">
        <v>0</v>
      </c>
      <c r="F2416" s="2">
        <v>0</v>
      </c>
      <c r="G2416" s="2">
        <v>0</v>
      </c>
      <c r="H2416" s="6">
        <f t="shared" si="37"/>
        <v>0</v>
      </c>
      <c r="I2416" s="5"/>
      <c r="J2416" s="5"/>
      <c r="K2416" s="5"/>
    </row>
    <row r="2417" spans="2:11" ht="13.5" x14ac:dyDescent="0.35">
      <c r="B2417" s="4">
        <v>45520</v>
      </c>
      <c r="C2417" s="2">
        <v>3.2</v>
      </c>
      <c r="D2417" s="2">
        <v>3.2</v>
      </c>
      <c r="E2417" s="2">
        <v>10077</v>
      </c>
      <c r="F2417" s="2">
        <v>3.165</v>
      </c>
      <c r="G2417" s="2">
        <v>31893.705000000002</v>
      </c>
      <c r="H2417" s="6">
        <f t="shared" si="37"/>
        <v>0</v>
      </c>
      <c r="I2417" s="5"/>
      <c r="J2417" s="5"/>
      <c r="K2417" s="5"/>
    </row>
    <row r="2418" spans="2:11" ht="13.5" x14ac:dyDescent="0.35">
      <c r="B2418" s="4">
        <v>45523</v>
      </c>
      <c r="C2418" s="2">
        <v>3.14</v>
      </c>
      <c r="D2418" s="2">
        <v>3.14</v>
      </c>
      <c r="E2418" s="2">
        <v>454</v>
      </c>
      <c r="F2418" s="2">
        <v>3.1509999999999998</v>
      </c>
      <c r="G2418" s="2">
        <v>1430.5540000000001</v>
      </c>
      <c r="H2418" s="6">
        <f t="shared" si="37"/>
        <v>-1.8750000000000017E-2</v>
      </c>
      <c r="I2418" s="5"/>
      <c r="J2418" s="5"/>
      <c r="K2418" s="5"/>
    </row>
    <row r="2419" spans="2:11" ht="13.5" x14ac:dyDescent="0.35">
      <c r="B2419" s="4">
        <v>45524</v>
      </c>
      <c r="C2419" s="2">
        <v>3.14</v>
      </c>
      <c r="D2419" s="2">
        <v>3.14</v>
      </c>
      <c r="E2419" s="2">
        <v>0</v>
      </c>
      <c r="F2419" s="2">
        <v>0</v>
      </c>
      <c r="G2419" s="2">
        <v>0</v>
      </c>
      <c r="H2419" s="6">
        <f t="shared" si="37"/>
        <v>0</v>
      </c>
      <c r="I2419" s="5"/>
      <c r="J2419" s="5"/>
      <c r="K2419" s="5"/>
    </row>
    <row r="2420" spans="2:11" ht="13.5" x14ac:dyDescent="0.35">
      <c r="B2420" s="4">
        <v>45525</v>
      </c>
      <c r="C2420" s="2">
        <v>3.14</v>
      </c>
      <c r="D2420" s="2">
        <v>3.14</v>
      </c>
      <c r="E2420" s="2">
        <v>0</v>
      </c>
      <c r="F2420" s="2">
        <v>0</v>
      </c>
      <c r="G2420" s="2">
        <v>0</v>
      </c>
      <c r="H2420" s="6">
        <f t="shared" si="37"/>
        <v>0</v>
      </c>
      <c r="I2420" s="5"/>
      <c r="J2420" s="5"/>
      <c r="K2420" s="5"/>
    </row>
    <row r="2421" spans="2:11" ht="13.5" x14ac:dyDescent="0.35">
      <c r="B2421" s="4">
        <v>45526</v>
      </c>
      <c r="C2421" s="2">
        <v>3.08</v>
      </c>
      <c r="D2421" s="2">
        <v>3.08</v>
      </c>
      <c r="E2421" s="2">
        <v>9875</v>
      </c>
      <c r="F2421" s="2">
        <v>3.1110000000000002</v>
      </c>
      <c r="G2421" s="2">
        <v>30721.125</v>
      </c>
      <c r="H2421" s="6">
        <f t="shared" si="37"/>
        <v>-1.9108280254777087E-2</v>
      </c>
      <c r="I2421" s="5"/>
      <c r="J2421" s="5"/>
      <c r="K2421" s="5"/>
    </row>
    <row r="2422" spans="2:11" ht="13.5" x14ac:dyDescent="0.35">
      <c r="B2422" s="4">
        <v>45527</v>
      </c>
      <c r="C2422" s="2">
        <v>3.08</v>
      </c>
      <c r="D2422" s="2">
        <v>3.08</v>
      </c>
      <c r="E2422" s="2">
        <v>1686</v>
      </c>
      <c r="F2422" s="2">
        <v>3.0539999999999998</v>
      </c>
      <c r="G2422" s="2">
        <v>5149.0439999999999</v>
      </c>
      <c r="H2422" s="6">
        <f t="shared" si="37"/>
        <v>0</v>
      </c>
      <c r="I2422" s="5"/>
      <c r="J2422" s="5"/>
      <c r="K2422" s="5"/>
    </row>
    <row r="2423" spans="2:11" ht="13.5" x14ac:dyDescent="0.35">
      <c r="B2423" s="4">
        <v>45530</v>
      </c>
      <c r="C2423" s="2">
        <v>3.1</v>
      </c>
      <c r="D2423" s="2">
        <v>3.1</v>
      </c>
      <c r="E2423" s="2">
        <v>6</v>
      </c>
      <c r="F2423" s="2">
        <v>3.1</v>
      </c>
      <c r="G2423" s="2">
        <v>18.600000000000001</v>
      </c>
      <c r="H2423" s="6">
        <f t="shared" si="37"/>
        <v>6.4935064935064991E-3</v>
      </c>
      <c r="I2423" s="5"/>
      <c r="J2423" s="5"/>
      <c r="K2423" s="5"/>
    </row>
    <row r="2424" spans="2:11" ht="13.5" x14ac:dyDescent="0.35">
      <c r="B2424" s="4">
        <v>45531</v>
      </c>
      <c r="C2424" s="2">
        <v>3.11</v>
      </c>
      <c r="D2424" s="2">
        <v>3.11</v>
      </c>
      <c r="E2424" s="2">
        <v>15060</v>
      </c>
      <c r="F2424" s="2">
        <v>3.1019999999999999</v>
      </c>
      <c r="G2424" s="2">
        <v>46716.12</v>
      </c>
      <c r="H2424" s="6">
        <f t="shared" si="37"/>
        <v>3.2258064516128343E-3</v>
      </c>
      <c r="I2424" s="5"/>
      <c r="J2424" s="5"/>
      <c r="K2424" s="5"/>
    </row>
    <row r="2425" spans="2:11" ht="13.5" x14ac:dyDescent="0.35">
      <c r="B2425" s="4">
        <v>45532</v>
      </c>
      <c r="C2425" s="2">
        <v>3.1</v>
      </c>
      <c r="D2425" s="2">
        <v>3.1</v>
      </c>
      <c r="E2425" s="2">
        <v>462</v>
      </c>
      <c r="F2425" s="2">
        <v>3.109</v>
      </c>
      <c r="G2425" s="2">
        <v>1436.3579999999999</v>
      </c>
      <c r="H2425" s="6">
        <f t="shared" si="37"/>
        <v>-3.2154340836012176E-3</v>
      </c>
      <c r="I2425" s="5"/>
      <c r="J2425" s="5"/>
      <c r="K2425" s="5"/>
    </row>
    <row r="2426" spans="2:11" ht="13.5" x14ac:dyDescent="0.35">
      <c r="B2426" s="4">
        <v>45533</v>
      </c>
      <c r="C2426" s="2">
        <v>3.02</v>
      </c>
      <c r="D2426" s="2">
        <v>3.02</v>
      </c>
      <c r="E2426" s="2">
        <v>6178</v>
      </c>
      <c r="F2426" s="2">
        <v>3.0659999999999998</v>
      </c>
      <c r="G2426" s="2">
        <v>18941.748</v>
      </c>
      <c r="H2426" s="6">
        <f t="shared" si="37"/>
        <v>-2.5806451612903247E-2</v>
      </c>
      <c r="I2426" s="5"/>
      <c r="J2426" s="5"/>
      <c r="K2426" s="5"/>
    </row>
    <row r="2427" spans="2:11" ht="13.5" x14ac:dyDescent="0.35">
      <c r="B2427" s="4">
        <v>45534</v>
      </c>
      <c r="C2427" s="2">
        <v>3.1</v>
      </c>
      <c r="D2427" s="2">
        <v>3.1</v>
      </c>
      <c r="E2427" s="2">
        <v>10</v>
      </c>
      <c r="F2427" s="2">
        <v>3.1</v>
      </c>
      <c r="G2427" s="2">
        <v>31</v>
      </c>
      <c r="H2427" s="6">
        <f t="shared" si="37"/>
        <v>2.6490066225165587E-2</v>
      </c>
      <c r="I2427" s="5"/>
      <c r="J2427" s="5"/>
      <c r="K2427" s="5"/>
    </row>
    <row r="2428" spans="2:11" ht="13.5" x14ac:dyDescent="0.35">
      <c r="B2428" s="4">
        <v>45537</v>
      </c>
      <c r="C2428" s="2">
        <v>3.1</v>
      </c>
      <c r="D2428" s="2">
        <v>3.1</v>
      </c>
      <c r="E2428" s="2">
        <v>3315</v>
      </c>
      <c r="F2428" s="2">
        <v>3.0790000000000002</v>
      </c>
      <c r="G2428" s="2">
        <v>10206.885</v>
      </c>
      <c r="H2428" s="6">
        <f t="shared" si="37"/>
        <v>0</v>
      </c>
      <c r="I2428" s="5"/>
      <c r="J2428" s="5"/>
      <c r="K2428" s="5"/>
    </row>
    <row r="2429" spans="2:11" ht="13.5" x14ac:dyDescent="0.35">
      <c r="B2429" s="4">
        <v>45538</v>
      </c>
      <c r="C2429" s="2">
        <v>3.1</v>
      </c>
      <c r="D2429" s="2">
        <v>3.1</v>
      </c>
      <c r="E2429" s="2">
        <v>21928</v>
      </c>
      <c r="F2429" s="2">
        <v>3.06</v>
      </c>
      <c r="G2429" s="2">
        <v>67099.679999999993</v>
      </c>
      <c r="H2429" s="6">
        <f t="shared" si="37"/>
        <v>0</v>
      </c>
      <c r="I2429" s="5"/>
      <c r="J2429" s="5"/>
      <c r="K2429" s="5"/>
    </row>
    <row r="2430" spans="2:11" ht="13.5" x14ac:dyDescent="0.35">
      <c r="B2430" s="4">
        <v>45539</v>
      </c>
      <c r="C2430" s="2">
        <v>3.04</v>
      </c>
      <c r="D2430" s="2">
        <v>3.04</v>
      </c>
      <c r="E2430" s="2">
        <v>45968</v>
      </c>
      <c r="F2430" s="2">
        <v>3.044</v>
      </c>
      <c r="G2430" s="2">
        <v>139926.592</v>
      </c>
      <c r="H2430" s="6">
        <f t="shared" si="37"/>
        <v>-1.9354838709677438E-2</v>
      </c>
      <c r="I2430" s="5"/>
      <c r="J2430" s="5"/>
      <c r="K2430" s="5"/>
    </row>
    <row r="2431" spans="2:11" ht="13.5" x14ac:dyDescent="0.35">
      <c r="B2431" s="4">
        <v>45540</v>
      </c>
      <c r="C2431" s="2">
        <v>3.04</v>
      </c>
      <c r="D2431" s="2">
        <v>3.04</v>
      </c>
      <c r="E2431" s="2">
        <v>4623</v>
      </c>
      <c r="F2431" s="2">
        <v>3.0070000000000001</v>
      </c>
      <c r="G2431" s="2">
        <v>13901.361000000001</v>
      </c>
      <c r="H2431" s="6">
        <f t="shared" si="37"/>
        <v>0</v>
      </c>
      <c r="I2431" s="5"/>
      <c r="J2431" s="5"/>
      <c r="K2431" s="5"/>
    </row>
    <row r="2432" spans="2:11" ht="13.5" x14ac:dyDescent="0.35">
      <c r="B2432" s="4">
        <v>45541</v>
      </c>
      <c r="C2432" s="2">
        <v>3.04</v>
      </c>
      <c r="D2432" s="2">
        <v>3.04</v>
      </c>
      <c r="E2432" s="2">
        <v>11398</v>
      </c>
      <c r="F2432" s="2">
        <v>2.9929999999999999</v>
      </c>
      <c r="G2432" s="2">
        <v>34114.214</v>
      </c>
      <c r="H2432" s="6">
        <f t="shared" si="37"/>
        <v>0</v>
      </c>
      <c r="I2432" s="5"/>
      <c r="J2432" s="5"/>
      <c r="K2432" s="5"/>
    </row>
    <row r="2433" spans="2:11" ht="13.5" x14ac:dyDescent="0.35">
      <c r="B2433" s="4">
        <v>45544</v>
      </c>
      <c r="C2433" s="2">
        <v>3.04</v>
      </c>
      <c r="D2433" s="2">
        <v>3.04</v>
      </c>
      <c r="E2433" s="2">
        <v>10084</v>
      </c>
      <c r="F2433" s="2">
        <v>3.032</v>
      </c>
      <c r="G2433" s="2">
        <v>30574.687999999998</v>
      </c>
      <c r="H2433" s="6">
        <f t="shared" si="37"/>
        <v>0</v>
      </c>
      <c r="I2433" s="5"/>
      <c r="J2433" s="5"/>
      <c r="K2433" s="5"/>
    </row>
    <row r="2434" spans="2:11" ht="13.5" x14ac:dyDescent="0.35">
      <c r="B2434" s="4">
        <v>45545</v>
      </c>
      <c r="C2434" s="2">
        <v>3.02</v>
      </c>
      <c r="D2434" s="2">
        <v>3.02</v>
      </c>
      <c r="E2434" s="2">
        <v>560</v>
      </c>
      <c r="F2434" s="2">
        <v>2.9950000000000001</v>
      </c>
      <c r="G2434" s="2">
        <v>1677.2</v>
      </c>
      <c r="H2434" s="6">
        <f t="shared" si="37"/>
        <v>-6.5789473684210583E-3</v>
      </c>
      <c r="I2434" s="5"/>
      <c r="J2434" s="5"/>
      <c r="K2434" s="5"/>
    </row>
    <row r="2435" spans="2:11" ht="13.5" x14ac:dyDescent="0.35">
      <c r="B2435" s="4">
        <v>45546</v>
      </c>
      <c r="C2435" s="2">
        <v>3.04</v>
      </c>
      <c r="D2435" s="2">
        <v>3.04</v>
      </c>
      <c r="E2435" s="2">
        <v>677</v>
      </c>
      <c r="F2435" s="2">
        <v>3.02</v>
      </c>
      <c r="G2435" s="2">
        <v>2044.54</v>
      </c>
      <c r="H2435" s="6">
        <f t="shared" si="37"/>
        <v>6.6225165562913968E-3</v>
      </c>
      <c r="I2435" s="5"/>
      <c r="J2435" s="5"/>
      <c r="K2435" s="5"/>
    </row>
    <row r="2436" spans="2:11" ht="13.5" x14ac:dyDescent="0.35">
      <c r="B2436" s="4">
        <v>45547</v>
      </c>
      <c r="C2436" s="2">
        <v>3.02</v>
      </c>
      <c r="D2436" s="2">
        <v>3.02</v>
      </c>
      <c r="E2436" s="2">
        <v>5720</v>
      </c>
      <c r="F2436" s="2">
        <v>3.02</v>
      </c>
      <c r="G2436" s="2">
        <v>17274.400000000001</v>
      </c>
      <c r="H2436" s="6">
        <f t="shared" si="37"/>
        <v>-6.5789473684210583E-3</v>
      </c>
      <c r="I2436" s="5"/>
      <c r="J2436" s="5"/>
      <c r="K2436" s="5"/>
    </row>
    <row r="2437" spans="2:11" ht="13.5" x14ac:dyDescent="0.35">
      <c r="B2437" s="4">
        <v>45548</v>
      </c>
      <c r="C2437" s="2">
        <v>3.01</v>
      </c>
      <c r="D2437" s="2">
        <v>3.01</v>
      </c>
      <c r="E2437" s="2">
        <v>1210</v>
      </c>
      <c r="F2437" s="2">
        <v>3.0059999999999998</v>
      </c>
      <c r="G2437" s="2">
        <v>3637.26</v>
      </c>
      <c r="H2437" s="6">
        <f t="shared" si="37"/>
        <v>-3.3112582781457717E-3</v>
      </c>
      <c r="I2437" s="5"/>
      <c r="J2437" s="5"/>
      <c r="K2437" s="5"/>
    </row>
    <row r="2438" spans="2:11" ht="13.5" x14ac:dyDescent="0.35">
      <c r="B2438" s="4">
        <v>45551</v>
      </c>
      <c r="C2438" s="2">
        <v>3</v>
      </c>
      <c r="D2438" s="2">
        <v>3</v>
      </c>
      <c r="E2438" s="2">
        <v>3253</v>
      </c>
      <c r="F2438" s="2">
        <v>2.9910000000000001</v>
      </c>
      <c r="G2438" s="2">
        <v>9729.723</v>
      </c>
      <c r="H2438" s="6">
        <f t="shared" si="37"/>
        <v>-3.322259136212554E-3</v>
      </c>
      <c r="I2438" s="5"/>
      <c r="J2438" s="5"/>
      <c r="K2438" s="5"/>
    </row>
    <row r="2439" spans="2:11" ht="13.5" x14ac:dyDescent="0.35">
      <c r="B2439" s="4">
        <v>45552</v>
      </c>
      <c r="C2439" s="2">
        <v>3.02</v>
      </c>
      <c r="D2439" s="2">
        <v>3.02</v>
      </c>
      <c r="E2439" s="2">
        <v>7581</v>
      </c>
      <c r="F2439" s="2">
        <v>3.0009999999999999</v>
      </c>
      <c r="G2439" s="2">
        <v>22750.580999999998</v>
      </c>
      <c r="H2439" s="6">
        <f t="shared" ref="H2439:H2502" si="38">(D2439-D2438)/D2438</f>
        <v>6.6666666666666723E-3</v>
      </c>
      <c r="I2439" s="5"/>
      <c r="J2439" s="5"/>
      <c r="K2439" s="5"/>
    </row>
    <row r="2440" spans="2:11" ht="13.5" x14ac:dyDescent="0.35">
      <c r="B2440" s="4">
        <v>45553</v>
      </c>
      <c r="C2440" s="2">
        <v>3.01</v>
      </c>
      <c r="D2440" s="2">
        <v>3.01</v>
      </c>
      <c r="E2440" s="2">
        <v>904</v>
      </c>
      <c r="F2440" s="2">
        <v>2.99</v>
      </c>
      <c r="G2440" s="2">
        <v>2702.96</v>
      </c>
      <c r="H2440" s="6">
        <f t="shared" si="38"/>
        <v>-3.3112582781457717E-3</v>
      </c>
      <c r="I2440" s="5"/>
      <c r="J2440" s="5"/>
      <c r="K2440" s="5"/>
    </row>
    <row r="2441" spans="2:11" ht="13.5" x14ac:dyDescent="0.35">
      <c r="B2441" s="4">
        <v>45554</v>
      </c>
      <c r="C2441" s="2">
        <v>2.99</v>
      </c>
      <c r="D2441" s="2">
        <v>2.99</v>
      </c>
      <c r="E2441" s="2">
        <v>1448</v>
      </c>
      <c r="F2441" s="2">
        <v>2.99</v>
      </c>
      <c r="G2441" s="2">
        <v>4329.5200000000004</v>
      </c>
      <c r="H2441" s="6">
        <f t="shared" si="38"/>
        <v>-6.6445182724251079E-3</v>
      </c>
      <c r="I2441" s="5"/>
      <c r="J2441" s="5"/>
      <c r="K2441" s="5"/>
    </row>
    <row r="2442" spans="2:11" ht="13.5" x14ac:dyDescent="0.35">
      <c r="B2442" s="4">
        <v>45555</v>
      </c>
      <c r="C2442" s="2">
        <v>2.99</v>
      </c>
      <c r="D2442" s="2">
        <v>2.99</v>
      </c>
      <c r="E2442" s="2">
        <v>0</v>
      </c>
      <c r="F2442" s="2">
        <v>0</v>
      </c>
      <c r="G2442" s="2">
        <v>0</v>
      </c>
      <c r="H2442" s="6">
        <f t="shared" si="38"/>
        <v>0</v>
      </c>
      <c r="I2442" s="5"/>
      <c r="J2442" s="5"/>
      <c r="K2442" s="5"/>
    </row>
    <row r="2443" spans="2:11" ht="13.5" x14ac:dyDescent="0.35">
      <c r="B2443" s="4">
        <v>45558</v>
      </c>
      <c r="C2443" s="2">
        <v>2.99</v>
      </c>
      <c r="D2443" s="2">
        <v>2.99</v>
      </c>
      <c r="E2443" s="2">
        <v>8989</v>
      </c>
      <c r="F2443" s="2">
        <v>2.9580000000000002</v>
      </c>
      <c r="G2443" s="2">
        <v>26589.462</v>
      </c>
      <c r="H2443" s="6">
        <f t="shared" si="38"/>
        <v>0</v>
      </c>
      <c r="I2443" s="5"/>
      <c r="J2443" s="5"/>
      <c r="K2443" s="5"/>
    </row>
    <row r="2444" spans="2:11" ht="13.5" x14ac:dyDescent="0.35">
      <c r="B2444" s="4">
        <v>45559</v>
      </c>
      <c r="C2444" s="2">
        <v>2.82</v>
      </c>
      <c r="D2444" s="2">
        <v>2.82</v>
      </c>
      <c r="E2444" s="2">
        <v>20901</v>
      </c>
      <c r="F2444" s="2">
        <v>2.8620000000000001</v>
      </c>
      <c r="G2444" s="2">
        <v>59818.661999999997</v>
      </c>
      <c r="H2444" s="6">
        <f t="shared" si="38"/>
        <v>-5.6856187290970021E-2</v>
      </c>
      <c r="I2444" s="5"/>
      <c r="J2444" s="5"/>
      <c r="K2444" s="5"/>
    </row>
    <row r="2445" spans="2:11" ht="13.5" x14ac:dyDescent="0.35">
      <c r="B2445" s="4">
        <v>45560</v>
      </c>
      <c r="C2445" s="2">
        <v>2.95</v>
      </c>
      <c r="D2445" s="2">
        <v>2.95</v>
      </c>
      <c r="E2445" s="2">
        <v>1196</v>
      </c>
      <c r="F2445" s="2">
        <v>2.9079999999999999</v>
      </c>
      <c r="G2445" s="2">
        <v>3477.9679999999998</v>
      </c>
      <c r="H2445" s="6">
        <f t="shared" si="38"/>
        <v>4.6099290780141966E-2</v>
      </c>
      <c r="I2445" s="5"/>
      <c r="J2445" s="5"/>
      <c r="K2445" s="5"/>
    </row>
    <row r="2446" spans="2:11" ht="13.5" x14ac:dyDescent="0.35">
      <c r="B2446" s="4">
        <v>45561</v>
      </c>
      <c r="C2446" s="2">
        <v>2.95</v>
      </c>
      <c r="D2446" s="2">
        <v>2.95</v>
      </c>
      <c r="E2446" s="2">
        <v>2852</v>
      </c>
      <c r="F2446" s="2">
        <v>2.9289999999999998</v>
      </c>
      <c r="G2446" s="2">
        <v>8353.5079999999998</v>
      </c>
      <c r="H2446" s="6">
        <f t="shared" si="38"/>
        <v>0</v>
      </c>
      <c r="I2446" s="5"/>
      <c r="J2446" s="5"/>
      <c r="K2446" s="5"/>
    </row>
    <row r="2447" spans="2:11" ht="13.5" x14ac:dyDescent="0.35">
      <c r="B2447" s="4">
        <v>45562</v>
      </c>
      <c r="C2447" s="2">
        <v>2.96</v>
      </c>
      <c r="D2447" s="2">
        <v>2.96</v>
      </c>
      <c r="E2447" s="2">
        <v>15739</v>
      </c>
      <c r="F2447" s="2">
        <v>2.8069999999999999</v>
      </c>
      <c r="G2447" s="2">
        <v>44179.373</v>
      </c>
      <c r="H2447" s="6">
        <f t="shared" si="38"/>
        <v>3.3898305084745037E-3</v>
      </c>
      <c r="I2447" s="5"/>
      <c r="J2447" s="5"/>
      <c r="K2447" s="5"/>
    </row>
    <row r="2448" spans="2:11" ht="13.5" x14ac:dyDescent="0.35">
      <c r="B2448" s="4">
        <v>45565</v>
      </c>
      <c r="C2448" s="2">
        <v>3</v>
      </c>
      <c r="D2448" s="2">
        <v>3</v>
      </c>
      <c r="E2448" s="2">
        <v>42115</v>
      </c>
      <c r="F2448" s="2">
        <v>2.9340000000000002</v>
      </c>
      <c r="G2448" s="2">
        <v>123565.41</v>
      </c>
      <c r="H2448" s="6">
        <f t="shared" si="38"/>
        <v>1.3513513513513526E-2</v>
      </c>
      <c r="I2448" s="5"/>
      <c r="J2448" s="5"/>
      <c r="K2448" s="5"/>
    </row>
    <row r="2449" spans="2:11" ht="13.5" x14ac:dyDescent="0.35">
      <c r="B2449" s="4">
        <v>45566</v>
      </c>
      <c r="C2449" s="2">
        <v>2.98</v>
      </c>
      <c r="D2449" s="2">
        <v>2.98</v>
      </c>
      <c r="E2449" s="2">
        <v>4211</v>
      </c>
      <c r="F2449" s="2">
        <v>2.9209999999999998</v>
      </c>
      <c r="G2449" s="2">
        <v>12300.331</v>
      </c>
      <c r="H2449" s="6">
        <f t="shared" si="38"/>
        <v>-6.6666666666666723E-3</v>
      </c>
      <c r="I2449" s="5"/>
      <c r="J2449" s="5"/>
      <c r="K2449" s="5"/>
    </row>
    <row r="2450" spans="2:11" ht="13.5" x14ac:dyDescent="0.35">
      <c r="B2450" s="4">
        <v>45567</v>
      </c>
      <c r="C2450" s="2">
        <v>2.99</v>
      </c>
      <c r="D2450" s="2">
        <v>2.99</v>
      </c>
      <c r="E2450" s="2">
        <v>49018</v>
      </c>
      <c r="F2450" s="2">
        <v>2.9409999999999998</v>
      </c>
      <c r="G2450" s="2">
        <v>144161.93799999999</v>
      </c>
      <c r="H2450" s="6">
        <f t="shared" si="38"/>
        <v>3.3557046979866547E-3</v>
      </c>
      <c r="I2450" s="5"/>
      <c r="J2450" s="5"/>
      <c r="K2450" s="5"/>
    </row>
    <row r="2451" spans="2:11" ht="13.5" x14ac:dyDescent="0.35">
      <c r="B2451" s="4">
        <v>45568</v>
      </c>
      <c r="C2451" s="2">
        <v>2.99</v>
      </c>
      <c r="D2451" s="2">
        <v>2.99</v>
      </c>
      <c r="E2451" s="2">
        <v>0</v>
      </c>
      <c r="F2451" s="2">
        <v>0</v>
      </c>
      <c r="G2451" s="2">
        <v>0</v>
      </c>
      <c r="H2451" s="6">
        <f t="shared" si="38"/>
        <v>0</v>
      </c>
      <c r="I2451" s="5"/>
      <c r="J2451" s="5"/>
      <c r="K2451" s="5"/>
    </row>
    <row r="2452" spans="2:11" ht="13.5" x14ac:dyDescent="0.35">
      <c r="B2452" s="4">
        <v>45569</v>
      </c>
      <c r="C2452" s="2">
        <v>2.98</v>
      </c>
      <c r="D2452" s="2">
        <v>2.98</v>
      </c>
      <c r="E2452" s="2">
        <v>45013</v>
      </c>
      <c r="F2452" s="2">
        <v>2.9689999999999999</v>
      </c>
      <c r="G2452" s="2">
        <v>133643.59700000001</v>
      </c>
      <c r="H2452" s="6">
        <f t="shared" si="38"/>
        <v>-3.3444816053512477E-3</v>
      </c>
      <c r="I2452" s="5"/>
      <c r="J2452" s="5"/>
      <c r="K2452" s="5"/>
    </row>
    <row r="2453" spans="2:11" ht="13.5" x14ac:dyDescent="0.35">
      <c r="B2453" s="4">
        <v>45572</v>
      </c>
      <c r="C2453" s="2">
        <v>2.97</v>
      </c>
      <c r="D2453" s="2">
        <v>2.97</v>
      </c>
      <c r="E2453" s="2">
        <v>1607</v>
      </c>
      <c r="F2453" s="2">
        <v>2.8849999999999998</v>
      </c>
      <c r="G2453" s="2">
        <v>4636.1949999999997</v>
      </c>
      <c r="H2453" s="6">
        <f t="shared" si="38"/>
        <v>-3.3557046979865056E-3</v>
      </c>
      <c r="I2453" s="5"/>
      <c r="J2453" s="5"/>
      <c r="K2453" s="5"/>
    </row>
    <row r="2454" spans="2:11" ht="13.5" x14ac:dyDescent="0.35">
      <c r="B2454" s="4">
        <v>45573</v>
      </c>
      <c r="C2454" s="2">
        <v>2.89</v>
      </c>
      <c r="D2454" s="2">
        <v>2.89</v>
      </c>
      <c r="E2454" s="2">
        <v>17294</v>
      </c>
      <c r="F2454" s="2">
        <v>2.8879999999999999</v>
      </c>
      <c r="G2454" s="2">
        <v>49945.072</v>
      </c>
      <c r="H2454" s="6">
        <f t="shared" si="38"/>
        <v>-2.6936026936026959E-2</v>
      </c>
      <c r="I2454" s="5"/>
      <c r="J2454" s="5"/>
      <c r="K2454" s="5"/>
    </row>
    <row r="2455" spans="2:11" ht="13.5" x14ac:dyDescent="0.35">
      <c r="B2455" s="4">
        <v>45574</v>
      </c>
      <c r="C2455" s="2">
        <v>2.87</v>
      </c>
      <c r="D2455" s="2">
        <v>2.87</v>
      </c>
      <c r="E2455" s="2">
        <v>6410</v>
      </c>
      <c r="F2455" s="2">
        <v>2.8730000000000002</v>
      </c>
      <c r="G2455" s="2">
        <v>18415.93</v>
      </c>
      <c r="H2455" s="6">
        <f t="shared" si="38"/>
        <v>-6.9204152249135011E-3</v>
      </c>
      <c r="I2455" s="5"/>
      <c r="J2455" s="5"/>
      <c r="K2455" s="5"/>
    </row>
    <row r="2456" spans="2:11" ht="13.5" x14ac:dyDescent="0.35">
      <c r="B2456" s="4">
        <v>45575</v>
      </c>
      <c r="C2456" s="2">
        <v>2.88</v>
      </c>
      <c r="D2456" s="2">
        <v>2.88</v>
      </c>
      <c r="E2456" s="2">
        <v>23625</v>
      </c>
      <c r="F2456" s="2">
        <v>2.8780000000000001</v>
      </c>
      <c r="G2456" s="2">
        <v>67992.75</v>
      </c>
      <c r="H2456" s="6">
        <f t="shared" si="38"/>
        <v>3.4843205574912146E-3</v>
      </c>
      <c r="I2456" s="5"/>
      <c r="J2456" s="5"/>
      <c r="K2456" s="5"/>
    </row>
    <row r="2457" spans="2:11" ht="13.5" x14ac:dyDescent="0.35">
      <c r="B2457" s="4">
        <v>45576</v>
      </c>
      <c r="C2457" s="2">
        <v>2.81</v>
      </c>
      <c r="D2457" s="2">
        <v>2.81</v>
      </c>
      <c r="E2457" s="2">
        <v>5122</v>
      </c>
      <c r="F2457" s="2">
        <v>2.835</v>
      </c>
      <c r="G2457" s="2">
        <v>14520.87</v>
      </c>
      <c r="H2457" s="6">
        <f t="shared" si="38"/>
        <v>-2.43055555555555E-2</v>
      </c>
      <c r="I2457" s="5"/>
      <c r="J2457" s="5"/>
      <c r="K2457" s="5"/>
    </row>
    <row r="2458" spans="2:11" ht="13.5" x14ac:dyDescent="0.35">
      <c r="B2458" s="4">
        <v>45579</v>
      </c>
      <c r="C2458" s="2">
        <v>2.85</v>
      </c>
      <c r="D2458" s="2">
        <v>2.85</v>
      </c>
      <c r="E2458" s="2">
        <v>51619</v>
      </c>
      <c r="F2458" s="2">
        <v>2.8290000000000002</v>
      </c>
      <c r="G2458" s="2">
        <v>146030.15100000001</v>
      </c>
      <c r="H2458" s="6">
        <f t="shared" si="38"/>
        <v>1.4234875444839871E-2</v>
      </c>
      <c r="I2458" s="5"/>
      <c r="J2458" s="5"/>
      <c r="K2458" s="5"/>
    </row>
    <row r="2459" spans="2:11" ht="13.5" x14ac:dyDescent="0.35">
      <c r="B2459" s="4">
        <v>45581</v>
      </c>
      <c r="C2459" s="2">
        <v>2.86</v>
      </c>
      <c r="D2459" s="2">
        <v>2.86</v>
      </c>
      <c r="E2459" s="2">
        <v>22286</v>
      </c>
      <c r="F2459" s="2">
        <v>2.8</v>
      </c>
      <c r="G2459" s="2">
        <v>62400.800000000003</v>
      </c>
      <c r="H2459" s="6">
        <f t="shared" si="38"/>
        <v>3.5087719298244864E-3</v>
      </c>
      <c r="I2459" s="5"/>
      <c r="J2459" s="5"/>
      <c r="K2459" s="5"/>
    </row>
    <row r="2460" spans="2:11" ht="13.5" x14ac:dyDescent="0.35">
      <c r="B2460" s="4">
        <v>45582</v>
      </c>
      <c r="C2460" s="2">
        <v>2.97</v>
      </c>
      <c r="D2460" s="2">
        <v>2.97</v>
      </c>
      <c r="E2460" s="2">
        <v>72361</v>
      </c>
      <c r="F2460" s="2">
        <v>2.8980000000000001</v>
      </c>
      <c r="G2460" s="2">
        <v>209702.17800000001</v>
      </c>
      <c r="H2460" s="6">
        <f t="shared" si="38"/>
        <v>3.8461538461538575E-2</v>
      </c>
      <c r="I2460" s="5"/>
      <c r="J2460" s="5"/>
      <c r="K2460" s="5"/>
    </row>
    <row r="2461" spans="2:11" ht="13.5" x14ac:dyDescent="0.35">
      <c r="B2461" s="4">
        <v>45583</v>
      </c>
      <c r="C2461" s="2">
        <v>3.06</v>
      </c>
      <c r="D2461" s="2">
        <v>3.06</v>
      </c>
      <c r="E2461" s="2">
        <v>63560</v>
      </c>
      <c r="F2461" s="2">
        <v>2.9529999999999998</v>
      </c>
      <c r="G2461" s="2">
        <v>187692.68</v>
      </c>
      <c r="H2461" s="6">
        <f t="shared" si="38"/>
        <v>3.0303030303030252E-2</v>
      </c>
      <c r="I2461" s="5"/>
      <c r="J2461" s="5"/>
      <c r="K2461" s="5"/>
    </row>
    <row r="2462" spans="2:11" ht="13.5" x14ac:dyDescent="0.35">
      <c r="B2462" s="4">
        <v>45586</v>
      </c>
      <c r="C2462" s="2">
        <v>3.05</v>
      </c>
      <c r="D2462" s="2">
        <v>3.05</v>
      </c>
      <c r="E2462" s="2">
        <v>75</v>
      </c>
      <c r="F2462" s="2">
        <v>3.05</v>
      </c>
      <c r="G2462" s="2">
        <v>228.75</v>
      </c>
      <c r="H2462" s="6">
        <f t="shared" si="38"/>
        <v>-3.2679738562092259E-3</v>
      </c>
      <c r="I2462" s="5"/>
      <c r="J2462" s="5"/>
      <c r="K2462" s="5"/>
    </row>
    <row r="2463" spans="2:11" ht="13.5" x14ac:dyDescent="0.35">
      <c r="B2463" s="4">
        <v>45587</v>
      </c>
      <c r="C2463" s="2">
        <v>3.06</v>
      </c>
      <c r="D2463" s="2">
        <v>3.06</v>
      </c>
      <c r="E2463" s="2">
        <v>35579</v>
      </c>
      <c r="F2463" s="2">
        <v>3.0390000000000001</v>
      </c>
      <c r="G2463" s="2">
        <v>108124.58100000001</v>
      </c>
      <c r="H2463" s="6">
        <f t="shared" si="38"/>
        <v>3.2786885245902398E-3</v>
      </c>
      <c r="I2463" s="5"/>
      <c r="J2463" s="5"/>
      <c r="K2463" s="5"/>
    </row>
    <row r="2464" spans="2:11" ht="13.5" x14ac:dyDescent="0.35">
      <c r="B2464" s="4">
        <v>45588</v>
      </c>
      <c r="C2464" s="2">
        <v>3.06</v>
      </c>
      <c r="D2464" s="2">
        <v>3.06</v>
      </c>
      <c r="E2464" s="2">
        <v>0</v>
      </c>
      <c r="F2464" s="2">
        <v>0</v>
      </c>
      <c r="G2464" s="2">
        <v>0</v>
      </c>
      <c r="H2464" s="6">
        <f t="shared" si="38"/>
        <v>0</v>
      </c>
      <c r="I2464" s="5"/>
      <c r="J2464" s="5"/>
      <c r="K2464" s="5"/>
    </row>
    <row r="2465" spans="2:11" ht="13.5" x14ac:dyDescent="0.35">
      <c r="B2465" s="4">
        <v>45589</v>
      </c>
      <c r="C2465" s="2">
        <v>2.9</v>
      </c>
      <c r="D2465" s="2">
        <v>2.9</v>
      </c>
      <c r="E2465" s="2">
        <v>22514</v>
      </c>
      <c r="F2465" s="2">
        <v>2.899</v>
      </c>
      <c r="G2465" s="2">
        <v>65268.086000000003</v>
      </c>
      <c r="H2465" s="6">
        <f t="shared" si="38"/>
        <v>-5.2287581699346448E-2</v>
      </c>
      <c r="I2465" s="5"/>
      <c r="J2465" s="5"/>
      <c r="K2465" s="5"/>
    </row>
    <row r="2466" spans="2:11" ht="13.5" x14ac:dyDescent="0.35">
      <c r="B2466" s="4">
        <v>45590</v>
      </c>
      <c r="C2466" s="2">
        <v>2.9</v>
      </c>
      <c r="D2466" s="2">
        <v>2.9</v>
      </c>
      <c r="E2466" s="2">
        <v>2901</v>
      </c>
      <c r="F2466" s="2">
        <v>2.8780000000000001</v>
      </c>
      <c r="G2466" s="2">
        <v>8349.0779999999995</v>
      </c>
      <c r="H2466" s="6">
        <f t="shared" si="38"/>
        <v>0</v>
      </c>
      <c r="I2466" s="5"/>
      <c r="J2466" s="5"/>
      <c r="K2466" s="5"/>
    </row>
    <row r="2467" spans="2:11" ht="13.5" x14ac:dyDescent="0.35">
      <c r="B2467" s="4">
        <v>45593</v>
      </c>
      <c r="C2467" s="2">
        <v>2.9</v>
      </c>
      <c r="D2467" s="2">
        <v>2.9</v>
      </c>
      <c r="E2467" s="2">
        <v>10</v>
      </c>
      <c r="F2467" s="2">
        <v>2.9</v>
      </c>
      <c r="G2467" s="2">
        <v>29</v>
      </c>
      <c r="H2467" s="6">
        <f t="shared" si="38"/>
        <v>0</v>
      </c>
      <c r="I2467" s="5"/>
      <c r="J2467" s="5"/>
      <c r="K2467" s="5"/>
    </row>
    <row r="2468" spans="2:11" ht="13.5" x14ac:dyDescent="0.35">
      <c r="B2468" s="4">
        <v>45594</v>
      </c>
      <c r="C2468" s="2">
        <v>2.9</v>
      </c>
      <c r="D2468" s="2">
        <v>2.9</v>
      </c>
      <c r="E2468" s="2">
        <v>31</v>
      </c>
      <c r="F2468" s="2">
        <v>2.8530000000000002</v>
      </c>
      <c r="G2468" s="2">
        <v>88.442999999999998</v>
      </c>
      <c r="H2468" s="6">
        <f t="shared" si="38"/>
        <v>0</v>
      </c>
      <c r="I2468" s="5"/>
      <c r="J2468" s="5"/>
      <c r="K2468" s="5"/>
    </row>
    <row r="2469" spans="2:11" ht="13.5" x14ac:dyDescent="0.35">
      <c r="B2469" s="4">
        <v>45595</v>
      </c>
      <c r="C2469" s="2">
        <v>2.89</v>
      </c>
      <c r="D2469" s="2">
        <v>2.89</v>
      </c>
      <c r="E2469" s="2">
        <v>278</v>
      </c>
      <c r="F2469" s="2">
        <v>2.89</v>
      </c>
      <c r="G2469" s="2">
        <v>803.42</v>
      </c>
      <c r="H2469" s="6">
        <f t="shared" si="38"/>
        <v>-3.4482758620688922E-3</v>
      </c>
      <c r="I2469" s="5"/>
      <c r="J2469" s="5"/>
      <c r="K2469" s="5"/>
    </row>
    <row r="2470" spans="2:11" ht="13.5" x14ac:dyDescent="0.35">
      <c r="B2470" s="4">
        <v>45596</v>
      </c>
      <c r="C2470" s="2">
        <v>2.82</v>
      </c>
      <c r="D2470" s="2">
        <v>2.82</v>
      </c>
      <c r="E2470" s="2">
        <v>15289</v>
      </c>
      <c r="F2470" s="2">
        <v>2.8250000000000002</v>
      </c>
      <c r="G2470" s="2">
        <v>43191.425000000003</v>
      </c>
      <c r="H2470" s="6">
        <f t="shared" si="38"/>
        <v>-2.4221453287197329E-2</v>
      </c>
      <c r="I2470" s="5"/>
      <c r="J2470" s="5"/>
      <c r="K2470" s="5"/>
    </row>
    <row r="2471" spans="2:11" ht="13.5" x14ac:dyDescent="0.35">
      <c r="B2471" s="4">
        <v>45597</v>
      </c>
      <c r="C2471" s="2">
        <v>2.82</v>
      </c>
      <c r="D2471" s="2">
        <v>2.82</v>
      </c>
      <c r="E2471" s="2">
        <v>105</v>
      </c>
      <c r="F2471" s="2">
        <v>2.8239999999999998</v>
      </c>
      <c r="G2471" s="2">
        <v>296.52</v>
      </c>
      <c r="H2471" s="6">
        <f t="shared" si="38"/>
        <v>0</v>
      </c>
      <c r="I2471" s="5"/>
      <c r="J2471" s="5"/>
      <c r="K2471" s="5"/>
    </row>
    <row r="2472" spans="2:11" ht="13.5" x14ac:dyDescent="0.35">
      <c r="B2472" s="4">
        <v>45600</v>
      </c>
      <c r="C2472" s="2">
        <v>2.88</v>
      </c>
      <c r="D2472" s="2">
        <v>2.88</v>
      </c>
      <c r="E2472" s="2">
        <v>201</v>
      </c>
      <c r="F2472" s="2">
        <v>2.88</v>
      </c>
      <c r="G2472" s="2">
        <v>578.88</v>
      </c>
      <c r="H2472" s="6">
        <f t="shared" si="38"/>
        <v>2.1276595744680871E-2</v>
      </c>
      <c r="I2472" s="5"/>
      <c r="J2472" s="5"/>
      <c r="K2472" s="5"/>
    </row>
    <row r="2473" spans="2:11" ht="13.5" x14ac:dyDescent="0.35">
      <c r="B2473" s="4">
        <v>45601</v>
      </c>
      <c r="C2473" s="2">
        <v>2.87</v>
      </c>
      <c r="D2473" s="2">
        <v>2.87</v>
      </c>
      <c r="E2473" s="2">
        <v>8080</v>
      </c>
      <c r="F2473" s="2">
        <v>2.8</v>
      </c>
      <c r="G2473" s="2">
        <v>22624</v>
      </c>
      <c r="H2473" s="6">
        <f t="shared" si="38"/>
        <v>-3.4722222222221483E-3</v>
      </c>
      <c r="I2473" s="5"/>
      <c r="J2473" s="5"/>
      <c r="K2473" s="5"/>
    </row>
    <row r="2474" spans="2:11" ht="13.5" x14ac:dyDescent="0.35">
      <c r="B2474" s="4">
        <v>45602</v>
      </c>
      <c r="C2474" s="2">
        <v>2.86</v>
      </c>
      <c r="D2474" s="2">
        <v>2.86</v>
      </c>
      <c r="E2474" s="2">
        <v>1695</v>
      </c>
      <c r="F2474" s="2">
        <v>2.8119999999999998</v>
      </c>
      <c r="G2474" s="2">
        <v>4766.34</v>
      </c>
      <c r="H2474" s="6">
        <f t="shared" si="38"/>
        <v>-3.4843205574913694E-3</v>
      </c>
      <c r="I2474" s="5"/>
      <c r="J2474" s="5"/>
      <c r="K2474" s="5"/>
    </row>
    <row r="2475" spans="2:11" ht="13.5" x14ac:dyDescent="0.35">
      <c r="B2475" s="4">
        <v>45603</v>
      </c>
      <c r="C2475" s="2">
        <v>2.86</v>
      </c>
      <c r="D2475" s="2">
        <v>2.86</v>
      </c>
      <c r="E2475" s="2">
        <v>2610</v>
      </c>
      <c r="F2475" s="2">
        <v>2.843</v>
      </c>
      <c r="G2475" s="2">
        <v>7420.23</v>
      </c>
      <c r="H2475" s="6">
        <f t="shared" si="38"/>
        <v>0</v>
      </c>
      <c r="I2475" s="5"/>
      <c r="J2475" s="5"/>
      <c r="K2475" s="5"/>
    </row>
    <row r="2476" spans="2:11" ht="13.5" x14ac:dyDescent="0.35">
      <c r="B2476" s="4">
        <v>45604</v>
      </c>
      <c r="C2476" s="2">
        <v>2.86</v>
      </c>
      <c r="D2476" s="2">
        <v>2.86</v>
      </c>
      <c r="E2476" s="2">
        <v>2528</v>
      </c>
      <c r="F2476" s="2">
        <v>2.8570000000000002</v>
      </c>
      <c r="G2476" s="2">
        <v>7222.4960000000001</v>
      </c>
      <c r="H2476" s="6">
        <f t="shared" si="38"/>
        <v>0</v>
      </c>
      <c r="I2476" s="5"/>
      <c r="J2476" s="5"/>
      <c r="K2476" s="5"/>
    </row>
    <row r="2477" spans="2:11" ht="13.5" x14ac:dyDescent="0.35">
      <c r="B2477" s="4">
        <v>45607</v>
      </c>
      <c r="C2477" s="2">
        <v>2.84</v>
      </c>
      <c r="D2477" s="2">
        <v>2.84</v>
      </c>
      <c r="E2477" s="2">
        <v>36516</v>
      </c>
      <c r="F2477" s="2">
        <v>2.7679999999999998</v>
      </c>
      <c r="G2477" s="2">
        <v>101076.288</v>
      </c>
      <c r="H2477" s="6">
        <f t="shared" si="38"/>
        <v>-6.9930069930069999E-3</v>
      </c>
      <c r="I2477" s="5"/>
      <c r="J2477" s="5"/>
      <c r="K2477" s="5"/>
    </row>
    <row r="2478" spans="2:11" ht="13.5" x14ac:dyDescent="0.35">
      <c r="B2478" s="4">
        <v>45608</v>
      </c>
      <c r="C2478" s="2">
        <v>2.83</v>
      </c>
      <c r="D2478" s="2">
        <v>2.83</v>
      </c>
      <c r="E2478" s="2">
        <v>43567</v>
      </c>
      <c r="F2478" s="2">
        <v>2.8</v>
      </c>
      <c r="G2478" s="2">
        <v>121987.6</v>
      </c>
      <c r="H2478" s="6">
        <f t="shared" si="38"/>
        <v>-3.5211267605633053E-3</v>
      </c>
      <c r="I2478" s="5"/>
      <c r="J2478" s="5"/>
      <c r="K2478" s="5"/>
    </row>
    <row r="2479" spans="2:11" ht="13.5" x14ac:dyDescent="0.35">
      <c r="B2479" s="4">
        <v>45609</v>
      </c>
      <c r="C2479" s="2">
        <v>2.8</v>
      </c>
      <c r="D2479" s="2">
        <v>2.8</v>
      </c>
      <c r="E2479" s="2">
        <v>20116</v>
      </c>
      <c r="F2479" s="2">
        <v>2.8</v>
      </c>
      <c r="G2479" s="2">
        <v>56324.800000000003</v>
      </c>
      <c r="H2479" s="6">
        <f t="shared" si="38"/>
        <v>-1.0600706713781006E-2</v>
      </c>
      <c r="I2479" s="5"/>
      <c r="J2479" s="5"/>
      <c r="K2479" s="5"/>
    </row>
    <row r="2480" spans="2:11" ht="13.5" x14ac:dyDescent="0.35">
      <c r="B2480" s="4">
        <v>45610</v>
      </c>
      <c r="C2480" s="2">
        <v>2.84</v>
      </c>
      <c r="D2480" s="2">
        <v>2.84</v>
      </c>
      <c r="E2480" s="2">
        <v>40715</v>
      </c>
      <c r="F2480" s="2">
        <v>2.8</v>
      </c>
      <c r="G2480" s="2">
        <v>114002</v>
      </c>
      <c r="H2480" s="6">
        <f t="shared" si="38"/>
        <v>1.4285714285714299E-2</v>
      </c>
      <c r="I2480" s="5"/>
      <c r="J2480" s="5"/>
      <c r="K2480" s="5"/>
    </row>
    <row r="2481" spans="2:11" ht="13.5" x14ac:dyDescent="0.35">
      <c r="B2481" s="4">
        <v>45611</v>
      </c>
      <c r="C2481" s="2">
        <v>2.85</v>
      </c>
      <c r="D2481" s="2">
        <v>2.85</v>
      </c>
      <c r="E2481" s="2">
        <v>26410</v>
      </c>
      <c r="F2481" s="2">
        <v>2.8130000000000002</v>
      </c>
      <c r="G2481" s="2">
        <v>74291.33</v>
      </c>
      <c r="H2481" s="6">
        <f t="shared" si="38"/>
        <v>3.5211267605634619E-3</v>
      </c>
      <c r="I2481" s="5"/>
      <c r="J2481" s="5"/>
      <c r="K2481" s="5"/>
    </row>
    <row r="2482" spans="2:11" ht="13.5" x14ac:dyDescent="0.35">
      <c r="B2482" s="4">
        <v>45614</v>
      </c>
      <c r="C2482" s="2">
        <v>2.87</v>
      </c>
      <c r="D2482" s="2">
        <v>2.87</v>
      </c>
      <c r="E2482" s="2">
        <v>18506</v>
      </c>
      <c r="F2482" s="2">
        <v>2.839</v>
      </c>
      <c r="G2482" s="2">
        <v>52538.534</v>
      </c>
      <c r="H2482" s="6">
        <f t="shared" si="38"/>
        <v>7.017543859649129E-3</v>
      </c>
      <c r="I2482" s="5"/>
      <c r="J2482" s="5"/>
      <c r="K2482" s="5"/>
    </row>
    <row r="2483" spans="2:11" ht="13.5" x14ac:dyDescent="0.35">
      <c r="B2483" s="4">
        <v>45615</v>
      </c>
      <c r="C2483" s="2">
        <v>2.88</v>
      </c>
      <c r="D2483" s="2">
        <v>2.88</v>
      </c>
      <c r="E2483" s="2">
        <v>14151</v>
      </c>
      <c r="F2483" s="2">
        <v>2.8250000000000002</v>
      </c>
      <c r="G2483" s="2">
        <v>39976.574999999997</v>
      </c>
      <c r="H2483" s="6">
        <f t="shared" si="38"/>
        <v>3.4843205574912146E-3</v>
      </c>
      <c r="I2483" s="5"/>
      <c r="J2483" s="5"/>
      <c r="K2483" s="5"/>
    </row>
    <row r="2484" spans="2:11" ht="13.5" x14ac:dyDescent="0.35">
      <c r="B2484" s="4">
        <v>45616</v>
      </c>
      <c r="C2484" s="2">
        <v>2.92</v>
      </c>
      <c r="D2484" s="2">
        <v>2.92</v>
      </c>
      <c r="E2484" s="2">
        <v>18930</v>
      </c>
      <c r="F2484" s="2">
        <v>2.8929999999999998</v>
      </c>
      <c r="G2484" s="2">
        <v>54764.49</v>
      </c>
      <c r="H2484" s="6">
        <f t="shared" si="38"/>
        <v>1.3888888888888902E-2</v>
      </c>
      <c r="I2484" s="5"/>
      <c r="J2484" s="5"/>
      <c r="K2484" s="5"/>
    </row>
    <row r="2485" spans="2:11" ht="13.5" x14ac:dyDescent="0.35">
      <c r="B2485" s="4">
        <v>45617</v>
      </c>
      <c r="C2485" s="2">
        <v>2.92</v>
      </c>
      <c r="D2485" s="2">
        <v>2.92</v>
      </c>
      <c r="E2485" s="2">
        <v>28538</v>
      </c>
      <c r="F2485" s="2">
        <v>2.85</v>
      </c>
      <c r="G2485" s="2">
        <v>81333.3</v>
      </c>
      <c r="H2485" s="6">
        <f t="shared" si="38"/>
        <v>0</v>
      </c>
      <c r="I2485" s="5"/>
      <c r="J2485" s="5"/>
      <c r="K2485" s="5"/>
    </row>
    <row r="2486" spans="2:11" ht="13.5" x14ac:dyDescent="0.35">
      <c r="B2486" s="4">
        <v>45618</v>
      </c>
      <c r="C2486" s="2">
        <v>2.91</v>
      </c>
      <c r="D2486" s="2">
        <v>2.91</v>
      </c>
      <c r="E2486" s="2">
        <v>5507</v>
      </c>
      <c r="F2486" s="2">
        <v>2.9009999999999998</v>
      </c>
      <c r="G2486" s="2">
        <v>15975.807000000001</v>
      </c>
      <c r="H2486" s="6">
        <f t="shared" si="38"/>
        <v>-3.4246575342465023E-3</v>
      </c>
      <c r="I2486" s="5"/>
      <c r="J2486" s="5"/>
      <c r="K2486" s="5"/>
    </row>
    <row r="2487" spans="2:11" ht="13.5" x14ac:dyDescent="0.35">
      <c r="B2487" s="4">
        <v>45621</v>
      </c>
      <c r="C2487" s="2">
        <v>2.9</v>
      </c>
      <c r="D2487" s="2">
        <v>2.9</v>
      </c>
      <c r="E2487" s="2">
        <v>860</v>
      </c>
      <c r="F2487" s="2">
        <v>2.8109999999999999</v>
      </c>
      <c r="G2487" s="2">
        <v>2417.46</v>
      </c>
      <c r="H2487" s="6">
        <f t="shared" si="38"/>
        <v>-3.4364261168385673E-3</v>
      </c>
      <c r="I2487" s="5"/>
      <c r="J2487" s="5"/>
      <c r="K2487" s="5"/>
    </row>
    <row r="2488" spans="2:11" ht="13.5" x14ac:dyDescent="0.35">
      <c r="B2488" s="4">
        <v>45622</v>
      </c>
      <c r="C2488" s="2">
        <v>2.91</v>
      </c>
      <c r="D2488" s="2">
        <v>2.91</v>
      </c>
      <c r="E2488" s="2">
        <v>9107</v>
      </c>
      <c r="F2488" s="2">
        <v>2.83</v>
      </c>
      <c r="G2488" s="2">
        <v>25772.81</v>
      </c>
      <c r="H2488" s="6">
        <f t="shared" si="38"/>
        <v>3.4482758620690453E-3</v>
      </c>
      <c r="I2488" s="5"/>
      <c r="J2488" s="5"/>
      <c r="K2488" s="5"/>
    </row>
    <row r="2489" spans="2:11" ht="13.5" x14ac:dyDescent="0.35">
      <c r="B2489" s="4">
        <v>45623</v>
      </c>
      <c r="C2489" s="2">
        <v>2.91</v>
      </c>
      <c r="D2489" s="2">
        <v>2.91</v>
      </c>
      <c r="E2489" s="2">
        <v>7</v>
      </c>
      <c r="F2489" s="2">
        <v>2.91</v>
      </c>
      <c r="G2489" s="2">
        <v>20.37</v>
      </c>
      <c r="H2489" s="6">
        <f t="shared" si="38"/>
        <v>0</v>
      </c>
      <c r="I2489" s="5"/>
      <c r="J2489" s="5"/>
      <c r="K2489" s="5"/>
    </row>
    <row r="2490" spans="2:11" ht="13.5" x14ac:dyDescent="0.35">
      <c r="B2490" s="4">
        <v>45624</v>
      </c>
      <c r="C2490" s="2">
        <v>2.9</v>
      </c>
      <c r="D2490" s="2">
        <v>2.9</v>
      </c>
      <c r="E2490" s="2">
        <v>497</v>
      </c>
      <c r="F2490" s="2">
        <v>2.9</v>
      </c>
      <c r="G2490" s="2">
        <v>1441.3</v>
      </c>
      <c r="H2490" s="6">
        <f t="shared" si="38"/>
        <v>-3.4364261168385673E-3</v>
      </c>
      <c r="I2490" s="5"/>
      <c r="J2490" s="5"/>
      <c r="K2490" s="5"/>
    </row>
    <row r="2491" spans="2:11" ht="13.5" x14ac:dyDescent="0.35">
      <c r="B2491" s="4">
        <v>45625</v>
      </c>
      <c r="C2491" s="2">
        <v>2.88</v>
      </c>
      <c r="D2491" s="2">
        <v>2.88</v>
      </c>
      <c r="E2491" s="2">
        <v>397</v>
      </c>
      <c r="F2491" s="2">
        <v>2.8820000000000001</v>
      </c>
      <c r="G2491" s="2">
        <v>1144.154</v>
      </c>
      <c r="H2491" s="6">
        <f t="shared" si="38"/>
        <v>-6.896551724137937E-3</v>
      </c>
      <c r="I2491" s="5"/>
      <c r="J2491" s="5"/>
      <c r="K2491" s="5"/>
    </row>
    <row r="2492" spans="2:11" ht="13.5" x14ac:dyDescent="0.35">
      <c r="B2492" s="4">
        <v>45628</v>
      </c>
      <c r="C2492" s="2">
        <v>2.9</v>
      </c>
      <c r="D2492" s="2">
        <v>2.9</v>
      </c>
      <c r="E2492" s="2">
        <v>52</v>
      </c>
      <c r="F2492" s="2">
        <v>2.851</v>
      </c>
      <c r="G2492" s="2">
        <v>148.25200000000001</v>
      </c>
      <c r="H2492" s="6">
        <f t="shared" si="38"/>
        <v>6.944444444444451E-3</v>
      </c>
      <c r="I2492" s="5"/>
      <c r="J2492" s="5"/>
      <c r="K2492" s="5"/>
    </row>
    <row r="2493" spans="2:11" ht="13.5" x14ac:dyDescent="0.35">
      <c r="B2493" s="4">
        <v>45629</v>
      </c>
      <c r="C2493" s="2">
        <v>2.84</v>
      </c>
      <c r="D2493" s="2">
        <v>2.84</v>
      </c>
      <c r="E2493" s="2">
        <v>17191</v>
      </c>
      <c r="F2493" s="2">
        <v>2.8879999999999999</v>
      </c>
      <c r="G2493" s="2">
        <v>49647.608</v>
      </c>
      <c r="H2493" s="6">
        <f t="shared" si="38"/>
        <v>-2.0689655172413814E-2</v>
      </c>
      <c r="I2493" s="5"/>
      <c r="J2493" s="5"/>
      <c r="K2493" s="5"/>
    </row>
    <row r="2494" spans="2:11" ht="13.5" x14ac:dyDescent="0.35">
      <c r="B2494" s="4">
        <v>45630</v>
      </c>
      <c r="C2494" s="2">
        <v>2.84</v>
      </c>
      <c r="D2494" s="2">
        <v>2.84</v>
      </c>
      <c r="E2494" s="2">
        <v>2030</v>
      </c>
      <c r="F2494" s="2">
        <v>2.86</v>
      </c>
      <c r="G2494" s="2">
        <v>5805.8</v>
      </c>
      <c r="H2494" s="6">
        <f t="shared" si="38"/>
        <v>0</v>
      </c>
      <c r="I2494" s="5"/>
      <c r="J2494" s="5"/>
      <c r="K2494" s="5"/>
    </row>
    <row r="2495" spans="2:11" ht="13.5" x14ac:dyDescent="0.35">
      <c r="B2495" s="4">
        <v>45631</v>
      </c>
      <c r="C2495" s="2">
        <v>2.9</v>
      </c>
      <c r="D2495" s="2">
        <v>2.9</v>
      </c>
      <c r="E2495" s="2">
        <v>7</v>
      </c>
      <c r="F2495" s="2">
        <v>2.9</v>
      </c>
      <c r="G2495" s="2">
        <v>20.3</v>
      </c>
      <c r="H2495" s="6">
        <f t="shared" si="38"/>
        <v>2.1126760563380302E-2</v>
      </c>
      <c r="I2495" s="5"/>
      <c r="J2495" s="5"/>
      <c r="K2495" s="5"/>
    </row>
    <row r="2496" spans="2:11" ht="13.5" x14ac:dyDescent="0.35">
      <c r="B2496" s="4">
        <v>45632</v>
      </c>
      <c r="C2496" s="2">
        <v>2.9</v>
      </c>
      <c r="D2496" s="2">
        <v>2.9</v>
      </c>
      <c r="E2496" s="2">
        <v>104</v>
      </c>
      <c r="F2496" s="2">
        <v>2.9</v>
      </c>
      <c r="G2496" s="2">
        <v>301.60000000000002</v>
      </c>
      <c r="H2496" s="6">
        <f t="shared" si="38"/>
        <v>0</v>
      </c>
      <c r="I2496" s="5"/>
      <c r="J2496" s="5"/>
      <c r="K2496" s="5"/>
    </row>
    <row r="2497" spans="2:11" ht="13.5" x14ac:dyDescent="0.35">
      <c r="B2497" s="4">
        <v>45635</v>
      </c>
      <c r="C2497" s="2">
        <v>2.9</v>
      </c>
      <c r="D2497" s="2">
        <v>2.9</v>
      </c>
      <c r="E2497" s="2">
        <v>14884</v>
      </c>
      <c r="F2497" s="2">
        <v>2.9</v>
      </c>
      <c r="G2497" s="2">
        <v>43163.6</v>
      </c>
      <c r="H2497" s="6">
        <f t="shared" si="38"/>
        <v>0</v>
      </c>
      <c r="I2497" s="5"/>
      <c r="J2497" s="5"/>
      <c r="K2497" s="5"/>
    </row>
    <row r="2498" spans="2:11" ht="13.5" x14ac:dyDescent="0.35">
      <c r="B2498" s="4">
        <v>45636</v>
      </c>
      <c r="C2498" s="2">
        <v>2.91</v>
      </c>
      <c r="D2498" s="2">
        <v>2.91</v>
      </c>
      <c r="E2498" s="2">
        <v>13612</v>
      </c>
      <c r="F2498" s="2">
        <v>2.9</v>
      </c>
      <c r="G2498" s="2">
        <v>39474.800000000003</v>
      </c>
      <c r="H2498" s="6">
        <f t="shared" si="38"/>
        <v>3.4482758620690453E-3</v>
      </c>
      <c r="I2498" s="5"/>
      <c r="J2498" s="5"/>
      <c r="K2498" s="5"/>
    </row>
    <row r="2499" spans="2:11" ht="13.5" x14ac:dyDescent="0.35">
      <c r="B2499" s="4">
        <v>45637</v>
      </c>
      <c r="C2499" s="2">
        <v>2.9</v>
      </c>
      <c r="D2499" s="2">
        <v>2.9</v>
      </c>
      <c r="E2499" s="2">
        <v>328</v>
      </c>
      <c r="F2499" s="2">
        <v>2.9</v>
      </c>
      <c r="G2499" s="2">
        <v>951.2</v>
      </c>
      <c r="H2499" s="6">
        <f t="shared" si="38"/>
        <v>-3.4364261168385673E-3</v>
      </c>
      <c r="I2499" s="5"/>
      <c r="J2499" s="5"/>
      <c r="K2499" s="5"/>
    </row>
    <row r="2500" spans="2:11" ht="13.5" x14ac:dyDescent="0.35">
      <c r="B2500" s="4">
        <v>45638</v>
      </c>
      <c r="C2500" s="2">
        <v>2.88</v>
      </c>
      <c r="D2500" s="2">
        <v>2.88</v>
      </c>
      <c r="E2500" s="2">
        <v>102692</v>
      </c>
      <c r="F2500" s="2">
        <v>2.7610000000000001</v>
      </c>
      <c r="G2500" s="2">
        <v>283532.61200000002</v>
      </c>
      <c r="H2500" s="6">
        <f t="shared" si="38"/>
        <v>-6.896551724137937E-3</v>
      </c>
      <c r="I2500" s="5"/>
      <c r="J2500" s="5"/>
      <c r="K2500" s="5"/>
    </row>
    <row r="2501" spans="2:11" ht="13.5" x14ac:dyDescent="0.35">
      <c r="B2501" s="4">
        <v>45639</v>
      </c>
      <c r="C2501" s="2">
        <v>2.92</v>
      </c>
      <c r="D2501" s="2">
        <v>2.92</v>
      </c>
      <c r="E2501" s="2">
        <v>17051</v>
      </c>
      <c r="F2501" s="2">
        <v>2.9020000000000001</v>
      </c>
      <c r="G2501" s="2">
        <v>49482.002</v>
      </c>
      <c r="H2501" s="6">
        <f t="shared" si="38"/>
        <v>1.3888888888888902E-2</v>
      </c>
      <c r="I2501" s="5"/>
      <c r="J2501" s="5"/>
      <c r="K2501" s="5"/>
    </row>
    <row r="2502" spans="2:11" ht="13.5" x14ac:dyDescent="0.35">
      <c r="B2502" s="4">
        <v>45642</v>
      </c>
      <c r="C2502" s="2">
        <v>2.89</v>
      </c>
      <c r="D2502" s="2">
        <v>2.89</v>
      </c>
      <c r="E2502" s="2">
        <v>750</v>
      </c>
      <c r="F2502" s="2">
        <v>2.89</v>
      </c>
      <c r="G2502" s="2">
        <v>2167.5</v>
      </c>
      <c r="H2502" s="6">
        <f t="shared" si="38"/>
        <v>-1.027397260273966E-2</v>
      </c>
      <c r="I2502" s="5"/>
      <c r="J2502" s="5"/>
      <c r="K2502" s="5"/>
    </row>
    <row r="2503" spans="2:11" ht="13.5" x14ac:dyDescent="0.35">
      <c r="B2503" s="4">
        <v>45644</v>
      </c>
      <c r="C2503" s="2">
        <v>2.89</v>
      </c>
      <c r="D2503" s="2">
        <v>2.89</v>
      </c>
      <c r="E2503" s="2">
        <v>6388</v>
      </c>
      <c r="F2503" s="2">
        <v>2.89</v>
      </c>
      <c r="G2503" s="2">
        <v>18461.32</v>
      </c>
      <c r="H2503" s="6">
        <f t="shared" ref="H2503:H2566" si="39">(D2503-D2502)/D2502</f>
        <v>0</v>
      </c>
      <c r="I2503" s="5"/>
      <c r="J2503" s="5"/>
      <c r="K2503" s="5"/>
    </row>
    <row r="2504" spans="2:11" ht="13.5" x14ac:dyDescent="0.35">
      <c r="B2504" s="4">
        <v>45645</v>
      </c>
      <c r="C2504" s="2">
        <v>2.88</v>
      </c>
      <c r="D2504" s="2">
        <v>2.88</v>
      </c>
      <c r="E2504" s="2">
        <v>3450</v>
      </c>
      <c r="F2504" s="2">
        <v>2.8250000000000002</v>
      </c>
      <c r="G2504" s="2">
        <v>9746.25</v>
      </c>
      <c r="H2504" s="6">
        <f t="shared" si="39"/>
        <v>-3.4602076124568273E-3</v>
      </c>
      <c r="I2504" s="5"/>
      <c r="J2504" s="5"/>
      <c r="K2504" s="5"/>
    </row>
    <row r="2505" spans="2:11" ht="13.5" x14ac:dyDescent="0.35">
      <c r="B2505" s="4">
        <v>45646</v>
      </c>
      <c r="C2505" s="2">
        <v>2.85</v>
      </c>
      <c r="D2505" s="2">
        <v>2.85</v>
      </c>
      <c r="E2505" s="2">
        <v>20</v>
      </c>
      <c r="F2505" s="2">
        <v>2.85</v>
      </c>
      <c r="G2505" s="2">
        <v>57</v>
      </c>
      <c r="H2505" s="6">
        <f t="shared" si="39"/>
        <v>-1.0416666666666598E-2</v>
      </c>
      <c r="I2505" s="5"/>
      <c r="J2505" s="5"/>
      <c r="K2505" s="5"/>
    </row>
    <row r="2506" spans="2:11" ht="13.5" x14ac:dyDescent="0.35">
      <c r="B2506" s="4">
        <v>45649</v>
      </c>
      <c r="C2506" s="2">
        <v>2.85</v>
      </c>
      <c r="D2506" s="2">
        <v>2.85</v>
      </c>
      <c r="E2506" s="2">
        <v>15</v>
      </c>
      <c r="F2506" s="2">
        <v>2.8570000000000002</v>
      </c>
      <c r="G2506" s="2">
        <v>42.854999999999997</v>
      </c>
      <c r="H2506" s="6">
        <f t="shared" si="39"/>
        <v>0</v>
      </c>
      <c r="I2506" s="5"/>
      <c r="J2506" s="5"/>
      <c r="K2506" s="5"/>
    </row>
    <row r="2507" spans="2:11" ht="13.5" x14ac:dyDescent="0.35">
      <c r="B2507" s="4">
        <v>45650</v>
      </c>
      <c r="C2507" s="2">
        <v>2.8</v>
      </c>
      <c r="D2507" s="2">
        <v>2.8</v>
      </c>
      <c r="E2507" s="2">
        <v>2504</v>
      </c>
      <c r="F2507" s="2">
        <v>2.8</v>
      </c>
      <c r="G2507" s="2">
        <v>7011.2</v>
      </c>
      <c r="H2507" s="6">
        <f t="shared" si="39"/>
        <v>-1.75438596491229E-2</v>
      </c>
      <c r="I2507" s="5"/>
      <c r="J2507" s="5"/>
      <c r="K2507" s="5"/>
    </row>
    <row r="2508" spans="2:11" ht="13.5" x14ac:dyDescent="0.35">
      <c r="B2508" s="4">
        <v>45651</v>
      </c>
      <c r="C2508" s="2">
        <v>2.8</v>
      </c>
      <c r="D2508" s="2">
        <v>2.8</v>
      </c>
      <c r="E2508" s="2">
        <v>322</v>
      </c>
      <c r="F2508" s="2">
        <v>2.8</v>
      </c>
      <c r="G2508" s="2">
        <v>901.6</v>
      </c>
      <c r="H2508" s="6">
        <f t="shared" si="39"/>
        <v>0</v>
      </c>
      <c r="I2508" s="5"/>
      <c r="J2508" s="5"/>
      <c r="K2508" s="5"/>
    </row>
    <row r="2509" spans="2:11" ht="13.5" x14ac:dyDescent="0.35">
      <c r="B2509" s="4">
        <v>45652</v>
      </c>
      <c r="C2509" s="2">
        <v>2.8</v>
      </c>
      <c r="D2509" s="2">
        <v>2.8</v>
      </c>
      <c r="E2509" s="2">
        <v>1688</v>
      </c>
      <c r="F2509" s="2">
        <v>2.7989999999999999</v>
      </c>
      <c r="G2509" s="2">
        <v>4724.7120000000004</v>
      </c>
      <c r="H2509" s="6">
        <f t="shared" si="39"/>
        <v>0</v>
      </c>
      <c r="I2509" s="5"/>
      <c r="J2509" s="5"/>
      <c r="K2509" s="5"/>
    </row>
    <row r="2510" spans="2:11" ht="13.5" x14ac:dyDescent="0.35">
      <c r="B2510" s="4">
        <v>45653</v>
      </c>
      <c r="C2510" s="2">
        <v>2.78</v>
      </c>
      <c r="D2510" s="2">
        <v>2.78</v>
      </c>
      <c r="E2510" s="2">
        <v>1511</v>
      </c>
      <c r="F2510" s="2">
        <v>2.7829999999999999</v>
      </c>
      <c r="G2510" s="2">
        <v>4205.1130000000003</v>
      </c>
      <c r="H2510" s="6">
        <f t="shared" si="39"/>
        <v>-7.1428571428571496E-3</v>
      </c>
      <c r="I2510" s="5"/>
      <c r="J2510" s="5"/>
      <c r="K2510" s="5"/>
    </row>
    <row r="2511" spans="2:11" ht="13.5" x14ac:dyDescent="0.35">
      <c r="B2511" s="4">
        <v>45656</v>
      </c>
      <c r="C2511" s="2">
        <v>2.8</v>
      </c>
      <c r="D2511" s="2">
        <v>2.8</v>
      </c>
      <c r="E2511" s="2">
        <v>250</v>
      </c>
      <c r="F2511" s="2">
        <v>2.7530000000000001</v>
      </c>
      <c r="G2511" s="2">
        <v>688.25</v>
      </c>
      <c r="H2511" s="6">
        <f t="shared" si="39"/>
        <v>7.1942446043165541E-3</v>
      </c>
      <c r="I2511" s="8"/>
      <c r="J2511" s="8"/>
      <c r="K2511" s="8"/>
    </row>
    <row r="2512" spans="2:11" ht="13.5" x14ac:dyDescent="0.35">
      <c r="B2512" s="4">
        <v>45657</v>
      </c>
      <c r="C2512" s="2">
        <v>2.8</v>
      </c>
      <c r="D2512" s="2">
        <v>2.8</v>
      </c>
      <c r="E2512" s="2">
        <v>22424</v>
      </c>
      <c r="F2512" s="2">
        <v>2.7810000000000001</v>
      </c>
      <c r="G2512" s="2">
        <v>62361.144</v>
      </c>
      <c r="H2512" s="6">
        <f t="shared" si="39"/>
        <v>0</v>
      </c>
      <c r="I2512" s="9"/>
      <c r="J2512" s="10"/>
      <c r="K2512" s="11"/>
    </row>
    <row r="2513" spans="2:11" ht="13.5" x14ac:dyDescent="0.35">
      <c r="B2513" s="4">
        <v>45659</v>
      </c>
      <c r="C2513" s="2">
        <v>2.84</v>
      </c>
      <c r="D2513" s="2">
        <v>2.84</v>
      </c>
      <c r="E2513" s="2">
        <v>1314</v>
      </c>
      <c r="F2513" s="2">
        <v>2.8149999999999999</v>
      </c>
      <c r="G2513" s="2">
        <v>3698.91</v>
      </c>
      <c r="H2513" s="6">
        <f t="shared" si="39"/>
        <v>1.4285714285714299E-2</v>
      </c>
      <c r="I2513" s="5"/>
      <c r="J2513" s="5"/>
      <c r="K2513" s="5"/>
    </row>
    <row r="2514" spans="2:11" ht="13.5" x14ac:dyDescent="0.35">
      <c r="B2514" s="4">
        <v>45660</v>
      </c>
      <c r="C2514" s="2">
        <v>2.78</v>
      </c>
      <c r="D2514" s="2">
        <v>2.78</v>
      </c>
      <c r="E2514" s="2">
        <v>5245</v>
      </c>
      <c r="F2514" s="2">
        <v>2.786</v>
      </c>
      <c r="G2514" s="2">
        <v>14612.57</v>
      </c>
      <c r="H2514" s="6">
        <f t="shared" si="39"/>
        <v>-2.1126760563380302E-2</v>
      </c>
      <c r="I2514" s="5"/>
      <c r="J2514" s="5"/>
      <c r="K2514" s="5"/>
    </row>
    <row r="2515" spans="2:11" ht="13.5" x14ac:dyDescent="0.35">
      <c r="B2515" s="4">
        <v>45663</v>
      </c>
      <c r="C2515" s="2">
        <v>2.85</v>
      </c>
      <c r="D2515" s="2">
        <v>2.85</v>
      </c>
      <c r="E2515" s="2">
        <v>1807</v>
      </c>
      <c r="F2515" s="2">
        <v>2.7309999999999999</v>
      </c>
      <c r="G2515" s="2">
        <v>4934.9170000000004</v>
      </c>
      <c r="H2515" s="6">
        <f t="shared" si="39"/>
        <v>2.5179856115108017E-2</v>
      </c>
      <c r="I2515" s="5"/>
      <c r="J2515" s="5"/>
      <c r="K2515" s="5"/>
    </row>
    <row r="2516" spans="2:11" ht="13.5" x14ac:dyDescent="0.35">
      <c r="B2516" s="4">
        <v>45664</v>
      </c>
      <c r="C2516" s="2">
        <v>2.85</v>
      </c>
      <c r="D2516" s="2">
        <v>2.85</v>
      </c>
      <c r="E2516" s="2">
        <v>0</v>
      </c>
      <c r="F2516" s="2">
        <v>0</v>
      </c>
      <c r="G2516" s="2">
        <v>0</v>
      </c>
      <c r="H2516" s="6">
        <f t="shared" si="39"/>
        <v>0</v>
      </c>
      <c r="I2516" s="5"/>
      <c r="J2516" s="5"/>
      <c r="K2516" s="5"/>
    </row>
    <row r="2517" spans="2:11" ht="13.5" x14ac:dyDescent="0.35">
      <c r="B2517" s="4">
        <v>45665</v>
      </c>
      <c r="C2517" s="2">
        <v>2.79</v>
      </c>
      <c r="D2517" s="2">
        <v>2.79</v>
      </c>
      <c r="E2517" s="2">
        <v>27739</v>
      </c>
      <c r="F2517" s="2">
        <v>2.7069999999999999</v>
      </c>
      <c r="G2517" s="2">
        <v>75089.472999999998</v>
      </c>
      <c r="H2517" s="6">
        <f t="shared" si="39"/>
        <v>-2.1052631578947385E-2</v>
      </c>
      <c r="I2517" s="5"/>
      <c r="J2517" s="5"/>
      <c r="K2517" s="5"/>
    </row>
    <row r="2518" spans="2:11" ht="13.5" x14ac:dyDescent="0.35">
      <c r="B2518" s="4">
        <v>45666</v>
      </c>
      <c r="C2518" s="2">
        <v>2.75</v>
      </c>
      <c r="D2518" s="2">
        <v>2.75</v>
      </c>
      <c r="E2518" s="2">
        <v>603</v>
      </c>
      <c r="F2518" s="2">
        <v>2.7530000000000001</v>
      </c>
      <c r="G2518" s="2">
        <v>1660.059</v>
      </c>
      <c r="H2518" s="6">
        <f t="shared" si="39"/>
        <v>-1.4336917562724026E-2</v>
      </c>
      <c r="I2518" s="5"/>
      <c r="J2518" s="5"/>
      <c r="K2518" s="5"/>
    </row>
    <row r="2519" spans="2:11" ht="13.5" x14ac:dyDescent="0.35">
      <c r="B2519" s="4">
        <v>45667</v>
      </c>
      <c r="C2519" s="2">
        <v>2.76</v>
      </c>
      <c r="D2519" s="2">
        <v>2.76</v>
      </c>
      <c r="E2519" s="2">
        <v>35842</v>
      </c>
      <c r="F2519" s="2">
        <v>2.78</v>
      </c>
      <c r="G2519" s="2">
        <v>99640.76</v>
      </c>
      <c r="H2519" s="6">
        <f t="shared" si="39"/>
        <v>3.6363636363635587E-3</v>
      </c>
      <c r="I2519" s="5"/>
      <c r="J2519" s="5"/>
      <c r="K2519" s="5"/>
    </row>
    <row r="2520" spans="2:11" ht="13.5" x14ac:dyDescent="0.35">
      <c r="B2520" s="4">
        <v>45670</v>
      </c>
      <c r="C2520" s="2">
        <v>2.76</v>
      </c>
      <c r="D2520" s="2">
        <v>2.76</v>
      </c>
      <c r="E2520" s="2">
        <v>10018</v>
      </c>
      <c r="F2520" s="2">
        <v>2.71</v>
      </c>
      <c r="G2520" s="2">
        <v>27148.78</v>
      </c>
      <c r="H2520" s="6">
        <f t="shared" si="39"/>
        <v>0</v>
      </c>
      <c r="I2520" s="5"/>
      <c r="J2520" s="5"/>
      <c r="K2520" s="5"/>
    </row>
    <row r="2521" spans="2:11" ht="13.5" x14ac:dyDescent="0.35">
      <c r="B2521" s="4">
        <v>45671</v>
      </c>
      <c r="C2521" s="2">
        <v>2.75</v>
      </c>
      <c r="D2521" s="2">
        <v>2.75</v>
      </c>
      <c r="E2521" s="2">
        <v>29682</v>
      </c>
      <c r="F2521" s="2">
        <v>2.7589999999999999</v>
      </c>
      <c r="G2521" s="2">
        <v>81892.638000000006</v>
      </c>
      <c r="H2521" s="6">
        <f t="shared" si="39"/>
        <v>-3.6231884057970243E-3</v>
      </c>
      <c r="I2521" s="5"/>
      <c r="J2521" s="5"/>
      <c r="K2521" s="5"/>
    </row>
    <row r="2522" spans="2:11" ht="13.5" x14ac:dyDescent="0.35">
      <c r="B2522" s="4">
        <v>45672</v>
      </c>
      <c r="C2522" s="2">
        <v>2.7</v>
      </c>
      <c r="D2522" s="2">
        <v>2.7</v>
      </c>
      <c r="E2522" s="2">
        <v>22800</v>
      </c>
      <c r="F2522" s="2">
        <v>2.7240000000000002</v>
      </c>
      <c r="G2522" s="2">
        <v>62107.199999999997</v>
      </c>
      <c r="H2522" s="6">
        <f t="shared" si="39"/>
        <v>-1.8181818181818118E-2</v>
      </c>
      <c r="I2522" s="5"/>
      <c r="J2522" s="5"/>
      <c r="K2522" s="5"/>
    </row>
    <row r="2523" spans="2:11" ht="13.5" x14ac:dyDescent="0.35">
      <c r="B2523" s="4">
        <v>45673</v>
      </c>
      <c r="C2523" s="2">
        <v>2.75</v>
      </c>
      <c r="D2523" s="2">
        <v>2.75</v>
      </c>
      <c r="E2523" s="2">
        <v>21744</v>
      </c>
      <c r="F2523" s="2">
        <v>2.7080000000000002</v>
      </c>
      <c r="G2523" s="2">
        <v>58882.752</v>
      </c>
      <c r="H2523" s="6">
        <f t="shared" si="39"/>
        <v>1.8518518518518452E-2</v>
      </c>
      <c r="I2523" s="5"/>
      <c r="J2523" s="5"/>
      <c r="K2523" s="5"/>
    </row>
    <row r="2524" spans="2:11" ht="13.5" x14ac:dyDescent="0.35">
      <c r="B2524" s="4">
        <v>45674</v>
      </c>
      <c r="C2524" s="2">
        <v>2.8</v>
      </c>
      <c r="D2524" s="2">
        <v>2.8</v>
      </c>
      <c r="E2524" s="2">
        <v>6251</v>
      </c>
      <c r="F2524" s="2">
        <v>2.7770000000000001</v>
      </c>
      <c r="G2524" s="2">
        <v>17359.026999999998</v>
      </c>
      <c r="H2524" s="6">
        <f t="shared" si="39"/>
        <v>1.8181818181818118E-2</v>
      </c>
      <c r="I2524" s="5"/>
      <c r="J2524" s="5"/>
      <c r="K2524" s="5"/>
    </row>
    <row r="2525" spans="2:11" ht="13.5" x14ac:dyDescent="0.35">
      <c r="B2525" s="4">
        <v>45677</v>
      </c>
      <c r="C2525" s="2">
        <v>2.85</v>
      </c>
      <c r="D2525" s="2">
        <v>2.85</v>
      </c>
      <c r="E2525" s="2">
        <v>17027</v>
      </c>
      <c r="F2525" s="2">
        <v>2.823</v>
      </c>
      <c r="G2525" s="2">
        <v>48067.220999999998</v>
      </c>
      <c r="H2525" s="6">
        <f t="shared" si="39"/>
        <v>1.7857142857142953E-2</v>
      </c>
      <c r="I2525" s="5"/>
      <c r="J2525" s="5"/>
      <c r="K2525" s="5"/>
    </row>
    <row r="2526" spans="2:11" ht="13.5" x14ac:dyDescent="0.35">
      <c r="B2526" s="4">
        <v>45678</v>
      </c>
      <c r="C2526" s="2">
        <v>2.82</v>
      </c>
      <c r="D2526" s="2">
        <v>2.82</v>
      </c>
      <c r="E2526" s="2">
        <v>19190</v>
      </c>
      <c r="F2526" s="2">
        <v>2.8</v>
      </c>
      <c r="G2526" s="2">
        <v>53732</v>
      </c>
      <c r="H2526" s="6">
        <f t="shared" si="39"/>
        <v>-1.0526315789473771E-2</v>
      </c>
      <c r="I2526" s="5"/>
      <c r="J2526" s="5"/>
      <c r="K2526" s="5"/>
    </row>
    <row r="2527" spans="2:11" ht="13.5" x14ac:dyDescent="0.35">
      <c r="B2527" s="4">
        <v>45679</v>
      </c>
      <c r="C2527" s="2">
        <v>2.8</v>
      </c>
      <c r="D2527" s="2">
        <v>2.8</v>
      </c>
      <c r="E2527" s="2">
        <v>500</v>
      </c>
      <c r="F2527" s="2">
        <v>2.81</v>
      </c>
      <c r="G2527" s="2">
        <v>1405</v>
      </c>
      <c r="H2527" s="6">
        <f t="shared" si="39"/>
        <v>-7.0921985815602905E-3</v>
      </c>
      <c r="I2527" s="5"/>
      <c r="J2527" s="5"/>
      <c r="K2527" s="5"/>
    </row>
    <row r="2528" spans="2:11" ht="13.5" x14ac:dyDescent="0.35">
      <c r="B2528" s="4">
        <v>45680</v>
      </c>
      <c r="C2528" s="2">
        <v>2.8</v>
      </c>
      <c r="D2528" s="2">
        <v>2.8</v>
      </c>
      <c r="E2528" s="2">
        <v>80885</v>
      </c>
      <c r="F2528" s="2">
        <v>2.77</v>
      </c>
      <c r="G2528" s="2">
        <v>224051.45</v>
      </c>
      <c r="H2528" s="6">
        <f t="shared" si="39"/>
        <v>0</v>
      </c>
      <c r="I2528" s="5"/>
      <c r="J2528" s="5"/>
      <c r="K2528" s="5"/>
    </row>
    <row r="2529" spans="2:11" ht="13.5" x14ac:dyDescent="0.35">
      <c r="B2529" s="4">
        <v>45681</v>
      </c>
      <c r="C2529" s="2">
        <v>2.79</v>
      </c>
      <c r="D2529" s="2">
        <v>2.79</v>
      </c>
      <c r="E2529" s="2">
        <v>1100</v>
      </c>
      <c r="F2529" s="2">
        <v>2.7909999999999999</v>
      </c>
      <c r="G2529" s="2">
        <v>3070.1</v>
      </c>
      <c r="H2529" s="6">
        <f t="shared" si="39"/>
        <v>-3.5714285714284954E-3</v>
      </c>
      <c r="I2529" s="5"/>
      <c r="J2529" s="5"/>
      <c r="K2529" s="5"/>
    </row>
    <row r="2530" spans="2:11" ht="13.5" x14ac:dyDescent="0.35">
      <c r="B2530" s="4">
        <v>45684</v>
      </c>
      <c r="C2530" s="2">
        <v>2.91</v>
      </c>
      <c r="D2530" s="2">
        <v>2.91</v>
      </c>
      <c r="E2530" s="2">
        <v>26779</v>
      </c>
      <c r="F2530" s="2">
        <v>2.8580000000000001</v>
      </c>
      <c r="G2530" s="2">
        <v>76534.381999999998</v>
      </c>
      <c r="H2530" s="6">
        <f t="shared" si="39"/>
        <v>4.3010752688172081E-2</v>
      </c>
      <c r="I2530" s="5"/>
      <c r="J2530" s="5"/>
      <c r="K2530" s="5"/>
    </row>
    <row r="2531" spans="2:11" ht="13.5" x14ac:dyDescent="0.35">
      <c r="B2531" s="4">
        <v>45685</v>
      </c>
      <c r="C2531" s="2">
        <v>2.9</v>
      </c>
      <c r="D2531" s="2">
        <v>2.9</v>
      </c>
      <c r="E2531" s="2">
        <v>14448</v>
      </c>
      <c r="F2531" s="2">
        <v>2.8940000000000001</v>
      </c>
      <c r="G2531" s="2">
        <v>41812.512000000002</v>
      </c>
      <c r="H2531" s="6">
        <f t="shared" si="39"/>
        <v>-3.4364261168385673E-3</v>
      </c>
      <c r="I2531" s="5"/>
      <c r="J2531" s="5"/>
      <c r="K2531" s="5"/>
    </row>
    <row r="2532" spans="2:11" ht="13.5" x14ac:dyDescent="0.35">
      <c r="B2532" s="4">
        <v>45686</v>
      </c>
      <c r="C2532" s="2">
        <v>2.9</v>
      </c>
      <c r="D2532" s="2">
        <v>2.9</v>
      </c>
      <c r="E2532" s="2">
        <v>1500</v>
      </c>
      <c r="F2532" s="2">
        <v>2.9</v>
      </c>
      <c r="G2532" s="2">
        <v>4350</v>
      </c>
      <c r="H2532" s="6">
        <f t="shared" si="39"/>
        <v>0</v>
      </c>
      <c r="I2532" s="5"/>
      <c r="J2532" s="5"/>
      <c r="K2532" s="5"/>
    </row>
    <row r="2533" spans="2:11" ht="13.5" x14ac:dyDescent="0.35">
      <c r="B2533" s="4">
        <v>45687</v>
      </c>
      <c r="C2533" s="2">
        <v>2.9</v>
      </c>
      <c r="D2533" s="2">
        <v>2.9</v>
      </c>
      <c r="E2533" s="2">
        <v>501</v>
      </c>
      <c r="F2533" s="2">
        <v>2.9</v>
      </c>
      <c r="G2533" s="2">
        <v>1452.9</v>
      </c>
      <c r="H2533" s="6">
        <f t="shared" si="39"/>
        <v>0</v>
      </c>
      <c r="I2533" s="5"/>
      <c r="J2533" s="5"/>
      <c r="K2533" s="5"/>
    </row>
    <row r="2534" spans="2:11" ht="13.5" x14ac:dyDescent="0.35">
      <c r="B2534" s="4">
        <v>45688</v>
      </c>
      <c r="C2534" s="2">
        <v>2.9</v>
      </c>
      <c r="D2534" s="2">
        <v>2.9</v>
      </c>
      <c r="E2534" s="2">
        <v>275</v>
      </c>
      <c r="F2534" s="2">
        <v>2.9</v>
      </c>
      <c r="G2534" s="2">
        <v>797.5</v>
      </c>
      <c r="H2534" s="6">
        <f t="shared" si="39"/>
        <v>0</v>
      </c>
      <c r="I2534" s="5"/>
      <c r="J2534" s="5"/>
      <c r="K2534" s="5"/>
    </row>
    <row r="2535" spans="2:11" ht="13.5" x14ac:dyDescent="0.35">
      <c r="B2535" s="4">
        <v>45691</v>
      </c>
      <c r="C2535" s="2">
        <v>2.87</v>
      </c>
      <c r="D2535" s="2">
        <v>2.87</v>
      </c>
      <c r="E2535" s="2">
        <v>3845</v>
      </c>
      <c r="F2535" s="2">
        <v>2.8610000000000002</v>
      </c>
      <c r="G2535" s="2">
        <v>11000.545</v>
      </c>
      <c r="H2535" s="6">
        <f t="shared" si="39"/>
        <v>-1.0344827586206829E-2</v>
      </c>
      <c r="I2535" s="5"/>
      <c r="J2535" s="5"/>
      <c r="K2535" s="5"/>
    </row>
    <row r="2536" spans="2:11" ht="13.5" x14ac:dyDescent="0.35">
      <c r="B2536" s="4">
        <v>45692</v>
      </c>
      <c r="C2536" s="2">
        <v>2.8</v>
      </c>
      <c r="D2536" s="2">
        <v>2.8</v>
      </c>
      <c r="E2536" s="2">
        <v>24824</v>
      </c>
      <c r="F2536" s="2">
        <v>2.7989999999999999</v>
      </c>
      <c r="G2536" s="2">
        <v>69482.376000000004</v>
      </c>
      <c r="H2536" s="6">
        <f t="shared" si="39"/>
        <v>-2.4390243902439122E-2</v>
      </c>
      <c r="I2536" s="5"/>
      <c r="J2536" s="5"/>
      <c r="K2536" s="5"/>
    </row>
    <row r="2537" spans="2:11" ht="13.5" x14ac:dyDescent="0.35">
      <c r="B2537" s="4">
        <v>45693</v>
      </c>
      <c r="C2537" s="2">
        <v>2.74</v>
      </c>
      <c r="D2537" s="2">
        <v>2.74</v>
      </c>
      <c r="E2537" s="2">
        <v>47634</v>
      </c>
      <c r="F2537" s="2">
        <v>2.7519999999999998</v>
      </c>
      <c r="G2537" s="2">
        <v>131088.76800000001</v>
      </c>
      <c r="H2537" s="6">
        <f t="shared" si="39"/>
        <v>-2.142857142857129E-2</v>
      </c>
      <c r="I2537" s="5"/>
      <c r="J2537" s="5"/>
      <c r="K2537" s="5"/>
    </row>
    <row r="2538" spans="2:11" ht="13.5" x14ac:dyDescent="0.35">
      <c r="B2538" s="4">
        <v>45694</v>
      </c>
      <c r="C2538" s="2">
        <v>2.8</v>
      </c>
      <c r="D2538" s="2">
        <v>2.8</v>
      </c>
      <c r="E2538" s="2">
        <v>17722</v>
      </c>
      <c r="F2538" s="2">
        <v>2.7330000000000001</v>
      </c>
      <c r="G2538" s="2">
        <v>48434.226000000002</v>
      </c>
      <c r="H2538" s="6">
        <f t="shared" si="39"/>
        <v>2.1897810218977957E-2</v>
      </c>
      <c r="I2538" s="5"/>
      <c r="J2538" s="5"/>
      <c r="K2538" s="5"/>
    </row>
    <row r="2539" spans="2:11" ht="13.5" x14ac:dyDescent="0.35">
      <c r="B2539" s="4">
        <v>45695</v>
      </c>
      <c r="C2539" s="2">
        <v>2.78</v>
      </c>
      <c r="D2539" s="2">
        <v>2.78</v>
      </c>
      <c r="E2539" s="2">
        <v>7262</v>
      </c>
      <c r="F2539" s="2">
        <v>2.746</v>
      </c>
      <c r="G2539" s="2">
        <v>19941.452000000001</v>
      </c>
      <c r="H2539" s="6">
        <f t="shared" si="39"/>
        <v>-7.1428571428571496E-3</v>
      </c>
      <c r="I2539" s="5"/>
      <c r="J2539" s="5"/>
      <c r="K2539" s="5"/>
    </row>
    <row r="2540" spans="2:11" ht="13.5" x14ac:dyDescent="0.35">
      <c r="B2540" s="4">
        <v>45698</v>
      </c>
      <c r="C2540" s="2">
        <v>2.73</v>
      </c>
      <c r="D2540" s="2">
        <v>2.73</v>
      </c>
      <c r="E2540" s="2">
        <v>13793</v>
      </c>
      <c r="F2540" s="2">
        <v>2.7109999999999999</v>
      </c>
      <c r="G2540" s="2">
        <v>37392.822999999997</v>
      </c>
      <c r="H2540" s="6">
        <f t="shared" si="39"/>
        <v>-1.7985611510791304E-2</v>
      </c>
      <c r="I2540" s="5"/>
      <c r="J2540" s="5"/>
      <c r="K2540" s="5"/>
    </row>
    <row r="2541" spans="2:11" ht="13.5" x14ac:dyDescent="0.35">
      <c r="B2541" s="4">
        <v>45699</v>
      </c>
      <c r="C2541" s="2">
        <v>2.7</v>
      </c>
      <c r="D2541" s="2">
        <v>2.7</v>
      </c>
      <c r="E2541" s="2">
        <v>47476</v>
      </c>
      <c r="F2541" s="2">
        <v>2.6909999999999998</v>
      </c>
      <c r="G2541" s="2">
        <v>127757.916</v>
      </c>
      <c r="H2541" s="6">
        <f t="shared" si="39"/>
        <v>-1.0989010989010917E-2</v>
      </c>
      <c r="I2541" s="5"/>
      <c r="J2541" s="5"/>
      <c r="K2541" s="5"/>
    </row>
    <row r="2542" spans="2:11" ht="13.5" x14ac:dyDescent="0.35">
      <c r="B2542" s="4">
        <v>45700</v>
      </c>
      <c r="C2542" s="2">
        <v>2.68</v>
      </c>
      <c r="D2542" s="2">
        <v>2.68</v>
      </c>
      <c r="E2542" s="2">
        <v>65893</v>
      </c>
      <c r="F2542" s="2">
        <v>2.6360000000000001</v>
      </c>
      <c r="G2542" s="2">
        <v>173693.948</v>
      </c>
      <c r="H2542" s="6">
        <f t="shared" si="39"/>
        <v>-7.4074074074074138E-3</v>
      </c>
      <c r="I2542" s="5"/>
      <c r="J2542" s="5"/>
      <c r="K2542" s="5"/>
    </row>
    <row r="2543" spans="2:11" ht="13.5" x14ac:dyDescent="0.35">
      <c r="B2543" s="4">
        <v>45701</v>
      </c>
      <c r="C2543" s="2">
        <v>2.68</v>
      </c>
      <c r="D2543" s="2">
        <v>2.68</v>
      </c>
      <c r="E2543" s="2">
        <v>73674</v>
      </c>
      <c r="F2543" s="2">
        <v>2.629</v>
      </c>
      <c r="G2543" s="2">
        <v>193688.946</v>
      </c>
      <c r="H2543" s="6">
        <f t="shared" si="39"/>
        <v>0</v>
      </c>
      <c r="I2543" s="5"/>
      <c r="J2543" s="5"/>
      <c r="K2543" s="5"/>
    </row>
    <row r="2544" spans="2:11" ht="13.5" x14ac:dyDescent="0.35">
      <c r="B2544" s="4">
        <v>45702</v>
      </c>
      <c r="C2544" s="2">
        <v>2.68</v>
      </c>
      <c r="D2544" s="2">
        <v>2.68</v>
      </c>
      <c r="E2544" s="2">
        <v>6933</v>
      </c>
      <c r="F2544" s="2">
        <v>2.6339999999999999</v>
      </c>
      <c r="G2544" s="2">
        <v>18261.522000000001</v>
      </c>
      <c r="H2544" s="6">
        <f t="shared" si="39"/>
        <v>0</v>
      </c>
      <c r="I2544" s="5"/>
      <c r="J2544" s="5"/>
      <c r="K2544" s="5"/>
    </row>
    <row r="2545" spans="2:11" ht="13.5" x14ac:dyDescent="0.35">
      <c r="B2545" s="4">
        <v>45705</v>
      </c>
      <c r="C2545" s="2">
        <v>2.67</v>
      </c>
      <c r="D2545" s="2">
        <v>2.67</v>
      </c>
      <c r="E2545" s="2">
        <v>52878</v>
      </c>
      <c r="F2545" s="2">
        <v>2.6309999999999998</v>
      </c>
      <c r="G2545" s="2">
        <v>139122.01800000001</v>
      </c>
      <c r="H2545" s="6">
        <f t="shared" si="39"/>
        <v>-3.7313432835821753E-3</v>
      </c>
      <c r="I2545" s="5"/>
      <c r="J2545" s="5"/>
      <c r="K2545" s="5"/>
    </row>
    <row r="2546" spans="2:11" ht="13.5" x14ac:dyDescent="0.35">
      <c r="B2546" s="4">
        <v>45706</v>
      </c>
      <c r="C2546" s="2">
        <v>2.75</v>
      </c>
      <c r="D2546" s="2">
        <v>2.75</v>
      </c>
      <c r="E2546" s="2">
        <v>13585</v>
      </c>
      <c r="F2546" s="2">
        <v>2.7040000000000002</v>
      </c>
      <c r="G2546" s="2">
        <v>36733.839999999997</v>
      </c>
      <c r="H2546" s="6">
        <f t="shared" si="39"/>
        <v>2.9962546816479429E-2</v>
      </c>
      <c r="I2546" s="5"/>
      <c r="J2546" s="5"/>
      <c r="K2546" s="5"/>
    </row>
    <row r="2547" spans="2:11" ht="13.5" x14ac:dyDescent="0.35">
      <c r="B2547" s="4">
        <v>45707</v>
      </c>
      <c r="C2547" s="2">
        <v>2.75</v>
      </c>
      <c r="D2547" s="2">
        <v>2.75</v>
      </c>
      <c r="E2547" s="2">
        <v>7508</v>
      </c>
      <c r="F2547" s="2">
        <v>2.758</v>
      </c>
      <c r="G2547" s="2">
        <v>20707.063999999998</v>
      </c>
      <c r="H2547" s="6">
        <f t="shared" si="39"/>
        <v>0</v>
      </c>
      <c r="I2547" s="5"/>
      <c r="J2547" s="5"/>
      <c r="K2547" s="5"/>
    </row>
    <row r="2548" spans="2:11" ht="13.5" x14ac:dyDescent="0.35">
      <c r="B2548" s="4">
        <v>45708</v>
      </c>
      <c r="C2548" s="2">
        <v>2.75</v>
      </c>
      <c r="D2548" s="2">
        <v>2.75</v>
      </c>
      <c r="E2548" s="2">
        <v>2760</v>
      </c>
      <c r="F2548" s="2">
        <v>2.746</v>
      </c>
      <c r="G2548" s="2">
        <v>7578.96</v>
      </c>
      <c r="H2548" s="6">
        <f t="shared" si="39"/>
        <v>0</v>
      </c>
      <c r="I2548" s="5"/>
      <c r="J2548" s="5"/>
      <c r="K2548" s="5"/>
    </row>
    <row r="2549" spans="2:11" ht="13.5" x14ac:dyDescent="0.35">
      <c r="B2549" s="4">
        <v>45709</v>
      </c>
      <c r="C2549" s="2">
        <v>2.75</v>
      </c>
      <c r="D2549" s="2">
        <v>2.75</v>
      </c>
      <c r="E2549" s="2">
        <v>26406</v>
      </c>
      <c r="F2549" s="2">
        <v>2.72</v>
      </c>
      <c r="G2549" s="2">
        <v>71824.320000000007</v>
      </c>
      <c r="H2549" s="6">
        <f t="shared" si="39"/>
        <v>0</v>
      </c>
      <c r="I2549" s="5"/>
      <c r="J2549" s="5"/>
      <c r="K2549" s="5"/>
    </row>
    <row r="2550" spans="2:11" ht="13.5" x14ac:dyDescent="0.35">
      <c r="B2550" s="4">
        <v>45712</v>
      </c>
      <c r="C2550" s="2">
        <v>2.73</v>
      </c>
      <c r="D2550" s="2">
        <v>2.73</v>
      </c>
      <c r="E2550" s="2">
        <v>3474</v>
      </c>
      <c r="F2550" s="2">
        <v>2.7</v>
      </c>
      <c r="G2550" s="2">
        <v>9379.7999999999993</v>
      </c>
      <c r="H2550" s="6">
        <f t="shared" si="39"/>
        <v>-7.2727272727272788E-3</v>
      </c>
      <c r="I2550" s="5"/>
      <c r="J2550" s="5"/>
      <c r="K2550" s="5"/>
    </row>
    <row r="2551" spans="2:11" ht="13.5" x14ac:dyDescent="0.35">
      <c r="B2551" s="4">
        <v>45713</v>
      </c>
      <c r="C2551" s="2">
        <v>2.8</v>
      </c>
      <c r="D2551" s="2">
        <v>2.8</v>
      </c>
      <c r="E2551" s="2">
        <v>39712</v>
      </c>
      <c r="F2551" s="2">
        <v>2.7559999999999998</v>
      </c>
      <c r="G2551" s="2">
        <v>109446.272</v>
      </c>
      <c r="H2551" s="6">
        <f t="shared" si="39"/>
        <v>2.5641025641025581E-2</v>
      </c>
      <c r="I2551" s="5"/>
      <c r="J2551" s="5"/>
      <c r="K2551" s="5"/>
    </row>
    <row r="2552" spans="2:11" ht="13.5" x14ac:dyDescent="0.35">
      <c r="B2552" s="4">
        <v>45714</v>
      </c>
      <c r="C2552" s="2">
        <v>2.89</v>
      </c>
      <c r="D2552" s="2">
        <v>2.89</v>
      </c>
      <c r="E2552" s="2">
        <v>46964</v>
      </c>
      <c r="F2552" s="2">
        <v>2.8420000000000001</v>
      </c>
      <c r="G2552" s="2">
        <v>133471.68799999999</v>
      </c>
      <c r="H2552" s="6">
        <f t="shared" si="39"/>
        <v>3.2142857142857251E-2</v>
      </c>
      <c r="I2552" s="5"/>
      <c r="J2552" s="5"/>
      <c r="K2552" s="5"/>
    </row>
    <row r="2553" spans="2:11" ht="13.5" x14ac:dyDescent="0.35">
      <c r="B2553" s="4">
        <v>45715</v>
      </c>
      <c r="C2553" s="2">
        <v>2.97</v>
      </c>
      <c r="D2553" s="2">
        <v>2.97</v>
      </c>
      <c r="E2553" s="2">
        <v>54062</v>
      </c>
      <c r="F2553" s="2">
        <v>2.9239999999999999</v>
      </c>
      <c r="G2553" s="2">
        <v>158077.288</v>
      </c>
      <c r="H2553" s="6">
        <f t="shared" si="39"/>
        <v>2.7681660899654004E-2</v>
      </c>
      <c r="I2553" s="5"/>
      <c r="J2553" s="5"/>
      <c r="K2553" s="5"/>
    </row>
    <row r="2554" spans="2:11" ht="13.5" x14ac:dyDescent="0.35">
      <c r="B2554" s="4">
        <v>45716</v>
      </c>
      <c r="C2554" s="2">
        <v>3.1</v>
      </c>
      <c r="D2554" s="2">
        <v>3.1</v>
      </c>
      <c r="E2554" s="2">
        <v>47078</v>
      </c>
      <c r="F2554" s="2">
        <v>3.0339999999999998</v>
      </c>
      <c r="G2554" s="2">
        <v>142834.652</v>
      </c>
      <c r="H2554" s="6">
        <f t="shared" si="39"/>
        <v>4.3771043771043731E-2</v>
      </c>
      <c r="I2554" s="5"/>
      <c r="J2554" s="5"/>
      <c r="K2554" s="5"/>
    </row>
    <row r="2555" spans="2:11" ht="13.5" x14ac:dyDescent="0.35">
      <c r="B2555" s="4">
        <v>45719</v>
      </c>
      <c r="C2555" s="2">
        <v>3.07</v>
      </c>
      <c r="D2555" s="2">
        <v>3.07</v>
      </c>
      <c r="E2555" s="2">
        <v>13670</v>
      </c>
      <c r="F2555" s="2">
        <v>3.0779999999999998</v>
      </c>
      <c r="G2555" s="2">
        <v>42076.26</v>
      </c>
      <c r="H2555" s="6">
        <f t="shared" si="39"/>
        <v>-9.6774193548387899E-3</v>
      </c>
      <c r="I2555" s="5"/>
      <c r="J2555" s="5"/>
      <c r="K2555" s="5"/>
    </row>
    <row r="2556" spans="2:11" ht="13.5" x14ac:dyDescent="0.35">
      <c r="B2556" s="4">
        <v>45720</v>
      </c>
      <c r="C2556" s="2">
        <v>2.91</v>
      </c>
      <c r="D2556" s="2">
        <v>2.91</v>
      </c>
      <c r="E2556" s="2">
        <v>1267</v>
      </c>
      <c r="F2556" s="2">
        <v>3.0190000000000001</v>
      </c>
      <c r="G2556" s="2">
        <v>3825.0729999999999</v>
      </c>
      <c r="H2556" s="6">
        <f t="shared" si="39"/>
        <v>-5.2117263843648114E-2</v>
      </c>
      <c r="I2556" s="5"/>
      <c r="J2556" s="5"/>
      <c r="K2556" s="5"/>
    </row>
    <row r="2557" spans="2:11" ht="13.5" x14ac:dyDescent="0.35">
      <c r="B2557" s="4">
        <v>45721</v>
      </c>
      <c r="C2557" s="2">
        <v>3.08</v>
      </c>
      <c r="D2557" s="2">
        <v>3.08</v>
      </c>
      <c r="E2557" s="2">
        <v>75667</v>
      </c>
      <c r="F2557" s="2">
        <v>3.0209999999999999</v>
      </c>
      <c r="G2557" s="2">
        <v>228590.00700000001</v>
      </c>
      <c r="H2557" s="6">
        <f t="shared" si="39"/>
        <v>5.8419243986254268E-2</v>
      </c>
      <c r="I2557" s="5"/>
      <c r="J2557" s="5"/>
      <c r="K2557" s="5"/>
    </row>
    <row r="2558" spans="2:11" ht="13.5" x14ac:dyDescent="0.35">
      <c r="B2558" s="4">
        <v>45722</v>
      </c>
      <c r="C2558" s="2">
        <v>3.08</v>
      </c>
      <c r="D2558" s="2">
        <v>3.08</v>
      </c>
      <c r="E2558" s="2">
        <v>56348</v>
      </c>
      <c r="F2558" s="2">
        <v>3.0790000000000002</v>
      </c>
      <c r="G2558" s="2">
        <v>173495.492</v>
      </c>
      <c r="H2558" s="6">
        <f t="shared" si="39"/>
        <v>0</v>
      </c>
      <c r="I2558" s="5"/>
      <c r="J2558" s="5"/>
      <c r="K2558" s="5"/>
    </row>
    <row r="2559" spans="2:11" ht="13.5" x14ac:dyDescent="0.35">
      <c r="B2559" s="4">
        <v>45723</v>
      </c>
      <c r="C2559" s="2">
        <v>3.11</v>
      </c>
      <c r="D2559" s="2">
        <v>3.11</v>
      </c>
      <c r="E2559" s="2">
        <v>74890</v>
      </c>
      <c r="F2559" s="2">
        <v>3.0880000000000001</v>
      </c>
      <c r="G2559" s="2">
        <v>231260.32</v>
      </c>
      <c r="H2559" s="6">
        <f t="shared" si="39"/>
        <v>9.7402597402596758E-3</v>
      </c>
      <c r="I2559" s="5"/>
      <c r="J2559" s="5"/>
      <c r="K2559" s="5"/>
    </row>
    <row r="2560" spans="2:11" ht="13.5" x14ac:dyDescent="0.35">
      <c r="B2560" s="4">
        <v>45726</v>
      </c>
      <c r="C2560" s="2">
        <v>3.13</v>
      </c>
      <c r="D2560" s="2">
        <v>3.13</v>
      </c>
      <c r="E2560" s="2">
        <v>64631</v>
      </c>
      <c r="F2560" s="2">
        <v>3.113</v>
      </c>
      <c r="G2560" s="2">
        <v>201196.30300000001</v>
      </c>
      <c r="H2560" s="6">
        <f t="shared" si="39"/>
        <v>6.4308681672025783E-3</v>
      </c>
      <c r="I2560" s="5"/>
      <c r="J2560" s="5"/>
      <c r="K2560" s="5"/>
    </row>
    <row r="2561" spans="2:11" ht="13.5" x14ac:dyDescent="0.35">
      <c r="B2561" s="4">
        <v>45727</v>
      </c>
      <c r="C2561" s="2">
        <v>3.14</v>
      </c>
      <c r="D2561" s="2">
        <v>3.14</v>
      </c>
      <c r="E2561" s="2">
        <v>24477</v>
      </c>
      <c r="F2561" s="2">
        <v>3.1440000000000001</v>
      </c>
      <c r="G2561" s="2">
        <v>76955.687999999995</v>
      </c>
      <c r="H2561" s="6">
        <f t="shared" si="39"/>
        <v>3.194888178913812E-3</v>
      </c>
      <c r="I2561" s="5"/>
      <c r="J2561" s="5"/>
      <c r="K2561" s="5"/>
    </row>
    <row r="2562" spans="2:11" ht="13.5" x14ac:dyDescent="0.35">
      <c r="B2562" s="4">
        <v>45728</v>
      </c>
      <c r="C2562" s="2">
        <v>3.2</v>
      </c>
      <c r="D2562" s="2">
        <v>3.2</v>
      </c>
      <c r="E2562" s="2">
        <v>186948</v>
      </c>
      <c r="F2562" s="2">
        <v>3.1789999999999998</v>
      </c>
      <c r="G2562" s="2">
        <v>594307.69200000004</v>
      </c>
      <c r="H2562" s="6">
        <f t="shared" si="39"/>
        <v>1.9108280254777087E-2</v>
      </c>
      <c r="I2562" s="5"/>
      <c r="J2562" s="5"/>
      <c r="K2562" s="5"/>
    </row>
    <row r="2563" spans="2:11" ht="13.5" x14ac:dyDescent="0.35">
      <c r="B2563" s="4">
        <v>45729</v>
      </c>
      <c r="C2563" s="2">
        <v>3.07</v>
      </c>
      <c r="D2563" s="2">
        <v>3.07</v>
      </c>
      <c r="E2563" s="2">
        <v>63639</v>
      </c>
      <c r="F2563" s="2">
        <v>3.1030000000000002</v>
      </c>
      <c r="G2563" s="2">
        <v>197471.81700000001</v>
      </c>
      <c r="H2563" s="6">
        <f t="shared" si="39"/>
        <v>-4.0625000000000105E-2</v>
      </c>
      <c r="I2563" s="5"/>
      <c r="J2563" s="5"/>
      <c r="K2563" s="5"/>
    </row>
    <row r="2564" spans="2:11" ht="13.5" x14ac:dyDescent="0.35">
      <c r="B2564" s="4">
        <v>45730</v>
      </c>
      <c r="C2564" s="2">
        <v>3.08</v>
      </c>
      <c r="D2564" s="2">
        <v>3.08</v>
      </c>
      <c r="E2564" s="2">
        <v>12307</v>
      </c>
      <c r="F2564" s="2">
        <v>3.08</v>
      </c>
      <c r="G2564" s="2">
        <v>37905.56</v>
      </c>
      <c r="H2564" s="6">
        <f t="shared" si="39"/>
        <v>3.2573289902280886E-3</v>
      </c>
      <c r="I2564" s="5"/>
      <c r="J2564" s="5"/>
      <c r="K2564" s="5"/>
    </row>
    <row r="2565" spans="2:11" ht="13.5" x14ac:dyDescent="0.35">
      <c r="B2565" s="4">
        <v>45733</v>
      </c>
      <c r="C2565" s="2">
        <v>3.07</v>
      </c>
      <c r="D2565" s="2">
        <v>3.07</v>
      </c>
      <c r="E2565" s="2">
        <v>63182</v>
      </c>
      <c r="F2565" s="2">
        <v>3.0609999999999999</v>
      </c>
      <c r="G2565" s="2">
        <v>193400.10200000001</v>
      </c>
      <c r="H2565" s="6">
        <f t="shared" si="39"/>
        <v>-3.2467532467533216E-3</v>
      </c>
      <c r="I2565" s="5"/>
      <c r="J2565" s="5"/>
      <c r="K2565" s="5"/>
    </row>
    <row r="2566" spans="2:11" ht="13.5" x14ac:dyDescent="0.35">
      <c r="B2566" s="4">
        <v>45734</v>
      </c>
      <c r="C2566" s="2">
        <v>3.04</v>
      </c>
      <c r="D2566" s="2">
        <v>3.04</v>
      </c>
      <c r="E2566" s="2">
        <v>145180</v>
      </c>
      <c r="F2566" s="2">
        <v>3.0030000000000001</v>
      </c>
      <c r="G2566" s="2">
        <v>435975.54</v>
      </c>
      <c r="H2566" s="6">
        <f t="shared" si="39"/>
        <v>-9.7719869706839758E-3</v>
      </c>
      <c r="I2566" s="5"/>
      <c r="J2566" s="5"/>
      <c r="K2566" s="5"/>
    </row>
    <row r="2567" spans="2:11" ht="13.5" x14ac:dyDescent="0.35">
      <c r="B2567" s="4">
        <v>45735</v>
      </c>
      <c r="C2567" s="2">
        <v>3.04</v>
      </c>
      <c r="D2567" s="2">
        <v>3.04</v>
      </c>
      <c r="E2567" s="2">
        <v>60737</v>
      </c>
      <c r="F2567" s="2">
        <v>2.9980000000000002</v>
      </c>
      <c r="G2567" s="2">
        <v>182089.52600000001</v>
      </c>
      <c r="H2567" s="6">
        <f t="shared" ref="H2567:H2630" si="40">(D2567-D2566)/D2566</f>
        <v>0</v>
      </c>
      <c r="I2567" s="5"/>
      <c r="J2567" s="5"/>
      <c r="K2567" s="5"/>
    </row>
    <row r="2568" spans="2:11" ht="13.5" x14ac:dyDescent="0.35">
      <c r="B2568" s="4">
        <v>45737</v>
      </c>
      <c r="C2568" s="2">
        <v>3.04</v>
      </c>
      <c r="D2568" s="2">
        <v>3.04</v>
      </c>
      <c r="E2568" s="2">
        <v>8508</v>
      </c>
      <c r="F2568" s="2">
        <v>3</v>
      </c>
      <c r="G2568" s="2">
        <v>25524</v>
      </c>
      <c r="H2568" s="6">
        <f t="shared" si="40"/>
        <v>0</v>
      </c>
      <c r="I2568" s="5"/>
      <c r="J2568" s="5"/>
      <c r="K2568" s="5"/>
    </row>
    <row r="2569" spans="2:11" ht="13.5" x14ac:dyDescent="0.35">
      <c r="B2569" s="4">
        <v>45740</v>
      </c>
      <c r="C2569" s="2">
        <v>3</v>
      </c>
      <c r="D2569" s="2">
        <v>3</v>
      </c>
      <c r="E2569" s="2">
        <v>863</v>
      </c>
      <c r="F2569" s="2">
        <v>3.004</v>
      </c>
      <c r="G2569" s="2">
        <v>2592.4520000000002</v>
      </c>
      <c r="H2569" s="6">
        <f t="shared" si="40"/>
        <v>-1.3157894736842117E-2</v>
      </c>
      <c r="I2569" s="5"/>
      <c r="J2569" s="5"/>
      <c r="K2569" s="5"/>
    </row>
    <row r="2570" spans="2:11" ht="13.5" x14ac:dyDescent="0.35">
      <c r="B2570" s="4">
        <v>45741</v>
      </c>
      <c r="C2570" s="2">
        <v>3.08</v>
      </c>
      <c r="D2570" s="2">
        <v>3.08</v>
      </c>
      <c r="E2570" s="2">
        <v>30770</v>
      </c>
      <c r="F2570" s="2">
        <v>3.0209999999999999</v>
      </c>
      <c r="G2570" s="2">
        <v>92956.17</v>
      </c>
      <c r="H2570" s="6">
        <f t="shared" si="40"/>
        <v>2.6666666666666689E-2</v>
      </c>
      <c r="I2570" s="5"/>
      <c r="J2570" s="5"/>
      <c r="K2570" s="5"/>
    </row>
    <row r="2571" spans="2:11" ht="13.5" x14ac:dyDescent="0.35">
      <c r="B2571" s="4">
        <v>45742</v>
      </c>
      <c r="C2571" s="2">
        <v>3.04</v>
      </c>
      <c r="D2571" s="2">
        <v>3.04</v>
      </c>
      <c r="E2571" s="2">
        <v>9832</v>
      </c>
      <c r="F2571" s="2">
        <v>3.0289999999999999</v>
      </c>
      <c r="G2571" s="2">
        <v>29781.128000000001</v>
      </c>
      <c r="H2571" s="6">
        <f t="shared" si="40"/>
        <v>-1.2987012987012998E-2</v>
      </c>
      <c r="I2571" s="5"/>
      <c r="J2571" s="5"/>
      <c r="K2571" s="5"/>
    </row>
    <row r="2572" spans="2:11" ht="13.5" x14ac:dyDescent="0.35">
      <c r="B2572" s="4">
        <v>45743</v>
      </c>
      <c r="C2572" s="2">
        <v>3</v>
      </c>
      <c r="D2572" s="2">
        <v>3</v>
      </c>
      <c r="E2572" s="2">
        <v>66875</v>
      </c>
      <c r="F2572" s="2">
        <v>3.0409999999999999</v>
      </c>
      <c r="G2572" s="2">
        <v>203366.875</v>
      </c>
      <c r="H2572" s="6">
        <f t="shared" si="40"/>
        <v>-1.3157894736842117E-2</v>
      </c>
      <c r="I2572" s="5"/>
      <c r="J2572" s="5"/>
      <c r="K2572" s="5"/>
    </row>
    <row r="2573" spans="2:11" ht="13.5" x14ac:dyDescent="0.35">
      <c r="B2573" s="4">
        <v>45744</v>
      </c>
      <c r="C2573" s="2">
        <v>3.05</v>
      </c>
      <c r="D2573" s="2">
        <v>3.05</v>
      </c>
      <c r="E2573" s="2">
        <v>283</v>
      </c>
      <c r="F2573" s="2">
        <v>3.05</v>
      </c>
      <c r="G2573" s="2">
        <v>863.15</v>
      </c>
      <c r="H2573" s="6">
        <f t="shared" si="40"/>
        <v>1.6666666666666607E-2</v>
      </c>
      <c r="I2573" s="5"/>
      <c r="J2573" s="5"/>
      <c r="K2573" s="5"/>
    </row>
    <row r="2574" spans="2:11" ht="13.5" x14ac:dyDescent="0.35">
      <c r="B2574" s="4">
        <v>45749</v>
      </c>
      <c r="C2574" s="2">
        <v>3.1</v>
      </c>
      <c r="D2574" s="2">
        <v>3.1</v>
      </c>
      <c r="E2574" s="2">
        <v>27957</v>
      </c>
      <c r="F2574" s="2">
        <v>3.0659999999999998</v>
      </c>
      <c r="G2574" s="2">
        <v>85716.161999999997</v>
      </c>
      <c r="H2574" s="6">
        <f t="shared" si="40"/>
        <v>1.6393442622950907E-2</v>
      </c>
      <c r="I2574" s="5"/>
      <c r="J2574" s="5"/>
      <c r="K2574" s="5"/>
    </row>
    <row r="2575" spans="2:11" ht="13.5" x14ac:dyDescent="0.35">
      <c r="B2575" s="4">
        <v>45750</v>
      </c>
      <c r="C2575" s="2">
        <v>3.08</v>
      </c>
      <c r="D2575" s="2">
        <v>3.08</v>
      </c>
      <c r="E2575" s="2">
        <v>800</v>
      </c>
      <c r="F2575" s="2">
        <v>3.0449999999999999</v>
      </c>
      <c r="G2575" s="2">
        <v>2436</v>
      </c>
      <c r="H2575" s="6">
        <f t="shared" si="40"/>
        <v>-6.4516129032258117E-3</v>
      </c>
      <c r="I2575" s="5"/>
      <c r="J2575" s="5"/>
      <c r="K2575" s="5"/>
    </row>
    <row r="2576" spans="2:11" ht="13.5" x14ac:dyDescent="0.35">
      <c r="B2576" s="4">
        <v>45751</v>
      </c>
      <c r="C2576" s="2">
        <v>3.11</v>
      </c>
      <c r="D2576" s="2">
        <v>3.11</v>
      </c>
      <c r="E2576" s="2">
        <v>26803</v>
      </c>
      <c r="F2576" s="2">
        <v>3.02</v>
      </c>
      <c r="G2576" s="2">
        <v>80945.06</v>
      </c>
      <c r="H2576" s="6">
        <f t="shared" si="40"/>
        <v>9.7402597402596758E-3</v>
      </c>
      <c r="I2576" s="5"/>
      <c r="J2576" s="5"/>
      <c r="K2576" s="5"/>
    </row>
    <row r="2577" spans="2:11" ht="13.5" x14ac:dyDescent="0.35">
      <c r="B2577" s="4">
        <v>45754</v>
      </c>
      <c r="C2577" s="2">
        <v>3.09</v>
      </c>
      <c r="D2577" s="2">
        <v>3.09</v>
      </c>
      <c r="E2577" s="2">
        <v>2123</v>
      </c>
      <c r="F2577" s="2">
        <v>3.02</v>
      </c>
      <c r="G2577" s="2">
        <v>6411.46</v>
      </c>
      <c r="H2577" s="6">
        <f t="shared" si="40"/>
        <v>-6.4308681672025783E-3</v>
      </c>
      <c r="I2577" s="5"/>
      <c r="J2577" s="5"/>
      <c r="K2577" s="5"/>
    </row>
    <row r="2578" spans="2:11" ht="13.5" x14ac:dyDescent="0.35">
      <c r="B2578" s="4">
        <v>45755</v>
      </c>
      <c r="C2578" s="2">
        <v>3</v>
      </c>
      <c r="D2578" s="2">
        <v>3</v>
      </c>
      <c r="E2578" s="2">
        <v>31329</v>
      </c>
      <c r="F2578" s="2">
        <v>3</v>
      </c>
      <c r="G2578" s="2">
        <v>93987</v>
      </c>
      <c r="H2578" s="6">
        <f t="shared" si="40"/>
        <v>-2.9126213592232966E-2</v>
      </c>
      <c r="I2578" s="5"/>
      <c r="J2578" s="5"/>
      <c r="K2578" s="5"/>
    </row>
    <row r="2579" spans="2:11" ht="13.5" x14ac:dyDescent="0.35">
      <c r="B2579" s="4">
        <v>45757</v>
      </c>
      <c r="C2579" s="2">
        <v>3.06</v>
      </c>
      <c r="D2579" s="2">
        <v>3.06</v>
      </c>
      <c r="E2579" s="2">
        <v>35770</v>
      </c>
      <c r="F2579" s="2">
        <v>3</v>
      </c>
      <c r="G2579" s="2">
        <v>107310</v>
      </c>
      <c r="H2579" s="6">
        <f t="shared" si="40"/>
        <v>2.0000000000000018E-2</v>
      </c>
      <c r="I2579" s="5"/>
      <c r="J2579" s="5"/>
      <c r="K2579" s="5"/>
    </row>
    <row r="2580" spans="2:11" ht="13.5" x14ac:dyDescent="0.35">
      <c r="B2580" s="4">
        <v>45758</v>
      </c>
      <c r="C2580" s="2">
        <v>3.04</v>
      </c>
      <c r="D2580" s="2">
        <v>3.04</v>
      </c>
      <c r="E2580" s="2">
        <v>28880</v>
      </c>
      <c r="F2580" s="2">
        <v>2.9670000000000001</v>
      </c>
      <c r="G2580" s="2">
        <v>85686.96</v>
      </c>
      <c r="H2580" s="6">
        <f t="shared" si="40"/>
        <v>-6.5359477124183061E-3</v>
      </c>
      <c r="I2580" s="5"/>
      <c r="J2580" s="5"/>
      <c r="K2580" s="5"/>
    </row>
    <row r="2581" spans="2:11" ht="13.5" x14ac:dyDescent="0.35">
      <c r="B2581" s="4">
        <v>45761</v>
      </c>
      <c r="C2581" s="2">
        <v>3</v>
      </c>
      <c r="D2581" s="2">
        <v>3</v>
      </c>
      <c r="E2581" s="2">
        <v>51005</v>
      </c>
      <c r="F2581" s="2">
        <v>3</v>
      </c>
      <c r="G2581" s="2">
        <v>153015</v>
      </c>
      <c r="H2581" s="6">
        <f t="shared" si="40"/>
        <v>-1.3157894736842117E-2</v>
      </c>
      <c r="I2581" s="5"/>
      <c r="J2581" s="5"/>
      <c r="K2581" s="5"/>
    </row>
    <row r="2582" spans="2:11" ht="13.5" x14ac:dyDescent="0.35">
      <c r="B2582" s="4">
        <v>45762</v>
      </c>
      <c r="C2582" s="2">
        <v>3.04</v>
      </c>
      <c r="D2582" s="2">
        <v>3.04</v>
      </c>
      <c r="E2582" s="2">
        <v>16008</v>
      </c>
      <c r="F2582" s="2">
        <v>3.0019999999999998</v>
      </c>
      <c r="G2582" s="2">
        <v>48056.016000000003</v>
      </c>
      <c r="H2582" s="6">
        <f t="shared" si="40"/>
        <v>1.3333333333333345E-2</v>
      </c>
      <c r="I2582" s="5"/>
      <c r="J2582" s="5"/>
      <c r="K2582" s="5"/>
    </row>
    <row r="2583" spans="2:11" ht="13.5" x14ac:dyDescent="0.35">
      <c r="B2583" s="4">
        <v>45763</v>
      </c>
      <c r="C2583" s="2">
        <v>3.03</v>
      </c>
      <c r="D2583" s="2">
        <v>3.03</v>
      </c>
      <c r="E2583" s="2">
        <v>19561</v>
      </c>
      <c r="F2583" s="2">
        <v>3.0089999999999999</v>
      </c>
      <c r="G2583" s="2">
        <v>58859.048999999999</v>
      </c>
      <c r="H2583" s="6">
        <f t="shared" si="40"/>
        <v>-3.289473684210602E-3</v>
      </c>
      <c r="I2583" s="5"/>
      <c r="J2583" s="5"/>
      <c r="K2583" s="5"/>
    </row>
    <row r="2584" spans="2:11" ht="13.5" x14ac:dyDescent="0.35">
      <c r="B2584" s="4">
        <v>45764</v>
      </c>
      <c r="C2584" s="2">
        <v>3.04</v>
      </c>
      <c r="D2584" s="2">
        <v>3.04</v>
      </c>
      <c r="E2584" s="2">
        <v>107470</v>
      </c>
      <c r="F2584" s="2">
        <v>3.028</v>
      </c>
      <c r="G2584" s="2">
        <v>325419.15999999997</v>
      </c>
      <c r="H2584" s="6">
        <f t="shared" si="40"/>
        <v>3.3003300330033767E-3</v>
      </c>
      <c r="I2584" s="5"/>
      <c r="J2584" s="5"/>
      <c r="K2584" s="5"/>
    </row>
    <row r="2585" spans="2:11" ht="13.5" x14ac:dyDescent="0.35">
      <c r="B2585" s="4">
        <v>45765</v>
      </c>
      <c r="C2585" s="2">
        <v>3.04</v>
      </c>
      <c r="D2585" s="2">
        <v>3.04</v>
      </c>
      <c r="E2585" s="2">
        <v>36339</v>
      </c>
      <c r="F2585" s="2">
        <v>3.036</v>
      </c>
      <c r="G2585" s="2">
        <v>110325.204</v>
      </c>
      <c r="H2585" s="6">
        <f t="shared" si="40"/>
        <v>0</v>
      </c>
      <c r="I2585" s="5"/>
      <c r="J2585" s="5"/>
      <c r="K2585" s="5"/>
    </row>
    <row r="2586" spans="2:11" ht="13.5" x14ac:dyDescent="0.35">
      <c r="B2586" s="4">
        <v>45768</v>
      </c>
      <c r="C2586" s="2">
        <v>3.05</v>
      </c>
      <c r="D2586" s="2">
        <v>3.05</v>
      </c>
      <c r="E2586" s="2">
        <v>18475</v>
      </c>
      <c r="F2586" s="2">
        <v>3.04</v>
      </c>
      <c r="G2586" s="2">
        <v>56164</v>
      </c>
      <c r="H2586" s="6">
        <f t="shared" si="40"/>
        <v>3.2894736842104563E-3</v>
      </c>
      <c r="I2586" s="5"/>
      <c r="J2586" s="5"/>
      <c r="K2586" s="5"/>
    </row>
    <row r="2587" spans="2:11" ht="13.5" x14ac:dyDescent="0.35">
      <c r="B2587" s="4">
        <v>45769</v>
      </c>
      <c r="C2587" s="2">
        <v>3.07</v>
      </c>
      <c r="D2587" s="2">
        <v>3.07</v>
      </c>
      <c r="E2587" s="2">
        <v>13743</v>
      </c>
      <c r="F2587" s="2">
        <v>3.0790000000000002</v>
      </c>
      <c r="G2587" s="2">
        <v>42314.697</v>
      </c>
      <c r="H2587" s="6">
        <f t="shared" si="40"/>
        <v>6.5573770491803339E-3</v>
      </c>
      <c r="I2587" s="5"/>
      <c r="J2587" s="5"/>
      <c r="K2587" s="5"/>
    </row>
    <row r="2588" spans="2:11" ht="13.5" x14ac:dyDescent="0.35">
      <c r="B2588" s="4">
        <v>45770</v>
      </c>
      <c r="C2588" s="2">
        <v>3.1</v>
      </c>
      <c r="D2588" s="2">
        <v>3.1</v>
      </c>
      <c r="E2588" s="2">
        <v>25925</v>
      </c>
      <c r="F2588" s="2">
        <v>3.0720000000000001</v>
      </c>
      <c r="G2588" s="2">
        <v>79641.600000000006</v>
      </c>
      <c r="H2588" s="6">
        <f t="shared" si="40"/>
        <v>9.7719869706841198E-3</v>
      </c>
      <c r="I2588" s="5"/>
      <c r="J2588" s="5"/>
      <c r="K2588" s="5"/>
    </row>
    <row r="2589" spans="2:11" ht="13.5" x14ac:dyDescent="0.35">
      <c r="B2589" s="4">
        <v>45771</v>
      </c>
      <c r="C2589" s="2">
        <v>3.07</v>
      </c>
      <c r="D2589" s="2">
        <v>3.07</v>
      </c>
      <c r="E2589" s="2">
        <v>40742</v>
      </c>
      <c r="F2589" s="2">
        <v>3.07</v>
      </c>
      <c r="G2589" s="2">
        <v>125077.94</v>
      </c>
      <c r="H2589" s="6">
        <f t="shared" si="40"/>
        <v>-9.6774193548387899E-3</v>
      </c>
      <c r="I2589" s="5"/>
      <c r="J2589" s="5"/>
      <c r="K2589" s="5"/>
    </row>
    <row r="2590" spans="2:11" ht="13.5" x14ac:dyDescent="0.35">
      <c r="B2590" s="4">
        <v>45772</v>
      </c>
      <c r="C2590" s="2">
        <v>3.1</v>
      </c>
      <c r="D2590" s="2">
        <v>3.1</v>
      </c>
      <c r="E2590" s="2">
        <v>100423</v>
      </c>
      <c r="F2590" s="2">
        <v>3.0990000000000002</v>
      </c>
      <c r="G2590" s="2">
        <v>311210.87699999998</v>
      </c>
      <c r="H2590" s="6">
        <f t="shared" si="40"/>
        <v>9.7719869706841198E-3</v>
      </c>
      <c r="I2590" s="5"/>
      <c r="J2590" s="5"/>
      <c r="K2590" s="5"/>
    </row>
    <row r="2591" spans="2:11" ht="13.5" x14ac:dyDescent="0.35">
      <c r="B2591" s="4">
        <v>45775</v>
      </c>
      <c r="C2591" s="2">
        <v>3.1</v>
      </c>
      <c r="D2591" s="2">
        <v>3.1</v>
      </c>
      <c r="E2591" s="2">
        <v>67659</v>
      </c>
      <c r="F2591" s="2">
        <v>3.101</v>
      </c>
      <c r="G2591" s="2">
        <v>209810.55900000001</v>
      </c>
      <c r="H2591" s="6">
        <f t="shared" si="40"/>
        <v>0</v>
      </c>
      <c r="I2591" s="5"/>
      <c r="J2591" s="5"/>
      <c r="K2591" s="5"/>
    </row>
    <row r="2592" spans="2:11" ht="13.5" x14ac:dyDescent="0.35">
      <c r="B2592" s="4">
        <v>45776</v>
      </c>
      <c r="C2592" s="2">
        <v>3.1</v>
      </c>
      <c r="D2592" s="2">
        <v>3.1</v>
      </c>
      <c r="E2592" s="2">
        <v>50851</v>
      </c>
      <c r="F2592" s="2">
        <v>3.1</v>
      </c>
      <c r="G2592" s="2">
        <v>157638.1</v>
      </c>
      <c r="H2592" s="6">
        <f t="shared" si="40"/>
        <v>0</v>
      </c>
      <c r="I2592" s="5"/>
      <c r="J2592" s="5"/>
      <c r="K2592" s="5"/>
    </row>
    <row r="2593" spans="2:11" ht="13.5" x14ac:dyDescent="0.35">
      <c r="B2593" s="4">
        <v>45777</v>
      </c>
      <c r="C2593" s="2">
        <v>3.07</v>
      </c>
      <c r="D2593" s="2">
        <v>3.07</v>
      </c>
      <c r="E2593" s="2">
        <v>8021</v>
      </c>
      <c r="F2593" s="2">
        <v>3.0840000000000001</v>
      </c>
      <c r="G2593" s="2">
        <v>24736.763999999999</v>
      </c>
      <c r="H2593" s="6">
        <f t="shared" si="40"/>
        <v>-9.6774193548387899E-3</v>
      </c>
      <c r="I2593" s="5"/>
      <c r="J2593" s="5"/>
      <c r="K2593" s="5"/>
    </row>
    <row r="2594" spans="2:11" ht="13.5" x14ac:dyDescent="0.35">
      <c r="B2594" s="4">
        <v>45779</v>
      </c>
      <c r="C2594" s="2">
        <v>3.1</v>
      </c>
      <c r="D2594" s="2">
        <v>3.1</v>
      </c>
      <c r="E2594" s="2">
        <v>238</v>
      </c>
      <c r="F2594" s="2">
        <v>3.0950000000000002</v>
      </c>
      <c r="G2594" s="2">
        <v>736.61</v>
      </c>
      <c r="H2594" s="6">
        <f t="shared" si="40"/>
        <v>9.7719869706841198E-3</v>
      </c>
      <c r="I2594" s="5"/>
      <c r="J2594" s="5"/>
      <c r="K2594" s="5"/>
    </row>
    <row r="2595" spans="2:11" ht="13.5" x14ac:dyDescent="0.35">
      <c r="B2595" s="4">
        <v>45782</v>
      </c>
      <c r="C2595" s="2">
        <v>3.1</v>
      </c>
      <c r="D2595" s="2">
        <v>3.1</v>
      </c>
      <c r="E2595" s="2">
        <v>1100</v>
      </c>
      <c r="F2595" s="2">
        <v>3.0819999999999999</v>
      </c>
      <c r="G2595" s="2">
        <v>3390.2</v>
      </c>
      <c r="H2595" s="6">
        <f t="shared" si="40"/>
        <v>0</v>
      </c>
      <c r="I2595" s="5"/>
      <c r="J2595" s="5"/>
      <c r="K2595" s="5"/>
    </row>
    <row r="2596" spans="2:11" ht="13.5" x14ac:dyDescent="0.35">
      <c r="B2596" s="4">
        <v>45783</v>
      </c>
      <c r="C2596" s="2">
        <v>3.12</v>
      </c>
      <c r="D2596" s="2">
        <v>3.12</v>
      </c>
      <c r="E2596" s="2">
        <v>20897</v>
      </c>
      <c r="F2596" s="2">
        <v>3.0880000000000001</v>
      </c>
      <c r="G2596" s="2">
        <v>64529.936000000002</v>
      </c>
      <c r="H2596" s="6">
        <f t="shared" si="40"/>
        <v>6.4516129032258117E-3</v>
      </c>
      <c r="I2596" s="5"/>
      <c r="J2596" s="5"/>
      <c r="K2596" s="5"/>
    </row>
    <row r="2597" spans="2:11" ht="13.5" x14ac:dyDescent="0.35">
      <c r="B2597" s="4">
        <v>45784</v>
      </c>
      <c r="C2597" s="2">
        <v>3.14</v>
      </c>
      <c r="D2597" s="2">
        <v>3.14</v>
      </c>
      <c r="E2597" s="2">
        <v>12613</v>
      </c>
      <c r="F2597" s="2">
        <v>3.117</v>
      </c>
      <c r="G2597" s="2">
        <v>39314.720999999998</v>
      </c>
      <c r="H2597" s="6">
        <f t="shared" si="40"/>
        <v>6.4102564102564161E-3</v>
      </c>
      <c r="I2597" s="5"/>
      <c r="J2597" s="5"/>
      <c r="K2597" s="5"/>
    </row>
    <row r="2598" spans="2:11" ht="13.5" x14ac:dyDescent="0.35">
      <c r="B2598" s="4">
        <v>45785</v>
      </c>
      <c r="C2598" s="2">
        <v>3.12</v>
      </c>
      <c r="D2598" s="2">
        <v>3.12</v>
      </c>
      <c r="E2598" s="2">
        <v>32473</v>
      </c>
      <c r="F2598" s="2">
        <v>3.13</v>
      </c>
      <c r="G2598" s="2">
        <v>101640.49</v>
      </c>
      <c r="H2598" s="6">
        <f t="shared" si="40"/>
        <v>-6.3694267515923622E-3</v>
      </c>
      <c r="I2598" s="5"/>
      <c r="J2598" s="5"/>
      <c r="K2598" s="5"/>
    </row>
    <row r="2599" spans="2:11" ht="13.5" x14ac:dyDescent="0.35">
      <c r="B2599" s="4">
        <v>45786</v>
      </c>
      <c r="C2599" s="2">
        <v>3.12</v>
      </c>
      <c r="D2599" s="2">
        <v>3.12</v>
      </c>
      <c r="E2599" s="2">
        <v>61100</v>
      </c>
      <c r="F2599" s="2">
        <v>3.1</v>
      </c>
      <c r="G2599" s="2">
        <v>189410</v>
      </c>
      <c r="H2599" s="6">
        <f t="shared" si="40"/>
        <v>0</v>
      </c>
      <c r="I2599" s="5"/>
      <c r="J2599" s="5"/>
      <c r="K2599" s="5"/>
    </row>
    <row r="2600" spans="2:11" ht="13.5" x14ac:dyDescent="0.35">
      <c r="B2600" s="4">
        <v>45789</v>
      </c>
      <c r="C2600" s="2">
        <v>3.12</v>
      </c>
      <c r="D2600" s="2">
        <v>3.12</v>
      </c>
      <c r="E2600" s="2">
        <v>5839</v>
      </c>
      <c r="F2600" s="2">
        <v>3.1019999999999999</v>
      </c>
      <c r="G2600" s="2">
        <v>18112.578000000001</v>
      </c>
      <c r="H2600" s="6">
        <f t="shared" si="40"/>
        <v>0</v>
      </c>
      <c r="I2600" s="5"/>
      <c r="J2600" s="5"/>
      <c r="K2600" s="5"/>
    </row>
    <row r="2601" spans="2:11" ht="13.5" x14ac:dyDescent="0.35">
      <c r="B2601" s="4">
        <v>45790</v>
      </c>
      <c r="C2601" s="2">
        <v>3.1</v>
      </c>
      <c r="D2601" s="2">
        <v>3.1</v>
      </c>
      <c r="E2601" s="2">
        <v>2000</v>
      </c>
      <c r="F2601" s="2">
        <v>3.1</v>
      </c>
      <c r="G2601" s="2">
        <v>6200</v>
      </c>
      <c r="H2601" s="6">
        <f t="shared" si="40"/>
        <v>-6.4102564102564161E-3</v>
      </c>
      <c r="I2601" s="5"/>
      <c r="J2601" s="5"/>
      <c r="K2601" s="5"/>
    </row>
    <row r="2602" spans="2:11" ht="13.5" x14ac:dyDescent="0.35">
      <c r="B2602" s="4">
        <v>45791</v>
      </c>
      <c r="C2602" s="2">
        <v>3.12</v>
      </c>
      <c r="D2602" s="2">
        <v>3.12</v>
      </c>
      <c r="E2602" s="2">
        <v>1265</v>
      </c>
      <c r="F2602" s="2">
        <v>3.1139999999999999</v>
      </c>
      <c r="G2602" s="2">
        <v>3939.21</v>
      </c>
      <c r="H2602" s="6">
        <f t="shared" si="40"/>
        <v>6.4516129032258117E-3</v>
      </c>
      <c r="I2602" s="5"/>
      <c r="J2602" s="5"/>
      <c r="K2602" s="5"/>
    </row>
    <row r="2603" spans="2:11" ht="13.5" x14ac:dyDescent="0.35">
      <c r="B2603" s="4">
        <v>45792</v>
      </c>
      <c r="C2603" s="2">
        <v>3.14</v>
      </c>
      <c r="D2603" s="2">
        <v>3.14</v>
      </c>
      <c r="E2603" s="2">
        <v>490884</v>
      </c>
      <c r="F2603" s="2">
        <v>3.13</v>
      </c>
      <c r="G2603" s="2">
        <v>1536466.92</v>
      </c>
      <c r="H2603" s="6">
        <f t="shared" si="40"/>
        <v>6.4102564102564161E-3</v>
      </c>
      <c r="I2603" s="5"/>
      <c r="J2603" s="5"/>
      <c r="K2603" s="5"/>
    </row>
    <row r="2604" spans="2:11" ht="13.5" x14ac:dyDescent="0.35">
      <c r="B2604" s="4">
        <v>45793</v>
      </c>
      <c r="C2604" s="2">
        <v>3.14</v>
      </c>
      <c r="D2604" s="2">
        <v>3.14</v>
      </c>
      <c r="E2604" s="2">
        <v>0</v>
      </c>
      <c r="F2604" s="2">
        <v>0</v>
      </c>
      <c r="G2604" s="2">
        <v>0</v>
      </c>
      <c r="H2604" s="6">
        <f t="shared" si="40"/>
        <v>0</v>
      </c>
      <c r="I2604" s="5"/>
      <c r="J2604" s="5"/>
      <c r="K2604" s="5"/>
    </row>
    <row r="2605" spans="2:11" ht="13.5" x14ac:dyDescent="0.35">
      <c r="B2605" s="4">
        <v>45796</v>
      </c>
      <c r="C2605" s="2">
        <v>3.24</v>
      </c>
      <c r="D2605" s="2">
        <v>3.24</v>
      </c>
      <c r="E2605" s="2">
        <v>79329</v>
      </c>
      <c r="F2605" s="2">
        <v>3.2570000000000001</v>
      </c>
      <c r="G2605" s="2">
        <v>258374.55300000001</v>
      </c>
      <c r="H2605" s="6">
        <f t="shared" si="40"/>
        <v>3.1847133757961811E-2</v>
      </c>
      <c r="I2605" s="5"/>
      <c r="J2605" s="5"/>
      <c r="K2605" s="5"/>
    </row>
    <row r="2606" spans="2:11" ht="13.5" x14ac:dyDescent="0.35">
      <c r="B2606" s="4">
        <v>45797</v>
      </c>
      <c r="C2606" s="2">
        <v>3.24</v>
      </c>
      <c r="D2606" s="2">
        <v>3.24</v>
      </c>
      <c r="E2606" s="2">
        <v>7535</v>
      </c>
      <c r="F2606" s="2">
        <v>3.17</v>
      </c>
      <c r="G2606" s="2">
        <v>23885.95</v>
      </c>
      <c r="H2606" s="6">
        <f t="shared" si="40"/>
        <v>0</v>
      </c>
      <c r="I2606" s="5"/>
      <c r="J2606" s="5"/>
      <c r="K2606" s="5"/>
    </row>
    <row r="2607" spans="2:11" ht="13.5" x14ac:dyDescent="0.35">
      <c r="B2607" s="4">
        <v>45798</v>
      </c>
      <c r="C2607" s="2">
        <v>3.24</v>
      </c>
      <c r="D2607" s="2">
        <v>3.24</v>
      </c>
      <c r="E2607" s="2">
        <v>2505</v>
      </c>
      <c r="F2607" s="2">
        <v>3.14</v>
      </c>
      <c r="G2607" s="2">
        <v>7865.7</v>
      </c>
      <c r="H2607" s="6">
        <f t="shared" si="40"/>
        <v>0</v>
      </c>
      <c r="I2607" s="5"/>
      <c r="J2607" s="5"/>
      <c r="K2607" s="5"/>
    </row>
    <row r="2608" spans="2:11" ht="13.5" x14ac:dyDescent="0.35">
      <c r="B2608" s="4">
        <v>45799</v>
      </c>
      <c r="C2608" s="2">
        <v>3.2</v>
      </c>
      <c r="D2608" s="2">
        <v>3.2</v>
      </c>
      <c r="E2608" s="2">
        <v>1359</v>
      </c>
      <c r="F2608" s="2">
        <v>3.1520000000000001</v>
      </c>
      <c r="G2608" s="2">
        <v>4283.5680000000002</v>
      </c>
      <c r="H2608" s="6">
        <f t="shared" si="40"/>
        <v>-1.2345679012345689E-2</v>
      </c>
      <c r="I2608" s="5"/>
      <c r="J2608" s="5"/>
      <c r="K2608" s="5"/>
    </row>
    <row r="2609" spans="2:11" ht="13.5" x14ac:dyDescent="0.35">
      <c r="B2609" s="4">
        <v>45800</v>
      </c>
      <c r="C2609" s="2">
        <v>3.2</v>
      </c>
      <c r="D2609" s="2">
        <v>3.2</v>
      </c>
      <c r="E2609" s="2">
        <v>2683</v>
      </c>
      <c r="F2609" s="2">
        <v>3.1970000000000001</v>
      </c>
      <c r="G2609" s="2">
        <v>8577.5509999999995</v>
      </c>
      <c r="H2609" s="6">
        <f t="shared" si="40"/>
        <v>0</v>
      </c>
      <c r="I2609" s="5"/>
      <c r="J2609" s="5"/>
      <c r="K2609" s="5"/>
    </row>
    <row r="2610" spans="2:11" ht="13.5" x14ac:dyDescent="0.35">
      <c r="B2610" s="4">
        <v>45803</v>
      </c>
      <c r="C2610" s="2">
        <v>3.24</v>
      </c>
      <c r="D2610" s="2">
        <v>3.24</v>
      </c>
      <c r="E2610" s="2">
        <v>34669</v>
      </c>
      <c r="F2610" s="2">
        <v>3.24</v>
      </c>
      <c r="G2610" s="2">
        <v>112327.56</v>
      </c>
      <c r="H2610" s="6">
        <f t="shared" si="40"/>
        <v>1.2500000000000011E-2</v>
      </c>
      <c r="I2610" s="5"/>
      <c r="J2610" s="5"/>
      <c r="K2610" s="5"/>
    </row>
    <row r="2611" spans="2:11" ht="13.5" x14ac:dyDescent="0.35">
      <c r="B2611" s="4">
        <v>45804</v>
      </c>
      <c r="C2611" s="2">
        <v>3.24</v>
      </c>
      <c r="D2611" s="2">
        <v>3.24</v>
      </c>
      <c r="E2611" s="2">
        <v>16953</v>
      </c>
      <c r="F2611" s="2">
        <v>3.194</v>
      </c>
      <c r="G2611" s="2">
        <v>54147.881999999998</v>
      </c>
      <c r="H2611" s="6">
        <f t="shared" si="40"/>
        <v>0</v>
      </c>
      <c r="I2611" s="5"/>
      <c r="J2611" s="5"/>
      <c r="K2611" s="5"/>
    </row>
    <row r="2612" spans="2:11" ht="13.5" x14ac:dyDescent="0.35">
      <c r="B2612" s="4">
        <v>45805</v>
      </c>
      <c r="C2612" s="2">
        <v>3.26</v>
      </c>
      <c r="D2612" s="2">
        <v>3.26</v>
      </c>
      <c r="E2612" s="2">
        <v>12866</v>
      </c>
      <c r="F2612" s="2">
        <v>3.26</v>
      </c>
      <c r="G2612" s="2">
        <v>41943.16</v>
      </c>
      <c r="H2612" s="6">
        <f t="shared" si="40"/>
        <v>6.1728395061727073E-3</v>
      </c>
      <c r="I2612" s="5"/>
      <c r="J2612" s="5"/>
      <c r="K2612" s="5"/>
    </row>
    <row r="2613" spans="2:11" ht="13.5" x14ac:dyDescent="0.35">
      <c r="B2613" s="4">
        <v>45806</v>
      </c>
      <c r="C2613" s="2">
        <v>3.28</v>
      </c>
      <c r="D2613" s="2">
        <v>3.28</v>
      </c>
      <c r="E2613" s="2">
        <v>2918</v>
      </c>
      <c r="F2613" s="2">
        <v>3.2210000000000001</v>
      </c>
      <c r="G2613" s="2">
        <v>9398.8780000000006</v>
      </c>
      <c r="H2613" s="6">
        <f t="shared" si="40"/>
        <v>6.1349693251533804E-3</v>
      </c>
      <c r="I2613" s="5"/>
      <c r="J2613" s="5"/>
      <c r="K2613" s="5"/>
    </row>
    <row r="2614" spans="2:11" ht="13.5" x14ac:dyDescent="0.35">
      <c r="B2614" s="4">
        <v>45807</v>
      </c>
      <c r="C2614" s="2">
        <v>3.28</v>
      </c>
      <c r="D2614" s="2">
        <v>3.28</v>
      </c>
      <c r="E2614" s="2">
        <v>6070</v>
      </c>
      <c r="F2614" s="2">
        <v>3.26</v>
      </c>
      <c r="G2614" s="2">
        <v>19788.2</v>
      </c>
      <c r="H2614" s="6">
        <f t="shared" si="40"/>
        <v>0</v>
      </c>
      <c r="I2614" s="5"/>
      <c r="J2614" s="5"/>
      <c r="K2614" s="5"/>
    </row>
    <row r="2615" spans="2:11" ht="13.5" x14ac:dyDescent="0.35">
      <c r="B2615" s="4">
        <v>45810</v>
      </c>
      <c r="C2615" s="2">
        <v>3.3</v>
      </c>
      <c r="D2615" s="2">
        <v>3.3</v>
      </c>
      <c r="E2615" s="2">
        <v>21990</v>
      </c>
      <c r="F2615" s="2">
        <v>3.2949999999999999</v>
      </c>
      <c r="G2615" s="2">
        <v>72457.05</v>
      </c>
      <c r="H2615" s="6">
        <f t="shared" si="40"/>
        <v>6.0975609756097615E-3</v>
      </c>
      <c r="I2615" s="5"/>
      <c r="J2615" s="5"/>
      <c r="K2615" s="5"/>
    </row>
    <row r="2616" spans="2:11" ht="13.5" x14ac:dyDescent="0.35">
      <c r="B2616" s="4">
        <v>45811</v>
      </c>
      <c r="C2616" s="2">
        <v>3.32</v>
      </c>
      <c r="D2616" s="2">
        <v>3.32</v>
      </c>
      <c r="E2616" s="2">
        <v>8100</v>
      </c>
      <c r="F2616" s="2">
        <v>3.3</v>
      </c>
      <c r="G2616" s="2">
        <v>26730</v>
      </c>
      <c r="H2616" s="6">
        <f t="shared" si="40"/>
        <v>6.0606060606060667E-3</v>
      </c>
      <c r="I2616" s="5"/>
      <c r="J2616" s="5"/>
      <c r="K2616" s="5"/>
    </row>
    <row r="2617" spans="2:11" ht="13.5" x14ac:dyDescent="0.35">
      <c r="B2617" s="4">
        <v>45812</v>
      </c>
      <c r="C2617" s="2">
        <v>3.33</v>
      </c>
      <c r="D2617" s="2">
        <v>3.33</v>
      </c>
      <c r="E2617" s="2">
        <v>10062</v>
      </c>
      <c r="F2617" s="2">
        <v>3.3050000000000002</v>
      </c>
      <c r="G2617" s="2">
        <v>33254.910000000003</v>
      </c>
      <c r="H2617" s="6">
        <f t="shared" si="40"/>
        <v>3.0120481927711539E-3</v>
      </c>
      <c r="I2617" s="5"/>
      <c r="J2617" s="5"/>
      <c r="K2617" s="5"/>
    </row>
    <row r="2618" spans="2:11" ht="13.5" x14ac:dyDescent="0.35">
      <c r="B2618" s="4">
        <v>45813</v>
      </c>
      <c r="C2618" s="2">
        <v>3.32</v>
      </c>
      <c r="D2618" s="2">
        <v>3.32</v>
      </c>
      <c r="E2618" s="2">
        <v>25</v>
      </c>
      <c r="F2618" s="2">
        <v>3.32</v>
      </c>
      <c r="G2618" s="2">
        <v>83</v>
      </c>
      <c r="H2618" s="6">
        <f t="shared" si="40"/>
        <v>-3.0030030030030724E-3</v>
      </c>
      <c r="I2618" s="5"/>
      <c r="J2618" s="5"/>
      <c r="K2618" s="5"/>
    </row>
    <row r="2619" spans="2:11" ht="13.5" x14ac:dyDescent="0.35">
      <c r="B2619" s="4">
        <v>45817</v>
      </c>
      <c r="C2619" s="2">
        <v>3.32</v>
      </c>
      <c r="D2619" s="2">
        <v>3.32</v>
      </c>
      <c r="E2619" s="2">
        <v>0</v>
      </c>
      <c r="F2619" s="2">
        <v>0</v>
      </c>
      <c r="G2619" s="2">
        <v>0</v>
      </c>
      <c r="H2619" s="6">
        <f t="shared" si="40"/>
        <v>0</v>
      </c>
      <c r="I2619" s="5"/>
      <c r="J2619" s="5"/>
      <c r="K2619" s="5"/>
    </row>
    <row r="2620" spans="2:11" ht="13.5" x14ac:dyDescent="0.35">
      <c r="B2620" s="4">
        <v>45818</v>
      </c>
      <c r="C2620" s="2">
        <v>3.3</v>
      </c>
      <c r="D2620" s="2">
        <v>3.3</v>
      </c>
      <c r="E2620" s="2">
        <v>429</v>
      </c>
      <c r="F2620" s="2">
        <v>3.29</v>
      </c>
      <c r="G2620" s="2">
        <v>1411.41</v>
      </c>
      <c r="H2620" s="6">
        <f t="shared" si="40"/>
        <v>-6.0240963855421742E-3</v>
      </c>
      <c r="I2620" s="5"/>
      <c r="J2620" s="5"/>
      <c r="K2620" s="5"/>
    </row>
    <row r="2621" spans="2:11" ht="13.5" x14ac:dyDescent="0.35">
      <c r="B2621" s="4">
        <v>45819</v>
      </c>
      <c r="C2621" s="2">
        <v>3.32</v>
      </c>
      <c r="D2621" s="2">
        <v>3.32</v>
      </c>
      <c r="E2621" s="2">
        <v>1941</v>
      </c>
      <c r="F2621" s="2">
        <v>3.2789999999999999</v>
      </c>
      <c r="G2621" s="2">
        <v>6364.5389999999998</v>
      </c>
      <c r="H2621" s="6">
        <f t="shared" si="40"/>
        <v>6.0606060606060667E-3</v>
      </c>
      <c r="I2621" s="5"/>
      <c r="J2621" s="5"/>
      <c r="K2621" s="5"/>
    </row>
    <row r="2622" spans="2:11" ht="13.5" x14ac:dyDescent="0.35">
      <c r="B2622" s="4">
        <v>45820</v>
      </c>
      <c r="C2622" s="2">
        <v>3.32</v>
      </c>
      <c r="D2622" s="2">
        <v>3.32</v>
      </c>
      <c r="E2622" s="2">
        <v>10469</v>
      </c>
      <c r="F2622" s="2">
        <v>3.3149999999999999</v>
      </c>
      <c r="G2622" s="2">
        <v>34704.735000000001</v>
      </c>
      <c r="H2622" s="6">
        <f t="shared" si="40"/>
        <v>0</v>
      </c>
      <c r="I2622" s="5"/>
      <c r="J2622" s="5"/>
      <c r="K2622" s="5"/>
    </row>
    <row r="2623" spans="2:11" ht="13.5" x14ac:dyDescent="0.35">
      <c r="B2623" s="4">
        <v>45821</v>
      </c>
      <c r="C2623" s="2">
        <v>3.34</v>
      </c>
      <c r="D2623" s="2">
        <v>3.34</v>
      </c>
      <c r="E2623" s="2">
        <v>17630</v>
      </c>
      <c r="F2623" s="2">
        <v>3.3239999999999998</v>
      </c>
      <c r="G2623" s="2">
        <v>58602.12</v>
      </c>
      <c r="H2623" s="6">
        <f t="shared" si="40"/>
        <v>6.0240963855421742E-3</v>
      </c>
      <c r="I2623" s="5"/>
      <c r="J2623" s="5"/>
      <c r="K2623" s="5"/>
    </row>
    <row r="2624" spans="2:11" ht="13.5" x14ac:dyDescent="0.35">
      <c r="B2624" s="4">
        <v>45824</v>
      </c>
      <c r="C2624" s="2">
        <v>3.35</v>
      </c>
      <c r="D2624" s="2">
        <v>3.35</v>
      </c>
      <c r="E2624" s="2">
        <v>462451</v>
      </c>
      <c r="F2624" s="2">
        <v>3.32</v>
      </c>
      <c r="G2624" s="2">
        <v>1535337.32</v>
      </c>
      <c r="H2624" s="6">
        <f t="shared" si="40"/>
        <v>2.9940119760479733E-3</v>
      </c>
      <c r="I2624" s="5"/>
      <c r="J2624" s="5"/>
      <c r="K2624" s="5"/>
    </row>
    <row r="2625" spans="2:11" ht="13.5" x14ac:dyDescent="0.35">
      <c r="B2625" s="4">
        <v>45825</v>
      </c>
      <c r="C2625" s="2">
        <v>3.35</v>
      </c>
      <c r="D2625" s="2">
        <v>3.35</v>
      </c>
      <c r="E2625" s="2">
        <v>0</v>
      </c>
      <c r="F2625" s="2">
        <v>0</v>
      </c>
      <c r="G2625" s="2">
        <v>0</v>
      </c>
      <c r="H2625" s="6">
        <f t="shared" si="40"/>
        <v>0</v>
      </c>
      <c r="I2625" s="5"/>
      <c r="J2625" s="5"/>
      <c r="K2625" s="5"/>
    </row>
    <row r="2626" spans="2:11" ht="13.5" x14ac:dyDescent="0.35">
      <c r="B2626" s="4">
        <v>45826</v>
      </c>
      <c r="C2626" s="2">
        <v>3.34</v>
      </c>
      <c r="D2626" s="2">
        <v>3.34</v>
      </c>
      <c r="E2626" s="2">
        <v>5457</v>
      </c>
      <c r="F2626" s="2">
        <v>3.2690000000000001</v>
      </c>
      <c r="G2626" s="2">
        <v>17838.933000000001</v>
      </c>
      <c r="H2626" s="6">
        <f t="shared" si="40"/>
        <v>-2.9850746268657406E-3</v>
      </c>
      <c r="I2626" s="5"/>
      <c r="J2626" s="5"/>
      <c r="K2626" s="5"/>
    </row>
    <row r="2627" spans="2:11" ht="13.5" x14ac:dyDescent="0.35">
      <c r="B2627" s="4">
        <v>45827</v>
      </c>
      <c r="C2627" s="2">
        <v>3.35</v>
      </c>
      <c r="D2627" s="2">
        <v>3.35</v>
      </c>
      <c r="E2627" s="2">
        <v>20777</v>
      </c>
      <c r="F2627" s="2">
        <v>3.331</v>
      </c>
      <c r="G2627" s="2">
        <v>69208.187000000005</v>
      </c>
      <c r="H2627" s="6">
        <f t="shared" si="40"/>
        <v>2.9940119760479733E-3</v>
      </c>
      <c r="I2627" s="5"/>
      <c r="J2627" s="5"/>
      <c r="K2627" s="5"/>
    </row>
    <row r="2628" spans="2:11" ht="13.5" x14ac:dyDescent="0.35">
      <c r="B2628" s="4">
        <v>45828</v>
      </c>
      <c r="C2628" s="2">
        <v>3.35</v>
      </c>
      <c r="D2628" s="2">
        <v>3.35</v>
      </c>
      <c r="E2628" s="2">
        <v>0</v>
      </c>
      <c r="F2628" s="2">
        <v>0</v>
      </c>
      <c r="G2628" s="2">
        <v>0</v>
      </c>
      <c r="H2628" s="6">
        <f t="shared" si="40"/>
        <v>0</v>
      </c>
      <c r="I2628" s="5"/>
      <c r="J2628" s="5"/>
      <c r="K2628" s="5"/>
    </row>
    <row r="2629" spans="2:11" ht="13.5" x14ac:dyDescent="0.35">
      <c r="B2629" s="4">
        <v>45831</v>
      </c>
      <c r="C2629" s="2">
        <v>3.35</v>
      </c>
      <c r="D2629" s="2">
        <v>3.35</v>
      </c>
      <c r="E2629" s="2">
        <v>60118</v>
      </c>
      <c r="F2629" s="2">
        <v>3.32</v>
      </c>
      <c r="G2629" s="2">
        <v>199591.76</v>
      </c>
      <c r="H2629" s="6">
        <f t="shared" si="40"/>
        <v>0</v>
      </c>
      <c r="I2629" s="5"/>
      <c r="J2629" s="5"/>
      <c r="K2629" s="5"/>
    </row>
    <row r="2630" spans="2:11" ht="13.5" x14ac:dyDescent="0.35">
      <c r="B2630" s="4">
        <v>45832</v>
      </c>
      <c r="C2630" s="2">
        <v>3.38</v>
      </c>
      <c r="D2630" s="2">
        <v>3.38</v>
      </c>
      <c r="E2630" s="2">
        <v>105519</v>
      </c>
      <c r="F2630" s="2">
        <v>3.351</v>
      </c>
      <c r="G2630" s="2">
        <v>353594.16899999999</v>
      </c>
      <c r="H2630" s="6">
        <f t="shared" si="40"/>
        <v>8.9552238805969565E-3</v>
      </c>
      <c r="I2630" s="5"/>
      <c r="J2630" s="5"/>
      <c r="K2630" s="5"/>
    </row>
    <row r="2631" spans="2:11" ht="13.5" x14ac:dyDescent="0.35">
      <c r="B2631" s="4">
        <v>45833</v>
      </c>
      <c r="C2631" s="2">
        <v>3.39</v>
      </c>
      <c r="D2631" s="2">
        <v>3.39</v>
      </c>
      <c r="E2631" s="2">
        <v>134577</v>
      </c>
      <c r="F2631" s="2">
        <v>3.3679999999999999</v>
      </c>
      <c r="G2631" s="2">
        <v>453255.33600000001</v>
      </c>
      <c r="H2631" s="6">
        <f t="shared" ref="H2631:H2695" si="41">(D2631-D2630)/D2630</f>
        <v>2.9585798816568732E-3</v>
      </c>
      <c r="I2631" s="5"/>
      <c r="J2631" s="5"/>
      <c r="K2631" s="5"/>
    </row>
    <row r="2632" spans="2:11" ht="13.5" x14ac:dyDescent="0.35">
      <c r="B2632" s="4">
        <v>45835</v>
      </c>
      <c r="C2632" s="2">
        <v>3.4</v>
      </c>
      <c r="D2632" s="2">
        <v>3.4</v>
      </c>
      <c r="E2632" s="2">
        <v>20181</v>
      </c>
      <c r="F2632" s="2">
        <v>3.35</v>
      </c>
      <c r="G2632" s="2">
        <v>67606.350000000006</v>
      </c>
      <c r="H2632" s="6">
        <f t="shared" si="41"/>
        <v>2.9498525073745683E-3</v>
      </c>
      <c r="I2632" s="5"/>
      <c r="J2632" s="5"/>
      <c r="K2632" s="5"/>
    </row>
    <row r="2633" spans="2:11" ht="13.5" x14ac:dyDescent="0.35">
      <c r="B2633" s="4">
        <v>45838</v>
      </c>
      <c r="C2633" s="2">
        <v>3.38</v>
      </c>
      <c r="D2633" s="2">
        <v>3.38</v>
      </c>
      <c r="E2633" s="2">
        <v>14075</v>
      </c>
      <c r="F2633" s="2">
        <v>3.3029999999999999</v>
      </c>
      <c r="G2633" s="2">
        <v>46489.724999999999</v>
      </c>
      <c r="H2633" s="6">
        <f t="shared" si="41"/>
        <v>-5.8823529411764757E-3</v>
      </c>
      <c r="I2633" s="5"/>
      <c r="J2633" s="5"/>
      <c r="K2633" s="5"/>
    </row>
    <row r="2634" spans="2:11" ht="13.5" x14ac:dyDescent="0.35">
      <c r="B2634" s="4">
        <v>45839</v>
      </c>
      <c r="C2634" s="2">
        <v>3.4</v>
      </c>
      <c r="D2634" s="2">
        <v>3.4</v>
      </c>
      <c r="E2634" s="2">
        <v>3</v>
      </c>
      <c r="F2634" s="2">
        <v>3.4</v>
      </c>
      <c r="G2634" s="2">
        <v>10.199999999999999</v>
      </c>
      <c r="H2634" s="6">
        <f t="shared" si="41"/>
        <v>5.9171597633136145E-3</v>
      </c>
      <c r="I2634" s="5"/>
      <c r="J2634" s="5"/>
      <c r="K2634" s="5"/>
    </row>
    <row r="2635" spans="2:11" ht="13.5" x14ac:dyDescent="0.35">
      <c r="B2635" s="4">
        <v>45840</v>
      </c>
      <c r="C2635" s="2">
        <v>3.32</v>
      </c>
      <c r="D2635" s="2">
        <v>3.32</v>
      </c>
      <c r="E2635" s="2">
        <v>54894</v>
      </c>
      <c r="F2635" s="2">
        <v>3.302</v>
      </c>
      <c r="G2635" s="2">
        <v>181259.98800000001</v>
      </c>
      <c r="H2635" s="6">
        <f t="shared" si="41"/>
        <v>-2.3529411764705903E-2</v>
      </c>
      <c r="I2635" s="5"/>
      <c r="J2635" s="5"/>
      <c r="K2635" s="5"/>
    </row>
    <row r="2636" spans="2:11" ht="13.5" x14ac:dyDescent="0.35">
      <c r="B2636" s="4">
        <v>45841</v>
      </c>
      <c r="C2636" s="2">
        <v>3.36</v>
      </c>
      <c r="D2636" s="2">
        <v>3.36</v>
      </c>
      <c r="E2636" s="2">
        <v>58442</v>
      </c>
      <c r="F2636" s="2">
        <v>3.3069999999999999</v>
      </c>
      <c r="G2636" s="2">
        <v>193267.69399999999</v>
      </c>
      <c r="H2636" s="6">
        <f t="shared" si="41"/>
        <v>1.2048192771084348E-2</v>
      </c>
      <c r="I2636" s="5"/>
      <c r="J2636" s="5"/>
      <c r="K2636" s="5"/>
    </row>
    <row r="2637" spans="2:11" ht="13.5" x14ac:dyDescent="0.35">
      <c r="B2637" s="4">
        <v>45842</v>
      </c>
      <c r="C2637" s="2">
        <v>3.36</v>
      </c>
      <c r="D2637" s="2">
        <v>3.36</v>
      </c>
      <c r="E2637" s="2">
        <v>5300</v>
      </c>
      <c r="F2637" s="2">
        <v>3.3570000000000002</v>
      </c>
      <c r="G2637" s="2">
        <v>17792.099999999999</v>
      </c>
      <c r="H2637" s="6">
        <f t="shared" si="41"/>
        <v>0</v>
      </c>
      <c r="I2637" s="5"/>
      <c r="J2637" s="5"/>
      <c r="K2637" s="5"/>
    </row>
    <row r="2638" spans="2:11" ht="13.5" x14ac:dyDescent="0.35">
      <c r="B2638" s="4">
        <v>45845</v>
      </c>
      <c r="C2638" s="2">
        <v>3.4</v>
      </c>
      <c r="D2638" s="2">
        <v>3.4</v>
      </c>
      <c r="E2638" s="2">
        <v>25476</v>
      </c>
      <c r="F2638" s="2">
        <v>3.3809999999999998</v>
      </c>
      <c r="G2638" s="2">
        <v>86134.356</v>
      </c>
      <c r="H2638" s="6">
        <f t="shared" si="41"/>
        <v>1.1904761904761916E-2</v>
      </c>
      <c r="I2638" s="5"/>
      <c r="J2638" s="5"/>
      <c r="K2638" s="5"/>
    </row>
    <row r="2639" spans="2:11" ht="13.5" x14ac:dyDescent="0.35">
      <c r="B2639" s="4">
        <v>45846</v>
      </c>
      <c r="C2639" s="2">
        <v>3.45</v>
      </c>
      <c r="D2639" s="2">
        <v>3.45</v>
      </c>
      <c r="E2639" s="2">
        <v>89628</v>
      </c>
      <c r="F2639" s="2">
        <v>3.4</v>
      </c>
      <c r="G2639" s="2">
        <v>304735.2</v>
      </c>
      <c r="H2639" s="6">
        <f t="shared" si="41"/>
        <v>1.4705882352941256E-2</v>
      </c>
      <c r="I2639" s="5"/>
      <c r="J2639" s="5"/>
      <c r="K2639" s="5"/>
    </row>
    <row r="2640" spans="2:11" ht="13.5" x14ac:dyDescent="0.35">
      <c r="B2640" s="4">
        <v>45847</v>
      </c>
      <c r="C2640" s="2">
        <v>3.59</v>
      </c>
      <c r="D2640" s="2">
        <v>3.59</v>
      </c>
      <c r="E2640" s="2">
        <v>370572</v>
      </c>
      <c r="F2640" s="2">
        <v>3.5960000000000001</v>
      </c>
      <c r="G2640" s="2">
        <v>1332576.912</v>
      </c>
      <c r="H2640" s="6">
        <f t="shared" si="41"/>
        <v>4.0579710144927443E-2</v>
      </c>
      <c r="I2640" s="5"/>
      <c r="J2640" s="5"/>
      <c r="K2640" s="5"/>
    </row>
    <row r="2641" spans="2:11" ht="13.5" x14ac:dyDescent="0.35">
      <c r="B2641" s="4">
        <v>45848</v>
      </c>
      <c r="C2641" s="2">
        <v>3.6</v>
      </c>
      <c r="D2641" s="2">
        <v>3.6</v>
      </c>
      <c r="E2641" s="2">
        <v>266037</v>
      </c>
      <c r="F2641" s="2">
        <v>3.6469999999999998</v>
      </c>
      <c r="G2641" s="2">
        <v>970236.93900000001</v>
      </c>
      <c r="H2641" s="6">
        <f t="shared" si="41"/>
        <v>2.7855153203343265E-3</v>
      </c>
      <c r="I2641" s="5"/>
      <c r="J2641" s="5"/>
      <c r="K2641" s="5"/>
    </row>
    <row r="2642" spans="2:11" ht="13.5" x14ac:dyDescent="0.35">
      <c r="B2642" s="4">
        <v>45849</v>
      </c>
      <c r="C2642" s="2">
        <v>3.52</v>
      </c>
      <c r="D2642" s="2">
        <v>3.52</v>
      </c>
      <c r="E2642" s="2">
        <v>56454</v>
      </c>
      <c r="F2642" s="2">
        <v>3.577</v>
      </c>
      <c r="G2642" s="2">
        <v>201935.95800000001</v>
      </c>
      <c r="H2642" s="6">
        <f t="shared" si="41"/>
        <v>-2.222222222222224E-2</v>
      </c>
      <c r="I2642" s="5"/>
      <c r="J2642" s="5"/>
      <c r="K2642" s="5"/>
    </row>
    <row r="2643" spans="2:11" ht="13.5" x14ac:dyDescent="0.35">
      <c r="B2643" s="4">
        <v>45852</v>
      </c>
      <c r="C2643" s="2">
        <v>3.46</v>
      </c>
      <c r="D2643" s="2">
        <v>3.46</v>
      </c>
      <c r="E2643" s="2">
        <v>16526</v>
      </c>
      <c r="F2643" s="2">
        <v>3.5019999999999998</v>
      </c>
      <c r="G2643" s="2">
        <v>57874.052000000003</v>
      </c>
      <c r="H2643" s="6">
        <f t="shared" si="41"/>
        <v>-1.7045454545454562E-2</v>
      </c>
      <c r="I2643" s="5"/>
      <c r="J2643" s="5"/>
      <c r="K2643" s="5"/>
    </row>
    <row r="2644" spans="2:11" ht="13.5" x14ac:dyDescent="0.35">
      <c r="B2644" s="4">
        <v>45853</v>
      </c>
      <c r="C2644" s="2">
        <v>3.47</v>
      </c>
      <c r="D2644" s="2">
        <v>3.47</v>
      </c>
      <c r="E2644" s="2">
        <v>9323</v>
      </c>
      <c r="F2644" s="2">
        <v>3.488</v>
      </c>
      <c r="G2644" s="2">
        <v>32518.624</v>
      </c>
      <c r="H2644" s="6">
        <f t="shared" si="41"/>
        <v>2.8901734104046909E-3</v>
      </c>
      <c r="I2644" s="5"/>
      <c r="J2644" s="5"/>
      <c r="K2644" s="5"/>
    </row>
    <row r="2645" spans="2:11" ht="13.5" x14ac:dyDescent="0.35">
      <c r="B2645" s="4">
        <v>45854</v>
      </c>
      <c r="C2645" s="2">
        <v>3.45</v>
      </c>
      <c r="D2645" s="2">
        <v>3.45</v>
      </c>
      <c r="E2645" s="2">
        <v>8383</v>
      </c>
      <c r="F2645" s="2">
        <v>3.4689999999999999</v>
      </c>
      <c r="G2645" s="2">
        <v>29080.627</v>
      </c>
      <c r="H2645" s="6">
        <f t="shared" si="41"/>
        <v>-5.7636887608069213E-3</v>
      </c>
      <c r="I2645" s="5"/>
      <c r="J2645" s="5"/>
      <c r="K2645" s="5"/>
    </row>
    <row r="2646" spans="2:11" ht="13.5" x14ac:dyDescent="0.35">
      <c r="B2646" s="4">
        <v>45855</v>
      </c>
      <c r="C2646" s="2">
        <v>3.4</v>
      </c>
      <c r="D2646" s="2">
        <v>3.4</v>
      </c>
      <c r="E2646" s="2">
        <v>3277</v>
      </c>
      <c r="F2646" s="2">
        <v>3.4049999999999998</v>
      </c>
      <c r="G2646" s="2">
        <v>11158.184999999999</v>
      </c>
      <c r="H2646" s="6">
        <f t="shared" si="41"/>
        <v>-1.4492753623188482E-2</v>
      </c>
      <c r="I2646" s="5"/>
      <c r="J2646" s="5"/>
      <c r="K2646" s="5"/>
    </row>
    <row r="2647" spans="2:11" ht="13.5" x14ac:dyDescent="0.35">
      <c r="B2647" s="4">
        <v>45856</v>
      </c>
      <c r="C2647" s="2">
        <v>3.45</v>
      </c>
      <c r="D2647" s="2">
        <v>3.45</v>
      </c>
      <c r="E2647" s="2">
        <v>5302</v>
      </c>
      <c r="F2647" s="2">
        <v>3.45</v>
      </c>
      <c r="G2647" s="2">
        <v>18291.900000000001</v>
      </c>
      <c r="H2647" s="6">
        <f t="shared" si="41"/>
        <v>1.4705882352941256E-2</v>
      </c>
      <c r="I2647" s="5"/>
      <c r="J2647" s="5"/>
      <c r="K2647" s="5"/>
    </row>
    <row r="2648" spans="2:11" ht="13.5" x14ac:dyDescent="0.35">
      <c r="B2648" s="4">
        <v>45859</v>
      </c>
      <c r="C2648" s="2">
        <v>3.5</v>
      </c>
      <c r="D2648" s="2">
        <v>3.5</v>
      </c>
      <c r="E2648" s="2">
        <v>2755</v>
      </c>
      <c r="F2648" s="2">
        <v>3.4969999999999999</v>
      </c>
      <c r="G2648" s="2">
        <v>9634.2350000000006</v>
      </c>
      <c r="H2648" s="6">
        <f t="shared" si="41"/>
        <v>1.4492753623188354E-2</v>
      </c>
      <c r="I2648" s="5"/>
      <c r="J2648" s="5"/>
      <c r="K2648" s="5"/>
    </row>
    <row r="2649" spans="2:11" ht="13.5" x14ac:dyDescent="0.35">
      <c r="B2649" s="4">
        <v>45860</v>
      </c>
      <c r="C2649" s="2">
        <v>3.4</v>
      </c>
      <c r="D2649" s="2">
        <v>3.4</v>
      </c>
      <c r="E2649" s="2">
        <v>144973</v>
      </c>
      <c r="F2649" s="2">
        <v>3.4089999999999998</v>
      </c>
      <c r="G2649" s="2">
        <v>494212.95699999999</v>
      </c>
      <c r="H2649" s="6">
        <f t="shared" si="41"/>
        <v>-2.8571428571428598E-2</v>
      </c>
      <c r="I2649" s="5"/>
      <c r="J2649" s="5"/>
      <c r="K2649" s="5"/>
    </row>
    <row r="2650" spans="2:11" ht="13.5" x14ac:dyDescent="0.35">
      <c r="B2650" s="4">
        <v>45861</v>
      </c>
      <c r="C2650" s="2">
        <v>3.45</v>
      </c>
      <c r="D2650" s="2">
        <v>3.45</v>
      </c>
      <c r="E2650" s="2">
        <v>1798</v>
      </c>
      <c r="F2650" s="2">
        <v>3.4279999999999999</v>
      </c>
      <c r="G2650" s="2">
        <v>6163.5439999999999</v>
      </c>
      <c r="H2650" s="6">
        <f t="shared" si="41"/>
        <v>1.4705882352941256E-2</v>
      </c>
      <c r="I2650" s="5"/>
      <c r="J2650" s="5"/>
      <c r="K2650" s="5"/>
    </row>
    <row r="2651" spans="2:11" ht="13.5" x14ac:dyDescent="0.35">
      <c r="B2651" s="4">
        <v>45862</v>
      </c>
      <c r="C2651" s="2">
        <v>3.4</v>
      </c>
      <c r="D2651" s="2">
        <v>3.4</v>
      </c>
      <c r="E2651" s="2">
        <v>7844</v>
      </c>
      <c r="F2651" s="2">
        <v>3.4</v>
      </c>
      <c r="G2651" s="2">
        <v>26669.599999999999</v>
      </c>
      <c r="H2651" s="6">
        <f t="shared" si="41"/>
        <v>-1.4492753623188482E-2</v>
      </c>
      <c r="I2651" s="5"/>
      <c r="J2651" s="5"/>
      <c r="K2651" s="5"/>
    </row>
    <row r="2652" spans="2:11" ht="13.5" x14ac:dyDescent="0.35">
      <c r="B2652" s="4">
        <v>45866</v>
      </c>
      <c r="C2652" s="2">
        <v>3.4</v>
      </c>
      <c r="D2652" s="2">
        <v>3.4</v>
      </c>
      <c r="E2652" s="2">
        <v>11900</v>
      </c>
      <c r="F2652" s="2">
        <v>3.3929999999999998</v>
      </c>
      <c r="G2652" s="2">
        <v>40376.699999999997</v>
      </c>
      <c r="H2652" s="6">
        <f t="shared" si="41"/>
        <v>0</v>
      </c>
      <c r="I2652" s="5"/>
      <c r="J2652" s="5"/>
      <c r="K2652" s="5"/>
    </row>
    <row r="2653" spans="2:11" ht="13.5" x14ac:dyDescent="0.35">
      <c r="B2653" s="4">
        <v>45867</v>
      </c>
      <c r="C2653" s="2">
        <v>3.4</v>
      </c>
      <c r="D2653" s="2">
        <v>3.4</v>
      </c>
      <c r="E2653" s="2">
        <v>4081</v>
      </c>
      <c r="F2653" s="2">
        <v>3.4009999999999998</v>
      </c>
      <c r="G2653" s="2">
        <v>13879.481</v>
      </c>
      <c r="H2653" s="6">
        <f t="shared" si="41"/>
        <v>0</v>
      </c>
      <c r="I2653" s="5"/>
      <c r="J2653" s="5"/>
      <c r="K2653" s="5"/>
    </row>
    <row r="2654" spans="2:11" ht="13.5" x14ac:dyDescent="0.35">
      <c r="B2654" s="4">
        <v>45868</v>
      </c>
      <c r="C2654" s="2">
        <v>3.4</v>
      </c>
      <c r="D2654" s="2">
        <v>3.4</v>
      </c>
      <c r="E2654" s="2">
        <v>3007</v>
      </c>
      <c r="F2654" s="2">
        <v>3.4</v>
      </c>
      <c r="G2654" s="2">
        <v>10223.799999999999</v>
      </c>
      <c r="H2654" s="6">
        <f t="shared" si="41"/>
        <v>0</v>
      </c>
      <c r="I2654" s="5"/>
      <c r="J2654" s="5"/>
      <c r="K2654" s="5"/>
    </row>
    <row r="2655" spans="2:11" ht="13.5" x14ac:dyDescent="0.35">
      <c r="B2655" s="4">
        <v>45869</v>
      </c>
      <c r="C2655" s="2">
        <v>3.4</v>
      </c>
      <c r="D2655" s="2">
        <v>3.4</v>
      </c>
      <c r="E2655" s="2">
        <v>500</v>
      </c>
      <c r="F2655" s="2">
        <v>3.4</v>
      </c>
      <c r="G2655" s="2">
        <v>1700</v>
      </c>
      <c r="H2655" s="6">
        <f t="shared" si="41"/>
        <v>0</v>
      </c>
      <c r="I2655" s="5"/>
      <c r="J2655" s="5"/>
      <c r="K2655" s="5"/>
    </row>
    <row r="2656" spans="2:11" ht="13.5" x14ac:dyDescent="0.35">
      <c r="B2656" s="4">
        <v>45870</v>
      </c>
      <c r="C2656" s="2">
        <v>3.52</v>
      </c>
      <c r="D2656" s="2">
        <v>3.52</v>
      </c>
      <c r="E2656" s="2">
        <v>59815</v>
      </c>
      <c r="F2656" s="2">
        <v>3.423</v>
      </c>
      <c r="G2656" s="2">
        <v>204746.745</v>
      </c>
      <c r="H2656" s="6">
        <f t="shared" si="41"/>
        <v>3.5294117647058858E-2</v>
      </c>
      <c r="I2656" s="5"/>
      <c r="J2656" s="5"/>
      <c r="K2656" s="5"/>
    </row>
    <row r="2657" spans="2:11" ht="13.5" x14ac:dyDescent="0.35">
      <c r="B2657" s="4">
        <v>45873</v>
      </c>
      <c r="C2657" s="2">
        <v>3.52</v>
      </c>
      <c r="D2657" s="2">
        <v>3.52</v>
      </c>
      <c r="E2657" s="2">
        <v>5522</v>
      </c>
      <c r="F2657" s="2">
        <v>3.4660000000000002</v>
      </c>
      <c r="G2657" s="2">
        <v>19139.252</v>
      </c>
      <c r="H2657" s="6">
        <f t="shared" si="41"/>
        <v>0</v>
      </c>
      <c r="I2657" s="5"/>
      <c r="J2657" s="5"/>
      <c r="K2657" s="5"/>
    </row>
    <row r="2658" spans="2:11" ht="13.5" x14ac:dyDescent="0.35">
      <c r="B2658" s="4">
        <v>45874</v>
      </c>
      <c r="C2658" s="2">
        <v>3.5</v>
      </c>
      <c r="D2658" s="2">
        <v>3.5</v>
      </c>
      <c r="E2658" s="2">
        <v>338823</v>
      </c>
      <c r="F2658" s="2">
        <v>3.4129999999999998</v>
      </c>
      <c r="G2658" s="2">
        <v>1156402.899</v>
      </c>
      <c r="H2658" s="6">
        <f t="shared" si="41"/>
        <v>-5.6818181818181872E-3</v>
      </c>
      <c r="I2658" s="5"/>
      <c r="J2658" s="5"/>
      <c r="K2658" s="5"/>
    </row>
    <row r="2659" spans="2:11" ht="13.5" x14ac:dyDescent="0.35">
      <c r="B2659" s="4">
        <v>45875</v>
      </c>
      <c r="C2659" s="2">
        <v>3.5</v>
      </c>
      <c r="D2659" s="2">
        <v>3.5</v>
      </c>
      <c r="E2659" s="2">
        <v>11050</v>
      </c>
      <c r="F2659" s="2">
        <v>3.5129999999999999</v>
      </c>
      <c r="G2659" s="2">
        <v>38818.65</v>
      </c>
      <c r="H2659" s="6">
        <f t="shared" si="41"/>
        <v>0</v>
      </c>
      <c r="I2659" s="5"/>
      <c r="J2659" s="5"/>
      <c r="K2659" s="5"/>
    </row>
    <row r="2660" spans="2:11" ht="13.5" x14ac:dyDescent="0.35">
      <c r="B2660" s="4">
        <v>45876</v>
      </c>
      <c r="C2660" s="2">
        <v>3.55</v>
      </c>
      <c r="D2660" s="2">
        <v>3.55</v>
      </c>
      <c r="E2660" s="2">
        <v>4648</v>
      </c>
      <c r="F2660" s="2">
        <v>3.5489999999999999</v>
      </c>
      <c r="G2660" s="2">
        <v>16495.752</v>
      </c>
      <c r="H2660" s="6">
        <f t="shared" si="41"/>
        <v>1.4285714285714235E-2</v>
      </c>
      <c r="I2660" s="5"/>
      <c r="J2660" s="5"/>
      <c r="K2660" s="5"/>
    </row>
    <row r="2661" spans="2:11" ht="13.5" x14ac:dyDescent="0.35">
      <c r="B2661" s="4">
        <v>45877</v>
      </c>
      <c r="C2661" s="2">
        <v>3.65</v>
      </c>
      <c r="D2661" s="2">
        <v>3.65</v>
      </c>
      <c r="E2661" s="2">
        <v>24536</v>
      </c>
      <c r="F2661" s="2">
        <v>3.5960000000000001</v>
      </c>
      <c r="G2661" s="2">
        <v>88231.456000000006</v>
      </c>
      <c r="H2661" s="6">
        <f t="shared" si="41"/>
        <v>2.8169014084507067E-2</v>
      </c>
      <c r="I2661" s="5"/>
      <c r="J2661" s="5"/>
      <c r="K2661" s="5"/>
    </row>
    <row r="2662" spans="2:11" ht="13.5" x14ac:dyDescent="0.35">
      <c r="B2662" s="4">
        <v>45880</v>
      </c>
      <c r="C2662" s="2">
        <v>3.59</v>
      </c>
      <c r="D2662" s="2">
        <v>3.59</v>
      </c>
      <c r="E2662" s="2">
        <v>39422</v>
      </c>
      <c r="F2662" s="2">
        <v>3.5990000000000002</v>
      </c>
      <c r="G2662" s="2">
        <v>141879.77799999999</v>
      </c>
      <c r="H2662" s="6">
        <f t="shared" si="41"/>
        <v>-1.6438356164383577E-2</v>
      </c>
      <c r="I2662" s="5"/>
      <c r="J2662" s="5"/>
      <c r="K2662" s="5"/>
    </row>
    <row r="2663" spans="2:11" ht="13.5" x14ac:dyDescent="0.35">
      <c r="B2663" s="4">
        <v>45881</v>
      </c>
      <c r="C2663" s="2">
        <v>3.6</v>
      </c>
      <c r="D2663" s="2">
        <v>3.6</v>
      </c>
      <c r="E2663" s="2">
        <v>12555</v>
      </c>
      <c r="F2663" s="2">
        <v>3.5870000000000002</v>
      </c>
      <c r="G2663" s="2">
        <v>45034.785000000003</v>
      </c>
      <c r="H2663" s="6">
        <f t="shared" si="41"/>
        <v>2.7855153203343265E-3</v>
      </c>
      <c r="I2663" s="5"/>
      <c r="J2663" s="5"/>
      <c r="K2663" s="5"/>
    </row>
    <row r="2664" spans="2:11" ht="13.5" x14ac:dyDescent="0.35">
      <c r="B2664" s="4">
        <v>45883</v>
      </c>
      <c r="C2664" s="2">
        <v>3.59</v>
      </c>
      <c r="D2664" s="2">
        <v>3.59</v>
      </c>
      <c r="E2664" s="2">
        <v>50140</v>
      </c>
      <c r="F2664" s="2">
        <v>3.5950000000000002</v>
      </c>
      <c r="G2664" s="2">
        <v>180253.3</v>
      </c>
      <c r="H2664" s="6">
        <f t="shared" si="41"/>
        <v>-2.7777777777778421E-3</v>
      </c>
      <c r="I2664" s="5"/>
      <c r="J2664" s="5"/>
      <c r="K2664" s="5"/>
    </row>
    <row r="2665" spans="2:11" ht="13.5" x14ac:dyDescent="0.35">
      <c r="B2665" s="4">
        <v>45884</v>
      </c>
      <c r="C2665" s="2">
        <v>3.64</v>
      </c>
      <c r="D2665" s="2">
        <v>3.64</v>
      </c>
      <c r="E2665" s="2">
        <v>10377</v>
      </c>
      <c r="F2665" s="2">
        <v>3.593</v>
      </c>
      <c r="G2665" s="2">
        <v>37284.561000000002</v>
      </c>
      <c r="H2665" s="6">
        <f t="shared" si="41"/>
        <v>1.3927576601671383E-2</v>
      </c>
      <c r="I2665" s="5"/>
      <c r="J2665" s="5"/>
      <c r="K2665" s="5"/>
    </row>
    <row r="2666" spans="2:11" ht="13.5" x14ac:dyDescent="0.35">
      <c r="B2666" s="4">
        <v>45887</v>
      </c>
      <c r="C2666" s="2">
        <v>3.6</v>
      </c>
      <c r="D2666" s="2">
        <v>3.6</v>
      </c>
      <c r="E2666" s="2">
        <v>10000</v>
      </c>
      <c r="F2666" s="2">
        <v>3.6</v>
      </c>
      <c r="G2666" s="2">
        <v>36000</v>
      </c>
      <c r="H2666" s="6">
        <f t="shared" si="41"/>
        <v>-1.0989010989010999E-2</v>
      </c>
      <c r="I2666" s="5"/>
      <c r="J2666" s="5"/>
      <c r="K2666" s="5"/>
    </row>
    <row r="2667" spans="2:11" ht="13.5" x14ac:dyDescent="0.35">
      <c r="B2667" s="4">
        <v>45888</v>
      </c>
      <c r="C2667" s="2">
        <v>3.6</v>
      </c>
      <c r="D2667" s="2">
        <v>3.6</v>
      </c>
      <c r="E2667" s="2">
        <v>9058</v>
      </c>
      <c r="F2667" s="2">
        <v>3.6</v>
      </c>
      <c r="G2667" s="2">
        <v>32608.799999999999</v>
      </c>
      <c r="H2667" s="6">
        <f t="shared" si="41"/>
        <v>0</v>
      </c>
      <c r="I2667" s="5"/>
      <c r="J2667" s="5"/>
      <c r="K2667" s="5"/>
    </row>
    <row r="2668" spans="2:11" ht="13.5" x14ac:dyDescent="0.35">
      <c r="B2668" s="4">
        <v>45889</v>
      </c>
      <c r="C2668" s="2">
        <v>3.6</v>
      </c>
      <c r="D2668" s="2">
        <v>3.6</v>
      </c>
      <c r="E2668" s="2">
        <v>10241</v>
      </c>
      <c r="F2668" s="2">
        <v>3.609</v>
      </c>
      <c r="G2668" s="2">
        <v>36959.769</v>
      </c>
      <c r="H2668" s="6">
        <f t="shared" si="41"/>
        <v>0</v>
      </c>
      <c r="I2668" s="5"/>
      <c r="J2668" s="5"/>
      <c r="K2668" s="5"/>
    </row>
    <row r="2669" spans="2:11" ht="13.5" x14ac:dyDescent="0.35">
      <c r="B2669" s="4">
        <v>45890</v>
      </c>
      <c r="C2669" s="2">
        <v>3.6</v>
      </c>
      <c r="D2669" s="2">
        <v>3.6</v>
      </c>
      <c r="E2669" s="2">
        <v>5020</v>
      </c>
      <c r="F2669" s="2">
        <v>3.6</v>
      </c>
      <c r="G2669" s="2">
        <v>18072</v>
      </c>
      <c r="H2669" s="6">
        <f t="shared" si="41"/>
        <v>0</v>
      </c>
      <c r="I2669" s="5"/>
      <c r="J2669" s="5"/>
      <c r="K2669" s="5"/>
    </row>
    <row r="2670" spans="2:11" ht="13.5" x14ac:dyDescent="0.35">
      <c r="B2670" s="4">
        <v>45891</v>
      </c>
      <c r="C2670" s="2">
        <v>3.55</v>
      </c>
      <c r="D2670" s="2">
        <v>3.55</v>
      </c>
      <c r="E2670" s="2">
        <v>251</v>
      </c>
      <c r="F2670" s="2">
        <v>3.5830000000000002</v>
      </c>
      <c r="G2670" s="2">
        <v>899.33299999999997</v>
      </c>
      <c r="H2670" s="6">
        <f t="shared" si="41"/>
        <v>-1.3888888888888963E-2</v>
      </c>
      <c r="I2670" s="5"/>
      <c r="J2670" s="5"/>
      <c r="K2670" s="5"/>
    </row>
    <row r="2671" spans="2:11" ht="13.5" x14ac:dyDescent="0.35">
      <c r="B2671" s="4">
        <v>45894</v>
      </c>
      <c r="C2671" s="2">
        <v>3.55</v>
      </c>
      <c r="D2671" s="2">
        <v>3.55</v>
      </c>
      <c r="E2671" s="2">
        <v>0</v>
      </c>
      <c r="F2671" s="2">
        <v>0</v>
      </c>
      <c r="G2671" s="2">
        <v>0</v>
      </c>
      <c r="H2671" s="6">
        <f t="shared" si="41"/>
        <v>0</v>
      </c>
      <c r="I2671" s="5"/>
      <c r="J2671" s="5"/>
      <c r="K2671" s="5"/>
    </row>
    <row r="2672" spans="2:11" ht="13.5" x14ac:dyDescent="0.35">
      <c r="B2672" s="4">
        <v>45895</v>
      </c>
      <c r="C2672" s="2">
        <v>3.58</v>
      </c>
      <c r="D2672" s="2">
        <v>3.58</v>
      </c>
      <c r="E2672" s="2">
        <v>10967</v>
      </c>
      <c r="F2672" s="2">
        <v>3.5049999999999999</v>
      </c>
      <c r="G2672" s="2">
        <v>38439.334999999999</v>
      </c>
      <c r="H2672" s="6">
        <f t="shared" si="41"/>
        <v>8.4507042253521829E-3</v>
      </c>
      <c r="I2672" s="5"/>
      <c r="J2672" s="5"/>
      <c r="K2672" s="5"/>
    </row>
    <row r="2673" spans="2:11" ht="13.5" x14ac:dyDescent="0.35">
      <c r="B2673" s="4">
        <v>45896</v>
      </c>
      <c r="C2673" s="2">
        <v>3.59</v>
      </c>
      <c r="D2673" s="2">
        <v>3.59</v>
      </c>
      <c r="E2673" s="2">
        <v>1765</v>
      </c>
      <c r="F2673" s="2">
        <v>3.573</v>
      </c>
      <c r="G2673" s="2">
        <v>6306.3450000000003</v>
      </c>
      <c r="H2673" s="6">
        <f t="shared" si="41"/>
        <v>2.7932960893854151E-3</v>
      </c>
      <c r="I2673" s="5"/>
      <c r="J2673" s="5"/>
      <c r="K2673" s="5"/>
    </row>
    <row r="2674" spans="2:11" ht="13.5" x14ac:dyDescent="0.35">
      <c r="B2674" s="4">
        <v>45897</v>
      </c>
      <c r="C2674" s="2">
        <v>3.59</v>
      </c>
      <c r="D2674" s="2">
        <v>3.59</v>
      </c>
      <c r="E2674" s="2">
        <v>6135</v>
      </c>
      <c r="F2674" s="2">
        <v>3.59</v>
      </c>
      <c r="G2674" s="2">
        <v>22024.65</v>
      </c>
      <c r="H2674" s="6">
        <f t="shared" si="41"/>
        <v>0</v>
      </c>
      <c r="I2674" s="5"/>
      <c r="J2674" s="5"/>
      <c r="K2674" s="5"/>
    </row>
    <row r="2675" spans="2:11" ht="13.5" x14ac:dyDescent="0.35">
      <c r="B2675" s="4">
        <v>45898</v>
      </c>
      <c r="C2675" s="2">
        <v>3.55</v>
      </c>
      <c r="D2675" s="2">
        <v>3.55</v>
      </c>
      <c r="E2675" s="2">
        <v>334</v>
      </c>
      <c r="F2675" s="2">
        <v>3.5009999999999999</v>
      </c>
      <c r="G2675" s="2">
        <v>1169.3340000000001</v>
      </c>
      <c r="H2675" s="6">
        <f t="shared" si="41"/>
        <v>-1.1142061281337058E-2</v>
      </c>
      <c r="I2675" s="5"/>
      <c r="J2675" s="5"/>
      <c r="K2675" s="5"/>
    </row>
    <row r="2676" spans="2:11" ht="13.5" x14ac:dyDescent="0.35">
      <c r="B2676" s="4">
        <v>45901</v>
      </c>
      <c r="C2676" s="2">
        <v>3.5</v>
      </c>
      <c r="D2676" s="2">
        <v>3.5</v>
      </c>
      <c r="E2676" s="2">
        <v>900</v>
      </c>
      <c r="F2676" s="2">
        <v>3.5</v>
      </c>
      <c r="G2676" s="2">
        <v>3150</v>
      </c>
      <c r="H2676" s="6">
        <f t="shared" si="41"/>
        <v>-1.4084507042253471E-2</v>
      </c>
      <c r="I2676" s="5"/>
      <c r="J2676" s="5"/>
      <c r="K2676" s="5"/>
    </row>
    <row r="2677" spans="2:11" ht="13.5" x14ac:dyDescent="0.35">
      <c r="B2677" s="4">
        <v>45902</v>
      </c>
      <c r="C2677" s="2">
        <v>3.5</v>
      </c>
      <c r="D2677" s="2">
        <v>3.5</v>
      </c>
      <c r="E2677" s="2">
        <v>4400</v>
      </c>
      <c r="F2677" s="2">
        <v>3.48</v>
      </c>
      <c r="G2677" s="2">
        <v>15312</v>
      </c>
      <c r="H2677" s="6">
        <f t="shared" si="41"/>
        <v>0</v>
      </c>
      <c r="I2677" s="5"/>
      <c r="J2677" s="5"/>
      <c r="K2677" s="5"/>
    </row>
    <row r="2678" spans="2:11" ht="13.5" x14ac:dyDescent="0.35">
      <c r="B2678" s="4">
        <v>45903</v>
      </c>
      <c r="C2678" s="2">
        <v>3.5</v>
      </c>
      <c r="D2678" s="2">
        <v>3.5</v>
      </c>
      <c r="E2678" s="2">
        <v>0</v>
      </c>
      <c r="F2678" s="2">
        <v>0</v>
      </c>
      <c r="G2678" s="2">
        <v>0</v>
      </c>
      <c r="H2678" s="6">
        <f t="shared" si="41"/>
        <v>0</v>
      </c>
      <c r="I2678" s="5"/>
      <c r="J2678" s="5"/>
      <c r="K2678" s="5"/>
    </row>
    <row r="2679" spans="2:11" ht="13.5" x14ac:dyDescent="0.35">
      <c r="B2679" s="4">
        <v>45905</v>
      </c>
      <c r="C2679" s="2">
        <v>3.5</v>
      </c>
      <c r="D2679" s="2">
        <v>3.5</v>
      </c>
      <c r="E2679" s="2">
        <v>8873</v>
      </c>
      <c r="F2679" s="2">
        <v>3.4260000000000002</v>
      </c>
      <c r="G2679" s="2">
        <v>30398.898000000001</v>
      </c>
      <c r="H2679" s="6">
        <f t="shared" si="41"/>
        <v>0</v>
      </c>
      <c r="I2679" s="5"/>
      <c r="J2679" s="5"/>
      <c r="K2679" s="5"/>
    </row>
    <row r="2680" spans="2:11" ht="13.5" x14ac:dyDescent="0.35">
      <c r="B2680" s="4">
        <v>45908</v>
      </c>
      <c r="C2680" s="2">
        <v>3.35</v>
      </c>
      <c r="D2680" s="2">
        <v>3.35</v>
      </c>
      <c r="E2680" s="2">
        <v>72779</v>
      </c>
      <c r="F2680" s="2">
        <v>3.3519999999999999</v>
      </c>
      <c r="G2680" s="2">
        <v>243955.20800000001</v>
      </c>
      <c r="H2680" s="6">
        <f t="shared" si="41"/>
        <v>-4.285714285714283E-2</v>
      </c>
      <c r="I2680" s="5"/>
      <c r="J2680" s="5"/>
      <c r="K2680" s="5"/>
    </row>
    <row r="2681" spans="2:11" ht="13.5" x14ac:dyDescent="0.35">
      <c r="B2681" s="4">
        <v>45909</v>
      </c>
      <c r="C2681" s="2">
        <v>3.35</v>
      </c>
      <c r="D2681" s="2">
        <v>3.35</v>
      </c>
      <c r="E2681" s="2">
        <v>6300</v>
      </c>
      <c r="F2681" s="2">
        <v>3.363</v>
      </c>
      <c r="G2681" s="2">
        <v>21186.9</v>
      </c>
      <c r="H2681" s="6">
        <f t="shared" si="41"/>
        <v>0</v>
      </c>
      <c r="I2681" s="5"/>
      <c r="J2681" s="5"/>
      <c r="K2681" s="5"/>
    </row>
    <row r="2682" spans="2:11" ht="13.5" x14ac:dyDescent="0.35">
      <c r="B2682" s="4">
        <v>45910</v>
      </c>
      <c r="C2682" s="2">
        <v>3.35</v>
      </c>
      <c r="D2682" s="2">
        <v>3.35</v>
      </c>
      <c r="E2682" s="2">
        <v>12350</v>
      </c>
      <c r="F2682" s="2">
        <v>3.3540000000000001</v>
      </c>
      <c r="G2682" s="2">
        <v>41421.9</v>
      </c>
      <c r="H2682" s="6">
        <f t="shared" si="41"/>
        <v>0</v>
      </c>
      <c r="I2682" s="5"/>
      <c r="J2682" s="5"/>
      <c r="K2682" s="5"/>
    </row>
    <row r="2683" spans="2:11" ht="13.5" x14ac:dyDescent="0.35">
      <c r="B2683" s="4">
        <v>45911</v>
      </c>
      <c r="C2683" s="2">
        <v>3.35</v>
      </c>
      <c r="D2683" s="2">
        <v>3.35</v>
      </c>
      <c r="E2683" s="2">
        <v>18923</v>
      </c>
      <c r="F2683" s="2">
        <v>3.38</v>
      </c>
      <c r="G2683" s="2">
        <v>63959.74</v>
      </c>
      <c r="H2683" s="6">
        <f t="shared" si="41"/>
        <v>0</v>
      </c>
      <c r="I2683" s="5"/>
      <c r="J2683" s="5"/>
      <c r="K2683" s="5"/>
    </row>
    <row r="2684" spans="2:11" ht="13.5" x14ac:dyDescent="0.35">
      <c r="B2684" s="4">
        <v>45912</v>
      </c>
      <c r="C2684" s="2">
        <v>3.35</v>
      </c>
      <c r="D2684" s="2">
        <v>3.35</v>
      </c>
      <c r="E2684" s="2">
        <v>32158</v>
      </c>
      <c r="F2684" s="2">
        <v>3.35</v>
      </c>
      <c r="G2684" s="2">
        <v>107729.3</v>
      </c>
      <c r="H2684" s="6">
        <f t="shared" si="41"/>
        <v>0</v>
      </c>
      <c r="I2684" s="5"/>
      <c r="J2684" s="5"/>
      <c r="K2684" s="5"/>
    </row>
    <row r="2685" spans="2:11" ht="13.5" x14ac:dyDescent="0.35">
      <c r="B2685" s="4">
        <v>45915</v>
      </c>
      <c r="C2685" s="2">
        <v>3.4</v>
      </c>
      <c r="D2685" s="2">
        <v>3.4</v>
      </c>
      <c r="E2685" s="2">
        <v>114668</v>
      </c>
      <c r="F2685" s="2">
        <v>3.35</v>
      </c>
      <c r="G2685" s="2">
        <v>384137.8</v>
      </c>
      <c r="H2685" s="6">
        <f t="shared" si="41"/>
        <v>1.4925373134328304E-2</v>
      </c>
      <c r="I2685" s="5"/>
      <c r="J2685" s="5"/>
      <c r="K2685" s="5"/>
    </row>
    <row r="2686" spans="2:11" ht="13.5" x14ac:dyDescent="0.35">
      <c r="B2686" s="4">
        <v>45916</v>
      </c>
      <c r="C2686" s="2">
        <v>3.6</v>
      </c>
      <c r="D2686" s="2">
        <v>3.6</v>
      </c>
      <c r="E2686" s="2">
        <v>116911</v>
      </c>
      <c r="F2686" s="2">
        <v>3.5129999999999999</v>
      </c>
      <c r="G2686" s="2">
        <v>410708.34299999999</v>
      </c>
      <c r="H2686" s="6">
        <f t="shared" si="41"/>
        <v>5.8823529411764761E-2</v>
      </c>
      <c r="I2686" s="5"/>
      <c r="J2686" s="5"/>
      <c r="K2686" s="5"/>
    </row>
    <row r="2687" spans="2:11" ht="13.5" x14ac:dyDescent="0.35">
      <c r="B2687" s="4">
        <v>45917</v>
      </c>
      <c r="C2687" s="2">
        <v>3.6</v>
      </c>
      <c r="D2687" s="2">
        <v>3.6</v>
      </c>
      <c r="E2687" s="2">
        <v>22651</v>
      </c>
      <c r="F2687" s="2">
        <v>3.6160000000000001</v>
      </c>
      <c r="G2687" s="2">
        <v>81906.016000000003</v>
      </c>
      <c r="H2687" s="6">
        <f t="shared" si="41"/>
        <v>0</v>
      </c>
      <c r="I2687" s="5"/>
      <c r="J2687" s="5"/>
      <c r="K2687" s="5"/>
    </row>
    <row r="2688" spans="2:11" ht="13.5" x14ac:dyDescent="0.35">
      <c r="B2688" s="4">
        <v>45918</v>
      </c>
      <c r="C2688" s="2">
        <v>3.5</v>
      </c>
      <c r="D2688" s="2">
        <v>3.5</v>
      </c>
      <c r="E2688" s="12">
        <v>4701</v>
      </c>
      <c r="F2688" s="12">
        <v>3.5550000000000002</v>
      </c>
      <c r="G2688" s="12">
        <f>E2688*F2688</f>
        <v>16712.055</v>
      </c>
      <c r="H2688" s="6">
        <f t="shared" si="41"/>
        <v>-2.7777777777777801E-2</v>
      </c>
      <c r="I2688" s="5"/>
      <c r="J2688" s="5"/>
      <c r="K2688" s="5"/>
    </row>
    <row r="2689" spans="2:11" ht="13.5" x14ac:dyDescent="0.35">
      <c r="B2689" s="4">
        <v>45919</v>
      </c>
      <c r="C2689" s="12">
        <v>3.52</v>
      </c>
      <c r="D2689" s="12">
        <v>3.52</v>
      </c>
      <c r="E2689" s="12">
        <v>12799</v>
      </c>
      <c r="F2689" s="12">
        <v>3.53</v>
      </c>
      <c r="G2689" s="12">
        <f t="shared" ref="G2689:G2695" si="42">E2689*F2689</f>
        <v>45180.469999999994</v>
      </c>
      <c r="H2689" s="6">
        <f t="shared" si="41"/>
        <v>5.7142857142857195E-3</v>
      </c>
      <c r="I2689" s="5"/>
      <c r="J2689" s="5"/>
      <c r="K2689" s="5"/>
    </row>
    <row r="2690" spans="2:11" ht="13.5" x14ac:dyDescent="0.35">
      <c r="B2690" s="4">
        <v>45922</v>
      </c>
      <c r="C2690" s="12">
        <v>3.46</v>
      </c>
      <c r="D2690" s="12">
        <v>3.46</v>
      </c>
      <c r="E2690" s="12">
        <v>3084</v>
      </c>
      <c r="F2690" s="12">
        <v>3.44</v>
      </c>
      <c r="G2690" s="12">
        <f t="shared" si="42"/>
        <v>10608.96</v>
      </c>
      <c r="H2690" s="6">
        <f t="shared" si="41"/>
        <v>-1.7045454545454562E-2</v>
      </c>
      <c r="I2690" s="5"/>
      <c r="J2690" s="5"/>
      <c r="K2690" s="5"/>
    </row>
    <row r="2691" spans="2:11" ht="13.5" x14ac:dyDescent="0.35">
      <c r="B2691" s="4">
        <v>45923</v>
      </c>
      <c r="C2691" s="12">
        <v>3.45</v>
      </c>
      <c r="D2691" s="12">
        <v>3.45</v>
      </c>
      <c r="E2691" s="12">
        <v>1953</v>
      </c>
      <c r="F2691" s="12">
        <v>3.4</v>
      </c>
      <c r="G2691" s="12">
        <f t="shared" si="42"/>
        <v>6640.2</v>
      </c>
      <c r="H2691" s="6">
        <f t="shared" si="41"/>
        <v>-2.8901734104045626E-3</v>
      </c>
      <c r="I2691" s="5"/>
      <c r="J2691" s="5"/>
      <c r="K2691" s="5"/>
    </row>
    <row r="2692" spans="2:11" ht="13.5" x14ac:dyDescent="0.35">
      <c r="B2692" s="4">
        <v>45924</v>
      </c>
      <c r="C2692" s="12">
        <v>3.4</v>
      </c>
      <c r="D2692" s="12">
        <v>3.4</v>
      </c>
      <c r="E2692" s="12">
        <v>9417</v>
      </c>
      <c r="F2692" s="12">
        <v>3.3109999999999999</v>
      </c>
      <c r="G2692" s="12">
        <f t="shared" si="42"/>
        <v>31179.686999999998</v>
      </c>
      <c r="H2692" s="6">
        <f t="shared" si="41"/>
        <v>-1.4492753623188482E-2</v>
      </c>
      <c r="I2692" s="5"/>
      <c r="J2692" s="5"/>
      <c r="K2692" s="5"/>
    </row>
    <row r="2693" spans="2:11" ht="13.5" x14ac:dyDescent="0.35">
      <c r="B2693" s="4">
        <v>45925</v>
      </c>
      <c r="C2693" s="12">
        <v>3.4</v>
      </c>
      <c r="D2693" s="12">
        <v>3.4</v>
      </c>
      <c r="E2693" s="12">
        <v>5</v>
      </c>
      <c r="F2693" s="12">
        <v>3.4</v>
      </c>
      <c r="G2693" s="12">
        <f t="shared" si="42"/>
        <v>17</v>
      </c>
      <c r="H2693" s="6">
        <f t="shared" si="41"/>
        <v>0</v>
      </c>
      <c r="I2693" s="5"/>
      <c r="J2693" s="5"/>
      <c r="K2693" s="5"/>
    </row>
    <row r="2694" spans="2:11" ht="13.5" x14ac:dyDescent="0.35">
      <c r="B2694" s="4">
        <v>45929</v>
      </c>
      <c r="C2694" s="12">
        <v>3.35</v>
      </c>
      <c r="D2694" s="12">
        <v>3.35</v>
      </c>
      <c r="E2694" s="12">
        <v>9370</v>
      </c>
      <c r="F2694" s="12">
        <v>3.3119999999999998</v>
      </c>
      <c r="G2694" s="12">
        <f t="shared" si="42"/>
        <v>31033.439999999999</v>
      </c>
      <c r="H2694" s="6">
        <f t="shared" si="41"/>
        <v>-1.4705882352941124E-2</v>
      </c>
      <c r="I2694" s="8" t="s">
        <v>13</v>
      </c>
      <c r="J2694" s="8" t="s">
        <v>14</v>
      </c>
      <c r="K2694" s="8" t="s">
        <v>12</v>
      </c>
    </row>
    <row r="2695" spans="2:11" ht="13.5" x14ac:dyDescent="0.35">
      <c r="B2695" s="4">
        <v>45930</v>
      </c>
      <c r="C2695" s="12">
        <v>3.35</v>
      </c>
      <c r="D2695" s="12">
        <v>3.35</v>
      </c>
      <c r="E2695" s="12">
        <v>17768</v>
      </c>
      <c r="F2695" s="12">
        <v>3.31</v>
      </c>
      <c r="G2695" s="12">
        <f t="shared" si="42"/>
        <v>58812.08</v>
      </c>
      <c r="H2695" s="6">
        <f t="shared" si="41"/>
        <v>0</v>
      </c>
      <c r="I2695" s="13">
        <v>128000000</v>
      </c>
      <c r="J2695" s="10">
        <f>I2695*D2695</f>
        <v>428800000</v>
      </c>
      <c r="K2695" s="11">
        <f>SUM(E2512:E2695)/184</f>
        <v>35529.108695652176</v>
      </c>
    </row>
    <row r="2696" spans="2:11" ht="13.5" x14ac:dyDescent="0.25">
      <c r="B2696" s="3"/>
    </row>
  </sheetData>
  <mergeCells count="1">
    <mergeCell ref="B2:G2"/>
  </mergeCells>
  <phoneticPr fontId="0" type="noConversion"/>
  <conditionalFormatting sqref="H6:H2695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9449-192C-41A8-A6C9-86D40F853DE2}">
  <dimension ref="A1:K2693"/>
  <sheetViews>
    <sheetView workbookViewId="0">
      <selection activeCell="H1" activeCellId="4" sqref="D1:D65536 E1:E65536 F1:F65536 G1:G65536 H1:H65536"/>
    </sheetView>
  </sheetViews>
  <sheetFormatPr defaultRowHeight="12.5" x14ac:dyDescent="0.25"/>
  <cols>
    <col min="1" max="1" width="17.36328125" customWidth="1"/>
    <col min="2" max="2" width="18" customWidth="1"/>
    <col min="3" max="3" width="7.36328125" customWidth="1"/>
    <col min="4" max="5" width="8.90625" customWidth="1"/>
  </cols>
  <sheetData>
    <row r="1" spans="1:11" ht="36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4">
        <v>42006</v>
      </c>
      <c r="B2" s="2">
        <v>3.4662000000000002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27" x14ac:dyDescent="0.25">
      <c r="A3" s="4">
        <v>42009</v>
      </c>
      <c r="B3" s="2">
        <v>3.4424999999999999</v>
      </c>
      <c r="C3" s="2">
        <f>B3-B2</f>
        <v>-2.3700000000000276E-2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4">
        <v>42010</v>
      </c>
      <c r="B4" s="2">
        <v>3.3633000000000002</v>
      </c>
      <c r="C4" s="2">
        <f t="shared" ref="C4:C67" si="0">B4-B3</f>
        <v>-7.9199999999999715E-2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4">
        <v>42011</v>
      </c>
      <c r="B5" s="2">
        <v>3.3712</v>
      </c>
      <c r="C5" s="2">
        <f t="shared" si="0"/>
        <v>7.8999999999997961E-3</v>
      </c>
      <c r="D5" s="2">
        <f>AVERAGE(B1:B5)</f>
        <v>3.4108000000000001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4">
        <v>42012</v>
      </c>
      <c r="B6" s="2">
        <v>3.3633000000000002</v>
      </c>
      <c r="C6" s="2">
        <f t="shared" si="0"/>
        <v>-7.8999999999997961E-3</v>
      </c>
      <c r="D6" s="2">
        <f t="shared" ref="D6:D69" si="1">AVERAGE(B2:B6)</f>
        <v>3.4013</v>
      </c>
      <c r="E6" s="2"/>
      <c r="F6" s="2"/>
      <c r="G6" s="2"/>
      <c r="H6" s="2"/>
      <c r="I6" s="2"/>
      <c r="J6" s="2"/>
      <c r="K6" s="2"/>
    </row>
    <row r="7" spans="1:11" ht="13.5" x14ac:dyDescent="0.25">
      <c r="A7" s="4">
        <v>42013</v>
      </c>
      <c r="B7" s="2">
        <v>3.4504000000000001</v>
      </c>
      <c r="C7" s="2">
        <f t="shared" si="0"/>
        <v>8.7099999999999955E-2</v>
      </c>
      <c r="D7" s="2">
        <f t="shared" si="1"/>
        <v>3.3981400000000002</v>
      </c>
      <c r="E7" s="2"/>
      <c r="F7" s="2"/>
      <c r="G7" s="2"/>
      <c r="H7" s="2"/>
      <c r="I7" s="2"/>
      <c r="J7" s="2"/>
      <c r="K7" s="2"/>
    </row>
    <row r="8" spans="1:11" ht="13.5" x14ac:dyDescent="0.25">
      <c r="A8" s="4">
        <v>42016</v>
      </c>
      <c r="B8" s="2">
        <v>3.4504000000000001</v>
      </c>
      <c r="C8" s="2">
        <f t="shared" si="0"/>
        <v>0</v>
      </c>
      <c r="D8" s="2">
        <f t="shared" si="1"/>
        <v>3.3997200000000007</v>
      </c>
      <c r="E8" s="2"/>
      <c r="F8" s="2"/>
      <c r="G8" s="2"/>
      <c r="H8" s="2"/>
      <c r="I8" s="2"/>
      <c r="J8" s="2"/>
      <c r="K8" s="2"/>
    </row>
    <row r="9" spans="1:11" ht="13.5" x14ac:dyDescent="0.25">
      <c r="A9" s="4">
        <v>42017</v>
      </c>
      <c r="B9" s="2">
        <v>3.4820000000000002</v>
      </c>
      <c r="C9" s="2">
        <f t="shared" si="0"/>
        <v>3.1600000000000072E-2</v>
      </c>
      <c r="D9" s="2">
        <f t="shared" si="1"/>
        <v>3.4234599999999999</v>
      </c>
      <c r="E9" s="2"/>
      <c r="F9" s="2"/>
      <c r="G9" s="2"/>
      <c r="H9" s="2"/>
      <c r="I9" s="2"/>
      <c r="J9" s="2"/>
      <c r="K9" s="2"/>
    </row>
    <row r="10" spans="1:11" ht="13.5" x14ac:dyDescent="0.25">
      <c r="A10" s="4">
        <v>42019</v>
      </c>
      <c r="B10" s="2">
        <v>3.4820000000000002</v>
      </c>
      <c r="C10" s="2">
        <f t="shared" si="0"/>
        <v>0</v>
      </c>
      <c r="D10" s="2">
        <f t="shared" si="1"/>
        <v>3.4456200000000003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4">
        <v>42020</v>
      </c>
      <c r="B11" s="2">
        <v>3.4977999999999998</v>
      </c>
      <c r="C11" s="2">
        <f t="shared" si="0"/>
        <v>1.5799999999999592E-2</v>
      </c>
      <c r="D11" s="2">
        <f t="shared" si="1"/>
        <v>3.4725200000000003</v>
      </c>
      <c r="E11" s="2">
        <f>AVERAGE(B2:B11)</f>
        <v>3.4369099999999997</v>
      </c>
      <c r="F11" s="2"/>
      <c r="G11" s="2"/>
      <c r="H11" s="2"/>
      <c r="I11" s="2"/>
      <c r="J11" s="2"/>
      <c r="K11" s="2"/>
    </row>
    <row r="12" spans="1:11" ht="13.5" x14ac:dyDescent="0.25">
      <c r="A12" s="4">
        <v>42023</v>
      </c>
      <c r="B12" s="2">
        <v>3.5137</v>
      </c>
      <c r="C12" s="2">
        <f t="shared" si="0"/>
        <v>1.5900000000000247E-2</v>
      </c>
      <c r="D12" s="2">
        <f t="shared" si="1"/>
        <v>3.4851799999999997</v>
      </c>
      <c r="E12" s="2">
        <f t="shared" ref="E12:E75" si="2">AVERAGE(B3:B12)</f>
        <v>3.4416599999999997</v>
      </c>
      <c r="F12" s="2"/>
      <c r="G12" s="2"/>
      <c r="H12" s="2"/>
      <c r="I12" s="2"/>
      <c r="J12" s="2"/>
      <c r="K12" s="2"/>
    </row>
    <row r="13" spans="1:11" ht="13.5" x14ac:dyDescent="0.25">
      <c r="A13" s="4">
        <v>42024</v>
      </c>
      <c r="B13" s="2">
        <v>3.5611999999999999</v>
      </c>
      <c r="C13" s="2">
        <f t="shared" si="0"/>
        <v>4.7499999999999876E-2</v>
      </c>
      <c r="D13" s="2">
        <f t="shared" si="1"/>
        <v>3.5073400000000001</v>
      </c>
      <c r="E13" s="2">
        <f t="shared" si="2"/>
        <v>3.4535299999999998</v>
      </c>
      <c r="F13" s="2"/>
      <c r="G13" s="2"/>
      <c r="H13" s="2"/>
      <c r="I13" s="2"/>
      <c r="J13" s="2"/>
      <c r="K13" s="2"/>
    </row>
    <row r="14" spans="1:11" ht="13.5" x14ac:dyDescent="0.25">
      <c r="A14" s="4">
        <v>42025</v>
      </c>
      <c r="B14" s="2">
        <v>3.5373999999999999</v>
      </c>
      <c r="C14" s="2">
        <f t="shared" si="0"/>
        <v>-2.3800000000000043E-2</v>
      </c>
      <c r="D14" s="2">
        <f t="shared" si="1"/>
        <v>3.5184200000000003</v>
      </c>
      <c r="E14" s="2">
        <f t="shared" si="2"/>
        <v>3.4709399999999997</v>
      </c>
      <c r="F14" s="2"/>
      <c r="G14" s="2"/>
      <c r="H14" s="2"/>
      <c r="I14" s="2"/>
      <c r="J14" s="2"/>
      <c r="K14" s="2"/>
    </row>
    <row r="15" spans="1:11" ht="13.5" x14ac:dyDescent="0.25">
      <c r="A15" s="4">
        <v>42026</v>
      </c>
      <c r="B15" s="2">
        <v>3.5295000000000001</v>
      </c>
      <c r="C15" s="2">
        <f t="shared" si="0"/>
        <v>-7.8999999999997961E-3</v>
      </c>
      <c r="D15" s="2">
        <f t="shared" si="1"/>
        <v>3.5279199999999995</v>
      </c>
      <c r="E15" s="2">
        <f t="shared" si="2"/>
        <v>3.4867699999999999</v>
      </c>
      <c r="F15" s="2"/>
      <c r="G15" s="2"/>
      <c r="H15" s="2"/>
      <c r="I15" s="2"/>
      <c r="J15" s="2"/>
      <c r="K15" s="2"/>
    </row>
    <row r="16" spans="1:11" ht="13.5" x14ac:dyDescent="0.25">
      <c r="A16" s="4">
        <v>42027</v>
      </c>
      <c r="B16" s="2">
        <v>3.5295000000000001</v>
      </c>
      <c r="C16" s="2">
        <f t="shared" si="0"/>
        <v>0</v>
      </c>
      <c r="D16" s="2">
        <f t="shared" si="1"/>
        <v>3.5342599999999997</v>
      </c>
      <c r="E16" s="2">
        <f t="shared" si="2"/>
        <v>3.5033899999999996</v>
      </c>
      <c r="F16" s="2"/>
      <c r="G16" s="2"/>
      <c r="H16" s="2"/>
      <c r="I16" s="2"/>
      <c r="J16" s="2"/>
      <c r="K16" s="2"/>
    </row>
    <row r="17" spans="1:11" ht="13.5" x14ac:dyDescent="0.25">
      <c r="A17" s="4">
        <v>42030</v>
      </c>
      <c r="B17" s="2">
        <v>3.6166</v>
      </c>
      <c r="C17" s="2">
        <f t="shared" si="0"/>
        <v>8.7099999999999955E-2</v>
      </c>
      <c r="D17" s="2">
        <f t="shared" si="1"/>
        <v>3.55484</v>
      </c>
      <c r="E17" s="2">
        <f t="shared" si="2"/>
        <v>3.5200099999999992</v>
      </c>
      <c r="F17" s="2"/>
      <c r="G17" s="2"/>
      <c r="H17" s="2"/>
      <c r="I17" s="2"/>
      <c r="J17" s="2"/>
      <c r="K17" s="2"/>
    </row>
    <row r="18" spans="1:11" ht="13.5" x14ac:dyDescent="0.25">
      <c r="A18" s="4">
        <v>42031</v>
      </c>
      <c r="B18" s="2">
        <v>3.5611999999999999</v>
      </c>
      <c r="C18" s="2">
        <f t="shared" si="0"/>
        <v>-5.5400000000000116E-2</v>
      </c>
      <c r="D18" s="2">
        <f t="shared" si="1"/>
        <v>3.55484</v>
      </c>
      <c r="E18" s="2">
        <f t="shared" si="2"/>
        <v>3.5310899999999998</v>
      </c>
      <c r="F18" s="2"/>
      <c r="G18" s="2"/>
      <c r="H18" s="2"/>
      <c r="I18" s="2">
        <f t="array" ref="I18">SUMPRODUCT(B2:B21, (ROW(B2:B21)-ROW(B2)+1)) / (20*21/2)</f>
        <v>3.5452328571428566</v>
      </c>
      <c r="J18" s="2"/>
      <c r="K18" s="2"/>
    </row>
    <row r="19" spans="1:11" ht="13.5" x14ac:dyDescent="0.25">
      <c r="A19" s="4">
        <v>42032</v>
      </c>
      <c r="B19" s="2">
        <v>3.6244999999999998</v>
      </c>
      <c r="C19" s="2">
        <f t="shared" si="0"/>
        <v>6.3299999999999912E-2</v>
      </c>
      <c r="D19" s="2">
        <f t="shared" si="1"/>
        <v>3.57226</v>
      </c>
      <c r="E19" s="2">
        <f t="shared" si="2"/>
        <v>3.5453399999999995</v>
      </c>
      <c r="F19" s="2"/>
      <c r="G19" s="2"/>
      <c r="H19" s="2"/>
      <c r="I19" s="2">
        <f t="array" ref="I19">SUMPRODUCT(B3:B22, (ROW(B3:B22)-ROW(B3)+1)) / (20*21/2)</f>
        <v>3.5664438095238098</v>
      </c>
      <c r="J19" s="2"/>
      <c r="K19" s="2"/>
    </row>
    <row r="20" spans="1:11" ht="13.5" x14ac:dyDescent="0.25">
      <c r="A20" s="4">
        <v>42033</v>
      </c>
      <c r="B20" s="2">
        <v>3.6244999999999998</v>
      </c>
      <c r="C20" s="2">
        <f t="shared" si="0"/>
        <v>0</v>
      </c>
      <c r="D20" s="2">
        <f t="shared" si="1"/>
        <v>3.5912599999999997</v>
      </c>
      <c r="E20" s="2">
        <f t="shared" si="2"/>
        <v>3.55959</v>
      </c>
      <c r="F20" s="2">
        <f t="shared" ref="F20:F83" si="3">AVERAGE(B1:B20)</f>
        <v>3.4982736842105258</v>
      </c>
      <c r="G20" s="2"/>
      <c r="H20" s="2"/>
      <c r="I20" s="2">
        <f t="array" ref="I20">SUMPRODUCT(B4:B23, (ROW(B4:B23)-ROW(B4)+1)) / (20*21/2)</f>
        <v>3.593201904761905</v>
      </c>
      <c r="J20" s="2">
        <f>F20</f>
        <v>3.4982736842105258</v>
      </c>
      <c r="K20" s="2"/>
    </row>
    <row r="21" spans="1:11" ht="13.5" x14ac:dyDescent="0.25">
      <c r="A21" s="4">
        <v>42034</v>
      </c>
      <c r="B21" s="2">
        <v>3.6244999999999998</v>
      </c>
      <c r="C21" s="2">
        <f t="shared" si="0"/>
        <v>0</v>
      </c>
      <c r="D21" s="2">
        <f t="shared" si="1"/>
        <v>3.6102599999999994</v>
      </c>
      <c r="E21" s="2">
        <f t="shared" si="2"/>
        <v>3.57226</v>
      </c>
      <c r="F21" s="2">
        <f t="shared" si="3"/>
        <v>3.5045849999999996</v>
      </c>
      <c r="G21" s="2"/>
      <c r="H21" s="2"/>
      <c r="I21" s="2">
        <f t="array" ref="I21">SUMPRODUCT(B5:B24, (ROW(B5:B24)-ROW(B5)+1)) / (20*21/2)</f>
        <v>3.6205214285714296</v>
      </c>
      <c r="J21" s="2">
        <f t="shared" ref="J21:J84" si="4">$J$4*B21+J20*(1-$J$4)</f>
        <v>3.5102952380952375</v>
      </c>
      <c r="K21" s="2"/>
    </row>
    <row r="22" spans="1:11" ht="13.5" x14ac:dyDescent="0.25">
      <c r="A22" s="4">
        <v>42037</v>
      </c>
      <c r="B22" s="2">
        <v>3.7273000000000001</v>
      </c>
      <c r="C22" s="2">
        <f t="shared" si="0"/>
        <v>0.10280000000000022</v>
      </c>
      <c r="D22" s="2">
        <f t="shared" si="1"/>
        <v>3.6323999999999996</v>
      </c>
      <c r="E22" s="2">
        <f t="shared" si="2"/>
        <v>3.59362</v>
      </c>
      <c r="F22" s="2">
        <f t="shared" si="3"/>
        <v>3.5176399999999992</v>
      </c>
      <c r="G22" s="2"/>
      <c r="H22" s="2"/>
      <c r="I22" s="2">
        <f t="array" ref="I22">SUMPRODUCT(B6:B25, (ROW(B6:B25)-ROW(B6)+1)) / (20*21/2)</f>
        <v>3.6501790476190474</v>
      </c>
      <c r="J22" s="2">
        <f t="shared" si="4"/>
        <v>3.5309623582766432</v>
      </c>
      <c r="K22" s="2"/>
    </row>
    <row r="23" spans="1:11" ht="13.5" x14ac:dyDescent="0.25">
      <c r="A23" s="4">
        <v>42038</v>
      </c>
      <c r="B23" s="2">
        <v>3.7986</v>
      </c>
      <c r="C23" s="2">
        <f t="shared" si="0"/>
        <v>7.1299999999999919E-2</v>
      </c>
      <c r="D23" s="2">
        <f t="shared" si="1"/>
        <v>3.6798799999999998</v>
      </c>
      <c r="E23" s="2">
        <f t="shared" si="2"/>
        <v>3.6173600000000006</v>
      </c>
      <c r="F23" s="2">
        <f t="shared" si="3"/>
        <v>3.5354449999999993</v>
      </c>
      <c r="G23" s="2"/>
      <c r="H23" s="2"/>
      <c r="I23" s="2">
        <f t="array" ref="I23">SUMPRODUCT(B7:B26, (ROW(B7:B26)-ROW(B7)+1)) / (20*21/2)</f>
        <v>3.6789671428571431</v>
      </c>
      <c r="J23" s="2">
        <f t="shared" si="4"/>
        <v>3.5564516574883913</v>
      </c>
      <c r="K23" s="2"/>
    </row>
    <row r="24" spans="1:11" ht="13.5" x14ac:dyDescent="0.25">
      <c r="A24" s="4">
        <v>42039</v>
      </c>
      <c r="B24" s="2">
        <v>3.8222999999999998</v>
      </c>
      <c r="C24" s="2">
        <f t="shared" si="0"/>
        <v>2.3699999999999832E-2</v>
      </c>
      <c r="D24" s="2">
        <f t="shared" si="1"/>
        <v>3.7194400000000001</v>
      </c>
      <c r="E24" s="2">
        <f t="shared" si="2"/>
        <v>3.6458500000000003</v>
      </c>
      <c r="F24" s="2">
        <f t="shared" si="3"/>
        <v>3.5583949999999986</v>
      </c>
      <c r="G24" s="2"/>
      <c r="H24" s="2"/>
      <c r="I24" s="2">
        <f t="array" ref="I24">SUMPRODUCT(B8:B27, (ROW(B8:B27)-ROW(B8)+1)) / (20*21/2)</f>
        <v>3.7271252380952378</v>
      </c>
      <c r="J24" s="2">
        <f t="shared" si="4"/>
        <v>3.5817705472514016</v>
      </c>
      <c r="K24" s="2"/>
    </row>
    <row r="25" spans="1:11" ht="13.5" x14ac:dyDescent="0.25">
      <c r="A25" s="4">
        <v>42040</v>
      </c>
      <c r="B25" s="2">
        <v>3.8698000000000001</v>
      </c>
      <c r="C25" s="2">
        <f t="shared" si="0"/>
        <v>4.750000000000032E-2</v>
      </c>
      <c r="D25" s="2">
        <f t="shared" si="1"/>
        <v>3.7685000000000004</v>
      </c>
      <c r="E25" s="2">
        <f t="shared" si="2"/>
        <v>3.6798799999999998</v>
      </c>
      <c r="F25" s="2">
        <f t="shared" si="3"/>
        <v>3.5833249999999994</v>
      </c>
      <c r="G25" s="2"/>
      <c r="H25" s="2"/>
      <c r="I25" s="2">
        <f t="array" ref="I25">SUMPRODUCT(B9:B28, (ROW(B9:B28)-ROW(B9)+1)) / (20*21/2)</f>
        <v>3.7781466666666663</v>
      </c>
      <c r="J25" s="2">
        <f t="shared" si="4"/>
        <v>3.6092019237036492</v>
      </c>
      <c r="K25" s="2"/>
    </row>
    <row r="26" spans="1:11" ht="13.5" x14ac:dyDescent="0.25">
      <c r="A26" s="4">
        <v>42041</v>
      </c>
      <c r="B26" s="2">
        <v>3.8856000000000002</v>
      </c>
      <c r="C26" s="2">
        <f t="shared" si="0"/>
        <v>1.5800000000000036E-2</v>
      </c>
      <c r="D26" s="2">
        <f t="shared" si="1"/>
        <v>3.8207200000000001</v>
      </c>
      <c r="E26" s="2">
        <f t="shared" si="2"/>
        <v>3.71549</v>
      </c>
      <c r="F26" s="2">
        <f t="shared" si="3"/>
        <v>3.6094399999999993</v>
      </c>
      <c r="G26" s="2"/>
      <c r="H26" s="2"/>
      <c r="I26" s="2">
        <f t="array" ref="I26">SUMPRODUCT(B10:B29, (ROW(B10:B29)-ROW(B10)+1)) / (20*21/2)</f>
        <v>3.8264538095238101</v>
      </c>
      <c r="J26" s="2">
        <f t="shared" si="4"/>
        <v>3.6355255500175874</v>
      </c>
      <c r="K26" s="2"/>
    </row>
    <row r="27" spans="1:11" ht="13.5" x14ac:dyDescent="0.25">
      <c r="A27" s="4">
        <v>42044</v>
      </c>
      <c r="B27" s="2">
        <v>4.1151</v>
      </c>
      <c r="C27" s="2">
        <f t="shared" si="0"/>
        <v>0.22949999999999982</v>
      </c>
      <c r="D27" s="2">
        <f t="shared" si="1"/>
        <v>3.8982799999999997</v>
      </c>
      <c r="E27" s="2">
        <f t="shared" si="2"/>
        <v>3.7653399999999997</v>
      </c>
      <c r="F27" s="2">
        <f t="shared" si="3"/>
        <v>3.6426749999999992</v>
      </c>
      <c r="G27" s="2"/>
      <c r="H27" s="2"/>
      <c r="I27" s="2">
        <f t="array" ref="I27">SUMPRODUCT(B11:B30, (ROW(B11:B30)-ROW(B11)+1)) / (20*21/2)</f>
        <v>3.8699023809523809</v>
      </c>
      <c r="J27" s="2">
        <f t="shared" si="4"/>
        <v>3.6811993071587699</v>
      </c>
      <c r="K27" s="2"/>
    </row>
    <row r="28" spans="1:11" ht="13.5" x14ac:dyDescent="0.25">
      <c r="A28" s="4">
        <v>42045</v>
      </c>
      <c r="B28" s="2">
        <v>4.1783999999999999</v>
      </c>
      <c r="C28" s="2">
        <f t="shared" si="0"/>
        <v>6.3299999999999912E-2</v>
      </c>
      <c r="D28" s="2">
        <f t="shared" si="1"/>
        <v>3.9742400000000004</v>
      </c>
      <c r="E28" s="2">
        <f t="shared" si="2"/>
        <v>3.8270600000000004</v>
      </c>
      <c r="F28" s="2">
        <f t="shared" si="3"/>
        <v>3.6790749999999988</v>
      </c>
      <c r="G28" s="2"/>
      <c r="H28" s="2"/>
      <c r="I28" s="2">
        <f t="array" ref="I28">SUMPRODUCT(B12:B31, (ROW(B12:B31)-ROW(B12)+1)) / (20*21/2)</f>
        <v>3.9115771428571424</v>
      </c>
      <c r="J28" s="2">
        <f t="shared" si="4"/>
        <v>3.72855175409603</v>
      </c>
      <c r="K28" s="2"/>
    </row>
    <row r="29" spans="1:11" ht="13.5" x14ac:dyDescent="0.25">
      <c r="A29" s="4">
        <v>42046</v>
      </c>
      <c r="B29" s="2">
        <v>4.1863000000000001</v>
      </c>
      <c r="C29" s="2">
        <f t="shared" si="0"/>
        <v>7.9000000000002402E-3</v>
      </c>
      <c r="D29" s="2">
        <f t="shared" si="1"/>
        <v>4.04704</v>
      </c>
      <c r="E29" s="2">
        <f t="shared" si="2"/>
        <v>3.8832400000000007</v>
      </c>
      <c r="F29" s="2">
        <f t="shared" si="3"/>
        <v>3.7142899999999992</v>
      </c>
      <c r="G29" s="2"/>
      <c r="H29" s="2"/>
      <c r="I29" s="2">
        <f t="array" ref="I29">SUMPRODUCT(B13:B32, (ROW(B13:B32)-ROW(B13)+1)) / (20*21/2)</f>
        <v>3.9507352380952376</v>
      </c>
      <c r="J29" s="2">
        <f t="shared" si="4"/>
        <v>3.7721468251345036</v>
      </c>
      <c r="K29" s="2"/>
    </row>
    <row r="30" spans="1:11" ht="13.5" x14ac:dyDescent="0.25">
      <c r="A30" s="4">
        <v>42047</v>
      </c>
      <c r="B30" s="2">
        <v>4.1704999999999997</v>
      </c>
      <c r="C30" s="2">
        <f t="shared" si="0"/>
        <v>-1.580000000000048E-2</v>
      </c>
      <c r="D30" s="2">
        <f t="shared" si="1"/>
        <v>4.1071800000000005</v>
      </c>
      <c r="E30" s="2">
        <f t="shared" si="2"/>
        <v>3.93784</v>
      </c>
      <c r="F30" s="2">
        <f t="shared" si="3"/>
        <v>3.7487149999999998</v>
      </c>
      <c r="G30" s="2"/>
      <c r="H30" s="2"/>
      <c r="I30" s="2">
        <f t="array" ref="I30">SUMPRODUCT(B14:B33, (ROW(B14:B33)-ROW(B14)+1)) / (20*21/2)</f>
        <v>3.9791095238095235</v>
      </c>
      <c r="J30" s="2">
        <f t="shared" si="4"/>
        <v>3.8100852227407414</v>
      </c>
      <c r="K30" s="2"/>
    </row>
    <row r="31" spans="1:11" ht="13.5" x14ac:dyDescent="0.25">
      <c r="A31" s="4">
        <v>42048</v>
      </c>
      <c r="B31" s="2">
        <v>4.1863000000000001</v>
      </c>
      <c r="C31" s="2">
        <f t="shared" si="0"/>
        <v>1.580000000000048E-2</v>
      </c>
      <c r="D31" s="2">
        <f t="shared" si="1"/>
        <v>4.1673200000000001</v>
      </c>
      <c r="E31" s="2">
        <f t="shared" si="2"/>
        <v>3.9940199999999999</v>
      </c>
      <c r="F31" s="2">
        <f t="shared" si="3"/>
        <v>3.7831400000000004</v>
      </c>
      <c r="G31" s="2"/>
      <c r="H31" s="2"/>
      <c r="I31" s="2">
        <f t="array" ref="I31">SUMPRODUCT(B15:B34, (ROW(B15:B34)-ROW(B15)+1)) / (20*21/2)</f>
        <v>3.9973128571428571</v>
      </c>
      <c r="J31" s="2">
        <f t="shared" si="4"/>
        <v>3.8459152015273377</v>
      </c>
      <c r="K31" s="2"/>
    </row>
    <row r="32" spans="1:11" ht="13.5" x14ac:dyDescent="0.25">
      <c r="A32" s="4">
        <v>42051</v>
      </c>
      <c r="B32" s="2">
        <v>4.1943000000000001</v>
      </c>
      <c r="C32" s="2">
        <f t="shared" si="0"/>
        <v>8.0000000000000071E-3</v>
      </c>
      <c r="D32" s="2">
        <f t="shared" si="1"/>
        <v>4.1831599999999991</v>
      </c>
      <c r="E32" s="2">
        <f t="shared" si="2"/>
        <v>4.0407199999999994</v>
      </c>
      <c r="F32" s="2">
        <f t="shared" si="3"/>
        <v>3.81717</v>
      </c>
      <c r="G32" s="2"/>
      <c r="H32" s="2"/>
      <c r="I32" s="2">
        <f t="array" ref="I32">SUMPRODUCT(B16:B35, (ROW(B16:B35)-ROW(B16)+1)) / (20*21/2)</f>
        <v>4.0131419047619046</v>
      </c>
      <c r="J32" s="2">
        <f t="shared" si="4"/>
        <v>3.8790947061437819</v>
      </c>
      <c r="K32" s="2"/>
    </row>
    <row r="33" spans="1:11" ht="13.5" x14ac:dyDescent="0.25">
      <c r="A33" s="4">
        <v>42052</v>
      </c>
      <c r="B33" s="2">
        <v>4.1151</v>
      </c>
      <c r="C33" s="2">
        <f t="shared" si="0"/>
        <v>-7.9200000000000159E-2</v>
      </c>
      <c r="D33" s="2">
        <f t="shared" si="1"/>
        <v>4.1704999999999997</v>
      </c>
      <c r="E33" s="2">
        <f t="shared" si="2"/>
        <v>4.0723700000000003</v>
      </c>
      <c r="F33" s="2">
        <f t="shared" si="3"/>
        <v>3.844865</v>
      </c>
      <c r="G33" s="2"/>
      <c r="H33" s="2"/>
      <c r="I33" s="2">
        <f t="array" ref="I33">SUMPRODUCT(B17:B36, (ROW(B17:B36)-ROW(B17)+1)) / (20*21/2)</f>
        <v>4.0190161904761901</v>
      </c>
      <c r="J33" s="2">
        <f t="shared" si="4"/>
        <v>3.9015714007967555</v>
      </c>
      <c r="K33" s="2"/>
    </row>
    <row r="34" spans="1:11" ht="13.5" x14ac:dyDescent="0.25">
      <c r="A34" s="4">
        <v>42053</v>
      </c>
      <c r="B34" s="2">
        <v>4.0359999999999996</v>
      </c>
      <c r="C34" s="2">
        <f t="shared" si="0"/>
        <v>-7.9100000000000392E-2</v>
      </c>
      <c r="D34" s="2">
        <f t="shared" si="1"/>
        <v>4.1404399999999999</v>
      </c>
      <c r="E34" s="2">
        <f t="shared" si="2"/>
        <v>4.0937399999999995</v>
      </c>
      <c r="F34" s="2">
        <f t="shared" si="3"/>
        <v>3.869794999999999</v>
      </c>
      <c r="G34" s="2"/>
      <c r="H34" s="2"/>
      <c r="I34" s="2">
        <f t="array" ref="I34">SUMPRODUCT(B18:B37, (ROW(B18:B37)-ROW(B18)+1)) / (20*21/2)</f>
        <v>4.0228557142857149</v>
      </c>
      <c r="J34" s="2">
        <f t="shared" si="4"/>
        <v>3.914374124530398</v>
      </c>
      <c r="K34" s="2"/>
    </row>
    <row r="35" spans="1:11" ht="13.5" x14ac:dyDescent="0.25">
      <c r="A35" s="4">
        <v>42054</v>
      </c>
      <c r="B35" s="2">
        <v>4.0359999999999996</v>
      </c>
      <c r="C35" s="2">
        <f t="shared" si="0"/>
        <v>0</v>
      </c>
      <c r="D35" s="2">
        <f t="shared" si="1"/>
        <v>4.1135400000000004</v>
      </c>
      <c r="E35" s="2">
        <f t="shared" si="2"/>
        <v>4.11036</v>
      </c>
      <c r="F35" s="2">
        <f t="shared" si="3"/>
        <v>3.8951199999999999</v>
      </c>
      <c r="G35" s="2"/>
      <c r="H35" s="2"/>
      <c r="I35" s="2">
        <f t="array" ref="I35">SUMPRODUCT(B19:B38, (ROW(B19:B38)-ROW(B19)+1)) / (20*21/2)</f>
        <v>4.0243228571428569</v>
      </c>
      <c r="J35" s="2">
        <f t="shared" si="4"/>
        <v>3.9259575412417886</v>
      </c>
      <c r="K35" s="2"/>
    </row>
    <row r="36" spans="1:11" ht="13.5" x14ac:dyDescent="0.25">
      <c r="A36" s="4">
        <v>42055</v>
      </c>
      <c r="B36" s="2">
        <v>3.9567999999999999</v>
      </c>
      <c r="C36" s="2">
        <f t="shared" si="0"/>
        <v>-7.9199999999999715E-2</v>
      </c>
      <c r="D36" s="2">
        <f t="shared" si="1"/>
        <v>4.0676399999999999</v>
      </c>
      <c r="E36" s="2">
        <f t="shared" si="2"/>
        <v>4.1174800000000005</v>
      </c>
      <c r="F36" s="2">
        <f t="shared" si="3"/>
        <v>3.9164850000000002</v>
      </c>
      <c r="G36" s="2"/>
      <c r="H36" s="2"/>
      <c r="I36" s="2">
        <f t="array" ref="I36">SUMPRODUCT(B20:B39, (ROW(B20:B39)-ROW(B20)+1)) / (20*21/2)</f>
        <v>4.02469619047619</v>
      </c>
      <c r="J36" s="2">
        <f t="shared" si="4"/>
        <v>3.9288949182663799</v>
      </c>
      <c r="K36" s="2"/>
    </row>
    <row r="37" spans="1:11" ht="13.5" x14ac:dyDescent="0.25">
      <c r="A37" s="4">
        <v>42058</v>
      </c>
      <c r="B37" s="2">
        <v>3.9567999999999999</v>
      </c>
      <c r="C37" s="2">
        <f t="shared" si="0"/>
        <v>0</v>
      </c>
      <c r="D37" s="2">
        <f t="shared" si="1"/>
        <v>4.0201399999999996</v>
      </c>
      <c r="E37" s="2">
        <f t="shared" si="2"/>
        <v>4.1016500000000002</v>
      </c>
      <c r="F37" s="2">
        <f t="shared" si="3"/>
        <v>3.9334949999999997</v>
      </c>
      <c r="G37" s="2"/>
      <c r="H37" s="2"/>
      <c r="I37" s="2">
        <f t="array" ref="I37">SUMPRODUCT(B21:B40, (ROW(B21:B40)-ROW(B21)+1)) / (20*21/2)</f>
        <v>4.0159538095238094</v>
      </c>
      <c r="J37" s="2">
        <f t="shared" si="4"/>
        <v>3.9315525450981532</v>
      </c>
      <c r="K37" s="2"/>
    </row>
    <row r="38" spans="1:11" ht="13.5" x14ac:dyDescent="0.25">
      <c r="A38" s="4">
        <v>42059</v>
      </c>
      <c r="B38" s="2">
        <v>3.9489000000000001</v>
      </c>
      <c r="C38" s="2">
        <f t="shared" si="0"/>
        <v>-7.8999999999997961E-3</v>
      </c>
      <c r="D38" s="2">
        <f t="shared" si="1"/>
        <v>3.9868999999999999</v>
      </c>
      <c r="E38" s="2">
        <f t="shared" si="2"/>
        <v>4.0787000000000004</v>
      </c>
      <c r="F38" s="2">
        <f t="shared" si="3"/>
        <v>3.9528799999999995</v>
      </c>
      <c r="G38" s="2"/>
      <c r="H38" s="2"/>
      <c r="I38" s="2">
        <f t="array" ref="I38">SUMPRODUCT(B22:B41, (ROW(B22:B41)-ROW(B22)+1)) / (20*21/2)</f>
        <v>4.0060057142857142</v>
      </c>
      <c r="J38" s="2">
        <f t="shared" si="4"/>
        <v>3.9332046836602341</v>
      </c>
      <c r="K38" s="2"/>
    </row>
    <row r="39" spans="1:11" ht="13.5" x14ac:dyDescent="0.25">
      <c r="A39" s="4">
        <v>42060</v>
      </c>
      <c r="B39" s="2">
        <v>3.9567999999999999</v>
      </c>
      <c r="C39" s="2">
        <f t="shared" si="0"/>
        <v>7.8999999999997961E-3</v>
      </c>
      <c r="D39" s="2">
        <f t="shared" si="1"/>
        <v>3.97106</v>
      </c>
      <c r="E39" s="2">
        <f t="shared" si="2"/>
        <v>4.0557500000000006</v>
      </c>
      <c r="F39" s="2">
        <f t="shared" si="3"/>
        <v>3.9694949999999998</v>
      </c>
      <c r="G39" s="2"/>
      <c r="H39" s="2"/>
      <c r="I39" s="2">
        <f t="array" ref="I39">SUMPRODUCT(B23:B42, (ROW(B23:B42)-ROW(B23)+1)) / (20*21/2)</f>
        <v>3.9940995238095232</v>
      </c>
      <c r="J39" s="2">
        <f t="shared" si="4"/>
        <v>3.9354518566449741</v>
      </c>
      <c r="K39" s="2"/>
    </row>
    <row r="40" spans="1:11" ht="13.5" x14ac:dyDescent="0.25">
      <c r="A40" s="4">
        <v>42061</v>
      </c>
      <c r="B40" s="2">
        <v>3.8776999999999999</v>
      </c>
      <c r="C40" s="2">
        <f t="shared" si="0"/>
        <v>-7.9099999999999948E-2</v>
      </c>
      <c r="D40" s="2">
        <f t="shared" si="1"/>
        <v>3.9394</v>
      </c>
      <c r="E40" s="2">
        <f t="shared" si="2"/>
        <v>4.0264700000000007</v>
      </c>
      <c r="F40" s="2">
        <f t="shared" si="3"/>
        <v>3.9821550000000001</v>
      </c>
      <c r="G40" s="2"/>
      <c r="H40" s="2"/>
      <c r="I40" s="2">
        <f t="array" ref="I40">SUMPRODUCT(B24:B43, (ROW(B24:B43)-ROW(B24)+1)) / (20*21/2)</f>
        <v>3.9747338095238094</v>
      </c>
      <c r="J40" s="2">
        <f t="shared" si="4"/>
        <v>3.9299516798216434</v>
      </c>
      <c r="K40" s="2"/>
    </row>
    <row r="41" spans="1:11" ht="13.5" x14ac:dyDescent="0.25">
      <c r="A41" s="4">
        <v>42062</v>
      </c>
      <c r="B41" s="2">
        <v>3.8776999999999999</v>
      </c>
      <c r="C41" s="2">
        <f t="shared" si="0"/>
        <v>0</v>
      </c>
      <c r="D41" s="2">
        <f t="shared" si="1"/>
        <v>3.9235799999999998</v>
      </c>
      <c r="E41" s="2">
        <f t="shared" si="2"/>
        <v>3.9956100000000001</v>
      </c>
      <c r="F41" s="2">
        <f t="shared" si="3"/>
        <v>3.994815</v>
      </c>
      <c r="G41" s="2"/>
      <c r="H41" s="2"/>
      <c r="I41" s="2">
        <f t="array" ref="I41">SUMPRODUCT(B25:B44, (ROW(B25:B44)-ROW(B25)+1)) / (20*21/2)</f>
        <v>3.9553680952380947</v>
      </c>
      <c r="J41" s="2">
        <f t="shared" si="4"/>
        <v>3.9249753293624394</v>
      </c>
      <c r="K41" s="2"/>
    </row>
    <row r="42" spans="1:11" ht="13.5" x14ac:dyDescent="0.25">
      <c r="A42" s="4">
        <v>42065</v>
      </c>
      <c r="B42" s="2">
        <v>3.8698000000000001</v>
      </c>
      <c r="C42" s="2">
        <f t="shared" si="0"/>
        <v>-7.8999999999997961E-3</v>
      </c>
      <c r="D42" s="2">
        <f t="shared" si="1"/>
        <v>3.9061800000000004</v>
      </c>
      <c r="E42" s="2">
        <f t="shared" si="2"/>
        <v>3.9631599999999998</v>
      </c>
      <c r="F42" s="2">
        <f t="shared" si="3"/>
        <v>4.0019400000000003</v>
      </c>
      <c r="G42" s="2"/>
      <c r="H42" s="2"/>
      <c r="I42" s="2">
        <f t="array" ref="I42">SUMPRODUCT(B26:B45, (ROW(B26:B45)-ROW(B26)+1)) / (20*21/2)</f>
        <v>3.9436485714285721</v>
      </c>
      <c r="J42" s="2">
        <f t="shared" si="4"/>
        <v>3.9197205360898262</v>
      </c>
      <c r="K42" s="2"/>
    </row>
    <row r="43" spans="1:11" ht="13.5" x14ac:dyDescent="0.25">
      <c r="A43" s="4">
        <v>42066</v>
      </c>
      <c r="B43" s="2">
        <v>3.7986</v>
      </c>
      <c r="C43" s="2">
        <f t="shared" si="0"/>
        <v>-7.1200000000000152E-2</v>
      </c>
      <c r="D43" s="2">
        <f t="shared" si="1"/>
        <v>3.8761199999999993</v>
      </c>
      <c r="E43" s="2">
        <f t="shared" si="2"/>
        <v>3.9315100000000003</v>
      </c>
      <c r="F43" s="2">
        <f t="shared" si="3"/>
        <v>4.0019400000000003</v>
      </c>
      <c r="G43" s="2"/>
      <c r="H43" s="2"/>
      <c r="I43" s="2">
        <f t="array" ref="I43">SUMPRODUCT(B27:B46, (ROW(B27:B46)-ROW(B27)+1)) / (20*21/2)</f>
        <v>3.9266152380952377</v>
      </c>
      <c r="J43" s="2">
        <f t="shared" si="4"/>
        <v>3.9081852469384142</v>
      </c>
      <c r="K43" s="2"/>
    </row>
    <row r="44" spans="1:11" ht="13.5" x14ac:dyDescent="0.25">
      <c r="A44" s="4">
        <v>42067</v>
      </c>
      <c r="B44" s="2">
        <v>3.7986</v>
      </c>
      <c r="C44" s="2">
        <f t="shared" si="0"/>
        <v>0</v>
      </c>
      <c r="D44" s="2">
        <f t="shared" si="1"/>
        <v>3.8444799999999999</v>
      </c>
      <c r="E44" s="2">
        <f t="shared" si="2"/>
        <v>3.9077700000000002</v>
      </c>
      <c r="F44" s="2">
        <f t="shared" si="3"/>
        <v>4.0007549999999998</v>
      </c>
      <c r="G44" s="2"/>
      <c r="H44" s="2"/>
      <c r="I44" s="2">
        <f t="array" ref="I44">SUMPRODUCT(B28:B47, (ROW(B28:B47)-ROW(B28)+1)) / (20*21/2)</f>
        <v>3.903854761904761</v>
      </c>
      <c r="J44" s="2">
        <f t="shared" si="4"/>
        <v>3.8977485567538035</v>
      </c>
      <c r="K44" s="2"/>
    </row>
    <row r="45" spans="1:11" ht="13.5" x14ac:dyDescent="0.25">
      <c r="A45" s="4">
        <v>42068</v>
      </c>
      <c r="B45" s="2">
        <v>3.8776999999999999</v>
      </c>
      <c r="C45" s="2">
        <f t="shared" si="0"/>
        <v>7.9099999999999948E-2</v>
      </c>
      <c r="D45" s="2">
        <f t="shared" si="1"/>
        <v>3.8444799999999999</v>
      </c>
      <c r="E45" s="2">
        <f t="shared" si="2"/>
        <v>3.8919399999999995</v>
      </c>
      <c r="F45" s="2">
        <f t="shared" si="3"/>
        <v>4.00115</v>
      </c>
      <c r="G45" s="2"/>
      <c r="H45" s="2"/>
      <c r="I45" s="2">
        <f t="array" ref="I45">SUMPRODUCT(B29:B48, (ROW(B29:B48)-ROW(B29)+1)) / (20*21/2)</f>
        <v>3.8827899999999995</v>
      </c>
      <c r="J45" s="2">
        <f t="shared" si="4"/>
        <v>3.8958391703962985</v>
      </c>
      <c r="K45" s="2"/>
    </row>
    <row r="46" spans="1:11" ht="13.5" x14ac:dyDescent="0.25">
      <c r="A46" s="4">
        <v>42069</v>
      </c>
      <c r="B46" s="2">
        <v>3.8222999999999998</v>
      </c>
      <c r="C46" s="2">
        <f t="shared" si="0"/>
        <v>-5.5400000000000116E-2</v>
      </c>
      <c r="D46" s="2">
        <f t="shared" si="1"/>
        <v>3.8333999999999997</v>
      </c>
      <c r="E46" s="2">
        <f t="shared" si="2"/>
        <v>3.8784900000000002</v>
      </c>
      <c r="F46" s="2">
        <f t="shared" si="3"/>
        <v>3.9979849999999999</v>
      </c>
      <c r="G46" s="2"/>
      <c r="H46" s="2"/>
      <c r="I46" s="2">
        <f t="array" ref="I46">SUMPRODUCT(B30:B49, (ROW(B30:B49)-ROW(B30)+1)) / (20*21/2)</f>
        <v>3.869750952380953</v>
      </c>
      <c r="J46" s="2">
        <f t="shared" si="4"/>
        <v>3.888835439882365</v>
      </c>
      <c r="K46" s="2"/>
    </row>
    <row r="47" spans="1:11" ht="13.5" x14ac:dyDescent="0.25">
      <c r="A47" s="4">
        <v>42072</v>
      </c>
      <c r="B47" s="2">
        <v>3.7589999999999999</v>
      </c>
      <c r="C47" s="2">
        <f t="shared" si="0"/>
        <v>-6.3299999999999912E-2</v>
      </c>
      <c r="D47" s="2">
        <f t="shared" si="1"/>
        <v>3.8112400000000002</v>
      </c>
      <c r="E47" s="2">
        <f t="shared" si="2"/>
        <v>3.8587100000000008</v>
      </c>
      <c r="F47" s="2">
        <f t="shared" si="3"/>
        <v>3.9801799999999994</v>
      </c>
      <c r="G47" s="2"/>
      <c r="H47" s="2"/>
      <c r="I47" s="2">
        <f t="array" ref="I47">SUMPRODUCT(B31:B50, (ROW(B31:B50)-ROW(B31)+1)) / (20*21/2)</f>
        <v>3.8561880952380951</v>
      </c>
      <c r="J47" s="2">
        <f t="shared" si="4"/>
        <v>3.8764701598935685</v>
      </c>
      <c r="K47" s="2"/>
    </row>
    <row r="48" spans="1:11" ht="13.5" x14ac:dyDescent="0.25">
      <c r="A48" s="4">
        <v>42073</v>
      </c>
      <c r="B48" s="2">
        <v>3.7589999999999999</v>
      </c>
      <c r="C48" s="2">
        <f t="shared" si="0"/>
        <v>0</v>
      </c>
      <c r="D48" s="2">
        <f t="shared" si="1"/>
        <v>3.8033200000000003</v>
      </c>
      <c r="E48" s="2">
        <f t="shared" si="2"/>
        <v>3.8397199999999998</v>
      </c>
      <c r="F48" s="2">
        <f t="shared" si="3"/>
        <v>3.9592100000000001</v>
      </c>
      <c r="G48" s="2"/>
      <c r="H48" s="2"/>
      <c r="I48" s="2">
        <f t="array" ref="I48">SUMPRODUCT(B32:B51, (ROW(B32:B51)-ROW(B32)+1)) / (20*21/2)</f>
        <v>3.8443961904761901</v>
      </c>
      <c r="J48" s="2">
        <f t="shared" si="4"/>
        <v>3.8652825256179906</v>
      </c>
      <c r="K48" s="2"/>
    </row>
    <row r="49" spans="1:11" ht="13.5" x14ac:dyDescent="0.25">
      <c r="A49" s="4">
        <v>42074</v>
      </c>
      <c r="B49" s="2">
        <v>3.8222999999999998</v>
      </c>
      <c r="C49" s="2">
        <f t="shared" si="0"/>
        <v>6.3299999999999912E-2</v>
      </c>
      <c r="D49" s="2">
        <f t="shared" si="1"/>
        <v>3.8080599999999998</v>
      </c>
      <c r="E49" s="2">
        <f t="shared" si="2"/>
        <v>3.8262699999999996</v>
      </c>
      <c r="F49" s="2">
        <f t="shared" si="3"/>
        <v>3.9410099999999999</v>
      </c>
      <c r="G49" s="2"/>
      <c r="H49" s="2"/>
      <c r="I49" s="2">
        <f t="array" ref="I49">SUMPRODUCT(B33:B52, (ROW(B33:B52)-ROW(B33)+1)) / (20*21/2)</f>
        <v>3.8344504761904759</v>
      </c>
      <c r="J49" s="2">
        <f t="shared" si="4"/>
        <v>3.8611889517496105</v>
      </c>
      <c r="K49" s="2"/>
    </row>
    <row r="50" spans="1:11" ht="13.5" x14ac:dyDescent="0.25">
      <c r="A50" s="4">
        <v>42075</v>
      </c>
      <c r="B50" s="2">
        <v>3.7986</v>
      </c>
      <c r="C50" s="2">
        <f t="shared" si="0"/>
        <v>-2.3699999999999832E-2</v>
      </c>
      <c r="D50" s="2">
        <f t="shared" si="1"/>
        <v>3.7922399999999996</v>
      </c>
      <c r="E50" s="2">
        <f t="shared" si="2"/>
        <v>3.8183599999999998</v>
      </c>
      <c r="F50" s="2">
        <f t="shared" si="3"/>
        <v>3.9224149999999995</v>
      </c>
      <c r="G50" s="2">
        <f t="shared" ref="G50:G113" si="5">AVERAGE(B1:B50)</f>
        <v>3.761099999999999</v>
      </c>
      <c r="H50" s="2"/>
      <c r="I50" s="2">
        <f t="array" ref="I50">SUMPRODUCT(B34:B53, (ROW(B34:B53)-ROW(B34)+1)) / (20*21/2)</f>
        <v>3.8256366666666661</v>
      </c>
      <c r="J50" s="2">
        <f t="shared" si="4"/>
        <v>3.8552280992020287</v>
      </c>
      <c r="K50" s="2">
        <f>G50</f>
        <v>3.761099999999999</v>
      </c>
    </row>
    <row r="51" spans="1:11" ht="13.5" x14ac:dyDescent="0.25">
      <c r="A51" s="4">
        <v>42076</v>
      </c>
      <c r="B51" s="2">
        <v>3.7986</v>
      </c>
      <c r="C51" s="2">
        <f t="shared" si="0"/>
        <v>0</v>
      </c>
      <c r="D51" s="2">
        <f t="shared" si="1"/>
        <v>3.7875000000000001</v>
      </c>
      <c r="E51" s="2">
        <f t="shared" si="2"/>
        <v>3.8104499999999994</v>
      </c>
      <c r="F51" s="2">
        <f t="shared" si="3"/>
        <v>3.9030299999999989</v>
      </c>
      <c r="G51" s="2">
        <f t="shared" si="5"/>
        <v>3.761849999999999</v>
      </c>
      <c r="H51" s="2"/>
      <c r="I51" s="2">
        <f t="array" ref="I51">SUMPRODUCT(B35:B54, (ROW(B35:B54)-ROW(B35)+1)) / (20*21/2)</f>
        <v>3.8078152380952384</v>
      </c>
      <c r="J51" s="2">
        <f t="shared" si="4"/>
        <v>3.8498349468970736</v>
      </c>
      <c r="K51" s="2">
        <f t="shared" ref="K51:K114" si="6">$K$4*B51+(1-$K$4)*K50</f>
        <v>3.7625705882352931</v>
      </c>
    </row>
    <row r="52" spans="1:11" ht="13.5" x14ac:dyDescent="0.25">
      <c r="A52" s="4">
        <v>42079</v>
      </c>
      <c r="B52" s="2">
        <v>3.7986</v>
      </c>
      <c r="C52" s="2">
        <f t="shared" si="0"/>
        <v>0</v>
      </c>
      <c r="D52" s="2">
        <f t="shared" si="1"/>
        <v>3.79542</v>
      </c>
      <c r="E52" s="2">
        <f t="shared" si="2"/>
        <v>3.8033299999999999</v>
      </c>
      <c r="F52" s="2">
        <f t="shared" si="3"/>
        <v>3.8832449999999987</v>
      </c>
      <c r="G52" s="2">
        <f t="shared" si="5"/>
        <v>3.7684979999999992</v>
      </c>
      <c r="H52" s="2"/>
      <c r="I52" s="2">
        <f t="array" ref="I52">SUMPRODUCT(B36:B55, (ROW(B36:B55)-ROW(B36)+1)) / (20*21/2)</f>
        <v>3.8014799999999997</v>
      </c>
      <c r="J52" s="2">
        <f t="shared" si="4"/>
        <v>3.8449554281449716</v>
      </c>
      <c r="K52" s="2">
        <f t="shared" si="6"/>
        <v>3.7639835063437133</v>
      </c>
    </row>
    <row r="53" spans="1:11" ht="13.5" x14ac:dyDescent="0.25">
      <c r="A53" s="4">
        <v>42080</v>
      </c>
      <c r="B53" s="2">
        <v>3.7907000000000002</v>
      </c>
      <c r="C53" s="2">
        <f t="shared" si="0"/>
        <v>-7.8999999999997961E-3</v>
      </c>
      <c r="D53" s="2">
        <f t="shared" si="1"/>
        <v>3.8017600000000003</v>
      </c>
      <c r="E53" s="2">
        <f t="shared" si="2"/>
        <v>3.8025399999999996</v>
      </c>
      <c r="F53" s="2">
        <f t="shared" si="3"/>
        <v>3.867024999999999</v>
      </c>
      <c r="G53" s="2">
        <f t="shared" si="5"/>
        <v>3.7754619999999988</v>
      </c>
      <c r="H53" s="2"/>
      <c r="I53" s="2">
        <f t="array" ref="I53">SUMPRODUCT(B37:B56, (ROW(B37:B56)-ROW(B37)+1)) / (20*21/2)</f>
        <v>3.797865238095238</v>
      </c>
      <c r="J53" s="2">
        <f t="shared" si="4"/>
        <v>3.8397882445121172</v>
      </c>
      <c r="K53" s="2">
        <f t="shared" si="6"/>
        <v>3.7650312119772931</v>
      </c>
    </row>
    <row r="54" spans="1:11" ht="13.5" x14ac:dyDescent="0.25">
      <c r="A54" s="4">
        <v>42081</v>
      </c>
      <c r="B54" s="2">
        <v>3.6798999999999999</v>
      </c>
      <c r="C54" s="2">
        <f t="shared" si="0"/>
        <v>-0.11080000000000023</v>
      </c>
      <c r="D54" s="2">
        <f t="shared" si="1"/>
        <v>3.7732799999999997</v>
      </c>
      <c r="E54" s="2">
        <f t="shared" si="2"/>
        <v>3.79067</v>
      </c>
      <c r="F54" s="2">
        <f t="shared" si="3"/>
        <v>3.8492199999999999</v>
      </c>
      <c r="G54" s="2">
        <f t="shared" si="5"/>
        <v>3.7817939999999988</v>
      </c>
      <c r="H54" s="2"/>
      <c r="I54" s="2">
        <f t="array" ref="I54">SUMPRODUCT(B38:B57, (ROW(B38:B57)-ROW(B38)+1)) / (20*21/2)</f>
        <v>3.7950038095238097</v>
      </c>
      <c r="J54" s="2">
        <f t="shared" si="4"/>
        <v>3.8245607926538203</v>
      </c>
      <c r="K54" s="2">
        <f t="shared" si="6"/>
        <v>3.7616927330762229</v>
      </c>
    </row>
    <row r="55" spans="1:11" ht="13.5" x14ac:dyDescent="0.25">
      <c r="A55" s="4">
        <v>42082</v>
      </c>
      <c r="B55" s="2">
        <v>3.7827000000000002</v>
      </c>
      <c r="C55" s="2">
        <f t="shared" si="0"/>
        <v>0.10280000000000022</v>
      </c>
      <c r="D55" s="2">
        <f t="shared" si="1"/>
        <v>3.7701000000000002</v>
      </c>
      <c r="E55" s="2">
        <f t="shared" si="2"/>
        <v>3.7811699999999995</v>
      </c>
      <c r="F55" s="2">
        <f t="shared" si="3"/>
        <v>3.8365549999999997</v>
      </c>
      <c r="G55" s="2">
        <f t="shared" si="5"/>
        <v>3.7900239999999989</v>
      </c>
      <c r="H55" s="2"/>
      <c r="I55" s="2">
        <f t="array" ref="I55">SUMPRODUCT(B39:B58, (ROW(B39:B58)-ROW(B39)+1)) / (20*21/2)</f>
        <v>3.7928957142857147</v>
      </c>
      <c r="J55" s="2">
        <f t="shared" si="4"/>
        <v>3.8205740504963135</v>
      </c>
      <c r="K55" s="2">
        <f t="shared" si="6"/>
        <v>3.7625165474653905</v>
      </c>
    </row>
    <row r="56" spans="1:11" ht="13.5" x14ac:dyDescent="0.25">
      <c r="A56" s="4">
        <v>42086</v>
      </c>
      <c r="B56" s="2">
        <v>3.7986</v>
      </c>
      <c r="C56" s="2">
        <f t="shared" si="0"/>
        <v>1.5899999999999803E-2</v>
      </c>
      <c r="D56" s="2">
        <f t="shared" si="1"/>
        <v>3.7701000000000002</v>
      </c>
      <c r="E56" s="2">
        <f t="shared" si="2"/>
        <v>3.7788000000000004</v>
      </c>
      <c r="F56" s="2">
        <f t="shared" si="3"/>
        <v>3.8286450000000003</v>
      </c>
      <c r="G56" s="2">
        <f t="shared" si="5"/>
        <v>3.7987299999999986</v>
      </c>
      <c r="H56" s="2"/>
      <c r="I56" s="2">
        <f t="array" ref="I56">SUMPRODUCT(B40:B59, (ROW(B40:B59)-ROW(B40)+1)) / (20*21/2)</f>
        <v>3.7915033333333326</v>
      </c>
      <c r="J56" s="2">
        <f t="shared" si="4"/>
        <v>3.8184812837823792</v>
      </c>
      <c r="K56" s="2">
        <f t="shared" si="6"/>
        <v>3.763931584819689</v>
      </c>
    </row>
    <row r="57" spans="1:11" ht="13.5" x14ac:dyDescent="0.25">
      <c r="A57" s="4">
        <v>42087</v>
      </c>
      <c r="B57" s="2">
        <v>3.7986</v>
      </c>
      <c r="C57" s="2">
        <f t="shared" si="0"/>
        <v>0</v>
      </c>
      <c r="D57" s="2">
        <f t="shared" si="1"/>
        <v>3.7701000000000002</v>
      </c>
      <c r="E57" s="2">
        <f t="shared" si="2"/>
        <v>3.7827600000000006</v>
      </c>
      <c r="F57" s="2">
        <f t="shared" si="3"/>
        <v>3.820735</v>
      </c>
      <c r="G57" s="2">
        <f t="shared" si="5"/>
        <v>3.8056939999999986</v>
      </c>
      <c r="H57" s="2"/>
      <c r="I57" s="2">
        <f t="array" ref="I57">SUMPRODUCT(B41:B60, (ROW(B41:B60)-ROW(B41)+1)) / (20*21/2)</f>
        <v>3.7908642857142851</v>
      </c>
      <c r="J57" s="2">
        <f t="shared" si="4"/>
        <v>3.8165878281840575</v>
      </c>
      <c r="K57" s="2">
        <f t="shared" si="6"/>
        <v>3.7652911305130345</v>
      </c>
    </row>
    <row r="58" spans="1:11" ht="13.5" x14ac:dyDescent="0.25">
      <c r="A58" s="4">
        <v>42088</v>
      </c>
      <c r="B58" s="2">
        <v>3.7986</v>
      </c>
      <c r="C58" s="2">
        <f t="shared" si="0"/>
        <v>0</v>
      </c>
      <c r="D58" s="2">
        <f t="shared" si="1"/>
        <v>3.7716799999999999</v>
      </c>
      <c r="E58" s="2">
        <f t="shared" si="2"/>
        <v>3.7867200000000003</v>
      </c>
      <c r="F58" s="2">
        <f t="shared" si="3"/>
        <v>3.8132199999999989</v>
      </c>
      <c r="G58" s="2">
        <f t="shared" si="5"/>
        <v>3.812657999999999</v>
      </c>
      <c r="H58" s="2"/>
      <c r="I58" s="2">
        <f t="array" ref="I58">SUMPRODUCT(B42:B61, (ROW(B42:B61)-ROW(B42)+1)) / (20*21/2)</f>
        <v>3.7868304761904752</v>
      </c>
      <c r="J58" s="2">
        <f t="shared" si="4"/>
        <v>3.8148747016903379</v>
      </c>
      <c r="K58" s="2">
        <f t="shared" si="6"/>
        <v>3.7665973606889942</v>
      </c>
    </row>
    <row r="59" spans="1:11" ht="13.5" x14ac:dyDescent="0.25">
      <c r="A59" s="4">
        <v>42089</v>
      </c>
      <c r="B59" s="2">
        <v>3.7986</v>
      </c>
      <c r="C59" s="2">
        <f t="shared" si="0"/>
        <v>0</v>
      </c>
      <c r="D59" s="2">
        <f t="shared" si="1"/>
        <v>3.79542</v>
      </c>
      <c r="E59" s="2">
        <f t="shared" si="2"/>
        <v>3.7843499999999999</v>
      </c>
      <c r="F59" s="2">
        <f t="shared" si="3"/>
        <v>3.8053099999999986</v>
      </c>
      <c r="G59" s="2">
        <f t="shared" si="5"/>
        <v>3.818989999999999</v>
      </c>
      <c r="H59" s="2"/>
      <c r="I59" s="2">
        <f t="array" ref="I59">SUMPRODUCT(B43:B62, (ROW(B43:B62)-ROW(B43)+1)) / (20*21/2)</f>
        <v>3.7795904761904766</v>
      </c>
      <c r="J59" s="2">
        <f t="shared" si="4"/>
        <v>3.8133247301007822</v>
      </c>
      <c r="K59" s="2">
        <f t="shared" si="6"/>
        <v>3.7678523661521708</v>
      </c>
    </row>
    <row r="60" spans="1:11" ht="13.5" x14ac:dyDescent="0.25">
      <c r="A60" s="4">
        <v>42090</v>
      </c>
      <c r="B60" s="2">
        <v>3.7986</v>
      </c>
      <c r="C60" s="2">
        <f t="shared" si="0"/>
        <v>0</v>
      </c>
      <c r="D60" s="2">
        <f t="shared" si="1"/>
        <v>3.7985999999999995</v>
      </c>
      <c r="E60" s="2">
        <f t="shared" si="2"/>
        <v>3.7843499999999999</v>
      </c>
      <c r="F60" s="2">
        <f t="shared" si="3"/>
        <v>3.8013549999999987</v>
      </c>
      <c r="G60" s="2">
        <f t="shared" si="5"/>
        <v>3.8253219999999986</v>
      </c>
      <c r="H60" s="2"/>
      <c r="I60" s="2">
        <f t="array" ref="I60">SUMPRODUCT(B44:B63, (ROW(B44:B63)-ROW(B44)+1)) / (20*21/2)</f>
        <v>3.765533333333333</v>
      </c>
      <c r="J60" s="2">
        <f t="shared" si="4"/>
        <v>3.8119223748530886</v>
      </c>
      <c r="K60" s="2">
        <f t="shared" si="6"/>
        <v>3.7690581557148306</v>
      </c>
    </row>
    <row r="61" spans="1:11" ht="13.5" x14ac:dyDescent="0.25">
      <c r="A61" s="4">
        <v>42093</v>
      </c>
      <c r="B61" s="2">
        <v>3.7589999999999999</v>
      </c>
      <c r="C61" s="2">
        <f t="shared" si="0"/>
        <v>-3.960000000000008E-2</v>
      </c>
      <c r="D61" s="2">
        <f t="shared" si="1"/>
        <v>3.7906799999999996</v>
      </c>
      <c r="E61" s="2">
        <f t="shared" si="2"/>
        <v>3.7803899999999997</v>
      </c>
      <c r="F61" s="2">
        <f t="shared" si="3"/>
        <v>3.7954199999999991</v>
      </c>
      <c r="G61" s="2">
        <f t="shared" si="5"/>
        <v>3.8305459999999982</v>
      </c>
      <c r="H61" s="2"/>
      <c r="I61" s="2">
        <f t="array" ref="I61">SUMPRODUCT(B45:B64, (ROW(B45:B64)-ROW(B45)+1)) / (20*21/2)</f>
        <v>3.7522300000000004</v>
      </c>
      <c r="J61" s="2">
        <f t="shared" si="4"/>
        <v>3.8068821486766042</v>
      </c>
      <c r="K61" s="2">
        <f t="shared" si="6"/>
        <v>3.7686637182358176</v>
      </c>
    </row>
    <row r="62" spans="1:11" ht="13.5" x14ac:dyDescent="0.25">
      <c r="A62" s="4">
        <v>42094</v>
      </c>
      <c r="B62" s="2">
        <v>3.7193999999999998</v>
      </c>
      <c r="C62" s="2">
        <f t="shared" si="0"/>
        <v>-3.960000000000008E-2</v>
      </c>
      <c r="D62" s="2">
        <f t="shared" si="1"/>
        <v>3.7748399999999998</v>
      </c>
      <c r="E62" s="2">
        <f t="shared" si="2"/>
        <v>3.7724699999999998</v>
      </c>
      <c r="F62" s="2">
        <f t="shared" si="3"/>
        <v>3.7878999999999992</v>
      </c>
      <c r="G62" s="2">
        <f t="shared" si="5"/>
        <v>3.8346599999999982</v>
      </c>
      <c r="H62" s="2"/>
      <c r="I62" s="2">
        <f t="array" ref="I62">SUMPRODUCT(B46:B65, (ROW(B46:B65)-ROW(B46)+1)) / (20*21/2)</f>
        <v>3.7389280952380952</v>
      </c>
      <c r="J62" s="2">
        <f t="shared" si="4"/>
        <v>3.7985505154693087</v>
      </c>
      <c r="K62" s="2">
        <f t="shared" si="6"/>
        <v>3.766731807716766</v>
      </c>
    </row>
    <row r="63" spans="1:11" ht="13.5" x14ac:dyDescent="0.25">
      <c r="A63" s="4">
        <v>42095</v>
      </c>
      <c r="B63" s="2">
        <v>3.6402999999999999</v>
      </c>
      <c r="C63" s="2">
        <f t="shared" si="0"/>
        <v>-7.9099999999999948E-2</v>
      </c>
      <c r="D63" s="2">
        <f t="shared" si="1"/>
        <v>3.7431799999999997</v>
      </c>
      <c r="E63" s="2">
        <f t="shared" si="2"/>
        <v>3.7574299999999994</v>
      </c>
      <c r="F63" s="2">
        <f t="shared" si="3"/>
        <v>3.779984999999999</v>
      </c>
      <c r="G63" s="2">
        <f t="shared" si="5"/>
        <v>3.8362419999999986</v>
      </c>
      <c r="H63" s="2"/>
      <c r="I63" s="2">
        <f t="array" ref="I63">SUMPRODUCT(B47:B66, (ROW(B47:B66)-ROW(B47)+1)) / (20*21/2)</f>
        <v>3.7200133333333327</v>
      </c>
      <c r="J63" s="2">
        <f t="shared" si="4"/>
        <v>3.7834790378055652</v>
      </c>
      <c r="K63" s="2">
        <f t="shared" si="6"/>
        <v>3.7617736976102263</v>
      </c>
    </row>
    <row r="64" spans="1:11" ht="13.5" x14ac:dyDescent="0.25">
      <c r="A64" s="4">
        <v>42096</v>
      </c>
      <c r="B64" s="2">
        <v>3.6402999999999999</v>
      </c>
      <c r="C64" s="2">
        <f t="shared" si="0"/>
        <v>0</v>
      </c>
      <c r="D64" s="2">
        <f t="shared" si="1"/>
        <v>3.7115200000000002</v>
      </c>
      <c r="E64" s="2">
        <f t="shared" si="2"/>
        <v>3.7534700000000001</v>
      </c>
      <c r="F64" s="2">
        <f t="shared" si="3"/>
        <v>3.7720699999999994</v>
      </c>
      <c r="G64" s="2">
        <f t="shared" si="5"/>
        <v>3.838299999999998</v>
      </c>
      <c r="H64" s="2"/>
      <c r="I64" s="2">
        <f t="array" ref="I64">SUMPRODUCT(B48:B67, (ROW(B48:B67)-ROW(B48)+1)) / (20*21/2)</f>
        <v>3.6947990476190467</v>
      </c>
      <c r="J64" s="2">
        <f t="shared" si="4"/>
        <v>3.7698429389669399</v>
      </c>
      <c r="K64" s="2">
        <f t="shared" si="6"/>
        <v>3.7570100231941388</v>
      </c>
    </row>
    <row r="65" spans="1:11" ht="13.5" x14ac:dyDescent="0.25">
      <c r="A65" s="4">
        <v>42097</v>
      </c>
      <c r="B65" s="2">
        <v>3.6324000000000001</v>
      </c>
      <c r="C65" s="2">
        <f t="shared" si="0"/>
        <v>-7.8999999999997961E-3</v>
      </c>
      <c r="D65" s="2">
        <f t="shared" si="1"/>
        <v>3.67828</v>
      </c>
      <c r="E65" s="2">
        <f t="shared" si="2"/>
        <v>3.7384399999999993</v>
      </c>
      <c r="F65" s="2">
        <f t="shared" si="3"/>
        <v>3.7598049999999992</v>
      </c>
      <c r="G65" s="2">
        <f t="shared" si="5"/>
        <v>3.8403579999999984</v>
      </c>
      <c r="H65" s="2"/>
      <c r="I65" s="2">
        <f t="array" ref="I65">SUMPRODUCT(B49:B68, (ROW(B49:B68)-ROW(B49)+1)) / (20*21/2)</f>
        <v>3.6701514285714283</v>
      </c>
      <c r="J65" s="2">
        <f t="shared" si="4"/>
        <v>3.7567531352558028</v>
      </c>
      <c r="K65" s="2">
        <f t="shared" si="6"/>
        <v>3.7521233556178983</v>
      </c>
    </row>
    <row r="66" spans="1:11" ht="13.5" x14ac:dyDescent="0.25">
      <c r="A66" s="4">
        <v>42100</v>
      </c>
      <c r="B66" s="2">
        <v>3.5611999999999999</v>
      </c>
      <c r="C66" s="2">
        <f t="shared" si="0"/>
        <v>-7.1200000000000152E-2</v>
      </c>
      <c r="D66" s="2">
        <f t="shared" si="1"/>
        <v>3.6387200000000002</v>
      </c>
      <c r="E66" s="2">
        <f t="shared" si="2"/>
        <v>3.7146999999999997</v>
      </c>
      <c r="F66" s="2">
        <f t="shared" si="3"/>
        <v>3.74675</v>
      </c>
      <c r="G66" s="2">
        <f t="shared" si="5"/>
        <v>3.8409919999999986</v>
      </c>
      <c r="H66" s="2"/>
      <c r="I66" s="2">
        <f t="array" ref="I66">SUMPRODUCT(B50:B69, (ROW(B50:B69)-ROW(B50)+1)) / (20*21/2)</f>
        <v>3.6446033333333334</v>
      </c>
      <c r="J66" s="2">
        <f t="shared" si="4"/>
        <v>3.7381290271362024</v>
      </c>
      <c r="K66" s="2">
        <f t="shared" si="6"/>
        <v>3.7446361652015105</v>
      </c>
    </row>
    <row r="67" spans="1:11" ht="13.5" x14ac:dyDescent="0.25">
      <c r="A67" s="4">
        <v>42101</v>
      </c>
      <c r="B67" s="2">
        <v>3.4820000000000002</v>
      </c>
      <c r="C67" s="2">
        <f t="shared" si="0"/>
        <v>-7.9199999999999715E-2</v>
      </c>
      <c r="D67" s="2">
        <f t="shared" si="1"/>
        <v>3.59124</v>
      </c>
      <c r="E67" s="2">
        <f t="shared" si="2"/>
        <v>3.6830399999999996</v>
      </c>
      <c r="F67" s="2">
        <f t="shared" si="3"/>
        <v>3.7328999999999999</v>
      </c>
      <c r="G67" s="2">
        <f t="shared" si="5"/>
        <v>3.8382999999999985</v>
      </c>
      <c r="H67" s="2"/>
      <c r="I67" s="2">
        <f t="array" ref="I67">SUMPRODUCT(B51:B70, (ROW(B51:B70)-ROW(B51)+1)) / (20*21/2)</f>
        <v>3.6223309523809517</v>
      </c>
      <c r="J67" s="2">
        <f t="shared" si="4"/>
        <v>3.7137357864565641</v>
      </c>
      <c r="K67" s="2">
        <f t="shared" si="6"/>
        <v>3.7343367077426275</v>
      </c>
    </row>
    <row r="68" spans="1:11" ht="13.5" x14ac:dyDescent="0.25">
      <c r="A68" s="4">
        <v>42102</v>
      </c>
      <c r="B68" s="2">
        <v>3.4741</v>
      </c>
      <c r="C68" s="2">
        <f t="shared" ref="C68:C131" si="7">B68-B67</f>
        <v>-7.9000000000002402E-3</v>
      </c>
      <c r="D68" s="2">
        <f t="shared" si="1"/>
        <v>3.5579999999999998</v>
      </c>
      <c r="E68" s="2">
        <f t="shared" si="2"/>
        <v>3.6505899999999998</v>
      </c>
      <c r="F68" s="2">
        <f t="shared" si="3"/>
        <v>3.7186549999999996</v>
      </c>
      <c r="G68" s="2">
        <f t="shared" si="5"/>
        <v>3.8365579999999984</v>
      </c>
      <c r="H68" s="2"/>
      <c r="I68" s="2">
        <f t="array" ref="I68">SUMPRODUCT(B52:B71, (ROW(B52:B71)-ROW(B52)+1)) / (20*21/2)</f>
        <v>3.6016414285714284</v>
      </c>
      <c r="J68" s="2">
        <f t="shared" si="4"/>
        <v>3.690913330603558</v>
      </c>
      <c r="K68" s="2">
        <f t="shared" si="6"/>
        <v>3.7241313466546813</v>
      </c>
    </row>
    <row r="69" spans="1:11" ht="13.5" x14ac:dyDescent="0.25">
      <c r="A69" s="4">
        <v>42104</v>
      </c>
      <c r="B69" s="2">
        <v>3.4504000000000001</v>
      </c>
      <c r="C69" s="2">
        <f t="shared" si="7"/>
        <v>-2.3699999999999832E-2</v>
      </c>
      <c r="D69" s="2">
        <f t="shared" si="1"/>
        <v>3.5200199999999997</v>
      </c>
      <c r="E69" s="2">
        <f t="shared" si="2"/>
        <v>3.6157700000000004</v>
      </c>
      <c r="F69" s="2">
        <f t="shared" si="3"/>
        <v>3.7000600000000006</v>
      </c>
      <c r="G69" s="2">
        <f t="shared" si="5"/>
        <v>3.8330759999999988</v>
      </c>
      <c r="H69" s="2"/>
      <c r="I69" s="2">
        <f t="array" ref="I69">SUMPRODUCT(B53:B72, (ROW(B53:B72)-ROW(B53)+1)) / (20*21/2)</f>
        <v>3.5832871428571429</v>
      </c>
      <c r="J69" s="2">
        <f t="shared" si="4"/>
        <v>3.6680072991175048</v>
      </c>
      <c r="K69" s="2">
        <f t="shared" si="6"/>
        <v>3.7133967840407722</v>
      </c>
    </row>
    <row r="70" spans="1:11" ht="13.5" x14ac:dyDescent="0.25">
      <c r="A70" s="4">
        <v>42107</v>
      </c>
      <c r="B70" s="2">
        <v>3.4662000000000002</v>
      </c>
      <c r="C70" s="2">
        <f t="shared" si="7"/>
        <v>1.5800000000000036E-2</v>
      </c>
      <c r="D70" s="2">
        <f t="shared" ref="D70:D133" si="8">AVERAGE(B66:B70)</f>
        <v>3.4867800000000004</v>
      </c>
      <c r="E70" s="2">
        <f t="shared" si="2"/>
        <v>3.5825299999999998</v>
      </c>
      <c r="F70" s="2">
        <f t="shared" si="3"/>
        <v>3.6834399999999996</v>
      </c>
      <c r="G70" s="2">
        <f t="shared" si="5"/>
        <v>3.8299099999999981</v>
      </c>
      <c r="H70" s="2"/>
      <c r="I70" s="2">
        <f t="array" ref="I70">SUMPRODUCT(B54:B73, (ROW(B54:B73)-ROW(B54)+1)) / (20*21/2)</f>
        <v>3.5672304761904758</v>
      </c>
      <c r="J70" s="2">
        <f t="shared" si="4"/>
        <v>3.6487875563444088</v>
      </c>
      <c r="K70" s="2">
        <f t="shared" si="6"/>
        <v>3.7037027925097616</v>
      </c>
    </row>
    <row r="71" spans="1:11" ht="13.5" x14ac:dyDescent="0.25">
      <c r="A71" s="4">
        <v>42108</v>
      </c>
      <c r="B71" s="2">
        <v>3.4662000000000002</v>
      </c>
      <c r="C71" s="2">
        <f t="shared" si="7"/>
        <v>0</v>
      </c>
      <c r="D71" s="2">
        <f t="shared" si="8"/>
        <v>3.4677800000000003</v>
      </c>
      <c r="E71" s="2">
        <f t="shared" si="2"/>
        <v>3.5532499999999998</v>
      </c>
      <c r="F71" s="2">
        <f t="shared" si="3"/>
        <v>3.66682</v>
      </c>
      <c r="G71" s="2">
        <f t="shared" si="5"/>
        <v>3.8267439999999975</v>
      </c>
      <c r="H71" s="2"/>
      <c r="I71" s="2">
        <f t="array" ref="I71">SUMPRODUCT(B55:B74, (ROW(B55:B74)-ROW(B55)+1)) / (20*21/2)</f>
        <v>3.5428438095238097</v>
      </c>
      <c r="J71" s="2">
        <f t="shared" si="4"/>
        <v>3.6313982652639889</v>
      </c>
      <c r="K71" s="2">
        <f t="shared" si="6"/>
        <v>3.6943889575093789</v>
      </c>
    </row>
    <row r="72" spans="1:11" ht="13.5" x14ac:dyDescent="0.25">
      <c r="A72" s="4">
        <v>42109</v>
      </c>
      <c r="B72" s="2">
        <v>3.4741</v>
      </c>
      <c r="C72" s="2">
        <f t="shared" si="7"/>
        <v>7.8999999999997961E-3</v>
      </c>
      <c r="D72" s="2">
        <f t="shared" si="8"/>
        <v>3.4662000000000006</v>
      </c>
      <c r="E72" s="2">
        <f t="shared" si="2"/>
        <v>3.5287199999999999</v>
      </c>
      <c r="F72" s="2">
        <f t="shared" si="3"/>
        <v>3.650595</v>
      </c>
      <c r="G72" s="2">
        <f t="shared" si="5"/>
        <v>3.821679999999998</v>
      </c>
      <c r="H72" s="2"/>
      <c r="I72" s="2">
        <f t="array" ref="I72">SUMPRODUCT(B56:B75, (ROW(B56:B75)-ROW(B56)+1)) / (20*21/2)</f>
        <v>3.5198895238095238</v>
      </c>
      <c r="J72" s="2">
        <f t="shared" si="4"/>
        <v>3.6164174780959901</v>
      </c>
      <c r="K72" s="2">
        <f t="shared" si="6"/>
        <v>3.6857501748619521</v>
      </c>
    </row>
    <row r="73" spans="1:11" ht="13.5" x14ac:dyDescent="0.25">
      <c r="A73" s="4">
        <v>42110</v>
      </c>
      <c r="B73" s="2">
        <v>3.4820000000000002</v>
      </c>
      <c r="C73" s="2">
        <f t="shared" si="7"/>
        <v>7.9000000000002402E-3</v>
      </c>
      <c r="D73" s="2">
        <f t="shared" si="8"/>
        <v>3.4677800000000003</v>
      </c>
      <c r="E73" s="2">
        <f t="shared" si="2"/>
        <v>3.5128900000000001</v>
      </c>
      <c r="F73" s="2">
        <f t="shared" si="3"/>
        <v>3.6351599999999991</v>
      </c>
      <c r="G73" s="2">
        <f t="shared" si="5"/>
        <v>3.8153479999999984</v>
      </c>
      <c r="H73" s="2"/>
      <c r="I73" s="2">
        <f t="array" ref="I73">SUMPRODUCT(B57:B76, (ROW(B57:B76)-ROW(B57)+1)) / (20*21/2)</f>
        <v>3.4988571428571427</v>
      </c>
      <c r="J73" s="2">
        <f t="shared" si="4"/>
        <v>3.6036158135154199</v>
      </c>
      <c r="K73" s="2">
        <f t="shared" si="6"/>
        <v>3.6777599719261893</v>
      </c>
    </row>
    <row r="74" spans="1:11" ht="13.5" x14ac:dyDescent="0.25">
      <c r="A74" s="4">
        <v>42111</v>
      </c>
      <c r="B74" s="2">
        <v>3.3791000000000002</v>
      </c>
      <c r="C74" s="2">
        <f t="shared" si="7"/>
        <v>-0.10289999999999999</v>
      </c>
      <c r="D74" s="2">
        <f t="shared" si="8"/>
        <v>3.4535200000000001</v>
      </c>
      <c r="E74" s="2">
        <f t="shared" si="2"/>
        <v>3.4867699999999999</v>
      </c>
      <c r="F74" s="2">
        <f t="shared" si="3"/>
        <v>3.62012</v>
      </c>
      <c r="G74" s="2">
        <f t="shared" si="5"/>
        <v>3.806483999999998</v>
      </c>
      <c r="H74" s="2"/>
      <c r="I74" s="2">
        <f t="array" ref="I74">SUMPRODUCT(B58:B77, (ROW(B58:B77)-ROW(B58)+1)) / (20*21/2)</f>
        <v>3.489622380952381</v>
      </c>
      <c r="J74" s="2">
        <f t="shared" si="4"/>
        <v>3.5822333550853798</v>
      </c>
      <c r="K74" s="2">
        <f t="shared" si="6"/>
        <v>3.6660478161643781</v>
      </c>
    </row>
    <row r="75" spans="1:11" ht="13.5" x14ac:dyDescent="0.25">
      <c r="A75" s="4">
        <v>42114</v>
      </c>
      <c r="B75" s="2">
        <v>3.3791000000000002</v>
      </c>
      <c r="C75" s="2">
        <f t="shared" si="7"/>
        <v>0</v>
      </c>
      <c r="D75" s="2">
        <f t="shared" si="8"/>
        <v>3.4361000000000006</v>
      </c>
      <c r="E75" s="2">
        <f t="shared" si="2"/>
        <v>3.4614400000000005</v>
      </c>
      <c r="F75" s="2">
        <f t="shared" si="3"/>
        <v>3.5999399999999993</v>
      </c>
      <c r="G75" s="2">
        <f t="shared" si="5"/>
        <v>3.796669999999998</v>
      </c>
      <c r="H75" s="2"/>
      <c r="I75" s="2">
        <f t="array" ref="I75">SUMPRODUCT(B59:B78, (ROW(B59:B78)-ROW(B59)+1)) / (20*21/2)</f>
        <v>3.4894380952380954</v>
      </c>
      <c r="J75" s="2">
        <f t="shared" si="4"/>
        <v>3.5628873212677243</v>
      </c>
      <c r="K75" s="2">
        <f t="shared" si="6"/>
        <v>3.6547949606285206</v>
      </c>
    </row>
    <row r="76" spans="1:11" ht="13.5" x14ac:dyDescent="0.25">
      <c r="A76" s="4">
        <v>42115</v>
      </c>
      <c r="B76" s="2">
        <v>3.3791000000000002</v>
      </c>
      <c r="C76" s="2">
        <f t="shared" si="7"/>
        <v>0</v>
      </c>
      <c r="D76" s="2">
        <f t="shared" si="8"/>
        <v>3.4186800000000006</v>
      </c>
      <c r="E76" s="2">
        <f t="shared" ref="E76:E139" si="9">AVERAGE(B67:B76)</f>
        <v>3.4432300000000007</v>
      </c>
      <c r="F76" s="2">
        <f t="shared" si="3"/>
        <v>3.5789649999999993</v>
      </c>
      <c r="G76" s="2">
        <f t="shared" si="5"/>
        <v>3.7865399999999978</v>
      </c>
      <c r="H76" s="2"/>
      <c r="I76" s="2">
        <f t="array" ref="I76">SUMPRODUCT(B60:B79, (ROW(B60:B79)-ROW(B60)+1)) / (20*21/2)</f>
        <v>3.4851080952380959</v>
      </c>
      <c r="J76" s="2">
        <f t="shared" si="4"/>
        <v>3.5453837668612742</v>
      </c>
      <c r="K76" s="2">
        <f t="shared" si="6"/>
        <v>3.6439833935450494</v>
      </c>
    </row>
    <row r="77" spans="1:11" ht="13.5" x14ac:dyDescent="0.25">
      <c r="A77" s="4">
        <v>42116</v>
      </c>
      <c r="B77" s="2">
        <v>3.4820000000000002</v>
      </c>
      <c r="C77" s="2">
        <f t="shared" si="7"/>
        <v>0.10289999999999999</v>
      </c>
      <c r="D77" s="2">
        <f t="shared" si="8"/>
        <v>3.4202600000000003</v>
      </c>
      <c r="E77" s="2">
        <f t="shared" si="9"/>
        <v>3.4432300000000007</v>
      </c>
      <c r="F77" s="2">
        <f t="shared" si="3"/>
        <v>3.5631349999999999</v>
      </c>
      <c r="G77" s="2">
        <f t="shared" si="5"/>
        <v>3.7738779999999976</v>
      </c>
      <c r="H77" s="2"/>
      <c r="I77" s="2">
        <f t="array" ref="I77">SUMPRODUCT(B61:B80, (ROW(B61:B80)-ROW(B61)+1)) / (20*21/2)</f>
        <v>3.4836771428571427</v>
      </c>
      <c r="J77" s="2">
        <f t="shared" si="4"/>
        <v>3.5393472176363909</v>
      </c>
      <c r="K77" s="2">
        <f t="shared" si="6"/>
        <v>3.6376311036021063</v>
      </c>
    </row>
    <row r="78" spans="1:11" ht="13.5" x14ac:dyDescent="0.25">
      <c r="A78" s="4">
        <v>42117</v>
      </c>
      <c r="B78" s="2">
        <v>3.5611999999999999</v>
      </c>
      <c r="C78" s="2">
        <f t="shared" si="7"/>
        <v>7.9199999999999715E-2</v>
      </c>
      <c r="D78" s="2">
        <f t="shared" si="8"/>
        <v>3.4360999999999997</v>
      </c>
      <c r="E78" s="2">
        <f t="shared" si="9"/>
        <v>3.4519400000000005</v>
      </c>
      <c r="F78" s="2">
        <f t="shared" si="3"/>
        <v>3.5512649999999999</v>
      </c>
      <c r="G78" s="2">
        <f t="shared" si="5"/>
        <v>3.7615339999999979</v>
      </c>
      <c r="H78" s="2"/>
      <c r="I78" s="2">
        <f t="array" ref="I78">SUMPRODUCT(B62:B81, (ROW(B62:B81)-ROW(B62)+1)) / (20*21/2)</f>
        <v>3.4933652380952385</v>
      </c>
      <c r="J78" s="2">
        <f t="shared" si="4"/>
        <v>3.5414284350043537</v>
      </c>
      <c r="K78" s="2">
        <f t="shared" si="6"/>
        <v>3.6346338054216316</v>
      </c>
    </row>
    <row r="79" spans="1:11" ht="13.5" x14ac:dyDescent="0.25">
      <c r="A79" s="4">
        <v>42118</v>
      </c>
      <c r="B79" s="2">
        <v>3.5057999999999998</v>
      </c>
      <c r="C79" s="2">
        <f t="shared" si="7"/>
        <v>-5.5400000000000116E-2</v>
      </c>
      <c r="D79" s="2">
        <f t="shared" si="8"/>
        <v>3.4614400000000005</v>
      </c>
      <c r="E79" s="2">
        <f t="shared" si="9"/>
        <v>3.4574800000000003</v>
      </c>
      <c r="F79" s="2">
        <f t="shared" si="3"/>
        <v>3.5366249999999999</v>
      </c>
      <c r="G79" s="2">
        <f t="shared" si="5"/>
        <v>3.747923999999998</v>
      </c>
      <c r="H79" s="2"/>
      <c r="I79" s="2">
        <f t="array" ref="I79">SUMPRODUCT(B63:B82, (ROW(B63:B82)-ROW(B63)+1)) / (20*21/2)</f>
        <v>3.5089699999999997</v>
      </c>
      <c r="J79" s="2">
        <f t="shared" si="4"/>
        <v>3.5380352507182247</v>
      </c>
      <c r="K79" s="2">
        <f t="shared" si="6"/>
        <v>3.6295814993266657</v>
      </c>
    </row>
    <row r="80" spans="1:11" ht="13.5" x14ac:dyDescent="0.25">
      <c r="A80" s="4">
        <v>42121</v>
      </c>
      <c r="B80" s="2">
        <v>3.5215999999999998</v>
      </c>
      <c r="C80" s="2">
        <f t="shared" si="7"/>
        <v>1.5800000000000036E-2</v>
      </c>
      <c r="D80" s="2">
        <f t="shared" si="8"/>
        <v>3.4899399999999998</v>
      </c>
      <c r="E80" s="2">
        <f t="shared" si="9"/>
        <v>3.4630200000000002</v>
      </c>
      <c r="F80" s="2">
        <f t="shared" si="3"/>
        <v>3.5227750000000002</v>
      </c>
      <c r="G80" s="2">
        <f t="shared" si="5"/>
        <v>3.7349459999999981</v>
      </c>
      <c r="H80" s="2"/>
      <c r="I80" s="2">
        <f t="array" ref="I80">SUMPRODUCT(B64:B83, (ROW(B64:B83)-ROW(B64)+1)) / (20*21/2)</f>
        <v>3.5270199999999998</v>
      </c>
      <c r="J80" s="2">
        <f t="shared" si="4"/>
        <v>3.5364699887450604</v>
      </c>
      <c r="K80" s="2">
        <f t="shared" si="6"/>
        <v>3.6253469307256201</v>
      </c>
    </row>
    <row r="81" spans="1:11" ht="13.5" x14ac:dyDescent="0.25">
      <c r="A81" s="4">
        <v>42122</v>
      </c>
      <c r="B81" s="2">
        <v>3.6244999999999998</v>
      </c>
      <c r="C81" s="2">
        <f t="shared" si="7"/>
        <v>0.10289999999999999</v>
      </c>
      <c r="D81" s="2">
        <f t="shared" si="8"/>
        <v>3.5390199999999998</v>
      </c>
      <c r="E81" s="2">
        <f t="shared" si="9"/>
        <v>3.47885</v>
      </c>
      <c r="F81" s="2">
        <f t="shared" si="3"/>
        <v>3.5160499999999999</v>
      </c>
      <c r="G81" s="2">
        <f t="shared" si="5"/>
        <v>3.7237099999999983</v>
      </c>
      <c r="H81" s="2"/>
      <c r="I81" s="2">
        <f t="array" ref="I81">SUMPRODUCT(B65:B84, (ROW(B65:B84)-ROW(B65)+1)) / (20*21/2)</f>
        <v>3.5387400000000002</v>
      </c>
      <c r="J81" s="2">
        <f t="shared" si="4"/>
        <v>3.5448537993407689</v>
      </c>
      <c r="K81" s="2">
        <f t="shared" si="6"/>
        <v>3.6253137177559882</v>
      </c>
    </row>
    <row r="82" spans="1:11" ht="13.5" x14ac:dyDescent="0.25">
      <c r="A82" s="4">
        <v>42123</v>
      </c>
      <c r="B82" s="2">
        <v>3.6798999999999999</v>
      </c>
      <c r="C82" s="2">
        <f t="shared" si="7"/>
        <v>5.5400000000000116E-2</v>
      </c>
      <c r="D82" s="2">
        <f t="shared" si="8"/>
        <v>3.5786000000000002</v>
      </c>
      <c r="E82" s="2">
        <f t="shared" si="9"/>
        <v>3.4994300000000003</v>
      </c>
      <c r="F82" s="2">
        <f t="shared" si="3"/>
        <v>3.5140750000000005</v>
      </c>
      <c r="G82" s="2">
        <f t="shared" si="5"/>
        <v>3.7134219999999982</v>
      </c>
      <c r="H82" s="2"/>
      <c r="I82" s="2">
        <f t="array" ref="I82">SUMPRODUCT(B66:B85, (ROW(B66:B85)-ROW(B66)+1)) / (20*21/2)</f>
        <v>3.5504600000000002</v>
      </c>
      <c r="J82" s="2">
        <f t="shared" si="4"/>
        <v>3.5577153422606957</v>
      </c>
      <c r="K82" s="2">
        <f t="shared" si="6"/>
        <v>3.6274543562753614</v>
      </c>
    </row>
    <row r="83" spans="1:11" ht="13.5" x14ac:dyDescent="0.25">
      <c r="A83" s="4">
        <v>42124</v>
      </c>
      <c r="B83" s="2">
        <v>3.7035999999999998</v>
      </c>
      <c r="C83" s="2">
        <f t="shared" si="7"/>
        <v>2.3699999999999832E-2</v>
      </c>
      <c r="D83" s="2">
        <f t="shared" si="8"/>
        <v>3.6070799999999998</v>
      </c>
      <c r="E83" s="2">
        <f t="shared" si="9"/>
        <v>3.5215899999999998</v>
      </c>
      <c r="F83" s="2">
        <f t="shared" si="3"/>
        <v>3.5172399999999997</v>
      </c>
      <c r="G83" s="2">
        <f t="shared" si="5"/>
        <v>3.7051919999999985</v>
      </c>
      <c r="H83" s="2"/>
      <c r="I83" s="2">
        <f t="array" ref="I83">SUMPRODUCT(B67:B86, (ROW(B67:B86)-ROW(B67)+1)) / (20*21/2)</f>
        <v>3.5546090476190475</v>
      </c>
      <c r="J83" s="2">
        <f t="shared" si="4"/>
        <v>3.5716091191882486</v>
      </c>
      <c r="K83" s="2">
        <f t="shared" si="6"/>
        <v>3.6304404599508371</v>
      </c>
    </row>
    <row r="84" spans="1:11" ht="13.5" x14ac:dyDescent="0.25">
      <c r="A84" s="4">
        <v>42128</v>
      </c>
      <c r="B84" s="2">
        <v>3.6402999999999999</v>
      </c>
      <c r="C84" s="2">
        <f t="shared" si="7"/>
        <v>-6.3299999999999912E-2</v>
      </c>
      <c r="D84" s="2">
        <f t="shared" si="8"/>
        <v>3.6339799999999998</v>
      </c>
      <c r="E84" s="2">
        <f t="shared" si="9"/>
        <v>3.5477100000000008</v>
      </c>
      <c r="F84" s="2">
        <f t="shared" ref="F84:F147" si="10">AVERAGE(B65:B84)</f>
        <v>3.5172399999999997</v>
      </c>
      <c r="G84" s="2">
        <f t="shared" si="5"/>
        <v>3.6972779999999985</v>
      </c>
      <c r="H84" s="2"/>
      <c r="I84" s="2">
        <f t="array" ref="I84">SUMPRODUCT(B68:B87, (ROW(B68:B87)-ROW(B68)+1)) / (20*21/2)</f>
        <v>3.5662914285714287</v>
      </c>
      <c r="J84" s="2">
        <f t="shared" si="4"/>
        <v>3.578151107836987</v>
      </c>
      <c r="K84" s="2">
        <f t="shared" si="6"/>
        <v>3.630827108580216</v>
      </c>
    </row>
    <row r="85" spans="1:11" ht="13.5" x14ac:dyDescent="0.25">
      <c r="A85" s="4">
        <v>42129</v>
      </c>
      <c r="B85" s="2">
        <v>3.6402999999999999</v>
      </c>
      <c r="C85" s="2">
        <f t="shared" si="7"/>
        <v>0</v>
      </c>
      <c r="D85" s="2">
        <f t="shared" si="8"/>
        <v>3.6577199999999999</v>
      </c>
      <c r="E85" s="2">
        <f t="shared" si="9"/>
        <v>3.5738299999999996</v>
      </c>
      <c r="F85" s="2">
        <f t="shared" si="10"/>
        <v>3.5176349999999998</v>
      </c>
      <c r="G85" s="2">
        <f t="shared" si="5"/>
        <v>3.6893639999999981</v>
      </c>
      <c r="H85" s="2"/>
      <c r="I85" s="2">
        <f t="array" ref="I85">SUMPRODUCT(B69:B88, (ROW(B69:B88)-ROW(B69)+1)) / (20*21/2)</f>
        <v>3.5772199999999996</v>
      </c>
      <c r="J85" s="2">
        <f t="shared" ref="J85:J148" si="11">$J$4*B85+J84*(1-$J$4)</f>
        <v>3.58407004994775</v>
      </c>
      <c r="K85" s="2">
        <f t="shared" si="6"/>
        <v>3.6311985945182466</v>
      </c>
    </row>
    <row r="86" spans="1:11" ht="13.5" x14ac:dyDescent="0.25">
      <c r="A86" s="4">
        <v>42130</v>
      </c>
      <c r="B86" s="2">
        <v>3.5611999999999999</v>
      </c>
      <c r="C86" s="2">
        <f t="shared" si="7"/>
        <v>-7.9099999999999948E-2</v>
      </c>
      <c r="D86" s="2">
        <f t="shared" si="8"/>
        <v>3.64506</v>
      </c>
      <c r="E86" s="2">
        <f t="shared" si="9"/>
        <v>3.5920399999999999</v>
      </c>
      <c r="F86" s="2">
        <f t="shared" si="10"/>
        <v>3.5176349999999998</v>
      </c>
      <c r="G86" s="2">
        <f t="shared" si="5"/>
        <v>3.6814519999999993</v>
      </c>
      <c r="H86" s="2"/>
      <c r="I86" s="2">
        <f t="array" ref="I86">SUMPRODUCT(B70:B89, (ROW(B70:B89)-ROW(B70)+1)) / (20*21/2)</f>
        <v>3.591128571428571</v>
      </c>
      <c r="J86" s="2">
        <f t="shared" si="11"/>
        <v>3.5818919499527264</v>
      </c>
      <c r="K86" s="2">
        <f t="shared" si="6"/>
        <v>3.6284535515959626</v>
      </c>
    </row>
    <row r="87" spans="1:11" ht="13.5" x14ac:dyDescent="0.25">
      <c r="A87" s="4">
        <v>42131</v>
      </c>
      <c r="B87" s="2">
        <v>3.6402999999999999</v>
      </c>
      <c r="C87" s="2">
        <f t="shared" si="7"/>
        <v>7.9099999999999948E-2</v>
      </c>
      <c r="D87" s="2">
        <f t="shared" si="8"/>
        <v>3.6371399999999996</v>
      </c>
      <c r="E87" s="2">
        <f t="shared" si="9"/>
        <v>3.6078699999999997</v>
      </c>
      <c r="F87" s="2">
        <f t="shared" si="10"/>
        <v>3.52555</v>
      </c>
      <c r="G87" s="2">
        <f t="shared" si="5"/>
        <v>3.6751219999999996</v>
      </c>
      <c r="H87" s="2"/>
      <c r="I87" s="2">
        <f t="array" ref="I87">SUMPRODUCT(B71:B90, (ROW(B71:B90)-ROW(B71)+1)) / (20*21/2)</f>
        <v>3.6001728571428568</v>
      </c>
      <c r="J87" s="2">
        <f t="shared" si="11"/>
        <v>3.5874546213858003</v>
      </c>
      <c r="K87" s="2">
        <f t="shared" si="6"/>
        <v>3.6289181182000423</v>
      </c>
    </row>
    <row r="88" spans="1:11" ht="13.5" x14ac:dyDescent="0.25">
      <c r="A88" s="4">
        <v>42132</v>
      </c>
      <c r="B88" s="2">
        <v>3.6402999999999999</v>
      </c>
      <c r="C88" s="2">
        <f t="shared" si="7"/>
        <v>0</v>
      </c>
      <c r="D88" s="2">
        <f t="shared" si="8"/>
        <v>3.6244799999999997</v>
      </c>
      <c r="E88" s="2">
        <f t="shared" si="9"/>
        <v>3.6157799999999995</v>
      </c>
      <c r="F88" s="2">
        <f t="shared" si="10"/>
        <v>3.5338599999999998</v>
      </c>
      <c r="G88" s="2">
        <f t="shared" si="5"/>
        <v>3.6689499999999993</v>
      </c>
      <c r="H88" s="2"/>
      <c r="I88" s="2">
        <f t="array" ref="I88">SUMPRODUCT(B72:B91, (ROW(B72:B91)-ROW(B72)+1)) / (20*21/2)</f>
        <v>3.6083880952380958</v>
      </c>
      <c r="J88" s="2">
        <f t="shared" si="11"/>
        <v>3.5924875145871527</v>
      </c>
      <c r="K88" s="2">
        <f t="shared" si="6"/>
        <v>3.629364466505923</v>
      </c>
    </row>
    <row r="89" spans="1:11" ht="13.5" x14ac:dyDescent="0.25">
      <c r="A89" s="4">
        <v>42135</v>
      </c>
      <c r="B89" s="2">
        <v>3.6798999999999999</v>
      </c>
      <c r="C89" s="2">
        <f t="shared" si="7"/>
        <v>3.960000000000008E-2</v>
      </c>
      <c r="D89" s="2">
        <f t="shared" si="8"/>
        <v>3.6323999999999996</v>
      </c>
      <c r="E89" s="2">
        <f t="shared" si="9"/>
        <v>3.6331900000000004</v>
      </c>
      <c r="F89" s="2">
        <f t="shared" si="10"/>
        <v>3.5453350000000001</v>
      </c>
      <c r="G89" s="2">
        <f t="shared" si="5"/>
        <v>3.6634119999999992</v>
      </c>
      <c r="H89" s="2"/>
      <c r="I89" s="2">
        <f t="array" ref="I89">SUMPRODUCT(B73:B92, (ROW(B73:B92)-ROW(B73)+1)) / (20*21/2)</f>
        <v>3.6110123809523809</v>
      </c>
      <c r="J89" s="2">
        <f t="shared" si="11"/>
        <v>3.6008125131979001</v>
      </c>
      <c r="K89" s="2">
        <f t="shared" si="6"/>
        <v>3.6313462521331421</v>
      </c>
    </row>
    <row r="90" spans="1:11" ht="13.5" x14ac:dyDescent="0.25">
      <c r="A90" s="4">
        <v>42136</v>
      </c>
      <c r="B90" s="2">
        <v>3.6402999999999999</v>
      </c>
      <c r="C90" s="2">
        <f t="shared" si="7"/>
        <v>-3.960000000000008E-2</v>
      </c>
      <c r="D90" s="2">
        <f t="shared" si="8"/>
        <v>3.6323999999999996</v>
      </c>
      <c r="E90" s="2">
        <f t="shared" si="9"/>
        <v>3.6450599999999995</v>
      </c>
      <c r="F90" s="2">
        <f t="shared" si="10"/>
        <v>3.5540399999999996</v>
      </c>
      <c r="G90" s="2">
        <f t="shared" si="5"/>
        <v>3.6586639999999995</v>
      </c>
      <c r="H90" s="2"/>
      <c r="I90" s="2">
        <f t="array" ref="I90">SUMPRODUCT(B74:B93, (ROW(B74:B93)-ROW(B74)+1)) / (20*21/2)</f>
        <v>3.6130833333333334</v>
      </c>
      <c r="J90" s="2">
        <f t="shared" si="11"/>
        <v>3.6045732262266714</v>
      </c>
      <c r="K90" s="2">
        <f t="shared" si="6"/>
        <v>3.6316973795004697</v>
      </c>
    </row>
    <row r="91" spans="1:11" ht="13.5" x14ac:dyDescent="0.25">
      <c r="A91" s="4">
        <v>42137</v>
      </c>
      <c r="B91" s="2">
        <v>3.6402999999999999</v>
      </c>
      <c r="C91" s="2">
        <f t="shared" si="7"/>
        <v>0</v>
      </c>
      <c r="D91" s="2">
        <f t="shared" si="8"/>
        <v>3.6482199999999998</v>
      </c>
      <c r="E91" s="2">
        <f t="shared" si="9"/>
        <v>3.6466399999999992</v>
      </c>
      <c r="F91" s="2">
        <f t="shared" si="10"/>
        <v>3.5627449999999996</v>
      </c>
      <c r="G91" s="2">
        <f t="shared" si="5"/>
        <v>3.6539159999999993</v>
      </c>
      <c r="H91" s="2"/>
      <c r="I91" s="2">
        <f t="array" ref="I91">SUMPRODUCT(B75:B94, (ROW(B75:B94)-ROW(B75)+1)) / (20*21/2)</f>
        <v>3.6122576190476194</v>
      </c>
      <c r="J91" s="2">
        <f t="shared" si="11"/>
        <v>3.6079757761098459</v>
      </c>
      <c r="K91" s="2">
        <f t="shared" si="6"/>
        <v>3.632034737167118</v>
      </c>
    </row>
    <row r="92" spans="1:11" ht="13.5" x14ac:dyDescent="0.25">
      <c r="A92" s="4">
        <v>42138</v>
      </c>
      <c r="B92" s="2">
        <v>3.5903</v>
      </c>
      <c r="C92" s="2">
        <f t="shared" si="7"/>
        <v>-4.9999999999999822E-2</v>
      </c>
      <c r="D92" s="2">
        <f t="shared" si="8"/>
        <v>3.6382199999999996</v>
      </c>
      <c r="E92" s="2">
        <f t="shared" si="9"/>
        <v>3.6376799999999996</v>
      </c>
      <c r="F92" s="2">
        <f t="shared" si="10"/>
        <v>3.568554999999999</v>
      </c>
      <c r="G92" s="2">
        <f t="shared" si="5"/>
        <v>3.6483259999999995</v>
      </c>
      <c r="H92" s="2"/>
      <c r="I92" s="2">
        <f t="array" ref="I92">SUMPRODUCT(B76:B95, (ROW(B76:B95)-ROW(B76)+1)) / (20*21/2)</f>
        <v>3.6105452380952383</v>
      </c>
      <c r="J92" s="2">
        <f t="shared" si="11"/>
        <v>3.6062923688612893</v>
      </c>
      <c r="K92" s="2">
        <f t="shared" si="6"/>
        <v>3.6303980808076233</v>
      </c>
    </row>
    <row r="93" spans="1:11" ht="13.5" x14ac:dyDescent="0.25">
      <c r="A93" s="4">
        <v>42139</v>
      </c>
      <c r="B93" s="2">
        <v>3.5903</v>
      </c>
      <c r="C93" s="2">
        <f t="shared" si="7"/>
        <v>0</v>
      </c>
      <c r="D93" s="2">
        <f t="shared" si="8"/>
        <v>3.6282199999999998</v>
      </c>
      <c r="E93" s="2">
        <f t="shared" si="9"/>
        <v>3.62635</v>
      </c>
      <c r="F93" s="2">
        <f t="shared" si="10"/>
        <v>3.5739699999999992</v>
      </c>
      <c r="G93" s="2">
        <f t="shared" si="5"/>
        <v>3.6441599999999998</v>
      </c>
      <c r="H93" s="2"/>
      <c r="I93" s="2">
        <f t="array" ref="I93">SUMPRODUCT(B77:B96, (ROW(B77:B96)-ROW(B77)+1)) / (20*21/2)</f>
        <v>3.6095366666666662</v>
      </c>
      <c r="J93" s="2">
        <f t="shared" si="11"/>
        <v>3.6047692861125951</v>
      </c>
      <c r="K93" s="2">
        <f t="shared" si="6"/>
        <v>3.6288256070504614</v>
      </c>
    </row>
    <row r="94" spans="1:11" ht="13.5" x14ac:dyDescent="0.25">
      <c r="A94" s="4">
        <v>42142</v>
      </c>
      <c r="B94" s="2">
        <v>3.5653000000000001</v>
      </c>
      <c r="C94" s="2">
        <f t="shared" si="7"/>
        <v>-2.4999999999999911E-2</v>
      </c>
      <c r="D94" s="2">
        <f t="shared" si="8"/>
        <v>3.6052999999999997</v>
      </c>
      <c r="E94" s="2">
        <f t="shared" si="9"/>
        <v>3.6188499999999997</v>
      </c>
      <c r="F94" s="2">
        <f t="shared" si="10"/>
        <v>3.5832799999999994</v>
      </c>
      <c r="G94" s="2">
        <f t="shared" si="5"/>
        <v>3.6394939999999996</v>
      </c>
      <c r="H94" s="2"/>
      <c r="I94" s="2">
        <f t="array" ref="I94">SUMPRODUCT(B78:B97, (ROW(B78:B97)-ROW(B78)+1)) / (20*21/2)</f>
        <v>3.6115238095238089</v>
      </c>
      <c r="J94" s="2">
        <f t="shared" si="11"/>
        <v>3.6010103064828241</v>
      </c>
      <c r="K94" s="2">
        <f t="shared" si="6"/>
        <v>3.6263344067739727</v>
      </c>
    </row>
    <row r="95" spans="1:11" ht="13.5" x14ac:dyDescent="0.25">
      <c r="A95" s="4">
        <v>42143</v>
      </c>
      <c r="B95" s="2">
        <v>3.5653000000000001</v>
      </c>
      <c r="C95" s="2">
        <f t="shared" si="7"/>
        <v>0</v>
      </c>
      <c r="D95" s="2">
        <f t="shared" si="8"/>
        <v>3.5903</v>
      </c>
      <c r="E95" s="2">
        <f t="shared" si="9"/>
        <v>3.6113499999999994</v>
      </c>
      <c r="F95" s="2">
        <f t="shared" si="10"/>
        <v>3.5925899999999986</v>
      </c>
      <c r="G95" s="2">
        <f t="shared" si="5"/>
        <v>3.6332459999999998</v>
      </c>
      <c r="H95" s="2"/>
      <c r="I95" s="2">
        <f t="array" ref="I95">SUMPRODUCT(B79:B98, (ROW(B79:B98)-ROW(B79)+1)) / (20*21/2)</f>
        <v>3.6128366666666665</v>
      </c>
      <c r="J95" s="2">
        <f t="shared" si="11"/>
        <v>3.5976093249130314</v>
      </c>
      <c r="K95" s="2">
        <f t="shared" si="6"/>
        <v>3.6239409006259735</v>
      </c>
    </row>
    <row r="96" spans="1:11" ht="13.5" x14ac:dyDescent="0.25">
      <c r="A96" s="4">
        <v>42144</v>
      </c>
      <c r="B96" s="2">
        <v>3.5819999999999999</v>
      </c>
      <c r="C96" s="2">
        <f t="shared" si="7"/>
        <v>1.6699999999999715E-2</v>
      </c>
      <c r="D96" s="2">
        <f t="shared" si="8"/>
        <v>3.57864</v>
      </c>
      <c r="E96" s="2">
        <f t="shared" si="9"/>
        <v>3.6134299999999997</v>
      </c>
      <c r="F96" s="2">
        <f t="shared" si="10"/>
        <v>3.6027349999999982</v>
      </c>
      <c r="G96" s="2">
        <f t="shared" si="5"/>
        <v>3.6284399999999999</v>
      </c>
      <c r="H96" s="2"/>
      <c r="I96" s="2">
        <f t="array" ref="I96">SUMPRODUCT(B80:B99, (ROW(B80:B99)-ROW(B80)+1)) / (20*21/2)</f>
        <v>3.609890476190476</v>
      </c>
      <c r="J96" s="2">
        <f t="shared" si="11"/>
        <v>3.596122722540362</v>
      </c>
      <c r="K96" s="2">
        <f t="shared" si="6"/>
        <v>3.622296159424955</v>
      </c>
    </row>
    <row r="97" spans="1:11" ht="13.5" x14ac:dyDescent="0.25">
      <c r="A97" s="4">
        <v>42145</v>
      </c>
      <c r="B97" s="2">
        <v>3.6236000000000002</v>
      </c>
      <c r="C97" s="2">
        <f t="shared" si="7"/>
        <v>4.1600000000000303E-2</v>
      </c>
      <c r="D97" s="2">
        <f t="shared" si="8"/>
        <v>3.5853000000000002</v>
      </c>
      <c r="E97" s="2">
        <f t="shared" si="9"/>
        <v>3.6117600000000003</v>
      </c>
      <c r="F97" s="2">
        <f t="shared" si="10"/>
        <v>3.6098149999999989</v>
      </c>
      <c r="G97" s="2">
        <f t="shared" si="5"/>
        <v>3.6257320000000006</v>
      </c>
      <c r="H97" s="2"/>
      <c r="I97" s="2">
        <f t="array" ref="I97">SUMPRODUCT(B81:B100, (ROW(B81:B100)-ROW(B81)+1)) / (20*21/2)</f>
        <v>3.6105433333333328</v>
      </c>
      <c r="J97" s="2">
        <f t="shared" si="11"/>
        <v>3.5987396061079466</v>
      </c>
      <c r="K97" s="2">
        <f t="shared" si="6"/>
        <v>3.6223472904278982</v>
      </c>
    </row>
    <row r="98" spans="1:11" ht="13.5" x14ac:dyDescent="0.25">
      <c r="A98" s="4">
        <v>42146</v>
      </c>
      <c r="B98" s="2">
        <v>3.6236000000000002</v>
      </c>
      <c r="C98" s="2">
        <f t="shared" si="7"/>
        <v>0</v>
      </c>
      <c r="D98" s="2">
        <f t="shared" si="8"/>
        <v>3.5919600000000003</v>
      </c>
      <c r="E98" s="2">
        <f t="shared" si="9"/>
        <v>3.6100900000000005</v>
      </c>
      <c r="F98" s="2">
        <f t="shared" si="10"/>
        <v>3.6129349999999989</v>
      </c>
      <c r="G98" s="2">
        <f t="shared" si="5"/>
        <v>3.6230240000000005</v>
      </c>
      <c r="H98" s="2"/>
      <c r="I98" s="2">
        <f t="array" ref="I98">SUMPRODUCT(B82:B101, (ROW(B82:B101)-ROW(B82)+1)) / (20*21/2)</f>
        <v>3.6210247619047622</v>
      </c>
      <c r="J98" s="2">
        <f t="shared" si="11"/>
        <v>3.6011072626690948</v>
      </c>
      <c r="K98" s="2">
        <f t="shared" si="6"/>
        <v>3.622396416293471</v>
      </c>
    </row>
    <row r="99" spans="1:11" ht="13.5" x14ac:dyDescent="0.25">
      <c r="A99" s="4">
        <v>42149</v>
      </c>
      <c r="B99" s="2">
        <v>3.5819999999999999</v>
      </c>
      <c r="C99" s="2">
        <f t="shared" si="7"/>
        <v>-4.1600000000000303E-2</v>
      </c>
      <c r="D99" s="2">
        <f t="shared" si="8"/>
        <v>3.5952999999999995</v>
      </c>
      <c r="E99" s="2">
        <f t="shared" si="9"/>
        <v>3.6002999999999998</v>
      </c>
      <c r="F99" s="2">
        <f t="shared" si="10"/>
        <v>3.6167449999999994</v>
      </c>
      <c r="G99" s="2">
        <f t="shared" si="5"/>
        <v>3.6182180000000006</v>
      </c>
      <c r="H99" s="2"/>
      <c r="I99" s="2">
        <f t="array" ref="I99">SUMPRODUCT(B83:B102, (ROW(B83:B102)-ROW(B83)+1)) / (20*21/2)</f>
        <v>3.6325852380952379</v>
      </c>
      <c r="J99" s="2">
        <f t="shared" si="11"/>
        <v>3.5992875233672761</v>
      </c>
      <c r="K99" s="2">
        <f t="shared" si="6"/>
        <v>3.6208122431054917</v>
      </c>
    </row>
    <row r="100" spans="1:11" ht="13.5" x14ac:dyDescent="0.25">
      <c r="A100" s="4">
        <v>42150</v>
      </c>
      <c r="B100" s="2">
        <v>3.6236000000000002</v>
      </c>
      <c r="C100" s="2">
        <f t="shared" si="7"/>
        <v>4.1600000000000303E-2</v>
      </c>
      <c r="D100" s="2">
        <f t="shared" si="8"/>
        <v>3.6069599999999999</v>
      </c>
      <c r="E100" s="2">
        <f t="shared" si="9"/>
        <v>3.59863</v>
      </c>
      <c r="F100" s="2">
        <f t="shared" si="10"/>
        <v>3.6218449999999991</v>
      </c>
      <c r="G100" s="2">
        <f t="shared" si="5"/>
        <v>3.6147180000000003</v>
      </c>
      <c r="H100" s="2"/>
      <c r="I100" s="2">
        <f t="array" ref="I100">SUMPRODUCT(B84:B103, (ROW(B84:B103)-ROW(B84)+1)) / (20*21/2)</f>
        <v>3.6438185714285711</v>
      </c>
      <c r="J100" s="2">
        <f t="shared" si="11"/>
        <v>3.6016029973322974</v>
      </c>
      <c r="K100" s="2">
        <f t="shared" si="6"/>
        <v>3.6209215669052766</v>
      </c>
    </row>
    <row r="101" spans="1:11" ht="13.5" x14ac:dyDescent="0.25">
      <c r="A101" s="4">
        <v>42151</v>
      </c>
      <c r="B101" s="2">
        <v>3.7319</v>
      </c>
      <c r="C101" s="2">
        <f t="shared" si="7"/>
        <v>0.10829999999999984</v>
      </c>
      <c r="D101" s="2">
        <f t="shared" si="8"/>
        <v>3.6369400000000001</v>
      </c>
      <c r="E101" s="2">
        <f t="shared" si="9"/>
        <v>3.6077900000000005</v>
      </c>
      <c r="F101" s="2">
        <f t="shared" si="10"/>
        <v>3.6272149999999996</v>
      </c>
      <c r="G101" s="2">
        <f t="shared" si="5"/>
        <v>3.6133840000000004</v>
      </c>
      <c r="H101" s="2"/>
      <c r="I101" s="2">
        <f t="array" ref="I101">SUMPRODUCT(B85:B104, (ROW(B85:B104)-ROW(B85)+1)) / (20*21/2)</f>
        <v>3.6548376190476186</v>
      </c>
      <c r="J101" s="2">
        <f t="shared" si="11"/>
        <v>3.6140122356816025</v>
      </c>
      <c r="K101" s="2">
        <f t="shared" si="6"/>
        <v>3.625273662320756</v>
      </c>
    </row>
    <row r="102" spans="1:11" ht="13.5" x14ac:dyDescent="0.25">
      <c r="A102" s="4">
        <v>42152</v>
      </c>
      <c r="B102" s="2">
        <v>3.7486000000000002</v>
      </c>
      <c r="C102" s="2">
        <f t="shared" si="7"/>
        <v>1.6700000000000159E-2</v>
      </c>
      <c r="D102" s="2">
        <f t="shared" si="8"/>
        <v>3.66194</v>
      </c>
      <c r="E102" s="2">
        <f t="shared" si="9"/>
        <v>3.6236200000000003</v>
      </c>
      <c r="F102" s="2">
        <f t="shared" si="10"/>
        <v>3.6306500000000002</v>
      </c>
      <c r="G102" s="2">
        <f t="shared" si="5"/>
        <v>3.6123840000000005</v>
      </c>
      <c r="H102" s="2"/>
      <c r="I102" s="2">
        <f t="array" ref="I102">SUMPRODUCT(B86:B105, (ROW(B86:B105)-ROW(B86)+1)) / (20*21/2)</f>
        <v>3.6653409523809524</v>
      </c>
      <c r="J102" s="2">
        <f t="shared" si="11"/>
        <v>3.6268301179976405</v>
      </c>
      <c r="K102" s="2">
        <f t="shared" si="6"/>
        <v>3.6301099892885693</v>
      </c>
    </row>
    <row r="103" spans="1:11" ht="13.5" x14ac:dyDescent="0.25">
      <c r="A103" s="4">
        <v>42153</v>
      </c>
      <c r="B103" s="2">
        <v>3.7486000000000002</v>
      </c>
      <c r="C103" s="2">
        <f t="shared" si="7"/>
        <v>0</v>
      </c>
      <c r="D103" s="2">
        <f t="shared" si="8"/>
        <v>3.6869399999999999</v>
      </c>
      <c r="E103" s="2">
        <f t="shared" si="9"/>
        <v>3.639450000000001</v>
      </c>
      <c r="F103" s="2">
        <f t="shared" si="10"/>
        <v>3.6329000000000002</v>
      </c>
      <c r="G103" s="2">
        <f t="shared" si="5"/>
        <v>3.611542</v>
      </c>
      <c r="H103" s="2"/>
      <c r="I103" s="2">
        <f t="array" ref="I103">SUMPRODUCT(B87:B106, (ROW(B87:B106)-ROW(B87)+1)) / (20*21/2)</f>
        <v>3.6753285714285706</v>
      </c>
      <c r="J103" s="2">
        <f t="shared" si="11"/>
        <v>3.638427249616913</v>
      </c>
      <c r="K103" s="2">
        <f t="shared" si="6"/>
        <v>3.6347566563752922</v>
      </c>
    </row>
    <row r="104" spans="1:11" ht="13.5" x14ac:dyDescent="0.25">
      <c r="A104" s="4">
        <v>42156</v>
      </c>
      <c r="B104" s="2">
        <v>3.7486000000000002</v>
      </c>
      <c r="C104" s="2">
        <f t="shared" si="7"/>
        <v>0</v>
      </c>
      <c r="D104" s="2">
        <f t="shared" si="8"/>
        <v>3.7202600000000006</v>
      </c>
      <c r="E104" s="2">
        <f t="shared" si="9"/>
        <v>3.6577800000000003</v>
      </c>
      <c r="F104" s="2">
        <f t="shared" si="10"/>
        <v>3.638315</v>
      </c>
      <c r="G104" s="2">
        <f t="shared" si="5"/>
        <v>3.6129160000000011</v>
      </c>
      <c r="H104" s="2"/>
      <c r="I104" s="2">
        <f t="array" ref="I104">SUMPRODUCT(B88:B107, (ROW(B88:B107)-ROW(B88)+1)) / (20*21/2)</f>
        <v>3.6979095238095234</v>
      </c>
      <c r="J104" s="2">
        <f t="shared" si="11"/>
        <v>3.6489198925105404</v>
      </c>
      <c r="K104" s="2">
        <f t="shared" si="6"/>
        <v>3.63922110122332</v>
      </c>
    </row>
    <row r="105" spans="1:11" ht="13.5" x14ac:dyDescent="0.25">
      <c r="A105" s="4">
        <v>42157</v>
      </c>
      <c r="B105" s="2">
        <v>3.7486000000000002</v>
      </c>
      <c r="C105" s="2">
        <f t="shared" si="7"/>
        <v>0</v>
      </c>
      <c r="D105" s="2">
        <f t="shared" si="8"/>
        <v>3.7452600000000005</v>
      </c>
      <c r="E105" s="2">
        <f t="shared" si="9"/>
        <v>3.6761100000000004</v>
      </c>
      <c r="F105" s="2">
        <f t="shared" si="10"/>
        <v>3.6437300000000001</v>
      </c>
      <c r="G105" s="2">
        <f t="shared" si="5"/>
        <v>3.6122340000000013</v>
      </c>
      <c r="H105" s="2"/>
      <c r="I105" s="2">
        <f t="array" ref="I105">SUMPRODUCT(B89:B108, (ROW(B89:B108)-ROW(B89)+1)) / (20*21/2)</f>
        <v>3.719300476190476</v>
      </c>
      <c r="J105" s="2">
        <f t="shared" si="11"/>
        <v>3.6584132360809654</v>
      </c>
      <c r="K105" s="2">
        <f t="shared" si="6"/>
        <v>3.6435104698027976</v>
      </c>
    </row>
    <row r="106" spans="1:11" ht="13.5" x14ac:dyDescent="0.25">
      <c r="A106" s="4">
        <v>42158</v>
      </c>
      <c r="B106" s="2">
        <v>3.7486000000000002</v>
      </c>
      <c r="C106" s="2">
        <f t="shared" si="7"/>
        <v>0</v>
      </c>
      <c r="D106" s="2">
        <f t="shared" si="8"/>
        <v>3.7486000000000006</v>
      </c>
      <c r="E106" s="2">
        <f t="shared" si="9"/>
        <v>3.6927700000000003</v>
      </c>
      <c r="F106" s="2">
        <f t="shared" si="10"/>
        <v>3.6531000000000007</v>
      </c>
      <c r="G106" s="2">
        <f t="shared" si="5"/>
        <v>3.6112340000000014</v>
      </c>
      <c r="H106" s="2"/>
      <c r="I106" s="2">
        <f t="array" ref="I106">SUMPRODUCT(B90:B109, (ROW(B90:B109)-ROW(B90)+1)) / (20*21/2)</f>
        <v>3.7395014285714292</v>
      </c>
      <c r="J106" s="2">
        <f t="shared" si="11"/>
        <v>3.6670024516923019</v>
      </c>
      <c r="K106" s="2">
        <f t="shared" si="6"/>
        <v>3.6476316278497469</v>
      </c>
    </row>
    <row r="107" spans="1:11" ht="13.5" x14ac:dyDescent="0.25">
      <c r="A107" s="4">
        <v>42159</v>
      </c>
      <c r="B107" s="2">
        <v>3.8902000000000001</v>
      </c>
      <c r="C107" s="2">
        <f t="shared" si="7"/>
        <v>0.14159999999999995</v>
      </c>
      <c r="D107" s="2">
        <f t="shared" si="8"/>
        <v>3.7769199999999996</v>
      </c>
      <c r="E107" s="2">
        <f t="shared" si="9"/>
        <v>3.71943</v>
      </c>
      <c r="F107" s="2">
        <f t="shared" si="10"/>
        <v>3.6655950000000006</v>
      </c>
      <c r="G107" s="2">
        <f t="shared" si="5"/>
        <v>3.6130660000000012</v>
      </c>
      <c r="H107" s="2"/>
      <c r="I107" s="2">
        <f t="array" ref="I107">SUMPRODUCT(B91:B110, (ROW(B91:B110)-ROW(B91)+1)) / (20*21/2)</f>
        <v>3.7499771428571433</v>
      </c>
      <c r="J107" s="2">
        <f t="shared" si="11"/>
        <v>3.6882593610549401</v>
      </c>
      <c r="K107" s="2">
        <f t="shared" si="6"/>
        <v>3.6571441130321101</v>
      </c>
    </row>
    <row r="108" spans="1:11" ht="13.5" x14ac:dyDescent="0.25">
      <c r="A108" s="4">
        <v>42160</v>
      </c>
      <c r="B108" s="2">
        <v>3.8902000000000001</v>
      </c>
      <c r="C108" s="2">
        <f t="shared" si="7"/>
        <v>0</v>
      </c>
      <c r="D108" s="2">
        <f t="shared" si="8"/>
        <v>3.8052400000000004</v>
      </c>
      <c r="E108" s="2">
        <f t="shared" si="9"/>
        <v>3.7460900000000001</v>
      </c>
      <c r="F108" s="2">
        <f t="shared" si="10"/>
        <v>3.6780900000000001</v>
      </c>
      <c r="G108" s="2">
        <f t="shared" si="5"/>
        <v>3.6148980000000006</v>
      </c>
      <c r="H108" s="2"/>
      <c r="I108" s="2">
        <f t="array" ref="I108">SUMPRODUCT(B92:B111, (ROW(B92:B111)-ROW(B92)+1)) / (20*21/2)</f>
        <v>3.7596990476190473</v>
      </c>
      <c r="J108" s="2">
        <f t="shared" si="11"/>
        <v>3.7074918028592316</v>
      </c>
      <c r="K108" s="2">
        <f t="shared" si="6"/>
        <v>3.6662835595798708</v>
      </c>
    </row>
    <row r="109" spans="1:11" ht="13.5" x14ac:dyDescent="0.25">
      <c r="A109" s="4">
        <v>42163</v>
      </c>
      <c r="B109" s="2">
        <v>3.8902000000000001</v>
      </c>
      <c r="C109" s="2">
        <f t="shared" si="7"/>
        <v>0</v>
      </c>
      <c r="D109" s="2">
        <f t="shared" si="8"/>
        <v>3.8335599999999999</v>
      </c>
      <c r="E109" s="2">
        <f t="shared" si="9"/>
        <v>3.77691</v>
      </c>
      <c r="F109" s="2">
        <f t="shared" si="10"/>
        <v>3.6886050000000012</v>
      </c>
      <c r="G109" s="2">
        <f t="shared" si="5"/>
        <v>3.6167300000000004</v>
      </c>
      <c r="H109" s="2"/>
      <c r="I109" s="2">
        <f t="array" ref="I109">SUMPRODUCT(B93:B112, (ROW(B93:B112)-ROW(B93)+1)) / (20*21/2)</f>
        <v>3.7591433333333328</v>
      </c>
      <c r="J109" s="2">
        <f t="shared" si="11"/>
        <v>3.724892583539305</v>
      </c>
      <c r="K109" s="2">
        <f t="shared" si="6"/>
        <v>3.6750645964590918</v>
      </c>
    </row>
    <row r="110" spans="1:11" ht="13.5" x14ac:dyDescent="0.25">
      <c r="A110" s="4">
        <v>42164</v>
      </c>
      <c r="B110" s="2">
        <v>3.7986</v>
      </c>
      <c r="C110" s="2">
        <f t="shared" si="7"/>
        <v>-9.1600000000000126E-2</v>
      </c>
      <c r="D110" s="2">
        <f t="shared" si="8"/>
        <v>3.8435600000000001</v>
      </c>
      <c r="E110" s="2">
        <f t="shared" si="9"/>
        <v>3.7944100000000001</v>
      </c>
      <c r="F110" s="2">
        <f t="shared" si="10"/>
        <v>3.6965200000000009</v>
      </c>
      <c r="G110" s="2">
        <f t="shared" si="5"/>
        <v>3.61673</v>
      </c>
      <c r="H110" s="2"/>
      <c r="I110" s="2">
        <f t="array" ref="I110">SUMPRODUCT(B94:B113, (ROW(B94:B113)-ROW(B94)+1)) / (20*21/2)</f>
        <v>3.7604528571428579</v>
      </c>
      <c r="J110" s="2">
        <f t="shared" si="11"/>
        <v>3.7319123374879428</v>
      </c>
      <c r="K110" s="2">
        <f t="shared" si="6"/>
        <v>3.679909122088147</v>
      </c>
    </row>
    <row r="111" spans="1:11" ht="13.5" x14ac:dyDescent="0.25">
      <c r="A111" s="4">
        <v>42165</v>
      </c>
      <c r="B111" s="2">
        <v>3.7986</v>
      </c>
      <c r="C111" s="2">
        <f t="shared" si="7"/>
        <v>0</v>
      </c>
      <c r="D111" s="2">
        <f t="shared" si="8"/>
        <v>3.8535600000000003</v>
      </c>
      <c r="E111" s="2">
        <f t="shared" si="9"/>
        <v>3.8010800000000002</v>
      </c>
      <c r="F111" s="2">
        <f t="shared" si="10"/>
        <v>3.704435000000001</v>
      </c>
      <c r="G111" s="2">
        <f t="shared" si="5"/>
        <v>3.6175219999999997</v>
      </c>
      <c r="H111" s="2"/>
      <c r="I111" s="2">
        <f t="array" ref="I111">SUMPRODUCT(B95:B114, (ROW(B95:B114)-ROW(B95)+1)) / (20*21/2)</f>
        <v>3.7595371428571429</v>
      </c>
      <c r="J111" s="2">
        <f t="shared" si="11"/>
        <v>3.7382635434414722</v>
      </c>
      <c r="K111" s="2">
        <f t="shared" si="6"/>
        <v>3.6845636663199843</v>
      </c>
    </row>
    <row r="112" spans="1:11" ht="13.5" x14ac:dyDescent="0.25">
      <c r="A112" s="4">
        <v>42166</v>
      </c>
      <c r="B112" s="2">
        <v>3.6985999999999999</v>
      </c>
      <c r="C112" s="2">
        <f t="shared" si="7"/>
        <v>-0.10000000000000009</v>
      </c>
      <c r="D112" s="2">
        <f t="shared" si="8"/>
        <v>3.8152400000000002</v>
      </c>
      <c r="E112" s="2">
        <f t="shared" si="9"/>
        <v>3.7960799999999999</v>
      </c>
      <c r="F112" s="2">
        <f t="shared" si="10"/>
        <v>3.7098500000000003</v>
      </c>
      <c r="G112" s="2">
        <f t="shared" si="5"/>
        <v>3.6171059999999993</v>
      </c>
      <c r="H112" s="2"/>
      <c r="I112" s="2">
        <f t="array" ref="I112">SUMPRODUCT(B96:B115, (ROW(B96:B115)-ROW(B96)+1)) / (20*21/2)</f>
        <v>3.7579471428571436</v>
      </c>
      <c r="J112" s="2">
        <f t="shared" si="11"/>
        <v>3.7344860631137129</v>
      </c>
      <c r="K112" s="2">
        <f t="shared" si="6"/>
        <v>3.6851141107780241</v>
      </c>
    </row>
    <row r="113" spans="1:11" ht="13.5" x14ac:dyDescent="0.25">
      <c r="A113" s="4">
        <v>42167</v>
      </c>
      <c r="B113" s="2">
        <v>3.7235999999999998</v>
      </c>
      <c r="C113" s="2">
        <f t="shared" si="7"/>
        <v>2.4999999999999911E-2</v>
      </c>
      <c r="D113" s="2">
        <f t="shared" si="8"/>
        <v>3.7819200000000004</v>
      </c>
      <c r="E113" s="2">
        <f t="shared" si="9"/>
        <v>3.79358</v>
      </c>
      <c r="F113" s="2">
        <f t="shared" si="10"/>
        <v>3.7165150000000011</v>
      </c>
      <c r="G113" s="2">
        <f t="shared" si="5"/>
        <v>3.6187719999999994</v>
      </c>
      <c r="H113" s="2"/>
      <c r="I113" s="2">
        <f t="array" ref="I113">SUMPRODUCT(B97:B116, (ROW(B97:B116)-ROW(B97)+1)) / (20*21/2)</f>
        <v>3.7596542857142858</v>
      </c>
      <c r="J113" s="2">
        <f t="shared" si="11"/>
        <v>3.7334492951981213</v>
      </c>
      <c r="K113" s="2">
        <f t="shared" si="6"/>
        <v>3.6866233613357489</v>
      </c>
    </row>
    <row r="114" spans="1:11" ht="13.5" x14ac:dyDescent="0.25">
      <c r="A114" s="4">
        <v>42170</v>
      </c>
      <c r="B114" s="2">
        <v>3.7069000000000001</v>
      </c>
      <c r="C114" s="2">
        <f t="shared" si="7"/>
        <v>-1.6699999999999715E-2</v>
      </c>
      <c r="D114" s="2">
        <f t="shared" si="8"/>
        <v>3.7452599999999996</v>
      </c>
      <c r="E114" s="2">
        <f t="shared" si="9"/>
        <v>3.7894099999999993</v>
      </c>
      <c r="F114" s="2">
        <f t="shared" si="10"/>
        <v>3.7235950000000009</v>
      </c>
      <c r="G114" s="2">
        <f t="shared" ref="G114:G177" si="12">AVERAGE(B65:B114)</f>
        <v>3.6201039999999991</v>
      </c>
      <c r="H114" s="2"/>
      <c r="I114" s="2">
        <f t="array" ref="I114">SUMPRODUCT(B98:B117, (ROW(B98:B117)-ROW(B98)+1)) / (20*21/2)</f>
        <v>3.7605680952380953</v>
      </c>
      <c r="J114" s="2">
        <f t="shared" si="11"/>
        <v>3.7309207908935385</v>
      </c>
      <c r="K114" s="2">
        <f t="shared" si="6"/>
        <v>3.6874185236363077</v>
      </c>
    </row>
    <row r="115" spans="1:11" ht="13.5" x14ac:dyDescent="0.25">
      <c r="A115" s="4">
        <v>42171</v>
      </c>
      <c r="B115" s="2">
        <v>3.7069000000000001</v>
      </c>
      <c r="C115" s="2">
        <f t="shared" si="7"/>
        <v>0</v>
      </c>
      <c r="D115" s="2">
        <f t="shared" si="8"/>
        <v>3.7269199999999998</v>
      </c>
      <c r="E115" s="2">
        <f t="shared" si="9"/>
        <v>3.7852399999999995</v>
      </c>
      <c r="F115" s="2">
        <f t="shared" si="10"/>
        <v>3.7306750000000006</v>
      </c>
      <c r="G115" s="2">
        <f t="shared" si="12"/>
        <v>3.6215939999999991</v>
      </c>
      <c r="H115" s="2"/>
      <c r="I115" s="2">
        <f t="array" ref="I115">SUMPRODUCT(B99:B118, (ROW(B99:B118)-ROW(B99)+1)) / (20*21/2)</f>
        <v>3.7672295238095233</v>
      </c>
      <c r="J115" s="2">
        <f t="shared" si="11"/>
        <v>3.7286330965227252</v>
      </c>
      <c r="K115" s="2">
        <f t="shared" ref="K115:K178" si="13">$K$4*B115+(1-$K$4)*K114</f>
        <v>3.6881825031015509</v>
      </c>
    </row>
    <row r="116" spans="1:11" ht="13.5" x14ac:dyDescent="0.25">
      <c r="A116" s="4">
        <v>42172</v>
      </c>
      <c r="B116" s="2">
        <v>3.7486000000000002</v>
      </c>
      <c r="C116" s="2">
        <f t="shared" si="7"/>
        <v>4.170000000000007E-2</v>
      </c>
      <c r="D116" s="2">
        <f t="shared" si="8"/>
        <v>3.7169200000000004</v>
      </c>
      <c r="E116" s="2">
        <f t="shared" si="9"/>
        <v>3.7852400000000004</v>
      </c>
      <c r="F116" s="2">
        <f t="shared" si="10"/>
        <v>3.7390050000000001</v>
      </c>
      <c r="G116" s="2">
        <f t="shared" si="12"/>
        <v>3.625341999999999</v>
      </c>
      <c r="H116" s="2"/>
      <c r="I116" s="2">
        <f t="array" ref="I116">SUMPRODUCT(B100:B119, (ROW(B100:B119)-ROW(B100)+1)) / (20*21/2)</f>
        <v>3.7745690476190474</v>
      </c>
      <c r="J116" s="2">
        <f t="shared" si="11"/>
        <v>3.7305347063777039</v>
      </c>
      <c r="K116" s="2">
        <f t="shared" si="13"/>
        <v>3.6905518167054119</v>
      </c>
    </row>
    <row r="117" spans="1:11" ht="13.5" x14ac:dyDescent="0.25">
      <c r="A117" s="4">
        <v>42173</v>
      </c>
      <c r="B117" s="2">
        <v>3.7486000000000002</v>
      </c>
      <c r="C117" s="2">
        <f t="shared" si="7"/>
        <v>0</v>
      </c>
      <c r="D117" s="2">
        <f t="shared" si="8"/>
        <v>3.7269199999999998</v>
      </c>
      <c r="E117" s="2">
        <f t="shared" si="9"/>
        <v>3.7710800000000004</v>
      </c>
      <c r="F117" s="2">
        <f t="shared" si="10"/>
        <v>3.7452549999999993</v>
      </c>
      <c r="G117" s="2">
        <f t="shared" si="12"/>
        <v>3.6306739999999991</v>
      </c>
      <c r="H117" s="2"/>
      <c r="I117" s="2">
        <f t="array" ref="I117">SUMPRODUCT(B101:B120, (ROW(B101:B120)-ROW(B101)+1)) / (20*21/2)</f>
        <v>3.7807185714285718</v>
      </c>
      <c r="J117" s="2">
        <f t="shared" si="11"/>
        <v>3.7322552105322084</v>
      </c>
      <c r="K117" s="2">
        <f t="shared" si="13"/>
        <v>3.6928282160502977</v>
      </c>
    </row>
    <row r="118" spans="1:11" ht="13.5" x14ac:dyDescent="0.25">
      <c r="A118" s="4">
        <v>42174</v>
      </c>
      <c r="B118" s="2">
        <v>3.8151999999999999</v>
      </c>
      <c r="C118" s="2">
        <f t="shared" si="7"/>
        <v>6.659999999999977E-2</v>
      </c>
      <c r="D118" s="2">
        <f t="shared" si="8"/>
        <v>3.7452399999999999</v>
      </c>
      <c r="E118" s="2">
        <f t="shared" si="9"/>
        <v>3.7635800000000001</v>
      </c>
      <c r="F118" s="2">
        <f t="shared" si="10"/>
        <v>3.7548349999999999</v>
      </c>
      <c r="G118" s="2">
        <f t="shared" si="12"/>
        <v>3.6374959999999987</v>
      </c>
      <c r="H118" s="2"/>
      <c r="I118" s="2">
        <f t="array" ref="I118">SUMPRODUCT(B102:B121, (ROW(B102:B121)-ROW(B102)+1)) / (20*21/2)</f>
        <v>3.7898380952380952</v>
      </c>
      <c r="J118" s="2">
        <f t="shared" si="11"/>
        <v>3.7401547142910458</v>
      </c>
      <c r="K118" s="2">
        <f t="shared" si="13"/>
        <v>3.6976271095385216</v>
      </c>
    </row>
    <row r="119" spans="1:11" ht="13.5" x14ac:dyDescent="0.25">
      <c r="A119" s="4">
        <v>42177</v>
      </c>
      <c r="B119" s="2">
        <v>3.8319000000000001</v>
      </c>
      <c r="C119" s="2">
        <f t="shared" si="7"/>
        <v>1.6700000000000159E-2</v>
      </c>
      <c r="D119" s="2">
        <f t="shared" si="8"/>
        <v>3.7702400000000003</v>
      </c>
      <c r="E119" s="2">
        <f t="shared" si="9"/>
        <v>3.7577499999999993</v>
      </c>
      <c r="F119" s="2">
        <f t="shared" si="10"/>
        <v>3.7673300000000003</v>
      </c>
      <c r="G119" s="2">
        <f t="shared" si="12"/>
        <v>3.6451259999999985</v>
      </c>
      <c r="H119" s="2"/>
      <c r="I119" s="2">
        <f t="array" ref="I119">SUMPRODUCT(B103:B122, (ROW(B103:B122)-ROW(B103)+1)) / (20*21/2)</f>
        <v>3.7982833333333335</v>
      </c>
      <c r="J119" s="2">
        <f t="shared" si="11"/>
        <v>3.7488923605490414</v>
      </c>
      <c r="K119" s="2">
        <f t="shared" si="13"/>
        <v>3.7028927130860305</v>
      </c>
    </row>
    <row r="120" spans="1:11" ht="13.5" x14ac:dyDescent="0.25">
      <c r="A120" s="4">
        <v>42178</v>
      </c>
      <c r="B120" s="2">
        <v>3.8319000000000001</v>
      </c>
      <c r="C120" s="2">
        <f t="shared" si="7"/>
        <v>0</v>
      </c>
      <c r="D120" s="2">
        <f t="shared" si="8"/>
        <v>3.7952400000000006</v>
      </c>
      <c r="E120" s="2">
        <f t="shared" si="9"/>
        <v>3.7610799999999998</v>
      </c>
      <c r="F120" s="2">
        <f t="shared" si="10"/>
        <v>3.7777450000000004</v>
      </c>
      <c r="G120" s="2">
        <f t="shared" si="12"/>
        <v>3.6524399999999981</v>
      </c>
      <c r="H120" s="2"/>
      <c r="I120" s="2">
        <f t="array" ref="I120">SUMPRODUCT(B104:B123, (ROW(B104:B123)-ROW(B104)+1)) / (20*21/2)</f>
        <v>3.7990004761904759</v>
      </c>
      <c r="J120" s="2">
        <f t="shared" si="11"/>
        <v>3.7567978500205612</v>
      </c>
      <c r="K120" s="2">
        <f t="shared" si="13"/>
        <v>3.7079518223767747</v>
      </c>
    </row>
    <row r="121" spans="1:11" ht="13.5" x14ac:dyDescent="0.25">
      <c r="A121" s="4">
        <v>42179</v>
      </c>
      <c r="B121" s="2">
        <v>3.8734999999999999</v>
      </c>
      <c r="C121" s="2">
        <f t="shared" si="7"/>
        <v>4.1599999999999859E-2</v>
      </c>
      <c r="D121" s="2">
        <f t="shared" si="8"/>
        <v>3.8202200000000004</v>
      </c>
      <c r="E121" s="2">
        <f t="shared" si="9"/>
        <v>3.7685700000000004</v>
      </c>
      <c r="F121" s="2">
        <f t="shared" si="10"/>
        <v>3.7848250000000005</v>
      </c>
      <c r="G121" s="2">
        <f t="shared" si="12"/>
        <v>3.6605859999999977</v>
      </c>
      <c r="H121" s="2"/>
      <c r="I121" s="2">
        <f t="array" ref="I121">SUMPRODUCT(B105:B124, (ROW(B105:B124)-ROW(B105)+1)) / (20*21/2)</f>
        <v>3.799479523809524</v>
      </c>
      <c r="J121" s="2">
        <f t="shared" si="11"/>
        <v>3.7679123404947936</v>
      </c>
      <c r="K121" s="2">
        <f t="shared" si="13"/>
        <v>3.7144439077737639</v>
      </c>
    </row>
    <row r="122" spans="1:11" ht="13.5" x14ac:dyDescent="0.25">
      <c r="A122" s="4">
        <v>42180</v>
      </c>
      <c r="B122" s="2">
        <v>3.8734999999999999</v>
      </c>
      <c r="C122" s="2">
        <f t="shared" si="7"/>
        <v>0</v>
      </c>
      <c r="D122" s="2">
        <f t="shared" si="8"/>
        <v>3.8451999999999997</v>
      </c>
      <c r="E122" s="2">
        <f t="shared" si="9"/>
        <v>3.78606</v>
      </c>
      <c r="F122" s="2">
        <f t="shared" si="10"/>
        <v>3.7910700000000004</v>
      </c>
      <c r="G122" s="2">
        <f t="shared" si="12"/>
        <v>3.6685739999999982</v>
      </c>
      <c r="H122" s="2"/>
      <c r="I122" s="2">
        <f t="array" ref="I122">SUMPRODUCT(B106:B125, (ROW(B106:B125)-ROW(B106)+1)) / (20*21/2)</f>
        <v>3.80685380952381</v>
      </c>
      <c r="J122" s="2">
        <f t="shared" si="11"/>
        <v>3.7779683080667184</v>
      </c>
      <c r="K122" s="2">
        <f t="shared" si="13"/>
        <v>3.7206814015865577</v>
      </c>
    </row>
    <row r="123" spans="1:11" ht="13.5" x14ac:dyDescent="0.25">
      <c r="A123" s="4">
        <v>42181</v>
      </c>
      <c r="B123" s="2">
        <v>3.7986</v>
      </c>
      <c r="C123" s="2">
        <f t="shared" si="7"/>
        <v>-7.4899999999999967E-2</v>
      </c>
      <c r="D123" s="2">
        <f t="shared" si="8"/>
        <v>3.8418799999999997</v>
      </c>
      <c r="E123" s="2">
        <f t="shared" si="9"/>
        <v>3.7935600000000003</v>
      </c>
      <c r="F123" s="2">
        <f t="shared" si="10"/>
        <v>3.7935699999999999</v>
      </c>
      <c r="G123" s="2">
        <f t="shared" si="12"/>
        <v>3.6749059999999982</v>
      </c>
      <c r="H123" s="2"/>
      <c r="I123" s="2">
        <f t="array" ref="I123">SUMPRODUCT(B107:B126, (ROW(B107:B126)-ROW(B107)+1)) / (20*21/2)</f>
        <v>3.8136333333333332</v>
      </c>
      <c r="J123" s="2">
        <f t="shared" si="11"/>
        <v>3.7799332311079832</v>
      </c>
      <c r="K123" s="2">
        <f t="shared" si="13"/>
        <v>3.7237370328968886</v>
      </c>
    </row>
    <row r="124" spans="1:11" ht="13.5" x14ac:dyDescent="0.25">
      <c r="A124" s="4">
        <v>42184</v>
      </c>
      <c r="B124" s="2">
        <v>3.7986</v>
      </c>
      <c r="C124" s="2">
        <f t="shared" si="7"/>
        <v>0</v>
      </c>
      <c r="D124" s="2">
        <f t="shared" si="8"/>
        <v>3.8352200000000005</v>
      </c>
      <c r="E124" s="2">
        <f t="shared" si="9"/>
        <v>3.8027300000000004</v>
      </c>
      <c r="F124" s="2">
        <f t="shared" si="10"/>
        <v>3.7960699999999989</v>
      </c>
      <c r="G124" s="2">
        <f t="shared" si="12"/>
        <v>3.6832959999999981</v>
      </c>
      <c r="H124" s="2"/>
      <c r="I124" s="2">
        <f t="array" ref="I124">SUMPRODUCT(B108:B127, (ROW(B108:B127)-ROW(B108)+1)) / (20*21/2)</f>
        <v>3.8198180952380949</v>
      </c>
      <c r="J124" s="2">
        <f t="shared" si="11"/>
        <v>3.7817110186215088</v>
      </c>
      <c r="K124" s="2">
        <f t="shared" si="13"/>
        <v>3.7266728355283831</v>
      </c>
    </row>
    <row r="125" spans="1:11" ht="13.5" x14ac:dyDescent="0.25">
      <c r="A125" s="4">
        <v>42185</v>
      </c>
      <c r="B125" s="2">
        <v>3.8734999999999999</v>
      </c>
      <c r="C125" s="2">
        <f t="shared" si="7"/>
        <v>7.4899999999999967E-2</v>
      </c>
      <c r="D125" s="2">
        <f t="shared" si="8"/>
        <v>3.84354</v>
      </c>
      <c r="E125" s="2">
        <f t="shared" si="9"/>
        <v>3.8193899999999998</v>
      </c>
      <c r="F125" s="2">
        <f t="shared" si="10"/>
        <v>3.8023149999999988</v>
      </c>
      <c r="G125" s="2">
        <f t="shared" si="12"/>
        <v>3.6931839999999978</v>
      </c>
      <c r="H125" s="2"/>
      <c r="I125" s="2">
        <f t="array" ref="I125">SUMPRODUCT(B109:B128, (ROW(B109:B128)-ROW(B109)+1)) / (20*21/2)</f>
        <v>3.8221204761904763</v>
      </c>
      <c r="J125" s="2">
        <f t="shared" si="11"/>
        <v>3.7904528263718413</v>
      </c>
      <c r="K125" s="2">
        <f t="shared" si="13"/>
        <v>3.7324307635468781</v>
      </c>
    </row>
    <row r="126" spans="1:11" ht="13.5" x14ac:dyDescent="0.25">
      <c r="A126" s="4">
        <v>42186</v>
      </c>
      <c r="B126" s="2">
        <v>3.8734999999999999</v>
      </c>
      <c r="C126" s="2">
        <f t="shared" si="7"/>
        <v>0</v>
      </c>
      <c r="D126" s="2">
        <f t="shared" si="8"/>
        <v>3.84354</v>
      </c>
      <c r="E126" s="2">
        <f t="shared" si="9"/>
        <v>3.8318800000000004</v>
      </c>
      <c r="F126" s="2">
        <f t="shared" si="10"/>
        <v>3.8085599999999999</v>
      </c>
      <c r="G126" s="2">
        <f t="shared" si="12"/>
        <v>3.7030719999999979</v>
      </c>
      <c r="H126" s="2"/>
      <c r="I126" s="2">
        <f t="array" ref="I126">SUMPRODUCT(B110:B129, (ROW(B110:B129)-ROW(B110)+1)) / (20*21/2)</f>
        <v>3.8247004761904768</v>
      </c>
      <c r="J126" s="2">
        <f t="shared" si="11"/>
        <v>3.7983620810030949</v>
      </c>
      <c r="K126" s="2">
        <f t="shared" si="13"/>
        <v>3.7379628904666085</v>
      </c>
    </row>
    <row r="127" spans="1:11" ht="13.5" x14ac:dyDescent="0.25">
      <c r="A127" s="4">
        <v>42187</v>
      </c>
      <c r="B127" s="2">
        <v>3.8734999999999999</v>
      </c>
      <c r="C127" s="2">
        <f t="shared" si="7"/>
        <v>0</v>
      </c>
      <c r="D127" s="2">
        <f t="shared" si="8"/>
        <v>3.84354</v>
      </c>
      <c r="E127" s="2">
        <f t="shared" si="9"/>
        <v>3.8443700000000001</v>
      </c>
      <c r="F127" s="2">
        <f t="shared" si="10"/>
        <v>3.8077250000000005</v>
      </c>
      <c r="G127" s="2">
        <f t="shared" si="12"/>
        <v>3.7109019999999986</v>
      </c>
      <c r="H127" s="2"/>
      <c r="I127" s="2">
        <f t="array" ref="I127">SUMPRODUCT(B111:B130, (ROW(B111:B130)-ROW(B111)+1)) / (20*21/2)</f>
        <v>3.8275580952380959</v>
      </c>
      <c r="J127" s="2">
        <f t="shared" si="11"/>
        <v>3.8055180732885145</v>
      </c>
      <c r="K127" s="2">
        <f t="shared" si="13"/>
        <v>3.7432780712326243</v>
      </c>
    </row>
    <row r="128" spans="1:11" ht="13.5" x14ac:dyDescent="0.25">
      <c r="A128" s="4">
        <v>42188</v>
      </c>
      <c r="B128" s="2">
        <v>3.8319000000000001</v>
      </c>
      <c r="C128" s="2">
        <f t="shared" si="7"/>
        <v>-4.1599999999999859E-2</v>
      </c>
      <c r="D128" s="2">
        <f t="shared" si="8"/>
        <v>3.8502000000000001</v>
      </c>
      <c r="E128" s="2">
        <f t="shared" si="9"/>
        <v>3.8460399999999999</v>
      </c>
      <c r="F128" s="2">
        <f t="shared" si="10"/>
        <v>3.8048100000000011</v>
      </c>
      <c r="G128" s="2">
        <f t="shared" si="12"/>
        <v>3.7163159999999982</v>
      </c>
      <c r="H128" s="2"/>
      <c r="I128" s="2">
        <f t="array" ref="I128">SUMPRODUCT(B112:B131, (ROW(B112:B131)-ROW(B112)+1)) / (20*21/2)</f>
        <v>3.830257142857143</v>
      </c>
      <c r="J128" s="2">
        <f t="shared" si="11"/>
        <v>3.8080306377372275</v>
      </c>
      <c r="K128" s="2">
        <f t="shared" si="13"/>
        <v>3.7467534409882077</v>
      </c>
    </row>
    <row r="129" spans="1:11" ht="13.5" x14ac:dyDescent="0.25">
      <c r="A129" s="4">
        <v>42191</v>
      </c>
      <c r="B129" s="2">
        <v>3.8319000000000001</v>
      </c>
      <c r="C129" s="2">
        <f t="shared" si="7"/>
        <v>0</v>
      </c>
      <c r="D129" s="2">
        <f t="shared" si="8"/>
        <v>3.8568600000000002</v>
      </c>
      <c r="E129" s="2">
        <f t="shared" si="9"/>
        <v>3.8460399999999999</v>
      </c>
      <c r="F129" s="2">
        <f t="shared" si="10"/>
        <v>3.8018950000000005</v>
      </c>
      <c r="G129" s="2">
        <f t="shared" si="12"/>
        <v>3.7228379999999985</v>
      </c>
      <c r="H129" s="2"/>
      <c r="I129" s="2">
        <f t="array" ref="I129">SUMPRODUCT(B113:B132, (ROW(B113:B132)-ROW(B113)+1)) / (20*21/2)</f>
        <v>3.8351785714285715</v>
      </c>
      <c r="J129" s="2">
        <f t="shared" si="11"/>
        <v>3.810303910333682</v>
      </c>
      <c r="K129" s="2">
        <f t="shared" si="13"/>
        <v>3.7500925217337682</v>
      </c>
    </row>
    <row r="130" spans="1:11" ht="13.5" x14ac:dyDescent="0.25">
      <c r="A130" s="4">
        <v>42192</v>
      </c>
      <c r="B130" s="2">
        <v>3.8319000000000001</v>
      </c>
      <c r="C130" s="2">
        <f t="shared" si="7"/>
        <v>0</v>
      </c>
      <c r="D130" s="2">
        <f t="shared" si="8"/>
        <v>3.8485400000000007</v>
      </c>
      <c r="E130" s="2">
        <f t="shared" si="9"/>
        <v>3.8460399999999999</v>
      </c>
      <c r="F130" s="2">
        <f t="shared" si="10"/>
        <v>3.8035600000000009</v>
      </c>
      <c r="G130" s="2">
        <f t="shared" si="12"/>
        <v>3.7290439999999991</v>
      </c>
      <c r="H130" s="2"/>
      <c r="I130" s="2">
        <f t="array" ref="I130">SUMPRODUCT(B114:B133, (ROW(B114:B133)-ROW(B114)+1)) / (20*21/2)</f>
        <v>3.8393461904761903</v>
      </c>
      <c r="J130" s="2">
        <f t="shared" si="11"/>
        <v>3.8123606807780934</v>
      </c>
      <c r="K130" s="2">
        <f t="shared" si="13"/>
        <v>3.7533006581363657</v>
      </c>
    </row>
    <row r="131" spans="1:11" ht="13.5" x14ac:dyDescent="0.25">
      <c r="A131" s="4">
        <v>42193</v>
      </c>
      <c r="B131" s="2">
        <v>3.8319000000000001</v>
      </c>
      <c r="C131" s="2">
        <f t="shared" si="7"/>
        <v>0</v>
      </c>
      <c r="D131" s="2">
        <f t="shared" si="8"/>
        <v>3.84022</v>
      </c>
      <c r="E131" s="2">
        <f t="shared" si="9"/>
        <v>3.8418799999999997</v>
      </c>
      <c r="F131" s="2">
        <f t="shared" si="10"/>
        <v>3.805225000000001</v>
      </c>
      <c r="G131" s="2">
        <f t="shared" si="12"/>
        <v>3.733191999999999</v>
      </c>
      <c r="H131" s="2"/>
      <c r="I131" s="2">
        <f t="array" ref="I131">SUMPRODUCT(B115:B134, (ROW(B115:B134)-ROW(B115)+1)) / (20*21/2)</f>
        <v>3.8404980952380949</v>
      </c>
      <c r="J131" s="2">
        <f t="shared" si="11"/>
        <v>3.8142215683230369</v>
      </c>
      <c r="K131" s="2">
        <f t="shared" si="13"/>
        <v>3.7563829852682731</v>
      </c>
    </row>
    <row r="132" spans="1:11" ht="13.5" x14ac:dyDescent="0.25">
      <c r="A132" s="4">
        <v>42194</v>
      </c>
      <c r="B132" s="2">
        <v>3.8569</v>
      </c>
      <c r="C132" s="2">
        <f t="shared" ref="C132:C195" si="14">B132-B131</f>
        <v>2.4999999999999911E-2</v>
      </c>
      <c r="D132" s="2">
        <f t="shared" si="8"/>
        <v>3.8369</v>
      </c>
      <c r="E132" s="2">
        <f t="shared" si="9"/>
        <v>3.8402200000000009</v>
      </c>
      <c r="F132" s="2">
        <f t="shared" si="10"/>
        <v>3.8131399999999998</v>
      </c>
      <c r="G132" s="2">
        <f t="shared" si="12"/>
        <v>3.7367319999999982</v>
      </c>
      <c r="H132" s="2"/>
      <c r="I132" s="2">
        <f t="array" ref="I132">SUMPRODUCT(B116:B135, (ROW(B116:B135)-ROW(B116)+1)) / (20*21/2)</f>
        <v>3.8410547619047621</v>
      </c>
      <c r="J132" s="2">
        <f t="shared" si="11"/>
        <v>3.8182861808637001</v>
      </c>
      <c r="K132" s="2">
        <f t="shared" si="13"/>
        <v>3.7603248289832427</v>
      </c>
    </row>
    <row r="133" spans="1:11" ht="13.5" x14ac:dyDescent="0.25">
      <c r="A133" s="4">
        <v>42195</v>
      </c>
      <c r="B133" s="2">
        <v>3.8569</v>
      </c>
      <c r="C133" s="2">
        <f t="shared" si="14"/>
        <v>0</v>
      </c>
      <c r="D133" s="2">
        <f t="shared" si="8"/>
        <v>3.8418999999999999</v>
      </c>
      <c r="E133" s="2">
        <f t="shared" si="9"/>
        <v>3.8460500000000009</v>
      </c>
      <c r="F133" s="2">
        <f t="shared" si="10"/>
        <v>3.8198049999999997</v>
      </c>
      <c r="G133" s="2">
        <f t="shared" si="12"/>
        <v>3.7397979999999986</v>
      </c>
      <c r="H133" s="2"/>
      <c r="I133" s="2">
        <f t="array" ref="I133">SUMPRODUCT(B117:B136, (ROW(B117:B136)-ROW(B117)+1)) / (20*21/2)</f>
        <v>3.841016190476191</v>
      </c>
      <c r="J133" s="2">
        <f t="shared" si="11"/>
        <v>3.8219636874481098</v>
      </c>
      <c r="K133" s="2">
        <f t="shared" si="13"/>
        <v>3.7641120905917433</v>
      </c>
    </row>
    <row r="134" spans="1:11" ht="13.5" x14ac:dyDescent="0.25">
      <c r="A134" s="4">
        <v>42198</v>
      </c>
      <c r="B134" s="2">
        <v>3.8319000000000001</v>
      </c>
      <c r="C134" s="2">
        <f t="shared" si="14"/>
        <v>-2.4999999999999911E-2</v>
      </c>
      <c r="D134" s="2">
        <f t="shared" ref="D134:D197" si="15">AVERAGE(B130:B134)</f>
        <v>3.8418999999999999</v>
      </c>
      <c r="E134" s="2">
        <f t="shared" si="9"/>
        <v>3.84938</v>
      </c>
      <c r="F134" s="2">
        <f t="shared" si="10"/>
        <v>3.8260549999999993</v>
      </c>
      <c r="G134" s="2">
        <f t="shared" si="12"/>
        <v>3.7436299999999982</v>
      </c>
      <c r="H134" s="2"/>
      <c r="I134" s="2">
        <f t="array" ref="I134">SUMPRODUCT(B118:B137, (ROW(B118:B137)-ROW(B118)+1)) / (20*21/2)</f>
        <v>3.8405809523809524</v>
      </c>
      <c r="J134" s="2">
        <f t="shared" si="11"/>
        <v>3.8229100029292424</v>
      </c>
      <c r="K134" s="2">
        <f t="shared" si="13"/>
        <v>3.7667704399803026</v>
      </c>
    </row>
    <row r="135" spans="1:11" ht="13.5" x14ac:dyDescent="0.25">
      <c r="A135" s="4">
        <v>42199</v>
      </c>
      <c r="B135" s="2">
        <v>3.8319000000000001</v>
      </c>
      <c r="C135" s="2">
        <f t="shared" si="14"/>
        <v>0</v>
      </c>
      <c r="D135" s="2">
        <f t="shared" si="15"/>
        <v>3.8419000000000003</v>
      </c>
      <c r="E135" s="2">
        <f t="shared" si="9"/>
        <v>3.8452199999999999</v>
      </c>
      <c r="F135" s="2">
        <f t="shared" si="10"/>
        <v>3.8323049999999994</v>
      </c>
      <c r="G135" s="2">
        <f t="shared" si="12"/>
        <v>3.7474619999999987</v>
      </c>
      <c r="H135" s="2"/>
      <c r="I135" s="2">
        <f t="array" ref="I135">SUMPRODUCT(B119:B138, (ROW(B119:B138)-ROW(B119)+1)) / (20*21/2)</f>
        <v>3.84213</v>
      </c>
      <c r="J135" s="2">
        <f t="shared" si="11"/>
        <v>3.8237661931264575</v>
      </c>
      <c r="K135" s="2">
        <f t="shared" si="13"/>
        <v>3.7693245403732321</v>
      </c>
    </row>
    <row r="136" spans="1:11" ht="13.5" x14ac:dyDescent="0.25">
      <c r="A136" s="4">
        <v>42200</v>
      </c>
      <c r="B136" s="2">
        <v>3.8319000000000001</v>
      </c>
      <c r="C136" s="2">
        <f t="shared" si="14"/>
        <v>0</v>
      </c>
      <c r="D136" s="2">
        <f t="shared" si="15"/>
        <v>3.8419000000000003</v>
      </c>
      <c r="E136" s="2">
        <f t="shared" si="9"/>
        <v>3.8410599999999997</v>
      </c>
      <c r="F136" s="2">
        <f t="shared" si="10"/>
        <v>3.8364700000000007</v>
      </c>
      <c r="G136" s="2">
        <f t="shared" si="12"/>
        <v>3.7528759999999988</v>
      </c>
      <c r="H136" s="2"/>
      <c r="I136" s="2">
        <f t="array" ref="I136">SUMPRODUCT(B120:B139, (ROW(B120:B139)-ROW(B120)+1)) / (20*21/2)</f>
        <v>3.8442709523809526</v>
      </c>
      <c r="J136" s="2">
        <f t="shared" si="11"/>
        <v>3.8245408414001285</v>
      </c>
      <c r="K136" s="2">
        <f t="shared" si="13"/>
        <v>3.7717784799664389</v>
      </c>
    </row>
    <row r="137" spans="1:11" ht="13.5" x14ac:dyDescent="0.25">
      <c r="A137" s="4">
        <v>42201</v>
      </c>
      <c r="B137" s="2">
        <v>3.8319000000000001</v>
      </c>
      <c r="C137" s="2">
        <f t="shared" si="14"/>
        <v>0</v>
      </c>
      <c r="D137" s="2">
        <f t="shared" si="15"/>
        <v>3.8369000000000009</v>
      </c>
      <c r="E137" s="2">
        <f t="shared" si="9"/>
        <v>3.8369</v>
      </c>
      <c r="F137" s="2">
        <f t="shared" si="10"/>
        <v>3.8406350000000002</v>
      </c>
      <c r="G137" s="2">
        <f t="shared" si="12"/>
        <v>3.7567079999999988</v>
      </c>
      <c r="H137" s="2"/>
      <c r="I137" s="2">
        <f t="array" ref="I137">SUMPRODUCT(B121:B140, (ROW(B121:B140)-ROW(B121)+1)) / (20*21/2)</f>
        <v>3.8462533333333329</v>
      </c>
      <c r="J137" s="2">
        <f t="shared" si="11"/>
        <v>3.8252417136477352</v>
      </c>
      <c r="K137" s="2">
        <f t="shared" si="13"/>
        <v>3.7741361866344216</v>
      </c>
    </row>
    <row r="138" spans="1:11" ht="13.5" x14ac:dyDescent="0.25">
      <c r="A138" s="4">
        <v>42205</v>
      </c>
      <c r="B138" s="2">
        <v>3.8569</v>
      </c>
      <c r="C138" s="2">
        <f t="shared" si="14"/>
        <v>2.4999999999999911E-2</v>
      </c>
      <c r="D138" s="2">
        <f t="shared" si="15"/>
        <v>3.8369</v>
      </c>
      <c r="E138" s="2">
        <f t="shared" si="9"/>
        <v>3.8394000000000004</v>
      </c>
      <c r="F138" s="2">
        <f t="shared" si="10"/>
        <v>3.8427199999999999</v>
      </c>
      <c r="G138" s="2">
        <f t="shared" si="12"/>
        <v>3.7610399999999986</v>
      </c>
      <c r="H138" s="2"/>
      <c r="I138" s="2">
        <f t="array" ref="I138">SUMPRODUCT(B122:B141, (ROW(B122:B141)-ROW(B122)+1)) / (20*21/2)</f>
        <v>3.8480771428571425</v>
      </c>
      <c r="J138" s="2">
        <f t="shared" si="11"/>
        <v>3.8282567885384271</v>
      </c>
      <c r="K138" s="2">
        <f t="shared" si="13"/>
        <v>3.7773818263742482</v>
      </c>
    </row>
    <row r="139" spans="1:11" ht="13.5" x14ac:dyDescent="0.25">
      <c r="A139" s="4">
        <v>42206</v>
      </c>
      <c r="B139" s="2">
        <v>3.8652000000000002</v>
      </c>
      <c r="C139" s="2">
        <f t="shared" si="14"/>
        <v>8.3000000000001961E-3</v>
      </c>
      <c r="D139" s="2">
        <f t="shared" si="15"/>
        <v>3.8435600000000001</v>
      </c>
      <c r="E139" s="2">
        <f t="shared" si="9"/>
        <v>3.8427300000000004</v>
      </c>
      <c r="F139" s="2">
        <f t="shared" si="10"/>
        <v>3.8443849999999999</v>
      </c>
      <c r="G139" s="2">
        <f t="shared" si="12"/>
        <v>3.7647459999999988</v>
      </c>
      <c r="H139" s="2"/>
      <c r="I139" s="2">
        <f t="array" ref="I139">SUMPRODUCT(B123:B142, (ROW(B123:B142)-ROW(B123)+1)) / (20*21/2)</f>
        <v>3.8507309523809523</v>
      </c>
      <c r="J139" s="2">
        <f t="shared" si="11"/>
        <v>3.8317751896300054</v>
      </c>
      <c r="K139" s="2">
        <f t="shared" si="13"/>
        <v>3.7808256763203563</v>
      </c>
    </row>
    <row r="140" spans="1:11" ht="13.5" x14ac:dyDescent="0.25">
      <c r="A140" s="4">
        <v>42207</v>
      </c>
      <c r="B140" s="2">
        <v>3.8652000000000002</v>
      </c>
      <c r="C140" s="2">
        <f t="shared" si="14"/>
        <v>0</v>
      </c>
      <c r="D140" s="2">
        <f t="shared" si="15"/>
        <v>3.8502200000000002</v>
      </c>
      <c r="E140" s="2">
        <f t="shared" ref="E140:E203" si="16">AVERAGE(B131:B140)</f>
        <v>3.8460600000000005</v>
      </c>
      <c r="F140" s="2">
        <f t="shared" si="10"/>
        <v>3.8460499999999995</v>
      </c>
      <c r="G140" s="2">
        <f t="shared" si="12"/>
        <v>3.7692439999999987</v>
      </c>
      <c r="H140" s="2"/>
      <c r="I140" s="2">
        <f t="array" ref="I140">SUMPRODUCT(B124:B143, (ROW(B124:B143)-ROW(B124)+1)) / (20*21/2)</f>
        <v>3.8470419047619044</v>
      </c>
      <c r="J140" s="2">
        <f t="shared" si="11"/>
        <v>3.8349585049033386</v>
      </c>
      <c r="K140" s="2">
        <f t="shared" si="13"/>
        <v>3.7841344733274012</v>
      </c>
    </row>
    <row r="141" spans="1:11" ht="13.5" x14ac:dyDescent="0.25">
      <c r="A141" s="4">
        <v>42208</v>
      </c>
      <c r="B141" s="2">
        <v>3.8652000000000002</v>
      </c>
      <c r="C141" s="2">
        <f t="shared" si="14"/>
        <v>0</v>
      </c>
      <c r="D141" s="2">
        <f t="shared" si="15"/>
        <v>3.8568800000000003</v>
      </c>
      <c r="E141" s="2">
        <f t="shared" si="16"/>
        <v>3.8493900000000005</v>
      </c>
      <c r="F141" s="2">
        <f t="shared" si="10"/>
        <v>3.8456350000000001</v>
      </c>
      <c r="G141" s="2">
        <f t="shared" si="12"/>
        <v>3.7737419999999986</v>
      </c>
      <c r="H141" s="2"/>
      <c r="I141" s="2">
        <f t="array" ref="I141">SUMPRODUCT(B125:B144, (ROW(B125:B144)-ROW(B125)+1)) / (20*21/2)</f>
        <v>3.8433133333333336</v>
      </c>
      <c r="J141" s="2">
        <f t="shared" si="11"/>
        <v>3.8378386472934971</v>
      </c>
      <c r="K141" s="2">
        <f t="shared" si="13"/>
        <v>3.7873135135890719</v>
      </c>
    </row>
    <row r="142" spans="1:11" ht="13.5" x14ac:dyDescent="0.25">
      <c r="A142" s="4">
        <v>42209</v>
      </c>
      <c r="B142" s="2">
        <v>3.8734999999999999</v>
      </c>
      <c r="C142" s="2">
        <f t="shared" si="14"/>
        <v>8.299999999999752E-3</v>
      </c>
      <c r="D142" s="2">
        <f t="shared" si="15"/>
        <v>3.8652000000000002</v>
      </c>
      <c r="E142" s="2">
        <f t="shared" si="16"/>
        <v>3.8510500000000008</v>
      </c>
      <c r="F142" s="2">
        <f t="shared" si="10"/>
        <v>3.8456350000000001</v>
      </c>
      <c r="G142" s="2">
        <f t="shared" si="12"/>
        <v>3.7794059999999985</v>
      </c>
      <c r="H142" s="2"/>
      <c r="I142" s="2">
        <f t="array" ref="I142">SUMPRODUCT(B126:B145, (ROW(B126:B145)-ROW(B126)+1)) / (20*21/2)</f>
        <v>3.8498595238095246</v>
      </c>
      <c r="J142" s="2">
        <f t="shared" si="11"/>
        <v>3.8412349665988783</v>
      </c>
      <c r="K142" s="2">
        <f t="shared" si="13"/>
        <v>3.7906933758012649</v>
      </c>
    </row>
    <row r="143" spans="1:11" ht="13.5" x14ac:dyDescent="0.25">
      <c r="A143" s="4">
        <v>42212</v>
      </c>
      <c r="B143" s="2">
        <v>3.8069000000000002</v>
      </c>
      <c r="C143" s="2">
        <f t="shared" si="14"/>
        <v>-6.659999999999977E-2</v>
      </c>
      <c r="D143" s="2">
        <f t="shared" si="15"/>
        <v>3.8552</v>
      </c>
      <c r="E143" s="2">
        <f t="shared" si="16"/>
        <v>3.8460500000000004</v>
      </c>
      <c r="F143" s="2">
        <f t="shared" si="10"/>
        <v>3.8460500000000004</v>
      </c>
      <c r="G143" s="2">
        <f t="shared" si="12"/>
        <v>3.7837379999999992</v>
      </c>
      <c r="H143" s="2"/>
      <c r="I143" s="2">
        <f t="array" ref="I143">SUMPRODUCT(B127:B146, (ROW(B127:B146)-ROW(B127)+1)) / (20*21/2)</f>
        <v>3.8601690476190482</v>
      </c>
      <c r="J143" s="2">
        <f t="shared" si="11"/>
        <v>3.8379649697799376</v>
      </c>
      <c r="K143" s="2">
        <f t="shared" si="13"/>
        <v>3.7913289296914114</v>
      </c>
    </row>
    <row r="144" spans="1:11" ht="13.5" x14ac:dyDescent="0.25">
      <c r="A144" s="4">
        <v>42213</v>
      </c>
      <c r="B144" s="2">
        <v>3.8069000000000002</v>
      </c>
      <c r="C144" s="2">
        <f t="shared" si="14"/>
        <v>0</v>
      </c>
      <c r="D144" s="2">
        <f t="shared" si="15"/>
        <v>3.84354</v>
      </c>
      <c r="E144" s="2">
        <f t="shared" si="16"/>
        <v>3.8435500000000005</v>
      </c>
      <c r="F144" s="2">
        <f t="shared" si="10"/>
        <v>3.8464649999999994</v>
      </c>
      <c r="G144" s="2">
        <f t="shared" si="12"/>
        <v>3.7885699999999995</v>
      </c>
      <c r="H144" s="2"/>
      <c r="I144" s="2">
        <f t="array" ref="I144">SUMPRODUCT(B128:B147, (ROW(B128:B147)-ROW(B128)+1)) / (20*21/2)</f>
        <v>3.8700819047619057</v>
      </c>
      <c r="J144" s="2">
        <f t="shared" si="11"/>
        <v>3.8350064012294673</v>
      </c>
      <c r="K144" s="2">
        <f t="shared" si="13"/>
        <v>3.7919395598995917</v>
      </c>
    </row>
    <row r="145" spans="1:11" ht="13.5" x14ac:dyDescent="0.25">
      <c r="A145" s="4">
        <v>42214</v>
      </c>
      <c r="B145" s="2">
        <v>3.9152</v>
      </c>
      <c r="C145" s="2">
        <f t="shared" si="14"/>
        <v>0.10829999999999984</v>
      </c>
      <c r="D145" s="2">
        <f t="shared" si="15"/>
        <v>3.8535400000000002</v>
      </c>
      <c r="E145" s="2">
        <f t="shared" si="16"/>
        <v>3.85188</v>
      </c>
      <c r="F145" s="2">
        <f t="shared" si="10"/>
        <v>3.8485500000000004</v>
      </c>
      <c r="G145" s="2">
        <f t="shared" si="12"/>
        <v>3.7955679999999994</v>
      </c>
      <c r="H145" s="2"/>
      <c r="I145" s="2">
        <f t="array" ref="I145">SUMPRODUCT(B129:B148, (ROW(B129:B148)-ROW(B129)+1)) / (20*21/2)</f>
        <v>3.8756361904761905</v>
      </c>
      <c r="J145" s="2">
        <f t="shared" si="11"/>
        <v>3.8426438868266612</v>
      </c>
      <c r="K145" s="2">
        <f t="shared" si="13"/>
        <v>3.7967733026486274</v>
      </c>
    </row>
    <row r="146" spans="1:11" ht="13.5" x14ac:dyDescent="0.25">
      <c r="A146" s="4">
        <v>42215</v>
      </c>
      <c r="B146" s="2">
        <v>3.9567999999999999</v>
      </c>
      <c r="C146" s="2">
        <f t="shared" si="14"/>
        <v>4.1599999999999859E-2</v>
      </c>
      <c r="D146" s="2">
        <f t="shared" si="15"/>
        <v>3.8718600000000003</v>
      </c>
      <c r="E146" s="2">
        <f t="shared" si="16"/>
        <v>3.8643700000000001</v>
      </c>
      <c r="F146" s="2">
        <f t="shared" si="10"/>
        <v>3.8527149999999999</v>
      </c>
      <c r="G146" s="2">
        <f t="shared" si="12"/>
        <v>3.8030639999999987</v>
      </c>
      <c r="H146" s="2"/>
      <c r="I146" s="2">
        <f t="array" ref="I146">SUMPRODUCT(B130:B149, (ROW(B130:B149)-ROW(B130)+1)) / (20*21/2)</f>
        <v>3.874441428571429</v>
      </c>
      <c r="J146" s="2">
        <f t="shared" si="11"/>
        <v>3.8535158976050745</v>
      </c>
      <c r="K146" s="2">
        <f t="shared" si="13"/>
        <v>3.8030488594075047</v>
      </c>
    </row>
    <row r="147" spans="1:11" ht="13.5" x14ac:dyDescent="0.25">
      <c r="A147" s="4">
        <v>42216</v>
      </c>
      <c r="B147" s="2">
        <v>3.9567999999999999</v>
      </c>
      <c r="C147" s="2">
        <f t="shared" si="14"/>
        <v>0</v>
      </c>
      <c r="D147" s="2">
        <f t="shared" si="15"/>
        <v>3.8885199999999998</v>
      </c>
      <c r="E147" s="2">
        <f t="shared" si="16"/>
        <v>3.8768599999999998</v>
      </c>
      <c r="F147" s="2">
        <f t="shared" si="10"/>
        <v>3.8568800000000003</v>
      </c>
      <c r="G147" s="2">
        <f t="shared" si="12"/>
        <v>3.8097279999999989</v>
      </c>
      <c r="H147" s="2"/>
      <c r="I147" s="2">
        <f t="array" ref="I147">SUMPRODUCT(B131:B150, (ROW(B131:B150)-ROW(B131)+1)) / (20*21/2)</f>
        <v>3.8755485714285713</v>
      </c>
      <c r="J147" s="2">
        <f t="shared" si="11"/>
        <v>3.8633524787855436</v>
      </c>
      <c r="K147" s="2">
        <f t="shared" si="13"/>
        <v>3.8090783159013282</v>
      </c>
    </row>
    <row r="148" spans="1:11" ht="13.5" x14ac:dyDescent="0.25">
      <c r="A148" s="4">
        <v>42219</v>
      </c>
      <c r="B148" s="2">
        <v>3.9152</v>
      </c>
      <c r="C148" s="2">
        <f t="shared" si="14"/>
        <v>-4.1599999999999859E-2</v>
      </c>
      <c r="D148" s="2">
        <f t="shared" si="15"/>
        <v>3.9101799999999995</v>
      </c>
      <c r="E148" s="2">
        <f t="shared" si="16"/>
        <v>3.8826899999999993</v>
      </c>
      <c r="F148" s="2">
        <f t="shared" ref="F148:F211" si="17">AVERAGE(B129:B148)</f>
        <v>3.8610450000000007</v>
      </c>
      <c r="G148" s="2">
        <f t="shared" si="12"/>
        <v>3.8155599999999992</v>
      </c>
      <c r="H148" s="2"/>
      <c r="I148" s="2">
        <f t="array" ref="I148">SUMPRODUCT(B132:B151, (ROW(B132:B151)-ROW(B132)+1)) / (20*21/2)</f>
        <v>3.8764576190476192</v>
      </c>
      <c r="J148" s="2">
        <f t="shared" si="11"/>
        <v>3.8682903379488254</v>
      </c>
      <c r="K148" s="2">
        <f t="shared" si="13"/>
        <v>3.8132399505718646</v>
      </c>
    </row>
    <row r="149" spans="1:11" ht="13.5" x14ac:dyDescent="0.25">
      <c r="A149" s="4">
        <v>42220</v>
      </c>
      <c r="B149" s="2">
        <v>3.8485</v>
      </c>
      <c r="C149" s="2">
        <f t="shared" si="14"/>
        <v>-6.6699999999999982E-2</v>
      </c>
      <c r="D149" s="2">
        <f t="shared" si="15"/>
        <v>3.9185000000000003</v>
      </c>
      <c r="E149" s="2">
        <f t="shared" si="16"/>
        <v>3.8810200000000004</v>
      </c>
      <c r="F149" s="2">
        <f t="shared" si="17"/>
        <v>3.8618749999999999</v>
      </c>
      <c r="G149" s="2">
        <f t="shared" si="12"/>
        <v>3.8208899999999995</v>
      </c>
      <c r="H149" s="2"/>
      <c r="I149" s="2">
        <f t="array" ref="I149">SUMPRODUCT(B133:B152, (ROW(B133:B152)-ROW(B133)+1)) / (20*21/2)</f>
        <v>3.8747876190476189</v>
      </c>
      <c r="J149" s="2">
        <f t="shared" ref="J149:J212" si="18">$J$4*B149+J148*(1-$J$4)</f>
        <v>3.8664055438584612</v>
      </c>
      <c r="K149" s="2">
        <f t="shared" si="13"/>
        <v>3.8146226976082618</v>
      </c>
    </row>
    <row r="150" spans="1:11" ht="13.5" x14ac:dyDescent="0.25">
      <c r="A150" s="4">
        <v>42221</v>
      </c>
      <c r="B150" s="2">
        <v>3.8734999999999999</v>
      </c>
      <c r="C150" s="2">
        <f t="shared" si="14"/>
        <v>2.4999999999999911E-2</v>
      </c>
      <c r="D150" s="2">
        <f t="shared" si="15"/>
        <v>3.9101599999999999</v>
      </c>
      <c r="E150" s="2">
        <f t="shared" si="16"/>
        <v>3.88185</v>
      </c>
      <c r="F150" s="2">
        <f t="shared" si="17"/>
        <v>3.8639549999999998</v>
      </c>
      <c r="G150" s="2">
        <f t="shared" si="12"/>
        <v>3.8258879999999995</v>
      </c>
      <c r="H150" s="2"/>
      <c r="I150" s="2">
        <f t="array" ref="I150">SUMPRODUCT(B134:B153, (ROW(B134:B153)-ROW(B134)+1)) / (20*21/2)</f>
        <v>3.8731576190476193</v>
      </c>
      <c r="J150" s="2">
        <f t="shared" si="18"/>
        <v>3.8670812063481317</v>
      </c>
      <c r="K150" s="2">
        <f t="shared" si="13"/>
        <v>3.8169316114275453</v>
      </c>
    </row>
    <row r="151" spans="1:11" ht="13.5" x14ac:dyDescent="0.25">
      <c r="A151" s="4">
        <v>42222</v>
      </c>
      <c r="B151" s="2">
        <v>3.8734999999999999</v>
      </c>
      <c r="C151" s="2">
        <f t="shared" si="14"/>
        <v>0</v>
      </c>
      <c r="D151" s="2">
        <f t="shared" si="15"/>
        <v>3.8935000000000004</v>
      </c>
      <c r="E151" s="2">
        <f t="shared" si="16"/>
        <v>3.8826799999999997</v>
      </c>
      <c r="F151" s="2">
        <f t="shared" si="17"/>
        <v>3.866035000000001</v>
      </c>
      <c r="G151" s="2">
        <f t="shared" si="12"/>
        <v>3.8287200000000001</v>
      </c>
      <c r="H151" s="2"/>
      <c r="I151" s="2">
        <f t="array" ref="I151">SUMPRODUCT(B135:B154, (ROW(B135:B154)-ROW(B135)+1)) / (20*21/2)</f>
        <v>3.8715676190476191</v>
      </c>
      <c r="J151" s="2">
        <f t="shared" si="18"/>
        <v>3.8676925200292622</v>
      </c>
      <c r="K151" s="2">
        <f t="shared" si="13"/>
        <v>3.8191499796068573</v>
      </c>
    </row>
    <row r="152" spans="1:11" ht="13.5" x14ac:dyDescent="0.25">
      <c r="A152" s="4">
        <v>42223</v>
      </c>
      <c r="B152" s="2">
        <v>3.8485</v>
      </c>
      <c r="C152" s="2">
        <f t="shared" si="14"/>
        <v>-2.4999999999999911E-2</v>
      </c>
      <c r="D152" s="2">
        <f t="shared" si="15"/>
        <v>3.8718400000000002</v>
      </c>
      <c r="E152" s="2">
        <f t="shared" si="16"/>
        <v>3.8801800000000002</v>
      </c>
      <c r="F152" s="2">
        <f t="shared" si="17"/>
        <v>3.8656150000000009</v>
      </c>
      <c r="G152" s="2">
        <f t="shared" si="12"/>
        <v>3.8307180000000001</v>
      </c>
      <c r="H152" s="2"/>
      <c r="I152" s="2">
        <f t="array" ref="I152">SUMPRODUCT(B136:B155, (ROW(B136:B155)-ROW(B136)+1)) / (20*21/2)</f>
        <v>3.8722795238095236</v>
      </c>
      <c r="J152" s="2">
        <f t="shared" si="18"/>
        <v>3.8658646609788563</v>
      </c>
      <c r="K152" s="2">
        <f t="shared" si="13"/>
        <v>3.820300960798745</v>
      </c>
    </row>
    <row r="153" spans="1:11" ht="13.5" x14ac:dyDescent="0.25">
      <c r="A153" s="4">
        <v>42226</v>
      </c>
      <c r="B153" s="2">
        <v>3.8485</v>
      </c>
      <c r="C153" s="2">
        <f t="shared" si="14"/>
        <v>0</v>
      </c>
      <c r="D153" s="2">
        <f t="shared" si="15"/>
        <v>3.8585000000000003</v>
      </c>
      <c r="E153" s="2">
        <f t="shared" si="16"/>
        <v>3.8843400000000003</v>
      </c>
      <c r="F153" s="2">
        <f t="shared" si="17"/>
        <v>3.8651949999999999</v>
      </c>
      <c r="G153" s="2">
        <f t="shared" si="12"/>
        <v>3.8327160000000005</v>
      </c>
      <c r="H153" s="2"/>
      <c r="I153" s="2">
        <f t="array" ref="I153">SUMPRODUCT(B137:B156, (ROW(B137:B156)-ROW(B137)+1)) / (20*21/2)</f>
        <v>3.8727933333333335</v>
      </c>
      <c r="J153" s="2">
        <f t="shared" si="18"/>
        <v>3.8642108837427749</v>
      </c>
      <c r="K153" s="2">
        <f t="shared" si="13"/>
        <v>3.8214068054733046</v>
      </c>
    </row>
    <row r="154" spans="1:11" ht="13.5" x14ac:dyDescent="0.25">
      <c r="A154" s="4">
        <v>42227</v>
      </c>
      <c r="B154" s="2">
        <v>3.8485</v>
      </c>
      <c r="C154" s="2">
        <f t="shared" si="14"/>
        <v>0</v>
      </c>
      <c r="D154" s="2">
        <f t="shared" si="15"/>
        <v>3.8585000000000003</v>
      </c>
      <c r="E154" s="2">
        <f t="shared" si="16"/>
        <v>3.8885000000000005</v>
      </c>
      <c r="F154" s="2">
        <f t="shared" si="17"/>
        <v>3.8660250000000005</v>
      </c>
      <c r="G154" s="2">
        <f t="shared" si="12"/>
        <v>3.834714</v>
      </c>
      <c r="H154" s="2"/>
      <c r="I154" s="2">
        <f t="array" ref="I154">SUMPRODUCT(B138:B157, (ROW(B138:B157)-ROW(B138)+1)) / (20*21/2)</f>
        <v>3.8707280952380949</v>
      </c>
      <c r="J154" s="2">
        <f t="shared" si="18"/>
        <v>3.8627146091006059</v>
      </c>
      <c r="K154" s="2">
        <f t="shared" si="13"/>
        <v>3.8224692836900376</v>
      </c>
    </row>
    <row r="155" spans="1:11" ht="13.5" x14ac:dyDescent="0.25">
      <c r="A155" s="4">
        <v>42228</v>
      </c>
      <c r="B155" s="2">
        <v>3.8734999999999999</v>
      </c>
      <c r="C155" s="2">
        <f t="shared" si="14"/>
        <v>2.4999999999999911E-2</v>
      </c>
      <c r="D155" s="2">
        <f t="shared" si="15"/>
        <v>3.8584999999999994</v>
      </c>
      <c r="E155" s="2">
        <f t="shared" si="16"/>
        <v>3.8843299999999998</v>
      </c>
      <c r="F155" s="2">
        <f t="shared" si="17"/>
        <v>3.8681049999999999</v>
      </c>
      <c r="G155" s="2">
        <f t="shared" si="12"/>
        <v>3.8372120000000001</v>
      </c>
      <c r="H155" s="2"/>
      <c r="I155" s="2">
        <f t="array" ref="I155">SUMPRODUCT(B139:B158, (ROW(B139:B158)-ROW(B139)+1)) / (20*21/2)</f>
        <v>3.8685838095238094</v>
      </c>
      <c r="J155" s="2">
        <f t="shared" si="18"/>
        <v>3.8637417891862627</v>
      </c>
      <c r="K155" s="2">
        <f t="shared" si="13"/>
        <v>3.8244704882512126</v>
      </c>
    </row>
    <row r="156" spans="1:11" ht="13.5" x14ac:dyDescent="0.25">
      <c r="A156" s="4">
        <v>42230</v>
      </c>
      <c r="B156" s="2">
        <v>3.8734999999999999</v>
      </c>
      <c r="C156" s="2">
        <f t="shared" si="14"/>
        <v>0</v>
      </c>
      <c r="D156" s="2">
        <f t="shared" si="15"/>
        <v>3.8585000000000003</v>
      </c>
      <c r="E156" s="2">
        <f t="shared" si="16"/>
        <v>3.8760000000000003</v>
      </c>
      <c r="F156" s="2">
        <f t="shared" si="17"/>
        <v>3.8701850000000007</v>
      </c>
      <c r="G156" s="2">
        <f t="shared" si="12"/>
        <v>3.8397100000000011</v>
      </c>
      <c r="H156" s="2"/>
      <c r="I156" s="2">
        <f t="array" ref="I156">SUMPRODUCT(B140:B159, (ROW(B140:B159)-ROW(B140)+1)) / (20*21/2)</f>
        <v>3.8648985714285717</v>
      </c>
      <c r="J156" s="2">
        <f t="shared" si="18"/>
        <v>3.864671142597095</v>
      </c>
      <c r="K156" s="2">
        <f t="shared" si="13"/>
        <v>3.8263932142021453</v>
      </c>
    </row>
    <row r="157" spans="1:11" ht="13.5" x14ac:dyDescent="0.25">
      <c r="A157" s="4">
        <v>42233</v>
      </c>
      <c r="B157" s="2">
        <v>3.8485</v>
      </c>
      <c r="C157" s="2">
        <f t="shared" si="14"/>
        <v>-2.4999999999999911E-2</v>
      </c>
      <c r="D157" s="2">
        <f t="shared" si="15"/>
        <v>3.8585000000000003</v>
      </c>
      <c r="E157" s="2">
        <f t="shared" si="16"/>
        <v>3.8651700000000004</v>
      </c>
      <c r="F157" s="2">
        <f t="shared" si="17"/>
        <v>3.8710149999999999</v>
      </c>
      <c r="G157" s="2">
        <f t="shared" si="12"/>
        <v>3.8388760000000013</v>
      </c>
      <c r="H157" s="2"/>
      <c r="I157" s="2">
        <f t="array" ref="I157">SUMPRODUCT(B141:B160, (ROW(B141:B160)-ROW(B141)+1)) / (20*21/2)</f>
        <v>3.8613719047619055</v>
      </c>
      <c r="J157" s="2">
        <f t="shared" si="18"/>
        <v>3.8631310337783242</v>
      </c>
      <c r="K157" s="2">
        <f t="shared" si="13"/>
        <v>3.8272601469785315</v>
      </c>
    </row>
    <row r="158" spans="1:11" ht="13.5" x14ac:dyDescent="0.25">
      <c r="A158" s="4">
        <v>42234</v>
      </c>
      <c r="B158" s="2">
        <v>3.8485</v>
      </c>
      <c r="C158" s="2">
        <f t="shared" si="14"/>
        <v>0</v>
      </c>
      <c r="D158" s="2">
        <f t="shared" si="15"/>
        <v>3.8585000000000003</v>
      </c>
      <c r="E158" s="2">
        <f t="shared" si="16"/>
        <v>3.8585000000000003</v>
      </c>
      <c r="F158" s="2">
        <f t="shared" si="17"/>
        <v>3.8705950000000002</v>
      </c>
      <c r="G158" s="2">
        <f t="shared" si="12"/>
        <v>3.8380420000000015</v>
      </c>
      <c r="H158" s="2"/>
      <c r="I158" s="2">
        <f t="array" ref="I158">SUMPRODUCT(B142:B161, (ROW(B142:B161)-ROW(B142)+1)) / (20*21/2)</f>
        <v>3.8580038095238098</v>
      </c>
      <c r="J158" s="2">
        <f t="shared" si="18"/>
        <v>3.8617376019899128</v>
      </c>
      <c r="K158" s="2">
        <f t="shared" si="13"/>
        <v>3.8280930823911383</v>
      </c>
    </row>
    <row r="159" spans="1:11" ht="13.5" x14ac:dyDescent="0.25">
      <c r="A159" s="4">
        <v>42235</v>
      </c>
      <c r="B159" s="2">
        <v>3.8319000000000001</v>
      </c>
      <c r="C159" s="2">
        <f t="shared" si="14"/>
        <v>-1.6599999999999948E-2</v>
      </c>
      <c r="D159" s="2">
        <f t="shared" si="15"/>
        <v>3.8551799999999998</v>
      </c>
      <c r="E159" s="2">
        <f t="shared" si="16"/>
        <v>3.8568399999999996</v>
      </c>
      <c r="F159" s="2">
        <f t="shared" si="17"/>
        <v>3.8689300000000011</v>
      </c>
      <c r="G159" s="2">
        <f t="shared" si="12"/>
        <v>3.8368760000000011</v>
      </c>
      <c r="H159" s="2"/>
      <c r="I159" s="2">
        <f t="array" ref="I159">SUMPRODUCT(B143:B162, (ROW(B143:B162)-ROW(B143)+1)) / (20*21/2)</f>
        <v>3.8547942857142856</v>
      </c>
      <c r="J159" s="2">
        <f t="shared" si="18"/>
        <v>3.8588959256099211</v>
      </c>
      <c r="K159" s="2">
        <f t="shared" si="13"/>
        <v>3.8282423732777606</v>
      </c>
    </row>
    <row r="160" spans="1:11" ht="13.5" x14ac:dyDescent="0.25">
      <c r="A160" s="4">
        <v>42236</v>
      </c>
      <c r="B160" s="2">
        <v>3.8319000000000001</v>
      </c>
      <c r="C160" s="2">
        <f t="shared" si="14"/>
        <v>0</v>
      </c>
      <c r="D160" s="2">
        <f t="shared" si="15"/>
        <v>3.8468600000000004</v>
      </c>
      <c r="E160" s="2">
        <f t="shared" si="16"/>
        <v>3.8526799999999994</v>
      </c>
      <c r="F160" s="2">
        <f t="shared" si="17"/>
        <v>3.8672650000000006</v>
      </c>
      <c r="G160" s="2">
        <f t="shared" si="12"/>
        <v>3.8375420000000005</v>
      </c>
      <c r="H160" s="2"/>
      <c r="I160" s="2">
        <f t="array" ref="I160">SUMPRODUCT(B144:B163, (ROW(B144:B163)-ROW(B144)+1)) / (20*21/2)</f>
        <v>3.8517828571428581</v>
      </c>
      <c r="J160" s="2">
        <f t="shared" si="18"/>
        <v>3.8563248850756429</v>
      </c>
      <c r="K160" s="2">
        <f t="shared" si="13"/>
        <v>3.8283858096198093</v>
      </c>
    </row>
    <row r="161" spans="1:11" ht="13.5" x14ac:dyDescent="0.25">
      <c r="A161" s="4">
        <v>42237</v>
      </c>
      <c r="B161" s="2">
        <v>3.8319000000000001</v>
      </c>
      <c r="C161" s="2">
        <f t="shared" si="14"/>
        <v>0</v>
      </c>
      <c r="D161" s="2">
        <f t="shared" si="15"/>
        <v>3.8385400000000005</v>
      </c>
      <c r="E161" s="2">
        <f t="shared" si="16"/>
        <v>3.8485199999999997</v>
      </c>
      <c r="F161" s="2">
        <f t="shared" si="17"/>
        <v>3.8656000000000006</v>
      </c>
      <c r="G161" s="2">
        <f t="shared" si="12"/>
        <v>3.8382080000000003</v>
      </c>
      <c r="H161" s="2"/>
      <c r="I161" s="2">
        <f t="array" ref="I161">SUMPRODUCT(B145:B164, (ROW(B145:B164)-ROW(B145)+1)) / (20*21/2)</f>
        <v>3.8486523809523807</v>
      </c>
      <c r="J161" s="2">
        <f t="shared" si="18"/>
        <v>3.8539987055446292</v>
      </c>
      <c r="K161" s="2">
        <f t="shared" si="13"/>
        <v>3.828523621007268</v>
      </c>
    </row>
    <row r="162" spans="1:11" ht="13.5" x14ac:dyDescent="0.25">
      <c r="A162" s="4">
        <v>42240</v>
      </c>
      <c r="B162" s="2">
        <v>3.8319000000000001</v>
      </c>
      <c r="C162" s="2">
        <f t="shared" si="14"/>
        <v>0</v>
      </c>
      <c r="D162" s="2">
        <f t="shared" si="15"/>
        <v>3.8352200000000005</v>
      </c>
      <c r="E162" s="2">
        <f t="shared" si="16"/>
        <v>3.8468600000000004</v>
      </c>
      <c r="F162" s="2">
        <f t="shared" si="17"/>
        <v>3.8635200000000012</v>
      </c>
      <c r="G162" s="2">
        <f t="shared" si="12"/>
        <v>3.8408739999999995</v>
      </c>
      <c r="H162" s="2"/>
      <c r="I162" s="2">
        <f t="array" ref="I162">SUMPRODUCT(B146:B165, (ROW(B146:B165)-ROW(B146)+1)) / (20*21/2)</f>
        <v>3.8454028571428576</v>
      </c>
      <c r="J162" s="2">
        <f t="shared" si="18"/>
        <v>3.8518940669213313</v>
      </c>
      <c r="K162" s="2">
        <f t="shared" si="13"/>
        <v>3.8286560280265909</v>
      </c>
    </row>
    <row r="163" spans="1:11" ht="13.5" x14ac:dyDescent="0.25">
      <c r="A163" s="4">
        <v>42241</v>
      </c>
      <c r="B163" s="2">
        <v>3.8319000000000001</v>
      </c>
      <c r="C163" s="2">
        <f t="shared" si="14"/>
        <v>0</v>
      </c>
      <c r="D163" s="2">
        <f t="shared" si="15"/>
        <v>3.8319000000000001</v>
      </c>
      <c r="E163" s="2">
        <f t="shared" si="16"/>
        <v>3.8451999999999997</v>
      </c>
      <c r="F163" s="2">
        <f t="shared" si="17"/>
        <v>3.8647700000000009</v>
      </c>
      <c r="G163" s="2">
        <f t="shared" si="12"/>
        <v>3.8430399999999998</v>
      </c>
      <c r="H163" s="2"/>
      <c r="I163" s="2">
        <f t="array" ref="I163">SUMPRODUCT(B147:B166, (ROW(B147:B166)-ROW(B147)+1)) / (20*21/2)</f>
        <v>3.8433404761904759</v>
      </c>
      <c r="J163" s="2">
        <f t="shared" si="18"/>
        <v>3.8499898700716808</v>
      </c>
      <c r="K163" s="2">
        <f t="shared" si="13"/>
        <v>3.8287832426137833</v>
      </c>
    </row>
    <row r="164" spans="1:11" ht="13.5" x14ac:dyDescent="0.25">
      <c r="A164" s="4">
        <v>42242</v>
      </c>
      <c r="B164" s="2">
        <v>3.8319000000000001</v>
      </c>
      <c r="C164" s="2">
        <f t="shared" si="14"/>
        <v>0</v>
      </c>
      <c r="D164" s="2">
        <f t="shared" si="15"/>
        <v>3.8319000000000001</v>
      </c>
      <c r="E164" s="2">
        <f t="shared" si="16"/>
        <v>3.84354</v>
      </c>
      <c r="F164" s="2">
        <f t="shared" si="17"/>
        <v>3.8660200000000011</v>
      </c>
      <c r="G164" s="2">
        <f t="shared" si="12"/>
        <v>3.8455399999999997</v>
      </c>
      <c r="H164" s="2"/>
      <c r="I164" s="2">
        <f t="array" ref="I164">SUMPRODUCT(B148:B167, (ROW(B148:B167)-ROW(B148)+1)) / (20*21/2)</f>
        <v>3.8418333333333332</v>
      </c>
      <c r="J164" s="2">
        <f t="shared" si="18"/>
        <v>3.8482670253029494</v>
      </c>
      <c r="K164" s="2">
        <f t="shared" si="13"/>
        <v>3.8289054683936352</v>
      </c>
    </row>
    <row r="165" spans="1:11" ht="13.5" x14ac:dyDescent="0.25">
      <c r="A165" s="4">
        <v>42243</v>
      </c>
      <c r="B165" s="2">
        <v>3.8319000000000001</v>
      </c>
      <c r="C165" s="2">
        <f t="shared" si="14"/>
        <v>0</v>
      </c>
      <c r="D165" s="2">
        <f t="shared" si="15"/>
        <v>3.8319000000000001</v>
      </c>
      <c r="E165" s="2">
        <f t="shared" si="16"/>
        <v>3.8393799999999998</v>
      </c>
      <c r="F165" s="2">
        <f t="shared" si="17"/>
        <v>3.8618550000000007</v>
      </c>
      <c r="G165" s="2">
        <f t="shared" si="12"/>
        <v>3.8480399999999992</v>
      </c>
      <c r="H165" s="2"/>
      <c r="I165" s="2">
        <f t="array" ref="I165">SUMPRODUCT(B149:B168, (ROW(B149:B168)-ROW(B149)+1)) / (20*21/2)</f>
        <v>3.8416719047619043</v>
      </c>
      <c r="J165" s="2">
        <f t="shared" si="18"/>
        <v>3.8467082609883829</v>
      </c>
      <c r="K165" s="2">
        <f t="shared" si="13"/>
        <v>3.8290229010056498</v>
      </c>
    </row>
    <row r="166" spans="1:11" ht="13.5" x14ac:dyDescent="0.25">
      <c r="A166" s="4">
        <v>42244</v>
      </c>
      <c r="B166" s="2">
        <v>3.8401999999999998</v>
      </c>
      <c r="C166" s="2">
        <f t="shared" si="14"/>
        <v>8.299999999999752E-3</v>
      </c>
      <c r="D166" s="2">
        <f t="shared" si="15"/>
        <v>3.8335599999999999</v>
      </c>
      <c r="E166" s="2">
        <f t="shared" si="16"/>
        <v>3.8360500000000011</v>
      </c>
      <c r="F166" s="2">
        <f t="shared" si="17"/>
        <v>3.8560250000000003</v>
      </c>
      <c r="G166" s="2">
        <f t="shared" si="12"/>
        <v>3.8498719999999995</v>
      </c>
      <c r="H166" s="2"/>
      <c r="I166" s="2">
        <f t="array" ref="I166">SUMPRODUCT(B150:B169, (ROW(B150:B169)-ROW(B150)+1)) / (20*21/2)</f>
        <v>3.841037619047619</v>
      </c>
      <c r="J166" s="2">
        <f t="shared" si="18"/>
        <v>3.8460884266085369</v>
      </c>
      <c r="K166" s="2">
        <f t="shared" si="13"/>
        <v>3.8294612186132717</v>
      </c>
    </row>
    <row r="167" spans="1:11" ht="13.5" x14ac:dyDescent="0.25">
      <c r="A167" s="4">
        <v>42247</v>
      </c>
      <c r="B167" s="2">
        <v>3.8401999999999998</v>
      </c>
      <c r="C167" s="2">
        <f t="shared" si="14"/>
        <v>0</v>
      </c>
      <c r="D167" s="2">
        <f t="shared" si="15"/>
        <v>3.8352199999999996</v>
      </c>
      <c r="E167" s="2">
        <f t="shared" si="16"/>
        <v>3.835220000000001</v>
      </c>
      <c r="F167" s="2">
        <f t="shared" si="17"/>
        <v>3.8501949999999994</v>
      </c>
      <c r="G167" s="2">
        <f t="shared" si="12"/>
        <v>3.8517039999999998</v>
      </c>
      <c r="H167" s="2"/>
      <c r="I167" s="2">
        <f t="array" ref="I167">SUMPRODUCT(B151:B170, (ROW(B151:B170)-ROW(B151)+1)) / (20*21/2)</f>
        <v>3.8396523809523817</v>
      </c>
      <c r="J167" s="2">
        <f t="shared" si="18"/>
        <v>3.8455276240743905</v>
      </c>
      <c r="K167" s="2">
        <f t="shared" si="13"/>
        <v>3.8298823472951042</v>
      </c>
    </row>
    <row r="168" spans="1:11" ht="13.5" x14ac:dyDescent="0.25">
      <c r="A168" s="4">
        <v>42248</v>
      </c>
      <c r="B168" s="2">
        <v>3.8485</v>
      </c>
      <c r="C168" s="2">
        <f t="shared" si="14"/>
        <v>8.3000000000001961E-3</v>
      </c>
      <c r="D168" s="2">
        <f t="shared" si="15"/>
        <v>3.8385399999999996</v>
      </c>
      <c r="E168" s="2">
        <f t="shared" si="16"/>
        <v>3.8352200000000005</v>
      </c>
      <c r="F168" s="2">
        <f t="shared" si="17"/>
        <v>3.8468599999999986</v>
      </c>
      <c r="G168" s="2">
        <f t="shared" si="12"/>
        <v>3.8523699999999996</v>
      </c>
      <c r="H168" s="2"/>
      <c r="I168" s="2">
        <f t="array" ref="I168">SUMPRODUCT(B152:B171, (ROW(B152:B171)-ROW(B152)+1)) / (20*21/2)</f>
        <v>3.8384652380952384</v>
      </c>
      <c r="J168" s="2">
        <f t="shared" si="18"/>
        <v>3.8458107074958772</v>
      </c>
      <c r="K168" s="2">
        <f t="shared" si="13"/>
        <v>3.8306124513227475</v>
      </c>
    </row>
    <row r="169" spans="1:11" ht="13.5" x14ac:dyDescent="0.25">
      <c r="A169" s="4">
        <v>42249</v>
      </c>
      <c r="B169" s="2">
        <v>3.8401999999999998</v>
      </c>
      <c r="C169" s="2">
        <f t="shared" si="14"/>
        <v>-8.3000000000001961E-3</v>
      </c>
      <c r="D169" s="2">
        <f t="shared" si="15"/>
        <v>3.8402000000000003</v>
      </c>
      <c r="E169" s="2">
        <f t="shared" si="16"/>
        <v>3.8360500000000002</v>
      </c>
      <c r="F169" s="2">
        <f t="shared" si="17"/>
        <v>3.8464449999999983</v>
      </c>
      <c r="G169" s="2">
        <f t="shared" si="12"/>
        <v>3.8525360000000002</v>
      </c>
      <c r="H169" s="2"/>
      <c r="I169" s="2">
        <f t="array" ref="I169">SUMPRODUCT(B153:B172, (ROW(B153:B172)-ROW(B153)+1)) / (20*21/2)</f>
        <v>3.8374761904761905</v>
      </c>
      <c r="J169" s="2">
        <f t="shared" si="18"/>
        <v>3.8452763544010318</v>
      </c>
      <c r="K169" s="2">
        <f t="shared" si="13"/>
        <v>3.8309884336238165</v>
      </c>
    </row>
    <row r="170" spans="1:11" ht="13.5" x14ac:dyDescent="0.25">
      <c r="A170" s="4">
        <v>42250</v>
      </c>
      <c r="B170" s="2">
        <v>3.8319000000000001</v>
      </c>
      <c r="C170" s="2">
        <f t="shared" si="14"/>
        <v>-8.299999999999752E-3</v>
      </c>
      <c r="D170" s="2">
        <f t="shared" si="15"/>
        <v>3.8402000000000003</v>
      </c>
      <c r="E170" s="2">
        <f t="shared" si="16"/>
        <v>3.8360500000000002</v>
      </c>
      <c r="F170" s="2">
        <f t="shared" si="17"/>
        <v>3.8443649999999989</v>
      </c>
      <c r="G170" s="2">
        <f t="shared" si="12"/>
        <v>3.8525359999999993</v>
      </c>
      <c r="H170" s="2"/>
      <c r="I170" s="2">
        <f t="array" ref="I170">SUMPRODUCT(B154:B173, (ROW(B154:B173)-ROW(B154)+1)) / (20*21/2)</f>
        <v>3.8365661904761903</v>
      </c>
      <c r="J170" s="2">
        <f t="shared" si="18"/>
        <v>3.8440024158866479</v>
      </c>
      <c r="K170" s="2">
        <f t="shared" si="13"/>
        <v>3.8310241813248433</v>
      </c>
    </row>
    <row r="171" spans="1:11" ht="13.5" x14ac:dyDescent="0.25">
      <c r="A171" s="4">
        <v>42251</v>
      </c>
      <c r="B171" s="2">
        <v>3.8319000000000001</v>
      </c>
      <c r="C171" s="2">
        <f t="shared" si="14"/>
        <v>0</v>
      </c>
      <c r="D171" s="2">
        <f t="shared" si="15"/>
        <v>3.8385400000000005</v>
      </c>
      <c r="E171" s="2">
        <f t="shared" si="16"/>
        <v>3.8360499999999993</v>
      </c>
      <c r="F171" s="2">
        <f t="shared" si="17"/>
        <v>3.8422849999999995</v>
      </c>
      <c r="G171" s="2">
        <f t="shared" si="12"/>
        <v>3.8517039999999998</v>
      </c>
      <c r="H171" s="2"/>
      <c r="I171" s="2">
        <f t="array" ref="I171">SUMPRODUCT(B155:B174, (ROW(B155:B174)-ROW(B155)+1)) / (20*21/2)</f>
        <v>3.8357352380952383</v>
      </c>
      <c r="J171" s="2">
        <f t="shared" si="18"/>
        <v>3.8428498048498243</v>
      </c>
      <c r="K171" s="2">
        <f t="shared" si="13"/>
        <v>3.8310585271552418</v>
      </c>
    </row>
    <row r="172" spans="1:11" ht="13.5" x14ac:dyDescent="0.25">
      <c r="A172" s="4">
        <v>42254</v>
      </c>
      <c r="B172" s="2">
        <v>3.8319000000000001</v>
      </c>
      <c r="C172" s="2">
        <f t="shared" si="14"/>
        <v>0</v>
      </c>
      <c r="D172" s="2">
        <f t="shared" si="15"/>
        <v>3.8368799999999998</v>
      </c>
      <c r="E172" s="2">
        <f t="shared" si="16"/>
        <v>3.8360499999999993</v>
      </c>
      <c r="F172" s="2">
        <f t="shared" si="17"/>
        <v>3.8414550000000007</v>
      </c>
      <c r="G172" s="2">
        <f t="shared" si="12"/>
        <v>3.8508719999999994</v>
      </c>
      <c r="H172" s="2"/>
      <c r="I172" s="2">
        <f t="array" ref="I172">SUMPRODUCT(B156:B175, (ROW(B156:B175)-ROW(B156)+1)) / (20*21/2)</f>
        <v>3.8349833333333332</v>
      </c>
      <c r="J172" s="2">
        <f t="shared" si="18"/>
        <v>3.8418069662926984</v>
      </c>
      <c r="K172" s="2">
        <f t="shared" si="13"/>
        <v>3.8310915260903307</v>
      </c>
    </row>
    <row r="173" spans="1:11" ht="13.5" x14ac:dyDescent="0.25">
      <c r="A173" s="4">
        <v>42255</v>
      </c>
      <c r="B173" s="2">
        <v>3.8319000000000001</v>
      </c>
      <c r="C173" s="2">
        <f t="shared" si="14"/>
        <v>0</v>
      </c>
      <c r="D173" s="2">
        <f t="shared" si="15"/>
        <v>3.8335600000000007</v>
      </c>
      <c r="E173" s="2">
        <f t="shared" si="16"/>
        <v>3.8360499999999993</v>
      </c>
      <c r="F173" s="2">
        <f t="shared" si="17"/>
        <v>3.8406250000000006</v>
      </c>
      <c r="G173" s="2">
        <f t="shared" si="12"/>
        <v>3.8515379999999992</v>
      </c>
      <c r="H173" s="2"/>
      <c r="I173" s="2">
        <f t="array" ref="I173">SUMPRODUCT(B157:B176, (ROW(B157:B176)-ROW(B157)+1)) / (20*21/2)</f>
        <v>3.8344295238095238</v>
      </c>
      <c r="J173" s="2">
        <f t="shared" si="18"/>
        <v>3.8408634456933939</v>
      </c>
      <c r="K173" s="2">
        <f t="shared" si="13"/>
        <v>3.8311232309495336</v>
      </c>
    </row>
    <row r="174" spans="1:11" ht="13.5" x14ac:dyDescent="0.25">
      <c r="A174" s="4">
        <v>42256</v>
      </c>
      <c r="B174" s="2">
        <v>3.8319000000000001</v>
      </c>
      <c r="C174" s="2">
        <f t="shared" si="14"/>
        <v>0</v>
      </c>
      <c r="D174" s="2">
        <f t="shared" si="15"/>
        <v>3.8319000000000001</v>
      </c>
      <c r="E174" s="2">
        <f t="shared" si="16"/>
        <v>3.8360500000000002</v>
      </c>
      <c r="F174" s="2">
        <f t="shared" si="17"/>
        <v>3.839795000000001</v>
      </c>
      <c r="G174" s="2">
        <f t="shared" si="12"/>
        <v>3.8522039999999986</v>
      </c>
      <c r="H174" s="2"/>
      <c r="I174" s="2">
        <f t="array" ref="I174">SUMPRODUCT(B158:B177, (ROW(B158:B177)-ROW(B158)+1)) / (20*21/2)</f>
        <v>3.8340738095238098</v>
      </c>
      <c r="J174" s="2">
        <f t="shared" si="18"/>
        <v>3.8400097841987852</v>
      </c>
      <c r="K174" s="2">
        <f t="shared" si="13"/>
        <v>3.8311536924809246</v>
      </c>
    </row>
    <row r="175" spans="1:11" ht="13.5" x14ac:dyDescent="0.25">
      <c r="A175" s="4">
        <v>42257</v>
      </c>
      <c r="B175" s="2">
        <v>3.8319000000000001</v>
      </c>
      <c r="C175" s="2">
        <f t="shared" si="14"/>
        <v>0</v>
      </c>
      <c r="D175" s="2">
        <f t="shared" si="15"/>
        <v>3.8319000000000001</v>
      </c>
      <c r="E175" s="2">
        <f t="shared" si="16"/>
        <v>3.8360500000000002</v>
      </c>
      <c r="F175" s="2">
        <f t="shared" si="17"/>
        <v>3.8377150000000007</v>
      </c>
      <c r="G175" s="2">
        <f t="shared" si="12"/>
        <v>3.8513719999999991</v>
      </c>
      <c r="H175" s="2"/>
      <c r="I175" s="2">
        <f t="array" ref="I175">SUMPRODUCT(B159:B178, (ROW(B159:B178)-ROW(B159)+1)) / (20*21/2)</f>
        <v>3.8258638095238093</v>
      </c>
      <c r="J175" s="2">
        <f t="shared" si="18"/>
        <v>3.8392374237989011</v>
      </c>
      <c r="K175" s="2">
        <f t="shared" si="13"/>
        <v>3.8311829594424571</v>
      </c>
    </row>
    <row r="176" spans="1:11" ht="13.5" x14ac:dyDescent="0.25">
      <c r="A176" s="4">
        <v>42258</v>
      </c>
      <c r="B176" s="2">
        <v>3.8319000000000001</v>
      </c>
      <c r="C176" s="2">
        <f t="shared" si="14"/>
        <v>0</v>
      </c>
      <c r="D176" s="2">
        <f t="shared" si="15"/>
        <v>3.8319000000000001</v>
      </c>
      <c r="E176" s="2">
        <f t="shared" si="16"/>
        <v>3.8352200000000005</v>
      </c>
      <c r="F176" s="2">
        <f t="shared" si="17"/>
        <v>3.8356350000000012</v>
      </c>
      <c r="G176" s="2">
        <f t="shared" si="12"/>
        <v>3.8505399999999992</v>
      </c>
      <c r="H176" s="2"/>
      <c r="I176" s="2">
        <f t="array" ref="I176">SUMPRODUCT(B160:B179, (ROW(B160:B179)-ROW(B160)+1)) / (20*21/2)</f>
        <v>3.8101961904761898</v>
      </c>
      <c r="J176" s="2">
        <f t="shared" si="18"/>
        <v>3.8385386215323392</v>
      </c>
      <c r="K176" s="2">
        <f t="shared" si="13"/>
        <v>3.831211078680008</v>
      </c>
    </row>
    <row r="177" spans="1:11" ht="13.5" x14ac:dyDescent="0.25">
      <c r="A177" s="4">
        <v>42261</v>
      </c>
      <c r="B177" s="2">
        <v>3.8319000000000001</v>
      </c>
      <c r="C177" s="2">
        <f t="shared" si="14"/>
        <v>0</v>
      </c>
      <c r="D177" s="2">
        <f t="shared" si="15"/>
        <v>3.8319000000000001</v>
      </c>
      <c r="E177" s="2">
        <f t="shared" si="16"/>
        <v>3.83439</v>
      </c>
      <c r="F177" s="2">
        <f t="shared" si="17"/>
        <v>3.8348050000000007</v>
      </c>
      <c r="G177" s="2">
        <f t="shared" si="12"/>
        <v>3.8497079999999988</v>
      </c>
      <c r="H177" s="2"/>
      <c r="I177" s="2">
        <f t="array" ref="I177">SUMPRODUCT(B161:B180, (ROW(B161:B180)-ROW(B161)+1)) / (20*21/2)</f>
        <v>3.7953219047619049</v>
      </c>
      <c r="J177" s="2">
        <f t="shared" si="18"/>
        <v>3.8379063718625925</v>
      </c>
      <c r="K177" s="2">
        <f t="shared" si="13"/>
        <v>3.8312380952023606</v>
      </c>
    </row>
    <row r="178" spans="1:11" ht="13.5" x14ac:dyDescent="0.25">
      <c r="A178" s="4">
        <v>42262</v>
      </c>
      <c r="B178" s="2">
        <v>3.7486000000000002</v>
      </c>
      <c r="C178" s="2">
        <f t="shared" si="14"/>
        <v>-8.329999999999993E-2</v>
      </c>
      <c r="D178" s="2">
        <f t="shared" si="15"/>
        <v>3.8152400000000002</v>
      </c>
      <c r="E178" s="2">
        <f t="shared" si="16"/>
        <v>3.8244000000000007</v>
      </c>
      <c r="F178" s="2">
        <f t="shared" si="17"/>
        <v>3.8298099999999997</v>
      </c>
      <c r="G178" s="2">
        <f t="shared" ref="G178:G241" si="19">AVERAGE(B129:B178)</f>
        <v>3.848042</v>
      </c>
      <c r="H178" s="2"/>
      <c r="I178" s="2">
        <f t="array" ref="I178">SUMPRODUCT(B162:B181, (ROW(B162:B181)-ROW(B162)+1)) / (20*21/2)</f>
        <v>3.7812409523809531</v>
      </c>
      <c r="J178" s="2">
        <f t="shared" si="18"/>
        <v>3.8294010031137744</v>
      </c>
      <c r="K178" s="2">
        <f t="shared" si="13"/>
        <v>3.8279973855865816</v>
      </c>
    </row>
    <row r="179" spans="1:11" ht="13.5" x14ac:dyDescent="0.25">
      <c r="A179" s="4">
        <v>42263</v>
      </c>
      <c r="B179" s="2">
        <v>3.6652999999999998</v>
      </c>
      <c r="C179" s="2">
        <f t="shared" si="14"/>
        <v>-8.3300000000000374E-2</v>
      </c>
      <c r="D179" s="2">
        <f t="shared" si="15"/>
        <v>3.7819199999999995</v>
      </c>
      <c r="E179" s="2">
        <f t="shared" si="16"/>
        <v>3.8069100000000007</v>
      </c>
      <c r="F179" s="2">
        <f t="shared" si="17"/>
        <v>3.8214799999999998</v>
      </c>
      <c r="G179" s="2">
        <f t="shared" si="19"/>
        <v>3.8447099999999996</v>
      </c>
      <c r="H179" s="2"/>
      <c r="I179" s="2">
        <f t="array" ref="I179">SUMPRODUCT(B163:B182, (ROW(B163:B182)-ROW(B163)+1)) / (20*21/2)</f>
        <v>3.7679533333333342</v>
      </c>
      <c r="J179" s="2">
        <f t="shared" si="18"/>
        <v>3.8137723361505578</v>
      </c>
      <c r="K179" s="2">
        <f t="shared" ref="K179:K242" si="20">$K$4*B179+(1-$K$4)*K178</f>
        <v>3.8216170959557352</v>
      </c>
    </row>
    <row r="180" spans="1:11" ht="13.5" x14ac:dyDescent="0.25">
      <c r="A180" s="4">
        <v>42264</v>
      </c>
      <c r="B180" s="2">
        <v>3.6652999999999998</v>
      </c>
      <c r="C180" s="2">
        <f t="shared" si="14"/>
        <v>0</v>
      </c>
      <c r="D180" s="2">
        <f t="shared" si="15"/>
        <v>3.7485999999999997</v>
      </c>
      <c r="E180" s="2">
        <f t="shared" si="16"/>
        <v>3.7902500000000003</v>
      </c>
      <c r="F180" s="2">
        <f t="shared" si="17"/>
        <v>3.8131499999999994</v>
      </c>
      <c r="G180" s="2">
        <f t="shared" si="19"/>
        <v>3.8413780000000002</v>
      </c>
      <c r="H180" s="2"/>
      <c r="I180" s="2">
        <f t="array" ref="I180">SUMPRODUCT(B164:B183, (ROW(B164:B183)-ROW(B164)+1)) / (20*21/2)</f>
        <v>3.7554590476190484</v>
      </c>
      <c r="J180" s="2">
        <f t="shared" si="18"/>
        <v>3.7996321136600284</v>
      </c>
      <c r="K180" s="2">
        <f t="shared" si="20"/>
        <v>3.8154870137613925</v>
      </c>
    </row>
    <row r="181" spans="1:11" ht="13.5" x14ac:dyDescent="0.25">
      <c r="A181" s="4">
        <v>42265</v>
      </c>
      <c r="B181" s="2">
        <v>3.6652999999999998</v>
      </c>
      <c r="C181" s="2">
        <f t="shared" si="14"/>
        <v>0</v>
      </c>
      <c r="D181" s="2">
        <f t="shared" si="15"/>
        <v>3.7152799999999999</v>
      </c>
      <c r="E181" s="2">
        <f t="shared" si="16"/>
        <v>3.77359</v>
      </c>
      <c r="F181" s="2">
        <f t="shared" si="17"/>
        <v>3.8048199999999994</v>
      </c>
      <c r="G181" s="2">
        <f t="shared" si="19"/>
        <v>3.8380460000000003</v>
      </c>
      <c r="H181" s="2"/>
      <c r="I181" s="2">
        <f t="array" ref="I181">SUMPRODUCT(B165:B184, (ROW(B165:B184)-ROW(B165)+1)) / (20*21/2)</f>
        <v>3.7413771428571434</v>
      </c>
      <c r="J181" s="2">
        <f t="shared" si="18"/>
        <v>3.7868385790257402</v>
      </c>
      <c r="K181" s="2">
        <f t="shared" si="20"/>
        <v>3.8095973269472201</v>
      </c>
    </row>
    <row r="182" spans="1:11" ht="13.5" x14ac:dyDescent="0.25">
      <c r="A182" s="4">
        <v>42268</v>
      </c>
      <c r="B182" s="2">
        <v>3.6652999999999998</v>
      </c>
      <c r="C182" s="2">
        <f t="shared" si="14"/>
        <v>0</v>
      </c>
      <c r="D182" s="2">
        <f t="shared" si="15"/>
        <v>3.6819600000000001</v>
      </c>
      <c r="E182" s="2">
        <f t="shared" si="16"/>
        <v>3.7569299999999997</v>
      </c>
      <c r="F182" s="2">
        <f t="shared" si="17"/>
        <v>3.7964899999999995</v>
      </c>
      <c r="G182" s="2">
        <f t="shared" si="19"/>
        <v>3.8342140000000007</v>
      </c>
      <c r="H182" s="2"/>
      <c r="I182" s="2">
        <f t="array" ref="I182">SUMPRODUCT(B166:B185, (ROW(B166:B185)-ROW(B166)+1)) / (20*21/2)</f>
        <v>3.7282076190476192</v>
      </c>
      <c r="J182" s="2">
        <f t="shared" si="18"/>
        <v>3.7752634762613839</v>
      </c>
      <c r="K182" s="2">
        <f t="shared" si="20"/>
        <v>3.8039386082434077</v>
      </c>
    </row>
    <row r="183" spans="1:11" ht="13.5" x14ac:dyDescent="0.25">
      <c r="A183" s="4">
        <v>42269</v>
      </c>
      <c r="B183" s="2">
        <v>3.6652999999999998</v>
      </c>
      <c r="C183" s="2">
        <f t="shared" si="14"/>
        <v>0</v>
      </c>
      <c r="D183" s="2">
        <f t="shared" si="15"/>
        <v>3.6652999999999998</v>
      </c>
      <c r="E183" s="2">
        <f t="shared" si="16"/>
        <v>3.7402699999999998</v>
      </c>
      <c r="F183" s="2">
        <f t="shared" si="17"/>
        <v>3.78816</v>
      </c>
      <c r="G183" s="2">
        <f t="shared" si="19"/>
        <v>3.8303820000000002</v>
      </c>
      <c r="H183" s="2"/>
      <c r="I183" s="2">
        <f t="array" ref="I183">SUMPRODUCT(B167:B186, (ROW(B167:B186)-ROW(B167)+1)) / (20*21/2)</f>
        <v>3.7159504761904762</v>
      </c>
      <c r="J183" s="2">
        <f t="shared" si="18"/>
        <v>3.7647907642364902</v>
      </c>
      <c r="K183" s="2">
        <f t="shared" si="20"/>
        <v>3.7985018000769997</v>
      </c>
    </row>
    <row r="184" spans="1:11" ht="13.5" x14ac:dyDescent="0.25">
      <c r="A184" s="4">
        <v>42270</v>
      </c>
      <c r="B184" s="2">
        <v>3.6402999999999999</v>
      </c>
      <c r="C184" s="2">
        <f t="shared" si="14"/>
        <v>-2.4999999999999911E-2</v>
      </c>
      <c r="D184" s="2">
        <f t="shared" si="15"/>
        <v>3.6602999999999994</v>
      </c>
      <c r="E184" s="2">
        <f t="shared" si="16"/>
        <v>3.7211099999999986</v>
      </c>
      <c r="F184" s="2">
        <f t="shared" si="17"/>
        <v>3.7785800000000003</v>
      </c>
      <c r="G184" s="2">
        <f t="shared" si="19"/>
        <v>3.8265499999999997</v>
      </c>
      <c r="H184" s="2"/>
      <c r="I184" s="2">
        <f t="array" ref="I184">SUMPRODUCT(B168:B187, (ROW(B168:B187)-ROW(B168)+1)) / (20*21/2)</f>
        <v>3.7046452380952379</v>
      </c>
      <c r="J184" s="2">
        <f t="shared" si="18"/>
        <v>3.7529345009758721</v>
      </c>
      <c r="K184" s="2">
        <f t="shared" si="20"/>
        <v>3.7922978079171172</v>
      </c>
    </row>
    <row r="185" spans="1:11" ht="13.5" x14ac:dyDescent="0.25">
      <c r="A185" s="4">
        <v>42275</v>
      </c>
      <c r="B185" s="2">
        <v>3.6402999999999999</v>
      </c>
      <c r="C185" s="2">
        <f t="shared" si="14"/>
        <v>0</v>
      </c>
      <c r="D185" s="2">
        <f t="shared" si="15"/>
        <v>3.6552999999999995</v>
      </c>
      <c r="E185" s="2">
        <f t="shared" si="16"/>
        <v>3.7019499999999992</v>
      </c>
      <c r="F185" s="2">
        <f t="shared" si="17"/>
        <v>3.7689999999999997</v>
      </c>
      <c r="G185" s="2">
        <f t="shared" si="19"/>
        <v>3.8227179999999992</v>
      </c>
      <c r="H185" s="2"/>
      <c r="I185" s="2">
        <f t="array" ref="I185">SUMPRODUCT(B169:B188, (ROW(B169:B188)-ROW(B169)+1)) / (20*21/2)</f>
        <v>3.6903204761904758</v>
      </c>
      <c r="J185" s="2">
        <f t="shared" si="18"/>
        <v>3.7422074056448369</v>
      </c>
      <c r="K185" s="2">
        <f t="shared" si="20"/>
        <v>3.7863371095674263</v>
      </c>
    </row>
    <row r="186" spans="1:11" ht="13.5" x14ac:dyDescent="0.25">
      <c r="A186" s="4">
        <v>42276</v>
      </c>
      <c r="B186" s="2">
        <v>3.6402999999999999</v>
      </c>
      <c r="C186" s="2">
        <f t="shared" si="14"/>
        <v>0</v>
      </c>
      <c r="D186" s="2">
        <f t="shared" si="15"/>
        <v>3.6503000000000001</v>
      </c>
      <c r="E186" s="2">
        <f t="shared" si="16"/>
        <v>3.6827899999999998</v>
      </c>
      <c r="F186" s="2">
        <f t="shared" si="17"/>
        <v>3.7590049999999997</v>
      </c>
      <c r="G186" s="2">
        <f t="shared" si="19"/>
        <v>3.8188859999999996</v>
      </c>
      <c r="H186" s="2"/>
      <c r="I186" s="2">
        <f t="array" ref="I186">SUMPRODUCT(B170:B189, (ROW(B170:B189)-ROW(B170)+1)) / (20*21/2)</f>
        <v>3.6779857142857142</v>
      </c>
      <c r="J186" s="2">
        <f t="shared" si="18"/>
        <v>3.7325019384405667</v>
      </c>
      <c r="K186" s="2">
        <f t="shared" si="20"/>
        <v>3.780610164094194</v>
      </c>
    </row>
    <row r="187" spans="1:11" ht="13.5" x14ac:dyDescent="0.25">
      <c r="A187" s="4">
        <v>42277</v>
      </c>
      <c r="B187" s="2">
        <v>3.6402999999999999</v>
      </c>
      <c r="C187" s="2">
        <f t="shared" si="14"/>
        <v>0</v>
      </c>
      <c r="D187" s="2">
        <f t="shared" si="15"/>
        <v>3.6453000000000002</v>
      </c>
      <c r="E187" s="2">
        <f t="shared" si="16"/>
        <v>3.6636299999999991</v>
      </c>
      <c r="F187" s="2">
        <f t="shared" si="17"/>
        <v>3.7490099999999997</v>
      </c>
      <c r="G187" s="2">
        <f t="shared" si="19"/>
        <v>3.8150539999999995</v>
      </c>
      <c r="H187" s="2"/>
      <c r="I187" s="2">
        <f t="array" ref="I187">SUMPRODUCT(B171:B190, (ROW(B171:B190)-ROW(B171)+1)) / (20*21/2)</f>
        <v>3.6643804761904768</v>
      </c>
      <c r="J187" s="2">
        <f t="shared" si="18"/>
        <v>3.7237208014462269</v>
      </c>
      <c r="K187" s="2">
        <f t="shared" si="20"/>
        <v>3.7751078047179512</v>
      </c>
    </row>
    <row r="188" spans="1:11" ht="13.5" x14ac:dyDescent="0.25">
      <c r="A188" s="4">
        <v>42278</v>
      </c>
      <c r="B188" s="2">
        <v>3.5985999999999998</v>
      </c>
      <c r="C188" s="2">
        <f t="shared" si="14"/>
        <v>-4.170000000000007E-2</v>
      </c>
      <c r="D188" s="2">
        <f t="shared" si="15"/>
        <v>3.6319600000000003</v>
      </c>
      <c r="E188" s="2">
        <f t="shared" si="16"/>
        <v>3.6486299999999994</v>
      </c>
      <c r="F188" s="2">
        <f t="shared" si="17"/>
        <v>3.7365150000000007</v>
      </c>
      <c r="G188" s="2">
        <f t="shared" si="19"/>
        <v>3.8098879999999995</v>
      </c>
      <c r="H188" s="2"/>
      <c r="I188" s="2">
        <f t="array" ref="I188">SUMPRODUCT(B172:B191, (ROW(B172:B191)-ROW(B172)+1)) / (20*21/2)</f>
        <v>3.6511747619047625</v>
      </c>
      <c r="J188" s="2">
        <f t="shared" si="18"/>
        <v>3.7118045346418245</v>
      </c>
      <c r="K188" s="2">
        <f t="shared" si="20"/>
        <v>3.7681859300231295</v>
      </c>
    </row>
    <row r="189" spans="1:11" ht="13.5" x14ac:dyDescent="0.25">
      <c r="A189" s="4">
        <v>42279</v>
      </c>
      <c r="B189" s="2">
        <v>3.6070000000000002</v>
      </c>
      <c r="C189" s="2">
        <f t="shared" si="14"/>
        <v>8.4000000000004071E-3</v>
      </c>
      <c r="D189" s="2">
        <f t="shared" si="15"/>
        <v>3.6253000000000002</v>
      </c>
      <c r="E189" s="2">
        <f t="shared" si="16"/>
        <v>3.6427999999999998</v>
      </c>
      <c r="F189" s="2">
        <f t="shared" si="17"/>
        <v>3.7248550000000002</v>
      </c>
      <c r="G189" s="2">
        <f t="shared" si="19"/>
        <v>3.8047240000000007</v>
      </c>
      <c r="H189" s="2"/>
      <c r="I189" s="2">
        <f t="array" ref="I189">SUMPRODUCT(B173:B192, (ROW(B173:B192)-ROW(B173)+1)) / (20*21/2)</f>
        <v>3.6391985714285715</v>
      </c>
      <c r="J189" s="2">
        <f t="shared" si="18"/>
        <v>3.7018231503902221</v>
      </c>
      <c r="K189" s="2">
        <f t="shared" si="20"/>
        <v>3.7618649131594779</v>
      </c>
    </row>
    <row r="190" spans="1:11" ht="13.5" x14ac:dyDescent="0.25">
      <c r="A190" s="4">
        <v>42282</v>
      </c>
      <c r="B190" s="2">
        <v>3.5819999999999999</v>
      </c>
      <c r="C190" s="2">
        <f t="shared" si="14"/>
        <v>-2.5000000000000355E-2</v>
      </c>
      <c r="D190" s="2">
        <f t="shared" si="15"/>
        <v>3.6136400000000002</v>
      </c>
      <c r="E190" s="2">
        <f t="shared" si="16"/>
        <v>3.6344700000000003</v>
      </c>
      <c r="F190" s="2">
        <f t="shared" si="17"/>
        <v>3.7123599999999994</v>
      </c>
      <c r="G190" s="2">
        <f t="shared" si="19"/>
        <v>3.7990599999999999</v>
      </c>
      <c r="H190" s="2"/>
      <c r="I190" s="2">
        <f t="array" ref="I190">SUMPRODUCT(B174:B193, (ROW(B174:B193)-ROW(B174)+1)) / (20*21/2)</f>
        <v>3.6252709523809519</v>
      </c>
      <c r="J190" s="2">
        <f t="shared" si="18"/>
        <v>3.6904114217816297</v>
      </c>
      <c r="K190" s="2">
        <f t="shared" si="20"/>
        <v>3.7548113871532238</v>
      </c>
    </row>
    <row r="191" spans="1:11" ht="13.5" x14ac:dyDescent="0.25">
      <c r="A191" s="4">
        <v>42283</v>
      </c>
      <c r="B191" s="2">
        <v>3.5737000000000001</v>
      </c>
      <c r="C191" s="2">
        <f t="shared" si="14"/>
        <v>-8.299999999999752E-3</v>
      </c>
      <c r="D191" s="2">
        <f t="shared" si="15"/>
        <v>3.60032</v>
      </c>
      <c r="E191" s="2">
        <f t="shared" si="16"/>
        <v>3.6253100000000003</v>
      </c>
      <c r="F191" s="2">
        <f t="shared" si="17"/>
        <v>3.6994499999999997</v>
      </c>
      <c r="G191" s="2">
        <f t="shared" si="19"/>
        <v>3.7932300000000003</v>
      </c>
      <c r="H191" s="2"/>
      <c r="I191" s="2">
        <f t="array" ref="I191">SUMPRODUCT(B175:B194, (ROW(B175:B194)-ROW(B175)+1)) / (20*21/2)</f>
        <v>3.6222557142857146</v>
      </c>
      <c r="J191" s="2">
        <f t="shared" si="18"/>
        <v>3.6792960482786174</v>
      </c>
      <c r="K191" s="2">
        <f t="shared" si="20"/>
        <v>3.7477089798138818</v>
      </c>
    </row>
    <row r="192" spans="1:11" ht="13.5" x14ac:dyDescent="0.25">
      <c r="A192" s="4">
        <v>42284</v>
      </c>
      <c r="B192" s="2">
        <v>3.5737000000000001</v>
      </c>
      <c r="C192" s="2">
        <f t="shared" si="14"/>
        <v>0</v>
      </c>
      <c r="D192" s="2">
        <f t="shared" si="15"/>
        <v>3.5870000000000006</v>
      </c>
      <c r="E192" s="2">
        <f t="shared" si="16"/>
        <v>3.6161500000000002</v>
      </c>
      <c r="F192" s="2">
        <f t="shared" si="17"/>
        <v>3.6865399999999995</v>
      </c>
      <c r="G192" s="2">
        <f t="shared" si="19"/>
        <v>3.7872340000000007</v>
      </c>
      <c r="H192" s="2"/>
      <c r="I192" s="2">
        <f t="array" ref="I192">SUMPRODUCT(B176:B195, (ROW(B176:B195)-ROW(B176)+1)) / (20*21/2)</f>
        <v>3.6209433333333334</v>
      </c>
      <c r="J192" s="2">
        <f t="shared" si="18"/>
        <v>3.6692392817758921</v>
      </c>
      <c r="K192" s="2">
        <f t="shared" si="20"/>
        <v>3.7408850982525532</v>
      </c>
    </row>
    <row r="193" spans="1:11" ht="13.5" x14ac:dyDescent="0.25">
      <c r="A193" s="4">
        <v>42285</v>
      </c>
      <c r="B193" s="2">
        <v>3.5402999999999998</v>
      </c>
      <c r="C193" s="2">
        <f t="shared" si="14"/>
        <v>-3.3400000000000318E-2</v>
      </c>
      <c r="D193" s="2">
        <f t="shared" si="15"/>
        <v>3.5753399999999997</v>
      </c>
      <c r="E193" s="2">
        <f t="shared" si="16"/>
        <v>3.6036500000000005</v>
      </c>
      <c r="F193" s="2">
        <f t="shared" si="17"/>
        <v>3.6719599999999994</v>
      </c>
      <c r="G193" s="2">
        <f t="shared" si="19"/>
        <v>3.781902000000001</v>
      </c>
      <c r="H193" s="2"/>
      <c r="I193" s="2">
        <f t="array" ref="I193">SUMPRODUCT(B177:B196, (ROW(B177:B196)-ROW(B177)+1)) / (20*21/2)</f>
        <v>3.6220942857142857</v>
      </c>
      <c r="J193" s="2">
        <f t="shared" si="18"/>
        <v>3.6569593501781883</v>
      </c>
      <c r="K193" s="2">
        <f t="shared" si="20"/>
        <v>3.7330190159681393</v>
      </c>
    </row>
    <row r="194" spans="1:11" ht="13.5" x14ac:dyDescent="0.25">
      <c r="A194" s="4">
        <v>42286</v>
      </c>
      <c r="B194" s="2">
        <v>3.6402999999999999</v>
      </c>
      <c r="C194" s="2">
        <f t="shared" si="14"/>
        <v>0.10000000000000009</v>
      </c>
      <c r="D194" s="2">
        <f t="shared" si="15"/>
        <v>3.5819999999999999</v>
      </c>
      <c r="E194" s="2">
        <f t="shared" si="16"/>
        <v>3.6036500000000005</v>
      </c>
      <c r="F194" s="2">
        <f t="shared" si="17"/>
        <v>3.6623799999999989</v>
      </c>
      <c r="G194" s="2">
        <f t="shared" si="19"/>
        <v>3.7785700000000007</v>
      </c>
      <c r="H194" s="2"/>
      <c r="I194" s="2">
        <f t="array" ref="I194">SUMPRODUCT(B178:B197, (ROW(B178:B197)-ROW(B178)+1)) / (20*21/2)</f>
        <v>3.6224480952380955</v>
      </c>
      <c r="J194" s="2">
        <f t="shared" si="18"/>
        <v>3.6553727453993132</v>
      </c>
      <c r="K194" s="2">
        <f t="shared" si="20"/>
        <v>3.7293829761262516</v>
      </c>
    </row>
    <row r="195" spans="1:11" ht="13.5" x14ac:dyDescent="0.25">
      <c r="A195" s="4">
        <v>42289</v>
      </c>
      <c r="B195" s="2">
        <v>3.6486000000000001</v>
      </c>
      <c r="C195" s="2">
        <f t="shared" si="14"/>
        <v>8.3000000000001961E-3</v>
      </c>
      <c r="D195" s="2">
        <f t="shared" si="15"/>
        <v>3.5953199999999996</v>
      </c>
      <c r="E195" s="2">
        <f t="shared" si="16"/>
        <v>3.6044799999999997</v>
      </c>
      <c r="F195" s="2">
        <f t="shared" si="17"/>
        <v>3.6532149999999994</v>
      </c>
      <c r="G195" s="2">
        <f t="shared" si="19"/>
        <v>3.7732380000000001</v>
      </c>
      <c r="H195" s="2"/>
      <c r="I195" s="2">
        <f t="array" ref="I195">SUMPRODUCT(B179:B198, (ROW(B179:B198)-ROW(B179)+1)) / (20*21/2)</f>
        <v>3.6331985714285713</v>
      </c>
      <c r="J195" s="2">
        <f t="shared" si="18"/>
        <v>3.6547277220279502</v>
      </c>
      <c r="K195" s="2">
        <f t="shared" si="20"/>
        <v>3.7262150162781635</v>
      </c>
    </row>
    <row r="196" spans="1:11" ht="13.5" x14ac:dyDescent="0.25">
      <c r="A196" s="4">
        <v>42290</v>
      </c>
      <c r="B196" s="2">
        <v>3.6652999999999998</v>
      </c>
      <c r="C196" s="2">
        <f t="shared" ref="C196:C259" si="21">B196-B195</f>
        <v>1.6699999999999715E-2</v>
      </c>
      <c r="D196" s="2">
        <f t="shared" si="15"/>
        <v>3.6136400000000002</v>
      </c>
      <c r="E196" s="2">
        <f t="shared" si="16"/>
        <v>3.6069800000000001</v>
      </c>
      <c r="F196" s="2">
        <f t="shared" si="17"/>
        <v>3.6448849999999999</v>
      </c>
      <c r="G196" s="2">
        <f t="shared" si="19"/>
        <v>3.7674080000000005</v>
      </c>
      <c r="H196" s="2"/>
      <c r="I196" s="2">
        <f t="array" ref="I196">SUMPRODUCT(B180:B199, (ROW(B180:B199)-ROW(B180)+1)) / (20*21/2)</f>
        <v>3.6439490476190475</v>
      </c>
      <c r="J196" s="2">
        <f t="shared" si="18"/>
        <v>3.6557346056443358</v>
      </c>
      <c r="K196" s="2">
        <f t="shared" si="20"/>
        <v>3.7238261921103923</v>
      </c>
    </row>
    <row r="197" spans="1:11" ht="13.5" x14ac:dyDescent="0.25">
      <c r="A197" s="4">
        <v>42293</v>
      </c>
      <c r="B197" s="2">
        <v>3.6486000000000001</v>
      </c>
      <c r="C197" s="2">
        <f t="shared" si="21"/>
        <v>-1.6699999999999715E-2</v>
      </c>
      <c r="D197" s="2">
        <f t="shared" si="15"/>
        <v>3.6286200000000002</v>
      </c>
      <c r="E197" s="2">
        <f t="shared" si="16"/>
        <v>3.6078100000000006</v>
      </c>
      <c r="F197" s="2">
        <f t="shared" si="17"/>
        <v>3.6357200000000001</v>
      </c>
      <c r="G197" s="2">
        <f t="shared" si="19"/>
        <v>3.7612439999999996</v>
      </c>
      <c r="H197" s="2"/>
      <c r="I197" s="2">
        <f t="array" ref="I197">SUMPRODUCT(B181:B200, (ROW(B181:B200)-ROW(B181)+1)) / (20*21/2)</f>
        <v>3.6543028571428566</v>
      </c>
      <c r="J197" s="2">
        <f t="shared" si="18"/>
        <v>3.6550551193924945</v>
      </c>
      <c r="K197" s="2">
        <f t="shared" si="20"/>
        <v>3.7208761453609651</v>
      </c>
    </row>
    <row r="198" spans="1:11" ht="13.5" x14ac:dyDescent="0.25">
      <c r="A198" s="4">
        <v>42296</v>
      </c>
      <c r="B198" s="2">
        <v>3.7486000000000002</v>
      </c>
      <c r="C198" s="2">
        <f t="shared" si="21"/>
        <v>0.10000000000000009</v>
      </c>
      <c r="D198" s="2">
        <f t="shared" ref="D198:D261" si="22">AVERAGE(B194:B198)</f>
        <v>3.6702800000000004</v>
      </c>
      <c r="E198" s="2">
        <f t="shared" si="16"/>
        <v>3.6228099999999999</v>
      </c>
      <c r="F198" s="2">
        <f t="shared" si="17"/>
        <v>3.6357200000000001</v>
      </c>
      <c r="G198" s="2">
        <f t="shared" si="19"/>
        <v>3.7579119999999993</v>
      </c>
      <c r="H198" s="2"/>
      <c r="I198" s="2">
        <f t="array" ref="I198">SUMPRODUCT(B182:B201, (ROW(B182:B201)-ROW(B182)+1)) / (20*21/2)</f>
        <v>3.6642599999999996</v>
      </c>
      <c r="J198" s="2">
        <f t="shared" si="18"/>
        <v>3.6639641556408287</v>
      </c>
      <c r="K198" s="2">
        <f t="shared" si="20"/>
        <v>3.7219633553468099</v>
      </c>
    </row>
    <row r="199" spans="1:11" ht="13.5" x14ac:dyDescent="0.25">
      <c r="A199" s="4">
        <v>42297</v>
      </c>
      <c r="B199" s="2">
        <v>3.7486000000000002</v>
      </c>
      <c r="C199" s="2">
        <f t="shared" si="21"/>
        <v>0</v>
      </c>
      <c r="D199" s="2">
        <f t="shared" si="22"/>
        <v>3.6919400000000002</v>
      </c>
      <c r="E199" s="2">
        <f t="shared" si="16"/>
        <v>3.6369700000000003</v>
      </c>
      <c r="F199" s="2">
        <f t="shared" si="17"/>
        <v>3.6398850000000005</v>
      </c>
      <c r="G199" s="2">
        <f t="shared" si="19"/>
        <v>3.7559139999999998</v>
      </c>
      <c r="H199" s="2"/>
      <c r="I199" s="2">
        <f t="array" ref="I199">SUMPRODUCT(B183:B202, (ROW(B183:B202)-ROW(B183)+1)) / (20*21/2)</f>
        <v>3.6658871428571431</v>
      </c>
      <c r="J199" s="2">
        <f t="shared" si="18"/>
        <v>3.672024712246464</v>
      </c>
      <c r="K199" s="2">
        <f t="shared" si="20"/>
        <v>3.7230079296469349</v>
      </c>
    </row>
    <row r="200" spans="1:11" ht="13.5" x14ac:dyDescent="0.25">
      <c r="A200" s="4">
        <v>42298</v>
      </c>
      <c r="B200" s="2">
        <v>3.7486000000000002</v>
      </c>
      <c r="C200" s="2">
        <f t="shared" si="21"/>
        <v>0</v>
      </c>
      <c r="D200" s="2">
        <f t="shared" si="22"/>
        <v>3.7119399999999998</v>
      </c>
      <c r="E200" s="2">
        <f t="shared" si="16"/>
        <v>3.6536299999999997</v>
      </c>
      <c r="F200" s="2">
        <f t="shared" si="17"/>
        <v>3.64405</v>
      </c>
      <c r="G200" s="2">
        <f t="shared" si="19"/>
        <v>3.7534160000000001</v>
      </c>
      <c r="H200" s="2"/>
      <c r="I200" s="2">
        <f t="array" ref="I200">SUMPRODUCT(B184:B203, (ROW(B184:B203)-ROW(B184)+1)) / (20*21/2)</f>
        <v>3.6651333333333334</v>
      </c>
      <c r="J200" s="2">
        <f t="shared" si="18"/>
        <v>3.6793175967944198</v>
      </c>
      <c r="K200" s="2">
        <f t="shared" si="20"/>
        <v>3.7240115402490162</v>
      </c>
    </row>
    <row r="201" spans="1:11" ht="13.5" x14ac:dyDescent="0.25">
      <c r="A201" s="4">
        <v>42299</v>
      </c>
      <c r="B201" s="2">
        <v>3.7486000000000002</v>
      </c>
      <c r="C201" s="2">
        <f t="shared" si="21"/>
        <v>0</v>
      </c>
      <c r="D201" s="2">
        <f t="shared" si="22"/>
        <v>3.7286000000000001</v>
      </c>
      <c r="E201" s="2">
        <f t="shared" si="16"/>
        <v>3.6711200000000006</v>
      </c>
      <c r="F201" s="2">
        <f t="shared" si="17"/>
        <v>3.6482150000000004</v>
      </c>
      <c r="G201" s="2">
        <f t="shared" si="19"/>
        <v>3.7509180000000009</v>
      </c>
      <c r="H201" s="2">
        <f>AVERAGE(B2:B201)</f>
        <v>3.7387180000000031</v>
      </c>
      <c r="I201" s="2">
        <f t="array" ref="I201">SUMPRODUCT(B185:B204, (ROW(B185:B204)-ROW(B185)+1)) / (20*21/2)</f>
        <v>3.6652890476190478</v>
      </c>
      <c r="J201" s="2">
        <f t="shared" si="18"/>
        <v>3.6859159209092369</v>
      </c>
      <c r="K201" s="2">
        <f t="shared" si="20"/>
        <v>3.7249757935725842</v>
      </c>
    </row>
    <row r="202" spans="1:11" ht="13.5" x14ac:dyDescent="0.25">
      <c r="A202" s="4">
        <v>42300</v>
      </c>
      <c r="B202" s="2">
        <v>3.6652999999999998</v>
      </c>
      <c r="C202" s="2">
        <f t="shared" si="21"/>
        <v>-8.3300000000000374E-2</v>
      </c>
      <c r="D202" s="2">
        <f t="shared" si="22"/>
        <v>3.7319400000000003</v>
      </c>
      <c r="E202" s="2">
        <f t="shared" si="16"/>
        <v>3.6802800000000007</v>
      </c>
      <c r="F202" s="2">
        <f t="shared" si="17"/>
        <v>3.6482150000000004</v>
      </c>
      <c r="G202" s="2">
        <f t="shared" si="19"/>
        <v>3.7472540000000008</v>
      </c>
      <c r="H202" s="2">
        <f t="shared" ref="H202:H265" si="23">AVERAGE(B3:B202)</f>
        <v>3.7397135000000032</v>
      </c>
      <c r="I202" s="2">
        <f t="array" ref="I202">SUMPRODUCT(B186:B205, (ROW(B186:B205)-ROW(B186)+1)) / (20*21/2)</f>
        <v>3.6646147619047622</v>
      </c>
      <c r="J202" s="2">
        <f t="shared" si="18"/>
        <v>3.6839524998702622</v>
      </c>
      <c r="K202" s="2">
        <f t="shared" si="20"/>
        <v>3.7226355663736594</v>
      </c>
    </row>
    <row r="203" spans="1:11" ht="13.5" x14ac:dyDescent="0.25">
      <c r="A203" s="4">
        <v>42303</v>
      </c>
      <c r="B203" s="2">
        <v>3.6402999999999999</v>
      </c>
      <c r="C203" s="2">
        <f t="shared" si="21"/>
        <v>-2.4999999999999911E-2</v>
      </c>
      <c r="D203" s="2">
        <f t="shared" si="22"/>
        <v>3.71028</v>
      </c>
      <c r="E203" s="2">
        <f t="shared" si="16"/>
        <v>3.69028</v>
      </c>
      <c r="F203" s="2">
        <f t="shared" si="17"/>
        <v>3.6469650000000007</v>
      </c>
      <c r="G203" s="2">
        <f t="shared" si="19"/>
        <v>3.7430900000000009</v>
      </c>
      <c r="H203" s="2">
        <f t="shared" si="23"/>
        <v>3.7407025000000038</v>
      </c>
      <c r="I203" s="2">
        <f t="array" ref="I203">SUMPRODUCT(B187:B206, (ROW(B187:B206)-ROW(B187)+1)) / (20*21/2)</f>
        <v>3.6544166666666666</v>
      </c>
      <c r="J203" s="2">
        <f t="shared" si="18"/>
        <v>3.6797951189302371</v>
      </c>
      <c r="K203" s="2">
        <f t="shared" si="20"/>
        <v>3.7194067206335157</v>
      </c>
    </row>
    <row r="204" spans="1:11" ht="13.5" x14ac:dyDescent="0.25">
      <c r="A204" s="4">
        <v>42304</v>
      </c>
      <c r="B204" s="2">
        <v>3.6486000000000001</v>
      </c>
      <c r="C204" s="2">
        <f t="shared" si="21"/>
        <v>8.3000000000001961E-3</v>
      </c>
      <c r="D204" s="2">
        <f t="shared" si="22"/>
        <v>3.69028</v>
      </c>
      <c r="E204" s="2">
        <f t="shared" ref="E204:E267" si="24">AVERAGE(B195:B204)</f>
        <v>3.6911100000000006</v>
      </c>
      <c r="F204" s="2">
        <f t="shared" si="17"/>
        <v>3.647380000000001</v>
      </c>
      <c r="G204" s="2">
        <f t="shared" si="19"/>
        <v>3.7390920000000007</v>
      </c>
      <c r="H204" s="2">
        <f t="shared" si="23"/>
        <v>3.7421290000000034</v>
      </c>
      <c r="I204" s="2">
        <f t="array" ref="I204">SUMPRODUCT(B188:B207, (ROW(B188:B207)-ROW(B188)+1)) / (20*21/2)</f>
        <v>3.6534280952380955</v>
      </c>
      <c r="J204" s="2">
        <f t="shared" si="18"/>
        <v>3.6768241552225955</v>
      </c>
      <c r="K204" s="2">
        <f t="shared" si="20"/>
        <v>3.7166299864910251</v>
      </c>
    </row>
    <row r="205" spans="1:11" ht="13.5" x14ac:dyDescent="0.25">
      <c r="A205" s="4">
        <v>42305</v>
      </c>
      <c r="B205" s="2">
        <v>3.6402999999999999</v>
      </c>
      <c r="C205" s="2">
        <f t="shared" si="21"/>
        <v>-8.3000000000001961E-3</v>
      </c>
      <c r="D205" s="2">
        <f t="shared" si="22"/>
        <v>3.6686199999999998</v>
      </c>
      <c r="E205" s="2">
        <f t="shared" si="24"/>
        <v>3.69028</v>
      </c>
      <c r="F205" s="2">
        <f t="shared" si="17"/>
        <v>3.6473800000000005</v>
      </c>
      <c r="G205" s="2">
        <f t="shared" si="19"/>
        <v>3.7344280000000003</v>
      </c>
      <c r="H205" s="2">
        <f t="shared" si="23"/>
        <v>3.7434745000000031</v>
      </c>
      <c r="I205" s="2">
        <f t="array" ref="I205">SUMPRODUCT(B189:B208, (ROW(B189:B208)-ROW(B189)+1)) / (20*21/2)</f>
        <v>3.6516790476190479</v>
      </c>
      <c r="J205" s="2">
        <f t="shared" si="18"/>
        <v>3.6733456642490152</v>
      </c>
      <c r="K205" s="2">
        <f t="shared" si="20"/>
        <v>3.7136366536874554</v>
      </c>
    </row>
    <row r="206" spans="1:11" ht="13.5" x14ac:dyDescent="0.25">
      <c r="A206" s="4">
        <v>42306</v>
      </c>
      <c r="B206" s="2">
        <v>3.5402999999999998</v>
      </c>
      <c r="C206" s="2">
        <f t="shared" si="21"/>
        <v>-0.10000000000000009</v>
      </c>
      <c r="D206" s="2">
        <f t="shared" si="22"/>
        <v>3.6269599999999995</v>
      </c>
      <c r="E206" s="2">
        <f t="shared" si="24"/>
        <v>3.6777799999999998</v>
      </c>
      <c r="F206" s="2">
        <f t="shared" si="17"/>
        <v>3.6423800000000006</v>
      </c>
      <c r="G206" s="2">
        <f t="shared" si="19"/>
        <v>3.7277640000000001</v>
      </c>
      <c r="H206" s="2">
        <f t="shared" si="23"/>
        <v>3.7443595000000034</v>
      </c>
      <c r="I206" s="2">
        <f t="array" ref="I206">SUMPRODUCT(B190:B209, (ROW(B190:B209)-ROW(B190)+1)) / (20*21/2)</f>
        <v>3.6458490476190475</v>
      </c>
      <c r="J206" s="2">
        <f t="shared" si="18"/>
        <v>3.660674648606252</v>
      </c>
      <c r="K206" s="2">
        <f t="shared" si="20"/>
        <v>3.706839137856575</v>
      </c>
    </row>
    <row r="207" spans="1:11" ht="13.5" x14ac:dyDescent="0.25">
      <c r="A207" s="4">
        <v>42307</v>
      </c>
      <c r="B207" s="2">
        <v>3.6320000000000001</v>
      </c>
      <c r="C207" s="2">
        <f t="shared" si="21"/>
        <v>9.1700000000000337E-2</v>
      </c>
      <c r="D207" s="2">
        <f t="shared" si="22"/>
        <v>3.6203000000000003</v>
      </c>
      <c r="E207" s="2">
        <f t="shared" si="24"/>
        <v>3.6761199999999996</v>
      </c>
      <c r="F207" s="2">
        <f t="shared" si="17"/>
        <v>3.6419650000000012</v>
      </c>
      <c r="G207" s="2">
        <f t="shared" si="19"/>
        <v>3.7234340000000001</v>
      </c>
      <c r="H207" s="2">
        <f t="shared" si="23"/>
        <v>3.7452675000000029</v>
      </c>
      <c r="I207" s="2">
        <f t="array" ref="I207">SUMPRODUCT(B191:B210, (ROW(B191:B210)-ROW(B191)+1)) / (20*21/2)</f>
        <v>3.6401380952380946</v>
      </c>
      <c r="J207" s="2">
        <f t="shared" si="18"/>
        <v>3.6579437296913708</v>
      </c>
      <c r="K207" s="2">
        <f t="shared" si="20"/>
        <v>3.7039042697053368</v>
      </c>
    </row>
    <row r="208" spans="1:11" ht="13.5" x14ac:dyDescent="0.25">
      <c r="A208" s="4">
        <v>42310</v>
      </c>
      <c r="B208" s="2">
        <v>3.6236000000000002</v>
      </c>
      <c r="C208" s="2">
        <f t="shared" si="21"/>
        <v>-8.3999999999999631E-3</v>
      </c>
      <c r="D208" s="2">
        <f t="shared" si="22"/>
        <v>3.6169600000000002</v>
      </c>
      <c r="E208" s="2">
        <f t="shared" si="24"/>
        <v>3.6636200000000003</v>
      </c>
      <c r="F208" s="2">
        <f t="shared" si="17"/>
        <v>3.6432150000000005</v>
      </c>
      <c r="G208" s="2">
        <f t="shared" si="19"/>
        <v>3.7189359999999998</v>
      </c>
      <c r="H208" s="2">
        <f t="shared" si="23"/>
        <v>3.7461335000000027</v>
      </c>
      <c r="I208" s="2">
        <f t="array" ref="I208">SUMPRODUCT(B192:B211, (ROW(B192:B211)-ROW(B192)+1)) / (20*21/2)</f>
        <v>3.6312557142857145</v>
      </c>
      <c r="J208" s="2">
        <f t="shared" si="18"/>
        <v>3.6546728982921928</v>
      </c>
      <c r="K208" s="2">
        <f t="shared" si="20"/>
        <v>3.7007550826580689</v>
      </c>
    </row>
    <row r="209" spans="1:11" ht="13.5" x14ac:dyDescent="0.25">
      <c r="A209" s="4">
        <v>42311</v>
      </c>
      <c r="B209" s="2">
        <v>3.5819999999999999</v>
      </c>
      <c r="C209" s="2">
        <f t="shared" si="21"/>
        <v>-4.1600000000000303E-2</v>
      </c>
      <c r="D209" s="2">
        <f t="shared" si="22"/>
        <v>3.60364</v>
      </c>
      <c r="E209" s="2">
        <f t="shared" si="24"/>
        <v>3.64696</v>
      </c>
      <c r="F209" s="2">
        <f t="shared" si="17"/>
        <v>3.6419650000000003</v>
      </c>
      <c r="G209" s="2">
        <f t="shared" si="19"/>
        <v>3.7139380000000002</v>
      </c>
      <c r="H209" s="2">
        <f t="shared" si="23"/>
        <v>3.7466335000000028</v>
      </c>
      <c r="I209" s="2">
        <f t="array" ref="I209">SUMPRODUCT(B193:B212, (ROW(B193:B212)-ROW(B193)+1)) / (20*21/2)</f>
        <v>3.622492380952381</v>
      </c>
      <c r="J209" s="2">
        <f t="shared" si="18"/>
        <v>3.6477516698834127</v>
      </c>
      <c r="K209" s="2">
        <f t="shared" si="20"/>
        <v>3.6960980205930465</v>
      </c>
    </row>
    <row r="210" spans="1:11" ht="13.5" x14ac:dyDescent="0.25">
      <c r="A210" s="4">
        <v>42312</v>
      </c>
      <c r="B210" s="2">
        <v>3.5819999999999999</v>
      </c>
      <c r="C210" s="2">
        <f t="shared" si="21"/>
        <v>0</v>
      </c>
      <c r="D210" s="2">
        <f t="shared" si="22"/>
        <v>3.5919800000000004</v>
      </c>
      <c r="E210" s="2">
        <f t="shared" si="24"/>
        <v>3.6302999999999996</v>
      </c>
      <c r="F210" s="2">
        <f t="shared" si="17"/>
        <v>3.6419649999999999</v>
      </c>
      <c r="G210" s="2">
        <f t="shared" si="19"/>
        <v>3.7089400000000001</v>
      </c>
      <c r="H210" s="2">
        <f t="shared" si="23"/>
        <v>3.7471335000000021</v>
      </c>
      <c r="I210" s="2">
        <f t="array" ref="I210">SUMPRODUCT(B194:B213, (ROW(B194:B213)-ROW(B194)+1)) / (20*21/2)</f>
        <v>3.6090861904761908</v>
      </c>
      <c r="J210" s="2">
        <f t="shared" si="18"/>
        <v>3.6414896060849924</v>
      </c>
      <c r="K210" s="2">
        <f t="shared" si="20"/>
        <v>3.6916235884129267</v>
      </c>
    </row>
    <row r="211" spans="1:11" ht="13.5" x14ac:dyDescent="0.25">
      <c r="A211" s="4">
        <v>42313</v>
      </c>
      <c r="B211" s="2">
        <v>3.5487000000000002</v>
      </c>
      <c r="C211" s="2">
        <f t="shared" si="21"/>
        <v>-3.3299999999999663E-2</v>
      </c>
      <c r="D211" s="2">
        <f t="shared" si="22"/>
        <v>3.5936599999999999</v>
      </c>
      <c r="E211" s="2">
        <f t="shared" si="24"/>
        <v>3.6103099999999997</v>
      </c>
      <c r="F211" s="2">
        <f t="shared" si="17"/>
        <v>3.6407149999999993</v>
      </c>
      <c r="G211" s="2">
        <f t="shared" si="19"/>
        <v>3.7032759999999998</v>
      </c>
      <c r="H211" s="2">
        <f t="shared" si="23"/>
        <v>3.7473880000000022</v>
      </c>
      <c r="I211" s="2">
        <f t="array" ref="I211">SUMPRODUCT(B195:B214, (ROW(B195:B214)-ROW(B195)+1)) / (20*21/2)</f>
        <v>3.5958780952380964</v>
      </c>
      <c r="J211" s="2">
        <f t="shared" si="18"/>
        <v>3.6326525007435646</v>
      </c>
      <c r="K211" s="2">
        <f t="shared" si="20"/>
        <v>3.6860187418084984</v>
      </c>
    </row>
    <row r="212" spans="1:11" ht="13.5" x14ac:dyDescent="0.25">
      <c r="A212" s="4">
        <v>42314</v>
      </c>
      <c r="B212" s="2">
        <v>3.5487000000000002</v>
      </c>
      <c r="C212" s="2">
        <f t="shared" si="21"/>
        <v>0</v>
      </c>
      <c r="D212" s="2">
        <f t="shared" si="22"/>
        <v>3.5770000000000004</v>
      </c>
      <c r="E212" s="2">
        <f t="shared" si="24"/>
        <v>3.5986500000000006</v>
      </c>
      <c r="F212" s="2">
        <f t="shared" ref="F212:F275" si="25">AVERAGE(B193:B212)</f>
        <v>3.639465</v>
      </c>
      <c r="G212" s="2">
        <f t="shared" si="19"/>
        <v>3.6976119999999999</v>
      </c>
      <c r="H212" s="2">
        <f t="shared" si="23"/>
        <v>3.7475630000000022</v>
      </c>
      <c r="I212" s="2">
        <f t="array" ref="I212">SUMPRODUCT(B196:B215, (ROW(B196:B215)-ROW(B196)+1)) / (20*21/2)</f>
        <v>3.5888966666666673</v>
      </c>
      <c r="J212" s="2">
        <f t="shared" si="18"/>
        <v>3.6246570244822727</v>
      </c>
      <c r="K212" s="2">
        <f t="shared" si="20"/>
        <v>3.680633693110126</v>
      </c>
    </row>
    <row r="213" spans="1:11" ht="13.5" x14ac:dyDescent="0.25">
      <c r="A213" s="4">
        <v>42317</v>
      </c>
      <c r="B213" s="2">
        <v>3.4986999999999999</v>
      </c>
      <c r="C213" s="2">
        <f t="shared" si="21"/>
        <v>-5.0000000000000266E-2</v>
      </c>
      <c r="D213" s="2">
        <f t="shared" si="22"/>
        <v>3.5520200000000002</v>
      </c>
      <c r="E213" s="2">
        <f t="shared" si="24"/>
        <v>3.5844900000000002</v>
      </c>
      <c r="F213" s="2">
        <f t="shared" si="25"/>
        <v>3.6373849999999996</v>
      </c>
      <c r="G213" s="2">
        <f t="shared" si="19"/>
        <v>3.6909480000000001</v>
      </c>
      <c r="H213" s="2">
        <f t="shared" si="23"/>
        <v>3.7472505000000029</v>
      </c>
      <c r="I213" s="2">
        <f t="array" ref="I213">SUMPRODUCT(B197:B216, (ROW(B197:B216)-ROW(B197)+1)) / (20*21/2)</f>
        <v>3.5823514285714282</v>
      </c>
      <c r="J213" s="2">
        <f t="shared" ref="J213:J276" si="26">$J$4*B213+J212*(1-$J$4)</f>
        <v>3.6126611173887229</v>
      </c>
      <c r="K213" s="2">
        <f t="shared" si="20"/>
        <v>3.6734990384783566</v>
      </c>
    </row>
    <row r="214" spans="1:11" ht="13.5" x14ac:dyDescent="0.25">
      <c r="A214" s="4">
        <v>42318</v>
      </c>
      <c r="B214" s="2">
        <v>3.4986999999999999</v>
      </c>
      <c r="C214" s="2">
        <f t="shared" si="21"/>
        <v>0</v>
      </c>
      <c r="D214" s="2">
        <f t="shared" si="22"/>
        <v>3.5353599999999998</v>
      </c>
      <c r="E214" s="2">
        <f t="shared" si="24"/>
        <v>3.5695000000000001</v>
      </c>
      <c r="F214" s="2">
        <f t="shared" si="25"/>
        <v>3.6303049999999999</v>
      </c>
      <c r="G214" s="2">
        <f t="shared" si="19"/>
        <v>3.6842840000000008</v>
      </c>
      <c r="H214" s="2">
        <f t="shared" si="23"/>
        <v>3.7470570000000025</v>
      </c>
      <c r="I214" s="2">
        <f t="array" ref="I214">SUMPRODUCT(B198:B217, (ROW(B198:B217)-ROW(B198)+1)) / (20*21/2)</f>
        <v>3.5763219047619041</v>
      </c>
      <c r="J214" s="2">
        <f t="shared" si="26"/>
        <v>3.6018076776374159</v>
      </c>
      <c r="K214" s="2">
        <f t="shared" si="20"/>
        <v>3.6666441742243037</v>
      </c>
    </row>
    <row r="215" spans="1:11" ht="13.5" x14ac:dyDescent="0.25">
      <c r="A215" s="4">
        <v>42319</v>
      </c>
      <c r="B215" s="2">
        <v>3.5569999999999999</v>
      </c>
      <c r="C215" s="2">
        <f t="shared" si="21"/>
        <v>5.8300000000000018E-2</v>
      </c>
      <c r="D215" s="2">
        <f t="shared" si="22"/>
        <v>3.5303599999999995</v>
      </c>
      <c r="E215" s="2">
        <f t="shared" si="24"/>
        <v>3.5611700000000006</v>
      </c>
      <c r="F215" s="2">
        <f t="shared" si="25"/>
        <v>3.6257250000000001</v>
      </c>
      <c r="G215" s="2">
        <f t="shared" si="19"/>
        <v>3.6787860000000001</v>
      </c>
      <c r="H215" s="2">
        <f t="shared" si="23"/>
        <v>3.7471945000000022</v>
      </c>
      <c r="I215" s="2">
        <f t="array" ref="I215">SUMPRODUCT(B199:B218, (ROW(B199:B218)-ROW(B199)+1)) / (20*21/2)</f>
        <v>3.570728571428571</v>
      </c>
      <c r="J215" s="2">
        <f t="shared" si="26"/>
        <v>3.5975402797671858</v>
      </c>
      <c r="K215" s="2">
        <f t="shared" si="20"/>
        <v>3.6623444026860956</v>
      </c>
    </row>
    <row r="216" spans="1:11" ht="13.5" x14ac:dyDescent="0.25">
      <c r="A216" s="4">
        <v>42320</v>
      </c>
      <c r="B216" s="2">
        <v>3.5569999999999999</v>
      </c>
      <c r="C216" s="2">
        <f t="shared" si="21"/>
        <v>0</v>
      </c>
      <c r="D216" s="2">
        <f t="shared" si="22"/>
        <v>3.5320200000000002</v>
      </c>
      <c r="E216" s="2">
        <f t="shared" si="24"/>
        <v>3.56284</v>
      </c>
      <c r="F216" s="2">
        <f t="shared" si="25"/>
        <v>3.6203099999999999</v>
      </c>
      <c r="G216" s="2">
        <f t="shared" si="19"/>
        <v>3.6731219999999998</v>
      </c>
      <c r="H216" s="2">
        <f t="shared" si="23"/>
        <v>3.7473320000000023</v>
      </c>
      <c r="I216" s="2">
        <f t="array" ref="I216">SUMPRODUCT(B200:B219, (ROW(B200:B219)-ROW(B200)+1)) / (20*21/2)</f>
        <v>3.5660476190476191</v>
      </c>
      <c r="J216" s="2">
        <f t="shared" si="26"/>
        <v>3.5936793007417398</v>
      </c>
      <c r="K216" s="2">
        <f t="shared" si="20"/>
        <v>3.6582132496395818</v>
      </c>
    </row>
    <row r="217" spans="1:11" ht="13.5" x14ac:dyDescent="0.25">
      <c r="A217" s="4">
        <v>42321</v>
      </c>
      <c r="B217" s="2">
        <v>3.5569999999999999</v>
      </c>
      <c r="C217" s="2">
        <f t="shared" si="21"/>
        <v>0</v>
      </c>
      <c r="D217" s="2">
        <f t="shared" si="22"/>
        <v>3.5336799999999995</v>
      </c>
      <c r="E217" s="2">
        <f t="shared" si="24"/>
        <v>3.5553399999999997</v>
      </c>
      <c r="F217" s="2">
        <f t="shared" si="25"/>
        <v>3.6157300000000001</v>
      </c>
      <c r="G217" s="2">
        <f t="shared" si="19"/>
        <v>3.667457999999999</v>
      </c>
      <c r="H217" s="2">
        <f t="shared" si="23"/>
        <v>3.7470340000000029</v>
      </c>
      <c r="I217" s="2">
        <f t="array" ref="I217">SUMPRODUCT(B201:B220, (ROW(B201:B220)-ROW(B201)+1)) / (20*21/2)</f>
        <v>3.5622790476190471</v>
      </c>
      <c r="J217" s="2">
        <f t="shared" si="26"/>
        <v>3.5901860340044314</v>
      </c>
      <c r="K217" s="2">
        <f t="shared" si="20"/>
        <v>3.6542441025948924</v>
      </c>
    </row>
    <row r="218" spans="1:11" ht="13.5" x14ac:dyDescent="0.25">
      <c r="A218" s="4">
        <v>42324</v>
      </c>
      <c r="B218" s="2">
        <v>3.5569999999999999</v>
      </c>
      <c r="C218" s="2">
        <f t="shared" si="21"/>
        <v>0</v>
      </c>
      <c r="D218" s="2">
        <f t="shared" si="22"/>
        <v>3.5453400000000004</v>
      </c>
      <c r="E218" s="2">
        <f t="shared" si="24"/>
        <v>3.5486799999999996</v>
      </c>
      <c r="F218" s="2">
        <f t="shared" si="25"/>
        <v>3.6061500000000004</v>
      </c>
      <c r="G218" s="2">
        <f t="shared" si="19"/>
        <v>3.6616279999999994</v>
      </c>
      <c r="H218" s="2">
        <f t="shared" si="23"/>
        <v>3.747013000000003</v>
      </c>
      <c r="I218" s="2">
        <f t="array" ref="I218">SUMPRODUCT(B202:B221, (ROW(B202:B221)-ROW(B202)+1)) / (20*21/2)</f>
        <v>3.5594228571428563</v>
      </c>
      <c r="J218" s="2">
        <f t="shared" si="26"/>
        <v>3.587025459337343</v>
      </c>
      <c r="K218" s="2">
        <f t="shared" si="20"/>
        <v>3.6504306083754847</v>
      </c>
    </row>
    <row r="219" spans="1:11" ht="13.5" x14ac:dyDescent="0.25">
      <c r="A219" s="4">
        <v>42325</v>
      </c>
      <c r="B219" s="2">
        <v>3.5569999999999999</v>
      </c>
      <c r="C219" s="2">
        <f t="shared" si="21"/>
        <v>0</v>
      </c>
      <c r="D219" s="2">
        <f t="shared" si="22"/>
        <v>3.5569999999999999</v>
      </c>
      <c r="E219" s="2">
        <f t="shared" si="24"/>
        <v>3.5461799999999997</v>
      </c>
      <c r="F219" s="2">
        <f t="shared" si="25"/>
        <v>3.5965700000000007</v>
      </c>
      <c r="G219" s="2">
        <f t="shared" si="19"/>
        <v>3.6559639999999991</v>
      </c>
      <c r="H219" s="2">
        <f t="shared" si="23"/>
        <v>3.7466755000000029</v>
      </c>
      <c r="I219" s="2">
        <f t="array" ref="I219">SUMPRODUCT(B203:B222, (ROW(B203:B222)-ROW(B203)+1)) / (20*21/2)</f>
        <v>3.5519266666666667</v>
      </c>
      <c r="J219" s="2">
        <f t="shared" si="26"/>
        <v>3.5841658917814057</v>
      </c>
      <c r="K219" s="2">
        <f t="shared" si="20"/>
        <v>3.6467666629489952</v>
      </c>
    </row>
    <row r="220" spans="1:11" ht="13.5" x14ac:dyDescent="0.25">
      <c r="A220" s="4">
        <v>42326</v>
      </c>
      <c r="B220" s="2">
        <v>3.5569999999999999</v>
      </c>
      <c r="C220" s="2">
        <f t="shared" si="21"/>
        <v>0</v>
      </c>
      <c r="D220" s="2">
        <f t="shared" si="22"/>
        <v>3.5569999999999999</v>
      </c>
      <c r="E220" s="2">
        <f t="shared" si="24"/>
        <v>3.5436799999999993</v>
      </c>
      <c r="F220" s="2">
        <f t="shared" si="25"/>
        <v>3.5869900000000001</v>
      </c>
      <c r="G220" s="2">
        <f t="shared" si="19"/>
        <v>3.6504659999999989</v>
      </c>
      <c r="H220" s="2">
        <f t="shared" si="23"/>
        <v>3.7463380000000028</v>
      </c>
      <c r="I220" s="2">
        <f t="array" ref="I220">SUMPRODUCT(B204:B223, (ROW(B204:B223)-ROW(B204)+1)) / (20*21/2)</f>
        <v>3.5452238095238093</v>
      </c>
      <c r="J220" s="2">
        <f t="shared" si="26"/>
        <v>3.5815786639927003</v>
      </c>
      <c r="K220" s="2">
        <f t="shared" si="20"/>
        <v>3.6432464016568775</v>
      </c>
    </row>
    <row r="221" spans="1:11" ht="13.5" x14ac:dyDescent="0.25">
      <c r="A221" s="4">
        <v>42327</v>
      </c>
      <c r="B221" s="2">
        <v>3.5569999999999999</v>
      </c>
      <c r="C221" s="2">
        <f t="shared" si="21"/>
        <v>0</v>
      </c>
      <c r="D221" s="2">
        <f t="shared" si="22"/>
        <v>3.5569999999999999</v>
      </c>
      <c r="E221" s="2">
        <f t="shared" si="24"/>
        <v>3.5445099999999998</v>
      </c>
      <c r="F221" s="2">
        <f t="shared" si="25"/>
        <v>3.5774100000000004</v>
      </c>
      <c r="G221" s="2">
        <f t="shared" si="19"/>
        <v>3.6449679999999982</v>
      </c>
      <c r="H221" s="2">
        <f t="shared" si="23"/>
        <v>3.7460005000000027</v>
      </c>
      <c r="I221" s="2">
        <f t="array" ref="I221">SUMPRODUCT(B205:B224, (ROW(B205:B224)-ROW(B205)+1)) / (20*21/2)</f>
        <v>3.5391952380952385</v>
      </c>
      <c r="J221" s="2">
        <f t="shared" si="26"/>
        <v>3.5792378388505384</v>
      </c>
      <c r="K221" s="2">
        <f t="shared" si="20"/>
        <v>3.639864189827196</v>
      </c>
    </row>
    <row r="222" spans="1:11" ht="13.5" x14ac:dyDescent="0.25">
      <c r="A222" s="4">
        <v>42328</v>
      </c>
      <c r="B222" s="2">
        <v>3.4986999999999999</v>
      </c>
      <c r="C222" s="2">
        <f t="shared" si="21"/>
        <v>-5.8300000000000018E-2</v>
      </c>
      <c r="D222" s="2">
        <f t="shared" si="22"/>
        <v>3.5453400000000004</v>
      </c>
      <c r="E222" s="2">
        <f t="shared" si="24"/>
        <v>3.539509999999999</v>
      </c>
      <c r="F222" s="2">
        <f t="shared" si="25"/>
        <v>3.5690800000000009</v>
      </c>
      <c r="G222" s="2">
        <f t="shared" si="19"/>
        <v>3.6383039999999984</v>
      </c>
      <c r="H222" s="2">
        <f t="shared" si="23"/>
        <v>3.7448575000000028</v>
      </c>
      <c r="I222" s="2">
        <f t="array" ref="I222">SUMPRODUCT(B206:B225, (ROW(B206:B225)-ROW(B206)+1)) / (20*21/2)</f>
        <v>3.5338804761904759</v>
      </c>
      <c r="J222" s="2">
        <f t="shared" si="26"/>
        <v>3.5715675684838204</v>
      </c>
      <c r="K222" s="2">
        <f t="shared" si="20"/>
        <v>3.6343283392457377</v>
      </c>
    </row>
    <row r="223" spans="1:11" ht="13.5" x14ac:dyDescent="0.25">
      <c r="A223" s="4">
        <v>42331</v>
      </c>
      <c r="B223" s="2">
        <v>3.4986999999999999</v>
      </c>
      <c r="C223" s="2">
        <f t="shared" si="21"/>
        <v>0</v>
      </c>
      <c r="D223" s="2">
        <f t="shared" si="22"/>
        <v>3.5336799999999995</v>
      </c>
      <c r="E223" s="2">
        <f t="shared" si="24"/>
        <v>3.5395099999999999</v>
      </c>
      <c r="F223" s="2">
        <f t="shared" si="25"/>
        <v>3.5620000000000003</v>
      </c>
      <c r="G223" s="2">
        <f t="shared" si="19"/>
        <v>3.6316399999999986</v>
      </c>
      <c r="H223" s="2">
        <f t="shared" si="23"/>
        <v>3.7433580000000028</v>
      </c>
      <c r="I223" s="2">
        <f t="array" ref="I223">SUMPRODUCT(B207:B226, (ROW(B207:B226)-ROW(B207)+1)) / (20*21/2)</f>
        <v>3.5292399999999993</v>
      </c>
      <c r="J223" s="2">
        <f t="shared" si="26"/>
        <v>3.5646278000567899</v>
      </c>
      <c r="K223" s="2">
        <f t="shared" si="20"/>
        <v>3.6290095808439444</v>
      </c>
    </row>
    <row r="224" spans="1:11" ht="13.5" x14ac:dyDescent="0.25">
      <c r="A224" s="4">
        <v>42332</v>
      </c>
      <c r="B224" s="2">
        <v>3.4986999999999999</v>
      </c>
      <c r="C224" s="2">
        <f t="shared" si="21"/>
        <v>0</v>
      </c>
      <c r="D224" s="2">
        <f t="shared" si="22"/>
        <v>3.5220199999999999</v>
      </c>
      <c r="E224" s="2">
        <f t="shared" si="24"/>
        <v>3.5395099999999999</v>
      </c>
      <c r="F224" s="2">
        <f t="shared" si="25"/>
        <v>3.5545050000000011</v>
      </c>
      <c r="G224" s="2">
        <f t="shared" si="19"/>
        <v>3.6249759999999984</v>
      </c>
      <c r="H224" s="2">
        <f t="shared" si="23"/>
        <v>3.7417400000000027</v>
      </c>
      <c r="I224" s="2">
        <f t="array" ref="I224">SUMPRODUCT(B208:B227, (ROW(B208:B227)-ROW(B208)+1)) / (20*21/2)</f>
        <v>3.5247976190476193</v>
      </c>
      <c r="J224" s="2">
        <f t="shared" si="26"/>
        <v>3.5583489619561433</v>
      </c>
      <c r="K224" s="2">
        <f t="shared" si="20"/>
        <v>3.6238994012030057</v>
      </c>
    </row>
    <row r="225" spans="1:11" ht="13.5" x14ac:dyDescent="0.25">
      <c r="A225" s="4">
        <v>42333</v>
      </c>
      <c r="B225" s="2">
        <v>3.4986999999999999</v>
      </c>
      <c r="C225" s="2">
        <f t="shared" si="21"/>
        <v>0</v>
      </c>
      <c r="D225" s="2">
        <f t="shared" si="22"/>
        <v>3.5103599999999999</v>
      </c>
      <c r="E225" s="2">
        <f t="shared" si="24"/>
        <v>3.5336799999999995</v>
      </c>
      <c r="F225" s="2">
        <f t="shared" si="25"/>
        <v>3.5474250000000014</v>
      </c>
      <c r="G225" s="2">
        <f t="shared" si="19"/>
        <v>3.6183119999999991</v>
      </c>
      <c r="H225" s="2">
        <f t="shared" si="23"/>
        <v>3.7398845000000027</v>
      </c>
      <c r="I225" s="2">
        <f t="array" ref="I225">SUMPRODUCT(B209:B228, (ROW(B209:B228)-ROW(B209)+1)) / (20*21/2)</f>
        <v>3.514637619047619</v>
      </c>
      <c r="J225" s="2">
        <f t="shared" si="26"/>
        <v>3.5526681084365106</v>
      </c>
      <c r="K225" s="2">
        <f t="shared" si="20"/>
        <v>3.6189896207636725</v>
      </c>
    </row>
    <row r="226" spans="1:11" ht="13.5" x14ac:dyDescent="0.25">
      <c r="A226" s="4">
        <v>42334</v>
      </c>
      <c r="B226" s="2">
        <v>3.4986999999999999</v>
      </c>
      <c r="C226" s="2">
        <f t="shared" si="21"/>
        <v>0</v>
      </c>
      <c r="D226" s="2">
        <f t="shared" si="22"/>
        <v>3.4987000000000004</v>
      </c>
      <c r="E226" s="2">
        <f t="shared" si="24"/>
        <v>3.5278499999999999</v>
      </c>
      <c r="F226" s="2">
        <f t="shared" si="25"/>
        <v>3.5453450000000002</v>
      </c>
      <c r="G226" s="2">
        <f t="shared" si="19"/>
        <v>3.6116479999999997</v>
      </c>
      <c r="H226" s="2">
        <f t="shared" si="23"/>
        <v>3.7379500000000032</v>
      </c>
      <c r="I226" s="2">
        <f t="array" ref="I226">SUMPRODUCT(B210:B229, (ROW(B210:B229)-ROW(B210)+1)) / (20*21/2)</f>
        <v>3.5053899999999998</v>
      </c>
      <c r="J226" s="2">
        <f t="shared" si="26"/>
        <v>3.5475282885854145</v>
      </c>
      <c r="K226" s="2">
        <f t="shared" si="20"/>
        <v>3.6142723807337247</v>
      </c>
    </row>
    <row r="227" spans="1:11" ht="13.5" x14ac:dyDescent="0.25">
      <c r="A227" s="4">
        <v>42335</v>
      </c>
      <c r="B227" s="2">
        <v>3.4986999999999999</v>
      </c>
      <c r="C227" s="2">
        <f t="shared" si="21"/>
        <v>0</v>
      </c>
      <c r="D227" s="2">
        <f t="shared" si="22"/>
        <v>3.4987000000000004</v>
      </c>
      <c r="E227" s="2">
        <f t="shared" si="24"/>
        <v>3.5220199999999999</v>
      </c>
      <c r="F227" s="2">
        <f t="shared" si="25"/>
        <v>3.5386800000000003</v>
      </c>
      <c r="G227" s="2">
        <f t="shared" si="19"/>
        <v>3.6049839999999995</v>
      </c>
      <c r="H227" s="2">
        <f t="shared" si="23"/>
        <v>3.7348680000000032</v>
      </c>
      <c r="I227" s="2">
        <f t="array" ref="I227">SUMPRODUCT(B211:B230, (ROW(B211:B230)-ROW(B211)+1)) / (20*21/2)</f>
        <v>3.5032090476190478</v>
      </c>
      <c r="J227" s="2">
        <f t="shared" si="26"/>
        <v>3.5428779753868036</v>
      </c>
      <c r="K227" s="2">
        <f t="shared" si="20"/>
        <v>3.609740130508873</v>
      </c>
    </row>
    <row r="228" spans="1:11" ht="13.5" x14ac:dyDescent="0.25">
      <c r="A228" s="4">
        <v>42338</v>
      </c>
      <c r="B228" s="2">
        <v>3.4319999999999999</v>
      </c>
      <c r="C228" s="2">
        <f t="shared" si="21"/>
        <v>-6.6699999999999982E-2</v>
      </c>
      <c r="D228" s="2">
        <f t="shared" si="22"/>
        <v>3.48536</v>
      </c>
      <c r="E228" s="2">
        <f t="shared" si="24"/>
        <v>3.5095199999999998</v>
      </c>
      <c r="F228" s="2">
        <f t="shared" si="25"/>
        <v>3.5291000000000006</v>
      </c>
      <c r="G228" s="2">
        <f t="shared" si="19"/>
        <v>3.5986519999999991</v>
      </c>
      <c r="H228" s="2">
        <f t="shared" si="23"/>
        <v>3.7311360000000029</v>
      </c>
      <c r="I228" s="2">
        <f t="array" ref="I228">SUMPRODUCT(B212:B231, (ROW(B212:B231)-ROW(B212)+1)) / (20*21/2)</f>
        <v>3.501424761904762</v>
      </c>
      <c r="J228" s="2">
        <f t="shared" si="26"/>
        <v>3.5323181682071083</v>
      </c>
      <c r="K228" s="2">
        <f t="shared" si="20"/>
        <v>3.6027699293124464</v>
      </c>
    </row>
    <row r="229" spans="1:11" ht="13.5" x14ac:dyDescent="0.25">
      <c r="A229" s="4">
        <v>42339</v>
      </c>
      <c r="B229" s="2">
        <v>3.4319999999999999</v>
      </c>
      <c r="C229" s="2">
        <f t="shared" si="21"/>
        <v>0</v>
      </c>
      <c r="D229" s="2">
        <f t="shared" si="22"/>
        <v>3.4720199999999997</v>
      </c>
      <c r="E229" s="2">
        <f t="shared" si="24"/>
        <v>3.49702</v>
      </c>
      <c r="F229" s="2">
        <f t="shared" si="25"/>
        <v>3.5216000000000003</v>
      </c>
      <c r="G229" s="2">
        <f t="shared" si="19"/>
        <v>3.5939859999999992</v>
      </c>
      <c r="H229" s="2">
        <f t="shared" si="23"/>
        <v>3.7273645000000033</v>
      </c>
      <c r="I229" s="2">
        <f t="array" ref="I229">SUMPRODUCT(B213:B232, (ROW(B213:B232)-ROW(B213)+1)) / (20*21/2)</f>
        <v>3.4974976190476186</v>
      </c>
      <c r="J229" s="2">
        <f t="shared" si="26"/>
        <v>3.5227640569492884</v>
      </c>
      <c r="K229" s="2">
        <f t="shared" si="20"/>
        <v>3.5960730693394094</v>
      </c>
    </row>
    <row r="230" spans="1:11" ht="13.5" x14ac:dyDescent="0.25">
      <c r="A230" s="4">
        <v>42340</v>
      </c>
      <c r="B230" s="2">
        <v>3.4986999999999999</v>
      </c>
      <c r="C230" s="2">
        <f t="shared" si="21"/>
        <v>6.6699999999999982E-2</v>
      </c>
      <c r="D230" s="2">
        <f t="shared" si="22"/>
        <v>3.4720199999999997</v>
      </c>
      <c r="E230" s="2">
        <f t="shared" si="24"/>
        <v>3.4911899999999996</v>
      </c>
      <c r="F230" s="2">
        <f t="shared" si="25"/>
        <v>3.5174349999999999</v>
      </c>
      <c r="G230" s="2">
        <f t="shared" si="19"/>
        <v>3.5906539999999993</v>
      </c>
      <c r="H230" s="2">
        <f t="shared" si="23"/>
        <v>3.7240055000000036</v>
      </c>
      <c r="I230" s="2">
        <f t="array" ref="I230">SUMPRODUCT(B214:B233, (ROW(B214:B233)-ROW(B214)+1)) / (20*21/2)</f>
        <v>3.4939276190476196</v>
      </c>
      <c r="J230" s="2">
        <f t="shared" si="26"/>
        <v>3.5204722420017371</v>
      </c>
      <c r="K230" s="2">
        <f t="shared" si="20"/>
        <v>3.5922545176006091</v>
      </c>
    </row>
    <row r="231" spans="1:11" ht="13.5" x14ac:dyDescent="0.25">
      <c r="A231" s="4">
        <v>42341</v>
      </c>
      <c r="B231" s="2">
        <v>3.4986999999999999</v>
      </c>
      <c r="C231" s="2">
        <f t="shared" si="21"/>
        <v>0</v>
      </c>
      <c r="D231" s="2">
        <f t="shared" si="22"/>
        <v>3.4720199999999997</v>
      </c>
      <c r="E231" s="2">
        <f t="shared" si="24"/>
        <v>3.48536</v>
      </c>
      <c r="F231" s="2">
        <f t="shared" si="25"/>
        <v>3.5149349999999999</v>
      </c>
      <c r="G231" s="2">
        <f t="shared" si="19"/>
        <v>3.5873220000000003</v>
      </c>
      <c r="H231" s="2">
        <f t="shared" si="23"/>
        <v>3.7205675000000031</v>
      </c>
      <c r="I231" s="2">
        <f t="array" ref="I231">SUMPRODUCT(B215:B234, (ROW(B215:B234)-ROW(B215)+1)) / (20*21/2)</f>
        <v>3.4896861904761907</v>
      </c>
      <c r="J231" s="2">
        <f t="shared" si="26"/>
        <v>3.518398695144429</v>
      </c>
      <c r="K231" s="2">
        <f t="shared" si="20"/>
        <v>3.5885857129888206</v>
      </c>
    </row>
    <row r="232" spans="1:11" ht="13.5" x14ac:dyDescent="0.25">
      <c r="A232" s="4">
        <v>42342</v>
      </c>
      <c r="B232" s="2">
        <v>3.4737</v>
      </c>
      <c r="C232" s="2">
        <f t="shared" si="21"/>
        <v>-2.4999999999999911E-2</v>
      </c>
      <c r="D232" s="2">
        <f t="shared" si="22"/>
        <v>3.4670200000000002</v>
      </c>
      <c r="E232" s="2">
        <f t="shared" si="24"/>
        <v>3.4828599999999996</v>
      </c>
      <c r="F232" s="2">
        <f t="shared" si="25"/>
        <v>3.5111849999999998</v>
      </c>
      <c r="G232" s="2">
        <f t="shared" si="19"/>
        <v>3.5834900000000012</v>
      </c>
      <c r="H232" s="2">
        <f t="shared" si="23"/>
        <v>3.7169645000000036</v>
      </c>
      <c r="I232" s="2">
        <f t="array" ref="I232">SUMPRODUCT(B216:B235, (ROW(B216:B235)-ROW(B216)+1)) / (20*21/2)</f>
        <v>3.4863938095238094</v>
      </c>
      <c r="J232" s="2">
        <f t="shared" si="26"/>
        <v>3.5141416765592455</v>
      </c>
      <c r="K232" s="2">
        <f t="shared" si="20"/>
        <v>3.5840803909108279</v>
      </c>
    </row>
    <row r="233" spans="1:11" ht="13.5" x14ac:dyDescent="0.25">
      <c r="A233" s="4">
        <v>42345</v>
      </c>
      <c r="B233" s="2">
        <v>3.4737</v>
      </c>
      <c r="C233" s="2">
        <f t="shared" si="21"/>
        <v>0</v>
      </c>
      <c r="D233" s="2">
        <f t="shared" si="22"/>
        <v>3.4753599999999998</v>
      </c>
      <c r="E233" s="2">
        <f t="shared" si="24"/>
        <v>3.4803599999999997</v>
      </c>
      <c r="F233" s="2">
        <f t="shared" si="25"/>
        <v>3.5099349999999996</v>
      </c>
      <c r="G233" s="2">
        <f t="shared" si="19"/>
        <v>3.5796580000000016</v>
      </c>
      <c r="H233" s="2">
        <f t="shared" si="23"/>
        <v>3.7137575000000034</v>
      </c>
      <c r="I233" s="2">
        <f t="array" ref="I233">SUMPRODUCT(B217:B236, (ROW(B217:B236)-ROW(B217)+1)) / (20*21/2)</f>
        <v>3.4834980952380961</v>
      </c>
      <c r="J233" s="2">
        <f t="shared" si="26"/>
        <v>3.5102900883155077</v>
      </c>
      <c r="K233" s="2">
        <f t="shared" si="20"/>
        <v>3.5797517481300112</v>
      </c>
    </row>
    <row r="234" spans="1:11" ht="13.5" x14ac:dyDescent="0.25">
      <c r="A234" s="4">
        <v>42346</v>
      </c>
      <c r="B234" s="2">
        <v>3.4653999999999998</v>
      </c>
      <c r="C234" s="2">
        <f t="shared" si="21"/>
        <v>-8.3000000000001961E-3</v>
      </c>
      <c r="D234" s="2">
        <f t="shared" si="22"/>
        <v>3.48204</v>
      </c>
      <c r="E234" s="2">
        <f t="shared" si="24"/>
        <v>3.4770300000000001</v>
      </c>
      <c r="F234" s="2">
        <f t="shared" si="25"/>
        <v>3.5082700000000004</v>
      </c>
      <c r="G234" s="2">
        <f t="shared" si="19"/>
        <v>3.5761600000000016</v>
      </c>
      <c r="H234" s="2">
        <f t="shared" si="23"/>
        <v>3.7109045000000038</v>
      </c>
      <c r="I234" s="2">
        <f t="array" ref="I234">SUMPRODUCT(B218:B237, (ROW(B218:B237)-ROW(B218)+1)) / (20*21/2)</f>
        <v>3.4809990476190484</v>
      </c>
      <c r="J234" s="2">
        <f t="shared" si="26"/>
        <v>3.5060148418092689</v>
      </c>
      <c r="K234" s="2">
        <f t="shared" si="20"/>
        <v>3.5752673658504031</v>
      </c>
    </row>
    <row r="235" spans="1:11" ht="13.5" x14ac:dyDescent="0.25">
      <c r="A235" s="4">
        <v>42347</v>
      </c>
      <c r="B235" s="2">
        <v>3.4737</v>
      </c>
      <c r="C235" s="2">
        <f t="shared" si="21"/>
        <v>8.3000000000001961E-3</v>
      </c>
      <c r="D235" s="2">
        <f t="shared" si="22"/>
        <v>3.4770400000000001</v>
      </c>
      <c r="E235" s="2">
        <f t="shared" si="24"/>
        <v>3.4745300000000001</v>
      </c>
      <c r="F235" s="2">
        <f t="shared" si="25"/>
        <v>3.504105</v>
      </c>
      <c r="G235" s="2">
        <f t="shared" si="19"/>
        <v>3.5728280000000017</v>
      </c>
      <c r="H235" s="2">
        <f t="shared" si="23"/>
        <v>3.7080930000000034</v>
      </c>
      <c r="I235" s="2">
        <f t="array" ref="I235">SUMPRODUCT(B219:B238, (ROW(B219:B238)-ROW(B219)+1)) / (20*21/2)</f>
        <v>3.478896666666667</v>
      </c>
      <c r="J235" s="2">
        <f t="shared" si="26"/>
        <v>3.5029372378274339</v>
      </c>
      <c r="K235" s="2">
        <f t="shared" si="20"/>
        <v>3.5712843318954857</v>
      </c>
    </row>
    <row r="236" spans="1:11" ht="13.5" x14ac:dyDescent="0.25">
      <c r="A236" s="4">
        <v>42348</v>
      </c>
      <c r="B236" s="2">
        <v>3.4737</v>
      </c>
      <c r="C236" s="2">
        <f t="shared" si="21"/>
        <v>0</v>
      </c>
      <c r="D236" s="2">
        <f t="shared" si="22"/>
        <v>3.4720400000000007</v>
      </c>
      <c r="E236" s="2">
        <f t="shared" si="24"/>
        <v>3.4720300000000002</v>
      </c>
      <c r="F236" s="2">
        <f t="shared" si="25"/>
        <v>3.4999400000000001</v>
      </c>
      <c r="G236" s="2">
        <f t="shared" si="19"/>
        <v>3.5694960000000022</v>
      </c>
      <c r="H236" s="2">
        <f t="shared" si="23"/>
        <v>3.7056775000000037</v>
      </c>
      <c r="I236" s="2">
        <f t="array" ref="I236">SUMPRODUCT(B220:B239, (ROW(B220:B239)-ROW(B220)+1)) / (20*21/2)</f>
        <v>3.477190952380953</v>
      </c>
      <c r="J236" s="2">
        <f t="shared" si="26"/>
        <v>3.500152738986726</v>
      </c>
      <c r="K236" s="2">
        <f t="shared" si="20"/>
        <v>3.5674574953505651</v>
      </c>
    </row>
    <row r="237" spans="1:11" ht="13.5" x14ac:dyDescent="0.25">
      <c r="A237" s="4">
        <v>42349</v>
      </c>
      <c r="B237" s="2">
        <v>3.4737</v>
      </c>
      <c r="C237" s="2">
        <f t="shared" si="21"/>
        <v>0</v>
      </c>
      <c r="D237" s="2">
        <f t="shared" si="22"/>
        <v>3.4720400000000007</v>
      </c>
      <c r="E237" s="2">
        <f t="shared" si="24"/>
        <v>3.4695300000000002</v>
      </c>
      <c r="F237" s="2">
        <f t="shared" si="25"/>
        <v>3.4957749999999996</v>
      </c>
      <c r="G237" s="2">
        <f t="shared" si="19"/>
        <v>3.5661640000000023</v>
      </c>
      <c r="H237" s="2">
        <f t="shared" si="23"/>
        <v>3.7032620000000041</v>
      </c>
      <c r="I237" s="2">
        <f t="array" ref="I237">SUMPRODUCT(B221:B240, (ROW(B221:B240)-ROW(B221)+1)) / (20*21/2)</f>
        <v>3.4703295238095242</v>
      </c>
      <c r="J237" s="2">
        <f t="shared" si="26"/>
        <v>3.4976334305117995</v>
      </c>
      <c r="K237" s="2">
        <f t="shared" si="20"/>
        <v>3.563780730827014</v>
      </c>
    </row>
    <row r="238" spans="1:11" ht="13.5" x14ac:dyDescent="0.25">
      <c r="A238" s="4">
        <v>42352</v>
      </c>
      <c r="B238" s="2">
        <v>3.4737</v>
      </c>
      <c r="C238" s="2">
        <f t="shared" si="21"/>
        <v>0</v>
      </c>
      <c r="D238" s="2">
        <f t="shared" si="22"/>
        <v>3.4720400000000007</v>
      </c>
      <c r="E238" s="2">
        <f t="shared" si="24"/>
        <v>3.4737</v>
      </c>
      <c r="F238" s="2">
        <f t="shared" si="25"/>
        <v>3.4916100000000001</v>
      </c>
      <c r="G238" s="2">
        <f t="shared" si="19"/>
        <v>3.5636660000000018</v>
      </c>
      <c r="H238" s="2">
        <f t="shared" si="23"/>
        <v>3.7008860000000037</v>
      </c>
      <c r="I238" s="2">
        <f t="array" ref="I238">SUMPRODUCT(B222:B241, (ROW(B222:B241)-ROW(B222)+1)) / (20*21/2)</f>
        <v>3.464142380952381</v>
      </c>
      <c r="J238" s="2">
        <f t="shared" si="26"/>
        <v>3.4953540561773426</v>
      </c>
      <c r="K238" s="2">
        <f t="shared" si="20"/>
        <v>3.5602481531475236</v>
      </c>
    </row>
    <row r="239" spans="1:11" ht="13.5" x14ac:dyDescent="0.25">
      <c r="A239" s="4">
        <v>42353</v>
      </c>
      <c r="B239" s="2">
        <v>3.4737</v>
      </c>
      <c r="C239" s="2">
        <f t="shared" si="21"/>
        <v>0</v>
      </c>
      <c r="D239" s="2">
        <f t="shared" si="22"/>
        <v>3.4737</v>
      </c>
      <c r="E239" s="2">
        <f t="shared" si="24"/>
        <v>3.4778700000000002</v>
      </c>
      <c r="F239" s="2">
        <f t="shared" si="25"/>
        <v>3.4874449999999997</v>
      </c>
      <c r="G239" s="2">
        <f t="shared" si="19"/>
        <v>3.5610000000000017</v>
      </c>
      <c r="H239" s="2">
        <f t="shared" si="23"/>
        <v>3.6984705000000044</v>
      </c>
      <c r="I239" s="2">
        <f t="array" ref="I239">SUMPRODUCT(B223:B242, (ROW(B223:B242)-ROW(B223)+1)) / (20*21/2)</f>
        <v>3.4657723809523815</v>
      </c>
      <c r="J239" s="2">
        <f t="shared" si="26"/>
        <v>3.4932917651128337</v>
      </c>
      <c r="K239" s="2">
        <f t="shared" si="20"/>
        <v>3.5568541079260525</v>
      </c>
    </row>
    <row r="240" spans="1:11" ht="13.5" x14ac:dyDescent="0.25">
      <c r="A240" s="4">
        <v>42354</v>
      </c>
      <c r="B240" s="2">
        <v>3.4154</v>
      </c>
      <c r="C240" s="2">
        <f t="shared" si="21"/>
        <v>-5.8300000000000018E-2</v>
      </c>
      <c r="D240" s="2">
        <f t="shared" si="22"/>
        <v>3.4620400000000005</v>
      </c>
      <c r="E240" s="2">
        <f t="shared" si="24"/>
        <v>3.4695400000000007</v>
      </c>
      <c r="F240" s="2">
        <f t="shared" si="25"/>
        <v>3.4803650000000004</v>
      </c>
      <c r="G240" s="2">
        <f t="shared" si="19"/>
        <v>3.5576680000000014</v>
      </c>
      <c r="H240" s="2">
        <f t="shared" si="23"/>
        <v>3.6961590000000042</v>
      </c>
      <c r="I240" s="2">
        <f t="array" ref="I240">SUMPRODUCT(B224:B243, (ROW(B224:B243)-ROW(B224)+1)) / (20*21/2)</f>
        <v>3.4729942857142859</v>
      </c>
      <c r="J240" s="2">
        <f t="shared" si="26"/>
        <v>3.4858735017687543</v>
      </c>
      <c r="K240" s="2">
        <f t="shared" si="20"/>
        <v>3.5513068880073839</v>
      </c>
    </row>
    <row r="241" spans="1:11" ht="13.5" x14ac:dyDescent="0.25">
      <c r="A241" s="4">
        <v>42355</v>
      </c>
      <c r="B241" s="2">
        <v>3.4154</v>
      </c>
      <c r="C241" s="2">
        <f t="shared" si="21"/>
        <v>0</v>
      </c>
      <c r="D241" s="2">
        <f t="shared" si="22"/>
        <v>3.45038</v>
      </c>
      <c r="E241" s="2">
        <f t="shared" si="24"/>
        <v>3.4612100000000003</v>
      </c>
      <c r="F241" s="2">
        <f t="shared" si="25"/>
        <v>3.4732850000000006</v>
      </c>
      <c r="G241" s="2">
        <f t="shared" si="19"/>
        <v>3.5545020000000012</v>
      </c>
      <c r="H241" s="2">
        <f t="shared" si="23"/>
        <v>3.6938475000000035</v>
      </c>
      <c r="I241" s="2">
        <f t="array" ref="I241">SUMPRODUCT(B225:B244, (ROW(B225:B244)-ROW(B225)+1)) / (20*21/2)</f>
        <v>3.480768571428571</v>
      </c>
      <c r="J241" s="2">
        <f t="shared" si="26"/>
        <v>3.4791617396955399</v>
      </c>
      <c r="K241" s="2">
        <f t="shared" si="20"/>
        <v>3.5459772061247414</v>
      </c>
    </row>
    <row r="242" spans="1:11" ht="13.5" x14ac:dyDescent="0.25">
      <c r="A242" s="4">
        <v>42356</v>
      </c>
      <c r="B242" s="2">
        <v>3.4904000000000002</v>
      </c>
      <c r="C242" s="2">
        <f t="shared" si="21"/>
        <v>7.5000000000000178E-2</v>
      </c>
      <c r="D242" s="2">
        <f t="shared" si="22"/>
        <v>3.4537199999999997</v>
      </c>
      <c r="E242" s="2">
        <f t="shared" si="24"/>
        <v>3.4628800000000006</v>
      </c>
      <c r="F242" s="2">
        <f t="shared" si="25"/>
        <v>3.4728699999999995</v>
      </c>
      <c r="G242" s="2">
        <f t="shared" ref="G242:G305" si="27">AVERAGE(B193:B242)</f>
        <v>3.5528360000000014</v>
      </c>
      <c r="H242" s="2">
        <f t="shared" si="23"/>
        <v>3.6919505000000039</v>
      </c>
      <c r="I242" s="2">
        <f t="array" ref="I242">SUMPRODUCT(B226:B245, (ROW(B226:B245)-ROW(B226)+1)) / (20*21/2)</f>
        <v>3.4882652380952384</v>
      </c>
      <c r="J242" s="2">
        <f t="shared" si="26"/>
        <v>3.4802320502007267</v>
      </c>
      <c r="K242" s="2">
        <f t="shared" si="20"/>
        <v>3.5437977078453398</v>
      </c>
    </row>
    <row r="243" spans="1:11" ht="13.5" x14ac:dyDescent="0.25">
      <c r="A243" s="4">
        <v>42359</v>
      </c>
      <c r="B243" s="2">
        <v>3.5487000000000002</v>
      </c>
      <c r="C243" s="2">
        <f t="shared" si="21"/>
        <v>5.8300000000000018E-2</v>
      </c>
      <c r="D243" s="2">
        <f t="shared" si="22"/>
        <v>3.4687200000000002</v>
      </c>
      <c r="E243" s="2">
        <f t="shared" si="24"/>
        <v>3.47038</v>
      </c>
      <c r="F243" s="2">
        <f t="shared" si="25"/>
        <v>3.4753699999999994</v>
      </c>
      <c r="G243" s="2">
        <f t="shared" si="27"/>
        <v>3.5530040000000014</v>
      </c>
      <c r="H243" s="2">
        <f t="shared" si="23"/>
        <v>3.6907010000000042</v>
      </c>
      <c r="I243" s="2">
        <f t="array" ref="I243">SUMPRODUCT(B227:B246, (ROW(B227:B246)-ROW(B227)+1)) / (20*21/2)</f>
        <v>3.4954842857142849</v>
      </c>
      <c r="J243" s="2">
        <f t="shared" si="26"/>
        <v>3.4867528073244669</v>
      </c>
      <c r="K243" s="2">
        <f t="shared" ref="K243:K306" si="28">$K$4*B243+(1-$K$4)*K242</f>
        <v>3.543989954596503</v>
      </c>
    </row>
    <row r="244" spans="1:11" ht="13.5" x14ac:dyDescent="0.25">
      <c r="A244" s="4">
        <v>42360</v>
      </c>
      <c r="B244" s="2">
        <v>3.5569999999999999</v>
      </c>
      <c r="C244" s="2">
        <f t="shared" si="21"/>
        <v>8.299999999999752E-3</v>
      </c>
      <c r="D244" s="2">
        <f t="shared" si="22"/>
        <v>3.4853800000000001</v>
      </c>
      <c r="E244" s="2">
        <f t="shared" si="24"/>
        <v>3.4795400000000001</v>
      </c>
      <c r="F244" s="2">
        <f t="shared" si="25"/>
        <v>3.4782850000000005</v>
      </c>
      <c r="G244" s="2">
        <f t="shared" si="27"/>
        <v>3.5513380000000012</v>
      </c>
      <c r="H244" s="2">
        <f t="shared" si="23"/>
        <v>3.6894930000000041</v>
      </c>
      <c r="I244" s="2">
        <f t="array" ref="I244">SUMPRODUCT(B228:B247, (ROW(B228:B247)-ROW(B228)+1)) / (20*21/2)</f>
        <v>3.4937019047619042</v>
      </c>
      <c r="J244" s="2">
        <f t="shared" si="26"/>
        <v>3.4934430161507084</v>
      </c>
      <c r="K244" s="2">
        <f t="shared" si="28"/>
        <v>3.5445001524554636</v>
      </c>
    </row>
    <row r="245" spans="1:11" ht="13.5" x14ac:dyDescent="0.25">
      <c r="A245" s="4">
        <v>42361</v>
      </c>
      <c r="B245" s="2">
        <v>3.5569999999999999</v>
      </c>
      <c r="C245" s="2">
        <f t="shared" si="21"/>
        <v>0</v>
      </c>
      <c r="D245" s="2">
        <f t="shared" si="22"/>
        <v>3.5137</v>
      </c>
      <c r="E245" s="2">
        <f t="shared" si="24"/>
        <v>3.48787</v>
      </c>
      <c r="F245" s="2">
        <f t="shared" si="25"/>
        <v>3.4812000000000003</v>
      </c>
      <c r="G245" s="2">
        <f t="shared" si="27"/>
        <v>3.5495060000000005</v>
      </c>
      <c r="H245" s="2">
        <f t="shared" si="23"/>
        <v>3.6878895000000038</v>
      </c>
      <c r="I245" s="2">
        <f t="array" ref="I245">SUMPRODUCT(B229:B248, (ROW(B229:B248)-ROW(B229)+1)) / (20*21/2)</f>
        <v>3.4928685714285712</v>
      </c>
      <c r="J245" s="2">
        <f t="shared" si="26"/>
        <v>3.4994960622315934</v>
      </c>
      <c r="K245" s="2">
        <f t="shared" si="28"/>
        <v>3.5449903425552494</v>
      </c>
    </row>
    <row r="246" spans="1:11" ht="13.5" x14ac:dyDescent="0.25">
      <c r="A246" s="4">
        <v>42363</v>
      </c>
      <c r="B246" s="2">
        <v>3.5569999999999999</v>
      </c>
      <c r="C246" s="2">
        <f t="shared" si="21"/>
        <v>0</v>
      </c>
      <c r="D246" s="2">
        <f t="shared" si="22"/>
        <v>3.5420199999999999</v>
      </c>
      <c r="E246" s="2">
        <f t="shared" si="24"/>
        <v>3.4961999999999995</v>
      </c>
      <c r="F246" s="2">
        <f t="shared" si="25"/>
        <v>3.4841150000000005</v>
      </c>
      <c r="G246" s="2">
        <f t="shared" si="27"/>
        <v>3.5473400000000002</v>
      </c>
      <c r="H246" s="2">
        <f t="shared" si="23"/>
        <v>3.686563000000004</v>
      </c>
      <c r="I246" s="2">
        <f t="array" ref="I246">SUMPRODUCT(B230:B249, (ROW(B230:B249)-ROW(B230)+1)) / (20*21/2)</f>
        <v>3.4926271428571432</v>
      </c>
      <c r="J246" s="2">
        <f t="shared" si="26"/>
        <v>3.5049726277333466</v>
      </c>
      <c r="K246" s="2">
        <f t="shared" si="28"/>
        <v>3.545461309513867</v>
      </c>
    </row>
    <row r="247" spans="1:11" ht="13.5" x14ac:dyDescent="0.25">
      <c r="A247" s="4">
        <v>42366</v>
      </c>
      <c r="B247" s="2">
        <v>3.4653999999999998</v>
      </c>
      <c r="C247" s="2">
        <f t="shared" si="21"/>
        <v>-9.1600000000000126E-2</v>
      </c>
      <c r="D247" s="2">
        <f t="shared" si="22"/>
        <v>3.5370200000000005</v>
      </c>
      <c r="E247" s="2">
        <f t="shared" si="24"/>
        <v>3.4953699999999999</v>
      </c>
      <c r="F247" s="2">
        <f t="shared" si="25"/>
        <v>3.4824500000000009</v>
      </c>
      <c r="G247" s="2">
        <f t="shared" si="27"/>
        <v>3.5436759999999996</v>
      </c>
      <c r="H247" s="2">
        <f t="shared" si="23"/>
        <v>3.685095000000004</v>
      </c>
      <c r="I247" s="2">
        <f t="array" ref="I247">SUMPRODUCT(B231:B250, (ROW(B231:B250)-ROW(B231)+1)) / (20*21/2)</f>
        <v>3.4937380952380956</v>
      </c>
      <c r="J247" s="2">
        <f t="shared" si="26"/>
        <v>3.5012038060444564</v>
      </c>
      <c r="K247" s="2">
        <f t="shared" si="28"/>
        <v>3.5423216503172448</v>
      </c>
    </row>
    <row r="248" spans="1:11" ht="13.5" x14ac:dyDescent="0.25">
      <c r="A248" s="4">
        <v>42367</v>
      </c>
      <c r="B248" s="2">
        <v>3.4737</v>
      </c>
      <c r="C248" s="2">
        <f t="shared" si="21"/>
        <v>8.3000000000001961E-3</v>
      </c>
      <c r="D248" s="2">
        <f t="shared" si="22"/>
        <v>3.5220199999999999</v>
      </c>
      <c r="E248" s="2">
        <f t="shared" si="24"/>
        <v>3.4953699999999999</v>
      </c>
      <c r="F248" s="2">
        <f t="shared" si="25"/>
        <v>3.4845350000000002</v>
      </c>
      <c r="G248" s="2">
        <f t="shared" si="27"/>
        <v>3.5381779999999998</v>
      </c>
      <c r="H248" s="2">
        <f t="shared" si="23"/>
        <v>3.683668500000004</v>
      </c>
      <c r="I248" s="2">
        <f t="array" ref="I248">SUMPRODUCT(B232:B251, (ROW(B232:B251)-ROW(B232)+1)) / (20*21/2)</f>
        <v>3.4948490476190486</v>
      </c>
      <c r="J248" s="2">
        <f t="shared" si="26"/>
        <v>3.4985843959449845</v>
      </c>
      <c r="K248" s="2">
        <f t="shared" si="28"/>
        <v>3.539630605206765</v>
      </c>
    </row>
    <row r="249" spans="1:11" ht="13.5" x14ac:dyDescent="0.25">
      <c r="A249" s="4">
        <v>42368</v>
      </c>
      <c r="B249" s="2">
        <v>3.4820000000000002</v>
      </c>
      <c r="C249" s="2">
        <f t="shared" si="21"/>
        <v>8.3000000000001961E-3</v>
      </c>
      <c r="D249" s="2">
        <f t="shared" si="22"/>
        <v>3.5070199999999998</v>
      </c>
      <c r="E249" s="2">
        <f t="shared" si="24"/>
        <v>3.4961999999999995</v>
      </c>
      <c r="F249" s="2">
        <f t="shared" si="25"/>
        <v>3.4870350000000001</v>
      </c>
      <c r="G249" s="2">
        <f t="shared" si="27"/>
        <v>3.5328459999999997</v>
      </c>
      <c r="H249" s="2">
        <f t="shared" si="23"/>
        <v>3.6819670000000042</v>
      </c>
      <c r="I249" s="2">
        <f t="array" ref="I249">SUMPRODUCT(B233:B252, (ROW(B233:B252)-ROW(B233)+1)) / (20*21/2)</f>
        <v>3.4959600000000002</v>
      </c>
      <c r="J249" s="2">
        <f t="shared" si="26"/>
        <v>3.4970049296645098</v>
      </c>
      <c r="K249" s="2">
        <f t="shared" si="28"/>
        <v>3.5373705814731662</v>
      </c>
    </row>
    <row r="250" spans="1:11" ht="13.5" x14ac:dyDescent="0.25">
      <c r="A250" s="4">
        <v>42369</v>
      </c>
      <c r="B250" s="2">
        <v>3.4986999999999999</v>
      </c>
      <c r="C250" s="2">
        <f t="shared" si="21"/>
        <v>1.6699999999999715E-2</v>
      </c>
      <c r="D250" s="2">
        <f t="shared" si="22"/>
        <v>3.4953599999999994</v>
      </c>
      <c r="E250" s="2">
        <f t="shared" si="24"/>
        <v>3.5045299999999999</v>
      </c>
      <c r="F250" s="2">
        <f t="shared" si="25"/>
        <v>3.487035000000001</v>
      </c>
      <c r="G250" s="2">
        <f t="shared" si="27"/>
        <v>3.5278479999999997</v>
      </c>
      <c r="H250" s="2">
        <f t="shared" si="23"/>
        <v>3.6804675000000038</v>
      </c>
      <c r="I250" s="2">
        <f t="array" ref="I250">SUMPRODUCT(B234:B253, (ROW(B234:B253)-ROW(B234)+1)) / (20*21/2)</f>
        <v>3.4977423809523809</v>
      </c>
      <c r="J250" s="2">
        <f t="shared" si="26"/>
        <v>3.4971663649345563</v>
      </c>
      <c r="K250" s="2">
        <f t="shared" si="28"/>
        <v>3.5358540880820617</v>
      </c>
    </row>
    <row r="251" spans="1:11" ht="13.5" x14ac:dyDescent="0.25">
      <c r="A251" s="4">
        <v>42373</v>
      </c>
      <c r="B251" s="2">
        <v>3.4986999999999999</v>
      </c>
      <c r="C251" s="2">
        <f t="shared" si="21"/>
        <v>0</v>
      </c>
      <c r="D251" s="2">
        <f t="shared" si="22"/>
        <v>3.4836999999999998</v>
      </c>
      <c r="E251" s="2">
        <f t="shared" si="24"/>
        <v>3.5128599999999999</v>
      </c>
      <c r="F251" s="2">
        <f t="shared" si="25"/>
        <v>3.487035000000001</v>
      </c>
      <c r="G251" s="2">
        <f t="shared" si="27"/>
        <v>3.5228499999999996</v>
      </c>
      <c r="H251" s="2">
        <f t="shared" si="23"/>
        <v>3.6789680000000038</v>
      </c>
      <c r="I251" s="2">
        <f t="array" ref="I251">SUMPRODUCT(B235:B254, (ROW(B235:B254)-ROW(B235)+1)) / (20*21/2)</f>
        <v>3.5009566666666667</v>
      </c>
      <c r="J251" s="2">
        <f t="shared" si="26"/>
        <v>3.4973124254169794</v>
      </c>
      <c r="K251" s="2">
        <f t="shared" si="28"/>
        <v>3.5343970650200203</v>
      </c>
    </row>
    <row r="252" spans="1:11" ht="13.5" x14ac:dyDescent="0.25">
      <c r="A252" s="4">
        <v>42374</v>
      </c>
      <c r="B252" s="2">
        <v>3.4986999999999999</v>
      </c>
      <c r="C252" s="2">
        <f t="shared" si="21"/>
        <v>0</v>
      </c>
      <c r="D252" s="2">
        <f t="shared" si="22"/>
        <v>3.4903599999999999</v>
      </c>
      <c r="E252" s="2">
        <f t="shared" si="24"/>
        <v>3.5136900000000004</v>
      </c>
      <c r="F252" s="2">
        <f t="shared" si="25"/>
        <v>3.4882850000000012</v>
      </c>
      <c r="G252" s="2">
        <f t="shared" si="27"/>
        <v>3.5195179999999997</v>
      </c>
      <c r="H252" s="2">
        <f t="shared" si="23"/>
        <v>3.6774685000000038</v>
      </c>
      <c r="I252" s="2">
        <f t="array" ref="I252">SUMPRODUCT(B236:B255, (ROW(B236:B255)-ROW(B236)+1)) / (20*21/2)</f>
        <v>3.5015123809523807</v>
      </c>
      <c r="J252" s="2">
        <f t="shared" si="26"/>
        <v>3.4974445753772669</v>
      </c>
      <c r="K252" s="2">
        <f t="shared" si="28"/>
        <v>3.5329971801172748</v>
      </c>
    </row>
    <row r="253" spans="1:11" ht="13.5" x14ac:dyDescent="0.25">
      <c r="A253" s="4">
        <v>42375</v>
      </c>
      <c r="B253" s="2">
        <v>3.5070000000000001</v>
      </c>
      <c r="C253" s="2">
        <f t="shared" si="21"/>
        <v>8.3000000000001961E-3</v>
      </c>
      <c r="D253" s="2">
        <f t="shared" si="22"/>
        <v>3.49702</v>
      </c>
      <c r="E253" s="2">
        <f t="shared" si="24"/>
        <v>3.5095199999999998</v>
      </c>
      <c r="F253" s="2">
        <f t="shared" si="25"/>
        <v>3.4899500000000012</v>
      </c>
      <c r="G253" s="2">
        <f t="shared" si="27"/>
        <v>3.5168519999999996</v>
      </c>
      <c r="H253" s="2">
        <f t="shared" si="23"/>
        <v>3.6760500000000036</v>
      </c>
      <c r="I253" s="2">
        <f t="array" ref="I253">SUMPRODUCT(B237:B256, (ROW(B237:B256)-ROW(B237)+1)) / (20*21/2)</f>
        <v>3.5106728571428576</v>
      </c>
      <c r="J253" s="2">
        <f t="shared" si="26"/>
        <v>3.4983546158175272</v>
      </c>
      <c r="K253" s="2">
        <f t="shared" si="28"/>
        <v>3.5319776828577738</v>
      </c>
    </row>
    <row r="254" spans="1:11" ht="13.5" x14ac:dyDescent="0.25">
      <c r="A254" s="4">
        <v>42376</v>
      </c>
      <c r="B254" s="2">
        <v>3.5236999999999998</v>
      </c>
      <c r="C254" s="2">
        <f t="shared" si="21"/>
        <v>1.6699999999999715E-2</v>
      </c>
      <c r="D254" s="2">
        <f t="shared" si="22"/>
        <v>3.5053600000000005</v>
      </c>
      <c r="E254" s="2">
        <f t="shared" si="24"/>
        <v>3.5061900000000001</v>
      </c>
      <c r="F254" s="2">
        <f t="shared" si="25"/>
        <v>3.4928650000000006</v>
      </c>
      <c r="G254" s="2">
        <f t="shared" si="27"/>
        <v>3.5143539999999995</v>
      </c>
      <c r="H254" s="2">
        <f t="shared" si="23"/>
        <v>3.6752690000000028</v>
      </c>
      <c r="I254" s="2">
        <f t="array" ref="I254">SUMPRODUCT(B238:B257, (ROW(B238:B257)-ROW(B238)+1)) / (20*21/2)</f>
        <v>3.5097638095238093</v>
      </c>
      <c r="J254" s="2">
        <f t="shared" si="26"/>
        <v>3.5007684619301438</v>
      </c>
      <c r="K254" s="2">
        <f t="shared" si="28"/>
        <v>3.5316530678437439</v>
      </c>
    </row>
    <row r="255" spans="1:11" ht="13.5" x14ac:dyDescent="0.25">
      <c r="A255" s="4">
        <v>42377</v>
      </c>
      <c r="B255" s="2">
        <v>3.4986999999999999</v>
      </c>
      <c r="C255" s="2">
        <f t="shared" si="21"/>
        <v>-2.4999999999999911E-2</v>
      </c>
      <c r="D255" s="2">
        <f t="shared" si="22"/>
        <v>3.5053600000000005</v>
      </c>
      <c r="E255" s="2">
        <f t="shared" si="24"/>
        <v>3.5003599999999997</v>
      </c>
      <c r="F255" s="2">
        <f t="shared" si="25"/>
        <v>3.4941149999999999</v>
      </c>
      <c r="G255" s="2">
        <f t="shared" si="27"/>
        <v>3.5115219999999998</v>
      </c>
      <c r="H255" s="2">
        <f t="shared" si="23"/>
        <v>3.6738490000000024</v>
      </c>
      <c r="I255" s="2">
        <f t="array" ref="I255">SUMPRODUCT(B239:B258, (ROW(B239:B258)-ROW(B239)+1)) / (20*21/2)</f>
        <v>3.5095657142857144</v>
      </c>
      <c r="J255" s="2">
        <f t="shared" si="26"/>
        <v>3.5005714655558444</v>
      </c>
      <c r="K255" s="2">
        <f t="shared" si="28"/>
        <v>3.5303607906734014</v>
      </c>
    </row>
    <row r="256" spans="1:11" ht="13.5" x14ac:dyDescent="0.25">
      <c r="A256" s="4">
        <v>42380</v>
      </c>
      <c r="B256" s="2">
        <v>3.5903</v>
      </c>
      <c r="C256" s="2">
        <f t="shared" si="21"/>
        <v>9.1600000000000126E-2</v>
      </c>
      <c r="D256" s="2">
        <f t="shared" si="22"/>
        <v>3.5236799999999997</v>
      </c>
      <c r="E256" s="2">
        <f t="shared" si="24"/>
        <v>3.5036899999999997</v>
      </c>
      <c r="F256" s="2">
        <f t="shared" si="25"/>
        <v>3.4999449999999994</v>
      </c>
      <c r="G256" s="2">
        <f t="shared" si="27"/>
        <v>3.5125220000000001</v>
      </c>
      <c r="H256" s="2">
        <f t="shared" si="23"/>
        <v>3.6728075000000024</v>
      </c>
      <c r="I256" s="2">
        <f t="array" ref="I256">SUMPRODUCT(B240:B259, (ROW(B240:B259)-ROW(B240)+1)) / (20*21/2)</f>
        <v>3.5132104761904763</v>
      </c>
      <c r="J256" s="2">
        <f t="shared" si="26"/>
        <v>3.5091170402648117</v>
      </c>
      <c r="K256" s="2">
        <f t="shared" si="28"/>
        <v>3.5327113479018952</v>
      </c>
    </row>
    <row r="257" spans="1:11" ht="13.5" x14ac:dyDescent="0.25">
      <c r="A257" s="4">
        <v>42381</v>
      </c>
      <c r="B257" s="2">
        <v>3.4904000000000002</v>
      </c>
      <c r="C257" s="2">
        <f t="shared" si="21"/>
        <v>-9.9899999999999878E-2</v>
      </c>
      <c r="D257" s="2">
        <f t="shared" si="22"/>
        <v>3.5220199999999999</v>
      </c>
      <c r="E257" s="2">
        <f t="shared" si="24"/>
        <v>3.5061900000000001</v>
      </c>
      <c r="F257" s="2">
        <f t="shared" si="25"/>
        <v>3.5007799999999998</v>
      </c>
      <c r="G257" s="2">
        <f t="shared" si="27"/>
        <v>3.50969</v>
      </c>
      <c r="H257" s="2">
        <f t="shared" si="23"/>
        <v>3.6712665000000033</v>
      </c>
      <c r="I257" s="2">
        <f t="array" ref="I257">SUMPRODUCT(B241:B260, (ROW(B241:B260)-ROW(B241)+1)) / (20*21/2)</f>
        <v>3.5165380952380954</v>
      </c>
      <c r="J257" s="2">
        <f t="shared" si="26"/>
        <v>3.5073344650014961</v>
      </c>
      <c r="K257" s="2">
        <f t="shared" si="28"/>
        <v>3.5310520793567228</v>
      </c>
    </row>
    <row r="258" spans="1:11" ht="13.5" x14ac:dyDescent="0.25">
      <c r="A258" s="4">
        <v>42382</v>
      </c>
      <c r="B258" s="2">
        <v>3.4986999999999999</v>
      </c>
      <c r="C258" s="2">
        <f t="shared" si="21"/>
        <v>8.299999999999752E-3</v>
      </c>
      <c r="D258" s="2">
        <f t="shared" si="22"/>
        <v>3.5203600000000002</v>
      </c>
      <c r="E258" s="2">
        <f t="shared" si="24"/>
        <v>3.5086900000000001</v>
      </c>
      <c r="F258" s="2">
        <f t="shared" si="25"/>
        <v>3.5020299999999991</v>
      </c>
      <c r="G258" s="2">
        <f t="shared" si="27"/>
        <v>3.5071920000000008</v>
      </c>
      <c r="H258" s="2">
        <f t="shared" si="23"/>
        <v>3.6697670000000029</v>
      </c>
      <c r="I258" s="2">
        <f t="array" ref="I258">SUMPRODUCT(B242:B261, (ROW(B242:B261)-ROW(B242)+1)) / (20*21/2)</f>
        <v>3.5153090476190485</v>
      </c>
      <c r="J258" s="2">
        <f t="shared" si="26"/>
        <v>3.5065121350013535</v>
      </c>
      <c r="K258" s="2">
        <f t="shared" si="28"/>
        <v>3.5297833703623418</v>
      </c>
    </row>
    <row r="259" spans="1:11" ht="13.5" x14ac:dyDescent="0.25">
      <c r="A259" s="4">
        <v>42384</v>
      </c>
      <c r="B259" s="2">
        <v>3.5402999999999998</v>
      </c>
      <c r="C259" s="2">
        <f t="shared" si="21"/>
        <v>4.1599999999999859E-2</v>
      </c>
      <c r="D259" s="2">
        <f t="shared" si="22"/>
        <v>3.5236799999999997</v>
      </c>
      <c r="E259" s="2">
        <f t="shared" si="24"/>
        <v>3.5145200000000001</v>
      </c>
      <c r="F259" s="2">
        <f t="shared" si="25"/>
        <v>3.5053599999999996</v>
      </c>
      <c r="G259" s="2">
        <f t="shared" si="27"/>
        <v>3.5063580000000005</v>
      </c>
      <c r="H259" s="2">
        <f t="shared" si="23"/>
        <v>3.6684755000000031</v>
      </c>
      <c r="I259" s="2">
        <f t="array" ref="I259">SUMPRODUCT(B243:B262, (ROW(B243:B262)-ROW(B243)+1)) / (20*21/2)</f>
        <v>3.5136833333333337</v>
      </c>
      <c r="J259" s="2">
        <f t="shared" si="26"/>
        <v>3.5097300269059866</v>
      </c>
      <c r="K259" s="2">
        <f t="shared" si="28"/>
        <v>3.5301957872108773</v>
      </c>
    </row>
    <row r="260" spans="1:11" ht="13.5" x14ac:dyDescent="0.25">
      <c r="A260" s="4">
        <v>42387</v>
      </c>
      <c r="B260" s="2">
        <v>3.5402999999999998</v>
      </c>
      <c r="C260" s="2">
        <f t="shared" ref="C260:C323" si="29">B260-B259</f>
        <v>0</v>
      </c>
      <c r="D260" s="2">
        <f t="shared" si="22"/>
        <v>3.532</v>
      </c>
      <c r="E260" s="2">
        <f t="shared" si="24"/>
        <v>3.5186799999999998</v>
      </c>
      <c r="F260" s="2">
        <f t="shared" si="25"/>
        <v>3.5116049999999994</v>
      </c>
      <c r="G260" s="2">
        <f t="shared" si="27"/>
        <v>3.5055240000000008</v>
      </c>
      <c r="H260" s="2">
        <f t="shared" si="23"/>
        <v>3.667184000000002</v>
      </c>
      <c r="I260" s="2">
        <f t="array" ref="I260">SUMPRODUCT(B244:B263, (ROW(B244:B263)-ROW(B244)+1)) / (20*21/2)</f>
        <v>3.5128085714285713</v>
      </c>
      <c r="J260" s="2">
        <f t="shared" si="26"/>
        <v>3.5126414529149406</v>
      </c>
      <c r="K260" s="2">
        <f t="shared" si="28"/>
        <v>3.5305920308496663</v>
      </c>
    </row>
    <row r="261" spans="1:11" ht="13.5" x14ac:dyDescent="0.25">
      <c r="A261" s="4">
        <v>42388</v>
      </c>
      <c r="B261" s="2">
        <v>3.4986999999999999</v>
      </c>
      <c r="C261" s="2">
        <f t="shared" si="29"/>
        <v>-4.1599999999999859E-2</v>
      </c>
      <c r="D261" s="2">
        <f t="shared" si="22"/>
        <v>3.5136799999999999</v>
      </c>
      <c r="E261" s="2">
        <f t="shared" si="24"/>
        <v>3.5186799999999998</v>
      </c>
      <c r="F261" s="2">
        <f t="shared" si="25"/>
        <v>3.5157699999999998</v>
      </c>
      <c r="G261" s="2">
        <f t="shared" si="27"/>
        <v>3.5045240000000013</v>
      </c>
      <c r="H261" s="2">
        <f t="shared" si="23"/>
        <v>3.6658825000000017</v>
      </c>
      <c r="I261" s="2">
        <f t="array" ref="I261">SUMPRODUCT(B245:B264, (ROW(B245:B264)-ROW(B245)+1)) / (20*21/2)</f>
        <v>3.5089609523809524</v>
      </c>
      <c r="J261" s="2">
        <f t="shared" si="26"/>
        <v>3.5113136954944699</v>
      </c>
      <c r="K261" s="2">
        <f t="shared" si="28"/>
        <v>3.5293413629732089</v>
      </c>
    </row>
    <row r="262" spans="1:11" ht="13.5" x14ac:dyDescent="0.25">
      <c r="A262" s="4">
        <v>42389</v>
      </c>
      <c r="B262" s="2">
        <v>3.4986999999999999</v>
      </c>
      <c r="C262" s="2">
        <f t="shared" si="29"/>
        <v>0</v>
      </c>
      <c r="D262" s="2">
        <f t="shared" ref="D262:D325" si="30">AVERAGE(B258:B262)</f>
        <v>3.5153399999999997</v>
      </c>
      <c r="E262" s="2">
        <f t="shared" si="24"/>
        <v>3.5186799999999998</v>
      </c>
      <c r="F262" s="2">
        <f t="shared" si="25"/>
        <v>3.5161850000000001</v>
      </c>
      <c r="G262" s="2">
        <f t="shared" si="27"/>
        <v>3.5035240000000014</v>
      </c>
      <c r="H262" s="2">
        <f t="shared" si="23"/>
        <v>3.664779000000002</v>
      </c>
      <c r="I262" s="2">
        <f t="array" ref="I262">SUMPRODUCT(B246:B265, (ROW(B246:B265)-ROW(B246)+1)) / (20*21/2)</f>
        <v>3.5078909523809525</v>
      </c>
      <c r="J262" s="2">
        <f t="shared" si="26"/>
        <v>3.5101123911616634</v>
      </c>
      <c r="K262" s="2">
        <f t="shared" si="28"/>
        <v>3.5281397408958286</v>
      </c>
    </row>
    <row r="263" spans="1:11" ht="13.5" x14ac:dyDescent="0.25">
      <c r="A263" s="4">
        <v>42390</v>
      </c>
      <c r="B263" s="2">
        <v>3.5070000000000001</v>
      </c>
      <c r="C263" s="2">
        <f t="shared" si="29"/>
        <v>8.3000000000001961E-3</v>
      </c>
      <c r="D263" s="2">
        <f t="shared" si="30"/>
        <v>3.5170000000000003</v>
      </c>
      <c r="E263" s="2">
        <f t="shared" si="24"/>
        <v>3.5186799999999998</v>
      </c>
      <c r="F263" s="2">
        <f t="shared" si="25"/>
        <v>3.5141000000000004</v>
      </c>
      <c r="G263" s="2">
        <f t="shared" si="27"/>
        <v>3.5036900000000015</v>
      </c>
      <c r="H263" s="2">
        <f t="shared" si="23"/>
        <v>3.6641125000000017</v>
      </c>
      <c r="I263" s="2">
        <f t="array" ref="I263">SUMPRODUCT(B247:B266, (ROW(B247:B266)-ROW(B247)+1)) / (20*21/2)</f>
        <v>3.5070985714285721</v>
      </c>
      <c r="J263" s="2">
        <f t="shared" si="26"/>
        <v>3.5098159729557907</v>
      </c>
      <c r="K263" s="2">
        <f t="shared" si="28"/>
        <v>3.5273107314489334</v>
      </c>
    </row>
    <row r="264" spans="1:11" ht="13.5" x14ac:dyDescent="0.25">
      <c r="A264" s="4">
        <v>42391</v>
      </c>
      <c r="B264" s="2">
        <v>3.4737</v>
      </c>
      <c r="C264" s="2">
        <f t="shared" si="29"/>
        <v>-3.3300000000000107E-2</v>
      </c>
      <c r="D264" s="2">
        <f t="shared" si="30"/>
        <v>3.5036800000000001</v>
      </c>
      <c r="E264" s="2">
        <f t="shared" si="24"/>
        <v>3.5136799999999995</v>
      </c>
      <c r="F264" s="2">
        <f t="shared" si="25"/>
        <v>3.509935</v>
      </c>
      <c r="G264" s="2">
        <f t="shared" si="27"/>
        <v>3.5031900000000014</v>
      </c>
      <c r="H264" s="2">
        <f t="shared" si="23"/>
        <v>3.6632795000000016</v>
      </c>
      <c r="I264" s="2">
        <f t="array" ref="I264">SUMPRODUCT(B248:B267, (ROW(B248:B267)-ROW(B248)+1)) / (20*21/2)</f>
        <v>3.5065838095238098</v>
      </c>
      <c r="J264" s="2">
        <f t="shared" si="26"/>
        <v>3.5063763564838109</v>
      </c>
      <c r="K264" s="2">
        <f t="shared" si="28"/>
        <v>3.5252083498234854</v>
      </c>
    </row>
    <row r="265" spans="1:11" ht="13.5" x14ac:dyDescent="0.25">
      <c r="A265" s="4">
        <v>42394</v>
      </c>
      <c r="B265" s="2">
        <v>3.4986999999999999</v>
      </c>
      <c r="C265" s="2">
        <f t="shared" si="29"/>
        <v>2.4999999999999911E-2</v>
      </c>
      <c r="D265" s="2">
        <f t="shared" si="30"/>
        <v>3.4953600000000002</v>
      </c>
      <c r="E265" s="2">
        <f t="shared" si="24"/>
        <v>3.5136799999999999</v>
      </c>
      <c r="F265" s="2">
        <f t="shared" si="25"/>
        <v>3.5070199999999998</v>
      </c>
      <c r="G265" s="2">
        <f t="shared" si="27"/>
        <v>3.5020240000000014</v>
      </c>
      <c r="H265" s="2">
        <f t="shared" si="23"/>
        <v>3.6626110000000009</v>
      </c>
      <c r="I265" s="2">
        <f t="array" ref="I265">SUMPRODUCT(B249:B268, (ROW(B249:B268)-ROW(B249)+1)) / (20*21/2)</f>
        <v>3.5154247619047618</v>
      </c>
      <c r="J265" s="2">
        <f t="shared" si="26"/>
        <v>3.505645274913924</v>
      </c>
      <c r="K265" s="2">
        <f t="shared" si="28"/>
        <v>3.5241688066931527</v>
      </c>
    </row>
    <row r="266" spans="1:11" ht="13.5" x14ac:dyDescent="0.25">
      <c r="A266" s="4">
        <v>42395</v>
      </c>
      <c r="B266" s="2">
        <v>3.4986999999999999</v>
      </c>
      <c r="C266" s="2">
        <f t="shared" si="29"/>
        <v>0</v>
      </c>
      <c r="D266" s="2">
        <f t="shared" si="30"/>
        <v>3.4953600000000002</v>
      </c>
      <c r="E266" s="2">
        <f t="shared" si="24"/>
        <v>3.5045200000000003</v>
      </c>
      <c r="F266" s="2">
        <f t="shared" si="25"/>
        <v>3.504105</v>
      </c>
      <c r="G266" s="2">
        <f t="shared" si="27"/>
        <v>3.5008580000000018</v>
      </c>
      <c r="H266" s="2">
        <f t="shared" ref="H266:H329" si="31">AVERAGE(B67:B266)</f>
        <v>3.6622985000000012</v>
      </c>
      <c r="I266" s="2">
        <f t="array" ref="I266">SUMPRODUCT(B250:B269, (ROW(B250:B269)-ROW(B250)+1)) / (20*21/2)</f>
        <v>3.5244709523809519</v>
      </c>
      <c r="J266" s="2">
        <f t="shared" si="26"/>
        <v>3.5049838201602168</v>
      </c>
      <c r="K266" s="2">
        <f t="shared" si="28"/>
        <v>3.5231700299600881</v>
      </c>
    </row>
    <row r="267" spans="1:11" ht="13.5" x14ac:dyDescent="0.25">
      <c r="A267" s="4">
        <v>42396</v>
      </c>
      <c r="B267" s="2">
        <v>3.4986999999999999</v>
      </c>
      <c r="C267" s="2">
        <f t="shared" si="29"/>
        <v>0</v>
      </c>
      <c r="D267" s="2">
        <f t="shared" si="30"/>
        <v>3.4953600000000002</v>
      </c>
      <c r="E267" s="2">
        <f t="shared" si="24"/>
        <v>3.50535</v>
      </c>
      <c r="F267" s="2">
        <f t="shared" si="25"/>
        <v>3.5057700000000005</v>
      </c>
      <c r="G267" s="2">
        <f t="shared" si="27"/>
        <v>3.4996920000000022</v>
      </c>
      <c r="H267" s="2">
        <f t="shared" si="31"/>
        <v>3.6623820000000005</v>
      </c>
      <c r="I267" s="2">
        <f t="array" ref="I267">SUMPRODUCT(B251:B270, (ROW(B251:B270)-ROW(B251)+1)) / (20*21/2)</f>
        <v>3.5329219047619054</v>
      </c>
      <c r="J267" s="2">
        <f t="shared" si="26"/>
        <v>3.5043853610973392</v>
      </c>
      <c r="K267" s="2">
        <f t="shared" si="28"/>
        <v>3.5222104209420455</v>
      </c>
    </row>
    <row r="268" spans="1:11" ht="13.5" x14ac:dyDescent="0.25">
      <c r="A268" s="4">
        <v>42397</v>
      </c>
      <c r="B268" s="2">
        <v>3.5985999999999998</v>
      </c>
      <c r="C268" s="2">
        <f t="shared" si="29"/>
        <v>9.9899999999999878E-2</v>
      </c>
      <c r="D268" s="2">
        <f t="shared" si="30"/>
        <v>3.5136799999999999</v>
      </c>
      <c r="E268" s="2">
        <f t="shared" ref="E268:E331" si="32">AVERAGE(B259:B268)</f>
        <v>3.5153399999999997</v>
      </c>
      <c r="F268" s="2">
        <f t="shared" si="25"/>
        <v>3.5120150000000003</v>
      </c>
      <c r="G268" s="2">
        <f t="shared" si="27"/>
        <v>3.5005240000000026</v>
      </c>
      <c r="H268" s="2">
        <f t="shared" si="31"/>
        <v>3.6630045000000009</v>
      </c>
      <c r="I268" s="2">
        <f t="array" ref="I268">SUMPRODUCT(B252:B271, (ROW(B252:B271)-ROW(B252)+1)) / (20*21/2)</f>
        <v>3.5408571428571429</v>
      </c>
      <c r="J268" s="2">
        <f t="shared" si="26"/>
        <v>3.5133581838499737</v>
      </c>
      <c r="K268" s="2">
        <f t="shared" si="28"/>
        <v>3.5252060907090241</v>
      </c>
    </row>
    <row r="269" spans="1:11" ht="13.5" x14ac:dyDescent="0.25">
      <c r="A269" s="4">
        <v>42398</v>
      </c>
      <c r="B269" s="2">
        <v>3.6070000000000002</v>
      </c>
      <c r="C269" s="2">
        <f t="shared" si="29"/>
        <v>8.4000000000004071E-3</v>
      </c>
      <c r="D269" s="2">
        <f t="shared" si="30"/>
        <v>3.5403399999999996</v>
      </c>
      <c r="E269" s="2">
        <f t="shared" si="32"/>
        <v>3.5220100000000003</v>
      </c>
      <c r="F269" s="2">
        <f t="shared" si="25"/>
        <v>3.5182650000000004</v>
      </c>
      <c r="G269" s="2">
        <f t="shared" si="27"/>
        <v>3.5015240000000021</v>
      </c>
      <c r="H269" s="2">
        <f t="shared" si="31"/>
        <v>3.6637875000000006</v>
      </c>
      <c r="I269" s="2">
        <f t="array" ref="I269">SUMPRODUCT(B253:B272, (ROW(B253:B272)-ROW(B253)+1)) / (20*21/2)</f>
        <v>3.5498576190476192</v>
      </c>
      <c r="J269" s="2">
        <f t="shared" si="26"/>
        <v>3.5222764520547383</v>
      </c>
      <c r="K269" s="2">
        <f t="shared" si="28"/>
        <v>3.5284136949949447</v>
      </c>
    </row>
    <row r="270" spans="1:11" ht="13.5" x14ac:dyDescent="0.25">
      <c r="A270" s="4">
        <v>42401</v>
      </c>
      <c r="B270" s="2">
        <v>3.6070000000000002</v>
      </c>
      <c r="C270" s="2">
        <f t="shared" si="29"/>
        <v>0</v>
      </c>
      <c r="D270" s="2">
        <f t="shared" si="30"/>
        <v>3.5619999999999998</v>
      </c>
      <c r="E270" s="2">
        <f t="shared" si="32"/>
        <v>3.52868</v>
      </c>
      <c r="F270" s="2">
        <f t="shared" si="25"/>
        <v>3.5236799999999997</v>
      </c>
      <c r="G270" s="2">
        <f t="shared" si="27"/>
        <v>3.5025240000000024</v>
      </c>
      <c r="H270" s="2">
        <f t="shared" si="31"/>
        <v>3.6644915000000005</v>
      </c>
      <c r="I270" s="2">
        <f t="array" ref="I270">SUMPRODUCT(B254:B273, (ROW(B254:B273)-ROW(B254)+1)) / (20*21/2)</f>
        <v>3.5566823809523807</v>
      </c>
      <c r="J270" s="2">
        <f t="shared" si="26"/>
        <v>3.5303453613828584</v>
      </c>
      <c r="K270" s="2">
        <f t="shared" si="28"/>
        <v>3.5314955108774964</v>
      </c>
    </row>
    <row r="271" spans="1:11" ht="13.5" x14ac:dyDescent="0.25">
      <c r="A271" s="4">
        <v>42402</v>
      </c>
      <c r="B271" s="2">
        <v>3.6070000000000002</v>
      </c>
      <c r="C271" s="2">
        <f t="shared" si="29"/>
        <v>0</v>
      </c>
      <c r="D271" s="2">
        <f t="shared" si="30"/>
        <v>3.5836599999999996</v>
      </c>
      <c r="E271" s="2">
        <f t="shared" si="32"/>
        <v>3.5395099999999999</v>
      </c>
      <c r="F271" s="2">
        <f t="shared" si="25"/>
        <v>3.5290949999999994</v>
      </c>
      <c r="G271" s="2">
        <f t="shared" si="27"/>
        <v>3.5035240000000023</v>
      </c>
      <c r="H271" s="2">
        <f t="shared" si="31"/>
        <v>3.6651955000000003</v>
      </c>
      <c r="I271" s="2">
        <f t="array" ref="I271">SUMPRODUCT(B255:B274, (ROW(B255:B274)-ROW(B255)+1)) / (20*21/2)</f>
        <v>3.5725452380952381</v>
      </c>
      <c r="J271" s="2">
        <f t="shared" si="26"/>
        <v>3.5376458031559195</v>
      </c>
      <c r="K271" s="2">
        <f t="shared" si="28"/>
        <v>3.5344564712352415</v>
      </c>
    </row>
    <row r="272" spans="1:11" ht="13.5" x14ac:dyDescent="0.25">
      <c r="A272" s="4">
        <v>42403</v>
      </c>
      <c r="B272" s="2">
        <v>3.6236000000000002</v>
      </c>
      <c r="C272" s="2">
        <f t="shared" si="29"/>
        <v>1.6599999999999948E-2</v>
      </c>
      <c r="D272" s="2">
        <f t="shared" si="30"/>
        <v>3.6086399999999998</v>
      </c>
      <c r="E272" s="2">
        <f t="shared" si="32"/>
        <v>3.5520000000000005</v>
      </c>
      <c r="F272" s="2">
        <f t="shared" si="25"/>
        <v>3.5353399999999993</v>
      </c>
      <c r="G272" s="2">
        <f t="shared" si="27"/>
        <v>3.5060220000000015</v>
      </c>
      <c r="H272" s="2">
        <f t="shared" si="31"/>
        <v>3.6659430000000004</v>
      </c>
      <c r="I272" s="2">
        <f t="array" ref="I272">SUMPRODUCT(B256:B275, (ROW(B256:B275)-ROW(B256)+1)) / (20*21/2)</f>
        <v>3.5938880952380958</v>
      </c>
      <c r="J272" s="2">
        <f t="shared" si="26"/>
        <v>3.5458319171410699</v>
      </c>
      <c r="K272" s="2">
        <f t="shared" si="28"/>
        <v>3.537952295892683</v>
      </c>
    </row>
    <row r="273" spans="1:11" ht="13.5" x14ac:dyDescent="0.25">
      <c r="A273" s="4">
        <v>42404</v>
      </c>
      <c r="B273" s="2">
        <v>3.6070000000000002</v>
      </c>
      <c r="C273" s="2">
        <f t="shared" si="29"/>
        <v>-1.6599999999999948E-2</v>
      </c>
      <c r="D273" s="2">
        <f t="shared" si="30"/>
        <v>3.6103200000000002</v>
      </c>
      <c r="E273" s="2">
        <f t="shared" si="32"/>
        <v>3.5619999999999998</v>
      </c>
      <c r="F273" s="2">
        <f t="shared" si="25"/>
        <v>3.5403399999999996</v>
      </c>
      <c r="G273" s="2">
        <f t="shared" si="27"/>
        <v>3.5081880000000019</v>
      </c>
      <c r="H273" s="2">
        <f t="shared" si="31"/>
        <v>3.6665679999999998</v>
      </c>
      <c r="I273" s="2">
        <f t="array" ref="I273">SUMPRODUCT(B257:B276, (ROW(B257:B276)-ROW(B257)+1)) / (20*21/2)</f>
        <v>3.6139219047619044</v>
      </c>
      <c r="J273" s="2">
        <f t="shared" si="26"/>
        <v>3.5516574488419206</v>
      </c>
      <c r="K273" s="2">
        <f t="shared" si="28"/>
        <v>3.5406600489949307</v>
      </c>
    </row>
    <row r="274" spans="1:11" ht="13.5" x14ac:dyDescent="0.25">
      <c r="A274" s="4">
        <v>42405</v>
      </c>
      <c r="B274" s="2">
        <v>3.7069000000000001</v>
      </c>
      <c r="C274" s="2">
        <f t="shared" si="29"/>
        <v>9.9899999999999878E-2</v>
      </c>
      <c r="D274" s="2">
        <f t="shared" si="30"/>
        <v>3.6303000000000005</v>
      </c>
      <c r="E274" s="2">
        <f t="shared" si="32"/>
        <v>3.5853199999999994</v>
      </c>
      <c r="F274" s="2">
        <f t="shared" si="25"/>
        <v>3.5494999999999997</v>
      </c>
      <c r="G274" s="2">
        <f t="shared" si="27"/>
        <v>3.5123520000000017</v>
      </c>
      <c r="H274" s="2">
        <f t="shared" si="31"/>
        <v>3.6682070000000007</v>
      </c>
      <c r="I274" s="2">
        <f t="array" ref="I274">SUMPRODUCT(B258:B277, (ROW(B258:B277)-ROW(B258)+1)) / (20*21/2)</f>
        <v>3.6227685714285718</v>
      </c>
      <c r="J274" s="2">
        <f t="shared" si="26"/>
        <v>3.5664424537141186</v>
      </c>
      <c r="K274" s="2">
        <f t="shared" si="28"/>
        <v>3.5471792627598355</v>
      </c>
    </row>
    <row r="275" spans="1:11" ht="13.5" x14ac:dyDescent="0.25">
      <c r="A275" s="4">
        <v>42408</v>
      </c>
      <c r="B275" s="2">
        <v>3.7736000000000001</v>
      </c>
      <c r="C275" s="2">
        <f t="shared" si="29"/>
        <v>6.6699999999999982E-2</v>
      </c>
      <c r="D275" s="2">
        <f t="shared" si="30"/>
        <v>3.6636200000000003</v>
      </c>
      <c r="E275" s="2">
        <f t="shared" si="32"/>
        <v>3.6128099999999996</v>
      </c>
      <c r="F275" s="2">
        <f t="shared" si="25"/>
        <v>3.5632449999999998</v>
      </c>
      <c r="G275" s="2">
        <f t="shared" si="27"/>
        <v>3.5178500000000015</v>
      </c>
      <c r="H275" s="2">
        <f t="shared" si="31"/>
        <v>3.6701794999999997</v>
      </c>
      <c r="I275" s="2">
        <f t="array" ref="I275">SUMPRODUCT(B259:B278, (ROW(B259:B278)-ROW(B259)+1)) / (20*21/2)</f>
        <v>3.6379252380952387</v>
      </c>
      <c r="J275" s="2">
        <f t="shared" si="26"/>
        <v>3.5861717438365837</v>
      </c>
      <c r="K275" s="2">
        <f t="shared" si="28"/>
        <v>3.5560585073574891</v>
      </c>
    </row>
    <row r="276" spans="1:11" ht="13.5" x14ac:dyDescent="0.25">
      <c r="A276" s="4">
        <v>42409</v>
      </c>
      <c r="B276" s="2">
        <v>3.7736000000000001</v>
      </c>
      <c r="C276" s="2">
        <f t="shared" si="29"/>
        <v>0</v>
      </c>
      <c r="D276" s="2">
        <f t="shared" si="30"/>
        <v>3.6969400000000001</v>
      </c>
      <c r="E276" s="2">
        <f t="shared" si="32"/>
        <v>3.6402999999999999</v>
      </c>
      <c r="F276" s="2">
        <f t="shared" ref="F276:F339" si="33">AVERAGE(B257:B276)</f>
        <v>3.5724100000000001</v>
      </c>
      <c r="G276" s="2">
        <f t="shared" si="27"/>
        <v>3.5233480000000008</v>
      </c>
      <c r="H276" s="2">
        <f t="shared" si="31"/>
        <v>3.6721519999999996</v>
      </c>
      <c r="I276" s="2">
        <f t="array" ref="I276">SUMPRODUCT(B260:B279, (ROW(B260:B279)-ROW(B260)+1)) / (20*21/2)</f>
        <v>3.6535123809523813</v>
      </c>
      <c r="J276" s="2">
        <f t="shared" si="26"/>
        <v>3.6040220539473853</v>
      </c>
      <c r="K276" s="2">
        <f t="shared" si="28"/>
        <v>3.5645895462846466</v>
      </c>
    </row>
    <row r="277" spans="1:11" ht="13.5" x14ac:dyDescent="0.25">
      <c r="A277" s="4">
        <v>42410</v>
      </c>
      <c r="B277" s="2">
        <v>3.6652999999999998</v>
      </c>
      <c r="C277" s="2">
        <f t="shared" si="29"/>
        <v>-0.10830000000000028</v>
      </c>
      <c r="D277" s="2">
        <f t="shared" si="30"/>
        <v>3.7052799999999997</v>
      </c>
      <c r="E277" s="2">
        <f t="shared" si="32"/>
        <v>3.6569600000000002</v>
      </c>
      <c r="F277" s="2">
        <f t="shared" si="33"/>
        <v>3.5811549999999999</v>
      </c>
      <c r="G277" s="2">
        <f t="shared" si="27"/>
        <v>3.5266800000000007</v>
      </c>
      <c r="H277" s="2">
        <f t="shared" si="31"/>
        <v>3.6730684999999998</v>
      </c>
      <c r="I277" s="2">
        <f t="array" ref="I277">SUMPRODUCT(B261:B280, (ROW(B261:B280)-ROW(B261)+1)) / (20*21/2)</f>
        <v>3.6696585714285717</v>
      </c>
      <c r="J277" s="2">
        <f t="shared" ref="J277:J340" si="34">$J$4*B277+J276*(1-$J$4)</f>
        <v>3.6098580488095391</v>
      </c>
      <c r="K277" s="2">
        <f t="shared" si="28"/>
        <v>3.5685389758421113</v>
      </c>
    </row>
    <row r="278" spans="1:11" ht="13.5" x14ac:dyDescent="0.25">
      <c r="A278" s="4">
        <v>42411</v>
      </c>
      <c r="B278" s="2">
        <v>3.7403</v>
      </c>
      <c r="C278" s="2">
        <f t="shared" si="29"/>
        <v>7.5000000000000178E-2</v>
      </c>
      <c r="D278" s="2">
        <f t="shared" si="30"/>
        <v>3.7319400000000003</v>
      </c>
      <c r="E278" s="2">
        <f t="shared" si="32"/>
        <v>3.6711300000000002</v>
      </c>
      <c r="F278" s="2">
        <f t="shared" si="33"/>
        <v>3.593235</v>
      </c>
      <c r="G278" s="2">
        <f t="shared" si="27"/>
        <v>3.5328460000000002</v>
      </c>
      <c r="H278" s="2">
        <f t="shared" si="31"/>
        <v>3.6739639999999998</v>
      </c>
      <c r="I278" s="2">
        <f t="array" ref="I278">SUMPRODUCT(B262:B281, (ROW(B262:B281)-ROW(B262)+1)) / (20*21/2)</f>
        <v>3.6862747619047616</v>
      </c>
      <c r="J278" s="2">
        <f t="shared" si="34"/>
        <v>3.6222810917800592</v>
      </c>
      <c r="K278" s="2">
        <f t="shared" si="28"/>
        <v>3.5752747022796756</v>
      </c>
    </row>
    <row r="279" spans="1:11" ht="13.5" x14ac:dyDescent="0.25">
      <c r="A279" s="4">
        <v>42412</v>
      </c>
      <c r="B279" s="2">
        <v>3.7568999999999999</v>
      </c>
      <c r="C279" s="2">
        <f t="shared" si="29"/>
        <v>1.6599999999999948E-2</v>
      </c>
      <c r="D279" s="2">
        <f t="shared" si="30"/>
        <v>3.7419399999999996</v>
      </c>
      <c r="E279" s="2">
        <f t="shared" si="32"/>
        <v>3.6861200000000003</v>
      </c>
      <c r="F279" s="2">
        <f t="shared" si="33"/>
        <v>3.6040650000000007</v>
      </c>
      <c r="G279" s="2">
        <f t="shared" si="27"/>
        <v>3.5393439999999998</v>
      </c>
      <c r="H279" s="2">
        <f t="shared" si="31"/>
        <v>3.6752194999999999</v>
      </c>
      <c r="I279" s="2">
        <f t="array" ref="I279">SUMPRODUCT(B263:B282, (ROW(B263:B282)-ROW(B263)+1)) / (20*21/2)</f>
        <v>3.7054742857142862</v>
      </c>
      <c r="J279" s="2">
        <f t="shared" si="34"/>
        <v>3.6351019401819586</v>
      </c>
      <c r="K279" s="2">
        <f t="shared" si="28"/>
        <v>3.5823972629745904</v>
      </c>
    </row>
    <row r="280" spans="1:11" ht="13.5" x14ac:dyDescent="0.25">
      <c r="A280" s="4">
        <v>42415</v>
      </c>
      <c r="B280" s="2">
        <v>3.7736000000000001</v>
      </c>
      <c r="C280" s="2">
        <f t="shared" si="29"/>
        <v>1.6700000000000159E-2</v>
      </c>
      <c r="D280" s="2">
        <f t="shared" si="30"/>
        <v>3.7419399999999996</v>
      </c>
      <c r="E280" s="2">
        <f t="shared" si="32"/>
        <v>3.7027800000000006</v>
      </c>
      <c r="F280" s="2">
        <f t="shared" si="33"/>
        <v>3.6157300000000006</v>
      </c>
      <c r="G280" s="2">
        <f t="shared" si="27"/>
        <v>3.544842</v>
      </c>
      <c r="H280" s="2">
        <f t="shared" si="31"/>
        <v>3.6764794999999997</v>
      </c>
      <c r="I280" s="2">
        <f t="array" ref="I280">SUMPRODUCT(B264:B283, (ROW(B264:B283)-ROW(B264)+1)) / (20*21/2)</f>
        <v>3.7326109523809534</v>
      </c>
      <c r="J280" s="2">
        <f t="shared" si="34"/>
        <v>3.6482922315932007</v>
      </c>
      <c r="K280" s="2">
        <f t="shared" si="28"/>
        <v>3.5898954095246065</v>
      </c>
    </row>
    <row r="281" spans="1:11" ht="13.5" x14ac:dyDescent="0.25">
      <c r="A281" s="4">
        <v>42416</v>
      </c>
      <c r="B281" s="2">
        <v>3.7902</v>
      </c>
      <c r="C281" s="2">
        <f t="shared" si="29"/>
        <v>1.6599999999999948E-2</v>
      </c>
      <c r="D281" s="2">
        <f t="shared" si="30"/>
        <v>3.7452599999999996</v>
      </c>
      <c r="E281" s="2">
        <f t="shared" si="32"/>
        <v>3.7210999999999999</v>
      </c>
      <c r="F281" s="2">
        <f t="shared" si="33"/>
        <v>3.6303049999999999</v>
      </c>
      <c r="G281" s="2">
        <f t="shared" si="27"/>
        <v>3.5506719999999996</v>
      </c>
      <c r="H281" s="2">
        <f t="shared" si="31"/>
        <v>3.677308</v>
      </c>
      <c r="I281" s="2">
        <f t="array" ref="I281">SUMPRODUCT(B265:B284, (ROW(B265:B284)-ROW(B265)+1)) / (20*21/2)</f>
        <v>3.7466099999999996</v>
      </c>
      <c r="J281" s="2">
        <f t="shared" si="34"/>
        <v>3.6618072571557532</v>
      </c>
      <c r="K281" s="2">
        <f t="shared" si="28"/>
        <v>3.5977504915040339</v>
      </c>
    </row>
    <row r="282" spans="1:11" ht="13.5" x14ac:dyDescent="0.25">
      <c r="A282" s="4">
        <v>42417</v>
      </c>
      <c r="B282" s="2">
        <v>3.8319000000000001</v>
      </c>
      <c r="C282" s="2">
        <f t="shared" si="29"/>
        <v>4.170000000000007E-2</v>
      </c>
      <c r="D282" s="2">
        <f t="shared" si="30"/>
        <v>3.7785800000000003</v>
      </c>
      <c r="E282" s="2">
        <f t="shared" si="32"/>
        <v>3.74193</v>
      </c>
      <c r="F282" s="2">
        <f t="shared" si="33"/>
        <v>3.6469650000000002</v>
      </c>
      <c r="G282" s="2">
        <f t="shared" si="27"/>
        <v>3.557836</v>
      </c>
      <c r="H282" s="2">
        <f t="shared" si="31"/>
        <v>3.6780680000000001</v>
      </c>
      <c r="I282" s="2">
        <f t="array" ref="I282">SUMPRODUCT(B266:B285, (ROW(B266:B285)-ROW(B266)+1)) / (20*21/2)</f>
        <v>3.7534304761904758</v>
      </c>
      <c r="J282" s="2">
        <f t="shared" si="34"/>
        <v>3.6780065659980625</v>
      </c>
      <c r="K282" s="2">
        <f t="shared" si="28"/>
        <v>3.6069328251705426</v>
      </c>
    </row>
    <row r="283" spans="1:11" ht="13.5" x14ac:dyDescent="0.25">
      <c r="A283" s="4">
        <v>42418</v>
      </c>
      <c r="B283" s="2">
        <v>3.9319000000000002</v>
      </c>
      <c r="C283" s="2">
        <f t="shared" si="29"/>
        <v>0.10000000000000009</v>
      </c>
      <c r="D283" s="2">
        <f t="shared" si="30"/>
        <v>3.8168999999999995</v>
      </c>
      <c r="E283" s="2">
        <f t="shared" si="32"/>
        <v>3.7744200000000001</v>
      </c>
      <c r="F283" s="2">
        <f t="shared" si="33"/>
        <v>3.6682100000000006</v>
      </c>
      <c r="G283" s="2">
        <f t="shared" si="27"/>
        <v>3.5669999999999997</v>
      </c>
      <c r="H283" s="2">
        <f t="shared" si="31"/>
        <v>3.6792095000000007</v>
      </c>
      <c r="I283" s="2">
        <f t="array" ref="I283">SUMPRODUCT(B267:B286, (ROW(B267:B286)-ROW(B267)+1)) / (20*21/2)</f>
        <v>3.7590214285714287</v>
      </c>
      <c r="J283" s="2">
        <f t="shared" si="34"/>
        <v>3.7021868930458663</v>
      </c>
      <c r="K283" s="2">
        <f t="shared" si="28"/>
        <v>3.6196766359481685</v>
      </c>
    </row>
    <row r="284" spans="1:11" ht="13.5" x14ac:dyDescent="0.25">
      <c r="A284" s="4">
        <v>42419</v>
      </c>
      <c r="B284" s="2">
        <v>3.8151999999999999</v>
      </c>
      <c r="C284" s="2">
        <f t="shared" si="29"/>
        <v>-0.11670000000000025</v>
      </c>
      <c r="D284" s="2">
        <f t="shared" si="30"/>
        <v>3.8285600000000004</v>
      </c>
      <c r="E284" s="2">
        <f t="shared" si="32"/>
        <v>3.78525</v>
      </c>
      <c r="F284" s="2">
        <f t="shared" si="33"/>
        <v>3.6852850000000004</v>
      </c>
      <c r="G284" s="2">
        <f t="shared" si="27"/>
        <v>3.5739959999999997</v>
      </c>
      <c r="H284" s="2">
        <f t="shared" si="31"/>
        <v>3.6800840000000004</v>
      </c>
      <c r="I284" s="2">
        <f t="array" ref="I284">SUMPRODUCT(B268:B287, (ROW(B268:B287)-ROW(B268)+1)) / (20*21/2)</f>
        <v>3.7697352380952376</v>
      </c>
      <c r="J284" s="2">
        <f t="shared" si="34"/>
        <v>3.7129500460891172</v>
      </c>
      <c r="K284" s="2">
        <f t="shared" si="28"/>
        <v>3.6273442188521621</v>
      </c>
    </row>
    <row r="285" spans="1:11" ht="13.5" x14ac:dyDescent="0.25">
      <c r="A285" s="4">
        <v>42422</v>
      </c>
      <c r="B285" s="2">
        <v>3.7568999999999999</v>
      </c>
      <c r="C285" s="2">
        <f t="shared" si="29"/>
        <v>-5.8300000000000018E-2</v>
      </c>
      <c r="D285" s="2">
        <f t="shared" si="30"/>
        <v>3.8252200000000003</v>
      </c>
      <c r="E285" s="2">
        <f t="shared" si="32"/>
        <v>3.7835799999999997</v>
      </c>
      <c r="F285" s="2">
        <f t="shared" si="33"/>
        <v>3.6981950000000006</v>
      </c>
      <c r="G285" s="2">
        <f t="shared" si="27"/>
        <v>3.5796599999999987</v>
      </c>
      <c r="H285" s="2">
        <f t="shared" si="31"/>
        <v>3.680667000000001</v>
      </c>
      <c r="I285" s="2">
        <f t="array" ref="I285">SUMPRODUCT(B269:B288, (ROW(B269:B288)-ROW(B269)+1)) / (20*21/2)</f>
        <v>3.7733399999999997</v>
      </c>
      <c r="J285" s="2">
        <f t="shared" si="34"/>
        <v>3.7171357559853919</v>
      </c>
      <c r="K285" s="2">
        <f t="shared" si="28"/>
        <v>3.6324248377207047</v>
      </c>
    </row>
    <row r="286" spans="1:11" ht="13.5" x14ac:dyDescent="0.25">
      <c r="A286" s="4">
        <v>42423</v>
      </c>
      <c r="B286" s="2">
        <v>3.7568999999999999</v>
      </c>
      <c r="C286" s="2">
        <f t="shared" si="29"/>
        <v>0</v>
      </c>
      <c r="D286" s="2">
        <f t="shared" si="30"/>
        <v>3.8185600000000002</v>
      </c>
      <c r="E286" s="2">
        <f t="shared" si="32"/>
        <v>3.7819099999999999</v>
      </c>
      <c r="F286" s="2">
        <f t="shared" si="33"/>
        <v>3.7111049999999999</v>
      </c>
      <c r="G286" s="2">
        <f t="shared" si="27"/>
        <v>3.5853239999999986</v>
      </c>
      <c r="H286" s="2">
        <f t="shared" si="31"/>
        <v>3.6816455000000006</v>
      </c>
      <c r="I286" s="2">
        <f t="array" ref="I286">SUMPRODUCT(B270:B289, (ROW(B270:B289)-ROW(B270)+1)) / (20*21/2)</f>
        <v>3.7761514285714286</v>
      </c>
      <c r="J286" s="2">
        <f t="shared" si="34"/>
        <v>3.7209228268439261</v>
      </c>
      <c r="K286" s="2">
        <f t="shared" si="28"/>
        <v>3.6373062166336183</v>
      </c>
    </row>
    <row r="287" spans="1:11" ht="13.5" x14ac:dyDescent="0.25">
      <c r="A287" s="4">
        <v>42424</v>
      </c>
      <c r="B287" s="2">
        <v>3.8235999999999999</v>
      </c>
      <c r="C287" s="2">
        <f t="shared" si="29"/>
        <v>6.6699999999999982E-2</v>
      </c>
      <c r="D287" s="2">
        <f t="shared" si="30"/>
        <v>3.8168999999999995</v>
      </c>
      <c r="E287" s="2">
        <f t="shared" si="32"/>
        <v>3.7977400000000001</v>
      </c>
      <c r="F287" s="2">
        <f t="shared" si="33"/>
        <v>3.7273499999999999</v>
      </c>
      <c r="G287" s="2">
        <f t="shared" si="27"/>
        <v>3.5923219999999993</v>
      </c>
      <c r="H287" s="2">
        <f t="shared" si="31"/>
        <v>3.6825620000000008</v>
      </c>
      <c r="I287" s="2">
        <f t="array" ref="I287">SUMPRODUCT(B271:B290, (ROW(B271:B290)-ROW(B271)+1)) / (20*21/2)</f>
        <v>3.7766285714285721</v>
      </c>
      <c r="J287" s="2">
        <f t="shared" si="34"/>
        <v>3.7307016052397426</v>
      </c>
      <c r="K287" s="2">
        <f t="shared" si="28"/>
        <v>3.6446118551970059</v>
      </c>
    </row>
    <row r="288" spans="1:11" ht="13.5" x14ac:dyDescent="0.25">
      <c r="A288" s="4">
        <v>42425</v>
      </c>
      <c r="B288" s="2">
        <v>3.7652000000000001</v>
      </c>
      <c r="C288" s="2">
        <f t="shared" si="29"/>
        <v>-5.8399999999999785E-2</v>
      </c>
      <c r="D288" s="2">
        <f t="shared" si="30"/>
        <v>3.78356</v>
      </c>
      <c r="E288" s="2">
        <f t="shared" si="32"/>
        <v>3.80023</v>
      </c>
      <c r="F288" s="2">
        <f t="shared" si="33"/>
        <v>3.7356799999999994</v>
      </c>
      <c r="G288" s="2">
        <f t="shared" si="27"/>
        <v>3.5981519999999989</v>
      </c>
      <c r="H288" s="2">
        <f t="shared" si="31"/>
        <v>3.6831865000000015</v>
      </c>
      <c r="I288" s="2">
        <f t="array" ref="I288">SUMPRODUCT(B272:B291, (ROW(B272:B291)-ROW(B272)+1)) / (20*21/2)</f>
        <v>3.7867457142857139</v>
      </c>
      <c r="J288" s="2">
        <f t="shared" si="34"/>
        <v>3.7339871666454814</v>
      </c>
      <c r="K288" s="2">
        <f t="shared" si="28"/>
        <v>3.6493408020520257</v>
      </c>
    </row>
    <row r="289" spans="1:11" ht="13.5" x14ac:dyDescent="0.25">
      <c r="A289" s="4">
        <v>42426</v>
      </c>
      <c r="B289" s="2">
        <v>3.7652000000000001</v>
      </c>
      <c r="C289" s="2">
        <f t="shared" si="29"/>
        <v>0</v>
      </c>
      <c r="D289" s="2">
        <f t="shared" si="30"/>
        <v>3.7735599999999998</v>
      </c>
      <c r="E289" s="2">
        <f t="shared" si="32"/>
        <v>3.8010600000000005</v>
      </c>
      <c r="F289" s="2">
        <f t="shared" si="33"/>
        <v>3.7435900000000002</v>
      </c>
      <c r="G289" s="2">
        <f t="shared" si="27"/>
        <v>3.6039819999999994</v>
      </c>
      <c r="H289" s="2">
        <f t="shared" si="31"/>
        <v>3.683613000000002</v>
      </c>
      <c r="I289" s="2">
        <f t="array" ref="I289">SUMPRODUCT(B273:B292, (ROW(B273:B292)-ROW(B273)+1)) / (20*21/2)</f>
        <v>3.8067776190476192</v>
      </c>
      <c r="J289" s="2">
        <f t="shared" si="34"/>
        <v>3.73695981744115</v>
      </c>
      <c r="K289" s="2">
        <f t="shared" si="28"/>
        <v>3.6538843000107701</v>
      </c>
    </row>
    <row r="290" spans="1:11" ht="13.5" x14ac:dyDescent="0.25">
      <c r="A290" s="4">
        <v>42429</v>
      </c>
      <c r="B290" s="2">
        <v>3.7486000000000002</v>
      </c>
      <c r="C290" s="2">
        <f t="shared" si="29"/>
        <v>-1.6599999999999948E-2</v>
      </c>
      <c r="D290" s="2">
        <f t="shared" si="30"/>
        <v>3.7719</v>
      </c>
      <c r="E290" s="2">
        <f t="shared" si="32"/>
        <v>3.7985600000000006</v>
      </c>
      <c r="F290" s="2">
        <f t="shared" si="33"/>
        <v>3.7506700000000004</v>
      </c>
      <c r="G290" s="2">
        <f t="shared" si="27"/>
        <v>3.6106459999999991</v>
      </c>
      <c r="H290" s="2">
        <f t="shared" si="31"/>
        <v>3.6841545000000018</v>
      </c>
      <c r="I290" s="2">
        <f t="array" ref="I290">SUMPRODUCT(B274:B293, (ROW(B274:B293)-ROW(B274)+1)) / (20*21/2)</f>
        <v>3.8314861904761908</v>
      </c>
      <c r="J290" s="2">
        <f t="shared" si="34"/>
        <v>3.7380684062562786</v>
      </c>
      <c r="K290" s="2">
        <f t="shared" si="28"/>
        <v>3.6575986411868184</v>
      </c>
    </row>
    <row r="291" spans="1:11" ht="13.5" x14ac:dyDescent="0.25">
      <c r="A291" s="4">
        <v>42430</v>
      </c>
      <c r="B291" s="2">
        <v>3.8569</v>
      </c>
      <c r="C291" s="2">
        <f t="shared" si="29"/>
        <v>0.10829999999999984</v>
      </c>
      <c r="D291" s="2">
        <f t="shared" si="30"/>
        <v>3.7918999999999996</v>
      </c>
      <c r="E291" s="2">
        <f t="shared" si="32"/>
        <v>3.8052300000000003</v>
      </c>
      <c r="F291" s="2">
        <f t="shared" si="33"/>
        <v>3.7631649999999994</v>
      </c>
      <c r="G291" s="2">
        <f t="shared" si="27"/>
        <v>3.6194759999999997</v>
      </c>
      <c r="H291" s="2">
        <f t="shared" si="31"/>
        <v>3.6852375000000017</v>
      </c>
      <c r="I291" s="2">
        <f t="array" ref="I291">SUMPRODUCT(B275:B294, (ROW(B275:B294)-ROW(B275)+1)) / (20*21/2)</f>
        <v>3.8620657142857144</v>
      </c>
      <c r="J291" s="2">
        <f t="shared" si="34"/>
        <v>3.7493857008985381</v>
      </c>
      <c r="K291" s="2">
        <f t="shared" si="28"/>
        <v>3.6654143807481199</v>
      </c>
    </row>
    <row r="292" spans="1:11" ht="13.5" x14ac:dyDescent="0.25">
      <c r="A292" s="4">
        <v>42431</v>
      </c>
      <c r="B292" s="2">
        <v>3.9735</v>
      </c>
      <c r="C292" s="2">
        <f t="shared" si="29"/>
        <v>0.11660000000000004</v>
      </c>
      <c r="D292" s="2">
        <f t="shared" si="30"/>
        <v>3.8218800000000002</v>
      </c>
      <c r="E292" s="2">
        <f t="shared" si="32"/>
        <v>3.8193899999999998</v>
      </c>
      <c r="F292" s="2">
        <f t="shared" si="33"/>
        <v>3.7806599999999997</v>
      </c>
      <c r="G292" s="2">
        <f t="shared" si="27"/>
        <v>3.6291379999999998</v>
      </c>
      <c r="H292" s="2">
        <f t="shared" si="31"/>
        <v>3.6871535000000017</v>
      </c>
      <c r="I292" s="2">
        <f t="array" ref="I292">SUMPRODUCT(B276:B295, (ROW(B276:B295)-ROW(B276)+1)) / (20*21/2)</f>
        <v>3.8914619047619046</v>
      </c>
      <c r="J292" s="2">
        <f t="shared" si="34"/>
        <v>3.7707299198605821</v>
      </c>
      <c r="K292" s="2">
        <f t="shared" si="28"/>
        <v>3.6774961697383901</v>
      </c>
    </row>
    <row r="293" spans="1:11" ht="13.5" x14ac:dyDescent="0.25">
      <c r="A293" s="4">
        <v>42432</v>
      </c>
      <c r="B293" s="2">
        <v>4.0400999999999998</v>
      </c>
      <c r="C293" s="2">
        <f t="shared" si="29"/>
        <v>6.659999999999977E-2</v>
      </c>
      <c r="D293" s="2">
        <f t="shared" si="30"/>
        <v>3.8768599999999998</v>
      </c>
      <c r="E293" s="2">
        <f t="shared" si="32"/>
        <v>3.8302100000000001</v>
      </c>
      <c r="F293" s="2">
        <f t="shared" si="33"/>
        <v>3.8023149999999992</v>
      </c>
      <c r="G293" s="2">
        <f t="shared" si="27"/>
        <v>3.6389659999999999</v>
      </c>
      <c r="H293" s="2">
        <f t="shared" si="31"/>
        <v>3.6894025000000017</v>
      </c>
      <c r="I293" s="2">
        <f t="array" ref="I293">SUMPRODUCT(B277:B296, (ROW(B277:B296)-ROW(B277)+1)) / (20*21/2)</f>
        <v>3.9199428571428565</v>
      </c>
      <c r="J293" s="2">
        <f t="shared" si="34"/>
        <v>3.796384213207193</v>
      </c>
      <c r="K293" s="2">
        <f t="shared" si="28"/>
        <v>3.6917159277878651</v>
      </c>
    </row>
    <row r="294" spans="1:11" ht="13.5" x14ac:dyDescent="0.25">
      <c r="A294" s="4">
        <v>42433</v>
      </c>
      <c r="B294" s="2">
        <v>4.1234000000000002</v>
      </c>
      <c r="C294" s="2">
        <f t="shared" si="29"/>
        <v>8.3300000000000374E-2</v>
      </c>
      <c r="D294" s="2">
        <f t="shared" si="30"/>
        <v>3.9485000000000001</v>
      </c>
      <c r="E294" s="2">
        <f t="shared" si="32"/>
        <v>3.8610299999999995</v>
      </c>
      <c r="F294" s="2">
        <f t="shared" si="33"/>
        <v>3.82314</v>
      </c>
      <c r="G294" s="2">
        <f t="shared" si="27"/>
        <v>3.6502940000000001</v>
      </c>
      <c r="H294" s="2">
        <f t="shared" si="31"/>
        <v>3.6921930000000009</v>
      </c>
      <c r="I294" s="2">
        <f t="array" ref="I294">SUMPRODUCT(B278:B297, (ROW(B278:B297)-ROW(B278)+1)) / (20*21/2)</f>
        <v>3.9577833333333339</v>
      </c>
      <c r="J294" s="2">
        <f t="shared" si="34"/>
        <v>3.8275285738541269</v>
      </c>
      <c r="K294" s="2">
        <f t="shared" si="28"/>
        <v>3.7086447149334392</v>
      </c>
    </row>
    <row r="295" spans="1:11" ht="13.5" x14ac:dyDescent="0.25">
      <c r="A295" s="4">
        <v>42436</v>
      </c>
      <c r="B295" s="2">
        <v>4.1318000000000001</v>
      </c>
      <c r="C295" s="2">
        <f t="shared" si="29"/>
        <v>8.3999999999999631E-3</v>
      </c>
      <c r="D295" s="2">
        <f t="shared" si="30"/>
        <v>4.0251400000000004</v>
      </c>
      <c r="E295" s="2">
        <f t="shared" si="32"/>
        <v>3.89852</v>
      </c>
      <c r="F295" s="2">
        <f t="shared" si="33"/>
        <v>3.8410500000000001</v>
      </c>
      <c r="G295" s="2">
        <f t="shared" si="27"/>
        <v>3.6617900000000003</v>
      </c>
      <c r="H295" s="2">
        <f t="shared" si="31"/>
        <v>3.6950255000000012</v>
      </c>
      <c r="I295" s="2">
        <f t="array" ref="I295">SUMPRODUCT(B279:B298, (ROW(B279:B298)-ROW(B279)+1)) / (20*21/2)</f>
        <v>3.9840838095238089</v>
      </c>
      <c r="J295" s="2">
        <f t="shared" si="34"/>
        <v>3.8565068049156386</v>
      </c>
      <c r="K295" s="2">
        <f t="shared" si="28"/>
        <v>3.72523903983801</v>
      </c>
    </row>
    <row r="296" spans="1:11" ht="13.5" x14ac:dyDescent="0.25">
      <c r="A296" s="4">
        <v>42437</v>
      </c>
      <c r="B296" s="2">
        <v>4.1401000000000003</v>
      </c>
      <c r="C296" s="2">
        <f t="shared" si="29"/>
        <v>8.3000000000001961E-3</v>
      </c>
      <c r="D296" s="2">
        <f t="shared" si="30"/>
        <v>4.0817800000000002</v>
      </c>
      <c r="E296" s="2">
        <f t="shared" si="32"/>
        <v>3.9368399999999992</v>
      </c>
      <c r="F296" s="2">
        <f t="shared" si="33"/>
        <v>3.8593750000000009</v>
      </c>
      <c r="G296" s="2">
        <f t="shared" si="27"/>
        <v>3.6734520000000002</v>
      </c>
      <c r="H296" s="2">
        <f t="shared" si="31"/>
        <v>3.6978160000000004</v>
      </c>
      <c r="I296" s="2">
        <f t="array" ref="I296">SUMPRODUCT(B280:B299, (ROW(B280:B299)-ROW(B280)+1)) / (20*21/2)</f>
        <v>4.011532857142857</v>
      </c>
      <c r="J296" s="2">
        <f t="shared" si="34"/>
        <v>3.8835156806379589</v>
      </c>
      <c r="K296" s="2">
        <f t="shared" si="28"/>
        <v>3.7415080970992647</v>
      </c>
    </row>
    <row r="297" spans="1:11" ht="13.5" x14ac:dyDescent="0.25">
      <c r="A297" s="4">
        <v>42438</v>
      </c>
      <c r="B297" s="2">
        <v>4.2567000000000004</v>
      </c>
      <c r="C297" s="2">
        <f t="shared" si="29"/>
        <v>0.11660000000000004</v>
      </c>
      <c r="D297" s="2">
        <f t="shared" si="30"/>
        <v>4.1384200000000009</v>
      </c>
      <c r="E297" s="2">
        <f t="shared" si="32"/>
        <v>3.9801499999999996</v>
      </c>
      <c r="F297" s="2">
        <f t="shared" si="33"/>
        <v>3.8889450000000005</v>
      </c>
      <c r="G297" s="2">
        <f t="shared" si="27"/>
        <v>3.6892780000000003</v>
      </c>
      <c r="H297" s="2">
        <f t="shared" si="31"/>
        <v>3.7009815000000001</v>
      </c>
      <c r="I297" s="2">
        <f t="array" ref="I297">SUMPRODUCT(B281:B300, (ROW(B281:B300)-ROW(B281)+1)) / (20*21/2)</f>
        <v>4.0448128571428574</v>
      </c>
      <c r="J297" s="2">
        <f t="shared" si="34"/>
        <v>3.919057044386725</v>
      </c>
      <c r="K297" s="2">
        <f t="shared" si="28"/>
        <v>3.7617117011345877</v>
      </c>
    </row>
    <row r="298" spans="1:11" ht="13.5" x14ac:dyDescent="0.25">
      <c r="A298" s="4">
        <v>42439</v>
      </c>
      <c r="B298" s="2">
        <v>4.1650999999999998</v>
      </c>
      <c r="C298" s="2">
        <f t="shared" si="29"/>
        <v>-9.160000000000057E-2</v>
      </c>
      <c r="D298" s="2">
        <f t="shared" si="30"/>
        <v>4.1634200000000003</v>
      </c>
      <c r="E298" s="2">
        <f t="shared" si="32"/>
        <v>4.0201399999999996</v>
      </c>
      <c r="F298" s="2">
        <f t="shared" si="33"/>
        <v>3.9101849999999998</v>
      </c>
      <c r="G298" s="2">
        <f t="shared" si="27"/>
        <v>3.7031059999999996</v>
      </c>
      <c r="H298" s="2">
        <f t="shared" si="31"/>
        <v>3.7036890000000007</v>
      </c>
      <c r="I298" s="2">
        <f t="array" ref="I298">SUMPRODUCT(B282:B301, (ROW(B282:B301)-ROW(B282)+1)) / (20*21/2)</f>
        <v>4.0923400000000001</v>
      </c>
      <c r="J298" s="2">
        <f t="shared" si="34"/>
        <v>3.9424897068260845</v>
      </c>
      <c r="K298" s="2">
        <f t="shared" si="28"/>
        <v>3.7775308501097018</v>
      </c>
    </row>
    <row r="299" spans="1:11" ht="13.5" x14ac:dyDescent="0.25">
      <c r="A299" s="4">
        <v>42440</v>
      </c>
      <c r="B299" s="2">
        <v>4.1984000000000004</v>
      </c>
      <c r="C299" s="2">
        <f t="shared" si="29"/>
        <v>3.3300000000000551E-2</v>
      </c>
      <c r="D299" s="2">
        <f t="shared" si="30"/>
        <v>4.17842</v>
      </c>
      <c r="E299" s="2">
        <f t="shared" si="32"/>
        <v>4.0634600000000001</v>
      </c>
      <c r="F299" s="2">
        <f t="shared" si="33"/>
        <v>3.9322600000000008</v>
      </c>
      <c r="G299" s="2">
        <f t="shared" si="27"/>
        <v>3.7174339999999995</v>
      </c>
      <c r="H299" s="2">
        <f t="shared" si="31"/>
        <v>3.7067710000000007</v>
      </c>
      <c r="I299" s="2">
        <f t="array" ref="I299">SUMPRODUCT(B283:B302, (ROW(B283:B302)-ROW(B283)+1)) / (20*21/2)</f>
        <v>4.1406552380952384</v>
      </c>
      <c r="J299" s="2">
        <f t="shared" si="34"/>
        <v>3.966862115699791</v>
      </c>
      <c r="K299" s="2">
        <f t="shared" si="28"/>
        <v>3.7940355226544193</v>
      </c>
    </row>
    <row r="300" spans="1:11" ht="13.5" x14ac:dyDescent="0.25">
      <c r="A300" s="4">
        <v>42443</v>
      </c>
      <c r="B300" s="2">
        <v>4.2816999999999998</v>
      </c>
      <c r="C300" s="2">
        <f t="shared" si="29"/>
        <v>8.3299999999999486E-2</v>
      </c>
      <c r="D300" s="2">
        <f t="shared" si="30"/>
        <v>4.2084000000000001</v>
      </c>
      <c r="E300" s="2">
        <f t="shared" si="32"/>
        <v>4.1167700000000007</v>
      </c>
      <c r="F300" s="2">
        <f t="shared" si="33"/>
        <v>3.9576650000000009</v>
      </c>
      <c r="G300" s="2">
        <f t="shared" si="27"/>
        <v>3.7330939999999995</v>
      </c>
      <c r="H300" s="2">
        <f t="shared" si="31"/>
        <v>3.7100615000000006</v>
      </c>
      <c r="I300" s="2">
        <f t="array" ref="I300">SUMPRODUCT(B284:B303, (ROW(B284:B303)-ROW(B284)+1)) / (20*21/2)</f>
        <v>4.185797142857143</v>
      </c>
      <c r="J300" s="2">
        <f t="shared" si="34"/>
        <v>3.9968466761093344</v>
      </c>
      <c r="K300" s="2">
        <f t="shared" si="28"/>
        <v>3.8131596198052264</v>
      </c>
    </row>
    <row r="301" spans="1:11" ht="13.5" x14ac:dyDescent="0.25">
      <c r="A301" s="4">
        <v>42444</v>
      </c>
      <c r="B301" s="2">
        <v>4.4566999999999997</v>
      </c>
      <c r="C301" s="2">
        <f t="shared" si="29"/>
        <v>0.17499999999999982</v>
      </c>
      <c r="D301" s="2">
        <f t="shared" si="30"/>
        <v>4.2717200000000002</v>
      </c>
      <c r="E301" s="2">
        <f t="shared" si="32"/>
        <v>4.1767500000000002</v>
      </c>
      <c r="F301" s="2">
        <f t="shared" si="33"/>
        <v>3.9909900000000009</v>
      </c>
      <c r="G301" s="2">
        <f t="shared" si="27"/>
        <v>3.7522539999999998</v>
      </c>
      <c r="H301" s="2">
        <f t="shared" si="31"/>
        <v>3.7136855000000009</v>
      </c>
      <c r="I301" s="2">
        <f t="array" ref="I301">SUMPRODUCT(B285:B304, (ROW(B285:B304)-ROW(B285)+1)) / (20*21/2)</f>
        <v>4.2195180952380955</v>
      </c>
      <c r="J301" s="2">
        <f t="shared" si="34"/>
        <v>4.040642230765588</v>
      </c>
      <c r="K301" s="2">
        <f t="shared" si="28"/>
        <v>3.8383964974599238</v>
      </c>
    </row>
    <row r="302" spans="1:11" ht="13.5" x14ac:dyDescent="0.25">
      <c r="A302" s="4">
        <v>42445</v>
      </c>
      <c r="B302" s="2">
        <v>4.4983000000000004</v>
      </c>
      <c r="C302" s="2">
        <f t="shared" si="29"/>
        <v>4.1600000000000747E-2</v>
      </c>
      <c r="D302" s="2">
        <f t="shared" si="30"/>
        <v>4.3200400000000005</v>
      </c>
      <c r="E302" s="2">
        <f t="shared" si="32"/>
        <v>4.2292299999999994</v>
      </c>
      <c r="F302" s="2">
        <f t="shared" si="33"/>
        <v>4.0243100000000007</v>
      </c>
      <c r="G302" s="2">
        <f t="shared" si="27"/>
        <v>3.772246</v>
      </c>
      <c r="H302" s="2">
        <f t="shared" si="31"/>
        <v>3.7174340000000008</v>
      </c>
      <c r="I302" s="2">
        <f t="array" ref="I302">SUMPRODUCT(B286:B305, (ROW(B286:B305)-ROW(B286)+1)) / (20*21/2)</f>
        <v>4.2456604761904764</v>
      </c>
      <c r="J302" s="2">
        <f t="shared" si="34"/>
        <v>4.0842286849783891</v>
      </c>
      <c r="K302" s="2">
        <f t="shared" si="28"/>
        <v>3.8642750661869858</v>
      </c>
    </row>
    <row r="303" spans="1:11" ht="13.5" x14ac:dyDescent="0.25">
      <c r="A303" s="4">
        <v>42446</v>
      </c>
      <c r="B303" s="2">
        <v>4.4983000000000004</v>
      </c>
      <c r="C303" s="2">
        <f t="shared" si="29"/>
        <v>0</v>
      </c>
      <c r="D303" s="2">
        <f t="shared" si="30"/>
        <v>4.3866800000000001</v>
      </c>
      <c r="E303" s="2">
        <f t="shared" si="32"/>
        <v>4.2750500000000002</v>
      </c>
      <c r="F303" s="2">
        <f t="shared" si="33"/>
        <v>4.0526299999999997</v>
      </c>
      <c r="G303" s="2">
        <f t="shared" si="27"/>
        <v>3.7920720000000001</v>
      </c>
      <c r="H303" s="2">
        <f t="shared" si="31"/>
        <v>3.7211825000000012</v>
      </c>
      <c r="I303" s="2">
        <f t="array" ref="I303">SUMPRODUCT(B287:B306, (ROW(B287:B306)-ROW(B287)+1)) / (20*21/2)</f>
        <v>4.2808419047619051</v>
      </c>
      <c r="J303" s="2">
        <f t="shared" si="34"/>
        <v>4.1236640483137803</v>
      </c>
      <c r="K303" s="2">
        <f t="shared" si="28"/>
        <v>3.8891387890816138</v>
      </c>
    </row>
    <row r="304" spans="1:11" ht="13.5" x14ac:dyDescent="0.25">
      <c r="A304" s="4">
        <v>42447</v>
      </c>
      <c r="B304" s="2">
        <v>4.4066999999999998</v>
      </c>
      <c r="C304" s="2">
        <f t="shared" si="29"/>
        <v>-9.160000000000057E-2</v>
      </c>
      <c r="D304" s="2">
        <f t="shared" si="30"/>
        <v>4.4283400000000004</v>
      </c>
      <c r="E304" s="2">
        <f t="shared" si="32"/>
        <v>4.3033799999999998</v>
      </c>
      <c r="F304" s="2">
        <f t="shared" si="33"/>
        <v>4.0822050000000001</v>
      </c>
      <c r="G304" s="2">
        <f t="shared" si="27"/>
        <v>3.8097320000000003</v>
      </c>
      <c r="H304" s="2">
        <f t="shared" si="31"/>
        <v>3.7244730000000006</v>
      </c>
      <c r="I304" s="2">
        <f t="array" ref="I304">SUMPRODUCT(B288:B307, (ROW(B288:B307)-ROW(B288)+1)) / (20*21/2)</f>
        <v>4.3173342857142858</v>
      </c>
      <c r="J304" s="2">
        <f t="shared" si="34"/>
        <v>4.150619853236277</v>
      </c>
      <c r="K304" s="2">
        <f t="shared" si="28"/>
        <v>3.9094353071568451</v>
      </c>
    </row>
    <row r="305" spans="1:11" ht="13.5" x14ac:dyDescent="0.25">
      <c r="A305" s="4">
        <v>42450</v>
      </c>
      <c r="B305" s="2">
        <v>4.3567</v>
      </c>
      <c r="C305" s="2">
        <f t="shared" si="29"/>
        <v>-4.9999999999999822E-2</v>
      </c>
      <c r="D305" s="2">
        <f t="shared" si="30"/>
        <v>4.4433400000000001</v>
      </c>
      <c r="E305" s="2">
        <f t="shared" si="32"/>
        <v>4.3258700000000001</v>
      </c>
      <c r="F305" s="2">
        <f t="shared" si="33"/>
        <v>4.1121950000000007</v>
      </c>
      <c r="G305" s="2">
        <f t="shared" si="27"/>
        <v>3.8268919999999995</v>
      </c>
      <c r="H305" s="2">
        <f t="shared" si="31"/>
        <v>3.7275135000000006</v>
      </c>
      <c r="I305" s="2">
        <f t="array" ref="I305">SUMPRODUCT(B289:B308, (ROW(B289:B308)-ROW(B289)+1)) / (20*21/2)</f>
        <v>4.3488742857142855</v>
      </c>
      <c r="J305" s="2">
        <f t="shared" si="34"/>
        <v>4.1702465338804409</v>
      </c>
      <c r="K305" s="2">
        <f t="shared" si="28"/>
        <v>3.9269750990330476</v>
      </c>
    </row>
    <row r="306" spans="1:11" ht="13.5" x14ac:dyDescent="0.25">
      <c r="A306" s="4">
        <v>42451</v>
      </c>
      <c r="B306" s="2">
        <v>4.4816000000000003</v>
      </c>
      <c r="C306" s="2">
        <f t="shared" si="29"/>
        <v>0.12490000000000023</v>
      </c>
      <c r="D306" s="2">
        <f t="shared" si="30"/>
        <v>4.4483200000000007</v>
      </c>
      <c r="E306" s="2">
        <f t="shared" si="32"/>
        <v>4.3600200000000005</v>
      </c>
      <c r="F306" s="2">
        <f t="shared" si="33"/>
        <v>4.1484300000000003</v>
      </c>
      <c r="G306" s="2">
        <f t="shared" ref="G306:G369" si="35">AVERAGE(B257:B306)</f>
        <v>3.8447180000000003</v>
      </c>
      <c r="H306" s="2">
        <f t="shared" si="31"/>
        <v>3.7311785</v>
      </c>
      <c r="I306" s="2">
        <f t="array" ref="I306">SUMPRODUCT(B290:B309, (ROW(B290:B309)-ROW(B290)+1)) / (20*21/2)</f>
        <v>4.3641485714285713</v>
      </c>
      <c r="J306" s="2">
        <f t="shared" si="34"/>
        <v>4.1998992449394468</v>
      </c>
      <c r="K306" s="2">
        <f t="shared" si="28"/>
        <v>3.9487250951493986</v>
      </c>
    </row>
    <row r="307" spans="1:11" ht="13.5" x14ac:dyDescent="0.25">
      <c r="A307" s="4">
        <v>42452</v>
      </c>
      <c r="B307" s="2">
        <v>4.5316000000000001</v>
      </c>
      <c r="C307" s="2">
        <f t="shared" si="29"/>
        <v>4.9999999999999822E-2</v>
      </c>
      <c r="D307" s="2">
        <f t="shared" si="30"/>
        <v>4.4549800000000008</v>
      </c>
      <c r="E307" s="2">
        <f t="shared" si="32"/>
        <v>4.3875100000000007</v>
      </c>
      <c r="F307" s="2">
        <f t="shared" si="33"/>
        <v>4.1838300000000004</v>
      </c>
      <c r="G307" s="2">
        <f t="shared" si="35"/>
        <v>3.8655419999999987</v>
      </c>
      <c r="H307" s="2">
        <f t="shared" si="31"/>
        <v>3.7343855000000001</v>
      </c>
      <c r="I307" s="2">
        <f t="array" ref="I307">SUMPRODUCT(B291:B310, (ROW(B291:B310)-ROW(B291)+1)) / (20*21/2)</f>
        <v>4.3796585714285712</v>
      </c>
      <c r="J307" s="2">
        <f t="shared" si="34"/>
        <v>4.2314897930404518</v>
      </c>
      <c r="K307" s="2">
        <f t="shared" ref="K307:K370" si="36">$K$4*B307+(1-$K$4)*K306</f>
        <v>3.9715829345553044</v>
      </c>
    </row>
    <row r="308" spans="1:11" ht="13.5" x14ac:dyDescent="0.25">
      <c r="A308" s="4">
        <v>42453</v>
      </c>
      <c r="B308" s="2">
        <v>4.5149999999999997</v>
      </c>
      <c r="C308" s="2">
        <f t="shared" si="29"/>
        <v>-1.6600000000000392E-2</v>
      </c>
      <c r="D308" s="2">
        <f t="shared" si="30"/>
        <v>4.4583200000000005</v>
      </c>
      <c r="E308" s="2">
        <f t="shared" si="32"/>
        <v>4.4224999999999994</v>
      </c>
      <c r="F308" s="2">
        <f t="shared" si="33"/>
        <v>4.2213200000000004</v>
      </c>
      <c r="G308" s="2">
        <f t="shared" si="35"/>
        <v>3.8858679999999999</v>
      </c>
      <c r="H308" s="2">
        <f t="shared" si="31"/>
        <v>3.7375094999999998</v>
      </c>
      <c r="I308" s="2">
        <f t="array" ref="I308">SUMPRODUCT(B292:B311, (ROW(B292:B311)-ROW(B292)+1)) / (20*21/2)</f>
        <v>4.3880333333333326</v>
      </c>
      <c r="J308" s="2">
        <f t="shared" si="34"/>
        <v>4.2584907651318371</v>
      </c>
      <c r="K308" s="2">
        <f t="shared" si="36"/>
        <v>3.9928934077099987</v>
      </c>
    </row>
    <row r="309" spans="1:11" ht="13.5" x14ac:dyDescent="0.25">
      <c r="A309" s="4">
        <v>42454</v>
      </c>
      <c r="B309" s="2">
        <v>4.3817000000000004</v>
      </c>
      <c r="C309" s="2">
        <f t="shared" si="29"/>
        <v>-0.13329999999999931</v>
      </c>
      <c r="D309" s="2">
        <f t="shared" si="30"/>
        <v>4.4533200000000006</v>
      </c>
      <c r="E309" s="2">
        <f t="shared" si="32"/>
        <v>4.4408300000000001</v>
      </c>
      <c r="F309" s="2">
        <f t="shared" si="33"/>
        <v>4.2521449999999996</v>
      </c>
      <c r="G309" s="2">
        <f t="shared" si="35"/>
        <v>3.9026959999999984</v>
      </c>
      <c r="H309" s="2">
        <f t="shared" si="31"/>
        <v>3.7399669999999992</v>
      </c>
      <c r="I309" s="2">
        <f t="array" ref="I309">SUMPRODUCT(B293:B312, (ROW(B293:B312)-ROW(B293)+1)) / (20*21/2)</f>
        <v>4.3947390476190478</v>
      </c>
      <c r="J309" s="2">
        <f t="shared" si="34"/>
        <v>4.2702249779764241</v>
      </c>
      <c r="K309" s="2">
        <f t="shared" si="36"/>
        <v>4.0081407250547043</v>
      </c>
    </row>
    <row r="310" spans="1:11" ht="13.5" x14ac:dyDescent="0.25">
      <c r="A310" s="4">
        <v>42457</v>
      </c>
      <c r="B310" s="2">
        <v>4.415</v>
      </c>
      <c r="C310" s="2">
        <f t="shared" si="29"/>
        <v>3.3299999999999663E-2</v>
      </c>
      <c r="D310" s="2">
        <f t="shared" si="30"/>
        <v>4.4649799999999997</v>
      </c>
      <c r="E310" s="2">
        <f t="shared" si="32"/>
        <v>4.4541599999999999</v>
      </c>
      <c r="F310" s="2">
        <f t="shared" si="33"/>
        <v>4.2854650000000003</v>
      </c>
      <c r="G310" s="2">
        <f t="shared" si="35"/>
        <v>3.9201899999999994</v>
      </c>
      <c r="H310" s="2">
        <f t="shared" si="31"/>
        <v>3.7430489999999992</v>
      </c>
      <c r="I310" s="2">
        <f t="array" ref="I310">SUMPRODUCT(B294:B313, (ROW(B294:B313)-ROW(B294)+1)) / (20*21/2)</f>
        <v>4.401081904761905</v>
      </c>
      <c r="J310" s="2">
        <f t="shared" si="34"/>
        <v>4.2840130753120027</v>
      </c>
      <c r="K310" s="2">
        <f t="shared" si="36"/>
        <v>4.0240959907388341</v>
      </c>
    </row>
    <row r="311" spans="1:11" ht="13.5" x14ac:dyDescent="0.25">
      <c r="A311" s="4">
        <v>42458</v>
      </c>
      <c r="B311" s="2">
        <v>4.3734000000000002</v>
      </c>
      <c r="C311" s="2">
        <f t="shared" si="29"/>
        <v>-4.1599999999999859E-2</v>
      </c>
      <c r="D311" s="2">
        <f t="shared" si="30"/>
        <v>4.4433400000000001</v>
      </c>
      <c r="E311" s="2">
        <f t="shared" si="32"/>
        <v>4.4458300000000008</v>
      </c>
      <c r="F311" s="2">
        <f t="shared" si="33"/>
        <v>4.3112900000000005</v>
      </c>
      <c r="G311" s="2">
        <f t="shared" si="35"/>
        <v>3.9376839999999986</v>
      </c>
      <c r="H311" s="2">
        <f t="shared" si="31"/>
        <v>3.745922999999999</v>
      </c>
      <c r="I311" s="2">
        <f t="array" ref="I311">SUMPRODUCT(B295:B314, (ROW(B295:B314)-ROW(B295)+1)) / (20*21/2)</f>
        <v>4.4073095238095235</v>
      </c>
      <c r="J311" s="2">
        <f t="shared" si="34"/>
        <v>4.2925261157584789</v>
      </c>
      <c r="K311" s="2">
        <f t="shared" si="36"/>
        <v>4.0377941871804488</v>
      </c>
    </row>
    <row r="312" spans="1:11" ht="13.5" x14ac:dyDescent="0.25">
      <c r="A312" s="4">
        <v>42459</v>
      </c>
      <c r="B312" s="2">
        <v>4.3817000000000004</v>
      </c>
      <c r="C312" s="2">
        <f t="shared" si="29"/>
        <v>8.3000000000001961E-3</v>
      </c>
      <c r="D312" s="2">
        <f t="shared" si="30"/>
        <v>4.4133599999999999</v>
      </c>
      <c r="E312" s="2">
        <f t="shared" si="32"/>
        <v>4.4341700000000008</v>
      </c>
      <c r="F312" s="2">
        <f t="shared" si="33"/>
        <v>4.3316999999999997</v>
      </c>
      <c r="G312" s="2">
        <f t="shared" si="35"/>
        <v>3.9553439999999989</v>
      </c>
      <c r="H312" s="2">
        <f t="shared" si="31"/>
        <v>3.749338499999999</v>
      </c>
      <c r="I312" s="2">
        <f t="array" ref="I312">SUMPRODUCT(B296:B315, (ROW(B296:B315)-ROW(B296)+1)) / (20*21/2)</f>
        <v>4.4121485714285704</v>
      </c>
      <c r="J312" s="2">
        <f t="shared" si="34"/>
        <v>4.301018866638624</v>
      </c>
      <c r="K312" s="2">
        <f t="shared" si="36"/>
        <v>4.0512806896439608</v>
      </c>
    </row>
    <row r="313" spans="1:11" ht="13.5" x14ac:dyDescent="0.25">
      <c r="A313" s="4">
        <v>42460</v>
      </c>
      <c r="B313" s="2">
        <v>4.3982999999999999</v>
      </c>
      <c r="C313" s="2">
        <f t="shared" si="29"/>
        <v>1.6599999999999504E-2</v>
      </c>
      <c r="D313" s="2">
        <f t="shared" si="30"/>
        <v>4.3900199999999998</v>
      </c>
      <c r="E313" s="2">
        <f t="shared" si="32"/>
        <v>4.424170000000001</v>
      </c>
      <c r="F313" s="2">
        <f t="shared" si="33"/>
        <v>4.3496100000000002</v>
      </c>
      <c r="G313" s="2">
        <f t="shared" si="35"/>
        <v>3.9731699999999988</v>
      </c>
      <c r="H313" s="2">
        <f t="shared" si="31"/>
        <v>3.7527119999999989</v>
      </c>
      <c r="I313" s="2">
        <f t="array" ref="I313">SUMPRODUCT(B297:B316, (ROW(B297:B316)-ROW(B297)+1)) / (20*21/2)</f>
        <v>4.4108771428571432</v>
      </c>
      <c r="J313" s="2">
        <f t="shared" si="34"/>
        <v>4.3102837364825648</v>
      </c>
      <c r="K313" s="2">
        <f t="shared" si="36"/>
        <v>4.0648892900500799</v>
      </c>
    </row>
    <row r="314" spans="1:11" ht="13.5" x14ac:dyDescent="0.25">
      <c r="A314" s="4">
        <v>42461</v>
      </c>
      <c r="B314" s="2">
        <v>4.415</v>
      </c>
      <c r="C314" s="2">
        <f t="shared" si="29"/>
        <v>1.6700000000000159E-2</v>
      </c>
      <c r="D314" s="2">
        <f t="shared" si="30"/>
        <v>4.3966799999999999</v>
      </c>
      <c r="E314" s="2">
        <f t="shared" si="32"/>
        <v>4.4249999999999998</v>
      </c>
      <c r="F314" s="2">
        <f t="shared" si="33"/>
        <v>4.3641900000000007</v>
      </c>
      <c r="G314" s="2">
        <f t="shared" si="35"/>
        <v>3.9919959999999985</v>
      </c>
      <c r="H314" s="2">
        <f t="shared" si="31"/>
        <v>3.7562524999999987</v>
      </c>
      <c r="I314" s="2">
        <f t="array" ref="I314">SUMPRODUCT(B298:B317, (ROW(B298:B317)-ROW(B298)+1)) / (20*21/2)</f>
        <v>4.3990204761904756</v>
      </c>
      <c r="J314" s="2">
        <f t="shared" si="34"/>
        <v>4.3202567139604158</v>
      </c>
      <c r="K314" s="2">
        <f t="shared" si="36"/>
        <v>4.0786191218128218</v>
      </c>
    </row>
    <row r="315" spans="1:11" ht="13.5" x14ac:dyDescent="0.25">
      <c r="A315" s="4">
        <v>42464</v>
      </c>
      <c r="B315" s="2">
        <v>4.415</v>
      </c>
      <c r="C315" s="2">
        <f t="shared" si="29"/>
        <v>0</v>
      </c>
      <c r="D315" s="2">
        <f t="shared" si="30"/>
        <v>4.3966799999999999</v>
      </c>
      <c r="E315" s="2">
        <f t="shared" si="32"/>
        <v>4.4308299999999994</v>
      </c>
      <c r="F315" s="2">
        <f t="shared" si="33"/>
        <v>4.3783500000000011</v>
      </c>
      <c r="G315" s="2">
        <f t="shared" si="35"/>
        <v>4.0103219999999986</v>
      </c>
      <c r="H315" s="2">
        <f t="shared" si="31"/>
        <v>3.7597929999999993</v>
      </c>
      <c r="I315" s="2">
        <f t="array" ref="I315">SUMPRODUCT(B299:B318, (ROW(B299:B318)-ROW(B299)+1)) / (20*21/2)</f>
        <v>4.396638095238095</v>
      </c>
      <c r="J315" s="2">
        <f t="shared" si="34"/>
        <v>4.3292798840594235</v>
      </c>
      <c r="K315" s="2">
        <f t="shared" si="36"/>
        <v>4.0918105288005542</v>
      </c>
    </row>
    <row r="316" spans="1:11" ht="13.5" x14ac:dyDescent="0.25">
      <c r="A316" s="4">
        <v>42465</v>
      </c>
      <c r="B316" s="2">
        <v>4.3650000000000002</v>
      </c>
      <c r="C316" s="2">
        <f t="shared" si="29"/>
        <v>-4.9999999999999822E-2</v>
      </c>
      <c r="D316" s="2">
        <f t="shared" si="30"/>
        <v>4.3950000000000005</v>
      </c>
      <c r="E316" s="2">
        <f t="shared" si="32"/>
        <v>4.4191699999999994</v>
      </c>
      <c r="F316" s="2">
        <f t="shared" si="33"/>
        <v>4.3895950000000008</v>
      </c>
      <c r="G316" s="2">
        <f t="shared" si="35"/>
        <v>4.0276479999999992</v>
      </c>
      <c r="H316" s="2">
        <f t="shared" si="31"/>
        <v>3.7628749999999993</v>
      </c>
      <c r="I316" s="2">
        <f t="array" ref="I316">SUMPRODUCT(B300:B319, (ROW(B300:B319)-ROW(B300)+1)) / (20*21/2)</f>
        <v>4.3909228571428569</v>
      </c>
      <c r="J316" s="2">
        <f t="shared" si="34"/>
        <v>4.3326817998632876</v>
      </c>
      <c r="K316" s="2">
        <f t="shared" si="36"/>
        <v>4.1025238413966107</v>
      </c>
    </row>
    <row r="317" spans="1:11" ht="13.5" x14ac:dyDescent="0.25">
      <c r="A317" s="4">
        <v>42466</v>
      </c>
      <c r="B317" s="2">
        <v>4.2651000000000003</v>
      </c>
      <c r="C317" s="2">
        <f t="shared" si="29"/>
        <v>-9.9899999999999878E-2</v>
      </c>
      <c r="D317" s="2">
        <f t="shared" si="30"/>
        <v>4.3716799999999996</v>
      </c>
      <c r="E317" s="2">
        <f t="shared" si="32"/>
        <v>4.3925200000000002</v>
      </c>
      <c r="F317" s="2">
        <f t="shared" si="33"/>
        <v>4.3900150000000009</v>
      </c>
      <c r="G317" s="2">
        <f t="shared" si="35"/>
        <v>4.0429759999999986</v>
      </c>
      <c r="H317" s="2">
        <f t="shared" si="31"/>
        <v>3.7654574999999988</v>
      </c>
      <c r="I317" s="2">
        <f t="array" ref="I317">SUMPRODUCT(B301:B320, (ROW(B301:B320)-ROW(B301)+1)) / (20*21/2)</f>
        <v>4.3805714285714297</v>
      </c>
      <c r="J317" s="2">
        <f t="shared" si="34"/>
        <v>4.3262454379715463</v>
      </c>
      <c r="K317" s="2">
        <f t="shared" si="36"/>
        <v>4.1088993770281164</v>
      </c>
    </row>
    <row r="318" spans="1:11" ht="13.5" x14ac:dyDescent="0.25">
      <c r="A318" s="4">
        <v>42467</v>
      </c>
      <c r="B318" s="2">
        <v>4.3650000000000002</v>
      </c>
      <c r="C318" s="2">
        <f t="shared" si="29"/>
        <v>9.9899999999999878E-2</v>
      </c>
      <c r="D318" s="2">
        <f t="shared" si="30"/>
        <v>4.3650199999999995</v>
      </c>
      <c r="E318" s="2">
        <f t="shared" si="32"/>
        <v>4.3775200000000005</v>
      </c>
      <c r="F318" s="2">
        <f t="shared" si="33"/>
        <v>4.40001</v>
      </c>
      <c r="G318" s="2">
        <f t="shared" si="35"/>
        <v>4.0583039999999988</v>
      </c>
      <c r="H318" s="2">
        <f t="shared" si="31"/>
        <v>3.7682064999999989</v>
      </c>
      <c r="I318" s="2">
        <f t="array" ref="I318">SUMPRODUCT(B302:B321, (ROW(B302:B321)-ROW(B302)+1)) / (20*21/2)</f>
        <v>4.371721428571429</v>
      </c>
      <c r="J318" s="2">
        <f t="shared" si="34"/>
        <v>4.3299363486409232</v>
      </c>
      <c r="K318" s="2">
        <f t="shared" si="36"/>
        <v>4.1189425387132887</v>
      </c>
    </row>
    <row r="319" spans="1:11" ht="13.5" x14ac:dyDescent="0.25">
      <c r="A319" s="4">
        <v>42468</v>
      </c>
      <c r="B319" s="2">
        <v>4.34</v>
      </c>
      <c r="C319" s="2">
        <f t="shared" si="29"/>
        <v>-2.5000000000000355E-2</v>
      </c>
      <c r="D319" s="2">
        <f t="shared" si="30"/>
        <v>4.3500199999999998</v>
      </c>
      <c r="E319" s="2">
        <f t="shared" si="32"/>
        <v>4.3733499999999994</v>
      </c>
      <c r="F319" s="2">
        <f t="shared" si="33"/>
        <v>4.4070900000000011</v>
      </c>
      <c r="G319" s="2">
        <f t="shared" si="35"/>
        <v>4.0729639999999998</v>
      </c>
      <c r="H319" s="2">
        <f t="shared" si="31"/>
        <v>3.7707469999999987</v>
      </c>
      <c r="I319" s="2">
        <f t="array" ref="I319">SUMPRODUCT(B303:B322, (ROW(B303:B322)-ROW(B303)+1)) / (20*21/2)</f>
        <v>4.3651366666666673</v>
      </c>
      <c r="J319" s="2">
        <f t="shared" si="34"/>
        <v>4.330894791627502</v>
      </c>
      <c r="K319" s="2">
        <f t="shared" si="36"/>
        <v>4.1276114587637478</v>
      </c>
    </row>
    <row r="320" spans="1:11" ht="13.5" x14ac:dyDescent="0.25">
      <c r="A320" s="4">
        <v>42471</v>
      </c>
      <c r="B320" s="2">
        <v>4.2984</v>
      </c>
      <c r="C320" s="2">
        <f t="shared" si="29"/>
        <v>-4.1599999999999859E-2</v>
      </c>
      <c r="D320" s="2">
        <f t="shared" si="30"/>
        <v>4.3267000000000007</v>
      </c>
      <c r="E320" s="2">
        <f t="shared" si="32"/>
        <v>4.3616900000000003</v>
      </c>
      <c r="F320" s="2">
        <f t="shared" si="33"/>
        <v>4.4079250000000005</v>
      </c>
      <c r="G320" s="2">
        <f t="shared" si="35"/>
        <v>4.0867919999999991</v>
      </c>
      <c r="H320" s="2">
        <f t="shared" si="31"/>
        <v>3.7730794999999988</v>
      </c>
      <c r="I320" s="2">
        <f t="array" ref="I320">SUMPRODUCT(B304:B323, (ROW(B304:B323)-ROW(B304)+1)) / (20*21/2)</f>
        <v>4.355373809523809</v>
      </c>
      <c r="J320" s="2">
        <f t="shared" si="34"/>
        <v>4.32780004956774</v>
      </c>
      <c r="K320" s="2">
        <f t="shared" si="36"/>
        <v>4.1343090486161493</v>
      </c>
    </row>
    <row r="321" spans="1:11" ht="13.5" x14ac:dyDescent="0.25">
      <c r="A321" s="4">
        <v>42472</v>
      </c>
      <c r="B321" s="2">
        <v>4.3150000000000004</v>
      </c>
      <c r="C321" s="2">
        <f t="shared" si="29"/>
        <v>1.6600000000000392E-2</v>
      </c>
      <c r="D321" s="2">
        <f t="shared" si="30"/>
        <v>4.3167</v>
      </c>
      <c r="E321" s="2">
        <f t="shared" si="32"/>
        <v>4.3558499999999993</v>
      </c>
      <c r="F321" s="2">
        <f t="shared" si="33"/>
        <v>4.4008400000000005</v>
      </c>
      <c r="G321" s="2">
        <f t="shared" si="35"/>
        <v>4.1009519999999977</v>
      </c>
      <c r="H321" s="2">
        <f t="shared" si="31"/>
        <v>3.7752869999999996</v>
      </c>
      <c r="I321" s="2">
        <f t="array" ref="I321">SUMPRODUCT(B305:B324, (ROW(B305:B324)-ROW(B305)+1)) / (20*21/2)</f>
        <v>4.3505742857142859</v>
      </c>
      <c r="J321" s="2">
        <f t="shared" si="34"/>
        <v>4.3265809972279552</v>
      </c>
      <c r="K321" s="2">
        <f t="shared" si="36"/>
        <v>4.1413949682782611</v>
      </c>
    </row>
    <row r="322" spans="1:11" ht="13.5" x14ac:dyDescent="0.25">
      <c r="A322" s="4">
        <v>42473</v>
      </c>
      <c r="B322" s="2">
        <v>4.3316999999999997</v>
      </c>
      <c r="C322" s="2">
        <f t="shared" si="29"/>
        <v>1.6699999999999271E-2</v>
      </c>
      <c r="D322" s="2">
        <f t="shared" si="30"/>
        <v>4.3300200000000002</v>
      </c>
      <c r="E322" s="2">
        <f t="shared" si="32"/>
        <v>4.3508499999999994</v>
      </c>
      <c r="F322" s="2">
        <f t="shared" si="33"/>
        <v>4.3925099999999997</v>
      </c>
      <c r="G322" s="2">
        <f t="shared" si="35"/>
        <v>4.1151139999999993</v>
      </c>
      <c r="H322" s="2">
        <f t="shared" si="31"/>
        <v>3.7775779999999992</v>
      </c>
      <c r="I322" s="2">
        <f t="array" ref="I322">SUMPRODUCT(B306:B325, (ROW(B306:B325)-ROW(B306)+1)) / (20*21/2)</f>
        <v>4.34692238095238</v>
      </c>
      <c r="J322" s="2">
        <f t="shared" si="34"/>
        <v>4.3270685213014835</v>
      </c>
      <c r="K322" s="2">
        <f t="shared" si="36"/>
        <v>4.1488579106987213</v>
      </c>
    </row>
    <row r="323" spans="1:11" ht="13.5" x14ac:dyDescent="0.25">
      <c r="A323" s="4">
        <v>42474</v>
      </c>
      <c r="B323" s="2">
        <v>4.29</v>
      </c>
      <c r="C323" s="2">
        <f t="shared" si="29"/>
        <v>-4.1699999999999626E-2</v>
      </c>
      <c r="D323" s="2">
        <f t="shared" si="30"/>
        <v>4.3150199999999996</v>
      </c>
      <c r="E323" s="2">
        <f t="shared" si="32"/>
        <v>4.34002</v>
      </c>
      <c r="F323" s="2">
        <f t="shared" si="33"/>
        <v>4.3820950000000005</v>
      </c>
      <c r="G323" s="2">
        <f t="shared" si="35"/>
        <v>4.1287739999999991</v>
      </c>
      <c r="H323" s="2">
        <f t="shared" si="31"/>
        <v>3.7800349999999994</v>
      </c>
      <c r="I323" s="2">
        <f t="array" ref="I323">SUMPRODUCT(B307:B326, (ROW(B307:B326)-ROW(B307)+1)) / (20*21/2)</f>
        <v>4.34335</v>
      </c>
      <c r="J323" s="2">
        <f t="shared" si="34"/>
        <v>4.3235381859394373</v>
      </c>
      <c r="K323" s="2">
        <f t="shared" si="36"/>
        <v>4.1543928945928892</v>
      </c>
    </row>
    <row r="324" spans="1:11" ht="13.5" x14ac:dyDescent="0.25">
      <c r="A324" s="4">
        <v>42475</v>
      </c>
      <c r="B324" s="2">
        <v>4.3316999999999997</v>
      </c>
      <c r="C324" s="2">
        <f t="shared" ref="C324:C387" si="37">B324-B323</f>
        <v>4.1699999999999626E-2</v>
      </c>
      <c r="D324" s="2">
        <f t="shared" si="30"/>
        <v>4.3133600000000003</v>
      </c>
      <c r="E324" s="2">
        <f t="shared" si="32"/>
        <v>4.33169</v>
      </c>
      <c r="F324" s="2">
        <f t="shared" si="33"/>
        <v>4.3783450000000004</v>
      </c>
      <c r="G324" s="2">
        <f t="shared" si="35"/>
        <v>4.1412699999999996</v>
      </c>
      <c r="H324" s="2">
        <f t="shared" si="31"/>
        <v>3.7827004999999989</v>
      </c>
      <c r="I324" s="2">
        <f t="array" ref="I324">SUMPRODUCT(B308:B327, (ROW(B308:B327)-ROW(B308)+1)) / (20*21/2)</f>
        <v>4.3301376190476191</v>
      </c>
      <c r="J324" s="2">
        <f t="shared" si="34"/>
        <v>4.3243155015642527</v>
      </c>
      <c r="K324" s="2">
        <f t="shared" si="36"/>
        <v>4.1613461144127761</v>
      </c>
    </row>
    <row r="325" spans="1:11" ht="13.5" x14ac:dyDescent="0.25">
      <c r="A325" s="4">
        <v>42478</v>
      </c>
      <c r="B325" s="2">
        <v>4.34</v>
      </c>
      <c r="C325" s="2">
        <f t="shared" si="37"/>
        <v>8.3000000000001961E-3</v>
      </c>
      <c r="D325" s="2">
        <f t="shared" si="30"/>
        <v>4.3216799999999997</v>
      </c>
      <c r="E325" s="2">
        <f t="shared" si="32"/>
        <v>4.3241899999999998</v>
      </c>
      <c r="F325" s="2">
        <f t="shared" si="33"/>
        <v>4.37751</v>
      </c>
      <c r="G325" s="2">
        <f t="shared" si="35"/>
        <v>4.1525980000000002</v>
      </c>
      <c r="H325" s="2">
        <f t="shared" si="31"/>
        <v>3.7850329999999999</v>
      </c>
      <c r="I325" s="2">
        <f t="array" ref="I325">SUMPRODUCT(B309:B328, (ROW(B309:B328)-ROW(B309)+1)) / (20*21/2)</f>
        <v>4.3350200000000001</v>
      </c>
      <c r="J325" s="2">
        <f t="shared" si="34"/>
        <v>4.3258092633200382</v>
      </c>
      <c r="K325" s="2">
        <f t="shared" si="36"/>
        <v>4.1683521491416871</v>
      </c>
    </row>
    <row r="326" spans="1:11" ht="13.5" x14ac:dyDescent="0.25">
      <c r="A326" s="4">
        <v>42479</v>
      </c>
      <c r="B326" s="2">
        <v>4.34</v>
      </c>
      <c r="C326" s="2">
        <f t="shared" si="37"/>
        <v>0</v>
      </c>
      <c r="D326" s="2">
        <f t="shared" ref="D326:D389" si="38">AVERAGE(B322:B326)</f>
        <v>4.3266799999999996</v>
      </c>
      <c r="E326" s="2">
        <f t="shared" si="32"/>
        <v>4.3216899999999994</v>
      </c>
      <c r="F326" s="2">
        <f t="shared" si="33"/>
        <v>4.3704300000000007</v>
      </c>
      <c r="G326" s="2">
        <f t="shared" si="35"/>
        <v>4.163926</v>
      </c>
      <c r="H326" s="2">
        <f t="shared" si="31"/>
        <v>3.7873654999999995</v>
      </c>
      <c r="I326" s="2">
        <f t="array" ref="I326">SUMPRODUCT(B310:B329, (ROW(B310:B329)-ROW(B310)+1)) / (20*21/2)</f>
        <v>4.3332752380952382</v>
      </c>
      <c r="J326" s="2">
        <f t="shared" si="34"/>
        <v>4.3271607620514629</v>
      </c>
      <c r="K326" s="2">
        <f t="shared" si="36"/>
        <v>4.17508343741064</v>
      </c>
    </row>
    <row r="327" spans="1:11" ht="13.5" x14ac:dyDescent="0.25">
      <c r="A327" s="4">
        <v>42480</v>
      </c>
      <c r="B327" s="2">
        <v>4.2317</v>
      </c>
      <c r="C327" s="2">
        <f t="shared" si="37"/>
        <v>-0.10829999999999984</v>
      </c>
      <c r="D327" s="2">
        <f t="shared" si="38"/>
        <v>4.3066800000000001</v>
      </c>
      <c r="E327" s="2">
        <f t="shared" si="32"/>
        <v>4.3183500000000006</v>
      </c>
      <c r="F327" s="2">
        <f t="shared" si="33"/>
        <v>4.3554350000000008</v>
      </c>
      <c r="G327" s="2">
        <f t="shared" si="35"/>
        <v>4.1752539999999998</v>
      </c>
      <c r="H327" s="2">
        <f t="shared" si="31"/>
        <v>3.7891564999999998</v>
      </c>
      <c r="I327" s="2">
        <f t="array" ref="I327">SUMPRODUCT(B311:B330, (ROW(B311:B330)-ROW(B311)+1)) / (20*21/2)</f>
        <v>4.3238352380952376</v>
      </c>
      <c r="J327" s="2">
        <f t="shared" si="34"/>
        <v>4.3180692609037044</v>
      </c>
      <c r="K327" s="2">
        <f t="shared" si="36"/>
        <v>4.177303694767085</v>
      </c>
    </row>
    <row r="328" spans="1:11" ht="13.5" x14ac:dyDescent="0.25">
      <c r="A328" s="4">
        <v>42481</v>
      </c>
      <c r="B328" s="2">
        <v>4.4066999999999998</v>
      </c>
      <c r="C328" s="2">
        <f t="shared" si="37"/>
        <v>0.17499999999999982</v>
      </c>
      <c r="D328" s="2">
        <f t="shared" si="38"/>
        <v>4.3300200000000002</v>
      </c>
      <c r="E328" s="2">
        <f t="shared" si="32"/>
        <v>4.3225199999999999</v>
      </c>
      <c r="F328" s="2">
        <f t="shared" si="33"/>
        <v>4.3500200000000007</v>
      </c>
      <c r="G328" s="2">
        <f t="shared" si="35"/>
        <v>4.1885820000000002</v>
      </c>
      <c r="H328" s="2">
        <f t="shared" si="31"/>
        <v>3.7920304999999996</v>
      </c>
      <c r="I328" s="2">
        <f t="array" ref="I328">SUMPRODUCT(B312:B331, (ROW(B312:B331)-ROW(B312)+1)) / (20*21/2)</f>
        <v>4.3247123809523815</v>
      </c>
      <c r="J328" s="2">
        <f t="shared" si="34"/>
        <v>4.3265102836747804</v>
      </c>
      <c r="K328" s="2">
        <f t="shared" si="36"/>
        <v>4.1862996283056306</v>
      </c>
    </row>
    <row r="329" spans="1:11" ht="13.5" x14ac:dyDescent="0.25">
      <c r="A329" s="4">
        <v>42482</v>
      </c>
      <c r="B329" s="2">
        <v>4.3316999999999997</v>
      </c>
      <c r="C329" s="2">
        <f t="shared" si="37"/>
        <v>-7.5000000000000178E-2</v>
      </c>
      <c r="D329" s="2">
        <f t="shared" si="38"/>
        <v>4.3300200000000002</v>
      </c>
      <c r="E329" s="2">
        <f t="shared" si="32"/>
        <v>4.3216899999999994</v>
      </c>
      <c r="F329" s="2">
        <f t="shared" si="33"/>
        <v>4.3475200000000003</v>
      </c>
      <c r="G329" s="2">
        <f t="shared" si="35"/>
        <v>4.2000780000000004</v>
      </c>
      <c r="H329" s="2">
        <f t="shared" si="31"/>
        <v>3.7945294999999994</v>
      </c>
      <c r="I329" s="2">
        <f t="array" ref="I329">SUMPRODUCT(B313:B332, (ROW(B313:B332)-ROW(B313)+1)) / (20*21/2)</f>
        <v>4.324118095238096</v>
      </c>
      <c r="J329" s="2">
        <f t="shared" si="34"/>
        <v>4.3270045423724204</v>
      </c>
      <c r="K329" s="2">
        <f t="shared" si="36"/>
        <v>4.1920016036661938</v>
      </c>
    </row>
    <row r="330" spans="1:11" ht="13.5" x14ac:dyDescent="0.25">
      <c r="A330" s="4">
        <v>42485</v>
      </c>
      <c r="B330" s="2">
        <v>4.2484000000000002</v>
      </c>
      <c r="C330" s="2">
        <f t="shared" si="37"/>
        <v>-8.3299999999999486E-2</v>
      </c>
      <c r="D330" s="2">
        <f t="shared" si="38"/>
        <v>4.3117000000000001</v>
      </c>
      <c r="E330" s="2">
        <f t="shared" si="32"/>
        <v>4.3166899999999995</v>
      </c>
      <c r="F330" s="2">
        <f t="shared" si="33"/>
        <v>4.3391900000000003</v>
      </c>
      <c r="G330" s="2">
        <f t="shared" si="35"/>
        <v>4.2095740000000008</v>
      </c>
      <c r="H330" s="2">
        <f t="shared" ref="H330:H393" si="39">AVERAGE(B131:B330)</f>
        <v>3.7966120000000001</v>
      </c>
      <c r="I330" s="2">
        <f t="array" ref="I330">SUMPRODUCT(B314:B333, (ROW(B314:B333)-ROW(B314)+1)) / (20*21/2)</f>
        <v>4.3197904761904757</v>
      </c>
      <c r="J330" s="2">
        <f t="shared" si="34"/>
        <v>4.3195183954798093</v>
      </c>
      <c r="K330" s="2">
        <f t="shared" si="36"/>
        <v>4.1942133054832063</v>
      </c>
    </row>
    <row r="331" spans="1:11" ht="13.5" x14ac:dyDescent="0.25">
      <c r="A331" s="4">
        <v>42486</v>
      </c>
      <c r="B331" s="2">
        <v>4.3483999999999998</v>
      </c>
      <c r="C331" s="2">
        <f t="shared" si="37"/>
        <v>9.9999999999999645E-2</v>
      </c>
      <c r="D331" s="2">
        <f t="shared" si="38"/>
        <v>4.3133799999999995</v>
      </c>
      <c r="E331" s="2">
        <f t="shared" si="32"/>
        <v>4.32003</v>
      </c>
      <c r="F331" s="2">
        <f t="shared" si="33"/>
        <v>4.3379399999999997</v>
      </c>
      <c r="G331" s="2">
        <f t="shared" si="35"/>
        <v>4.2207380000000008</v>
      </c>
      <c r="H331" s="2">
        <f t="shared" si="39"/>
        <v>3.7991945</v>
      </c>
      <c r="I331" s="2">
        <f t="array" ref="I331">SUMPRODUCT(B315:B334, (ROW(B315:B334)-ROW(B315)+1)) / (20*21/2)</f>
        <v>4.3159785714285714</v>
      </c>
      <c r="J331" s="2">
        <f t="shared" si="34"/>
        <v>4.3222690244817326</v>
      </c>
      <c r="K331" s="2">
        <f t="shared" si="36"/>
        <v>4.2002598425230815</v>
      </c>
    </row>
    <row r="332" spans="1:11" ht="13.5" x14ac:dyDescent="0.25">
      <c r="A332" s="4">
        <v>42487</v>
      </c>
      <c r="B332" s="2">
        <v>4.3316999999999997</v>
      </c>
      <c r="C332" s="2">
        <f t="shared" si="37"/>
        <v>-1.6700000000000159E-2</v>
      </c>
      <c r="D332" s="2">
        <f t="shared" si="38"/>
        <v>4.33338</v>
      </c>
      <c r="E332" s="2">
        <f t="shared" ref="E332:E395" si="40">AVERAGE(B323:B332)</f>
        <v>4.32003</v>
      </c>
      <c r="F332" s="2">
        <f t="shared" si="33"/>
        <v>4.3354400000000002</v>
      </c>
      <c r="G332" s="2">
        <f t="shared" si="35"/>
        <v>4.2307340000000009</v>
      </c>
      <c r="H332" s="2">
        <f t="shared" si="39"/>
        <v>3.8015684999999997</v>
      </c>
      <c r="I332" s="2">
        <f t="array" ref="I332">SUMPRODUCT(B316:B335, (ROW(B316:B335)-ROW(B316)+1)) / (20*21/2)</f>
        <v>4.3127619047619046</v>
      </c>
      <c r="J332" s="2">
        <f t="shared" si="34"/>
        <v>4.3231672126263296</v>
      </c>
      <c r="K332" s="2">
        <f t="shared" si="36"/>
        <v>4.2054143585025683</v>
      </c>
    </row>
    <row r="333" spans="1:11" ht="13.5" x14ac:dyDescent="0.25">
      <c r="A333" s="4">
        <v>42488</v>
      </c>
      <c r="B333" s="2">
        <v>4.29</v>
      </c>
      <c r="C333" s="2">
        <f t="shared" si="37"/>
        <v>-4.1699999999999626E-2</v>
      </c>
      <c r="D333" s="2">
        <f t="shared" si="38"/>
        <v>4.310039999999999</v>
      </c>
      <c r="E333" s="2">
        <f t="shared" si="40"/>
        <v>4.32003</v>
      </c>
      <c r="F333" s="2">
        <f t="shared" si="33"/>
        <v>4.3300250000000009</v>
      </c>
      <c r="G333" s="2">
        <f t="shared" si="35"/>
        <v>4.237896000000001</v>
      </c>
      <c r="H333" s="2">
        <f t="shared" si="39"/>
        <v>3.8037339999999995</v>
      </c>
      <c r="I333" s="2">
        <f t="array" ref="I333">SUMPRODUCT(B317:B336, (ROW(B317:B336)-ROW(B317)+1)) / (20*21/2)</f>
        <v>4.314111904761905</v>
      </c>
      <c r="J333" s="2">
        <f t="shared" si="34"/>
        <v>4.3200084304714412</v>
      </c>
      <c r="K333" s="2">
        <f t="shared" si="36"/>
        <v>4.2087314424828595</v>
      </c>
    </row>
    <row r="334" spans="1:11" ht="13.5" x14ac:dyDescent="0.25">
      <c r="A334" s="4">
        <v>42489</v>
      </c>
      <c r="B334" s="2">
        <v>4.29</v>
      </c>
      <c r="C334" s="2">
        <f t="shared" si="37"/>
        <v>0</v>
      </c>
      <c r="D334" s="2">
        <f t="shared" si="38"/>
        <v>4.3016999999999994</v>
      </c>
      <c r="E334" s="2">
        <f t="shared" si="40"/>
        <v>4.3158599999999998</v>
      </c>
      <c r="F334" s="2">
        <f t="shared" si="33"/>
        <v>4.3237750000000004</v>
      </c>
      <c r="G334" s="2">
        <f t="shared" si="35"/>
        <v>4.2473920000000014</v>
      </c>
      <c r="H334" s="2">
        <f t="shared" si="39"/>
        <v>3.8060244999999999</v>
      </c>
      <c r="I334" s="2">
        <f t="array" ref="I334">SUMPRODUCT(B318:B337, (ROW(B318:B337)-ROW(B318)+1)) / (20*21/2)</f>
        <v>4.3156204761904764</v>
      </c>
      <c r="J334" s="2">
        <f t="shared" si="34"/>
        <v>4.3171504847122568</v>
      </c>
      <c r="K334" s="2">
        <f t="shared" si="36"/>
        <v>4.2119184447384335</v>
      </c>
    </row>
    <row r="335" spans="1:11" ht="13.5" x14ac:dyDescent="0.25">
      <c r="A335" s="4">
        <v>42492</v>
      </c>
      <c r="B335" s="2">
        <v>4.29</v>
      </c>
      <c r="C335" s="2">
        <f t="shared" si="37"/>
        <v>0</v>
      </c>
      <c r="D335" s="2">
        <f t="shared" si="38"/>
        <v>4.3100199999999997</v>
      </c>
      <c r="E335" s="2">
        <f t="shared" si="40"/>
        <v>4.3108599999999999</v>
      </c>
      <c r="F335" s="2">
        <f t="shared" si="33"/>
        <v>4.3175250000000016</v>
      </c>
      <c r="G335" s="2">
        <f t="shared" si="35"/>
        <v>4.2580540000000004</v>
      </c>
      <c r="H335" s="2">
        <f t="shared" si="39"/>
        <v>3.8083149999999995</v>
      </c>
      <c r="I335" s="2">
        <f t="array" ref="I335">SUMPRODUCT(B319:B338, (ROW(B319:B338)-ROW(B319)+1)) / (20*21/2)</f>
        <v>4.3088785714285702</v>
      </c>
      <c r="J335" s="2">
        <f t="shared" si="34"/>
        <v>4.3145647242634704</v>
      </c>
      <c r="K335" s="2">
        <f t="shared" si="36"/>
        <v>4.2149804665133965</v>
      </c>
    </row>
    <row r="336" spans="1:11" ht="13.5" x14ac:dyDescent="0.25">
      <c r="A336" s="4">
        <v>42493</v>
      </c>
      <c r="B336" s="2">
        <v>4.3316999999999997</v>
      </c>
      <c r="C336" s="2">
        <f t="shared" si="37"/>
        <v>4.1699999999999626E-2</v>
      </c>
      <c r="D336" s="2">
        <f t="shared" si="38"/>
        <v>4.3066800000000001</v>
      </c>
      <c r="E336" s="2">
        <f t="shared" si="40"/>
        <v>4.3100299999999994</v>
      </c>
      <c r="F336" s="2">
        <f t="shared" si="33"/>
        <v>4.3158600000000007</v>
      </c>
      <c r="G336" s="2">
        <f t="shared" si="35"/>
        <v>4.2695500000000006</v>
      </c>
      <c r="H336" s="2">
        <f t="shared" si="39"/>
        <v>3.8108139999999988</v>
      </c>
      <c r="I336" s="2">
        <f t="array" ref="I336">SUMPRODUCT(B320:B339, (ROW(B320:B339)-ROW(B320)+1)) / (20*21/2)</f>
        <v>4.2939680952380943</v>
      </c>
      <c r="J336" s="2">
        <f t="shared" si="34"/>
        <v>4.3161966552859967</v>
      </c>
      <c r="K336" s="2">
        <f t="shared" si="36"/>
        <v>4.2195577031207137</v>
      </c>
    </row>
    <row r="337" spans="1:11" ht="13.5" x14ac:dyDescent="0.25">
      <c r="A337" s="4">
        <v>42494</v>
      </c>
      <c r="B337" s="2">
        <v>4.3316999999999997</v>
      </c>
      <c r="C337" s="2">
        <f t="shared" si="37"/>
        <v>0</v>
      </c>
      <c r="D337" s="2">
        <f t="shared" si="38"/>
        <v>4.3066800000000001</v>
      </c>
      <c r="E337" s="2">
        <f t="shared" si="40"/>
        <v>4.3200299999999991</v>
      </c>
      <c r="F337" s="2">
        <f t="shared" si="33"/>
        <v>4.3191900000000008</v>
      </c>
      <c r="G337" s="2">
        <f t="shared" si="35"/>
        <v>4.2797120000000008</v>
      </c>
      <c r="H337" s="2">
        <f t="shared" si="39"/>
        <v>3.8133129999999982</v>
      </c>
      <c r="I337" s="2">
        <f t="array" ref="I337">SUMPRODUCT(B321:B340, (ROW(B321:B340)-ROW(B321)+1)) / (20*21/2)</f>
        <v>4.2807204761904769</v>
      </c>
      <c r="J337" s="2">
        <f t="shared" si="34"/>
        <v>4.3176731643063784</v>
      </c>
      <c r="K337" s="2">
        <f t="shared" si="36"/>
        <v>4.2239554402532349</v>
      </c>
    </row>
    <row r="338" spans="1:11" ht="13.5" x14ac:dyDescent="0.25">
      <c r="A338" s="4">
        <v>42495</v>
      </c>
      <c r="B338" s="2">
        <v>4.2484000000000002</v>
      </c>
      <c r="C338" s="2">
        <f t="shared" si="37"/>
        <v>-8.3299999999999486E-2</v>
      </c>
      <c r="D338" s="2">
        <f t="shared" si="38"/>
        <v>4.2983600000000006</v>
      </c>
      <c r="E338" s="2">
        <f t="shared" si="40"/>
        <v>4.3041999999999989</v>
      </c>
      <c r="F338" s="2">
        <f t="shared" si="33"/>
        <v>4.3133600000000012</v>
      </c>
      <c r="G338" s="2">
        <f t="shared" si="35"/>
        <v>4.2893760000000007</v>
      </c>
      <c r="H338" s="2">
        <f t="shared" si="39"/>
        <v>3.8152704999999982</v>
      </c>
      <c r="I338" s="2">
        <f t="array" ref="I338">SUMPRODUCT(B322:B341, (ROW(B322:B341)-ROW(B322)+1)) / (20*21/2)</f>
        <v>4.26493619047619</v>
      </c>
      <c r="J338" s="2">
        <f t="shared" si="34"/>
        <v>4.3110757200867234</v>
      </c>
      <c r="K338" s="2">
        <f t="shared" si="36"/>
        <v>4.2249140504393825</v>
      </c>
    </row>
    <row r="339" spans="1:11" ht="13.5" x14ac:dyDescent="0.25">
      <c r="A339" s="4">
        <v>42496</v>
      </c>
      <c r="B339" s="2">
        <v>4.1567999999999996</v>
      </c>
      <c r="C339" s="2">
        <f t="shared" si="37"/>
        <v>-9.160000000000057E-2</v>
      </c>
      <c r="D339" s="2">
        <f t="shared" si="38"/>
        <v>4.2717200000000002</v>
      </c>
      <c r="E339" s="2">
        <f t="shared" si="40"/>
        <v>4.2867099999999985</v>
      </c>
      <c r="F339" s="2">
        <f t="shared" si="33"/>
        <v>4.3041999999999998</v>
      </c>
      <c r="G339" s="2">
        <f t="shared" si="35"/>
        <v>4.2972080000000004</v>
      </c>
      <c r="H339" s="2">
        <f t="shared" si="39"/>
        <v>3.8167284999999982</v>
      </c>
      <c r="I339" s="2">
        <f t="array" ref="I339">SUMPRODUCT(B323:B342, (ROW(B323:B342)-ROW(B323)+1)) / (20*21/2)</f>
        <v>4.2428814285714287</v>
      </c>
      <c r="J339" s="2">
        <f t="shared" si="34"/>
        <v>4.2963827943641784</v>
      </c>
      <c r="K339" s="2">
        <f t="shared" si="36"/>
        <v>4.2222429112064663</v>
      </c>
    </row>
    <row r="340" spans="1:11" ht="13.5" x14ac:dyDescent="0.25">
      <c r="A340" s="4">
        <v>42499</v>
      </c>
      <c r="B340" s="2">
        <v>4.1650999999999998</v>
      </c>
      <c r="C340" s="2">
        <f t="shared" si="37"/>
        <v>8.3000000000001961E-3</v>
      </c>
      <c r="D340" s="2">
        <f t="shared" si="38"/>
        <v>4.24674</v>
      </c>
      <c r="E340" s="2">
        <f t="shared" si="40"/>
        <v>4.2783800000000003</v>
      </c>
      <c r="F340" s="2">
        <f t="shared" ref="F340:F403" si="41">AVERAGE(B321:B340)</f>
        <v>4.2975349999999999</v>
      </c>
      <c r="G340" s="2">
        <f t="shared" si="35"/>
        <v>4.3055380000000012</v>
      </c>
      <c r="H340" s="2">
        <f t="shared" si="39"/>
        <v>3.8182279999999982</v>
      </c>
      <c r="I340" s="2">
        <f t="array" ref="I340">SUMPRODUCT(B324:B343, (ROW(B324:B343)-ROW(B324)+1)) / (20*21/2)</f>
        <v>4.23245</v>
      </c>
      <c r="J340" s="2">
        <f t="shared" si="34"/>
        <v>4.2838796710913991</v>
      </c>
      <c r="K340" s="2">
        <f t="shared" si="36"/>
        <v>4.2200020127277815</v>
      </c>
    </row>
    <row r="341" spans="1:11" ht="13.5" x14ac:dyDescent="0.25">
      <c r="A341" s="4">
        <v>42500</v>
      </c>
      <c r="B341" s="2">
        <v>4.1318000000000001</v>
      </c>
      <c r="C341" s="2">
        <f t="shared" si="37"/>
        <v>-3.3299999999999663E-2</v>
      </c>
      <c r="D341" s="2">
        <f t="shared" si="38"/>
        <v>4.2067600000000001</v>
      </c>
      <c r="E341" s="2">
        <f t="shared" si="40"/>
        <v>4.2567199999999996</v>
      </c>
      <c r="F341" s="2">
        <f t="shared" si="41"/>
        <v>4.2883750000000003</v>
      </c>
      <c r="G341" s="2">
        <f t="shared" si="35"/>
        <v>4.3110360000000014</v>
      </c>
      <c r="H341" s="2">
        <f t="shared" si="39"/>
        <v>3.8195609999999984</v>
      </c>
      <c r="I341" s="2">
        <f t="array" ref="I341">SUMPRODUCT(B325:B344, (ROW(B325:B344)-ROW(B325)+1)) / (20*21/2)</f>
        <v>4.2210228571428567</v>
      </c>
      <c r="J341" s="2">
        <f t="shared" ref="J341:J404" si="42">$J$4*B341+J340*(1-$J$4)</f>
        <v>4.2693958928922182</v>
      </c>
      <c r="K341" s="2">
        <f t="shared" si="36"/>
        <v>4.2165431102678692</v>
      </c>
    </row>
    <row r="342" spans="1:11" ht="13.5" x14ac:dyDescent="0.25">
      <c r="A342" s="4">
        <v>42501</v>
      </c>
      <c r="B342" s="2">
        <v>4.0568</v>
      </c>
      <c r="C342" s="2">
        <f t="shared" si="37"/>
        <v>-7.5000000000000178E-2</v>
      </c>
      <c r="D342" s="2">
        <f t="shared" si="38"/>
        <v>4.1517800000000005</v>
      </c>
      <c r="E342" s="2">
        <f t="shared" si="40"/>
        <v>4.2292300000000003</v>
      </c>
      <c r="F342" s="2">
        <f t="shared" si="41"/>
        <v>4.2746300000000002</v>
      </c>
      <c r="G342" s="2">
        <f t="shared" si="35"/>
        <v>4.3127020000000007</v>
      </c>
      <c r="H342" s="2">
        <f t="shared" si="39"/>
        <v>3.8204774999999982</v>
      </c>
      <c r="I342" s="2">
        <f t="array" ref="I342">SUMPRODUCT(B326:B345, (ROW(B326:B345)-ROW(B326)+1)) / (20*21/2)</f>
        <v>4.2120590476190483</v>
      </c>
      <c r="J342" s="2">
        <f t="shared" si="42"/>
        <v>4.2491486649977208</v>
      </c>
      <c r="K342" s="2">
        <f t="shared" si="36"/>
        <v>4.2102786745710903</v>
      </c>
    </row>
    <row r="343" spans="1:11" ht="13.5" x14ac:dyDescent="0.25">
      <c r="A343" s="4">
        <v>42502</v>
      </c>
      <c r="B343" s="2">
        <v>4.1650999999999998</v>
      </c>
      <c r="C343" s="2">
        <f t="shared" si="37"/>
        <v>0.10829999999999984</v>
      </c>
      <c r="D343" s="2">
        <f t="shared" si="38"/>
        <v>4.1351199999999997</v>
      </c>
      <c r="E343" s="2">
        <f t="shared" si="40"/>
        <v>4.2167400000000006</v>
      </c>
      <c r="F343" s="2">
        <f t="shared" si="41"/>
        <v>4.2683849999999994</v>
      </c>
      <c r="G343" s="2">
        <f t="shared" si="35"/>
        <v>4.3152020000000011</v>
      </c>
      <c r="H343" s="2">
        <f t="shared" si="39"/>
        <v>3.8222684999999985</v>
      </c>
      <c r="I343" s="2">
        <f t="array" ref="I343">SUMPRODUCT(B327:B346, (ROW(B327:B346)-ROW(B327)+1)) / (20*21/2)</f>
        <v>4.2023376190476194</v>
      </c>
      <c r="J343" s="2">
        <f t="shared" si="42"/>
        <v>4.2411440302360335</v>
      </c>
      <c r="K343" s="2">
        <f t="shared" si="36"/>
        <v>4.2085069618428124</v>
      </c>
    </row>
    <row r="344" spans="1:11" ht="13.5" x14ac:dyDescent="0.25">
      <c r="A344" s="4">
        <v>42503</v>
      </c>
      <c r="B344" s="2">
        <v>4.1483999999999996</v>
      </c>
      <c r="C344" s="2">
        <f t="shared" si="37"/>
        <v>-1.6700000000000159E-2</v>
      </c>
      <c r="D344" s="2">
        <f t="shared" si="38"/>
        <v>4.1334399999999993</v>
      </c>
      <c r="E344" s="2">
        <f t="shared" si="40"/>
        <v>4.2025800000000002</v>
      </c>
      <c r="F344" s="2">
        <f t="shared" si="41"/>
        <v>4.2592199999999991</v>
      </c>
      <c r="G344" s="2">
        <f t="shared" si="35"/>
        <v>4.3157020000000008</v>
      </c>
      <c r="H344" s="2">
        <f t="shared" si="39"/>
        <v>3.8239759999999983</v>
      </c>
      <c r="I344" s="2">
        <f t="array" ref="I344">SUMPRODUCT(B328:B347, (ROW(B328:B347)-ROW(B328)+1)) / (20*21/2)</f>
        <v>4.1943285714285716</v>
      </c>
      <c r="J344" s="2">
        <f t="shared" si="42"/>
        <v>4.2323112654516493</v>
      </c>
      <c r="K344" s="2">
        <f t="shared" si="36"/>
        <v>4.2061498260842702</v>
      </c>
    </row>
    <row r="345" spans="1:11" ht="13.5" x14ac:dyDescent="0.25">
      <c r="A345" s="4">
        <v>42506</v>
      </c>
      <c r="B345" s="2">
        <v>4.1650999999999998</v>
      </c>
      <c r="C345" s="2">
        <f t="shared" si="37"/>
        <v>1.6700000000000159E-2</v>
      </c>
      <c r="D345" s="2">
        <f t="shared" si="38"/>
        <v>4.1334399999999993</v>
      </c>
      <c r="E345" s="2">
        <f t="shared" si="40"/>
        <v>4.1900899999999996</v>
      </c>
      <c r="F345" s="2">
        <f t="shared" si="41"/>
        <v>4.2504749999999989</v>
      </c>
      <c r="G345" s="2">
        <f t="shared" si="35"/>
        <v>4.3163680000000006</v>
      </c>
      <c r="H345" s="2">
        <f t="shared" si="39"/>
        <v>3.8252254999999993</v>
      </c>
      <c r="I345" s="2">
        <f t="array" ref="I345">SUMPRODUCT(B329:B348, (ROW(B329:B348)-ROW(B329)+1)) / (20*21/2)</f>
        <v>4.1874666666666664</v>
      </c>
      <c r="J345" s="2">
        <f t="shared" si="42"/>
        <v>4.2259101925514919</v>
      </c>
      <c r="K345" s="2">
        <f t="shared" si="36"/>
        <v>4.2045400289829269</v>
      </c>
    </row>
    <row r="346" spans="1:11" ht="13.5" x14ac:dyDescent="0.25">
      <c r="A346" s="4">
        <v>42507</v>
      </c>
      <c r="B346" s="2">
        <v>4.1483999999999996</v>
      </c>
      <c r="C346" s="2">
        <f t="shared" si="37"/>
        <v>-1.6700000000000159E-2</v>
      </c>
      <c r="D346" s="2">
        <f t="shared" si="38"/>
        <v>4.1367599999999998</v>
      </c>
      <c r="E346" s="2">
        <f t="shared" si="40"/>
        <v>4.1717600000000008</v>
      </c>
      <c r="F346" s="2">
        <f t="shared" si="41"/>
        <v>4.2408949999999983</v>
      </c>
      <c r="G346" s="2">
        <f t="shared" si="35"/>
        <v>4.3165340000000008</v>
      </c>
      <c r="H346" s="2">
        <f t="shared" si="39"/>
        <v>3.8261834999999991</v>
      </c>
      <c r="I346" s="2">
        <f t="array" ref="I346">SUMPRODUCT(B330:B349, (ROW(B330:B349)-ROW(B330)+1)) / (20*21/2)</f>
        <v>4.1801647619047611</v>
      </c>
      <c r="J346" s="2">
        <f t="shared" si="42"/>
        <v>4.2185282694513502</v>
      </c>
      <c r="K346" s="2">
        <f t="shared" si="36"/>
        <v>4.2023384592188906</v>
      </c>
    </row>
    <row r="347" spans="1:11" ht="13.5" x14ac:dyDescent="0.25">
      <c r="A347" s="4">
        <v>42508</v>
      </c>
      <c r="B347" s="2">
        <v>4.1567999999999996</v>
      </c>
      <c r="C347" s="2">
        <f t="shared" si="37"/>
        <v>8.3999999999999631E-3</v>
      </c>
      <c r="D347" s="2">
        <f t="shared" si="38"/>
        <v>4.1567600000000002</v>
      </c>
      <c r="E347" s="2">
        <f t="shared" si="40"/>
        <v>4.1542699999999995</v>
      </c>
      <c r="F347" s="2">
        <f t="shared" si="41"/>
        <v>4.2371499999999989</v>
      </c>
      <c r="G347" s="2">
        <f t="shared" si="35"/>
        <v>4.3145360000000013</v>
      </c>
      <c r="H347" s="2">
        <f t="shared" si="39"/>
        <v>3.8271834999999981</v>
      </c>
      <c r="I347" s="2">
        <f t="array" ref="I347">SUMPRODUCT(B331:B350, (ROW(B331:B350)-ROW(B331)+1)) / (20*21/2)</f>
        <v>4.1753261904761905</v>
      </c>
      <c r="J347" s="2">
        <f t="shared" si="42"/>
        <v>4.2126493866464596</v>
      </c>
      <c r="K347" s="2">
        <f t="shared" si="36"/>
        <v>4.2005526372887383</v>
      </c>
    </row>
    <row r="348" spans="1:11" ht="13.5" x14ac:dyDescent="0.25">
      <c r="A348" s="4">
        <v>42509</v>
      </c>
      <c r="B348" s="2">
        <v>4.1650999999999998</v>
      </c>
      <c r="C348" s="2">
        <f t="shared" si="37"/>
        <v>8.3000000000001961E-3</v>
      </c>
      <c r="D348" s="2">
        <f t="shared" si="38"/>
        <v>4.1567600000000002</v>
      </c>
      <c r="E348" s="2">
        <f t="shared" si="40"/>
        <v>4.1459399999999995</v>
      </c>
      <c r="F348" s="2">
        <f t="shared" si="41"/>
        <v>4.2250699999999988</v>
      </c>
      <c r="G348" s="2">
        <f t="shared" si="35"/>
        <v>4.3145360000000013</v>
      </c>
      <c r="H348" s="2">
        <f t="shared" si="39"/>
        <v>3.8284329999999978</v>
      </c>
      <c r="I348" s="2">
        <f t="array" ref="I348">SUMPRODUCT(B332:B351, (ROW(B332:B351)-ROW(B332)+1)) / (20*21/2)</f>
        <v>4.17484619047619</v>
      </c>
      <c r="J348" s="2">
        <f t="shared" si="42"/>
        <v>4.2081208736325113</v>
      </c>
      <c r="K348" s="2">
        <f t="shared" si="36"/>
        <v>4.1991623377872198</v>
      </c>
    </row>
    <row r="349" spans="1:11" ht="13.5" x14ac:dyDescent="0.25">
      <c r="A349" s="4">
        <v>42510</v>
      </c>
      <c r="B349" s="2">
        <v>4.1483999999999996</v>
      </c>
      <c r="C349" s="2">
        <f t="shared" si="37"/>
        <v>-1.6700000000000159E-2</v>
      </c>
      <c r="D349" s="2">
        <f t="shared" si="38"/>
        <v>4.1567599999999993</v>
      </c>
      <c r="E349" s="2">
        <f t="shared" si="40"/>
        <v>4.1451000000000002</v>
      </c>
      <c r="F349" s="2">
        <f t="shared" si="41"/>
        <v>4.2159049999999993</v>
      </c>
      <c r="G349" s="2">
        <f t="shared" si="35"/>
        <v>4.3135360000000018</v>
      </c>
      <c r="H349" s="2">
        <f t="shared" si="39"/>
        <v>3.8299324999999977</v>
      </c>
      <c r="I349" s="2">
        <f t="array" ref="I349">SUMPRODUCT(B333:B352, (ROW(B333:B352)-ROW(B333)+1)) / (20*21/2)</f>
        <v>4.1710790476190471</v>
      </c>
      <c r="J349" s="2">
        <f t="shared" si="42"/>
        <v>4.202433171381796</v>
      </c>
      <c r="K349" s="2">
        <f t="shared" si="36"/>
        <v>4.1971716578739953</v>
      </c>
    </row>
    <row r="350" spans="1:11" ht="13.5" x14ac:dyDescent="0.25">
      <c r="A350" s="4">
        <v>42513</v>
      </c>
      <c r="B350" s="2">
        <v>4.1650999999999998</v>
      </c>
      <c r="C350" s="2">
        <f t="shared" si="37"/>
        <v>1.6700000000000159E-2</v>
      </c>
      <c r="D350" s="2">
        <f t="shared" si="38"/>
        <v>4.1567599999999993</v>
      </c>
      <c r="E350" s="2">
        <f t="shared" si="40"/>
        <v>4.1451000000000002</v>
      </c>
      <c r="F350" s="2">
        <f t="shared" si="41"/>
        <v>4.2117399999999998</v>
      </c>
      <c r="G350" s="2">
        <f t="shared" si="35"/>
        <v>4.3112040000000009</v>
      </c>
      <c r="H350" s="2">
        <f t="shared" si="39"/>
        <v>3.8313904999999981</v>
      </c>
      <c r="I350" s="2">
        <f t="array" ref="I350">SUMPRODUCT(B334:B353, (ROW(B334:B353)-ROW(B334)+1)) / (20*21/2)</f>
        <v>4.1679433333333327</v>
      </c>
      <c r="J350" s="2">
        <f t="shared" si="42"/>
        <v>4.1988776312501965</v>
      </c>
      <c r="K350" s="2">
        <f t="shared" si="36"/>
        <v>4.1959139458005055</v>
      </c>
    </row>
    <row r="351" spans="1:11" ht="13.5" x14ac:dyDescent="0.25">
      <c r="A351" s="4">
        <v>42514</v>
      </c>
      <c r="B351" s="2">
        <v>4.2066999999999997</v>
      </c>
      <c r="C351" s="2">
        <f t="shared" si="37"/>
        <v>4.1599999999999859E-2</v>
      </c>
      <c r="D351" s="2">
        <f t="shared" si="38"/>
        <v>4.1684199999999993</v>
      </c>
      <c r="E351" s="2">
        <f t="shared" si="40"/>
        <v>4.15259</v>
      </c>
      <c r="F351" s="2">
        <f t="shared" si="41"/>
        <v>4.2046549999999998</v>
      </c>
      <c r="G351" s="2">
        <f t="shared" si="35"/>
        <v>4.306204000000001</v>
      </c>
      <c r="H351" s="2">
        <f t="shared" si="39"/>
        <v>3.8330564999999979</v>
      </c>
      <c r="I351" s="2">
        <f t="array" ref="I351">SUMPRODUCT(B335:B354, (ROW(B335:B354)-ROW(B335)+1)) / (20*21/2)</f>
        <v>4.1479533333333336</v>
      </c>
      <c r="J351" s="2">
        <f t="shared" si="42"/>
        <v>4.1996226187501779</v>
      </c>
      <c r="K351" s="2">
        <f t="shared" si="36"/>
        <v>4.1963369283181322</v>
      </c>
    </row>
    <row r="352" spans="1:11" ht="13.5" x14ac:dyDescent="0.25">
      <c r="A352" s="4">
        <v>42515</v>
      </c>
      <c r="B352" s="2">
        <v>4.1650999999999998</v>
      </c>
      <c r="C352" s="2">
        <f t="shared" si="37"/>
        <v>-4.1599999999999859E-2</v>
      </c>
      <c r="D352" s="2">
        <f t="shared" si="38"/>
        <v>4.1700799999999996</v>
      </c>
      <c r="E352" s="2">
        <f t="shared" si="40"/>
        <v>4.1634200000000003</v>
      </c>
      <c r="F352" s="2">
        <f t="shared" si="41"/>
        <v>4.1963249999999999</v>
      </c>
      <c r="G352" s="2">
        <f t="shared" si="35"/>
        <v>4.2995400000000012</v>
      </c>
      <c r="H352" s="2">
        <f t="shared" si="39"/>
        <v>3.834639499999998</v>
      </c>
      <c r="I352" s="2">
        <f t="array" ref="I352">SUMPRODUCT(B336:B355, (ROW(B336:B355)-ROW(B336)+1)) / (20*21/2)</f>
        <v>4.1402390476190467</v>
      </c>
      <c r="J352" s="2">
        <f t="shared" si="42"/>
        <v>4.1963347502977797</v>
      </c>
      <c r="K352" s="2">
        <f t="shared" si="36"/>
        <v>4.1951119507370294</v>
      </c>
    </row>
    <row r="353" spans="1:11" ht="13.5" x14ac:dyDescent="0.25">
      <c r="A353" s="4">
        <v>42516</v>
      </c>
      <c r="B353" s="2">
        <v>4.1634000000000002</v>
      </c>
      <c r="C353" s="2">
        <f t="shared" si="37"/>
        <v>-1.6999999999995907E-3</v>
      </c>
      <c r="D353" s="2">
        <f t="shared" si="38"/>
        <v>4.1697399999999991</v>
      </c>
      <c r="E353" s="2">
        <f t="shared" si="40"/>
        <v>4.1632499999999997</v>
      </c>
      <c r="F353" s="2">
        <f t="shared" si="41"/>
        <v>4.1899949999999997</v>
      </c>
      <c r="G353" s="2">
        <f t="shared" si="35"/>
        <v>4.2928420000000012</v>
      </c>
      <c r="H353" s="2">
        <f t="shared" si="39"/>
        <v>3.8362139999999982</v>
      </c>
      <c r="I353" s="2">
        <f t="array" ref="I353">SUMPRODUCT(B337:B356, (ROW(B337:B356)-ROW(B337)+1)) / (20*21/2)</f>
        <v>4.1342985714285714</v>
      </c>
      <c r="J353" s="2">
        <f t="shared" si="42"/>
        <v>4.1931981074122771</v>
      </c>
      <c r="K353" s="2">
        <f t="shared" si="36"/>
        <v>4.1938683448257734</v>
      </c>
    </row>
    <row r="354" spans="1:11" ht="13.5" x14ac:dyDescent="0.25">
      <c r="A354" s="4">
        <v>42517</v>
      </c>
      <c r="B354" s="2">
        <v>3.9801000000000002</v>
      </c>
      <c r="C354" s="2">
        <f t="shared" si="37"/>
        <v>-0.18330000000000002</v>
      </c>
      <c r="D354" s="2">
        <f t="shared" si="38"/>
        <v>4.1360799999999998</v>
      </c>
      <c r="E354" s="2">
        <f t="shared" si="40"/>
        <v>4.14642</v>
      </c>
      <c r="F354" s="2">
        <f t="shared" si="41"/>
        <v>4.1745000000000001</v>
      </c>
      <c r="G354" s="2">
        <f t="shared" si="35"/>
        <v>4.2843100000000014</v>
      </c>
      <c r="H354" s="2">
        <f t="shared" si="39"/>
        <v>3.8368719999999983</v>
      </c>
      <c r="I354" s="2">
        <f t="array" ref="I354">SUMPRODUCT(B338:B357, (ROW(B338:B357)-ROW(B338)+1)) / (20*21/2)</f>
        <v>4.1236314285714286</v>
      </c>
      <c r="J354" s="2">
        <f t="shared" si="42"/>
        <v>4.1729030495634891</v>
      </c>
      <c r="K354" s="2">
        <f t="shared" si="36"/>
        <v>4.1854852724796645</v>
      </c>
    </row>
    <row r="355" spans="1:11" ht="13.5" x14ac:dyDescent="0.25">
      <c r="A355" s="4">
        <v>42520</v>
      </c>
      <c r="B355" s="2">
        <v>4.0934999999999997</v>
      </c>
      <c r="C355" s="2">
        <f t="shared" si="37"/>
        <v>0.1133999999999995</v>
      </c>
      <c r="D355" s="2">
        <f t="shared" si="38"/>
        <v>4.1217600000000001</v>
      </c>
      <c r="E355" s="2">
        <f t="shared" si="40"/>
        <v>4.1392599999999993</v>
      </c>
      <c r="F355" s="2">
        <f t="shared" si="41"/>
        <v>4.1646749999999999</v>
      </c>
      <c r="G355" s="2">
        <f t="shared" si="35"/>
        <v>4.279046000000001</v>
      </c>
      <c r="H355" s="2">
        <f t="shared" si="39"/>
        <v>3.8379719999999988</v>
      </c>
      <c r="I355" s="2">
        <f t="array" ref="I355">SUMPRODUCT(B339:B358, (ROW(B339:B358)-ROW(B339)+1)) / (20*21/2)</f>
        <v>4.1243190476190481</v>
      </c>
      <c r="J355" s="2">
        <f t="shared" si="42"/>
        <v>4.1653408543669661</v>
      </c>
      <c r="K355" s="2">
        <f t="shared" si="36"/>
        <v>4.1818780068922274</v>
      </c>
    </row>
    <row r="356" spans="1:11" ht="13.5" x14ac:dyDescent="0.25">
      <c r="A356" s="4">
        <v>42521</v>
      </c>
      <c r="B356" s="2">
        <v>4.1022999999999996</v>
      </c>
      <c r="C356" s="2">
        <f t="shared" si="37"/>
        <v>8.799999999999919E-3</v>
      </c>
      <c r="D356" s="2">
        <f t="shared" si="38"/>
        <v>4.1008800000000001</v>
      </c>
      <c r="E356" s="2">
        <f t="shared" si="40"/>
        <v>4.1346499999999988</v>
      </c>
      <c r="F356" s="2">
        <f t="shared" si="41"/>
        <v>4.1532050000000007</v>
      </c>
      <c r="G356" s="2">
        <f t="shared" si="35"/>
        <v>4.271460000000002</v>
      </c>
      <c r="H356" s="2">
        <f t="shared" si="39"/>
        <v>3.8391159999999984</v>
      </c>
      <c r="I356" s="2">
        <f t="array" ref="I356">SUMPRODUCT(B340:B359, (ROW(B340:B359)-ROW(B340)+1)) / (20*21/2)</f>
        <v>4.1321423809523807</v>
      </c>
      <c r="J356" s="2">
        <f t="shared" si="42"/>
        <v>4.1593369634748738</v>
      </c>
      <c r="K356" s="2">
        <f t="shared" si="36"/>
        <v>4.1787573007395915</v>
      </c>
    </row>
    <row r="357" spans="1:11" ht="13.5" x14ac:dyDescent="0.25">
      <c r="A357" s="4">
        <v>42522</v>
      </c>
      <c r="B357" s="2">
        <v>4.0411999999999999</v>
      </c>
      <c r="C357" s="2">
        <f t="shared" si="37"/>
        <v>-6.109999999999971E-2</v>
      </c>
      <c r="D357" s="2">
        <f t="shared" si="38"/>
        <v>4.0760999999999994</v>
      </c>
      <c r="E357" s="2">
        <f t="shared" si="40"/>
        <v>4.1230899999999995</v>
      </c>
      <c r="F357" s="2">
        <f t="shared" si="41"/>
        <v>4.1386799999999999</v>
      </c>
      <c r="G357" s="2">
        <f t="shared" si="35"/>
        <v>4.2616520000000016</v>
      </c>
      <c r="H357" s="2">
        <f t="shared" si="39"/>
        <v>3.840079499999999</v>
      </c>
      <c r="I357" s="2">
        <f t="array" ref="I357">SUMPRODUCT(B341:B360, (ROW(B341:B360)-ROW(B341)+1)) / (20*21/2)</f>
        <v>4.1396852380952378</v>
      </c>
      <c r="J357" s="2">
        <f t="shared" si="42"/>
        <v>4.1480858240963139</v>
      </c>
      <c r="K357" s="2">
        <f t="shared" si="36"/>
        <v>4.1733628967890191</v>
      </c>
    </row>
    <row r="358" spans="1:11" ht="13.5" x14ac:dyDescent="0.25">
      <c r="A358" s="4">
        <v>42523</v>
      </c>
      <c r="B358" s="2">
        <v>4.1459000000000001</v>
      </c>
      <c r="C358" s="2">
        <f t="shared" si="37"/>
        <v>0.10470000000000024</v>
      </c>
      <c r="D358" s="2">
        <f t="shared" si="38"/>
        <v>4.0725999999999996</v>
      </c>
      <c r="E358" s="2">
        <f t="shared" si="40"/>
        <v>4.1211699999999993</v>
      </c>
      <c r="F358" s="2">
        <f t="shared" si="41"/>
        <v>4.1335550000000003</v>
      </c>
      <c r="G358" s="2">
        <f t="shared" si="35"/>
        <v>4.2542700000000009</v>
      </c>
      <c r="H358" s="2">
        <f t="shared" si="39"/>
        <v>3.8415664999999986</v>
      </c>
      <c r="I358" s="2">
        <f t="array" ref="I358">SUMPRODUCT(B342:B361, (ROW(B342:B361)-ROW(B342)+1)) / (20*21/2)</f>
        <v>4.1444919047619049</v>
      </c>
      <c r="J358" s="2">
        <f t="shared" si="42"/>
        <v>4.1478776503728554</v>
      </c>
      <c r="K358" s="2">
        <f t="shared" si="36"/>
        <v>4.1722859204443514</v>
      </c>
    </row>
    <row r="359" spans="1:11" ht="13.5" x14ac:dyDescent="0.25">
      <c r="A359" s="4">
        <v>42524</v>
      </c>
      <c r="B359" s="2">
        <v>4.2157</v>
      </c>
      <c r="C359" s="2">
        <f t="shared" si="37"/>
        <v>6.9799999999999862E-2</v>
      </c>
      <c r="D359" s="2">
        <f t="shared" si="38"/>
        <v>4.1197199999999992</v>
      </c>
      <c r="E359" s="2">
        <f t="shared" si="40"/>
        <v>4.1278999999999995</v>
      </c>
      <c r="F359" s="2">
        <f t="shared" si="41"/>
        <v>4.1364999999999998</v>
      </c>
      <c r="G359" s="2">
        <f t="shared" si="35"/>
        <v>4.2509500000000013</v>
      </c>
      <c r="H359" s="2">
        <f t="shared" si="39"/>
        <v>3.8434854999999981</v>
      </c>
      <c r="I359" s="2">
        <f t="array" ref="I359">SUMPRODUCT(B343:B362, (ROW(B343:B362)-ROW(B343)+1)) / (20*21/2)</f>
        <v>4.1456999999999997</v>
      </c>
      <c r="J359" s="2">
        <f t="shared" si="42"/>
        <v>4.1543369217659167</v>
      </c>
      <c r="K359" s="2">
        <f t="shared" si="36"/>
        <v>4.1739884333681028</v>
      </c>
    </row>
    <row r="360" spans="1:11" ht="13.5" x14ac:dyDescent="0.25">
      <c r="A360" s="4">
        <v>42527</v>
      </c>
      <c r="B360" s="2">
        <v>4.2157</v>
      </c>
      <c r="C360" s="2">
        <f t="shared" si="37"/>
        <v>0</v>
      </c>
      <c r="D360" s="2">
        <f t="shared" si="38"/>
        <v>4.1441599999999994</v>
      </c>
      <c r="E360" s="2">
        <f t="shared" si="40"/>
        <v>4.1329599999999989</v>
      </c>
      <c r="F360" s="2">
        <f t="shared" si="41"/>
        <v>4.13903</v>
      </c>
      <c r="G360" s="2">
        <f t="shared" si="35"/>
        <v>4.2469640000000011</v>
      </c>
      <c r="H360" s="2">
        <f t="shared" si="39"/>
        <v>3.8454044999999981</v>
      </c>
      <c r="I360" s="2">
        <f t="array" ref="I360">SUMPRODUCT(B344:B363, (ROW(B344:B363)-ROW(B344)+1)) / (20*21/2)</f>
        <v>4.1464423809523812</v>
      </c>
      <c r="J360" s="2">
        <f t="shared" si="42"/>
        <v>4.1601810244548769</v>
      </c>
      <c r="K360" s="2">
        <f t="shared" si="36"/>
        <v>4.1756241810791579</v>
      </c>
    </row>
    <row r="361" spans="1:11" ht="13.5" x14ac:dyDescent="0.25">
      <c r="A361" s="4">
        <v>42528</v>
      </c>
      <c r="B361" s="2">
        <v>4.1894999999999998</v>
      </c>
      <c r="C361" s="2">
        <f t="shared" si="37"/>
        <v>-2.6200000000000223E-2</v>
      </c>
      <c r="D361" s="2">
        <f t="shared" si="38"/>
        <v>4.1616</v>
      </c>
      <c r="E361" s="2">
        <f t="shared" si="40"/>
        <v>4.13124</v>
      </c>
      <c r="F361" s="2">
        <f t="shared" si="41"/>
        <v>4.1419149999999991</v>
      </c>
      <c r="G361" s="2">
        <f t="shared" si="35"/>
        <v>4.2432860000000012</v>
      </c>
      <c r="H361" s="2">
        <f t="shared" si="39"/>
        <v>3.847192499999998</v>
      </c>
      <c r="I361" s="2">
        <f t="array" ref="I361">SUMPRODUCT(B345:B364, (ROW(B345:B364)-ROW(B345)+1)) / (20*21/2)</f>
        <v>4.1547204761904757</v>
      </c>
      <c r="J361" s="2">
        <f t="shared" si="42"/>
        <v>4.1629733078401268</v>
      </c>
      <c r="K361" s="2">
        <f t="shared" si="36"/>
        <v>4.1761683308407598</v>
      </c>
    </row>
    <row r="362" spans="1:11" ht="13.5" x14ac:dyDescent="0.25">
      <c r="A362" s="4">
        <v>42529</v>
      </c>
      <c r="B362" s="2">
        <v>4.1546000000000003</v>
      </c>
      <c r="C362" s="2">
        <f t="shared" si="37"/>
        <v>-3.4899999999999487E-2</v>
      </c>
      <c r="D362" s="2">
        <f t="shared" si="38"/>
        <v>4.1842799999999993</v>
      </c>
      <c r="E362" s="2">
        <f t="shared" si="40"/>
        <v>4.1301900000000007</v>
      </c>
      <c r="F362" s="2">
        <f t="shared" si="41"/>
        <v>4.1468049999999996</v>
      </c>
      <c r="G362" s="2">
        <f t="shared" si="35"/>
        <v>4.2387440000000005</v>
      </c>
      <c r="H362" s="2">
        <f t="shared" si="39"/>
        <v>3.8488059999999984</v>
      </c>
      <c r="I362" s="2">
        <f t="array" ref="I362">SUMPRODUCT(B346:B365, (ROW(B346:B365)-ROW(B346)+1)) / (20*21/2)</f>
        <v>4.1551090476190469</v>
      </c>
      <c r="J362" s="2">
        <f t="shared" si="42"/>
        <v>4.1621758499505912</v>
      </c>
      <c r="K362" s="2">
        <f t="shared" si="36"/>
        <v>4.1753225139450443</v>
      </c>
    </row>
    <row r="363" spans="1:11" ht="13.5" x14ac:dyDescent="0.25">
      <c r="A363" s="4">
        <v>42530</v>
      </c>
      <c r="B363" s="2">
        <v>4.1546000000000003</v>
      </c>
      <c r="C363" s="2">
        <f t="shared" si="37"/>
        <v>0</v>
      </c>
      <c r="D363" s="2">
        <f t="shared" si="38"/>
        <v>4.186020000000001</v>
      </c>
      <c r="E363" s="2">
        <f t="shared" si="40"/>
        <v>4.1293100000000003</v>
      </c>
      <c r="F363" s="2">
        <f t="shared" si="41"/>
        <v>4.1462799999999991</v>
      </c>
      <c r="G363" s="2">
        <f t="shared" si="35"/>
        <v>4.2338700000000014</v>
      </c>
      <c r="H363" s="2">
        <f t="shared" si="39"/>
        <v>3.8504194999999983</v>
      </c>
      <c r="I363" s="2">
        <f t="array" ref="I363">SUMPRODUCT(B347:B366, (ROW(B347:B366)-ROW(B347)+1)) / (20*21/2)</f>
        <v>4.1555476190476188</v>
      </c>
      <c r="J363" s="2">
        <f t="shared" si="42"/>
        <v>4.1614543404314874</v>
      </c>
      <c r="K363" s="2">
        <f t="shared" si="36"/>
        <v>4.1745098663393572</v>
      </c>
    </row>
    <row r="364" spans="1:11" ht="13.5" x14ac:dyDescent="0.25">
      <c r="A364" s="4">
        <v>42531</v>
      </c>
      <c r="B364" s="2">
        <v>4.2332000000000001</v>
      </c>
      <c r="C364" s="2">
        <f t="shared" si="37"/>
        <v>7.8599999999999781E-2</v>
      </c>
      <c r="D364" s="2">
        <f t="shared" si="38"/>
        <v>4.1895199999999999</v>
      </c>
      <c r="E364" s="2">
        <f t="shared" si="40"/>
        <v>4.1546199999999995</v>
      </c>
      <c r="F364" s="2">
        <f t="shared" si="41"/>
        <v>4.1505199999999993</v>
      </c>
      <c r="G364" s="2">
        <f t="shared" si="35"/>
        <v>4.2302340000000012</v>
      </c>
      <c r="H364" s="2">
        <f t="shared" si="39"/>
        <v>3.8524259999999981</v>
      </c>
      <c r="I364" s="2">
        <f t="array" ref="I364">SUMPRODUCT(B348:B367, (ROW(B348:B367)-ROW(B348)+1)) / (20*21/2)</f>
        <v>4.1559566666666674</v>
      </c>
      <c r="J364" s="2">
        <f t="shared" si="42"/>
        <v>4.1682872603903931</v>
      </c>
      <c r="K364" s="2">
        <f t="shared" si="36"/>
        <v>4.176811440208402</v>
      </c>
    </row>
    <row r="365" spans="1:11" ht="13.5" x14ac:dyDescent="0.25">
      <c r="A365" s="4">
        <v>42534</v>
      </c>
      <c r="B365" s="2">
        <v>4.1546000000000003</v>
      </c>
      <c r="C365" s="2">
        <f t="shared" si="37"/>
        <v>-7.8599999999999781E-2</v>
      </c>
      <c r="D365" s="2">
        <f t="shared" si="38"/>
        <v>4.1773000000000007</v>
      </c>
      <c r="E365" s="2">
        <f t="shared" si="40"/>
        <v>4.1607299999999992</v>
      </c>
      <c r="F365" s="2">
        <f t="shared" si="41"/>
        <v>4.1499949999999988</v>
      </c>
      <c r="G365" s="2">
        <f t="shared" si="35"/>
        <v>4.2250260000000006</v>
      </c>
      <c r="H365" s="2">
        <f t="shared" si="39"/>
        <v>3.8540394999999976</v>
      </c>
      <c r="I365" s="2">
        <f t="array" ref="I365">SUMPRODUCT(B349:B368, (ROW(B349:B368)-ROW(B349)+1)) / (20*21/2)</f>
        <v>4.1563761904761911</v>
      </c>
      <c r="J365" s="2">
        <f t="shared" si="42"/>
        <v>4.1669837117817847</v>
      </c>
      <c r="K365" s="2">
        <f t="shared" si="36"/>
        <v>4.175940403337485</v>
      </c>
    </row>
    <row r="366" spans="1:11" ht="13.5" x14ac:dyDescent="0.25">
      <c r="A366" s="4">
        <v>42535</v>
      </c>
      <c r="B366" s="2">
        <v>4.1546000000000003</v>
      </c>
      <c r="C366" s="2">
        <f t="shared" si="37"/>
        <v>0</v>
      </c>
      <c r="D366" s="2">
        <f t="shared" si="38"/>
        <v>4.1703200000000011</v>
      </c>
      <c r="E366" s="2">
        <f t="shared" si="40"/>
        <v>4.165960000000001</v>
      </c>
      <c r="F366" s="2">
        <f t="shared" si="41"/>
        <v>4.1503049999999995</v>
      </c>
      <c r="G366" s="2">
        <f t="shared" si="35"/>
        <v>4.2208179999999995</v>
      </c>
      <c r="H366" s="2">
        <f t="shared" si="39"/>
        <v>3.8556114999999975</v>
      </c>
      <c r="I366" s="2">
        <f t="array" ref="I366">SUMPRODUCT(B350:B369, (ROW(B350:B369)-ROW(B350)+1)) / (20*21/2)</f>
        <v>4.1585123809523816</v>
      </c>
      <c r="J366" s="2">
        <f t="shared" si="42"/>
        <v>4.16580431065971</v>
      </c>
      <c r="K366" s="2">
        <f t="shared" si="36"/>
        <v>4.1751035247752313</v>
      </c>
    </row>
    <row r="367" spans="1:11" ht="13.5" x14ac:dyDescent="0.25">
      <c r="A367" s="4">
        <v>42536</v>
      </c>
      <c r="B367" s="2">
        <v>4.1546000000000003</v>
      </c>
      <c r="C367" s="2">
        <f t="shared" si="37"/>
        <v>0</v>
      </c>
      <c r="D367" s="2">
        <f t="shared" si="38"/>
        <v>4.1703200000000011</v>
      </c>
      <c r="E367" s="2">
        <f t="shared" si="40"/>
        <v>4.1773000000000007</v>
      </c>
      <c r="F367" s="2">
        <f t="shared" si="41"/>
        <v>4.1501949999999992</v>
      </c>
      <c r="G367" s="2">
        <f t="shared" si="35"/>
        <v>4.2186079999999997</v>
      </c>
      <c r="H367" s="2">
        <f t="shared" si="39"/>
        <v>3.8571834999999974</v>
      </c>
      <c r="I367" s="2">
        <f t="array" ref="I367">SUMPRODUCT(B351:B370, (ROW(B351:B370)-ROW(B351)+1)) / (20*21/2)</f>
        <v>4.1621928571428572</v>
      </c>
      <c r="J367" s="2">
        <f t="shared" si="42"/>
        <v>4.1647372334540238</v>
      </c>
      <c r="K367" s="2">
        <f t="shared" si="36"/>
        <v>4.1742994649801251</v>
      </c>
    </row>
    <row r="368" spans="1:11" ht="13.5" x14ac:dyDescent="0.25">
      <c r="A368" s="4">
        <v>42537</v>
      </c>
      <c r="B368" s="2">
        <v>4.1546000000000003</v>
      </c>
      <c r="C368" s="2">
        <f t="shared" si="37"/>
        <v>0</v>
      </c>
      <c r="D368" s="2">
        <f t="shared" si="38"/>
        <v>4.1703200000000011</v>
      </c>
      <c r="E368" s="2">
        <f t="shared" si="40"/>
        <v>4.1781700000000006</v>
      </c>
      <c r="F368" s="2">
        <f t="shared" si="41"/>
        <v>4.1496700000000004</v>
      </c>
      <c r="G368" s="2">
        <f t="shared" si="35"/>
        <v>4.2143999999999986</v>
      </c>
      <c r="H368" s="2">
        <f t="shared" si="39"/>
        <v>3.8587139999999973</v>
      </c>
      <c r="I368" s="2">
        <f t="array" ref="I368">SUMPRODUCT(B352:B371, (ROW(B352:B371)-ROW(B352)+1)) / (20*21/2)</f>
        <v>4.1699190476190475</v>
      </c>
      <c r="J368" s="2">
        <f t="shared" si="42"/>
        <v>4.1637717826488787</v>
      </c>
      <c r="K368" s="2">
        <f t="shared" si="36"/>
        <v>4.1735269369416894</v>
      </c>
    </row>
    <row r="369" spans="1:11" ht="13.5" x14ac:dyDescent="0.25">
      <c r="A369" s="4">
        <v>42538</v>
      </c>
      <c r="B369" s="2">
        <v>4.1721000000000004</v>
      </c>
      <c r="C369" s="2">
        <f t="shared" si="37"/>
        <v>1.7500000000000071E-2</v>
      </c>
      <c r="D369" s="2">
        <f t="shared" si="38"/>
        <v>4.1581000000000001</v>
      </c>
      <c r="E369" s="2">
        <f t="shared" si="40"/>
        <v>4.1738100000000014</v>
      </c>
      <c r="F369" s="2">
        <f t="shared" si="41"/>
        <v>4.1508550000000008</v>
      </c>
      <c r="G369" s="2">
        <f t="shared" si="35"/>
        <v>4.2110419999999982</v>
      </c>
      <c r="H369" s="2">
        <f t="shared" si="39"/>
        <v>3.8603734999999979</v>
      </c>
      <c r="I369" s="2">
        <f t="array" ref="I369">SUMPRODUCT(B353:B372, (ROW(B353:B372)-ROW(B353)+1)) / (20*21/2)</f>
        <v>4.1816714285714287</v>
      </c>
      <c r="J369" s="2">
        <f t="shared" si="42"/>
        <v>4.164564946206128</v>
      </c>
      <c r="K369" s="2">
        <f t="shared" si="36"/>
        <v>4.1734709786302506</v>
      </c>
    </row>
    <row r="370" spans="1:11" ht="13.5" x14ac:dyDescent="0.25">
      <c r="A370" s="4">
        <v>42541</v>
      </c>
      <c r="B370" s="2">
        <v>4.1894999999999998</v>
      </c>
      <c r="C370" s="2">
        <f t="shared" si="37"/>
        <v>1.7399999999999416E-2</v>
      </c>
      <c r="D370" s="2">
        <f t="shared" si="38"/>
        <v>4.1650799999999997</v>
      </c>
      <c r="E370" s="2">
        <f t="shared" si="40"/>
        <v>4.1711900000000011</v>
      </c>
      <c r="F370" s="2">
        <f t="shared" si="41"/>
        <v>4.152075</v>
      </c>
      <c r="G370" s="2">
        <f t="shared" ref="G370:G433" si="43">AVERAGE(B321:B370)</f>
        <v>4.2088639999999984</v>
      </c>
      <c r="H370" s="2">
        <f t="shared" si="39"/>
        <v>3.8621614999999974</v>
      </c>
      <c r="I370" s="2">
        <f t="array" ref="I370">SUMPRODUCT(B354:B373, (ROW(B354:B373)-ROW(B354)+1)) / (20*21/2)</f>
        <v>4.1928919047619049</v>
      </c>
      <c r="J370" s="2">
        <f t="shared" si="42"/>
        <v>4.1669397132341155</v>
      </c>
      <c r="K370" s="2">
        <f t="shared" si="36"/>
        <v>4.1740995677035748</v>
      </c>
    </row>
    <row r="371" spans="1:11" ht="13.5" x14ac:dyDescent="0.25">
      <c r="A371" s="4">
        <v>42542</v>
      </c>
      <c r="B371" s="2">
        <v>4.2332000000000001</v>
      </c>
      <c r="C371" s="2">
        <f t="shared" si="37"/>
        <v>4.3700000000000294E-2</v>
      </c>
      <c r="D371" s="2">
        <f t="shared" si="38"/>
        <v>4.1807999999999996</v>
      </c>
      <c r="E371" s="2">
        <f t="shared" si="40"/>
        <v>4.1755600000000017</v>
      </c>
      <c r="F371" s="2">
        <f t="shared" si="41"/>
        <v>4.1534000000000004</v>
      </c>
      <c r="G371" s="2">
        <f t="shared" si="43"/>
        <v>4.207227999999998</v>
      </c>
      <c r="H371" s="2">
        <f t="shared" si="39"/>
        <v>3.8641679999999976</v>
      </c>
      <c r="I371" s="2">
        <f t="array" ref="I371">SUMPRODUCT(B355:B374, (ROW(B355:B374)-ROW(B355)+1)) / (20*21/2)</f>
        <v>4.2118866666666666</v>
      </c>
      <c r="J371" s="2">
        <f t="shared" si="42"/>
        <v>4.173250216735628</v>
      </c>
      <c r="K371" s="2">
        <f t="shared" ref="K371:K434" si="44">$K$4*B371+(1-$K$4)*K370</f>
        <v>4.1764172317151989</v>
      </c>
    </row>
    <row r="372" spans="1:11" ht="13.5" x14ac:dyDescent="0.25">
      <c r="A372" s="4">
        <v>42543</v>
      </c>
      <c r="B372" s="2">
        <v>4.2767999999999997</v>
      </c>
      <c r="C372" s="2">
        <f t="shared" si="37"/>
        <v>4.3599999999999639E-2</v>
      </c>
      <c r="D372" s="2">
        <f t="shared" si="38"/>
        <v>4.2052400000000008</v>
      </c>
      <c r="E372" s="2">
        <f t="shared" si="40"/>
        <v>4.1877800000000018</v>
      </c>
      <c r="F372" s="2">
        <f t="shared" si="41"/>
        <v>4.1589849999999995</v>
      </c>
      <c r="G372" s="2">
        <f t="shared" si="43"/>
        <v>4.206129999999999</v>
      </c>
      <c r="H372" s="2">
        <f t="shared" si="39"/>
        <v>3.8663924999999977</v>
      </c>
      <c r="I372" s="2">
        <f t="array" ref="I372">SUMPRODUCT(B356:B375, (ROW(B356:B375)-ROW(B356)+1)) / (20*21/2)</f>
        <v>4.2249004761904754</v>
      </c>
      <c r="J372" s="2">
        <f t="shared" si="42"/>
        <v>4.1831121008560448</v>
      </c>
      <c r="K372" s="2">
        <f t="shared" si="44"/>
        <v>4.1803538108636218</v>
      </c>
    </row>
    <row r="373" spans="1:11" ht="13.5" x14ac:dyDescent="0.25">
      <c r="A373" s="4">
        <v>42544</v>
      </c>
      <c r="B373" s="2">
        <v>4.2767999999999997</v>
      </c>
      <c r="C373" s="2">
        <f t="shared" si="37"/>
        <v>0</v>
      </c>
      <c r="D373" s="2">
        <f t="shared" si="38"/>
        <v>4.2296800000000001</v>
      </c>
      <c r="E373" s="2">
        <f t="shared" si="40"/>
        <v>4.2000000000000011</v>
      </c>
      <c r="F373" s="2">
        <f t="shared" si="41"/>
        <v>4.1646549999999998</v>
      </c>
      <c r="G373" s="2">
        <f t="shared" si="43"/>
        <v>4.2058659999999994</v>
      </c>
      <c r="H373" s="2">
        <f t="shared" si="39"/>
        <v>3.8686169999999978</v>
      </c>
      <c r="I373" s="2">
        <f t="array" ref="I373">SUMPRODUCT(B357:B376, (ROW(B357:B376)-ROW(B357)+1)) / (20*21/2)</f>
        <v>4.2326714285714289</v>
      </c>
      <c r="J373" s="2">
        <f t="shared" si="42"/>
        <v>4.1920347579173738</v>
      </c>
      <c r="K373" s="2">
        <f t="shared" si="44"/>
        <v>4.1841360143591668</v>
      </c>
    </row>
    <row r="374" spans="1:11" ht="13.5" x14ac:dyDescent="0.25">
      <c r="A374" s="4">
        <v>42545</v>
      </c>
      <c r="B374" s="2">
        <v>4.3640999999999996</v>
      </c>
      <c r="C374" s="2">
        <f t="shared" si="37"/>
        <v>8.7299999999999933E-2</v>
      </c>
      <c r="D374" s="2">
        <f t="shared" si="38"/>
        <v>4.2680799999999994</v>
      </c>
      <c r="E374" s="2">
        <f t="shared" si="40"/>
        <v>4.2130900000000002</v>
      </c>
      <c r="F374" s="2">
        <f t="shared" si="41"/>
        <v>4.1838549999999994</v>
      </c>
      <c r="G374" s="2">
        <f t="shared" si="43"/>
        <v>4.2065139999999994</v>
      </c>
      <c r="H374" s="2">
        <f t="shared" si="39"/>
        <v>3.8712779999999971</v>
      </c>
      <c r="I374" s="2">
        <f t="array" ref="I374">SUMPRODUCT(B358:B377, (ROW(B358:B377)-ROW(B358)+1)) / (20*21/2)</f>
        <v>4.239611428571429</v>
      </c>
      <c r="J374" s="2">
        <f t="shared" si="42"/>
        <v>4.2084219238300049</v>
      </c>
      <c r="K374" s="2">
        <f t="shared" si="44"/>
        <v>4.1911934255607681</v>
      </c>
    </row>
    <row r="375" spans="1:11" ht="13.5" x14ac:dyDescent="0.25">
      <c r="A375" s="4">
        <v>42548</v>
      </c>
      <c r="B375" s="2">
        <v>4.3205</v>
      </c>
      <c r="C375" s="2">
        <f t="shared" si="37"/>
        <v>-4.3599999999999639E-2</v>
      </c>
      <c r="D375" s="2">
        <f t="shared" si="38"/>
        <v>4.2942799999999997</v>
      </c>
      <c r="E375" s="2">
        <f t="shared" si="40"/>
        <v>4.2296800000000001</v>
      </c>
      <c r="F375" s="2">
        <f t="shared" si="41"/>
        <v>4.1952049999999996</v>
      </c>
      <c r="G375" s="2">
        <f t="shared" si="43"/>
        <v>4.206124</v>
      </c>
      <c r="H375" s="2">
        <f t="shared" si="39"/>
        <v>3.8737209999999975</v>
      </c>
      <c r="I375" s="2">
        <f t="array" ref="I375">SUMPRODUCT(B359:B378, (ROW(B359:B378)-ROW(B359)+1)) / (20*21/2)</f>
        <v>4.2454295238095234</v>
      </c>
      <c r="J375" s="2">
        <f t="shared" si="42"/>
        <v>4.2190960263223856</v>
      </c>
      <c r="K375" s="2">
        <f t="shared" si="44"/>
        <v>4.1962642716172089</v>
      </c>
    </row>
    <row r="376" spans="1:11" ht="13.5" x14ac:dyDescent="0.25">
      <c r="A376" s="4">
        <v>42549</v>
      </c>
      <c r="B376" s="2">
        <v>4.2767999999999997</v>
      </c>
      <c r="C376" s="2">
        <f t="shared" si="37"/>
        <v>-4.3700000000000294E-2</v>
      </c>
      <c r="D376" s="2">
        <f t="shared" si="38"/>
        <v>4.3029999999999999</v>
      </c>
      <c r="E376" s="2">
        <f t="shared" si="40"/>
        <v>4.2419000000000002</v>
      </c>
      <c r="F376" s="2">
        <f t="shared" si="41"/>
        <v>4.2039299999999997</v>
      </c>
      <c r="G376" s="2">
        <f t="shared" si="43"/>
        <v>4.2048599999999992</v>
      </c>
      <c r="H376" s="2">
        <f t="shared" si="39"/>
        <v>3.875945499999998</v>
      </c>
      <c r="I376" s="2">
        <f t="array" ref="I376">SUMPRODUCT(B360:B379, (ROW(B360:B379)-ROW(B360)+1)) / (20*21/2)</f>
        <v>4.2506242857142862</v>
      </c>
      <c r="J376" s="2">
        <f t="shared" si="42"/>
        <v>4.2245916428631105</v>
      </c>
      <c r="K376" s="2">
        <f t="shared" si="44"/>
        <v>4.1994225354753585</v>
      </c>
    </row>
    <row r="377" spans="1:11" ht="13.5" x14ac:dyDescent="0.25">
      <c r="A377" s="4">
        <v>42550</v>
      </c>
      <c r="B377" s="2">
        <v>4.2767999999999997</v>
      </c>
      <c r="C377" s="2">
        <f t="shared" si="37"/>
        <v>0</v>
      </c>
      <c r="D377" s="2">
        <f t="shared" si="38"/>
        <v>4.3029999999999999</v>
      </c>
      <c r="E377" s="2">
        <f t="shared" si="40"/>
        <v>4.2541200000000012</v>
      </c>
      <c r="F377" s="2">
        <f t="shared" si="41"/>
        <v>4.2157099999999996</v>
      </c>
      <c r="G377" s="2">
        <f t="shared" si="43"/>
        <v>4.205762</v>
      </c>
      <c r="H377" s="2">
        <f t="shared" si="39"/>
        <v>3.8781699999999977</v>
      </c>
      <c r="I377" s="2">
        <f t="array" ref="I377">SUMPRODUCT(B361:B380, (ROW(B361:B380)-ROW(B361)+1)) / (20*21/2)</f>
        <v>4.2555280952380947</v>
      </c>
      <c r="J377" s="2">
        <f t="shared" si="42"/>
        <v>4.2295638673523381</v>
      </c>
      <c r="K377" s="2">
        <f t="shared" si="44"/>
        <v>4.2024569458488745</v>
      </c>
    </row>
    <row r="378" spans="1:11" ht="13.5" x14ac:dyDescent="0.25">
      <c r="A378" s="4">
        <v>42551</v>
      </c>
      <c r="B378" s="2">
        <v>4.2767999999999997</v>
      </c>
      <c r="C378" s="2">
        <f t="shared" si="37"/>
        <v>0</v>
      </c>
      <c r="D378" s="2">
        <f t="shared" si="38"/>
        <v>4.3029999999999999</v>
      </c>
      <c r="E378" s="2">
        <f t="shared" si="40"/>
        <v>4.2663400000000005</v>
      </c>
      <c r="F378" s="2">
        <f t="shared" si="41"/>
        <v>4.2222549999999988</v>
      </c>
      <c r="G378" s="2">
        <f t="shared" si="43"/>
        <v>4.2031640000000001</v>
      </c>
      <c r="H378" s="2">
        <f t="shared" si="39"/>
        <v>3.8808109999999978</v>
      </c>
      <c r="I378" s="2">
        <f t="array" ref="I378">SUMPRODUCT(B362:B381, (ROW(B362:B381)-ROW(B362)+1)) / (20*21/2)</f>
        <v>4.2601409523809526</v>
      </c>
      <c r="J378" s="2">
        <f t="shared" si="42"/>
        <v>4.2340625466521153</v>
      </c>
      <c r="K378" s="2">
        <f t="shared" si="44"/>
        <v>4.2053723597371544</v>
      </c>
    </row>
    <row r="379" spans="1:11" ht="13.5" x14ac:dyDescent="0.25">
      <c r="A379" s="4">
        <v>42552</v>
      </c>
      <c r="B379" s="2">
        <v>4.2767999999999997</v>
      </c>
      <c r="C379" s="2">
        <f t="shared" si="37"/>
        <v>0</v>
      </c>
      <c r="D379" s="2">
        <f t="shared" si="38"/>
        <v>4.2855400000000001</v>
      </c>
      <c r="E379" s="2">
        <f t="shared" si="40"/>
        <v>4.2768100000000002</v>
      </c>
      <c r="F379" s="2">
        <f t="shared" si="41"/>
        <v>4.2253099999999995</v>
      </c>
      <c r="G379" s="2">
        <f t="shared" si="43"/>
        <v>4.2020660000000003</v>
      </c>
      <c r="H379" s="2">
        <f t="shared" si="39"/>
        <v>3.8838684999999979</v>
      </c>
      <c r="I379" s="2">
        <f t="array" ref="I379">SUMPRODUCT(B363:B382, (ROW(B363:B382)-ROW(B363)+1)) / (20*21/2)</f>
        <v>4.2643380952380951</v>
      </c>
      <c r="J379" s="2">
        <f t="shared" si="42"/>
        <v>4.2381327803042952</v>
      </c>
      <c r="K379" s="2">
        <f t="shared" si="44"/>
        <v>4.2081734436690308</v>
      </c>
    </row>
    <row r="380" spans="1:11" ht="13.5" x14ac:dyDescent="0.25">
      <c r="A380" s="4">
        <v>42555</v>
      </c>
      <c r="B380" s="2">
        <v>4.2767999999999997</v>
      </c>
      <c r="C380" s="2">
        <f t="shared" si="37"/>
        <v>0</v>
      </c>
      <c r="D380" s="2">
        <f t="shared" si="38"/>
        <v>4.2767999999999997</v>
      </c>
      <c r="E380" s="2">
        <f t="shared" si="40"/>
        <v>4.2855400000000001</v>
      </c>
      <c r="F380" s="2">
        <f t="shared" si="41"/>
        <v>4.2283649999999993</v>
      </c>
      <c r="G380" s="2">
        <f t="shared" si="43"/>
        <v>4.2026340000000006</v>
      </c>
      <c r="H380" s="2">
        <f t="shared" si="39"/>
        <v>3.8869259999999981</v>
      </c>
      <c r="I380" s="2">
        <f t="array" ref="I380">SUMPRODUCT(B364:B383, (ROW(B364:B383)-ROW(B364)+1)) / (20*21/2)</f>
        <v>4.2679533333333328</v>
      </c>
      <c r="J380" s="2">
        <f t="shared" si="42"/>
        <v>4.2418153726562675</v>
      </c>
      <c r="K380" s="2">
        <f t="shared" si="44"/>
        <v>4.2108646811722057</v>
      </c>
    </row>
    <row r="381" spans="1:11" ht="13.5" x14ac:dyDescent="0.25">
      <c r="A381" s="4">
        <v>42559</v>
      </c>
      <c r="B381" s="2">
        <v>4.2767999999999997</v>
      </c>
      <c r="C381" s="2">
        <f t="shared" si="37"/>
        <v>0</v>
      </c>
      <c r="D381" s="2">
        <f t="shared" si="38"/>
        <v>4.2767999999999997</v>
      </c>
      <c r="E381" s="2">
        <f t="shared" si="40"/>
        <v>4.2899000000000012</v>
      </c>
      <c r="F381" s="2">
        <f t="shared" si="41"/>
        <v>4.2327300000000001</v>
      </c>
      <c r="G381" s="2">
        <f t="shared" si="43"/>
        <v>4.2012020000000003</v>
      </c>
      <c r="H381" s="2">
        <f t="shared" si="39"/>
        <v>3.8899834999999983</v>
      </c>
      <c r="I381" s="2">
        <f t="array" ref="I381">SUMPRODUCT(B365:B384, (ROW(B365:B384)-ROW(B365)+1)) / (20*21/2)</f>
        <v>4.2709866666666665</v>
      </c>
      <c r="J381" s="2">
        <f t="shared" si="42"/>
        <v>4.245147241927099</v>
      </c>
      <c r="K381" s="2">
        <f t="shared" si="44"/>
        <v>4.2134503799497658</v>
      </c>
    </row>
    <row r="382" spans="1:11" ht="13.5" x14ac:dyDescent="0.25">
      <c r="A382" s="4">
        <v>42562</v>
      </c>
      <c r="B382" s="2">
        <v>4.2767999999999997</v>
      </c>
      <c r="C382" s="2">
        <f t="shared" si="37"/>
        <v>0</v>
      </c>
      <c r="D382" s="2">
        <f t="shared" si="38"/>
        <v>4.2767999999999997</v>
      </c>
      <c r="E382" s="2">
        <f t="shared" si="40"/>
        <v>4.2899000000000012</v>
      </c>
      <c r="F382" s="2">
        <f t="shared" si="41"/>
        <v>4.2388399999999997</v>
      </c>
      <c r="G382" s="2">
        <f t="shared" si="43"/>
        <v>4.2001040000000014</v>
      </c>
      <c r="H382" s="2">
        <f t="shared" si="39"/>
        <v>3.8930409999999984</v>
      </c>
      <c r="I382" s="2">
        <f t="array" ref="I382">SUMPRODUCT(B366:B385, (ROW(B366:B385)-ROW(B366)+1)) / (20*21/2)</f>
        <v>4.2738123809523803</v>
      </c>
      <c r="J382" s="2">
        <f t="shared" si="42"/>
        <v>4.2481617903149944</v>
      </c>
      <c r="K382" s="2">
        <f t="shared" si="44"/>
        <v>4.2159346787752661</v>
      </c>
    </row>
    <row r="383" spans="1:11" ht="13.5" x14ac:dyDescent="0.25">
      <c r="A383" s="4">
        <v>42563</v>
      </c>
      <c r="B383" s="2">
        <v>4.2767999999999997</v>
      </c>
      <c r="C383" s="2">
        <f t="shared" si="37"/>
        <v>0</v>
      </c>
      <c r="D383" s="2">
        <f t="shared" si="38"/>
        <v>4.2767999999999997</v>
      </c>
      <c r="E383" s="2">
        <f t="shared" si="40"/>
        <v>4.2899000000000012</v>
      </c>
      <c r="F383" s="2">
        <f t="shared" si="41"/>
        <v>4.2449499999999993</v>
      </c>
      <c r="G383" s="2">
        <f t="shared" si="43"/>
        <v>4.1998400000000018</v>
      </c>
      <c r="H383" s="2">
        <f t="shared" si="39"/>
        <v>3.8960984999999977</v>
      </c>
      <c r="I383" s="2">
        <f t="array" ref="I383">SUMPRODUCT(B367:B386, (ROW(B367:B386)-ROW(B367)+1)) / (20*21/2)</f>
        <v>4.2760561904761909</v>
      </c>
      <c r="J383" s="2">
        <f t="shared" si="42"/>
        <v>4.2508892388564234</v>
      </c>
      <c r="K383" s="2">
        <f t="shared" si="44"/>
        <v>4.2183215541174128</v>
      </c>
    </row>
    <row r="384" spans="1:11" ht="13.5" x14ac:dyDescent="0.25">
      <c r="A384" s="4">
        <v>42564</v>
      </c>
      <c r="B384" s="2">
        <v>4.2767999999999997</v>
      </c>
      <c r="C384" s="2">
        <f t="shared" si="37"/>
        <v>0</v>
      </c>
      <c r="D384" s="2">
        <f t="shared" si="38"/>
        <v>4.2767999999999997</v>
      </c>
      <c r="E384" s="2">
        <f t="shared" si="40"/>
        <v>4.2811700000000013</v>
      </c>
      <c r="F384" s="2">
        <f t="shared" si="41"/>
        <v>4.2471299999999994</v>
      </c>
      <c r="G384" s="2">
        <f t="shared" si="43"/>
        <v>4.1995760000000022</v>
      </c>
      <c r="H384" s="2">
        <f t="shared" si="39"/>
        <v>3.8992809999999976</v>
      </c>
      <c r="I384" s="2">
        <f t="array" ref="I384">SUMPRODUCT(B368:B387, (ROW(B368:B387)-ROW(B368)+1)) / (20*21/2)</f>
        <v>4.2777180952380949</v>
      </c>
      <c r="J384" s="2">
        <f t="shared" si="42"/>
        <v>4.2533569303939069</v>
      </c>
      <c r="K384" s="2">
        <f t="shared" si="44"/>
        <v>4.2206148265049652</v>
      </c>
    </row>
    <row r="385" spans="1:11" ht="13.5" x14ac:dyDescent="0.25">
      <c r="A385" s="4">
        <v>42565</v>
      </c>
      <c r="B385" s="2">
        <v>4.2767999999999997</v>
      </c>
      <c r="C385" s="2">
        <f t="shared" si="37"/>
        <v>0</v>
      </c>
      <c r="D385" s="2">
        <f t="shared" si="38"/>
        <v>4.2767999999999997</v>
      </c>
      <c r="E385" s="2">
        <f t="shared" si="40"/>
        <v>4.2768000000000006</v>
      </c>
      <c r="F385" s="2">
        <f t="shared" si="41"/>
        <v>4.2532399999999999</v>
      </c>
      <c r="G385" s="2">
        <f t="shared" si="43"/>
        <v>4.1993120000000026</v>
      </c>
      <c r="H385" s="2">
        <f t="shared" si="39"/>
        <v>3.9024634999999979</v>
      </c>
      <c r="I385" s="2">
        <f t="array" ref="I385">SUMPRODUCT(B369:B388, (ROW(B369:B388)-ROW(B369)+1)) / (20*21/2)</f>
        <v>4.2787980952380948</v>
      </c>
      <c r="J385" s="2">
        <f t="shared" si="42"/>
        <v>4.2555896036897254</v>
      </c>
      <c r="K385" s="2">
        <f t="shared" si="44"/>
        <v>4.2228181666420248</v>
      </c>
    </row>
    <row r="386" spans="1:11" ht="13.5" x14ac:dyDescent="0.25">
      <c r="A386" s="4">
        <v>42566</v>
      </c>
      <c r="B386" s="2">
        <v>4.2767999999999997</v>
      </c>
      <c r="C386" s="2">
        <f t="shared" si="37"/>
        <v>0</v>
      </c>
      <c r="D386" s="2">
        <f t="shared" si="38"/>
        <v>4.2767999999999997</v>
      </c>
      <c r="E386" s="2">
        <f t="shared" si="40"/>
        <v>4.2768000000000006</v>
      </c>
      <c r="F386" s="2">
        <f t="shared" si="41"/>
        <v>4.2593499999999995</v>
      </c>
      <c r="G386" s="2">
        <f t="shared" si="43"/>
        <v>4.1982140000000028</v>
      </c>
      <c r="H386" s="2">
        <f t="shared" si="39"/>
        <v>3.9056459999999982</v>
      </c>
      <c r="I386" s="2">
        <f t="array" ref="I386">SUMPRODUCT(B370:B389, (ROW(B370:B389)-ROW(B370)+1)) / (20*21/2)</f>
        <v>4.2826199999999996</v>
      </c>
      <c r="J386" s="2">
        <f t="shared" si="42"/>
        <v>4.2576096414335609</v>
      </c>
      <c r="K386" s="2">
        <f t="shared" si="44"/>
        <v>4.2249351012835135</v>
      </c>
    </row>
    <row r="387" spans="1:11" ht="13.5" x14ac:dyDescent="0.25">
      <c r="A387" s="4">
        <v>42569</v>
      </c>
      <c r="B387" s="2">
        <v>4.2767999999999997</v>
      </c>
      <c r="C387" s="2">
        <f t="shared" si="37"/>
        <v>0</v>
      </c>
      <c r="D387" s="2">
        <f t="shared" si="38"/>
        <v>4.2767999999999997</v>
      </c>
      <c r="E387" s="2">
        <f t="shared" si="40"/>
        <v>4.2768000000000006</v>
      </c>
      <c r="F387" s="2">
        <f t="shared" si="41"/>
        <v>4.2654599999999991</v>
      </c>
      <c r="G387" s="2">
        <f t="shared" si="43"/>
        <v>4.197116000000003</v>
      </c>
      <c r="H387" s="2">
        <f t="shared" si="39"/>
        <v>3.908828499999998</v>
      </c>
      <c r="I387" s="2">
        <f t="array" ref="I387">SUMPRODUCT(B371:B390, (ROW(B371:B390)-ROW(B371)+1)) / (20*21/2)</f>
        <v>4.2857771428571425</v>
      </c>
      <c r="J387" s="2">
        <f t="shared" si="42"/>
        <v>4.2594372946303647</v>
      </c>
      <c r="K387" s="2">
        <f t="shared" si="44"/>
        <v>4.2269690188802382</v>
      </c>
    </row>
    <row r="388" spans="1:11" ht="13.5" x14ac:dyDescent="0.25">
      <c r="A388" s="4">
        <v>42570</v>
      </c>
      <c r="B388" s="2">
        <v>4.2767999999999997</v>
      </c>
      <c r="C388" s="2">
        <f t="shared" ref="C388:C451" si="45">B388-B387</f>
        <v>0</v>
      </c>
      <c r="D388" s="2">
        <f t="shared" si="38"/>
        <v>4.2767999999999997</v>
      </c>
      <c r="E388" s="2">
        <f t="shared" si="40"/>
        <v>4.2768000000000006</v>
      </c>
      <c r="F388" s="2">
        <f t="shared" si="41"/>
        <v>4.2715699999999988</v>
      </c>
      <c r="G388" s="2">
        <f t="shared" si="43"/>
        <v>4.1976840000000042</v>
      </c>
      <c r="H388" s="2">
        <f t="shared" si="39"/>
        <v>3.9122194999999977</v>
      </c>
      <c r="I388" s="2">
        <f t="array" ref="I388">SUMPRODUCT(B372:B391, (ROW(B372:B391)-ROW(B372)+1)) / (20*21/2)</f>
        <v>4.289190476190476</v>
      </c>
      <c r="J388" s="2">
        <f t="shared" si="42"/>
        <v>4.261090885617949</v>
      </c>
      <c r="K388" s="2">
        <f t="shared" si="44"/>
        <v>4.2289231750025813</v>
      </c>
    </row>
    <row r="389" spans="1:11" ht="13.5" x14ac:dyDescent="0.25">
      <c r="A389" s="4">
        <v>42571</v>
      </c>
      <c r="B389" s="2">
        <v>4.3117000000000001</v>
      </c>
      <c r="C389" s="2">
        <f t="shared" si="45"/>
        <v>3.4900000000000375E-2</v>
      </c>
      <c r="D389" s="2">
        <f t="shared" si="38"/>
        <v>4.2837800000000001</v>
      </c>
      <c r="E389" s="2">
        <f t="shared" si="40"/>
        <v>4.2802900000000008</v>
      </c>
      <c r="F389" s="2">
        <f t="shared" si="41"/>
        <v>4.2785499999999992</v>
      </c>
      <c r="G389" s="2">
        <f t="shared" si="43"/>
        <v>4.2007820000000029</v>
      </c>
      <c r="H389" s="2">
        <f t="shared" si="39"/>
        <v>3.9157429999999978</v>
      </c>
      <c r="I389" s="2">
        <f t="array" ref="I389">SUMPRODUCT(B373:B392, (ROW(B373:B392)-ROW(B373)+1)) / (20*21/2)</f>
        <v>4.2921880952380951</v>
      </c>
      <c r="J389" s="2">
        <f t="shared" si="42"/>
        <v>4.2659108012733826</v>
      </c>
      <c r="K389" s="2">
        <f t="shared" si="44"/>
        <v>4.2321693250024808</v>
      </c>
    </row>
    <row r="390" spans="1:11" ht="13.5" x14ac:dyDescent="0.25">
      <c r="A390" s="4">
        <v>42572</v>
      </c>
      <c r="B390" s="2">
        <v>4.3117000000000001</v>
      </c>
      <c r="C390" s="2">
        <f t="shared" si="45"/>
        <v>0</v>
      </c>
      <c r="D390" s="2">
        <f t="shared" ref="D390:D453" si="46">AVERAGE(B386:B390)</f>
        <v>4.2907600000000006</v>
      </c>
      <c r="E390" s="2">
        <f t="shared" si="40"/>
        <v>4.283780000000001</v>
      </c>
      <c r="F390" s="2">
        <f t="shared" si="41"/>
        <v>4.2846599999999997</v>
      </c>
      <c r="G390" s="2">
        <f t="shared" si="43"/>
        <v>4.2037140000000033</v>
      </c>
      <c r="H390" s="2">
        <f t="shared" si="39"/>
        <v>3.9193914999999975</v>
      </c>
      <c r="I390" s="2">
        <f t="array" ref="I390">SUMPRODUCT(B374:B393, (ROW(B374:B393)-ROW(B374)+1)) / (20*21/2)</f>
        <v>4.2958061904761911</v>
      </c>
      <c r="J390" s="2">
        <f t="shared" si="42"/>
        <v>4.2702716773425848</v>
      </c>
      <c r="K390" s="2">
        <f t="shared" si="44"/>
        <v>4.2352881750023839</v>
      </c>
    </row>
    <row r="391" spans="1:11" ht="13.5" x14ac:dyDescent="0.25">
      <c r="A391" s="4">
        <v>42573</v>
      </c>
      <c r="B391" s="2">
        <v>4.3205</v>
      </c>
      <c r="C391" s="2">
        <f t="shared" si="45"/>
        <v>8.799999999999919E-3</v>
      </c>
      <c r="D391" s="2">
        <f t="shared" si="46"/>
        <v>4.2995000000000001</v>
      </c>
      <c r="E391" s="2">
        <f t="shared" si="40"/>
        <v>4.2881500000000008</v>
      </c>
      <c r="F391" s="2">
        <f t="shared" si="41"/>
        <v>4.2890250000000005</v>
      </c>
      <c r="G391" s="2">
        <f t="shared" si="43"/>
        <v>4.2074880000000032</v>
      </c>
      <c r="H391" s="2">
        <f t="shared" si="39"/>
        <v>3.9231254999999972</v>
      </c>
      <c r="I391" s="2">
        <f t="array" ref="I391">SUMPRODUCT(B375:B394, (ROW(B375:B394)-ROW(B375)+1)) / (20*21/2)</f>
        <v>4.2991747619047622</v>
      </c>
      <c r="J391" s="2">
        <f t="shared" si="42"/>
        <v>4.2750553271194818</v>
      </c>
      <c r="K391" s="2">
        <f t="shared" si="44"/>
        <v>4.2386298151983688</v>
      </c>
    </row>
    <row r="392" spans="1:11" ht="13.5" x14ac:dyDescent="0.25">
      <c r="A392" s="4">
        <v>42577</v>
      </c>
      <c r="B392" s="2">
        <v>4.3205</v>
      </c>
      <c r="C392" s="2">
        <f t="shared" si="45"/>
        <v>0</v>
      </c>
      <c r="D392" s="2">
        <f t="shared" si="46"/>
        <v>4.3082399999999996</v>
      </c>
      <c r="E392" s="2">
        <f t="shared" si="40"/>
        <v>4.2925200000000014</v>
      </c>
      <c r="F392" s="2">
        <f t="shared" si="41"/>
        <v>4.2912100000000004</v>
      </c>
      <c r="G392" s="2">
        <f t="shared" si="43"/>
        <v>4.2127620000000032</v>
      </c>
      <c r="H392" s="2">
        <f t="shared" si="39"/>
        <v>3.9268594999999977</v>
      </c>
      <c r="I392" s="2">
        <f t="array" ref="I392">SUMPRODUCT(B376:B395, (ROW(B376:B395)-ROW(B376)+1)) / (20*21/2)</f>
        <v>4.3027095238095239</v>
      </c>
      <c r="J392" s="2">
        <f t="shared" si="42"/>
        <v>4.279383391203341</v>
      </c>
      <c r="K392" s="2">
        <f t="shared" si="44"/>
        <v>4.2418404106807861</v>
      </c>
    </row>
    <row r="393" spans="1:11" ht="13.5" x14ac:dyDescent="0.25">
      <c r="A393" s="4">
        <v>42578</v>
      </c>
      <c r="B393" s="2">
        <v>4.3292000000000002</v>
      </c>
      <c r="C393" s="2">
        <f t="shared" si="45"/>
        <v>8.7000000000001521E-3</v>
      </c>
      <c r="D393" s="2">
        <f t="shared" si="46"/>
        <v>4.3187199999999999</v>
      </c>
      <c r="E393" s="2">
        <f t="shared" si="40"/>
        <v>4.2977600000000011</v>
      </c>
      <c r="F393" s="2">
        <f t="shared" si="41"/>
        <v>4.2938300000000007</v>
      </c>
      <c r="G393" s="2">
        <f t="shared" si="43"/>
        <v>4.2160440000000028</v>
      </c>
      <c r="H393" s="2">
        <f t="shared" si="39"/>
        <v>3.9308039999999975</v>
      </c>
      <c r="I393" s="2">
        <f t="array" ref="I393">SUMPRODUCT(B377:B396, (ROW(B377:B396)-ROW(B377)+1)) / (20*21/2)</f>
        <v>4.3078600000000007</v>
      </c>
      <c r="J393" s="2">
        <f t="shared" si="42"/>
        <v>4.2841278301363559</v>
      </c>
      <c r="K393" s="2">
        <f t="shared" si="44"/>
        <v>4.2452662769285983</v>
      </c>
    </row>
    <row r="394" spans="1:11" ht="13.5" x14ac:dyDescent="0.25">
      <c r="A394" s="4">
        <v>42579</v>
      </c>
      <c r="B394" s="2">
        <v>4.3292000000000002</v>
      </c>
      <c r="C394" s="2">
        <f t="shared" si="45"/>
        <v>0</v>
      </c>
      <c r="D394" s="2">
        <f t="shared" si="46"/>
        <v>4.3222199999999997</v>
      </c>
      <c r="E394" s="2">
        <f t="shared" si="40"/>
        <v>4.3029999999999999</v>
      </c>
      <c r="F394" s="2">
        <f t="shared" si="41"/>
        <v>4.2920850000000002</v>
      </c>
      <c r="G394" s="2">
        <f t="shared" si="43"/>
        <v>4.219660000000002</v>
      </c>
      <c r="H394" s="2">
        <f t="shared" ref="H394:H457" si="47">AVERAGE(B195:B394)</f>
        <v>3.934248499999998</v>
      </c>
      <c r="I394" s="2">
        <f t="array" ref="I394">SUMPRODUCT(B378:B397, (ROW(B378:B397)-ROW(B378)+1)) / (20*21/2)</f>
        <v>4.3126780952380956</v>
      </c>
      <c r="J394" s="2">
        <f t="shared" si="42"/>
        <v>4.288420417742417</v>
      </c>
      <c r="K394" s="2">
        <f t="shared" si="44"/>
        <v>4.2485577954804175</v>
      </c>
    </row>
    <row r="395" spans="1:11" ht="13.5" x14ac:dyDescent="0.25">
      <c r="A395" s="4">
        <v>42580</v>
      </c>
      <c r="B395" s="2">
        <v>4.3292000000000002</v>
      </c>
      <c r="C395" s="2">
        <f t="shared" si="45"/>
        <v>0</v>
      </c>
      <c r="D395" s="2">
        <f t="shared" si="46"/>
        <v>4.3257199999999996</v>
      </c>
      <c r="E395" s="2">
        <f t="shared" si="40"/>
        <v>4.3082399999999996</v>
      </c>
      <c r="F395" s="2">
        <f t="shared" si="41"/>
        <v>4.2925200000000006</v>
      </c>
      <c r="G395" s="2">
        <f t="shared" si="43"/>
        <v>4.2229420000000024</v>
      </c>
      <c r="H395" s="2">
        <f t="shared" si="47"/>
        <v>3.937651499999999</v>
      </c>
      <c r="I395" s="2">
        <f t="array" ref="I395">SUMPRODUCT(B379:B398, (ROW(B379:B398)-ROW(B379)+1)) / (20*21/2)</f>
        <v>4.3155066666666668</v>
      </c>
      <c r="J395" s="2">
        <f t="shared" si="42"/>
        <v>4.2923041874812347</v>
      </c>
      <c r="K395" s="2">
        <f t="shared" si="44"/>
        <v>4.2517202348733418</v>
      </c>
    </row>
    <row r="396" spans="1:11" ht="13.5" x14ac:dyDescent="0.25">
      <c r="A396" s="4">
        <v>42583</v>
      </c>
      <c r="B396" s="2">
        <v>4.3465999999999996</v>
      </c>
      <c r="C396" s="2">
        <f t="shared" si="45"/>
        <v>1.7399999999999416E-2</v>
      </c>
      <c r="D396" s="2">
        <f t="shared" si="46"/>
        <v>4.33094</v>
      </c>
      <c r="E396" s="2">
        <f t="shared" ref="E396:E459" si="48">AVERAGE(B387:B396)</f>
        <v>4.3152200000000001</v>
      </c>
      <c r="F396" s="2">
        <f t="shared" si="41"/>
        <v>4.2960100000000008</v>
      </c>
      <c r="G396" s="2">
        <f t="shared" si="43"/>
        <v>4.2269060000000023</v>
      </c>
      <c r="H396" s="2">
        <f t="shared" si="47"/>
        <v>3.9410579999999986</v>
      </c>
      <c r="I396" s="2">
        <f t="array" ref="I396">SUMPRODUCT(B380:B399, (ROW(B380:B399)-ROW(B380)+1)) / (20*21/2)</f>
        <v>4.3180857142857141</v>
      </c>
      <c r="J396" s="2">
        <f t="shared" si="42"/>
        <v>4.2974752172449264</v>
      </c>
      <c r="K396" s="2">
        <f t="shared" si="44"/>
        <v>4.2554410099763489</v>
      </c>
    </row>
    <row r="397" spans="1:11" ht="13.5" x14ac:dyDescent="0.25">
      <c r="A397" s="4">
        <v>42584</v>
      </c>
      <c r="B397" s="2">
        <v>4.3465999999999996</v>
      </c>
      <c r="C397" s="2">
        <f t="shared" si="45"/>
        <v>0</v>
      </c>
      <c r="D397" s="2">
        <f t="shared" si="46"/>
        <v>4.3361599999999996</v>
      </c>
      <c r="E397" s="2">
        <f t="shared" si="48"/>
        <v>4.3222000000000005</v>
      </c>
      <c r="F397" s="2">
        <f t="shared" si="41"/>
        <v>4.2995000000000001</v>
      </c>
      <c r="G397" s="2">
        <f t="shared" si="43"/>
        <v>4.2307020000000009</v>
      </c>
      <c r="H397" s="2">
        <f t="shared" si="47"/>
        <v>3.9445479999999988</v>
      </c>
      <c r="I397" s="2">
        <f t="array" ref="I397">SUMPRODUCT(B381:B400, (ROW(B381:B400)-ROW(B381)+1)) / (20*21/2)</f>
        <v>4.3204152380952392</v>
      </c>
      <c r="J397" s="2">
        <f t="shared" si="42"/>
        <v>4.3021537679835049</v>
      </c>
      <c r="K397" s="2">
        <f t="shared" si="44"/>
        <v>4.2590158723302176</v>
      </c>
    </row>
    <row r="398" spans="1:11" ht="13.5" x14ac:dyDescent="0.25">
      <c r="A398" s="4">
        <v>42585</v>
      </c>
      <c r="B398" s="2">
        <v>4.3292000000000002</v>
      </c>
      <c r="C398" s="2">
        <f t="shared" si="45"/>
        <v>-1.7399999999999416E-2</v>
      </c>
      <c r="D398" s="2">
        <f t="shared" si="46"/>
        <v>4.3361599999999996</v>
      </c>
      <c r="E398" s="2">
        <f t="shared" si="48"/>
        <v>4.3274400000000002</v>
      </c>
      <c r="F398" s="2">
        <f t="shared" si="41"/>
        <v>4.3021200000000004</v>
      </c>
      <c r="G398" s="2">
        <f t="shared" si="43"/>
        <v>4.2339840000000013</v>
      </c>
      <c r="H398" s="2">
        <f t="shared" si="47"/>
        <v>3.9474509999999987</v>
      </c>
      <c r="I398" s="2">
        <f t="array" ref="I398">SUMPRODUCT(B382:B401, (ROW(B382:B401)-ROW(B382)+1)) / (20*21/2)</f>
        <v>4.3216666666666672</v>
      </c>
      <c r="J398" s="2">
        <f t="shared" si="42"/>
        <v>4.3047295996041237</v>
      </c>
      <c r="K398" s="2">
        <f t="shared" si="44"/>
        <v>4.2617681910623659</v>
      </c>
    </row>
    <row r="399" spans="1:11" ht="13.5" x14ac:dyDescent="0.25">
      <c r="A399" s="4">
        <v>42586</v>
      </c>
      <c r="B399" s="2">
        <v>4.3292000000000002</v>
      </c>
      <c r="C399" s="2">
        <f t="shared" si="45"/>
        <v>0</v>
      </c>
      <c r="D399" s="2">
        <f t="shared" si="46"/>
        <v>4.3361599999999996</v>
      </c>
      <c r="E399" s="2">
        <f t="shared" si="48"/>
        <v>4.3291899999999996</v>
      </c>
      <c r="F399" s="2">
        <f t="shared" si="41"/>
        <v>4.3047400000000007</v>
      </c>
      <c r="G399" s="2">
        <f t="shared" si="43"/>
        <v>4.2376000000000023</v>
      </c>
      <c r="H399" s="2">
        <f t="shared" si="47"/>
        <v>3.950353999999999</v>
      </c>
      <c r="I399" s="2">
        <f t="array" ref="I399">SUMPRODUCT(B383:B402, (ROW(B383:B402)-ROW(B383)+1)) / (20*21/2)</f>
        <v>4.3210433333333338</v>
      </c>
      <c r="J399" s="2">
        <f t="shared" si="42"/>
        <v>4.3070601139275402</v>
      </c>
      <c r="K399" s="2">
        <f t="shared" si="44"/>
        <v>4.2644125757265865</v>
      </c>
    </row>
    <row r="400" spans="1:11" ht="13.5" x14ac:dyDescent="0.25">
      <c r="A400" s="4">
        <v>42587</v>
      </c>
      <c r="B400" s="2">
        <v>4.3292000000000002</v>
      </c>
      <c r="C400" s="2">
        <f t="shared" si="45"/>
        <v>0</v>
      </c>
      <c r="D400" s="2">
        <f t="shared" si="46"/>
        <v>4.3361599999999996</v>
      </c>
      <c r="E400" s="2">
        <f t="shared" si="48"/>
        <v>4.33094</v>
      </c>
      <c r="F400" s="2">
        <f t="shared" si="41"/>
        <v>4.307360000000001</v>
      </c>
      <c r="G400" s="2">
        <f t="shared" si="43"/>
        <v>4.2408820000000018</v>
      </c>
      <c r="H400" s="2">
        <f t="shared" si="47"/>
        <v>3.9532569999999994</v>
      </c>
      <c r="I400" s="2">
        <f t="array" ref="I400">SUMPRODUCT(B384:B403, (ROW(B384:B403)-ROW(B384)+1)) / (20*21/2)</f>
        <v>4.3277809523809525</v>
      </c>
      <c r="J400" s="2">
        <f t="shared" si="42"/>
        <v>4.3091686745058695</v>
      </c>
      <c r="K400" s="2">
        <f t="shared" si="44"/>
        <v>4.2669532590314265</v>
      </c>
    </row>
    <row r="401" spans="1:11" ht="13.5" x14ac:dyDescent="0.25">
      <c r="A401" s="4">
        <v>42590</v>
      </c>
      <c r="B401" s="2">
        <v>4.3205</v>
      </c>
      <c r="C401" s="2">
        <f t="shared" si="45"/>
        <v>-8.7000000000001521E-3</v>
      </c>
      <c r="D401" s="2">
        <f t="shared" si="46"/>
        <v>4.33094</v>
      </c>
      <c r="E401" s="2">
        <f t="shared" si="48"/>
        <v>4.33094</v>
      </c>
      <c r="F401" s="2">
        <f t="shared" si="41"/>
        <v>4.309545</v>
      </c>
      <c r="G401" s="2">
        <f t="shared" si="43"/>
        <v>4.2431580000000029</v>
      </c>
      <c r="H401" s="2">
        <f t="shared" si="47"/>
        <v>3.9561164999999989</v>
      </c>
      <c r="I401" s="2">
        <f t="array" ref="I401">SUMPRODUCT(B385:B404, (ROW(B385:B404)-ROW(B385)+1)) / (20*21/2)</f>
        <v>4.3323528571428573</v>
      </c>
      <c r="J401" s="2">
        <f t="shared" si="42"/>
        <v>4.3102478483624536</v>
      </c>
      <c r="K401" s="2">
        <f t="shared" si="44"/>
        <v>4.2690531312262729</v>
      </c>
    </row>
    <row r="402" spans="1:11" ht="13.5" x14ac:dyDescent="0.25">
      <c r="A402" s="4">
        <v>42591</v>
      </c>
      <c r="B402" s="2">
        <v>4.3029999999999999</v>
      </c>
      <c r="C402" s="2">
        <f t="shared" si="45"/>
        <v>-1.7500000000000071E-2</v>
      </c>
      <c r="D402" s="2">
        <f t="shared" si="46"/>
        <v>4.3222199999999997</v>
      </c>
      <c r="E402" s="2">
        <f t="shared" si="48"/>
        <v>4.3291899999999996</v>
      </c>
      <c r="F402" s="2">
        <f t="shared" si="41"/>
        <v>4.3108550000000001</v>
      </c>
      <c r="G402" s="2">
        <f t="shared" si="43"/>
        <v>4.2459160000000011</v>
      </c>
      <c r="H402" s="2">
        <f t="shared" si="47"/>
        <v>3.9593049999999992</v>
      </c>
      <c r="I402" s="2">
        <f t="array" ref="I402">SUMPRODUCT(B386:B405, (ROW(B386:B405)-ROW(B386)+1)) / (20*21/2)</f>
        <v>4.3406614285714289</v>
      </c>
      <c r="J402" s="2">
        <f t="shared" si="42"/>
        <v>4.3095575770898389</v>
      </c>
      <c r="K402" s="2">
        <f t="shared" si="44"/>
        <v>4.2703843809821054</v>
      </c>
    </row>
    <row r="403" spans="1:11" ht="13.5" x14ac:dyDescent="0.25">
      <c r="A403" s="4">
        <v>42592</v>
      </c>
      <c r="B403" s="2">
        <v>4.3815999999999997</v>
      </c>
      <c r="C403" s="2">
        <f t="shared" si="45"/>
        <v>7.8599999999999781E-2</v>
      </c>
      <c r="D403" s="2">
        <f t="shared" si="46"/>
        <v>4.3327</v>
      </c>
      <c r="E403" s="2">
        <f t="shared" si="48"/>
        <v>4.3344299999999993</v>
      </c>
      <c r="F403" s="2">
        <f t="shared" si="41"/>
        <v>4.3160950000000007</v>
      </c>
      <c r="G403" s="2">
        <f t="shared" si="43"/>
        <v>4.2502800000000009</v>
      </c>
      <c r="H403" s="2">
        <f t="shared" si="47"/>
        <v>3.9630114999999995</v>
      </c>
      <c r="I403" s="2">
        <f t="array" ref="I403">SUMPRODUCT(B387:B406, (ROW(B387:B406)-ROW(B387)+1)) / (20*21/2)</f>
        <v>4.3416990476190485</v>
      </c>
      <c r="J403" s="2">
        <f t="shared" si="42"/>
        <v>4.3164187602241402</v>
      </c>
      <c r="K403" s="2">
        <f t="shared" si="44"/>
        <v>4.2747457778063369</v>
      </c>
    </row>
    <row r="404" spans="1:11" ht="13.5" x14ac:dyDescent="0.25">
      <c r="A404" s="4">
        <v>42593</v>
      </c>
      <c r="B404" s="2">
        <v>4.3640999999999996</v>
      </c>
      <c r="C404" s="2">
        <f t="shared" si="45"/>
        <v>-1.7500000000000071E-2</v>
      </c>
      <c r="D404" s="2">
        <f t="shared" si="46"/>
        <v>4.3396799999999995</v>
      </c>
      <c r="E404" s="2">
        <f t="shared" si="48"/>
        <v>4.3379199999999996</v>
      </c>
      <c r="F404" s="2">
        <f t="shared" ref="F404:F467" si="49">AVERAGE(B385:B404)</f>
        <v>4.3204599999999997</v>
      </c>
      <c r="G404" s="2">
        <f t="shared" si="43"/>
        <v>4.2579600000000006</v>
      </c>
      <c r="H404" s="2">
        <f t="shared" si="47"/>
        <v>3.9665890000000004</v>
      </c>
      <c r="I404" s="2">
        <f t="array" ref="I404">SUMPRODUCT(B388:B407, (ROW(B388:B407)-ROW(B388)+1)) / (20*21/2)</f>
        <v>4.3424457142857147</v>
      </c>
      <c r="J404" s="2">
        <f t="shared" si="42"/>
        <v>4.3209598306789836</v>
      </c>
      <c r="K404" s="2">
        <f t="shared" si="44"/>
        <v>4.278249864951186</v>
      </c>
    </row>
    <row r="405" spans="1:11" ht="13.5" x14ac:dyDescent="0.25">
      <c r="A405" s="4">
        <v>42594</v>
      </c>
      <c r="B405" s="2">
        <v>4.4077000000000002</v>
      </c>
      <c r="C405" s="2">
        <f t="shared" si="45"/>
        <v>4.3600000000000527E-2</v>
      </c>
      <c r="D405" s="2">
        <f t="shared" si="46"/>
        <v>4.3553799999999994</v>
      </c>
      <c r="E405" s="2">
        <f t="shared" si="48"/>
        <v>4.3457699999999999</v>
      </c>
      <c r="F405" s="2">
        <f t="shared" si="49"/>
        <v>4.3270050000000007</v>
      </c>
      <c r="G405" s="2">
        <f t="shared" si="43"/>
        <v>4.2642440000000015</v>
      </c>
      <c r="H405" s="2">
        <f t="shared" si="47"/>
        <v>3.9704260000000007</v>
      </c>
      <c r="I405" s="2">
        <f t="array" ref="I405">SUMPRODUCT(B389:B408, (ROW(B389:B408)-ROW(B389)+1)) / (20*21/2)</f>
        <v>4.3429014285714294</v>
      </c>
      <c r="J405" s="2">
        <f t="shared" ref="J405:J468" si="50">$J$4*B405+J404*(1-$J$4)</f>
        <v>4.3292207991857472</v>
      </c>
      <c r="K405" s="2">
        <f t="shared" si="44"/>
        <v>4.2833263408354538</v>
      </c>
    </row>
    <row r="406" spans="1:11" ht="13.5" x14ac:dyDescent="0.25">
      <c r="A406" s="4">
        <v>42597</v>
      </c>
      <c r="B406" s="2">
        <v>4.3379000000000003</v>
      </c>
      <c r="C406" s="2">
        <f t="shared" si="45"/>
        <v>-6.9799999999999862E-2</v>
      </c>
      <c r="D406" s="2">
        <f t="shared" si="46"/>
        <v>4.3588600000000008</v>
      </c>
      <c r="E406" s="2">
        <f t="shared" si="48"/>
        <v>4.3448999999999991</v>
      </c>
      <c r="F406" s="2">
        <f t="shared" si="49"/>
        <v>4.3300600000000005</v>
      </c>
      <c r="G406" s="2">
        <f t="shared" si="43"/>
        <v>4.2689560000000002</v>
      </c>
      <c r="H406" s="2">
        <f t="shared" si="47"/>
        <v>3.9744140000000003</v>
      </c>
      <c r="I406" s="2">
        <f t="array" ref="I406">SUMPRODUCT(B390:B409, (ROW(B390:B409)-ROW(B390)+1)) / (20*21/2)</f>
        <v>4.3438947619047621</v>
      </c>
      <c r="J406" s="2">
        <f t="shared" si="50"/>
        <v>4.3300473897394856</v>
      </c>
      <c r="K406" s="2">
        <f t="shared" si="44"/>
        <v>4.2854664843321029</v>
      </c>
    </row>
    <row r="407" spans="1:11" ht="13.5" x14ac:dyDescent="0.25">
      <c r="A407" s="4">
        <v>42598</v>
      </c>
      <c r="B407" s="2">
        <v>4.3379000000000003</v>
      </c>
      <c r="C407" s="2">
        <f t="shared" si="45"/>
        <v>0</v>
      </c>
      <c r="D407" s="2">
        <f t="shared" si="46"/>
        <v>4.3658400000000004</v>
      </c>
      <c r="E407" s="2">
        <f t="shared" si="48"/>
        <v>4.3440299999999992</v>
      </c>
      <c r="F407" s="2">
        <f t="shared" si="49"/>
        <v>4.3331150000000012</v>
      </c>
      <c r="G407" s="2">
        <f t="shared" si="43"/>
        <v>4.2748900000000001</v>
      </c>
      <c r="H407" s="2">
        <f t="shared" si="47"/>
        <v>3.9779435000000003</v>
      </c>
      <c r="I407" s="2">
        <f t="array" ref="I407">SUMPRODUCT(B391:B410, (ROW(B391:B410)-ROW(B391)+1)) / (20*21/2)</f>
        <v>4.3438933333333329</v>
      </c>
      <c r="J407" s="2">
        <f t="shared" si="50"/>
        <v>4.3307952573833441</v>
      </c>
      <c r="K407" s="2">
        <f t="shared" si="44"/>
        <v>4.2875227006328043</v>
      </c>
    </row>
    <row r="408" spans="1:11" ht="13.5" x14ac:dyDescent="0.25">
      <c r="A408" s="4">
        <v>42599</v>
      </c>
      <c r="B408" s="2">
        <v>4.3379000000000003</v>
      </c>
      <c r="C408" s="2">
        <f t="shared" si="45"/>
        <v>0</v>
      </c>
      <c r="D408" s="2">
        <f t="shared" si="46"/>
        <v>4.3571000000000009</v>
      </c>
      <c r="E408" s="2">
        <f t="shared" si="48"/>
        <v>4.3448999999999991</v>
      </c>
      <c r="F408" s="2">
        <f t="shared" si="49"/>
        <v>4.336170000000001</v>
      </c>
      <c r="G408" s="2">
        <f t="shared" si="43"/>
        <v>4.2787299999999995</v>
      </c>
      <c r="H408" s="2">
        <f t="shared" si="47"/>
        <v>3.9815149999999999</v>
      </c>
      <c r="I408" s="2">
        <f t="array" ref="I408">SUMPRODUCT(B392:B411, (ROW(B392:B411)-ROW(B392)+1)) / (20*21/2)</f>
        <v>4.3437671428571436</v>
      </c>
      <c r="J408" s="2">
        <f t="shared" si="50"/>
        <v>4.3314718995373118</v>
      </c>
      <c r="K408" s="2">
        <f t="shared" si="44"/>
        <v>4.2894982810001459</v>
      </c>
    </row>
    <row r="409" spans="1:11" ht="13.5" x14ac:dyDescent="0.25">
      <c r="A409" s="4">
        <v>42600</v>
      </c>
      <c r="B409" s="2">
        <v>4.3465999999999996</v>
      </c>
      <c r="C409" s="2">
        <f t="shared" si="45"/>
        <v>8.6999999999992639E-3</v>
      </c>
      <c r="D409" s="2">
        <f t="shared" si="46"/>
        <v>4.3536000000000001</v>
      </c>
      <c r="E409" s="2">
        <f t="shared" si="48"/>
        <v>4.3466399999999998</v>
      </c>
      <c r="F409" s="2">
        <f t="shared" si="49"/>
        <v>4.3379150000000006</v>
      </c>
      <c r="G409" s="2">
        <f t="shared" si="43"/>
        <v>4.2813479999999995</v>
      </c>
      <c r="H409" s="2">
        <f t="shared" si="47"/>
        <v>3.985338</v>
      </c>
      <c r="I409" s="2">
        <f t="array" ref="I409">SUMPRODUCT(B393:B412, (ROW(B393:B412)-ROW(B393)+1)) / (20*21/2)</f>
        <v>4.3435580952380946</v>
      </c>
      <c r="J409" s="2">
        <f t="shared" si="50"/>
        <v>4.3329126710099484</v>
      </c>
      <c r="K409" s="2">
        <f t="shared" si="44"/>
        <v>4.2917375640981801</v>
      </c>
    </row>
    <row r="410" spans="1:11" ht="13.5" x14ac:dyDescent="0.25">
      <c r="A410" s="4">
        <v>42601</v>
      </c>
      <c r="B410" s="2">
        <v>4.3379000000000003</v>
      </c>
      <c r="C410" s="2">
        <f t="shared" si="45"/>
        <v>-8.6999999999992639E-3</v>
      </c>
      <c r="D410" s="2">
        <f t="shared" si="46"/>
        <v>4.3396400000000002</v>
      </c>
      <c r="E410" s="2">
        <f t="shared" si="48"/>
        <v>4.3475099999999998</v>
      </c>
      <c r="F410" s="2">
        <f t="shared" si="49"/>
        <v>4.3392250000000008</v>
      </c>
      <c r="G410" s="2">
        <f t="shared" si="43"/>
        <v>4.283792</v>
      </c>
      <c r="H410" s="2">
        <f t="shared" si="47"/>
        <v>3.9891174999999999</v>
      </c>
      <c r="I410" s="2">
        <f t="array" ref="I410">SUMPRODUCT(B394:B413, (ROW(B394:B413)-ROW(B394)+1)) / (20*21/2)</f>
        <v>4.3440947619047634</v>
      </c>
      <c r="J410" s="2">
        <f t="shared" si="50"/>
        <v>4.3333876547232864</v>
      </c>
      <c r="K410" s="2">
        <f t="shared" si="44"/>
        <v>4.2935478557021725</v>
      </c>
    </row>
    <row r="411" spans="1:11" ht="13.5" x14ac:dyDescent="0.25">
      <c r="A411" s="4">
        <v>42604</v>
      </c>
      <c r="B411" s="2">
        <v>4.3379000000000003</v>
      </c>
      <c r="C411" s="2">
        <f t="shared" si="45"/>
        <v>0</v>
      </c>
      <c r="D411" s="2">
        <f t="shared" si="46"/>
        <v>4.3396400000000011</v>
      </c>
      <c r="E411" s="2">
        <f t="shared" si="48"/>
        <v>4.3492499999999996</v>
      </c>
      <c r="F411" s="2">
        <f t="shared" si="49"/>
        <v>4.3400950000000007</v>
      </c>
      <c r="G411" s="2">
        <f t="shared" si="43"/>
        <v>4.2867600000000001</v>
      </c>
      <c r="H411" s="2">
        <f t="shared" si="47"/>
        <v>3.9930634999999994</v>
      </c>
      <c r="I411" s="2">
        <f t="array" ref="I411">SUMPRODUCT(B395:B414, (ROW(B395:B414)-ROW(B395)+1)) / (20*21/2)</f>
        <v>4.3462152380952377</v>
      </c>
      <c r="J411" s="2">
        <f t="shared" si="50"/>
        <v>4.3338174018924969</v>
      </c>
      <c r="K411" s="2">
        <f t="shared" si="44"/>
        <v>4.2952871554785581</v>
      </c>
    </row>
    <row r="412" spans="1:11" ht="13.5" x14ac:dyDescent="0.25">
      <c r="A412" s="4">
        <v>42605</v>
      </c>
      <c r="B412" s="2">
        <v>4.3379000000000003</v>
      </c>
      <c r="C412" s="2">
        <f t="shared" si="45"/>
        <v>0</v>
      </c>
      <c r="D412" s="2">
        <f t="shared" si="46"/>
        <v>4.3396400000000011</v>
      </c>
      <c r="E412" s="2">
        <f t="shared" si="48"/>
        <v>4.3527399999999989</v>
      </c>
      <c r="F412" s="2">
        <f t="shared" si="49"/>
        <v>4.3409650000000006</v>
      </c>
      <c r="G412" s="2">
        <f t="shared" si="43"/>
        <v>4.2904259999999992</v>
      </c>
      <c r="H412" s="2">
        <f t="shared" si="47"/>
        <v>3.997009499999999</v>
      </c>
      <c r="I412" s="2">
        <f t="array" ref="I412">SUMPRODUCT(B396:B415, (ROW(B396:B415)-ROW(B396)+1)) / (20*21/2)</f>
        <v>4.3564838095238096</v>
      </c>
      <c r="J412" s="2">
        <f t="shared" si="50"/>
        <v>4.3342062207598779</v>
      </c>
      <c r="K412" s="2">
        <f t="shared" si="44"/>
        <v>4.2969582474205748</v>
      </c>
    </row>
    <row r="413" spans="1:11" ht="13.5" x14ac:dyDescent="0.25">
      <c r="A413" s="4">
        <v>42606</v>
      </c>
      <c r="B413" s="2">
        <v>4.3465999999999996</v>
      </c>
      <c r="C413" s="2">
        <f t="shared" si="45"/>
        <v>8.6999999999992639E-3</v>
      </c>
      <c r="D413" s="2">
        <f t="shared" si="46"/>
        <v>4.34138</v>
      </c>
      <c r="E413" s="2">
        <f t="shared" si="48"/>
        <v>4.34924</v>
      </c>
      <c r="F413" s="2">
        <f t="shared" si="49"/>
        <v>4.3418349999999997</v>
      </c>
      <c r="G413" s="2">
        <f t="shared" si="43"/>
        <v>4.2942659999999986</v>
      </c>
      <c r="H413" s="2">
        <f t="shared" si="47"/>
        <v>4.0012489999999987</v>
      </c>
      <c r="I413" s="2">
        <f t="array" ref="I413">SUMPRODUCT(B397:B416, (ROW(B397:B416)-ROW(B397)+1)) / (20*21/2)</f>
        <v>4.3661704761904758</v>
      </c>
      <c r="J413" s="2">
        <f t="shared" si="50"/>
        <v>4.3353865806875085</v>
      </c>
      <c r="K413" s="2">
        <f t="shared" si="44"/>
        <v>4.2989049828158468</v>
      </c>
    </row>
    <row r="414" spans="1:11" ht="13.5" x14ac:dyDescent="0.25">
      <c r="A414" s="4">
        <v>42607</v>
      </c>
      <c r="B414" s="2">
        <v>4.3640999999999996</v>
      </c>
      <c r="C414" s="2">
        <f t="shared" si="45"/>
        <v>1.7500000000000071E-2</v>
      </c>
      <c r="D414" s="2">
        <f t="shared" si="46"/>
        <v>4.3448799999999999</v>
      </c>
      <c r="E414" s="2">
        <f t="shared" si="48"/>
        <v>4.34924</v>
      </c>
      <c r="F414" s="2">
        <f t="shared" si="49"/>
        <v>4.3435799999999993</v>
      </c>
      <c r="G414" s="2">
        <f t="shared" si="43"/>
        <v>4.2968839999999986</v>
      </c>
      <c r="H414" s="2">
        <f t="shared" si="47"/>
        <v>4.0055759999999987</v>
      </c>
      <c r="I414" s="2">
        <f t="array" ref="I414">SUMPRODUCT(B398:B417, (ROW(B398:B417)-ROW(B398)+1)) / (20*21/2)</f>
        <v>4.375358095238095</v>
      </c>
      <c r="J414" s="2">
        <f t="shared" si="50"/>
        <v>4.3381211920506031</v>
      </c>
      <c r="K414" s="2">
        <f t="shared" si="44"/>
        <v>4.3014616501564014</v>
      </c>
    </row>
    <row r="415" spans="1:11" ht="13.5" x14ac:dyDescent="0.25">
      <c r="A415" s="4">
        <v>42608</v>
      </c>
      <c r="B415" s="2">
        <v>4.4513999999999996</v>
      </c>
      <c r="C415" s="2">
        <f t="shared" si="45"/>
        <v>8.7299999999999933E-2</v>
      </c>
      <c r="D415" s="2">
        <f t="shared" si="46"/>
        <v>4.3675800000000002</v>
      </c>
      <c r="E415" s="2">
        <f t="shared" si="48"/>
        <v>4.3536100000000006</v>
      </c>
      <c r="F415" s="2">
        <f t="shared" si="49"/>
        <v>4.3496899999999998</v>
      </c>
      <c r="G415" s="2">
        <f t="shared" si="43"/>
        <v>4.3028199999999988</v>
      </c>
      <c r="H415" s="2">
        <f t="shared" si="47"/>
        <v>4.0100479999999985</v>
      </c>
      <c r="I415" s="2">
        <f t="array" ref="I415">SUMPRODUCT(B399:B418, (ROW(B399:B418)-ROW(B399)+1)) / (20*21/2)</f>
        <v>4.3840466666666664</v>
      </c>
      <c r="J415" s="2">
        <f t="shared" si="50"/>
        <v>4.3489096499505457</v>
      </c>
      <c r="K415" s="2">
        <f t="shared" si="44"/>
        <v>4.3073415854443855</v>
      </c>
    </row>
    <row r="416" spans="1:11" ht="13.5" x14ac:dyDescent="0.25">
      <c r="A416" s="4">
        <v>42611</v>
      </c>
      <c r="B416" s="2">
        <v>4.4513999999999996</v>
      </c>
      <c r="C416" s="2">
        <f t="shared" si="45"/>
        <v>0</v>
      </c>
      <c r="D416" s="2">
        <f t="shared" si="46"/>
        <v>4.3902799999999997</v>
      </c>
      <c r="E416" s="2">
        <f t="shared" si="48"/>
        <v>4.36496</v>
      </c>
      <c r="F416" s="2">
        <f t="shared" si="49"/>
        <v>4.3549299999999986</v>
      </c>
      <c r="G416" s="2">
        <f t="shared" si="43"/>
        <v>4.3087559999999998</v>
      </c>
      <c r="H416" s="2">
        <f t="shared" si="47"/>
        <v>4.0145199999999992</v>
      </c>
      <c r="I416" s="2">
        <f t="array" ref="I416">SUMPRODUCT(B400:B419, (ROW(B400:B419)-ROW(B400)+1)) / (20*21/2)</f>
        <v>4.3921533333333338</v>
      </c>
      <c r="J416" s="2">
        <f t="shared" si="50"/>
        <v>4.358670635669541</v>
      </c>
      <c r="K416" s="2">
        <f t="shared" si="44"/>
        <v>4.3129909350348017</v>
      </c>
    </row>
    <row r="417" spans="1:11" ht="13.5" x14ac:dyDescent="0.25">
      <c r="A417" s="4">
        <v>42612</v>
      </c>
      <c r="B417" s="2">
        <v>4.4513999999999996</v>
      </c>
      <c r="C417" s="2">
        <f t="shared" si="45"/>
        <v>0</v>
      </c>
      <c r="D417" s="2">
        <f t="shared" si="46"/>
        <v>4.4129799999999992</v>
      </c>
      <c r="E417" s="2">
        <f t="shared" si="48"/>
        <v>4.3763100000000001</v>
      </c>
      <c r="F417" s="2">
        <f t="shared" si="49"/>
        <v>4.3601699999999992</v>
      </c>
      <c r="G417" s="2">
        <f t="shared" si="43"/>
        <v>4.3146919999999991</v>
      </c>
      <c r="H417" s="2">
        <f t="shared" si="47"/>
        <v>4.018991999999999</v>
      </c>
      <c r="I417" s="2">
        <f t="array" ref="I417">SUMPRODUCT(B401:B420, (ROW(B401:B420)-ROW(B401)+1)) / (20*21/2)</f>
        <v>4.3888685714285707</v>
      </c>
      <c r="J417" s="2">
        <f t="shared" si="50"/>
        <v>4.3675020037010137</v>
      </c>
      <c r="K417" s="2">
        <f t="shared" si="44"/>
        <v>4.3184187415040247</v>
      </c>
    </row>
    <row r="418" spans="1:11" ht="13.5" x14ac:dyDescent="0.25">
      <c r="A418" s="4">
        <v>42613</v>
      </c>
      <c r="B418" s="2">
        <v>4.4513999999999996</v>
      </c>
      <c r="C418" s="2">
        <f t="shared" si="45"/>
        <v>0</v>
      </c>
      <c r="D418" s="2">
        <f t="shared" si="46"/>
        <v>4.4339399999999998</v>
      </c>
      <c r="E418" s="2">
        <f t="shared" si="48"/>
        <v>4.3876599999999994</v>
      </c>
      <c r="F418" s="2">
        <f t="shared" si="49"/>
        <v>4.3662800000000006</v>
      </c>
      <c r="G418" s="2">
        <f t="shared" si="43"/>
        <v>4.3206279999999992</v>
      </c>
      <c r="H418" s="2">
        <f t="shared" si="47"/>
        <v>4.0234639999999988</v>
      </c>
      <c r="I418" s="2">
        <f t="array" ref="I418">SUMPRODUCT(B402:B421, (ROW(B402:B421)-ROW(B402)+1)) / (20*21/2)</f>
        <v>4.3855423809523817</v>
      </c>
      <c r="J418" s="2">
        <f t="shared" si="50"/>
        <v>4.3754922890628221</v>
      </c>
      <c r="K418" s="2">
        <f t="shared" si="44"/>
        <v>4.3236336928175927</v>
      </c>
    </row>
    <row r="419" spans="1:11" ht="13.5" x14ac:dyDescent="0.25">
      <c r="A419" s="4">
        <v>42614</v>
      </c>
      <c r="B419" s="2">
        <v>4.4513999999999996</v>
      </c>
      <c r="C419" s="2">
        <f t="shared" si="45"/>
        <v>0</v>
      </c>
      <c r="D419" s="2">
        <f t="shared" si="46"/>
        <v>4.4513999999999996</v>
      </c>
      <c r="E419" s="2">
        <f t="shared" si="48"/>
        <v>4.3981399999999997</v>
      </c>
      <c r="F419" s="2">
        <f t="shared" si="49"/>
        <v>4.3723900000000011</v>
      </c>
      <c r="G419" s="2">
        <f t="shared" si="43"/>
        <v>4.3262139999999993</v>
      </c>
      <c r="H419" s="2">
        <f t="shared" si="47"/>
        <v>4.0279359999999995</v>
      </c>
      <c r="I419" s="2">
        <f t="array" ref="I419">SUMPRODUCT(B403:B422, (ROW(B403:B422)-ROW(B403)+1)) / (20*21/2)</f>
        <v>4.3804761904761902</v>
      </c>
      <c r="J419" s="2">
        <f t="shared" si="50"/>
        <v>4.3827215948663625</v>
      </c>
      <c r="K419" s="2">
        <f t="shared" si="44"/>
        <v>4.3286441362365107</v>
      </c>
    </row>
    <row r="420" spans="1:11" ht="13.5" x14ac:dyDescent="0.25">
      <c r="A420" s="4">
        <v>42615</v>
      </c>
      <c r="B420" s="2">
        <v>4.3379000000000003</v>
      </c>
      <c r="C420" s="2">
        <f t="shared" si="45"/>
        <v>-0.11349999999999927</v>
      </c>
      <c r="D420" s="2">
        <f t="shared" si="46"/>
        <v>4.4287000000000001</v>
      </c>
      <c r="E420" s="2">
        <f t="shared" si="48"/>
        <v>4.3981399999999997</v>
      </c>
      <c r="F420" s="2">
        <f t="shared" si="49"/>
        <v>4.3728250000000006</v>
      </c>
      <c r="G420" s="2">
        <f t="shared" si="43"/>
        <v>4.3291819999999994</v>
      </c>
      <c r="H420" s="2">
        <f t="shared" si="47"/>
        <v>4.0318404999999986</v>
      </c>
      <c r="I420" s="2">
        <f t="array" ref="I420">SUMPRODUCT(B404:B423, (ROW(B404:B423)-ROW(B404)+1)) / (20*21/2)</f>
        <v>4.3744885714285715</v>
      </c>
      <c r="J420" s="2">
        <f t="shared" si="50"/>
        <v>4.3784528715457567</v>
      </c>
      <c r="K420" s="2">
        <f t="shared" si="44"/>
        <v>4.3290071112860602</v>
      </c>
    </row>
    <row r="421" spans="1:11" ht="13.5" x14ac:dyDescent="0.25">
      <c r="A421" s="4">
        <v>42618</v>
      </c>
      <c r="B421" s="2">
        <v>4.3379000000000003</v>
      </c>
      <c r="C421" s="2">
        <f t="shared" si="45"/>
        <v>0</v>
      </c>
      <c r="D421" s="2">
        <f t="shared" si="46"/>
        <v>4.4060000000000006</v>
      </c>
      <c r="E421" s="2">
        <f t="shared" si="48"/>
        <v>4.3981399999999997</v>
      </c>
      <c r="F421" s="2">
        <f t="shared" si="49"/>
        <v>4.3736950000000006</v>
      </c>
      <c r="G421" s="2">
        <f t="shared" si="43"/>
        <v>4.331275999999999</v>
      </c>
      <c r="H421" s="2">
        <f t="shared" si="47"/>
        <v>4.0357449999999986</v>
      </c>
      <c r="I421" s="2">
        <f t="array" ref="I421">SUMPRODUCT(B405:B424, (ROW(B405:B424)-ROW(B405)+1)) / (20*21/2)</f>
        <v>4.3613576190476193</v>
      </c>
      <c r="J421" s="2">
        <f t="shared" si="50"/>
        <v>4.3745906933033041</v>
      </c>
      <c r="K421" s="2">
        <f t="shared" si="44"/>
        <v>4.3293558520199404</v>
      </c>
    </row>
    <row r="422" spans="1:11" ht="13.5" x14ac:dyDescent="0.25">
      <c r="A422" s="4">
        <v>42619</v>
      </c>
      <c r="B422" s="2">
        <v>4.3205</v>
      </c>
      <c r="C422" s="2">
        <f t="shared" si="45"/>
        <v>-1.7400000000000304E-2</v>
      </c>
      <c r="D422" s="2">
        <f t="shared" si="46"/>
        <v>4.3798200000000005</v>
      </c>
      <c r="E422" s="2">
        <f t="shared" si="48"/>
        <v>4.3963999999999999</v>
      </c>
      <c r="F422" s="2">
        <f t="shared" si="49"/>
        <v>4.3745700000000003</v>
      </c>
      <c r="G422" s="2">
        <f t="shared" si="43"/>
        <v>4.3321499999999995</v>
      </c>
      <c r="H422" s="2">
        <f t="shared" si="47"/>
        <v>4.0398539999999983</v>
      </c>
      <c r="I422" s="2">
        <f t="array" ref="I422">SUMPRODUCT(B406:B425, (ROW(B406:B425)-ROW(B406)+1)) / (20*21/2)</f>
        <v>4.3505071428571425</v>
      </c>
      <c r="J422" s="2">
        <f t="shared" si="50"/>
        <v>4.3694391987029899</v>
      </c>
      <c r="K422" s="2">
        <f t="shared" si="44"/>
        <v>4.3290085637054334</v>
      </c>
    </row>
    <row r="423" spans="1:11" ht="13.5" x14ac:dyDescent="0.25">
      <c r="A423" s="4">
        <v>42620</v>
      </c>
      <c r="B423" s="2">
        <v>4.3117000000000001</v>
      </c>
      <c r="C423" s="2">
        <f t="shared" si="45"/>
        <v>-8.799999999999919E-3</v>
      </c>
      <c r="D423" s="2">
        <f t="shared" si="46"/>
        <v>4.3518799999999995</v>
      </c>
      <c r="E423" s="2">
        <f t="shared" si="48"/>
        <v>4.3929100000000005</v>
      </c>
      <c r="F423" s="2">
        <f t="shared" si="49"/>
        <v>4.3710750000000012</v>
      </c>
      <c r="G423" s="2">
        <f t="shared" si="43"/>
        <v>4.3328479999999994</v>
      </c>
      <c r="H423" s="2">
        <f t="shared" si="47"/>
        <v>4.0439189999999989</v>
      </c>
      <c r="I423" s="2">
        <f t="array" ref="I423">SUMPRODUCT(B407:B426, (ROW(B407:B426)-ROW(B407)+1)) / (20*21/2)</f>
        <v>4.3345857142857138</v>
      </c>
      <c r="J423" s="2">
        <f t="shared" si="50"/>
        <v>4.3639402273979435</v>
      </c>
      <c r="K423" s="2">
        <f t="shared" si="44"/>
        <v>4.3283297965012997</v>
      </c>
    </row>
    <row r="424" spans="1:11" ht="13.5" x14ac:dyDescent="0.25">
      <c r="A424" s="4">
        <v>42621</v>
      </c>
      <c r="B424" s="2">
        <v>4.2332000000000001</v>
      </c>
      <c r="C424" s="2">
        <f t="shared" si="45"/>
        <v>-7.8500000000000014E-2</v>
      </c>
      <c r="D424" s="2">
        <f t="shared" si="46"/>
        <v>4.3082399999999996</v>
      </c>
      <c r="E424" s="2">
        <f t="shared" si="48"/>
        <v>4.3798200000000005</v>
      </c>
      <c r="F424" s="2">
        <f t="shared" si="49"/>
        <v>4.3645300000000002</v>
      </c>
      <c r="G424" s="2">
        <f t="shared" si="43"/>
        <v>4.3302299999999994</v>
      </c>
      <c r="H424" s="2">
        <f t="shared" si="47"/>
        <v>4.0475914999999993</v>
      </c>
      <c r="I424" s="2">
        <f t="array" ref="I424">SUMPRODUCT(B408:B427, (ROW(B408:B427)-ROW(B408)+1)) / (20*21/2)</f>
        <v>4.3235328571428564</v>
      </c>
      <c r="J424" s="2">
        <f t="shared" si="50"/>
        <v>4.3514887771695676</v>
      </c>
      <c r="K424" s="2">
        <f t="shared" si="44"/>
        <v>4.3245992162463462</v>
      </c>
    </row>
    <row r="425" spans="1:11" ht="13.5" x14ac:dyDescent="0.25">
      <c r="A425" s="4">
        <v>42622</v>
      </c>
      <c r="B425" s="2">
        <v>4.2506000000000004</v>
      </c>
      <c r="C425" s="2">
        <f t="shared" si="45"/>
        <v>1.7400000000000304E-2</v>
      </c>
      <c r="D425" s="2">
        <f t="shared" si="46"/>
        <v>4.2907799999999998</v>
      </c>
      <c r="E425" s="2">
        <f t="shared" si="48"/>
        <v>4.3597400000000004</v>
      </c>
      <c r="F425" s="2">
        <f t="shared" si="49"/>
        <v>4.356675000000001</v>
      </c>
      <c r="G425" s="2">
        <f t="shared" si="43"/>
        <v>4.3288319999999993</v>
      </c>
      <c r="H425" s="2">
        <f t="shared" si="47"/>
        <v>4.0513509999999986</v>
      </c>
      <c r="I425" s="2">
        <f t="array" ref="I425">SUMPRODUCT(B409:B428, (ROW(B409:B428)-ROW(B409)+1)) / (20*21/2)</f>
        <v>4.3129785714285713</v>
      </c>
      <c r="J425" s="2">
        <f t="shared" si="50"/>
        <v>4.3418803222010371</v>
      </c>
      <c r="K425" s="2">
        <f t="shared" si="44"/>
        <v>4.3216972861974705</v>
      </c>
    </row>
    <row r="426" spans="1:11" ht="13.5" x14ac:dyDescent="0.25">
      <c r="A426" s="4">
        <v>42627</v>
      </c>
      <c r="B426" s="2">
        <v>4.1894999999999998</v>
      </c>
      <c r="C426" s="2">
        <f t="shared" si="45"/>
        <v>-6.1100000000000598E-2</v>
      </c>
      <c r="D426" s="2">
        <f t="shared" si="46"/>
        <v>4.2610999999999999</v>
      </c>
      <c r="E426" s="2">
        <f t="shared" si="48"/>
        <v>4.3335499999999998</v>
      </c>
      <c r="F426" s="2">
        <f t="shared" si="49"/>
        <v>4.3492549999999994</v>
      </c>
      <c r="G426" s="2">
        <f t="shared" si="43"/>
        <v>4.3270859999999995</v>
      </c>
      <c r="H426" s="2">
        <f t="shared" si="47"/>
        <v>4.0548049999999982</v>
      </c>
      <c r="I426" s="2">
        <f t="array" ref="I426">SUMPRODUCT(B410:B429, (ROW(B410:B429)-ROW(B410)+1)) / (20*21/2)</f>
        <v>4.3037514285714282</v>
      </c>
      <c r="J426" s="2">
        <f t="shared" si="50"/>
        <v>4.3273679105628426</v>
      </c>
      <c r="K426" s="2">
        <f t="shared" si="44"/>
        <v>4.3165130788956096</v>
      </c>
    </row>
    <row r="427" spans="1:11" ht="13.5" x14ac:dyDescent="0.25">
      <c r="A427" s="4">
        <v>42628</v>
      </c>
      <c r="B427" s="2">
        <v>4.2332000000000001</v>
      </c>
      <c r="C427" s="2">
        <f t="shared" si="45"/>
        <v>4.3700000000000294E-2</v>
      </c>
      <c r="D427" s="2">
        <f t="shared" si="46"/>
        <v>4.2436400000000001</v>
      </c>
      <c r="E427" s="2">
        <f t="shared" si="48"/>
        <v>4.3117299999999998</v>
      </c>
      <c r="F427" s="2">
        <f t="shared" si="49"/>
        <v>4.3440199999999995</v>
      </c>
      <c r="G427" s="2">
        <f t="shared" si="43"/>
        <v>4.3262140000000002</v>
      </c>
      <c r="H427" s="2">
        <f t="shared" si="47"/>
        <v>4.0584774999999986</v>
      </c>
      <c r="I427" s="2">
        <f t="array" ref="I427">SUMPRODUCT(B411:B430, (ROW(B411:B430)-ROW(B411)+1)) / (20*21/2)</f>
        <v>4.2950228571428566</v>
      </c>
      <c r="J427" s="2">
        <f t="shared" si="50"/>
        <v>4.3183995381282863</v>
      </c>
      <c r="K427" s="2">
        <f t="shared" si="44"/>
        <v>4.3132458993310756</v>
      </c>
    </row>
    <row r="428" spans="1:11" ht="13.5" x14ac:dyDescent="0.25">
      <c r="A428" s="4">
        <v>42629</v>
      </c>
      <c r="B428" s="2">
        <v>4.2332000000000001</v>
      </c>
      <c r="C428" s="2">
        <f t="shared" si="45"/>
        <v>0</v>
      </c>
      <c r="D428" s="2">
        <f t="shared" si="46"/>
        <v>4.2279400000000003</v>
      </c>
      <c r="E428" s="2">
        <f t="shared" si="48"/>
        <v>4.2899100000000008</v>
      </c>
      <c r="F428" s="2">
        <f t="shared" si="49"/>
        <v>4.3387849999999997</v>
      </c>
      <c r="G428" s="2">
        <f t="shared" si="43"/>
        <v>4.3253420000000009</v>
      </c>
      <c r="H428" s="2">
        <f t="shared" si="47"/>
        <v>4.0624834999999981</v>
      </c>
      <c r="I428" s="2">
        <f t="array" ref="I428">SUMPRODUCT(B412:B431, (ROW(B412:B431)-ROW(B412)+1)) / (20*21/2)</f>
        <v>4.2859228571428574</v>
      </c>
      <c r="J428" s="2">
        <f t="shared" si="50"/>
        <v>4.3102852964017826</v>
      </c>
      <c r="K428" s="2">
        <f t="shared" si="44"/>
        <v>4.3101068444553468</v>
      </c>
    </row>
    <row r="429" spans="1:11" ht="13.5" x14ac:dyDescent="0.25">
      <c r="A429" s="4">
        <v>42632</v>
      </c>
      <c r="B429" s="2">
        <v>4.2419000000000002</v>
      </c>
      <c r="C429" s="2">
        <f t="shared" si="45"/>
        <v>8.7000000000001521E-3</v>
      </c>
      <c r="D429" s="2">
        <f t="shared" si="46"/>
        <v>4.2296800000000001</v>
      </c>
      <c r="E429" s="2">
        <f t="shared" si="48"/>
        <v>4.2689599999999999</v>
      </c>
      <c r="F429" s="2">
        <f t="shared" si="49"/>
        <v>4.3335499999999998</v>
      </c>
      <c r="G429" s="2">
        <f t="shared" si="43"/>
        <v>4.324644000000001</v>
      </c>
      <c r="H429" s="2">
        <f t="shared" si="47"/>
        <v>4.066532999999998</v>
      </c>
      <c r="I429" s="2">
        <f t="array" ref="I429">SUMPRODUCT(B413:B432, (ROW(B413:B432)-ROW(B413)+1)) / (20*21/2)</f>
        <v>4.2781500000000001</v>
      </c>
      <c r="J429" s="2">
        <f t="shared" si="50"/>
        <v>4.3037724110301845</v>
      </c>
      <c r="K429" s="2">
        <f t="shared" si="44"/>
        <v>4.307432066241411</v>
      </c>
    </row>
    <row r="430" spans="1:11" ht="13.5" x14ac:dyDescent="0.25">
      <c r="A430" s="4">
        <v>42633</v>
      </c>
      <c r="B430" s="2">
        <v>4.2419000000000002</v>
      </c>
      <c r="C430" s="2">
        <f t="shared" si="45"/>
        <v>0</v>
      </c>
      <c r="D430" s="2">
        <f t="shared" si="46"/>
        <v>4.2279400000000003</v>
      </c>
      <c r="E430" s="2">
        <f t="shared" si="48"/>
        <v>4.2593599999999991</v>
      </c>
      <c r="F430" s="2">
        <f t="shared" si="49"/>
        <v>4.3287499999999994</v>
      </c>
      <c r="G430" s="2">
        <f t="shared" si="43"/>
        <v>4.3239460000000012</v>
      </c>
      <c r="H430" s="2">
        <f t="shared" si="47"/>
        <v>4.0702489999999987</v>
      </c>
      <c r="I430" s="2">
        <f t="array" ref="I430">SUMPRODUCT(B414:B433, (ROW(B414:B433)-ROW(B414)+1)) / (20*21/2)</f>
        <v>4.2716628571428572</v>
      </c>
      <c r="J430" s="2">
        <f t="shared" si="50"/>
        <v>4.2978798004558811</v>
      </c>
      <c r="K430" s="2">
        <f t="shared" si="44"/>
        <v>4.3048621812907673</v>
      </c>
    </row>
    <row r="431" spans="1:11" ht="13.5" x14ac:dyDescent="0.25">
      <c r="A431" s="4">
        <v>42634</v>
      </c>
      <c r="B431" s="2">
        <v>4.2332000000000001</v>
      </c>
      <c r="C431" s="2">
        <f t="shared" si="45"/>
        <v>-8.7000000000001521E-3</v>
      </c>
      <c r="D431" s="2">
        <f t="shared" si="46"/>
        <v>4.2366800000000007</v>
      </c>
      <c r="E431" s="2">
        <f t="shared" si="48"/>
        <v>4.2488900000000003</v>
      </c>
      <c r="F431" s="2">
        <f t="shared" si="49"/>
        <v>4.3235149999999996</v>
      </c>
      <c r="G431" s="2">
        <f t="shared" si="43"/>
        <v>4.323074000000001</v>
      </c>
      <c r="H431" s="2">
        <f t="shared" si="47"/>
        <v>4.0739214999999982</v>
      </c>
      <c r="I431" s="2">
        <f t="array" ref="I431">SUMPRODUCT(B415:B434, (ROW(B415:B434)-ROW(B415)+1)) / (20*21/2)</f>
        <v>4.2656328571428572</v>
      </c>
      <c r="J431" s="2">
        <f t="shared" si="50"/>
        <v>4.2917198194600825</v>
      </c>
      <c r="K431" s="2">
        <f t="shared" si="44"/>
        <v>4.3020518996715218</v>
      </c>
    </row>
    <row r="432" spans="1:11" ht="13.5" x14ac:dyDescent="0.25">
      <c r="A432" s="4">
        <v>42635</v>
      </c>
      <c r="B432" s="2">
        <v>4.2419000000000002</v>
      </c>
      <c r="C432" s="2">
        <f t="shared" si="45"/>
        <v>8.7000000000001521E-3</v>
      </c>
      <c r="D432" s="2">
        <f t="shared" si="46"/>
        <v>4.2384200000000005</v>
      </c>
      <c r="E432" s="2">
        <f t="shared" si="48"/>
        <v>4.2410300000000003</v>
      </c>
      <c r="F432" s="2">
        <f t="shared" si="49"/>
        <v>4.3187149999999992</v>
      </c>
      <c r="G432" s="2">
        <f t="shared" si="43"/>
        <v>4.3223760000000011</v>
      </c>
      <c r="H432" s="2">
        <f t="shared" si="47"/>
        <v>4.0777624999999995</v>
      </c>
      <c r="I432" s="2">
        <f t="array" ref="I432">SUMPRODUCT(B416:B435, (ROW(B416:B435)-ROW(B416)+1)) / (20*21/2)</f>
        <v>4.2601433333333336</v>
      </c>
      <c r="J432" s="2">
        <f t="shared" si="50"/>
        <v>4.2869750747495985</v>
      </c>
      <c r="K432" s="2">
        <f t="shared" si="44"/>
        <v>4.2996930016451875</v>
      </c>
    </row>
    <row r="433" spans="1:11" ht="13.5" x14ac:dyDescent="0.25">
      <c r="A433" s="4">
        <v>42636</v>
      </c>
      <c r="B433" s="2">
        <v>4.2506000000000004</v>
      </c>
      <c r="C433" s="2">
        <f t="shared" si="45"/>
        <v>8.7000000000001521E-3</v>
      </c>
      <c r="D433" s="2">
        <f t="shared" si="46"/>
        <v>4.2418999999999993</v>
      </c>
      <c r="E433" s="2">
        <f t="shared" si="48"/>
        <v>4.2349200000000007</v>
      </c>
      <c r="F433" s="2">
        <f t="shared" si="49"/>
        <v>4.3139149999999997</v>
      </c>
      <c r="G433" s="2">
        <f t="shared" si="43"/>
        <v>4.3218520000000016</v>
      </c>
      <c r="H433" s="2">
        <f t="shared" si="47"/>
        <v>4.0816469999999994</v>
      </c>
      <c r="I433" s="2">
        <f t="array" ref="I433">SUMPRODUCT(B417:B436, (ROW(B417:B436)-ROW(B417)+1)) / (20*21/2)</f>
        <v>4.2539528571428571</v>
      </c>
      <c r="J433" s="2">
        <f t="shared" si="50"/>
        <v>4.2835107819163039</v>
      </c>
      <c r="K433" s="2">
        <f t="shared" si="44"/>
        <v>4.2977677858943961</v>
      </c>
    </row>
    <row r="434" spans="1:11" ht="13.5" x14ac:dyDescent="0.25">
      <c r="A434" s="4">
        <v>42639</v>
      </c>
      <c r="B434" s="2">
        <v>4.2506000000000004</v>
      </c>
      <c r="C434" s="2">
        <f t="shared" si="45"/>
        <v>0</v>
      </c>
      <c r="D434" s="2">
        <f t="shared" si="46"/>
        <v>4.243640000000001</v>
      </c>
      <c r="E434" s="2">
        <f t="shared" si="48"/>
        <v>4.2366599999999996</v>
      </c>
      <c r="F434" s="2">
        <f t="shared" si="49"/>
        <v>4.3082400000000005</v>
      </c>
      <c r="G434" s="2">
        <f t="shared" ref="G434:G497" si="51">AVERAGE(B385:B434)</f>
        <v>4.3213280000000012</v>
      </c>
      <c r="H434" s="2">
        <f t="shared" si="47"/>
        <v>4.0855729999999992</v>
      </c>
      <c r="I434" s="2">
        <f t="array" ref="I434">SUMPRODUCT(B418:B437, (ROW(B418:B437)-ROW(B418)+1)) / (20*21/2)</f>
        <v>4.2488014285714284</v>
      </c>
      <c r="J434" s="2">
        <f t="shared" si="50"/>
        <v>4.2803764217337985</v>
      </c>
      <c r="K434" s="2">
        <f t="shared" si="44"/>
        <v>4.295918068800499</v>
      </c>
    </row>
    <row r="435" spans="1:11" ht="13.5" x14ac:dyDescent="0.25">
      <c r="A435" s="4">
        <v>42640</v>
      </c>
      <c r="B435" s="2">
        <v>4.2506000000000004</v>
      </c>
      <c r="C435" s="2">
        <f t="shared" si="45"/>
        <v>0</v>
      </c>
      <c r="D435" s="2">
        <f t="shared" si="46"/>
        <v>4.2453799999999999</v>
      </c>
      <c r="E435" s="2">
        <f t="shared" si="48"/>
        <v>4.2366599999999996</v>
      </c>
      <c r="F435" s="2">
        <f t="shared" si="49"/>
        <v>4.2982000000000005</v>
      </c>
      <c r="G435" s="2">
        <f t="shared" si="51"/>
        <v>4.3208040000000008</v>
      </c>
      <c r="H435" s="2">
        <f t="shared" si="47"/>
        <v>4.0894574999999982</v>
      </c>
      <c r="I435" s="2">
        <f t="array" ref="I435">SUMPRODUCT(B419:B438, (ROW(B419:B438)-ROW(B419)+1)) / (20*21/2)</f>
        <v>4.2446890476190475</v>
      </c>
      <c r="J435" s="2">
        <f t="shared" si="50"/>
        <v>4.2775405720448649</v>
      </c>
      <c r="K435" s="2">
        <f t="shared" ref="K435:K498" si="52">$K$4*B435+(1-$K$4)*K434</f>
        <v>4.2941408896318523</v>
      </c>
    </row>
    <row r="436" spans="1:11" ht="13.5" x14ac:dyDescent="0.25">
      <c r="A436" s="4">
        <v>42641</v>
      </c>
      <c r="B436" s="2">
        <v>4.2332000000000001</v>
      </c>
      <c r="C436" s="2">
        <f t="shared" si="45"/>
        <v>-1.7400000000000304E-2</v>
      </c>
      <c r="D436" s="2">
        <f t="shared" si="46"/>
        <v>4.2453799999999999</v>
      </c>
      <c r="E436" s="2">
        <f t="shared" si="48"/>
        <v>4.2410300000000003</v>
      </c>
      <c r="F436" s="2">
        <f t="shared" si="49"/>
        <v>4.2872900000000005</v>
      </c>
      <c r="G436" s="2">
        <f t="shared" si="51"/>
        <v>4.3199320000000005</v>
      </c>
      <c r="H436" s="2">
        <f t="shared" si="47"/>
        <v>4.0932549999999992</v>
      </c>
      <c r="I436" s="2">
        <f t="array" ref="I436">SUMPRODUCT(B420:B439, (ROW(B420:B439)-ROW(B420)+1)) / (20*21/2)</f>
        <v>4.2416157142857145</v>
      </c>
      <c r="J436" s="2">
        <f t="shared" si="50"/>
        <v>4.2733176604215446</v>
      </c>
      <c r="K436" s="2">
        <f t="shared" si="52"/>
        <v>4.2917510508227599</v>
      </c>
    </row>
    <row r="437" spans="1:11" ht="13.5" x14ac:dyDescent="0.25">
      <c r="A437" s="4">
        <v>42642</v>
      </c>
      <c r="B437" s="2">
        <v>4.2332000000000001</v>
      </c>
      <c r="C437" s="2">
        <f t="shared" si="45"/>
        <v>0</v>
      </c>
      <c r="D437" s="2">
        <f t="shared" si="46"/>
        <v>4.2436400000000001</v>
      </c>
      <c r="E437" s="2">
        <f t="shared" si="48"/>
        <v>4.2410299999999994</v>
      </c>
      <c r="F437" s="2">
        <f t="shared" si="49"/>
        <v>4.2763800000000005</v>
      </c>
      <c r="G437" s="2">
        <f t="shared" si="51"/>
        <v>4.3190600000000012</v>
      </c>
      <c r="H437" s="2">
        <f t="shared" si="47"/>
        <v>4.0970524999999993</v>
      </c>
      <c r="I437" s="2">
        <f t="array" ref="I437">SUMPRODUCT(B421:B440, (ROW(B421:B440)-ROW(B421)+1)) / (20*21/2)</f>
        <v>4.2404099999999998</v>
      </c>
      <c r="J437" s="2">
        <f t="shared" si="50"/>
        <v>4.2694969308575876</v>
      </c>
      <c r="K437" s="2">
        <f t="shared" si="52"/>
        <v>4.289454931182652</v>
      </c>
    </row>
    <row r="438" spans="1:11" ht="13.5" x14ac:dyDescent="0.25">
      <c r="A438" s="4">
        <v>42643</v>
      </c>
      <c r="B438" s="2">
        <v>4.2332000000000001</v>
      </c>
      <c r="C438" s="2">
        <f t="shared" si="45"/>
        <v>0</v>
      </c>
      <c r="D438" s="2">
        <f t="shared" si="46"/>
        <v>4.2401600000000004</v>
      </c>
      <c r="E438" s="2">
        <f t="shared" si="48"/>
        <v>4.2410299999999994</v>
      </c>
      <c r="F438" s="2">
        <f t="shared" si="49"/>
        <v>4.2654700000000005</v>
      </c>
      <c r="G438" s="2">
        <f t="shared" si="51"/>
        <v>4.318188000000001</v>
      </c>
      <c r="H438" s="2">
        <f t="shared" si="47"/>
        <v>4.1008499999999994</v>
      </c>
      <c r="I438" s="2">
        <f t="array" ref="I438">SUMPRODUCT(B422:B441, (ROW(B422:B441)-ROW(B422)+1)) / (20*21/2)</f>
        <v>4.239661428571428</v>
      </c>
      <c r="J438" s="2">
        <f t="shared" si="50"/>
        <v>4.2660400802997218</v>
      </c>
      <c r="K438" s="2">
        <f t="shared" si="52"/>
        <v>4.2872488554499988</v>
      </c>
    </row>
    <row r="439" spans="1:11" ht="13.5" x14ac:dyDescent="0.25">
      <c r="A439" s="4">
        <v>42647</v>
      </c>
      <c r="B439" s="2">
        <v>4.2332000000000001</v>
      </c>
      <c r="C439" s="2">
        <f t="shared" si="45"/>
        <v>0</v>
      </c>
      <c r="D439" s="2">
        <f t="shared" si="46"/>
        <v>4.2366800000000007</v>
      </c>
      <c r="E439" s="2">
        <f t="shared" si="48"/>
        <v>4.2401600000000004</v>
      </c>
      <c r="F439" s="2">
        <f t="shared" si="49"/>
        <v>4.2545599999999997</v>
      </c>
      <c r="G439" s="2">
        <f t="shared" si="51"/>
        <v>4.316618000000001</v>
      </c>
      <c r="H439" s="2">
        <f t="shared" si="47"/>
        <v>4.1046474999999996</v>
      </c>
      <c r="I439" s="2">
        <f t="array" ref="I439">SUMPRODUCT(B423:B442, (ROW(B423:B442)-ROW(B423)+1)) / (20*21/2)</f>
        <v>4.2385414285714287</v>
      </c>
      <c r="J439" s="2">
        <f t="shared" si="50"/>
        <v>4.2629124536045104</v>
      </c>
      <c r="K439" s="2">
        <f t="shared" si="52"/>
        <v>4.2851292924911748</v>
      </c>
    </row>
    <row r="440" spans="1:11" ht="13.5" x14ac:dyDescent="0.25">
      <c r="A440" s="4">
        <v>42648</v>
      </c>
      <c r="B440" s="2">
        <v>4.2419000000000002</v>
      </c>
      <c r="C440" s="2">
        <f t="shared" si="45"/>
        <v>8.7000000000001521E-3</v>
      </c>
      <c r="D440" s="2">
        <f t="shared" si="46"/>
        <v>4.2349399999999999</v>
      </c>
      <c r="E440" s="2">
        <f t="shared" si="48"/>
        <v>4.2401600000000004</v>
      </c>
      <c r="F440" s="2">
        <f t="shared" si="49"/>
        <v>4.2497599999999993</v>
      </c>
      <c r="G440" s="2">
        <f t="shared" si="51"/>
        <v>4.3152220000000003</v>
      </c>
      <c r="H440" s="2">
        <f t="shared" si="47"/>
        <v>4.1087799999999994</v>
      </c>
      <c r="I440" s="2">
        <f t="array" ref="I440">SUMPRODUCT(B424:B443, (ROW(B424:B443)-ROW(B424)+1)) / (20*21/2)</f>
        <v>4.237837142857142</v>
      </c>
      <c r="J440" s="2">
        <f t="shared" si="50"/>
        <v>4.2609112675469376</v>
      </c>
      <c r="K440" s="2">
        <f t="shared" si="52"/>
        <v>4.2834340261189716</v>
      </c>
    </row>
    <row r="441" spans="1:11" ht="13.5" x14ac:dyDescent="0.25">
      <c r="A441" s="4">
        <v>42649</v>
      </c>
      <c r="B441" s="2">
        <v>4.2419000000000002</v>
      </c>
      <c r="C441" s="2">
        <f t="shared" si="45"/>
        <v>0</v>
      </c>
      <c r="D441" s="2">
        <f t="shared" si="46"/>
        <v>4.2366800000000007</v>
      </c>
      <c r="E441" s="2">
        <f t="shared" si="48"/>
        <v>4.2410300000000003</v>
      </c>
      <c r="F441" s="2">
        <f t="shared" si="49"/>
        <v>4.2449599999999998</v>
      </c>
      <c r="G441" s="2">
        <f t="shared" si="51"/>
        <v>4.3136500000000009</v>
      </c>
      <c r="H441" s="2">
        <f t="shared" si="47"/>
        <v>4.1129125000000002</v>
      </c>
      <c r="I441" s="2">
        <f t="array" ref="I441">SUMPRODUCT(B425:B444, (ROW(B425:B444)-ROW(B425)+1)) / (20*21/2)</f>
        <v>4.2333447619047622</v>
      </c>
      <c r="J441" s="2">
        <f t="shared" si="50"/>
        <v>4.2591006706377055</v>
      </c>
      <c r="K441" s="2">
        <f t="shared" si="52"/>
        <v>4.2818052407809724</v>
      </c>
    </row>
    <row r="442" spans="1:11" ht="13.5" x14ac:dyDescent="0.25">
      <c r="A442" s="4">
        <v>42650</v>
      </c>
      <c r="B442" s="2">
        <v>4.2332000000000001</v>
      </c>
      <c r="C442" s="2">
        <f t="shared" si="45"/>
        <v>-8.7000000000001521E-3</v>
      </c>
      <c r="D442" s="2">
        <f t="shared" si="46"/>
        <v>4.2366800000000007</v>
      </c>
      <c r="E442" s="2">
        <f t="shared" si="48"/>
        <v>4.2401600000000004</v>
      </c>
      <c r="F442" s="2">
        <f t="shared" si="49"/>
        <v>4.2405949999999999</v>
      </c>
      <c r="G442" s="2">
        <f t="shared" si="51"/>
        <v>4.3119040000000011</v>
      </c>
      <c r="H442" s="2">
        <f t="shared" si="47"/>
        <v>4.1166264999999997</v>
      </c>
      <c r="I442" s="2">
        <f t="array" ref="I442">SUMPRODUCT(B426:B445, (ROW(B426:B445)-ROW(B426)+1)) / (20*21/2)</f>
        <v>4.229060476190476</v>
      </c>
      <c r="J442" s="2">
        <f t="shared" si="50"/>
        <v>4.2566339401007811</v>
      </c>
      <c r="K442" s="2">
        <f t="shared" si="52"/>
        <v>4.279899152907209</v>
      </c>
    </row>
    <row r="443" spans="1:11" ht="13.5" x14ac:dyDescent="0.25">
      <c r="A443" s="4">
        <v>42653</v>
      </c>
      <c r="B443" s="2">
        <v>4.2332000000000001</v>
      </c>
      <c r="C443" s="2">
        <f t="shared" si="45"/>
        <v>0</v>
      </c>
      <c r="D443" s="2">
        <f t="shared" si="46"/>
        <v>4.2366800000000007</v>
      </c>
      <c r="E443" s="2">
        <f t="shared" si="48"/>
        <v>4.2384199999999996</v>
      </c>
      <c r="F443" s="2">
        <f t="shared" si="49"/>
        <v>4.2366699999999993</v>
      </c>
      <c r="G443" s="2">
        <f t="shared" si="51"/>
        <v>4.3099840000000009</v>
      </c>
      <c r="H443" s="2">
        <f t="shared" si="47"/>
        <v>4.1200489999999999</v>
      </c>
      <c r="I443" s="2">
        <f t="array" ref="I443">SUMPRODUCT(B427:B446, (ROW(B427:B446)-ROW(B427)+1)) / (20*21/2)</f>
        <v>4.2250671428571422</v>
      </c>
      <c r="J443" s="2">
        <f t="shared" si="50"/>
        <v>4.2544021362816586</v>
      </c>
      <c r="K443" s="2">
        <f t="shared" si="52"/>
        <v>4.2780678135775148</v>
      </c>
    </row>
    <row r="444" spans="1:11" ht="13.5" x14ac:dyDescent="0.25">
      <c r="A444" s="4">
        <v>42654</v>
      </c>
      <c r="B444" s="2">
        <v>4.1894999999999998</v>
      </c>
      <c r="C444" s="2">
        <f t="shared" si="45"/>
        <v>-4.3700000000000294E-2</v>
      </c>
      <c r="D444" s="2">
        <f t="shared" si="46"/>
        <v>4.2279400000000003</v>
      </c>
      <c r="E444" s="2">
        <f t="shared" si="48"/>
        <v>4.23231</v>
      </c>
      <c r="F444" s="2">
        <f t="shared" si="49"/>
        <v>4.2344849999999985</v>
      </c>
      <c r="G444" s="2">
        <f t="shared" si="51"/>
        <v>4.3071900000000003</v>
      </c>
      <c r="H444" s="2">
        <f t="shared" si="47"/>
        <v>4.1232115</v>
      </c>
      <c r="I444" s="2">
        <f t="array" ref="I444">SUMPRODUCT(B428:B447, (ROW(B428:B447)-ROW(B428)+1)) / (20*21/2)</f>
        <v>4.2135976190476185</v>
      </c>
      <c r="J444" s="2">
        <f t="shared" si="50"/>
        <v>4.2482209804453097</v>
      </c>
      <c r="K444" s="2">
        <f t="shared" si="52"/>
        <v>4.2745945659862405</v>
      </c>
    </row>
    <row r="445" spans="1:11" ht="13.5" x14ac:dyDescent="0.25">
      <c r="A445" s="4">
        <v>42655</v>
      </c>
      <c r="B445" s="2">
        <v>4.1894999999999998</v>
      </c>
      <c r="C445" s="2">
        <f t="shared" si="45"/>
        <v>0</v>
      </c>
      <c r="D445" s="2">
        <f t="shared" si="46"/>
        <v>4.21746</v>
      </c>
      <c r="E445" s="2">
        <f t="shared" si="48"/>
        <v>4.2262000000000004</v>
      </c>
      <c r="F445" s="2">
        <f t="shared" si="49"/>
        <v>4.2314299999999987</v>
      </c>
      <c r="G445" s="2">
        <f t="shared" si="51"/>
        <v>4.3043960000000006</v>
      </c>
      <c r="H445" s="2">
        <f t="shared" si="47"/>
        <v>4.1263739999999993</v>
      </c>
      <c r="I445" s="2">
        <f t="array" ref="I445">SUMPRODUCT(B429:B448, (ROW(B429:B448)-ROW(B429)+1)) / (20*21/2)</f>
        <v>4.2018814285714283</v>
      </c>
      <c r="J445" s="2">
        <f t="shared" si="50"/>
        <v>4.2426285061171845</v>
      </c>
      <c r="K445" s="2">
        <f t="shared" si="52"/>
        <v>4.2712575241828592</v>
      </c>
    </row>
    <row r="446" spans="1:11" ht="13.5" x14ac:dyDescent="0.25">
      <c r="A446" s="4">
        <v>42656</v>
      </c>
      <c r="B446" s="2">
        <v>4.1894999999999998</v>
      </c>
      <c r="C446" s="2">
        <f t="shared" si="45"/>
        <v>0</v>
      </c>
      <c r="D446" s="2">
        <f t="shared" si="46"/>
        <v>4.2069799999999997</v>
      </c>
      <c r="E446" s="2">
        <f t="shared" si="48"/>
        <v>4.2218300000000006</v>
      </c>
      <c r="F446" s="2">
        <f t="shared" si="49"/>
        <v>4.2314299999999987</v>
      </c>
      <c r="G446" s="2">
        <f t="shared" si="51"/>
        <v>4.301254000000001</v>
      </c>
      <c r="H446" s="2">
        <f t="shared" si="47"/>
        <v>4.1295364999999995</v>
      </c>
      <c r="I446" s="2">
        <f t="array" ref="I446">SUMPRODUCT(B430:B449, (ROW(B430:B449)-ROW(B430)+1)) / (20*21/2)</f>
        <v>4.1907885714285724</v>
      </c>
      <c r="J446" s="2">
        <f t="shared" si="50"/>
        <v>4.2375686483917381</v>
      </c>
      <c r="K446" s="2">
        <f t="shared" si="52"/>
        <v>4.2680513467639241</v>
      </c>
    </row>
    <row r="447" spans="1:11" ht="13.5" x14ac:dyDescent="0.25">
      <c r="A447" s="4">
        <v>42657</v>
      </c>
      <c r="B447" s="2">
        <v>4.1109999999999998</v>
      </c>
      <c r="C447" s="2">
        <f t="shared" si="45"/>
        <v>-7.8500000000000014E-2</v>
      </c>
      <c r="D447" s="2">
        <f t="shared" si="46"/>
        <v>4.1825399999999995</v>
      </c>
      <c r="E447" s="2">
        <f t="shared" si="48"/>
        <v>4.2096099999999996</v>
      </c>
      <c r="F447" s="2">
        <f t="shared" si="49"/>
        <v>4.2253199999999982</v>
      </c>
      <c r="G447" s="2">
        <f t="shared" si="51"/>
        <v>4.2965420000000005</v>
      </c>
      <c r="H447" s="2">
        <f t="shared" si="47"/>
        <v>4.1327644999999995</v>
      </c>
      <c r="I447" s="2">
        <f t="array" ref="I447">SUMPRODUCT(B431:B450, (ROW(B431:B450)-ROW(B431)+1)) / (20*21/2)</f>
        <v>4.1803604761904767</v>
      </c>
      <c r="J447" s="2">
        <f t="shared" si="50"/>
        <v>4.2255144914020484</v>
      </c>
      <c r="K447" s="2">
        <f t="shared" si="52"/>
        <v>4.261892470420241</v>
      </c>
    </row>
    <row r="448" spans="1:11" ht="13.5" x14ac:dyDescent="0.25">
      <c r="A448" s="4">
        <v>42660</v>
      </c>
      <c r="B448" s="2">
        <v>4.1022999999999996</v>
      </c>
      <c r="C448" s="2">
        <f t="shared" si="45"/>
        <v>-8.7000000000001521E-3</v>
      </c>
      <c r="D448" s="2">
        <f t="shared" si="46"/>
        <v>4.1563600000000003</v>
      </c>
      <c r="E448" s="2">
        <f t="shared" si="48"/>
        <v>4.1965199999999996</v>
      </c>
      <c r="F448" s="2">
        <f t="shared" si="49"/>
        <v>4.2187749999999991</v>
      </c>
      <c r="G448" s="2">
        <f t="shared" si="51"/>
        <v>4.2920040000000004</v>
      </c>
      <c r="H448" s="2">
        <f t="shared" si="47"/>
        <v>4.1359074999999992</v>
      </c>
      <c r="I448" s="2">
        <f t="array" ref="I448">SUMPRODUCT(B432:B451, (ROW(B432:B451)-ROW(B432)+1)) / (20*21/2)</f>
        <v>4.1705971428571438</v>
      </c>
      <c r="J448" s="2">
        <f t="shared" si="50"/>
        <v>4.2137797779351862</v>
      </c>
      <c r="K448" s="2">
        <f t="shared" si="52"/>
        <v>4.2556339421684672</v>
      </c>
    </row>
    <row r="449" spans="1:11" ht="13.5" x14ac:dyDescent="0.25">
      <c r="A449" s="4">
        <v>42661</v>
      </c>
      <c r="B449" s="2">
        <v>4.1022999999999996</v>
      </c>
      <c r="C449" s="2">
        <f t="shared" si="45"/>
        <v>0</v>
      </c>
      <c r="D449" s="2">
        <f t="shared" si="46"/>
        <v>4.1389199999999997</v>
      </c>
      <c r="E449" s="2">
        <f t="shared" si="48"/>
        <v>4.1834299999999995</v>
      </c>
      <c r="F449" s="2">
        <f t="shared" si="49"/>
        <v>4.2117950000000004</v>
      </c>
      <c r="G449" s="2">
        <f t="shared" si="51"/>
        <v>4.2874660000000002</v>
      </c>
      <c r="H449" s="2">
        <f t="shared" si="47"/>
        <v>4.1390089999999988</v>
      </c>
      <c r="I449" s="2">
        <f t="array" ref="I449">SUMPRODUCT(B433:B452, (ROW(B433:B452)-ROW(B433)+1)) / (20*21/2)</f>
        <v>4.1606190476190479</v>
      </c>
      <c r="J449" s="2">
        <f t="shared" si="50"/>
        <v>4.2031626562270734</v>
      </c>
      <c r="K449" s="2">
        <f t="shared" si="52"/>
        <v>4.2496208463971552</v>
      </c>
    </row>
    <row r="450" spans="1:11" ht="13.5" x14ac:dyDescent="0.25">
      <c r="A450" s="4">
        <v>42662</v>
      </c>
      <c r="B450" s="2">
        <v>4.1022999999999996</v>
      </c>
      <c r="C450" s="2">
        <f t="shared" si="45"/>
        <v>0</v>
      </c>
      <c r="D450" s="2">
        <f t="shared" si="46"/>
        <v>4.12148</v>
      </c>
      <c r="E450" s="2">
        <f t="shared" si="48"/>
        <v>4.1694699999999996</v>
      </c>
      <c r="F450" s="2">
        <f t="shared" si="49"/>
        <v>4.204815</v>
      </c>
      <c r="G450" s="2">
        <f t="shared" si="51"/>
        <v>4.2829280000000018</v>
      </c>
      <c r="H450" s="2">
        <f t="shared" si="47"/>
        <v>4.1420269999999988</v>
      </c>
      <c r="I450" s="2">
        <f t="array" ref="I450">SUMPRODUCT(B434:B453, (ROW(B434:B453)-ROW(B434)+1)) / (20*21/2)</f>
        <v>4.1513476190476188</v>
      </c>
      <c r="J450" s="2">
        <f t="shared" si="50"/>
        <v>4.1935566889673517</v>
      </c>
      <c r="K450" s="2">
        <f t="shared" si="52"/>
        <v>4.2438435583031495</v>
      </c>
    </row>
    <row r="451" spans="1:11" ht="13.5" x14ac:dyDescent="0.25">
      <c r="A451" s="4">
        <v>42663</v>
      </c>
      <c r="B451" s="2">
        <v>4.1022999999999996</v>
      </c>
      <c r="C451" s="2">
        <f t="shared" si="45"/>
        <v>0</v>
      </c>
      <c r="D451" s="2">
        <f t="shared" si="46"/>
        <v>4.1040399999999995</v>
      </c>
      <c r="E451" s="2">
        <f t="shared" si="48"/>
        <v>4.1555099999999996</v>
      </c>
      <c r="F451" s="2">
        <f t="shared" si="49"/>
        <v>4.1982699999999999</v>
      </c>
      <c r="G451" s="2">
        <f t="shared" si="51"/>
        <v>4.2785640000000011</v>
      </c>
      <c r="H451" s="2">
        <f t="shared" si="47"/>
        <v>4.1450449999999988</v>
      </c>
      <c r="I451" s="2">
        <f t="array" ref="I451">SUMPRODUCT(B435:B454, (ROW(B435:B454)-ROW(B435)+1)) / (20*21/2)</f>
        <v>4.151967142857143</v>
      </c>
      <c r="J451" s="2">
        <f t="shared" si="50"/>
        <v>4.1848655757323661</v>
      </c>
      <c r="K451" s="2">
        <f t="shared" si="52"/>
        <v>4.2382928305265555</v>
      </c>
    </row>
    <row r="452" spans="1:11" ht="13.5" x14ac:dyDescent="0.25">
      <c r="A452" s="4">
        <v>42664</v>
      </c>
      <c r="B452" s="2">
        <v>4.0934999999999997</v>
      </c>
      <c r="C452" s="2">
        <f t="shared" ref="C452:C515" si="53">B452-B451</f>
        <v>-8.799999999999919E-3</v>
      </c>
      <c r="D452" s="2">
        <f t="shared" si="46"/>
        <v>4.1005399999999996</v>
      </c>
      <c r="E452" s="2">
        <f t="shared" si="48"/>
        <v>4.14154</v>
      </c>
      <c r="F452" s="2">
        <f t="shared" si="49"/>
        <v>4.1908500000000002</v>
      </c>
      <c r="G452" s="2">
        <f t="shared" si="51"/>
        <v>4.2743740000000017</v>
      </c>
      <c r="H452" s="2">
        <f t="shared" si="47"/>
        <v>4.1480189999999988</v>
      </c>
      <c r="I452" s="2">
        <f t="array" ref="I452">SUMPRODUCT(B436:B455, (ROW(B436:B455)-ROW(B436)+1)) / (20*21/2)</f>
        <v>4.142077619047619</v>
      </c>
      <c r="J452" s="2">
        <f t="shared" si="50"/>
        <v>4.1761640923292838</v>
      </c>
      <c r="K452" s="2">
        <f t="shared" si="52"/>
        <v>4.2326146803098279</v>
      </c>
    </row>
    <row r="453" spans="1:11" ht="13.5" x14ac:dyDescent="0.25">
      <c r="A453" s="4">
        <v>42667</v>
      </c>
      <c r="B453" s="2">
        <v>4.0934999999999997</v>
      </c>
      <c r="C453" s="2">
        <f t="shared" si="53"/>
        <v>0</v>
      </c>
      <c r="D453" s="2">
        <f t="shared" si="46"/>
        <v>4.0987799999999996</v>
      </c>
      <c r="E453" s="2">
        <f t="shared" si="48"/>
        <v>4.1275700000000004</v>
      </c>
      <c r="F453" s="2">
        <f t="shared" si="49"/>
        <v>4.182995</v>
      </c>
      <c r="G453" s="2">
        <f t="shared" si="51"/>
        <v>4.2686120000000018</v>
      </c>
      <c r="H453" s="2">
        <f t="shared" si="47"/>
        <v>4.1509514999999988</v>
      </c>
      <c r="I453" s="2">
        <f t="array" ref="I453">SUMPRODUCT(B437:B456, (ROW(B437:B456)-ROW(B437)+1)) / (20*21/2)</f>
        <v>4.143819047619048</v>
      </c>
      <c r="J453" s="2">
        <f t="shared" si="50"/>
        <v>4.1682913216312567</v>
      </c>
      <c r="K453" s="2">
        <f t="shared" si="52"/>
        <v>4.2271592026506193</v>
      </c>
    </row>
    <row r="454" spans="1:11" ht="13.5" x14ac:dyDescent="0.25">
      <c r="A454" s="4">
        <v>42668</v>
      </c>
      <c r="B454" s="2">
        <v>4.1894999999999998</v>
      </c>
      <c r="C454" s="2">
        <f t="shared" si="53"/>
        <v>9.6000000000000085E-2</v>
      </c>
      <c r="D454" s="2">
        <f t="shared" ref="D454:D517" si="54">AVERAGE(B450:B454)</f>
        <v>4.1162199999999993</v>
      </c>
      <c r="E454" s="2">
        <f t="shared" si="48"/>
        <v>4.1275700000000004</v>
      </c>
      <c r="F454" s="2">
        <f t="shared" si="49"/>
        <v>4.1799400000000002</v>
      </c>
      <c r="G454" s="2">
        <f t="shared" si="51"/>
        <v>4.2651200000000031</v>
      </c>
      <c r="H454" s="2">
        <f t="shared" si="47"/>
        <v>4.1542804999999987</v>
      </c>
      <c r="I454" s="2">
        <f t="array" ref="I454">SUMPRODUCT(B438:B457, (ROW(B438:B457)-ROW(B438)+1)) / (20*21/2)</f>
        <v>4.1457685714285715</v>
      </c>
      <c r="J454" s="2">
        <f t="shared" si="50"/>
        <v>4.170311195761613</v>
      </c>
      <c r="K454" s="2">
        <f t="shared" si="52"/>
        <v>4.2256823711741252</v>
      </c>
    </row>
    <row r="455" spans="1:11" ht="13.5" x14ac:dyDescent="0.25">
      <c r="A455" s="4">
        <v>42669</v>
      </c>
      <c r="B455" s="2">
        <v>4.0761000000000003</v>
      </c>
      <c r="C455" s="2">
        <f t="shared" si="53"/>
        <v>-0.1133999999999995</v>
      </c>
      <c r="D455" s="2">
        <f t="shared" si="54"/>
        <v>4.1109799999999996</v>
      </c>
      <c r="E455" s="2">
        <f t="shared" si="48"/>
        <v>4.1162299999999998</v>
      </c>
      <c r="F455" s="2">
        <f t="shared" si="49"/>
        <v>4.1712150000000001</v>
      </c>
      <c r="G455" s="2">
        <f t="shared" si="51"/>
        <v>4.2584880000000025</v>
      </c>
      <c r="H455" s="2">
        <f t="shared" si="47"/>
        <v>4.1571674999999981</v>
      </c>
      <c r="I455" s="2">
        <f t="array" ref="I455">SUMPRODUCT(B439:B458, (ROW(B439:B458)-ROW(B439)+1)) / (20*21/2)</f>
        <v>4.1570690476190482</v>
      </c>
      <c r="J455" s="2">
        <f t="shared" si="50"/>
        <v>4.1613387009271738</v>
      </c>
      <c r="K455" s="2">
        <f t="shared" si="52"/>
        <v>4.2198163958339636</v>
      </c>
    </row>
    <row r="456" spans="1:11" ht="13.5" x14ac:dyDescent="0.25">
      <c r="A456" s="4">
        <v>42670</v>
      </c>
      <c r="B456" s="2">
        <v>4.1894999999999998</v>
      </c>
      <c r="C456" s="2">
        <f t="shared" si="53"/>
        <v>0.1133999999999995</v>
      </c>
      <c r="D456" s="2">
        <f t="shared" si="54"/>
        <v>4.1284200000000002</v>
      </c>
      <c r="E456" s="2">
        <f t="shared" si="48"/>
        <v>4.1162299999999998</v>
      </c>
      <c r="F456" s="2">
        <f t="shared" si="49"/>
        <v>4.1690300000000002</v>
      </c>
      <c r="G456" s="2">
        <f t="shared" si="51"/>
        <v>4.2555200000000024</v>
      </c>
      <c r="H456" s="2">
        <f t="shared" si="47"/>
        <v>4.1601634999999986</v>
      </c>
      <c r="I456" s="2">
        <f t="array" ref="I456">SUMPRODUCT(B440:B459, (ROW(B440:B459)-ROW(B440)+1)) / (20*21/2)</f>
        <v>4.1689585714285702</v>
      </c>
      <c r="J456" s="2">
        <f t="shared" si="50"/>
        <v>4.1640207294103</v>
      </c>
      <c r="K456" s="2">
        <f t="shared" si="52"/>
        <v>4.2186275175659658</v>
      </c>
    </row>
    <row r="457" spans="1:11" ht="13.5" x14ac:dyDescent="0.25">
      <c r="A457" s="4">
        <v>42671</v>
      </c>
      <c r="B457" s="2">
        <v>4.1894999999999998</v>
      </c>
      <c r="C457" s="2">
        <f t="shared" si="53"/>
        <v>0</v>
      </c>
      <c r="D457" s="2">
        <f t="shared" si="54"/>
        <v>4.1476199999999999</v>
      </c>
      <c r="E457" s="2">
        <f t="shared" si="48"/>
        <v>4.1240800000000002</v>
      </c>
      <c r="F457" s="2">
        <f t="shared" si="49"/>
        <v>4.1668449999999995</v>
      </c>
      <c r="G457" s="2">
        <f t="shared" si="51"/>
        <v>4.2525520000000032</v>
      </c>
      <c r="H457" s="2">
        <f t="shared" si="47"/>
        <v>4.1636589999999973</v>
      </c>
      <c r="I457" s="2">
        <f t="array" ref="I457">SUMPRODUCT(B441:B460, (ROW(B441:B460)-ROW(B441)+1)) / (20*21/2)</f>
        <v>4.1805571428571433</v>
      </c>
      <c r="J457" s="2">
        <f t="shared" si="50"/>
        <v>4.1664473266093189</v>
      </c>
      <c r="K457" s="2">
        <f t="shared" si="52"/>
        <v>4.2174852619751437</v>
      </c>
    </row>
    <row r="458" spans="1:11" ht="13.5" x14ac:dyDescent="0.25">
      <c r="A458" s="4">
        <v>42674</v>
      </c>
      <c r="B458" s="2">
        <v>4.2854999999999999</v>
      </c>
      <c r="C458" s="2">
        <f t="shared" si="53"/>
        <v>9.6000000000000085E-2</v>
      </c>
      <c r="D458" s="2">
        <f t="shared" si="54"/>
        <v>4.1860199999999992</v>
      </c>
      <c r="E458" s="2">
        <f t="shared" si="48"/>
        <v>4.1424000000000003</v>
      </c>
      <c r="F458" s="2">
        <f t="shared" si="49"/>
        <v>4.1694599999999991</v>
      </c>
      <c r="G458" s="2">
        <f t="shared" si="51"/>
        <v>4.2515040000000024</v>
      </c>
      <c r="H458" s="2">
        <f t="shared" ref="H458:H521" si="55">AVERAGE(B259:B458)</f>
        <v>4.1675929999999974</v>
      </c>
      <c r="I458" s="2">
        <f t="array" ref="I458">SUMPRODUCT(B442:B461, (ROW(B442:B461)-ROW(B442)+1)) / (20*21/2)</f>
        <v>4.1802680952380955</v>
      </c>
      <c r="J458" s="2">
        <f t="shared" si="50"/>
        <v>4.1777856764560504</v>
      </c>
      <c r="K458" s="2">
        <f t="shared" si="52"/>
        <v>4.2201525066035694</v>
      </c>
    </row>
    <row r="459" spans="1:11" ht="13.5" x14ac:dyDescent="0.25">
      <c r="A459" s="4">
        <v>42675</v>
      </c>
      <c r="B459" s="2">
        <v>4.2942999999999998</v>
      </c>
      <c r="C459" s="2">
        <f t="shared" si="53"/>
        <v>8.799999999999919E-3</v>
      </c>
      <c r="D459" s="2">
        <f t="shared" si="54"/>
        <v>4.2069799999999997</v>
      </c>
      <c r="E459" s="2">
        <f t="shared" si="48"/>
        <v>4.1615999999999991</v>
      </c>
      <c r="F459" s="2">
        <f t="shared" si="49"/>
        <v>4.1725149999999998</v>
      </c>
      <c r="G459" s="2">
        <f t="shared" si="51"/>
        <v>4.2504580000000018</v>
      </c>
      <c r="H459" s="2">
        <f t="shared" si="55"/>
        <v>4.1713629999999968</v>
      </c>
      <c r="I459" s="2">
        <f t="array" ref="I459">SUMPRODUCT(B443:B462, (ROW(B443:B462)-ROW(B443)+1)) / (20*21/2)</f>
        <v>4.1819685714285715</v>
      </c>
      <c r="J459" s="2">
        <f t="shared" si="50"/>
        <v>4.1888822786983315</v>
      </c>
      <c r="K459" s="2">
        <f t="shared" si="52"/>
        <v>4.2230602514426447</v>
      </c>
    </row>
    <row r="460" spans="1:11" ht="13.5" x14ac:dyDescent="0.25">
      <c r="A460" s="4">
        <v>42676</v>
      </c>
      <c r="B460" s="2">
        <v>4.2942999999999998</v>
      </c>
      <c r="C460" s="2">
        <f t="shared" si="53"/>
        <v>0</v>
      </c>
      <c r="D460" s="2">
        <f t="shared" si="54"/>
        <v>4.2506199999999996</v>
      </c>
      <c r="E460" s="2">
        <f t="shared" ref="E460:E523" si="56">AVERAGE(B451:B460)</f>
        <v>4.1807999999999996</v>
      </c>
      <c r="F460" s="2">
        <f t="shared" si="49"/>
        <v>4.1751349999999992</v>
      </c>
      <c r="G460" s="2">
        <f t="shared" si="51"/>
        <v>4.2495860000000016</v>
      </c>
      <c r="H460" s="2">
        <f t="shared" si="55"/>
        <v>4.175132999999998</v>
      </c>
      <c r="I460" s="2">
        <f t="array" ref="I460">SUMPRODUCT(B444:B463, (ROW(B444:B463)-ROW(B444)+1)) / (20*21/2)</f>
        <v>4.1838771428571429</v>
      </c>
      <c r="J460" s="2">
        <f t="shared" si="50"/>
        <v>4.1989220616794425</v>
      </c>
      <c r="K460" s="2">
        <f t="shared" si="52"/>
        <v>4.2258539670723447</v>
      </c>
    </row>
    <row r="461" spans="1:11" ht="13.5" x14ac:dyDescent="0.25">
      <c r="A461" s="4">
        <v>42677</v>
      </c>
      <c r="B461" s="2">
        <v>4.1721000000000004</v>
      </c>
      <c r="C461" s="2">
        <f t="shared" si="53"/>
        <v>-0.12219999999999942</v>
      </c>
      <c r="D461" s="2">
        <f t="shared" si="54"/>
        <v>4.2471399999999999</v>
      </c>
      <c r="E461" s="2">
        <f t="shared" si="56"/>
        <v>4.1877800000000001</v>
      </c>
      <c r="F461" s="2">
        <f t="shared" si="49"/>
        <v>4.1716449999999998</v>
      </c>
      <c r="G461" s="2">
        <f t="shared" si="51"/>
        <v>4.2462700000000018</v>
      </c>
      <c r="H461" s="2">
        <f t="shared" si="55"/>
        <v>4.178499999999997</v>
      </c>
      <c r="I461" s="2">
        <f t="array" ref="I461">SUMPRODUCT(B445:B464, (ROW(B445:B464)-ROW(B445)+1)) / (20*21/2)</f>
        <v>4.1851652380952382</v>
      </c>
      <c r="J461" s="2">
        <f t="shared" si="50"/>
        <v>4.1963675796147335</v>
      </c>
      <c r="K461" s="2">
        <f t="shared" si="52"/>
        <v>4.2237459683636249</v>
      </c>
    </row>
    <row r="462" spans="1:11" ht="13.5" x14ac:dyDescent="0.25">
      <c r="A462" s="4">
        <v>42678</v>
      </c>
      <c r="B462" s="2">
        <v>4.1894999999999998</v>
      </c>
      <c r="C462" s="2">
        <f t="shared" si="53"/>
        <v>1.7399999999999416E-2</v>
      </c>
      <c r="D462" s="2">
        <f t="shared" si="54"/>
        <v>4.2471399999999999</v>
      </c>
      <c r="E462" s="2">
        <f t="shared" si="56"/>
        <v>4.1973800000000008</v>
      </c>
      <c r="F462" s="2">
        <f t="shared" si="49"/>
        <v>4.1694599999999999</v>
      </c>
      <c r="G462" s="2">
        <f t="shared" si="51"/>
        <v>4.2433020000000026</v>
      </c>
      <c r="H462" s="2">
        <f t="shared" si="55"/>
        <v>4.1819539999999975</v>
      </c>
      <c r="I462" s="2">
        <f t="array" ref="I462">SUMPRODUCT(B446:B465, (ROW(B446:B465)-ROW(B446)+1)) / (20*21/2)</f>
        <v>4.1798471428571427</v>
      </c>
      <c r="J462" s="2">
        <f t="shared" si="50"/>
        <v>4.1957135244133301</v>
      </c>
      <c r="K462" s="2">
        <f t="shared" si="52"/>
        <v>4.2224029892121111</v>
      </c>
    </row>
    <row r="463" spans="1:11" ht="13.5" x14ac:dyDescent="0.25">
      <c r="A463" s="4">
        <v>42681</v>
      </c>
      <c r="B463" s="2">
        <v>4.1894999999999998</v>
      </c>
      <c r="C463" s="2">
        <f t="shared" si="53"/>
        <v>0</v>
      </c>
      <c r="D463" s="2">
        <f t="shared" si="54"/>
        <v>4.2279399999999994</v>
      </c>
      <c r="E463" s="2">
        <f t="shared" si="56"/>
        <v>4.2069799999999997</v>
      </c>
      <c r="F463" s="2">
        <f t="shared" si="49"/>
        <v>4.1672749999999992</v>
      </c>
      <c r="G463" s="2">
        <f t="shared" si="51"/>
        <v>4.2401600000000021</v>
      </c>
      <c r="H463" s="2">
        <f t="shared" si="55"/>
        <v>4.1853664999999971</v>
      </c>
      <c r="I463" s="2">
        <f t="array" ref="I463">SUMPRODUCT(B447:B466, (ROW(B447:B466)-ROW(B447)+1)) / (20*21/2)</f>
        <v>4.1749028571428575</v>
      </c>
      <c r="J463" s="2">
        <f t="shared" si="50"/>
        <v>4.1951217601834889</v>
      </c>
      <c r="K463" s="2">
        <f t="shared" si="52"/>
        <v>4.2211126759096755</v>
      </c>
    </row>
    <row r="464" spans="1:11" ht="13.5" x14ac:dyDescent="0.25">
      <c r="A464" s="4">
        <v>42682</v>
      </c>
      <c r="B464" s="2">
        <v>4.1807999999999996</v>
      </c>
      <c r="C464" s="2">
        <f t="shared" si="53"/>
        <v>-8.7000000000001521E-3</v>
      </c>
      <c r="D464" s="2">
        <f t="shared" si="54"/>
        <v>4.205239999999999</v>
      </c>
      <c r="E464" s="2">
        <f t="shared" si="56"/>
        <v>4.2061099999999998</v>
      </c>
      <c r="F464" s="2">
        <f t="shared" si="49"/>
        <v>4.1668399999999997</v>
      </c>
      <c r="G464" s="2">
        <f t="shared" si="51"/>
        <v>4.2364940000000022</v>
      </c>
      <c r="H464" s="2">
        <f t="shared" si="55"/>
        <v>4.188901999999997</v>
      </c>
      <c r="I464" s="2">
        <f t="array" ref="I464">SUMPRODUCT(B448:B467, (ROW(B448:B467)-ROW(B448)+1)) / (20*21/2)</f>
        <v>4.1703323809523818</v>
      </c>
      <c r="J464" s="2">
        <f t="shared" si="50"/>
        <v>4.1937577830231563</v>
      </c>
      <c r="K464" s="2">
        <f t="shared" si="52"/>
        <v>4.2195317866583153</v>
      </c>
    </row>
    <row r="465" spans="1:11" ht="13.5" x14ac:dyDescent="0.25">
      <c r="A465" s="4">
        <v>42683</v>
      </c>
      <c r="B465" s="2">
        <v>4.1109999999999998</v>
      </c>
      <c r="C465" s="2">
        <f t="shared" si="53"/>
        <v>-6.9799999999999862E-2</v>
      </c>
      <c r="D465" s="2">
        <f t="shared" si="54"/>
        <v>4.1685799999999995</v>
      </c>
      <c r="E465" s="2">
        <f t="shared" si="56"/>
        <v>4.2096</v>
      </c>
      <c r="F465" s="2">
        <f t="shared" si="49"/>
        <v>4.1629149999999999</v>
      </c>
      <c r="G465" s="2">
        <f t="shared" si="51"/>
        <v>4.2296860000000018</v>
      </c>
      <c r="H465" s="2">
        <f t="shared" si="55"/>
        <v>4.1919634999999973</v>
      </c>
      <c r="I465" s="2">
        <f t="array" ref="I465">SUMPRODUCT(B449:B468, (ROW(B449:B468)-ROW(B449)+1)) / (20*21/2)</f>
        <v>4.1649333333333329</v>
      </c>
      <c r="J465" s="2">
        <f t="shared" si="50"/>
        <v>4.1858760894019031</v>
      </c>
      <c r="K465" s="2">
        <f t="shared" si="52"/>
        <v>4.215275638161911</v>
      </c>
    </row>
    <row r="466" spans="1:11" ht="13.5" x14ac:dyDescent="0.25">
      <c r="A466" s="4">
        <v>42684</v>
      </c>
      <c r="B466" s="2">
        <v>4.1109999999999998</v>
      </c>
      <c r="C466" s="2">
        <f t="shared" si="53"/>
        <v>0</v>
      </c>
      <c r="D466" s="2">
        <f t="shared" si="54"/>
        <v>4.1563600000000003</v>
      </c>
      <c r="E466" s="2">
        <f t="shared" si="56"/>
        <v>4.2017499999999988</v>
      </c>
      <c r="F466" s="2">
        <f t="shared" si="49"/>
        <v>4.1589900000000002</v>
      </c>
      <c r="G466" s="2">
        <f t="shared" si="51"/>
        <v>4.2228780000000015</v>
      </c>
      <c r="H466" s="2">
        <f t="shared" si="55"/>
        <v>4.1950249999999976</v>
      </c>
      <c r="I466" s="2">
        <f t="array" ref="I466">SUMPRODUCT(B450:B469, (ROW(B450:B469)-ROW(B450)+1)) / (20*21/2)</f>
        <v>4.1595342857142867</v>
      </c>
      <c r="J466" s="2">
        <f t="shared" si="50"/>
        <v>4.1787450332683882</v>
      </c>
      <c r="K466" s="2">
        <f t="shared" si="52"/>
        <v>4.211186397449679</v>
      </c>
    </row>
    <row r="467" spans="1:11" ht="13.5" x14ac:dyDescent="0.25">
      <c r="A467" s="4">
        <v>42685</v>
      </c>
      <c r="B467" s="2">
        <v>4.1109999999999998</v>
      </c>
      <c r="C467" s="2">
        <f t="shared" si="53"/>
        <v>0</v>
      </c>
      <c r="D467" s="2">
        <f t="shared" si="54"/>
        <v>4.1406600000000005</v>
      </c>
      <c r="E467" s="2">
        <f t="shared" si="56"/>
        <v>4.1938999999999984</v>
      </c>
      <c r="F467" s="2">
        <f t="shared" si="49"/>
        <v>4.1589900000000011</v>
      </c>
      <c r="G467" s="2">
        <f t="shared" si="51"/>
        <v>4.2160700000000011</v>
      </c>
      <c r="H467" s="2">
        <f t="shared" si="55"/>
        <v>4.1980864999999969</v>
      </c>
      <c r="I467" s="2">
        <f t="array" ref="I467">SUMPRODUCT(B451:B470, (ROW(B451:B470)-ROW(B451)+1)) / (20*21/2)</f>
        <v>4.1541352380952388</v>
      </c>
      <c r="J467" s="2">
        <f t="shared" si="50"/>
        <v>4.1722931253380651</v>
      </c>
      <c r="K467" s="2">
        <f t="shared" si="52"/>
        <v>4.2072575191183192</v>
      </c>
    </row>
    <row r="468" spans="1:11" ht="13.5" x14ac:dyDescent="0.25">
      <c r="A468" s="4">
        <v>42688</v>
      </c>
      <c r="B468" s="2">
        <v>4.1022999999999996</v>
      </c>
      <c r="C468" s="2">
        <f t="shared" si="53"/>
        <v>-8.7000000000001521E-3</v>
      </c>
      <c r="D468" s="2">
        <f t="shared" si="54"/>
        <v>4.1232199999999999</v>
      </c>
      <c r="E468" s="2">
        <f t="shared" si="56"/>
        <v>4.1755799999999992</v>
      </c>
      <c r="F468" s="2">
        <f t="shared" ref="F468:F531" si="57">AVERAGE(B449:B468)</f>
        <v>4.1589900000000011</v>
      </c>
      <c r="G468" s="2">
        <f t="shared" si="51"/>
        <v>4.2090880000000004</v>
      </c>
      <c r="H468" s="2">
        <f t="shared" si="55"/>
        <v>4.2006049999999968</v>
      </c>
      <c r="I468" s="2">
        <f t="array" ref="I468">SUMPRODUCT(B452:B471, (ROW(B452:B471)-ROW(B452)+1)) / (20*21/2)</f>
        <v>4.1495647619047622</v>
      </c>
      <c r="J468" s="2">
        <f t="shared" si="50"/>
        <v>4.165627113401106</v>
      </c>
      <c r="K468" s="2">
        <f t="shared" si="52"/>
        <v>4.2031415379764248</v>
      </c>
    </row>
    <row r="469" spans="1:11" ht="13.5" x14ac:dyDescent="0.25">
      <c r="A469" s="4">
        <v>42689</v>
      </c>
      <c r="B469" s="2">
        <v>4.1022999999999996</v>
      </c>
      <c r="C469" s="2">
        <f t="shared" si="53"/>
        <v>0</v>
      </c>
      <c r="D469" s="2">
        <f t="shared" si="54"/>
        <v>4.1075199999999992</v>
      </c>
      <c r="E469" s="2">
        <f t="shared" si="56"/>
        <v>4.1563799999999995</v>
      </c>
      <c r="F469" s="2">
        <f t="shared" si="57"/>
        <v>4.1589900000000002</v>
      </c>
      <c r="G469" s="2">
        <f t="shared" si="51"/>
        <v>4.2021059999999997</v>
      </c>
      <c r="H469" s="2">
        <f t="shared" si="55"/>
        <v>4.203081499999997</v>
      </c>
      <c r="I469" s="2">
        <f t="array" ref="I469">SUMPRODUCT(B453:B472, (ROW(B453:B472)-ROW(B453)+1)) / (20*21/2)</f>
        <v>4.1449528571428571</v>
      </c>
      <c r="J469" s="2">
        <f t="shared" ref="J469:J532" si="58">$J$4*B469+J468*(1-$J$4)</f>
        <v>4.1595959597438581</v>
      </c>
      <c r="K469" s="2">
        <f t="shared" si="52"/>
        <v>4.1991869678597027</v>
      </c>
    </row>
    <row r="470" spans="1:11" ht="13.5" x14ac:dyDescent="0.25">
      <c r="A470" s="4">
        <v>42690</v>
      </c>
      <c r="B470" s="2">
        <v>4.1022999999999996</v>
      </c>
      <c r="C470" s="2">
        <f t="shared" si="53"/>
        <v>0</v>
      </c>
      <c r="D470" s="2">
        <f t="shared" si="54"/>
        <v>4.1057800000000002</v>
      </c>
      <c r="E470" s="2">
        <f t="shared" si="56"/>
        <v>4.137179999999999</v>
      </c>
      <c r="F470" s="2">
        <f t="shared" si="57"/>
        <v>4.1589900000000002</v>
      </c>
      <c r="G470" s="2">
        <f t="shared" si="51"/>
        <v>4.1973940000000001</v>
      </c>
      <c r="H470" s="2">
        <f t="shared" si="55"/>
        <v>4.2055579999999964</v>
      </c>
      <c r="I470" s="2">
        <f t="array" ref="I470">SUMPRODUCT(B454:B473, (ROW(B454:B473)-ROW(B454)+1)) / (20*21/2)</f>
        <v>4.1394290476190472</v>
      </c>
      <c r="J470" s="2">
        <f t="shared" si="58"/>
        <v>4.1541392016730141</v>
      </c>
      <c r="K470" s="2">
        <f t="shared" si="52"/>
        <v>4.1953874789240277</v>
      </c>
    </row>
    <row r="471" spans="1:11" ht="13.5" x14ac:dyDescent="0.25">
      <c r="A471" s="4">
        <v>42691</v>
      </c>
      <c r="B471" s="2">
        <v>4.1109999999999998</v>
      </c>
      <c r="C471" s="2">
        <f t="shared" si="53"/>
        <v>8.7000000000001521E-3</v>
      </c>
      <c r="D471" s="2">
        <f t="shared" si="54"/>
        <v>4.1057800000000002</v>
      </c>
      <c r="E471" s="2">
        <f t="shared" si="56"/>
        <v>4.1310699999999994</v>
      </c>
      <c r="F471" s="2">
        <f t="shared" si="57"/>
        <v>4.1594250000000006</v>
      </c>
      <c r="G471" s="2">
        <f t="shared" si="51"/>
        <v>4.1928560000000008</v>
      </c>
      <c r="H471" s="2">
        <f t="shared" si="55"/>
        <v>4.208077999999996</v>
      </c>
      <c r="I471" s="2">
        <f t="array" ref="I471">SUMPRODUCT(B455:B474, (ROW(B455:B474)-ROW(B455)+1)) / (20*21/2)</f>
        <v>4.1321966666666663</v>
      </c>
      <c r="J471" s="2">
        <f t="shared" si="58"/>
        <v>4.1500307062755839</v>
      </c>
      <c r="K471" s="2">
        <f t="shared" si="52"/>
        <v>4.1920781660250466</v>
      </c>
    </row>
    <row r="472" spans="1:11" ht="13.5" x14ac:dyDescent="0.25">
      <c r="A472" s="4">
        <v>42692</v>
      </c>
      <c r="B472" s="2">
        <v>4.1109999999999998</v>
      </c>
      <c r="C472" s="2">
        <f t="shared" si="53"/>
        <v>0</v>
      </c>
      <c r="D472" s="2">
        <f t="shared" si="54"/>
        <v>4.1057800000000002</v>
      </c>
      <c r="E472" s="2">
        <f t="shared" si="56"/>
        <v>4.123219999999999</v>
      </c>
      <c r="F472" s="2">
        <f t="shared" si="57"/>
        <v>4.1603000000000003</v>
      </c>
      <c r="G472" s="2">
        <f t="shared" si="51"/>
        <v>4.1886660000000004</v>
      </c>
      <c r="H472" s="2">
        <f t="shared" si="55"/>
        <v>4.2105149999999965</v>
      </c>
      <c r="I472" s="2">
        <f t="array" ref="I472">SUMPRODUCT(B456:B475, (ROW(B456:B475)-ROW(B456)+1)) / (20*21/2)</f>
        <v>4.1312819047619049</v>
      </c>
      <c r="J472" s="2">
        <f t="shared" si="58"/>
        <v>4.1463134961540993</v>
      </c>
      <c r="K472" s="2">
        <f t="shared" si="52"/>
        <v>4.1888986301024955</v>
      </c>
    </row>
    <row r="473" spans="1:11" ht="13.5" x14ac:dyDescent="0.25">
      <c r="A473" s="4">
        <v>42695</v>
      </c>
      <c r="B473" s="2">
        <v>4.1022999999999996</v>
      </c>
      <c r="C473" s="2">
        <f t="shared" si="53"/>
        <v>-8.7000000000001521E-3</v>
      </c>
      <c r="D473" s="2">
        <f t="shared" si="54"/>
        <v>4.1057800000000002</v>
      </c>
      <c r="E473" s="2">
        <f t="shared" si="56"/>
        <v>4.1144999999999996</v>
      </c>
      <c r="F473" s="2">
        <f t="shared" si="57"/>
        <v>4.1607399999999997</v>
      </c>
      <c r="G473" s="2">
        <f t="shared" si="51"/>
        <v>4.1844780000000004</v>
      </c>
      <c r="H473" s="2">
        <f t="shared" si="55"/>
        <v>4.2129914999999967</v>
      </c>
      <c r="I473" s="2">
        <f t="array" ref="I473">SUMPRODUCT(B457:B476, (ROW(B457:B476)-ROW(B457)+1)) / (20*21/2)</f>
        <v>4.1258823809523815</v>
      </c>
      <c r="J473" s="2">
        <f t="shared" si="58"/>
        <v>4.1421217346156132</v>
      </c>
      <c r="K473" s="2">
        <f t="shared" si="52"/>
        <v>4.1855026053925934</v>
      </c>
    </row>
    <row r="474" spans="1:11" ht="13.5" x14ac:dyDescent="0.25">
      <c r="A474" s="4">
        <v>42696</v>
      </c>
      <c r="B474" s="2">
        <v>4.0848000000000004</v>
      </c>
      <c r="C474" s="2">
        <f t="shared" si="53"/>
        <v>-1.7499999999999183E-2</v>
      </c>
      <c r="D474" s="2">
        <f t="shared" si="54"/>
        <v>4.1022800000000004</v>
      </c>
      <c r="E474" s="2">
        <f t="shared" si="56"/>
        <v>4.1048999999999998</v>
      </c>
      <c r="F474" s="2">
        <f t="shared" si="57"/>
        <v>4.1555049999999998</v>
      </c>
      <c r="G474" s="2">
        <f t="shared" si="51"/>
        <v>4.1815100000000003</v>
      </c>
      <c r="H474" s="2">
        <f t="shared" si="55"/>
        <v>4.2148809999999965</v>
      </c>
      <c r="I474" s="2">
        <f t="array" ref="I474">SUMPRODUCT(B458:B477, (ROW(B458:B477)-ROW(B458)+1)) / (20*21/2)</f>
        <v>4.1208980952380951</v>
      </c>
      <c r="J474" s="2">
        <f t="shared" si="58"/>
        <v>4.1366625217950785</v>
      </c>
      <c r="K474" s="2">
        <f t="shared" si="52"/>
        <v>4.1815534836124915</v>
      </c>
    </row>
    <row r="475" spans="1:11" ht="13.5" x14ac:dyDescent="0.25">
      <c r="A475" s="4">
        <v>42697</v>
      </c>
      <c r="B475" s="2">
        <v>4.1459000000000001</v>
      </c>
      <c r="C475" s="2">
        <f t="shared" si="53"/>
        <v>6.109999999999971E-2</v>
      </c>
      <c r="D475" s="2">
        <f t="shared" si="54"/>
        <v>4.1109999999999998</v>
      </c>
      <c r="E475" s="2">
        <f t="shared" si="56"/>
        <v>4.10839</v>
      </c>
      <c r="F475" s="2">
        <f t="shared" si="57"/>
        <v>4.1589949999999991</v>
      </c>
      <c r="G475" s="2">
        <f t="shared" si="51"/>
        <v>4.1794159999999998</v>
      </c>
      <c r="H475" s="2">
        <f t="shared" si="55"/>
        <v>4.2167424999999961</v>
      </c>
      <c r="I475" s="2">
        <f t="array" ref="I475">SUMPRODUCT(B459:B478, (ROW(B459:B478)-ROW(B459)+1)) / (20*21/2)</f>
        <v>4.1146623809523808</v>
      </c>
      <c r="J475" s="2">
        <f t="shared" si="58"/>
        <v>4.1375422816241185</v>
      </c>
      <c r="K475" s="2">
        <f t="shared" si="52"/>
        <v>4.1801553077845508</v>
      </c>
    </row>
    <row r="476" spans="1:11" ht="13.5" x14ac:dyDescent="0.25">
      <c r="A476" s="4">
        <v>42698</v>
      </c>
      <c r="B476" s="2">
        <v>4.1022999999999996</v>
      </c>
      <c r="C476" s="2">
        <f t="shared" si="53"/>
        <v>-4.3600000000000527E-2</v>
      </c>
      <c r="D476" s="2">
        <f t="shared" si="54"/>
        <v>4.1092600000000008</v>
      </c>
      <c r="E476" s="2">
        <f t="shared" si="56"/>
        <v>4.1075199999999992</v>
      </c>
      <c r="F476" s="2">
        <f t="shared" si="57"/>
        <v>4.154634999999999</v>
      </c>
      <c r="G476" s="2">
        <f t="shared" si="51"/>
        <v>4.1776720000000003</v>
      </c>
      <c r="H476" s="2">
        <f t="shared" si="55"/>
        <v>4.2183859999999962</v>
      </c>
      <c r="I476" s="2">
        <f t="array" ref="I476">SUMPRODUCT(B460:B479, (ROW(B460:B479)-ROW(B460)+1)) / (20*21/2)</f>
        <v>4.1052299999999997</v>
      </c>
      <c r="J476" s="2">
        <f t="shared" si="58"/>
        <v>4.1341858738503925</v>
      </c>
      <c r="K476" s="2">
        <f t="shared" si="52"/>
        <v>4.1771021584596664</v>
      </c>
    </row>
    <row r="477" spans="1:11" ht="13.5" x14ac:dyDescent="0.25">
      <c r="A477" s="4">
        <v>42699</v>
      </c>
      <c r="B477" s="2">
        <v>4.1022999999999996</v>
      </c>
      <c r="C477" s="2">
        <f t="shared" si="53"/>
        <v>0</v>
      </c>
      <c r="D477" s="2">
        <f t="shared" si="54"/>
        <v>4.1075200000000001</v>
      </c>
      <c r="E477" s="2">
        <f t="shared" si="56"/>
        <v>4.1066500000000001</v>
      </c>
      <c r="F477" s="2">
        <f t="shared" si="57"/>
        <v>4.1502749999999988</v>
      </c>
      <c r="G477" s="2">
        <f t="shared" si="51"/>
        <v>4.1750540000000003</v>
      </c>
      <c r="H477" s="2">
        <f t="shared" si="55"/>
        <v>4.2205709999999961</v>
      </c>
      <c r="I477" s="2">
        <f t="array" ref="I477">SUMPRODUCT(B461:B480, (ROW(B461:B480)-ROW(B461)+1)) / (20*21/2)</f>
        <v>4.0970028571428561</v>
      </c>
      <c r="J477" s="2">
        <f t="shared" si="58"/>
        <v>4.1311491239598785</v>
      </c>
      <c r="K477" s="2">
        <f t="shared" si="52"/>
        <v>4.1741687404808561</v>
      </c>
    </row>
    <row r="478" spans="1:11" ht="13.5" x14ac:dyDescent="0.25">
      <c r="A478" s="4">
        <v>42702</v>
      </c>
      <c r="B478" s="2">
        <v>4.0848000000000004</v>
      </c>
      <c r="C478" s="2">
        <f t="shared" si="53"/>
        <v>-1.7499999999999183E-2</v>
      </c>
      <c r="D478" s="2">
        <f t="shared" si="54"/>
        <v>4.1040200000000002</v>
      </c>
      <c r="E478" s="2">
        <f t="shared" si="56"/>
        <v>4.1049000000000007</v>
      </c>
      <c r="F478" s="2">
        <f t="shared" si="57"/>
        <v>4.1402399999999995</v>
      </c>
      <c r="G478" s="2">
        <f t="shared" si="51"/>
        <v>4.1720860000000002</v>
      </c>
      <c r="H478" s="2">
        <f t="shared" si="55"/>
        <v>4.2222934999999966</v>
      </c>
      <c r="I478" s="2">
        <f t="array" ref="I478">SUMPRODUCT(B462:B481, (ROW(B462:B481)-ROW(B462)+1)) / (20*21/2)</f>
        <v>4.0899809523809516</v>
      </c>
      <c r="J478" s="2">
        <f t="shared" si="58"/>
        <v>4.1267349216779854</v>
      </c>
      <c r="K478" s="2">
        <f t="shared" si="52"/>
        <v>4.1706640839914106</v>
      </c>
    </row>
    <row r="479" spans="1:11" ht="13.5" x14ac:dyDescent="0.25">
      <c r="A479" s="4">
        <v>42703</v>
      </c>
      <c r="B479" s="2">
        <v>4.0411999999999999</v>
      </c>
      <c r="C479" s="2">
        <f t="shared" si="53"/>
        <v>-4.3600000000000527E-2</v>
      </c>
      <c r="D479" s="2">
        <f t="shared" si="54"/>
        <v>4.0952999999999999</v>
      </c>
      <c r="E479" s="2">
        <f t="shared" si="56"/>
        <v>4.098790000000001</v>
      </c>
      <c r="F479" s="2">
        <f t="shared" si="57"/>
        <v>4.1275849999999998</v>
      </c>
      <c r="G479" s="2">
        <f t="shared" si="51"/>
        <v>4.1680720000000013</v>
      </c>
      <c r="H479" s="2">
        <f t="shared" si="55"/>
        <v>4.2237149999999968</v>
      </c>
      <c r="I479" s="2">
        <f t="array" ref="I479">SUMPRODUCT(B463:B482, (ROW(B463:B482)-ROW(B463)+1)) / (20*21/2)</f>
        <v>4.0877347619047617</v>
      </c>
      <c r="J479" s="2">
        <f t="shared" si="58"/>
        <v>4.1185887386610345</v>
      </c>
      <c r="K479" s="2">
        <f t="shared" si="52"/>
        <v>4.1655870610897869</v>
      </c>
    </row>
    <row r="480" spans="1:11" ht="13.5" x14ac:dyDescent="0.25">
      <c r="A480" s="4">
        <v>42704</v>
      </c>
      <c r="B480" s="2">
        <v>4.0411999999999999</v>
      </c>
      <c r="C480" s="2">
        <f t="shared" si="53"/>
        <v>0</v>
      </c>
      <c r="D480" s="2">
        <f t="shared" si="54"/>
        <v>4.0743600000000004</v>
      </c>
      <c r="E480" s="2">
        <f t="shared" si="56"/>
        <v>4.0926799999999997</v>
      </c>
      <c r="F480" s="2">
        <f t="shared" si="57"/>
        <v>4.1149299999999993</v>
      </c>
      <c r="G480" s="2">
        <f t="shared" si="51"/>
        <v>4.1640580000000007</v>
      </c>
      <c r="H480" s="2">
        <f t="shared" si="55"/>
        <v>4.2250529999999973</v>
      </c>
      <c r="I480" s="2">
        <f t="array" ref="I480">SUMPRODUCT(B464:B483, (ROW(B464:B483)-ROW(B464)+1)) / (20*21/2)</f>
        <v>4.0859871428571433</v>
      </c>
      <c r="J480" s="2">
        <f t="shared" si="58"/>
        <v>4.1112183825980786</v>
      </c>
      <c r="K480" s="2">
        <f t="shared" si="52"/>
        <v>4.1607091371254814</v>
      </c>
    </row>
    <row r="481" spans="1:11" ht="13.5" x14ac:dyDescent="0.25">
      <c r="A481" s="4">
        <v>42705</v>
      </c>
      <c r="B481" s="2">
        <v>4.0411999999999999</v>
      </c>
      <c r="C481" s="2">
        <f t="shared" si="53"/>
        <v>0</v>
      </c>
      <c r="D481" s="2">
        <f t="shared" si="54"/>
        <v>4.0621400000000003</v>
      </c>
      <c r="E481" s="2">
        <f t="shared" si="56"/>
        <v>4.085700000000001</v>
      </c>
      <c r="F481" s="2">
        <f t="shared" si="57"/>
        <v>4.1083850000000002</v>
      </c>
      <c r="G481" s="2">
        <f t="shared" si="51"/>
        <v>4.1602180000000013</v>
      </c>
      <c r="H481" s="2">
        <f t="shared" si="55"/>
        <v>4.226307999999996</v>
      </c>
      <c r="I481" s="2">
        <f t="array" ref="I481">SUMPRODUCT(B465:B484, (ROW(B465:B484)-ROW(B465)+1)) / (20*21/2)</f>
        <v>4.0830714285714285</v>
      </c>
      <c r="J481" s="2">
        <f t="shared" si="58"/>
        <v>4.1045499652077853</v>
      </c>
      <c r="K481" s="2">
        <f t="shared" si="52"/>
        <v>4.1560225042970318</v>
      </c>
    </row>
    <row r="482" spans="1:11" ht="13.5" x14ac:dyDescent="0.25">
      <c r="A482" s="4">
        <v>42706</v>
      </c>
      <c r="B482" s="2">
        <v>4.0848000000000004</v>
      </c>
      <c r="C482" s="2">
        <f t="shared" si="53"/>
        <v>4.3600000000000527E-2</v>
      </c>
      <c r="D482" s="2">
        <f t="shared" si="54"/>
        <v>4.0586400000000005</v>
      </c>
      <c r="E482" s="2">
        <f t="shared" si="56"/>
        <v>4.0830800000000007</v>
      </c>
      <c r="F482" s="2">
        <f t="shared" si="57"/>
        <v>4.1031500000000003</v>
      </c>
      <c r="G482" s="2">
        <f t="shared" si="51"/>
        <v>4.1570760000000009</v>
      </c>
      <c r="H482" s="2">
        <f t="shared" si="55"/>
        <v>4.2275724999999964</v>
      </c>
      <c r="I482" s="2">
        <f t="array" ref="I482">SUMPRODUCT(B466:B485, (ROW(B466:B485)-ROW(B466)+1)) / (20*21/2)</f>
        <v>4.0765438095238089</v>
      </c>
      <c r="J482" s="2">
        <f t="shared" si="58"/>
        <v>4.1026690161403776</v>
      </c>
      <c r="K482" s="2">
        <f t="shared" si="52"/>
        <v>4.1532294649128341</v>
      </c>
    </row>
    <row r="483" spans="1:11" ht="13.5" x14ac:dyDescent="0.25">
      <c r="A483" s="4">
        <v>42709</v>
      </c>
      <c r="B483" s="2">
        <v>4.0848000000000004</v>
      </c>
      <c r="C483" s="2">
        <f t="shared" si="53"/>
        <v>0</v>
      </c>
      <c r="D483" s="2">
        <f t="shared" si="54"/>
        <v>4.0586400000000005</v>
      </c>
      <c r="E483" s="2">
        <f t="shared" si="56"/>
        <v>4.0813299999999995</v>
      </c>
      <c r="F483" s="2">
        <f t="shared" si="57"/>
        <v>4.0979150000000004</v>
      </c>
      <c r="G483" s="2">
        <f t="shared" si="51"/>
        <v>4.1537600000000001</v>
      </c>
      <c r="H483" s="2">
        <f t="shared" si="55"/>
        <v>4.2283369999999962</v>
      </c>
      <c r="I483" s="2">
        <f t="array" ref="I483">SUMPRODUCT(B467:B486, (ROW(B467:B486)-ROW(B467)+1)) / (20*21/2)</f>
        <v>4.0737557142857144</v>
      </c>
      <c r="J483" s="2">
        <f t="shared" si="58"/>
        <v>4.1009672050793897</v>
      </c>
      <c r="K483" s="2">
        <f t="shared" si="52"/>
        <v>4.1505459564848799</v>
      </c>
    </row>
    <row r="484" spans="1:11" ht="13.5" x14ac:dyDescent="0.25">
      <c r="A484" s="4">
        <v>42710</v>
      </c>
      <c r="B484" s="2">
        <v>4.0673000000000004</v>
      </c>
      <c r="C484" s="2">
        <f t="shared" si="53"/>
        <v>-1.7500000000000071E-2</v>
      </c>
      <c r="D484" s="2">
        <f t="shared" si="54"/>
        <v>4.06386</v>
      </c>
      <c r="E484" s="2">
        <f t="shared" si="56"/>
        <v>4.0795800000000009</v>
      </c>
      <c r="F484" s="2">
        <f t="shared" si="57"/>
        <v>4.0922400000000003</v>
      </c>
      <c r="G484" s="2">
        <f t="shared" si="51"/>
        <v>4.1500940000000011</v>
      </c>
      <c r="H484" s="2">
        <f t="shared" si="55"/>
        <v>4.229597499999997</v>
      </c>
      <c r="I484" s="2">
        <f t="array" ref="I484">SUMPRODUCT(B468:B487, (ROW(B468:B487)-ROW(B468)+1)) / (20*21/2)</f>
        <v>4.071217142857142</v>
      </c>
      <c r="J484" s="2">
        <f t="shared" si="58"/>
        <v>4.0977608045956382</v>
      </c>
      <c r="K484" s="2">
        <f t="shared" si="52"/>
        <v>4.1472814091717476</v>
      </c>
    </row>
    <row r="485" spans="1:11" ht="13.5" x14ac:dyDescent="0.25">
      <c r="A485" s="4">
        <v>42711</v>
      </c>
      <c r="B485" s="2">
        <v>4.0236999999999998</v>
      </c>
      <c r="C485" s="2">
        <f t="shared" si="53"/>
        <v>-4.3600000000000527E-2</v>
      </c>
      <c r="D485" s="2">
        <f t="shared" si="54"/>
        <v>4.0603600000000002</v>
      </c>
      <c r="E485" s="2">
        <f t="shared" si="56"/>
        <v>4.0673599999999999</v>
      </c>
      <c r="F485" s="2">
        <f t="shared" si="57"/>
        <v>4.0878750000000013</v>
      </c>
      <c r="G485" s="2">
        <f t="shared" si="51"/>
        <v>4.145556</v>
      </c>
      <c r="H485" s="2">
        <f t="shared" si="55"/>
        <v>4.2309314999999961</v>
      </c>
      <c r="I485" s="2">
        <f t="array" ref="I485">SUMPRODUCT(B469:B488, (ROW(B469:B488)-ROW(B469)+1)) / (20*21/2)</f>
        <v>4.0689280952380953</v>
      </c>
      <c r="J485" s="2">
        <f t="shared" si="58"/>
        <v>4.0907073946341486</v>
      </c>
      <c r="K485" s="2">
        <f t="shared" si="52"/>
        <v>4.1424350794003066</v>
      </c>
    </row>
    <row r="486" spans="1:11" ht="13.5" x14ac:dyDescent="0.25">
      <c r="A486" s="4">
        <v>42712</v>
      </c>
      <c r="B486" s="2">
        <v>4.0586000000000002</v>
      </c>
      <c r="C486" s="2">
        <f t="shared" si="53"/>
        <v>3.4900000000000375E-2</v>
      </c>
      <c r="D486" s="2">
        <f t="shared" si="54"/>
        <v>4.0638400000000008</v>
      </c>
      <c r="E486" s="2">
        <f t="shared" si="56"/>
        <v>4.0629900000000001</v>
      </c>
      <c r="F486" s="2">
        <f t="shared" si="57"/>
        <v>4.085255000000001</v>
      </c>
      <c r="G486" s="2">
        <f t="shared" si="51"/>
        <v>4.1420640000000013</v>
      </c>
      <c r="H486" s="2">
        <f t="shared" si="55"/>
        <v>4.232439999999996</v>
      </c>
      <c r="I486" s="2">
        <f t="array" ref="I486">SUMPRODUCT(B470:B489, (ROW(B470:B489)-ROW(B470)+1)) / (20*21/2)</f>
        <v>4.0710090476190475</v>
      </c>
      <c r="J486" s="2">
        <f t="shared" si="58"/>
        <v>4.0876495475261345</v>
      </c>
      <c r="K486" s="2">
        <f t="shared" si="52"/>
        <v>4.1391474292277461</v>
      </c>
    </row>
    <row r="487" spans="1:11" ht="13.5" x14ac:dyDescent="0.25">
      <c r="A487" s="4">
        <v>42713</v>
      </c>
      <c r="B487" s="2">
        <v>4.0586000000000002</v>
      </c>
      <c r="C487" s="2">
        <f t="shared" si="53"/>
        <v>0</v>
      </c>
      <c r="D487" s="2">
        <f t="shared" si="54"/>
        <v>4.0586000000000002</v>
      </c>
      <c r="E487" s="2">
        <f t="shared" si="56"/>
        <v>4.0586199999999995</v>
      </c>
      <c r="F487" s="2">
        <f t="shared" si="57"/>
        <v>4.0826350000000007</v>
      </c>
      <c r="G487" s="2">
        <f t="shared" si="51"/>
        <v>4.1385720000000017</v>
      </c>
      <c r="H487" s="2">
        <f t="shared" si="55"/>
        <v>4.2336149999999968</v>
      </c>
      <c r="I487" s="2">
        <f t="array" ref="I487">SUMPRODUCT(B471:B490, (ROW(B471:B490)-ROW(B471)+1)) / (20*21/2)</f>
        <v>4.0730900000000005</v>
      </c>
      <c r="J487" s="2">
        <f t="shared" si="58"/>
        <v>4.0848829239522164</v>
      </c>
      <c r="K487" s="2">
        <f t="shared" si="52"/>
        <v>4.1359887065129328</v>
      </c>
    </row>
    <row r="488" spans="1:11" ht="13.5" x14ac:dyDescent="0.25">
      <c r="A488" s="4">
        <v>42717</v>
      </c>
      <c r="B488" s="2">
        <v>4.0586000000000002</v>
      </c>
      <c r="C488" s="2">
        <f t="shared" si="53"/>
        <v>0</v>
      </c>
      <c r="D488" s="2">
        <f t="shared" si="54"/>
        <v>4.0533600000000005</v>
      </c>
      <c r="E488" s="2">
        <f t="shared" si="56"/>
        <v>4.0559999999999992</v>
      </c>
      <c r="F488" s="2">
        <f t="shared" si="57"/>
        <v>4.0804500000000008</v>
      </c>
      <c r="G488" s="2">
        <f t="shared" si="51"/>
        <v>4.1350800000000012</v>
      </c>
      <c r="H488" s="2">
        <f t="shared" si="55"/>
        <v>4.2350819999999958</v>
      </c>
      <c r="I488" s="2">
        <f t="array" ref="I488">SUMPRODUCT(B472:B491, (ROW(B472:B491)-ROW(B472)+1)) / (20*21/2)</f>
        <v>4.0751709523809527</v>
      </c>
      <c r="J488" s="2">
        <f t="shared" si="58"/>
        <v>4.0823797883377191</v>
      </c>
      <c r="K488" s="2">
        <f t="shared" si="52"/>
        <v>4.1329538552771314</v>
      </c>
    </row>
    <row r="489" spans="1:11" ht="13.5" x14ac:dyDescent="0.25">
      <c r="A489" s="4">
        <v>42718</v>
      </c>
      <c r="B489" s="2">
        <v>4.1022999999999996</v>
      </c>
      <c r="C489" s="2">
        <f t="shared" si="53"/>
        <v>4.3699999999999406E-2</v>
      </c>
      <c r="D489" s="2">
        <f t="shared" si="54"/>
        <v>4.0603600000000002</v>
      </c>
      <c r="E489" s="2">
        <f t="shared" si="56"/>
        <v>4.0621099999999997</v>
      </c>
      <c r="F489" s="2">
        <f t="shared" si="57"/>
        <v>4.0804500000000008</v>
      </c>
      <c r="G489" s="2">
        <f t="shared" si="51"/>
        <v>4.1324620000000012</v>
      </c>
      <c r="H489" s="2">
        <f t="shared" si="55"/>
        <v>4.2367674999999965</v>
      </c>
      <c r="I489" s="2">
        <f t="array" ref="I489">SUMPRODUCT(B473:B492, (ROW(B473:B492)-ROW(B473)+1)) / (20*21/2)</f>
        <v>4.0772933333333334</v>
      </c>
      <c r="J489" s="2">
        <f t="shared" si="58"/>
        <v>4.084276951353174</v>
      </c>
      <c r="K489" s="2">
        <f t="shared" si="52"/>
        <v>4.1317517433054798</v>
      </c>
    </row>
    <row r="490" spans="1:11" ht="13.5" x14ac:dyDescent="0.25">
      <c r="A490" s="4">
        <v>42719</v>
      </c>
      <c r="B490" s="2">
        <v>4.1022999999999996</v>
      </c>
      <c r="C490" s="2">
        <f t="shared" si="53"/>
        <v>0</v>
      </c>
      <c r="D490" s="2">
        <f t="shared" si="54"/>
        <v>4.0760800000000001</v>
      </c>
      <c r="E490" s="2">
        <f t="shared" si="56"/>
        <v>4.0682199999999993</v>
      </c>
      <c r="F490" s="2">
        <f t="shared" si="57"/>
        <v>4.0804500000000008</v>
      </c>
      <c r="G490" s="2">
        <f t="shared" si="51"/>
        <v>4.1296700000000008</v>
      </c>
      <c r="H490" s="2">
        <f t="shared" si="55"/>
        <v>4.2385359999999972</v>
      </c>
      <c r="I490" s="2">
        <f t="array" ref="I490">SUMPRODUCT(B474:B493, (ROW(B474:B493)-ROW(B474)+1)) / (20*21/2)</f>
        <v>4.0794571428571436</v>
      </c>
      <c r="J490" s="2">
        <f t="shared" si="58"/>
        <v>4.0859934321766813</v>
      </c>
      <c r="K490" s="2">
        <f t="shared" si="52"/>
        <v>4.130596772979775</v>
      </c>
    </row>
    <row r="491" spans="1:11" ht="13.5" x14ac:dyDescent="0.25">
      <c r="A491" s="4">
        <v>42720</v>
      </c>
      <c r="B491" s="2">
        <v>4.1022999999999996</v>
      </c>
      <c r="C491" s="2">
        <f t="shared" si="53"/>
        <v>0</v>
      </c>
      <c r="D491" s="2">
        <f t="shared" si="54"/>
        <v>4.0848199999999997</v>
      </c>
      <c r="E491" s="2">
        <f t="shared" si="56"/>
        <v>4.0743299999999998</v>
      </c>
      <c r="F491" s="2">
        <f t="shared" si="57"/>
        <v>4.0800150000000013</v>
      </c>
      <c r="G491" s="2">
        <f t="shared" si="51"/>
        <v>4.1268780000000023</v>
      </c>
      <c r="H491" s="2">
        <f t="shared" si="55"/>
        <v>4.2397629999999973</v>
      </c>
      <c r="I491" s="2">
        <f t="array" ref="I491">SUMPRODUCT(B475:B494, (ROW(B475:B494)-ROW(B475)+1)) / (20*21/2)</f>
        <v>4.0816209523809528</v>
      </c>
      <c r="J491" s="2">
        <f t="shared" si="58"/>
        <v>4.0875464386360445</v>
      </c>
      <c r="K491" s="2">
        <f t="shared" si="52"/>
        <v>4.1294870956080194</v>
      </c>
    </row>
    <row r="492" spans="1:11" ht="13.5" x14ac:dyDescent="0.25">
      <c r="A492" s="4">
        <v>42723</v>
      </c>
      <c r="B492" s="2">
        <v>4.1022999999999996</v>
      </c>
      <c r="C492" s="2">
        <f t="shared" si="53"/>
        <v>0</v>
      </c>
      <c r="D492" s="2">
        <f t="shared" si="54"/>
        <v>4.0935599999999992</v>
      </c>
      <c r="E492" s="2">
        <f t="shared" si="56"/>
        <v>4.0760799999999993</v>
      </c>
      <c r="F492" s="2">
        <f t="shared" si="57"/>
        <v>4.0795800000000009</v>
      </c>
      <c r="G492" s="2">
        <f t="shared" si="51"/>
        <v>4.1242600000000031</v>
      </c>
      <c r="H492" s="2">
        <f t="shared" si="55"/>
        <v>4.2404069999999967</v>
      </c>
      <c r="I492" s="2">
        <f t="array" ref="I492">SUMPRODUCT(B476:B495, (ROW(B476:B495)-ROW(B476)+1)) / (20*21/2)</f>
        <v>4.0837014285714295</v>
      </c>
      <c r="J492" s="2">
        <f t="shared" si="58"/>
        <v>4.0889515397183258</v>
      </c>
      <c r="K492" s="2">
        <f t="shared" si="52"/>
        <v>4.1284209349959404</v>
      </c>
    </row>
    <row r="493" spans="1:11" ht="13.5" x14ac:dyDescent="0.25">
      <c r="A493" s="4">
        <v>42724</v>
      </c>
      <c r="B493" s="2">
        <v>4.1022999999999996</v>
      </c>
      <c r="C493" s="2">
        <f t="shared" si="53"/>
        <v>0</v>
      </c>
      <c r="D493" s="2">
        <f t="shared" si="54"/>
        <v>4.1022999999999996</v>
      </c>
      <c r="E493" s="2">
        <f t="shared" si="56"/>
        <v>4.0778300000000005</v>
      </c>
      <c r="F493" s="2">
        <f t="shared" si="57"/>
        <v>4.07958</v>
      </c>
      <c r="G493" s="2">
        <f t="shared" si="51"/>
        <v>4.1216420000000031</v>
      </c>
      <c r="H493" s="2">
        <f t="shared" si="55"/>
        <v>4.2407179999999967</v>
      </c>
      <c r="I493" s="2">
        <f t="array" ref="I493">SUMPRODUCT(B477:B496, (ROW(B477:B496)-ROW(B477)+1)) / (20*21/2)</f>
        <v>4.0859895238095243</v>
      </c>
      <c r="J493" s="2">
        <f t="shared" si="58"/>
        <v>4.0902228216499141</v>
      </c>
      <c r="K493" s="2">
        <f t="shared" si="52"/>
        <v>4.1273965846039431</v>
      </c>
    </row>
    <row r="494" spans="1:11" ht="13.5" x14ac:dyDescent="0.25">
      <c r="A494" s="4">
        <v>42725</v>
      </c>
      <c r="B494" s="2">
        <v>4.1022999999999996</v>
      </c>
      <c r="C494" s="2">
        <f t="shared" si="53"/>
        <v>0</v>
      </c>
      <c r="D494" s="2">
        <f t="shared" si="54"/>
        <v>4.1022999999999996</v>
      </c>
      <c r="E494" s="2">
        <f t="shared" si="56"/>
        <v>4.0813299999999995</v>
      </c>
      <c r="F494" s="2">
        <f t="shared" si="57"/>
        <v>4.0804549999999997</v>
      </c>
      <c r="G494" s="2">
        <f t="shared" si="51"/>
        <v>4.1198980000000027</v>
      </c>
      <c r="H494" s="2">
        <f t="shared" si="55"/>
        <v>4.2406124999999966</v>
      </c>
      <c r="I494" s="2">
        <f t="array" ref="I494">SUMPRODUCT(B478:B497, (ROW(B478:B497)-ROW(B478)+1)) / (20*21/2)</f>
        <v>4.0799633333333336</v>
      </c>
      <c r="J494" s="2">
        <f t="shared" si="58"/>
        <v>4.0913730291118267</v>
      </c>
      <c r="K494" s="2">
        <f t="shared" si="52"/>
        <v>4.1264124048155537</v>
      </c>
    </row>
    <row r="495" spans="1:11" ht="13.5" x14ac:dyDescent="0.25">
      <c r="A495" s="4">
        <v>42726</v>
      </c>
      <c r="B495" s="2">
        <v>4.1022999999999996</v>
      </c>
      <c r="C495" s="2">
        <f t="shared" si="53"/>
        <v>0</v>
      </c>
      <c r="D495" s="2">
        <f t="shared" si="54"/>
        <v>4.1022999999999996</v>
      </c>
      <c r="E495" s="2">
        <f t="shared" si="56"/>
        <v>4.0891900000000003</v>
      </c>
      <c r="F495" s="2">
        <f t="shared" si="57"/>
        <v>4.0782749999999997</v>
      </c>
      <c r="G495" s="2">
        <f t="shared" si="51"/>
        <v>4.1181540000000032</v>
      </c>
      <c r="H495" s="2">
        <f t="shared" si="55"/>
        <v>4.2404649999999968</v>
      </c>
      <c r="I495" s="2">
        <f t="array" ref="I495">SUMPRODUCT(B479:B498, (ROW(B479:B498)-ROW(B479)+1)) / (20*21/2)</f>
        <v>4.0743528571428564</v>
      </c>
      <c r="J495" s="2">
        <f t="shared" si="58"/>
        <v>4.0924136930059385</v>
      </c>
      <c r="K495" s="2">
        <f t="shared" si="52"/>
        <v>4.1254668203129832</v>
      </c>
    </row>
    <row r="496" spans="1:11" ht="13.5" x14ac:dyDescent="0.25">
      <c r="A496" s="4">
        <v>42727</v>
      </c>
      <c r="B496" s="2">
        <v>4.1022999999999996</v>
      </c>
      <c r="C496" s="2">
        <f t="shared" si="53"/>
        <v>0</v>
      </c>
      <c r="D496" s="2">
        <f t="shared" si="54"/>
        <v>4.1022999999999996</v>
      </c>
      <c r="E496" s="2">
        <f t="shared" si="56"/>
        <v>4.0935599999999992</v>
      </c>
      <c r="F496" s="2">
        <f t="shared" si="57"/>
        <v>4.0782749999999997</v>
      </c>
      <c r="G496" s="2">
        <f t="shared" si="51"/>
        <v>4.1164100000000028</v>
      </c>
      <c r="H496" s="2">
        <f t="shared" si="55"/>
        <v>4.240275999999997</v>
      </c>
      <c r="I496" s="2">
        <f t="array" ref="I496">SUMPRODUCT(B480:B499, (ROW(B480:B499)-ROW(B480)+1)) / (20*21/2)</f>
        <v>4.069074761904762</v>
      </c>
      <c r="J496" s="2">
        <f t="shared" si="58"/>
        <v>4.0933552460529921</v>
      </c>
      <c r="K496" s="2">
        <f t="shared" si="52"/>
        <v>4.1245583175556115</v>
      </c>
    </row>
    <row r="497" spans="1:11" ht="13.5" x14ac:dyDescent="0.25">
      <c r="A497" s="4">
        <v>42730</v>
      </c>
      <c r="B497" s="2">
        <v>4.0149999999999997</v>
      </c>
      <c r="C497" s="2">
        <f t="shared" si="53"/>
        <v>-8.7299999999999933E-2</v>
      </c>
      <c r="D497" s="2">
        <f t="shared" si="54"/>
        <v>4.0848399999999998</v>
      </c>
      <c r="E497" s="2">
        <f t="shared" si="56"/>
        <v>4.0891999999999999</v>
      </c>
      <c r="F497" s="2">
        <f t="shared" si="57"/>
        <v>4.0739099999999997</v>
      </c>
      <c r="G497" s="2">
        <f t="shared" si="51"/>
        <v>4.1144900000000026</v>
      </c>
      <c r="H497" s="2">
        <f t="shared" si="55"/>
        <v>4.2390674999999964</v>
      </c>
      <c r="I497" s="2">
        <f t="array" ref="I497">SUMPRODUCT(B481:B500, (ROW(B481:B500)-ROW(B481)+1)) / (20*21/2)</f>
        <v>4.057264285714286</v>
      </c>
      <c r="J497" s="2">
        <f t="shared" si="58"/>
        <v>4.0858928416669933</v>
      </c>
      <c r="K497" s="2">
        <f t="shared" si="52"/>
        <v>4.1202619129455877</v>
      </c>
    </row>
    <row r="498" spans="1:11" ht="13.5" x14ac:dyDescent="0.25">
      <c r="A498" s="4">
        <v>42731</v>
      </c>
      <c r="B498" s="2">
        <v>4.0149999999999997</v>
      </c>
      <c r="C498" s="2">
        <f t="shared" si="53"/>
        <v>0</v>
      </c>
      <c r="D498" s="2">
        <f t="shared" si="54"/>
        <v>4.06738</v>
      </c>
      <c r="E498" s="2">
        <f t="shared" si="56"/>
        <v>4.0848399999999998</v>
      </c>
      <c r="F498" s="2">
        <f t="shared" si="57"/>
        <v>4.0704200000000004</v>
      </c>
      <c r="G498" s="2">
        <f t="shared" ref="G498:G561" si="59">AVERAGE(B449:B498)</f>
        <v>4.1127440000000028</v>
      </c>
      <c r="H498" s="2">
        <f t="shared" si="55"/>
        <v>4.2383169999999959</v>
      </c>
      <c r="I498" s="2">
        <f t="array" ref="I498">SUMPRODUCT(B482:B501, (ROW(B482:B501)-ROW(B482)+1)) / (20*21/2)</f>
        <v>4.0492447619047622</v>
      </c>
      <c r="J498" s="2">
        <f t="shared" si="58"/>
        <v>4.079141142460613</v>
      </c>
      <c r="K498" s="2">
        <f t="shared" si="52"/>
        <v>4.1161339947908591</v>
      </c>
    </row>
    <row r="499" spans="1:11" ht="13.5" x14ac:dyDescent="0.25">
      <c r="A499" s="4">
        <v>42732</v>
      </c>
      <c r="B499" s="2">
        <v>4.0149999999999997</v>
      </c>
      <c r="C499" s="2">
        <f t="shared" si="53"/>
        <v>0</v>
      </c>
      <c r="D499" s="2">
        <f t="shared" si="54"/>
        <v>4.0499200000000002</v>
      </c>
      <c r="E499" s="2">
        <f t="shared" si="56"/>
        <v>4.0761099999999999</v>
      </c>
      <c r="F499" s="2">
        <f t="shared" si="57"/>
        <v>4.0691100000000002</v>
      </c>
      <c r="G499" s="2">
        <f t="shared" si="59"/>
        <v>4.1109980000000022</v>
      </c>
      <c r="H499" s="2">
        <f t="shared" si="55"/>
        <v>4.2373999999999956</v>
      </c>
      <c r="I499" s="2">
        <f t="array" ref="I499">SUMPRODUCT(B483:B502, (ROW(B483:B502)-ROW(B483)+1)) / (20*21/2)</f>
        <v>4.04151619047619</v>
      </c>
      <c r="J499" s="2">
        <f t="shared" si="58"/>
        <v>4.0730324622262692</v>
      </c>
      <c r="K499" s="2">
        <f t="shared" ref="K499:K562" si="60">$K$4*B499+(1-$K$4)*K498</f>
        <v>4.1121679557794533</v>
      </c>
    </row>
    <row r="500" spans="1:11" ht="13.5" x14ac:dyDescent="0.25">
      <c r="A500" s="4">
        <v>42733</v>
      </c>
      <c r="B500" s="2">
        <v>3.9451000000000001</v>
      </c>
      <c r="C500" s="2">
        <f t="shared" si="53"/>
        <v>-6.9899999999999629E-2</v>
      </c>
      <c r="D500" s="2">
        <f t="shared" si="54"/>
        <v>4.0184800000000003</v>
      </c>
      <c r="E500" s="2">
        <f t="shared" si="56"/>
        <v>4.0603899999999999</v>
      </c>
      <c r="F500" s="2">
        <f t="shared" si="57"/>
        <v>4.0643049999999992</v>
      </c>
      <c r="G500" s="2">
        <f t="shared" si="59"/>
        <v>4.1078540000000014</v>
      </c>
      <c r="H500" s="2">
        <f t="shared" si="55"/>
        <v>4.2357169999999957</v>
      </c>
      <c r="I500" s="2">
        <f t="array" ref="I500">SUMPRODUCT(B484:B503, (ROW(B484:B503)-ROW(B484)+1)) / (20*21/2)</f>
        <v>4.0342861904761902</v>
      </c>
      <c r="J500" s="2">
        <f t="shared" si="58"/>
        <v>4.0608484182047198</v>
      </c>
      <c r="K500" s="2">
        <f t="shared" si="60"/>
        <v>4.1056162712390822</v>
      </c>
    </row>
    <row r="501" spans="1:11" ht="13.5" x14ac:dyDescent="0.25">
      <c r="A501" s="4">
        <v>42734</v>
      </c>
      <c r="B501" s="2">
        <v>3.9801000000000002</v>
      </c>
      <c r="C501" s="2">
        <f t="shared" si="53"/>
        <v>3.5000000000000142E-2</v>
      </c>
      <c r="D501" s="2">
        <f t="shared" si="54"/>
        <v>3.9940399999999996</v>
      </c>
      <c r="E501" s="2">
        <f t="shared" si="56"/>
        <v>4.0481699999999998</v>
      </c>
      <c r="F501" s="2">
        <f t="shared" si="57"/>
        <v>4.0612499999999994</v>
      </c>
      <c r="G501" s="2">
        <f t="shared" si="59"/>
        <v>4.1054100000000009</v>
      </c>
      <c r="H501" s="2">
        <f t="shared" si="55"/>
        <v>4.2333339999999957</v>
      </c>
      <c r="I501" s="2">
        <f t="array" ref="I501">SUMPRODUCT(B485:B504, (ROW(B485:B504)-ROW(B485)+1)) / (20*21/2)</f>
        <v>4.0308785714285706</v>
      </c>
      <c r="J501" s="2">
        <f t="shared" si="58"/>
        <v>4.0531580926614135</v>
      </c>
      <c r="K501" s="2">
        <f t="shared" si="60"/>
        <v>4.1006940645238243</v>
      </c>
    </row>
    <row r="502" spans="1:11" ht="13.5" x14ac:dyDescent="0.25">
      <c r="A502" s="4">
        <v>42737</v>
      </c>
      <c r="B502" s="2">
        <v>3.9801000000000002</v>
      </c>
      <c r="C502" s="2">
        <f t="shared" si="53"/>
        <v>0</v>
      </c>
      <c r="D502" s="2">
        <f t="shared" si="54"/>
        <v>3.9870599999999996</v>
      </c>
      <c r="E502" s="2">
        <f t="shared" si="56"/>
        <v>4.0359499999999997</v>
      </c>
      <c r="F502" s="2">
        <f t="shared" si="57"/>
        <v>4.0560149999999995</v>
      </c>
      <c r="G502" s="2">
        <f t="shared" si="59"/>
        <v>4.103142000000001</v>
      </c>
      <c r="H502" s="2">
        <f t="shared" si="55"/>
        <v>4.230742999999995</v>
      </c>
      <c r="I502" s="2">
        <f t="array" ref="I502">SUMPRODUCT(B486:B505, (ROW(B486:B505)-ROW(B486)+1)) / (20*21/2)</f>
        <v>4.0285485714285709</v>
      </c>
      <c r="J502" s="2">
        <f t="shared" si="58"/>
        <v>4.0462001790746118</v>
      </c>
      <c r="K502" s="2">
        <f t="shared" si="60"/>
        <v>4.0959648855228901</v>
      </c>
    </row>
    <row r="503" spans="1:11" ht="13.5" x14ac:dyDescent="0.25">
      <c r="A503" s="4">
        <v>42738</v>
      </c>
      <c r="B503" s="2">
        <v>3.9801000000000002</v>
      </c>
      <c r="C503" s="2">
        <f t="shared" si="53"/>
        <v>0</v>
      </c>
      <c r="D503" s="2">
        <f t="shared" si="54"/>
        <v>3.9800800000000001</v>
      </c>
      <c r="E503" s="2">
        <f t="shared" si="56"/>
        <v>4.0237300000000005</v>
      </c>
      <c r="F503" s="2">
        <f t="shared" si="57"/>
        <v>4.0507799999999987</v>
      </c>
      <c r="G503" s="2">
        <f t="shared" si="59"/>
        <v>4.1008740000000019</v>
      </c>
      <c r="H503" s="2">
        <f t="shared" si="55"/>
        <v>4.2281519999999944</v>
      </c>
      <c r="I503" s="2">
        <f t="array" ref="I503">SUMPRODUCT(B487:B506, (ROW(B487:B506)-ROW(B487)+1)) / (20*21/2)</f>
        <v>4.0253899999999998</v>
      </c>
      <c r="J503" s="2">
        <f t="shared" si="58"/>
        <v>4.0399049239246487</v>
      </c>
      <c r="K503" s="2">
        <f t="shared" si="60"/>
        <v>4.0914211645219929</v>
      </c>
    </row>
    <row r="504" spans="1:11" ht="13.5" x14ac:dyDescent="0.25">
      <c r="A504" s="4">
        <v>42739</v>
      </c>
      <c r="B504" s="2">
        <v>4.0149999999999997</v>
      </c>
      <c r="C504" s="2">
        <f t="shared" si="53"/>
        <v>3.4899999999999487E-2</v>
      </c>
      <c r="D504" s="2">
        <f t="shared" si="54"/>
        <v>3.9800800000000001</v>
      </c>
      <c r="E504" s="2">
        <f t="shared" si="56"/>
        <v>4.0149999999999997</v>
      </c>
      <c r="F504" s="2">
        <f t="shared" si="57"/>
        <v>4.0481649999999991</v>
      </c>
      <c r="G504" s="2">
        <f t="shared" si="59"/>
        <v>4.0973840000000017</v>
      </c>
      <c r="H504" s="2">
        <f t="shared" si="55"/>
        <v>4.2261934999999946</v>
      </c>
      <c r="I504" s="2">
        <f t="array" ref="I504">SUMPRODUCT(B488:B507, (ROW(B488:B507)-ROW(B488)+1)) / (20*21/2)</f>
        <v>4.0232676190476191</v>
      </c>
      <c r="J504" s="2">
        <f t="shared" si="58"/>
        <v>4.037533026408016</v>
      </c>
      <c r="K504" s="2">
        <f t="shared" si="60"/>
        <v>4.0884242561093656</v>
      </c>
    </row>
    <row r="505" spans="1:11" ht="13.5" x14ac:dyDescent="0.25">
      <c r="A505" s="4">
        <v>42740</v>
      </c>
      <c r="B505" s="2">
        <v>4.0236999999999998</v>
      </c>
      <c r="C505" s="2">
        <f t="shared" si="53"/>
        <v>8.7000000000001521E-3</v>
      </c>
      <c r="D505" s="2">
        <f t="shared" si="54"/>
        <v>3.9958</v>
      </c>
      <c r="E505" s="2">
        <f t="shared" si="56"/>
        <v>4.0071400000000006</v>
      </c>
      <c r="F505" s="2">
        <f t="shared" si="57"/>
        <v>4.048165</v>
      </c>
      <c r="G505" s="2">
        <f t="shared" si="59"/>
        <v>4.0963360000000009</v>
      </c>
      <c r="H505" s="2">
        <f t="shared" si="55"/>
        <v>4.2245284999999946</v>
      </c>
      <c r="I505" s="2">
        <f t="array" ref="I505">SUMPRODUCT(B489:B508, (ROW(B489:B508)-ROW(B489)+1)) / (20*21/2)</f>
        <v>4.0246352380952386</v>
      </c>
      <c r="J505" s="2">
        <f t="shared" si="58"/>
        <v>4.0362155953215382</v>
      </c>
      <c r="K505" s="2">
        <f t="shared" si="60"/>
        <v>4.0858860499874297</v>
      </c>
    </row>
    <row r="506" spans="1:11" ht="13.5" x14ac:dyDescent="0.25">
      <c r="A506" s="4">
        <v>42741</v>
      </c>
      <c r="B506" s="2">
        <v>4.0149999999999997</v>
      </c>
      <c r="C506" s="2">
        <f t="shared" si="53"/>
        <v>-8.7000000000001521E-3</v>
      </c>
      <c r="D506" s="2">
        <f t="shared" si="54"/>
        <v>4.0027799999999996</v>
      </c>
      <c r="E506" s="2">
        <f t="shared" si="56"/>
        <v>3.9984099999999998</v>
      </c>
      <c r="F506" s="2">
        <f t="shared" si="57"/>
        <v>4.0459849999999999</v>
      </c>
      <c r="G506" s="2">
        <f t="shared" si="59"/>
        <v>4.0928459999999998</v>
      </c>
      <c r="H506" s="2">
        <f t="shared" si="55"/>
        <v>4.2221954999999944</v>
      </c>
      <c r="I506" s="2">
        <f t="array" ref="I506">SUMPRODUCT(B490:B509, (ROW(B490:B509)-ROW(B490)+1)) / (20*21/2)</f>
        <v>4.0218504761904761</v>
      </c>
      <c r="J506" s="2">
        <f t="shared" si="58"/>
        <v>4.0341950624337723</v>
      </c>
      <c r="K506" s="2">
        <f t="shared" si="60"/>
        <v>4.0831062048898836</v>
      </c>
    </row>
    <row r="507" spans="1:11" ht="13.5" x14ac:dyDescent="0.25">
      <c r="A507" s="4">
        <v>42744</v>
      </c>
      <c r="B507" s="2">
        <v>4.0236999999999998</v>
      </c>
      <c r="C507" s="2">
        <f t="shared" si="53"/>
        <v>8.7000000000001521E-3</v>
      </c>
      <c r="D507" s="2">
        <f t="shared" si="54"/>
        <v>4.0114999999999998</v>
      </c>
      <c r="E507" s="2">
        <f t="shared" si="56"/>
        <v>3.9992799999999997</v>
      </c>
      <c r="F507" s="2">
        <f t="shared" si="57"/>
        <v>4.0442400000000003</v>
      </c>
      <c r="G507" s="2">
        <f t="shared" si="59"/>
        <v>4.089529999999999</v>
      </c>
      <c r="H507" s="2">
        <f t="shared" si="55"/>
        <v>4.2196559999999943</v>
      </c>
      <c r="I507" s="2">
        <f t="array" ref="I507">SUMPRODUCT(B491:B510, (ROW(B491:B510)-ROW(B491)+1)) / (20*21/2)</f>
        <v>4.019481428571428</v>
      </c>
      <c r="J507" s="2">
        <f t="shared" si="58"/>
        <v>4.0331955326781754</v>
      </c>
      <c r="K507" s="2">
        <f t="shared" si="60"/>
        <v>4.0807765497961626</v>
      </c>
    </row>
    <row r="508" spans="1:11" ht="13.5" x14ac:dyDescent="0.25">
      <c r="A508" s="4">
        <v>42745</v>
      </c>
      <c r="B508" s="2">
        <v>4.0586000000000002</v>
      </c>
      <c r="C508" s="2">
        <f t="shared" si="53"/>
        <v>3.4900000000000375E-2</v>
      </c>
      <c r="D508" s="2">
        <f t="shared" si="54"/>
        <v>4.0271999999999988</v>
      </c>
      <c r="E508" s="2">
        <f t="shared" si="56"/>
        <v>4.0036399999999999</v>
      </c>
      <c r="F508" s="2">
        <f t="shared" si="57"/>
        <v>4.0442400000000003</v>
      </c>
      <c r="G508" s="2">
        <f t="shared" si="59"/>
        <v>4.0849919999999988</v>
      </c>
      <c r="H508" s="2">
        <f t="shared" si="55"/>
        <v>4.2173739999999933</v>
      </c>
      <c r="I508" s="2">
        <f t="array" ref="I508">SUMPRODUCT(B492:B511, (ROW(B492:B511)-ROW(B492)+1)) / (20*21/2)</f>
        <v>4.0175280952380943</v>
      </c>
      <c r="J508" s="2">
        <f t="shared" si="58"/>
        <v>4.0356150057564442</v>
      </c>
      <c r="K508" s="2">
        <f t="shared" si="60"/>
        <v>4.0799068811767052</v>
      </c>
    </row>
    <row r="509" spans="1:11" ht="13.5" x14ac:dyDescent="0.25">
      <c r="A509" s="4">
        <v>42746</v>
      </c>
      <c r="B509" s="2">
        <v>4.0149999999999997</v>
      </c>
      <c r="C509" s="2">
        <f t="shared" si="53"/>
        <v>-4.3600000000000527E-2</v>
      </c>
      <c r="D509" s="2">
        <f t="shared" si="54"/>
        <v>4.0271999999999997</v>
      </c>
      <c r="E509" s="2">
        <f t="shared" si="56"/>
        <v>4.0036399999999999</v>
      </c>
      <c r="F509" s="2">
        <f t="shared" si="57"/>
        <v>4.0398750000000003</v>
      </c>
      <c r="G509" s="2">
        <f t="shared" si="59"/>
        <v>4.0794059999999996</v>
      </c>
      <c r="H509" s="2">
        <f t="shared" si="55"/>
        <v>4.2155404999999941</v>
      </c>
      <c r="I509" s="2">
        <f t="array" ref="I509">SUMPRODUCT(B493:B512, (ROW(B493:B512)-ROW(B493)+1)) / (20*21/2)</f>
        <v>4.0168190476190473</v>
      </c>
      <c r="J509" s="2">
        <f t="shared" si="58"/>
        <v>4.0336516718748783</v>
      </c>
      <c r="K509" s="2">
        <f t="shared" si="60"/>
        <v>4.077361513287423</v>
      </c>
    </row>
    <row r="510" spans="1:11" ht="13.5" x14ac:dyDescent="0.25">
      <c r="A510" s="4">
        <v>42747</v>
      </c>
      <c r="B510" s="2">
        <v>4.0149999999999997</v>
      </c>
      <c r="C510" s="2">
        <f t="shared" si="53"/>
        <v>0</v>
      </c>
      <c r="D510" s="2">
        <f t="shared" si="54"/>
        <v>4.0254599999999998</v>
      </c>
      <c r="E510" s="2">
        <f t="shared" si="56"/>
        <v>4.0106299999999999</v>
      </c>
      <c r="F510" s="2">
        <f t="shared" si="57"/>
        <v>4.0355100000000004</v>
      </c>
      <c r="G510" s="2">
        <f t="shared" si="59"/>
        <v>4.0738199999999987</v>
      </c>
      <c r="H510" s="2">
        <f t="shared" si="55"/>
        <v>4.2135404999999935</v>
      </c>
      <c r="I510" s="2">
        <f t="array" ref="I510">SUMPRODUCT(B494:B513, (ROW(B494:B513)-ROW(B494)+1)) / (20*21/2)</f>
        <v>4.0156557142857139</v>
      </c>
      <c r="J510" s="2">
        <f t="shared" si="58"/>
        <v>4.0318753221725094</v>
      </c>
      <c r="K510" s="2">
        <f t="shared" si="60"/>
        <v>4.07491596374674</v>
      </c>
    </row>
    <row r="511" spans="1:11" ht="13.5" x14ac:dyDescent="0.25">
      <c r="A511" s="4">
        <v>42748</v>
      </c>
      <c r="B511" s="2">
        <v>4.0149999999999997</v>
      </c>
      <c r="C511" s="2">
        <f t="shared" si="53"/>
        <v>0</v>
      </c>
      <c r="D511" s="2">
        <f t="shared" si="54"/>
        <v>4.0254600000000007</v>
      </c>
      <c r="E511" s="2">
        <f t="shared" si="56"/>
        <v>4.0141200000000001</v>
      </c>
      <c r="F511" s="2">
        <f t="shared" si="57"/>
        <v>4.0311450000000004</v>
      </c>
      <c r="G511" s="2">
        <f t="shared" si="59"/>
        <v>4.0706779999999974</v>
      </c>
      <c r="H511" s="2">
        <f t="shared" si="55"/>
        <v>4.2117484999999935</v>
      </c>
      <c r="I511" s="2">
        <f t="array" ref="I511">SUMPRODUCT(B495:B514, (ROW(B495:B514)-ROW(B495)+1)) / (20*21/2)</f>
        <v>4.0257080952380955</v>
      </c>
      <c r="J511" s="2">
        <f t="shared" si="58"/>
        <v>4.0302681486322705</v>
      </c>
      <c r="K511" s="2">
        <f t="shared" si="60"/>
        <v>4.0725663181096134</v>
      </c>
    </row>
    <row r="512" spans="1:11" ht="13.5" x14ac:dyDescent="0.25">
      <c r="A512" s="4">
        <v>42751</v>
      </c>
      <c r="B512" s="2">
        <v>4.0236999999999998</v>
      </c>
      <c r="C512" s="2">
        <f t="shared" si="53"/>
        <v>8.7000000000001521E-3</v>
      </c>
      <c r="D512" s="2">
        <f t="shared" si="54"/>
        <v>4.0254599999999998</v>
      </c>
      <c r="E512" s="2">
        <f t="shared" si="56"/>
        <v>4.0184799999999994</v>
      </c>
      <c r="F512" s="2">
        <f t="shared" si="57"/>
        <v>4.027215</v>
      </c>
      <c r="G512" s="2">
        <f t="shared" si="59"/>
        <v>4.0673619999999975</v>
      </c>
      <c r="H512" s="2">
        <f t="shared" si="55"/>
        <v>4.2099584999999937</v>
      </c>
      <c r="I512" s="2">
        <f t="array" ref="I512">SUMPRODUCT(B496:B515, (ROW(B496:B515)-ROW(B496)+1)) / (20*21/2)</f>
        <v>4.0331504761904764</v>
      </c>
      <c r="J512" s="2">
        <f t="shared" si="58"/>
        <v>4.0296426106672927</v>
      </c>
      <c r="K512" s="2">
        <f t="shared" si="60"/>
        <v>4.070649991909236</v>
      </c>
    </row>
    <row r="513" spans="1:11" ht="13.5" x14ac:dyDescent="0.25">
      <c r="A513" s="4">
        <v>42752</v>
      </c>
      <c r="B513" s="2">
        <v>4.0149999999999997</v>
      </c>
      <c r="C513" s="2">
        <f t="shared" si="53"/>
        <v>-8.7000000000001521E-3</v>
      </c>
      <c r="D513" s="2">
        <f t="shared" si="54"/>
        <v>4.0167400000000004</v>
      </c>
      <c r="E513" s="2">
        <f t="shared" si="56"/>
        <v>4.0219699999999996</v>
      </c>
      <c r="F513" s="2">
        <f t="shared" si="57"/>
        <v>4.02285</v>
      </c>
      <c r="G513" s="2">
        <f t="shared" si="59"/>
        <v>4.0638719999999964</v>
      </c>
      <c r="H513" s="2">
        <f t="shared" si="55"/>
        <v>4.2080419999999936</v>
      </c>
      <c r="I513" s="2">
        <f t="array" ref="I513">SUMPRODUCT(B497:B516, (ROW(B497:B516)-ROW(B497)+1)) / (20*21/2)</f>
        <v>4.0405928571428573</v>
      </c>
      <c r="J513" s="2">
        <f t="shared" si="58"/>
        <v>4.0282480763180271</v>
      </c>
      <c r="K513" s="2">
        <f t="shared" si="60"/>
        <v>4.0684676392853447</v>
      </c>
    </row>
    <row r="514" spans="1:11" ht="13.5" x14ac:dyDescent="0.25">
      <c r="A514" s="4">
        <v>42753</v>
      </c>
      <c r="B514" s="2">
        <v>4.1284000000000001</v>
      </c>
      <c r="C514" s="2">
        <f t="shared" si="53"/>
        <v>0.11340000000000039</v>
      </c>
      <c r="D514" s="2">
        <f t="shared" si="54"/>
        <v>4.0394199999999998</v>
      </c>
      <c r="E514" s="2">
        <f t="shared" si="56"/>
        <v>4.0333100000000002</v>
      </c>
      <c r="F514" s="2">
        <f t="shared" si="57"/>
        <v>4.0241549999999995</v>
      </c>
      <c r="G514" s="2">
        <f t="shared" si="59"/>
        <v>4.0628239999999973</v>
      </c>
      <c r="H514" s="2">
        <f t="shared" si="55"/>
        <v>4.2066089999999949</v>
      </c>
      <c r="I514" s="2">
        <f t="array" ref="I514">SUMPRODUCT(B498:B517, (ROW(B498:B517)-ROW(B498)+1)) / (20*21/2)</f>
        <v>4.0380542857142858</v>
      </c>
      <c r="J514" s="2">
        <f t="shared" si="58"/>
        <v>4.037786354763929</v>
      </c>
      <c r="K514" s="2">
        <f t="shared" si="60"/>
        <v>4.0708179279408219</v>
      </c>
    </row>
    <row r="515" spans="1:11" ht="13.5" x14ac:dyDescent="0.25">
      <c r="A515" s="4">
        <v>42754</v>
      </c>
      <c r="B515" s="2">
        <v>4.1022999999999996</v>
      </c>
      <c r="C515" s="2">
        <f t="shared" si="53"/>
        <v>-2.6100000000000456E-2</v>
      </c>
      <c r="D515" s="2">
        <f t="shared" si="54"/>
        <v>4.0568799999999996</v>
      </c>
      <c r="E515" s="2">
        <f t="shared" si="56"/>
        <v>4.0411699999999993</v>
      </c>
      <c r="F515" s="2">
        <f t="shared" si="57"/>
        <v>4.0241550000000004</v>
      </c>
      <c r="G515" s="2">
        <f t="shared" si="59"/>
        <v>4.0626499999999979</v>
      </c>
      <c r="H515" s="2">
        <f t="shared" si="55"/>
        <v>4.2050454999999944</v>
      </c>
      <c r="I515" s="2">
        <f t="array" ref="I515">SUMPRODUCT(B499:B518, (ROW(B499:B518)-ROW(B499)+1)) / (20*21/2)</f>
        <v>4.0447419047619046</v>
      </c>
      <c r="J515" s="2">
        <f t="shared" si="58"/>
        <v>4.0439305114530786</v>
      </c>
      <c r="K515" s="2">
        <f t="shared" si="60"/>
        <v>4.0720525190019661</v>
      </c>
    </row>
    <row r="516" spans="1:11" ht="13.5" x14ac:dyDescent="0.25">
      <c r="A516" s="4">
        <v>42755</v>
      </c>
      <c r="B516" s="2">
        <v>4.1022999999999996</v>
      </c>
      <c r="C516" s="2">
        <f t="shared" ref="C516:C579" si="61">B516-B515</f>
        <v>0</v>
      </c>
      <c r="D516" s="2">
        <f t="shared" si="54"/>
        <v>4.0743399999999994</v>
      </c>
      <c r="E516" s="2">
        <f t="shared" si="56"/>
        <v>4.0499000000000001</v>
      </c>
      <c r="F516" s="2">
        <f t="shared" si="57"/>
        <v>4.0241549999999995</v>
      </c>
      <c r="G516" s="2">
        <f t="shared" si="59"/>
        <v>4.0624759999999984</v>
      </c>
      <c r="H516" s="2">
        <f t="shared" si="55"/>
        <v>4.2037319999999951</v>
      </c>
      <c r="I516" s="2">
        <f t="array" ref="I516">SUMPRODUCT(B500:B519, (ROW(B500:B519)-ROW(B500)+1)) / (20*21/2)</f>
        <v>4.0402557142857143</v>
      </c>
      <c r="J516" s="2">
        <f t="shared" si="58"/>
        <v>4.0494895103623092</v>
      </c>
      <c r="K516" s="2">
        <f t="shared" si="60"/>
        <v>4.0732386947273795</v>
      </c>
    </row>
    <row r="517" spans="1:11" ht="13.5" x14ac:dyDescent="0.25">
      <c r="A517" s="4">
        <v>42758</v>
      </c>
      <c r="B517" s="2">
        <v>3.9975000000000001</v>
      </c>
      <c r="C517" s="2">
        <f t="shared" si="61"/>
        <v>-0.10479999999999956</v>
      </c>
      <c r="D517" s="2">
        <f t="shared" si="54"/>
        <v>4.0690999999999997</v>
      </c>
      <c r="E517" s="2">
        <f t="shared" si="56"/>
        <v>4.0472799999999998</v>
      </c>
      <c r="F517" s="2">
        <f t="shared" si="57"/>
        <v>4.0232799999999997</v>
      </c>
      <c r="G517" s="2">
        <f t="shared" si="59"/>
        <v>4.0602059999999982</v>
      </c>
      <c r="H517" s="2">
        <f t="shared" si="55"/>
        <v>4.2023939999999946</v>
      </c>
      <c r="I517" s="2">
        <f t="array" ref="I517">SUMPRODUCT(B501:B520, (ROW(B501:B520)-ROW(B501)+1)) / (20*21/2)</f>
        <v>4.0467357142857141</v>
      </c>
      <c r="J517" s="2">
        <f t="shared" si="58"/>
        <v>4.0445381284230413</v>
      </c>
      <c r="K517" s="2">
        <f t="shared" si="60"/>
        <v>4.0702685498361104</v>
      </c>
    </row>
    <row r="518" spans="1:11" ht="13.5" x14ac:dyDescent="0.25">
      <c r="A518" s="4">
        <v>42759</v>
      </c>
      <c r="B518" s="2">
        <v>4.0934999999999997</v>
      </c>
      <c r="C518" s="2">
        <f t="shared" si="61"/>
        <v>9.5999999999999641E-2</v>
      </c>
      <c r="D518" s="2">
        <f t="shared" ref="D518:D581" si="62">AVERAGE(B514:B518)</f>
        <v>4.0847999999999995</v>
      </c>
      <c r="E518" s="2">
        <f t="shared" si="56"/>
        <v>4.05077</v>
      </c>
      <c r="F518" s="2">
        <f t="shared" si="57"/>
        <v>4.0272050000000004</v>
      </c>
      <c r="G518" s="2">
        <f t="shared" si="59"/>
        <v>4.0600299999999985</v>
      </c>
      <c r="H518" s="2">
        <f t="shared" si="55"/>
        <v>4.2010364999999945</v>
      </c>
      <c r="I518" s="2">
        <f t="array" ref="I518">SUMPRODUCT(B502:B521, (ROW(B502:B521)-ROW(B502)+1)) / (20*21/2)</f>
        <v>4.0516804761904757</v>
      </c>
      <c r="J518" s="2">
        <f t="shared" si="58"/>
        <v>4.0492011638113228</v>
      </c>
      <c r="K518" s="2">
        <f t="shared" si="60"/>
        <v>4.0711795870974399</v>
      </c>
    </row>
    <row r="519" spans="1:11" ht="13.5" x14ac:dyDescent="0.25">
      <c r="A519" s="4">
        <v>42760</v>
      </c>
      <c r="B519" s="2">
        <v>3.9801000000000002</v>
      </c>
      <c r="C519" s="2">
        <f t="shared" si="61"/>
        <v>-0.1133999999999995</v>
      </c>
      <c r="D519" s="2">
        <f t="shared" si="62"/>
        <v>4.0551399999999997</v>
      </c>
      <c r="E519" s="2">
        <f t="shared" si="56"/>
        <v>4.0472799999999998</v>
      </c>
      <c r="F519" s="2">
        <f t="shared" si="57"/>
        <v>4.0254600000000007</v>
      </c>
      <c r="G519" s="2">
        <f t="shared" si="59"/>
        <v>4.0575859999999988</v>
      </c>
      <c r="H519" s="2">
        <f t="shared" si="55"/>
        <v>4.1992369999999948</v>
      </c>
      <c r="I519" s="2">
        <f t="array" ref="I519">SUMPRODUCT(B503:B522, (ROW(B503:B522)-ROW(B503)+1)) / (20*21/2)</f>
        <v>4.0478123809523812</v>
      </c>
      <c r="J519" s="2">
        <f t="shared" si="58"/>
        <v>4.042620100591197</v>
      </c>
      <c r="K519" s="2">
        <f t="shared" si="60"/>
        <v>4.0676078385838146</v>
      </c>
    </row>
    <row r="520" spans="1:11" ht="13.5" x14ac:dyDescent="0.25">
      <c r="A520" s="4">
        <v>42761</v>
      </c>
      <c r="B520" s="2">
        <v>4.0934999999999997</v>
      </c>
      <c r="C520" s="2">
        <f t="shared" si="61"/>
        <v>0.1133999999999995</v>
      </c>
      <c r="D520" s="2">
        <f t="shared" si="62"/>
        <v>4.0533799999999998</v>
      </c>
      <c r="E520" s="2">
        <f t="shared" si="56"/>
        <v>4.0551300000000001</v>
      </c>
      <c r="F520" s="2">
        <f t="shared" si="57"/>
        <v>4.0328800000000005</v>
      </c>
      <c r="G520" s="2">
        <f t="shared" si="59"/>
        <v>4.0574099999999991</v>
      </c>
      <c r="H520" s="2">
        <f t="shared" si="55"/>
        <v>4.1982124999999941</v>
      </c>
      <c r="I520" s="2">
        <f t="array" ref="I520">SUMPRODUCT(B504:B523, (ROW(B504:B523)-ROW(B504)+1)) / (20*21/2)</f>
        <v>4.0455280952380948</v>
      </c>
      <c r="J520" s="2">
        <f t="shared" si="58"/>
        <v>4.0474658052967971</v>
      </c>
      <c r="K520" s="2">
        <f t="shared" si="60"/>
        <v>4.0686232174628811</v>
      </c>
    </row>
    <row r="521" spans="1:11" ht="13.5" x14ac:dyDescent="0.25">
      <c r="A521" s="4">
        <v>42762</v>
      </c>
      <c r="B521" s="2">
        <v>4.0848000000000004</v>
      </c>
      <c r="C521" s="2">
        <f t="shared" si="61"/>
        <v>-8.6999999999992639E-3</v>
      </c>
      <c r="D521" s="2">
        <f t="shared" si="62"/>
        <v>4.0498799999999999</v>
      </c>
      <c r="E521" s="2">
        <f t="shared" si="56"/>
        <v>4.0621099999999988</v>
      </c>
      <c r="F521" s="2">
        <f t="shared" si="57"/>
        <v>4.0381150000000003</v>
      </c>
      <c r="G521" s="2">
        <f t="shared" si="59"/>
        <v>4.0568859999999987</v>
      </c>
      <c r="H521" s="2">
        <f t="shared" si="55"/>
        <v>4.197061499999994</v>
      </c>
      <c r="I521" s="2">
        <f t="array" ref="I521">SUMPRODUCT(B505:B524, (ROW(B505:B524)-ROW(B505)+1)) / (20*21/2)</f>
        <v>4.0447347619047616</v>
      </c>
      <c r="J521" s="2">
        <f t="shared" si="58"/>
        <v>4.0510214428875786</v>
      </c>
      <c r="K521" s="2">
        <f t="shared" si="60"/>
        <v>4.0692576010917874</v>
      </c>
    </row>
    <row r="522" spans="1:11" ht="13.5" x14ac:dyDescent="0.25">
      <c r="A522" s="4">
        <v>42765</v>
      </c>
      <c r="B522" s="2">
        <v>3.9975000000000001</v>
      </c>
      <c r="C522" s="2">
        <f t="shared" si="61"/>
        <v>-8.7300000000000377E-2</v>
      </c>
      <c r="D522" s="2">
        <f t="shared" si="62"/>
        <v>4.0498799999999999</v>
      </c>
      <c r="E522" s="2">
        <f t="shared" si="56"/>
        <v>4.0594900000000003</v>
      </c>
      <c r="F522" s="2">
        <f t="shared" si="57"/>
        <v>4.0389850000000012</v>
      </c>
      <c r="G522" s="2">
        <f t="shared" si="59"/>
        <v>4.0546159999999984</v>
      </c>
      <c r="H522" s="2">
        <f t="shared" ref="H522:H585" si="63">AVERAGE(B323:B522)</f>
        <v>4.1953904999999949</v>
      </c>
      <c r="I522" s="2">
        <f t="array" ref="I522">SUMPRODUCT(B506:B525, (ROW(B506:B525)-ROW(B506)+1)) / (20*21/2)</f>
        <v>4.0438585714285713</v>
      </c>
      <c r="J522" s="2">
        <f t="shared" si="58"/>
        <v>4.0459241626125708</v>
      </c>
      <c r="K522" s="2">
        <f t="shared" si="60"/>
        <v>4.0664435775195606</v>
      </c>
    </row>
    <row r="523" spans="1:11" ht="13.5" x14ac:dyDescent="0.25">
      <c r="A523" s="4">
        <v>42766</v>
      </c>
      <c r="B523" s="2">
        <v>4.0149999999999997</v>
      </c>
      <c r="C523" s="2">
        <f t="shared" si="61"/>
        <v>1.7499999999999627E-2</v>
      </c>
      <c r="D523" s="2">
        <f t="shared" si="62"/>
        <v>4.0341800000000001</v>
      </c>
      <c r="E523" s="2">
        <f t="shared" si="56"/>
        <v>4.0594899999999994</v>
      </c>
      <c r="F523" s="2">
        <f t="shared" si="57"/>
        <v>4.0407299999999999</v>
      </c>
      <c r="G523" s="2">
        <f t="shared" si="59"/>
        <v>4.0528699999999986</v>
      </c>
      <c r="H523" s="2">
        <f t="shared" si="63"/>
        <v>4.1940154999999946</v>
      </c>
      <c r="I523" s="2">
        <f t="array" ref="I523">SUMPRODUCT(B507:B526, (ROW(B507:B526)-ROW(B507)+1)) / (20*21/2)</f>
        <v>4.0404457142857142</v>
      </c>
      <c r="J523" s="2">
        <f t="shared" si="58"/>
        <v>4.042979004268517</v>
      </c>
      <c r="K523" s="2">
        <f t="shared" si="60"/>
        <v>4.0644261823227152</v>
      </c>
    </row>
    <row r="524" spans="1:11" ht="13.5" x14ac:dyDescent="0.25">
      <c r="A524" s="4">
        <v>42767</v>
      </c>
      <c r="B524" s="2">
        <v>4.0324</v>
      </c>
      <c r="C524" s="2">
        <f t="shared" si="61"/>
        <v>1.7400000000000304E-2</v>
      </c>
      <c r="D524" s="2">
        <f t="shared" si="62"/>
        <v>4.0446399999999993</v>
      </c>
      <c r="E524" s="2">
        <f t="shared" ref="E524:E587" si="64">AVERAGE(B515:B524)</f>
        <v>4.0498900000000004</v>
      </c>
      <c r="F524" s="2">
        <f t="shared" si="57"/>
        <v>4.0416000000000007</v>
      </c>
      <c r="G524" s="2">
        <f t="shared" si="59"/>
        <v>4.0518219999999978</v>
      </c>
      <c r="H524" s="2">
        <f t="shared" si="63"/>
        <v>4.1925189999999954</v>
      </c>
      <c r="I524" s="2">
        <f t="array" ref="I524">SUMPRODUCT(B508:B527, (ROW(B508:B527)-ROW(B508)+1)) / (20*21/2)</f>
        <v>4.0362461904761897</v>
      </c>
      <c r="J524" s="2">
        <f t="shared" si="58"/>
        <v>4.0419714800524682</v>
      </c>
      <c r="K524" s="2">
        <f t="shared" si="60"/>
        <v>4.0631702536041781</v>
      </c>
    </row>
    <row r="525" spans="1:11" ht="13.5" x14ac:dyDescent="0.25">
      <c r="A525" s="4">
        <v>42768</v>
      </c>
      <c r="B525" s="2">
        <v>4.0324</v>
      </c>
      <c r="C525" s="2">
        <f t="shared" si="61"/>
        <v>0</v>
      </c>
      <c r="D525" s="2">
        <f t="shared" si="62"/>
        <v>4.0324200000000001</v>
      </c>
      <c r="E525" s="2">
        <f t="shared" si="64"/>
        <v>4.0429000000000004</v>
      </c>
      <c r="F525" s="2">
        <f t="shared" si="57"/>
        <v>4.0420349999999994</v>
      </c>
      <c r="G525" s="2">
        <f t="shared" si="59"/>
        <v>4.0495519999999985</v>
      </c>
      <c r="H525" s="2">
        <f t="shared" si="63"/>
        <v>4.1909809999999963</v>
      </c>
      <c r="I525" s="2">
        <f t="array" ref="I525">SUMPRODUCT(B509:B528, (ROW(B509:B528)-ROW(B509)+1)) / (20*21/2)</f>
        <v>4.032171428571429</v>
      </c>
      <c r="J525" s="2">
        <f t="shared" si="58"/>
        <v>4.0410599105236615</v>
      </c>
      <c r="K525" s="2">
        <f t="shared" si="60"/>
        <v>4.06196357699225</v>
      </c>
    </row>
    <row r="526" spans="1:11" ht="13.5" x14ac:dyDescent="0.25">
      <c r="A526" s="4">
        <v>42769</v>
      </c>
      <c r="B526" s="2">
        <v>4.0061999999999998</v>
      </c>
      <c r="C526" s="2">
        <f t="shared" si="61"/>
        <v>-2.6200000000000223E-2</v>
      </c>
      <c r="D526" s="2">
        <f t="shared" si="62"/>
        <v>4.0166999999999993</v>
      </c>
      <c r="E526" s="2">
        <f t="shared" si="64"/>
        <v>4.03329</v>
      </c>
      <c r="F526" s="2">
        <f t="shared" si="57"/>
        <v>4.0415949999999992</v>
      </c>
      <c r="G526" s="2">
        <f t="shared" si="59"/>
        <v>4.047629999999999</v>
      </c>
      <c r="H526" s="2">
        <f t="shared" si="63"/>
        <v>4.1893119999999966</v>
      </c>
      <c r="I526" s="2">
        <f t="array" ref="I526">SUMPRODUCT(B510:B529, (ROW(B510:B529)-ROW(B510)+1)) / (20*21/2)</f>
        <v>4.0283876190476189</v>
      </c>
      <c r="J526" s="2">
        <f t="shared" si="58"/>
        <v>4.037739919045217</v>
      </c>
      <c r="K526" s="2">
        <f t="shared" si="60"/>
        <v>4.0597767700513776</v>
      </c>
    </row>
    <row r="527" spans="1:11" ht="13.5" x14ac:dyDescent="0.25">
      <c r="A527" s="4">
        <v>42772</v>
      </c>
      <c r="B527" s="2">
        <v>3.9975000000000001</v>
      </c>
      <c r="C527" s="2">
        <f t="shared" si="61"/>
        <v>-8.699999999999708E-3</v>
      </c>
      <c r="D527" s="2">
        <f t="shared" si="62"/>
        <v>4.0166999999999993</v>
      </c>
      <c r="E527" s="2">
        <f t="shared" si="64"/>
        <v>4.03329</v>
      </c>
      <c r="F527" s="2">
        <f t="shared" si="57"/>
        <v>4.0402849999999999</v>
      </c>
      <c r="G527" s="2">
        <f t="shared" si="59"/>
        <v>4.0455339999999991</v>
      </c>
      <c r="H527" s="2">
        <f t="shared" si="63"/>
        <v>4.1881409999999963</v>
      </c>
      <c r="I527" s="2">
        <f t="array" ref="I527">SUMPRODUCT(B511:B530, (ROW(B511:B530)-ROW(B511)+1)) / (20*21/2)</f>
        <v>4.0138776190476184</v>
      </c>
      <c r="J527" s="2">
        <f t="shared" si="58"/>
        <v>4.0339075458028155</v>
      </c>
      <c r="K527" s="2">
        <f t="shared" si="60"/>
        <v>4.0573345437748536</v>
      </c>
    </row>
    <row r="528" spans="1:11" ht="13.5" x14ac:dyDescent="0.25">
      <c r="A528" s="4">
        <v>42773</v>
      </c>
      <c r="B528" s="2">
        <v>3.9975000000000001</v>
      </c>
      <c r="C528" s="2">
        <f t="shared" si="61"/>
        <v>0</v>
      </c>
      <c r="D528" s="2">
        <f t="shared" si="62"/>
        <v>4.0131999999999994</v>
      </c>
      <c r="E528" s="2">
        <f t="shared" si="64"/>
        <v>4.0236900000000002</v>
      </c>
      <c r="F528" s="2">
        <f t="shared" si="57"/>
        <v>4.0372299999999992</v>
      </c>
      <c r="G528" s="2">
        <f t="shared" si="59"/>
        <v>4.0437879999999993</v>
      </c>
      <c r="H528" s="2">
        <f t="shared" si="63"/>
        <v>4.1860949999999963</v>
      </c>
      <c r="I528" s="2">
        <f t="array" ref="I528">SUMPRODUCT(B512:B531, (ROW(B512:B531)-ROW(B512)+1)) / (20*21/2)</f>
        <v>4.0041533333333339</v>
      </c>
      <c r="J528" s="2">
        <f t="shared" si="58"/>
        <v>4.0304401604882614</v>
      </c>
      <c r="K528" s="2">
        <f t="shared" si="60"/>
        <v>4.0549880910778011</v>
      </c>
    </row>
    <row r="529" spans="1:11" ht="13.5" x14ac:dyDescent="0.25">
      <c r="A529" s="4">
        <v>42774</v>
      </c>
      <c r="B529" s="2">
        <v>3.9975000000000001</v>
      </c>
      <c r="C529" s="2">
        <f t="shared" si="61"/>
        <v>0</v>
      </c>
      <c r="D529" s="2">
        <f t="shared" si="62"/>
        <v>4.0062199999999999</v>
      </c>
      <c r="E529" s="2">
        <f t="shared" si="64"/>
        <v>4.0254300000000001</v>
      </c>
      <c r="F529" s="2">
        <f t="shared" si="57"/>
        <v>4.0363550000000004</v>
      </c>
      <c r="G529" s="2">
        <f t="shared" si="59"/>
        <v>4.0429139999999997</v>
      </c>
      <c r="H529" s="2">
        <f t="shared" si="63"/>
        <v>4.1844239999999964</v>
      </c>
      <c r="I529" s="2">
        <f t="array" ref="I529">SUMPRODUCT(B513:B532, (ROW(B513:B532)-ROW(B513)+1)) / (20*21/2)</f>
        <v>3.9989971428571427</v>
      </c>
      <c r="J529" s="2">
        <f t="shared" si="58"/>
        <v>4.0273030023465219</v>
      </c>
      <c r="K529" s="2">
        <f t="shared" si="60"/>
        <v>4.0527336561335741</v>
      </c>
    </row>
    <row r="530" spans="1:11" ht="13.5" x14ac:dyDescent="0.25">
      <c r="A530" s="4">
        <v>42775</v>
      </c>
      <c r="B530" s="2">
        <v>3.8839999999999999</v>
      </c>
      <c r="C530" s="2">
        <f t="shared" si="61"/>
        <v>-0.11350000000000016</v>
      </c>
      <c r="D530" s="2">
        <f t="shared" si="62"/>
        <v>3.97654</v>
      </c>
      <c r="E530" s="2">
        <f t="shared" si="64"/>
        <v>4.00448</v>
      </c>
      <c r="F530" s="2">
        <f t="shared" si="57"/>
        <v>4.0298050000000014</v>
      </c>
      <c r="G530" s="2">
        <f t="shared" si="59"/>
        <v>4.039769999999999</v>
      </c>
      <c r="H530" s="2">
        <f t="shared" si="63"/>
        <v>4.1826019999999957</v>
      </c>
      <c r="I530" s="2">
        <f t="array" ref="I530">SUMPRODUCT(B514:B533, (ROW(B514:B533)-ROW(B514)+1)) / (20*21/2)</f>
        <v>3.9940904761904767</v>
      </c>
      <c r="J530" s="2">
        <f t="shared" si="58"/>
        <v>4.0136550973611387</v>
      </c>
      <c r="K530" s="2">
        <f t="shared" si="60"/>
        <v>4.0461166500106893</v>
      </c>
    </row>
    <row r="531" spans="1:11" ht="13.5" x14ac:dyDescent="0.25">
      <c r="A531" s="4">
        <v>42776</v>
      </c>
      <c r="B531" s="2">
        <v>3.9277000000000002</v>
      </c>
      <c r="C531" s="2">
        <f t="shared" si="61"/>
        <v>4.3700000000000294E-2</v>
      </c>
      <c r="D531" s="2">
        <f t="shared" si="62"/>
        <v>3.9608400000000001</v>
      </c>
      <c r="E531" s="2">
        <f t="shared" si="64"/>
        <v>3.9887699999999997</v>
      </c>
      <c r="F531" s="2">
        <f t="shared" si="57"/>
        <v>4.0254400000000006</v>
      </c>
      <c r="G531" s="2">
        <f t="shared" si="59"/>
        <v>4.0374999999999996</v>
      </c>
      <c r="H531" s="2">
        <f t="shared" si="63"/>
        <v>4.1804984999999961</v>
      </c>
      <c r="I531" s="2">
        <f t="array" ref="I531">SUMPRODUCT(B515:B534, (ROW(B515:B534)-ROW(B515)+1)) / (20*21/2)</f>
        <v>3.9860680952380947</v>
      </c>
      <c r="J531" s="2">
        <f t="shared" si="58"/>
        <v>4.0054688976124586</v>
      </c>
      <c r="K531" s="2">
        <f t="shared" si="60"/>
        <v>4.041472859814192</v>
      </c>
    </row>
    <row r="532" spans="1:11" ht="13.5" x14ac:dyDescent="0.25">
      <c r="A532" s="4">
        <v>42779</v>
      </c>
      <c r="B532" s="2">
        <v>3.9712999999999998</v>
      </c>
      <c r="C532" s="2">
        <f t="shared" si="61"/>
        <v>4.3599999999999639E-2</v>
      </c>
      <c r="D532" s="2">
        <f t="shared" si="62"/>
        <v>3.9555999999999996</v>
      </c>
      <c r="E532" s="2">
        <f t="shared" si="64"/>
        <v>3.9861499999999994</v>
      </c>
      <c r="F532" s="2">
        <f t="shared" ref="F532:F595" si="65">AVERAGE(B513:B532)</f>
        <v>4.0228200000000012</v>
      </c>
      <c r="G532" s="2">
        <f t="shared" si="59"/>
        <v>4.0352299999999994</v>
      </c>
      <c r="H532" s="2">
        <f t="shared" si="63"/>
        <v>4.1786964999999974</v>
      </c>
      <c r="I532" s="2">
        <f t="array" ref="I532">SUMPRODUCT(B516:B535, (ROW(B516:B535)-ROW(B516)+1)) / (20*21/2)</f>
        <v>3.9781314285714284</v>
      </c>
      <c r="J532" s="2">
        <f t="shared" si="58"/>
        <v>4.0022147168874627</v>
      </c>
      <c r="K532" s="2">
        <f t="shared" si="60"/>
        <v>4.0387209829587336</v>
      </c>
    </row>
    <row r="533" spans="1:11" ht="13.5" x14ac:dyDescent="0.25">
      <c r="A533" s="4">
        <v>42780</v>
      </c>
      <c r="B533" s="2">
        <v>3.9712999999999998</v>
      </c>
      <c r="C533" s="2">
        <f t="shared" si="61"/>
        <v>0</v>
      </c>
      <c r="D533" s="2">
        <f t="shared" si="62"/>
        <v>3.9503599999999999</v>
      </c>
      <c r="E533" s="2">
        <f t="shared" si="64"/>
        <v>3.9817799999999997</v>
      </c>
      <c r="F533" s="2">
        <f t="shared" si="65"/>
        <v>4.0206350000000004</v>
      </c>
      <c r="G533" s="2">
        <f t="shared" si="59"/>
        <v>4.0329600000000001</v>
      </c>
      <c r="H533" s="2">
        <f t="shared" si="63"/>
        <v>4.1771029999999971</v>
      </c>
      <c r="I533" s="2">
        <f t="array" ref="I533">SUMPRODUCT(B517:B536, (ROW(B517:B536)-ROW(B517)+1)) / (20*21/2)</f>
        <v>3.971026190476191</v>
      </c>
      <c r="J533" s="2">
        <f t="shared" ref="J533:J596" si="66">$J$4*B533+J532*(1-$J$4)</f>
        <v>3.9992704581362757</v>
      </c>
      <c r="K533" s="2">
        <f t="shared" si="60"/>
        <v>4.0360770228427052</v>
      </c>
    </row>
    <row r="534" spans="1:11" ht="13.5" x14ac:dyDescent="0.25">
      <c r="A534" s="4">
        <v>42781</v>
      </c>
      <c r="B534" s="2">
        <v>3.9363999999999999</v>
      </c>
      <c r="C534" s="2">
        <f t="shared" si="61"/>
        <v>-3.4899999999999931E-2</v>
      </c>
      <c r="D534" s="2">
        <f t="shared" si="62"/>
        <v>3.9381399999999998</v>
      </c>
      <c r="E534" s="2">
        <f t="shared" si="64"/>
        <v>3.9721800000000003</v>
      </c>
      <c r="F534" s="2">
        <f t="shared" si="65"/>
        <v>4.0110350000000015</v>
      </c>
      <c r="G534" s="2">
        <f t="shared" si="59"/>
        <v>4.0303420000000001</v>
      </c>
      <c r="H534" s="2">
        <f t="shared" si="63"/>
        <v>4.1753349999999987</v>
      </c>
      <c r="I534" s="2">
        <f t="array" ref="I534">SUMPRODUCT(B518:B537, (ROW(B518:B537)-ROW(B518)+1)) / (20*21/2)</f>
        <v>3.9647523809523806</v>
      </c>
      <c r="J534" s="2">
        <f t="shared" si="66"/>
        <v>3.9932827954566306</v>
      </c>
      <c r="K534" s="2">
        <f t="shared" si="60"/>
        <v>4.032168119986129</v>
      </c>
    </row>
    <row r="535" spans="1:11" ht="13.5" x14ac:dyDescent="0.25">
      <c r="A535" s="4">
        <v>42782</v>
      </c>
      <c r="B535" s="2">
        <v>3.9277000000000002</v>
      </c>
      <c r="C535" s="2">
        <f t="shared" si="61"/>
        <v>-8.699999999999708E-3</v>
      </c>
      <c r="D535" s="2">
        <f t="shared" si="62"/>
        <v>3.9468800000000002</v>
      </c>
      <c r="E535" s="2">
        <f t="shared" si="64"/>
        <v>3.9617100000000001</v>
      </c>
      <c r="F535" s="2">
        <f t="shared" si="65"/>
        <v>4.0023050000000007</v>
      </c>
      <c r="G535" s="2">
        <f t="shared" si="59"/>
        <v>4.0284219999999999</v>
      </c>
      <c r="H535" s="2">
        <f t="shared" si="63"/>
        <v>4.1735234999999982</v>
      </c>
      <c r="I535" s="2">
        <f t="array" ref="I535">SUMPRODUCT(B519:B538, (ROW(B519:B538)-ROW(B519)+1)) / (20*21/2)</f>
        <v>3.9546490476190477</v>
      </c>
      <c r="J535" s="2">
        <f t="shared" si="66"/>
        <v>3.9870368149369515</v>
      </c>
      <c r="K535" s="2">
        <f t="shared" si="60"/>
        <v>4.028071330967065</v>
      </c>
    </row>
    <row r="536" spans="1:11" ht="13.5" x14ac:dyDescent="0.25">
      <c r="A536" s="4">
        <v>42783</v>
      </c>
      <c r="B536" s="2">
        <v>3.9277000000000002</v>
      </c>
      <c r="C536" s="2">
        <f t="shared" si="61"/>
        <v>0</v>
      </c>
      <c r="D536" s="2">
        <f t="shared" si="62"/>
        <v>3.9468800000000002</v>
      </c>
      <c r="E536" s="2">
        <f t="shared" si="64"/>
        <v>3.9538600000000002</v>
      </c>
      <c r="F536" s="2">
        <f t="shared" si="65"/>
        <v>3.9935750000000012</v>
      </c>
      <c r="G536" s="2">
        <f t="shared" si="59"/>
        <v>4.025803999999999</v>
      </c>
      <c r="H536" s="2">
        <f t="shared" si="63"/>
        <v>4.1715034999999974</v>
      </c>
      <c r="I536" s="2">
        <f t="array" ref="I536">SUMPRODUCT(B520:B539, (ROW(B520:B539)-ROW(B520)+1)) / (20*21/2)</f>
        <v>3.949705238095238</v>
      </c>
      <c r="J536" s="2">
        <f t="shared" si="66"/>
        <v>3.9813856897048612</v>
      </c>
      <c r="K536" s="2">
        <f t="shared" si="60"/>
        <v>4.0241352003409059</v>
      </c>
    </row>
    <row r="537" spans="1:11" ht="13.5" x14ac:dyDescent="0.25">
      <c r="A537" s="4">
        <v>42786</v>
      </c>
      <c r="B537" s="2">
        <v>3.9277000000000002</v>
      </c>
      <c r="C537" s="2">
        <f t="shared" si="61"/>
        <v>0</v>
      </c>
      <c r="D537" s="2">
        <f t="shared" si="62"/>
        <v>3.9381599999999999</v>
      </c>
      <c r="E537" s="2">
        <f t="shared" si="64"/>
        <v>3.9468800000000002</v>
      </c>
      <c r="F537" s="2">
        <f t="shared" si="65"/>
        <v>3.9900850000000014</v>
      </c>
      <c r="G537" s="2">
        <f t="shared" si="59"/>
        <v>4.023185999999999</v>
      </c>
      <c r="H537" s="2">
        <f t="shared" si="63"/>
        <v>4.1694834999999975</v>
      </c>
      <c r="I537" s="2">
        <f t="array" ref="I537">SUMPRODUCT(B521:B540, (ROW(B521:B540)-ROW(B521)+1)) / (20*21/2)</f>
        <v>3.9450109523809527</v>
      </c>
      <c r="J537" s="2">
        <f t="shared" si="66"/>
        <v>3.9762727668758271</v>
      </c>
      <c r="K537" s="2">
        <f t="shared" si="60"/>
        <v>4.0203534277785176</v>
      </c>
    </row>
    <row r="538" spans="1:11" ht="13.5" x14ac:dyDescent="0.25">
      <c r="A538" s="4">
        <v>42787</v>
      </c>
      <c r="B538" s="2">
        <v>3.8839999999999999</v>
      </c>
      <c r="C538" s="2">
        <f t="shared" si="61"/>
        <v>-4.3700000000000294E-2</v>
      </c>
      <c r="D538" s="2">
        <f t="shared" si="62"/>
        <v>3.9207000000000001</v>
      </c>
      <c r="E538" s="2">
        <f t="shared" si="64"/>
        <v>3.93553</v>
      </c>
      <c r="F538" s="2">
        <f t="shared" si="65"/>
        <v>3.9796100000000001</v>
      </c>
      <c r="G538" s="2">
        <f t="shared" si="59"/>
        <v>4.0196939999999985</v>
      </c>
      <c r="H538" s="2">
        <f t="shared" si="63"/>
        <v>4.1676614999999977</v>
      </c>
      <c r="I538" s="2">
        <f t="array" ref="I538">SUMPRODUCT(B522:B541, (ROW(B522:B541)-ROW(B522)+1)) / (20*21/2)</f>
        <v>3.9411061904761904</v>
      </c>
      <c r="J538" s="2">
        <f t="shared" si="66"/>
        <v>3.9674848843162245</v>
      </c>
      <c r="K538" s="2">
        <f t="shared" si="60"/>
        <v>4.0150062345323017</v>
      </c>
    </row>
    <row r="539" spans="1:11" ht="13.5" x14ac:dyDescent="0.25">
      <c r="A539" s="4">
        <v>42788</v>
      </c>
      <c r="B539" s="2">
        <v>3.9277000000000002</v>
      </c>
      <c r="C539" s="2">
        <f t="shared" si="61"/>
        <v>4.3700000000000294E-2</v>
      </c>
      <c r="D539" s="2">
        <f t="shared" si="62"/>
        <v>3.9189600000000007</v>
      </c>
      <c r="E539" s="2">
        <f t="shared" si="64"/>
        <v>3.9285500000000004</v>
      </c>
      <c r="F539" s="2">
        <f t="shared" si="65"/>
        <v>3.9769899999999998</v>
      </c>
      <c r="G539" s="2">
        <f t="shared" si="59"/>
        <v>4.0162019999999989</v>
      </c>
      <c r="H539" s="2">
        <f t="shared" si="63"/>
        <v>4.1665159999999979</v>
      </c>
      <c r="I539" s="2">
        <f t="array" ref="I539">SUMPRODUCT(B523:B542, (ROW(B523:B542)-ROW(B523)+1)) / (20*21/2)</f>
        <v>3.9379495238095235</v>
      </c>
      <c r="J539" s="2">
        <f t="shared" si="66"/>
        <v>3.9636958477146793</v>
      </c>
      <c r="K539" s="2">
        <f t="shared" si="60"/>
        <v>4.0115824606290742</v>
      </c>
    </row>
    <row r="540" spans="1:11" ht="13.5" x14ac:dyDescent="0.25">
      <c r="A540" s="4">
        <v>42789</v>
      </c>
      <c r="B540" s="2">
        <v>3.9277000000000002</v>
      </c>
      <c r="C540" s="2">
        <f t="shared" si="61"/>
        <v>0</v>
      </c>
      <c r="D540" s="2">
        <f t="shared" si="62"/>
        <v>3.9189599999999998</v>
      </c>
      <c r="E540" s="2">
        <f t="shared" si="64"/>
        <v>3.9329200000000006</v>
      </c>
      <c r="F540" s="2">
        <f t="shared" si="65"/>
        <v>3.9687000000000006</v>
      </c>
      <c r="G540" s="2">
        <f t="shared" si="59"/>
        <v>4.0127099999999984</v>
      </c>
      <c r="H540" s="2">
        <f t="shared" si="63"/>
        <v>4.1653289999999981</v>
      </c>
      <c r="I540" s="2">
        <f t="array" ref="I540">SUMPRODUCT(B524:B543, (ROW(B524:B543)-ROW(B524)+1)) / (20*21/2)</f>
        <v>3.9351252380952375</v>
      </c>
      <c r="J540" s="2">
        <f t="shared" si="66"/>
        <v>3.9602676717418528</v>
      </c>
      <c r="K540" s="2">
        <f t="shared" si="60"/>
        <v>4.0082929523691107</v>
      </c>
    </row>
    <row r="541" spans="1:11" ht="13.5" x14ac:dyDescent="0.25">
      <c r="A541" s="4">
        <v>42790</v>
      </c>
      <c r="B541" s="2">
        <v>3.9277000000000002</v>
      </c>
      <c r="C541" s="2">
        <f t="shared" si="61"/>
        <v>0</v>
      </c>
      <c r="D541" s="2">
        <f t="shared" si="62"/>
        <v>3.9189599999999998</v>
      </c>
      <c r="E541" s="2">
        <f t="shared" si="64"/>
        <v>3.9329200000000006</v>
      </c>
      <c r="F541" s="2">
        <f t="shared" si="65"/>
        <v>3.9608449999999999</v>
      </c>
      <c r="G541" s="2">
        <f t="shared" si="59"/>
        <v>4.0092179999999988</v>
      </c>
      <c r="H541" s="2">
        <f t="shared" si="63"/>
        <v>4.164308499999998</v>
      </c>
      <c r="I541" s="2">
        <f t="array" ref="I541">SUMPRODUCT(B525:B544, (ROW(B525:B544)-ROW(B525)+1)) / (20*21/2)</f>
        <v>3.9310500000000004</v>
      </c>
      <c r="J541" s="2">
        <f t="shared" si="66"/>
        <v>3.9571659887188195</v>
      </c>
      <c r="K541" s="2">
        <f t="shared" si="60"/>
        <v>4.0051324444330669</v>
      </c>
    </row>
    <row r="542" spans="1:11" ht="13.5" x14ac:dyDescent="0.25">
      <c r="A542" s="4">
        <v>42793</v>
      </c>
      <c r="B542" s="2">
        <v>3.9277000000000002</v>
      </c>
      <c r="C542" s="2">
        <f t="shared" si="61"/>
        <v>0</v>
      </c>
      <c r="D542" s="2">
        <f t="shared" si="62"/>
        <v>3.9189599999999998</v>
      </c>
      <c r="E542" s="2">
        <f t="shared" si="64"/>
        <v>3.9285600000000001</v>
      </c>
      <c r="F542" s="2">
        <f t="shared" si="65"/>
        <v>3.9573549999999997</v>
      </c>
      <c r="G542" s="2">
        <f t="shared" si="59"/>
        <v>4.0057259999999983</v>
      </c>
      <c r="H542" s="2">
        <f t="shared" si="63"/>
        <v>4.1636629999999979</v>
      </c>
      <c r="I542" s="2">
        <f t="array" ref="I542">SUMPRODUCT(B526:B545, (ROW(B526:B545)-ROW(B526)+1)) / (20*21/2)</f>
        <v>3.9275566666666668</v>
      </c>
      <c r="J542" s="2">
        <f t="shared" si="66"/>
        <v>3.9543597040789322</v>
      </c>
      <c r="K542" s="2">
        <f t="shared" si="60"/>
        <v>4.0020958779847113</v>
      </c>
    </row>
    <row r="543" spans="1:11" ht="13.5" x14ac:dyDescent="0.25">
      <c r="A543" s="4">
        <v>42794</v>
      </c>
      <c r="B543" s="2">
        <v>3.9277000000000002</v>
      </c>
      <c r="C543" s="2">
        <f t="shared" si="61"/>
        <v>0</v>
      </c>
      <c r="D543" s="2">
        <f t="shared" si="62"/>
        <v>3.9277000000000002</v>
      </c>
      <c r="E543" s="2">
        <f t="shared" si="64"/>
        <v>3.9242000000000004</v>
      </c>
      <c r="F543" s="2">
        <f t="shared" si="65"/>
        <v>3.9529900000000007</v>
      </c>
      <c r="G543" s="2">
        <f t="shared" si="59"/>
        <v>4.0022339999999987</v>
      </c>
      <c r="H543" s="2">
        <f t="shared" si="63"/>
        <v>4.1624759999999972</v>
      </c>
      <c r="I543" s="2">
        <f t="array" ref="I543">SUMPRODUCT(B527:B546, (ROW(B527:B546)-ROW(B527)+1)) / (20*21/2)</f>
        <v>3.9246452380952386</v>
      </c>
      <c r="J543" s="2">
        <f t="shared" si="66"/>
        <v>3.9518206846428434</v>
      </c>
      <c r="K543" s="2">
        <f t="shared" si="60"/>
        <v>3.9991783925735462</v>
      </c>
    </row>
    <row r="544" spans="1:11" ht="13.5" x14ac:dyDescent="0.25">
      <c r="A544" s="4">
        <v>42795</v>
      </c>
      <c r="B544" s="2">
        <v>3.9102000000000001</v>
      </c>
      <c r="C544" s="2">
        <f t="shared" si="61"/>
        <v>-1.7500000000000071E-2</v>
      </c>
      <c r="D544" s="2">
        <f t="shared" si="62"/>
        <v>3.9242000000000004</v>
      </c>
      <c r="E544" s="2">
        <f t="shared" si="64"/>
        <v>3.921580000000001</v>
      </c>
      <c r="F544" s="2">
        <f t="shared" si="65"/>
        <v>3.9468800000000011</v>
      </c>
      <c r="G544" s="2">
        <f t="shared" si="59"/>
        <v>3.9983919999999977</v>
      </c>
      <c r="H544" s="2">
        <f t="shared" si="63"/>
        <v>4.1612849999999977</v>
      </c>
      <c r="I544" s="2">
        <f t="array" ref="I544">SUMPRODUCT(B528:B547, (ROW(B528:B547)-ROW(B528)+1)) / (20*21/2)</f>
        <v>3.921362380952381</v>
      </c>
      <c r="J544" s="2">
        <f t="shared" si="66"/>
        <v>3.9478568099149536</v>
      </c>
      <c r="K544" s="2">
        <f t="shared" si="60"/>
        <v>3.995689043845172</v>
      </c>
    </row>
    <row r="545" spans="1:11" ht="13.5" x14ac:dyDescent="0.25">
      <c r="A545" s="4">
        <v>42796</v>
      </c>
      <c r="B545" s="2">
        <v>3.9102000000000001</v>
      </c>
      <c r="C545" s="2">
        <f t="shared" si="61"/>
        <v>0</v>
      </c>
      <c r="D545" s="2">
        <f t="shared" si="62"/>
        <v>3.9207000000000001</v>
      </c>
      <c r="E545" s="2">
        <f t="shared" si="64"/>
        <v>3.919830000000001</v>
      </c>
      <c r="F545" s="2">
        <f t="shared" si="65"/>
        <v>3.9407700000000006</v>
      </c>
      <c r="G545" s="2">
        <f t="shared" si="59"/>
        <v>3.994549999999998</v>
      </c>
      <c r="H545" s="2">
        <f t="shared" si="63"/>
        <v>4.1600104999999976</v>
      </c>
      <c r="I545" s="2">
        <f t="array" ref="I545">SUMPRODUCT(B529:B548, (ROW(B529:B548)-ROW(B529)+1)) / (20*21/2)</f>
        <v>3.9127176190476192</v>
      </c>
      <c r="J545" s="2">
        <f t="shared" si="66"/>
        <v>3.9442704470659105</v>
      </c>
      <c r="K545" s="2">
        <f t="shared" si="60"/>
        <v>3.9923365323218318</v>
      </c>
    </row>
    <row r="546" spans="1:11" ht="13.5" x14ac:dyDescent="0.25">
      <c r="A546" s="4">
        <v>42797</v>
      </c>
      <c r="B546" s="2">
        <v>3.9102000000000001</v>
      </c>
      <c r="C546" s="2">
        <f t="shared" si="61"/>
        <v>0</v>
      </c>
      <c r="D546" s="2">
        <f t="shared" si="62"/>
        <v>3.9172000000000002</v>
      </c>
      <c r="E546" s="2">
        <f t="shared" si="64"/>
        <v>3.9180800000000007</v>
      </c>
      <c r="F546" s="2">
        <f t="shared" si="65"/>
        <v>3.9359700000000011</v>
      </c>
      <c r="G546" s="2">
        <f t="shared" si="59"/>
        <v>3.9907079999999979</v>
      </c>
      <c r="H546" s="2">
        <f t="shared" si="63"/>
        <v>4.1588194999999981</v>
      </c>
      <c r="I546" s="2">
        <f t="array" ref="I546">SUMPRODUCT(B530:B549, (ROW(B530:B549)-ROW(B530)+1)) / (20*21/2)</f>
        <v>3.9048209523809523</v>
      </c>
      <c r="J546" s="2">
        <f t="shared" si="66"/>
        <v>3.9410256425834427</v>
      </c>
      <c r="K546" s="2">
        <f t="shared" si="60"/>
        <v>3.9891154918386227</v>
      </c>
    </row>
    <row r="547" spans="1:11" ht="13.5" x14ac:dyDescent="0.25">
      <c r="A547" s="4">
        <v>42800</v>
      </c>
      <c r="B547" s="2">
        <v>3.9015</v>
      </c>
      <c r="C547" s="2">
        <f t="shared" si="61"/>
        <v>-8.7000000000001521E-3</v>
      </c>
      <c r="D547" s="2">
        <f t="shared" si="62"/>
        <v>3.9119599999999997</v>
      </c>
      <c r="E547" s="2">
        <f t="shared" si="64"/>
        <v>3.9154600000000004</v>
      </c>
      <c r="F547" s="2">
        <f t="shared" si="65"/>
        <v>3.9311700000000007</v>
      </c>
      <c r="G547" s="2">
        <f t="shared" si="59"/>
        <v>3.9884379999999977</v>
      </c>
      <c r="H547" s="2">
        <f t="shared" si="63"/>
        <v>4.1575429999999978</v>
      </c>
      <c r="I547" s="2">
        <f t="array" ref="I547">SUMPRODUCT(B531:B550, (ROW(B531:B550)-ROW(B531)+1)) / (20*21/2)</f>
        <v>3.8910247619047622</v>
      </c>
      <c r="J547" s="2">
        <f t="shared" si="66"/>
        <v>3.9372612956707336</v>
      </c>
      <c r="K547" s="2">
        <f t="shared" si="60"/>
        <v>3.9856795901978925</v>
      </c>
    </row>
    <row r="548" spans="1:11" ht="13.5" x14ac:dyDescent="0.25">
      <c r="A548" s="4">
        <v>42801</v>
      </c>
      <c r="B548" s="2">
        <v>3.8403999999999998</v>
      </c>
      <c r="C548" s="2">
        <f t="shared" si="61"/>
        <v>-6.1100000000000154E-2</v>
      </c>
      <c r="D548" s="2">
        <f t="shared" si="62"/>
        <v>3.8944999999999999</v>
      </c>
      <c r="E548" s="2">
        <f t="shared" si="64"/>
        <v>3.9111000000000002</v>
      </c>
      <c r="F548" s="2">
        <f t="shared" si="65"/>
        <v>3.923315000000001</v>
      </c>
      <c r="G548" s="2">
        <f t="shared" si="59"/>
        <v>3.9849459999999977</v>
      </c>
      <c r="H548" s="2">
        <f t="shared" si="63"/>
        <v>4.1559194999999987</v>
      </c>
      <c r="I548" s="2">
        <f t="array" ref="I548">SUMPRODUCT(B532:B551, (ROW(B532:B551)-ROW(B532)+1)) / (20*21/2)</f>
        <v>3.8777685714285717</v>
      </c>
      <c r="J548" s="2">
        <f t="shared" si="66"/>
        <v>3.9280364103687591</v>
      </c>
      <c r="K548" s="2">
        <f t="shared" si="60"/>
        <v>3.9799823513666026</v>
      </c>
    </row>
    <row r="549" spans="1:11" ht="13.5" x14ac:dyDescent="0.25">
      <c r="A549" s="4">
        <v>42802</v>
      </c>
      <c r="B549" s="2">
        <v>3.8403999999999998</v>
      </c>
      <c r="C549" s="2">
        <f t="shared" si="61"/>
        <v>0</v>
      </c>
      <c r="D549" s="2">
        <f t="shared" si="62"/>
        <v>3.8805399999999999</v>
      </c>
      <c r="E549" s="2">
        <f t="shared" si="64"/>
        <v>3.9023700000000003</v>
      </c>
      <c r="F549" s="2">
        <f t="shared" si="65"/>
        <v>3.9154600000000008</v>
      </c>
      <c r="G549" s="2">
        <f t="shared" si="59"/>
        <v>3.9814539999999981</v>
      </c>
      <c r="H549" s="2">
        <f t="shared" si="63"/>
        <v>4.1543794999999983</v>
      </c>
      <c r="I549" s="2">
        <f t="array" ref="I549">SUMPRODUCT(B533:B552, (ROW(B533:B552)-ROW(B533)+1)) / (20*21/2)</f>
        <v>3.8552795238095237</v>
      </c>
      <c r="J549" s="2">
        <f t="shared" si="66"/>
        <v>3.9196900855717343</v>
      </c>
      <c r="K549" s="2">
        <f t="shared" si="60"/>
        <v>3.9745085336659516</v>
      </c>
    </row>
    <row r="550" spans="1:11" ht="13.5" x14ac:dyDescent="0.25">
      <c r="A550" s="4">
        <v>42803</v>
      </c>
      <c r="B550" s="2">
        <v>3.7706</v>
      </c>
      <c r="C550" s="2">
        <f t="shared" si="61"/>
        <v>-6.9799999999999862E-2</v>
      </c>
      <c r="D550" s="2">
        <f t="shared" si="62"/>
        <v>3.8526200000000004</v>
      </c>
      <c r="E550" s="2">
        <f t="shared" si="64"/>
        <v>3.88666</v>
      </c>
      <c r="F550" s="2">
        <f t="shared" si="65"/>
        <v>3.9097900000000019</v>
      </c>
      <c r="G550" s="2">
        <f t="shared" si="59"/>
        <v>3.9779639999999978</v>
      </c>
      <c r="H550" s="2">
        <f t="shared" si="63"/>
        <v>4.1524069999999984</v>
      </c>
      <c r="I550" s="2">
        <f t="array" ref="I550">SUMPRODUCT(B534:B553, (ROW(B534:B553)-ROW(B534)+1)) / (20*21/2)</f>
        <v>3.8425595238095238</v>
      </c>
      <c r="J550" s="2">
        <f t="shared" si="66"/>
        <v>3.9054910298029974</v>
      </c>
      <c r="K550" s="2">
        <f t="shared" si="60"/>
        <v>3.9665121205810125</v>
      </c>
    </row>
    <row r="551" spans="1:11" ht="13.5" x14ac:dyDescent="0.25">
      <c r="A551" s="4">
        <v>42804</v>
      </c>
      <c r="B551" s="2">
        <v>3.7706</v>
      </c>
      <c r="C551" s="2">
        <f t="shared" si="61"/>
        <v>0</v>
      </c>
      <c r="D551" s="2">
        <f t="shared" si="62"/>
        <v>3.8247</v>
      </c>
      <c r="E551" s="2">
        <f t="shared" si="64"/>
        <v>3.8709499999999997</v>
      </c>
      <c r="F551" s="2">
        <f t="shared" si="65"/>
        <v>3.9019350000000008</v>
      </c>
      <c r="G551" s="2">
        <f t="shared" si="59"/>
        <v>3.9737739999999975</v>
      </c>
      <c r="H551" s="2">
        <f t="shared" si="63"/>
        <v>4.1502264999999987</v>
      </c>
      <c r="I551" s="2">
        <f t="array" ref="I551">SUMPRODUCT(B535:B554, (ROW(B535:B554)-ROW(B535)+1)) / (20*21/2)</f>
        <v>3.8350404761904757</v>
      </c>
      <c r="J551" s="2">
        <f t="shared" si="66"/>
        <v>3.8926442650598547</v>
      </c>
      <c r="K551" s="2">
        <f t="shared" si="60"/>
        <v>3.958829292322934</v>
      </c>
    </row>
    <row r="552" spans="1:11" ht="13.5" x14ac:dyDescent="0.25">
      <c r="A552" s="4">
        <v>42807</v>
      </c>
      <c r="B552" s="2">
        <v>3.6657999999999999</v>
      </c>
      <c r="C552" s="2">
        <f t="shared" si="61"/>
        <v>-0.1048</v>
      </c>
      <c r="D552" s="2">
        <f t="shared" si="62"/>
        <v>3.7775599999999998</v>
      </c>
      <c r="E552" s="2">
        <f t="shared" si="64"/>
        <v>3.8447599999999995</v>
      </c>
      <c r="F552" s="2">
        <f t="shared" si="65"/>
        <v>3.8866600000000013</v>
      </c>
      <c r="G552" s="2">
        <f t="shared" si="59"/>
        <v>3.9674879999999972</v>
      </c>
      <c r="H552" s="2">
        <f t="shared" si="63"/>
        <v>4.1477299999999975</v>
      </c>
      <c r="I552" s="2">
        <f t="array" ref="I552">SUMPRODUCT(B536:B555, (ROW(B536:B555)-ROW(B536)+1)) / (20*21/2)</f>
        <v>3.8190433333333327</v>
      </c>
      <c r="J552" s="2">
        <f t="shared" si="66"/>
        <v>3.8710400493398684</v>
      </c>
      <c r="K552" s="2">
        <f t="shared" si="60"/>
        <v>3.9473379475259565</v>
      </c>
    </row>
    <row r="553" spans="1:11" ht="13.5" x14ac:dyDescent="0.25">
      <c r="A553" s="4">
        <v>42808</v>
      </c>
      <c r="B553" s="2">
        <v>3.7530999999999999</v>
      </c>
      <c r="C553" s="2">
        <f t="shared" si="61"/>
        <v>8.7299999999999933E-2</v>
      </c>
      <c r="D553" s="2">
        <f t="shared" si="62"/>
        <v>3.7601</v>
      </c>
      <c r="E553" s="2">
        <f t="shared" si="64"/>
        <v>3.8272999999999997</v>
      </c>
      <c r="F553" s="2">
        <f t="shared" si="65"/>
        <v>3.8757500000000014</v>
      </c>
      <c r="G553" s="2">
        <f t="shared" si="59"/>
        <v>3.9629479999999973</v>
      </c>
      <c r="H553" s="2">
        <f t="shared" si="63"/>
        <v>4.1456784999999972</v>
      </c>
      <c r="I553" s="2">
        <f t="array" ref="I553">SUMPRODUCT(B537:B556, (ROW(B537:B556)-ROW(B537)+1)) / (20*21/2)</f>
        <v>3.8074504761904757</v>
      </c>
      <c r="J553" s="2">
        <f t="shared" si="66"/>
        <v>3.8598076636884526</v>
      </c>
      <c r="K553" s="2">
        <f t="shared" si="60"/>
        <v>3.9397207731131738</v>
      </c>
    </row>
    <row r="554" spans="1:11" ht="13.5" x14ac:dyDescent="0.25">
      <c r="A554" s="4">
        <v>42809</v>
      </c>
      <c r="B554" s="2">
        <v>3.7968000000000002</v>
      </c>
      <c r="C554" s="2">
        <f t="shared" si="61"/>
        <v>4.3700000000000294E-2</v>
      </c>
      <c r="D554" s="2">
        <f t="shared" si="62"/>
        <v>3.7513800000000002</v>
      </c>
      <c r="E554" s="2">
        <f t="shared" si="64"/>
        <v>3.8159599999999996</v>
      </c>
      <c r="F554" s="2">
        <f t="shared" si="65"/>
        <v>3.8687700000000014</v>
      </c>
      <c r="G554" s="2">
        <f t="shared" si="59"/>
        <v>3.9585839999999974</v>
      </c>
      <c r="H554" s="2">
        <f t="shared" si="63"/>
        <v>4.1447619999999974</v>
      </c>
      <c r="I554" s="2">
        <f t="array" ref="I554">SUMPRODUCT(B538:B557, (ROW(B538:B557)-ROW(B538)+1)) / (20*21/2)</f>
        <v>3.8017528571428572</v>
      </c>
      <c r="J554" s="2">
        <f t="shared" si="66"/>
        <v>3.8538069338133623</v>
      </c>
      <c r="K554" s="2">
        <f t="shared" si="60"/>
        <v>3.9341160369126573</v>
      </c>
    </row>
    <row r="555" spans="1:11" ht="13.5" x14ac:dyDescent="0.25">
      <c r="A555" s="4">
        <v>42810</v>
      </c>
      <c r="B555" s="2">
        <v>3.7008000000000001</v>
      </c>
      <c r="C555" s="2">
        <f t="shared" si="61"/>
        <v>-9.6000000000000085E-2</v>
      </c>
      <c r="D555" s="2">
        <f t="shared" si="62"/>
        <v>3.7374200000000002</v>
      </c>
      <c r="E555" s="2">
        <f t="shared" si="64"/>
        <v>3.7950200000000001</v>
      </c>
      <c r="F555" s="2">
        <f t="shared" si="65"/>
        <v>3.8574250000000014</v>
      </c>
      <c r="G555" s="2">
        <f t="shared" si="59"/>
        <v>3.9521259999999971</v>
      </c>
      <c r="H555" s="2">
        <f t="shared" si="63"/>
        <v>4.1427984999999969</v>
      </c>
      <c r="I555" s="2">
        <f t="array" ref="I555">SUMPRODUCT(B539:B558, (ROW(B539:B558)-ROW(B539)+1)) / (20*21/2)</f>
        <v>3.7933966666666667</v>
      </c>
      <c r="J555" s="2">
        <f t="shared" si="66"/>
        <v>3.8392348448787561</v>
      </c>
      <c r="K555" s="2">
        <f t="shared" si="60"/>
        <v>3.9249663884062787</v>
      </c>
    </row>
    <row r="556" spans="1:11" ht="13.5" x14ac:dyDescent="0.25">
      <c r="A556" s="4">
        <v>42811</v>
      </c>
      <c r="B556" s="2">
        <v>3.7357</v>
      </c>
      <c r="C556" s="2">
        <f t="shared" si="61"/>
        <v>3.4899999999999931E-2</v>
      </c>
      <c r="D556" s="2">
        <f t="shared" si="62"/>
        <v>3.7304400000000002</v>
      </c>
      <c r="E556" s="2">
        <f t="shared" si="64"/>
        <v>3.7775699999999999</v>
      </c>
      <c r="F556" s="2">
        <f t="shared" si="65"/>
        <v>3.8478250000000003</v>
      </c>
      <c r="G556" s="2">
        <f t="shared" si="59"/>
        <v>3.9465399999999975</v>
      </c>
      <c r="H556" s="2">
        <f t="shared" si="63"/>
        <v>4.1409654999999965</v>
      </c>
      <c r="I556" s="2">
        <f t="array" ref="I556">SUMPRODUCT(B540:B559, (ROW(B540:B559)-ROW(B540)+1)) / (20*21/2)</f>
        <v>3.7939780952380948</v>
      </c>
      <c r="J556" s="2">
        <f t="shared" si="66"/>
        <v>3.8293743834617318</v>
      </c>
      <c r="K556" s="2">
        <f t="shared" si="60"/>
        <v>3.9175441770962287</v>
      </c>
    </row>
    <row r="557" spans="1:11" ht="13.5" x14ac:dyDescent="0.25">
      <c r="A557" s="4">
        <v>42815</v>
      </c>
      <c r="B557" s="2">
        <v>3.7879999999999998</v>
      </c>
      <c r="C557" s="2">
        <f t="shared" si="61"/>
        <v>5.2299999999999791E-2</v>
      </c>
      <c r="D557" s="2">
        <f t="shared" si="62"/>
        <v>3.75488</v>
      </c>
      <c r="E557" s="2">
        <f t="shared" si="64"/>
        <v>3.7662199999999997</v>
      </c>
      <c r="F557" s="2">
        <f t="shared" si="65"/>
        <v>3.84084</v>
      </c>
      <c r="G557" s="2">
        <f t="shared" si="59"/>
        <v>3.9418259999999985</v>
      </c>
      <c r="H557" s="2">
        <f t="shared" si="63"/>
        <v>4.1396994999999972</v>
      </c>
      <c r="I557" s="2">
        <f t="array" ref="I557">SUMPRODUCT(B541:B560, (ROW(B541:B560)-ROW(B541)+1)) / (20*21/2)</f>
        <v>3.7858323809523804</v>
      </c>
      <c r="J557" s="2">
        <f t="shared" si="66"/>
        <v>3.8254339659891858</v>
      </c>
      <c r="K557" s="2">
        <f t="shared" si="60"/>
        <v>3.9124640132885333</v>
      </c>
    </row>
    <row r="558" spans="1:11" ht="13.5" x14ac:dyDescent="0.25">
      <c r="A558" s="4">
        <v>42816</v>
      </c>
      <c r="B558" s="2">
        <v>3.7530999999999999</v>
      </c>
      <c r="C558" s="2">
        <f t="shared" si="61"/>
        <v>-3.4899999999999931E-2</v>
      </c>
      <c r="D558" s="2">
        <f t="shared" si="62"/>
        <v>3.75488</v>
      </c>
      <c r="E558" s="2">
        <f t="shared" si="64"/>
        <v>3.7574899999999998</v>
      </c>
      <c r="F558" s="2">
        <f t="shared" si="65"/>
        <v>3.8342949999999996</v>
      </c>
      <c r="G558" s="2">
        <f t="shared" si="59"/>
        <v>3.9357159999999989</v>
      </c>
      <c r="H558" s="2">
        <f t="shared" si="63"/>
        <v>4.1377354999999971</v>
      </c>
      <c r="I558" s="2">
        <f t="array" ref="I558">SUMPRODUCT(B542:B561, (ROW(B542:B561)-ROW(B542)+1)) / (20*21/2)</f>
        <v>3.7793880952380947</v>
      </c>
      <c r="J558" s="2">
        <f t="shared" si="66"/>
        <v>3.8185450168473589</v>
      </c>
      <c r="K558" s="2">
        <f t="shared" si="60"/>
        <v>3.9062144441399633</v>
      </c>
    </row>
    <row r="559" spans="1:11" ht="13.5" x14ac:dyDescent="0.25">
      <c r="A559" s="4">
        <v>42817</v>
      </c>
      <c r="B559" s="2">
        <v>3.8403999999999998</v>
      </c>
      <c r="C559" s="2">
        <f t="shared" si="61"/>
        <v>8.7299999999999933E-2</v>
      </c>
      <c r="D559" s="2">
        <f t="shared" si="62"/>
        <v>3.7636000000000003</v>
      </c>
      <c r="E559" s="2">
        <f t="shared" si="64"/>
        <v>3.7574900000000007</v>
      </c>
      <c r="F559" s="2">
        <f t="shared" si="65"/>
        <v>3.8299300000000001</v>
      </c>
      <c r="G559" s="2">
        <f t="shared" si="59"/>
        <v>3.9322239999999988</v>
      </c>
      <c r="H559" s="2">
        <f t="shared" si="63"/>
        <v>4.1358589999999973</v>
      </c>
      <c r="I559" s="2">
        <f t="array" ref="I559">SUMPRODUCT(B543:B562, (ROW(B543:B562)-ROW(B543)+1)) / (20*21/2)</f>
        <v>3.7737752380952387</v>
      </c>
      <c r="J559" s="2">
        <f t="shared" si="66"/>
        <v>3.8206264438142772</v>
      </c>
      <c r="K559" s="2">
        <f t="shared" si="60"/>
        <v>3.9036334855462393</v>
      </c>
    </row>
    <row r="560" spans="1:11" ht="13.5" x14ac:dyDescent="0.25">
      <c r="A560" s="4">
        <v>42818</v>
      </c>
      <c r="B560" s="2">
        <v>3.7444000000000002</v>
      </c>
      <c r="C560" s="2">
        <f t="shared" si="61"/>
        <v>-9.5999999999999641E-2</v>
      </c>
      <c r="D560" s="2">
        <f t="shared" si="62"/>
        <v>3.7723199999999997</v>
      </c>
      <c r="E560" s="2">
        <f t="shared" si="64"/>
        <v>3.7548700000000004</v>
      </c>
      <c r="F560" s="2">
        <f t="shared" si="65"/>
        <v>3.8207650000000002</v>
      </c>
      <c r="G560" s="2">
        <f t="shared" si="59"/>
        <v>3.926812</v>
      </c>
      <c r="H560" s="2">
        <f t="shared" si="63"/>
        <v>4.1335024999999979</v>
      </c>
      <c r="I560" s="2">
        <f t="array" ref="I560">SUMPRODUCT(B544:B563, (ROW(B544:B563)-ROW(B544)+1)) / (20*21/2)</f>
        <v>3.7731557142857142</v>
      </c>
      <c r="J560" s="2">
        <f t="shared" si="66"/>
        <v>3.8133667824986319</v>
      </c>
      <c r="K560" s="2">
        <f t="shared" si="60"/>
        <v>3.8973890351326617</v>
      </c>
    </row>
    <row r="561" spans="1:11" ht="13.5" x14ac:dyDescent="0.25">
      <c r="A561" s="4">
        <v>42821</v>
      </c>
      <c r="B561" s="2">
        <v>3.7530999999999999</v>
      </c>
      <c r="C561" s="2">
        <f t="shared" si="61"/>
        <v>8.699999999999708E-3</v>
      </c>
      <c r="D561" s="2">
        <f t="shared" si="62"/>
        <v>3.7757999999999994</v>
      </c>
      <c r="E561" s="2">
        <f t="shared" si="64"/>
        <v>3.75312</v>
      </c>
      <c r="F561" s="2">
        <f t="shared" si="65"/>
        <v>3.8120350000000003</v>
      </c>
      <c r="G561" s="2">
        <f t="shared" si="59"/>
        <v>3.9215739999999992</v>
      </c>
      <c r="H561" s="2">
        <f t="shared" si="63"/>
        <v>4.1313204999999984</v>
      </c>
      <c r="I561" s="2">
        <f t="array" ref="I561">SUMPRODUCT(B545:B564, (ROW(B545:B564)-ROW(B545)+1)) / (20*21/2)</f>
        <v>3.7689976190476187</v>
      </c>
      <c r="J561" s="2">
        <f t="shared" si="66"/>
        <v>3.8076270889273336</v>
      </c>
      <c r="K561" s="2">
        <f t="shared" si="60"/>
        <v>3.8917306415980475</v>
      </c>
    </row>
    <row r="562" spans="1:11" ht="13.5" x14ac:dyDescent="0.25">
      <c r="A562" s="4">
        <v>42822</v>
      </c>
      <c r="B562" s="2">
        <v>3.7530999999999999</v>
      </c>
      <c r="C562" s="2">
        <f t="shared" si="61"/>
        <v>0</v>
      </c>
      <c r="D562" s="2">
        <f t="shared" si="62"/>
        <v>3.7688199999999994</v>
      </c>
      <c r="E562" s="2">
        <f t="shared" si="64"/>
        <v>3.7618499999999999</v>
      </c>
      <c r="F562" s="2">
        <f t="shared" si="65"/>
        <v>3.8033050000000004</v>
      </c>
      <c r="G562" s="2">
        <f t="shared" ref="G562:G625" si="67">AVERAGE(B513:B562)</f>
        <v>3.9161619999999995</v>
      </c>
      <c r="H562" s="2">
        <f t="shared" si="63"/>
        <v>4.1293129999999989</v>
      </c>
      <c r="I562" s="2">
        <f t="array" ref="I562">SUMPRODUCT(B546:B565, (ROW(B546:B565)-ROW(B546)+1)) / (20*21/2)</f>
        <v>3.7647590476190476</v>
      </c>
      <c r="J562" s="2">
        <f t="shared" si="66"/>
        <v>3.8024340328390163</v>
      </c>
      <c r="K562" s="2">
        <f t="shared" si="60"/>
        <v>3.8862941458491043</v>
      </c>
    </row>
    <row r="563" spans="1:11" ht="13.5" x14ac:dyDescent="0.25">
      <c r="A563" s="4">
        <v>42823</v>
      </c>
      <c r="B563" s="2">
        <v>3.7968000000000002</v>
      </c>
      <c r="C563" s="2">
        <f t="shared" si="61"/>
        <v>4.3700000000000294E-2</v>
      </c>
      <c r="D563" s="2">
        <f t="shared" si="62"/>
        <v>3.7775599999999998</v>
      </c>
      <c r="E563" s="2">
        <f t="shared" si="64"/>
        <v>3.7662199999999992</v>
      </c>
      <c r="F563" s="2">
        <f t="shared" si="65"/>
        <v>3.7967600000000004</v>
      </c>
      <c r="G563" s="2">
        <f t="shared" si="67"/>
        <v>3.9117979999999988</v>
      </c>
      <c r="H563" s="2">
        <f t="shared" si="63"/>
        <v>4.1275239999999975</v>
      </c>
      <c r="I563" s="2">
        <f t="array" ref="I563">SUMPRODUCT(B547:B566, (ROW(B547:B566)-ROW(B547)+1)) / (20*21/2)</f>
        <v>3.7579861904761898</v>
      </c>
      <c r="J563" s="2">
        <f t="shared" si="66"/>
        <v>3.8018974582829195</v>
      </c>
      <c r="K563" s="2">
        <f t="shared" ref="K563:K626" si="68">$K$4*B563+(1-$K$4)*K562</f>
        <v>3.8827845715020803</v>
      </c>
    </row>
    <row r="564" spans="1:11" ht="13.5" x14ac:dyDescent="0.25">
      <c r="A564" s="4">
        <v>42824</v>
      </c>
      <c r="B564" s="2">
        <v>3.7530999999999999</v>
      </c>
      <c r="C564" s="2">
        <f t="shared" si="61"/>
        <v>-4.3700000000000294E-2</v>
      </c>
      <c r="D564" s="2">
        <f t="shared" si="62"/>
        <v>3.7601</v>
      </c>
      <c r="E564" s="2">
        <f t="shared" si="64"/>
        <v>3.7618499999999999</v>
      </c>
      <c r="F564" s="2">
        <f t="shared" si="65"/>
        <v>3.7889050000000006</v>
      </c>
      <c r="G564" s="2">
        <f t="shared" si="67"/>
        <v>3.9042919999999994</v>
      </c>
      <c r="H564" s="2">
        <f t="shared" si="63"/>
        <v>4.1251234999999982</v>
      </c>
      <c r="I564" s="2">
        <f t="array" ref="I564">SUMPRODUCT(B548:B567, (ROW(B548:B567)-ROW(B548)+1)) / (20*21/2)</f>
        <v>3.7563214285714279</v>
      </c>
      <c r="J564" s="2">
        <f t="shared" si="66"/>
        <v>3.7972500813035941</v>
      </c>
      <c r="K564" s="2">
        <f t="shared" si="68"/>
        <v>3.8776989020314105</v>
      </c>
    </row>
    <row r="565" spans="1:11" ht="13.5" x14ac:dyDescent="0.25">
      <c r="A565" s="4">
        <v>42825</v>
      </c>
      <c r="B565" s="2">
        <v>3.7444000000000002</v>
      </c>
      <c r="C565" s="2">
        <f t="shared" si="61"/>
        <v>-8.699999999999708E-3</v>
      </c>
      <c r="D565" s="2">
        <f t="shared" si="62"/>
        <v>3.7601</v>
      </c>
      <c r="E565" s="2">
        <f t="shared" si="64"/>
        <v>3.7662099999999996</v>
      </c>
      <c r="F565" s="2">
        <f t="shared" si="65"/>
        <v>3.7806150000000009</v>
      </c>
      <c r="G565" s="2">
        <f t="shared" si="67"/>
        <v>3.8971339999999994</v>
      </c>
      <c r="H565" s="2">
        <f t="shared" si="63"/>
        <v>4.1230724999999984</v>
      </c>
      <c r="I565" s="2">
        <f t="array" ref="I565">SUMPRODUCT(B549:B568, (ROW(B549:B568)-ROW(B549)+1)) / (20*21/2)</f>
        <v>3.7553633333333334</v>
      </c>
      <c r="J565" s="2">
        <f t="shared" si="66"/>
        <v>3.7922167402270617</v>
      </c>
      <c r="K565" s="2">
        <f t="shared" si="68"/>
        <v>3.8724714941086105</v>
      </c>
    </row>
    <row r="566" spans="1:11" ht="13.5" x14ac:dyDescent="0.25">
      <c r="A566" s="4">
        <v>42828</v>
      </c>
      <c r="B566" s="2">
        <v>3.7094999999999998</v>
      </c>
      <c r="C566" s="2">
        <f t="shared" si="61"/>
        <v>-3.4900000000000375E-2</v>
      </c>
      <c r="D566" s="2">
        <f t="shared" si="62"/>
        <v>3.7513800000000002</v>
      </c>
      <c r="E566" s="2">
        <f t="shared" si="64"/>
        <v>3.7635899999999998</v>
      </c>
      <c r="F566" s="2">
        <f t="shared" si="65"/>
        <v>3.7705800000000012</v>
      </c>
      <c r="G566" s="2">
        <f t="shared" si="67"/>
        <v>3.8892779999999991</v>
      </c>
      <c r="H566" s="2">
        <f t="shared" si="63"/>
        <v>4.1208469999999986</v>
      </c>
      <c r="I566" s="2">
        <f t="array" ref="I566">SUMPRODUCT(B550:B569, (ROW(B550:B569)-ROW(B550)+1)) / (20*21/2)</f>
        <v>3.752325714285714</v>
      </c>
      <c r="J566" s="2">
        <f t="shared" si="66"/>
        <v>3.7843389554435318</v>
      </c>
      <c r="K566" s="2">
        <f t="shared" si="68"/>
        <v>3.8660804551239591</v>
      </c>
    </row>
    <row r="567" spans="1:11" ht="13.5" x14ac:dyDescent="0.25">
      <c r="A567" s="4">
        <v>42829</v>
      </c>
      <c r="B567" s="2">
        <v>3.7530999999999999</v>
      </c>
      <c r="C567" s="2">
        <f t="shared" si="61"/>
        <v>4.3600000000000083E-2</v>
      </c>
      <c r="D567" s="2">
        <f t="shared" si="62"/>
        <v>3.7513800000000002</v>
      </c>
      <c r="E567" s="2">
        <f t="shared" si="64"/>
        <v>3.7601</v>
      </c>
      <c r="F567" s="2">
        <f t="shared" si="65"/>
        <v>3.7631600000000005</v>
      </c>
      <c r="G567" s="2">
        <f t="shared" si="67"/>
        <v>3.8843899999999989</v>
      </c>
      <c r="H567" s="2">
        <f t="shared" si="63"/>
        <v>4.1188394999999991</v>
      </c>
      <c r="I567" s="2">
        <f t="array" ref="I567">SUMPRODUCT(B551:B570, (ROW(B551:B570)-ROW(B551)+1)) / (20*21/2)</f>
        <v>3.750666666666667</v>
      </c>
      <c r="J567" s="2">
        <f t="shared" si="66"/>
        <v>3.7813638168298622</v>
      </c>
      <c r="K567" s="2">
        <f t="shared" si="68"/>
        <v>3.8616498490406665</v>
      </c>
    </row>
    <row r="568" spans="1:11" ht="13.5" x14ac:dyDescent="0.25">
      <c r="A568" s="4">
        <v>42830</v>
      </c>
      <c r="B568" s="2">
        <v>3.7530999999999999</v>
      </c>
      <c r="C568" s="2">
        <f t="shared" si="61"/>
        <v>0</v>
      </c>
      <c r="D568" s="2">
        <f t="shared" si="62"/>
        <v>3.7426400000000002</v>
      </c>
      <c r="E568" s="2">
        <f t="shared" si="64"/>
        <v>3.7601</v>
      </c>
      <c r="F568" s="2">
        <f t="shared" si="65"/>
        <v>3.7587950000000006</v>
      </c>
      <c r="G568" s="2">
        <f t="shared" si="67"/>
        <v>3.8775819999999985</v>
      </c>
      <c r="H568" s="2">
        <f t="shared" si="63"/>
        <v>4.1168319999999996</v>
      </c>
      <c r="I568" s="2">
        <f t="array" ref="I568">SUMPRODUCT(B552:B571, (ROW(B552:B571)-ROW(B552)+1)) / (20*21/2)</f>
        <v>3.7491738095238092</v>
      </c>
      <c r="J568" s="2">
        <f t="shared" si="66"/>
        <v>3.7786720247508279</v>
      </c>
      <c r="K568" s="2">
        <f t="shared" si="68"/>
        <v>3.8573929922155425</v>
      </c>
    </row>
    <row r="569" spans="1:11" ht="13.5" x14ac:dyDescent="0.25">
      <c r="A569" s="4">
        <v>42831</v>
      </c>
      <c r="B569" s="2">
        <v>3.7269000000000001</v>
      </c>
      <c r="C569" s="2">
        <f t="shared" si="61"/>
        <v>-2.6199999999999779E-2</v>
      </c>
      <c r="D569" s="2">
        <f t="shared" si="62"/>
        <v>3.7374000000000001</v>
      </c>
      <c r="E569" s="2">
        <f t="shared" si="64"/>
        <v>3.7487499999999998</v>
      </c>
      <c r="F569" s="2">
        <f t="shared" si="65"/>
        <v>3.75312</v>
      </c>
      <c r="G569" s="2">
        <f t="shared" si="67"/>
        <v>3.872517999999999</v>
      </c>
      <c r="H569" s="2">
        <f t="shared" si="63"/>
        <v>4.1146059999999993</v>
      </c>
      <c r="I569" s="2">
        <f t="array" ref="I569">SUMPRODUCT(B553:B572, (ROW(B553:B572)-ROW(B553)+1)) / (20*21/2)</f>
        <v>3.7478471428571432</v>
      </c>
      <c r="J569" s="2">
        <f t="shared" si="66"/>
        <v>3.7737413557269393</v>
      </c>
      <c r="K569" s="2">
        <f t="shared" si="68"/>
        <v>3.8522756199717962</v>
      </c>
    </row>
    <row r="570" spans="1:11" ht="13.5" x14ac:dyDescent="0.25">
      <c r="A570" s="4">
        <v>42832</v>
      </c>
      <c r="B570" s="2">
        <v>3.7357</v>
      </c>
      <c r="C570" s="2">
        <f t="shared" si="61"/>
        <v>8.799999999999919E-3</v>
      </c>
      <c r="D570" s="2">
        <f t="shared" si="62"/>
        <v>3.7356600000000002</v>
      </c>
      <c r="E570" s="2">
        <f t="shared" si="64"/>
        <v>3.7478799999999999</v>
      </c>
      <c r="F570" s="2">
        <f t="shared" si="65"/>
        <v>3.7513749999999995</v>
      </c>
      <c r="G570" s="2">
        <f t="shared" si="67"/>
        <v>3.8653619999999993</v>
      </c>
      <c r="H570" s="2">
        <f t="shared" si="63"/>
        <v>4.1123369999999992</v>
      </c>
      <c r="I570" s="2">
        <f t="array" ref="I570">SUMPRODUCT(B554:B573, (ROW(B554:B573)-ROW(B554)+1)) / (20*21/2)</f>
        <v>3.7461876190476189</v>
      </c>
      <c r="J570" s="2">
        <f t="shared" si="66"/>
        <v>3.7701183694672311</v>
      </c>
      <c r="K570" s="2">
        <f t="shared" si="68"/>
        <v>3.8477040270317255</v>
      </c>
    </row>
    <row r="571" spans="1:11" ht="13.5" x14ac:dyDescent="0.25">
      <c r="A571" s="4">
        <v>42835</v>
      </c>
      <c r="B571" s="2">
        <v>3.7357</v>
      </c>
      <c r="C571" s="2">
        <f t="shared" si="61"/>
        <v>0</v>
      </c>
      <c r="D571" s="2">
        <f t="shared" si="62"/>
        <v>3.7408999999999999</v>
      </c>
      <c r="E571" s="2">
        <f t="shared" si="64"/>
        <v>3.7461400000000005</v>
      </c>
      <c r="F571" s="2">
        <f t="shared" si="65"/>
        <v>3.7496299999999989</v>
      </c>
      <c r="G571" s="2">
        <f t="shared" si="67"/>
        <v>3.8583799999999995</v>
      </c>
      <c r="H571" s="2">
        <f t="shared" si="63"/>
        <v>4.1098494999999984</v>
      </c>
      <c r="I571" s="2">
        <f t="array" ref="I571">SUMPRODUCT(B555:B574, (ROW(B555:B574)-ROW(B555)+1)) / (20*21/2)</f>
        <v>3.744610952380953</v>
      </c>
      <c r="J571" s="2">
        <f t="shared" si="66"/>
        <v>3.7668404295179712</v>
      </c>
      <c r="K571" s="2">
        <f t="shared" si="68"/>
        <v>3.8433117122461677</v>
      </c>
    </row>
    <row r="572" spans="1:11" ht="13.5" x14ac:dyDescent="0.25">
      <c r="A572" s="4">
        <v>42836</v>
      </c>
      <c r="B572" s="2">
        <v>3.7357</v>
      </c>
      <c r="C572" s="2">
        <f t="shared" si="61"/>
        <v>0</v>
      </c>
      <c r="D572" s="2">
        <f t="shared" si="62"/>
        <v>3.7374200000000002</v>
      </c>
      <c r="E572" s="2">
        <f t="shared" si="64"/>
        <v>3.7444000000000002</v>
      </c>
      <c r="F572" s="2">
        <f t="shared" si="65"/>
        <v>3.7531249999999985</v>
      </c>
      <c r="G572" s="2">
        <f t="shared" si="67"/>
        <v>3.8531439999999999</v>
      </c>
      <c r="H572" s="2">
        <f t="shared" si="63"/>
        <v>4.1071439999999981</v>
      </c>
      <c r="I572" s="2">
        <f t="array" ref="I572">SUMPRODUCT(B556:B575, (ROW(B556:B575)-ROW(B556)+1)) / (20*21/2)</f>
        <v>3.7532966666666669</v>
      </c>
      <c r="J572" s="2">
        <f t="shared" si="66"/>
        <v>3.7638746743257836</v>
      </c>
      <c r="K572" s="2">
        <f t="shared" si="68"/>
        <v>3.8390916450992592</v>
      </c>
    </row>
    <row r="573" spans="1:11" ht="13.5" x14ac:dyDescent="0.25">
      <c r="A573" s="4">
        <v>42837</v>
      </c>
      <c r="B573" s="2">
        <v>3.7357</v>
      </c>
      <c r="C573" s="2">
        <f t="shared" si="61"/>
        <v>0</v>
      </c>
      <c r="D573" s="2">
        <f t="shared" si="62"/>
        <v>3.7339399999999996</v>
      </c>
      <c r="E573" s="2">
        <f t="shared" si="64"/>
        <v>3.7382900000000006</v>
      </c>
      <c r="F573" s="2">
        <f t="shared" si="65"/>
        <v>3.752254999999999</v>
      </c>
      <c r="G573" s="2">
        <f t="shared" si="67"/>
        <v>3.8475580000000003</v>
      </c>
      <c r="H573" s="2">
        <f t="shared" si="63"/>
        <v>4.1044384999999979</v>
      </c>
      <c r="I573" s="2">
        <f t="array" ref="I573">SUMPRODUCT(B557:B576, (ROW(B557:B576)-ROW(B557)+1)) / (20*21/2)</f>
        <v>3.7530033333333335</v>
      </c>
      <c r="J573" s="2">
        <f t="shared" si="66"/>
        <v>3.7611913720090424</v>
      </c>
      <c r="K573" s="2">
        <f t="shared" si="68"/>
        <v>3.8350370707816417</v>
      </c>
    </row>
    <row r="574" spans="1:11" ht="13.5" x14ac:dyDescent="0.25">
      <c r="A574" s="4">
        <v>42838</v>
      </c>
      <c r="B574" s="2">
        <v>3.7357</v>
      </c>
      <c r="C574" s="2">
        <f t="shared" si="61"/>
        <v>0</v>
      </c>
      <c r="D574" s="2">
        <f t="shared" si="62"/>
        <v>3.7357</v>
      </c>
      <c r="E574" s="2">
        <f t="shared" si="64"/>
        <v>3.7365500000000003</v>
      </c>
      <c r="F574" s="2">
        <f t="shared" si="65"/>
        <v>3.7491999999999992</v>
      </c>
      <c r="G574" s="2">
        <f t="shared" si="67"/>
        <v>3.8416240000000004</v>
      </c>
      <c r="H574" s="2">
        <f t="shared" si="63"/>
        <v>4.1012964999999983</v>
      </c>
      <c r="I574" s="2">
        <f t="array" ref="I574">SUMPRODUCT(B558:B577, (ROW(B558:B577)-ROW(B558)+1)) / (20*21/2)</f>
        <v>3.7526271428571434</v>
      </c>
      <c r="J574" s="2">
        <f t="shared" si="66"/>
        <v>3.7587636222938956</v>
      </c>
      <c r="K574" s="2">
        <f t="shared" si="68"/>
        <v>3.8311414993784405</v>
      </c>
    </row>
    <row r="575" spans="1:11" ht="13.5" x14ac:dyDescent="0.25">
      <c r="A575" s="4">
        <v>42839</v>
      </c>
      <c r="B575" s="2">
        <v>3.8403999999999998</v>
      </c>
      <c r="C575" s="2">
        <f t="shared" si="61"/>
        <v>0.10469999999999979</v>
      </c>
      <c r="D575" s="2">
        <f t="shared" si="62"/>
        <v>3.75664</v>
      </c>
      <c r="E575" s="2">
        <f t="shared" si="64"/>
        <v>3.746150000000001</v>
      </c>
      <c r="F575" s="2">
        <f t="shared" si="65"/>
        <v>3.7561799999999996</v>
      </c>
      <c r="G575" s="2">
        <f t="shared" si="67"/>
        <v>3.8377839999999996</v>
      </c>
      <c r="H575" s="2">
        <f t="shared" si="63"/>
        <v>4.0988959999999981</v>
      </c>
      <c r="I575" s="2">
        <f t="array" ref="I575">SUMPRODUCT(B559:B578, (ROW(B559:B578)-ROW(B559)+1)) / (20*21/2)</f>
        <v>3.7524171428571429</v>
      </c>
      <c r="J575" s="2">
        <f t="shared" si="66"/>
        <v>3.7665385154087625</v>
      </c>
      <c r="K575" s="2">
        <f t="shared" si="68"/>
        <v>3.8315045778341879</v>
      </c>
    </row>
    <row r="576" spans="1:11" ht="13.5" x14ac:dyDescent="0.25">
      <c r="A576" s="4">
        <v>42842</v>
      </c>
      <c r="B576" s="2">
        <v>3.7530999999999999</v>
      </c>
      <c r="C576" s="2">
        <f t="shared" si="61"/>
        <v>-8.7299999999999933E-2</v>
      </c>
      <c r="D576" s="2">
        <f t="shared" si="62"/>
        <v>3.7601199999999997</v>
      </c>
      <c r="E576" s="2">
        <f t="shared" si="64"/>
        <v>3.7505099999999998</v>
      </c>
      <c r="F576" s="2">
        <f t="shared" si="65"/>
        <v>3.7570500000000004</v>
      </c>
      <c r="G576" s="2">
        <f t="shared" si="67"/>
        <v>3.832722</v>
      </c>
      <c r="H576" s="2">
        <f t="shared" si="63"/>
        <v>4.0962774999999985</v>
      </c>
      <c r="I576" s="2">
        <f t="array" ref="I576">SUMPRODUCT(B560:B579, (ROW(B560:B579)-ROW(B560)+1)) / (20*21/2)</f>
        <v>3.7505499999999996</v>
      </c>
      <c r="J576" s="2">
        <f t="shared" si="66"/>
        <v>3.7652586567984043</v>
      </c>
      <c r="K576" s="2">
        <f t="shared" si="68"/>
        <v>3.8284298885073569</v>
      </c>
    </row>
    <row r="577" spans="1:11" ht="13.5" x14ac:dyDescent="0.25">
      <c r="A577" s="4">
        <v>42843</v>
      </c>
      <c r="B577" s="2">
        <v>3.7530999999999999</v>
      </c>
      <c r="C577" s="2">
        <f t="shared" si="61"/>
        <v>0</v>
      </c>
      <c r="D577" s="2">
        <f t="shared" si="62"/>
        <v>3.7635999999999994</v>
      </c>
      <c r="E577" s="2">
        <f t="shared" si="64"/>
        <v>3.7505099999999998</v>
      </c>
      <c r="F577" s="2">
        <f t="shared" si="65"/>
        <v>3.7553050000000008</v>
      </c>
      <c r="G577" s="2">
        <f t="shared" si="67"/>
        <v>3.8278339999999997</v>
      </c>
      <c r="H577" s="2">
        <f t="shared" si="63"/>
        <v>4.0936589999999988</v>
      </c>
      <c r="I577" s="2">
        <f t="array" ref="I577">SUMPRODUCT(B561:B580, (ROW(B561:B580)-ROW(B561)+1)) / (20*21/2)</f>
        <v>3.7491814285714282</v>
      </c>
      <c r="J577" s="2">
        <f t="shared" si="66"/>
        <v>3.7641006894842706</v>
      </c>
      <c r="K577" s="2">
        <f t="shared" si="68"/>
        <v>3.8254757752325586</v>
      </c>
    </row>
    <row r="578" spans="1:11" ht="13.5" x14ac:dyDescent="0.25">
      <c r="A578" s="4">
        <v>42844</v>
      </c>
      <c r="B578" s="2">
        <v>3.7530999999999999</v>
      </c>
      <c r="C578" s="2">
        <f t="shared" si="61"/>
        <v>0</v>
      </c>
      <c r="D578" s="2">
        <f t="shared" si="62"/>
        <v>3.76708</v>
      </c>
      <c r="E578" s="2">
        <f t="shared" si="64"/>
        <v>3.7505099999999998</v>
      </c>
      <c r="F578" s="2">
        <f t="shared" si="65"/>
        <v>3.7553050000000008</v>
      </c>
      <c r="G578" s="2">
        <f t="shared" si="67"/>
        <v>3.822946</v>
      </c>
      <c r="H578" s="2">
        <f t="shared" si="63"/>
        <v>4.0910404999999983</v>
      </c>
      <c r="I578" s="2">
        <f t="array" ref="I578">SUMPRODUCT(B562:B581, (ROW(B562:B581)-ROW(B562)+1)) / (20*21/2)</f>
        <v>3.7478542857142849</v>
      </c>
      <c r="J578" s="2">
        <f t="shared" si="66"/>
        <v>3.763053004771483</v>
      </c>
      <c r="K578" s="2">
        <f t="shared" si="68"/>
        <v>3.8226375095371643</v>
      </c>
    </row>
    <row r="579" spans="1:11" ht="13.5" x14ac:dyDescent="0.25">
      <c r="A579" s="4">
        <v>42845</v>
      </c>
      <c r="B579" s="2">
        <v>3.7357</v>
      </c>
      <c r="C579" s="2">
        <f t="shared" si="61"/>
        <v>-1.739999999999986E-2</v>
      </c>
      <c r="D579" s="2">
        <f t="shared" si="62"/>
        <v>3.76708</v>
      </c>
      <c r="E579" s="2">
        <f t="shared" si="64"/>
        <v>3.7513899999999998</v>
      </c>
      <c r="F579" s="2">
        <f t="shared" si="65"/>
        <v>3.75007</v>
      </c>
      <c r="G579" s="2">
        <f t="shared" si="67"/>
        <v>3.8177099999999999</v>
      </c>
      <c r="H579" s="2">
        <f t="shared" si="63"/>
        <v>4.0883349999999981</v>
      </c>
      <c r="I579" s="2">
        <f t="array" ref="I579">SUMPRODUCT(B563:B582, (ROW(B563:B582)-ROW(B563)+1)) / (20*21/2)</f>
        <v>3.7482671428571432</v>
      </c>
      <c r="J579" s="2">
        <f t="shared" si="66"/>
        <v>3.7604479566980085</v>
      </c>
      <c r="K579" s="2">
        <f t="shared" si="68"/>
        <v>3.8192281954376677</v>
      </c>
    </row>
    <row r="580" spans="1:11" ht="13.5" x14ac:dyDescent="0.25">
      <c r="A580" s="4">
        <v>42846</v>
      </c>
      <c r="B580" s="2">
        <v>3.7357</v>
      </c>
      <c r="C580" s="2">
        <f t="shared" ref="C580:C643" si="69">B580-B579</f>
        <v>0</v>
      </c>
      <c r="D580" s="2">
        <f t="shared" si="62"/>
        <v>3.7461399999999996</v>
      </c>
      <c r="E580" s="2">
        <f t="shared" si="64"/>
        <v>3.7513899999999998</v>
      </c>
      <c r="F580" s="2">
        <f t="shared" si="65"/>
        <v>3.7496350000000001</v>
      </c>
      <c r="G580" s="2">
        <f t="shared" si="67"/>
        <v>3.814744000000001</v>
      </c>
      <c r="H580" s="2">
        <f t="shared" si="63"/>
        <v>4.0856294999999987</v>
      </c>
      <c r="I580" s="2">
        <f t="array" ref="I580">SUMPRODUCT(B564:B583, (ROW(B564:B583)-ROW(B564)+1)) / (20*21/2)</f>
        <v>3.7495180952380962</v>
      </c>
      <c r="J580" s="2">
        <f t="shared" si="66"/>
        <v>3.7580910084410553</v>
      </c>
      <c r="K580" s="2">
        <f t="shared" si="68"/>
        <v>3.8159525799303085</v>
      </c>
    </row>
    <row r="581" spans="1:11" ht="13.5" x14ac:dyDescent="0.25">
      <c r="A581" s="4">
        <v>42849</v>
      </c>
      <c r="B581" s="2">
        <v>3.7357</v>
      </c>
      <c r="C581" s="2">
        <f t="shared" si="69"/>
        <v>0</v>
      </c>
      <c r="D581" s="2">
        <f t="shared" si="62"/>
        <v>3.7426599999999999</v>
      </c>
      <c r="E581" s="2">
        <f t="shared" si="64"/>
        <v>3.7513899999999998</v>
      </c>
      <c r="F581" s="2">
        <f t="shared" si="65"/>
        <v>3.7487650000000001</v>
      </c>
      <c r="G581" s="2">
        <f t="shared" si="67"/>
        <v>3.8109040000000012</v>
      </c>
      <c r="H581" s="2">
        <f t="shared" si="63"/>
        <v>4.0829239999999984</v>
      </c>
      <c r="I581" s="2">
        <f t="array" ref="I581">SUMPRODUCT(B565:B584, (ROW(B565:B584)-ROW(B565)+1)) / (20*21/2)</f>
        <v>3.7509352380952383</v>
      </c>
      <c r="J581" s="2">
        <f t="shared" si="66"/>
        <v>3.755958531446669</v>
      </c>
      <c r="K581" s="2">
        <f t="shared" si="68"/>
        <v>3.8128054199330412</v>
      </c>
    </row>
    <row r="582" spans="1:11" ht="13.5" x14ac:dyDescent="0.25">
      <c r="A582" s="4">
        <v>42850</v>
      </c>
      <c r="B582" s="2">
        <v>3.7530999999999999</v>
      </c>
      <c r="C582" s="2">
        <f t="shared" si="69"/>
        <v>1.739999999999986E-2</v>
      </c>
      <c r="D582" s="2">
        <f t="shared" ref="D582:D645" si="70">AVERAGE(B578:B582)</f>
        <v>3.7426599999999994</v>
      </c>
      <c r="E582" s="2">
        <f t="shared" si="64"/>
        <v>3.7531300000000001</v>
      </c>
      <c r="F582" s="2">
        <f t="shared" si="65"/>
        <v>3.748765000000001</v>
      </c>
      <c r="G582" s="2">
        <f t="shared" si="67"/>
        <v>3.8065400000000005</v>
      </c>
      <c r="H582" s="2">
        <f t="shared" si="63"/>
        <v>4.0803054999999979</v>
      </c>
      <c r="I582" s="2">
        <f t="array" ref="I582">SUMPRODUCT(B566:B585, (ROW(B566:B585)-ROW(B566)+1)) / (20*21/2)</f>
        <v>3.7523104761904764</v>
      </c>
      <c r="J582" s="2">
        <f t="shared" si="66"/>
        <v>3.7556862903565102</v>
      </c>
      <c r="K582" s="2">
        <f t="shared" si="68"/>
        <v>3.8104640309160591</v>
      </c>
    </row>
    <row r="583" spans="1:11" ht="13.5" x14ac:dyDescent="0.25">
      <c r="A583" s="4">
        <v>42851</v>
      </c>
      <c r="B583" s="2">
        <v>3.7618999999999998</v>
      </c>
      <c r="C583" s="2">
        <f t="shared" si="69"/>
        <v>8.799999999999919E-3</v>
      </c>
      <c r="D583" s="2">
        <f t="shared" si="70"/>
        <v>3.7444200000000003</v>
      </c>
      <c r="E583" s="2">
        <f t="shared" si="64"/>
        <v>3.7557500000000004</v>
      </c>
      <c r="F583" s="2">
        <f t="shared" si="65"/>
        <v>3.7470200000000005</v>
      </c>
      <c r="G583" s="2">
        <f t="shared" si="67"/>
        <v>3.8023520000000008</v>
      </c>
      <c r="H583" s="2">
        <f t="shared" si="63"/>
        <v>4.0777309999999982</v>
      </c>
      <c r="I583" s="2">
        <f t="array" ref="I583">SUMPRODUCT(B567:B586, (ROW(B567:B586)-ROW(B567)+1)) / (20*21/2)</f>
        <v>3.7569261904761908</v>
      </c>
      <c r="J583" s="2">
        <f t="shared" si="66"/>
        <v>3.7562780722273188</v>
      </c>
      <c r="K583" s="2">
        <f t="shared" si="68"/>
        <v>3.8085595591154293</v>
      </c>
    </row>
    <row r="584" spans="1:11" ht="13.5" x14ac:dyDescent="0.25">
      <c r="A584" s="4">
        <v>42852</v>
      </c>
      <c r="B584" s="2">
        <v>3.7618999999999998</v>
      </c>
      <c r="C584" s="2">
        <f t="shared" si="69"/>
        <v>0</v>
      </c>
      <c r="D584" s="2">
        <f t="shared" si="70"/>
        <v>3.74966</v>
      </c>
      <c r="E584" s="2">
        <f t="shared" si="64"/>
        <v>3.7583700000000002</v>
      </c>
      <c r="F584" s="2">
        <f t="shared" si="65"/>
        <v>3.7474600000000002</v>
      </c>
      <c r="G584" s="2">
        <f t="shared" si="67"/>
        <v>3.7988620000000011</v>
      </c>
      <c r="H584" s="2">
        <f t="shared" si="63"/>
        <v>4.0751564999999985</v>
      </c>
      <c r="I584" s="2">
        <f t="array" ref="I584">SUMPRODUCT(B568:B587, (ROW(B568:B587)-ROW(B568)+1)) / (20*21/2)</f>
        <v>3.7611261904761903</v>
      </c>
      <c r="J584" s="2">
        <f t="shared" si="66"/>
        <v>3.7568134939199549</v>
      </c>
      <c r="K584" s="2">
        <f t="shared" si="68"/>
        <v>3.8067297724834517</v>
      </c>
    </row>
    <row r="585" spans="1:11" ht="13.5" x14ac:dyDescent="0.25">
      <c r="A585" s="4">
        <v>42853</v>
      </c>
      <c r="B585" s="2">
        <v>3.7618999999999998</v>
      </c>
      <c r="C585" s="2">
        <f t="shared" si="69"/>
        <v>0</v>
      </c>
      <c r="D585" s="2">
        <f t="shared" si="70"/>
        <v>3.7549000000000001</v>
      </c>
      <c r="E585" s="2">
        <f t="shared" si="64"/>
        <v>3.7505199999999994</v>
      </c>
      <c r="F585" s="2">
        <f t="shared" si="65"/>
        <v>3.748335</v>
      </c>
      <c r="G585" s="2">
        <f t="shared" si="67"/>
        <v>3.7955460000000012</v>
      </c>
      <c r="H585" s="2">
        <f t="shared" si="63"/>
        <v>4.0725819999999979</v>
      </c>
      <c r="I585" s="2">
        <f t="array" ref="I585">SUMPRODUCT(B569:B588, (ROW(B569:B588)-ROW(B569)+1)) / (20*21/2)</f>
        <v>3.7651180952380954</v>
      </c>
      <c r="J585" s="2">
        <f t="shared" si="66"/>
        <v>3.7572979230704355</v>
      </c>
      <c r="K585" s="2">
        <f t="shared" si="68"/>
        <v>3.8049717421899829</v>
      </c>
    </row>
    <row r="586" spans="1:11" ht="13.5" x14ac:dyDescent="0.25">
      <c r="A586" s="4">
        <v>42857</v>
      </c>
      <c r="B586" s="2">
        <v>3.7968000000000002</v>
      </c>
      <c r="C586" s="2">
        <f t="shared" si="69"/>
        <v>3.4900000000000375E-2</v>
      </c>
      <c r="D586" s="2">
        <f t="shared" si="70"/>
        <v>3.7671199999999998</v>
      </c>
      <c r="E586" s="2">
        <f t="shared" si="64"/>
        <v>3.7548899999999996</v>
      </c>
      <c r="F586" s="2">
        <f t="shared" si="65"/>
        <v>3.7526999999999999</v>
      </c>
      <c r="G586" s="2">
        <f t="shared" si="67"/>
        <v>3.7929280000000007</v>
      </c>
      <c r="H586" s="2">
        <f t="shared" ref="H586:H649" si="71">AVERAGE(B387:B586)</f>
        <v>4.0701819999999982</v>
      </c>
      <c r="I586" s="2">
        <f t="array" ref="I586">SUMPRODUCT(B570:B589, (ROW(B570:B589)-ROW(B570)+1)) / (20*21/2)</f>
        <v>3.7689019047619046</v>
      </c>
      <c r="J586" s="2">
        <f t="shared" si="66"/>
        <v>3.7610600256351563</v>
      </c>
      <c r="K586" s="2">
        <f t="shared" si="68"/>
        <v>3.8046512817119442</v>
      </c>
    </row>
    <row r="587" spans="1:11" ht="13.5" x14ac:dyDescent="0.25">
      <c r="A587" s="4">
        <v>42858</v>
      </c>
      <c r="B587" s="2">
        <v>3.7968000000000002</v>
      </c>
      <c r="C587" s="2">
        <f t="shared" si="69"/>
        <v>0</v>
      </c>
      <c r="D587" s="2">
        <f t="shared" si="70"/>
        <v>3.7758600000000002</v>
      </c>
      <c r="E587" s="2">
        <f t="shared" si="64"/>
        <v>3.7592599999999998</v>
      </c>
      <c r="F587" s="2">
        <f t="shared" si="65"/>
        <v>3.7548850000000003</v>
      </c>
      <c r="G587" s="2">
        <f t="shared" si="67"/>
        <v>3.7903099999999998</v>
      </c>
      <c r="H587" s="2">
        <f t="shared" si="71"/>
        <v>4.0677819999999985</v>
      </c>
      <c r="I587" s="2">
        <f t="array" ref="I587">SUMPRODUCT(B571:B590, (ROW(B571:B590)-ROW(B571)+1)) / (20*21/2)</f>
        <v>3.7723528571428573</v>
      </c>
      <c r="J587" s="2">
        <f t="shared" si="66"/>
        <v>3.7644638327175226</v>
      </c>
      <c r="K587" s="2">
        <f t="shared" si="68"/>
        <v>3.8043433883114757</v>
      </c>
    </row>
    <row r="588" spans="1:11" ht="13.5" x14ac:dyDescent="0.25">
      <c r="A588" s="4">
        <v>42859</v>
      </c>
      <c r="B588" s="2">
        <v>3.7968000000000002</v>
      </c>
      <c r="C588" s="2">
        <f t="shared" si="69"/>
        <v>0</v>
      </c>
      <c r="D588" s="2">
        <f t="shared" si="70"/>
        <v>3.7828400000000002</v>
      </c>
      <c r="E588" s="2">
        <f t="shared" ref="E588:E651" si="72">AVERAGE(B579:B588)</f>
        <v>3.76363</v>
      </c>
      <c r="F588" s="2">
        <f t="shared" si="65"/>
        <v>3.7570700000000001</v>
      </c>
      <c r="G588" s="2">
        <f t="shared" si="67"/>
        <v>3.788565999999999</v>
      </c>
      <c r="H588" s="2">
        <f t="shared" si="71"/>
        <v>4.0653819999999978</v>
      </c>
      <c r="I588" s="2">
        <f t="array" ref="I588">SUMPRODUCT(B572:B591, (ROW(B572:B591)-ROW(B572)+1)) / (20*21/2)</f>
        <v>3.7705223809523809</v>
      </c>
      <c r="J588" s="2">
        <f t="shared" si="66"/>
        <v>3.7675434676968065</v>
      </c>
      <c r="K588" s="2">
        <f t="shared" si="68"/>
        <v>3.8040475691620061</v>
      </c>
    </row>
    <row r="589" spans="1:11" ht="13.5" x14ac:dyDescent="0.25">
      <c r="A589" s="4">
        <v>42860</v>
      </c>
      <c r="B589" s="2">
        <v>3.7968000000000002</v>
      </c>
      <c r="C589" s="2">
        <f t="shared" si="69"/>
        <v>0</v>
      </c>
      <c r="D589" s="2">
        <f t="shared" si="70"/>
        <v>3.7898200000000002</v>
      </c>
      <c r="E589" s="2">
        <f t="shared" si="72"/>
        <v>3.7697400000000001</v>
      </c>
      <c r="F589" s="2">
        <f t="shared" si="65"/>
        <v>3.7605649999999997</v>
      </c>
      <c r="G589" s="2">
        <f t="shared" si="67"/>
        <v>3.785947999999999</v>
      </c>
      <c r="H589" s="2">
        <f t="shared" si="71"/>
        <v>4.0628074999999981</v>
      </c>
      <c r="I589" s="2">
        <f t="array" ref="I589">SUMPRODUCT(B573:B592, (ROW(B573:B592)-ROW(B573)+1)) / (20*21/2)</f>
        <v>3.7736409523809527</v>
      </c>
      <c r="J589" s="2">
        <f t="shared" si="66"/>
        <v>3.7703298041066344</v>
      </c>
      <c r="K589" s="2">
        <f t="shared" si="68"/>
        <v>3.803763350763496</v>
      </c>
    </row>
    <row r="590" spans="1:11" ht="13.5" x14ac:dyDescent="0.25">
      <c r="A590" s="4">
        <v>42863</v>
      </c>
      <c r="B590" s="2">
        <v>3.7968000000000002</v>
      </c>
      <c r="C590" s="2">
        <f t="shared" si="69"/>
        <v>0</v>
      </c>
      <c r="D590" s="2">
        <f t="shared" si="70"/>
        <v>3.7968000000000002</v>
      </c>
      <c r="E590" s="2">
        <f t="shared" si="72"/>
        <v>3.7758499999999997</v>
      </c>
      <c r="F590" s="2">
        <f t="shared" si="65"/>
        <v>3.7636200000000004</v>
      </c>
      <c r="G590" s="2">
        <f t="shared" si="67"/>
        <v>3.7833299999999985</v>
      </c>
      <c r="H590" s="2">
        <f t="shared" si="71"/>
        <v>4.0602329999999975</v>
      </c>
      <c r="I590" s="2">
        <f t="array" ref="I590">SUMPRODUCT(B574:B593, (ROW(B574:B593)-ROW(B574)+1)) / (20*21/2)</f>
        <v>3.774801904761905</v>
      </c>
      <c r="J590" s="2">
        <f t="shared" si="66"/>
        <v>3.7728507751440978</v>
      </c>
      <c r="K590" s="2">
        <f t="shared" si="68"/>
        <v>3.8034902781845354</v>
      </c>
    </row>
    <row r="591" spans="1:11" ht="13.5" x14ac:dyDescent="0.25">
      <c r="A591" s="4">
        <v>42864</v>
      </c>
      <c r="B591" s="2">
        <v>3.7444000000000002</v>
      </c>
      <c r="C591" s="2">
        <f t="shared" si="69"/>
        <v>-5.2400000000000002E-2</v>
      </c>
      <c r="D591" s="2">
        <f t="shared" si="70"/>
        <v>3.7863199999999999</v>
      </c>
      <c r="E591" s="2">
        <f t="shared" si="72"/>
        <v>3.7767200000000001</v>
      </c>
      <c r="F591" s="2">
        <f t="shared" si="65"/>
        <v>3.764054999999999</v>
      </c>
      <c r="G591" s="2">
        <f t="shared" si="67"/>
        <v>3.7796639999999986</v>
      </c>
      <c r="H591" s="2">
        <f t="shared" si="71"/>
        <v>4.0573524999999977</v>
      </c>
      <c r="I591" s="2">
        <f t="array" ref="I591">SUMPRODUCT(B575:B594, (ROW(B575:B594)-ROW(B575)+1)) / (20*21/2)</f>
        <v>3.7732600000000001</v>
      </c>
      <c r="J591" s="2">
        <f t="shared" si="66"/>
        <v>3.7701411775113267</v>
      </c>
      <c r="K591" s="2">
        <f t="shared" si="68"/>
        <v>3.8011730123733773</v>
      </c>
    </row>
    <row r="592" spans="1:11" ht="13.5" x14ac:dyDescent="0.25">
      <c r="A592" s="4">
        <v>42865</v>
      </c>
      <c r="B592" s="2">
        <v>3.7968000000000002</v>
      </c>
      <c r="C592" s="2">
        <f t="shared" si="69"/>
        <v>5.2400000000000002E-2</v>
      </c>
      <c r="D592" s="2">
        <f t="shared" si="70"/>
        <v>3.7863199999999999</v>
      </c>
      <c r="E592" s="2">
        <f t="shared" si="72"/>
        <v>3.7810900000000003</v>
      </c>
      <c r="F592" s="2">
        <f t="shared" si="65"/>
        <v>3.7671099999999997</v>
      </c>
      <c r="G592" s="2">
        <f t="shared" si="67"/>
        <v>3.7770459999999986</v>
      </c>
      <c r="H592" s="2">
        <f t="shared" si="71"/>
        <v>4.0547339999999972</v>
      </c>
      <c r="I592" s="2">
        <f t="array" ref="I592">SUMPRODUCT(B576:B595, (ROW(B576:B595)-ROW(B576)+1)) / (20*21/2)</f>
        <v>3.7766257142857151</v>
      </c>
      <c r="J592" s="2">
        <f t="shared" si="66"/>
        <v>3.7726801129864387</v>
      </c>
      <c r="K592" s="2">
        <f t="shared" si="68"/>
        <v>3.8010015216920685</v>
      </c>
    </row>
    <row r="593" spans="1:11" ht="13.5" x14ac:dyDescent="0.25">
      <c r="A593" s="4">
        <v>42866</v>
      </c>
      <c r="B593" s="2">
        <v>3.7793000000000001</v>
      </c>
      <c r="C593" s="2">
        <f t="shared" si="69"/>
        <v>-1.7500000000000071E-2</v>
      </c>
      <c r="D593" s="2">
        <f t="shared" si="70"/>
        <v>3.7828200000000001</v>
      </c>
      <c r="E593" s="2">
        <f t="shared" si="72"/>
        <v>3.7828299999999997</v>
      </c>
      <c r="F593" s="2">
        <f t="shared" si="65"/>
        <v>3.7692900000000003</v>
      </c>
      <c r="G593" s="2">
        <f t="shared" si="67"/>
        <v>3.7740779999999989</v>
      </c>
      <c r="H593" s="2">
        <f t="shared" si="71"/>
        <v>4.0519844999999979</v>
      </c>
      <c r="I593" s="2">
        <f t="array" ref="I593">SUMPRODUCT(B577:B596, (ROW(B577:B596)-ROW(B577)+1)) / (20*21/2)</f>
        <v>3.7801576190476189</v>
      </c>
      <c r="J593" s="2">
        <f t="shared" si="66"/>
        <v>3.7733105784163015</v>
      </c>
      <c r="K593" s="2">
        <f t="shared" si="68"/>
        <v>3.800150481625713</v>
      </c>
    </row>
    <row r="594" spans="1:11" ht="13.5" x14ac:dyDescent="0.25">
      <c r="A594" s="4">
        <v>42867</v>
      </c>
      <c r="B594" s="2">
        <v>3.7530999999999999</v>
      </c>
      <c r="C594" s="2">
        <f t="shared" si="69"/>
        <v>-2.6200000000000223E-2</v>
      </c>
      <c r="D594" s="2">
        <f t="shared" si="70"/>
        <v>3.7740800000000001</v>
      </c>
      <c r="E594" s="2">
        <f t="shared" si="72"/>
        <v>3.7819500000000006</v>
      </c>
      <c r="F594" s="2">
        <f t="shared" si="65"/>
        <v>3.7701599999999997</v>
      </c>
      <c r="G594" s="2">
        <f t="shared" si="67"/>
        <v>3.7709359999999994</v>
      </c>
      <c r="H594" s="2">
        <f t="shared" si="71"/>
        <v>4.0491039999999971</v>
      </c>
      <c r="I594" s="2">
        <f t="array" ref="I594">SUMPRODUCT(B578:B597, (ROW(B578:B597)-ROW(B578)+1)) / (20*21/2)</f>
        <v>3.7784495238095239</v>
      </c>
      <c r="J594" s="2">
        <f t="shared" si="66"/>
        <v>3.771385761424273</v>
      </c>
      <c r="K594" s="2">
        <f t="shared" si="68"/>
        <v>3.7983053646992144</v>
      </c>
    </row>
    <row r="595" spans="1:11" ht="13.5" x14ac:dyDescent="0.25">
      <c r="A595" s="4">
        <v>42870</v>
      </c>
      <c r="B595" s="2">
        <v>3.8054999999999999</v>
      </c>
      <c r="C595" s="2">
        <f t="shared" si="69"/>
        <v>5.2400000000000002E-2</v>
      </c>
      <c r="D595" s="2">
        <f t="shared" si="70"/>
        <v>3.7758199999999995</v>
      </c>
      <c r="E595" s="2">
        <f t="shared" si="72"/>
        <v>3.7863100000000003</v>
      </c>
      <c r="F595" s="2">
        <f t="shared" si="65"/>
        <v>3.7684149999999996</v>
      </c>
      <c r="G595" s="2">
        <f t="shared" si="67"/>
        <v>3.7688419999999989</v>
      </c>
      <c r="H595" s="2">
        <f t="shared" si="71"/>
        <v>4.0464854999999984</v>
      </c>
      <c r="I595" s="2">
        <f t="array" ref="I595">SUMPRODUCT(B579:B598, (ROW(B579:B598)-ROW(B579)+1)) / (20*21/2)</f>
        <v>3.7767414285714289</v>
      </c>
      <c r="J595" s="2">
        <f t="shared" si="66"/>
        <v>3.7746347365267234</v>
      </c>
      <c r="K595" s="2">
        <f t="shared" si="68"/>
        <v>3.7985875072600299</v>
      </c>
    </row>
    <row r="596" spans="1:11" ht="13.5" x14ac:dyDescent="0.25">
      <c r="A596" s="4">
        <v>42871</v>
      </c>
      <c r="B596" s="2">
        <v>3.8054999999999999</v>
      </c>
      <c r="C596" s="2">
        <f t="shared" si="69"/>
        <v>0</v>
      </c>
      <c r="D596" s="2">
        <f t="shared" si="70"/>
        <v>3.7880400000000001</v>
      </c>
      <c r="E596" s="2">
        <f t="shared" si="72"/>
        <v>3.7871800000000002</v>
      </c>
      <c r="F596" s="2">
        <f t="shared" ref="F596:F659" si="73">AVERAGE(B577:B596)</f>
        <v>3.771034999999999</v>
      </c>
      <c r="G596" s="2">
        <f t="shared" si="67"/>
        <v>3.7667479999999984</v>
      </c>
      <c r="H596" s="2">
        <f t="shared" si="71"/>
        <v>4.043779999999999</v>
      </c>
      <c r="I596" s="2">
        <f t="array" ref="I596">SUMPRODUCT(B580:B599, (ROW(B580:B599)-ROW(B580)+1)) / (20*21/2)</f>
        <v>3.7717095238095237</v>
      </c>
      <c r="J596" s="2">
        <f t="shared" si="66"/>
        <v>3.7775742854289405</v>
      </c>
      <c r="K596" s="2">
        <f t="shared" si="68"/>
        <v>3.7988585854066956</v>
      </c>
    </row>
    <row r="597" spans="1:11" ht="13.5" x14ac:dyDescent="0.25">
      <c r="A597" s="4">
        <v>42872</v>
      </c>
      <c r="B597" s="2">
        <v>3.7530999999999999</v>
      </c>
      <c r="C597" s="2">
        <f t="shared" si="69"/>
        <v>-5.2400000000000002E-2</v>
      </c>
      <c r="D597" s="2">
        <f t="shared" si="70"/>
        <v>3.7793000000000001</v>
      </c>
      <c r="E597" s="2">
        <f t="shared" si="72"/>
        <v>3.7828099999999991</v>
      </c>
      <c r="F597" s="2">
        <f t="shared" si="73"/>
        <v>3.771034999999999</v>
      </c>
      <c r="G597" s="2">
        <f t="shared" si="67"/>
        <v>3.7637799999999983</v>
      </c>
      <c r="H597" s="2">
        <f t="shared" si="71"/>
        <v>4.0408124999999986</v>
      </c>
      <c r="I597" s="2">
        <f t="array" ref="I597">SUMPRODUCT(B581:B600, (ROW(B581:B600)-ROW(B581)+1)) / (20*21/2)</f>
        <v>3.7700847619047622</v>
      </c>
      <c r="J597" s="2">
        <f t="shared" ref="J597:J660" si="74">$J$4*B597+J596*(1-$J$4)</f>
        <v>3.775243401102375</v>
      </c>
      <c r="K597" s="2">
        <f t="shared" si="68"/>
        <v>3.7970641310770215</v>
      </c>
    </row>
    <row r="598" spans="1:11" ht="13.5" x14ac:dyDescent="0.25">
      <c r="A598" s="4">
        <v>42873</v>
      </c>
      <c r="B598" s="2">
        <v>3.7530999999999999</v>
      </c>
      <c r="C598" s="2">
        <f t="shared" si="69"/>
        <v>0</v>
      </c>
      <c r="D598" s="2">
        <f t="shared" si="70"/>
        <v>3.77406</v>
      </c>
      <c r="E598" s="2">
        <f t="shared" si="72"/>
        <v>3.7784400000000007</v>
      </c>
      <c r="F598" s="2">
        <f t="shared" si="73"/>
        <v>3.771034999999999</v>
      </c>
      <c r="G598" s="2">
        <f t="shared" si="67"/>
        <v>3.7620339999999981</v>
      </c>
      <c r="H598" s="2">
        <f t="shared" si="71"/>
        <v>4.0379319999999987</v>
      </c>
      <c r="I598" s="2">
        <f t="array" ref="I598">SUMPRODUCT(B582:B601, (ROW(B582:B601)-ROW(B582)+1)) / (20*21/2)</f>
        <v>3.7683771428571426</v>
      </c>
      <c r="J598" s="2">
        <f t="shared" si="74"/>
        <v>3.773134505759292</v>
      </c>
      <c r="K598" s="2">
        <f t="shared" si="68"/>
        <v>3.7953400475053733</v>
      </c>
    </row>
    <row r="599" spans="1:11" ht="13.5" x14ac:dyDescent="0.25">
      <c r="A599" s="4">
        <v>42874</v>
      </c>
      <c r="B599" s="2">
        <v>3.7181999999999999</v>
      </c>
      <c r="C599" s="2">
        <f t="shared" si="69"/>
        <v>-3.4899999999999931E-2</v>
      </c>
      <c r="D599" s="2">
        <f t="shared" si="70"/>
        <v>3.76708</v>
      </c>
      <c r="E599" s="2">
        <f t="shared" si="72"/>
        <v>3.7705800000000003</v>
      </c>
      <c r="F599" s="2">
        <f t="shared" si="73"/>
        <v>3.7701599999999997</v>
      </c>
      <c r="G599" s="2">
        <f t="shared" si="67"/>
        <v>3.7595899999999975</v>
      </c>
      <c r="H599" s="2">
        <f t="shared" si="71"/>
        <v>4.0348769999999989</v>
      </c>
      <c r="I599" s="2">
        <f t="array" ref="I599">SUMPRODUCT(B583:B602, (ROW(B583:B602)-ROW(B583)+1)) / (20*21/2)</f>
        <v>3.7707485714285709</v>
      </c>
      <c r="J599" s="2">
        <f t="shared" si="74"/>
        <v>3.7679026480679307</v>
      </c>
      <c r="K599" s="2">
        <f t="shared" si="68"/>
        <v>3.7923149476032019</v>
      </c>
    </row>
    <row r="600" spans="1:11" ht="13.5" x14ac:dyDescent="0.25">
      <c r="A600" s="4">
        <v>42877</v>
      </c>
      <c r="B600" s="2">
        <v>3.7530999999999999</v>
      </c>
      <c r="C600" s="2">
        <f t="shared" si="69"/>
        <v>3.4899999999999931E-2</v>
      </c>
      <c r="D600" s="2">
        <f t="shared" si="70"/>
        <v>3.7566000000000002</v>
      </c>
      <c r="E600" s="2">
        <f t="shared" si="72"/>
        <v>3.7662099999999996</v>
      </c>
      <c r="F600" s="2">
        <f t="shared" si="73"/>
        <v>3.7710300000000005</v>
      </c>
      <c r="G600" s="2">
        <f t="shared" si="67"/>
        <v>3.7592399999999975</v>
      </c>
      <c r="H600" s="2">
        <f t="shared" si="71"/>
        <v>4.0319965</v>
      </c>
      <c r="I600" s="2">
        <f t="array" ref="I600">SUMPRODUCT(B584:B603, (ROW(B584:B603)-ROW(B584)+1)) / (20*21/2)</f>
        <v>3.7729119047619042</v>
      </c>
      <c r="J600" s="2">
        <f t="shared" si="74"/>
        <v>3.7664928720614612</v>
      </c>
      <c r="K600" s="2">
        <f t="shared" si="68"/>
        <v>3.7907771065207232</v>
      </c>
    </row>
    <row r="601" spans="1:11" ht="13.5" x14ac:dyDescent="0.25">
      <c r="A601" s="4">
        <v>42878</v>
      </c>
      <c r="B601" s="2">
        <v>3.7530999999999999</v>
      </c>
      <c r="C601" s="2">
        <f t="shared" si="69"/>
        <v>0</v>
      </c>
      <c r="D601" s="2">
        <f t="shared" si="70"/>
        <v>3.7461199999999999</v>
      </c>
      <c r="E601" s="2">
        <f t="shared" si="72"/>
        <v>3.76708</v>
      </c>
      <c r="F601" s="2">
        <f t="shared" si="73"/>
        <v>3.7719000000000009</v>
      </c>
      <c r="G601" s="2">
        <f t="shared" si="67"/>
        <v>3.7588899999999974</v>
      </c>
      <c r="H601" s="2">
        <f t="shared" si="71"/>
        <v>4.0291594999999987</v>
      </c>
      <c r="I601" s="2">
        <f t="array" ref="I601">SUMPRODUCT(B585:B604, (ROW(B585:B604)-ROW(B585)+1)) / (20*21/2)</f>
        <v>3.773242380952381</v>
      </c>
      <c r="J601" s="2">
        <f t="shared" si="74"/>
        <v>3.7652173604365604</v>
      </c>
      <c r="K601" s="2">
        <f t="shared" si="68"/>
        <v>3.7892995729316752</v>
      </c>
    </row>
    <row r="602" spans="1:11" ht="13.5" x14ac:dyDescent="0.25">
      <c r="A602" s="4">
        <v>42879</v>
      </c>
      <c r="B602" s="2">
        <v>3.7968000000000002</v>
      </c>
      <c r="C602" s="2">
        <f t="shared" si="69"/>
        <v>4.3700000000000294E-2</v>
      </c>
      <c r="D602" s="2">
        <f t="shared" si="70"/>
        <v>3.7548599999999999</v>
      </c>
      <c r="E602" s="2">
        <f t="shared" si="72"/>
        <v>3.7670799999999991</v>
      </c>
      <c r="F602" s="2">
        <f t="shared" si="73"/>
        <v>3.7740850000000008</v>
      </c>
      <c r="G602" s="2">
        <f t="shared" si="67"/>
        <v>3.7615099999999972</v>
      </c>
      <c r="H602" s="2">
        <f t="shared" si="71"/>
        <v>4.0266284999999984</v>
      </c>
      <c r="I602" s="2">
        <f t="array" ref="I602">SUMPRODUCT(B586:B605, (ROW(B586:B605)-ROW(B586)+1)) / (20*21/2)</f>
        <v>3.7709947619047619</v>
      </c>
      <c r="J602" s="2">
        <f t="shared" si="74"/>
        <v>3.7682252308711739</v>
      </c>
      <c r="K602" s="2">
        <f t="shared" si="68"/>
        <v>3.7895937073265116</v>
      </c>
    </row>
    <row r="603" spans="1:11" ht="13.5" x14ac:dyDescent="0.25">
      <c r="A603" s="4">
        <v>42880</v>
      </c>
      <c r="B603" s="2">
        <v>3.7968000000000002</v>
      </c>
      <c r="C603" s="2">
        <f t="shared" si="69"/>
        <v>0</v>
      </c>
      <c r="D603" s="2">
        <f t="shared" si="70"/>
        <v>3.7636000000000003</v>
      </c>
      <c r="E603" s="2">
        <f t="shared" si="72"/>
        <v>3.7688299999999999</v>
      </c>
      <c r="F603" s="2">
        <f t="shared" si="73"/>
        <v>3.7758300000000014</v>
      </c>
      <c r="G603" s="2">
        <f t="shared" si="67"/>
        <v>3.7623839999999973</v>
      </c>
      <c r="H603" s="2">
        <f t="shared" si="71"/>
        <v>4.0237044999999982</v>
      </c>
      <c r="I603" s="2">
        <f t="array" ref="I603">SUMPRODUCT(B587:B606, (ROW(B587:B606)-ROW(B587)+1)) / (20*21/2)</f>
        <v>3.7687890476190482</v>
      </c>
      <c r="J603" s="2">
        <f t="shared" si="74"/>
        <v>3.7709466374548719</v>
      </c>
      <c r="K603" s="2">
        <f t="shared" si="68"/>
        <v>3.7898763070391972</v>
      </c>
    </row>
    <row r="604" spans="1:11" ht="13.5" x14ac:dyDescent="0.25">
      <c r="A604" s="4">
        <v>42881</v>
      </c>
      <c r="B604" s="2">
        <v>3.7793000000000001</v>
      </c>
      <c r="C604" s="2">
        <f t="shared" si="69"/>
        <v>-1.7500000000000071E-2</v>
      </c>
      <c r="D604" s="2">
        <f t="shared" si="70"/>
        <v>3.7758200000000004</v>
      </c>
      <c r="E604" s="2">
        <f t="shared" si="72"/>
        <v>3.7714500000000002</v>
      </c>
      <c r="F604" s="2">
        <f t="shared" si="73"/>
        <v>3.7767000000000017</v>
      </c>
      <c r="G604" s="2">
        <f t="shared" si="67"/>
        <v>3.7620339999999981</v>
      </c>
      <c r="H604" s="2">
        <f t="shared" si="71"/>
        <v>4.020780499999999</v>
      </c>
      <c r="I604" s="2">
        <f t="array" ref="I604">SUMPRODUCT(B588:B607, (ROW(B588:B607)-ROW(B588)+1)) / (20*21/2)</f>
        <v>3.761524761904762</v>
      </c>
      <c r="J604" s="2">
        <f t="shared" si="74"/>
        <v>3.7717421957925032</v>
      </c>
      <c r="K604" s="2">
        <f t="shared" si="68"/>
        <v>3.7894615499004054</v>
      </c>
    </row>
    <row r="605" spans="1:11" ht="13.5" x14ac:dyDescent="0.25">
      <c r="A605" s="4">
        <v>42884</v>
      </c>
      <c r="B605" s="2">
        <v>3.7530999999999999</v>
      </c>
      <c r="C605" s="2">
        <f t="shared" si="69"/>
        <v>-2.6200000000000223E-2</v>
      </c>
      <c r="D605" s="2">
        <f t="shared" si="70"/>
        <v>3.7758200000000004</v>
      </c>
      <c r="E605" s="2">
        <f t="shared" si="72"/>
        <v>3.7662100000000009</v>
      </c>
      <c r="F605" s="2">
        <f t="shared" si="73"/>
        <v>3.7762600000000015</v>
      </c>
      <c r="G605" s="2">
        <f t="shared" si="67"/>
        <v>3.7630799999999982</v>
      </c>
      <c r="H605" s="2">
        <f t="shared" si="71"/>
        <v>4.0175074999999989</v>
      </c>
      <c r="I605" s="2">
        <f t="array" ref="I605">SUMPRODUCT(B589:B608, (ROW(B589:B608)-ROW(B589)+1)) / (20*21/2)</f>
        <v>3.762636666666666</v>
      </c>
      <c r="J605" s="2">
        <f t="shared" si="74"/>
        <v>3.7699667485741699</v>
      </c>
      <c r="K605" s="2">
        <f t="shared" si="68"/>
        <v>3.788035606767056</v>
      </c>
    </row>
    <row r="606" spans="1:11" ht="13.5" x14ac:dyDescent="0.25">
      <c r="A606" s="4">
        <v>42885</v>
      </c>
      <c r="B606" s="2">
        <v>3.7530999999999999</v>
      </c>
      <c r="C606" s="2">
        <f t="shared" si="69"/>
        <v>0</v>
      </c>
      <c r="D606" s="2">
        <f t="shared" si="70"/>
        <v>3.7758200000000004</v>
      </c>
      <c r="E606" s="2">
        <f t="shared" si="72"/>
        <v>3.7609700000000004</v>
      </c>
      <c r="F606" s="2">
        <f t="shared" si="73"/>
        <v>3.7740750000000007</v>
      </c>
      <c r="G606" s="2">
        <f t="shared" si="67"/>
        <v>3.7634279999999984</v>
      </c>
      <c r="H606" s="2">
        <f t="shared" si="71"/>
        <v>4.0145834999999996</v>
      </c>
      <c r="I606" s="2">
        <f t="array" ref="I606">SUMPRODUCT(B590:B609, (ROW(B590:B609)-ROW(B590)+1)) / (20*21/2)</f>
        <v>3.7638247619047611</v>
      </c>
      <c r="J606" s="2">
        <f t="shared" si="74"/>
        <v>3.7683603915671062</v>
      </c>
      <c r="K606" s="2">
        <f t="shared" si="68"/>
        <v>3.7866655829722693</v>
      </c>
    </row>
    <row r="607" spans="1:11" ht="13.5" x14ac:dyDescent="0.25">
      <c r="A607" s="4">
        <v>42886</v>
      </c>
      <c r="B607" s="2">
        <v>3.6978</v>
      </c>
      <c r="C607" s="2">
        <f t="shared" si="69"/>
        <v>-5.5299999999999905E-2</v>
      </c>
      <c r="D607" s="2">
        <f t="shared" si="70"/>
        <v>3.7560200000000004</v>
      </c>
      <c r="E607" s="2">
        <f t="shared" si="72"/>
        <v>3.7554400000000001</v>
      </c>
      <c r="F607" s="2">
        <f t="shared" si="73"/>
        <v>3.7691250000000003</v>
      </c>
      <c r="G607" s="2">
        <f t="shared" si="67"/>
        <v>3.7616239999999981</v>
      </c>
      <c r="H607" s="2">
        <f t="shared" si="71"/>
        <v>4.0113829999999995</v>
      </c>
      <c r="I607" s="2">
        <f t="array" ref="I607">SUMPRODUCT(B591:B610, (ROW(B591:B610)-ROW(B591)+1)) / (20*21/2)</f>
        <v>3.7650890476190475</v>
      </c>
      <c r="J607" s="2">
        <f t="shared" si="74"/>
        <v>3.7616403542750008</v>
      </c>
      <c r="K607" s="2">
        <f t="shared" si="68"/>
        <v>3.7831806581498273</v>
      </c>
    </row>
    <row r="608" spans="1:11" ht="13.5" x14ac:dyDescent="0.25">
      <c r="A608" s="4">
        <v>42887</v>
      </c>
      <c r="B608" s="2">
        <v>3.7808000000000002</v>
      </c>
      <c r="C608" s="2">
        <f t="shared" si="69"/>
        <v>8.3000000000000185E-2</v>
      </c>
      <c r="D608" s="2">
        <f t="shared" si="70"/>
        <v>3.7528199999999998</v>
      </c>
      <c r="E608" s="2">
        <f t="shared" si="72"/>
        <v>3.7582099999999996</v>
      </c>
      <c r="F608" s="2">
        <f t="shared" si="73"/>
        <v>3.7683249999999999</v>
      </c>
      <c r="G608" s="2">
        <f t="shared" si="67"/>
        <v>3.7621779999999982</v>
      </c>
      <c r="H608" s="2">
        <f t="shared" si="71"/>
        <v>4.0085974999999996</v>
      </c>
      <c r="I608" s="2">
        <f t="array" ref="I608">SUMPRODUCT(B592:B611, (ROW(B592:B611)-ROW(B592)+1)) / (20*21/2)</f>
        <v>3.77522</v>
      </c>
      <c r="J608" s="2">
        <f t="shared" si="74"/>
        <v>3.7634650824392866</v>
      </c>
      <c r="K608" s="2">
        <f t="shared" si="68"/>
        <v>3.7830872990066968</v>
      </c>
    </row>
    <row r="609" spans="1:11" ht="13.5" x14ac:dyDescent="0.25">
      <c r="A609" s="4">
        <v>42888</v>
      </c>
      <c r="B609" s="2">
        <v>3.7808000000000002</v>
      </c>
      <c r="C609" s="2">
        <f t="shared" si="69"/>
        <v>0</v>
      </c>
      <c r="D609" s="2">
        <f t="shared" si="70"/>
        <v>3.75312</v>
      </c>
      <c r="E609" s="2">
        <f t="shared" si="72"/>
        <v>3.7644700000000002</v>
      </c>
      <c r="F609" s="2">
        <f t="shared" si="73"/>
        <v>3.767525</v>
      </c>
      <c r="G609" s="2">
        <f t="shared" si="67"/>
        <v>3.7609859999999986</v>
      </c>
      <c r="H609" s="2">
        <f t="shared" si="71"/>
        <v>4.0057684999999994</v>
      </c>
      <c r="I609" s="2">
        <f t="array" ref="I609">SUMPRODUCT(B593:B612, (ROW(B593:B612)-ROW(B593)+1)) / (20*21/2)</f>
        <v>3.7847380952380951</v>
      </c>
      <c r="J609" s="2">
        <f t="shared" si="74"/>
        <v>3.7651160269688786</v>
      </c>
      <c r="K609" s="2">
        <f t="shared" si="68"/>
        <v>3.7829976010064343</v>
      </c>
    </row>
    <row r="610" spans="1:11" ht="13.5" x14ac:dyDescent="0.25">
      <c r="A610" s="4">
        <v>42891</v>
      </c>
      <c r="B610" s="2">
        <v>3.7808000000000002</v>
      </c>
      <c r="C610" s="2">
        <f t="shared" si="69"/>
        <v>0</v>
      </c>
      <c r="D610" s="2">
        <f t="shared" si="70"/>
        <v>3.7586599999999999</v>
      </c>
      <c r="E610" s="2">
        <f t="shared" si="72"/>
        <v>3.7672400000000001</v>
      </c>
      <c r="F610" s="2">
        <f t="shared" si="73"/>
        <v>3.7667249999999997</v>
      </c>
      <c r="G610" s="2">
        <f t="shared" si="67"/>
        <v>3.7617139999999991</v>
      </c>
      <c r="H610" s="2">
        <f t="shared" si="71"/>
        <v>4.0029829999999986</v>
      </c>
      <c r="I610" s="2">
        <f t="array" ref="I610">SUMPRODUCT(B594:B613, (ROW(B594:B613)-ROW(B594)+1)) / (20*21/2)</f>
        <v>3.7938928571428572</v>
      </c>
      <c r="J610" s="2">
        <f t="shared" si="74"/>
        <v>3.7666097386861286</v>
      </c>
      <c r="K610" s="2">
        <f t="shared" si="68"/>
        <v>3.7829114205748096</v>
      </c>
    </row>
    <row r="611" spans="1:11" ht="13.5" x14ac:dyDescent="0.25">
      <c r="A611" s="4">
        <v>42892</v>
      </c>
      <c r="B611" s="2">
        <v>3.8731</v>
      </c>
      <c r="C611" s="2">
        <f t="shared" si="69"/>
        <v>9.2299999999999827E-2</v>
      </c>
      <c r="D611" s="2">
        <f t="shared" si="70"/>
        <v>3.7826599999999999</v>
      </c>
      <c r="E611" s="2">
        <f t="shared" si="72"/>
        <v>3.7792400000000002</v>
      </c>
      <c r="F611" s="2">
        <f t="shared" si="73"/>
        <v>3.7731599999999994</v>
      </c>
      <c r="G611" s="2">
        <f t="shared" si="67"/>
        <v>3.7641139999999988</v>
      </c>
      <c r="H611" s="2">
        <f t="shared" si="71"/>
        <v>4.0006589999999989</v>
      </c>
      <c r="I611" s="2">
        <f t="array" ref="I611">SUMPRODUCT(B595:B614, (ROW(B595:B614)-ROW(B595)+1)) / (20*21/2)</f>
        <v>3.8026009523809523</v>
      </c>
      <c r="J611" s="2">
        <f t="shared" si="74"/>
        <v>3.7767516683350686</v>
      </c>
      <c r="K611" s="2">
        <f t="shared" si="68"/>
        <v>3.7864482276110918</v>
      </c>
    </row>
    <row r="612" spans="1:11" ht="13.5" x14ac:dyDescent="0.25">
      <c r="A612" s="4">
        <v>42893</v>
      </c>
      <c r="B612" s="2">
        <v>3.8731</v>
      </c>
      <c r="C612" s="2">
        <f t="shared" si="69"/>
        <v>0</v>
      </c>
      <c r="D612" s="2">
        <f t="shared" si="70"/>
        <v>3.8177200000000004</v>
      </c>
      <c r="E612" s="2">
        <f t="shared" si="72"/>
        <v>3.7868699999999995</v>
      </c>
      <c r="F612" s="2">
        <f t="shared" si="73"/>
        <v>3.7769749999999989</v>
      </c>
      <c r="G612" s="2">
        <f t="shared" si="67"/>
        <v>3.766513999999999</v>
      </c>
      <c r="H612" s="2">
        <f t="shared" si="71"/>
        <v>3.9983349999999995</v>
      </c>
      <c r="I612" s="2">
        <f t="array" ref="I612">SUMPRODUCT(B596:B615, (ROW(B596:B615)-ROW(B596)+1)) / (20*21/2)</f>
        <v>3.8124899999999999</v>
      </c>
      <c r="J612" s="2">
        <f t="shared" si="74"/>
        <v>3.7859276999222047</v>
      </c>
      <c r="K612" s="2">
        <f t="shared" si="68"/>
        <v>3.7898463363322255</v>
      </c>
    </row>
    <row r="613" spans="1:11" ht="13.5" x14ac:dyDescent="0.25">
      <c r="A613" s="4">
        <v>42894</v>
      </c>
      <c r="B613" s="2">
        <v>3.8731</v>
      </c>
      <c r="C613" s="2">
        <f t="shared" si="69"/>
        <v>0</v>
      </c>
      <c r="D613" s="2">
        <f t="shared" si="70"/>
        <v>3.8361800000000001</v>
      </c>
      <c r="E613" s="2">
        <f t="shared" si="72"/>
        <v>3.7945000000000002</v>
      </c>
      <c r="F613" s="2">
        <f t="shared" si="73"/>
        <v>3.7816649999999989</v>
      </c>
      <c r="G613" s="2">
        <f t="shared" si="67"/>
        <v>3.7680399999999992</v>
      </c>
      <c r="H613" s="2">
        <f t="shared" si="71"/>
        <v>3.9959674999999999</v>
      </c>
      <c r="I613" s="2">
        <f t="array" ref="I613">SUMPRODUCT(B597:B616, (ROW(B597:B616)-ROW(B597)+1)) / (20*21/2)</f>
        <v>3.8202171428571425</v>
      </c>
      <c r="J613" s="2">
        <f t="shared" si="74"/>
        <v>3.7942298237391374</v>
      </c>
      <c r="K613" s="2">
        <f t="shared" si="68"/>
        <v>3.7931111858878248</v>
      </c>
    </row>
    <row r="614" spans="1:11" ht="13.5" x14ac:dyDescent="0.25">
      <c r="A614" s="4">
        <v>42895</v>
      </c>
      <c r="B614" s="2">
        <v>3.8731</v>
      </c>
      <c r="C614" s="2">
        <f t="shared" si="69"/>
        <v>0</v>
      </c>
      <c r="D614" s="2">
        <f t="shared" si="70"/>
        <v>3.8546400000000007</v>
      </c>
      <c r="E614" s="2">
        <f t="shared" si="72"/>
        <v>3.8038800000000004</v>
      </c>
      <c r="F614" s="2">
        <f t="shared" si="73"/>
        <v>3.7876649999999992</v>
      </c>
      <c r="G614" s="2">
        <f t="shared" si="67"/>
        <v>3.7704399999999993</v>
      </c>
      <c r="H614" s="2">
        <f t="shared" si="71"/>
        <v>3.9935125000000005</v>
      </c>
      <c r="I614" s="2">
        <f t="array" ref="I614">SUMPRODUCT(B598:B617, (ROW(B598:B617)-ROW(B598)+1)) / (20*21/2)</f>
        <v>3.8276223809523811</v>
      </c>
      <c r="J614" s="2">
        <f t="shared" si="74"/>
        <v>3.8017412690973145</v>
      </c>
      <c r="K614" s="2">
        <f t="shared" si="68"/>
        <v>3.796248002127518</v>
      </c>
    </row>
    <row r="615" spans="1:11" ht="13.5" x14ac:dyDescent="0.25">
      <c r="A615" s="4">
        <v>42898</v>
      </c>
      <c r="B615" s="2">
        <v>3.8915000000000002</v>
      </c>
      <c r="C615" s="2">
        <f t="shared" si="69"/>
        <v>1.8400000000000194E-2</v>
      </c>
      <c r="D615" s="2">
        <f t="shared" si="70"/>
        <v>3.8767800000000001</v>
      </c>
      <c r="E615" s="2">
        <f t="shared" si="72"/>
        <v>3.81772</v>
      </c>
      <c r="F615" s="2">
        <f t="shared" si="73"/>
        <v>3.7919649999999998</v>
      </c>
      <c r="G615" s="2">
        <f t="shared" si="67"/>
        <v>3.7733819999999993</v>
      </c>
      <c r="H615" s="2">
        <f t="shared" si="71"/>
        <v>3.9907130000000008</v>
      </c>
      <c r="I615" s="2">
        <f t="array" ref="I615">SUMPRODUCT(B599:B618, (ROW(B599:B618)-ROW(B599)+1)) / (20*21/2)</f>
        <v>3.8344561904761902</v>
      </c>
      <c r="J615" s="2">
        <f t="shared" si="74"/>
        <v>3.8102897196594752</v>
      </c>
      <c r="K615" s="2">
        <f t="shared" si="68"/>
        <v>3.7999833745931055</v>
      </c>
    </row>
    <row r="616" spans="1:11" ht="13.5" x14ac:dyDescent="0.25">
      <c r="A616" s="4">
        <v>42899</v>
      </c>
      <c r="B616" s="2">
        <v>3.8731</v>
      </c>
      <c r="C616" s="2">
        <f t="shared" si="69"/>
        <v>-1.8400000000000194E-2</v>
      </c>
      <c r="D616" s="2">
        <f t="shared" si="70"/>
        <v>3.8767800000000001</v>
      </c>
      <c r="E616" s="2">
        <f t="shared" si="72"/>
        <v>3.8297200000000005</v>
      </c>
      <c r="F616" s="2">
        <f t="shared" si="73"/>
        <v>3.7953449999999989</v>
      </c>
      <c r="G616" s="2">
        <f t="shared" si="67"/>
        <v>3.7766539999999993</v>
      </c>
      <c r="H616" s="2">
        <f t="shared" si="71"/>
        <v>3.9878215000000008</v>
      </c>
      <c r="I616" s="2">
        <f t="array" ref="I616">SUMPRODUCT(B600:B619, (ROW(B600:B619)-ROW(B600)+1)) / (20*21/2)</f>
        <v>3.8407185714285714</v>
      </c>
      <c r="J616" s="2">
        <f t="shared" si="74"/>
        <v>3.8162716511204775</v>
      </c>
      <c r="K616" s="2">
        <f t="shared" si="68"/>
        <v>3.8028506932365134</v>
      </c>
    </row>
    <row r="617" spans="1:11" ht="13.5" x14ac:dyDescent="0.25">
      <c r="A617" s="4">
        <v>42900</v>
      </c>
      <c r="B617" s="2">
        <v>3.8731</v>
      </c>
      <c r="C617" s="2">
        <f t="shared" si="69"/>
        <v>0</v>
      </c>
      <c r="D617" s="2">
        <f t="shared" si="70"/>
        <v>3.8767800000000001</v>
      </c>
      <c r="E617" s="2">
        <f t="shared" si="72"/>
        <v>3.8472500000000003</v>
      </c>
      <c r="F617" s="2">
        <f t="shared" si="73"/>
        <v>3.8013449999999991</v>
      </c>
      <c r="G617" s="2">
        <f t="shared" si="67"/>
        <v>3.7790539999999995</v>
      </c>
      <c r="H617" s="2">
        <f t="shared" si="71"/>
        <v>3.9849300000000012</v>
      </c>
      <c r="I617" s="2">
        <f t="array" ref="I617">SUMPRODUCT(B601:B620, (ROW(B601:B620)-ROW(B601)+1)) / (20*21/2)</f>
        <v>3.8462433333333332</v>
      </c>
      <c r="J617" s="2">
        <f t="shared" si="74"/>
        <v>3.8216838748232891</v>
      </c>
      <c r="K617" s="2">
        <f t="shared" si="68"/>
        <v>3.8056055680115524</v>
      </c>
    </row>
    <row r="618" spans="1:11" ht="13.5" x14ac:dyDescent="0.25">
      <c r="A618" s="4">
        <v>42901</v>
      </c>
      <c r="B618" s="2">
        <v>3.8731</v>
      </c>
      <c r="C618" s="2">
        <f t="shared" si="69"/>
        <v>0</v>
      </c>
      <c r="D618" s="2">
        <f t="shared" si="70"/>
        <v>3.8767800000000001</v>
      </c>
      <c r="E618" s="2">
        <f t="shared" si="72"/>
        <v>3.8564800000000004</v>
      </c>
      <c r="F618" s="2">
        <f t="shared" si="73"/>
        <v>3.8073449999999989</v>
      </c>
      <c r="G618" s="2">
        <f t="shared" si="67"/>
        <v>3.7814539999999992</v>
      </c>
      <c r="H618" s="2">
        <f t="shared" si="71"/>
        <v>3.9820385000000016</v>
      </c>
      <c r="I618" s="2">
        <f t="array" ref="I618">SUMPRODUCT(B602:B621, (ROW(B602:B621)-ROW(B602)+1)) / (20*21/2)</f>
        <v>3.8511966666666662</v>
      </c>
      <c r="J618" s="2">
        <f t="shared" si="74"/>
        <v>3.8265806486496423</v>
      </c>
      <c r="K618" s="2">
        <f t="shared" si="68"/>
        <v>3.8082524084816876</v>
      </c>
    </row>
    <row r="619" spans="1:11" ht="13.5" x14ac:dyDescent="0.25">
      <c r="A619" s="4">
        <v>42902</v>
      </c>
      <c r="B619" s="2">
        <v>3.8731</v>
      </c>
      <c r="C619" s="2">
        <f t="shared" si="69"/>
        <v>0</v>
      </c>
      <c r="D619" s="2">
        <f t="shared" si="70"/>
        <v>3.8767800000000001</v>
      </c>
      <c r="E619" s="2">
        <f t="shared" si="72"/>
        <v>3.8657100000000009</v>
      </c>
      <c r="F619" s="2">
        <f t="shared" si="73"/>
        <v>3.8150899999999992</v>
      </c>
      <c r="G619" s="2">
        <f t="shared" si="67"/>
        <v>3.7843779999999994</v>
      </c>
      <c r="H619" s="2">
        <f t="shared" si="71"/>
        <v>3.9791470000000015</v>
      </c>
      <c r="I619" s="2">
        <f t="array" ref="I619">SUMPRODUCT(B603:B622, (ROW(B603:B622)-ROW(B603)+1)) / (20*21/2)</f>
        <v>3.8503023809523809</v>
      </c>
      <c r="J619" s="2">
        <f t="shared" si="74"/>
        <v>3.8310110630639618</v>
      </c>
      <c r="K619" s="2">
        <f t="shared" si="68"/>
        <v>3.8107954512863276</v>
      </c>
    </row>
    <row r="620" spans="1:11" ht="13.5" x14ac:dyDescent="0.25">
      <c r="A620" s="4">
        <v>42905</v>
      </c>
      <c r="B620" s="2">
        <v>3.8731</v>
      </c>
      <c r="C620" s="2">
        <f t="shared" si="69"/>
        <v>0</v>
      </c>
      <c r="D620" s="2">
        <f t="shared" si="70"/>
        <v>3.8731</v>
      </c>
      <c r="E620" s="2">
        <f t="shared" si="72"/>
        <v>3.8749400000000001</v>
      </c>
      <c r="F620" s="2">
        <f t="shared" si="73"/>
        <v>3.8210899999999994</v>
      </c>
      <c r="G620" s="2">
        <f t="shared" si="67"/>
        <v>3.7871259999999989</v>
      </c>
      <c r="H620" s="2">
        <f t="shared" si="71"/>
        <v>3.9768230000000013</v>
      </c>
      <c r="I620" s="2">
        <f t="array" ref="I620">SUMPRODUCT(B604:B623, (ROW(B604:B623)-ROW(B604)+1)) / (20*21/2)</f>
        <v>3.8493085714285717</v>
      </c>
      <c r="J620" s="2">
        <f t="shared" si="74"/>
        <v>3.8350195332483463</v>
      </c>
      <c r="K620" s="2">
        <f t="shared" si="68"/>
        <v>3.8132387669221579</v>
      </c>
    </row>
    <row r="621" spans="1:11" ht="13.5" x14ac:dyDescent="0.25">
      <c r="A621" s="4">
        <v>42906</v>
      </c>
      <c r="B621" s="2">
        <v>3.8731</v>
      </c>
      <c r="C621" s="2">
        <f t="shared" si="69"/>
        <v>0</v>
      </c>
      <c r="D621" s="2">
        <f t="shared" si="70"/>
        <v>3.8731</v>
      </c>
      <c r="E621" s="2">
        <f t="shared" si="72"/>
        <v>3.8749400000000001</v>
      </c>
      <c r="F621" s="2">
        <f t="shared" si="73"/>
        <v>3.8270899999999992</v>
      </c>
      <c r="G621" s="2">
        <f t="shared" si="67"/>
        <v>3.7898739999999989</v>
      </c>
      <c r="H621" s="2">
        <f t="shared" si="71"/>
        <v>3.9744990000000011</v>
      </c>
      <c r="I621" s="2">
        <f t="array" ref="I621">SUMPRODUCT(B605:B624, (ROW(B605:B624)-ROW(B605)+1)) / (20*21/2)</f>
        <v>3.8534914285714286</v>
      </c>
      <c r="J621" s="2">
        <f t="shared" si="74"/>
        <v>3.8386462443675513</v>
      </c>
      <c r="K621" s="2">
        <f t="shared" si="68"/>
        <v>3.8155862662585438</v>
      </c>
    </row>
    <row r="622" spans="1:11" ht="13.5" x14ac:dyDescent="0.25">
      <c r="A622" s="4">
        <v>42907</v>
      </c>
      <c r="B622" s="2">
        <v>3.8176999999999999</v>
      </c>
      <c r="C622" s="2">
        <f t="shared" si="69"/>
        <v>-5.5400000000000116E-2</v>
      </c>
      <c r="D622" s="2">
        <f t="shared" si="70"/>
        <v>3.8620199999999998</v>
      </c>
      <c r="E622" s="2">
        <f t="shared" si="72"/>
        <v>3.8694000000000002</v>
      </c>
      <c r="F622" s="2">
        <f t="shared" si="73"/>
        <v>3.8281349999999996</v>
      </c>
      <c r="G622" s="2">
        <f t="shared" si="67"/>
        <v>3.7915139999999989</v>
      </c>
      <c r="H622" s="2">
        <f t="shared" si="71"/>
        <v>3.971985000000001</v>
      </c>
      <c r="I622" s="2">
        <f t="array" ref="I622">SUMPRODUCT(B606:B625, (ROW(B606:B625)-ROW(B606)+1)) / (20*21/2)</f>
        <v>3.8572276190476189</v>
      </c>
      <c r="J622" s="2">
        <f t="shared" si="74"/>
        <v>3.836651363951594</v>
      </c>
      <c r="K622" s="2">
        <f t="shared" si="68"/>
        <v>3.8156691577778168</v>
      </c>
    </row>
    <row r="623" spans="1:11" ht="13.5" x14ac:dyDescent="0.25">
      <c r="A623" s="4">
        <v>42908</v>
      </c>
      <c r="B623" s="2">
        <v>3.8176999999999999</v>
      </c>
      <c r="C623" s="2">
        <f t="shared" si="69"/>
        <v>0</v>
      </c>
      <c r="D623" s="2">
        <f t="shared" si="70"/>
        <v>3.85094</v>
      </c>
      <c r="E623" s="2">
        <f t="shared" si="72"/>
        <v>3.8638600000000003</v>
      </c>
      <c r="F623" s="2">
        <f t="shared" si="73"/>
        <v>3.82918</v>
      </c>
      <c r="G623" s="2">
        <f t="shared" si="67"/>
        <v>3.7931539999999995</v>
      </c>
      <c r="H623" s="2">
        <f t="shared" si="71"/>
        <v>3.9695149999999999</v>
      </c>
      <c r="I623" s="2">
        <f t="array" ref="I623">SUMPRODUCT(B607:B626, (ROW(B607:B626)-ROW(B607)+1)) / (20*21/2)</f>
        <v>3.8603923809523804</v>
      </c>
      <c r="J623" s="2">
        <f t="shared" si="74"/>
        <v>3.8348464721466802</v>
      </c>
      <c r="K623" s="2">
        <f t="shared" si="68"/>
        <v>3.8157487986492753</v>
      </c>
    </row>
    <row r="624" spans="1:11" ht="13.5" x14ac:dyDescent="0.25">
      <c r="A624" s="4">
        <v>42909</v>
      </c>
      <c r="B624" s="2">
        <v>3.8731</v>
      </c>
      <c r="C624" s="2">
        <f t="shared" si="69"/>
        <v>5.5400000000000116E-2</v>
      </c>
      <c r="D624" s="2">
        <f t="shared" si="70"/>
        <v>3.85094</v>
      </c>
      <c r="E624" s="2">
        <f t="shared" si="72"/>
        <v>3.8638600000000003</v>
      </c>
      <c r="F624" s="2">
        <f t="shared" si="73"/>
        <v>3.8338700000000001</v>
      </c>
      <c r="G624" s="2">
        <f t="shared" si="67"/>
        <v>3.7959019999999994</v>
      </c>
      <c r="H624" s="2">
        <f t="shared" si="71"/>
        <v>3.9677145</v>
      </c>
      <c r="I624" s="2">
        <f t="array" ref="I624">SUMPRODUCT(B608:B627, (ROW(B608:B627)-ROW(B608)+1)) / (20*21/2)</f>
        <v>3.8594714285714278</v>
      </c>
      <c r="J624" s="2">
        <f t="shared" si="74"/>
        <v>3.8384896652755676</v>
      </c>
      <c r="K624" s="2">
        <f t="shared" si="68"/>
        <v>3.8179978653689117</v>
      </c>
    </row>
    <row r="625" spans="1:11" ht="13.5" x14ac:dyDescent="0.25">
      <c r="A625" s="4">
        <v>42914</v>
      </c>
      <c r="B625" s="2">
        <v>3.8731</v>
      </c>
      <c r="C625" s="2">
        <f t="shared" si="69"/>
        <v>0</v>
      </c>
      <c r="D625" s="2">
        <f t="shared" si="70"/>
        <v>3.85094</v>
      </c>
      <c r="E625" s="2">
        <f t="shared" si="72"/>
        <v>3.8620199999999998</v>
      </c>
      <c r="F625" s="2">
        <f t="shared" si="73"/>
        <v>3.8398699999999999</v>
      </c>
      <c r="G625" s="2">
        <f t="shared" si="67"/>
        <v>3.7965559999999994</v>
      </c>
      <c r="H625" s="2">
        <f t="shared" si="71"/>
        <v>3.9658270000000004</v>
      </c>
      <c r="I625" s="2">
        <f t="array" ref="I625">SUMPRODUCT(B609:B628, (ROW(B609:B628)-ROW(B609)+1)) / (20*21/2)</f>
        <v>3.8614057142857141</v>
      </c>
      <c r="J625" s="2">
        <f t="shared" si="74"/>
        <v>3.8417858876302753</v>
      </c>
      <c r="K625" s="2">
        <f t="shared" si="68"/>
        <v>3.8201587333936606</v>
      </c>
    </row>
    <row r="626" spans="1:11" ht="13.5" x14ac:dyDescent="0.25">
      <c r="A626" s="4">
        <v>42915</v>
      </c>
      <c r="B626" s="2">
        <v>3.8731</v>
      </c>
      <c r="C626" s="2">
        <f t="shared" si="69"/>
        <v>0</v>
      </c>
      <c r="D626" s="2">
        <f t="shared" si="70"/>
        <v>3.85094</v>
      </c>
      <c r="E626" s="2">
        <f t="shared" si="72"/>
        <v>3.8620199999999998</v>
      </c>
      <c r="F626" s="2">
        <f t="shared" si="73"/>
        <v>3.8458699999999992</v>
      </c>
      <c r="G626" s="2">
        <f t="shared" ref="G626:G689" si="75">AVERAGE(B577:B626)</f>
        <v>3.7989559999999987</v>
      </c>
      <c r="H626" s="2">
        <f t="shared" si="71"/>
        <v>3.9642450000000009</v>
      </c>
      <c r="I626" s="2">
        <f t="array" ref="I626">SUMPRODUCT(B610:B629, (ROW(B610:B629)-ROW(B610)+1)) / (20*21/2)</f>
        <v>3.8629004761904762</v>
      </c>
      <c r="J626" s="2">
        <f t="shared" si="74"/>
        <v>3.8447681840464392</v>
      </c>
      <c r="K626" s="2">
        <f t="shared" si="68"/>
        <v>3.8222348614958701</v>
      </c>
    </row>
    <row r="627" spans="1:11" ht="13.5" x14ac:dyDescent="0.25">
      <c r="A627" s="4">
        <v>42916</v>
      </c>
      <c r="B627" s="2">
        <v>3.8361999999999998</v>
      </c>
      <c r="C627" s="2">
        <f t="shared" si="69"/>
        <v>-3.6900000000000155E-2</v>
      </c>
      <c r="D627" s="2">
        <f t="shared" si="70"/>
        <v>3.8546400000000007</v>
      </c>
      <c r="E627" s="2">
        <f t="shared" si="72"/>
        <v>3.8583299999999996</v>
      </c>
      <c r="F627" s="2">
        <f t="shared" si="73"/>
        <v>3.8527900000000002</v>
      </c>
      <c r="G627" s="2">
        <f t="shared" si="75"/>
        <v>3.8006179999999987</v>
      </c>
      <c r="H627" s="2">
        <f t="shared" si="71"/>
        <v>3.9622600000000001</v>
      </c>
      <c r="I627" s="2">
        <f t="array" ref="I627">SUMPRODUCT(B611:B630, (ROW(B611:B630)-ROW(B611)+1)) / (20*21/2)</f>
        <v>3.8718509523809521</v>
      </c>
      <c r="J627" s="2">
        <f t="shared" si="74"/>
        <v>3.8439521665182066</v>
      </c>
      <c r="K627" s="2">
        <f t="shared" ref="K627:K690" si="76">$K$4*B627+(1-$K$4)*K626</f>
        <v>3.8227825139862284</v>
      </c>
    </row>
    <row r="628" spans="1:11" ht="13.5" x14ac:dyDescent="0.25">
      <c r="A628" s="4">
        <v>42919</v>
      </c>
      <c r="B628" s="2">
        <v>3.8731</v>
      </c>
      <c r="C628" s="2">
        <f t="shared" si="69"/>
        <v>3.6900000000000155E-2</v>
      </c>
      <c r="D628" s="2">
        <f t="shared" si="70"/>
        <v>3.8657199999999996</v>
      </c>
      <c r="E628" s="2">
        <f t="shared" si="72"/>
        <v>3.85833</v>
      </c>
      <c r="F628" s="2">
        <f t="shared" si="73"/>
        <v>3.857405</v>
      </c>
      <c r="G628" s="2">
        <f t="shared" si="75"/>
        <v>3.8030179999999985</v>
      </c>
      <c r="H628" s="2">
        <f t="shared" si="71"/>
        <v>3.9604595000000007</v>
      </c>
      <c r="I628" s="2">
        <f t="array" ref="I628">SUMPRODUCT(B612:B631, (ROW(B612:B631)-ROW(B612)+1)) / (20*21/2)</f>
        <v>3.8808528571428571</v>
      </c>
      <c r="J628" s="2">
        <f t="shared" si="74"/>
        <v>3.8467281506593296</v>
      </c>
      <c r="K628" s="2">
        <f t="shared" si="76"/>
        <v>3.8247557487318664</v>
      </c>
    </row>
    <row r="629" spans="1:11" ht="13.5" x14ac:dyDescent="0.25">
      <c r="A629" s="4">
        <v>42920</v>
      </c>
      <c r="B629" s="2">
        <v>3.8731</v>
      </c>
      <c r="C629" s="2">
        <f t="shared" si="69"/>
        <v>0</v>
      </c>
      <c r="D629" s="2">
        <f t="shared" si="70"/>
        <v>3.8657200000000005</v>
      </c>
      <c r="E629" s="2">
        <f t="shared" si="72"/>
        <v>3.85833</v>
      </c>
      <c r="F629" s="2">
        <f t="shared" si="73"/>
        <v>3.8620200000000002</v>
      </c>
      <c r="G629" s="2">
        <f t="shared" si="75"/>
        <v>3.8057659999999989</v>
      </c>
      <c r="H629" s="2">
        <f t="shared" si="71"/>
        <v>3.9586155000000014</v>
      </c>
      <c r="I629" s="2">
        <f t="array" ref="I629">SUMPRODUCT(B613:B632, (ROW(B613:B632)-ROW(B613)+1)) / (20*21/2)</f>
        <v>3.8981966666666663</v>
      </c>
      <c r="J629" s="2">
        <f t="shared" si="74"/>
        <v>3.849239755358441</v>
      </c>
      <c r="K629" s="2">
        <f t="shared" si="76"/>
        <v>3.8266516017227739</v>
      </c>
    </row>
    <row r="630" spans="1:11" ht="13.5" x14ac:dyDescent="0.25">
      <c r="A630" s="4">
        <v>42921</v>
      </c>
      <c r="B630" s="2">
        <v>3.956</v>
      </c>
      <c r="C630" s="2">
        <f t="shared" si="69"/>
        <v>8.2899999999999974E-2</v>
      </c>
      <c r="D630" s="2">
        <f t="shared" si="70"/>
        <v>3.8822999999999999</v>
      </c>
      <c r="E630" s="2">
        <f t="shared" si="72"/>
        <v>3.8666200000000002</v>
      </c>
      <c r="F630" s="2">
        <f t="shared" si="73"/>
        <v>3.8707799999999999</v>
      </c>
      <c r="G630" s="2">
        <f t="shared" si="75"/>
        <v>3.8101719999999988</v>
      </c>
      <c r="H630" s="2">
        <f t="shared" si="71"/>
        <v>3.9571860000000014</v>
      </c>
      <c r="I630" s="2">
        <f t="array" ref="I630">SUMPRODUCT(B614:B633, (ROW(B614:B633)-ROW(B614)+1)) / (20*21/2)</f>
        <v>3.9322242857142848</v>
      </c>
      <c r="J630" s="2">
        <f t="shared" si="74"/>
        <v>3.8594073977052559</v>
      </c>
      <c r="K630" s="2">
        <f t="shared" si="76"/>
        <v>3.8317240879297239</v>
      </c>
    </row>
    <row r="631" spans="1:11" ht="13.5" x14ac:dyDescent="0.25">
      <c r="A631" s="4">
        <v>42922</v>
      </c>
      <c r="B631" s="2">
        <v>3.9653</v>
      </c>
      <c r="C631" s="2">
        <f t="shared" si="69"/>
        <v>9.300000000000086E-3</v>
      </c>
      <c r="D631" s="2">
        <f t="shared" si="70"/>
        <v>3.9007399999999999</v>
      </c>
      <c r="E631" s="2">
        <f t="shared" si="72"/>
        <v>3.8758400000000002</v>
      </c>
      <c r="F631" s="2">
        <f t="shared" si="73"/>
        <v>3.8753900000000003</v>
      </c>
      <c r="G631" s="2">
        <f t="shared" si="75"/>
        <v>3.8147639999999989</v>
      </c>
      <c r="H631" s="2">
        <f t="shared" si="71"/>
        <v>3.9558465000000012</v>
      </c>
      <c r="I631" s="2">
        <f t="array" ref="I631">SUMPRODUCT(B615:B634, (ROW(B615:B634)-ROW(B615)+1)) / (20*21/2)</f>
        <v>3.9601052380952382</v>
      </c>
      <c r="J631" s="2">
        <f t="shared" si="74"/>
        <v>3.8694924074476122</v>
      </c>
      <c r="K631" s="2">
        <f t="shared" si="76"/>
        <v>3.8369623589913031</v>
      </c>
    </row>
    <row r="632" spans="1:11" ht="13.5" x14ac:dyDescent="0.25">
      <c r="A632" s="4">
        <v>42923</v>
      </c>
      <c r="B632" s="2">
        <v>4.0575000000000001</v>
      </c>
      <c r="C632" s="2">
        <f t="shared" si="69"/>
        <v>9.220000000000006E-2</v>
      </c>
      <c r="D632" s="2">
        <f t="shared" si="70"/>
        <v>3.9450000000000003</v>
      </c>
      <c r="E632" s="2">
        <f t="shared" si="72"/>
        <v>3.8998200000000005</v>
      </c>
      <c r="F632" s="2">
        <f t="shared" si="73"/>
        <v>3.8846100000000008</v>
      </c>
      <c r="G632" s="2">
        <f t="shared" si="75"/>
        <v>3.8208519999999986</v>
      </c>
      <c r="H632" s="2">
        <f t="shared" si="71"/>
        <v>3.9549245000000015</v>
      </c>
      <c r="I632" s="2">
        <f t="array" ref="I632">SUMPRODUCT(B616:B635, (ROW(B616:B635)-ROW(B616)+1)) / (20*21/2)</f>
        <v>3.9776685714285711</v>
      </c>
      <c r="J632" s="2">
        <f t="shared" si="74"/>
        <v>3.8873978924526016</v>
      </c>
      <c r="K632" s="2">
        <f t="shared" si="76"/>
        <v>3.8456108939328209</v>
      </c>
    </row>
    <row r="633" spans="1:11" ht="13.5" x14ac:dyDescent="0.25">
      <c r="A633" s="4">
        <v>42926</v>
      </c>
      <c r="B633" s="2">
        <v>4.2419000000000002</v>
      </c>
      <c r="C633" s="2">
        <f t="shared" si="69"/>
        <v>0.18440000000000012</v>
      </c>
      <c r="D633" s="2">
        <f t="shared" si="70"/>
        <v>4.0187600000000003</v>
      </c>
      <c r="E633" s="2">
        <f t="shared" si="72"/>
        <v>3.9422399999999995</v>
      </c>
      <c r="F633" s="2">
        <f t="shared" si="73"/>
        <v>3.9030500000000004</v>
      </c>
      <c r="G633" s="2">
        <f t="shared" si="75"/>
        <v>3.8304519999999984</v>
      </c>
      <c r="H633" s="2">
        <f t="shared" si="71"/>
        <v>3.9548810000000008</v>
      </c>
      <c r="I633" s="2">
        <f t="array" ref="I633">SUMPRODUCT(B617:B636, (ROW(B617:B636)-ROW(B617)+1)) / (20*21/2)</f>
        <v>4.0056409523809524</v>
      </c>
      <c r="J633" s="2">
        <f t="shared" si="74"/>
        <v>3.9211599979333061</v>
      </c>
      <c r="K633" s="2">
        <f t="shared" si="76"/>
        <v>3.8611516431903574</v>
      </c>
    </row>
    <row r="634" spans="1:11" ht="13.5" x14ac:dyDescent="0.25">
      <c r="A634" s="4">
        <v>42927</v>
      </c>
      <c r="B634" s="2">
        <v>4.1958000000000002</v>
      </c>
      <c r="C634" s="2">
        <f t="shared" si="69"/>
        <v>-4.610000000000003E-2</v>
      </c>
      <c r="D634" s="2">
        <f t="shared" si="70"/>
        <v>4.0832999999999995</v>
      </c>
      <c r="E634" s="2">
        <f t="shared" si="72"/>
        <v>3.97451</v>
      </c>
      <c r="F634" s="2">
        <f t="shared" si="73"/>
        <v>3.919185000000001</v>
      </c>
      <c r="G634" s="2">
        <f t="shared" si="75"/>
        <v>3.8391299999999986</v>
      </c>
      <c r="H634" s="2">
        <f t="shared" si="71"/>
        <v>3.9546070000000002</v>
      </c>
      <c r="I634" s="2">
        <f t="array" ref="I634">SUMPRODUCT(B618:B637, (ROW(B618:B637)-ROW(B618)+1)) / (20*21/2)</f>
        <v>4.0205257142857143</v>
      </c>
      <c r="J634" s="2">
        <f t="shared" si="74"/>
        <v>3.9473161886063246</v>
      </c>
      <c r="K634" s="2">
        <f t="shared" si="76"/>
        <v>3.8742751081632845</v>
      </c>
    </row>
    <row r="635" spans="1:11" ht="13.5" x14ac:dyDescent="0.25">
      <c r="A635" s="4">
        <v>42928</v>
      </c>
      <c r="B635" s="2">
        <v>4.1036000000000001</v>
      </c>
      <c r="C635" s="2">
        <f t="shared" si="69"/>
        <v>-9.220000000000006E-2</v>
      </c>
      <c r="D635" s="2">
        <f t="shared" si="70"/>
        <v>4.112820000000001</v>
      </c>
      <c r="E635" s="2">
        <f t="shared" si="72"/>
        <v>3.99756</v>
      </c>
      <c r="F635" s="2">
        <f t="shared" si="73"/>
        <v>3.9297900000000006</v>
      </c>
      <c r="G635" s="2">
        <f t="shared" si="75"/>
        <v>3.8459639999999986</v>
      </c>
      <c r="H635" s="2">
        <f t="shared" si="71"/>
        <v>3.9538720000000005</v>
      </c>
      <c r="I635" s="2">
        <f t="array" ref="I635">SUMPRODUCT(B619:B638, (ROW(B619:B638)-ROW(B619)+1)) / (20*21/2)</f>
        <v>4.034312857142857</v>
      </c>
      <c r="J635" s="2">
        <f t="shared" si="74"/>
        <v>3.9622003611200078</v>
      </c>
      <c r="K635" s="2">
        <f t="shared" si="76"/>
        <v>3.8832682411764892</v>
      </c>
    </row>
    <row r="636" spans="1:11" ht="13.5" x14ac:dyDescent="0.25">
      <c r="A636" s="4">
        <v>42929</v>
      </c>
      <c r="B636" s="2">
        <v>4.2234999999999996</v>
      </c>
      <c r="C636" s="2">
        <f t="shared" si="69"/>
        <v>0.11989999999999945</v>
      </c>
      <c r="D636" s="2">
        <f t="shared" si="70"/>
        <v>4.1644600000000001</v>
      </c>
      <c r="E636" s="2">
        <f t="shared" si="72"/>
        <v>4.0326000000000004</v>
      </c>
      <c r="F636" s="2">
        <f t="shared" si="73"/>
        <v>3.9473100000000003</v>
      </c>
      <c r="G636" s="2">
        <f t="shared" si="75"/>
        <v>3.8544979999999982</v>
      </c>
      <c r="H636" s="2">
        <f t="shared" si="71"/>
        <v>3.9538235000000008</v>
      </c>
      <c r="I636" s="2">
        <f t="array" ref="I636">SUMPRODUCT(B620:B639, (ROW(B620:B639)-ROW(B620)+1)) / (20*21/2)</f>
        <v>4.0417357142857133</v>
      </c>
      <c r="J636" s="2">
        <f t="shared" si="74"/>
        <v>3.9870860410133404</v>
      </c>
      <c r="K636" s="2">
        <f t="shared" si="76"/>
        <v>3.896610663091137</v>
      </c>
    </row>
    <row r="637" spans="1:11" ht="13.5" x14ac:dyDescent="0.25">
      <c r="A637" s="4">
        <v>42930</v>
      </c>
      <c r="B637" s="2">
        <v>4.1036000000000001</v>
      </c>
      <c r="C637" s="2">
        <f t="shared" si="69"/>
        <v>-0.11989999999999945</v>
      </c>
      <c r="D637" s="2">
        <f t="shared" si="70"/>
        <v>4.1736800000000001</v>
      </c>
      <c r="E637" s="2">
        <f t="shared" si="72"/>
        <v>4.0593400000000006</v>
      </c>
      <c r="F637" s="2">
        <f t="shared" si="73"/>
        <v>3.9588349999999997</v>
      </c>
      <c r="G637" s="2">
        <f t="shared" si="75"/>
        <v>3.8606339999999979</v>
      </c>
      <c r="H637" s="2">
        <f t="shared" si="71"/>
        <v>3.9531755000000008</v>
      </c>
      <c r="I637" s="2">
        <f t="array" ref="I637">SUMPRODUCT(B621:B640, (ROW(B621:B640)-ROW(B621)+1)) / (20*21/2)</f>
        <v>4.0404195238095237</v>
      </c>
      <c r="J637" s="2">
        <f t="shared" si="74"/>
        <v>3.9981826085358794</v>
      </c>
      <c r="K637" s="2">
        <f t="shared" si="76"/>
        <v>3.9047278919895243</v>
      </c>
    </row>
    <row r="638" spans="1:11" ht="13.5" x14ac:dyDescent="0.25">
      <c r="A638" s="4">
        <v>42933</v>
      </c>
      <c r="B638" s="2">
        <v>4.1036000000000001</v>
      </c>
      <c r="C638" s="2">
        <f t="shared" si="69"/>
        <v>0</v>
      </c>
      <c r="D638" s="2">
        <f t="shared" si="70"/>
        <v>4.14602</v>
      </c>
      <c r="E638" s="2">
        <f t="shared" si="72"/>
        <v>4.0823900000000002</v>
      </c>
      <c r="F638" s="2">
        <f t="shared" si="73"/>
        <v>3.9703600000000003</v>
      </c>
      <c r="G638" s="2">
        <f t="shared" si="75"/>
        <v>3.8667699999999972</v>
      </c>
      <c r="H638" s="2">
        <f t="shared" si="71"/>
        <v>3.9525275000000004</v>
      </c>
      <c r="I638" s="2">
        <f t="array" ref="I638">SUMPRODUCT(B622:B641, (ROW(B622:B641)-ROW(B622)+1)) / (20*21/2)</f>
        <v>4.0307595238095244</v>
      </c>
      <c r="J638" s="2">
        <f t="shared" si="74"/>
        <v>4.0082223601038907</v>
      </c>
      <c r="K638" s="2">
        <f t="shared" si="76"/>
        <v>3.9125267981860139</v>
      </c>
    </row>
    <row r="639" spans="1:11" ht="13.5" x14ac:dyDescent="0.25">
      <c r="A639" s="4">
        <v>42934</v>
      </c>
      <c r="B639" s="2">
        <v>4.0483000000000002</v>
      </c>
      <c r="C639" s="2">
        <f t="shared" si="69"/>
        <v>-5.5299999999999905E-2</v>
      </c>
      <c r="D639" s="2">
        <f t="shared" si="70"/>
        <v>4.1165200000000004</v>
      </c>
      <c r="E639" s="2">
        <f t="shared" si="72"/>
        <v>4.0999099999999995</v>
      </c>
      <c r="F639" s="2">
        <f t="shared" si="73"/>
        <v>3.9791199999999995</v>
      </c>
      <c r="G639" s="2">
        <f t="shared" si="75"/>
        <v>3.8717999999999977</v>
      </c>
      <c r="H639" s="2">
        <f t="shared" si="71"/>
        <v>3.9516030000000004</v>
      </c>
      <c r="I639" s="2">
        <f t="array" ref="I639">SUMPRODUCT(B623:B642, (ROW(B623:B642)-ROW(B623)+1)) / (20*21/2)</f>
        <v>4.0201795238095235</v>
      </c>
      <c r="J639" s="2">
        <f t="shared" si="74"/>
        <v>4.0120392781892349</v>
      </c>
      <c r="K639" s="2">
        <f t="shared" si="76"/>
        <v>3.9178512374728367</v>
      </c>
    </row>
    <row r="640" spans="1:11" ht="13.5" x14ac:dyDescent="0.25">
      <c r="A640" s="4">
        <v>42935</v>
      </c>
      <c r="B640" s="2">
        <v>3.9653</v>
      </c>
      <c r="C640" s="2">
        <f t="shared" si="69"/>
        <v>-8.3000000000000185E-2</v>
      </c>
      <c r="D640" s="2">
        <f t="shared" si="70"/>
        <v>4.0888599999999995</v>
      </c>
      <c r="E640" s="2">
        <f t="shared" si="72"/>
        <v>4.1008399999999998</v>
      </c>
      <c r="F640" s="2">
        <f t="shared" si="73"/>
        <v>3.98373</v>
      </c>
      <c r="G640" s="2">
        <f t="shared" si="75"/>
        <v>3.8751699999999984</v>
      </c>
      <c r="H640" s="2">
        <f t="shared" si="71"/>
        <v>3.9502199999999998</v>
      </c>
      <c r="I640" s="2">
        <f t="array" ref="I640">SUMPRODUCT(B624:B643, (ROW(B624:B643)-ROW(B624)+1)) / (20*21/2)</f>
        <v>4.0093357142857142</v>
      </c>
      <c r="J640" s="2">
        <f t="shared" si="74"/>
        <v>4.007587918361688</v>
      </c>
      <c r="K640" s="2">
        <f t="shared" si="76"/>
        <v>3.9197119732582157</v>
      </c>
    </row>
    <row r="641" spans="1:11" ht="13.5" x14ac:dyDescent="0.25">
      <c r="A641" s="4">
        <v>42936</v>
      </c>
      <c r="B641" s="2">
        <v>3.8822999999999999</v>
      </c>
      <c r="C641" s="2">
        <f t="shared" si="69"/>
        <v>-8.3000000000000185E-2</v>
      </c>
      <c r="D641" s="2">
        <f t="shared" si="70"/>
        <v>4.0206200000000001</v>
      </c>
      <c r="E641" s="2">
        <f t="shared" si="72"/>
        <v>4.0925399999999996</v>
      </c>
      <c r="F641" s="2">
        <f t="shared" si="73"/>
        <v>3.9841900000000003</v>
      </c>
      <c r="G641" s="2">
        <f t="shared" si="75"/>
        <v>3.8779279999999976</v>
      </c>
      <c r="H641" s="2">
        <f t="shared" si="71"/>
        <v>3.9484220000000003</v>
      </c>
      <c r="I641" s="2">
        <f t="array" ref="I641">SUMPRODUCT(B625:B644, (ROW(B625:B644)-ROW(B625)+1)) / (20*21/2)</f>
        <v>4.006123333333333</v>
      </c>
      <c r="J641" s="2">
        <f t="shared" si="74"/>
        <v>3.9956557356605749</v>
      </c>
      <c r="K641" s="2">
        <f t="shared" si="76"/>
        <v>3.9182448370520113</v>
      </c>
    </row>
    <row r="642" spans="1:11" ht="13.5" x14ac:dyDescent="0.25">
      <c r="A642" s="4">
        <v>42937</v>
      </c>
      <c r="B642" s="2">
        <v>3.8731</v>
      </c>
      <c r="C642" s="2">
        <f t="shared" si="69"/>
        <v>-9.1999999999998749E-3</v>
      </c>
      <c r="D642" s="2">
        <f t="shared" si="70"/>
        <v>3.9745200000000005</v>
      </c>
      <c r="E642" s="2">
        <f t="shared" si="72"/>
        <v>4.0741000000000005</v>
      </c>
      <c r="F642" s="2">
        <f t="shared" si="73"/>
        <v>3.9869599999999998</v>
      </c>
      <c r="G642" s="2">
        <f t="shared" si="75"/>
        <v>3.8794539999999977</v>
      </c>
      <c r="H642" s="2">
        <f t="shared" si="71"/>
        <v>3.9466215000000004</v>
      </c>
      <c r="I642" s="2">
        <f t="array" ref="I642">SUMPRODUCT(B626:B645, (ROW(B626:B645)-ROW(B626)+1)) / (20*21/2)</f>
        <v>3.9946209523809526</v>
      </c>
      <c r="J642" s="2">
        <f t="shared" si="74"/>
        <v>3.9839837608357582</v>
      </c>
      <c r="K642" s="2">
        <f t="shared" si="76"/>
        <v>3.9164744512852661</v>
      </c>
    </row>
    <row r="643" spans="1:11" ht="13.5" x14ac:dyDescent="0.25">
      <c r="A643" s="4">
        <v>42940</v>
      </c>
      <c r="B643" s="2">
        <v>3.8731</v>
      </c>
      <c r="C643" s="2">
        <f t="shared" si="69"/>
        <v>0</v>
      </c>
      <c r="D643" s="2">
        <f t="shared" si="70"/>
        <v>3.9284200000000005</v>
      </c>
      <c r="E643" s="2">
        <f t="shared" si="72"/>
        <v>4.0372199999999996</v>
      </c>
      <c r="F643" s="2">
        <f t="shared" si="73"/>
        <v>3.9897299999999993</v>
      </c>
      <c r="G643" s="2">
        <f t="shared" si="75"/>
        <v>3.8813299999999975</v>
      </c>
      <c r="H643" s="2">
        <f t="shared" si="71"/>
        <v>3.9448210000000006</v>
      </c>
      <c r="I643" s="2">
        <f t="array" ref="I643">SUMPRODUCT(B627:B646, (ROW(B627:B646)-ROW(B627)+1)) / (20*21/2)</f>
        <v>3.9831185714285717</v>
      </c>
      <c r="J643" s="2">
        <f t="shared" si="74"/>
        <v>3.9734234026609241</v>
      </c>
      <c r="K643" s="2">
        <f t="shared" si="76"/>
        <v>3.9147734924113342</v>
      </c>
    </row>
    <row r="644" spans="1:11" ht="13.5" x14ac:dyDescent="0.25">
      <c r="A644" s="4">
        <v>42942</v>
      </c>
      <c r="B644" s="2">
        <v>3.956</v>
      </c>
      <c r="C644" s="2">
        <f t="shared" ref="C644:C707" si="77">B644-B643</f>
        <v>8.2899999999999974E-2</v>
      </c>
      <c r="D644" s="2">
        <f t="shared" si="70"/>
        <v>3.9099600000000003</v>
      </c>
      <c r="E644" s="2">
        <f t="shared" si="72"/>
        <v>4.0132400000000006</v>
      </c>
      <c r="F644" s="2">
        <f t="shared" si="73"/>
        <v>3.9938750000000001</v>
      </c>
      <c r="G644" s="2">
        <f t="shared" si="75"/>
        <v>3.8853879999999981</v>
      </c>
      <c r="H644" s="2">
        <f t="shared" si="71"/>
        <v>3.9436535000000017</v>
      </c>
      <c r="I644" s="2">
        <f t="array" ref="I644">SUMPRODUCT(B628:B647, (ROW(B628:B647)-ROW(B628)+1)) / (20*21/2)</f>
        <v>3.982149523809523</v>
      </c>
      <c r="J644" s="2">
        <f t="shared" si="74"/>
        <v>3.9717640309789313</v>
      </c>
      <c r="K644" s="2">
        <f t="shared" si="76"/>
        <v>3.9163902181991253</v>
      </c>
    </row>
    <row r="645" spans="1:11" ht="13.5" x14ac:dyDescent="0.25">
      <c r="A645" s="4">
        <v>42943</v>
      </c>
      <c r="B645" s="2">
        <v>3.8731</v>
      </c>
      <c r="C645" s="2">
        <f t="shared" si="77"/>
        <v>-8.2899999999999974E-2</v>
      </c>
      <c r="D645" s="2">
        <f t="shared" si="70"/>
        <v>3.8915199999999999</v>
      </c>
      <c r="E645" s="2">
        <f t="shared" si="72"/>
        <v>3.9901900000000006</v>
      </c>
      <c r="F645" s="2">
        <f t="shared" si="73"/>
        <v>3.9938749999999992</v>
      </c>
      <c r="G645" s="2">
        <f t="shared" si="75"/>
        <v>3.8867399999999979</v>
      </c>
      <c r="H645" s="2">
        <f t="shared" si="71"/>
        <v>3.9420715000000013</v>
      </c>
      <c r="I645" s="2">
        <f t="array" ref="I645">SUMPRODUCT(B629:B648, (ROW(B629:B648)-ROW(B629)+1)) / (20*21/2)</f>
        <v>3.9910209523809526</v>
      </c>
      <c r="J645" s="2">
        <f t="shared" si="74"/>
        <v>3.9623674565999853</v>
      </c>
      <c r="K645" s="2">
        <f t="shared" si="76"/>
        <v>3.9146925625834736</v>
      </c>
    </row>
    <row r="646" spans="1:11" ht="13.5" x14ac:dyDescent="0.25">
      <c r="A646" s="4">
        <v>42944</v>
      </c>
      <c r="B646" s="2">
        <v>3.8731</v>
      </c>
      <c r="C646" s="2">
        <f t="shared" si="77"/>
        <v>0</v>
      </c>
      <c r="D646" s="2">
        <f t="shared" ref="D646:D709" si="78">AVERAGE(B642:B646)</f>
        <v>3.8896799999999998</v>
      </c>
      <c r="E646" s="2">
        <f t="shared" si="72"/>
        <v>3.9551500000000006</v>
      </c>
      <c r="F646" s="2">
        <f t="shared" si="73"/>
        <v>3.9938749999999992</v>
      </c>
      <c r="G646" s="2">
        <f t="shared" si="75"/>
        <v>3.8880919999999981</v>
      </c>
      <c r="H646" s="2">
        <f t="shared" si="71"/>
        <v>3.9404895000000018</v>
      </c>
      <c r="I646" s="2">
        <f t="array" ref="I646">SUMPRODUCT(B630:B649, (ROW(B630:B649)-ROW(B630)+1)) / (20*21/2)</f>
        <v>4.0058576190476183</v>
      </c>
      <c r="J646" s="2">
        <f t="shared" si="74"/>
        <v>3.9538657940666533</v>
      </c>
      <c r="K646" s="2">
        <f t="shared" si="76"/>
        <v>3.9130614816978473</v>
      </c>
    </row>
    <row r="647" spans="1:11" ht="13.5" x14ac:dyDescent="0.25">
      <c r="A647" s="4">
        <v>42947</v>
      </c>
      <c r="B647" s="2">
        <v>3.9836999999999998</v>
      </c>
      <c r="C647" s="2">
        <f t="shared" si="77"/>
        <v>0.11059999999999981</v>
      </c>
      <c r="D647" s="2">
        <f t="shared" si="78"/>
        <v>3.9118000000000004</v>
      </c>
      <c r="E647" s="2">
        <f t="shared" si="72"/>
        <v>3.9431600000000002</v>
      </c>
      <c r="F647" s="2">
        <f t="shared" si="73"/>
        <v>4.0012499999999998</v>
      </c>
      <c r="G647" s="2">
        <f t="shared" si="75"/>
        <v>3.8927039999999984</v>
      </c>
      <c r="H647" s="2">
        <f t="shared" si="71"/>
        <v>3.9398530000000016</v>
      </c>
      <c r="I647" s="2">
        <f t="array" ref="I647">SUMPRODUCT(B631:B650, (ROW(B631:B650)-ROW(B631)+1)) / (20*21/2)</f>
        <v>4.0157847619047615</v>
      </c>
      <c r="J647" s="2">
        <f t="shared" si="74"/>
        <v>3.9567071470126862</v>
      </c>
      <c r="K647" s="2">
        <f t="shared" si="76"/>
        <v>3.915831619670481</v>
      </c>
    </row>
    <row r="648" spans="1:11" ht="13.5" x14ac:dyDescent="0.25">
      <c r="A648" s="4">
        <v>42948</v>
      </c>
      <c r="B648" s="2">
        <v>4.0944000000000003</v>
      </c>
      <c r="C648" s="2">
        <f t="shared" si="77"/>
        <v>0.11070000000000046</v>
      </c>
      <c r="D648" s="2">
        <f t="shared" si="78"/>
        <v>3.9560599999999999</v>
      </c>
      <c r="E648" s="2">
        <f t="shared" si="72"/>
        <v>3.9422400000000004</v>
      </c>
      <c r="F648" s="2">
        <f t="shared" si="73"/>
        <v>4.0123149999999992</v>
      </c>
      <c r="G648" s="2">
        <f t="shared" si="75"/>
        <v>3.8995299999999982</v>
      </c>
      <c r="H648" s="2">
        <f t="shared" si="71"/>
        <v>3.9398135000000014</v>
      </c>
      <c r="I648" s="2">
        <f t="array" ref="I648">SUMPRODUCT(B632:B651, (ROW(B632:B651)-ROW(B632)+1)) / (20*21/2)</f>
        <v>4.0283819047619049</v>
      </c>
      <c r="J648" s="2">
        <f t="shared" si="74"/>
        <v>3.9698207520590971</v>
      </c>
      <c r="K648" s="2">
        <f t="shared" si="76"/>
        <v>3.9228343012520308</v>
      </c>
    </row>
    <row r="649" spans="1:11" ht="13.5" x14ac:dyDescent="0.25">
      <c r="A649" s="4">
        <v>42949</v>
      </c>
      <c r="B649" s="2">
        <v>4.1680999999999999</v>
      </c>
      <c r="C649" s="2">
        <f t="shared" si="77"/>
        <v>7.3699999999999655E-2</v>
      </c>
      <c r="D649" s="2">
        <f t="shared" si="78"/>
        <v>3.9984799999999998</v>
      </c>
      <c r="E649" s="2">
        <f t="shared" si="72"/>
        <v>3.9542200000000003</v>
      </c>
      <c r="F649" s="2">
        <f t="shared" si="73"/>
        <v>4.0270649999999995</v>
      </c>
      <c r="G649" s="2">
        <f t="shared" si="75"/>
        <v>3.9085279999999987</v>
      </c>
      <c r="H649" s="2">
        <f t="shared" si="71"/>
        <v>3.9401425000000008</v>
      </c>
      <c r="I649" s="2">
        <f t="array" ref="I649">SUMPRODUCT(B633:B652, (ROW(B633:B652)-ROW(B633)+1)) / (20*21/2)</f>
        <v>4.0400133333333335</v>
      </c>
      <c r="J649" s="2">
        <f t="shared" si="74"/>
        <v>3.9887044899582307</v>
      </c>
      <c r="K649" s="2">
        <f t="shared" si="76"/>
        <v>3.9324525639480301</v>
      </c>
    </row>
    <row r="650" spans="1:11" ht="13.5" x14ac:dyDescent="0.25">
      <c r="A650" s="4">
        <v>42950</v>
      </c>
      <c r="B650" s="2">
        <v>4.1313000000000004</v>
      </c>
      <c r="C650" s="2">
        <f t="shared" si="77"/>
        <v>-3.67999999999995E-2</v>
      </c>
      <c r="D650" s="2">
        <f t="shared" si="78"/>
        <v>4.0501199999999997</v>
      </c>
      <c r="E650" s="2">
        <f t="shared" si="72"/>
        <v>3.9708200000000007</v>
      </c>
      <c r="F650" s="2">
        <f t="shared" si="73"/>
        <v>4.0358299999999998</v>
      </c>
      <c r="G650" s="2">
        <f t="shared" si="75"/>
        <v>3.9160919999999995</v>
      </c>
      <c r="H650" s="2">
        <f t="shared" ref="H650:H713" si="79">AVERAGE(B451:B650)</f>
        <v>3.9402875000000011</v>
      </c>
      <c r="I650" s="2">
        <f t="array" ref="I650">SUMPRODUCT(B634:B653, (ROW(B634:B653)-ROW(B634)+1)) / (20*21/2)</f>
        <v>4.0511180952380954</v>
      </c>
      <c r="J650" s="2">
        <f t="shared" si="74"/>
        <v>4.002285014724114</v>
      </c>
      <c r="K650" s="2">
        <f t="shared" si="76"/>
        <v>3.9402505026167347</v>
      </c>
    </row>
    <row r="651" spans="1:11" ht="13.5" x14ac:dyDescent="0.25">
      <c r="A651" s="4">
        <v>42951</v>
      </c>
      <c r="B651" s="2">
        <v>4.1680999999999999</v>
      </c>
      <c r="C651" s="2">
        <f t="shared" si="77"/>
        <v>3.67999999999995E-2</v>
      </c>
      <c r="D651" s="2">
        <f t="shared" si="78"/>
        <v>4.109119999999999</v>
      </c>
      <c r="E651" s="2">
        <f t="shared" si="72"/>
        <v>3.9994000000000001</v>
      </c>
      <c r="F651" s="2">
        <f t="shared" si="73"/>
        <v>4.0459699999999987</v>
      </c>
      <c r="G651" s="2">
        <f t="shared" si="75"/>
        <v>3.9243919999999997</v>
      </c>
      <c r="H651" s="2">
        <f t="shared" si="79"/>
        <v>3.9406165000000009</v>
      </c>
      <c r="I651" s="2">
        <f t="array" ref="I651">SUMPRODUCT(B635:B654, (ROW(B635:B654)-ROW(B635)+1)) / (20*21/2)</f>
        <v>4.0414980952380954</v>
      </c>
      <c r="J651" s="2">
        <f t="shared" si="74"/>
        <v>4.0180769180837226</v>
      </c>
      <c r="K651" s="2">
        <f t="shared" si="76"/>
        <v>3.949185777023922</v>
      </c>
    </row>
    <row r="652" spans="1:11" ht="13.5" x14ac:dyDescent="0.25">
      <c r="A652" s="4">
        <v>42954</v>
      </c>
      <c r="B652" s="2">
        <v>4.1680999999999999</v>
      </c>
      <c r="C652" s="2">
        <f t="shared" si="77"/>
        <v>0</v>
      </c>
      <c r="D652" s="2">
        <f t="shared" si="78"/>
        <v>4.145999999999999</v>
      </c>
      <c r="E652" s="2">
        <f t="shared" ref="E652:E715" si="80">AVERAGE(B643:B652)</f>
        <v>4.0289000000000001</v>
      </c>
      <c r="F652" s="2">
        <f t="shared" si="73"/>
        <v>4.0514999999999999</v>
      </c>
      <c r="G652" s="2">
        <f t="shared" si="75"/>
        <v>3.9318180000000003</v>
      </c>
      <c r="H652" s="2">
        <f t="shared" si="79"/>
        <v>3.940989500000001</v>
      </c>
      <c r="I652" s="2">
        <f t="array" ref="I652">SUMPRODUCT(B636:B655, (ROW(B636:B655)-ROW(B636)+1)) / (20*21/2)</f>
        <v>4.0313114285714287</v>
      </c>
      <c r="J652" s="2">
        <f t="shared" si="74"/>
        <v>4.032364830647178</v>
      </c>
      <c r="K652" s="2">
        <f t="shared" si="76"/>
        <v>3.9577706485131805</v>
      </c>
    </row>
    <row r="653" spans="1:11" ht="13.5" x14ac:dyDescent="0.25">
      <c r="A653" s="4">
        <v>42955</v>
      </c>
      <c r="B653" s="2">
        <v>4.1680999999999999</v>
      </c>
      <c r="C653" s="2">
        <f t="shared" si="77"/>
        <v>0</v>
      </c>
      <c r="D653" s="2">
        <f t="shared" si="78"/>
        <v>4.1607399999999997</v>
      </c>
      <c r="E653" s="2">
        <f t="shared" si="80"/>
        <v>4.0584000000000007</v>
      </c>
      <c r="F653" s="2">
        <f t="shared" si="73"/>
        <v>4.0478099999999992</v>
      </c>
      <c r="G653" s="2">
        <f t="shared" si="75"/>
        <v>3.9392440000000004</v>
      </c>
      <c r="H653" s="2">
        <f t="shared" si="79"/>
        <v>3.9413625000000012</v>
      </c>
      <c r="I653" s="2">
        <f t="array" ref="I653">SUMPRODUCT(B637:B656, (ROW(B637:B656)-ROW(B637)+1)) / (20*21/2)</f>
        <v>4.0324923809523812</v>
      </c>
      <c r="J653" s="2">
        <f t="shared" si="74"/>
        <v>4.0452919896331609</v>
      </c>
      <c r="K653" s="2">
        <f t="shared" si="76"/>
        <v>3.966018858375409</v>
      </c>
    </row>
    <row r="654" spans="1:11" ht="13.5" x14ac:dyDescent="0.25">
      <c r="A654" s="4">
        <v>42956</v>
      </c>
      <c r="B654" s="2">
        <v>3.9468000000000001</v>
      </c>
      <c r="C654" s="2">
        <f t="shared" si="77"/>
        <v>-0.22129999999999983</v>
      </c>
      <c r="D654" s="2">
        <f t="shared" si="78"/>
        <v>4.1164800000000001</v>
      </c>
      <c r="E654" s="2">
        <f t="shared" si="80"/>
        <v>4.05748</v>
      </c>
      <c r="F654" s="2">
        <f t="shared" si="73"/>
        <v>4.0353599999999989</v>
      </c>
      <c r="G654" s="2">
        <f t="shared" si="75"/>
        <v>3.942594000000001</v>
      </c>
      <c r="H654" s="2">
        <f t="shared" si="79"/>
        <v>3.9401490000000026</v>
      </c>
      <c r="I654" s="2">
        <f t="array" ref="I654">SUMPRODUCT(B638:B657, (ROW(B638:B657)-ROW(B638)+1)) / (20*21/2)</f>
        <v>4.027532857142857</v>
      </c>
      <c r="J654" s="2">
        <f t="shared" si="74"/>
        <v>4.0359118001442882</v>
      </c>
      <c r="K654" s="2">
        <f t="shared" si="76"/>
        <v>3.9652651776548051</v>
      </c>
    </row>
    <row r="655" spans="1:11" ht="13.5" x14ac:dyDescent="0.25">
      <c r="A655" s="4">
        <v>42957</v>
      </c>
      <c r="B655" s="2">
        <v>3.9283999999999999</v>
      </c>
      <c r="C655" s="2">
        <f t="shared" si="77"/>
        <v>-1.8400000000000194E-2</v>
      </c>
      <c r="D655" s="2">
        <f t="shared" si="78"/>
        <v>4.0758999999999999</v>
      </c>
      <c r="E655" s="2">
        <f t="shared" si="80"/>
        <v>4.0630100000000002</v>
      </c>
      <c r="F655" s="2">
        <f t="shared" si="73"/>
        <v>4.0266000000000002</v>
      </c>
      <c r="G655" s="2">
        <f t="shared" si="75"/>
        <v>3.9461000000000008</v>
      </c>
      <c r="H655" s="2">
        <f t="shared" si="79"/>
        <v>3.9394105000000024</v>
      </c>
      <c r="I655" s="2">
        <f t="array" ref="I655">SUMPRODUCT(B639:B658, (ROW(B639:B658)-ROW(B639)+1)) / (20*21/2)</f>
        <v>4.0232319047619045</v>
      </c>
      <c r="J655" s="2">
        <f t="shared" si="74"/>
        <v>4.0256725810829277</v>
      </c>
      <c r="K655" s="2">
        <f t="shared" si="76"/>
        <v>3.96381948441344</v>
      </c>
    </row>
    <row r="656" spans="1:11" ht="13.5" x14ac:dyDescent="0.25">
      <c r="A656" s="4">
        <v>42958</v>
      </c>
      <c r="B656" s="2">
        <v>4.0389999999999997</v>
      </c>
      <c r="C656" s="2">
        <f t="shared" si="77"/>
        <v>0.11059999999999981</v>
      </c>
      <c r="D656" s="2">
        <f t="shared" si="78"/>
        <v>4.0500799999999995</v>
      </c>
      <c r="E656" s="2">
        <f t="shared" si="80"/>
        <v>4.0795999999999992</v>
      </c>
      <c r="F656" s="2">
        <f t="shared" si="73"/>
        <v>4.0173749999999995</v>
      </c>
      <c r="G656" s="2">
        <f t="shared" si="75"/>
        <v>3.9518180000000003</v>
      </c>
      <c r="H656" s="2">
        <f t="shared" si="79"/>
        <v>3.9386580000000024</v>
      </c>
      <c r="I656" s="2">
        <f t="array" ref="I656">SUMPRODUCT(B640:B659, (ROW(B640:B659)-ROW(B640)+1)) / (20*21/2)</f>
        <v>4.0257323809523804</v>
      </c>
      <c r="J656" s="2">
        <f t="shared" si="74"/>
        <v>4.0269418590750297</v>
      </c>
      <c r="K656" s="2">
        <f t="shared" si="76"/>
        <v>3.9667677399266386</v>
      </c>
    </row>
    <row r="657" spans="1:11" ht="13.5" x14ac:dyDescent="0.25">
      <c r="A657" s="4">
        <v>42961</v>
      </c>
      <c r="B657" s="2">
        <v>3.9653</v>
      </c>
      <c r="C657" s="2">
        <f t="shared" si="77"/>
        <v>-7.3699999999999655E-2</v>
      </c>
      <c r="D657" s="2">
        <f t="shared" si="78"/>
        <v>4.0095200000000002</v>
      </c>
      <c r="E657" s="2">
        <f t="shared" si="80"/>
        <v>4.0777599999999996</v>
      </c>
      <c r="F657" s="2">
        <f t="shared" si="73"/>
        <v>4.0104600000000001</v>
      </c>
      <c r="G657" s="2">
        <f t="shared" si="75"/>
        <v>3.9571680000000002</v>
      </c>
      <c r="H657" s="2">
        <f t="shared" si="79"/>
        <v>3.9375370000000025</v>
      </c>
      <c r="I657" s="2">
        <f t="array" ref="I657">SUMPRODUCT(B641:B660, (ROW(B641:B660)-ROW(B641)+1)) / (20*21/2)</f>
        <v>4.0177876190476187</v>
      </c>
      <c r="J657" s="2">
        <f t="shared" si="74"/>
        <v>4.0210712058297888</v>
      </c>
      <c r="K657" s="2">
        <f t="shared" si="76"/>
        <v>3.9667101814981427</v>
      </c>
    </row>
    <row r="658" spans="1:11" ht="13.5" x14ac:dyDescent="0.25">
      <c r="A658" s="4">
        <v>42962</v>
      </c>
      <c r="B658" s="2">
        <v>3.9653</v>
      </c>
      <c r="C658" s="2">
        <f t="shared" si="77"/>
        <v>0</v>
      </c>
      <c r="D658" s="2">
        <f t="shared" si="78"/>
        <v>3.96896</v>
      </c>
      <c r="E658" s="2">
        <f t="shared" si="80"/>
        <v>4.0648499999999999</v>
      </c>
      <c r="F658" s="2">
        <f t="shared" si="73"/>
        <v>4.0035450000000008</v>
      </c>
      <c r="G658" s="2">
        <f t="shared" si="75"/>
        <v>3.9608580000000004</v>
      </c>
      <c r="H658" s="2">
        <f t="shared" si="79"/>
        <v>3.9359360000000025</v>
      </c>
      <c r="I658" s="2">
        <f t="array" ref="I658">SUMPRODUCT(B642:B661, (ROW(B642:B661)-ROW(B642)+1)) / (20*21/2)</f>
        <v>4.0205957142857143</v>
      </c>
      <c r="J658" s="2">
        <f t="shared" si="74"/>
        <v>4.0157596624174285</v>
      </c>
      <c r="K658" s="2">
        <f t="shared" si="76"/>
        <v>3.9666548802629213</v>
      </c>
    </row>
    <row r="659" spans="1:11" ht="13.5" x14ac:dyDescent="0.25">
      <c r="A659" s="4">
        <v>42963</v>
      </c>
      <c r="B659" s="2">
        <v>4.0297999999999998</v>
      </c>
      <c r="C659" s="2">
        <f t="shared" si="77"/>
        <v>6.449999999999978E-2</v>
      </c>
      <c r="D659" s="2">
        <f t="shared" si="78"/>
        <v>3.9855599999999995</v>
      </c>
      <c r="E659" s="2">
        <f t="shared" si="80"/>
        <v>4.0510199999999994</v>
      </c>
      <c r="F659" s="2">
        <f t="shared" si="73"/>
        <v>4.0026200000000003</v>
      </c>
      <c r="G659" s="2">
        <f t="shared" si="75"/>
        <v>3.9658380000000011</v>
      </c>
      <c r="H659" s="2">
        <f t="shared" si="79"/>
        <v>3.9346135000000033</v>
      </c>
      <c r="I659" s="2">
        <f t="array" ref="I659">SUMPRODUCT(B643:B662, (ROW(B643:B662)-ROW(B643)+1)) / (20*21/2)</f>
        <v>4.0121680952380956</v>
      </c>
      <c r="J659" s="2">
        <f t="shared" si="74"/>
        <v>4.0170968374252922</v>
      </c>
      <c r="K659" s="2">
        <f t="shared" si="76"/>
        <v>3.9691311594682968</v>
      </c>
    </row>
    <row r="660" spans="1:11" ht="13.5" x14ac:dyDescent="0.25">
      <c r="A660" s="4">
        <v>42964</v>
      </c>
      <c r="B660" s="2">
        <v>3.9192</v>
      </c>
      <c r="C660" s="2">
        <f t="shared" si="77"/>
        <v>-0.11059999999999981</v>
      </c>
      <c r="D660" s="2">
        <f t="shared" si="78"/>
        <v>3.9837199999999995</v>
      </c>
      <c r="E660" s="2">
        <f t="shared" si="80"/>
        <v>4.0298100000000003</v>
      </c>
      <c r="F660" s="2">
        <f t="shared" ref="F660:F723" si="81">AVERAGE(B641:B660)</f>
        <v>4.0003150000000005</v>
      </c>
      <c r="G660" s="2">
        <f t="shared" si="75"/>
        <v>3.9686060000000007</v>
      </c>
      <c r="H660" s="2">
        <f t="shared" si="79"/>
        <v>3.9327380000000041</v>
      </c>
      <c r="I660" s="2">
        <f t="array" ref="I660">SUMPRODUCT(B644:B663, (ROW(B644:B663)-ROW(B644)+1)) / (20*21/2)</f>
        <v>4.0140542857142858</v>
      </c>
      <c r="J660" s="2">
        <f t="shared" si="74"/>
        <v>4.0077733290990745</v>
      </c>
      <c r="K660" s="2">
        <f t="shared" si="76"/>
        <v>3.9671730747832656</v>
      </c>
    </row>
    <row r="661" spans="1:11" ht="13.5" x14ac:dyDescent="0.25">
      <c r="A661" s="4">
        <v>42965</v>
      </c>
      <c r="B661" s="2">
        <v>4.0297999999999998</v>
      </c>
      <c r="C661" s="2">
        <f t="shared" si="77"/>
        <v>0.11059999999999981</v>
      </c>
      <c r="D661" s="2">
        <f t="shared" si="78"/>
        <v>3.9818799999999994</v>
      </c>
      <c r="E661" s="2">
        <f t="shared" si="80"/>
        <v>4.0159799999999999</v>
      </c>
      <c r="F661" s="2">
        <f t="shared" si="81"/>
        <v>4.0076900000000002</v>
      </c>
      <c r="G661" s="2">
        <f t="shared" si="75"/>
        <v>3.9717400000000009</v>
      </c>
      <c r="H661" s="2">
        <f t="shared" si="79"/>
        <v>3.9320265000000036</v>
      </c>
      <c r="I661" s="2">
        <f t="array" ref="I661">SUMPRODUCT(B645:B664, (ROW(B645:B664)-ROW(B645)+1)) / (20*21/2)</f>
        <v>4.0151942857142853</v>
      </c>
      <c r="J661" s="2">
        <f t="shared" ref="J661:J724" si="82">$J$4*B661+J660*(1-$J$4)</f>
        <v>4.009871107280115</v>
      </c>
      <c r="K661" s="2">
        <f t="shared" si="76"/>
        <v>3.9696290326349022</v>
      </c>
    </row>
    <row r="662" spans="1:11" ht="13.5" x14ac:dyDescent="0.25">
      <c r="A662" s="4">
        <v>42968</v>
      </c>
      <c r="B662" s="2">
        <v>3.9192</v>
      </c>
      <c r="C662" s="2">
        <f t="shared" si="77"/>
        <v>-0.11059999999999981</v>
      </c>
      <c r="D662" s="2">
        <f t="shared" si="78"/>
        <v>3.9726600000000003</v>
      </c>
      <c r="E662" s="2">
        <f t="shared" si="80"/>
        <v>3.9910899999999998</v>
      </c>
      <c r="F662" s="2">
        <f t="shared" si="81"/>
        <v>4.009995</v>
      </c>
      <c r="G662" s="2">
        <f t="shared" si="75"/>
        <v>3.972662000000001</v>
      </c>
      <c r="H662" s="2">
        <f t="shared" si="79"/>
        <v>3.9306750000000039</v>
      </c>
      <c r="I662" s="2">
        <f t="array" ref="I662">SUMPRODUCT(B646:B665, (ROW(B646:B665)-ROW(B646)+1)) / (20*21/2)</f>
        <v>4.0159828571428564</v>
      </c>
      <c r="J662" s="2">
        <f t="shared" si="82"/>
        <v>4.0012357637296283</v>
      </c>
      <c r="K662" s="2">
        <f t="shared" si="76"/>
        <v>3.9676514235119651</v>
      </c>
    </row>
    <row r="663" spans="1:11" ht="13.5" x14ac:dyDescent="0.25">
      <c r="A663" s="4">
        <v>42969</v>
      </c>
      <c r="B663" s="2">
        <v>4.0297999999999998</v>
      </c>
      <c r="C663" s="2">
        <f t="shared" si="77"/>
        <v>0.11059999999999981</v>
      </c>
      <c r="D663" s="2">
        <f t="shared" si="78"/>
        <v>3.9855599999999995</v>
      </c>
      <c r="E663" s="2">
        <f t="shared" si="80"/>
        <v>3.9772600000000002</v>
      </c>
      <c r="F663" s="2">
        <f t="shared" si="81"/>
        <v>4.01783</v>
      </c>
      <c r="G663" s="2">
        <f t="shared" si="75"/>
        <v>3.9757960000000008</v>
      </c>
      <c r="H663" s="2">
        <f t="shared" si="79"/>
        <v>3.9298765000000038</v>
      </c>
      <c r="I663" s="2">
        <f t="array" ref="I663">SUMPRODUCT(B647:B666, (ROW(B647:B666)-ROW(B647)+1)) / (20*21/2)</f>
        <v>4.0160252380952377</v>
      </c>
      <c r="J663" s="2">
        <f t="shared" si="82"/>
        <v>4.003956167183949</v>
      </c>
      <c r="K663" s="2">
        <f t="shared" si="76"/>
        <v>3.9700886225899272</v>
      </c>
    </row>
    <row r="664" spans="1:11" ht="13.5" x14ac:dyDescent="0.25">
      <c r="A664" s="4">
        <v>42970</v>
      </c>
      <c r="B664" s="2">
        <v>4.0297999999999998</v>
      </c>
      <c r="C664" s="2">
        <f t="shared" si="77"/>
        <v>0</v>
      </c>
      <c r="D664" s="2">
        <f t="shared" si="78"/>
        <v>3.9855599999999995</v>
      </c>
      <c r="E664" s="2">
        <f t="shared" si="80"/>
        <v>3.9855599999999995</v>
      </c>
      <c r="F664" s="2">
        <f t="shared" si="81"/>
        <v>4.0215199999999998</v>
      </c>
      <c r="G664" s="2">
        <f t="shared" si="75"/>
        <v>3.978930000000001</v>
      </c>
      <c r="H664" s="2">
        <f t="shared" si="79"/>
        <v>3.9291215000000039</v>
      </c>
      <c r="I664" s="2">
        <f t="array" ref="I664">SUMPRODUCT(B648:B667, (ROW(B648:B667)-ROW(B648)+1)) / (20*21/2)</f>
        <v>4.0153214285714283</v>
      </c>
      <c r="J664" s="2">
        <f t="shared" si="82"/>
        <v>4.0064174845950014</v>
      </c>
      <c r="K664" s="2">
        <f t="shared" si="76"/>
        <v>3.9724302452334594</v>
      </c>
    </row>
    <row r="665" spans="1:11" ht="13.5" x14ac:dyDescent="0.25">
      <c r="A665" s="4">
        <v>42971</v>
      </c>
      <c r="B665" s="2">
        <v>4.0297999999999998</v>
      </c>
      <c r="C665" s="2">
        <f t="shared" si="77"/>
        <v>0</v>
      </c>
      <c r="D665" s="2">
        <f t="shared" si="78"/>
        <v>4.0076800000000006</v>
      </c>
      <c r="E665" s="2">
        <f t="shared" si="80"/>
        <v>3.9957000000000003</v>
      </c>
      <c r="F665" s="2">
        <f t="shared" si="81"/>
        <v>4.0293549999999989</v>
      </c>
      <c r="G665" s="2">
        <f t="shared" si="75"/>
        <v>3.9816959999999999</v>
      </c>
      <c r="H665" s="2">
        <f t="shared" si="79"/>
        <v>3.9287155000000036</v>
      </c>
      <c r="I665" s="2">
        <f t="array" ref="I665">SUMPRODUCT(B649:B668, (ROW(B649:B668)-ROW(B649)+1)) / (20*21/2)</f>
        <v>4.0170361904761904</v>
      </c>
      <c r="J665" s="2">
        <f t="shared" si="82"/>
        <v>4.008644390824049</v>
      </c>
      <c r="K665" s="2">
        <f t="shared" si="76"/>
        <v>3.9746800395380295</v>
      </c>
    </row>
    <row r="666" spans="1:11" ht="13.5" x14ac:dyDescent="0.25">
      <c r="A666" s="4">
        <v>42972</v>
      </c>
      <c r="B666" s="2">
        <v>4.0297999999999998</v>
      </c>
      <c r="C666" s="2">
        <f t="shared" si="77"/>
        <v>0</v>
      </c>
      <c r="D666" s="2">
        <f t="shared" si="78"/>
        <v>4.0076800000000006</v>
      </c>
      <c r="E666" s="2">
        <f t="shared" si="80"/>
        <v>3.99478</v>
      </c>
      <c r="F666" s="2">
        <f t="shared" si="81"/>
        <v>4.0371899999999981</v>
      </c>
      <c r="G666" s="2">
        <f t="shared" si="75"/>
        <v>3.9848300000000001</v>
      </c>
      <c r="H666" s="2">
        <f t="shared" si="79"/>
        <v>3.9283095000000037</v>
      </c>
      <c r="I666" s="2">
        <f t="array" ref="I666">SUMPRODUCT(B650:B669, (ROW(B650:B669)-ROW(B650)+1)) / (20*21/2)</f>
        <v>4.0101457142857138</v>
      </c>
      <c r="J666" s="2">
        <f t="shared" si="82"/>
        <v>4.0106592107455681</v>
      </c>
      <c r="K666" s="2">
        <f t="shared" si="76"/>
        <v>3.9768416066149697</v>
      </c>
    </row>
    <row r="667" spans="1:11" ht="13.5" x14ac:dyDescent="0.25">
      <c r="A667" s="4">
        <v>42975</v>
      </c>
      <c r="B667" s="2">
        <v>4.0297999999999998</v>
      </c>
      <c r="C667" s="2">
        <f t="shared" si="77"/>
        <v>0</v>
      </c>
      <c r="D667" s="2">
        <f t="shared" si="78"/>
        <v>4.0297999999999998</v>
      </c>
      <c r="E667" s="2">
        <f t="shared" si="80"/>
        <v>4.0012300000000014</v>
      </c>
      <c r="F667" s="2">
        <f t="shared" si="81"/>
        <v>4.0394949999999978</v>
      </c>
      <c r="G667" s="2">
        <f t="shared" si="75"/>
        <v>3.987963999999999</v>
      </c>
      <c r="H667" s="2">
        <f t="shared" si="79"/>
        <v>3.9279035000000033</v>
      </c>
      <c r="I667" s="2">
        <f t="array" ref="I667">SUMPRODUCT(B651:B670, (ROW(B651:B670)-ROW(B651)+1)) / (20*21/2)</f>
        <v>4.0015828571428571</v>
      </c>
      <c r="J667" s="2">
        <f t="shared" si="82"/>
        <v>4.0124821430555135</v>
      </c>
      <c r="K667" s="2">
        <f t="shared" si="76"/>
        <v>3.9789184063555592</v>
      </c>
    </row>
    <row r="668" spans="1:11" ht="13.5" x14ac:dyDescent="0.25">
      <c r="A668" s="4">
        <v>42976</v>
      </c>
      <c r="B668" s="2">
        <v>4.0575000000000001</v>
      </c>
      <c r="C668" s="2">
        <f t="shared" si="77"/>
        <v>2.770000000000028E-2</v>
      </c>
      <c r="D668" s="2">
        <f t="shared" si="78"/>
        <v>4.0353399999999997</v>
      </c>
      <c r="E668" s="2">
        <f t="shared" si="80"/>
        <v>4.0104500000000005</v>
      </c>
      <c r="F668" s="2">
        <f t="shared" si="81"/>
        <v>4.0376499999999993</v>
      </c>
      <c r="G668" s="2">
        <f t="shared" si="75"/>
        <v>3.9916519999999993</v>
      </c>
      <c r="H668" s="2">
        <f t="shared" si="79"/>
        <v>3.9276795000000031</v>
      </c>
      <c r="I668" s="2">
        <f t="array" ref="I668">SUMPRODUCT(B652:B671, (ROW(B652:B671)-ROW(B652)+1)) / (20*21/2)</f>
        <v>4.002723333333333</v>
      </c>
      <c r="J668" s="2">
        <f t="shared" si="82"/>
        <v>4.0167695580026077</v>
      </c>
      <c r="K668" s="2">
        <f t="shared" si="76"/>
        <v>3.9820000374788709</v>
      </c>
    </row>
    <row r="669" spans="1:11" ht="13.5" x14ac:dyDescent="0.25">
      <c r="A669" s="4">
        <v>42977</v>
      </c>
      <c r="B669" s="2">
        <v>3.9653</v>
      </c>
      <c r="C669" s="2">
        <f t="shared" si="77"/>
        <v>-9.220000000000006E-2</v>
      </c>
      <c r="D669" s="2">
        <f t="shared" si="78"/>
        <v>4.0224399999999996</v>
      </c>
      <c r="E669" s="2">
        <f t="shared" si="80"/>
        <v>4.0039999999999996</v>
      </c>
      <c r="F669" s="2">
        <f t="shared" si="81"/>
        <v>4.0275099999999995</v>
      </c>
      <c r="G669" s="2">
        <f t="shared" si="75"/>
        <v>3.993495999999999</v>
      </c>
      <c r="H669" s="2">
        <f t="shared" si="79"/>
        <v>3.9269945000000037</v>
      </c>
      <c r="I669" s="2">
        <f t="array" ref="I669">SUMPRODUCT(B653:B672, (ROW(B653:B672)-ROW(B653)+1)) / (20*21/2)</f>
        <v>4.0027699999999999</v>
      </c>
      <c r="J669" s="2">
        <f t="shared" si="82"/>
        <v>4.0118676953356927</v>
      </c>
      <c r="K669" s="2">
        <f t="shared" si="76"/>
        <v>3.9813451340483268</v>
      </c>
    </row>
    <row r="670" spans="1:11" ht="13.5" x14ac:dyDescent="0.25">
      <c r="A670" s="4">
        <v>42978</v>
      </c>
      <c r="B670" s="2">
        <v>3.9376000000000002</v>
      </c>
      <c r="C670" s="2">
        <f t="shared" si="77"/>
        <v>-2.7699999999999836E-2</v>
      </c>
      <c r="D670" s="2">
        <f t="shared" si="78"/>
        <v>4.0039999999999996</v>
      </c>
      <c r="E670" s="2">
        <f t="shared" si="80"/>
        <v>4.005840000000001</v>
      </c>
      <c r="F670" s="2">
        <f t="shared" si="81"/>
        <v>4.0178250000000002</v>
      </c>
      <c r="G670" s="2">
        <f t="shared" si="75"/>
        <v>3.9947859999999991</v>
      </c>
      <c r="H670" s="2">
        <f t="shared" si="79"/>
        <v>3.9261710000000032</v>
      </c>
      <c r="I670" s="2">
        <f t="array" ref="I670">SUMPRODUCT(B654:B673, (ROW(B654:B673)-ROW(B654)+1)) / (20*21/2)</f>
        <v>3.9991723809523814</v>
      </c>
      <c r="J670" s="2">
        <f t="shared" si="82"/>
        <v>4.0047945814941981</v>
      </c>
      <c r="K670" s="2">
        <f t="shared" si="76"/>
        <v>3.9796296385954513</v>
      </c>
    </row>
    <row r="671" spans="1:11" ht="13.5" x14ac:dyDescent="0.25">
      <c r="A671" s="4">
        <v>42982</v>
      </c>
      <c r="B671" s="2">
        <v>4.0297999999999998</v>
      </c>
      <c r="C671" s="2">
        <f t="shared" si="77"/>
        <v>9.2199999999999616E-2</v>
      </c>
      <c r="D671" s="2">
        <f t="shared" si="78"/>
        <v>4.0039999999999996</v>
      </c>
      <c r="E671" s="2">
        <f t="shared" si="80"/>
        <v>4.005840000000001</v>
      </c>
      <c r="F671" s="2">
        <f t="shared" si="81"/>
        <v>4.01091</v>
      </c>
      <c r="G671" s="2">
        <f t="shared" si="75"/>
        <v>3.9979199999999993</v>
      </c>
      <c r="H671" s="2">
        <f t="shared" si="79"/>
        <v>3.9257650000000042</v>
      </c>
      <c r="I671" s="2">
        <f t="array" ref="I671">SUMPRODUCT(B655:B674, (ROW(B655:B674)-ROW(B655)+1)) / (20*21/2)</f>
        <v>3.9965404761904768</v>
      </c>
      <c r="J671" s="2">
        <f t="shared" si="82"/>
        <v>4.0071760499233218</v>
      </c>
      <c r="K671" s="2">
        <f t="shared" si="76"/>
        <v>3.9815971037485709</v>
      </c>
    </row>
    <row r="672" spans="1:11" ht="13.5" x14ac:dyDescent="0.25">
      <c r="A672" s="4">
        <v>42983</v>
      </c>
      <c r="B672" s="2">
        <v>4.0114000000000001</v>
      </c>
      <c r="C672" s="2">
        <f t="shared" si="77"/>
        <v>-1.839999999999975E-2</v>
      </c>
      <c r="D672" s="2">
        <f t="shared" si="78"/>
        <v>4.0003200000000003</v>
      </c>
      <c r="E672" s="2">
        <f t="shared" si="80"/>
        <v>4.0150600000000001</v>
      </c>
      <c r="F672" s="2">
        <f t="shared" si="81"/>
        <v>4.0030749999999999</v>
      </c>
      <c r="G672" s="2">
        <f t="shared" si="75"/>
        <v>4.0017939999999994</v>
      </c>
      <c r="H672" s="2">
        <f t="shared" si="79"/>
        <v>3.9252670000000034</v>
      </c>
      <c r="I672" s="2">
        <f t="array" ref="I672">SUMPRODUCT(B656:B675, (ROW(B656:B675)-ROW(B656)+1)) / (20*21/2)</f>
        <v>3.9911823809523814</v>
      </c>
      <c r="J672" s="2">
        <f t="shared" si="82"/>
        <v>4.0075783308830051</v>
      </c>
      <c r="K672" s="2">
        <f t="shared" si="76"/>
        <v>3.9827658447780387</v>
      </c>
    </row>
    <row r="673" spans="1:11" ht="13.5" x14ac:dyDescent="0.25">
      <c r="A673" s="4">
        <v>42984</v>
      </c>
      <c r="B673" s="2">
        <v>3.9653</v>
      </c>
      <c r="C673" s="2">
        <f t="shared" si="77"/>
        <v>-4.610000000000003E-2</v>
      </c>
      <c r="D673" s="2">
        <f t="shared" si="78"/>
        <v>3.9818800000000003</v>
      </c>
      <c r="E673" s="2">
        <f t="shared" si="80"/>
        <v>4.00861</v>
      </c>
      <c r="F673" s="2">
        <f t="shared" si="81"/>
        <v>3.9929350000000001</v>
      </c>
      <c r="G673" s="2">
        <f t="shared" si="75"/>
        <v>4.004745999999999</v>
      </c>
      <c r="H673" s="2">
        <f t="shared" si="79"/>
        <v>3.9245820000000031</v>
      </c>
      <c r="I673" s="2">
        <f t="array" ref="I673">SUMPRODUCT(B657:B676, (ROW(B657:B676)-ROW(B657)+1)) / (20*21/2)</f>
        <v>3.9831423809523812</v>
      </c>
      <c r="J673" s="2">
        <f t="shared" si="82"/>
        <v>4.0035518231798619</v>
      </c>
      <c r="K673" s="2">
        <f t="shared" si="76"/>
        <v>3.9820809096887038</v>
      </c>
    </row>
    <row r="674" spans="1:11" ht="13.5" x14ac:dyDescent="0.25">
      <c r="A674" s="4">
        <v>42985</v>
      </c>
      <c r="B674" s="2">
        <v>3.9653</v>
      </c>
      <c r="C674" s="2">
        <f t="shared" si="77"/>
        <v>0</v>
      </c>
      <c r="D674" s="2">
        <f t="shared" si="78"/>
        <v>3.9818799999999994</v>
      </c>
      <c r="E674" s="2">
        <f t="shared" si="80"/>
        <v>4.0021599999999999</v>
      </c>
      <c r="F674" s="2">
        <f t="shared" si="81"/>
        <v>3.9938599999999993</v>
      </c>
      <c r="G674" s="2">
        <f t="shared" si="75"/>
        <v>4.0065899999999992</v>
      </c>
      <c r="H674" s="2">
        <f t="shared" si="79"/>
        <v>3.9239845000000027</v>
      </c>
      <c r="I674" s="2">
        <f t="array" ref="I674">SUMPRODUCT(B658:B677, (ROW(B658:B677)-ROW(B658)+1)) / (20*21/2)</f>
        <v>3.9722123809523811</v>
      </c>
      <c r="J674" s="2">
        <f t="shared" si="82"/>
        <v>3.9999087924008276</v>
      </c>
      <c r="K674" s="2">
        <f t="shared" si="76"/>
        <v>3.9814228347989506</v>
      </c>
    </row>
    <row r="675" spans="1:11" ht="13.5" x14ac:dyDescent="0.25">
      <c r="A675" s="4">
        <v>42986</v>
      </c>
      <c r="B675" s="2">
        <v>3.9376000000000002</v>
      </c>
      <c r="C675" s="2">
        <f t="shared" si="77"/>
        <v>-2.7699999999999836E-2</v>
      </c>
      <c r="D675" s="2">
        <f t="shared" si="78"/>
        <v>3.9818799999999994</v>
      </c>
      <c r="E675" s="2">
        <f t="shared" si="80"/>
        <v>3.9929399999999999</v>
      </c>
      <c r="F675" s="2">
        <f t="shared" si="81"/>
        <v>3.9943199999999996</v>
      </c>
      <c r="G675" s="2">
        <f t="shared" si="75"/>
        <v>4.0078799999999992</v>
      </c>
      <c r="H675" s="2">
        <f t="shared" si="79"/>
        <v>3.9229430000000023</v>
      </c>
      <c r="I675" s="2">
        <f t="array" ref="I675">SUMPRODUCT(B659:B678, (ROW(B659:B678)-ROW(B659)+1)) / (20*21/2)</f>
        <v>3.9696166666666666</v>
      </c>
      <c r="J675" s="2">
        <f t="shared" si="82"/>
        <v>3.9939746216959868</v>
      </c>
      <c r="K675" s="2">
        <f t="shared" si="76"/>
        <v>3.9797042922578156</v>
      </c>
    </row>
    <row r="676" spans="1:11" ht="13.5" x14ac:dyDescent="0.25">
      <c r="A676" s="4">
        <v>42989</v>
      </c>
      <c r="B676" s="2">
        <v>3.9098999999999999</v>
      </c>
      <c r="C676" s="2">
        <f t="shared" si="77"/>
        <v>-2.770000000000028E-2</v>
      </c>
      <c r="D676" s="2">
        <f t="shared" si="78"/>
        <v>3.9579</v>
      </c>
      <c r="E676" s="2">
        <f t="shared" si="80"/>
        <v>3.98095</v>
      </c>
      <c r="F676" s="2">
        <f t="shared" si="81"/>
        <v>3.9878650000000002</v>
      </c>
      <c r="G676" s="2">
        <f t="shared" si="75"/>
        <v>4.0086159999999991</v>
      </c>
      <c r="H676" s="2">
        <f t="shared" si="79"/>
        <v>3.9219810000000024</v>
      </c>
      <c r="I676" s="2">
        <f t="array" ref="I676">SUMPRODUCT(B660:B679, (ROW(B660:B679)-ROW(B660)+1)) / (20*21/2)</f>
        <v>3.9679509523809529</v>
      </c>
      <c r="J676" s="2">
        <f t="shared" si="82"/>
        <v>3.9859675148677973</v>
      </c>
      <c r="K676" s="2">
        <f t="shared" si="76"/>
        <v>3.9769668690320188</v>
      </c>
    </row>
    <row r="677" spans="1:11" ht="13.5" x14ac:dyDescent="0.25">
      <c r="A677" s="4">
        <v>42990</v>
      </c>
      <c r="B677" s="2">
        <v>3.8731</v>
      </c>
      <c r="C677" s="2">
        <f t="shared" si="77"/>
        <v>-3.6799999999999944E-2</v>
      </c>
      <c r="D677" s="2">
        <f t="shared" si="78"/>
        <v>3.93024</v>
      </c>
      <c r="E677" s="2">
        <f t="shared" si="80"/>
        <v>3.9652799999999999</v>
      </c>
      <c r="F677" s="2">
        <f t="shared" si="81"/>
        <v>3.9832550000000007</v>
      </c>
      <c r="G677" s="2">
        <f t="shared" si="75"/>
        <v>4.0093539999999992</v>
      </c>
      <c r="H677" s="2">
        <f t="shared" si="79"/>
        <v>3.9208350000000025</v>
      </c>
      <c r="I677" s="2">
        <f t="array" ref="I677">SUMPRODUCT(B661:B680, (ROW(B661:B680)-ROW(B661)+1)) / (20*21/2)</f>
        <v>3.9578114285714285</v>
      </c>
      <c r="J677" s="2">
        <f t="shared" si="82"/>
        <v>3.9752182277375305</v>
      </c>
      <c r="K677" s="2">
        <f t="shared" si="76"/>
        <v>3.9728936584817438</v>
      </c>
    </row>
    <row r="678" spans="1:11" ht="13.5" x14ac:dyDescent="0.25">
      <c r="A678" s="4">
        <v>42991</v>
      </c>
      <c r="B678" s="2">
        <v>3.956</v>
      </c>
      <c r="C678" s="2">
        <f t="shared" si="77"/>
        <v>8.2899999999999974E-2</v>
      </c>
      <c r="D678" s="2">
        <f t="shared" si="78"/>
        <v>3.9283799999999998</v>
      </c>
      <c r="E678" s="2">
        <f t="shared" si="80"/>
        <v>3.9551300000000005</v>
      </c>
      <c r="F678" s="2">
        <f t="shared" si="81"/>
        <v>3.9827900000000001</v>
      </c>
      <c r="G678" s="2">
        <f t="shared" si="75"/>
        <v>4.0110119999999991</v>
      </c>
      <c r="H678" s="2">
        <f t="shared" si="79"/>
        <v>3.9201910000000026</v>
      </c>
      <c r="I678" s="2">
        <f t="array" ref="I678">SUMPRODUCT(B662:B681, (ROW(B662:B681)-ROW(B662)+1)) / (20*21/2)</f>
        <v>3.9566723809523805</v>
      </c>
      <c r="J678" s="2">
        <f t="shared" si="82"/>
        <v>3.9733879203339559</v>
      </c>
      <c r="K678" s="2">
        <f t="shared" si="76"/>
        <v>3.9722311620706949</v>
      </c>
    </row>
    <row r="679" spans="1:11" ht="13.5" x14ac:dyDescent="0.25">
      <c r="A679" s="4">
        <v>42992</v>
      </c>
      <c r="B679" s="2">
        <v>3.9653</v>
      </c>
      <c r="C679" s="2">
        <f t="shared" si="77"/>
        <v>9.300000000000086E-3</v>
      </c>
      <c r="D679" s="2">
        <f t="shared" si="78"/>
        <v>3.9283799999999998</v>
      </c>
      <c r="E679" s="2">
        <f t="shared" si="80"/>
        <v>3.9551299999999996</v>
      </c>
      <c r="F679" s="2">
        <f t="shared" si="81"/>
        <v>3.979565</v>
      </c>
      <c r="G679" s="2">
        <f t="shared" si="75"/>
        <v>4.0128559999999993</v>
      </c>
      <c r="H679" s="2">
        <f t="shared" si="79"/>
        <v>3.919811500000002</v>
      </c>
      <c r="I679" s="2">
        <f t="array" ref="I679">SUMPRODUCT(B663:B682, (ROW(B663:B682)-ROW(B663)+1)) / (20*21/2)</f>
        <v>3.9558404761904762</v>
      </c>
      <c r="J679" s="2">
        <f t="shared" si="82"/>
        <v>3.9726176422069126</v>
      </c>
      <c r="K679" s="2">
        <f t="shared" si="76"/>
        <v>3.9719593517934126</v>
      </c>
    </row>
    <row r="680" spans="1:11" ht="13.5" x14ac:dyDescent="0.25">
      <c r="A680" s="4">
        <v>42993</v>
      </c>
      <c r="B680" s="2">
        <v>3.8731</v>
      </c>
      <c r="C680" s="2">
        <f t="shared" si="77"/>
        <v>-9.220000000000006E-2</v>
      </c>
      <c r="D680" s="2">
        <f t="shared" si="78"/>
        <v>3.9154800000000001</v>
      </c>
      <c r="E680" s="2">
        <f t="shared" si="80"/>
        <v>3.9486800000000004</v>
      </c>
      <c r="F680" s="2">
        <f t="shared" si="81"/>
        <v>3.9772600000000002</v>
      </c>
      <c r="G680" s="2">
        <f t="shared" si="75"/>
        <v>4.0111979999999994</v>
      </c>
      <c r="H680" s="2">
        <f t="shared" si="79"/>
        <v>3.9189710000000018</v>
      </c>
      <c r="I680" s="2">
        <f t="array" ref="I680">SUMPRODUCT(B664:B683, (ROW(B664:B683)-ROW(B664)+1)) / (20*21/2)</f>
        <v>3.9539033333333333</v>
      </c>
      <c r="J680" s="2">
        <f t="shared" si="82"/>
        <v>3.9631397715205399</v>
      </c>
      <c r="K680" s="2">
        <f t="shared" si="76"/>
        <v>3.9680825144681808</v>
      </c>
    </row>
    <row r="681" spans="1:11" ht="13.5" x14ac:dyDescent="0.25">
      <c r="A681" s="4">
        <v>42996</v>
      </c>
      <c r="B681" s="2">
        <v>3.9653</v>
      </c>
      <c r="C681" s="2">
        <f t="shared" si="77"/>
        <v>9.220000000000006E-2</v>
      </c>
      <c r="D681" s="2">
        <f t="shared" si="78"/>
        <v>3.9265599999999998</v>
      </c>
      <c r="E681" s="2">
        <f t="shared" si="80"/>
        <v>3.9422299999999999</v>
      </c>
      <c r="F681" s="2">
        <f t="shared" si="81"/>
        <v>3.9740350000000007</v>
      </c>
      <c r="G681" s="2">
        <f t="shared" si="75"/>
        <v>4.0111980000000003</v>
      </c>
      <c r="H681" s="2">
        <f t="shared" si="79"/>
        <v>3.9185915000000024</v>
      </c>
      <c r="I681" s="2">
        <f t="array" ref="I681">SUMPRODUCT(B665:B684, (ROW(B665:B684)-ROW(B665)+1)) / (20*21/2)</f>
        <v>3.9532033333333332</v>
      </c>
      <c r="J681" s="2">
        <f t="shared" si="82"/>
        <v>3.9633455075662027</v>
      </c>
      <c r="K681" s="2">
        <f t="shared" si="76"/>
        <v>3.9679733962537425</v>
      </c>
    </row>
    <row r="682" spans="1:11" ht="13.5" x14ac:dyDescent="0.25">
      <c r="A682" s="4">
        <v>42997</v>
      </c>
      <c r="B682" s="2">
        <v>3.9653</v>
      </c>
      <c r="C682" s="2">
        <f t="shared" si="77"/>
        <v>0</v>
      </c>
      <c r="D682" s="2">
        <f t="shared" si="78"/>
        <v>3.9449999999999994</v>
      </c>
      <c r="E682" s="2">
        <f t="shared" si="80"/>
        <v>3.9376199999999999</v>
      </c>
      <c r="F682" s="2">
        <f t="shared" si="81"/>
        <v>3.9763400000000004</v>
      </c>
      <c r="G682" s="2">
        <f t="shared" si="75"/>
        <v>4.009354000000001</v>
      </c>
      <c r="H682" s="2">
        <f t="shared" si="79"/>
        <v>3.917994000000002</v>
      </c>
      <c r="I682" s="2">
        <f t="array" ref="I682">SUMPRODUCT(B666:B685, (ROW(B666:B685)-ROW(B666)+1)) / (20*21/2)</f>
        <v>3.946658095238095</v>
      </c>
      <c r="J682" s="2">
        <f t="shared" si="82"/>
        <v>3.9635316497027548</v>
      </c>
      <c r="K682" s="2">
        <f t="shared" si="76"/>
        <v>3.9678685571849681</v>
      </c>
    </row>
    <row r="683" spans="1:11" ht="13.5" x14ac:dyDescent="0.25">
      <c r="A683" s="4">
        <v>42998</v>
      </c>
      <c r="B683" s="2">
        <v>3.956</v>
      </c>
      <c r="C683" s="2">
        <f t="shared" si="77"/>
        <v>-9.300000000000086E-3</v>
      </c>
      <c r="D683" s="2">
        <f t="shared" si="78"/>
        <v>3.9449999999999994</v>
      </c>
      <c r="E683" s="2">
        <f t="shared" si="80"/>
        <v>3.93669</v>
      </c>
      <c r="F683" s="2">
        <f t="shared" si="81"/>
        <v>3.9726500000000002</v>
      </c>
      <c r="G683" s="2">
        <f t="shared" si="75"/>
        <v>4.0036360000000002</v>
      </c>
      <c r="H683" s="2">
        <f t="shared" si="79"/>
        <v>3.9173500000000026</v>
      </c>
      <c r="I683" s="2">
        <f t="array" ref="I683">SUMPRODUCT(B667:B686, (ROW(B667:B686)-ROW(B667)+1)) / (20*21/2)</f>
        <v>3.9468799999999997</v>
      </c>
      <c r="J683" s="2">
        <f t="shared" si="82"/>
        <v>3.9628143497310639</v>
      </c>
      <c r="K683" s="2">
        <f t="shared" si="76"/>
        <v>3.9674031235698712</v>
      </c>
    </row>
    <row r="684" spans="1:11" ht="13.5" x14ac:dyDescent="0.25">
      <c r="A684" s="4">
        <v>43000</v>
      </c>
      <c r="B684" s="2">
        <v>3.9653</v>
      </c>
      <c r="C684" s="2">
        <f t="shared" si="77"/>
        <v>9.300000000000086E-3</v>
      </c>
      <c r="D684" s="2">
        <f t="shared" si="78"/>
        <v>3.9449999999999994</v>
      </c>
      <c r="E684" s="2">
        <f t="shared" si="80"/>
        <v>3.93669</v>
      </c>
      <c r="F684" s="2">
        <f t="shared" si="81"/>
        <v>3.9694250000000002</v>
      </c>
      <c r="G684" s="2">
        <f t="shared" si="75"/>
        <v>3.9990260000000006</v>
      </c>
      <c r="H684" s="2">
        <f t="shared" si="79"/>
        <v>3.9168400000000023</v>
      </c>
      <c r="I684" s="2">
        <f t="array" ref="I684">SUMPRODUCT(B668:B687, (ROW(B668:B687)-ROW(B668)+1)) / (20*21/2)</f>
        <v>3.9474090476190478</v>
      </c>
      <c r="J684" s="2">
        <f t="shared" si="82"/>
        <v>3.9630510783281054</v>
      </c>
      <c r="K684" s="2">
        <f t="shared" si="76"/>
        <v>3.9673206481357588</v>
      </c>
    </row>
    <row r="685" spans="1:11" ht="13.5" x14ac:dyDescent="0.25">
      <c r="A685" s="4">
        <v>43003</v>
      </c>
      <c r="B685" s="2">
        <v>3.9007000000000001</v>
      </c>
      <c r="C685" s="2">
        <f t="shared" si="77"/>
        <v>-6.4599999999999991E-2</v>
      </c>
      <c r="D685" s="2">
        <f t="shared" si="78"/>
        <v>3.95052</v>
      </c>
      <c r="E685" s="2">
        <f t="shared" si="80"/>
        <v>3.9329999999999998</v>
      </c>
      <c r="F685" s="2">
        <f t="shared" si="81"/>
        <v>3.9629700000000008</v>
      </c>
      <c r="G685" s="2">
        <f t="shared" si="75"/>
        <v>3.9949680000000005</v>
      </c>
      <c r="H685" s="2">
        <f t="shared" si="79"/>
        <v>3.9162250000000025</v>
      </c>
      <c r="I685" s="2">
        <f t="array" ref="I685">SUMPRODUCT(B669:B688, (ROW(B669:B688)-ROW(B669)+1)) / (20*21/2)</f>
        <v>3.9394642857142856</v>
      </c>
      <c r="J685" s="2">
        <f t="shared" si="82"/>
        <v>3.9571128803920956</v>
      </c>
      <c r="K685" s="2">
        <f t="shared" si="76"/>
        <v>3.9647080736990628</v>
      </c>
    </row>
    <row r="686" spans="1:11" ht="13.5" x14ac:dyDescent="0.25">
      <c r="A686" s="4">
        <v>43004</v>
      </c>
      <c r="B686" s="2">
        <v>3.9653</v>
      </c>
      <c r="C686" s="2">
        <f t="shared" si="77"/>
        <v>6.4599999999999991E-2</v>
      </c>
      <c r="D686" s="2">
        <f t="shared" si="78"/>
        <v>3.95052</v>
      </c>
      <c r="E686" s="2">
        <f t="shared" si="80"/>
        <v>3.9385399999999997</v>
      </c>
      <c r="F686" s="2">
        <f t="shared" si="81"/>
        <v>3.9597450000000003</v>
      </c>
      <c r="G686" s="2">
        <f t="shared" si="75"/>
        <v>3.9898040000000008</v>
      </c>
      <c r="H686" s="2">
        <f t="shared" si="79"/>
        <v>3.9157585000000021</v>
      </c>
      <c r="I686" s="2">
        <f t="array" ref="I686">SUMPRODUCT(B670:B689, (ROW(B670:B689)-ROW(B670)+1)) / (20*21/2)</f>
        <v>3.9429309523809519</v>
      </c>
      <c r="J686" s="2">
        <f t="shared" si="82"/>
        <v>3.9578926060690387</v>
      </c>
      <c r="K686" s="2">
        <f t="shared" si="76"/>
        <v>3.9647312864951778</v>
      </c>
    </row>
    <row r="687" spans="1:11" ht="13.5" x14ac:dyDescent="0.25">
      <c r="A687" s="4">
        <v>43005</v>
      </c>
      <c r="B687" s="2">
        <v>3.9653</v>
      </c>
      <c r="C687" s="2">
        <f t="shared" si="77"/>
        <v>0</v>
      </c>
      <c r="D687" s="2">
        <f t="shared" si="78"/>
        <v>3.95052</v>
      </c>
      <c r="E687" s="2">
        <f t="shared" si="80"/>
        <v>3.9477599999999997</v>
      </c>
      <c r="F687" s="2">
        <f t="shared" si="81"/>
        <v>3.9565200000000003</v>
      </c>
      <c r="G687" s="2">
        <f t="shared" si="75"/>
        <v>3.987038000000001</v>
      </c>
      <c r="H687" s="2">
        <f t="shared" si="79"/>
        <v>3.9152920000000022</v>
      </c>
      <c r="I687" s="2">
        <f t="array" ref="I687">SUMPRODUCT(B671:B690, (ROW(B671:B690)-ROW(B671)+1)) / (20*21/2)</f>
        <v>3.9463099999999995</v>
      </c>
      <c r="J687" s="2">
        <f t="shared" si="82"/>
        <v>3.9585980721577019</v>
      </c>
      <c r="K687" s="2">
        <f t="shared" si="76"/>
        <v>3.964753588985563</v>
      </c>
    </row>
    <row r="688" spans="1:11" ht="13.5" x14ac:dyDescent="0.25">
      <c r="A688" s="4">
        <v>43006</v>
      </c>
      <c r="B688" s="2">
        <v>3.8731</v>
      </c>
      <c r="C688" s="2">
        <f t="shared" si="77"/>
        <v>-9.220000000000006E-2</v>
      </c>
      <c r="D688" s="2">
        <f t="shared" si="78"/>
        <v>3.9339399999999998</v>
      </c>
      <c r="E688" s="2">
        <f t="shared" si="80"/>
        <v>3.93947</v>
      </c>
      <c r="F688" s="2">
        <f t="shared" si="81"/>
        <v>3.9472999999999998</v>
      </c>
      <c r="G688" s="2">
        <f t="shared" si="75"/>
        <v>3.982428000000001</v>
      </c>
      <c r="H688" s="2">
        <f t="shared" si="79"/>
        <v>3.9143645000000022</v>
      </c>
      <c r="I688" s="2">
        <f t="array" ref="I688">SUMPRODUCT(B672:B691, (ROW(B672:B691)-ROW(B672)+1)) / (20*21/2)</f>
        <v>3.9477171428571425</v>
      </c>
      <c r="J688" s="2">
        <f t="shared" si="82"/>
        <v>3.9504553986188728</v>
      </c>
      <c r="K688" s="2">
        <f t="shared" si="76"/>
        <v>3.9611593305939725</v>
      </c>
    </row>
    <row r="689" spans="1:11" ht="13.5" x14ac:dyDescent="0.25">
      <c r="A689" s="4">
        <v>43007</v>
      </c>
      <c r="B689" s="2">
        <v>3.9836999999999998</v>
      </c>
      <c r="C689" s="2">
        <f t="shared" si="77"/>
        <v>0.11059999999999981</v>
      </c>
      <c r="D689" s="2">
        <f t="shared" si="78"/>
        <v>3.9376199999999999</v>
      </c>
      <c r="E689" s="2">
        <f t="shared" si="80"/>
        <v>3.9413099999999992</v>
      </c>
      <c r="F689" s="2">
        <f t="shared" si="81"/>
        <v>3.9482200000000001</v>
      </c>
      <c r="G689" s="2">
        <f t="shared" si="75"/>
        <v>3.9811360000000011</v>
      </c>
      <c r="H689" s="2">
        <f t="shared" si="79"/>
        <v>3.913771500000002</v>
      </c>
      <c r="I689" s="2">
        <f t="array" ref="I689">SUMPRODUCT(B673:B692, (ROW(B673:B692)-ROW(B673)+1)) / (20*21/2)</f>
        <v>3.9485457142857139</v>
      </c>
      <c r="J689" s="2">
        <f t="shared" si="82"/>
        <v>3.953621551131361</v>
      </c>
      <c r="K689" s="2">
        <f t="shared" si="76"/>
        <v>3.9620432784138169</v>
      </c>
    </row>
    <row r="690" spans="1:11" ht="13.5" x14ac:dyDescent="0.25">
      <c r="A690" s="4">
        <v>43010</v>
      </c>
      <c r="B690" s="2">
        <v>3.9836999999999998</v>
      </c>
      <c r="C690" s="2">
        <f t="shared" si="77"/>
        <v>0</v>
      </c>
      <c r="D690" s="2">
        <f t="shared" si="78"/>
        <v>3.9542199999999994</v>
      </c>
      <c r="E690" s="2">
        <f t="shared" si="80"/>
        <v>3.9523699999999997</v>
      </c>
      <c r="F690" s="2">
        <f t="shared" si="81"/>
        <v>3.9505249999999998</v>
      </c>
      <c r="G690" s="2">
        <f t="shared" ref="G690:G753" si="83">AVERAGE(B641:B690)</f>
        <v>3.981504000000001</v>
      </c>
      <c r="H690" s="2">
        <f t="shared" si="79"/>
        <v>3.9131785000000026</v>
      </c>
      <c r="I690" s="2">
        <f t="array" ref="I690">SUMPRODUCT(B674:B693, (ROW(B674:B693)-ROW(B674)+1)) / (20*21/2)</f>
        <v>3.9417428571428568</v>
      </c>
      <c r="J690" s="2">
        <f t="shared" si="82"/>
        <v>3.9564861653093266</v>
      </c>
      <c r="K690" s="2">
        <f t="shared" si="76"/>
        <v>3.9628925616132755</v>
      </c>
    </row>
    <row r="691" spans="1:11" ht="13.5" x14ac:dyDescent="0.25">
      <c r="A691" s="4">
        <v>43011</v>
      </c>
      <c r="B691" s="2">
        <v>3.9653</v>
      </c>
      <c r="C691" s="2">
        <f t="shared" si="77"/>
        <v>-1.839999999999975E-2</v>
      </c>
      <c r="D691" s="2">
        <f t="shared" si="78"/>
        <v>3.9542199999999994</v>
      </c>
      <c r="E691" s="2">
        <f t="shared" si="80"/>
        <v>3.9523699999999997</v>
      </c>
      <c r="F691" s="2">
        <f t="shared" si="81"/>
        <v>3.9472999999999998</v>
      </c>
      <c r="G691" s="2">
        <f t="shared" si="83"/>
        <v>3.9831640000000008</v>
      </c>
      <c r="H691" s="2">
        <f t="shared" si="79"/>
        <v>3.9124935000000023</v>
      </c>
      <c r="I691" s="2">
        <f t="array" ref="I691">SUMPRODUCT(B675:B694, (ROW(B675:B694)-ROW(B675)+1)) / (20*21/2)</f>
        <v>3.9353790476190467</v>
      </c>
      <c r="J691" s="2">
        <f t="shared" si="82"/>
        <v>3.9573255781370098</v>
      </c>
      <c r="K691" s="2">
        <f t="shared" ref="K691:K754" si="84">$K$4*B691+(1-$K$4)*K690</f>
        <v>3.9629869709617744</v>
      </c>
    </row>
    <row r="692" spans="1:11" ht="13.5" x14ac:dyDescent="0.25">
      <c r="A692" s="4">
        <v>43012</v>
      </c>
      <c r="B692" s="2">
        <v>3.956</v>
      </c>
      <c r="C692" s="2">
        <f t="shared" si="77"/>
        <v>-9.300000000000086E-3</v>
      </c>
      <c r="D692" s="2">
        <f t="shared" si="78"/>
        <v>3.9523599999999997</v>
      </c>
      <c r="E692" s="2">
        <f t="shared" si="80"/>
        <v>3.9514400000000003</v>
      </c>
      <c r="F692" s="2">
        <f t="shared" si="81"/>
        <v>3.9445300000000003</v>
      </c>
      <c r="G692" s="2">
        <f t="shared" si="83"/>
        <v>3.9848220000000003</v>
      </c>
      <c r="H692" s="2">
        <f t="shared" si="79"/>
        <v>3.9117620000000022</v>
      </c>
      <c r="I692" s="2">
        <f t="array" ref="I692">SUMPRODUCT(B676:B695, (ROW(B676:B695)-ROW(B676)+1)) / (20*21/2)</f>
        <v>3.9382352380952375</v>
      </c>
      <c r="J692" s="2">
        <f t="shared" si="82"/>
        <v>3.9571993326001516</v>
      </c>
      <c r="K692" s="2">
        <f t="shared" si="84"/>
        <v>3.9627129721005283</v>
      </c>
    </row>
    <row r="693" spans="1:11" ht="13.5" x14ac:dyDescent="0.25">
      <c r="A693" s="4">
        <v>43013</v>
      </c>
      <c r="B693" s="2">
        <v>3.8731</v>
      </c>
      <c r="C693" s="2">
        <f t="shared" si="77"/>
        <v>-8.2899999999999974E-2</v>
      </c>
      <c r="D693" s="2">
        <f t="shared" si="78"/>
        <v>3.9523600000000001</v>
      </c>
      <c r="E693" s="2">
        <f t="shared" si="80"/>
        <v>3.9431500000000002</v>
      </c>
      <c r="F693" s="2">
        <f t="shared" si="81"/>
        <v>3.9399199999999999</v>
      </c>
      <c r="G693" s="2">
        <f t="shared" si="83"/>
        <v>3.9848219999999999</v>
      </c>
      <c r="H693" s="2">
        <f t="shared" si="79"/>
        <v>3.9106160000000023</v>
      </c>
      <c r="I693" s="2">
        <f t="array" ref="I693">SUMPRODUCT(B677:B696, (ROW(B677:B696)-ROW(B677)+1)) / (20*21/2)</f>
        <v>3.9453499999999999</v>
      </c>
      <c r="J693" s="2">
        <f t="shared" si="82"/>
        <v>3.9491898723525178</v>
      </c>
      <c r="K693" s="2">
        <f t="shared" si="84"/>
        <v>3.9591987379005076</v>
      </c>
    </row>
    <row r="694" spans="1:11" ht="13.5" x14ac:dyDescent="0.25">
      <c r="A694" s="4">
        <v>43014</v>
      </c>
      <c r="B694" s="2">
        <v>3.8731</v>
      </c>
      <c r="C694" s="2">
        <f t="shared" si="77"/>
        <v>0</v>
      </c>
      <c r="D694" s="2">
        <f t="shared" si="78"/>
        <v>3.93024</v>
      </c>
      <c r="E694" s="2">
        <f t="shared" si="80"/>
        <v>3.9339299999999993</v>
      </c>
      <c r="F694" s="2">
        <f t="shared" si="81"/>
        <v>3.9353099999999999</v>
      </c>
      <c r="G694" s="2">
        <f t="shared" si="83"/>
        <v>3.9831639999999999</v>
      </c>
      <c r="H694" s="2">
        <f t="shared" si="79"/>
        <v>3.9094700000000024</v>
      </c>
      <c r="I694" s="2">
        <f t="array" ref="I694">SUMPRODUCT(B678:B697, (ROW(B678:B697)-ROW(B678)+1)) / (20*21/2)</f>
        <v>3.9519814285714281</v>
      </c>
      <c r="J694" s="2">
        <f t="shared" si="82"/>
        <v>3.9419432178427543</v>
      </c>
      <c r="K694" s="2">
        <f t="shared" si="84"/>
        <v>3.95582231680637</v>
      </c>
    </row>
    <row r="695" spans="1:11" ht="13.5" x14ac:dyDescent="0.25">
      <c r="A695" s="4">
        <v>43017</v>
      </c>
      <c r="B695" s="2">
        <v>3.9653</v>
      </c>
      <c r="C695" s="2">
        <f t="shared" si="77"/>
        <v>9.220000000000006E-2</v>
      </c>
      <c r="D695" s="2">
        <f t="shared" si="78"/>
        <v>3.9265599999999998</v>
      </c>
      <c r="E695" s="2">
        <f t="shared" si="80"/>
        <v>3.9403899999999994</v>
      </c>
      <c r="F695" s="2">
        <f t="shared" si="81"/>
        <v>3.9366949999999989</v>
      </c>
      <c r="G695" s="2">
        <f t="shared" si="83"/>
        <v>3.9850080000000001</v>
      </c>
      <c r="H695" s="2">
        <f t="shared" si="79"/>
        <v>3.9087850000000026</v>
      </c>
      <c r="I695" s="2">
        <f t="array" ref="I695">SUMPRODUCT(B679:B698, (ROW(B679:B698)-ROW(B679)+1)) / (20*21/2)</f>
        <v>3.9579542857142855</v>
      </c>
      <c r="J695" s="2">
        <f t="shared" si="82"/>
        <v>3.9441676732863016</v>
      </c>
      <c r="K695" s="2">
        <f t="shared" si="84"/>
        <v>3.9561939906571006</v>
      </c>
    </row>
    <row r="696" spans="1:11" ht="13.5" x14ac:dyDescent="0.25">
      <c r="A696" s="4">
        <v>43018</v>
      </c>
      <c r="B696" s="2">
        <v>4.0114000000000001</v>
      </c>
      <c r="C696" s="2">
        <f t="shared" si="77"/>
        <v>4.610000000000003E-2</v>
      </c>
      <c r="D696" s="2">
        <f t="shared" si="78"/>
        <v>3.9357799999999998</v>
      </c>
      <c r="E696" s="2">
        <f t="shared" si="80"/>
        <v>3.9450000000000003</v>
      </c>
      <c r="F696" s="2">
        <f t="shared" si="81"/>
        <v>3.9417699999999991</v>
      </c>
      <c r="G696" s="2">
        <f t="shared" si="83"/>
        <v>3.9877739999999999</v>
      </c>
      <c r="H696" s="2">
        <f t="shared" si="79"/>
        <v>3.9083305000000026</v>
      </c>
      <c r="I696" s="2">
        <f t="array" ref="I696">SUMPRODUCT(B680:B699, (ROW(B680:B699)-ROW(B680)+1)) / (20*21/2)</f>
        <v>3.9636633333333324</v>
      </c>
      <c r="J696" s="2">
        <f t="shared" si="82"/>
        <v>3.9505707520209397</v>
      </c>
      <c r="K696" s="2">
        <f t="shared" si="84"/>
        <v>3.9583589321999595</v>
      </c>
    </row>
    <row r="697" spans="1:11" ht="13.5" x14ac:dyDescent="0.25">
      <c r="A697" s="4">
        <v>43019</v>
      </c>
      <c r="B697" s="2">
        <v>4.0114000000000001</v>
      </c>
      <c r="C697" s="2">
        <f t="shared" si="77"/>
        <v>0</v>
      </c>
      <c r="D697" s="2">
        <f t="shared" si="78"/>
        <v>3.94686</v>
      </c>
      <c r="E697" s="2">
        <f t="shared" si="80"/>
        <v>3.9496099999999998</v>
      </c>
      <c r="F697" s="2">
        <f t="shared" si="81"/>
        <v>3.9486849999999989</v>
      </c>
      <c r="G697" s="2">
        <f t="shared" si="83"/>
        <v>3.9883280000000001</v>
      </c>
      <c r="H697" s="2">
        <f t="shared" si="79"/>
        <v>3.9083125000000019</v>
      </c>
      <c r="I697" s="2">
        <f t="array" ref="I697">SUMPRODUCT(B681:B700, (ROW(B681:B700)-ROW(B681)+1)) / (20*21/2)</f>
        <v>3.9577338095238095</v>
      </c>
      <c r="J697" s="2">
        <f t="shared" si="82"/>
        <v>3.9563640137332312</v>
      </c>
      <c r="K697" s="2">
        <f t="shared" si="84"/>
        <v>3.9604389740744708</v>
      </c>
    </row>
    <row r="698" spans="1:11" ht="13.5" x14ac:dyDescent="0.25">
      <c r="A698" s="4">
        <v>43020</v>
      </c>
      <c r="B698" s="2">
        <v>4.0114000000000001</v>
      </c>
      <c r="C698" s="2">
        <f t="shared" si="77"/>
        <v>0</v>
      </c>
      <c r="D698" s="2">
        <f t="shared" si="78"/>
        <v>3.9745199999999996</v>
      </c>
      <c r="E698" s="2">
        <f t="shared" si="80"/>
        <v>3.9634400000000007</v>
      </c>
      <c r="F698" s="2">
        <f t="shared" si="81"/>
        <v>3.9514549999999993</v>
      </c>
      <c r="G698" s="2">
        <f t="shared" si="83"/>
        <v>3.9866680000000008</v>
      </c>
      <c r="H698" s="2">
        <f t="shared" si="79"/>
        <v>3.908294500000002</v>
      </c>
      <c r="I698" s="2">
        <f t="array" ref="I698">SUMPRODUCT(B682:B701, (ROW(B682:B701)-ROW(B682)+1)) / (20*21/2)</f>
        <v>3.9482023809523805</v>
      </c>
      <c r="J698" s="2">
        <f t="shared" si="82"/>
        <v>3.9616055362348281</v>
      </c>
      <c r="K698" s="2">
        <f t="shared" si="84"/>
        <v>3.9624374456793934</v>
      </c>
    </row>
    <row r="699" spans="1:11" ht="13.5" x14ac:dyDescent="0.25">
      <c r="A699" s="4">
        <v>43021</v>
      </c>
      <c r="B699" s="2">
        <v>4.0114000000000001</v>
      </c>
      <c r="C699" s="2">
        <f t="shared" si="77"/>
        <v>0</v>
      </c>
      <c r="D699" s="2">
        <f t="shared" si="78"/>
        <v>4.0021800000000001</v>
      </c>
      <c r="E699" s="2">
        <f t="shared" si="80"/>
        <v>3.9662100000000002</v>
      </c>
      <c r="F699" s="2">
        <f t="shared" si="81"/>
        <v>3.9537599999999991</v>
      </c>
      <c r="G699" s="2">
        <f t="shared" si="83"/>
        <v>3.9835340000000006</v>
      </c>
      <c r="H699" s="2">
        <f t="shared" si="79"/>
        <v>3.9082765000000017</v>
      </c>
      <c r="I699" s="2">
        <f t="array" ref="I699">SUMPRODUCT(B683:B702, (ROW(B683:B702)-ROW(B683)+1)) / (20*21/2)</f>
        <v>3.9391980952380949</v>
      </c>
      <c r="J699" s="2">
        <f t="shared" si="82"/>
        <v>3.9663478661172253</v>
      </c>
      <c r="K699" s="2">
        <f t="shared" si="84"/>
        <v>3.9643575458488289</v>
      </c>
    </row>
    <row r="700" spans="1:11" ht="13.5" x14ac:dyDescent="0.25">
      <c r="A700" s="4">
        <v>43024</v>
      </c>
      <c r="B700" s="2">
        <v>3.8915000000000002</v>
      </c>
      <c r="C700" s="2">
        <f t="shared" si="77"/>
        <v>-0.1198999999999999</v>
      </c>
      <c r="D700" s="2">
        <f t="shared" si="78"/>
        <v>3.9874200000000002</v>
      </c>
      <c r="E700" s="2">
        <f t="shared" si="80"/>
        <v>3.9569900000000002</v>
      </c>
      <c r="F700" s="2">
        <f t="shared" si="81"/>
        <v>3.9546799999999989</v>
      </c>
      <c r="G700" s="2">
        <f t="shared" si="83"/>
        <v>3.9787380000000012</v>
      </c>
      <c r="H700" s="2">
        <f t="shared" si="79"/>
        <v>3.908008500000002</v>
      </c>
      <c r="I700" s="2">
        <f t="array" ref="I700">SUMPRODUCT(B684:B703, (ROW(B684:B703)-ROW(B684)+1)) / (20*21/2)</f>
        <v>3.9403780952380951</v>
      </c>
      <c r="J700" s="2">
        <f t="shared" si="82"/>
        <v>3.9592194979155853</v>
      </c>
      <c r="K700" s="2">
        <f t="shared" si="84"/>
        <v>3.9615003871880905</v>
      </c>
    </row>
    <row r="701" spans="1:11" ht="13.5" x14ac:dyDescent="0.25">
      <c r="A701" s="4">
        <v>43025</v>
      </c>
      <c r="B701" s="2">
        <v>3.8546</v>
      </c>
      <c r="C701" s="2">
        <f t="shared" si="77"/>
        <v>-3.6900000000000155E-2</v>
      </c>
      <c r="D701" s="2">
        <f t="shared" si="78"/>
        <v>3.9560599999999999</v>
      </c>
      <c r="E701" s="2">
        <f t="shared" si="80"/>
        <v>3.9459200000000001</v>
      </c>
      <c r="F701" s="2">
        <f t="shared" si="81"/>
        <v>3.9491450000000001</v>
      </c>
      <c r="G701" s="2">
        <f t="shared" si="83"/>
        <v>3.972468000000001</v>
      </c>
      <c r="H701" s="2">
        <f t="shared" si="79"/>
        <v>3.9073810000000022</v>
      </c>
      <c r="I701" s="2">
        <f t="array" ref="I701">SUMPRODUCT(B685:B704, (ROW(B685:B704)-ROW(B685)+1)) / (20*21/2)</f>
        <v>3.9415580952380949</v>
      </c>
      <c r="J701" s="2">
        <f t="shared" si="82"/>
        <v>3.9492557362093388</v>
      </c>
      <c r="K701" s="2">
        <f t="shared" si="84"/>
        <v>3.9573082151414987</v>
      </c>
    </row>
    <row r="702" spans="1:11" ht="13.5" x14ac:dyDescent="0.25">
      <c r="A702" s="4">
        <v>43026</v>
      </c>
      <c r="B702" s="2">
        <v>3.8546</v>
      </c>
      <c r="C702" s="2">
        <f t="shared" si="77"/>
        <v>0</v>
      </c>
      <c r="D702" s="2">
        <f t="shared" si="78"/>
        <v>3.9247000000000001</v>
      </c>
      <c r="E702" s="2">
        <f t="shared" si="80"/>
        <v>3.9357799999999998</v>
      </c>
      <c r="F702" s="2">
        <f t="shared" si="81"/>
        <v>3.9436100000000005</v>
      </c>
      <c r="G702" s="2">
        <f t="shared" si="83"/>
        <v>3.9661980000000012</v>
      </c>
      <c r="H702" s="2">
        <f t="shared" si="79"/>
        <v>3.9067535000000015</v>
      </c>
      <c r="I702" s="2">
        <f t="array" ref="I702">SUMPRODUCT(B686:B705, (ROW(B686:B705)-ROW(B686)+1)) / (20*21/2)</f>
        <v>3.9348871428571428</v>
      </c>
      <c r="J702" s="2">
        <f t="shared" si="82"/>
        <v>3.9402409041894018</v>
      </c>
      <c r="K702" s="2">
        <f t="shared" si="84"/>
        <v>3.9532804419986949</v>
      </c>
    </row>
    <row r="703" spans="1:11" ht="13.5" x14ac:dyDescent="0.25">
      <c r="A703" s="4">
        <v>43027</v>
      </c>
      <c r="B703" s="2">
        <v>3.956</v>
      </c>
      <c r="C703" s="2">
        <f t="shared" si="77"/>
        <v>0.10139999999999993</v>
      </c>
      <c r="D703" s="2">
        <f t="shared" si="78"/>
        <v>3.9136200000000003</v>
      </c>
      <c r="E703" s="2">
        <f t="shared" si="80"/>
        <v>3.9440700000000009</v>
      </c>
      <c r="F703" s="2">
        <f t="shared" si="81"/>
        <v>3.9436100000000009</v>
      </c>
      <c r="G703" s="2">
        <f t="shared" si="83"/>
        <v>3.9619560000000007</v>
      </c>
      <c r="H703" s="2">
        <f t="shared" si="79"/>
        <v>3.9066330000000016</v>
      </c>
      <c r="I703" s="2">
        <f t="array" ref="I703">SUMPRODUCT(B687:B706, (ROW(B687:B706)-ROW(B687)+1)) / (20*21/2)</f>
        <v>3.9371285714285715</v>
      </c>
      <c r="J703" s="2">
        <f t="shared" si="82"/>
        <v>3.9417417704570776</v>
      </c>
      <c r="K703" s="2">
        <f t="shared" si="84"/>
        <v>3.9533870913320794</v>
      </c>
    </row>
    <row r="704" spans="1:11" ht="13.5" x14ac:dyDescent="0.25">
      <c r="A704" s="4">
        <v>43028</v>
      </c>
      <c r="B704" s="2">
        <v>3.956</v>
      </c>
      <c r="C704" s="2">
        <f t="shared" si="77"/>
        <v>0</v>
      </c>
      <c r="D704" s="2">
        <f t="shared" si="78"/>
        <v>3.9025399999999997</v>
      </c>
      <c r="E704" s="2">
        <f t="shared" si="80"/>
        <v>3.952360000000001</v>
      </c>
      <c r="F704" s="2">
        <f t="shared" si="81"/>
        <v>3.9431450000000003</v>
      </c>
      <c r="G704" s="2">
        <f t="shared" si="83"/>
        <v>3.9621399999999998</v>
      </c>
      <c r="H704" s="2">
        <f t="shared" si="79"/>
        <v>3.9063380000000016</v>
      </c>
      <c r="I704" s="2">
        <f t="array" ref="I704">SUMPRODUCT(B688:B707, (ROW(B688:B707)-ROW(B688)+1)) / (20*21/2)</f>
        <v>3.934979523809524</v>
      </c>
      <c r="J704" s="2">
        <f t="shared" si="82"/>
        <v>3.9430996970802128</v>
      </c>
      <c r="K704" s="2">
        <f t="shared" si="84"/>
        <v>3.9534895583386644</v>
      </c>
    </row>
    <row r="705" spans="1:11" ht="13.5" x14ac:dyDescent="0.25">
      <c r="A705" s="4">
        <v>43031</v>
      </c>
      <c r="B705" s="2">
        <v>3.8731</v>
      </c>
      <c r="C705" s="2">
        <f t="shared" si="77"/>
        <v>-8.2899999999999974E-2</v>
      </c>
      <c r="D705" s="2">
        <f t="shared" si="78"/>
        <v>3.89886</v>
      </c>
      <c r="E705" s="2">
        <f t="shared" si="80"/>
        <v>3.9431400000000005</v>
      </c>
      <c r="F705" s="2">
        <f t="shared" si="81"/>
        <v>3.9417650000000002</v>
      </c>
      <c r="G705" s="2">
        <f t="shared" si="83"/>
        <v>3.9610340000000002</v>
      </c>
      <c r="H705" s="2">
        <f t="shared" si="79"/>
        <v>3.9055850000000021</v>
      </c>
      <c r="I705" s="2">
        <f t="array" ref="I705">SUMPRODUCT(B689:B708, (ROW(B689:B708)-ROW(B689)+1)) / (20*21/2)</f>
        <v>3.9374404761904764</v>
      </c>
      <c r="J705" s="2">
        <f t="shared" si="82"/>
        <v>3.9364330592630496</v>
      </c>
      <c r="K705" s="2">
        <f t="shared" si="84"/>
        <v>3.9503370266391094</v>
      </c>
    </row>
    <row r="706" spans="1:11" ht="13.5" x14ac:dyDescent="0.25">
      <c r="A706" s="4">
        <v>43032</v>
      </c>
      <c r="B706" s="2">
        <v>3.9653</v>
      </c>
      <c r="C706" s="2">
        <f t="shared" si="77"/>
        <v>9.220000000000006E-2</v>
      </c>
      <c r="D706" s="2">
        <f t="shared" si="78"/>
        <v>3.9210000000000003</v>
      </c>
      <c r="E706" s="2">
        <f t="shared" si="80"/>
        <v>3.9385300000000001</v>
      </c>
      <c r="F706" s="2">
        <f t="shared" si="81"/>
        <v>3.9417650000000002</v>
      </c>
      <c r="G706" s="2">
        <f t="shared" si="83"/>
        <v>3.9595600000000006</v>
      </c>
      <c r="H706" s="2">
        <f t="shared" si="79"/>
        <v>3.905336500000002</v>
      </c>
      <c r="I706" s="2">
        <f t="array" ref="I706">SUMPRODUCT(B690:B709, (ROW(B690:B709)-ROW(B690)+1)) / (20*21/2)</f>
        <v>3.9394623809523814</v>
      </c>
      <c r="J706" s="2">
        <f t="shared" si="82"/>
        <v>3.9391822917141877</v>
      </c>
      <c r="K706" s="2">
        <f t="shared" si="84"/>
        <v>3.9509238099081636</v>
      </c>
    </row>
    <row r="707" spans="1:11" ht="13.5" x14ac:dyDescent="0.25">
      <c r="A707" s="4">
        <v>43033</v>
      </c>
      <c r="B707" s="2">
        <v>3.9192</v>
      </c>
      <c r="C707" s="2">
        <f t="shared" si="77"/>
        <v>-4.610000000000003E-2</v>
      </c>
      <c r="D707" s="2">
        <f t="shared" si="78"/>
        <v>3.9339199999999996</v>
      </c>
      <c r="E707" s="2">
        <f t="shared" si="80"/>
        <v>3.9293099999999996</v>
      </c>
      <c r="F707" s="2">
        <f t="shared" si="81"/>
        <v>3.9394599999999995</v>
      </c>
      <c r="G707" s="2">
        <f t="shared" si="83"/>
        <v>3.958638000000001</v>
      </c>
      <c r="H707" s="2">
        <f t="shared" si="79"/>
        <v>3.9048140000000022</v>
      </c>
      <c r="I707" s="2">
        <f t="array" ref="I707">SUMPRODUCT(B691:B710, (ROW(B691:B710)-ROW(B691)+1)) / (20*21/2)</f>
        <v>3.9310290476190475</v>
      </c>
      <c r="J707" s="2">
        <f t="shared" si="82"/>
        <v>3.9372792163128363</v>
      </c>
      <c r="K707" s="2">
        <f t="shared" si="84"/>
        <v>3.9496797389313731</v>
      </c>
    </row>
    <row r="708" spans="1:11" ht="13.5" x14ac:dyDescent="0.25">
      <c r="A708" s="4">
        <v>43034</v>
      </c>
      <c r="B708" s="2">
        <v>3.9653</v>
      </c>
      <c r="C708" s="2">
        <f t="shared" ref="C708:C771" si="85">B708-B707</f>
        <v>4.610000000000003E-2</v>
      </c>
      <c r="D708" s="2">
        <f t="shared" si="78"/>
        <v>3.9357799999999998</v>
      </c>
      <c r="E708" s="2">
        <f t="shared" si="80"/>
        <v>3.9247000000000001</v>
      </c>
      <c r="F708" s="2">
        <f t="shared" si="81"/>
        <v>3.9440700000000009</v>
      </c>
      <c r="G708" s="2">
        <f t="shared" si="83"/>
        <v>3.9586380000000001</v>
      </c>
      <c r="H708" s="2">
        <f t="shared" si="79"/>
        <v>3.9043475000000023</v>
      </c>
      <c r="I708" s="2">
        <f t="array" ref="I708">SUMPRODUCT(B692:B711, (ROW(B692:B711)-ROW(B692)+1)) / (20*21/2)</f>
        <v>3.923210476190476</v>
      </c>
      <c r="J708" s="2">
        <f t="shared" si="82"/>
        <v>3.9399478623782804</v>
      </c>
      <c r="K708" s="2">
        <f t="shared" si="84"/>
        <v>3.9502922981889661</v>
      </c>
    </row>
    <row r="709" spans="1:11" ht="13.5" x14ac:dyDescent="0.25">
      <c r="A709" s="4">
        <v>43035</v>
      </c>
      <c r="B709" s="2">
        <v>3.9653</v>
      </c>
      <c r="C709" s="2">
        <f t="shared" si="85"/>
        <v>0</v>
      </c>
      <c r="D709" s="2">
        <f t="shared" si="78"/>
        <v>3.9376399999999996</v>
      </c>
      <c r="E709" s="2">
        <f t="shared" si="80"/>
        <v>3.9200899999999996</v>
      </c>
      <c r="F709" s="2">
        <f t="shared" si="81"/>
        <v>3.9431500000000006</v>
      </c>
      <c r="G709" s="2">
        <f t="shared" si="83"/>
        <v>3.9573480000000005</v>
      </c>
      <c r="H709" s="2">
        <f t="shared" si="79"/>
        <v>3.9040990000000022</v>
      </c>
      <c r="I709" s="2">
        <f t="array" ref="I709">SUMPRODUCT(B693:B712, (ROW(B693:B712)-ROW(B693)+1)) / (20*21/2)</f>
        <v>3.915919047619048</v>
      </c>
      <c r="J709" s="2">
        <f t="shared" si="82"/>
        <v>3.942362351675587</v>
      </c>
      <c r="K709" s="2">
        <f t="shared" si="84"/>
        <v>3.950880835514889</v>
      </c>
    </row>
    <row r="710" spans="1:11" ht="13.5" x14ac:dyDescent="0.25">
      <c r="A710" s="4">
        <v>43038</v>
      </c>
      <c r="B710" s="2">
        <v>3.8546</v>
      </c>
      <c r="C710" s="2">
        <f t="shared" si="85"/>
        <v>-0.11070000000000002</v>
      </c>
      <c r="D710" s="2">
        <f t="shared" ref="D710:D773" si="86">AVERAGE(B706:B710)</f>
        <v>3.9339400000000007</v>
      </c>
      <c r="E710" s="2">
        <f t="shared" si="80"/>
        <v>3.9163999999999994</v>
      </c>
      <c r="F710" s="2">
        <f t="shared" si="81"/>
        <v>3.9366950000000003</v>
      </c>
      <c r="G710" s="2">
        <f t="shared" si="83"/>
        <v>3.9560560000000016</v>
      </c>
      <c r="H710" s="2">
        <f t="shared" si="79"/>
        <v>3.9032970000000025</v>
      </c>
      <c r="I710" s="2">
        <f t="array" ref="I710">SUMPRODUCT(B694:B713, (ROW(B694:B713)-ROW(B694)+1)) / (20*21/2)</f>
        <v>3.9284342857142853</v>
      </c>
      <c r="J710" s="2">
        <f t="shared" si="82"/>
        <v>3.9340040324683883</v>
      </c>
      <c r="K710" s="2">
        <f t="shared" si="84"/>
        <v>3.9471051164750897</v>
      </c>
    </row>
    <row r="711" spans="1:11" ht="13.5" x14ac:dyDescent="0.25">
      <c r="A711" s="4">
        <v>43039</v>
      </c>
      <c r="B711" s="2">
        <v>3.8546</v>
      </c>
      <c r="C711" s="2">
        <f t="shared" si="85"/>
        <v>0</v>
      </c>
      <c r="D711" s="2">
        <f t="shared" si="86"/>
        <v>3.9118000000000004</v>
      </c>
      <c r="E711" s="2">
        <f t="shared" si="80"/>
        <v>3.9163999999999994</v>
      </c>
      <c r="F711" s="2">
        <f t="shared" si="81"/>
        <v>3.9311600000000007</v>
      </c>
      <c r="G711" s="2">
        <f t="shared" si="83"/>
        <v>3.9525520000000016</v>
      </c>
      <c r="H711" s="2">
        <f t="shared" si="79"/>
        <v>3.9024950000000018</v>
      </c>
      <c r="I711" s="2">
        <f t="array" ref="I711">SUMPRODUCT(B695:B714, (ROW(B695:B714)-ROW(B695)+1)) / (20*21/2)</f>
        <v>3.9400714285714278</v>
      </c>
      <c r="J711" s="2">
        <f t="shared" si="82"/>
        <v>3.9264417436618748</v>
      </c>
      <c r="K711" s="2">
        <f t="shared" si="84"/>
        <v>3.9434774648486157</v>
      </c>
    </row>
    <row r="712" spans="1:11" ht="13.5" x14ac:dyDescent="0.25">
      <c r="A712" s="4">
        <v>43040</v>
      </c>
      <c r="B712" s="2">
        <v>3.8546</v>
      </c>
      <c r="C712" s="2">
        <f t="shared" si="85"/>
        <v>0</v>
      </c>
      <c r="D712" s="2">
        <f t="shared" si="86"/>
        <v>3.8988799999999997</v>
      </c>
      <c r="E712" s="2">
        <f t="shared" si="80"/>
        <v>3.9163999999999994</v>
      </c>
      <c r="F712" s="2">
        <f t="shared" si="81"/>
        <v>3.9260900000000007</v>
      </c>
      <c r="G712" s="2">
        <f t="shared" si="83"/>
        <v>3.9512600000000013</v>
      </c>
      <c r="H712" s="2">
        <f t="shared" si="79"/>
        <v>3.9016495000000022</v>
      </c>
      <c r="I712" s="2">
        <f t="array" ref="I712">SUMPRODUCT(B696:B715, (ROW(B696:B715)-ROW(B696)+1)) / (20*21/2)</f>
        <v>3.9464399999999995</v>
      </c>
      <c r="J712" s="2">
        <f t="shared" si="82"/>
        <v>3.9195996728369344</v>
      </c>
      <c r="K712" s="2">
        <f t="shared" si="84"/>
        <v>3.9399920740702385</v>
      </c>
    </row>
    <row r="713" spans="1:11" ht="13.5" x14ac:dyDescent="0.25">
      <c r="A713" s="4">
        <v>43041</v>
      </c>
      <c r="B713" s="2">
        <v>4.0575000000000001</v>
      </c>
      <c r="C713" s="2">
        <f t="shared" si="85"/>
        <v>0.20290000000000008</v>
      </c>
      <c r="D713" s="2">
        <f t="shared" si="86"/>
        <v>3.9173200000000001</v>
      </c>
      <c r="E713" s="2">
        <f t="shared" si="80"/>
        <v>3.9265499999999998</v>
      </c>
      <c r="F713" s="2">
        <f t="shared" si="81"/>
        <v>3.9353100000000012</v>
      </c>
      <c r="G713" s="2">
        <f t="shared" si="83"/>
        <v>3.951814000000001</v>
      </c>
      <c r="H713" s="2">
        <f t="shared" si="79"/>
        <v>3.9018620000000017</v>
      </c>
      <c r="I713" s="2">
        <f t="array" ref="I713">SUMPRODUCT(B697:B716, (ROW(B697:B716)-ROW(B697)+1)) / (20*21/2)</f>
        <v>3.950827142857142</v>
      </c>
      <c r="J713" s="2">
        <f t="shared" si="82"/>
        <v>3.9327330373286551</v>
      </c>
      <c r="K713" s="2">
        <f t="shared" si="84"/>
        <v>3.9446002280282686</v>
      </c>
    </row>
    <row r="714" spans="1:11" ht="13.5" x14ac:dyDescent="0.25">
      <c r="A714" s="4">
        <v>43042</v>
      </c>
      <c r="B714" s="2">
        <v>4.0575000000000001</v>
      </c>
      <c r="C714" s="2">
        <f t="shared" si="85"/>
        <v>0</v>
      </c>
      <c r="D714" s="2">
        <f t="shared" si="86"/>
        <v>3.9357600000000006</v>
      </c>
      <c r="E714" s="2">
        <f t="shared" si="80"/>
        <v>3.9366999999999996</v>
      </c>
      <c r="F714" s="2">
        <f t="shared" si="81"/>
        <v>3.9445300000000012</v>
      </c>
      <c r="G714" s="2">
        <f t="shared" si="83"/>
        <v>3.9523680000000008</v>
      </c>
      <c r="H714" s="2">
        <f t="shared" ref="H714:H777" si="87">AVERAGE(B515:B714)</f>
        <v>3.9015075000000019</v>
      </c>
      <c r="I714" s="2">
        <f t="array" ref="I714">SUMPRODUCT(B698:B717, (ROW(B698:B717)-ROW(B698)+1)) / (20*21/2)</f>
        <v>3.9535499999999999</v>
      </c>
      <c r="J714" s="2">
        <f t="shared" si="82"/>
        <v>3.9446156052021166</v>
      </c>
      <c r="K714" s="2">
        <f t="shared" si="84"/>
        <v>3.9490276700663758</v>
      </c>
    </row>
    <row r="715" spans="1:11" ht="13.5" x14ac:dyDescent="0.25">
      <c r="A715" s="4">
        <v>43045</v>
      </c>
      <c r="B715" s="2">
        <v>4.0114000000000001</v>
      </c>
      <c r="C715" s="2">
        <f t="shared" si="85"/>
        <v>-4.610000000000003E-2</v>
      </c>
      <c r="D715" s="2">
        <f t="shared" si="86"/>
        <v>3.96712</v>
      </c>
      <c r="E715" s="2">
        <f t="shared" si="80"/>
        <v>3.9505300000000005</v>
      </c>
      <c r="F715" s="2">
        <f t="shared" si="81"/>
        <v>3.9468350000000001</v>
      </c>
      <c r="G715" s="2">
        <f t="shared" si="83"/>
        <v>3.9520000000000008</v>
      </c>
      <c r="H715" s="2">
        <f t="shared" si="87"/>
        <v>3.9010530000000019</v>
      </c>
      <c r="I715" s="2">
        <f t="array" ref="I715">SUMPRODUCT(B699:B718, (ROW(B699:B718)-ROW(B699)+1)) / (20*21/2)</f>
        <v>3.9564485714285715</v>
      </c>
      <c r="J715" s="2">
        <f t="shared" si="82"/>
        <v>3.9509760237542961</v>
      </c>
      <c r="K715" s="2">
        <f t="shared" si="84"/>
        <v>3.9514736437892632</v>
      </c>
    </row>
    <row r="716" spans="1:11" ht="13.5" x14ac:dyDescent="0.25">
      <c r="A716" s="4">
        <v>43046</v>
      </c>
      <c r="B716" s="2">
        <v>3.9929000000000001</v>
      </c>
      <c r="C716" s="2">
        <f t="shared" si="85"/>
        <v>-1.8499999999999961E-2</v>
      </c>
      <c r="D716" s="2">
        <f t="shared" si="86"/>
        <v>3.99478</v>
      </c>
      <c r="E716" s="2">
        <f t="shared" ref="E716:E779" si="88">AVERAGE(B707:B716)</f>
        <v>3.9532900000000004</v>
      </c>
      <c r="F716" s="2">
        <f t="shared" si="81"/>
        <v>3.94591</v>
      </c>
      <c r="G716" s="2">
        <f t="shared" si="83"/>
        <v>3.9512620000000003</v>
      </c>
      <c r="H716" s="2">
        <f t="shared" si="87"/>
        <v>3.9005060000000018</v>
      </c>
      <c r="I716" s="2">
        <f t="array" ref="I716">SUMPRODUCT(B700:B719, (ROW(B700:B719)-ROW(B700)+1)) / (20*21/2)</f>
        <v>3.9595228571428573</v>
      </c>
      <c r="J716" s="2">
        <f t="shared" si="82"/>
        <v>3.9549687833967444</v>
      </c>
      <c r="K716" s="2">
        <f t="shared" si="84"/>
        <v>3.9530982067779195</v>
      </c>
    </row>
    <row r="717" spans="1:11" ht="13.5" x14ac:dyDescent="0.25">
      <c r="A717" s="4">
        <v>43047</v>
      </c>
      <c r="B717" s="2">
        <v>3.9744999999999999</v>
      </c>
      <c r="C717" s="2">
        <f t="shared" si="85"/>
        <v>-1.8400000000000194E-2</v>
      </c>
      <c r="D717" s="2">
        <f t="shared" si="86"/>
        <v>4.0187599999999994</v>
      </c>
      <c r="E717" s="2">
        <f t="shared" si="88"/>
        <v>3.9588200000000002</v>
      </c>
      <c r="F717" s="2">
        <f t="shared" si="81"/>
        <v>3.9440649999999997</v>
      </c>
      <c r="G717" s="2">
        <f t="shared" si="83"/>
        <v>3.9501560000000002</v>
      </c>
      <c r="H717" s="2">
        <f t="shared" si="87"/>
        <v>3.9003910000000013</v>
      </c>
      <c r="I717" s="2">
        <f t="array" ref="I717">SUMPRODUCT(B701:B720, (ROW(B701:B720)-ROW(B701)+1)) / (20*21/2)</f>
        <v>3.9627728571428569</v>
      </c>
      <c r="J717" s="2">
        <f t="shared" si="82"/>
        <v>3.9568288992637211</v>
      </c>
      <c r="K717" s="2">
        <f t="shared" si="84"/>
        <v>3.9539374927866286</v>
      </c>
    </row>
    <row r="718" spans="1:11" ht="13.5" x14ac:dyDescent="0.25">
      <c r="A718" s="4">
        <v>43048</v>
      </c>
      <c r="B718" s="2">
        <v>3.9744999999999999</v>
      </c>
      <c r="C718" s="2">
        <f t="shared" si="85"/>
        <v>0</v>
      </c>
      <c r="D718" s="2">
        <f t="shared" si="86"/>
        <v>4.0021599999999999</v>
      </c>
      <c r="E718" s="2">
        <f t="shared" si="88"/>
        <v>3.95974</v>
      </c>
      <c r="F718" s="2">
        <f t="shared" si="81"/>
        <v>3.9422200000000003</v>
      </c>
      <c r="G718" s="2">
        <f t="shared" si="83"/>
        <v>3.948496</v>
      </c>
      <c r="H718" s="2">
        <f t="shared" si="87"/>
        <v>3.8997960000000025</v>
      </c>
      <c r="I718" s="2">
        <f t="array" ref="I718">SUMPRODUCT(B702:B721, (ROW(B702:B721)-ROW(B702)+1)) / (20*21/2)</f>
        <v>3.9550847619047613</v>
      </c>
      <c r="J718" s="2">
        <f t="shared" si="82"/>
        <v>3.9585118612386045</v>
      </c>
      <c r="K718" s="2">
        <f t="shared" si="84"/>
        <v>3.9547438656185259</v>
      </c>
    </row>
    <row r="719" spans="1:11" ht="13.5" x14ac:dyDescent="0.25">
      <c r="A719" s="4">
        <v>43049</v>
      </c>
      <c r="B719" s="2">
        <v>3.9744999999999999</v>
      </c>
      <c r="C719" s="2">
        <f t="shared" si="85"/>
        <v>0</v>
      </c>
      <c r="D719" s="2">
        <f t="shared" si="86"/>
        <v>3.9855599999999995</v>
      </c>
      <c r="E719" s="2">
        <f t="shared" si="88"/>
        <v>3.9606599999999998</v>
      </c>
      <c r="F719" s="2">
        <f t="shared" si="81"/>
        <v>3.9403750000000004</v>
      </c>
      <c r="G719" s="2">
        <f t="shared" si="83"/>
        <v>3.94868</v>
      </c>
      <c r="H719" s="2">
        <f t="shared" si="87"/>
        <v>3.8997680000000021</v>
      </c>
      <c r="I719" s="2">
        <f t="array" ref="I719">SUMPRODUCT(B703:B722, (ROW(B703:B722)-ROW(B703)+1)) / (20*21/2)</f>
        <v>3.9447242857142859</v>
      </c>
      <c r="J719" s="2">
        <f t="shared" si="82"/>
        <v>3.9600345411206419</v>
      </c>
      <c r="K719" s="2">
        <f t="shared" si="84"/>
        <v>3.9555186159864268</v>
      </c>
    </row>
    <row r="720" spans="1:11" ht="13.5" x14ac:dyDescent="0.25">
      <c r="A720" s="4">
        <v>43052</v>
      </c>
      <c r="B720" s="2">
        <v>3.9744999999999999</v>
      </c>
      <c r="C720" s="2">
        <f t="shared" si="85"/>
        <v>0</v>
      </c>
      <c r="D720" s="2">
        <f t="shared" si="86"/>
        <v>3.9781799999999996</v>
      </c>
      <c r="E720" s="2">
        <f t="shared" si="88"/>
        <v>3.9726499999999993</v>
      </c>
      <c r="F720" s="2">
        <f t="shared" si="81"/>
        <v>3.9445250000000001</v>
      </c>
      <c r="G720" s="2">
        <f t="shared" si="83"/>
        <v>3.9494180000000005</v>
      </c>
      <c r="H720" s="2">
        <f t="shared" si="87"/>
        <v>3.8991730000000024</v>
      </c>
      <c r="I720" s="2">
        <f t="array" ref="I720">SUMPRODUCT(B704:B723, (ROW(B704:B723)-ROW(B704)+1)) / (20*21/2)</f>
        <v>3.9344514285714283</v>
      </c>
      <c r="J720" s="2">
        <f t="shared" si="82"/>
        <v>3.9614122038710571</v>
      </c>
      <c r="K720" s="2">
        <f t="shared" si="84"/>
        <v>3.9562629839869592</v>
      </c>
    </row>
    <row r="721" spans="1:11" ht="13.5" x14ac:dyDescent="0.25">
      <c r="A721" s="4">
        <v>43053</v>
      </c>
      <c r="B721" s="2">
        <v>3.8637999999999999</v>
      </c>
      <c r="C721" s="2">
        <f t="shared" si="85"/>
        <v>-0.11070000000000002</v>
      </c>
      <c r="D721" s="2">
        <f t="shared" si="86"/>
        <v>3.9523600000000001</v>
      </c>
      <c r="E721" s="2">
        <f t="shared" si="88"/>
        <v>3.9735699999999996</v>
      </c>
      <c r="F721" s="2">
        <f t="shared" si="81"/>
        <v>3.944985</v>
      </c>
      <c r="G721" s="2">
        <f t="shared" si="83"/>
        <v>3.9460980000000005</v>
      </c>
      <c r="H721" s="2">
        <f t="shared" si="87"/>
        <v>3.8980680000000012</v>
      </c>
      <c r="I721" s="2">
        <f t="array" ref="I721">SUMPRODUCT(B705:B724, (ROW(B705:B724)-ROW(B705)+1)) / (20*21/2)</f>
        <v>3.9229871428571434</v>
      </c>
      <c r="J721" s="2">
        <f t="shared" si="82"/>
        <v>3.9521158035023851</v>
      </c>
      <c r="K721" s="2">
        <f t="shared" si="84"/>
        <v>3.9526369846149216</v>
      </c>
    </row>
    <row r="722" spans="1:11" ht="13.5" x14ac:dyDescent="0.25">
      <c r="A722" s="4">
        <v>43054</v>
      </c>
      <c r="B722" s="2">
        <v>3.8361999999999998</v>
      </c>
      <c r="C722" s="2">
        <f t="shared" si="85"/>
        <v>-2.7600000000000069E-2</v>
      </c>
      <c r="D722" s="2">
        <f t="shared" si="86"/>
        <v>3.9247000000000001</v>
      </c>
      <c r="E722" s="2">
        <f t="shared" si="88"/>
        <v>3.9717299999999995</v>
      </c>
      <c r="F722" s="2">
        <f t="shared" si="81"/>
        <v>3.9440649999999997</v>
      </c>
      <c r="G722" s="2">
        <f t="shared" si="83"/>
        <v>3.942594000000001</v>
      </c>
      <c r="H722" s="2">
        <f t="shared" si="87"/>
        <v>3.8972615000000013</v>
      </c>
      <c r="I722" s="2">
        <f t="array" ref="I722">SUMPRODUCT(B706:B725, (ROW(B706:B725)-ROW(B706)+1)) / (20*21/2)</f>
        <v>3.9113052380952387</v>
      </c>
      <c r="J722" s="2">
        <f t="shared" si="82"/>
        <v>3.9410762031688247</v>
      </c>
      <c r="K722" s="2">
        <f t="shared" si="84"/>
        <v>3.948070828355513</v>
      </c>
    </row>
    <row r="723" spans="1:11" ht="13.5" x14ac:dyDescent="0.25">
      <c r="A723" s="4">
        <v>43055</v>
      </c>
      <c r="B723" s="2">
        <v>3.8361999999999998</v>
      </c>
      <c r="C723" s="2">
        <f t="shared" si="85"/>
        <v>0</v>
      </c>
      <c r="D723" s="2">
        <f t="shared" si="86"/>
        <v>3.8970399999999996</v>
      </c>
      <c r="E723" s="2">
        <f t="shared" si="88"/>
        <v>3.9495999999999993</v>
      </c>
      <c r="F723" s="2">
        <f t="shared" si="81"/>
        <v>3.938075</v>
      </c>
      <c r="G723" s="2">
        <f t="shared" si="83"/>
        <v>3.9400120000000003</v>
      </c>
      <c r="H723" s="2">
        <f t="shared" si="87"/>
        <v>3.8963675000000006</v>
      </c>
      <c r="I723" s="2">
        <f t="array" ref="I723">SUMPRODUCT(B707:B726, (ROW(B707:B726)-ROW(B707)+1)) / (20*21/2)</f>
        <v>3.9008071428571434</v>
      </c>
      <c r="J723" s="2">
        <f t="shared" si="82"/>
        <v>3.9310879933432221</v>
      </c>
      <c r="K723" s="2">
        <f t="shared" si="84"/>
        <v>3.9436837370474538</v>
      </c>
    </row>
    <row r="724" spans="1:11" ht="13.5" x14ac:dyDescent="0.25">
      <c r="A724" s="4">
        <v>43056</v>
      </c>
      <c r="B724" s="2">
        <v>3.8176999999999999</v>
      </c>
      <c r="C724" s="2">
        <f t="shared" si="85"/>
        <v>-1.8499999999999961E-2</v>
      </c>
      <c r="D724" s="2">
        <f t="shared" si="86"/>
        <v>3.8656799999999998</v>
      </c>
      <c r="E724" s="2">
        <f t="shared" si="88"/>
        <v>3.9256199999999999</v>
      </c>
      <c r="F724" s="2">
        <f t="shared" ref="F724:F787" si="89">AVERAGE(B705:B724)</f>
        <v>3.9311600000000007</v>
      </c>
      <c r="G724" s="2">
        <f t="shared" si="83"/>
        <v>3.9370600000000007</v>
      </c>
      <c r="H724" s="2">
        <f t="shared" si="87"/>
        <v>3.8952940000000007</v>
      </c>
      <c r="I724" s="2">
        <f t="array" ref="I724">SUMPRODUCT(B708:B727, (ROW(B708:B727)-ROW(B708)+1)) / (20*21/2)</f>
        <v>3.8910119047619047</v>
      </c>
      <c r="J724" s="2">
        <f t="shared" si="82"/>
        <v>3.9202891368343438</v>
      </c>
      <c r="K724" s="2">
        <f t="shared" si="84"/>
        <v>3.9387431983397105</v>
      </c>
    </row>
    <row r="725" spans="1:11" ht="13.5" x14ac:dyDescent="0.25">
      <c r="A725" s="4">
        <v>43059</v>
      </c>
      <c r="B725" s="2">
        <v>3.8085</v>
      </c>
      <c r="C725" s="2">
        <f t="shared" si="85"/>
        <v>-9.1999999999998749E-3</v>
      </c>
      <c r="D725" s="2">
        <f t="shared" si="86"/>
        <v>3.8324799999999994</v>
      </c>
      <c r="E725" s="2">
        <f t="shared" si="88"/>
        <v>3.9053300000000002</v>
      </c>
      <c r="F725" s="2">
        <f t="shared" si="89"/>
        <v>3.9279299999999999</v>
      </c>
      <c r="G725" s="2">
        <f t="shared" si="83"/>
        <v>3.9344780000000004</v>
      </c>
      <c r="H725" s="2">
        <f t="shared" si="87"/>
        <v>3.894174500000001</v>
      </c>
      <c r="I725" s="2">
        <f t="array" ref="I725">SUMPRODUCT(B709:B728, (ROW(B709:B728)-ROW(B709)+1)) / (20*21/2)</f>
        <v>3.8922428571428571</v>
      </c>
      <c r="J725" s="2">
        <f t="shared" ref="J725:J788" si="90">$J$4*B725+J724*(1-$J$4)</f>
        <v>3.90964255237393</v>
      </c>
      <c r="K725" s="2">
        <f t="shared" si="84"/>
        <v>3.9336356219342319</v>
      </c>
    </row>
    <row r="726" spans="1:11" ht="13.5" x14ac:dyDescent="0.25">
      <c r="A726" s="4">
        <v>43060</v>
      </c>
      <c r="B726" s="2">
        <v>3.8176999999999999</v>
      </c>
      <c r="C726" s="2">
        <f t="shared" si="85"/>
        <v>9.1999999999998749E-3</v>
      </c>
      <c r="D726" s="2">
        <f t="shared" si="86"/>
        <v>3.8232599999999999</v>
      </c>
      <c r="E726" s="2">
        <f t="shared" si="88"/>
        <v>3.8878099999999995</v>
      </c>
      <c r="F726" s="2">
        <f t="shared" si="89"/>
        <v>3.92055</v>
      </c>
      <c r="G726" s="2">
        <f t="shared" si="83"/>
        <v>3.9326340000000006</v>
      </c>
      <c r="H726" s="2">
        <f t="shared" si="87"/>
        <v>3.8932320000000011</v>
      </c>
      <c r="I726" s="2">
        <f t="array" ref="I726">SUMPRODUCT(B710:B729, (ROW(B710:B729)-ROW(B710)+1)) / (20*21/2)</f>
        <v>3.8936495238095232</v>
      </c>
      <c r="J726" s="2">
        <f t="shared" si="90"/>
        <v>3.9008861188145083</v>
      </c>
      <c r="K726" s="2">
        <f t="shared" si="84"/>
        <v>3.929089126956419</v>
      </c>
    </row>
    <row r="727" spans="1:11" ht="13.5" x14ac:dyDescent="0.25">
      <c r="A727" s="4">
        <v>43061</v>
      </c>
      <c r="B727" s="2">
        <v>3.8176999999999999</v>
      </c>
      <c r="C727" s="2">
        <f t="shared" si="85"/>
        <v>0</v>
      </c>
      <c r="D727" s="2">
        <f t="shared" si="86"/>
        <v>3.8195600000000001</v>
      </c>
      <c r="E727" s="2">
        <f t="shared" si="88"/>
        <v>3.8721299999999998</v>
      </c>
      <c r="F727" s="2">
        <f t="shared" si="89"/>
        <v>3.9154749999999994</v>
      </c>
      <c r="G727" s="2">
        <f t="shared" si="83"/>
        <v>3.9315259999999999</v>
      </c>
      <c r="H727" s="2">
        <f t="shared" si="87"/>
        <v>3.8923330000000003</v>
      </c>
      <c r="I727" s="2">
        <f t="array" ref="I727">SUMPRODUCT(B711:B730, (ROW(B711:B730)-ROW(B711)+1)) / (20*21/2)</f>
        <v>3.8899652380952374</v>
      </c>
      <c r="J727" s="2">
        <f t="shared" si="90"/>
        <v>3.8929636313083646</v>
      </c>
      <c r="K727" s="2">
        <f t="shared" si="84"/>
        <v>3.9247209258993045</v>
      </c>
    </row>
    <row r="728" spans="1:11" ht="13.5" x14ac:dyDescent="0.25">
      <c r="A728" s="4">
        <v>43062</v>
      </c>
      <c r="B728" s="2">
        <v>3.9283999999999999</v>
      </c>
      <c r="C728" s="2">
        <f t="shared" si="85"/>
        <v>0.11070000000000002</v>
      </c>
      <c r="D728" s="2">
        <f t="shared" si="86"/>
        <v>3.8379999999999996</v>
      </c>
      <c r="E728" s="2">
        <f t="shared" si="88"/>
        <v>3.867519999999999</v>
      </c>
      <c r="F728" s="2">
        <f t="shared" si="89"/>
        <v>3.9136299999999999</v>
      </c>
      <c r="G728" s="2">
        <f t="shared" si="83"/>
        <v>3.9309740000000004</v>
      </c>
      <c r="H728" s="2">
        <f t="shared" si="87"/>
        <v>3.8919875000000004</v>
      </c>
      <c r="I728" s="2">
        <f t="array" ref="I728">SUMPRODUCT(B712:B731, (ROW(B712:B731)-ROW(B712)+1)) / (20*21/2)</f>
        <v>3.8861928571428566</v>
      </c>
      <c r="J728" s="2">
        <f t="shared" si="90"/>
        <v>3.8963385235647108</v>
      </c>
      <c r="K728" s="2">
        <f t="shared" si="84"/>
        <v>3.9248652033150182</v>
      </c>
    </row>
    <row r="729" spans="1:11" ht="13.5" x14ac:dyDescent="0.25">
      <c r="A729" s="4">
        <v>43063</v>
      </c>
      <c r="B729" s="2">
        <v>3.9283999999999999</v>
      </c>
      <c r="C729" s="2">
        <f t="shared" si="85"/>
        <v>0</v>
      </c>
      <c r="D729" s="2">
        <f t="shared" si="86"/>
        <v>3.8601399999999999</v>
      </c>
      <c r="E729" s="2">
        <f t="shared" si="88"/>
        <v>3.8629099999999994</v>
      </c>
      <c r="F729" s="2">
        <f t="shared" si="89"/>
        <v>3.9117849999999996</v>
      </c>
      <c r="G729" s="2">
        <f t="shared" si="83"/>
        <v>3.9302360000000012</v>
      </c>
      <c r="H729" s="2">
        <f t="shared" si="87"/>
        <v>3.891642</v>
      </c>
      <c r="I729" s="2">
        <f t="array" ref="I729">SUMPRODUCT(B713:B732, (ROW(B713:B732)-ROW(B713)+1)) / (20*21/2)</f>
        <v>3.8823323809523798</v>
      </c>
      <c r="J729" s="2">
        <f t="shared" si="90"/>
        <v>3.899391997510929</v>
      </c>
      <c r="K729" s="2">
        <f t="shared" si="84"/>
        <v>3.9250038227928608</v>
      </c>
    </row>
    <row r="730" spans="1:11" ht="13.5" x14ac:dyDescent="0.25">
      <c r="A730" s="4">
        <v>43066</v>
      </c>
      <c r="B730" s="2">
        <v>3.8731</v>
      </c>
      <c r="C730" s="2">
        <f t="shared" si="85"/>
        <v>-5.5299999999999905E-2</v>
      </c>
      <c r="D730" s="2">
        <f t="shared" si="86"/>
        <v>3.8730600000000002</v>
      </c>
      <c r="E730" s="2">
        <f t="shared" si="88"/>
        <v>3.8527699999999996</v>
      </c>
      <c r="F730" s="2">
        <f t="shared" si="89"/>
        <v>3.9127099999999992</v>
      </c>
      <c r="G730" s="2">
        <f t="shared" si="83"/>
        <v>3.9302360000000012</v>
      </c>
      <c r="H730" s="2">
        <f t="shared" si="87"/>
        <v>3.8915875</v>
      </c>
      <c r="I730" s="2">
        <f t="array" ref="I730">SUMPRODUCT(B714:B733, (ROW(B714:B733)-ROW(B714)+1)) / (20*21/2)</f>
        <v>3.8731076190476199</v>
      </c>
      <c r="J730" s="2">
        <f t="shared" si="90"/>
        <v>3.8968879977479833</v>
      </c>
      <c r="K730" s="2">
        <f t="shared" si="84"/>
        <v>3.9229683787617682</v>
      </c>
    </row>
    <row r="731" spans="1:11" ht="13.5" x14ac:dyDescent="0.25">
      <c r="A731" s="4">
        <v>43067</v>
      </c>
      <c r="B731" s="2">
        <v>3.8731</v>
      </c>
      <c r="C731" s="2">
        <f t="shared" si="85"/>
        <v>0</v>
      </c>
      <c r="D731" s="2">
        <f t="shared" si="86"/>
        <v>3.8841399999999999</v>
      </c>
      <c r="E731" s="2">
        <f t="shared" si="88"/>
        <v>3.8536999999999999</v>
      </c>
      <c r="F731" s="2">
        <f t="shared" si="89"/>
        <v>3.9136349999999993</v>
      </c>
      <c r="G731" s="2">
        <f t="shared" si="83"/>
        <v>3.928392000000001</v>
      </c>
      <c r="H731" s="2">
        <f t="shared" si="87"/>
        <v>3.8913145000000005</v>
      </c>
      <c r="I731" s="2">
        <f t="array" ref="I731">SUMPRODUCT(B715:B734, (ROW(B715:B734)-ROW(B715)+1)) / (20*21/2)</f>
        <v>3.8623961904761899</v>
      </c>
      <c r="J731" s="2">
        <f t="shared" si="90"/>
        <v>3.8946224741529369</v>
      </c>
      <c r="K731" s="2">
        <f t="shared" si="84"/>
        <v>3.9210127560652284</v>
      </c>
    </row>
    <row r="732" spans="1:11" ht="13.5" x14ac:dyDescent="0.25">
      <c r="A732" s="4">
        <v>43068</v>
      </c>
      <c r="B732" s="2">
        <v>3.8731</v>
      </c>
      <c r="C732" s="2">
        <f t="shared" si="85"/>
        <v>0</v>
      </c>
      <c r="D732" s="2">
        <f t="shared" si="86"/>
        <v>3.8952200000000006</v>
      </c>
      <c r="E732" s="2">
        <f t="shared" si="88"/>
        <v>3.8573900000000001</v>
      </c>
      <c r="F732" s="2">
        <f t="shared" si="89"/>
        <v>3.9145599999999989</v>
      </c>
      <c r="G732" s="2">
        <f t="shared" si="83"/>
        <v>3.9265480000000008</v>
      </c>
      <c r="H732" s="2">
        <f t="shared" si="87"/>
        <v>3.8908235000000002</v>
      </c>
      <c r="I732" s="2">
        <f t="array" ref="I732">SUMPRODUCT(B716:B735, (ROW(B716:B735)-ROW(B716)+1)) / (20*21/2)</f>
        <v>3.8555866666666665</v>
      </c>
      <c r="J732" s="2">
        <f t="shared" si="90"/>
        <v>3.8925727147097997</v>
      </c>
      <c r="K732" s="2">
        <f t="shared" si="84"/>
        <v>3.9191338244548275</v>
      </c>
    </row>
    <row r="733" spans="1:11" ht="13.5" x14ac:dyDescent="0.25">
      <c r="A733" s="4">
        <v>43069</v>
      </c>
      <c r="B733" s="2">
        <v>3.8176999999999999</v>
      </c>
      <c r="C733" s="2">
        <f t="shared" si="85"/>
        <v>-5.5400000000000116E-2</v>
      </c>
      <c r="D733" s="2">
        <f t="shared" si="86"/>
        <v>3.8730799999999994</v>
      </c>
      <c r="E733" s="2">
        <f t="shared" si="88"/>
        <v>3.85554</v>
      </c>
      <c r="F733" s="2">
        <f t="shared" si="89"/>
        <v>3.9025699999999994</v>
      </c>
      <c r="G733" s="2">
        <f t="shared" si="83"/>
        <v>3.923782000000001</v>
      </c>
      <c r="H733" s="2">
        <f t="shared" si="87"/>
        <v>3.8900554999999999</v>
      </c>
      <c r="I733" s="2">
        <f t="array" ref="I733">SUMPRODUCT(B717:B736, (ROW(B717:B736)-ROW(B717)+1)) / (20*21/2)</f>
        <v>3.8523376190476193</v>
      </c>
      <c r="J733" s="2">
        <f t="shared" si="90"/>
        <v>3.8854419799755333</v>
      </c>
      <c r="K733" s="2">
        <f t="shared" si="84"/>
        <v>3.9151560274173836</v>
      </c>
    </row>
    <row r="734" spans="1:11" ht="13.5" x14ac:dyDescent="0.25">
      <c r="A734" s="4">
        <v>43073</v>
      </c>
      <c r="B734" s="2">
        <v>3.7900999999999998</v>
      </c>
      <c r="C734" s="2">
        <f t="shared" si="85"/>
        <v>-2.7600000000000069E-2</v>
      </c>
      <c r="D734" s="2">
        <f t="shared" si="86"/>
        <v>3.8454199999999998</v>
      </c>
      <c r="E734" s="2">
        <f t="shared" si="88"/>
        <v>3.8527800000000005</v>
      </c>
      <c r="F734" s="2">
        <f t="shared" si="89"/>
        <v>3.8891999999999998</v>
      </c>
      <c r="G734" s="2">
        <f t="shared" si="83"/>
        <v>3.9202780000000006</v>
      </c>
      <c r="H734" s="2">
        <f t="shared" si="87"/>
        <v>3.8893239999999998</v>
      </c>
      <c r="I734" s="2">
        <f t="array" ref="I734">SUMPRODUCT(B718:B737, (ROW(B718:B737)-ROW(B718)+1)) / (20*21/2)</f>
        <v>3.8497909523809524</v>
      </c>
      <c r="J734" s="2">
        <f t="shared" si="90"/>
        <v>3.8763617914064348</v>
      </c>
      <c r="K734" s="2">
        <f t="shared" si="84"/>
        <v>3.9102518694794473</v>
      </c>
    </row>
    <row r="735" spans="1:11" ht="13.5" x14ac:dyDescent="0.25">
      <c r="A735" s="4">
        <v>43074</v>
      </c>
      <c r="B735" s="2">
        <v>3.8176999999999999</v>
      </c>
      <c r="C735" s="2">
        <f t="shared" si="85"/>
        <v>2.7600000000000069E-2</v>
      </c>
      <c r="D735" s="2">
        <f t="shared" si="86"/>
        <v>3.8343399999999996</v>
      </c>
      <c r="E735" s="2">
        <f t="shared" si="88"/>
        <v>3.8537000000000008</v>
      </c>
      <c r="F735" s="2">
        <f t="shared" si="89"/>
        <v>3.879515</v>
      </c>
      <c r="G735" s="2">
        <f t="shared" si="83"/>
        <v>3.9186180000000008</v>
      </c>
      <c r="H735" s="2">
        <f t="shared" si="87"/>
        <v>3.8887739999999997</v>
      </c>
      <c r="I735" s="2">
        <f t="array" ref="I735">SUMPRODUCT(B719:B738, (ROW(B719:B738)-ROW(B719)+1)) / (20*21/2)</f>
        <v>3.8469828571428568</v>
      </c>
      <c r="J735" s="2">
        <f t="shared" si="90"/>
        <v>3.8707749541296317</v>
      </c>
      <c r="K735" s="2">
        <f t="shared" si="84"/>
        <v>3.906622384401822</v>
      </c>
    </row>
    <row r="736" spans="1:11" ht="13.5" x14ac:dyDescent="0.25">
      <c r="A736" s="4">
        <v>43075</v>
      </c>
      <c r="B736" s="2">
        <v>3.8454000000000002</v>
      </c>
      <c r="C736" s="2">
        <f t="shared" si="85"/>
        <v>2.770000000000028E-2</v>
      </c>
      <c r="D736" s="2">
        <f t="shared" si="86"/>
        <v>3.8287999999999998</v>
      </c>
      <c r="E736" s="2">
        <f t="shared" si="88"/>
        <v>3.8564699999999994</v>
      </c>
      <c r="F736" s="2">
        <f t="shared" si="89"/>
        <v>3.8721399999999995</v>
      </c>
      <c r="G736" s="2">
        <f t="shared" si="83"/>
        <v>3.9162200000000014</v>
      </c>
      <c r="H736" s="2">
        <f t="shared" si="87"/>
        <v>3.8883624999999995</v>
      </c>
      <c r="I736" s="2">
        <f t="array" ref="I736">SUMPRODUCT(B720:B739, (ROW(B720:B739)-ROW(B720)+1)) / (20*21/2)</f>
        <v>3.842195238095238</v>
      </c>
      <c r="J736" s="2">
        <f t="shared" si="90"/>
        <v>3.8683582918315715</v>
      </c>
      <c r="K736" s="2">
        <f t="shared" si="84"/>
        <v>3.9042215065821426</v>
      </c>
    </row>
    <row r="737" spans="1:11" ht="13.5" x14ac:dyDescent="0.25">
      <c r="A737" s="4">
        <v>43076</v>
      </c>
      <c r="B737" s="2">
        <v>3.8454000000000002</v>
      </c>
      <c r="C737" s="2">
        <f t="shared" si="85"/>
        <v>0</v>
      </c>
      <c r="D737" s="2">
        <f t="shared" si="86"/>
        <v>3.8232599999999999</v>
      </c>
      <c r="E737" s="2">
        <f t="shared" si="88"/>
        <v>3.8592399999999998</v>
      </c>
      <c r="F737" s="2">
        <f t="shared" si="89"/>
        <v>3.865685</v>
      </c>
      <c r="G737" s="2">
        <f t="shared" si="83"/>
        <v>3.9138220000000015</v>
      </c>
      <c r="H737" s="2">
        <f t="shared" si="87"/>
        <v>3.8879510000000006</v>
      </c>
      <c r="I737" s="2">
        <f t="array" ref="I737">SUMPRODUCT(B721:B740, (ROW(B721:B740)-ROW(B721)+1)) / (20*21/2)</f>
        <v>3.838198095238095</v>
      </c>
      <c r="J737" s="2">
        <f t="shared" si="90"/>
        <v>3.8661717878476125</v>
      </c>
      <c r="K737" s="2">
        <f t="shared" si="84"/>
        <v>3.901914780833823</v>
      </c>
    </row>
    <row r="738" spans="1:11" ht="13.5" x14ac:dyDescent="0.25">
      <c r="A738" s="4">
        <v>43077</v>
      </c>
      <c r="B738" s="2">
        <v>3.8361999999999998</v>
      </c>
      <c r="C738" s="2">
        <f t="shared" si="85"/>
        <v>-9.200000000000319E-3</v>
      </c>
      <c r="D738" s="2">
        <f t="shared" si="86"/>
        <v>3.8269599999999997</v>
      </c>
      <c r="E738" s="2">
        <f t="shared" si="88"/>
        <v>3.8500199999999993</v>
      </c>
      <c r="F738" s="2">
        <f t="shared" si="89"/>
        <v>3.8587699999999998</v>
      </c>
      <c r="G738" s="2">
        <f t="shared" si="83"/>
        <v>3.9130840000000018</v>
      </c>
      <c r="H738" s="2">
        <f t="shared" si="87"/>
        <v>3.8877119999999992</v>
      </c>
      <c r="I738" s="2">
        <f t="array" ref="I738">SUMPRODUCT(B722:B741, (ROW(B722:B741)-ROW(B722)+1)) / (20*21/2)</f>
        <v>3.8349914285714286</v>
      </c>
      <c r="J738" s="2">
        <f t="shared" si="90"/>
        <v>3.8633173318621257</v>
      </c>
      <c r="K738" s="2">
        <f t="shared" si="84"/>
        <v>3.8993377306050458</v>
      </c>
    </row>
    <row r="739" spans="1:11" ht="13.5" x14ac:dyDescent="0.25">
      <c r="A739" s="4">
        <v>43080</v>
      </c>
      <c r="B739" s="2">
        <v>3.8085</v>
      </c>
      <c r="C739" s="2">
        <f t="shared" si="85"/>
        <v>-2.7699999999999836E-2</v>
      </c>
      <c r="D739" s="2">
        <f t="shared" si="86"/>
        <v>3.8306399999999998</v>
      </c>
      <c r="E739" s="2">
        <f t="shared" si="88"/>
        <v>3.8380300000000007</v>
      </c>
      <c r="F739" s="2">
        <f t="shared" si="89"/>
        <v>3.8504700000000001</v>
      </c>
      <c r="G739" s="2">
        <f t="shared" si="83"/>
        <v>3.9095800000000018</v>
      </c>
      <c r="H739" s="2">
        <f t="shared" si="87"/>
        <v>3.8871159999999998</v>
      </c>
      <c r="I739" s="2">
        <f t="array" ref="I739">SUMPRODUCT(B723:B742, (ROW(B723:B742)-ROW(B723)+1)) / (20*21/2)</f>
        <v>3.8320480952380946</v>
      </c>
      <c r="J739" s="2">
        <f t="shared" si="90"/>
        <v>3.8580966335895419</v>
      </c>
      <c r="K739" s="2">
        <f t="shared" si="84"/>
        <v>3.8957754666597499</v>
      </c>
    </row>
    <row r="740" spans="1:11" ht="13.5" x14ac:dyDescent="0.25">
      <c r="A740" s="4">
        <v>43081</v>
      </c>
      <c r="B740" s="2">
        <v>3.8085</v>
      </c>
      <c r="C740" s="2">
        <f t="shared" si="85"/>
        <v>0</v>
      </c>
      <c r="D740" s="2">
        <f t="shared" si="86"/>
        <v>3.8288000000000002</v>
      </c>
      <c r="E740" s="2">
        <f t="shared" si="88"/>
        <v>3.8315700000000006</v>
      </c>
      <c r="F740" s="2">
        <f t="shared" si="89"/>
        <v>3.8421700000000003</v>
      </c>
      <c r="G740" s="2">
        <f t="shared" si="83"/>
        <v>3.9060760000000023</v>
      </c>
      <c r="H740" s="2">
        <f t="shared" si="87"/>
        <v>3.88652</v>
      </c>
      <c r="I740" s="2">
        <f t="array" ref="I740">SUMPRODUCT(B724:B743, (ROW(B724:B743)-ROW(B724)+1)) / (20*21/2)</f>
        <v>3.8353890476190475</v>
      </c>
      <c r="J740" s="2">
        <f t="shared" si="90"/>
        <v>3.8533731446762522</v>
      </c>
      <c r="K740" s="2">
        <f t="shared" si="84"/>
        <v>3.8923528993397598</v>
      </c>
    </row>
    <row r="741" spans="1:11" ht="13.5" x14ac:dyDescent="0.25">
      <c r="A741" s="4">
        <v>43082</v>
      </c>
      <c r="B741" s="2">
        <v>3.8085</v>
      </c>
      <c r="C741" s="2">
        <f t="shared" si="85"/>
        <v>0</v>
      </c>
      <c r="D741" s="2">
        <f t="shared" si="86"/>
        <v>3.8214199999999998</v>
      </c>
      <c r="E741" s="2">
        <f t="shared" si="88"/>
        <v>3.82511</v>
      </c>
      <c r="F741" s="2">
        <f t="shared" si="89"/>
        <v>3.8394049999999993</v>
      </c>
      <c r="G741" s="2">
        <f t="shared" si="83"/>
        <v>3.9029400000000023</v>
      </c>
      <c r="H741" s="2">
        <f t="shared" si="87"/>
        <v>3.8859239999999993</v>
      </c>
      <c r="I741" s="2">
        <f t="array" ref="I741">SUMPRODUCT(B725:B744, (ROW(B725:B744)-ROW(B725)+1)) / (20*21/2)</f>
        <v>3.8385542857142854</v>
      </c>
      <c r="J741" s="2">
        <f t="shared" si="90"/>
        <v>3.8490995118499423</v>
      </c>
      <c r="K741" s="2">
        <f t="shared" si="84"/>
        <v>3.8890645503460437</v>
      </c>
    </row>
    <row r="742" spans="1:11" ht="13.5" x14ac:dyDescent="0.25">
      <c r="A742" s="4">
        <v>43083</v>
      </c>
      <c r="B742" s="2">
        <v>3.8085</v>
      </c>
      <c r="C742" s="2">
        <f t="shared" si="85"/>
        <v>0</v>
      </c>
      <c r="D742" s="2">
        <f t="shared" si="86"/>
        <v>3.8140399999999999</v>
      </c>
      <c r="E742" s="2">
        <f t="shared" si="88"/>
        <v>3.8186500000000003</v>
      </c>
      <c r="F742" s="2">
        <f t="shared" si="89"/>
        <v>3.8380199999999993</v>
      </c>
      <c r="G742" s="2">
        <f t="shared" si="83"/>
        <v>3.8999900000000025</v>
      </c>
      <c r="H742" s="2">
        <f t="shared" si="87"/>
        <v>3.8853279999999999</v>
      </c>
      <c r="I742" s="2">
        <f t="array" ref="I742">SUMPRODUCT(B726:B745, (ROW(B726:B745)-ROW(B726)+1)) / (20*21/2)</f>
        <v>3.8344271428571428</v>
      </c>
      <c r="J742" s="2">
        <f t="shared" si="90"/>
        <v>3.8452328916737573</v>
      </c>
      <c r="K742" s="2">
        <f t="shared" si="84"/>
        <v>3.8859051562148261</v>
      </c>
    </row>
    <row r="743" spans="1:11" ht="13.5" x14ac:dyDescent="0.25">
      <c r="A743" s="4">
        <v>43084</v>
      </c>
      <c r="B743" s="2">
        <v>3.8731</v>
      </c>
      <c r="C743" s="2">
        <f t="shared" si="85"/>
        <v>6.4599999999999991E-2</v>
      </c>
      <c r="D743" s="2">
        <f t="shared" si="86"/>
        <v>3.8214199999999998</v>
      </c>
      <c r="E743" s="2">
        <f t="shared" si="88"/>
        <v>3.8241899999999993</v>
      </c>
      <c r="F743" s="2">
        <f t="shared" si="89"/>
        <v>3.8398649999999988</v>
      </c>
      <c r="G743" s="2">
        <f t="shared" si="83"/>
        <v>3.8999900000000021</v>
      </c>
      <c r="H743" s="2">
        <f t="shared" si="87"/>
        <v>3.8850549999999999</v>
      </c>
      <c r="I743" s="2">
        <f t="array" ref="I743">SUMPRODUCT(B727:B746, (ROW(B727:B746)-ROW(B727)+1)) / (20*21/2)</f>
        <v>3.8303438095238089</v>
      </c>
      <c r="J743" s="2">
        <f t="shared" si="90"/>
        <v>3.8478869019905422</v>
      </c>
      <c r="K743" s="2">
        <f t="shared" si="84"/>
        <v>3.8854029932260095</v>
      </c>
    </row>
    <row r="744" spans="1:11" ht="13.5" x14ac:dyDescent="0.25">
      <c r="A744" s="4">
        <v>43087</v>
      </c>
      <c r="B744" s="2">
        <v>3.8731</v>
      </c>
      <c r="C744" s="2">
        <f t="shared" si="85"/>
        <v>0</v>
      </c>
      <c r="D744" s="2">
        <f t="shared" si="86"/>
        <v>3.8343400000000001</v>
      </c>
      <c r="E744" s="2">
        <f t="shared" si="88"/>
        <v>3.8324899999999991</v>
      </c>
      <c r="F744" s="2">
        <f t="shared" si="89"/>
        <v>3.8426349999999991</v>
      </c>
      <c r="G744" s="2">
        <f t="shared" si="83"/>
        <v>3.8999900000000021</v>
      </c>
      <c r="H744" s="2">
        <f t="shared" si="87"/>
        <v>3.8848694999999998</v>
      </c>
      <c r="I744" s="2">
        <f t="array" ref="I744">SUMPRODUCT(B728:B747, (ROW(B728:B747)-ROW(B728)+1)) / (20*21/2)</f>
        <v>3.8263480952380946</v>
      </c>
      <c r="J744" s="2">
        <f t="shared" si="90"/>
        <v>3.8502881494200141</v>
      </c>
      <c r="K744" s="2">
        <f t="shared" si="84"/>
        <v>3.8849205229034212</v>
      </c>
    </row>
    <row r="745" spans="1:11" ht="13.5" x14ac:dyDescent="0.25">
      <c r="A745" s="4">
        <v>43088</v>
      </c>
      <c r="B745" s="2">
        <v>3.7993000000000001</v>
      </c>
      <c r="C745" s="2">
        <f t="shared" si="85"/>
        <v>-7.3799999999999866E-2</v>
      </c>
      <c r="D745" s="2">
        <f t="shared" si="86"/>
        <v>3.8324999999999996</v>
      </c>
      <c r="E745" s="2">
        <f t="shared" si="88"/>
        <v>3.8306499999999999</v>
      </c>
      <c r="F745" s="2">
        <f t="shared" si="89"/>
        <v>3.8421749999999997</v>
      </c>
      <c r="G745" s="2">
        <f t="shared" si="83"/>
        <v>3.8966700000000016</v>
      </c>
      <c r="H745" s="2">
        <f t="shared" si="87"/>
        <v>3.8843149999999995</v>
      </c>
      <c r="I745" s="2">
        <f t="array" ref="I745">SUMPRODUCT(B729:B748, (ROW(B729:B748)-ROW(B729)+1)) / (20*21/2)</f>
        <v>3.8224399999999994</v>
      </c>
      <c r="J745" s="2">
        <f t="shared" si="90"/>
        <v>3.8454321351895366</v>
      </c>
      <c r="K745" s="2">
        <f t="shared" si="84"/>
        <v>3.8815628553385815</v>
      </c>
    </row>
    <row r="746" spans="1:11" ht="13.5" x14ac:dyDescent="0.25">
      <c r="A746" s="4">
        <v>43089</v>
      </c>
      <c r="B746" s="2">
        <v>3.7993000000000001</v>
      </c>
      <c r="C746" s="2">
        <f t="shared" si="85"/>
        <v>0</v>
      </c>
      <c r="D746" s="2">
        <f t="shared" si="86"/>
        <v>3.8306600000000004</v>
      </c>
      <c r="E746" s="2">
        <f t="shared" si="88"/>
        <v>3.8260400000000003</v>
      </c>
      <c r="F746" s="2">
        <f t="shared" si="89"/>
        <v>3.8412549999999994</v>
      </c>
      <c r="G746" s="2">
        <f t="shared" si="83"/>
        <v>3.8924280000000007</v>
      </c>
      <c r="H746" s="2">
        <f t="shared" si="87"/>
        <v>3.8837604999999997</v>
      </c>
      <c r="I746" s="2">
        <f t="array" ref="I746">SUMPRODUCT(B730:B749, (ROW(B730:B749)-ROW(B730)+1)) / (20*21/2)</f>
        <v>3.8191466666666667</v>
      </c>
      <c r="J746" s="2">
        <f t="shared" si="90"/>
        <v>3.8410385985048188</v>
      </c>
      <c r="K746" s="2">
        <f t="shared" si="84"/>
        <v>3.8783368610115785</v>
      </c>
    </row>
    <row r="747" spans="1:11" ht="13.5" x14ac:dyDescent="0.25">
      <c r="A747" s="4">
        <v>43090</v>
      </c>
      <c r="B747" s="2">
        <v>3.7993000000000001</v>
      </c>
      <c r="C747" s="2">
        <f t="shared" si="85"/>
        <v>0</v>
      </c>
      <c r="D747" s="2">
        <f t="shared" si="86"/>
        <v>3.8288200000000003</v>
      </c>
      <c r="E747" s="2">
        <f t="shared" si="88"/>
        <v>3.8214300000000003</v>
      </c>
      <c r="F747" s="2">
        <f t="shared" si="89"/>
        <v>3.8403350000000005</v>
      </c>
      <c r="G747" s="2">
        <f t="shared" si="83"/>
        <v>3.8881860000000001</v>
      </c>
      <c r="H747" s="2">
        <f t="shared" si="87"/>
        <v>3.8832494999999998</v>
      </c>
      <c r="I747" s="2">
        <f t="array" ref="I747">SUMPRODUCT(B731:B750, (ROW(B731:B750)-ROW(B731)+1)) / (20*21/2)</f>
        <v>3.8226109523809524</v>
      </c>
      <c r="J747" s="2">
        <f t="shared" si="90"/>
        <v>3.8370634938853123</v>
      </c>
      <c r="K747" s="2">
        <f t="shared" si="84"/>
        <v>3.8752373762660266</v>
      </c>
    </row>
    <row r="748" spans="1:11" ht="13.5" x14ac:dyDescent="0.25">
      <c r="A748" s="4">
        <v>43091</v>
      </c>
      <c r="B748" s="2">
        <v>3.7993000000000001</v>
      </c>
      <c r="C748" s="2">
        <f t="shared" si="85"/>
        <v>0</v>
      </c>
      <c r="D748" s="2">
        <f t="shared" si="86"/>
        <v>3.81406</v>
      </c>
      <c r="E748" s="2">
        <f t="shared" si="88"/>
        <v>3.8177399999999997</v>
      </c>
      <c r="F748" s="2">
        <f t="shared" si="89"/>
        <v>3.8338800000000006</v>
      </c>
      <c r="G748" s="2">
        <f t="shared" si="83"/>
        <v>3.8839440000000001</v>
      </c>
      <c r="H748" s="2">
        <f t="shared" si="87"/>
        <v>3.8830439999999999</v>
      </c>
      <c r="I748" s="2">
        <f t="array" ref="I748">SUMPRODUCT(B732:B751, (ROW(B732:B751)-ROW(B732)+1)) / (20*21/2)</f>
        <v>3.8261195238095231</v>
      </c>
      <c r="J748" s="2">
        <f t="shared" si="90"/>
        <v>3.8334669706581397</v>
      </c>
      <c r="K748" s="2">
        <f t="shared" si="84"/>
        <v>3.8722594399418688</v>
      </c>
    </row>
    <row r="749" spans="1:11" ht="13.5" x14ac:dyDescent="0.25">
      <c r="A749" s="4">
        <v>43094</v>
      </c>
      <c r="B749" s="2">
        <v>3.7993000000000001</v>
      </c>
      <c r="C749" s="2">
        <f t="shared" si="85"/>
        <v>0</v>
      </c>
      <c r="D749" s="2">
        <f t="shared" si="86"/>
        <v>3.7993000000000001</v>
      </c>
      <c r="E749" s="2">
        <f t="shared" si="88"/>
        <v>3.8168199999999999</v>
      </c>
      <c r="F749" s="2">
        <f t="shared" si="89"/>
        <v>3.8274250000000007</v>
      </c>
      <c r="G749" s="2">
        <f t="shared" si="83"/>
        <v>3.879702</v>
      </c>
      <c r="H749" s="2">
        <f t="shared" si="87"/>
        <v>3.8828385000000001</v>
      </c>
      <c r="I749" s="2">
        <f t="array" ref="I749">SUMPRODUCT(B733:B752, (ROW(B733:B752)-ROW(B733)+1)) / (20*21/2)</f>
        <v>3.8296723809523807</v>
      </c>
      <c r="J749" s="2">
        <f t="shared" si="90"/>
        <v>3.8302129734526025</v>
      </c>
      <c r="K749" s="2">
        <f t="shared" si="84"/>
        <v>3.8693982854343449</v>
      </c>
    </row>
    <row r="750" spans="1:11" ht="13.5" x14ac:dyDescent="0.25">
      <c r="A750" s="4">
        <v>43095</v>
      </c>
      <c r="B750" s="2">
        <v>3.8637999999999999</v>
      </c>
      <c r="C750" s="2">
        <f t="shared" si="85"/>
        <v>6.449999999999978E-2</v>
      </c>
      <c r="D750" s="2">
        <f t="shared" si="86"/>
        <v>3.8121999999999998</v>
      </c>
      <c r="E750" s="2">
        <f t="shared" si="88"/>
        <v>3.8223499999999992</v>
      </c>
      <c r="F750" s="2">
        <f t="shared" si="89"/>
        <v>3.826960000000001</v>
      </c>
      <c r="G750" s="2">
        <f t="shared" si="83"/>
        <v>3.8791479999999989</v>
      </c>
      <c r="H750" s="2">
        <f t="shared" si="87"/>
        <v>3.8833044999999999</v>
      </c>
      <c r="I750" s="2">
        <f t="array" ref="I750">SUMPRODUCT(B734:B753, (ROW(B734:B753)-ROW(B734)+1)) / (20*21/2)</f>
        <v>3.8359076190476196</v>
      </c>
      <c r="J750" s="2">
        <f t="shared" si="90"/>
        <v>3.833411737885688</v>
      </c>
      <c r="K750" s="2">
        <f t="shared" si="84"/>
        <v>3.8691787448290769</v>
      </c>
    </row>
    <row r="751" spans="1:11" ht="13.5" x14ac:dyDescent="0.25">
      <c r="A751" s="4">
        <v>43096</v>
      </c>
      <c r="B751" s="2">
        <v>3.8637999999999999</v>
      </c>
      <c r="C751" s="2">
        <f t="shared" si="85"/>
        <v>0</v>
      </c>
      <c r="D751" s="2">
        <f t="shared" si="86"/>
        <v>3.8250999999999999</v>
      </c>
      <c r="E751" s="2">
        <f t="shared" si="88"/>
        <v>3.8278799999999995</v>
      </c>
      <c r="F751" s="2">
        <f t="shared" si="89"/>
        <v>3.8264950000000004</v>
      </c>
      <c r="G751" s="2">
        <f t="shared" si="83"/>
        <v>3.8793319999999993</v>
      </c>
      <c r="H751" s="2">
        <f t="shared" si="87"/>
        <v>3.8837704999999998</v>
      </c>
      <c r="I751" s="2">
        <f t="array" ref="I751">SUMPRODUCT(B735:B754, (ROW(B735:B754)-ROW(B735)+1)) / (20*21/2)</f>
        <v>3.8382771428571427</v>
      </c>
      <c r="J751" s="2">
        <f t="shared" si="90"/>
        <v>3.836305858087051</v>
      </c>
      <c r="K751" s="2">
        <f t="shared" si="84"/>
        <v>3.8689678136593093</v>
      </c>
    </row>
    <row r="752" spans="1:11" ht="13.5" x14ac:dyDescent="0.25">
      <c r="A752" s="4">
        <v>43097</v>
      </c>
      <c r="B752" s="2">
        <v>3.8637999999999999</v>
      </c>
      <c r="C752" s="2">
        <f t="shared" si="85"/>
        <v>0</v>
      </c>
      <c r="D752" s="2">
        <f t="shared" si="86"/>
        <v>3.8380000000000001</v>
      </c>
      <c r="E752" s="2">
        <f t="shared" si="88"/>
        <v>3.8334099999999998</v>
      </c>
      <c r="F752" s="2">
        <f t="shared" si="89"/>
        <v>3.8260300000000003</v>
      </c>
      <c r="G752" s="2">
        <f t="shared" si="83"/>
        <v>3.8795159999999989</v>
      </c>
      <c r="H752" s="2">
        <f t="shared" si="87"/>
        <v>3.8847604999999992</v>
      </c>
      <c r="I752" s="2">
        <f t="array" ref="I752">SUMPRODUCT(B736:B755, (ROW(B736:B755)-ROW(B736)+1)) / (20*21/2)</f>
        <v>3.837701428571429</v>
      </c>
      <c r="J752" s="2">
        <f t="shared" si="90"/>
        <v>3.8389243477930464</v>
      </c>
      <c r="K752" s="2">
        <f t="shared" si="84"/>
        <v>3.8687651543001209</v>
      </c>
    </row>
    <row r="753" spans="1:11" ht="13.5" x14ac:dyDescent="0.25">
      <c r="A753" s="4">
        <v>43098</v>
      </c>
      <c r="B753" s="2">
        <v>3.8915000000000002</v>
      </c>
      <c r="C753" s="2">
        <f t="shared" si="85"/>
        <v>2.770000000000028E-2</v>
      </c>
      <c r="D753" s="2">
        <f t="shared" si="86"/>
        <v>3.8564400000000001</v>
      </c>
      <c r="E753" s="2">
        <f t="shared" si="88"/>
        <v>3.8352499999999998</v>
      </c>
      <c r="F753" s="2">
        <f t="shared" si="89"/>
        <v>3.8297199999999996</v>
      </c>
      <c r="G753" s="2">
        <f t="shared" si="83"/>
        <v>3.8782259999999993</v>
      </c>
      <c r="H753" s="2">
        <f t="shared" si="87"/>
        <v>3.8854524999999991</v>
      </c>
      <c r="I753" s="2">
        <f t="array" ref="I753">SUMPRODUCT(B737:B756, (ROW(B737:B756)-ROW(B737)+1)) / (20*21/2)</f>
        <v>3.8388438095238091</v>
      </c>
      <c r="J753" s="2">
        <f t="shared" si="90"/>
        <v>3.8439315527651372</v>
      </c>
      <c r="K753" s="2">
        <f t="shared" si="84"/>
        <v>3.869656716876587</v>
      </c>
    </row>
    <row r="754" spans="1:11" ht="13.5" x14ac:dyDescent="0.25">
      <c r="A754" s="4">
        <v>43102</v>
      </c>
      <c r="B754" s="2">
        <v>3.8546</v>
      </c>
      <c r="C754" s="2">
        <f t="shared" si="85"/>
        <v>-3.6900000000000155E-2</v>
      </c>
      <c r="D754" s="2">
        <f t="shared" si="86"/>
        <v>3.8675000000000006</v>
      </c>
      <c r="E754" s="2">
        <f t="shared" si="88"/>
        <v>3.8334000000000001</v>
      </c>
      <c r="F754" s="2">
        <f t="shared" si="89"/>
        <v>3.832945</v>
      </c>
      <c r="G754" s="2">
        <f t="shared" ref="G754:G817" si="91">AVERAGE(B705:B754)</f>
        <v>3.8761979999999987</v>
      </c>
      <c r="H754" s="2">
        <f t="shared" si="87"/>
        <v>3.8857414999999991</v>
      </c>
      <c r="I754" s="2">
        <f t="array" ref="I754">SUMPRODUCT(B738:B757, (ROW(B738:B757)-ROW(B738)+1)) / (20*21/2)</f>
        <v>3.8355957142857138</v>
      </c>
      <c r="J754" s="2">
        <f t="shared" si="90"/>
        <v>3.8449475953589336</v>
      </c>
      <c r="K754" s="2">
        <f t="shared" si="84"/>
        <v>3.8690662573912307</v>
      </c>
    </row>
    <row r="755" spans="1:11" ht="13.5" x14ac:dyDescent="0.25">
      <c r="A755" s="4">
        <v>43103</v>
      </c>
      <c r="B755" s="2">
        <v>3.8269000000000002</v>
      </c>
      <c r="C755" s="2">
        <f t="shared" si="85"/>
        <v>-2.7699999999999836E-2</v>
      </c>
      <c r="D755" s="2">
        <f t="shared" si="86"/>
        <v>3.8601199999999998</v>
      </c>
      <c r="E755" s="2">
        <f t="shared" si="88"/>
        <v>3.8361600000000005</v>
      </c>
      <c r="F755" s="2">
        <f t="shared" si="89"/>
        <v>3.833405</v>
      </c>
      <c r="G755" s="2">
        <f t="shared" si="91"/>
        <v>3.8752739999999988</v>
      </c>
      <c r="H755" s="2">
        <f t="shared" si="87"/>
        <v>3.8863720000000002</v>
      </c>
      <c r="I755" s="2">
        <f t="array" ref="I755">SUMPRODUCT(B739:B758, (ROW(B739:B758)-ROW(B739)+1)) / (20*21/2)</f>
        <v>3.8369576190476193</v>
      </c>
      <c r="J755" s="2">
        <f t="shared" si="90"/>
        <v>3.8432287767533206</v>
      </c>
      <c r="K755" s="2">
        <f t="shared" ref="K755:K818" si="92">$K$4*B755+(1-$K$4)*K754</f>
        <v>3.8674126786700063</v>
      </c>
    </row>
    <row r="756" spans="1:11" ht="13.5" x14ac:dyDescent="0.25">
      <c r="A756" s="4">
        <v>43104</v>
      </c>
      <c r="B756" s="2">
        <v>3.8454000000000002</v>
      </c>
      <c r="C756" s="2">
        <f t="shared" si="85"/>
        <v>1.8499999999999961E-2</v>
      </c>
      <c r="D756" s="2">
        <f t="shared" si="86"/>
        <v>3.8564400000000001</v>
      </c>
      <c r="E756" s="2">
        <f t="shared" si="88"/>
        <v>3.84077</v>
      </c>
      <c r="F756" s="2">
        <f t="shared" si="89"/>
        <v>3.833405</v>
      </c>
      <c r="G756" s="2">
        <f t="shared" si="91"/>
        <v>3.8728759999999989</v>
      </c>
      <c r="H756" s="2">
        <f t="shared" si="87"/>
        <v>3.8869205000000004</v>
      </c>
      <c r="I756" s="2">
        <f t="array" ref="I756">SUMPRODUCT(B740:B759, (ROW(B740:B759)-ROW(B740)+1)) / (20*21/2)</f>
        <v>3.8365138095238098</v>
      </c>
      <c r="J756" s="2">
        <f t="shared" si="90"/>
        <v>3.843435559919671</v>
      </c>
      <c r="K756" s="2">
        <f t="shared" si="92"/>
        <v>3.8665494363692217</v>
      </c>
    </row>
    <row r="757" spans="1:11" ht="13.5" x14ac:dyDescent="0.25">
      <c r="A757" s="4">
        <v>43105</v>
      </c>
      <c r="B757" s="2">
        <v>3.7993000000000001</v>
      </c>
      <c r="C757" s="2">
        <f t="shared" si="85"/>
        <v>-4.610000000000003E-2</v>
      </c>
      <c r="D757" s="2">
        <f t="shared" si="86"/>
        <v>3.84354</v>
      </c>
      <c r="E757" s="2">
        <f t="shared" si="88"/>
        <v>3.8407700000000005</v>
      </c>
      <c r="F757" s="2">
        <f t="shared" si="89"/>
        <v>3.8311000000000002</v>
      </c>
      <c r="G757" s="2">
        <f t="shared" si="91"/>
        <v>3.8704779999999981</v>
      </c>
      <c r="H757" s="2">
        <f t="shared" si="87"/>
        <v>3.8869769999999999</v>
      </c>
      <c r="I757" s="2">
        <f t="array" ref="I757">SUMPRODUCT(B741:B760, (ROW(B741:B760)-ROW(B741)+1)) / (20*21/2)</f>
        <v>3.8315919047619045</v>
      </c>
      <c r="J757" s="2">
        <f t="shared" si="90"/>
        <v>3.8392321732606547</v>
      </c>
      <c r="K757" s="2">
        <f t="shared" si="92"/>
        <v>3.863912203570429</v>
      </c>
    </row>
    <row r="758" spans="1:11" ht="13.5" x14ac:dyDescent="0.25">
      <c r="A758" s="4">
        <v>43108</v>
      </c>
      <c r="B758" s="2">
        <v>3.8454000000000002</v>
      </c>
      <c r="C758" s="2">
        <f t="shared" si="85"/>
        <v>4.610000000000003E-2</v>
      </c>
      <c r="D758" s="2">
        <f t="shared" si="86"/>
        <v>3.8343200000000004</v>
      </c>
      <c r="E758" s="2">
        <f t="shared" si="88"/>
        <v>3.84538</v>
      </c>
      <c r="F758" s="2">
        <f t="shared" si="89"/>
        <v>3.8315599999999996</v>
      </c>
      <c r="G758" s="2">
        <f t="shared" si="91"/>
        <v>3.8680799999999982</v>
      </c>
      <c r="H758" s="2">
        <f t="shared" si="87"/>
        <v>3.8874385</v>
      </c>
      <c r="I758" s="2">
        <f t="array" ref="I758">SUMPRODUCT(B742:B761, (ROW(B742:B761)-ROW(B742)+1)) / (20*21/2)</f>
        <v>3.827687619047619</v>
      </c>
      <c r="J758" s="2">
        <f t="shared" si="90"/>
        <v>3.8398195853310688</v>
      </c>
      <c r="K758" s="2">
        <f t="shared" si="92"/>
        <v>3.8631862348029613</v>
      </c>
    </row>
    <row r="759" spans="1:11" ht="13.5" x14ac:dyDescent="0.25">
      <c r="A759" s="4">
        <v>43109</v>
      </c>
      <c r="B759" s="2">
        <v>3.8269000000000002</v>
      </c>
      <c r="C759" s="2">
        <f t="shared" si="85"/>
        <v>-1.8499999999999961E-2</v>
      </c>
      <c r="D759" s="2">
        <f t="shared" si="86"/>
        <v>3.8287800000000005</v>
      </c>
      <c r="E759" s="2">
        <f t="shared" si="88"/>
        <v>3.8481399999999999</v>
      </c>
      <c r="F759" s="2">
        <f t="shared" si="89"/>
        <v>3.8324799999999994</v>
      </c>
      <c r="G759" s="2">
        <f t="shared" si="91"/>
        <v>3.8653119999999976</v>
      </c>
      <c r="H759" s="2">
        <f t="shared" si="87"/>
        <v>3.8873710000000004</v>
      </c>
      <c r="I759" s="2">
        <f t="array" ref="I759">SUMPRODUCT(B743:B762, (ROW(B743:B762)-ROW(B743)+1)) / (20*21/2)</f>
        <v>3.8238709523809526</v>
      </c>
      <c r="J759" s="2">
        <f t="shared" si="90"/>
        <v>3.8385891486328716</v>
      </c>
      <c r="K759" s="2">
        <f t="shared" si="92"/>
        <v>3.8617632452028454</v>
      </c>
    </row>
    <row r="760" spans="1:11" ht="13.5" x14ac:dyDescent="0.25">
      <c r="A760" s="4">
        <v>43110</v>
      </c>
      <c r="B760" s="2">
        <v>3.7808000000000002</v>
      </c>
      <c r="C760" s="2">
        <f t="shared" si="85"/>
        <v>-4.610000000000003E-2</v>
      </c>
      <c r="D760" s="2">
        <f t="shared" si="86"/>
        <v>3.8195600000000001</v>
      </c>
      <c r="E760" s="2">
        <f t="shared" si="88"/>
        <v>3.8398400000000001</v>
      </c>
      <c r="F760" s="2">
        <f t="shared" si="89"/>
        <v>3.831094999999999</v>
      </c>
      <c r="G760" s="2">
        <f t="shared" si="91"/>
        <v>3.8638359999999978</v>
      </c>
      <c r="H760" s="2">
        <f t="shared" si="87"/>
        <v>3.8875530000000005</v>
      </c>
      <c r="I760" s="2">
        <f t="array" ref="I760">SUMPRODUCT(B744:B763, (ROW(B744:B763)-ROW(B744)+1)) / (20*21/2)</f>
        <v>3.820141904761905</v>
      </c>
      <c r="J760" s="2">
        <f t="shared" si="90"/>
        <v>3.833085420191646</v>
      </c>
      <c r="K760" s="2">
        <f t="shared" si="92"/>
        <v>3.8585882159792044</v>
      </c>
    </row>
    <row r="761" spans="1:11" ht="13.5" x14ac:dyDescent="0.25">
      <c r="A761" s="4">
        <v>43111</v>
      </c>
      <c r="B761" s="2">
        <v>3.7900999999999998</v>
      </c>
      <c r="C761" s="2">
        <f t="shared" si="85"/>
        <v>9.2999999999996419E-3</v>
      </c>
      <c r="D761" s="2">
        <f t="shared" si="86"/>
        <v>3.8085</v>
      </c>
      <c r="E761" s="2">
        <f t="shared" si="88"/>
        <v>3.8324699999999998</v>
      </c>
      <c r="F761" s="2">
        <f t="shared" si="89"/>
        <v>3.8301749999999992</v>
      </c>
      <c r="G761" s="2">
        <f t="shared" si="91"/>
        <v>3.8625459999999983</v>
      </c>
      <c r="H761" s="2">
        <f t="shared" si="87"/>
        <v>3.8877380000000006</v>
      </c>
      <c r="I761" s="2">
        <f t="array" ref="I761">SUMPRODUCT(B745:B764, (ROW(B745:B764)-ROW(B745)+1)) / (20*21/2)</f>
        <v>3.8168080952380956</v>
      </c>
      <c r="J761" s="2">
        <f t="shared" si="90"/>
        <v>3.8289915706495843</v>
      </c>
      <c r="K761" s="2">
        <f t="shared" si="92"/>
        <v>3.8559024035878631</v>
      </c>
    </row>
    <row r="762" spans="1:11" ht="13.5" x14ac:dyDescent="0.25">
      <c r="A762" s="4">
        <v>43112</v>
      </c>
      <c r="B762" s="2">
        <v>3.7900999999999998</v>
      </c>
      <c r="C762" s="2">
        <f t="shared" si="85"/>
        <v>0</v>
      </c>
      <c r="D762" s="2">
        <f t="shared" si="86"/>
        <v>3.8066599999999995</v>
      </c>
      <c r="E762" s="2">
        <f t="shared" si="88"/>
        <v>3.8251000000000004</v>
      </c>
      <c r="F762" s="2">
        <f t="shared" si="89"/>
        <v>3.829254999999999</v>
      </c>
      <c r="G762" s="2">
        <f t="shared" si="91"/>
        <v>3.8612559999999978</v>
      </c>
      <c r="H762" s="2">
        <f t="shared" si="87"/>
        <v>3.8879230000000007</v>
      </c>
      <c r="I762" s="2">
        <f t="array" ref="I762">SUMPRODUCT(B746:B765, (ROW(B746:B765)-ROW(B746)+1)) / (20*21/2)</f>
        <v>3.8164980952380954</v>
      </c>
      <c r="J762" s="2">
        <f t="shared" si="90"/>
        <v>3.8252876115400998</v>
      </c>
      <c r="K762" s="2">
        <f t="shared" si="92"/>
        <v>3.8533219171726527</v>
      </c>
    </row>
    <row r="763" spans="1:11" ht="13.5" x14ac:dyDescent="0.25">
      <c r="A763" s="4">
        <v>43115</v>
      </c>
      <c r="B763" s="2">
        <v>3.7900999999999998</v>
      </c>
      <c r="C763" s="2">
        <f t="shared" si="85"/>
        <v>0</v>
      </c>
      <c r="D763" s="2">
        <f t="shared" si="86"/>
        <v>3.7955999999999994</v>
      </c>
      <c r="E763" s="2">
        <f t="shared" si="88"/>
        <v>3.8149600000000001</v>
      </c>
      <c r="F763" s="2">
        <f t="shared" si="89"/>
        <v>3.8251049999999993</v>
      </c>
      <c r="G763" s="2">
        <f t="shared" si="91"/>
        <v>3.8559079999999981</v>
      </c>
      <c r="H763" s="2">
        <f t="shared" si="87"/>
        <v>3.8878895000000013</v>
      </c>
      <c r="I763" s="2">
        <f t="array" ref="I763">SUMPRODUCT(B747:B766, (ROW(B747:B766)-ROW(B747)+1)) / (20*21/2)</f>
        <v>3.8161004761904764</v>
      </c>
      <c r="J763" s="2">
        <f t="shared" si="90"/>
        <v>3.8219364104410425</v>
      </c>
      <c r="K763" s="2">
        <f t="shared" si="92"/>
        <v>3.850842626303137</v>
      </c>
    </row>
    <row r="764" spans="1:11" ht="13.5" x14ac:dyDescent="0.25">
      <c r="A764" s="4">
        <v>43116</v>
      </c>
      <c r="B764" s="2">
        <v>3.7900999999999998</v>
      </c>
      <c r="C764" s="2">
        <f t="shared" si="85"/>
        <v>0</v>
      </c>
      <c r="D764" s="2">
        <f t="shared" si="86"/>
        <v>3.7882399999999996</v>
      </c>
      <c r="E764" s="2">
        <f t="shared" si="88"/>
        <v>3.8085100000000005</v>
      </c>
      <c r="F764" s="2">
        <f t="shared" si="89"/>
        <v>3.8209549999999992</v>
      </c>
      <c r="G764" s="2">
        <f t="shared" si="91"/>
        <v>3.8505599999999989</v>
      </c>
      <c r="H764" s="2">
        <f t="shared" si="87"/>
        <v>3.8880745000000019</v>
      </c>
      <c r="I764" s="2">
        <f t="array" ref="I764">SUMPRODUCT(B748:B767, (ROW(B748:B767)-ROW(B748)+1)) / (20*21/2)</f>
        <v>3.8164914285714286</v>
      </c>
      <c r="J764" s="2">
        <f t="shared" si="90"/>
        <v>3.8189043713514192</v>
      </c>
      <c r="K764" s="2">
        <f t="shared" si="92"/>
        <v>3.8484605625265433</v>
      </c>
    </row>
    <row r="765" spans="1:11" ht="13.5" x14ac:dyDescent="0.25">
      <c r="A765" s="4">
        <v>43117</v>
      </c>
      <c r="B765" s="2">
        <v>3.8176999999999999</v>
      </c>
      <c r="C765" s="2">
        <f t="shared" si="85"/>
        <v>2.7600000000000069E-2</v>
      </c>
      <c r="D765" s="2">
        <f t="shared" si="86"/>
        <v>3.7956199999999995</v>
      </c>
      <c r="E765" s="2">
        <f t="shared" si="88"/>
        <v>3.8075899999999998</v>
      </c>
      <c r="F765" s="2">
        <f t="shared" si="89"/>
        <v>3.8218749999999999</v>
      </c>
      <c r="G765" s="2">
        <f t="shared" si="91"/>
        <v>3.8466859999999992</v>
      </c>
      <c r="H765" s="2">
        <f t="shared" si="87"/>
        <v>3.8884410000000016</v>
      </c>
      <c r="I765" s="2">
        <f t="array" ref="I765">SUMPRODUCT(B749:B768, (ROW(B749:B768)-ROW(B749)+1)) / (20*21/2)</f>
        <v>3.8158747619047619</v>
      </c>
      <c r="J765" s="2">
        <f t="shared" si="90"/>
        <v>3.8187896693179506</v>
      </c>
      <c r="K765" s="2">
        <f t="shared" si="92"/>
        <v>3.8472542659568751</v>
      </c>
    </row>
    <row r="766" spans="1:11" ht="13.5" x14ac:dyDescent="0.25">
      <c r="A766" s="4">
        <v>43118</v>
      </c>
      <c r="B766" s="2">
        <v>3.8176999999999999</v>
      </c>
      <c r="C766" s="2">
        <f t="shared" si="85"/>
        <v>0</v>
      </c>
      <c r="D766" s="2">
        <f t="shared" si="86"/>
        <v>3.8011400000000002</v>
      </c>
      <c r="E766" s="2">
        <f t="shared" si="88"/>
        <v>3.8048200000000003</v>
      </c>
      <c r="F766" s="2">
        <f t="shared" si="89"/>
        <v>3.8227950000000002</v>
      </c>
      <c r="G766" s="2">
        <f t="shared" si="91"/>
        <v>3.8431819999999992</v>
      </c>
      <c r="H766" s="2">
        <f t="shared" si="87"/>
        <v>3.8889820000000008</v>
      </c>
      <c r="I766" s="2">
        <f t="array" ref="I766">SUMPRODUCT(B750:B769, (ROW(B750:B769)-ROW(B750)+1)) / (20*21/2)</f>
        <v>3.8151704761904761</v>
      </c>
      <c r="J766" s="2">
        <f t="shared" si="90"/>
        <v>3.8186858912876698</v>
      </c>
      <c r="K766" s="2">
        <f t="shared" si="92"/>
        <v>3.846095275135037</v>
      </c>
    </row>
    <row r="767" spans="1:11" ht="13.5" x14ac:dyDescent="0.25">
      <c r="A767" s="4">
        <v>43119</v>
      </c>
      <c r="B767" s="2">
        <v>3.8269000000000002</v>
      </c>
      <c r="C767" s="2">
        <f t="shared" si="85"/>
        <v>9.200000000000319E-3</v>
      </c>
      <c r="D767" s="2">
        <f t="shared" si="86"/>
        <v>3.8085</v>
      </c>
      <c r="E767" s="2">
        <f t="shared" si="88"/>
        <v>3.8075799999999993</v>
      </c>
      <c r="F767" s="2">
        <f t="shared" si="89"/>
        <v>3.8241750000000003</v>
      </c>
      <c r="G767" s="2">
        <f t="shared" si="91"/>
        <v>3.8402299999999996</v>
      </c>
      <c r="H767" s="2">
        <f t="shared" si="87"/>
        <v>3.8893510000000013</v>
      </c>
      <c r="I767" s="2">
        <f t="array" ref="I767">SUMPRODUCT(B751:B770, (ROW(B751:B770)-ROW(B751)+1)) / (20*21/2)</f>
        <v>3.8143785714285716</v>
      </c>
      <c r="J767" s="2">
        <f t="shared" si="90"/>
        <v>3.8194681873555107</v>
      </c>
      <c r="K767" s="2">
        <f t="shared" si="92"/>
        <v>3.8453425192473887</v>
      </c>
    </row>
    <row r="768" spans="1:11" ht="13.5" x14ac:dyDescent="0.25">
      <c r="A768" s="4">
        <v>43122</v>
      </c>
      <c r="B768" s="2">
        <v>3.8176999999999999</v>
      </c>
      <c r="C768" s="2">
        <f t="shared" si="85"/>
        <v>-9.200000000000319E-3</v>
      </c>
      <c r="D768" s="2">
        <f t="shared" si="86"/>
        <v>3.8140200000000002</v>
      </c>
      <c r="E768" s="2">
        <f t="shared" si="88"/>
        <v>3.8048099999999998</v>
      </c>
      <c r="F768" s="2">
        <f t="shared" si="89"/>
        <v>3.8250950000000001</v>
      </c>
      <c r="G768" s="2">
        <f t="shared" si="91"/>
        <v>3.8370939999999996</v>
      </c>
      <c r="H768" s="2">
        <f t="shared" si="87"/>
        <v>3.8896740000000012</v>
      </c>
      <c r="I768" s="2">
        <f t="array" ref="I768">SUMPRODUCT(B752:B771, (ROW(B752:B771)-ROW(B752)+1)) / (20*21/2)</f>
        <v>3.8129299999999997</v>
      </c>
      <c r="J768" s="2">
        <f t="shared" si="90"/>
        <v>3.8192997885597477</v>
      </c>
      <c r="K768" s="2">
        <f t="shared" si="92"/>
        <v>3.8442584988847464</v>
      </c>
    </row>
    <row r="769" spans="1:11" ht="13.5" x14ac:dyDescent="0.25">
      <c r="A769" s="4">
        <v>43123</v>
      </c>
      <c r="B769" s="2">
        <v>3.8176999999999999</v>
      </c>
      <c r="C769" s="2">
        <f t="shared" si="85"/>
        <v>0</v>
      </c>
      <c r="D769" s="2">
        <f t="shared" si="86"/>
        <v>3.8195399999999999</v>
      </c>
      <c r="E769" s="2">
        <f t="shared" si="88"/>
        <v>3.80389</v>
      </c>
      <c r="F769" s="2">
        <f t="shared" si="89"/>
        <v>3.8260150000000004</v>
      </c>
      <c r="G769" s="2">
        <f t="shared" si="91"/>
        <v>3.8339579999999995</v>
      </c>
      <c r="H769" s="2">
        <f t="shared" si="87"/>
        <v>3.8901280000000007</v>
      </c>
      <c r="I769" s="2">
        <f t="array" ref="I769">SUMPRODUCT(B753:B772, (ROW(B753:B772)-ROW(B753)+1)) / (20*21/2)</f>
        <v>3.8108685714285717</v>
      </c>
      <c r="J769" s="2">
        <f t="shared" si="90"/>
        <v>3.8191474277445336</v>
      </c>
      <c r="K769" s="2">
        <f t="shared" si="92"/>
        <v>3.8432169891245604</v>
      </c>
    </row>
    <row r="770" spans="1:11" ht="13.5" x14ac:dyDescent="0.25">
      <c r="A770" s="4">
        <v>43124</v>
      </c>
      <c r="B770" s="2">
        <v>3.8176999999999999</v>
      </c>
      <c r="C770" s="2">
        <f t="shared" si="85"/>
        <v>0</v>
      </c>
      <c r="D770" s="2">
        <f t="shared" si="86"/>
        <v>3.8195399999999999</v>
      </c>
      <c r="E770" s="2">
        <f t="shared" si="88"/>
        <v>3.8075799999999993</v>
      </c>
      <c r="F770" s="2">
        <f t="shared" si="89"/>
        <v>3.8237100000000011</v>
      </c>
      <c r="G770" s="2">
        <f t="shared" si="91"/>
        <v>3.8308219999999995</v>
      </c>
      <c r="H770" s="2">
        <f t="shared" si="87"/>
        <v>3.8905380000000003</v>
      </c>
      <c r="I770" s="2">
        <f t="array" ref="I770">SUMPRODUCT(B754:B773, (ROW(B754:B773)-ROW(B754)+1)) / (20*21/2)</f>
        <v>3.8108666666666662</v>
      </c>
      <c r="J770" s="2">
        <f t="shared" si="90"/>
        <v>3.8190095774831496</v>
      </c>
      <c r="K770" s="2">
        <f t="shared" si="92"/>
        <v>3.842216322884382</v>
      </c>
    </row>
    <row r="771" spans="1:11" ht="13.5" x14ac:dyDescent="0.25">
      <c r="A771" s="4">
        <v>43125</v>
      </c>
      <c r="B771" s="2">
        <v>3.8085</v>
      </c>
      <c r="C771" s="2">
        <f t="shared" si="85"/>
        <v>-9.1999999999998749E-3</v>
      </c>
      <c r="D771" s="2">
        <f t="shared" si="86"/>
        <v>3.8176999999999999</v>
      </c>
      <c r="E771" s="2">
        <f t="shared" si="88"/>
        <v>3.8094200000000003</v>
      </c>
      <c r="F771" s="2">
        <f t="shared" si="89"/>
        <v>3.8209450000000005</v>
      </c>
      <c r="G771" s="2">
        <f t="shared" si="91"/>
        <v>3.8297159999999995</v>
      </c>
      <c r="H771" s="2">
        <f t="shared" si="87"/>
        <v>3.8909020000000005</v>
      </c>
      <c r="I771" s="2">
        <f t="array" ref="I771">SUMPRODUCT(B755:B774, (ROW(B755:B774)-ROW(B755)+1)) / (20*21/2)</f>
        <v>3.8050733333333331</v>
      </c>
      <c r="J771" s="2">
        <f t="shared" si="90"/>
        <v>3.818008665341897</v>
      </c>
      <c r="K771" s="2">
        <f t="shared" si="92"/>
        <v>3.840894114143818</v>
      </c>
    </row>
    <row r="772" spans="1:11" ht="13.5" x14ac:dyDescent="0.25">
      <c r="A772" s="4">
        <v>43126</v>
      </c>
      <c r="B772" s="2">
        <v>3.7993000000000001</v>
      </c>
      <c r="C772" s="2">
        <f t="shared" ref="C772:C835" si="93">B772-B771</f>
        <v>-9.1999999999998749E-3</v>
      </c>
      <c r="D772" s="2">
        <f t="shared" si="86"/>
        <v>3.8121800000000001</v>
      </c>
      <c r="E772" s="2">
        <f t="shared" si="88"/>
        <v>3.8103400000000001</v>
      </c>
      <c r="F772" s="2">
        <f t="shared" si="89"/>
        <v>3.8177200000000004</v>
      </c>
      <c r="G772" s="2">
        <f t="shared" si="91"/>
        <v>3.8289779999999989</v>
      </c>
      <c r="H772" s="2">
        <f t="shared" si="87"/>
        <v>3.8912200000000006</v>
      </c>
      <c r="I772" s="2">
        <f t="array" ref="I772">SUMPRODUCT(B756:B775, (ROW(B756:B775)-ROW(B756)+1)) / (20*21/2)</f>
        <v>3.8023914285714286</v>
      </c>
      <c r="J772" s="2">
        <f t="shared" si="90"/>
        <v>3.8162268876902878</v>
      </c>
      <c r="K772" s="2">
        <f t="shared" si="92"/>
        <v>3.8392629724126883</v>
      </c>
    </row>
    <row r="773" spans="1:11" ht="13.5" x14ac:dyDescent="0.25">
      <c r="A773" s="4">
        <v>43129</v>
      </c>
      <c r="B773" s="2">
        <v>3.8176999999999999</v>
      </c>
      <c r="C773" s="2">
        <f t="shared" si="93"/>
        <v>1.839999999999975E-2</v>
      </c>
      <c r="D773" s="2">
        <f t="shared" si="86"/>
        <v>3.8121800000000001</v>
      </c>
      <c r="E773" s="2">
        <f t="shared" si="88"/>
        <v>3.8130999999999999</v>
      </c>
      <c r="F773" s="2">
        <f t="shared" si="89"/>
        <v>3.8140300000000003</v>
      </c>
      <c r="G773" s="2">
        <f t="shared" si="91"/>
        <v>3.8286079999999991</v>
      </c>
      <c r="H773" s="2">
        <f t="shared" si="87"/>
        <v>3.8916300000000006</v>
      </c>
      <c r="I773" s="2">
        <f t="array" ref="I773">SUMPRODUCT(B757:B776, (ROW(B757:B776)-ROW(B757)+1)) / (20*21/2)</f>
        <v>3.7990528571428568</v>
      </c>
      <c r="J773" s="2">
        <f t="shared" si="90"/>
        <v>3.8163671841007365</v>
      </c>
      <c r="K773" s="2">
        <f t="shared" si="92"/>
        <v>3.8384173656514067</v>
      </c>
    </row>
    <row r="774" spans="1:11" ht="13.5" x14ac:dyDescent="0.25">
      <c r="A774" s="4">
        <v>43130</v>
      </c>
      <c r="B774" s="2">
        <v>3.7532000000000001</v>
      </c>
      <c r="C774" s="2">
        <f t="shared" si="93"/>
        <v>-6.449999999999978E-2</v>
      </c>
      <c r="D774" s="2">
        <f t="shared" ref="D774:D837" si="94">AVERAGE(B770:B774)</f>
        <v>3.7992800000000004</v>
      </c>
      <c r="E774" s="2">
        <f t="shared" si="88"/>
        <v>3.8094099999999997</v>
      </c>
      <c r="F774" s="2">
        <f t="shared" si="89"/>
        <v>3.8089600000000012</v>
      </c>
      <c r="G774" s="2">
        <f t="shared" si="91"/>
        <v>3.8273179999999991</v>
      </c>
      <c r="H774" s="2">
        <f t="shared" si="87"/>
        <v>3.8917175000000004</v>
      </c>
      <c r="I774" s="2">
        <f t="array" ref="I774">SUMPRODUCT(B758:B777, (ROW(B758:B777)-ROW(B758)+1)) / (20*21/2)</f>
        <v>3.7960657142857137</v>
      </c>
      <c r="J774" s="2">
        <f t="shared" si="90"/>
        <v>3.8103512618054283</v>
      </c>
      <c r="K774" s="2">
        <f t="shared" si="92"/>
        <v>3.8350755081748811</v>
      </c>
    </row>
    <row r="775" spans="1:11" ht="13.5" x14ac:dyDescent="0.25">
      <c r="A775" s="4">
        <v>43131</v>
      </c>
      <c r="B775" s="2">
        <v>3.7808000000000002</v>
      </c>
      <c r="C775" s="2">
        <f t="shared" si="93"/>
        <v>2.7600000000000069E-2</v>
      </c>
      <c r="D775" s="2">
        <f t="shared" si="94"/>
        <v>3.7918999999999996</v>
      </c>
      <c r="E775" s="2">
        <f t="shared" si="88"/>
        <v>3.8057199999999995</v>
      </c>
      <c r="F775" s="2">
        <f t="shared" si="89"/>
        <v>3.8066550000000006</v>
      </c>
      <c r="G775" s="2">
        <f t="shared" si="91"/>
        <v>3.8267639999999994</v>
      </c>
      <c r="H775" s="2">
        <f t="shared" si="87"/>
        <v>3.8914195000000005</v>
      </c>
      <c r="I775" s="2">
        <f t="array" ref="I775">SUMPRODUCT(B759:B778, (ROW(B759:B778)-ROW(B759)+1)) / (20*21/2)</f>
        <v>3.7905723809523812</v>
      </c>
      <c r="J775" s="2">
        <f t="shared" si="90"/>
        <v>3.8075368559191971</v>
      </c>
      <c r="K775" s="2">
        <f t="shared" si="92"/>
        <v>3.8329470568739055</v>
      </c>
    </row>
    <row r="776" spans="1:11" ht="13.5" x14ac:dyDescent="0.25">
      <c r="A776" s="4">
        <v>43132</v>
      </c>
      <c r="B776" s="2">
        <v>3.7715999999999998</v>
      </c>
      <c r="C776" s="2">
        <f t="shared" si="93"/>
        <v>-9.200000000000319E-3</v>
      </c>
      <c r="D776" s="2">
        <f t="shared" si="94"/>
        <v>3.7845199999999997</v>
      </c>
      <c r="E776" s="2">
        <f t="shared" si="88"/>
        <v>3.80111</v>
      </c>
      <c r="F776" s="2">
        <f t="shared" si="89"/>
        <v>3.8029650000000013</v>
      </c>
      <c r="G776" s="2">
        <f t="shared" si="91"/>
        <v>3.8258419999999997</v>
      </c>
      <c r="H776" s="2">
        <f t="shared" si="87"/>
        <v>3.8915120000000005</v>
      </c>
      <c r="I776" s="2">
        <f t="array" ref="I776">SUMPRODUCT(B760:B779, (ROW(B760:B779)-ROW(B760)+1)) / (20*21/2)</f>
        <v>3.7978671428571422</v>
      </c>
      <c r="J776" s="2">
        <f t="shared" si="90"/>
        <v>3.8041142982126068</v>
      </c>
      <c r="K776" s="2">
        <f t="shared" si="92"/>
        <v>3.8305412899376741</v>
      </c>
    </row>
    <row r="777" spans="1:11" ht="13.5" x14ac:dyDescent="0.25">
      <c r="A777" s="4">
        <v>43133</v>
      </c>
      <c r="B777" s="2">
        <v>3.7715999999999998</v>
      </c>
      <c r="C777" s="2">
        <f t="shared" si="93"/>
        <v>0</v>
      </c>
      <c r="D777" s="2">
        <f t="shared" si="94"/>
        <v>3.7789799999999998</v>
      </c>
      <c r="E777" s="2">
        <f t="shared" si="88"/>
        <v>3.7955799999999997</v>
      </c>
      <c r="F777" s="2">
        <f t="shared" si="89"/>
        <v>3.8015800000000013</v>
      </c>
      <c r="G777" s="2">
        <f t="shared" si="91"/>
        <v>3.8249199999999997</v>
      </c>
      <c r="H777" s="2">
        <f t="shared" si="87"/>
        <v>3.891604500000001</v>
      </c>
      <c r="I777" s="2">
        <f t="array" ref="I777">SUMPRODUCT(B761:B780, (ROW(B761:B780)-ROW(B761)+1)) / (20*21/2)</f>
        <v>3.804941904761904</v>
      </c>
      <c r="J777" s="2">
        <f t="shared" si="90"/>
        <v>3.8010176983828345</v>
      </c>
      <c r="K777" s="2">
        <f t="shared" si="92"/>
        <v>3.8282298668028631</v>
      </c>
    </row>
    <row r="778" spans="1:11" ht="13.5" x14ac:dyDescent="0.25">
      <c r="A778" s="4">
        <v>43136</v>
      </c>
      <c r="B778" s="2">
        <v>3.7439</v>
      </c>
      <c r="C778" s="2">
        <f t="shared" si="93"/>
        <v>-2.7699999999999836E-2</v>
      </c>
      <c r="D778" s="2">
        <f t="shared" si="94"/>
        <v>3.7642200000000003</v>
      </c>
      <c r="E778" s="2">
        <f t="shared" si="88"/>
        <v>3.7882000000000007</v>
      </c>
      <c r="F778" s="2">
        <f t="shared" si="89"/>
        <v>3.7965050000000011</v>
      </c>
      <c r="G778" s="2">
        <f t="shared" si="91"/>
        <v>3.8212299999999999</v>
      </c>
      <c r="H778" s="2">
        <f t="shared" ref="H778:H841" si="95">AVERAGE(B579:B778)</f>
        <v>3.8915585000000008</v>
      </c>
      <c r="I778" s="2">
        <f t="array" ref="I778">SUMPRODUCT(B762:B781, (ROW(B762:B781)-ROW(B762)+1)) / (20*21/2)</f>
        <v>3.8115771428571428</v>
      </c>
      <c r="J778" s="2">
        <f t="shared" si="90"/>
        <v>3.7955779175844691</v>
      </c>
      <c r="K778" s="2">
        <f t="shared" si="92"/>
        <v>3.8249228132027513</v>
      </c>
    </row>
    <row r="779" spans="1:11" ht="13.5" x14ac:dyDescent="0.25">
      <c r="A779" s="4">
        <v>43137</v>
      </c>
      <c r="B779" s="2">
        <v>3.8731</v>
      </c>
      <c r="C779" s="2">
        <f t="shared" si="93"/>
        <v>0.12919999999999998</v>
      </c>
      <c r="D779" s="2">
        <f t="shared" si="94"/>
        <v>3.7881999999999998</v>
      </c>
      <c r="E779" s="2">
        <f t="shared" si="88"/>
        <v>3.7937400000000006</v>
      </c>
      <c r="F779" s="2">
        <f t="shared" si="89"/>
        <v>3.7988150000000003</v>
      </c>
      <c r="G779" s="2">
        <f t="shared" si="91"/>
        <v>3.8201239999999994</v>
      </c>
      <c r="H779" s="2">
        <f t="shared" si="95"/>
        <v>3.8922455000000014</v>
      </c>
      <c r="I779" s="2">
        <f t="array" ref="I779">SUMPRODUCT(B763:B782, (ROW(B763:B782)-ROW(B763)+1)) / (20*21/2)</f>
        <v>3.8204457142857149</v>
      </c>
      <c r="J779" s="2">
        <f t="shared" si="90"/>
        <v>3.8029609730526146</v>
      </c>
      <c r="K779" s="2">
        <f t="shared" si="92"/>
        <v>3.8268121146457807</v>
      </c>
    </row>
    <row r="780" spans="1:11" ht="13.5" x14ac:dyDescent="0.25">
      <c r="A780" s="4">
        <v>43138</v>
      </c>
      <c r="B780" s="2">
        <v>3.8731</v>
      </c>
      <c r="C780" s="2">
        <f t="shared" si="93"/>
        <v>0</v>
      </c>
      <c r="D780" s="2">
        <f t="shared" si="94"/>
        <v>3.8066599999999999</v>
      </c>
      <c r="E780" s="2">
        <f t="shared" ref="E780:E843" si="96">AVERAGE(B771:B780)</f>
        <v>3.7992799999999995</v>
      </c>
      <c r="F780" s="2">
        <f t="shared" si="89"/>
        <v>3.8034299999999996</v>
      </c>
      <c r="G780" s="2">
        <f t="shared" si="91"/>
        <v>3.8201239999999994</v>
      </c>
      <c r="H780" s="2">
        <f t="shared" si="95"/>
        <v>3.892932500000001</v>
      </c>
      <c r="I780" s="2">
        <f t="array" ref="I780">SUMPRODUCT(B764:B783, (ROW(B764:B783)-ROW(B764)+1)) / (20*21/2)</f>
        <v>3.820006666666667</v>
      </c>
      <c r="J780" s="2">
        <f t="shared" si="90"/>
        <v>3.809640880380937</v>
      </c>
      <c r="K780" s="2">
        <f t="shared" si="92"/>
        <v>3.8286273258361425</v>
      </c>
    </row>
    <row r="781" spans="1:11" ht="13.5" x14ac:dyDescent="0.25">
      <c r="A781" s="4">
        <v>43139</v>
      </c>
      <c r="B781" s="2">
        <v>3.8731</v>
      </c>
      <c r="C781" s="2">
        <f t="shared" si="93"/>
        <v>0</v>
      </c>
      <c r="D781" s="2">
        <f t="shared" si="94"/>
        <v>3.8269600000000006</v>
      </c>
      <c r="E781" s="2">
        <f t="shared" si="96"/>
        <v>3.8057400000000001</v>
      </c>
      <c r="F781" s="2">
        <f t="shared" si="89"/>
        <v>3.8075799999999993</v>
      </c>
      <c r="G781" s="2">
        <f t="shared" si="91"/>
        <v>3.820123999999999</v>
      </c>
      <c r="H781" s="2">
        <f t="shared" si="95"/>
        <v>3.8936195000000016</v>
      </c>
      <c r="I781" s="2">
        <f t="array" ref="I781">SUMPRODUCT(B765:B784, (ROW(B765:B784)-ROW(B765)+1)) / (20*21/2)</f>
        <v>3.8221180952380953</v>
      </c>
      <c r="J781" s="2">
        <f t="shared" si="90"/>
        <v>3.8156846060589427</v>
      </c>
      <c r="K781" s="2">
        <f t="shared" si="92"/>
        <v>3.8303713522739411</v>
      </c>
    </row>
    <row r="782" spans="1:11" ht="13.5" x14ac:dyDescent="0.25">
      <c r="A782" s="4">
        <v>43140</v>
      </c>
      <c r="B782" s="2">
        <v>3.9007000000000001</v>
      </c>
      <c r="C782" s="2">
        <f t="shared" si="93"/>
        <v>2.7600000000000069E-2</v>
      </c>
      <c r="D782" s="2">
        <f t="shared" si="94"/>
        <v>3.8527800000000001</v>
      </c>
      <c r="E782" s="2">
        <f t="shared" si="96"/>
        <v>3.8158799999999999</v>
      </c>
      <c r="F782" s="2">
        <f t="shared" si="89"/>
        <v>3.8131099999999991</v>
      </c>
      <c r="G782" s="2">
        <f t="shared" si="91"/>
        <v>3.8206759999999993</v>
      </c>
      <c r="H782" s="2">
        <f t="shared" si="95"/>
        <v>3.8943575000000017</v>
      </c>
      <c r="I782" s="2">
        <f t="array" ref="I782">SUMPRODUCT(B766:B785, (ROW(B766:B785)-ROW(B766)+1)) / (20*21/2)</f>
        <v>3.8169814285714292</v>
      </c>
      <c r="J782" s="2">
        <f t="shared" si="90"/>
        <v>3.8237813102438052</v>
      </c>
      <c r="K782" s="2">
        <f t="shared" si="92"/>
        <v>3.8331293384592771</v>
      </c>
    </row>
    <row r="783" spans="1:11" ht="13.5" x14ac:dyDescent="0.25">
      <c r="A783" s="4">
        <v>43143</v>
      </c>
      <c r="B783" s="2">
        <v>3.8085</v>
      </c>
      <c r="C783" s="2">
        <f t="shared" si="93"/>
        <v>-9.220000000000006E-2</v>
      </c>
      <c r="D783" s="2">
        <f t="shared" si="94"/>
        <v>3.8656999999999995</v>
      </c>
      <c r="E783" s="2">
        <f t="shared" si="96"/>
        <v>3.8149600000000006</v>
      </c>
      <c r="F783" s="2">
        <f t="shared" si="89"/>
        <v>3.8140299999999998</v>
      </c>
      <c r="G783" s="2">
        <f t="shared" si="91"/>
        <v>3.8204919999999993</v>
      </c>
      <c r="H783" s="2">
        <f t="shared" si="95"/>
        <v>3.8945905000000014</v>
      </c>
      <c r="I783" s="2">
        <f t="array" ref="I783">SUMPRODUCT(B767:B786, (ROW(B767:B786)-ROW(B767)+1)) / (20*21/2)</f>
        <v>3.8121080952380955</v>
      </c>
      <c r="J783" s="2">
        <f t="shared" si="90"/>
        <v>3.8223259473634426</v>
      </c>
      <c r="K783" s="2">
        <f t="shared" si="92"/>
        <v>3.8321634820491095</v>
      </c>
    </row>
    <row r="784" spans="1:11" ht="13.5" x14ac:dyDescent="0.25">
      <c r="A784" s="4">
        <v>43144</v>
      </c>
      <c r="B784" s="2">
        <v>3.8361999999999998</v>
      </c>
      <c r="C784" s="2">
        <f t="shared" si="93"/>
        <v>2.7699999999999836E-2</v>
      </c>
      <c r="D784" s="2">
        <f t="shared" si="94"/>
        <v>3.8583200000000004</v>
      </c>
      <c r="E784" s="2">
        <f t="shared" si="96"/>
        <v>3.8232599999999999</v>
      </c>
      <c r="F784" s="2">
        <f t="shared" si="89"/>
        <v>3.8163349999999996</v>
      </c>
      <c r="G784" s="2">
        <f t="shared" si="91"/>
        <v>3.821413999999999</v>
      </c>
      <c r="H784" s="2">
        <f t="shared" si="95"/>
        <v>3.8949620000000014</v>
      </c>
      <c r="I784" s="2">
        <f t="array" ref="I784">SUMPRODUCT(B768:B787, (ROW(B768:B787)-ROW(B768)+1)) / (20*21/2)</f>
        <v>3.8092504761904764</v>
      </c>
      <c r="J784" s="2">
        <f t="shared" si="90"/>
        <v>3.8236472857097814</v>
      </c>
      <c r="K784" s="2">
        <f t="shared" si="92"/>
        <v>3.8323217768707134</v>
      </c>
    </row>
    <row r="785" spans="1:11" ht="13.5" x14ac:dyDescent="0.25">
      <c r="A785" s="4">
        <v>43145</v>
      </c>
      <c r="B785" s="2">
        <v>3.7624</v>
      </c>
      <c r="C785" s="2">
        <f t="shared" si="93"/>
        <v>-7.3799999999999866E-2</v>
      </c>
      <c r="D785" s="2">
        <f t="shared" si="94"/>
        <v>3.8361800000000001</v>
      </c>
      <c r="E785" s="2">
        <f t="shared" si="96"/>
        <v>3.8214199999999998</v>
      </c>
      <c r="F785" s="2">
        <f t="shared" si="89"/>
        <v>3.8135699999999995</v>
      </c>
      <c r="G785" s="2">
        <f t="shared" si="91"/>
        <v>3.8203079999999994</v>
      </c>
      <c r="H785" s="2">
        <f t="shared" si="95"/>
        <v>3.8949645000000017</v>
      </c>
      <c r="I785" s="2">
        <f t="array" ref="I785">SUMPRODUCT(B769:B788, (ROW(B769:B788)-ROW(B769)+1)) / (20*21/2)</f>
        <v>3.8048599999999997</v>
      </c>
      <c r="J785" s="2">
        <f t="shared" si="90"/>
        <v>3.8178142108802788</v>
      </c>
      <c r="K785" s="2">
        <f t="shared" si="92"/>
        <v>3.8295797464051953</v>
      </c>
    </row>
    <row r="786" spans="1:11" ht="13.5" x14ac:dyDescent="0.25">
      <c r="A786" s="4">
        <v>43146</v>
      </c>
      <c r="B786" s="2">
        <v>3.7624</v>
      </c>
      <c r="C786" s="2">
        <f t="shared" si="93"/>
        <v>0</v>
      </c>
      <c r="D786" s="2">
        <f t="shared" si="94"/>
        <v>3.8140399999999999</v>
      </c>
      <c r="E786" s="2">
        <f t="shared" si="96"/>
        <v>3.8205</v>
      </c>
      <c r="F786" s="2">
        <f t="shared" si="89"/>
        <v>3.8108050000000007</v>
      </c>
      <c r="G786" s="2">
        <f t="shared" si="91"/>
        <v>3.8186479999999996</v>
      </c>
      <c r="H786" s="2">
        <f t="shared" si="95"/>
        <v>3.8947925000000017</v>
      </c>
      <c r="I786" s="2">
        <f t="array" ref="I786">SUMPRODUCT(B770:B789, (ROW(B770:B789)-ROW(B770)+1)) / (20*21/2)</f>
        <v>3.8033709523809525</v>
      </c>
      <c r="J786" s="2">
        <f t="shared" si="90"/>
        <v>3.8125366669869187</v>
      </c>
      <c r="K786" s="2">
        <f t="shared" si="92"/>
        <v>3.8269452465461677</v>
      </c>
    </row>
    <row r="787" spans="1:11" ht="13.5" x14ac:dyDescent="0.25">
      <c r="A787" s="4">
        <v>43147</v>
      </c>
      <c r="B787" s="2">
        <v>3.7808000000000002</v>
      </c>
      <c r="C787" s="2">
        <f t="shared" si="93"/>
        <v>1.8400000000000194E-2</v>
      </c>
      <c r="D787" s="2">
        <f t="shared" si="94"/>
        <v>3.7900599999999995</v>
      </c>
      <c r="E787" s="2">
        <f t="shared" si="96"/>
        <v>3.8214199999999998</v>
      </c>
      <c r="F787" s="2">
        <f t="shared" si="89"/>
        <v>3.8085</v>
      </c>
      <c r="G787" s="2">
        <f t="shared" si="91"/>
        <v>3.8173559999999997</v>
      </c>
      <c r="H787" s="2">
        <f t="shared" si="95"/>
        <v>3.8947125000000011</v>
      </c>
      <c r="I787" s="2">
        <f t="array" ref="I787">SUMPRODUCT(B771:B790, (ROW(B771:B790)-ROW(B771)+1)) / (20*21/2)</f>
        <v>3.7976133333333331</v>
      </c>
      <c r="J787" s="2">
        <f t="shared" si="90"/>
        <v>3.8095141272738791</v>
      </c>
      <c r="K787" s="2">
        <f t="shared" si="92"/>
        <v>3.8251356290345537</v>
      </c>
    </row>
    <row r="788" spans="1:11" ht="13.5" x14ac:dyDescent="0.25">
      <c r="A788" s="4">
        <v>43150</v>
      </c>
      <c r="B788" s="2">
        <v>3.7624</v>
      </c>
      <c r="C788" s="2">
        <f t="shared" si="93"/>
        <v>-1.8400000000000194E-2</v>
      </c>
      <c r="D788" s="2">
        <f t="shared" si="94"/>
        <v>3.78084</v>
      </c>
      <c r="E788" s="2">
        <f t="shared" si="96"/>
        <v>3.8232699999999995</v>
      </c>
      <c r="F788" s="2">
        <f t="shared" ref="F788:F851" si="97">AVERAGE(B769:B788)</f>
        <v>3.8057350000000008</v>
      </c>
      <c r="G788" s="2">
        <f t="shared" si="91"/>
        <v>3.8158799999999995</v>
      </c>
      <c r="H788" s="2">
        <f t="shared" si="95"/>
        <v>3.8945405000000006</v>
      </c>
      <c r="I788" s="2">
        <f t="array" ref="I788">SUMPRODUCT(B772:B791, (ROW(B772:B791)-ROW(B772)+1)) / (20*21/2)</f>
        <v>3.7930928571428564</v>
      </c>
      <c r="J788" s="2">
        <f t="shared" si="90"/>
        <v>3.8050270675335094</v>
      </c>
      <c r="K788" s="2">
        <f t="shared" si="92"/>
        <v>3.8226754082881005</v>
      </c>
    </row>
    <row r="789" spans="1:11" ht="13.5" x14ac:dyDescent="0.25">
      <c r="A789" s="4">
        <v>43151</v>
      </c>
      <c r="B789" s="2">
        <v>3.7900999999999998</v>
      </c>
      <c r="C789" s="2">
        <f t="shared" si="93"/>
        <v>2.7699999999999836E-2</v>
      </c>
      <c r="D789" s="2">
        <f t="shared" si="94"/>
        <v>3.77162</v>
      </c>
      <c r="E789" s="2">
        <f t="shared" si="96"/>
        <v>3.8149700000000002</v>
      </c>
      <c r="F789" s="2">
        <f t="shared" si="97"/>
        <v>3.8043550000000002</v>
      </c>
      <c r="G789" s="2">
        <f t="shared" si="91"/>
        <v>3.815512</v>
      </c>
      <c r="H789" s="2">
        <f t="shared" si="95"/>
        <v>3.8945070000000004</v>
      </c>
      <c r="I789" s="2">
        <f t="array" ref="I789">SUMPRODUCT(B773:B792, (ROW(B773:B792)-ROW(B773)+1)) / (20*21/2)</f>
        <v>3.7923499999999999</v>
      </c>
      <c r="J789" s="2">
        <f t="shared" ref="J789:J852" si="98">$J$4*B789+J788*(1-$J$4)</f>
        <v>3.8036054420541272</v>
      </c>
      <c r="K789" s="2">
        <f t="shared" si="92"/>
        <v>3.8213979412964103</v>
      </c>
    </row>
    <row r="790" spans="1:11" ht="13.5" x14ac:dyDescent="0.25">
      <c r="A790" s="4">
        <v>43152</v>
      </c>
      <c r="B790" s="2">
        <v>3.7439</v>
      </c>
      <c r="C790" s="2">
        <f t="shared" si="93"/>
        <v>-4.6199999999999797E-2</v>
      </c>
      <c r="D790" s="2">
        <f t="shared" si="94"/>
        <v>3.7679200000000002</v>
      </c>
      <c r="E790" s="2">
        <f t="shared" si="96"/>
        <v>3.8020499999999999</v>
      </c>
      <c r="F790" s="2">
        <f t="shared" si="97"/>
        <v>3.8006649999999995</v>
      </c>
      <c r="G790" s="2">
        <f t="shared" si="91"/>
        <v>3.8142199999999997</v>
      </c>
      <c r="H790" s="2">
        <f t="shared" si="95"/>
        <v>3.8942425000000007</v>
      </c>
      <c r="I790" s="2">
        <f t="array" ref="I790">SUMPRODUCT(B774:B793, (ROW(B774:B793)-ROW(B774)+1)) / (20*21/2)</f>
        <v>3.7960414285714283</v>
      </c>
      <c r="J790" s="2">
        <f t="shared" si="98"/>
        <v>3.7979192094775436</v>
      </c>
      <c r="K790" s="2">
        <f t="shared" si="92"/>
        <v>3.81835880634361</v>
      </c>
    </row>
    <row r="791" spans="1:11" ht="13.5" x14ac:dyDescent="0.25">
      <c r="A791" s="4">
        <v>43153</v>
      </c>
      <c r="B791" s="2">
        <v>3.7532000000000001</v>
      </c>
      <c r="C791" s="2">
        <f t="shared" si="93"/>
        <v>9.300000000000086E-3</v>
      </c>
      <c r="D791" s="2">
        <f t="shared" si="94"/>
        <v>3.7660800000000001</v>
      </c>
      <c r="E791" s="2">
        <f t="shared" si="96"/>
        <v>3.7900599999999995</v>
      </c>
      <c r="F791" s="2">
        <f t="shared" si="97"/>
        <v>3.7978999999999998</v>
      </c>
      <c r="G791" s="2">
        <f t="shared" si="91"/>
        <v>3.8131140000000001</v>
      </c>
      <c r="H791" s="2">
        <f t="shared" si="95"/>
        <v>3.8942865000000011</v>
      </c>
      <c r="I791" s="2">
        <f t="array" ref="I791">SUMPRODUCT(B775:B794, (ROW(B775:B794)-ROW(B775)+1)) / (20*21/2)</f>
        <v>3.8013971428571423</v>
      </c>
      <c r="J791" s="2">
        <f t="shared" si="98"/>
        <v>3.7936602371463488</v>
      </c>
      <c r="K791" s="2">
        <f t="shared" si="92"/>
        <v>3.8158035590360178</v>
      </c>
    </row>
    <row r="792" spans="1:11" ht="13.5" x14ac:dyDescent="0.25">
      <c r="A792" s="4">
        <v>43154</v>
      </c>
      <c r="B792" s="2">
        <v>3.7900999999999998</v>
      </c>
      <c r="C792" s="2">
        <f t="shared" si="93"/>
        <v>3.6899999999999711E-2</v>
      </c>
      <c r="D792" s="2">
        <f t="shared" si="94"/>
        <v>3.7679400000000003</v>
      </c>
      <c r="E792" s="2">
        <f t="shared" si="96"/>
        <v>3.7789999999999999</v>
      </c>
      <c r="F792" s="2">
        <f t="shared" si="97"/>
        <v>3.7974399999999995</v>
      </c>
      <c r="G792" s="2">
        <f t="shared" si="91"/>
        <v>3.8127459999999997</v>
      </c>
      <c r="H792" s="2">
        <f t="shared" si="95"/>
        <v>3.8942530000000017</v>
      </c>
      <c r="I792" s="2">
        <f t="array" ref="I792">SUMPRODUCT(B776:B795, (ROW(B776:B795)-ROW(B776)+1)) / (20*21/2)</f>
        <v>3.8045176190476186</v>
      </c>
      <c r="J792" s="2">
        <f t="shared" si="98"/>
        <v>3.7933211669419347</v>
      </c>
      <c r="K792" s="2">
        <f t="shared" si="92"/>
        <v>3.8147955763287231</v>
      </c>
    </row>
    <row r="793" spans="1:11" ht="13.5" x14ac:dyDescent="0.25">
      <c r="A793" s="4">
        <v>43157</v>
      </c>
      <c r="B793" s="2">
        <v>3.8361999999999998</v>
      </c>
      <c r="C793" s="2">
        <f t="shared" si="93"/>
        <v>4.610000000000003E-2</v>
      </c>
      <c r="D793" s="2">
        <f t="shared" si="94"/>
        <v>3.7826999999999997</v>
      </c>
      <c r="E793" s="2">
        <f t="shared" si="96"/>
        <v>3.7817699999999994</v>
      </c>
      <c r="F793" s="2">
        <f t="shared" si="97"/>
        <v>3.7983650000000004</v>
      </c>
      <c r="G793" s="2">
        <f t="shared" si="91"/>
        <v>3.8120079999999996</v>
      </c>
      <c r="H793" s="2">
        <f t="shared" si="95"/>
        <v>3.894537500000002</v>
      </c>
      <c r="I793" s="2">
        <f t="array" ref="I793">SUMPRODUCT(B777:B796, (ROW(B777:B796)-ROW(B777)+1)) / (20*21/2)</f>
        <v>3.8091266666666668</v>
      </c>
      <c r="J793" s="2">
        <f t="shared" si="98"/>
        <v>3.7974048653284171</v>
      </c>
      <c r="K793" s="2">
        <f t="shared" si="92"/>
        <v>3.8156349654923027</v>
      </c>
    </row>
    <row r="794" spans="1:11" ht="13.5" x14ac:dyDescent="0.25">
      <c r="A794" s="4">
        <v>43158</v>
      </c>
      <c r="B794" s="2">
        <v>3.8546</v>
      </c>
      <c r="C794" s="2">
        <f t="shared" si="93"/>
        <v>1.8400000000000194E-2</v>
      </c>
      <c r="D794" s="2">
        <f t="shared" si="94"/>
        <v>3.7955999999999994</v>
      </c>
      <c r="E794" s="2">
        <f t="shared" si="96"/>
        <v>3.7836099999999995</v>
      </c>
      <c r="F794" s="2">
        <f t="shared" si="97"/>
        <v>3.8034350000000003</v>
      </c>
      <c r="G794" s="2">
        <f t="shared" si="91"/>
        <v>3.8116380000000003</v>
      </c>
      <c r="H794" s="2">
        <f t="shared" si="95"/>
        <v>3.8950450000000023</v>
      </c>
      <c r="I794" s="2">
        <f t="array" ref="I794">SUMPRODUCT(B778:B797, (ROW(B778:B797)-ROW(B778)+1)) / (20*21/2)</f>
        <v>3.8107023809523808</v>
      </c>
      <c r="J794" s="2">
        <f t="shared" si="98"/>
        <v>3.8028520210114252</v>
      </c>
      <c r="K794" s="2">
        <f t="shared" si="92"/>
        <v>3.8171630060612323</v>
      </c>
    </row>
    <row r="795" spans="1:11" ht="13.5" x14ac:dyDescent="0.25">
      <c r="A795" s="4">
        <v>43159</v>
      </c>
      <c r="B795" s="2">
        <v>3.8361999999999998</v>
      </c>
      <c r="C795" s="2">
        <f t="shared" si="93"/>
        <v>-1.8400000000000194E-2</v>
      </c>
      <c r="D795" s="2">
        <f t="shared" si="94"/>
        <v>3.81406</v>
      </c>
      <c r="E795" s="2">
        <f t="shared" si="96"/>
        <v>3.7909899999999994</v>
      </c>
      <c r="F795" s="2">
        <f t="shared" si="97"/>
        <v>3.8062050000000007</v>
      </c>
      <c r="G795" s="2">
        <f t="shared" si="91"/>
        <v>3.8123760000000004</v>
      </c>
      <c r="H795" s="2">
        <f t="shared" si="95"/>
        <v>3.895198500000002</v>
      </c>
      <c r="I795" s="2">
        <f t="array" ref="I795">SUMPRODUCT(B779:B798, (ROW(B779:B798)-ROW(B779)+1)) / (20*21/2)</f>
        <v>3.8137766666666666</v>
      </c>
      <c r="J795" s="2">
        <f t="shared" si="98"/>
        <v>3.8060280190103368</v>
      </c>
      <c r="K795" s="2">
        <f t="shared" si="92"/>
        <v>3.817909554843145</v>
      </c>
    </row>
    <row r="796" spans="1:11" ht="13.5" x14ac:dyDescent="0.25">
      <c r="A796" s="4">
        <v>43160</v>
      </c>
      <c r="B796" s="2">
        <v>3.8546</v>
      </c>
      <c r="C796" s="2">
        <f t="shared" si="93"/>
        <v>1.8400000000000194E-2</v>
      </c>
      <c r="D796" s="2">
        <f t="shared" si="94"/>
        <v>3.8343400000000001</v>
      </c>
      <c r="E796" s="2">
        <f t="shared" si="96"/>
        <v>3.8002099999999999</v>
      </c>
      <c r="F796" s="2">
        <f t="shared" si="97"/>
        <v>3.8103550000000013</v>
      </c>
      <c r="G796" s="2">
        <f t="shared" si="91"/>
        <v>3.813482</v>
      </c>
      <c r="H796" s="2">
        <f t="shared" si="95"/>
        <v>3.8954440000000021</v>
      </c>
      <c r="I796" s="2">
        <f t="array" ref="I796">SUMPRODUCT(B780:B799, (ROW(B780:B799)-ROW(B780)+1)) / (20*21/2)</f>
        <v>3.816367619047619</v>
      </c>
      <c r="J796" s="2">
        <f t="shared" si="98"/>
        <v>3.8106539219617335</v>
      </c>
      <c r="K796" s="2">
        <f t="shared" si="92"/>
        <v>3.8193483958296883</v>
      </c>
    </row>
    <row r="797" spans="1:11" ht="13.5" x14ac:dyDescent="0.25">
      <c r="A797" s="4">
        <v>43161</v>
      </c>
      <c r="B797" s="2">
        <v>3.8269000000000002</v>
      </c>
      <c r="C797" s="2">
        <f t="shared" si="93"/>
        <v>-2.7699999999999836E-2</v>
      </c>
      <c r="D797" s="2">
        <f t="shared" si="94"/>
        <v>3.8417000000000003</v>
      </c>
      <c r="E797" s="2">
        <f t="shared" si="96"/>
        <v>3.8048200000000003</v>
      </c>
      <c r="F797" s="2">
        <f t="shared" si="97"/>
        <v>3.8131200000000001</v>
      </c>
      <c r="G797" s="2">
        <f t="shared" si="91"/>
        <v>3.8140340000000004</v>
      </c>
      <c r="H797" s="2">
        <f t="shared" si="95"/>
        <v>3.8958130000000022</v>
      </c>
      <c r="I797" s="2">
        <f t="array" ref="I797">SUMPRODUCT(B781:B800, (ROW(B781:B800)-ROW(B781)+1)) / (20*21/2)</f>
        <v>3.8199666666666672</v>
      </c>
      <c r="J797" s="2">
        <f t="shared" si="98"/>
        <v>3.8122011674891874</v>
      </c>
      <c r="K797" s="2">
        <f t="shared" si="92"/>
        <v>3.819644537169701</v>
      </c>
    </row>
    <row r="798" spans="1:11" ht="13.5" x14ac:dyDescent="0.25">
      <c r="A798" s="4">
        <v>43164</v>
      </c>
      <c r="B798" s="2">
        <v>3.8454000000000002</v>
      </c>
      <c r="C798" s="2">
        <f t="shared" si="93"/>
        <v>1.8499999999999961E-2</v>
      </c>
      <c r="D798" s="2">
        <f t="shared" si="94"/>
        <v>3.84354</v>
      </c>
      <c r="E798" s="2">
        <f t="shared" si="96"/>
        <v>3.8131200000000001</v>
      </c>
      <c r="F798" s="2">
        <f t="shared" si="97"/>
        <v>3.8181950000000002</v>
      </c>
      <c r="G798" s="2">
        <f t="shared" si="91"/>
        <v>3.8149560000000005</v>
      </c>
      <c r="H798" s="2">
        <f t="shared" si="95"/>
        <v>3.8962745000000023</v>
      </c>
      <c r="I798" s="2">
        <f t="array" ref="I798">SUMPRODUCT(B782:B801, (ROW(B782:B801)-ROW(B782)+1)) / (20*21/2)</f>
        <v>3.8245299999999998</v>
      </c>
      <c r="J798" s="2">
        <f t="shared" si="98"/>
        <v>3.8153629610616457</v>
      </c>
      <c r="K798" s="2">
        <f t="shared" si="92"/>
        <v>3.8206545553199085</v>
      </c>
    </row>
    <row r="799" spans="1:11" ht="13.5" x14ac:dyDescent="0.25">
      <c r="A799" s="4">
        <v>43165</v>
      </c>
      <c r="B799" s="2">
        <v>3.8454000000000002</v>
      </c>
      <c r="C799" s="2">
        <f t="shared" si="93"/>
        <v>0</v>
      </c>
      <c r="D799" s="2">
        <f t="shared" si="94"/>
        <v>3.8417000000000003</v>
      </c>
      <c r="E799" s="2">
        <f t="shared" si="96"/>
        <v>3.8186499999999994</v>
      </c>
      <c r="F799" s="2">
        <f t="shared" si="97"/>
        <v>3.8168099999999994</v>
      </c>
      <c r="G799" s="2">
        <f t="shared" si="91"/>
        <v>3.8158780000000005</v>
      </c>
      <c r="H799" s="2">
        <f t="shared" si="95"/>
        <v>3.8969105000000024</v>
      </c>
      <c r="I799" s="2">
        <f t="array" ref="I799">SUMPRODUCT(B783:B802, (ROW(B783:B802)-ROW(B783)+1)) / (20*21/2)</f>
        <v>3.8300233333333331</v>
      </c>
      <c r="J799" s="2">
        <f t="shared" si="98"/>
        <v>3.8182236314367271</v>
      </c>
      <c r="K799" s="2">
        <f t="shared" si="92"/>
        <v>3.8216249649152063</v>
      </c>
    </row>
    <row r="800" spans="1:11" ht="13.5" x14ac:dyDescent="0.25">
      <c r="A800" s="4">
        <v>43166</v>
      </c>
      <c r="B800" s="2">
        <v>3.8546</v>
      </c>
      <c r="C800" s="2">
        <f t="shared" si="93"/>
        <v>9.1999999999998749E-3</v>
      </c>
      <c r="D800" s="2">
        <f t="shared" si="94"/>
        <v>3.84538</v>
      </c>
      <c r="E800" s="2">
        <f t="shared" si="96"/>
        <v>3.8297200000000005</v>
      </c>
      <c r="F800" s="2">
        <f t="shared" si="97"/>
        <v>3.8158849999999993</v>
      </c>
      <c r="G800" s="2">
        <f t="shared" si="91"/>
        <v>3.815694000000001</v>
      </c>
      <c r="H800" s="2">
        <f t="shared" si="95"/>
        <v>3.8974180000000023</v>
      </c>
      <c r="I800" s="2">
        <f t="array" ref="I800">SUMPRODUCT(B784:B803, (ROW(B784:B803)-ROW(B784)+1)) / (20*21/2)</f>
        <v>3.8356480952380947</v>
      </c>
      <c r="J800" s="2">
        <f t="shared" si="98"/>
        <v>3.8216880474903721</v>
      </c>
      <c r="K800" s="2">
        <f t="shared" si="92"/>
        <v>3.8229181035459825</v>
      </c>
    </row>
    <row r="801" spans="1:11" ht="13.5" x14ac:dyDescent="0.25">
      <c r="A801" s="4">
        <v>43167</v>
      </c>
      <c r="B801" s="2">
        <v>3.8637999999999999</v>
      </c>
      <c r="C801" s="2">
        <f t="shared" si="93"/>
        <v>9.1999999999998749E-3</v>
      </c>
      <c r="D801" s="2">
        <f t="shared" si="94"/>
        <v>3.8472200000000001</v>
      </c>
      <c r="E801" s="2">
        <f t="shared" si="96"/>
        <v>3.8407800000000001</v>
      </c>
      <c r="F801" s="2">
        <f t="shared" si="97"/>
        <v>3.8154199999999996</v>
      </c>
      <c r="G801" s="2">
        <f t="shared" si="91"/>
        <v>3.815694000000001</v>
      </c>
      <c r="H801" s="2">
        <f t="shared" si="95"/>
        <v>3.8979715000000024</v>
      </c>
      <c r="I801" s="2">
        <f t="array" ref="I801">SUMPRODUCT(B785:B804, (ROW(B785:B804)-ROW(B785)+1)) / (20*21/2)</f>
        <v>3.8409652380952375</v>
      </c>
      <c r="J801" s="2">
        <f t="shared" si="98"/>
        <v>3.8256987096341462</v>
      </c>
      <c r="K801" s="2">
        <f t="shared" si="92"/>
        <v>3.8245213151716304</v>
      </c>
    </row>
    <row r="802" spans="1:11" ht="13.5" x14ac:dyDescent="0.25">
      <c r="A802" s="4">
        <v>43168</v>
      </c>
      <c r="B802" s="2">
        <v>3.8731</v>
      </c>
      <c r="C802" s="2">
        <f t="shared" si="93"/>
        <v>9.300000000000086E-3</v>
      </c>
      <c r="D802" s="2">
        <f t="shared" si="94"/>
        <v>3.8564599999999998</v>
      </c>
      <c r="E802" s="2">
        <f t="shared" si="96"/>
        <v>3.8490800000000007</v>
      </c>
      <c r="F802" s="2">
        <f t="shared" si="97"/>
        <v>3.8140399999999994</v>
      </c>
      <c r="G802" s="2">
        <f t="shared" si="91"/>
        <v>3.8158800000000004</v>
      </c>
      <c r="H802" s="2">
        <f t="shared" si="95"/>
        <v>3.8983530000000024</v>
      </c>
      <c r="I802" s="2">
        <f t="array" ref="I802">SUMPRODUCT(B786:B805, (ROW(B786:B805)-ROW(B786)+1)) / (20*21/2)</f>
        <v>3.8461066666666661</v>
      </c>
      <c r="J802" s="2">
        <f t="shared" si="98"/>
        <v>3.8302131182404175</v>
      </c>
      <c r="K802" s="2">
        <f t="shared" si="92"/>
        <v>3.8264263616354883</v>
      </c>
    </row>
    <row r="803" spans="1:11" ht="13.5" x14ac:dyDescent="0.25">
      <c r="A803" s="4">
        <v>43171</v>
      </c>
      <c r="B803" s="2">
        <v>3.8731</v>
      </c>
      <c r="C803" s="2">
        <f t="shared" si="93"/>
        <v>0</v>
      </c>
      <c r="D803" s="2">
        <f t="shared" si="94"/>
        <v>3.8620000000000005</v>
      </c>
      <c r="E803" s="2">
        <f t="shared" si="96"/>
        <v>3.8527700000000005</v>
      </c>
      <c r="F803" s="2">
        <f t="shared" si="97"/>
        <v>3.8172699999999984</v>
      </c>
      <c r="G803" s="2">
        <f t="shared" si="91"/>
        <v>3.815512</v>
      </c>
      <c r="H803" s="2">
        <f t="shared" si="95"/>
        <v>3.8987345000000029</v>
      </c>
      <c r="I803" s="2">
        <f t="array" ref="I803">SUMPRODUCT(B787:B806, (ROW(B787:B806)-ROW(B787)+1)) / (20*21/2)</f>
        <v>3.8507209523809522</v>
      </c>
      <c r="J803" s="2">
        <f t="shared" si="98"/>
        <v>3.8342975831699015</v>
      </c>
      <c r="K803" s="2">
        <f t="shared" si="92"/>
        <v>3.8282567003948813</v>
      </c>
    </row>
    <row r="804" spans="1:11" ht="13.5" x14ac:dyDescent="0.25">
      <c r="A804" s="4">
        <v>43172</v>
      </c>
      <c r="B804" s="2">
        <v>3.8731</v>
      </c>
      <c r="C804" s="2">
        <f t="shared" si="93"/>
        <v>0</v>
      </c>
      <c r="D804" s="2">
        <f t="shared" si="94"/>
        <v>3.8675400000000004</v>
      </c>
      <c r="E804" s="2">
        <f t="shared" si="96"/>
        <v>3.8546200000000006</v>
      </c>
      <c r="F804" s="2">
        <f t="shared" si="97"/>
        <v>3.8191149999999987</v>
      </c>
      <c r="G804" s="2">
        <f t="shared" si="91"/>
        <v>3.8158819999999998</v>
      </c>
      <c r="H804" s="2">
        <f t="shared" si="95"/>
        <v>3.8992035000000027</v>
      </c>
      <c r="I804" s="2">
        <f t="array" ref="I804">SUMPRODUCT(B788:B807, (ROW(B788:B807)-ROW(B788)+1)) / (20*21/2)</f>
        <v>3.8653414285714289</v>
      </c>
      <c r="J804" s="2">
        <f t="shared" si="98"/>
        <v>3.8379930514394345</v>
      </c>
      <c r="K804" s="2">
        <f t="shared" si="92"/>
        <v>3.8300152611637097</v>
      </c>
    </row>
    <row r="805" spans="1:11" ht="13.5" x14ac:dyDescent="0.25">
      <c r="A805" s="4">
        <v>43173</v>
      </c>
      <c r="B805" s="2">
        <v>3.8731</v>
      </c>
      <c r="C805" s="2">
        <f t="shared" si="93"/>
        <v>0</v>
      </c>
      <c r="D805" s="2">
        <f t="shared" si="94"/>
        <v>3.8712400000000002</v>
      </c>
      <c r="E805" s="2">
        <f t="shared" si="96"/>
        <v>3.8583100000000004</v>
      </c>
      <c r="F805" s="2">
        <f t="shared" si="97"/>
        <v>3.8246499999999983</v>
      </c>
      <c r="G805" s="2">
        <f t="shared" si="91"/>
        <v>3.8168059999999997</v>
      </c>
      <c r="H805" s="2">
        <f t="shared" si="95"/>
        <v>3.8998035000000026</v>
      </c>
      <c r="I805" s="2">
        <f t="array" ref="I805">SUMPRODUCT(B789:B808, (ROW(B789:B808)-ROW(B789)+1)) / (20*21/2)</f>
        <v>3.8842623809523817</v>
      </c>
      <c r="J805" s="2">
        <f t="shared" si="98"/>
        <v>3.8413365703499642</v>
      </c>
      <c r="K805" s="2">
        <f t="shared" si="92"/>
        <v>3.831704858765133</v>
      </c>
    </row>
    <row r="806" spans="1:11" ht="13.5" x14ac:dyDescent="0.25">
      <c r="A806" s="4">
        <v>43174</v>
      </c>
      <c r="B806" s="2">
        <v>3.8731</v>
      </c>
      <c r="C806" s="2">
        <f t="shared" si="93"/>
        <v>0</v>
      </c>
      <c r="D806" s="2">
        <f t="shared" si="94"/>
        <v>3.8731</v>
      </c>
      <c r="E806" s="2">
        <f t="shared" si="96"/>
        <v>3.8601600000000005</v>
      </c>
      <c r="F806" s="2">
        <f t="shared" si="97"/>
        <v>3.8301849999999988</v>
      </c>
      <c r="G806" s="2">
        <f t="shared" si="91"/>
        <v>3.8173599999999994</v>
      </c>
      <c r="H806" s="2">
        <f t="shared" si="95"/>
        <v>3.9004035000000026</v>
      </c>
      <c r="I806" s="2">
        <f t="array" ref="I806">SUMPRODUCT(B790:B809, (ROW(B790:B809)-ROW(B790)+1)) / (20*21/2)</f>
        <v>3.9132852380952379</v>
      </c>
      <c r="J806" s="2">
        <f t="shared" si="98"/>
        <v>3.8443616588880625</v>
      </c>
      <c r="K806" s="2">
        <f t="shared" si="92"/>
        <v>3.8333281976370888</v>
      </c>
    </row>
    <row r="807" spans="1:11" ht="13.5" x14ac:dyDescent="0.25">
      <c r="A807" s="4">
        <v>43175</v>
      </c>
      <c r="B807" s="2">
        <v>3.9836999999999998</v>
      </c>
      <c r="C807" s="2">
        <f t="shared" si="93"/>
        <v>0.11059999999999981</v>
      </c>
      <c r="D807" s="2">
        <f t="shared" si="94"/>
        <v>3.8952199999999997</v>
      </c>
      <c r="E807" s="2">
        <f t="shared" si="96"/>
        <v>3.8758400000000002</v>
      </c>
      <c r="F807" s="2">
        <f t="shared" si="97"/>
        <v>3.8403299999999989</v>
      </c>
      <c r="G807" s="2">
        <f t="shared" si="91"/>
        <v>3.8210479999999993</v>
      </c>
      <c r="H807" s="2">
        <f t="shared" si="95"/>
        <v>3.9018330000000025</v>
      </c>
      <c r="I807" s="2">
        <f t="array" ref="I807">SUMPRODUCT(B791:B810, (ROW(B791:B810)-ROW(B791)+1)) / (20*21/2)</f>
        <v>3.9519709523809525</v>
      </c>
      <c r="J807" s="2">
        <f t="shared" si="98"/>
        <v>3.8576319770891994</v>
      </c>
      <c r="K807" s="2">
        <f t="shared" si="92"/>
        <v>3.8392251310630856</v>
      </c>
    </row>
    <row r="808" spans="1:11" ht="13.5" x14ac:dyDescent="0.25">
      <c r="A808" s="4">
        <v>43178</v>
      </c>
      <c r="B808" s="2">
        <v>4.0389999999999997</v>
      </c>
      <c r="C808" s="2">
        <f t="shared" si="93"/>
        <v>5.5299999999999905E-2</v>
      </c>
      <c r="D808" s="2">
        <f t="shared" si="94"/>
        <v>3.928399999999999</v>
      </c>
      <c r="E808" s="2">
        <f t="shared" si="96"/>
        <v>3.8952000000000004</v>
      </c>
      <c r="F808" s="2">
        <f t="shared" si="97"/>
        <v>3.8541599999999994</v>
      </c>
      <c r="G808" s="2">
        <f t="shared" si="91"/>
        <v>3.8249199999999997</v>
      </c>
      <c r="H808" s="2">
        <f t="shared" si="95"/>
        <v>3.9031240000000027</v>
      </c>
      <c r="I808" s="2">
        <f t="array" ref="I808">SUMPRODUCT(B792:B811, (ROW(B792:B811)-ROW(B792)+1)) / (20*21/2)</f>
        <v>3.9784523809523806</v>
      </c>
      <c r="J808" s="2">
        <f t="shared" si="98"/>
        <v>3.8749051221283231</v>
      </c>
      <c r="K808" s="2">
        <f t="shared" si="92"/>
        <v>3.8470594396488469</v>
      </c>
    </row>
    <row r="809" spans="1:11" ht="13.5" x14ac:dyDescent="0.25">
      <c r="A809" s="4">
        <v>43180</v>
      </c>
      <c r="B809" s="2">
        <v>4.1589</v>
      </c>
      <c r="C809" s="2">
        <f t="shared" si="93"/>
        <v>0.11990000000000034</v>
      </c>
      <c r="D809" s="2">
        <f t="shared" si="94"/>
        <v>3.9855600000000004</v>
      </c>
      <c r="E809" s="2">
        <f t="shared" si="96"/>
        <v>3.9265500000000002</v>
      </c>
      <c r="F809" s="2">
        <f t="shared" si="97"/>
        <v>3.8725999999999998</v>
      </c>
      <c r="G809" s="2">
        <f t="shared" si="91"/>
        <v>3.8315599999999987</v>
      </c>
      <c r="H809" s="2">
        <f t="shared" si="95"/>
        <v>3.9050145000000032</v>
      </c>
      <c r="I809" s="2">
        <f t="array" ref="I809">SUMPRODUCT(B793:B812, (ROW(B793:B812)-ROW(B793)+1)) / (20*21/2)</f>
        <v>4.0055423809523809</v>
      </c>
      <c r="J809" s="2">
        <f t="shared" si="98"/>
        <v>3.9019522533541973</v>
      </c>
      <c r="K809" s="2">
        <f t="shared" si="92"/>
        <v>3.8592884812312453</v>
      </c>
    </row>
    <row r="810" spans="1:11" ht="13.5" x14ac:dyDescent="0.25">
      <c r="A810" s="4">
        <v>43181</v>
      </c>
      <c r="B810" s="2">
        <v>4.2788000000000004</v>
      </c>
      <c r="C810" s="2">
        <f t="shared" si="93"/>
        <v>0.11990000000000034</v>
      </c>
      <c r="D810" s="2">
        <f t="shared" si="94"/>
        <v>4.0667</v>
      </c>
      <c r="E810" s="2">
        <f t="shared" si="96"/>
        <v>3.9689700000000001</v>
      </c>
      <c r="F810" s="2">
        <f t="shared" si="97"/>
        <v>3.8993450000000012</v>
      </c>
      <c r="G810" s="2">
        <f t="shared" si="91"/>
        <v>3.8415199999999987</v>
      </c>
      <c r="H810" s="2">
        <f t="shared" si="95"/>
        <v>3.9075045000000035</v>
      </c>
      <c r="I810" s="2">
        <f t="array" ref="I810">SUMPRODUCT(B794:B813, (ROW(B794:B813)-ROW(B794)+1)) / (20*21/2)</f>
        <v>4.0350471428571426</v>
      </c>
      <c r="J810" s="2">
        <f t="shared" si="98"/>
        <v>3.9378425149395118</v>
      </c>
      <c r="K810" s="2">
        <f t="shared" si="92"/>
        <v>3.875739913339824</v>
      </c>
    </row>
    <row r="811" spans="1:11" ht="13.5" x14ac:dyDescent="0.25">
      <c r="A811" s="4">
        <v>43182</v>
      </c>
      <c r="B811" s="2">
        <v>4.1773999999999996</v>
      </c>
      <c r="C811" s="2">
        <f t="shared" si="93"/>
        <v>-0.10140000000000082</v>
      </c>
      <c r="D811" s="2">
        <f t="shared" si="94"/>
        <v>4.1275599999999999</v>
      </c>
      <c r="E811" s="2">
        <f t="shared" si="96"/>
        <v>4.0003299999999999</v>
      </c>
      <c r="F811" s="2">
        <f t="shared" si="97"/>
        <v>3.9205550000000011</v>
      </c>
      <c r="G811" s="2">
        <f t="shared" si="91"/>
        <v>3.8492659999999987</v>
      </c>
      <c r="H811" s="2">
        <f t="shared" si="95"/>
        <v>3.9090260000000039</v>
      </c>
      <c r="I811" s="2">
        <f t="array" ref="I811">SUMPRODUCT(B795:B814, (ROW(B795:B814)-ROW(B795)+1)) / (20*21/2)</f>
        <v>4.0537952380952378</v>
      </c>
      <c r="J811" s="2">
        <f t="shared" si="98"/>
        <v>3.960657513516701</v>
      </c>
      <c r="K811" s="2">
        <f t="shared" si="92"/>
        <v>3.887569720659831</v>
      </c>
    </row>
    <row r="812" spans="1:11" ht="13.5" x14ac:dyDescent="0.25">
      <c r="A812" s="4">
        <v>43185</v>
      </c>
      <c r="B812" s="2">
        <v>4.2050000000000001</v>
      </c>
      <c r="C812" s="2">
        <f t="shared" si="93"/>
        <v>2.7600000000000513E-2</v>
      </c>
      <c r="D812" s="2">
        <f t="shared" si="94"/>
        <v>4.1718199999999994</v>
      </c>
      <c r="E812" s="2">
        <f t="shared" si="96"/>
        <v>4.0335199999999993</v>
      </c>
      <c r="F812" s="2">
        <f t="shared" si="97"/>
        <v>3.9413000000000009</v>
      </c>
      <c r="G812" s="2">
        <f t="shared" si="91"/>
        <v>3.8575639999999991</v>
      </c>
      <c r="H812" s="2">
        <f t="shared" si="95"/>
        <v>3.910685500000004</v>
      </c>
      <c r="I812" s="2">
        <f t="array" ref="I812">SUMPRODUCT(B796:B815, (ROW(B796:B815)-ROW(B796)+1)) / (20*21/2)</f>
        <v>4.0693419047619042</v>
      </c>
      <c r="J812" s="2">
        <f t="shared" si="98"/>
        <v>3.9839282265151108</v>
      </c>
      <c r="K812" s="2">
        <f t="shared" si="92"/>
        <v>3.9000179669084654</v>
      </c>
    </row>
    <row r="813" spans="1:11" ht="13.5" x14ac:dyDescent="0.25">
      <c r="A813" s="4">
        <v>43186</v>
      </c>
      <c r="B813" s="2">
        <v>4.2511000000000001</v>
      </c>
      <c r="C813" s="2">
        <f t="shared" si="93"/>
        <v>4.610000000000003E-2</v>
      </c>
      <c r="D813" s="2">
        <f t="shared" si="94"/>
        <v>4.2142399999999993</v>
      </c>
      <c r="E813" s="2">
        <f t="shared" si="96"/>
        <v>4.0713199999999992</v>
      </c>
      <c r="F813" s="2">
        <f t="shared" si="97"/>
        <v>3.9620450000000007</v>
      </c>
      <c r="G813" s="2">
        <f t="shared" si="91"/>
        <v>3.866784</v>
      </c>
      <c r="H813" s="2">
        <f t="shared" si="95"/>
        <v>3.9125755000000031</v>
      </c>
      <c r="I813" s="2">
        <f t="array" ref="I813">SUMPRODUCT(B797:B816, (ROW(B797:B816)-ROW(B797)+1)) / (20*21/2)</f>
        <v>4.0843157142857143</v>
      </c>
      <c r="J813" s="2">
        <f t="shared" si="98"/>
        <v>4.0093731573231954</v>
      </c>
      <c r="K813" s="2">
        <f t="shared" si="92"/>
        <v>3.9137858897747999</v>
      </c>
    </row>
    <row r="814" spans="1:11" ht="13.5" x14ac:dyDescent="0.25">
      <c r="A814" s="4">
        <v>43187</v>
      </c>
      <c r="B814" s="2">
        <v>4.1589</v>
      </c>
      <c r="C814" s="2">
        <f t="shared" si="93"/>
        <v>-9.220000000000006E-2</v>
      </c>
      <c r="D814" s="2">
        <f t="shared" si="94"/>
        <v>4.2142399999999993</v>
      </c>
      <c r="E814" s="2">
        <f t="shared" si="96"/>
        <v>4.0998999999999999</v>
      </c>
      <c r="F814" s="2">
        <f t="shared" si="97"/>
        <v>3.9772600000000002</v>
      </c>
      <c r="G814" s="2">
        <f t="shared" si="91"/>
        <v>3.8741599999999994</v>
      </c>
      <c r="H814" s="2">
        <f t="shared" si="95"/>
        <v>3.914004500000003</v>
      </c>
      <c r="I814" s="2">
        <f t="array" ref="I814">SUMPRODUCT(B798:B817, (ROW(B798:B817)-ROW(B798)+1)) / (20*21/2)</f>
        <v>4.1005223809523805</v>
      </c>
      <c r="J814" s="2">
        <f t="shared" si="98"/>
        <v>4.0236138090067008</v>
      </c>
      <c r="K814" s="2">
        <f t="shared" si="92"/>
        <v>3.9233982078228471</v>
      </c>
    </row>
    <row r="815" spans="1:11" ht="13.5" x14ac:dyDescent="0.25">
      <c r="A815" s="4">
        <v>43188</v>
      </c>
      <c r="B815" s="2">
        <v>4.1405000000000003</v>
      </c>
      <c r="C815" s="2">
        <f t="shared" si="93"/>
        <v>-1.839999999999975E-2</v>
      </c>
      <c r="D815" s="2">
        <f t="shared" si="94"/>
        <v>4.1865800000000002</v>
      </c>
      <c r="E815" s="2">
        <f t="shared" si="96"/>
        <v>4.1266400000000001</v>
      </c>
      <c r="F815" s="2">
        <f t="shared" si="97"/>
        <v>3.9924750000000002</v>
      </c>
      <c r="G815" s="2">
        <f t="shared" si="91"/>
        <v>3.880615999999999</v>
      </c>
      <c r="H815" s="2">
        <f t="shared" si="95"/>
        <v>3.9152495000000029</v>
      </c>
      <c r="I815" s="2">
        <f t="array" ref="I815">SUMPRODUCT(B799:B818, (ROW(B799:B818)-ROW(B799)+1)) / (20*21/2)</f>
        <v>4.1115457142857146</v>
      </c>
      <c r="J815" s="2">
        <f t="shared" si="98"/>
        <v>4.0347458271965388</v>
      </c>
      <c r="K815" s="2">
        <f t="shared" si="92"/>
        <v>3.9319120035945003</v>
      </c>
    </row>
    <row r="816" spans="1:11" ht="13.5" x14ac:dyDescent="0.25">
      <c r="A816" s="4">
        <v>43189</v>
      </c>
      <c r="B816" s="2">
        <v>4.1497000000000002</v>
      </c>
      <c r="C816" s="2">
        <f t="shared" si="93"/>
        <v>9.1999999999998749E-3</v>
      </c>
      <c r="D816" s="2">
        <f t="shared" si="94"/>
        <v>4.1810399999999994</v>
      </c>
      <c r="E816" s="2">
        <f t="shared" si="96"/>
        <v>4.154300000000001</v>
      </c>
      <c r="F816" s="2">
        <f t="shared" si="97"/>
        <v>4.0072300000000007</v>
      </c>
      <c r="G816" s="2">
        <f t="shared" si="91"/>
        <v>3.8872559999999994</v>
      </c>
      <c r="H816" s="2">
        <f t="shared" si="95"/>
        <v>3.9166325000000031</v>
      </c>
      <c r="I816" s="2">
        <f t="array" ref="I816">SUMPRODUCT(B800:B819, (ROW(B800:B819)-ROW(B800)+1)) / (20*21/2)</f>
        <v>4.1132590476190485</v>
      </c>
      <c r="J816" s="2">
        <f t="shared" si="98"/>
        <v>4.0456938436540115</v>
      </c>
      <c r="K816" s="2">
        <f t="shared" si="92"/>
        <v>3.9404527093358923</v>
      </c>
    </row>
    <row r="817" spans="1:11" ht="13.5" x14ac:dyDescent="0.25">
      <c r="A817" s="4">
        <v>43192</v>
      </c>
      <c r="B817" s="2">
        <v>4.1773999999999996</v>
      </c>
      <c r="C817" s="2">
        <f t="shared" si="93"/>
        <v>2.7699999999999392E-2</v>
      </c>
      <c r="D817" s="2">
        <f t="shared" si="94"/>
        <v>4.1755199999999997</v>
      </c>
      <c r="E817" s="2">
        <f t="shared" si="96"/>
        <v>4.1736699999999995</v>
      </c>
      <c r="F817" s="2">
        <f t="shared" si="97"/>
        <v>4.0247550000000007</v>
      </c>
      <c r="G817" s="2">
        <f t="shared" si="91"/>
        <v>3.8942659999999996</v>
      </c>
      <c r="H817" s="2">
        <f t="shared" si="95"/>
        <v>3.918154000000003</v>
      </c>
      <c r="I817" s="2">
        <f t="array" ref="I817">SUMPRODUCT(B801:B820, (ROW(B801:B820)-ROW(B801)+1)) / (20*21/2)</f>
        <v>4.1174766666666667</v>
      </c>
      <c r="J817" s="2">
        <f t="shared" si="98"/>
        <v>4.0582372871155341</v>
      </c>
      <c r="K817" s="2">
        <f t="shared" si="92"/>
        <v>3.9497447599501712</v>
      </c>
    </row>
    <row r="818" spans="1:11" ht="13.5" x14ac:dyDescent="0.25">
      <c r="A818" s="4">
        <v>43193</v>
      </c>
      <c r="B818" s="2">
        <v>4.1405000000000003</v>
      </c>
      <c r="C818" s="2">
        <f t="shared" si="93"/>
        <v>-3.6899999999999267E-2</v>
      </c>
      <c r="D818" s="2">
        <f t="shared" si="94"/>
        <v>4.1533999999999995</v>
      </c>
      <c r="E818" s="2">
        <f t="shared" si="96"/>
        <v>4.1838199999999999</v>
      </c>
      <c r="F818" s="2">
        <f t="shared" si="97"/>
        <v>4.0395100000000008</v>
      </c>
      <c r="G818" s="2">
        <f t="shared" ref="G818:G881" si="99">AVERAGE(B769:B818)</f>
        <v>3.9007219999999996</v>
      </c>
      <c r="H818" s="2">
        <f t="shared" si="95"/>
        <v>3.9194910000000025</v>
      </c>
      <c r="I818" s="2">
        <f t="array" ref="I818">SUMPRODUCT(B802:B821, (ROW(B802:B821)-ROW(B802)+1)) / (20*21/2)</f>
        <v>4.1205523809523807</v>
      </c>
      <c r="J818" s="2">
        <f t="shared" si="98"/>
        <v>4.0660718311997686</v>
      </c>
      <c r="K818" s="2">
        <f t="shared" si="92"/>
        <v>3.9572253575991843</v>
      </c>
    </row>
    <row r="819" spans="1:11" ht="13.5" x14ac:dyDescent="0.25">
      <c r="A819" s="4">
        <v>43194</v>
      </c>
      <c r="B819" s="2">
        <v>4.0575000000000001</v>
      </c>
      <c r="C819" s="2">
        <f t="shared" si="93"/>
        <v>-8.3000000000000185E-2</v>
      </c>
      <c r="D819" s="2">
        <f t="shared" si="94"/>
        <v>4.1331199999999999</v>
      </c>
      <c r="E819" s="2">
        <f t="shared" si="96"/>
        <v>4.1736799999999992</v>
      </c>
      <c r="F819" s="2">
        <f t="shared" si="97"/>
        <v>4.0501150000000008</v>
      </c>
      <c r="G819" s="2">
        <f t="shared" si="99"/>
        <v>3.9055179999999994</v>
      </c>
      <c r="H819" s="2">
        <f t="shared" si="95"/>
        <v>3.9204130000000026</v>
      </c>
      <c r="I819" s="2">
        <f t="array" ref="I819">SUMPRODUCT(B803:B822, (ROW(B803:B822)-ROW(B803)+1)) / (20*21/2)</f>
        <v>4.1155014285714291</v>
      </c>
      <c r="J819" s="2">
        <f t="shared" si="98"/>
        <v>4.0652554663235998</v>
      </c>
      <c r="K819" s="2">
        <f t="shared" ref="K819:K882" si="100">$K$4*B819+(1-$K$4)*K818</f>
        <v>3.9611576965168633</v>
      </c>
    </row>
    <row r="820" spans="1:11" ht="13.5" x14ac:dyDescent="0.25">
      <c r="A820" s="4">
        <v>43195</v>
      </c>
      <c r="B820" s="2">
        <v>4.0944000000000003</v>
      </c>
      <c r="C820" s="2">
        <f t="shared" si="93"/>
        <v>3.6900000000000155E-2</v>
      </c>
      <c r="D820" s="2">
        <f t="shared" si="94"/>
        <v>4.1239000000000008</v>
      </c>
      <c r="E820" s="2">
        <f t="shared" si="96"/>
        <v>4.15524</v>
      </c>
      <c r="F820" s="2">
        <f t="shared" si="97"/>
        <v>4.0621050000000007</v>
      </c>
      <c r="G820" s="2">
        <f t="shared" si="99"/>
        <v>3.9110519999999998</v>
      </c>
      <c r="H820" s="2">
        <f t="shared" si="95"/>
        <v>3.9215195000000027</v>
      </c>
      <c r="I820" s="2">
        <f t="array" ref="I820">SUMPRODUCT(B804:B823, (ROW(B804:B823)-ROW(B804)+1)) / (20*21/2)</f>
        <v>4.1132623809523805</v>
      </c>
      <c r="J820" s="2">
        <f t="shared" si="98"/>
        <v>4.0680311361975425</v>
      </c>
      <c r="K820" s="2">
        <f t="shared" si="100"/>
        <v>3.966382884888751</v>
      </c>
    </row>
    <row r="821" spans="1:11" ht="13.5" x14ac:dyDescent="0.25">
      <c r="A821" s="4">
        <v>43196</v>
      </c>
      <c r="B821" s="2">
        <v>4.0944000000000003</v>
      </c>
      <c r="C821" s="2">
        <f t="shared" si="93"/>
        <v>0</v>
      </c>
      <c r="D821" s="2">
        <f t="shared" si="94"/>
        <v>4.1128400000000003</v>
      </c>
      <c r="E821" s="2">
        <f t="shared" si="96"/>
        <v>4.146939999999999</v>
      </c>
      <c r="F821" s="2">
        <f t="shared" si="97"/>
        <v>4.0736350000000012</v>
      </c>
      <c r="G821" s="2">
        <f t="shared" si="99"/>
        <v>3.9167699999999996</v>
      </c>
      <c r="H821" s="2">
        <f t="shared" si="95"/>
        <v>3.9226260000000028</v>
      </c>
      <c r="I821" s="2">
        <f t="array" ref="I821">SUMPRODUCT(B805:B824, (ROW(B805:B824)-ROW(B805)+1)) / (20*21/2)</f>
        <v>4.1101452380952379</v>
      </c>
      <c r="J821" s="2">
        <f t="shared" si="98"/>
        <v>4.0705424565596813</v>
      </c>
      <c r="K821" s="2">
        <f t="shared" si="100"/>
        <v>3.9714031639127216</v>
      </c>
    </row>
    <row r="822" spans="1:11" ht="13.5" x14ac:dyDescent="0.25">
      <c r="A822" s="4">
        <v>43200</v>
      </c>
      <c r="B822" s="2">
        <v>4.0206</v>
      </c>
      <c r="C822" s="2">
        <f t="shared" si="93"/>
        <v>-7.380000000000031E-2</v>
      </c>
      <c r="D822" s="2">
        <f t="shared" si="94"/>
        <v>4.0814800000000009</v>
      </c>
      <c r="E822" s="2">
        <f t="shared" si="96"/>
        <v>4.1285000000000007</v>
      </c>
      <c r="F822" s="2">
        <f t="shared" si="97"/>
        <v>4.0810100000000009</v>
      </c>
      <c r="G822" s="2">
        <f t="shared" si="99"/>
        <v>3.9211960000000001</v>
      </c>
      <c r="H822" s="2">
        <f t="shared" si="95"/>
        <v>3.923640500000003</v>
      </c>
      <c r="I822" s="2">
        <f t="array" ref="I822">SUMPRODUCT(B806:B825, (ROW(B806:B825)-ROW(B806)+1)) / (20*21/2)</f>
        <v>4.1061499999999995</v>
      </c>
      <c r="J822" s="2">
        <f t="shared" si="98"/>
        <v>4.065786032125426</v>
      </c>
      <c r="K822" s="2">
        <f t="shared" si="100"/>
        <v>3.9733324516024191</v>
      </c>
    </row>
    <row r="823" spans="1:11" ht="13.5" x14ac:dyDescent="0.25">
      <c r="A823" s="4">
        <v>43201</v>
      </c>
      <c r="B823" s="2">
        <v>4.0575000000000001</v>
      </c>
      <c r="C823" s="2">
        <f t="shared" si="93"/>
        <v>3.6900000000000155E-2</v>
      </c>
      <c r="D823" s="2">
        <f t="shared" si="94"/>
        <v>4.0648800000000005</v>
      </c>
      <c r="E823" s="2">
        <f t="shared" si="96"/>
        <v>4.10914</v>
      </c>
      <c r="F823" s="2">
        <f t="shared" si="97"/>
        <v>4.0902300000000009</v>
      </c>
      <c r="G823" s="2">
        <f t="shared" si="99"/>
        <v>3.9259919999999999</v>
      </c>
      <c r="H823" s="2">
        <f t="shared" si="95"/>
        <v>3.9248395000000031</v>
      </c>
      <c r="I823" s="2">
        <f t="array" ref="I823">SUMPRODUCT(B807:B826, (ROW(B807:B826)-ROW(B807)+1)) / (20*21/2)</f>
        <v>4.1012766666666662</v>
      </c>
      <c r="J823" s="2">
        <f t="shared" si="98"/>
        <v>4.0649968862087187</v>
      </c>
      <c r="K823" s="2">
        <f t="shared" si="100"/>
        <v>3.9766331397748735</v>
      </c>
    </row>
    <row r="824" spans="1:11" ht="13.5" x14ac:dyDescent="0.25">
      <c r="A824" s="4">
        <v>43202</v>
      </c>
      <c r="B824" s="2">
        <v>4.0575000000000001</v>
      </c>
      <c r="C824" s="2">
        <f t="shared" si="93"/>
        <v>0</v>
      </c>
      <c r="D824" s="2">
        <f t="shared" si="94"/>
        <v>4.0648800000000005</v>
      </c>
      <c r="E824" s="2">
        <f t="shared" si="96"/>
        <v>4.0989999999999993</v>
      </c>
      <c r="F824" s="2">
        <f t="shared" si="97"/>
        <v>4.0994500000000018</v>
      </c>
      <c r="G824" s="2">
        <f t="shared" si="99"/>
        <v>3.9320780000000002</v>
      </c>
      <c r="H824" s="2">
        <f t="shared" si="95"/>
        <v>3.9257615000000032</v>
      </c>
      <c r="I824" s="2">
        <f t="array" ref="I824">SUMPRODUCT(B808:B827, (ROW(B808:B827)-ROW(B808)+1)) / (20*21/2)</f>
        <v>4.0867442857142855</v>
      </c>
      <c r="J824" s="2">
        <f t="shared" si="98"/>
        <v>4.0642828970459837</v>
      </c>
      <c r="K824" s="2">
        <f t="shared" si="100"/>
        <v>3.9798043891954671</v>
      </c>
    </row>
    <row r="825" spans="1:11" ht="13.5" x14ac:dyDescent="0.25">
      <c r="A825" s="4">
        <v>43203</v>
      </c>
      <c r="B825" s="2">
        <v>4.0575000000000001</v>
      </c>
      <c r="C825" s="2">
        <f t="shared" si="93"/>
        <v>0</v>
      </c>
      <c r="D825" s="2">
        <f t="shared" si="94"/>
        <v>4.0575000000000001</v>
      </c>
      <c r="E825" s="2">
        <f t="shared" si="96"/>
        <v>4.0907</v>
      </c>
      <c r="F825" s="2">
        <f t="shared" si="97"/>
        <v>4.1086700000000009</v>
      </c>
      <c r="G825" s="2">
        <f t="shared" si="99"/>
        <v>3.9376120000000001</v>
      </c>
      <c r="H825" s="2">
        <f t="shared" si="95"/>
        <v>3.9266835000000033</v>
      </c>
      <c r="I825" s="2">
        <f t="array" ref="I825">SUMPRODUCT(B809:B828, (ROW(B809:B828)-ROW(B809)+1)) / (20*21/2)</f>
        <v>4.072299523809523</v>
      </c>
      <c r="J825" s="2">
        <f t="shared" si="98"/>
        <v>4.0636369068511282</v>
      </c>
      <c r="K825" s="2">
        <f t="shared" si="100"/>
        <v>3.982851275893684</v>
      </c>
    </row>
    <row r="826" spans="1:11" ht="13.5" x14ac:dyDescent="0.25">
      <c r="A826" s="4">
        <v>43206</v>
      </c>
      <c r="B826" s="2">
        <v>4.0575000000000001</v>
      </c>
      <c r="C826" s="2">
        <f t="shared" si="93"/>
        <v>0</v>
      </c>
      <c r="D826" s="2">
        <f t="shared" si="94"/>
        <v>4.0501200000000006</v>
      </c>
      <c r="E826" s="2">
        <f t="shared" si="96"/>
        <v>4.08148</v>
      </c>
      <c r="F826" s="2">
        <f t="shared" si="97"/>
        <v>4.1178900000000009</v>
      </c>
      <c r="G826" s="2">
        <f t="shared" si="99"/>
        <v>3.9433300000000009</v>
      </c>
      <c r="H826" s="2">
        <f t="shared" si="95"/>
        <v>3.927605500000003</v>
      </c>
      <c r="I826" s="2">
        <f t="array" ref="I826">SUMPRODUCT(B810:B829, (ROW(B810:B829)-ROW(B810)+1)) / (20*21/2)</f>
        <v>4.0406342857142858</v>
      </c>
      <c r="J826" s="2">
        <f t="shared" si="98"/>
        <v>4.0630524395319734</v>
      </c>
      <c r="K826" s="2">
        <f t="shared" si="100"/>
        <v>3.98577867683903</v>
      </c>
    </row>
    <row r="827" spans="1:11" ht="13.5" x14ac:dyDescent="0.25">
      <c r="A827" s="4">
        <v>43207</v>
      </c>
      <c r="B827" s="2">
        <v>3.9653</v>
      </c>
      <c r="C827" s="2">
        <f t="shared" si="93"/>
        <v>-9.220000000000006E-2</v>
      </c>
      <c r="D827" s="2">
        <f t="shared" si="94"/>
        <v>4.0390600000000001</v>
      </c>
      <c r="E827" s="2">
        <f t="shared" si="96"/>
        <v>4.06027</v>
      </c>
      <c r="F827" s="2">
        <f t="shared" si="97"/>
        <v>4.1169700000000002</v>
      </c>
      <c r="G827" s="2">
        <f t="shared" si="99"/>
        <v>3.947204000000001</v>
      </c>
      <c r="H827" s="2">
        <f t="shared" si="95"/>
        <v>3.9282510000000026</v>
      </c>
      <c r="I827" s="2">
        <f t="array" ref="I827">SUMPRODUCT(B811:B830, (ROW(B811:B830)-ROW(B811)+1)) / (20*21/2)</f>
        <v>4.0195600000000011</v>
      </c>
      <c r="J827" s="2">
        <f t="shared" si="98"/>
        <v>4.053742683386071</v>
      </c>
      <c r="K827" s="2">
        <f t="shared" si="100"/>
        <v>3.9849755914727933</v>
      </c>
    </row>
    <row r="828" spans="1:11" ht="13.5" x14ac:dyDescent="0.25">
      <c r="A828" s="4">
        <v>43208</v>
      </c>
      <c r="B828" s="2">
        <v>3.9653</v>
      </c>
      <c r="C828" s="2">
        <f t="shared" si="93"/>
        <v>0</v>
      </c>
      <c r="D828" s="2">
        <f t="shared" si="94"/>
        <v>4.0206199999999992</v>
      </c>
      <c r="E828" s="2">
        <f t="shared" si="96"/>
        <v>4.0427499999999998</v>
      </c>
      <c r="F828" s="2">
        <f t="shared" si="97"/>
        <v>4.1132850000000003</v>
      </c>
      <c r="G828" s="2">
        <f t="shared" si="99"/>
        <v>3.9516320000000014</v>
      </c>
      <c r="H828" s="2">
        <f t="shared" si="95"/>
        <v>3.9287120000000022</v>
      </c>
      <c r="I828" s="2">
        <f t="array" ref="I828">SUMPRODUCT(B812:B831, (ROW(B812:B831)-ROW(B812)+1)) / (20*21/2)</f>
        <v>3.9925128571428576</v>
      </c>
      <c r="J828" s="2">
        <f t="shared" si="98"/>
        <v>4.0453195706826355</v>
      </c>
      <c r="K828" s="2">
        <f t="shared" si="100"/>
        <v>3.9842039996503309</v>
      </c>
    </row>
    <row r="829" spans="1:11" ht="13.5" x14ac:dyDescent="0.25">
      <c r="A829" s="4">
        <v>43209</v>
      </c>
      <c r="B829" s="2">
        <v>3.7808000000000002</v>
      </c>
      <c r="C829" s="2">
        <f t="shared" si="93"/>
        <v>-0.18449999999999989</v>
      </c>
      <c r="D829" s="2">
        <f t="shared" si="94"/>
        <v>3.9652799999999999</v>
      </c>
      <c r="E829" s="2">
        <f t="shared" si="96"/>
        <v>4.0150800000000002</v>
      </c>
      <c r="F829" s="2">
        <f t="shared" si="97"/>
        <v>4.0943799999999992</v>
      </c>
      <c r="G829" s="2">
        <f t="shared" si="99"/>
        <v>3.9497860000000009</v>
      </c>
      <c r="H829" s="2">
        <f t="shared" si="95"/>
        <v>3.9282505000000021</v>
      </c>
      <c r="I829" s="2">
        <f t="array" ref="I829">SUMPRODUCT(B813:B832, (ROW(B813:B832)-ROW(B813)+1)) / (20*21/2)</f>
        <v>3.9734528571428576</v>
      </c>
      <c r="J829" s="2">
        <f t="shared" si="98"/>
        <v>4.0201272306176223</v>
      </c>
      <c r="K829" s="2">
        <f t="shared" si="100"/>
        <v>3.9762273722130632</v>
      </c>
    </row>
    <row r="830" spans="1:11" ht="13.5" x14ac:dyDescent="0.25">
      <c r="A830" s="4">
        <v>43210</v>
      </c>
      <c r="B830" s="2">
        <v>3.8731</v>
      </c>
      <c r="C830" s="2">
        <f t="shared" si="93"/>
        <v>9.2299999999999827E-2</v>
      </c>
      <c r="D830" s="2">
        <f t="shared" si="94"/>
        <v>3.9283999999999999</v>
      </c>
      <c r="E830" s="2">
        <f t="shared" si="96"/>
        <v>3.9929500000000004</v>
      </c>
      <c r="F830" s="2">
        <f t="shared" si="97"/>
        <v>4.0740949999999989</v>
      </c>
      <c r="G830" s="2">
        <f t="shared" si="99"/>
        <v>3.9497860000000005</v>
      </c>
      <c r="H830" s="2">
        <f t="shared" si="95"/>
        <v>3.9278360000000019</v>
      </c>
      <c r="I830" s="2">
        <f t="array" ref="I830">SUMPRODUCT(B814:B833, (ROW(B814:B833)-ROW(B814)+1)) / (20*21/2)</f>
        <v>3.96221380952381</v>
      </c>
      <c r="J830" s="2">
        <f t="shared" si="98"/>
        <v>4.0061246372254677</v>
      </c>
      <c r="K830" s="2">
        <f t="shared" si="100"/>
        <v>3.9721831615380414</v>
      </c>
    </row>
    <row r="831" spans="1:11" ht="13.5" x14ac:dyDescent="0.25">
      <c r="A831" s="4">
        <v>43213</v>
      </c>
      <c r="B831" s="2">
        <v>3.7900999999999998</v>
      </c>
      <c r="C831" s="2">
        <f t="shared" si="93"/>
        <v>-8.3000000000000185E-2</v>
      </c>
      <c r="D831" s="2">
        <f t="shared" si="94"/>
        <v>3.8749200000000004</v>
      </c>
      <c r="E831" s="2">
        <f t="shared" si="96"/>
        <v>3.96252</v>
      </c>
      <c r="F831" s="2">
        <f t="shared" si="97"/>
        <v>4.0547299999999984</v>
      </c>
      <c r="G831" s="2">
        <f t="shared" si="99"/>
        <v>3.9481260000000002</v>
      </c>
      <c r="H831" s="2">
        <f t="shared" si="95"/>
        <v>3.926960000000002</v>
      </c>
      <c r="I831" s="2">
        <f t="array" ref="I831">SUMPRODUCT(B815:B834, (ROW(B815:B834)-ROW(B815)+1)) / (20*21/2)</f>
        <v>3.9428885714285711</v>
      </c>
      <c r="J831" s="2">
        <f t="shared" si="98"/>
        <v>3.9855508622516136</v>
      </c>
      <c r="K831" s="2">
        <f t="shared" si="100"/>
        <v>3.9650426453992949</v>
      </c>
    </row>
    <row r="832" spans="1:11" ht="13.5" x14ac:dyDescent="0.25">
      <c r="A832" s="4">
        <v>43214</v>
      </c>
      <c r="B832" s="2">
        <v>3.8546</v>
      </c>
      <c r="C832" s="2">
        <f t="shared" si="93"/>
        <v>6.4500000000000224E-2</v>
      </c>
      <c r="D832" s="2">
        <f t="shared" si="94"/>
        <v>3.8527800000000001</v>
      </c>
      <c r="E832" s="2">
        <f t="shared" si="96"/>
        <v>3.9459199999999996</v>
      </c>
      <c r="F832" s="2">
        <f t="shared" si="97"/>
        <v>4.03721</v>
      </c>
      <c r="G832" s="2">
        <f t="shared" si="99"/>
        <v>3.9472040000000006</v>
      </c>
      <c r="H832" s="2">
        <f t="shared" si="95"/>
        <v>3.9259455000000019</v>
      </c>
      <c r="I832" s="2">
        <f t="array" ref="I832">SUMPRODUCT(B816:B835, (ROW(B816:B835)-ROW(B816)+1)) / (20*21/2)</f>
        <v>3.9348547619047616</v>
      </c>
      <c r="J832" s="2">
        <f t="shared" si="98"/>
        <v>3.9730793515609837</v>
      </c>
      <c r="K832" s="2">
        <f t="shared" si="100"/>
        <v>3.9607115612659891</v>
      </c>
    </row>
    <row r="833" spans="1:11" ht="13.5" x14ac:dyDescent="0.25">
      <c r="A833" s="4">
        <v>43215</v>
      </c>
      <c r="B833" s="2">
        <v>3.9192</v>
      </c>
      <c r="C833" s="2">
        <f t="shared" si="93"/>
        <v>6.4599999999999991E-2</v>
      </c>
      <c r="D833" s="2">
        <f t="shared" si="94"/>
        <v>3.8435599999999992</v>
      </c>
      <c r="E833" s="2">
        <f t="shared" si="96"/>
        <v>3.9320899999999996</v>
      </c>
      <c r="F833" s="2">
        <f t="shared" si="97"/>
        <v>4.0206149999999994</v>
      </c>
      <c r="G833" s="2">
        <f t="shared" si="99"/>
        <v>3.9494180000000005</v>
      </c>
      <c r="H833" s="2">
        <f t="shared" si="95"/>
        <v>3.9243320000000024</v>
      </c>
      <c r="I833" s="2">
        <f t="array" ref="I833">SUMPRODUCT(B817:B836, (ROW(B817:B836)-ROW(B817)+1)) / (20*21/2)</f>
        <v>3.9278747619047616</v>
      </c>
      <c r="J833" s="2">
        <f t="shared" si="98"/>
        <v>3.9679479847456518</v>
      </c>
      <c r="K833" s="2">
        <f t="shared" si="100"/>
        <v>3.9590836569026173</v>
      </c>
    </row>
    <row r="834" spans="1:11" ht="13.5" x14ac:dyDescent="0.25">
      <c r="A834" s="4">
        <v>43216</v>
      </c>
      <c r="B834" s="2">
        <v>3.8176999999999999</v>
      </c>
      <c r="C834" s="2">
        <f t="shared" si="93"/>
        <v>-0.10150000000000015</v>
      </c>
      <c r="D834" s="2">
        <f t="shared" si="94"/>
        <v>3.85094</v>
      </c>
      <c r="E834" s="2">
        <f t="shared" si="96"/>
        <v>3.9081100000000006</v>
      </c>
      <c r="F834" s="2">
        <f t="shared" si="97"/>
        <v>4.0035549999999995</v>
      </c>
      <c r="G834" s="2">
        <f t="shared" si="99"/>
        <v>3.9490480000000003</v>
      </c>
      <c r="H834" s="2">
        <f t="shared" si="95"/>
        <v>3.9224415000000024</v>
      </c>
      <c r="I834" s="2">
        <f t="array" ref="I834">SUMPRODUCT(B818:B837, (ROW(B818:B837)-ROW(B818)+1)) / (20*21/2)</f>
        <v>3.9211066666666667</v>
      </c>
      <c r="J834" s="2">
        <f t="shared" si="98"/>
        <v>3.9536386528651137</v>
      </c>
      <c r="K834" s="2">
        <f t="shared" si="100"/>
        <v>3.9535391997691813</v>
      </c>
    </row>
    <row r="835" spans="1:11" ht="13.5" x14ac:dyDescent="0.25">
      <c r="A835" s="4">
        <v>43217</v>
      </c>
      <c r="B835" s="2">
        <v>3.9192</v>
      </c>
      <c r="C835" s="2">
        <f t="shared" si="93"/>
        <v>0.10150000000000015</v>
      </c>
      <c r="D835" s="2">
        <f t="shared" si="94"/>
        <v>3.8601600000000005</v>
      </c>
      <c r="E835" s="2">
        <f t="shared" si="96"/>
        <v>3.8942800000000006</v>
      </c>
      <c r="F835" s="2">
        <f t="shared" si="97"/>
        <v>3.9924900000000001</v>
      </c>
      <c r="G835" s="2">
        <f t="shared" si="99"/>
        <v>3.9521840000000004</v>
      </c>
      <c r="H835" s="2">
        <f t="shared" si="95"/>
        <v>3.9215195000000023</v>
      </c>
      <c r="I835" s="2">
        <f t="array" ref="I835">SUMPRODUCT(B819:B838, (ROW(B819:B838)-ROW(B819)+1)) / (20*21/2)</f>
        <v>3.9146695238095237</v>
      </c>
      <c r="J835" s="2">
        <f t="shared" si="98"/>
        <v>3.9503587811636742</v>
      </c>
      <c r="K835" s="2">
        <f t="shared" si="100"/>
        <v>3.9521925644841156</v>
      </c>
    </row>
    <row r="836" spans="1:11" ht="13.5" x14ac:dyDescent="0.25">
      <c r="A836" s="4">
        <v>43220</v>
      </c>
      <c r="B836" s="2">
        <v>3.9192</v>
      </c>
      <c r="C836" s="2">
        <f t="shared" ref="C836:C899" si="101">B836-B835</f>
        <v>0</v>
      </c>
      <c r="D836" s="2">
        <f t="shared" si="94"/>
        <v>3.88598</v>
      </c>
      <c r="E836" s="2">
        <f t="shared" si="96"/>
        <v>3.8804500000000006</v>
      </c>
      <c r="F836" s="2">
        <f t="shared" si="97"/>
        <v>3.9809650000000003</v>
      </c>
      <c r="G836" s="2">
        <f t="shared" si="99"/>
        <v>3.9553200000000004</v>
      </c>
      <c r="H836" s="2">
        <f t="shared" si="95"/>
        <v>3.9199980000000028</v>
      </c>
      <c r="I836" s="2">
        <f t="array" ref="I836">SUMPRODUCT(B820:B839, (ROW(B820:B839)-ROW(B820)+1)) / (20*21/2)</f>
        <v>3.9177395238095243</v>
      </c>
      <c r="J836" s="2">
        <f t="shared" si="98"/>
        <v>3.9473912781957052</v>
      </c>
      <c r="K836" s="2">
        <f t="shared" si="100"/>
        <v>3.9508987384259151</v>
      </c>
    </row>
    <row r="837" spans="1:11" ht="13.5" x14ac:dyDescent="0.25">
      <c r="A837" s="4">
        <v>43222</v>
      </c>
      <c r="B837" s="2">
        <v>3.9098999999999999</v>
      </c>
      <c r="C837" s="2">
        <f t="shared" si="101"/>
        <v>-9.300000000000086E-3</v>
      </c>
      <c r="D837" s="2">
        <f t="shared" si="94"/>
        <v>3.8970399999999996</v>
      </c>
      <c r="E837" s="2">
        <f t="shared" si="96"/>
        <v>3.8749099999999999</v>
      </c>
      <c r="F837" s="2">
        <f t="shared" si="97"/>
        <v>3.96759</v>
      </c>
      <c r="G837" s="2">
        <f t="shared" si="99"/>
        <v>3.9579020000000003</v>
      </c>
      <c r="H837" s="2">
        <f t="shared" si="95"/>
        <v>3.9190295000000033</v>
      </c>
      <c r="I837" s="2">
        <f t="array" ref="I837">SUMPRODUCT(B821:B840, (ROW(B821:B840)-ROW(B821)+1)) / (20*21/2)</f>
        <v>3.9211414285714286</v>
      </c>
      <c r="J837" s="2">
        <f t="shared" si="98"/>
        <v>3.9438206802723044</v>
      </c>
      <c r="K837" s="2">
        <f t="shared" si="100"/>
        <v>3.9492909447621538</v>
      </c>
    </row>
    <row r="838" spans="1:11" ht="13.5" x14ac:dyDescent="0.25">
      <c r="A838" s="4">
        <v>43223</v>
      </c>
      <c r="B838" s="2">
        <v>3.9</v>
      </c>
      <c r="C838" s="2">
        <f t="shared" si="101"/>
        <v>-9.9000000000000199E-3</v>
      </c>
      <c r="D838" s="2">
        <f t="shared" ref="D838:D901" si="102">AVERAGE(B834:B838)</f>
        <v>3.8932000000000002</v>
      </c>
      <c r="E838" s="2">
        <f t="shared" si="96"/>
        <v>3.8683799999999993</v>
      </c>
      <c r="F838" s="2">
        <f t="shared" si="97"/>
        <v>3.9555650000000009</v>
      </c>
      <c r="G838" s="2">
        <f t="shared" si="99"/>
        <v>3.9606540000000008</v>
      </c>
      <c r="H838" s="2">
        <f t="shared" si="95"/>
        <v>3.9180115000000031</v>
      </c>
      <c r="I838" s="2">
        <f t="array" ref="I838">SUMPRODUCT(B822:B841, (ROW(B822:B841)-ROW(B822)+1)) / (20*21/2)</f>
        <v>3.9250509523809516</v>
      </c>
      <c r="J838" s="2">
        <f t="shared" si="98"/>
        <v>3.9396472821511326</v>
      </c>
      <c r="K838" s="2">
        <f t="shared" si="100"/>
        <v>3.9473579665361869</v>
      </c>
    </row>
    <row r="839" spans="1:11" ht="13.5" x14ac:dyDescent="0.25">
      <c r="A839" s="4">
        <v>43224</v>
      </c>
      <c r="B839" s="2">
        <v>3.9878</v>
      </c>
      <c r="C839" s="2">
        <f t="shared" si="101"/>
        <v>8.78000000000001E-2</v>
      </c>
      <c r="D839" s="2">
        <f t="shared" si="102"/>
        <v>3.9272199999999997</v>
      </c>
      <c r="E839" s="2">
        <f t="shared" si="96"/>
        <v>3.8890799999999999</v>
      </c>
      <c r="F839" s="2">
        <f t="shared" si="97"/>
        <v>3.9520800000000009</v>
      </c>
      <c r="G839" s="2">
        <f t="shared" si="99"/>
        <v>3.9646080000000006</v>
      </c>
      <c r="H839" s="2">
        <f t="shared" si="95"/>
        <v>3.9177090000000034</v>
      </c>
      <c r="I839" s="2">
        <f t="array" ref="I839">SUMPRODUCT(B823:B842, (ROW(B823:B842)-ROW(B823)+1)) / (20*21/2)</f>
        <v>3.9387538095238099</v>
      </c>
      <c r="J839" s="2">
        <f t="shared" si="98"/>
        <v>3.9442332552795962</v>
      </c>
      <c r="K839" s="2">
        <f t="shared" si="100"/>
        <v>3.948943928632807</v>
      </c>
    </row>
    <row r="840" spans="1:11" ht="13.5" x14ac:dyDescent="0.25">
      <c r="A840" s="4">
        <v>43227</v>
      </c>
      <c r="B840" s="2">
        <v>3.9878</v>
      </c>
      <c r="C840" s="2">
        <f t="shared" si="101"/>
        <v>0</v>
      </c>
      <c r="D840" s="2">
        <f t="shared" si="102"/>
        <v>3.9409400000000003</v>
      </c>
      <c r="E840" s="2">
        <f t="shared" si="96"/>
        <v>3.9005500000000004</v>
      </c>
      <c r="F840" s="2">
        <f t="shared" si="97"/>
        <v>3.9467500000000002</v>
      </c>
      <c r="G840" s="2">
        <f t="shared" si="99"/>
        <v>3.9694860000000007</v>
      </c>
      <c r="H840" s="2">
        <f t="shared" si="95"/>
        <v>3.9178215000000036</v>
      </c>
      <c r="I840" s="2">
        <f t="array" ref="I840">SUMPRODUCT(B824:B843, (ROW(B824:B843)-ROW(B824)+1)) / (20*21/2)</f>
        <v>3.9484342857142858</v>
      </c>
      <c r="J840" s="2">
        <f t="shared" si="98"/>
        <v>3.948382469062492</v>
      </c>
      <c r="K840" s="2">
        <f t="shared" si="100"/>
        <v>3.950467696137403</v>
      </c>
    </row>
    <row r="841" spans="1:11" ht="13.5" x14ac:dyDescent="0.25">
      <c r="A841" s="4">
        <v>43228</v>
      </c>
      <c r="B841" s="2">
        <v>3.9878</v>
      </c>
      <c r="C841" s="2">
        <f t="shared" si="101"/>
        <v>0</v>
      </c>
      <c r="D841" s="2">
        <f t="shared" si="102"/>
        <v>3.9546599999999996</v>
      </c>
      <c r="E841" s="2">
        <f t="shared" si="96"/>
        <v>3.9203200000000002</v>
      </c>
      <c r="F841" s="2">
        <f t="shared" si="97"/>
        <v>3.9414199999999995</v>
      </c>
      <c r="G841" s="2">
        <f t="shared" si="99"/>
        <v>3.9741780000000007</v>
      </c>
      <c r="H841" s="2">
        <f t="shared" si="95"/>
        <v>3.9183490000000027</v>
      </c>
      <c r="I841" s="2">
        <f t="array" ref="I841">SUMPRODUCT(B825:B844, (ROW(B825:B844)-ROW(B825)+1)) / (20*21/2)</f>
        <v>3.9581680952380958</v>
      </c>
      <c r="J841" s="2">
        <f t="shared" si="98"/>
        <v>3.952136519627969</v>
      </c>
      <c r="K841" s="2">
        <f t="shared" si="100"/>
        <v>3.9519317080535834</v>
      </c>
    </row>
    <row r="842" spans="1:11" ht="13.5" x14ac:dyDescent="0.25">
      <c r="A842" s="4">
        <v>43229</v>
      </c>
      <c r="B842" s="2">
        <v>4.0853000000000002</v>
      </c>
      <c r="C842" s="2">
        <f t="shared" si="101"/>
        <v>9.7500000000000142E-2</v>
      </c>
      <c r="D842" s="2">
        <f t="shared" si="102"/>
        <v>3.9897400000000003</v>
      </c>
      <c r="E842" s="2">
        <f t="shared" si="96"/>
        <v>3.9433899999999995</v>
      </c>
      <c r="F842" s="2">
        <f t="shared" si="97"/>
        <v>3.9446549999999996</v>
      </c>
      <c r="G842" s="2">
        <f t="shared" si="99"/>
        <v>3.9800820000000003</v>
      </c>
      <c r="H842" s="2">
        <f t="shared" ref="H842:H905" si="103">AVERAGE(B643:B842)</f>
        <v>3.9194100000000032</v>
      </c>
      <c r="I842" s="2">
        <f t="array" ref="I842">SUMPRODUCT(B826:B845, (ROW(B826:B845)-ROW(B826)+1)) / (20*21/2)</f>
        <v>3.9679552380952372</v>
      </c>
      <c r="J842" s="2">
        <f t="shared" si="98"/>
        <v>3.964818755853877</v>
      </c>
      <c r="K842" s="2">
        <f t="shared" si="100"/>
        <v>3.9571618371495214</v>
      </c>
    </row>
    <row r="843" spans="1:11" ht="13.5" x14ac:dyDescent="0.25">
      <c r="A843" s="4">
        <v>43230</v>
      </c>
      <c r="B843" s="2">
        <v>4.0462999999999996</v>
      </c>
      <c r="C843" s="2">
        <f t="shared" si="101"/>
        <v>-3.900000000000059E-2</v>
      </c>
      <c r="D843" s="2">
        <f t="shared" si="102"/>
        <v>4.0190000000000001</v>
      </c>
      <c r="E843" s="2">
        <f t="shared" si="96"/>
        <v>3.9561000000000006</v>
      </c>
      <c r="F843" s="2">
        <f t="shared" si="97"/>
        <v>3.9440950000000008</v>
      </c>
      <c r="G843" s="2">
        <f t="shared" si="99"/>
        <v>3.9842840000000002</v>
      </c>
      <c r="H843" s="2">
        <f t="shared" si="103"/>
        <v>3.920276000000003</v>
      </c>
      <c r="I843" s="2">
        <f t="array" ref="I843">SUMPRODUCT(B827:B846, (ROW(B827:B846)-ROW(B827)+1)) / (20*21/2)</f>
        <v>3.9805766666666669</v>
      </c>
      <c r="J843" s="2">
        <f t="shared" si="98"/>
        <v>3.9725788743439838</v>
      </c>
      <c r="K843" s="2">
        <f t="shared" si="100"/>
        <v>3.9606574513789519</v>
      </c>
    </row>
    <row r="844" spans="1:11" ht="13.5" x14ac:dyDescent="0.25">
      <c r="A844" s="4">
        <v>43231</v>
      </c>
      <c r="B844" s="2">
        <v>4.0462999999999996</v>
      </c>
      <c r="C844" s="2">
        <f t="shared" si="101"/>
        <v>0</v>
      </c>
      <c r="D844" s="2">
        <f t="shared" si="102"/>
        <v>4.0306999999999995</v>
      </c>
      <c r="E844" s="2">
        <f t="shared" ref="E844:E907" si="104">AVERAGE(B835:B844)</f>
        <v>3.9789599999999998</v>
      </c>
      <c r="F844" s="2">
        <f t="shared" si="97"/>
        <v>3.9435350000000007</v>
      </c>
      <c r="G844" s="2">
        <f t="shared" si="99"/>
        <v>3.9881180000000001</v>
      </c>
      <c r="H844" s="2">
        <f t="shared" si="103"/>
        <v>3.9207275000000026</v>
      </c>
      <c r="I844" s="2">
        <f t="array" ref="I844">SUMPRODUCT(B828:B847, (ROW(B828:B847)-ROW(B828)+1)) / (20*21/2)</f>
        <v>3.9949695238095235</v>
      </c>
      <c r="J844" s="2">
        <f t="shared" si="98"/>
        <v>3.9795999339302708</v>
      </c>
      <c r="K844" s="2">
        <f t="shared" si="100"/>
        <v>3.9640159826974242</v>
      </c>
    </row>
    <row r="845" spans="1:11" ht="13.5" x14ac:dyDescent="0.25">
      <c r="A845" s="4">
        <v>43234</v>
      </c>
      <c r="B845" s="2">
        <v>4.0462999999999996</v>
      </c>
      <c r="C845" s="2">
        <f t="shared" si="101"/>
        <v>0</v>
      </c>
      <c r="D845" s="2">
        <f t="shared" si="102"/>
        <v>4.0423999999999989</v>
      </c>
      <c r="E845" s="2">
        <f t="shared" si="104"/>
        <v>3.9916700000000005</v>
      </c>
      <c r="F845" s="2">
        <f t="shared" si="97"/>
        <v>3.9429750000000006</v>
      </c>
      <c r="G845" s="2">
        <f t="shared" si="99"/>
        <v>3.9923200000000003</v>
      </c>
      <c r="H845" s="2">
        <f t="shared" si="103"/>
        <v>3.9215935000000024</v>
      </c>
      <c r="I845" s="2">
        <f t="array" ref="I845">SUMPRODUCT(B829:B848, (ROW(B829:B848)-ROW(B829)+1)) / (20*21/2)</f>
        <v>4.0041066666666669</v>
      </c>
      <c r="J845" s="2">
        <f t="shared" si="98"/>
        <v>3.9859523211750068</v>
      </c>
      <c r="K845" s="2">
        <f t="shared" si="100"/>
        <v>3.9672428069053685</v>
      </c>
    </row>
    <row r="846" spans="1:11" ht="13.5" x14ac:dyDescent="0.25">
      <c r="A846" s="4">
        <v>43235</v>
      </c>
      <c r="B846" s="2">
        <v>4.0754999999999999</v>
      </c>
      <c r="C846" s="2">
        <f t="shared" si="101"/>
        <v>2.9200000000000337E-2</v>
      </c>
      <c r="D846" s="2">
        <f t="shared" si="102"/>
        <v>4.0599399999999992</v>
      </c>
      <c r="E846" s="2">
        <f t="shared" si="104"/>
        <v>4.007299999999999</v>
      </c>
      <c r="F846" s="2">
        <f t="shared" si="97"/>
        <v>3.9438750000000007</v>
      </c>
      <c r="G846" s="2">
        <f t="shared" si="99"/>
        <v>3.9967379999999997</v>
      </c>
      <c r="H846" s="2">
        <f t="shared" si="103"/>
        <v>3.9226055000000017</v>
      </c>
      <c r="I846" s="2">
        <f t="array" ref="I846">SUMPRODUCT(B830:B849, (ROW(B830:B849)-ROW(B830)+1)) / (20*21/2)</f>
        <v>4.0128580952380952</v>
      </c>
      <c r="J846" s="2">
        <f t="shared" si="98"/>
        <v>3.994480671539292</v>
      </c>
      <c r="K846" s="2">
        <f t="shared" si="100"/>
        <v>3.9714881870267265</v>
      </c>
    </row>
    <row r="847" spans="1:11" ht="13.5" x14ac:dyDescent="0.25">
      <c r="A847" s="4">
        <v>43236</v>
      </c>
      <c r="B847" s="2">
        <v>4.0949999999999998</v>
      </c>
      <c r="C847" s="2">
        <f t="shared" si="101"/>
        <v>1.9499999999999851E-2</v>
      </c>
      <c r="D847" s="2">
        <f t="shared" si="102"/>
        <v>4.0618799999999995</v>
      </c>
      <c r="E847" s="2">
        <f t="shared" si="104"/>
        <v>4.0258099999999999</v>
      </c>
      <c r="F847" s="2">
        <f t="shared" si="97"/>
        <v>3.9503600000000008</v>
      </c>
      <c r="G847" s="2">
        <f t="shared" si="99"/>
        <v>4.0020999999999995</v>
      </c>
      <c r="H847" s="2">
        <f t="shared" si="103"/>
        <v>3.9231620000000023</v>
      </c>
      <c r="I847" s="2">
        <f t="array" ref="I847">SUMPRODUCT(B831:B850, (ROW(B831:B850)-ROW(B831)+1)) / (20*21/2)</f>
        <v>4.0203452380952376</v>
      </c>
      <c r="J847" s="2">
        <f t="shared" si="98"/>
        <v>4.0040539409165019</v>
      </c>
      <c r="K847" s="2">
        <f t="shared" si="100"/>
        <v>3.9763317875354827</v>
      </c>
    </row>
    <row r="848" spans="1:11" ht="13.5" x14ac:dyDescent="0.25">
      <c r="A848" s="4">
        <v>43237</v>
      </c>
      <c r="B848" s="2">
        <v>4.0462999999999996</v>
      </c>
      <c r="C848" s="2">
        <f t="shared" si="101"/>
        <v>-4.8700000000000188E-2</v>
      </c>
      <c r="D848" s="2">
        <f t="shared" si="102"/>
        <v>4.0618799999999995</v>
      </c>
      <c r="E848" s="2">
        <f t="shared" si="104"/>
        <v>4.0404399999999994</v>
      </c>
      <c r="F848" s="2">
        <f t="shared" si="97"/>
        <v>3.9544100000000002</v>
      </c>
      <c r="G848" s="2">
        <f t="shared" si="99"/>
        <v>4.0061179999999998</v>
      </c>
      <c r="H848" s="2">
        <f t="shared" si="103"/>
        <v>3.9229215000000015</v>
      </c>
      <c r="I848" s="2">
        <f t="array" ref="I848">SUMPRODUCT(B832:B851, (ROW(B832:B851)-ROW(B832)+1)) / (20*21/2)</f>
        <v>4.0344361904761898</v>
      </c>
      <c r="J848" s="2">
        <f t="shared" si="98"/>
        <v>4.0080773751149303</v>
      </c>
      <c r="K848" s="2">
        <f t="shared" si="100"/>
        <v>3.9790756390046793</v>
      </c>
    </row>
    <row r="849" spans="1:11" ht="13.5" x14ac:dyDescent="0.25">
      <c r="A849" s="4">
        <v>43238</v>
      </c>
      <c r="B849" s="2">
        <v>4.0462999999999996</v>
      </c>
      <c r="C849" s="2">
        <f t="shared" si="101"/>
        <v>0</v>
      </c>
      <c r="D849" s="2">
        <f t="shared" si="102"/>
        <v>4.0618799999999995</v>
      </c>
      <c r="E849" s="2">
        <f t="shared" si="104"/>
        <v>4.0462899999999999</v>
      </c>
      <c r="F849" s="2">
        <f t="shared" si="97"/>
        <v>3.9676850000000008</v>
      </c>
      <c r="G849" s="2">
        <f t="shared" si="99"/>
        <v>4.0101360000000001</v>
      </c>
      <c r="H849" s="2">
        <f t="shared" si="103"/>
        <v>3.9223125000000016</v>
      </c>
      <c r="I849" s="2">
        <f t="array" ref="I849">SUMPRODUCT(B833:B852, (ROW(B833:B852)-ROW(B833)+1)) / (20*21/2)</f>
        <v>4.0376500000000002</v>
      </c>
      <c r="J849" s="2">
        <f t="shared" si="98"/>
        <v>4.0117176251039846</v>
      </c>
      <c r="K849" s="2">
        <f t="shared" si="100"/>
        <v>3.9817118884554761</v>
      </c>
    </row>
    <row r="850" spans="1:11" ht="13.5" x14ac:dyDescent="0.25">
      <c r="A850" s="4">
        <v>43241</v>
      </c>
      <c r="B850" s="2">
        <v>4.0462999999999996</v>
      </c>
      <c r="C850" s="2">
        <f t="shared" si="101"/>
        <v>0</v>
      </c>
      <c r="D850" s="2">
        <f t="shared" si="102"/>
        <v>4.0618799999999995</v>
      </c>
      <c r="E850" s="2">
        <f t="shared" si="104"/>
        <v>4.0521399999999996</v>
      </c>
      <c r="F850" s="2">
        <f t="shared" si="97"/>
        <v>3.9763450000000011</v>
      </c>
      <c r="G850" s="2">
        <f t="shared" si="99"/>
        <v>4.0139699999999996</v>
      </c>
      <c r="H850" s="2">
        <f t="shared" si="103"/>
        <v>3.9218875000000013</v>
      </c>
      <c r="I850" s="2">
        <f t="array" ref="I850">SUMPRODUCT(B834:B853, (ROW(B834:B853)-ROW(B834)+1)) / (20*21/2)</f>
        <v>4.0391104761904764</v>
      </c>
      <c r="J850" s="2">
        <f t="shared" si="98"/>
        <v>4.0150111846178911</v>
      </c>
      <c r="K850" s="2">
        <f t="shared" si="100"/>
        <v>3.9842447555748692</v>
      </c>
    </row>
    <row r="851" spans="1:11" ht="13.5" x14ac:dyDescent="0.25">
      <c r="A851" s="4">
        <v>43242</v>
      </c>
      <c r="B851" s="2">
        <v>4.1242999999999999</v>
      </c>
      <c r="C851" s="2">
        <f t="shared" si="101"/>
        <v>7.8000000000000291E-2</v>
      </c>
      <c r="D851" s="2">
        <f t="shared" si="102"/>
        <v>4.0716399999999995</v>
      </c>
      <c r="E851" s="2">
        <f t="shared" si="104"/>
        <v>4.0657899999999989</v>
      </c>
      <c r="F851" s="2">
        <f t="shared" si="97"/>
        <v>3.9930550000000005</v>
      </c>
      <c r="G851" s="2">
        <f t="shared" si="99"/>
        <v>4.0191800000000004</v>
      </c>
      <c r="H851" s="2">
        <f t="shared" si="103"/>
        <v>3.9216685000000013</v>
      </c>
      <c r="I851" s="2">
        <f t="array" ref="I851">SUMPRODUCT(B835:B854, (ROW(B835:B854)-ROW(B835)+1)) / (20*21/2)</f>
        <v>4.0428957142857147</v>
      </c>
      <c r="J851" s="2">
        <f t="shared" si="98"/>
        <v>4.0254196432257103</v>
      </c>
      <c r="K851" s="2">
        <f t="shared" si="100"/>
        <v>3.989737118101345</v>
      </c>
    </row>
    <row r="852" spans="1:11" ht="13.5" x14ac:dyDescent="0.25">
      <c r="A852" s="4">
        <v>43243</v>
      </c>
      <c r="B852" s="2">
        <v>4.0267999999999997</v>
      </c>
      <c r="C852" s="2">
        <f t="shared" si="101"/>
        <v>-9.7500000000000142E-2</v>
      </c>
      <c r="D852" s="2">
        <f t="shared" si="102"/>
        <v>4.0579999999999998</v>
      </c>
      <c r="E852" s="2">
        <f t="shared" si="104"/>
        <v>4.0599399999999992</v>
      </c>
      <c r="F852" s="2">
        <f t="shared" ref="F852:F915" si="105">AVERAGE(B833:B852)</f>
        <v>4.001665</v>
      </c>
      <c r="G852" s="2">
        <f t="shared" si="99"/>
        <v>4.0222540000000002</v>
      </c>
      <c r="H852" s="2">
        <f t="shared" si="103"/>
        <v>3.9209620000000012</v>
      </c>
      <c r="I852" s="2">
        <f t="array" ref="I852">SUMPRODUCT(B836:B855, (ROW(B836:B855)-ROW(B836)+1)) / (20*21/2)</f>
        <v>4.047439999999999</v>
      </c>
      <c r="J852" s="2">
        <f t="shared" si="98"/>
        <v>4.0255511057756426</v>
      </c>
      <c r="K852" s="2">
        <f t="shared" si="100"/>
        <v>3.9911905644503118</v>
      </c>
    </row>
    <row r="853" spans="1:11" ht="13.5" x14ac:dyDescent="0.25">
      <c r="A853" s="4">
        <v>43244</v>
      </c>
      <c r="B853" s="2">
        <v>4.0170000000000003</v>
      </c>
      <c r="C853" s="2">
        <f t="shared" si="101"/>
        <v>-9.7999999999993648E-3</v>
      </c>
      <c r="D853" s="2">
        <f t="shared" si="102"/>
        <v>4.0521399999999996</v>
      </c>
      <c r="E853" s="2">
        <f t="shared" si="104"/>
        <v>4.05701</v>
      </c>
      <c r="F853" s="2">
        <f t="shared" si="105"/>
        <v>4.0065550000000005</v>
      </c>
      <c r="G853" s="2">
        <f t="shared" si="99"/>
        <v>4.0251320000000002</v>
      </c>
      <c r="H853" s="2">
        <f t="shared" si="103"/>
        <v>3.9202065000000017</v>
      </c>
      <c r="I853" s="2">
        <f t="array" ref="I853">SUMPRODUCT(B837:B856, (ROW(B837:B856)-ROW(B837)+1)) / (20*21/2)</f>
        <v>4.0522200000000002</v>
      </c>
      <c r="J853" s="2">
        <f t="shared" ref="J853:J916" si="106">$J$4*B853+J852*(1-$J$4)</f>
        <v>4.0247367147493911</v>
      </c>
      <c r="K853" s="2">
        <f t="shared" si="100"/>
        <v>3.9922026991777506</v>
      </c>
    </row>
    <row r="854" spans="1:11" ht="13.5" x14ac:dyDescent="0.25">
      <c r="A854" s="4">
        <v>43245</v>
      </c>
      <c r="B854" s="2">
        <v>4.0462999999999996</v>
      </c>
      <c r="C854" s="2">
        <f t="shared" si="101"/>
        <v>2.9299999999999216E-2</v>
      </c>
      <c r="D854" s="2">
        <f t="shared" si="102"/>
        <v>4.0521399999999996</v>
      </c>
      <c r="E854" s="2">
        <f t="shared" si="104"/>
        <v>4.05701</v>
      </c>
      <c r="F854" s="2">
        <f t="shared" si="105"/>
        <v>4.0179850000000004</v>
      </c>
      <c r="G854" s="2">
        <f t="shared" si="99"/>
        <v>4.0285960000000003</v>
      </c>
      <c r="H854" s="2">
        <f t="shared" si="103"/>
        <v>3.920704000000002</v>
      </c>
      <c r="I854" s="2">
        <f t="array" ref="I854">SUMPRODUCT(B838:B857, (ROW(B838:B857)-ROW(B838)+1)) / (20*21/2)</f>
        <v>4.0562557142857143</v>
      </c>
      <c r="J854" s="2">
        <f t="shared" si="106"/>
        <v>4.0267903609637345</v>
      </c>
      <c r="K854" s="2">
        <f t="shared" si="100"/>
        <v>3.9943241619550935</v>
      </c>
    </row>
    <row r="855" spans="1:11" ht="13.5" x14ac:dyDescent="0.25">
      <c r="A855" s="4">
        <v>43248</v>
      </c>
      <c r="B855" s="2">
        <v>4.0656999999999996</v>
      </c>
      <c r="C855" s="2">
        <f t="shared" si="101"/>
        <v>1.9400000000000084E-2</v>
      </c>
      <c r="D855" s="2">
        <f t="shared" si="102"/>
        <v>4.0560199999999993</v>
      </c>
      <c r="E855" s="2">
        <f t="shared" si="104"/>
        <v>4.0589500000000003</v>
      </c>
      <c r="F855" s="2">
        <f t="shared" si="105"/>
        <v>4.0253100000000002</v>
      </c>
      <c r="G855" s="2">
        <f t="shared" si="99"/>
        <v>4.0324480000000005</v>
      </c>
      <c r="H855" s="2">
        <f t="shared" si="103"/>
        <v>3.9213905000000024</v>
      </c>
      <c r="I855" s="2">
        <f t="array" ref="I855">SUMPRODUCT(B839:B858, (ROW(B839:B858)-ROW(B839)+1)) / (20*21/2)</f>
        <v>4.0613599999999996</v>
      </c>
      <c r="J855" s="2">
        <f t="shared" si="106"/>
        <v>4.0304960408719506</v>
      </c>
      <c r="K855" s="2">
        <f t="shared" si="100"/>
        <v>3.9971232144274431</v>
      </c>
    </row>
    <row r="856" spans="1:11" ht="13.5" x14ac:dyDescent="0.25">
      <c r="A856" s="4">
        <v>43249</v>
      </c>
      <c r="B856" s="2">
        <v>4.0754999999999999</v>
      </c>
      <c r="C856" s="2">
        <f t="shared" si="101"/>
        <v>9.800000000000253E-3</v>
      </c>
      <c r="D856" s="2">
        <f t="shared" si="102"/>
        <v>4.0462599999999993</v>
      </c>
      <c r="E856" s="2">
        <f t="shared" si="104"/>
        <v>4.0589499999999994</v>
      </c>
      <c r="F856" s="2">
        <f t="shared" si="105"/>
        <v>4.0331250000000001</v>
      </c>
      <c r="G856" s="2">
        <f t="shared" si="99"/>
        <v>4.0364960000000005</v>
      </c>
      <c r="H856" s="2">
        <f t="shared" si="103"/>
        <v>3.9215730000000026</v>
      </c>
      <c r="I856" s="2">
        <f t="array" ref="I856">SUMPRODUCT(B840:B859, (ROW(B840:B859)-ROW(B840)+1)) / (20*21/2)</f>
        <v>4.0636785714285715</v>
      </c>
      <c r="J856" s="2">
        <f t="shared" si="106"/>
        <v>4.0347821322174795</v>
      </c>
      <c r="K856" s="2">
        <f t="shared" si="100"/>
        <v>4.0001968138616615</v>
      </c>
    </row>
    <row r="857" spans="1:11" ht="13.5" x14ac:dyDescent="0.25">
      <c r="A857" s="4">
        <v>43250</v>
      </c>
      <c r="B857" s="2">
        <v>4.0754999999999999</v>
      </c>
      <c r="C857" s="2">
        <f t="shared" si="101"/>
        <v>0</v>
      </c>
      <c r="D857" s="2">
        <f t="shared" si="102"/>
        <v>4.056</v>
      </c>
      <c r="E857" s="2">
        <f t="shared" si="104"/>
        <v>4.0569999999999995</v>
      </c>
      <c r="F857" s="2">
        <f t="shared" si="105"/>
        <v>4.0414050000000001</v>
      </c>
      <c r="G857" s="2">
        <f t="shared" si="99"/>
        <v>4.0383320000000005</v>
      </c>
      <c r="H857" s="2">
        <f t="shared" si="103"/>
        <v>3.9221240000000028</v>
      </c>
      <c r="I857" s="2">
        <f t="array" ref="I857">SUMPRODUCT(B841:B860, (ROW(B841:B860)-ROW(B841)+1)) / (20*21/2)</f>
        <v>4.0683699999999998</v>
      </c>
      <c r="J857" s="2">
        <f t="shared" si="106"/>
        <v>4.0386600243872435</v>
      </c>
      <c r="K857" s="2">
        <f t="shared" si="100"/>
        <v>4.0031498799847336</v>
      </c>
    </row>
    <row r="858" spans="1:11" ht="13.5" x14ac:dyDescent="0.25">
      <c r="A858" s="4">
        <v>43251</v>
      </c>
      <c r="B858" s="2">
        <v>4.0949999999999998</v>
      </c>
      <c r="C858" s="2">
        <f t="shared" si="101"/>
        <v>1.9499999999999851E-2</v>
      </c>
      <c r="D858" s="2">
        <f t="shared" si="102"/>
        <v>4.0715999999999992</v>
      </c>
      <c r="E858" s="2">
        <f t="shared" si="104"/>
        <v>4.061869999999999</v>
      </c>
      <c r="F858" s="2">
        <f t="shared" si="105"/>
        <v>4.0511549999999996</v>
      </c>
      <c r="G858" s="2">
        <f t="shared" si="99"/>
        <v>4.0394520000000007</v>
      </c>
      <c r="H858" s="2">
        <f t="shared" si="103"/>
        <v>3.922772500000002</v>
      </c>
      <c r="I858" s="2">
        <f t="array" ref="I858">SUMPRODUCT(B842:B861, (ROW(B842:B861)-ROW(B842)+1)) / (20*21/2)</f>
        <v>4.0715709523809531</v>
      </c>
      <c r="J858" s="2">
        <f t="shared" si="106"/>
        <v>4.0440257363503633</v>
      </c>
      <c r="K858" s="2">
        <f t="shared" si="100"/>
        <v>4.0067518454755282</v>
      </c>
    </row>
    <row r="859" spans="1:11" ht="13.5" x14ac:dyDescent="0.25">
      <c r="A859" s="4">
        <v>43252</v>
      </c>
      <c r="B859" s="2">
        <v>4.0754999999999999</v>
      </c>
      <c r="C859" s="2">
        <f t="shared" si="101"/>
        <v>-1.9499999999999851E-2</v>
      </c>
      <c r="D859" s="2">
        <f t="shared" si="102"/>
        <v>4.0774400000000002</v>
      </c>
      <c r="E859" s="2">
        <f t="shared" si="104"/>
        <v>4.0647899999999995</v>
      </c>
      <c r="F859" s="2">
        <f t="shared" si="105"/>
        <v>4.0555400000000006</v>
      </c>
      <c r="G859" s="2">
        <f t="shared" si="99"/>
        <v>4.0377840000000003</v>
      </c>
      <c r="H859" s="2">
        <f t="shared" si="103"/>
        <v>3.923001000000002</v>
      </c>
      <c r="I859" s="2">
        <f t="array" ref="I859">SUMPRODUCT(B843:B862, (ROW(B843:B862)-ROW(B843)+1)) / (20*21/2)</f>
        <v>4.0733376190476189</v>
      </c>
      <c r="J859" s="2">
        <f t="shared" si="106"/>
        <v>4.0470232852693764</v>
      </c>
      <c r="K859" s="2">
        <f t="shared" si="100"/>
        <v>4.0094478515353114</v>
      </c>
    </row>
    <row r="860" spans="1:11" ht="13.5" x14ac:dyDescent="0.25">
      <c r="A860" s="4">
        <v>43255</v>
      </c>
      <c r="B860" s="2">
        <v>4.1048</v>
      </c>
      <c r="C860" s="2">
        <f t="shared" si="101"/>
        <v>2.9300000000000104E-2</v>
      </c>
      <c r="D860" s="2">
        <f t="shared" si="102"/>
        <v>4.0852599999999999</v>
      </c>
      <c r="E860" s="2">
        <f t="shared" si="104"/>
        <v>4.0706399999999991</v>
      </c>
      <c r="F860" s="2">
        <f t="shared" si="105"/>
        <v>4.0613900000000012</v>
      </c>
      <c r="G860" s="2">
        <f t="shared" si="99"/>
        <v>4.0343040000000006</v>
      </c>
      <c r="H860" s="2">
        <f t="shared" si="103"/>
        <v>3.9239290000000024</v>
      </c>
      <c r="I860" s="2">
        <f t="array" ref="I860">SUMPRODUCT(B844:B863, (ROW(B844:B863)-ROW(B844)+1)) / (20*21/2)</f>
        <v>4.0732376190476192</v>
      </c>
      <c r="J860" s="2">
        <f t="shared" si="106"/>
        <v>4.0525258295294355</v>
      </c>
      <c r="K860" s="2">
        <f t="shared" si="100"/>
        <v>4.013187151475103</v>
      </c>
    </row>
    <row r="861" spans="1:11" ht="13.5" x14ac:dyDescent="0.25">
      <c r="A861" s="4">
        <v>43256</v>
      </c>
      <c r="B861" s="2">
        <v>4.0949999999999998</v>
      </c>
      <c r="C861" s="2">
        <f t="shared" si="101"/>
        <v>-9.800000000000253E-3</v>
      </c>
      <c r="D861" s="2">
        <f t="shared" si="102"/>
        <v>4.0891599999999997</v>
      </c>
      <c r="E861" s="2">
        <f t="shared" si="104"/>
        <v>4.067709999999999</v>
      </c>
      <c r="F861" s="2">
        <f t="shared" si="105"/>
        <v>4.0667499999999999</v>
      </c>
      <c r="G861" s="2">
        <f t="shared" si="99"/>
        <v>4.0326560000000002</v>
      </c>
      <c r="H861" s="2">
        <f t="shared" si="103"/>
        <v>3.9242550000000023</v>
      </c>
      <c r="I861" s="2">
        <f t="array" ref="I861">SUMPRODUCT(B845:B864, (ROW(B845:B864)-ROW(B845)+1)) / (20*21/2)</f>
        <v>4.0739785714285714</v>
      </c>
      <c r="J861" s="2">
        <f t="shared" si="106"/>
        <v>4.0565709886218704</v>
      </c>
      <c r="K861" s="2">
        <f t="shared" si="100"/>
        <v>4.0163954984760792</v>
      </c>
    </row>
    <row r="862" spans="1:11" ht="13.5" x14ac:dyDescent="0.25">
      <c r="A862" s="4">
        <v>43257</v>
      </c>
      <c r="B862" s="2">
        <v>4.0853000000000002</v>
      </c>
      <c r="C862" s="2">
        <f t="shared" si="101"/>
        <v>-9.6999999999995978E-3</v>
      </c>
      <c r="D862" s="2">
        <f t="shared" si="102"/>
        <v>4.0911200000000001</v>
      </c>
      <c r="E862" s="2">
        <f t="shared" si="104"/>
        <v>4.0735599999999987</v>
      </c>
      <c r="F862" s="2">
        <f t="shared" si="105"/>
        <v>4.0667500000000008</v>
      </c>
      <c r="G862" s="2">
        <f t="shared" si="99"/>
        <v>4.0302620000000005</v>
      </c>
      <c r="H862" s="2">
        <f t="shared" si="103"/>
        <v>3.925085500000002</v>
      </c>
      <c r="I862" s="2">
        <f t="array" ref="I862">SUMPRODUCT(B846:B865, (ROW(B846:B865)-ROW(B846)+1)) / (20*21/2)</f>
        <v>4.0736471428571424</v>
      </c>
      <c r="J862" s="2">
        <f t="shared" si="106"/>
        <v>4.0593070849435966</v>
      </c>
      <c r="K862" s="2">
        <f t="shared" si="100"/>
        <v>4.0190976357907431</v>
      </c>
    </row>
    <row r="863" spans="1:11" ht="13.5" x14ac:dyDescent="0.25">
      <c r="A863" s="4">
        <v>43258</v>
      </c>
      <c r="B863" s="2">
        <v>4.0656999999999996</v>
      </c>
      <c r="C863" s="2">
        <f t="shared" si="101"/>
        <v>-1.9600000000000506E-2</v>
      </c>
      <c r="D863" s="2">
        <f t="shared" si="102"/>
        <v>4.0852599999999999</v>
      </c>
      <c r="E863" s="2">
        <f t="shared" si="104"/>
        <v>4.0784299999999991</v>
      </c>
      <c r="F863" s="2">
        <f t="shared" si="105"/>
        <v>4.0677199999999996</v>
      </c>
      <c r="G863" s="2">
        <f t="shared" si="99"/>
        <v>4.026554</v>
      </c>
      <c r="H863" s="2">
        <f t="shared" si="103"/>
        <v>3.9252650000000022</v>
      </c>
      <c r="I863" s="2">
        <f t="array" ref="I863">SUMPRODUCT(B847:B866, (ROW(B847:B866)-ROW(B847)+1)) / (20*21/2)</f>
        <v>4.0722995238095239</v>
      </c>
      <c r="J863" s="2">
        <f t="shared" si="106"/>
        <v>4.0599159339965878</v>
      </c>
      <c r="K863" s="2">
        <f t="shared" si="100"/>
        <v>4.0209251794852232</v>
      </c>
    </row>
    <row r="864" spans="1:11" ht="13.5" x14ac:dyDescent="0.25">
      <c r="A864" s="4">
        <v>43259</v>
      </c>
      <c r="B864" s="2">
        <v>4.0754999999999999</v>
      </c>
      <c r="C864" s="2">
        <f t="shared" si="101"/>
        <v>9.800000000000253E-3</v>
      </c>
      <c r="D864" s="2">
        <f t="shared" si="102"/>
        <v>4.0852599999999999</v>
      </c>
      <c r="E864" s="2">
        <f t="shared" si="104"/>
        <v>4.0813499999999996</v>
      </c>
      <c r="F864" s="2">
        <f t="shared" si="105"/>
        <v>4.0691800000000002</v>
      </c>
      <c r="G864" s="2">
        <f t="shared" si="99"/>
        <v>4.0248860000000004</v>
      </c>
      <c r="H864" s="2">
        <f t="shared" si="103"/>
        <v>3.9254935000000022</v>
      </c>
      <c r="I864" s="2">
        <f t="array" ref="I864">SUMPRODUCT(B848:B867, (ROW(B848:B867)-ROW(B848)+1)) / (20*21/2)</f>
        <v>4.0710447619047612</v>
      </c>
      <c r="J864" s="2">
        <f t="shared" si="106"/>
        <v>4.0614001307588179</v>
      </c>
      <c r="K864" s="2">
        <f t="shared" si="100"/>
        <v>4.0230653685250184</v>
      </c>
    </row>
    <row r="865" spans="1:11" ht="13.5" x14ac:dyDescent="0.25">
      <c r="A865" s="4">
        <v>43262</v>
      </c>
      <c r="B865" s="2">
        <v>4.0656999999999996</v>
      </c>
      <c r="C865" s="2">
        <f t="shared" si="101"/>
        <v>-9.800000000000253E-3</v>
      </c>
      <c r="D865" s="2">
        <f t="shared" si="102"/>
        <v>4.0774400000000002</v>
      </c>
      <c r="E865" s="2">
        <f t="shared" si="104"/>
        <v>4.0813499999999996</v>
      </c>
      <c r="F865" s="2">
        <f t="shared" si="105"/>
        <v>4.0701499999999999</v>
      </c>
      <c r="G865" s="2">
        <f t="shared" si="99"/>
        <v>4.02339</v>
      </c>
      <c r="H865" s="2">
        <f t="shared" si="103"/>
        <v>3.925673000000002</v>
      </c>
      <c r="I865" s="2">
        <f t="array" ref="I865">SUMPRODUCT(B849:B868, (ROW(B849:B868)-ROW(B849)+1)) / (20*21/2)</f>
        <v>4.0690519047619045</v>
      </c>
      <c r="J865" s="2">
        <f t="shared" si="106"/>
        <v>4.0618096421151213</v>
      </c>
      <c r="K865" s="2">
        <f t="shared" si="100"/>
        <v>4.0247373148573704</v>
      </c>
    </row>
    <row r="866" spans="1:11" ht="13.5" x14ac:dyDescent="0.25">
      <c r="A866" s="4">
        <v>43263</v>
      </c>
      <c r="B866" s="2">
        <v>4.056</v>
      </c>
      <c r="C866" s="2">
        <f t="shared" si="101"/>
        <v>-9.6999999999995978E-3</v>
      </c>
      <c r="D866" s="2">
        <f t="shared" si="102"/>
        <v>4.0696400000000006</v>
      </c>
      <c r="E866" s="2">
        <f t="shared" si="104"/>
        <v>4.0793999999999997</v>
      </c>
      <c r="F866" s="2">
        <f t="shared" si="105"/>
        <v>4.0691749999999995</v>
      </c>
      <c r="G866" s="2">
        <f t="shared" si="99"/>
        <v>4.0215160000000001</v>
      </c>
      <c r="H866" s="2">
        <f t="shared" si="103"/>
        <v>3.9258040000000016</v>
      </c>
      <c r="I866" s="2">
        <f t="array" ref="I866">SUMPRODUCT(B850:B869, (ROW(B850:B869)-ROW(B850)+1)) / (20*21/2)</f>
        <v>4.0661257142857146</v>
      </c>
      <c r="J866" s="2">
        <f t="shared" si="106"/>
        <v>4.061256342866062</v>
      </c>
      <c r="K866" s="2">
        <f t="shared" si="100"/>
        <v>4.0259633025100232</v>
      </c>
    </row>
    <row r="867" spans="1:11" ht="13.5" x14ac:dyDescent="0.25">
      <c r="A867" s="4">
        <v>43264</v>
      </c>
      <c r="B867" s="2">
        <v>4.056</v>
      </c>
      <c r="C867" s="2">
        <f t="shared" si="101"/>
        <v>0</v>
      </c>
      <c r="D867" s="2">
        <f t="shared" si="102"/>
        <v>4.0637799999999995</v>
      </c>
      <c r="E867" s="2">
        <f t="shared" si="104"/>
        <v>4.0774499999999998</v>
      </c>
      <c r="F867" s="2">
        <f t="shared" si="105"/>
        <v>4.0672249999999988</v>
      </c>
      <c r="G867" s="2">
        <f t="shared" si="99"/>
        <v>4.019088</v>
      </c>
      <c r="H867" s="2">
        <f t="shared" si="103"/>
        <v>3.9259350000000013</v>
      </c>
      <c r="I867" s="2">
        <f t="array" ref="I867">SUMPRODUCT(B851:B870, (ROW(B851:B870)-ROW(B851)+1)) / (20*21/2)</f>
        <v>4.0641795238095231</v>
      </c>
      <c r="J867" s="2">
        <f t="shared" si="106"/>
        <v>4.0607557387835795</v>
      </c>
      <c r="K867" s="2">
        <f t="shared" si="100"/>
        <v>4.027141212215513</v>
      </c>
    </row>
    <row r="868" spans="1:11" ht="13.5" x14ac:dyDescent="0.25">
      <c r="A868" s="4">
        <v>43265</v>
      </c>
      <c r="B868" s="2">
        <v>4.0462999999999996</v>
      </c>
      <c r="C868" s="2">
        <f t="shared" si="101"/>
        <v>-9.700000000000486E-3</v>
      </c>
      <c r="D868" s="2">
        <f t="shared" si="102"/>
        <v>4.0598999999999998</v>
      </c>
      <c r="E868" s="2">
        <f t="shared" si="104"/>
        <v>4.0725799999999994</v>
      </c>
      <c r="F868" s="2">
        <f t="shared" si="105"/>
        <v>4.0672249999999988</v>
      </c>
      <c r="G868" s="2">
        <f t="shared" si="99"/>
        <v>4.0172040000000013</v>
      </c>
      <c r="H868" s="2">
        <f t="shared" si="103"/>
        <v>3.9258790000000015</v>
      </c>
      <c r="I868" s="2">
        <f t="array" ref="I868">SUMPRODUCT(B852:B871, (ROW(B852:B871)-ROW(B852)+1)) / (20*21/2)</f>
        <v>4.0622333333333334</v>
      </c>
      <c r="J868" s="2">
        <f t="shared" si="106"/>
        <v>4.0593790017565716</v>
      </c>
      <c r="K868" s="2">
        <f t="shared" si="100"/>
        <v>4.0278925372266698</v>
      </c>
    </row>
    <row r="869" spans="1:11" ht="13.5" x14ac:dyDescent="0.25">
      <c r="A869" s="4">
        <v>43269</v>
      </c>
      <c r="B869" s="2">
        <v>4.0365000000000002</v>
      </c>
      <c r="C869" s="2">
        <f t="shared" si="101"/>
        <v>-9.7999999999993648E-3</v>
      </c>
      <c r="D869" s="2">
        <f t="shared" si="102"/>
        <v>4.0521000000000003</v>
      </c>
      <c r="E869" s="2">
        <f t="shared" si="104"/>
        <v>4.0686800000000005</v>
      </c>
      <c r="F869" s="2">
        <f t="shared" si="105"/>
        <v>4.0667349999999995</v>
      </c>
      <c r="G869" s="2">
        <f t="shared" si="99"/>
        <v>4.0167840000000004</v>
      </c>
      <c r="H869" s="2">
        <f t="shared" si="103"/>
        <v>3.9262350000000015</v>
      </c>
      <c r="I869" s="2">
        <f t="array" ref="I869">SUMPRODUCT(B853:B872, (ROW(B853:B872)-ROW(B853)+1)) / (20*21/2)</f>
        <v>4.0578680952380948</v>
      </c>
      <c r="J869" s="2">
        <f t="shared" si="106"/>
        <v>4.0572000492083271</v>
      </c>
      <c r="K869" s="2">
        <f t="shared" si="100"/>
        <v>4.0282300847864079</v>
      </c>
    </row>
    <row r="870" spans="1:11" ht="13.5" x14ac:dyDescent="0.25">
      <c r="A870" s="4">
        <v>43270</v>
      </c>
      <c r="B870" s="2">
        <v>4.0462999999999996</v>
      </c>
      <c r="C870" s="2">
        <f t="shared" si="101"/>
        <v>9.7999999999993648E-3</v>
      </c>
      <c r="D870" s="2">
        <f t="shared" si="102"/>
        <v>4.0482199999999997</v>
      </c>
      <c r="E870" s="2">
        <f t="shared" si="104"/>
        <v>4.0628300000000008</v>
      </c>
      <c r="F870" s="2">
        <f t="shared" si="105"/>
        <v>4.0667349999999995</v>
      </c>
      <c r="G870" s="2">
        <f t="shared" si="99"/>
        <v>4.0158220000000009</v>
      </c>
      <c r="H870" s="2">
        <f t="shared" si="103"/>
        <v>3.9267785000000019</v>
      </c>
      <c r="I870" s="2">
        <f t="array" ref="I870">SUMPRODUCT(B854:B873, (ROW(B854:B873)-ROW(B854)+1)) / (20*21/2)</f>
        <v>4.0563400000000005</v>
      </c>
      <c r="J870" s="2">
        <f t="shared" si="106"/>
        <v>4.0561619492837249</v>
      </c>
      <c r="K870" s="2">
        <f t="shared" si="100"/>
        <v>4.0289387089124311</v>
      </c>
    </row>
    <row r="871" spans="1:11" ht="13.5" x14ac:dyDescent="0.25">
      <c r="A871" s="4">
        <v>43271</v>
      </c>
      <c r="B871" s="2">
        <v>4.0462999999999996</v>
      </c>
      <c r="C871" s="2">
        <f t="shared" si="101"/>
        <v>0</v>
      </c>
      <c r="D871" s="2">
        <f t="shared" si="102"/>
        <v>4.0462799999999994</v>
      </c>
      <c r="E871" s="2">
        <f t="shared" si="104"/>
        <v>4.0579600000000005</v>
      </c>
      <c r="F871" s="2">
        <f t="shared" si="105"/>
        <v>4.0628349999999998</v>
      </c>
      <c r="G871" s="2">
        <f t="shared" si="99"/>
        <v>4.0148600000000005</v>
      </c>
      <c r="H871" s="2">
        <f t="shared" si="103"/>
        <v>3.9268610000000019</v>
      </c>
      <c r="I871" s="2">
        <f t="array" ref="I871">SUMPRODUCT(B855:B874, (ROW(B855:B874)-ROW(B855)+1)) / (20*21/2)</f>
        <v>4.0555961904761899</v>
      </c>
      <c r="J871" s="2">
        <f t="shared" si="106"/>
        <v>4.0552227160186085</v>
      </c>
      <c r="K871" s="2">
        <f t="shared" si="100"/>
        <v>4.0296195438570415</v>
      </c>
    </row>
    <row r="872" spans="1:11" ht="13.5" x14ac:dyDescent="0.25">
      <c r="A872" s="4">
        <v>43272</v>
      </c>
      <c r="B872" s="2">
        <v>4.0170000000000003</v>
      </c>
      <c r="C872" s="2">
        <f t="shared" si="101"/>
        <v>-2.9299999999999216E-2</v>
      </c>
      <c r="D872" s="2">
        <f t="shared" si="102"/>
        <v>4.038479999999999</v>
      </c>
      <c r="E872" s="2">
        <f t="shared" si="104"/>
        <v>4.0511300000000006</v>
      </c>
      <c r="F872" s="2">
        <f t="shared" si="105"/>
        <v>4.0623449999999988</v>
      </c>
      <c r="G872" s="2">
        <f t="shared" si="99"/>
        <v>4.0147880000000002</v>
      </c>
      <c r="H872" s="2">
        <f t="shared" si="103"/>
        <v>3.9268890000000023</v>
      </c>
      <c r="I872" s="2">
        <f t="array" ref="I872">SUMPRODUCT(B856:B875, (ROW(B856:B875)-ROW(B856)+1)) / (20*21/2)</f>
        <v>4.0585204761904761</v>
      </c>
      <c r="J872" s="2">
        <f t="shared" si="106"/>
        <v>4.05158245735017</v>
      </c>
      <c r="K872" s="2">
        <f t="shared" si="100"/>
        <v>4.0291246597842161</v>
      </c>
    </row>
    <row r="873" spans="1:11" ht="13.5" x14ac:dyDescent="0.25">
      <c r="A873" s="4">
        <v>43273</v>
      </c>
      <c r="B873" s="2">
        <v>4.0462999999999996</v>
      </c>
      <c r="C873" s="2">
        <f t="shared" si="101"/>
        <v>2.9299999999999216E-2</v>
      </c>
      <c r="D873" s="2">
        <f t="shared" si="102"/>
        <v>4.038479999999999</v>
      </c>
      <c r="E873" s="2">
        <f t="shared" si="104"/>
        <v>4.0491900000000003</v>
      </c>
      <c r="F873" s="2">
        <f t="shared" si="105"/>
        <v>4.0638099999999993</v>
      </c>
      <c r="G873" s="2">
        <f t="shared" si="99"/>
        <v>4.0145640000000009</v>
      </c>
      <c r="H873" s="2">
        <f t="shared" si="103"/>
        <v>3.9272940000000021</v>
      </c>
      <c r="I873" s="2">
        <f t="array" ref="I873">SUMPRODUCT(B857:B876, (ROW(B857:B876)-ROW(B857)+1)) / (20*21/2)</f>
        <v>4.0613052380952377</v>
      </c>
      <c r="J873" s="2">
        <f t="shared" si="106"/>
        <v>4.0510793661739637</v>
      </c>
      <c r="K873" s="2">
        <f t="shared" si="100"/>
        <v>4.0297982025377763</v>
      </c>
    </row>
    <row r="874" spans="1:11" ht="13.5" x14ac:dyDescent="0.25">
      <c r="A874" s="4">
        <v>43276</v>
      </c>
      <c r="B874" s="2">
        <v>4.056</v>
      </c>
      <c r="C874" s="2">
        <f t="shared" si="101"/>
        <v>9.700000000000486E-3</v>
      </c>
      <c r="D874" s="2">
        <f t="shared" si="102"/>
        <v>4.0423799999999996</v>
      </c>
      <c r="E874" s="2">
        <f t="shared" si="104"/>
        <v>4.0472400000000004</v>
      </c>
      <c r="F874" s="2">
        <f t="shared" si="105"/>
        <v>4.0642949999999995</v>
      </c>
      <c r="G874" s="2">
        <f t="shared" si="99"/>
        <v>4.0145340000000012</v>
      </c>
      <c r="H874" s="2">
        <f t="shared" si="103"/>
        <v>3.9277475000000028</v>
      </c>
      <c r="I874" s="2">
        <f t="array" ref="I874">SUMPRODUCT(B858:B877, (ROW(B858:B877)-ROW(B858)+1)) / (20*21/2)</f>
        <v>4.0621400000000003</v>
      </c>
      <c r="J874" s="2">
        <f t="shared" si="106"/>
        <v>4.05154799796692</v>
      </c>
      <c r="K874" s="2">
        <f t="shared" si="100"/>
        <v>4.030825724006883</v>
      </c>
    </row>
    <row r="875" spans="1:11" ht="13.5" x14ac:dyDescent="0.25">
      <c r="A875" s="4">
        <v>43277</v>
      </c>
      <c r="B875" s="2">
        <v>4.0949999999999998</v>
      </c>
      <c r="C875" s="2">
        <f t="shared" si="101"/>
        <v>3.8999999999999702E-2</v>
      </c>
      <c r="D875" s="2">
        <f t="shared" si="102"/>
        <v>4.0521200000000004</v>
      </c>
      <c r="E875" s="2">
        <f t="shared" si="104"/>
        <v>4.0501699999999996</v>
      </c>
      <c r="F875" s="2">
        <f t="shared" si="105"/>
        <v>4.0657599999999992</v>
      </c>
      <c r="G875" s="2">
        <f t="shared" si="99"/>
        <v>4.0152840000000012</v>
      </c>
      <c r="H875" s="2">
        <f t="shared" si="103"/>
        <v>3.9285345000000031</v>
      </c>
      <c r="I875" s="2">
        <f t="array" ref="I875">SUMPRODUCT(B859:B878, (ROW(B859:B878)-ROW(B859)+1)) / (20*21/2)</f>
        <v>4.0601938095238088</v>
      </c>
      <c r="J875" s="2">
        <f t="shared" si="106"/>
        <v>4.0556862838748327</v>
      </c>
      <c r="K875" s="2">
        <f t="shared" si="100"/>
        <v>4.0333423622811226</v>
      </c>
    </row>
    <row r="876" spans="1:11" ht="13.5" x14ac:dyDescent="0.25">
      <c r="A876" s="4">
        <v>43278</v>
      </c>
      <c r="B876" s="2">
        <v>4.0949999999999998</v>
      </c>
      <c r="C876" s="2">
        <f t="shared" si="101"/>
        <v>0</v>
      </c>
      <c r="D876" s="2">
        <f t="shared" si="102"/>
        <v>4.0618599999999994</v>
      </c>
      <c r="E876" s="2">
        <f t="shared" si="104"/>
        <v>4.0540699999999994</v>
      </c>
      <c r="F876" s="2">
        <f t="shared" si="105"/>
        <v>4.0667349999999995</v>
      </c>
      <c r="G876" s="2">
        <f t="shared" si="99"/>
        <v>4.0160340000000012</v>
      </c>
      <c r="H876" s="2">
        <f t="shared" si="103"/>
        <v>3.9294600000000033</v>
      </c>
      <c r="I876" s="2">
        <f t="array" ref="I876">SUMPRODUCT(B860:B879, (ROW(B860:B879)-ROW(B860)+1)) / (20*21/2)</f>
        <v>4.0584795238095239</v>
      </c>
      <c r="J876" s="2">
        <f t="shared" si="106"/>
        <v>4.0594304473153251</v>
      </c>
      <c r="K876" s="2">
        <f t="shared" si="100"/>
        <v>4.0357603088583334</v>
      </c>
    </row>
    <row r="877" spans="1:11" ht="13.5" x14ac:dyDescent="0.25">
      <c r="A877" s="4">
        <v>43279</v>
      </c>
      <c r="B877" s="2">
        <v>4.0754999999999999</v>
      </c>
      <c r="C877" s="2">
        <f t="shared" si="101"/>
        <v>-1.9499999999999851E-2</v>
      </c>
      <c r="D877" s="2">
        <f t="shared" si="102"/>
        <v>4.0735599999999987</v>
      </c>
      <c r="E877" s="2">
        <f t="shared" si="104"/>
        <v>4.0560199999999993</v>
      </c>
      <c r="F877" s="2">
        <f t="shared" si="105"/>
        <v>4.0667349999999995</v>
      </c>
      <c r="G877" s="2">
        <f t="shared" si="99"/>
        <v>4.0182380000000011</v>
      </c>
      <c r="H877" s="2">
        <f t="shared" si="103"/>
        <v>3.9304720000000031</v>
      </c>
      <c r="I877" s="2">
        <f t="array" ref="I877">SUMPRODUCT(B861:B880, (ROW(B861:B880)-ROW(B861)+1)) / (20*21/2)</f>
        <v>4.0578280952380945</v>
      </c>
      <c r="J877" s="2">
        <f t="shared" si="106"/>
        <v>4.060960880904342</v>
      </c>
      <c r="K877" s="2">
        <f t="shared" si="100"/>
        <v>4.037318728118791</v>
      </c>
    </row>
    <row r="878" spans="1:11" ht="13.5" x14ac:dyDescent="0.25">
      <c r="A878" s="4">
        <v>43280</v>
      </c>
      <c r="B878" s="2">
        <v>4.0462999999999996</v>
      </c>
      <c r="C878" s="2">
        <f t="shared" si="101"/>
        <v>-2.9200000000000337E-2</v>
      </c>
      <c r="D878" s="2">
        <f t="shared" si="102"/>
        <v>4.0735599999999996</v>
      </c>
      <c r="E878" s="2">
        <f t="shared" si="104"/>
        <v>4.0560199999999993</v>
      </c>
      <c r="F878" s="2">
        <f t="shared" si="105"/>
        <v>4.0643000000000011</v>
      </c>
      <c r="G878" s="2">
        <f t="shared" si="99"/>
        <v>4.019858000000001</v>
      </c>
      <c r="H878" s="2">
        <f t="shared" si="103"/>
        <v>3.9309235000000022</v>
      </c>
      <c r="I878" s="2">
        <f t="array" ref="I878">SUMPRODUCT(B862:B881, (ROW(B862:B881)-ROW(B862)+1)) / (20*21/2)</f>
        <v>4.0546280952380949</v>
      </c>
      <c r="J878" s="2">
        <f t="shared" si="106"/>
        <v>4.0595646065324997</v>
      </c>
      <c r="K878" s="2">
        <f t="shared" si="100"/>
        <v>4.0376709348592303</v>
      </c>
    </row>
    <row r="879" spans="1:11" ht="13.5" x14ac:dyDescent="0.25">
      <c r="A879" s="4">
        <v>43283</v>
      </c>
      <c r="B879" s="2">
        <v>4.0462999999999996</v>
      </c>
      <c r="C879" s="2">
        <f t="shared" si="101"/>
        <v>0</v>
      </c>
      <c r="D879" s="2">
        <f t="shared" si="102"/>
        <v>4.0716199999999994</v>
      </c>
      <c r="E879" s="2">
        <f t="shared" si="104"/>
        <v>4.0570000000000004</v>
      </c>
      <c r="F879" s="2">
        <f t="shared" si="105"/>
        <v>4.0628400000000013</v>
      </c>
      <c r="G879" s="2">
        <f t="shared" si="99"/>
        <v>4.0251680000000007</v>
      </c>
      <c r="H879" s="2">
        <f t="shared" si="103"/>
        <v>3.931328500000002</v>
      </c>
      <c r="I879" s="2">
        <f t="array" ref="I879">SUMPRODUCT(B863:B882, (ROW(B863:B882)-ROW(B863)+1)) / (20*21/2)</f>
        <v>4.0536099999999999</v>
      </c>
      <c r="J879" s="2">
        <f t="shared" si="106"/>
        <v>4.0583013106722614</v>
      </c>
      <c r="K879" s="2">
        <f t="shared" si="100"/>
        <v>4.0380093295706336</v>
      </c>
    </row>
    <row r="880" spans="1:11" ht="13.5" x14ac:dyDescent="0.25">
      <c r="A880" s="4">
        <v>43284</v>
      </c>
      <c r="B880" s="2">
        <v>4.056</v>
      </c>
      <c r="C880" s="2">
        <f t="shared" si="101"/>
        <v>9.700000000000486E-3</v>
      </c>
      <c r="D880" s="2">
        <f t="shared" si="102"/>
        <v>4.0638199999999998</v>
      </c>
      <c r="E880" s="2">
        <f t="shared" si="104"/>
        <v>4.0579700000000001</v>
      </c>
      <c r="F880" s="2">
        <f t="shared" si="105"/>
        <v>4.0604000000000013</v>
      </c>
      <c r="G880" s="2">
        <f t="shared" si="99"/>
        <v>4.0288260000000014</v>
      </c>
      <c r="H880" s="2">
        <f t="shared" si="103"/>
        <v>3.9322430000000019</v>
      </c>
      <c r="I880" s="2">
        <f t="array" ref="I880">SUMPRODUCT(B864:B883, (ROW(B864:B883)-ROW(B864)+1)) / (20*21/2)</f>
        <v>4.0574157142857139</v>
      </c>
      <c r="J880" s="2">
        <f t="shared" si="106"/>
        <v>4.0580821382272845</v>
      </c>
      <c r="K880" s="2">
        <f t="shared" si="100"/>
        <v>4.0387148460580597</v>
      </c>
    </row>
    <row r="881" spans="1:11" ht="13.5" x14ac:dyDescent="0.25">
      <c r="A881" s="4">
        <v>43285</v>
      </c>
      <c r="B881" s="2">
        <v>4.0267999999999997</v>
      </c>
      <c r="C881" s="2">
        <f t="shared" si="101"/>
        <v>-2.9200000000000337E-2</v>
      </c>
      <c r="D881" s="2">
        <f t="shared" si="102"/>
        <v>4.0501800000000001</v>
      </c>
      <c r="E881" s="2">
        <f t="shared" si="104"/>
        <v>4.0560199999999993</v>
      </c>
      <c r="F881" s="2">
        <f t="shared" si="105"/>
        <v>4.0569900000000008</v>
      </c>
      <c r="G881" s="2">
        <f t="shared" si="99"/>
        <v>4.0335600000000014</v>
      </c>
      <c r="H881" s="2">
        <f t="shared" si="103"/>
        <v>3.9325505000000023</v>
      </c>
      <c r="I881" s="2">
        <f t="array" ref="I881">SUMPRODUCT(B865:B884, (ROW(B865:B884)-ROW(B865)+1)) / (20*21/2)</f>
        <v>4.0555104761904754</v>
      </c>
      <c r="J881" s="2">
        <f t="shared" si="106"/>
        <v>4.0551028869675436</v>
      </c>
      <c r="K881" s="2">
        <f t="shared" si="100"/>
        <v>4.0382475971930374</v>
      </c>
    </row>
    <row r="882" spans="1:11" ht="13.5" x14ac:dyDescent="0.25">
      <c r="A882" s="4">
        <v>43286</v>
      </c>
      <c r="B882" s="2">
        <v>4.0462999999999996</v>
      </c>
      <c r="C882" s="2">
        <f t="shared" si="101"/>
        <v>1.9499999999999851E-2</v>
      </c>
      <c r="D882" s="2">
        <f t="shared" si="102"/>
        <v>4.0443399999999992</v>
      </c>
      <c r="E882" s="2">
        <f t="shared" si="104"/>
        <v>4.0589499999999994</v>
      </c>
      <c r="F882" s="2">
        <f t="shared" si="105"/>
        <v>4.05504</v>
      </c>
      <c r="G882" s="2">
        <f t="shared" ref="G882:G945" si="107">AVERAGE(B833:B882)</f>
        <v>4.0373940000000008</v>
      </c>
      <c r="H882" s="2">
        <f t="shared" si="103"/>
        <v>3.9329555000000016</v>
      </c>
      <c r="I882" s="2">
        <f t="array" ref="I882">SUMPRODUCT(B866:B885, (ROW(B866:B885)-ROW(B866)+1)) / (20*21/2)</f>
        <v>4.0537909523809521</v>
      </c>
      <c r="J882" s="2">
        <f t="shared" si="106"/>
        <v>4.054264516780159</v>
      </c>
      <c r="K882" s="2">
        <f t="shared" si="100"/>
        <v>4.0385633776952714</v>
      </c>
    </row>
    <row r="883" spans="1:11" ht="13.5" x14ac:dyDescent="0.25">
      <c r="A883" s="4">
        <v>43287</v>
      </c>
      <c r="B883" s="2">
        <v>4.0949999999999998</v>
      </c>
      <c r="C883" s="2">
        <f t="shared" si="101"/>
        <v>4.8700000000000188E-2</v>
      </c>
      <c r="D883" s="2">
        <f t="shared" si="102"/>
        <v>4.0540799999999999</v>
      </c>
      <c r="E883" s="2">
        <f t="shared" si="104"/>
        <v>4.0638199999999998</v>
      </c>
      <c r="F883" s="2">
        <f t="shared" si="105"/>
        <v>4.0565049999999996</v>
      </c>
      <c r="G883" s="2">
        <f t="shared" si="107"/>
        <v>4.0409100000000011</v>
      </c>
      <c r="H883" s="2">
        <f t="shared" si="103"/>
        <v>3.9336505000000015</v>
      </c>
      <c r="I883" s="2">
        <f t="array" ref="I883">SUMPRODUCT(B867:B886, (ROW(B867:B886)-ROW(B867)+1)) / (20*21/2)</f>
        <v>4.052210476190476</v>
      </c>
      <c r="J883" s="2">
        <f t="shared" si="106"/>
        <v>4.0581440866106195</v>
      </c>
      <c r="K883" s="2">
        <f t="shared" ref="K883:K946" si="108">$K$4*B883+(1-$K$4)*K882</f>
        <v>4.0407765785699663</v>
      </c>
    </row>
    <row r="884" spans="1:11" ht="13.5" x14ac:dyDescent="0.25">
      <c r="A884" s="4">
        <v>43290</v>
      </c>
      <c r="B884" s="2">
        <v>4.0365000000000002</v>
      </c>
      <c r="C884" s="2">
        <f t="shared" si="101"/>
        <v>-5.8499999999999552E-2</v>
      </c>
      <c r="D884" s="2">
        <f t="shared" si="102"/>
        <v>4.0521199999999995</v>
      </c>
      <c r="E884" s="2">
        <f t="shared" si="104"/>
        <v>4.0618700000000008</v>
      </c>
      <c r="F884" s="2">
        <f t="shared" si="105"/>
        <v>4.0545549999999997</v>
      </c>
      <c r="G884" s="2">
        <f t="shared" si="107"/>
        <v>4.0452860000000008</v>
      </c>
      <c r="H884" s="2">
        <f t="shared" si="103"/>
        <v>3.9340065000000015</v>
      </c>
      <c r="I884" s="2">
        <f t="array" ref="I884">SUMPRODUCT(B868:B887, (ROW(B868:B887)-ROW(B868)+1)) / (20*21/2)</f>
        <v>4.0507228571428575</v>
      </c>
      <c r="J884" s="2">
        <f t="shared" si="106"/>
        <v>4.0560827450286556</v>
      </c>
      <c r="K884" s="2">
        <f t="shared" si="108"/>
        <v>4.0406088696064382</v>
      </c>
    </row>
    <row r="885" spans="1:11" ht="13.5" x14ac:dyDescent="0.25">
      <c r="A885" s="4">
        <v>43291</v>
      </c>
      <c r="B885" s="2">
        <v>4.0365000000000002</v>
      </c>
      <c r="C885" s="2">
        <f t="shared" si="101"/>
        <v>0</v>
      </c>
      <c r="D885" s="2">
        <f t="shared" si="102"/>
        <v>4.0482199999999997</v>
      </c>
      <c r="E885" s="2">
        <f t="shared" si="104"/>
        <v>4.0560200000000011</v>
      </c>
      <c r="F885" s="2">
        <f t="shared" si="105"/>
        <v>4.0530949999999999</v>
      </c>
      <c r="G885" s="2">
        <f t="shared" si="107"/>
        <v>4.0476320000000001</v>
      </c>
      <c r="H885" s="2">
        <f t="shared" si="103"/>
        <v>3.9346855000000018</v>
      </c>
      <c r="I885" s="2">
        <f t="array" ref="I885">SUMPRODUCT(B869:B888, (ROW(B869:B888)-ROW(B869)+1)) / (20*21/2)</f>
        <v>4.0493280952380948</v>
      </c>
      <c r="J885" s="2">
        <f t="shared" si="106"/>
        <v>4.0542177216925932</v>
      </c>
      <c r="K885" s="2">
        <f t="shared" si="108"/>
        <v>4.0404477374650094</v>
      </c>
    </row>
    <row r="886" spans="1:11" ht="13.5" x14ac:dyDescent="0.25">
      <c r="A886" s="4">
        <v>43292</v>
      </c>
      <c r="B886" s="2">
        <v>4.0365000000000002</v>
      </c>
      <c r="C886" s="2">
        <f t="shared" si="101"/>
        <v>0</v>
      </c>
      <c r="D886" s="2">
        <f t="shared" si="102"/>
        <v>4.05016</v>
      </c>
      <c r="E886" s="2">
        <f t="shared" si="104"/>
        <v>4.0501699999999996</v>
      </c>
      <c r="F886" s="2">
        <f t="shared" si="105"/>
        <v>4.0521200000000004</v>
      </c>
      <c r="G886" s="2">
        <f t="shared" si="107"/>
        <v>4.0499779999999994</v>
      </c>
      <c r="H886" s="2">
        <f t="shared" si="103"/>
        <v>3.9350415000000014</v>
      </c>
      <c r="I886" s="2">
        <f t="array" ref="I886">SUMPRODUCT(B870:B889, (ROW(B870:B889)-ROW(B870)+1)) / (20*21/2)</f>
        <v>4.0535514285714287</v>
      </c>
      <c r="J886" s="2">
        <f t="shared" si="106"/>
        <v>4.0525303196266318</v>
      </c>
      <c r="K886" s="2">
        <f t="shared" si="108"/>
        <v>4.0402929242310872</v>
      </c>
    </row>
    <row r="887" spans="1:11" ht="13.5" x14ac:dyDescent="0.25">
      <c r="A887" s="4">
        <v>43293</v>
      </c>
      <c r="B887" s="2">
        <v>4.0365000000000002</v>
      </c>
      <c r="C887" s="2">
        <f t="shared" si="101"/>
        <v>0</v>
      </c>
      <c r="D887" s="2">
        <f t="shared" si="102"/>
        <v>4.0481999999999996</v>
      </c>
      <c r="E887" s="2">
        <f t="shared" si="104"/>
        <v>4.0462699999999998</v>
      </c>
      <c r="F887" s="2">
        <f t="shared" si="105"/>
        <v>4.0511450000000009</v>
      </c>
      <c r="G887" s="2">
        <f t="shared" si="107"/>
        <v>4.0525099999999998</v>
      </c>
      <c r="H887" s="2">
        <f t="shared" si="103"/>
        <v>3.9353975000000014</v>
      </c>
      <c r="I887" s="2">
        <f t="array" ref="I887">SUMPRODUCT(B871:B890, (ROW(B871:B890)-ROW(B871)+1)) / (20*21/2)</f>
        <v>4.0565723809523808</v>
      </c>
      <c r="J887" s="2">
        <f t="shared" si="106"/>
        <v>4.0510036225193335</v>
      </c>
      <c r="K887" s="2">
        <f t="shared" si="108"/>
        <v>4.0401441821043775</v>
      </c>
    </row>
    <row r="888" spans="1:11" ht="13.5" x14ac:dyDescent="0.25">
      <c r="A888" s="4">
        <v>43294</v>
      </c>
      <c r="B888" s="2">
        <v>4.0365000000000002</v>
      </c>
      <c r="C888" s="2">
        <f t="shared" si="101"/>
        <v>0</v>
      </c>
      <c r="D888" s="2">
        <f t="shared" si="102"/>
        <v>4.0365000000000002</v>
      </c>
      <c r="E888" s="2">
        <f t="shared" si="104"/>
        <v>4.0452899999999996</v>
      </c>
      <c r="F888" s="2">
        <f t="shared" si="105"/>
        <v>4.0506550000000008</v>
      </c>
      <c r="G888" s="2">
        <f t="shared" si="107"/>
        <v>4.0552399999999995</v>
      </c>
      <c r="H888" s="2">
        <f t="shared" si="103"/>
        <v>3.9362145000000019</v>
      </c>
      <c r="I888" s="2">
        <f t="array" ref="I888">SUMPRODUCT(B872:B891, (ROW(B872:B891)-ROW(B872)+1)) / (20*21/2)</f>
        <v>4.0556933333333332</v>
      </c>
      <c r="J888" s="2">
        <f t="shared" si="106"/>
        <v>4.0496223251365402</v>
      </c>
      <c r="K888" s="2">
        <f t="shared" si="108"/>
        <v>4.040001273002245</v>
      </c>
    </row>
    <row r="889" spans="1:11" ht="13.5" x14ac:dyDescent="0.25">
      <c r="A889" s="4">
        <v>43297</v>
      </c>
      <c r="B889" s="2">
        <v>4.0949999999999998</v>
      </c>
      <c r="C889" s="2">
        <f t="shared" si="101"/>
        <v>5.8499999999999552E-2</v>
      </c>
      <c r="D889" s="2">
        <f t="shared" si="102"/>
        <v>4.0481999999999996</v>
      </c>
      <c r="E889" s="2">
        <f t="shared" si="104"/>
        <v>4.05016</v>
      </c>
      <c r="F889" s="2">
        <f t="shared" si="105"/>
        <v>4.0535800000000011</v>
      </c>
      <c r="G889" s="2">
        <f t="shared" si="107"/>
        <v>4.0573839999999999</v>
      </c>
      <c r="H889" s="2">
        <f t="shared" si="103"/>
        <v>3.936771000000002</v>
      </c>
      <c r="I889" s="2">
        <f t="array" ref="I889">SUMPRODUCT(B873:B892, (ROW(B873:B892)-ROW(B873)+1)) / (20*21/2)</f>
        <v>4.0603857142857143</v>
      </c>
      <c r="J889" s="2">
        <f t="shared" si="106"/>
        <v>4.0539440084568694</v>
      </c>
      <c r="K889" s="2">
        <f t="shared" si="108"/>
        <v>4.0421580858256867</v>
      </c>
    </row>
    <row r="890" spans="1:11" ht="13.5" x14ac:dyDescent="0.25">
      <c r="A890" s="4">
        <v>43298</v>
      </c>
      <c r="B890" s="2">
        <v>4.0853000000000002</v>
      </c>
      <c r="C890" s="2">
        <f t="shared" si="101"/>
        <v>-9.6999999999995978E-3</v>
      </c>
      <c r="D890" s="2">
        <f t="shared" si="102"/>
        <v>4.0579599999999996</v>
      </c>
      <c r="E890" s="2">
        <f t="shared" si="104"/>
        <v>4.0530900000000001</v>
      </c>
      <c r="F890" s="2">
        <f t="shared" si="105"/>
        <v>4.055530000000001</v>
      </c>
      <c r="G890" s="2">
        <f t="shared" si="107"/>
        <v>4.0593339999999998</v>
      </c>
      <c r="H890" s="2">
        <f t="shared" si="103"/>
        <v>3.9372790000000024</v>
      </c>
      <c r="I890" s="2">
        <f t="array" ref="I890">SUMPRODUCT(B874:B893, (ROW(B874:B893)-ROW(B874)+1)) / (20*21/2)</f>
        <v>4.0590885714285712</v>
      </c>
      <c r="J890" s="2">
        <f t="shared" si="106"/>
        <v>4.0569302933657392</v>
      </c>
      <c r="K890" s="2">
        <f t="shared" si="108"/>
        <v>4.0438499255972289</v>
      </c>
    </row>
    <row r="891" spans="1:11" ht="13.5" x14ac:dyDescent="0.25">
      <c r="A891" s="4">
        <v>43299</v>
      </c>
      <c r="B891" s="2">
        <v>4.0462999999999996</v>
      </c>
      <c r="C891" s="2">
        <f t="shared" si="101"/>
        <v>-3.900000000000059E-2</v>
      </c>
      <c r="D891" s="2">
        <f t="shared" si="102"/>
        <v>4.05992</v>
      </c>
      <c r="E891" s="2">
        <f t="shared" si="104"/>
        <v>4.0550400000000009</v>
      </c>
      <c r="F891" s="2">
        <f t="shared" si="105"/>
        <v>4.055530000000001</v>
      </c>
      <c r="G891" s="2">
        <f t="shared" si="107"/>
        <v>4.060503999999999</v>
      </c>
      <c r="H891" s="2">
        <f t="shared" si="103"/>
        <v>3.9376840000000022</v>
      </c>
      <c r="I891" s="2">
        <f t="array" ref="I891">SUMPRODUCT(B875:B894, (ROW(B875:B894)-ROW(B875)+1)) / (20*21/2)</f>
        <v>4.057791428571428</v>
      </c>
      <c r="J891" s="2">
        <f t="shared" si="106"/>
        <v>4.0559178844737644</v>
      </c>
      <c r="K891" s="2">
        <f t="shared" si="108"/>
        <v>4.0439460069463573</v>
      </c>
    </row>
    <row r="892" spans="1:11" ht="13.5" x14ac:dyDescent="0.25">
      <c r="A892" s="4">
        <v>43300</v>
      </c>
      <c r="B892" s="2">
        <v>4.1048</v>
      </c>
      <c r="C892" s="2">
        <f t="shared" si="101"/>
        <v>5.8500000000000441E-2</v>
      </c>
      <c r="D892" s="2">
        <f t="shared" si="102"/>
        <v>4.0735799999999998</v>
      </c>
      <c r="E892" s="2">
        <f t="shared" si="104"/>
        <v>4.0608899999999997</v>
      </c>
      <c r="F892" s="2">
        <f t="shared" si="105"/>
        <v>4.05992</v>
      </c>
      <c r="G892" s="2">
        <f t="shared" si="107"/>
        <v>4.0608939999999993</v>
      </c>
      <c r="H892" s="2">
        <f t="shared" si="103"/>
        <v>3.9384280000000023</v>
      </c>
      <c r="I892" s="2">
        <f t="array" ref="I892">SUMPRODUCT(B876:B895, (ROW(B876:B895)-ROW(B876)+1)) / (20*21/2)</f>
        <v>4.0565404761904755</v>
      </c>
      <c r="J892" s="2">
        <f t="shared" si="106"/>
        <v>4.0605733240476916</v>
      </c>
      <c r="K892" s="2">
        <f t="shared" si="108"/>
        <v>4.0463324380465</v>
      </c>
    </row>
    <row r="893" spans="1:11" ht="13.5" x14ac:dyDescent="0.25">
      <c r="A893" s="4">
        <v>43301</v>
      </c>
      <c r="B893" s="2">
        <v>4.0462999999999996</v>
      </c>
      <c r="C893" s="2">
        <f t="shared" si="101"/>
        <v>-5.8500000000000441E-2</v>
      </c>
      <c r="D893" s="2">
        <f t="shared" si="102"/>
        <v>4.0755399999999993</v>
      </c>
      <c r="E893" s="2">
        <f t="shared" si="104"/>
        <v>4.0560200000000002</v>
      </c>
      <c r="F893" s="2">
        <f t="shared" si="105"/>
        <v>4.0599200000000009</v>
      </c>
      <c r="G893" s="2">
        <f t="shared" si="107"/>
        <v>4.0608939999999993</v>
      </c>
      <c r="H893" s="2">
        <f t="shared" si="103"/>
        <v>3.9392940000000021</v>
      </c>
      <c r="I893" s="2">
        <f t="array" ref="I893">SUMPRODUCT(B877:B896, (ROW(B877:B896)-ROW(B877)+1)) / (20*21/2)</f>
        <v>4.0555214285714287</v>
      </c>
      <c r="J893" s="2">
        <f t="shared" si="106"/>
        <v>4.0592139598526735</v>
      </c>
      <c r="K893" s="2">
        <f t="shared" si="108"/>
        <v>4.0463311659662455</v>
      </c>
    </row>
    <row r="894" spans="1:11" ht="13.5" x14ac:dyDescent="0.25">
      <c r="A894" s="4">
        <v>43304</v>
      </c>
      <c r="B894" s="2">
        <v>4.0462999999999996</v>
      </c>
      <c r="C894" s="2">
        <f t="shared" si="101"/>
        <v>0</v>
      </c>
      <c r="D894" s="2">
        <f t="shared" si="102"/>
        <v>4.0657999999999994</v>
      </c>
      <c r="E894" s="2">
        <f t="shared" si="104"/>
        <v>4.0570000000000004</v>
      </c>
      <c r="F894" s="2">
        <f t="shared" si="105"/>
        <v>4.0594350000000015</v>
      </c>
      <c r="G894" s="2">
        <f t="shared" si="107"/>
        <v>4.0608939999999993</v>
      </c>
      <c r="H894" s="2">
        <f t="shared" si="103"/>
        <v>3.9401600000000019</v>
      </c>
      <c r="I894" s="2">
        <f t="array" ref="I894">SUMPRODUCT(B878:B897, (ROW(B878:B897)-ROW(B878)+1)) / (20*21/2)</f>
        <v>4.0528771428571426</v>
      </c>
      <c r="J894" s="2">
        <f t="shared" si="106"/>
        <v>4.0579840589143235</v>
      </c>
      <c r="K894" s="2">
        <f t="shared" si="108"/>
        <v>4.0463299437714912</v>
      </c>
    </row>
    <row r="895" spans="1:11" ht="13.5" x14ac:dyDescent="0.25">
      <c r="A895" s="4">
        <v>43305</v>
      </c>
      <c r="B895" s="2">
        <v>4.0462999999999996</v>
      </c>
      <c r="C895" s="2">
        <f t="shared" si="101"/>
        <v>0</v>
      </c>
      <c r="D895" s="2">
        <f t="shared" si="102"/>
        <v>4.0579999999999989</v>
      </c>
      <c r="E895" s="2">
        <f t="shared" si="104"/>
        <v>4.0579800000000006</v>
      </c>
      <c r="F895" s="2">
        <f t="shared" si="105"/>
        <v>4.0570000000000013</v>
      </c>
      <c r="G895" s="2">
        <f t="shared" si="107"/>
        <v>4.0608939999999993</v>
      </c>
      <c r="H895" s="2">
        <f t="shared" si="103"/>
        <v>3.9405650000000021</v>
      </c>
      <c r="I895" s="2">
        <f t="array" ref="I895">SUMPRODUCT(B879:B898, (ROW(B879:B898)-ROW(B879)+1)) / (20*21/2)</f>
        <v>4.0513885714285713</v>
      </c>
      <c r="J895" s="2">
        <f t="shared" si="106"/>
        <v>4.0568712913986733</v>
      </c>
      <c r="K895" s="2">
        <f t="shared" si="108"/>
        <v>4.0463287695059424</v>
      </c>
    </row>
    <row r="896" spans="1:11" ht="13.5" x14ac:dyDescent="0.25">
      <c r="A896" s="4">
        <v>43307</v>
      </c>
      <c r="B896" s="2">
        <v>4.0462999999999996</v>
      </c>
      <c r="C896" s="2">
        <f t="shared" si="101"/>
        <v>0</v>
      </c>
      <c r="D896" s="2">
        <f t="shared" si="102"/>
        <v>4.0579999999999989</v>
      </c>
      <c r="E896" s="2">
        <f t="shared" si="104"/>
        <v>4.0589600000000008</v>
      </c>
      <c r="F896" s="2">
        <f t="shared" si="105"/>
        <v>4.0545650000000011</v>
      </c>
      <c r="G896" s="2">
        <f t="shared" si="107"/>
        <v>4.0603099999999994</v>
      </c>
      <c r="H896" s="2">
        <f t="shared" si="103"/>
        <v>3.9407395000000021</v>
      </c>
      <c r="I896" s="2">
        <f t="array" ref="I896">SUMPRODUCT(B880:B899, (ROW(B880:B899)-ROW(B880)+1)) / (20*21/2)</f>
        <v>4.0508800000000003</v>
      </c>
      <c r="J896" s="2">
        <f t="shared" si="106"/>
        <v>4.0558645017416568</v>
      </c>
      <c r="K896" s="2">
        <f t="shared" si="108"/>
        <v>4.0463276412900235</v>
      </c>
    </row>
    <row r="897" spans="1:11" ht="13.5" x14ac:dyDescent="0.25">
      <c r="A897" s="4">
        <v>43308</v>
      </c>
      <c r="B897" s="2">
        <v>4.0267999999999997</v>
      </c>
      <c r="C897" s="2">
        <f t="shared" si="101"/>
        <v>-1.9499999999999851E-2</v>
      </c>
      <c r="D897" s="2">
        <f t="shared" si="102"/>
        <v>4.0423999999999989</v>
      </c>
      <c r="E897" s="2">
        <f t="shared" si="104"/>
        <v>4.0579900000000002</v>
      </c>
      <c r="F897" s="2">
        <f t="shared" si="105"/>
        <v>4.05213</v>
      </c>
      <c r="G897" s="2">
        <f t="shared" si="107"/>
        <v>4.0589459999999997</v>
      </c>
      <c r="H897" s="2">
        <f t="shared" si="103"/>
        <v>3.9408165000000022</v>
      </c>
      <c r="I897" s="2">
        <f t="array" ref="I897">SUMPRODUCT(B881:B900, (ROW(B881:B900)-ROW(B881)+1)) / (20*21/2)</f>
        <v>4.0503714285714283</v>
      </c>
      <c r="J897" s="2">
        <f t="shared" si="106"/>
        <v>4.0530964539567371</v>
      </c>
      <c r="K897" s="2">
        <f t="shared" si="108"/>
        <v>4.0455618514355125</v>
      </c>
    </row>
    <row r="898" spans="1:11" ht="13.5" x14ac:dyDescent="0.25">
      <c r="A898" s="4">
        <v>43311</v>
      </c>
      <c r="B898" s="2">
        <v>4.0365000000000002</v>
      </c>
      <c r="C898" s="2">
        <f t="shared" si="101"/>
        <v>9.700000000000486E-3</v>
      </c>
      <c r="D898" s="2">
        <f t="shared" si="102"/>
        <v>4.0404400000000003</v>
      </c>
      <c r="E898" s="2">
        <f t="shared" si="104"/>
        <v>4.0579899999999993</v>
      </c>
      <c r="F898" s="2">
        <f t="shared" si="105"/>
        <v>4.0516400000000008</v>
      </c>
      <c r="G898" s="2">
        <f t="shared" si="107"/>
        <v>4.0587499999999999</v>
      </c>
      <c r="H898" s="2">
        <f t="shared" si="103"/>
        <v>3.9409420000000015</v>
      </c>
      <c r="I898" s="2">
        <f t="array" ref="I898">SUMPRODUCT(B882:B901, (ROW(B882:B901)-ROW(B882)+1)) / (20*21/2)</f>
        <v>4.0499090476190469</v>
      </c>
      <c r="J898" s="2">
        <f t="shared" si="106"/>
        <v>4.0515158392941908</v>
      </c>
      <c r="K898" s="2">
        <f t="shared" si="108"/>
        <v>4.0452064847125513</v>
      </c>
    </row>
    <row r="899" spans="1:11" ht="13.5" x14ac:dyDescent="0.25">
      <c r="A899" s="4">
        <v>43312</v>
      </c>
      <c r="B899" s="2">
        <v>4.0462999999999996</v>
      </c>
      <c r="C899" s="2">
        <f t="shared" si="101"/>
        <v>9.7999999999993648E-3</v>
      </c>
      <c r="D899" s="2">
        <f t="shared" si="102"/>
        <v>4.0404399999999994</v>
      </c>
      <c r="E899" s="2">
        <f t="shared" si="104"/>
        <v>4.0531199999999998</v>
      </c>
      <c r="F899" s="2">
        <f t="shared" si="105"/>
        <v>4.0516400000000008</v>
      </c>
      <c r="G899" s="2">
        <f t="shared" si="107"/>
        <v>4.058749999999999</v>
      </c>
      <c r="H899" s="2">
        <f t="shared" si="103"/>
        <v>3.9411165000000015</v>
      </c>
      <c r="I899" s="2">
        <f t="array" ref="I899">SUMPRODUCT(B883:B902, (ROW(B883:B902)-ROW(B883)+1)) / (20*21/2)</f>
        <v>4.0493538095238097</v>
      </c>
      <c r="J899" s="2">
        <f t="shared" si="106"/>
        <v>4.0510190926947445</v>
      </c>
      <c r="K899" s="2">
        <f t="shared" si="108"/>
        <v>4.0452493676650008</v>
      </c>
    </row>
    <row r="900" spans="1:11" ht="13.5" x14ac:dyDescent="0.25">
      <c r="A900" s="4">
        <v>43313</v>
      </c>
      <c r="B900" s="2">
        <v>4.0462999999999996</v>
      </c>
      <c r="C900" s="2">
        <f t="shared" ref="C900:C963" si="109">B900-B899</f>
        <v>0</v>
      </c>
      <c r="D900" s="2">
        <f t="shared" si="102"/>
        <v>4.0404399999999994</v>
      </c>
      <c r="E900" s="2">
        <f t="shared" si="104"/>
        <v>4.04922</v>
      </c>
      <c r="F900" s="2">
        <f t="shared" si="105"/>
        <v>4.0511550000000005</v>
      </c>
      <c r="G900" s="2">
        <f t="shared" si="107"/>
        <v>4.058749999999999</v>
      </c>
      <c r="H900" s="2">
        <f t="shared" si="103"/>
        <v>3.9418905000000013</v>
      </c>
      <c r="I900" s="2">
        <f t="array" ref="I900">SUMPRODUCT(B884:B903, (ROW(B884:B903)-ROW(B884)+1)) / (20*21/2)</f>
        <v>4.0487985714285708</v>
      </c>
      <c r="J900" s="2">
        <f t="shared" si="106"/>
        <v>4.050569655295245</v>
      </c>
      <c r="K900" s="2">
        <f t="shared" si="108"/>
        <v>4.0452905689330398</v>
      </c>
    </row>
    <row r="901" spans="1:11" ht="13.5" x14ac:dyDescent="0.25">
      <c r="A901" s="4">
        <v>43314</v>
      </c>
      <c r="B901" s="2">
        <v>4.0462999999999996</v>
      </c>
      <c r="C901" s="2">
        <f t="shared" si="109"/>
        <v>0</v>
      </c>
      <c r="D901" s="2">
        <f t="shared" si="102"/>
        <v>4.0404399999999994</v>
      </c>
      <c r="E901" s="2">
        <f t="shared" si="104"/>
        <v>4.04922</v>
      </c>
      <c r="F901" s="2">
        <f t="shared" si="105"/>
        <v>4.0521300000000009</v>
      </c>
      <c r="G901" s="2">
        <f t="shared" si="107"/>
        <v>4.0571899999999994</v>
      </c>
      <c r="H901" s="2">
        <f t="shared" si="103"/>
        <v>3.9428490000000012</v>
      </c>
      <c r="I901" s="2">
        <f t="array" ref="I901">SUMPRODUCT(B885:B904, (ROW(B885:B904)-ROW(B885)+1)) / (20*21/2)</f>
        <v>4.0484752380952376</v>
      </c>
      <c r="J901" s="2">
        <f t="shared" si="106"/>
        <v>4.0501630214576023</v>
      </c>
      <c r="K901" s="2">
        <f t="shared" si="108"/>
        <v>4.0453301544650779</v>
      </c>
    </row>
    <row r="902" spans="1:11" ht="13.5" x14ac:dyDescent="0.25">
      <c r="A902" s="4">
        <v>43315</v>
      </c>
      <c r="B902" s="2">
        <v>4.0462999999999996</v>
      </c>
      <c r="C902" s="2">
        <f t="shared" si="109"/>
        <v>0</v>
      </c>
      <c r="D902" s="2">
        <f t="shared" ref="D902:D965" si="110">AVERAGE(B898:B902)</f>
        <v>4.0443399999999992</v>
      </c>
      <c r="E902" s="2">
        <f t="shared" si="104"/>
        <v>4.0433700000000004</v>
      </c>
      <c r="F902" s="2">
        <f t="shared" si="105"/>
        <v>4.0521300000000009</v>
      </c>
      <c r="G902" s="2">
        <f t="shared" si="107"/>
        <v>4.0575799999999989</v>
      </c>
      <c r="H902" s="2">
        <f t="shared" si="103"/>
        <v>3.943807500000001</v>
      </c>
      <c r="I902" s="2">
        <f t="array" ref="I902">SUMPRODUCT(B886:B905, (ROW(B886:B905)-ROW(B886)+1)) / (20*21/2)</f>
        <v>4.0481052380952374</v>
      </c>
      <c r="J902" s="2">
        <f t="shared" si="106"/>
        <v>4.0497951146521167</v>
      </c>
      <c r="K902" s="2">
        <f t="shared" si="108"/>
        <v>4.0453681876233105</v>
      </c>
    </row>
    <row r="903" spans="1:11" ht="13.5" x14ac:dyDescent="0.25">
      <c r="A903" s="4">
        <v>43318</v>
      </c>
      <c r="B903" s="2">
        <v>4.0462999999999996</v>
      </c>
      <c r="C903" s="2">
        <f t="shared" si="109"/>
        <v>0</v>
      </c>
      <c r="D903" s="2">
        <f t="shared" si="110"/>
        <v>4.0462999999999996</v>
      </c>
      <c r="E903" s="2">
        <f t="shared" si="104"/>
        <v>4.0433700000000004</v>
      </c>
      <c r="F903" s="2">
        <f t="shared" si="105"/>
        <v>4.0496950000000016</v>
      </c>
      <c r="G903" s="2">
        <f t="shared" si="107"/>
        <v>4.0581659999999991</v>
      </c>
      <c r="H903" s="2">
        <f t="shared" si="103"/>
        <v>3.9442590000000006</v>
      </c>
      <c r="I903" s="2">
        <f t="array" ref="I903">SUMPRODUCT(B887:B906, (ROW(B887:B906)-ROW(B887)+1)) / (20*21/2)</f>
        <v>4.0476885714285711</v>
      </c>
      <c r="J903" s="2">
        <f t="shared" si="106"/>
        <v>4.0494622465900107</v>
      </c>
      <c r="K903" s="2">
        <f t="shared" si="108"/>
        <v>4.0454047292851421</v>
      </c>
    </row>
    <row r="904" spans="1:11" ht="13.5" x14ac:dyDescent="0.25">
      <c r="A904" s="4">
        <v>43319</v>
      </c>
      <c r="B904" s="2">
        <v>4.0462999999999996</v>
      </c>
      <c r="C904" s="2">
        <f t="shared" si="109"/>
        <v>0</v>
      </c>
      <c r="D904" s="2">
        <f t="shared" si="110"/>
        <v>4.0462999999999996</v>
      </c>
      <c r="E904" s="2">
        <f t="shared" si="104"/>
        <v>4.0433700000000004</v>
      </c>
      <c r="F904" s="2">
        <f t="shared" si="105"/>
        <v>4.0501850000000008</v>
      </c>
      <c r="G904" s="2">
        <f t="shared" si="107"/>
        <v>4.0581659999999999</v>
      </c>
      <c r="H904" s="2">
        <f t="shared" si="103"/>
        <v>3.9447105000000007</v>
      </c>
      <c r="I904" s="2">
        <f t="array" ref="I904">SUMPRODUCT(B888:B907, (ROW(B888:B907)-ROW(B888)+1)) / (20*21/2)</f>
        <v>4.0462919047619046</v>
      </c>
      <c r="J904" s="2">
        <f t="shared" si="106"/>
        <v>4.0491610802481048</v>
      </c>
      <c r="K904" s="2">
        <f t="shared" si="108"/>
        <v>4.0454398379406271</v>
      </c>
    </row>
    <row r="905" spans="1:11" ht="13.5" x14ac:dyDescent="0.25">
      <c r="A905" s="4">
        <v>43320</v>
      </c>
      <c r="B905" s="2">
        <v>4.0462999999999996</v>
      </c>
      <c r="C905" s="2">
        <f t="shared" si="109"/>
        <v>0</v>
      </c>
      <c r="D905" s="2">
        <f t="shared" si="110"/>
        <v>4.0462999999999996</v>
      </c>
      <c r="E905" s="2">
        <f t="shared" si="104"/>
        <v>4.0433700000000004</v>
      </c>
      <c r="F905" s="2">
        <f t="shared" si="105"/>
        <v>4.0506750000000009</v>
      </c>
      <c r="G905" s="2">
        <f t="shared" si="107"/>
        <v>4.0577779999999999</v>
      </c>
      <c r="H905" s="2">
        <f t="shared" si="103"/>
        <v>3.9455765</v>
      </c>
      <c r="I905" s="2">
        <f t="array" ref="I905">SUMPRODUCT(B889:B908, (ROW(B889:B908)-ROW(B889)+1)) / (20*21/2)</f>
        <v>4.0448952380952381</v>
      </c>
      <c r="J905" s="2">
        <f t="shared" si="106"/>
        <v>4.0488885964149519</v>
      </c>
      <c r="K905" s="2">
        <f t="shared" si="108"/>
        <v>4.0454735697860933</v>
      </c>
    </row>
    <row r="906" spans="1:11" ht="13.5" x14ac:dyDescent="0.25">
      <c r="A906" s="4">
        <v>43321</v>
      </c>
      <c r="B906" s="2">
        <v>4.0462999999999996</v>
      </c>
      <c r="C906" s="2">
        <f t="shared" si="109"/>
        <v>0</v>
      </c>
      <c r="D906" s="2">
        <f t="shared" si="110"/>
        <v>4.0462999999999996</v>
      </c>
      <c r="E906" s="2">
        <f t="shared" si="104"/>
        <v>4.0433700000000004</v>
      </c>
      <c r="F906" s="2">
        <f t="shared" si="105"/>
        <v>4.051165000000001</v>
      </c>
      <c r="G906" s="2">
        <f t="shared" si="107"/>
        <v>4.0571940000000009</v>
      </c>
      <c r="H906" s="2">
        <f t="shared" ref="H906:H969" si="111">AVERAGE(B707:B906)</f>
        <v>3.9459814999999998</v>
      </c>
      <c r="I906" s="2">
        <f t="array" ref="I906">SUMPRODUCT(B890:B909, (ROW(B890:B909)-ROW(B890)+1)) / (20*21/2)</f>
        <v>4.0444319047619048</v>
      </c>
      <c r="J906" s="2">
        <f t="shared" si="106"/>
        <v>4.0486420634230518</v>
      </c>
      <c r="K906" s="2">
        <f t="shared" si="108"/>
        <v>4.0455059788140897</v>
      </c>
    </row>
    <row r="907" spans="1:11" ht="13.5" x14ac:dyDescent="0.25">
      <c r="A907" s="4">
        <v>43322</v>
      </c>
      <c r="B907" s="2">
        <v>4.0365000000000002</v>
      </c>
      <c r="C907" s="2">
        <f t="shared" si="109"/>
        <v>-9.7999999999993648E-3</v>
      </c>
      <c r="D907" s="2">
        <f t="shared" si="110"/>
        <v>4.04434</v>
      </c>
      <c r="E907" s="2">
        <f t="shared" si="104"/>
        <v>4.04434</v>
      </c>
      <c r="F907" s="2">
        <f t="shared" si="105"/>
        <v>4.051165000000001</v>
      </c>
      <c r="G907" s="2">
        <f t="shared" si="107"/>
        <v>4.0564140000000011</v>
      </c>
      <c r="H907" s="2">
        <f t="shared" si="111"/>
        <v>3.9465680000000005</v>
      </c>
      <c r="I907" s="2">
        <f t="array" ref="I907">SUMPRODUCT(B891:B910, (ROW(B891:B910)-ROW(B891)+1)) / (20*21/2)</f>
        <v>4.0442004761904755</v>
      </c>
      <c r="J907" s="2">
        <f t="shared" si="106"/>
        <v>4.0474856764303802</v>
      </c>
      <c r="K907" s="2">
        <f t="shared" si="108"/>
        <v>4.0451528031743216</v>
      </c>
    </row>
    <row r="908" spans="1:11" ht="13.5" x14ac:dyDescent="0.25">
      <c r="A908" s="4">
        <v>43326</v>
      </c>
      <c r="B908" s="2">
        <v>4.0365000000000002</v>
      </c>
      <c r="C908" s="2">
        <f t="shared" si="109"/>
        <v>0</v>
      </c>
      <c r="D908" s="2">
        <f t="shared" si="110"/>
        <v>4.0423799999999996</v>
      </c>
      <c r="E908" s="2">
        <f t="shared" ref="E908:E971" si="112">AVERAGE(B899:B908)</f>
        <v>4.04434</v>
      </c>
      <c r="F908" s="2">
        <f t="shared" si="105"/>
        <v>4.051165000000001</v>
      </c>
      <c r="G908" s="2">
        <f t="shared" si="107"/>
        <v>4.055244000000001</v>
      </c>
      <c r="H908" s="2">
        <f t="shared" si="111"/>
        <v>3.9469240000000001</v>
      </c>
      <c r="I908" s="2">
        <f t="array" ref="I908">SUMPRODUCT(B892:B911, (ROW(B892:B911)-ROW(B892)+1)) / (20*21/2)</f>
        <v>4.0441547619047613</v>
      </c>
      <c r="J908" s="2">
        <f t="shared" si="106"/>
        <v>4.0464394215322486</v>
      </c>
      <c r="K908" s="2">
        <f t="shared" si="108"/>
        <v>4.044813477559642</v>
      </c>
    </row>
    <row r="909" spans="1:11" ht="13.5" x14ac:dyDescent="0.25">
      <c r="A909" s="4">
        <v>43327</v>
      </c>
      <c r="B909" s="2">
        <v>4.0462999999999996</v>
      </c>
      <c r="C909" s="2">
        <f t="shared" si="109"/>
        <v>9.7999999999993648E-3</v>
      </c>
      <c r="D909" s="2">
        <f t="shared" si="110"/>
        <v>4.0423799999999996</v>
      </c>
      <c r="E909" s="2">
        <f t="shared" si="112"/>
        <v>4.04434</v>
      </c>
      <c r="F909" s="2">
        <f t="shared" si="105"/>
        <v>4.0487300000000008</v>
      </c>
      <c r="G909" s="2">
        <f t="shared" si="107"/>
        <v>4.054660000000001</v>
      </c>
      <c r="H909" s="2">
        <f t="shared" si="111"/>
        <v>3.9473290000000003</v>
      </c>
      <c r="I909" s="2">
        <f t="array" ref="I909">SUMPRODUCT(B893:B912, (ROW(B893:B912)-ROW(B893)+1)) / (20*21/2)</f>
        <v>4.0403947619047615</v>
      </c>
      <c r="J909" s="2">
        <f t="shared" si="106"/>
        <v>4.0464261432910824</v>
      </c>
      <c r="K909" s="2">
        <f t="shared" si="108"/>
        <v>4.0448717725573031</v>
      </c>
    </row>
    <row r="910" spans="1:11" ht="13.5" x14ac:dyDescent="0.25">
      <c r="A910" s="4">
        <v>43328</v>
      </c>
      <c r="B910" s="2">
        <v>4.0462999999999996</v>
      </c>
      <c r="C910" s="2">
        <f t="shared" si="109"/>
        <v>0</v>
      </c>
      <c r="D910" s="2">
        <f t="shared" si="110"/>
        <v>4.0423799999999996</v>
      </c>
      <c r="E910" s="2">
        <f t="shared" si="112"/>
        <v>4.04434</v>
      </c>
      <c r="F910" s="2">
        <f t="shared" si="105"/>
        <v>4.0467800000000009</v>
      </c>
      <c r="G910" s="2">
        <f t="shared" si="107"/>
        <v>4.0534900000000009</v>
      </c>
      <c r="H910" s="2">
        <f t="shared" si="111"/>
        <v>3.9482875000000002</v>
      </c>
      <c r="I910" s="2">
        <f t="array" ref="I910">SUMPRODUCT(B894:B913, (ROW(B894:B913)-ROW(B894)+1)) / (20*21/2)</f>
        <v>4.0370990476190469</v>
      </c>
      <c r="J910" s="2">
        <f t="shared" si="106"/>
        <v>4.0464141296443126</v>
      </c>
      <c r="K910" s="2">
        <f t="shared" si="108"/>
        <v>4.0449277814766251</v>
      </c>
    </row>
    <row r="911" spans="1:11" ht="13.5" x14ac:dyDescent="0.25">
      <c r="A911" s="4">
        <v>43329</v>
      </c>
      <c r="B911" s="2">
        <v>4.0462999999999996</v>
      </c>
      <c r="C911" s="2">
        <f t="shared" si="109"/>
        <v>0</v>
      </c>
      <c r="D911" s="2">
        <f t="shared" si="110"/>
        <v>4.0423799999999996</v>
      </c>
      <c r="E911" s="2">
        <f t="shared" si="112"/>
        <v>4.04434</v>
      </c>
      <c r="F911" s="2">
        <f t="shared" si="105"/>
        <v>4.0467800000000009</v>
      </c>
      <c r="G911" s="2">
        <f t="shared" si="107"/>
        <v>4.0525160000000007</v>
      </c>
      <c r="H911" s="2">
        <f t="shared" si="111"/>
        <v>3.9492460000000005</v>
      </c>
      <c r="I911" s="2">
        <f t="array" ref="I911">SUMPRODUCT(B895:B914, (ROW(B895:B914)-ROW(B895)+1)) / (20*21/2)</f>
        <v>4.0358461904761906</v>
      </c>
      <c r="J911" s="2">
        <f t="shared" si="106"/>
        <v>4.0464032601543778</v>
      </c>
      <c r="K911" s="2">
        <f t="shared" si="108"/>
        <v>4.044981593967738</v>
      </c>
    </row>
    <row r="912" spans="1:11" ht="13.5" x14ac:dyDescent="0.25">
      <c r="A912" s="4">
        <v>43332</v>
      </c>
      <c r="B912" s="2">
        <v>4.0072999999999999</v>
      </c>
      <c r="C912" s="2">
        <f t="shared" si="109"/>
        <v>-3.8999999999999702E-2</v>
      </c>
      <c r="D912" s="2">
        <f t="shared" si="110"/>
        <v>4.0365399999999996</v>
      </c>
      <c r="E912" s="2">
        <f t="shared" si="112"/>
        <v>4.0404400000000003</v>
      </c>
      <c r="F912" s="2">
        <f t="shared" si="105"/>
        <v>4.0419050000000016</v>
      </c>
      <c r="G912" s="2">
        <f t="shared" si="107"/>
        <v>4.0509560000000002</v>
      </c>
      <c r="H912" s="2">
        <f t="shared" si="111"/>
        <v>3.9500095000000006</v>
      </c>
      <c r="I912" s="2">
        <f t="array" ref="I912">SUMPRODUCT(B896:B915, (ROW(B896:B915)-ROW(B896)+1)) / (20*21/2)</f>
        <v>4.0346861904761901</v>
      </c>
      <c r="J912" s="2">
        <f t="shared" si="106"/>
        <v>4.0426791401396756</v>
      </c>
      <c r="K912" s="2">
        <f t="shared" si="108"/>
        <v>4.0435038844003754</v>
      </c>
    </row>
    <row r="913" spans="1:11" ht="13.5" x14ac:dyDescent="0.25">
      <c r="A913" s="4">
        <v>43335</v>
      </c>
      <c r="B913" s="2">
        <v>4.0072999999999999</v>
      </c>
      <c r="C913" s="2">
        <f t="shared" si="109"/>
        <v>0</v>
      </c>
      <c r="D913" s="2">
        <f t="shared" si="110"/>
        <v>4.0307000000000004</v>
      </c>
      <c r="E913" s="2">
        <f t="shared" si="112"/>
        <v>4.0365400000000005</v>
      </c>
      <c r="F913" s="2">
        <f t="shared" si="105"/>
        <v>4.0399550000000009</v>
      </c>
      <c r="G913" s="2">
        <f t="shared" si="107"/>
        <v>4.0497879999999995</v>
      </c>
      <c r="H913" s="2">
        <f t="shared" si="111"/>
        <v>3.9497585000000002</v>
      </c>
      <c r="I913" s="2">
        <f t="array" ref="I913">SUMPRODUCT(B897:B916, (ROW(B897:B916)-ROW(B897)+1)) / (20*21/2)</f>
        <v>4.031761904761904</v>
      </c>
      <c r="J913" s="2">
        <f t="shared" si="106"/>
        <v>4.0393096982216115</v>
      </c>
      <c r="K913" s="2">
        <f t="shared" si="108"/>
        <v>4.042084124227812</v>
      </c>
    </row>
    <row r="914" spans="1:11" ht="13.5" x14ac:dyDescent="0.25">
      <c r="A914" s="4">
        <v>43336</v>
      </c>
      <c r="B914" s="2">
        <v>4.0267999999999997</v>
      </c>
      <c r="C914" s="2">
        <f t="shared" si="109"/>
        <v>1.9499999999999851E-2</v>
      </c>
      <c r="D914" s="2">
        <f t="shared" si="110"/>
        <v>4.0267999999999997</v>
      </c>
      <c r="E914" s="2">
        <f t="shared" si="112"/>
        <v>4.0345899999999997</v>
      </c>
      <c r="F914" s="2">
        <f t="shared" si="105"/>
        <v>4.0389800000000005</v>
      </c>
      <c r="G914" s="2">
        <f t="shared" si="107"/>
        <v>4.0488140000000001</v>
      </c>
      <c r="H914" s="2">
        <f t="shared" si="111"/>
        <v>3.9496049999999996</v>
      </c>
      <c r="I914" s="2">
        <f t="array" ref="I914">SUMPRODUCT(B898:B917, (ROW(B898:B917)-ROW(B898)+1)) / (20*21/2)</f>
        <v>4.0299471428571429</v>
      </c>
      <c r="J914" s="2">
        <f t="shared" si="106"/>
        <v>4.038118298390982</v>
      </c>
      <c r="K914" s="2">
        <f t="shared" si="108"/>
        <v>4.0414847468071136</v>
      </c>
    </row>
    <row r="915" spans="1:11" ht="13.5" x14ac:dyDescent="0.25">
      <c r="A915" s="4">
        <v>43339</v>
      </c>
      <c r="B915" s="2">
        <v>4.0267999999999997</v>
      </c>
      <c r="C915" s="2">
        <f t="shared" si="109"/>
        <v>0</v>
      </c>
      <c r="D915" s="2">
        <f t="shared" si="110"/>
        <v>4.0228999999999999</v>
      </c>
      <c r="E915" s="2">
        <f t="shared" si="112"/>
        <v>4.0326399999999998</v>
      </c>
      <c r="F915" s="2">
        <f t="shared" si="105"/>
        <v>4.0380050000000001</v>
      </c>
      <c r="G915" s="2">
        <f t="shared" si="107"/>
        <v>4.0480359999999997</v>
      </c>
      <c r="H915" s="2">
        <f t="shared" si="111"/>
        <v>3.9496819999999997</v>
      </c>
      <c r="I915" s="2">
        <f t="array" ref="I915">SUMPRODUCT(B899:B918, (ROW(B899:B918)-ROW(B899)+1)) / (20*21/2)</f>
        <v>4.0291123809523803</v>
      </c>
      <c r="J915" s="2">
        <f t="shared" si="106"/>
        <v>4.0370403652108884</v>
      </c>
      <c r="K915" s="2">
        <f t="shared" si="108"/>
        <v>4.0409088743833053</v>
      </c>
    </row>
    <row r="916" spans="1:11" ht="13.5" x14ac:dyDescent="0.25">
      <c r="A916" s="4">
        <v>43340</v>
      </c>
      <c r="B916" s="2">
        <v>4.0072999999999999</v>
      </c>
      <c r="C916" s="2">
        <f t="shared" si="109"/>
        <v>-1.9499999999999851E-2</v>
      </c>
      <c r="D916" s="2">
        <f t="shared" si="110"/>
        <v>4.0150999999999994</v>
      </c>
      <c r="E916" s="2">
        <f t="shared" si="112"/>
        <v>4.02874</v>
      </c>
      <c r="F916" s="2">
        <f t="shared" ref="F916:F979" si="113">AVERAGE(B897:B916)</f>
        <v>4.0360550000000002</v>
      </c>
      <c r="G916" s="2">
        <f t="shared" si="107"/>
        <v>4.0470619999999995</v>
      </c>
      <c r="H916" s="2">
        <f t="shared" si="111"/>
        <v>3.949754</v>
      </c>
      <c r="I916" s="2">
        <f t="array" ref="I916">SUMPRODUCT(B900:B919, (ROW(B900:B919)-ROW(B900)+1)) / (20*21/2)</f>
        <v>4.0348190476190471</v>
      </c>
      <c r="J916" s="2">
        <f t="shared" si="106"/>
        <v>4.0342079494765182</v>
      </c>
      <c r="K916" s="2">
        <f t="shared" si="108"/>
        <v>4.0395908793094506</v>
      </c>
    </row>
    <row r="917" spans="1:11" ht="13.5" x14ac:dyDescent="0.25">
      <c r="A917" s="4">
        <v>43341</v>
      </c>
      <c r="B917" s="2">
        <v>4.0170000000000003</v>
      </c>
      <c r="C917" s="2">
        <f t="shared" si="109"/>
        <v>9.700000000000486E-3</v>
      </c>
      <c r="D917" s="2">
        <f t="shared" si="110"/>
        <v>4.0170399999999997</v>
      </c>
      <c r="E917" s="2">
        <f t="shared" si="112"/>
        <v>4.0267900000000001</v>
      </c>
      <c r="F917" s="2">
        <f t="shared" si="113"/>
        <v>4.0355650000000001</v>
      </c>
      <c r="G917" s="2">
        <f t="shared" si="107"/>
        <v>4.0462819999999997</v>
      </c>
      <c r="H917" s="2">
        <f t="shared" si="111"/>
        <v>3.9499665000000004</v>
      </c>
      <c r="I917" s="2">
        <f t="array" ref="I917">SUMPRODUCT(B901:B920, (ROW(B901:B920)-ROW(B901)+1)) / (20*21/2)</f>
        <v>4.0477223809523801</v>
      </c>
      <c r="J917" s="2">
        <f t="shared" ref="J917:J980" si="114">$J$4*B917+J916*(1-$J$4)</f>
        <v>4.0325690971454211</v>
      </c>
      <c r="K917" s="2">
        <f t="shared" si="108"/>
        <v>4.0387049624737861</v>
      </c>
    </row>
    <row r="918" spans="1:11" ht="13.5" x14ac:dyDescent="0.25">
      <c r="A918" s="4">
        <v>43342</v>
      </c>
      <c r="B918" s="2">
        <v>4.0267999999999997</v>
      </c>
      <c r="C918" s="2">
        <f t="shared" si="109"/>
        <v>9.7999999999993648E-3</v>
      </c>
      <c r="D918" s="2">
        <f t="shared" si="110"/>
        <v>4.0209400000000004</v>
      </c>
      <c r="E918" s="2">
        <f t="shared" si="112"/>
        <v>4.0258200000000013</v>
      </c>
      <c r="F918" s="2">
        <f t="shared" si="113"/>
        <v>4.0350799999999989</v>
      </c>
      <c r="G918" s="2">
        <f t="shared" si="107"/>
        <v>4.0458920000000003</v>
      </c>
      <c r="H918" s="2">
        <f t="shared" si="111"/>
        <v>3.9502280000000001</v>
      </c>
      <c r="I918" s="2">
        <f t="array" ref="I918">SUMPRODUCT(B902:B921, (ROW(B902:B921)-ROW(B902)+1)) / (20*21/2)</f>
        <v>4.0525938095238097</v>
      </c>
      <c r="J918" s="2">
        <f t="shared" si="114"/>
        <v>4.0320196593220476</v>
      </c>
      <c r="K918" s="2">
        <f t="shared" si="108"/>
        <v>4.0382381012003039</v>
      </c>
    </row>
    <row r="919" spans="1:11" ht="13.5" x14ac:dyDescent="0.25">
      <c r="A919" s="4">
        <v>43343</v>
      </c>
      <c r="B919" s="2">
        <v>4.0949999999999998</v>
      </c>
      <c r="C919" s="2">
        <f t="shared" si="109"/>
        <v>6.8200000000000038E-2</v>
      </c>
      <c r="D919" s="2">
        <f t="shared" si="110"/>
        <v>4.0345800000000001</v>
      </c>
      <c r="E919" s="2">
        <f t="shared" si="112"/>
        <v>4.0306900000000008</v>
      </c>
      <c r="F919" s="2">
        <f t="shared" si="113"/>
        <v>4.037515</v>
      </c>
      <c r="G919" s="2">
        <f t="shared" si="107"/>
        <v>4.0470620000000004</v>
      </c>
      <c r="H919" s="2">
        <f t="shared" si="111"/>
        <v>3.9508305000000004</v>
      </c>
      <c r="I919" s="2">
        <f t="array" ref="I919">SUMPRODUCT(B903:B922, (ROW(B903:B922)-ROW(B903)+1)) / (20*21/2)</f>
        <v>4.0572333333333326</v>
      </c>
      <c r="J919" s="2">
        <f t="shared" si="114"/>
        <v>4.0380177870056624</v>
      </c>
      <c r="K919" s="2">
        <f t="shared" si="108"/>
        <v>4.0404640580159779</v>
      </c>
    </row>
    <row r="920" spans="1:11" ht="13.5" x14ac:dyDescent="0.25">
      <c r="A920" s="4">
        <v>43346</v>
      </c>
      <c r="B920" s="2">
        <v>4.173</v>
      </c>
      <c r="C920" s="2">
        <f t="shared" si="109"/>
        <v>7.8000000000000291E-2</v>
      </c>
      <c r="D920" s="2">
        <f t="shared" si="110"/>
        <v>4.0638199999999998</v>
      </c>
      <c r="E920" s="2">
        <f t="shared" si="112"/>
        <v>4.0433599999999998</v>
      </c>
      <c r="F920" s="2">
        <f t="shared" si="113"/>
        <v>4.0438499999999999</v>
      </c>
      <c r="G920" s="2">
        <f t="shared" si="107"/>
        <v>4.0495960000000002</v>
      </c>
      <c r="H920" s="2">
        <f t="shared" si="111"/>
        <v>3.9518230000000005</v>
      </c>
      <c r="I920" s="2">
        <f t="array" ref="I920">SUMPRODUCT(B904:B923, (ROW(B904:B923)-ROW(B904)+1)) / (20*21/2)</f>
        <v>4.057926666666666</v>
      </c>
      <c r="J920" s="2">
        <f t="shared" si="114"/>
        <v>4.0508732358622659</v>
      </c>
      <c r="K920" s="2">
        <f t="shared" si="108"/>
        <v>4.0456615459369205</v>
      </c>
    </row>
    <row r="921" spans="1:11" ht="13.5" x14ac:dyDescent="0.25">
      <c r="A921" s="4">
        <v>43347</v>
      </c>
      <c r="B921" s="2">
        <v>4.0949999999999998</v>
      </c>
      <c r="C921" s="2">
        <f t="shared" si="109"/>
        <v>-7.8000000000000291E-2</v>
      </c>
      <c r="D921" s="2">
        <f t="shared" si="110"/>
        <v>4.0813599999999992</v>
      </c>
      <c r="E921" s="2">
        <f t="shared" si="112"/>
        <v>4.0482299999999993</v>
      </c>
      <c r="F921" s="2">
        <f t="shared" si="113"/>
        <v>4.0462850000000001</v>
      </c>
      <c r="G921" s="2">
        <f t="shared" si="107"/>
        <v>4.0505700000000004</v>
      </c>
      <c r="H921" s="2">
        <f t="shared" si="111"/>
        <v>3.9529790000000005</v>
      </c>
      <c r="I921" s="2">
        <f t="array" ref="I921">SUMPRODUCT(B905:B924, (ROW(B905:B924)-ROW(B905)+1)) / (20*21/2)</f>
        <v>4.0576500000000006</v>
      </c>
      <c r="J921" s="2">
        <f t="shared" si="114"/>
        <v>4.0550757848277641</v>
      </c>
      <c r="K921" s="2">
        <f t="shared" si="108"/>
        <v>4.0475963872727272</v>
      </c>
    </row>
    <row r="922" spans="1:11" ht="13.5" x14ac:dyDescent="0.25">
      <c r="A922" s="4">
        <v>43348</v>
      </c>
      <c r="B922" s="2">
        <v>4.0949999999999998</v>
      </c>
      <c r="C922" s="2">
        <f t="shared" si="109"/>
        <v>0</v>
      </c>
      <c r="D922" s="2">
        <f t="shared" si="110"/>
        <v>4.0969600000000002</v>
      </c>
      <c r="E922" s="2">
        <f t="shared" si="112"/>
        <v>4.0569999999999995</v>
      </c>
      <c r="F922" s="2">
        <f t="shared" si="113"/>
        <v>4.0487200000000003</v>
      </c>
      <c r="G922" s="2">
        <f t="shared" si="107"/>
        <v>4.05213</v>
      </c>
      <c r="H922" s="2">
        <f t="shared" si="111"/>
        <v>3.9542730000000006</v>
      </c>
      <c r="I922" s="2">
        <f t="array" ref="I922">SUMPRODUCT(B906:B925, (ROW(B906:B925)-ROW(B906)+1)) / (20*21/2)</f>
        <v>4.0573733333333326</v>
      </c>
      <c r="J922" s="2">
        <f t="shared" si="114"/>
        <v>4.0588780910346438</v>
      </c>
      <c r="K922" s="2">
        <f t="shared" si="108"/>
        <v>4.0494553524777182</v>
      </c>
    </row>
    <row r="923" spans="1:11" ht="13.5" x14ac:dyDescent="0.25">
      <c r="A923" s="4">
        <v>43349</v>
      </c>
      <c r="B923" s="2">
        <v>4.056</v>
      </c>
      <c r="C923" s="2">
        <f t="shared" si="109"/>
        <v>-3.8999999999999702E-2</v>
      </c>
      <c r="D923" s="2">
        <f t="shared" si="110"/>
        <v>4.1028000000000002</v>
      </c>
      <c r="E923" s="2">
        <f t="shared" si="112"/>
        <v>4.0618699999999999</v>
      </c>
      <c r="F923" s="2">
        <f t="shared" si="113"/>
        <v>4.0492050000000006</v>
      </c>
      <c r="G923" s="2">
        <f t="shared" si="107"/>
        <v>4.0523240000000005</v>
      </c>
      <c r="H923" s="2">
        <f t="shared" si="111"/>
        <v>3.9553720000000006</v>
      </c>
      <c r="I923" s="2">
        <f t="array" ref="I923">SUMPRODUCT(B907:B926, (ROW(B907:B926)-ROW(B907)+1)) / (20*21/2)</f>
        <v>4.0543061904761908</v>
      </c>
      <c r="J923" s="2">
        <f t="shared" si="114"/>
        <v>4.0586039871265829</v>
      </c>
      <c r="K923" s="2">
        <f t="shared" si="108"/>
        <v>4.0497120053217293</v>
      </c>
    </row>
    <row r="924" spans="1:11" ht="13.5" x14ac:dyDescent="0.25">
      <c r="A924" s="4">
        <v>43350</v>
      </c>
      <c r="B924" s="2">
        <v>4.0462999999999996</v>
      </c>
      <c r="C924" s="2">
        <f t="shared" si="109"/>
        <v>-9.700000000000486E-3</v>
      </c>
      <c r="D924" s="2">
        <f t="shared" si="110"/>
        <v>4.0930599999999995</v>
      </c>
      <c r="E924" s="2">
        <f t="shared" si="112"/>
        <v>4.0638199999999998</v>
      </c>
      <c r="F924" s="2">
        <f t="shared" si="113"/>
        <v>4.0492049999999997</v>
      </c>
      <c r="G924" s="2">
        <f t="shared" si="107"/>
        <v>4.05213</v>
      </c>
      <c r="H924" s="2">
        <f t="shared" si="111"/>
        <v>3.956515</v>
      </c>
      <c r="I924" s="2">
        <f t="array" ref="I924">SUMPRODUCT(B908:B927, (ROW(B908:B927)-ROW(B908)+1)) / (20*21/2)</f>
        <v>4.0513785714285717</v>
      </c>
      <c r="J924" s="2">
        <f t="shared" si="114"/>
        <v>4.0574321788288135</v>
      </c>
      <c r="K924" s="2">
        <f t="shared" si="108"/>
        <v>4.0495782011914656</v>
      </c>
    </row>
    <row r="925" spans="1:11" ht="13.5" x14ac:dyDescent="0.25">
      <c r="A925" s="4">
        <v>43353</v>
      </c>
      <c r="B925" s="2">
        <v>4.0462999999999996</v>
      </c>
      <c r="C925" s="2">
        <f t="shared" si="109"/>
        <v>0</v>
      </c>
      <c r="D925" s="2">
        <f t="shared" si="110"/>
        <v>4.0677199999999996</v>
      </c>
      <c r="E925" s="2">
        <f t="shared" si="112"/>
        <v>4.0657699999999997</v>
      </c>
      <c r="F925" s="2">
        <f t="shared" si="113"/>
        <v>4.0492050000000006</v>
      </c>
      <c r="G925" s="2">
        <f t="shared" si="107"/>
        <v>4.0511560000000006</v>
      </c>
      <c r="H925" s="2">
        <f t="shared" si="111"/>
        <v>3.9577040000000001</v>
      </c>
      <c r="I925" s="2">
        <f t="array" ref="I925">SUMPRODUCT(B909:B928, (ROW(B909:B928)-ROW(B909)+1)) / (20*21/2)</f>
        <v>4.0485438095238102</v>
      </c>
      <c r="J925" s="2">
        <f t="shared" si="114"/>
        <v>4.0563719713213073</v>
      </c>
      <c r="K925" s="2">
        <f t="shared" si="108"/>
        <v>4.0494496442819967</v>
      </c>
    </row>
    <row r="926" spans="1:11" ht="13.5" x14ac:dyDescent="0.25">
      <c r="A926" s="4">
        <v>43355</v>
      </c>
      <c r="B926" s="2">
        <v>4.0170000000000003</v>
      </c>
      <c r="C926" s="2">
        <f t="shared" si="109"/>
        <v>-2.9299999999999216E-2</v>
      </c>
      <c r="D926" s="2">
        <f t="shared" si="110"/>
        <v>4.0521199999999995</v>
      </c>
      <c r="E926" s="2">
        <f t="shared" si="112"/>
        <v>4.0667400000000002</v>
      </c>
      <c r="F926" s="2">
        <f t="shared" si="113"/>
        <v>4.0477400000000001</v>
      </c>
      <c r="G926" s="2">
        <f t="shared" si="107"/>
        <v>4.0495960000000011</v>
      </c>
      <c r="H926" s="2">
        <f t="shared" si="111"/>
        <v>3.9587005</v>
      </c>
      <c r="I926" s="2">
        <f t="array" ref="I926">SUMPRODUCT(B910:B929, (ROW(B910:B929)-ROW(B910)+1)) / (20*21/2)</f>
        <v>4.0439447619047622</v>
      </c>
      <c r="J926" s="2">
        <f t="shared" si="114"/>
        <v>4.0526222597668973</v>
      </c>
      <c r="K926" s="2">
        <f t="shared" si="108"/>
        <v>4.0481771092121148</v>
      </c>
    </row>
    <row r="927" spans="1:11" ht="13.5" x14ac:dyDescent="0.25">
      <c r="A927" s="4">
        <v>43356</v>
      </c>
      <c r="B927" s="2">
        <v>4.0170000000000003</v>
      </c>
      <c r="C927" s="2">
        <f t="shared" si="109"/>
        <v>0</v>
      </c>
      <c r="D927" s="2">
        <f t="shared" si="110"/>
        <v>4.0365199999999994</v>
      </c>
      <c r="E927" s="2">
        <f t="shared" si="112"/>
        <v>4.0667400000000011</v>
      </c>
      <c r="F927" s="2">
        <f t="shared" si="113"/>
        <v>4.0467649999999997</v>
      </c>
      <c r="G927" s="2">
        <f t="shared" si="107"/>
        <v>4.048426000000001</v>
      </c>
      <c r="H927" s="2">
        <f t="shared" si="111"/>
        <v>3.9596969999999998</v>
      </c>
      <c r="I927" s="2">
        <f t="array" ref="I927">SUMPRODUCT(B911:B930, (ROW(B911:B930)-ROW(B911)+1)) / (20*21/2)</f>
        <v>4.0414352380952385</v>
      </c>
      <c r="J927" s="2">
        <f t="shared" si="114"/>
        <v>4.0492296635986218</v>
      </c>
      <c r="K927" s="2">
        <f t="shared" si="108"/>
        <v>4.0469544774783062</v>
      </c>
    </row>
    <row r="928" spans="1:11" ht="13.5" x14ac:dyDescent="0.25">
      <c r="A928" s="4">
        <v>43357</v>
      </c>
      <c r="B928" s="2">
        <v>4.0170000000000003</v>
      </c>
      <c r="C928" s="2">
        <f t="shared" si="109"/>
        <v>0</v>
      </c>
      <c r="D928" s="2">
        <f t="shared" si="110"/>
        <v>4.0287199999999999</v>
      </c>
      <c r="E928" s="2">
        <f t="shared" si="112"/>
        <v>4.06576</v>
      </c>
      <c r="F928" s="2">
        <f t="shared" si="113"/>
        <v>4.0457899999999993</v>
      </c>
      <c r="G928" s="2">
        <f t="shared" si="107"/>
        <v>4.0478400000000008</v>
      </c>
      <c r="H928" s="2">
        <f t="shared" si="111"/>
        <v>3.96014</v>
      </c>
      <c r="I928" s="2">
        <f t="array" ref="I928">SUMPRODUCT(B912:B931, (ROW(B912:B931)-ROW(B912)+1)) / (20*21/2)</f>
        <v>4.0418557142857141</v>
      </c>
      <c r="J928" s="2">
        <f t="shared" si="114"/>
        <v>4.0461601718273243</v>
      </c>
      <c r="K928" s="2">
        <f t="shared" si="108"/>
        <v>4.045779792087</v>
      </c>
    </row>
    <row r="929" spans="1:11" ht="13.5" x14ac:dyDescent="0.25">
      <c r="A929" s="4">
        <v>43360</v>
      </c>
      <c r="B929" s="2">
        <v>3.9975000000000001</v>
      </c>
      <c r="C929" s="2">
        <f t="shared" si="109"/>
        <v>-1.9500000000000295E-2</v>
      </c>
      <c r="D929" s="2">
        <f t="shared" si="110"/>
        <v>4.0189599999999999</v>
      </c>
      <c r="E929" s="2">
        <f t="shared" si="112"/>
        <v>4.0560100000000006</v>
      </c>
      <c r="F929" s="2">
        <f t="shared" si="113"/>
        <v>4.0433499999999993</v>
      </c>
      <c r="G929" s="2">
        <f t="shared" si="107"/>
        <v>4.0468640000000002</v>
      </c>
      <c r="H929" s="2">
        <f t="shared" si="111"/>
        <v>3.9604854999999999</v>
      </c>
      <c r="I929" s="2">
        <f t="array" ref="I929">SUMPRODUCT(B913:B932, (ROW(B913:B932)-ROW(B913)+1)) / (20*21/2)</f>
        <v>4.0422761904761906</v>
      </c>
      <c r="J929" s="2">
        <f t="shared" si="114"/>
        <v>4.041525869748531</v>
      </c>
      <c r="K929" s="2">
        <f t="shared" si="108"/>
        <v>4.0438864669071179</v>
      </c>
    </row>
    <row r="930" spans="1:11" ht="13.5" x14ac:dyDescent="0.25">
      <c r="A930" s="4">
        <v>43361</v>
      </c>
      <c r="B930" s="2">
        <v>4.0170000000000003</v>
      </c>
      <c r="C930" s="2">
        <f t="shared" si="109"/>
        <v>1.9500000000000295E-2</v>
      </c>
      <c r="D930" s="2">
        <f t="shared" si="110"/>
        <v>4.0130999999999997</v>
      </c>
      <c r="E930" s="2">
        <f t="shared" si="112"/>
        <v>4.0404099999999996</v>
      </c>
      <c r="F930" s="2">
        <f t="shared" si="113"/>
        <v>4.0418849999999988</v>
      </c>
      <c r="G930" s="2">
        <f t="shared" si="107"/>
        <v>4.0460840000000005</v>
      </c>
      <c r="H930" s="2">
        <f t="shared" si="111"/>
        <v>3.9612050000000001</v>
      </c>
      <c r="I930" s="2">
        <f t="array" ref="I930">SUMPRODUCT(B914:B933, (ROW(B914:B933)-ROW(B914)+1)) / (20*21/2)</f>
        <v>4.0387966666666664</v>
      </c>
      <c r="J930" s="2">
        <f t="shared" si="114"/>
        <v>4.0391900726296228</v>
      </c>
      <c r="K930" s="2">
        <f t="shared" si="108"/>
        <v>4.042832095655859</v>
      </c>
    </row>
    <row r="931" spans="1:11" ht="13.5" x14ac:dyDescent="0.25">
      <c r="A931" s="4">
        <v>43362</v>
      </c>
      <c r="B931" s="2">
        <v>4.0462999999999996</v>
      </c>
      <c r="C931" s="2">
        <f t="shared" si="109"/>
        <v>2.9299999999999216E-2</v>
      </c>
      <c r="D931" s="2">
        <f t="shared" si="110"/>
        <v>4.0189599999999999</v>
      </c>
      <c r="E931" s="2">
        <f t="shared" si="112"/>
        <v>4.0355400000000001</v>
      </c>
      <c r="F931" s="2">
        <f t="shared" si="113"/>
        <v>4.0418849999999997</v>
      </c>
      <c r="G931" s="2">
        <f t="shared" si="107"/>
        <v>4.0464740000000008</v>
      </c>
      <c r="H931" s="2">
        <f t="shared" si="111"/>
        <v>3.9620710000000003</v>
      </c>
      <c r="I931" s="2">
        <f t="array" ref="I931">SUMPRODUCT(B915:B934, (ROW(B915:B934)-ROW(B915)+1)) / (20*21/2)</f>
        <v>4.0353171428571422</v>
      </c>
      <c r="J931" s="2">
        <f t="shared" si="114"/>
        <v>4.0398672085696585</v>
      </c>
      <c r="K931" s="2">
        <f t="shared" si="108"/>
        <v>4.0429680919046493</v>
      </c>
    </row>
    <row r="932" spans="1:11" ht="13.5" x14ac:dyDescent="0.25">
      <c r="A932" s="4">
        <v>43363</v>
      </c>
      <c r="B932" s="2">
        <v>4.0462999999999996</v>
      </c>
      <c r="C932" s="2">
        <f t="shared" si="109"/>
        <v>0</v>
      </c>
      <c r="D932" s="2">
        <f t="shared" si="110"/>
        <v>4.0248200000000001</v>
      </c>
      <c r="E932" s="2">
        <f t="shared" si="112"/>
        <v>4.0306699999999998</v>
      </c>
      <c r="F932" s="2">
        <f t="shared" si="113"/>
        <v>4.0438349999999996</v>
      </c>
      <c r="G932" s="2">
        <f t="shared" si="107"/>
        <v>4.0464740000000008</v>
      </c>
      <c r="H932" s="2">
        <f t="shared" si="111"/>
        <v>3.9629370000000006</v>
      </c>
      <c r="I932" s="2">
        <f t="array" ref="I932">SUMPRODUCT(B916:B935, (ROW(B916:B935)-ROW(B916)+1)) / (20*21/2)</f>
        <v>4.0337876190476187</v>
      </c>
      <c r="J932" s="2">
        <f t="shared" si="114"/>
        <v>4.0404798553725483</v>
      </c>
      <c r="K932" s="2">
        <f t="shared" si="108"/>
        <v>4.0430987549672119</v>
      </c>
    </row>
    <row r="933" spans="1:11" ht="13.5" x14ac:dyDescent="0.25">
      <c r="A933" s="4">
        <v>43364</v>
      </c>
      <c r="B933" s="2">
        <v>4.0072999999999999</v>
      </c>
      <c r="C933" s="2">
        <f t="shared" si="109"/>
        <v>-3.8999999999999702E-2</v>
      </c>
      <c r="D933" s="2">
        <f t="shared" si="110"/>
        <v>4.0228799999999998</v>
      </c>
      <c r="E933" s="2">
        <f t="shared" si="112"/>
        <v>4.0258000000000003</v>
      </c>
      <c r="F933" s="2">
        <f t="shared" si="113"/>
        <v>4.0438350000000005</v>
      </c>
      <c r="G933" s="2">
        <f t="shared" si="107"/>
        <v>4.0447200000000008</v>
      </c>
      <c r="H933" s="2">
        <f t="shared" si="111"/>
        <v>3.9638850000000003</v>
      </c>
      <c r="I933" s="2">
        <f t="array" ref="I933">SUMPRODUCT(B917:B936, (ROW(B917:B936)-ROW(B917)+1)) / (20*21/2)</f>
        <v>4.0341152380952376</v>
      </c>
      <c r="J933" s="2">
        <f t="shared" si="114"/>
        <v>4.0373198691465912</v>
      </c>
      <c r="K933" s="2">
        <f t="shared" si="108"/>
        <v>4.0416948822233998</v>
      </c>
    </row>
    <row r="934" spans="1:11" ht="13.5" x14ac:dyDescent="0.25">
      <c r="A934" s="4">
        <v>43367</v>
      </c>
      <c r="B934" s="2">
        <v>4.0072999999999999</v>
      </c>
      <c r="C934" s="2">
        <f t="shared" si="109"/>
        <v>0</v>
      </c>
      <c r="D934" s="2">
        <f t="shared" si="110"/>
        <v>4.0248400000000002</v>
      </c>
      <c r="E934" s="2">
        <f t="shared" si="112"/>
        <v>4.0219000000000005</v>
      </c>
      <c r="F934" s="2">
        <f t="shared" si="113"/>
        <v>4.042860000000001</v>
      </c>
      <c r="G934" s="2">
        <f t="shared" si="107"/>
        <v>4.044136</v>
      </c>
      <c r="H934" s="2">
        <f t="shared" si="111"/>
        <v>3.9649709999999998</v>
      </c>
      <c r="I934" s="2">
        <f t="array" ref="I934">SUMPRODUCT(B918:B937, (ROW(B918:B937)-ROW(B918)+1)) / (20*21/2)</f>
        <v>4.0314666666666668</v>
      </c>
      <c r="J934" s="2">
        <f t="shared" si="114"/>
        <v>4.0344608339897725</v>
      </c>
      <c r="K934" s="2">
        <f t="shared" si="108"/>
        <v>4.0403460633126782</v>
      </c>
    </row>
    <row r="935" spans="1:11" ht="13.5" x14ac:dyDescent="0.25">
      <c r="A935" s="4">
        <v>43368</v>
      </c>
      <c r="B935" s="2">
        <v>4.0267999999999997</v>
      </c>
      <c r="C935" s="2">
        <f t="shared" si="109"/>
        <v>1.9499999999999851E-2</v>
      </c>
      <c r="D935" s="2">
        <f t="shared" si="110"/>
        <v>4.0267999999999997</v>
      </c>
      <c r="E935" s="2">
        <f t="shared" si="112"/>
        <v>4.0199499999999997</v>
      </c>
      <c r="F935" s="2">
        <f t="shared" si="113"/>
        <v>4.0428600000000001</v>
      </c>
      <c r="G935" s="2">
        <f t="shared" si="107"/>
        <v>4.0439420000000004</v>
      </c>
      <c r="H935" s="2">
        <f t="shared" si="111"/>
        <v>3.9660164999999994</v>
      </c>
      <c r="I935" s="2">
        <f t="array" ref="I935">SUMPRODUCT(B919:B938, (ROW(B919:B938)-ROW(B919)+1)) / (20*21/2)</f>
        <v>4.0251038095238094</v>
      </c>
      <c r="J935" s="2">
        <f t="shared" si="114"/>
        <v>4.0337312307526512</v>
      </c>
      <c r="K935" s="2">
        <f t="shared" si="108"/>
        <v>4.0398148451435532</v>
      </c>
    </row>
    <row r="936" spans="1:11" ht="13.5" x14ac:dyDescent="0.25">
      <c r="A936" s="4">
        <v>43369</v>
      </c>
      <c r="B936" s="2">
        <v>4.0462999999999996</v>
      </c>
      <c r="C936" s="2">
        <f t="shared" si="109"/>
        <v>1.9499999999999851E-2</v>
      </c>
      <c r="D936" s="2">
        <f t="shared" si="110"/>
        <v>4.0267999999999997</v>
      </c>
      <c r="E936" s="2">
        <f t="shared" si="112"/>
        <v>4.0228799999999998</v>
      </c>
      <c r="F936" s="2">
        <f t="shared" si="113"/>
        <v>4.04481</v>
      </c>
      <c r="G936" s="2">
        <f t="shared" si="107"/>
        <v>4.0441380000000002</v>
      </c>
      <c r="H936" s="2">
        <f t="shared" si="111"/>
        <v>3.9670209999999986</v>
      </c>
      <c r="I936" s="2">
        <f t="array" ref="I936">SUMPRODUCT(B920:B939, (ROW(B920:B939)-ROW(B920)+1)) / (20*21/2)</f>
        <v>4.0254780952380953</v>
      </c>
      <c r="J936" s="2">
        <f t="shared" si="114"/>
        <v>4.034928256395256</v>
      </c>
      <c r="K936" s="2">
        <f t="shared" si="108"/>
        <v>4.040069164941845</v>
      </c>
    </row>
    <row r="937" spans="1:11" ht="13.5" x14ac:dyDescent="0.25">
      <c r="A937" s="4">
        <v>43370</v>
      </c>
      <c r="B937" s="2">
        <v>4.0170000000000003</v>
      </c>
      <c r="C937" s="2">
        <f t="shared" si="109"/>
        <v>-2.9299999999999216E-2</v>
      </c>
      <c r="D937" s="2">
        <f t="shared" si="110"/>
        <v>4.0209399999999995</v>
      </c>
      <c r="E937" s="2">
        <f t="shared" si="112"/>
        <v>4.0228800000000007</v>
      </c>
      <c r="F937" s="2">
        <f t="shared" si="113"/>
        <v>4.04481</v>
      </c>
      <c r="G937" s="2">
        <f t="shared" si="107"/>
        <v>4.0437479999999999</v>
      </c>
      <c r="H937" s="2">
        <f t="shared" si="111"/>
        <v>3.9678789999999986</v>
      </c>
      <c r="I937" s="2">
        <f t="array" ref="I937">SUMPRODUCT(B921:B940, (ROW(B921:B940)-ROW(B921)+1)) / (20*21/2)</f>
        <v>4.0214366666666663</v>
      </c>
      <c r="J937" s="2">
        <f t="shared" si="114"/>
        <v>4.0332208034052321</v>
      </c>
      <c r="K937" s="2">
        <f t="shared" si="108"/>
        <v>4.0391644918068712</v>
      </c>
    </row>
    <row r="938" spans="1:11" ht="13.5" x14ac:dyDescent="0.25">
      <c r="A938" s="4">
        <v>43371</v>
      </c>
      <c r="B938" s="2">
        <v>3.9780000000000002</v>
      </c>
      <c r="C938" s="2">
        <f t="shared" si="109"/>
        <v>-3.9000000000000146E-2</v>
      </c>
      <c r="D938" s="2">
        <f t="shared" si="110"/>
        <v>4.0150799999999993</v>
      </c>
      <c r="E938" s="2">
        <f t="shared" si="112"/>
        <v>4.0189800000000009</v>
      </c>
      <c r="F938" s="2">
        <f t="shared" si="113"/>
        <v>4.04237</v>
      </c>
      <c r="G938" s="2">
        <f t="shared" si="107"/>
        <v>4.0425779999999998</v>
      </c>
      <c r="H938" s="2">
        <f t="shared" si="111"/>
        <v>3.9685879999999982</v>
      </c>
      <c r="I938" s="2">
        <f t="array" ref="I938">SUMPRODUCT(B922:B941, (ROW(B922:B941)-ROW(B922)+1)) / (20*21/2)</f>
        <v>4.0182309523809527</v>
      </c>
      <c r="J938" s="2">
        <f t="shared" si="114"/>
        <v>4.0279616792714004</v>
      </c>
      <c r="K938" s="2">
        <f t="shared" si="108"/>
        <v>4.0367658842850336</v>
      </c>
    </row>
    <row r="939" spans="1:11" ht="13.5" x14ac:dyDescent="0.25">
      <c r="A939" s="4">
        <v>43374</v>
      </c>
      <c r="B939" s="2">
        <v>4.0462999999999996</v>
      </c>
      <c r="C939" s="2">
        <f t="shared" si="109"/>
        <v>6.8299999999999361E-2</v>
      </c>
      <c r="D939" s="2">
        <f t="shared" si="110"/>
        <v>4.0228799999999998</v>
      </c>
      <c r="E939" s="2">
        <f t="shared" si="112"/>
        <v>4.0238600000000009</v>
      </c>
      <c r="F939" s="2">
        <f t="shared" si="113"/>
        <v>4.0399350000000007</v>
      </c>
      <c r="G939" s="2">
        <f t="shared" si="107"/>
        <v>4.0416040000000004</v>
      </c>
      <c r="H939" s="2">
        <f t="shared" si="111"/>
        <v>3.9697769999999979</v>
      </c>
      <c r="I939" s="2">
        <f t="array" ref="I939">SUMPRODUCT(B923:B942, (ROW(B923:B942)-ROW(B923)+1)) / (20*21/2)</f>
        <v>4.0154895238095243</v>
      </c>
      <c r="J939" s="2">
        <f t="shared" si="114"/>
        <v>4.0297081860074577</v>
      </c>
      <c r="K939" s="2">
        <f t="shared" si="108"/>
        <v>4.0371397711758163</v>
      </c>
    </row>
    <row r="940" spans="1:11" ht="13.5" x14ac:dyDescent="0.25">
      <c r="A940" s="4">
        <v>43375</v>
      </c>
      <c r="B940" s="2">
        <v>3.9975000000000001</v>
      </c>
      <c r="C940" s="2">
        <f t="shared" si="109"/>
        <v>-4.879999999999951E-2</v>
      </c>
      <c r="D940" s="2">
        <f t="shared" si="110"/>
        <v>4.0170199999999996</v>
      </c>
      <c r="E940" s="2">
        <f t="shared" si="112"/>
        <v>4.0219100000000001</v>
      </c>
      <c r="F940" s="2">
        <f t="shared" si="113"/>
        <v>4.0311599999999999</v>
      </c>
      <c r="G940" s="2">
        <f t="shared" si="107"/>
        <v>4.0398480000000001</v>
      </c>
      <c r="H940" s="2">
        <f t="shared" si="111"/>
        <v>3.9707219999999976</v>
      </c>
      <c r="I940" s="2">
        <f t="array" ref="I940">SUMPRODUCT(B924:B943, (ROW(B924:B943)-ROW(B924)+1)) / (20*21/2)</f>
        <v>4.0122885714285719</v>
      </c>
      <c r="J940" s="2">
        <f t="shared" si="114"/>
        <v>4.0266407397210333</v>
      </c>
      <c r="K940" s="2">
        <f t="shared" si="108"/>
        <v>4.0355852703453925</v>
      </c>
    </row>
    <row r="941" spans="1:11" ht="13.5" x14ac:dyDescent="0.25">
      <c r="A941" s="4">
        <v>43376</v>
      </c>
      <c r="B941" s="2">
        <v>3.9975000000000001</v>
      </c>
      <c r="C941" s="2">
        <f t="shared" si="109"/>
        <v>0</v>
      </c>
      <c r="D941" s="2">
        <f t="shared" si="110"/>
        <v>4.0072599999999996</v>
      </c>
      <c r="E941" s="2">
        <f t="shared" si="112"/>
        <v>4.0170300000000001</v>
      </c>
      <c r="F941" s="2">
        <f t="shared" si="113"/>
        <v>4.0262850000000006</v>
      </c>
      <c r="G941" s="2">
        <f t="shared" si="107"/>
        <v>4.0388720000000005</v>
      </c>
      <c r="H941" s="2">
        <f t="shared" si="111"/>
        <v>3.9716669999999969</v>
      </c>
      <c r="I941" s="2">
        <f t="array" ref="I941">SUMPRODUCT(B925:B944, (ROW(B925:B944)-ROW(B925)+1)) / (20*21/2)</f>
        <v>4.0103361904761909</v>
      </c>
      <c r="J941" s="2">
        <f t="shared" si="114"/>
        <v>4.0238654311761728</v>
      </c>
      <c r="K941" s="2">
        <f t="shared" si="108"/>
        <v>4.0340917303318484</v>
      </c>
    </row>
    <row r="942" spans="1:11" ht="13.5" x14ac:dyDescent="0.25">
      <c r="A942" s="4">
        <v>43377</v>
      </c>
      <c r="B942" s="2">
        <v>3.9975000000000001</v>
      </c>
      <c r="C942" s="2">
        <f t="shared" si="109"/>
        <v>0</v>
      </c>
      <c r="D942" s="2">
        <f t="shared" si="110"/>
        <v>4.0033599999999998</v>
      </c>
      <c r="E942" s="2">
        <f t="shared" si="112"/>
        <v>4.0121500000000001</v>
      </c>
      <c r="F942" s="2">
        <f t="shared" si="113"/>
        <v>4.0214100000000013</v>
      </c>
      <c r="G942" s="2">
        <f t="shared" si="107"/>
        <v>4.0367259999999998</v>
      </c>
      <c r="H942" s="2">
        <f t="shared" si="111"/>
        <v>3.9726119999999967</v>
      </c>
      <c r="I942" s="2">
        <f t="array" ref="I942">SUMPRODUCT(B926:B945, (ROW(B926:B945)-ROW(B926)+1)) / (20*21/2)</f>
        <v>4.0086161904761903</v>
      </c>
      <c r="J942" s="2">
        <f t="shared" si="114"/>
        <v>4.0213544377308228</v>
      </c>
      <c r="K942" s="2">
        <f t="shared" si="108"/>
        <v>4.0326567605149135</v>
      </c>
    </row>
    <row r="943" spans="1:11" ht="13.5" x14ac:dyDescent="0.25">
      <c r="A943" s="4">
        <v>43378</v>
      </c>
      <c r="B943" s="2">
        <v>3.9878</v>
      </c>
      <c r="C943" s="2">
        <f t="shared" si="109"/>
        <v>-9.7000000000000419E-3</v>
      </c>
      <c r="D943" s="2">
        <f t="shared" si="110"/>
        <v>4.0053199999999993</v>
      </c>
      <c r="E943" s="2">
        <f t="shared" si="112"/>
        <v>4.0101999999999993</v>
      </c>
      <c r="F943" s="2">
        <f t="shared" si="113"/>
        <v>4.0180000000000007</v>
      </c>
      <c r="G943" s="2">
        <f t="shared" si="107"/>
        <v>4.0355559999999997</v>
      </c>
      <c r="H943" s="2">
        <f t="shared" si="111"/>
        <v>3.9731854999999969</v>
      </c>
      <c r="I943" s="2">
        <f t="array" ref="I943">SUMPRODUCT(B927:B946, (ROW(B927:B946)-ROW(B927)+1)) / (20*21/2)</f>
        <v>4.0071285714285718</v>
      </c>
      <c r="J943" s="2">
        <f t="shared" si="114"/>
        <v>4.0181587769945537</v>
      </c>
      <c r="K943" s="2">
        <f t="shared" si="108"/>
        <v>4.0308976718672698</v>
      </c>
    </row>
    <row r="944" spans="1:11" ht="13.5" x14ac:dyDescent="0.25">
      <c r="A944" s="4">
        <v>43381</v>
      </c>
      <c r="B944" s="2">
        <v>3.9975000000000001</v>
      </c>
      <c r="C944" s="2">
        <f t="shared" si="109"/>
        <v>9.7000000000000419E-3</v>
      </c>
      <c r="D944" s="2">
        <f t="shared" si="110"/>
        <v>3.9955599999999998</v>
      </c>
      <c r="E944" s="2">
        <f t="shared" si="112"/>
        <v>4.00922</v>
      </c>
      <c r="F944" s="2">
        <f t="shared" si="113"/>
        <v>4.0155600000000007</v>
      </c>
      <c r="G944" s="2">
        <f t="shared" si="107"/>
        <v>4.0345800000000001</v>
      </c>
      <c r="H944" s="2">
        <f t="shared" si="111"/>
        <v>3.9738074999999964</v>
      </c>
      <c r="I944" s="2">
        <f t="array" ref="I944">SUMPRODUCT(B928:B947, (ROW(B928:B947)-ROW(B928)+1)) / (20*21/2)</f>
        <v>4.00481</v>
      </c>
      <c r="J944" s="2">
        <f t="shared" si="114"/>
        <v>4.0161912744236439</v>
      </c>
      <c r="K944" s="2">
        <f t="shared" si="108"/>
        <v>4.0295879592450241</v>
      </c>
    </row>
    <row r="945" spans="1:11" ht="13.5" x14ac:dyDescent="0.25">
      <c r="A945" s="4">
        <v>43382</v>
      </c>
      <c r="B945" s="2">
        <v>3.9975000000000001</v>
      </c>
      <c r="C945" s="2">
        <f t="shared" si="109"/>
        <v>0</v>
      </c>
      <c r="D945" s="2">
        <f t="shared" si="110"/>
        <v>3.9955600000000002</v>
      </c>
      <c r="E945" s="2">
        <f t="shared" si="112"/>
        <v>4.0062899999999999</v>
      </c>
      <c r="F945" s="2">
        <f t="shared" si="113"/>
        <v>4.0131200000000007</v>
      </c>
      <c r="G945" s="2">
        <f t="shared" si="107"/>
        <v>4.0336039999999995</v>
      </c>
      <c r="H945" s="2">
        <f t="shared" si="111"/>
        <v>3.9747984999999959</v>
      </c>
      <c r="I945" s="2">
        <f t="array" ref="I945">SUMPRODUCT(B929:B948, (ROW(B929:B948)-ROW(B929)+1)) / (20*21/2)</f>
        <v>4.0016971428571431</v>
      </c>
      <c r="J945" s="2">
        <f t="shared" si="114"/>
        <v>4.0144111530499638</v>
      </c>
      <c r="K945" s="2">
        <f t="shared" si="108"/>
        <v>4.0283296079020827</v>
      </c>
    </row>
    <row r="946" spans="1:11" ht="13.5" x14ac:dyDescent="0.25">
      <c r="A946" s="4">
        <v>43383</v>
      </c>
      <c r="B946" s="2">
        <v>3.9975000000000001</v>
      </c>
      <c r="C946" s="2">
        <f t="shared" si="109"/>
        <v>0</v>
      </c>
      <c r="D946" s="2">
        <f t="shared" si="110"/>
        <v>3.9955600000000002</v>
      </c>
      <c r="E946" s="2">
        <f t="shared" si="112"/>
        <v>4.0014099999999999</v>
      </c>
      <c r="F946" s="2">
        <f t="shared" si="113"/>
        <v>4.0121450000000012</v>
      </c>
      <c r="G946" s="2">
        <f t="shared" ref="G946:G1009" si="115">AVERAGE(B897:B946)</f>
        <v>4.0326279999999999</v>
      </c>
      <c r="H946" s="2">
        <f t="shared" si="111"/>
        <v>3.9757894999999959</v>
      </c>
      <c r="I946" s="2">
        <f t="array" ref="I946">SUMPRODUCT(B930:B949, (ROW(B930:B949)-ROW(B930)+1)) / (20*21/2)</f>
        <v>3.9959795238095239</v>
      </c>
      <c r="J946" s="2">
        <f t="shared" si="114"/>
        <v>4.0128005670452049</v>
      </c>
      <c r="K946" s="2">
        <f t="shared" si="108"/>
        <v>4.0271206036706291</v>
      </c>
    </row>
    <row r="947" spans="1:11" ht="13.5" x14ac:dyDescent="0.25">
      <c r="A947" s="4">
        <v>43384</v>
      </c>
      <c r="B947" s="2">
        <v>3.9878</v>
      </c>
      <c r="C947" s="2">
        <f t="shared" si="109"/>
        <v>-9.7000000000000419E-3</v>
      </c>
      <c r="D947" s="2">
        <f t="shared" si="110"/>
        <v>3.9936199999999999</v>
      </c>
      <c r="E947" s="2">
        <f t="shared" si="112"/>
        <v>3.9984899999999994</v>
      </c>
      <c r="F947" s="2">
        <f t="shared" si="113"/>
        <v>4.0106850000000005</v>
      </c>
      <c r="G947" s="2">
        <f t="shared" si="115"/>
        <v>4.0318479999999992</v>
      </c>
      <c r="H947" s="2">
        <f t="shared" si="111"/>
        <v>3.9767319999999957</v>
      </c>
      <c r="I947" s="2">
        <f t="array" ref="I947">SUMPRODUCT(B931:B950, (ROW(B931:B950)-ROW(B931)+1)) / (20*21/2)</f>
        <v>3.9849323809523818</v>
      </c>
      <c r="J947" s="2">
        <f t="shared" si="114"/>
        <v>4.0104195606599475</v>
      </c>
      <c r="K947" s="2">
        <f t="shared" ref="K947:K1010" si="116">$K$4*B947+(1-$K$4)*K946</f>
        <v>4.0255786192129577</v>
      </c>
    </row>
    <row r="948" spans="1:11" ht="13.5" x14ac:dyDescent="0.25">
      <c r="A948" s="4">
        <v>43385</v>
      </c>
      <c r="B948" s="2">
        <v>3.9780000000000002</v>
      </c>
      <c r="C948" s="2">
        <f t="shared" si="109"/>
        <v>-9.7999999999998089E-3</v>
      </c>
      <c r="D948" s="2">
        <f t="shared" si="110"/>
        <v>3.9916600000000004</v>
      </c>
      <c r="E948" s="2">
        <f t="shared" si="112"/>
        <v>3.9984899999999994</v>
      </c>
      <c r="F948" s="2">
        <f t="shared" si="113"/>
        <v>4.0087350000000006</v>
      </c>
      <c r="G948" s="2">
        <f t="shared" si="115"/>
        <v>4.030678</v>
      </c>
      <c r="H948" s="2">
        <f t="shared" si="111"/>
        <v>3.9776254999999954</v>
      </c>
      <c r="I948" s="2">
        <f t="array" ref="I948">SUMPRODUCT(B932:B951, (ROW(B932:B951)-ROW(B932)+1)) / (20*21/2)</f>
        <v>3.9707742857142856</v>
      </c>
      <c r="J948" s="2">
        <f t="shared" si="114"/>
        <v>4.0073319834542378</v>
      </c>
      <c r="K948" s="2">
        <f t="shared" si="116"/>
        <v>4.0237127910085277</v>
      </c>
    </row>
    <row r="949" spans="1:11" ht="13.5" x14ac:dyDescent="0.25">
      <c r="A949" s="4">
        <v>43389</v>
      </c>
      <c r="B949" s="2">
        <v>3.9487000000000001</v>
      </c>
      <c r="C949" s="2">
        <f t="shared" si="109"/>
        <v>-2.9300000000000104E-2</v>
      </c>
      <c r="D949" s="2">
        <f t="shared" si="110"/>
        <v>3.9819000000000004</v>
      </c>
      <c r="E949" s="2">
        <f t="shared" si="112"/>
        <v>3.9887299999999994</v>
      </c>
      <c r="F949" s="2">
        <f t="shared" si="113"/>
        <v>4.0062950000000006</v>
      </c>
      <c r="G949" s="2">
        <f t="shared" si="115"/>
        <v>4.0287259999999998</v>
      </c>
      <c r="H949" s="2">
        <f t="shared" si="111"/>
        <v>3.9783724999999959</v>
      </c>
      <c r="I949" s="2">
        <f t="array" ref="I949">SUMPRODUCT(B933:B952, (ROW(B933:B952)-ROW(B933)+1)) / (20*21/2)</f>
        <v>3.9556876190476191</v>
      </c>
      <c r="J949" s="2">
        <f t="shared" si="114"/>
        <v>4.0017479850300246</v>
      </c>
      <c r="K949" s="2">
        <f t="shared" si="116"/>
        <v>4.0207711129297623</v>
      </c>
    </row>
    <row r="950" spans="1:11" ht="13.5" x14ac:dyDescent="0.25">
      <c r="A950" s="4">
        <v>43390</v>
      </c>
      <c r="B950" s="2">
        <v>3.8902999999999999</v>
      </c>
      <c r="C950" s="2">
        <f t="shared" si="109"/>
        <v>-5.840000000000023E-2</v>
      </c>
      <c r="D950" s="2">
        <f t="shared" si="110"/>
        <v>3.9604600000000003</v>
      </c>
      <c r="E950" s="2">
        <f t="shared" si="112"/>
        <v>3.9780100000000003</v>
      </c>
      <c r="F950" s="2">
        <f t="shared" si="113"/>
        <v>3.9999600000000006</v>
      </c>
      <c r="G950" s="2">
        <f t="shared" si="115"/>
        <v>4.0256059999999998</v>
      </c>
      <c r="H950" s="2">
        <f t="shared" si="111"/>
        <v>3.9785049999999957</v>
      </c>
      <c r="I950" s="2">
        <f t="array" ref="I950">SUMPRODUCT(B934:B953, (ROW(B934:B953)-ROW(B934)+1)) / (20*21/2)</f>
        <v>3.9388319047619049</v>
      </c>
      <c r="J950" s="2">
        <f t="shared" si="114"/>
        <v>3.9911338912176415</v>
      </c>
      <c r="K950" s="2">
        <f t="shared" si="116"/>
        <v>4.015654598697223</v>
      </c>
    </row>
    <row r="951" spans="1:11" ht="13.5" x14ac:dyDescent="0.25">
      <c r="A951" s="4">
        <v>43391</v>
      </c>
      <c r="B951" s="2">
        <v>3.8513000000000002</v>
      </c>
      <c r="C951" s="2">
        <f t="shared" si="109"/>
        <v>-3.8999999999999702E-2</v>
      </c>
      <c r="D951" s="2">
        <f t="shared" si="110"/>
        <v>3.9312200000000006</v>
      </c>
      <c r="E951" s="2">
        <f t="shared" si="112"/>
        <v>3.9633900000000004</v>
      </c>
      <c r="F951" s="2">
        <f t="shared" si="113"/>
        <v>3.9902100000000003</v>
      </c>
      <c r="G951" s="2">
        <f t="shared" si="115"/>
        <v>4.021706</v>
      </c>
      <c r="H951" s="2">
        <f t="shared" si="111"/>
        <v>3.9784424999999959</v>
      </c>
      <c r="I951" s="2">
        <f t="array" ref="I951">SUMPRODUCT(B935:B954, (ROW(B935:B954)-ROW(B935)+1)) / (20*21/2)</f>
        <v>3.9210942857142856</v>
      </c>
      <c r="J951" s="2">
        <f t="shared" si="114"/>
        <v>3.9778163777683426</v>
      </c>
      <c r="K951" s="2">
        <f t="shared" si="116"/>
        <v>4.0092093203169394</v>
      </c>
    </row>
    <row r="952" spans="1:11" ht="13.5" x14ac:dyDescent="0.25">
      <c r="A952" s="4">
        <v>43392</v>
      </c>
      <c r="B952" s="2">
        <v>3.8317999999999999</v>
      </c>
      <c r="C952" s="2">
        <f t="shared" si="109"/>
        <v>-1.9500000000000295E-2</v>
      </c>
      <c r="D952" s="2">
        <f t="shared" si="110"/>
        <v>3.90002</v>
      </c>
      <c r="E952" s="2">
        <f t="shared" si="112"/>
        <v>3.9468200000000002</v>
      </c>
      <c r="F952" s="2">
        <f t="shared" si="113"/>
        <v>3.9794850000000004</v>
      </c>
      <c r="G952" s="2">
        <f t="shared" si="115"/>
        <v>4.0174159999999999</v>
      </c>
      <c r="H952" s="2">
        <f t="shared" si="111"/>
        <v>3.9782824999999962</v>
      </c>
      <c r="I952" s="2">
        <f t="array" ref="I952">SUMPRODUCT(B936:B955, (ROW(B936:B955)-ROW(B936)+1)) / (20*21/2)</f>
        <v>3.9044247619047621</v>
      </c>
      <c r="J952" s="2">
        <f t="shared" si="114"/>
        <v>3.9639100560761191</v>
      </c>
      <c r="K952" s="2">
        <f t="shared" si="116"/>
        <v>4.0022520920692166</v>
      </c>
    </row>
    <row r="953" spans="1:11" ht="13.5" x14ac:dyDescent="0.25">
      <c r="A953" s="4">
        <v>43395</v>
      </c>
      <c r="B953" s="2">
        <v>3.8025000000000002</v>
      </c>
      <c r="C953" s="2">
        <f t="shared" si="109"/>
        <v>-2.929999999999966E-2</v>
      </c>
      <c r="D953" s="2">
        <f t="shared" si="110"/>
        <v>3.8649200000000001</v>
      </c>
      <c r="E953" s="2">
        <f t="shared" si="112"/>
        <v>3.9282900000000005</v>
      </c>
      <c r="F953" s="2">
        <f t="shared" si="113"/>
        <v>3.9692449999999995</v>
      </c>
      <c r="G953" s="2">
        <f t="shared" si="115"/>
        <v>4.0125400000000004</v>
      </c>
      <c r="H953" s="2">
        <f t="shared" si="111"/>
        <v>3.9778374999999961</v>
      </c>
      <c r="I953" s="2">
        <f t="array" ref="I953">SUMPRODUCT(B937:B956, (ROW(B937:B956)-ROW(B937)+1)) / (20*21/2)</f>
        <v>3.8861352380952376</v>
      </c>
      <c r="J953" s="2">
        <f t="shared" si="114"/>
        <v>3.9485376697831556</v>
      </c>
      <c r="K953" s="2">
        <f t="shared" si="116"/>
        <v>3.9944186766939533</v>
      </c>
    </row>
    <row r="954" spans="1:11" ht="13.5" x14ac:dyDescent="0.25">
      <c r="A954" s="4">
        <v>43396</v>
      </c>
      <c r="B954" s="2">
        <v>3.7829999999999999</v>
      </c>
      <c r="C954" s="2">
        <f t="shared" si="109"/>
        <v>-1.9500000000000295E-2</v>
      </c>
      <c r="D954" s="2">
        <f t="shared" si="110"/>
        <v>3.8317799999999997</v>
      </c>
      <c r="E954" s="2">
        <f t="shared" si="112"/>
        <v>3.9068400000000003</v>
      </c>
      <c r="F954" s="2">
        <f t="shared" si="113"/>
        <v>3.9580299999999999</v>
      </c>
      <c r="G954" s="2">
        <f t="shared" si="115"/>
        <v>4.0072739999999998</v>
      </c>
      <c r="H954" s="2">
        <f t="shared" si="111"/>
        <v>3.9774794999999958</v>
      </c>
      <c r="I954" s="2">
        <f t="array" ref="I954">SUMPRODUCT(B938:B957, (ROW(B938:B957)-ROW(B938)+1)) / (20*21/2)</f>
        <v>3.8683052380952372</v>
      </c>
      <c r="J954" s="2">
        <f t="shared" si="114"/>
        <v>3.932772177422855</v>
      </c>
      <c r="K954" s="2">
        <f t="shared" si="116"/>
        <v>3.9861277481961515</v>
      </c>
    </row>
    <row r="955" spans="1:11" ht="13.5" x14ac:dyDescent="0.25">
      <c r="A955" s="4">
        <v>43397</v>
      </c>
      <c r="B955" s="2">
        <v>3.7829999999999999</v>
      </c>
      <c r="C955" s="2">
        <f t="shared" si="109"/>
        <v>0</v>
      </c>
      <c r="D955" s="2">
        <f t="shared" si="110"/>
        <v>3.8103199999999999</v>
      </c>
      <c r="E955" s="2">
        <f t="shared" si="112"/>
        <v>3.885390000000001</v>
      </c>
      <c r="F955" s="2">
        <f t="shared" si="113"/>
        <v>3.9458399999999996</v>
      </c>
      <c r="G955" s="2">
        <f t="shared" si="115"/>
        <v>4.002008</v>
      </c>
      <c r="H955" s="2">
        <f t="shared" si="111"/>
        <v>3.9772599999999954</v>
      </c>
      <c r="I955" s="2">
        <f t="array" ref="I955">SUMPRODUCT(B939:B958, (ROW(B939:B958)-ROW(B939)+1)) / (20*21/2)</f>
        <v>3.8415657142857143</v>
      </c>
      <c r="J955" s="2">
        <f t="shared" si="114"/>
        <v>3.9185081605254402</v>
      </c>
      <c r="K955" s="2">
        <f t="shared" si="116"/>
        <v>3.9781619541492437</v>
      </c>
    </row>
    <row r="956" spans="1:11" ht="13.5" x14ac:dyDescent="0.25">
      <c r="A956" s="4">
        <v>43398</v>
      </c>
      <c r="B956" s="2">
        <v>3.7538</v>
      </c>
      <c r="C956" s="2">
        <f t="shared" si="109"/>
        <v>-2.9199999999999893E-2</v>
      </c>
      <c r="D956" s="2">
        <f t="shared" si="110"/>
        <v>3.7908199999999992</v>
      </c>
      <c r="E956" s="2">
        <f t="shared" si="112"/>
        <v>3.8610200000000008</v>
      </c>
      <c r="F956" s="2">
        <f t="shared" si="113"/>
        <v>3.9312150000000003</v>
      </c>
      <c r="G956" s="2">
        <f t="shared" si="115"/>
        <v>3.9961579999999999</v>
      </c>
      <c r="H956" s="2">
        <f t="shared" si="111"/>
        <v>3.9768019999999948</v>
      </c>
      <c r="I956" s="2">
        <f t="array" ref="I956">SUMPRODUCT(B940:B959, (ROW(B940:B959)-ROW(B940)+1)) / (20*21/2)</f>
        <v>3.8118033333333341</v>
      </c>
      <c r="J956" s="2">
        <f t="shared" si="114"/>
        <v>3.9028216690468267</v>
      </c>
      <c r="K956" s="2">
        <f t="shared" si="116"/>
        <v>3.9693634461433911</v>
      </c>
    </row>
    <row r="957" spans="1:11" ht="13.5" x14ac:dyDescent="0.25">
      <c r="A957" s="4">
        <v>43399</v>
      </c>
      <c r="B957" s="2">
        <v>3.7440000000000002</v>
      </c>
      <c r="C957" s="2">
        <f t="shared" si="109"/>
        <v>-9.7999999999998089E-3</v>
      </c>
      <c r="D957" s="2">
        <f t="shared" si="110"/>
        <v>3.7732599999999996</v>
      </c>
      <c r="E957" s="2">
        <f t="shared" si="112"/>
        <v>3.8366400000000001</v>
      </c>
      <c r="F957" s="2">
        <f t="shared" si="113"/>
        <v>3.9175650000000006</v>
      </c>
      <c r="G957" s="2">
        <f t="shared" si="115"/>
        <v>3.9903079999999993</v>
      </c>
      <c r="H957" s="2">
        <f t="shared" si="111"/>
        <v>3.9765254999999953</v>
      </c>
      <c r="I957" s="2">
        <f t="array" ref="I957">SUMPRODUCT(B941:B960, (ROW(B941:B960)-ROW(B941)+1)) / (20*21/2)</f>
        <v>3.7860804761904765</v>
      </c>
      <c r="J957" s="2">
        <f t="shared" si="114"/>
        <v>3.8876957958042722</v>
      </c>
      <c r="K957" s="2">
        <f t="shared" si="116"/>
        <v>3.9605256639416893</v>
      </c>
    </row>
    <row r="958" spans="1:11" ht="13.5" x14ac:dyDescent="0.25">
      <c r="A958" s="4">
        <v>43402</v>
      </c>
      <c r="B958" s="2">
        <v>3.6368</v>
      </c>
      <c r="C958" s="2">
        <f t="shared" si="109"/>
        <v>-0.10720000000000018</v>
      </c>
      <c r="D958" s="2">
        <f t="shared" si="110"/>
        <v>3.7401200000000001</v>
      </c>
      <c r="E958" s="2">
        <f t="shared" si="112"/>
        <v>3.8025200000000003</v>
      </c>
      <c r="F958" s="2">
        <f t="shared" si="113"/>
        <v>3.9005049999999999</v>
      </c>
      <c r="G958" s="2">
        <f t="shared" si="115"/>
        <v>3.9823139999999997</v>
      </c>
      <c r="H958" s="2">
        <f t="shared" si="111"/>
        <v>3.9754824999999947</v>
      </c>
      <c r="I958" s="2">
        <f t="array" ref="I958">SUMPRODUCT(B942:B961, (ROW(B942:B961)-ROW(B942)+1)) / (20*21/2)</f>
        <v>3.7612909523809521</v>
      </c>
      <c r="J958" s="2">
        <f t="shared" si="114"/>
        <v>3.8638009581086274</v>
      </c>
      <c r="K958" s="2">
        <f t="shared" si="116"/>
        <v>3.9478305398655449</v>
      </c>
    </row>
    <row r="959" spans="1:11" ht="13.5" x14ac:dyDescent="0.25">
      <c r="A959" s="4">
        <v>43403</v>
      </c>
      <c r="B959" s="2">
        <v>3.5880000000000001</v>
      </c>
      <c r="C959" s="2">
        <f t="shared" si="109"/>
        <v>-4.8799999999999955E-2</v>
      </c>
      <c r="D959" s="2">
        <f t="shared" si="110"/>
        <v>3.7011200000000004</v>
      </c>
      <c r="E959" s="2">
        <f t="shared" si="112"/>
        <v>3.7664500000000003</v>
      </c>
      <c r="F959" s="2">
        <f t="shared" si="113"/>
        <v>3.8775899999999992</v>
      </c>
      <c r="G959" s="2">
        <f t="shared" si="115"/>
        <v>3.9731479999999992</v>
      </c>
      <c r="H959" s="2">
        <f t="shared" si="111"/>
        <v>3.9742879999999938</v>
      </c>
      <c r="I959" s="2">
        <f t="array" ref="I959">SUMPRODUCT(B943:B962, (ROW(B943:B962)-ROW(B943)+1)) / (20*21/2)</f>
        <v>3.7393285714285716</v>
      </c>
      <c r="J959" s="2">
        <f t="shared" si="114"/>
        <v>3.8375342001935202</v>
      </c>
      <c r="K959" s="2">
        <f t="shared" si="116"/>
        <v>3.9337195383021903</v>
      </c>
    </row>
    <row r="960" spans="1:11" ht="13.5" x14ac:dyDescent="0.25">
      <c r="A960" s="4">
        <v>43404</v>
      </c>
      <c r="B960" s="2">
        <v>3.6074999999999999</v>
      </c>
      <c r="C960" s="2">
        <f t="shared" si="109"/>
        <v>1.9499999999999851E-2</v>
      </c>
      <c r="D960" s="2">
        <f t="shared" si="110"/>
        <v>3.6660200000000005</v>
      </c>
      <c r="E960" s="2">
        <f t="shared" si="112"/>
        <v>3.7381700000000002</v>
      </c>
      <c r="F960" s="2">
        <f t="shared" si="113"/>
        <v>3.8580899999999998</v>
      </c>
      <c r="G960" s="2">
        <f t="shared" si="115"/>
        <v>3.9643719999999991</v>
      </c>
      <c r="H960" s="2">
        <f t="shared" si="111"/>
        <v>3.9734214999999944</v>
      </c>
      <c r="I960" s="2">
        <f t="array" ref="I960">SUMPRODUCT(B944:B963, (ROW(B944:B963)-ROW(B944)+1)) / (20*21/2)</f>
        <v>3.7192233333333329</v>
      </c>
      <c r="J960" s="2">
        <f t="shared" si="114"/>
        <v>3.8156261811274703</v>
      </c>
      <c r="K960" s="2">
        <f t="shared" si="116"/>
        <v>3.9209266152315165</v>
      </c>
    </row>
    <row r="961" spans="1:11" ht="13.5" x14ac:dyDescent="0.25">
      <c r="A961" s="4">
        <v>43405</v>
      </c>
      <c r="B961" s="2">
        <v>3.5977999999999999</v>
      </c>
      <c r="C961" s="2">
        <f t="shared" si="109"/>
        <v>-9.7000000000000419E-3</v>
      </c>
      <c r="D961" s="2">
        <f t="shared" si="110"/>
        <v>3.6348200000000004</v>
      </c>
      <c r="E961" s="2">
        <f t="shared" si="112"/>
        <v>3.7128199999999998</v>
      </c>
      <c r="F961" s="2">
        <f t="shared" si="113"/>
        <v>3.8381050000000001</v>
      </c>
      <c r="G961" s="2">
        <f t="shared" si="115"/>
        <v>3.9554019999999999</v>
      </c>
      <c r="H961" s="2">
        <f t="shared" si="111"/>
        <v>3.9724599999999946</v>
      </c>
      <c r="I961" s="2">
        <f t="array" ref="I961">SUMPRODUCT(B945:B964, (ROW(B945:B964)-ROW(B945)+1)) / (20*21/2)</f>
        <v>3.6990719047619049</v>
      </c>
      <c r="J961" s="2">
        <f t="shared" si="114"/>
        <v>3.7948808305439017</v>
      </c>
      <c r="K961" s="2">
        <f t="shared" si="116"/>
        <v>3.9082549832616533</v>
      </c>
    </row>
    <row r="962" spans="1:11" ht="13.5" x14ac:dyDescent="0.25">
      <c r="A962" s="4">
        <v>43406</v>
      </c>
      <c r="B962" s="2">
        <v>3.6074999999999999</v>
      </c>
      <c r="C962" s="2">
        <f t="shared" si="109"/>
        <v>9.7000000000000419E-3</v>
      </c>
      <c r="D962" s="2">
        <f t="shared" si="110"/>
        <v>3.6075199999999996</v>
      </c>
      <c r="E962" s="2">
        <f t="shared" si="112"/>
        <v>3.6903899999999998</v>
      </c>
      <c r="F962" s="2">
        <f t="shared" si="113"/>
        <v>3.8186050000000007</v>
      </c>
      <c r="G962" s="2">
        <f t="shared" si="115"/>
        <v>3.9474059999999991</v>
      </c>
      <c r="H962" s="2">
        <f t="shared" si="111"/>
        <v>3.9715469999999944</v>
      </c>
      <c r="I962" s="2">
        <f t="array" ref="I962">SUMPRODUCT(B946:B965, (ROW(B946:B965)-ROW(B946)+1)) / (20*21/2)</f>
        <v>3.680870476190476</v>
      </c>
      <c r="J962" s="2">
        <f t="shared" si="114"/>
        <v>3.7770350371587682</v>
      </c>
      <c r="K962" s="2">
        <f t="shared" si="116"/>
        <v>3.8964606701925693</v>
      </c>
    </row>
    <row r="963" spans="1:11" ht="13.5" x14ac:dyDescent="0.25">
      <c r="A963" s="4">
        <v>43409</v>
      </c>
      <c r="B963" s="2">
        <v>3.6074999999999999</v>
      </c>
      <c r="C963" s="2">
        <f t="shared" si="109"/>
        <v>0</v>
      </c>
      <c r="D963" s="2">
        <f t="shared" si="110"/>
        <v>3.6016599999999999</v>
      </c>
      <c r="E963" s="2">
        <f t="shared" si="112"/>
        <v>3.6708900000000009</v>
      </c>
      <c r="F963" s="2">
        <f t="shared" si="113"/>
        <v>3.7995900000000007</v>
      </c>
      <c r="G963" s="2">
        <f t="shared" si="115"/>
        <v>3.9394099999999992</v>
      </c>
      <c r="H963" s="2">
        <f t="shared" si="111"/>
        <v>3.9706339999999942</v>
      </c>
      <c r="I963" s="2">
        <f t="array" ref="I963">SUMPRODUCT(B947:B966, (ROW(B947:B966)-ROW(B947)+1)) / (20*21/2)</f>
        <v>3.6646190476190474</v>
      </c>
      <c r="J963" s="2">
        <f t="shared" si="114"/>
        <v>3.7608888431436474</v>
      </c>
      <c r="K963" s="2">
        <f t="shared" si="116"/>
        <v>3.8851288792046255</v>
      </c>
    </row>
    <row r="964" spans="1:11" ht="13.5" x14ac:dyDescent="0.25">
      <c r="A964" s="4">
        <v>43410</v>
      </c>
      <c r="B964" s="2">
        <v>3.5880000000000001</v>
      </c>
      <c r="C964" s="2">
        <f t="shared" ref="C964:C1027" si="117">B964-B963</f>
        <v>-1.9499999999999851E-2</v>
      </c>
      <c r="D964" s="2">
        <f t="shared" si="110"/>
        <v>3.6016599999999999</v>
      </c>
      <c r="E964" s="2">
        <f t="shared" si="112"/>
        <v>3.6513900000000006</v>
      </c>
      <c r="F964" s="2">
        <f t="shared" si="113"/>
        <v>3.779115</v>
      </c>
      <c r="G964" s="2">
        <f t="shared" si="115"/>
        <v>3.9306339999999995</v>
      </c>
      <c r="H964" s="2">
        <f t="shared" si="111"/>
        <v>3.9696234999999946</v>
      </c>
      <c r="I964" s="2">
        <f t="array" ref="I964">SUMPRODUCT(B948:B967, (ROW(B948:B967)-ROW(B948)+1)) / (20*21/2)</f>
        <v>3.651250952380952</v>
      </c>
      <c r="J964" s="2">
        <f t="shared" si="114"/>
        <v>3.7444232390347283</v>
      </c>
      <c r="K964" s="2">
        <f t="shared" si="116"/>
        <v>3.8734767662946399</v>
      </c>
    </row>
    <row r="965" spans="1:11" ht="13.5" x14ac:dyDescent="0.25">
      <c r="A965" s="4">
        <v>43411</v>
      </c>
      <c r="B965" s="2">
        <v>3.5880000000000001</v>
      </c>
      <c r="C965" s="2">
        <f t="shared" si="117"/>
        <v>0</v>
      </c>
      <c r="D965" s="2">
        <f t="shared" si="110"/>
        <v>3.5977600000000001</v>
      </c>
      <c r="E965" s="2">
        <f t="shared" si="112"/>
        <v>3.6318900000000007</v>
      </c>
      <c r="F965" s="2">
        <f t="shared" si="113"/>
        <v>3.7586399999999998</v>
      </c>
      <c r="G965" s="2">
        <f t="shared" si="115"/>
        <v>3.921857999999999</v>
      </c>
      <c r="H965" s="2">
        <f t="shared" si="111"/>
        <v>3.968474999999994</v>
      </c>
      <c r="I965" s="2">
        <f t="array" ref="I965">SUMPRODUCT(B949:B968, (ROW(B949:B968)-ROW(B949)+1)) / (20*21/2)</f>
        <v>3.6378828571428579</v>
      </c>
      <c r="J965" s="2">
        <f t="shared" si="114"/>
        <v>3.7295257876980874</v>
      </c>
      <c r="K965" s="2">
        <f t="shared" si="116"/>
        <v>3.8622815989889676</v>
      </c>
    </row>
    <row r="966" spans="1:11" ht="13.5" x14ac:dyDescent="0.25">
      <c r="A966" s="4">
        <v>43412</v>
      </c>
      <c r="B966" s="2">
        <v>3.5880000000000001</v>
      </c>
      <c r="C966" s="2">
        <f t="shared" si="117"/>
        <v>0</v>
      </c>
      <c r="D966" s="2">
        <f t="shared" ref="D966:D1029" si="118">AVERAGE(B962:B966)</f>
        <v>3.5958000000000006</v>
      </c>
      <c r="E966" s="2">
        <f t="shared" si="112"/>
        <v>3.6153100000000009</v>
      </c>
      <c r="F966" s="2">
        <f t="shared" si="113"/>
        <v>3.738165</v>
      </c>
      <c r="G966" s="2">
        <f t="shared" si="115"/>
        <v>3.9134719999999987</v>
      </c>
      <c r="H966" s="2">
        <f t="shared" si="111"/>
        <v>3.9673264999999942</v>
      </c>
      <c r="I966" s="2">
        <f t="array" ref="I966">SUMPRODUCT(B950:B969, (ROW(B950:B969)-ROW(B950)+1)) / (20*21/2)</f>
        <v>3.6264180952380953</v>
      </c>
      <c r="J966" s="2">
        <f t="shared" si="114"/>
        <v>3.7160471412506504</v>
      </c>
      <c r="K966" s="2">
        <f t="shared" si="116"/>
        <v>3.8515254578521452</v>
      </c>
    </row>
    <row r="967" spans="1:11" ht="13.5" x14ac:dyDescent="0.25">
      <c r="A967" s="4">
        <v>43413</v>
      </c>
      <c r="B967" s="2">
        <v>3.5977999999999999</v>
      </c>
      <c r="C967" s="2">
        <f t="shared" si="117"/>
        <v>9.7999999999998089E-3</v>
      </c>
      <c r="D967" s="2">
        <f t="shared" si="118"/>
        <v>3.5938600000000003</v>
      </c>
      <c r="E967" s="2">
        <f t="shared" si="112"/>
        <v>3.6006900000000002</v>
      </c>
      <c r="F967" s="2">
        <f t="shared" si="113"/>
        <v>3.7186650000000001</v>
      </c>
      <c r="G967" s="2">
        <f t="shared" si="115"/>
        <v>3.9050879999999983</v>
      </c>
      <c r="H967" s="2">
        <f t="shared" si="111"/>
        <v>3.966180999999994</v>
      </c>
      <c r="I967" s="2">
        <f t="array" ref="I967">SUMPRODUCT(B951:B970, (ROW(B951:B970)-ROW(B951)+1)) / (20*21/2)</f>
        <v>3.617640952380953</v>
      </c>
      <c r="J967" s="2">
        <f t="shared" si="114"/>
        <v>3.7047855087505881</v>
      </c>
      <c r="K967" s="2">
        <f t="shared" si="116"/>
        <v>3.8415754398971593</v>
      </c>
    </row>
    <row r="968" spans="1:11" ht="13.5" x14ac:dyDescent="0.25">
      <c r="A968" s="4">
        <v>43416</v>
      </c>
      <c r="B968" s="2">
        <v>3.5783</v>
      </c>
      <c r="C968" s="2">
        <f t="shared" si="117"/>
        <v>-1.9499999999999851E-2</v>
      </c>
      <c r="D968" s="2">
        <f t="shared" si="118"/>
        <v>3.5880199999999993</v>
      </c>
      <c r="E968" s="2">
        <f t="shared" si="112"/>
        <v>3.59484</v>
      </c>
      <c r="F968" s="2">
        <f t="shared" si="113"/>
        <v>3.6986800000000009</v>
      </c>
      <c r="G968" s="2">
        <f t="shared" si="115"/>
        <v>3.8961179999999991</v>
      </c>
      <c r="H968" s="2">
        <f t="shared" si="111"/>
        <v>3.9649839999999936</v>
      </c>
      <c r="I968" s="2">
        <f t="array" ref="I968">SUMPRODUCT(B952:B971, (ROW(B952:B971)-ROW(B952)+1)) / (20*21/2)</f>
        <v>3.6121604761904766</v>
      </c>
      <c r="J968" s="2">
        <f t="shared" si="114"/>
        <v>3.6927392698219608</v>
      </c>
      <c r="K968" s="2">
        <f t="shared" si="116"/>
        <v>3.8312509128423686</v>
      </c>
    </row>
    <row r="969" spans="1:11" ht="13.5" x14ac:dyDescent="0.25">
      <c r="A969" s="4">
        <v>43417</v>
      </c>
      <c r="B969" s="2">
        <v>3.5783</v>
      </c>
      <c r="C969" s="2">
        <f t="shared" si="117"/>
        <v>0</v>
      </c>
      <c r="D969" s="2">
        <f t="shared" si="118"/>
        <v>3.5860799999999999</v>
      </c>
      <c r="E969" s="2">
        <f t="shared" si="112"/>
        <v>3.5938699999999999</v>
      </c>
      <c r="F969" s="2">
        <f t="shared" si="113"/>
        <v>3.6801600000000008</v>
      </c>
      <c r="G969" s="2">
        <f t="shared" si="115"/>
        <v>3.8857839999999992</v>
      </c>
      <c r="H969" s="2">
        <f t="shared" si="111"/>
        <v>3.9637869999999942</v>
      </c>
      <c r="I969" s="2">
        <f t="array" ref="I969">SUMPRODUCT(B953:B972, (ROW(B953:B972)-ROW(B953)+1)) / (20*21/2)</f>
        <v>3.605983809523809</v>
      </c>
      <c r="J969" s="2">
        <f t="shared" si="114"/>
        <v>3.6818402917436788</v>
      </c>
      <c r="K969" s="2">
        <f t="shared" si="116"/>
        <v>3.8213312692014911</v>
      </c>
    </row>
    <row r="970" spans="1:11" ht="13.5" x14ac:dyDescent="0.25">
      <c r="A970" s="4">
        <v>43418</v>
      </c>
      <c r="B970" s="2">
        <v>3.5880000000000001</v>
      </c>
      <c r="C970" s="2">
        <f t="shared" si="117"/>
        <v>9.7000000000000419E-3</v>
      </c>
      <c r="D970" s="2">
        <f t="shared" si="118"/>
        <v>3.5860800000000004</v>
      </c>
      <c r="E970" s="2">
        <f t="shared" si="112"/>
        <v>3.5919200000000004</v>
      </c>
      <c r="F970" s="2">
        <f t="shared" si="113"/>
        <v>3.6650450000000001</v>
      </c>
      <c r="G970" s="2">
        <f t="shared" si="115"/>
        <v>3.8740839999999985</v>
      </c>
      <c r="H970" s="2">
        <f t="shared" ref="H970:H1033" si="119">AVERAGE(B771:B970)</f>
        <v>3.9626384999999935</v>
      </c>
      <c r="I970" s="2">
        <f t="array" ref="I970">SUMPRODUCT(B954:B973, (ROW(B954:B973)-ROW(B954)+1)) / (20*21/2)</f>
        <v>3.6028252380952375</v>
      </c>
      <c r="J970" s="2">
        <f t="shared" si="114"/>
        <v>3.6729031211014238</v>
      </c>
      <c r="K970" s="2">
        <f t="shared" si="116"/>
        <v>3.8121810233504521</v>
      </c>
    </row>
    <row r="971" spans="1:11" ht="13.5" x14ac:dyDescent="0.25">
      <c r="A971" s="4">
        <v>43419</v>
      </c>
      <c r="B971" s="2">
        <v>3.6074999999999999</v>
      </c>
      <c r="C971" s="2">
        <f t="shared" si="117"/>
        <v>1.9499999999999851E-2</v>
      </c>
      <c r="D971" s="2">
        <f t="shared" si="118"/>
        <v>3.5899799999999997</v>
      </c>
      <c r="E971" s="2">
        <f t="shared" si="112"/>
        <v>3.5928899999999997</v>
      </c>
      <c r="F971" s="2">
        <f t="shared" si="113"/>
        <v>3.6528550000000002</v>
      </c>
      <c r="G971" s="2">
        <f t="shared" si="115"/>
        <v>3.864333999999999</v>
      </c>
      <c r="H971" s="2">
        <f t="shared" si="119"/>
        <v>3.9616334999999934</v>
      </c>
      <c r="I971" s="2">
        <f t="array" ref="I971">SUMPRODUCT(B955:B974, (ROW(B955:B974)-ROW(B955)+1)) / (20*21/2)</f>
        <v>3.6005952380952388</v>
      </c>
      <c r="J971" s="2">
        <f t="shared" si="114"/>
        <v>3.6666742524250977</v>
      </c>
      <c r="K971" s="2">
        <f t="shared" si="116"/>
        <v>3.8041543165523954</v>
      </c>
    </row>
    <row r="972" spans="1:11" ht="13.5" x14ac:dyDescent="0.25">
      <c r="A972" s="4">
        <v>43420</v>
      </c>
      <c r="B972" s="2">
        <v>3.5880000000000001</v>
      </c>
      <c r="C972" s="2">
        <f t="shared" si="117"/>
        <v>-1.9499999999999851E-2</v>
      </c>
      <c r="D972" s="2">
        <f t="shared" si="118"/>
        <v>3.5880200000000002</v>
      </c>
      <c r="E972" s="2">
        <f t="shared" ref="E972:E1035" si="120">AVERAGE(B963:B972)</f>
        <v>3.5909399999999998</v>
      </c>
      <c r="F972" s="2">
        <f t="shared" si="113"/>
        <v>3.6406649999999998</v>
      </c>
      <c r="G972" s="2">
        <f t="shared" si="115"/>
        <v>3.8541939999999992</v>
      </c>
      <c r="H972" s="2">
        <f t="shared" si="119"/>
        <v>3.9605769999999931</v>
      </c>
      <c r="I972" s="2">
        <f t="array" ref="I972">SUMPRODUCT(B956:B975, (ROW(B956:B975)-ROW(B956)+1)) / (20*21/2)</f>
        <v>3.5992009523809521</v>
      </c>
      <c r="J972" s="2">
        <f t="shared" si="114"/>
        <v>3.6591814664798501</v>
      </c>
      <c r="K972" s="2">
        <f t="shared" si="116"/>
        <v>3.7956776766875957</v>
      </c>
    </row>
    <row r="973" spans="1:11" ht="13.5" x14ac:dyDescent="0.25">
      <c r="A973" s="4">
        <v>43423</v>
      </c>
      <c r="B973" s="2">
        <v>3.6074999999999999</v>
      </c>
      <c r="C973" s="2">
        <f t="shared" si="117"/>
        <v>1.9499999999999851E-2</v>
      </c>
      <c r="D973" s="2">
        <f t="shared" si="118"/>
        <v>3.5938599999999994</v>
      </c>
      <c r="E973" s="2">
        <f t="shared" si="120"/>
        <v>3.5909399999999998</v>
      </c>
      <c r="F973" s="2">
        <f t="shared" si="113"/>
        <v>3.6309150000000003</v>
      </c>
      <c r="G973" s="2">
        <f t="shared" si="115"/>
        <v>3.8452239999999991</v>
      </c>
      <c r="H973" s="2">
        <f t="shared" si="119"/>
        <v>3.9595259999999932</v>
      </c>
      <c r="I973" s="2">
        <f t="array" ref="I973">SUMPRODUCT(B957:B976, (ROW(B957:B976)-ROW(B957)+1)) / (20*21/2)</f>
        <v>3.5967852380952383</v>
      </c>
      <c r="J973" s="2">
        <f t="shared" si="114"/>
        <v>3.6542594220531974</v>
      </c>
      <c r="K973" s="2">
        <f t="shared" si="116"/>
        <v>3.7882981599547492</v>
      </c>
    </row>
    <row r="974" spans="1:11" ht="13.5" x14ac:dyDescent="0.25">
      <c r="A974" s="4">
        <v>43425</v>
      </c>
      <c r="B974" s="2">
        <v>3.6074999999999999</v>
      </c>
      <c r="C974" s="2">
        <f t="shared" si="117"/>
        <v>0</v>
      </c>
      <c r="D974" s="2">
        <f t="shared" si="118"/>
        <v>3.5996999999999999</v>
      </c>
      <c r="E974" s="2">
        <f t="shared" si="120"/>
        <v>3.5928900000000006</v>
      </c>
      <c r="F974" s="2">
        <f t="shared" si="113"/>
        <v>3.6221400000000004</v>
      </c>
      <c r="G974" s="2">
        <f t="shared" si="115"/>
        <v>3.8364479999999985</v>
      </c>
      <c r="H974" s="2">
        <f t="shared" si="119"/>
        <v>3.9587974999999931</v>
      </c>
      <c r="I974" s="2">
        <f t="array" ref="I974">SUMPRODUCT(B958:B977, (ROW(B958:B977)-ROW(B958)+1)) / (20*21/2)</f>
        <v>3.5942352380952385</v>
      </c>
      <c r="J974" s="2">
        <f t="shared" si="114"/>
        <v>3.6498061437624165</v>
      </c>
      <c r="K974" s="2">
        <f t="shared" si="116"/>
        <v>3.7812080360349554</v>
      </c>
    </row>
    <row r="975" spans="1:11" ht="13.5" x14ac:dyDescent="0.25">
      <c r="A975" s="4">
        <v>43426</v>
      </c>
      <c r="B975" s="2">
        <v>3.6074999999999999</v>
      </c>
      <c r="C975" s="2">
        <f t="shared" si="117"/>
        <v>0</v>
      </c>
      <c r="D975" s="2">
        <f t="shared" si="118"/>
        <v>3.6036000000000001</v>
      </c>
      <c r="E975" s="2">
        <f t="shared" si="120"/>
        <v>3.5948400000000005</v>
      </c>
      <c r="F975" s="2">
        <f t="shared" si="113"/>
        <v>3.6133650000000004</v>
      </c>
      <c r="G975" s="2">
        <f t="shared" si="115"/>
        <v>3.8276719999999984</v>
      </c>
      <c r="H975" s="2">
        <f t="shared" si="119"/>
        <v>3.9579309999999932</v>
      </c>
      <c r="I975" s="2">
        <f t="array" ref="I975">SUMPRODUCT(B959:B978, (ROW(B959:B978)-ROW(B959)+1)) / (20*21/2)</f>
        <v>3.5906171428571434</v>
      </c>
      <c r="J975" s="2">
        <f t="shared" si="114"/>
        <v>3.645776987213615</v>
      </c>
      <c r="K975" s="2">
        <f t="shared" si="116"/>
        <v>3.7743959561904474</v>
      </c>
    </row>
    <row r="976" spans="1:11" ht="13.5" x14ac:dyDescent="0.25">
      <c r="A976" s="4">
        <v>43427</v>
      </c>
      <c r="B976" s="2">
        <v>3.5880000000000001</v>
      </c>
      <c r="C976" s="2">
        <f t="shared" si="117"/>
        <v>-1.9499999999999851E-2</v>
      </c>
      <c r="D976" s="2">
        <f t="shared" si="118"/>
        <v>3.5996999999999999</v>
      </c>
      <c r="E976" s="2">
        <f t="shared" si="120"/>
        <v>3.5948400000000005</v>
      </c>
      <c r="F976" s="2">
        <f t="shared" si="113"/>
        <v>3.6050750000000003</v>
      </c>
      <c r="G976" s="2">
        <f t="shared" si="115"/>
        <v>3.8190919999999982</v>
      </c>
      <c r="H976" s="2">
        <f t="shared" si="119"/>
        <v>3.9570129999999928</v>
      </c>
      <c r="I976" s="2">
        <f t="array" ref="I976">SUMPRODUCT(B960:B979, (ROW(B960:B979)-ROW(B960)+1)) / (20*21/2)</f>
        <v>3.5873704761904768</v>
      </c>
      <c r="J976" s="2">
        <f t="shared" si="114"/>
        <v>3.6402744170027943</v>
      </c>
      <c r="K976" s="2">
        <f t="shared" si="116"/>
        <v>3.7670863108496455</v>
      </c>
    </row>
    <row r="977" spans="1:11" ht="13.5" x14ac:dyDescent="0.25">
      <c r="A977" s="4">
        <v>43430</v>
      </c>
      <c r="B977" s="2">
        <v>3.5783</v>
      </c>
      <c r="C977" s="2">
        <f t="shared" si="117"/>
        <v>-9.7000000000000419E-3</v>
      </c>
      <c r="D977" s="2">
        <f t="shared" si="118"/>
        <v>3.5977599999999996</v>
      </c>
      <c r="E977" s="2">
        <f t="shared" si="120"/>
        <v>3.5928900000000006</v>
      </c>
      <c r="F977" s="2">
        <f t="shared" si="113"/>
        <v>3.5967899999999999</v>
      </c>
      <c r="G977" s="2">
        <f t="shared" si="115"/>
        <v>3.8103179999999988</v>
      </c>
      <c r="H977" s="2">
        <f t="shared" si="119"/>
        <v>3.9560464999999927</v>
      </c>
      <c r="I977" s="2">
        <f t="array" ref="I977">SUMPRODUCT(B961:B980, (ROW(B961:B980)-ROW(B961)+1)) / (20*21/2)</f>
        <v>3.5842628571428579</v>
      </c>
      <c r="J977" s="2">
        <f t="shared" si="114"/>
        <v>3.6343720915739568</v>
      </c>
      <c r="K977" s="2">
        <f t="shared" si="116"/>
        <v>3.7596829261104441</v>
      </c>
    </row>
    <row r="978" spans="1:11" ht="13.5" x14ac:dyDescent="0.25">
      <c r="A978" s="4">
        <v>43431</v>
      </c>
      <c r="B978" s="2">
        <v>3.5588000000000002</v>
      </c>
      <c r="C978" s="2">
        <f t="shared" si="117"/>
        <v>-1.9499999999999851E-2</v>
      </c>
      <c r="D978" s="2">
        <f t="shared" si="118"/>
        <v>3.5880200000000002</v>
      </c>
      <c r="E978" s="2">
        <f t="shared" si="120"/>
        <v>3.5909399999999998</v>
      </c>
      <c r="F978" s="2">
        <f t="shared" si="113"/>
        <v>3.5928900000000006</v>
      </c>
      <c r="G978" s="2">
        <f t="shared" si="115"/>
        <v>3.8011539999999986</v>
      </c>
      <c r="H978" s="2">
        <f t="shared" si="119"/>
        <v>3.9551209999999926</v>
      </c>
      <c r="I978" s="2">
        <f t="array" ref="I978">SUMPRODUCT(B962:B981, (ROW(B962:B981)-ROW(B962)+1)) / (20*21/2)</f>
        <v>3.5851014285714289</v>
      </c>
      <c r="J978" s="2">
        <f t="shared" si="114"/>
        <v>3.6271747495192943</v>
      </c>
      <c r="K978" s="2">
        <f t="shared" si="116"/>
        <v>3.7518051643021915</v>
      </c>
    </row>
    <row r="979" spans="1:11" ht="13.5" x14ac:dyDescent="0.25">
      <c r="A979" s="4">
        <v>43432</v>
      </c>
      <c r="B979" s="2">
        <v>3.5588000000000002</v>
      </c>
      <c r="C979" s="2">
        <f t="shared" si="117"/>
        <v>0</v>
      </c>
      <c r="D979" s="2">
        <f t="shared" si="118"/>
        <v>3.5782800000000003</v>
      </c>
      <c r="E979" s="2">
        <f t="shared" si="120"/>
        <v>3.5889899999999999</v>
      </c>
      <c r="F979" s="2">
        <f t="shared" si="113"/>
        <v>3.5914300000000012</v>
      </c>
      <c r="G979" s="2">
        <f t="shared" si="115"/>
        <v>3.7923799999999983</v>
      </c>
      <c r="H979" s="2">
        <f t="shared" si="119"/>
        <v>3.9535494999999927</v>
      </c>
      <c r="I979" s="2">
        <f t="array" ref="I979">SUMPRODUCT(B963:B982, (ROW(B963:B982)-ROW(B963)+1)) / (20*21/2)</f>
        <v>3.5868638095238095</v>
      </c>
      <c r="J979" s="2">
        <f t="shared" si="114"/>
        <v>3.6206628686126949</v>
      </c>
      <c r="K979" s="2">
        <f t="shared" si="116"/>
        <v>3.7442363343295564</v>
      </c>
    </row>
    <row r="980" spans="1:11" ht="13.5" x14ac:dyDescent="0.25">
      <c r="A980" s="4">
        <v>43433</v>
      </c>
      <c r="B980" s="2">
        <v>3.5588000000000002</v>
      </c>
      <c r="C980" s="2">
        <f t="shared" si="117"/>
        <v>0</v>
      </c>
      <c r="D980" s="2">
        <f t="shared" si="118"/>
        <v>3.56854</v>
      </c>
      <c r="E980" s="2">
        <f t="shared" si="120"/>
        <v>3.5860700000000003</v>
      </c>
      <c r="F980" s="2">
        <f t="shared" ref="F980:F1043" si="121">AVERAGE(B961:B980)</f>
        <v>3.5889950000000015</v>
      </c>
      <c r="G980" s="2">
        <f t="shared" si="115"/>
        <v>3.7832159999999986</v>
      </c>
      <c r="H980" s="2">
        <f t="shared" si="119"/>
        <v>3.9519779999999924</v>
      </c>
      <c r="I980" s="2">
        <f t="array" ref="I980">SUMPRODUCT(B964:B983, (ROW(B964:B983)-ROW(B964)+1)) / (20*21/2)</f>
        <v>3.5867690476190481</v>
      </c>
      <c r="J980" s="2">
        <f t="shared" si="114"/>
        <v>3.6147711668400575</v>
      </c>
      <c r="K980" s="2">
        <f t="shared" si="116"/>
        <v>3.7369643212185935</v>
      </c>
    </row>
    <row r="981" spans="1:11" ht="13.5" x14ac:dyDescent="0.25">
      <c r="A981" s="4">
        <v>43434</v>
      </c>
      <c r="B981" s="2">
        <v>3.5977999999999999</v>
      </c>
      <c r="C981" s="2">
        <f t="shared" si="117"/>
        <v>3.8999999999999702E-2</v>
      </c>
      <c r="D981" s="2">
        <f t="shared" si="118"/>
        <v>3.5705</v>
      </c>
      <c r="E981" s="2">
        <f t="shared" si="120"/>
        <v>3.5850999999999997</v>
      </c>
      <c r="F981" s="2">
        <f t="shared" si="121"/>
        <v>3.5889950000000006</v>
      </c>
      <c r="G981" s="2">
        <f t="shared" si="115"/>
        <v>3.7742459999999989</v>
      </c>
      <c r="H981" s="2">
        <f t="shared" si="119"/>
        <v>3.9506014999999928</v>
      </c>
      <c r="I981" s="2">
        <f t="array" ref="I981">SUMPRODUCT(B965:B984, (ROW(B965:B984)-ROW(B965)+1)) / (20*21/2)</f>
        <v>3.5849099999999998</v>
      </c>
      <c r="J981" s="2">
        <f t="shared" ref="J981:J1044" si="122">$J$4*B981+J980*(1-$J$4)</f>
        <v>3.6131548652362424</v>
      </c>
      <c r="K981" s="2">
        <f t="shared" si="116"/>
        <v>3.7315068968570801</v>
      </c>
    </row>
    <row r="982" spans="1:11" ht="13.5" x14ac:dyDescent="0.25">
      <c r="A982" s="4">
        <v>43437</v>
      </c>
      <c r="B982" s="2">
        <v>3.6074999999999999</v>
      </c>
      <c r="C982" s="2">
        <f t="shared" si="117"/>
        <v>9.7000000000000419E-3</v>
      </c>
      <c r="D982" s="2">
        <f t="shared" si="118"/>
        <v>3.5763400000000005</v>
      </c>
      <c r="E982" s="2">
        <f t="shared" si="120"/>
        <v>3.5870500000000005</v>
      </c>
      <c r="F982" s="2">
        <f t="shared" si="121"/>
        <v>3.5889950000000006</v>
      </c>
      <c r="G982" s="2">
        <f t="shared" si="115"/>
        <v>3.7654699999999988</v>
      </c>
      <c r="H982" s="2">
        <f t="shared" si="119"/>
        <v>3.9491354999999926</v>
      </c>
      <c r="I982" s="2">
        <f t="array" ref="I982">SUMPRODUCT(B966:B985, (ROW(B966:B985)-ROW(B966)+1)) / (20*21/2)</f>
        <v>3.5840771428571436</v>
      </c>
      <c r="J982" s="2">
        <f t="shared" si="122"/>
        <v>3.6126163066423143</v>
      </c>
      <c r="K982" s="2">
        <f t="shared" si="116"/>
        <v>3.7266438812940574</v>
      </c>
    </row>
    <row r="983" spans="1:11" ht="13.5" x14ac:dyDescent="0.25">
      <c r="A983" s="4">
        <v>43438</v>
      </c>
      <c r="B983" s="2">
        <v>3.5880000000000001</v>
      </c>
      <c r="C983" s="2">
        <f t="shared" si="117"/>
        <v>-1.9499999999999851E-2</v>
      </c>
      <c r="D983" s="2">
        <f t="shared" si="118"/>
        <v>3.5821800000000001</v>
      </c>
      <c r="E983" s="2">
        <f t="shared" si="120"/>
        <v>3.5851000000000006</v>
      </c>
      <c r="F983" s="2">
        <f t="shared" si="121"/>
        <v>3.5880199999999993</v>
      </c>
      <c r="G983" s="2">
        <f t="shared" si="115"/>
        <v>3.7570839999999981</v>
      </c>
      <c r="H983" s="2">
        <f t="shared" si="119"/>
        <v>3.9480329999999926</v>
      </c>
      <c r="I983" s="2">
        <f t="array" ref="I983">SUMPRODUCT(B967:B986, (ROW(B967:B986)-ROW(B967)+1)) / (20*21/2)</f>
        <v>3.5823571428571426</v>
      </c>
      <c r="J983" s="2">
        <f t="shared" si="122"/>
        <v>3.6102718964859033</v>
      </c>
      <c r="K983" s="2">
        <f t="shared" si="116"/>
        <v>3.7212068663413493</v>
      </c>
    </row>
    <row r="984" spans="1:11" ht="13.5" x14ac:dyDescent="0.25">
      <c r="A984" s="4">
        <v>43439</v>
      </c>
      <c r="B984" s="2">
        <v>3.5684999999999998</v>
      </c>
      <c r="C984" s="2">
        <f t="shared" si="117"/>
        <v>-1.9500000000000295E-2</v>
      </c>
      <c r="D984" s="2">
        <f t="shared" si="118"/>
        <v>3.58412</v>
      </c>
      <c r="E984" s="2">
        <f t="shared" si="120"/>
        <v>3.5812000000000004</v>
      </c>
      <c r="F984" s="2">
        <f t="shared" si="121"/>
        <v>3.5870449999999998</v>
      </c>
      <c r="G984" s="2">
        <f t="shared" si="115"/>
        <v>3.7483079999999984</v>
      </c>
      <c r="H984" s="2">
        <f t="shared" si="119"/>
        <v>3.9466944999999924</v>
      </c>
      <c r="I984" s="2">
        <f t="array" ref="I984">SUMPRODUCT(B968:B987, (ROW(B968:B987)-ROW(B968)+1)) / (20*21/2)</f>
        <v>3.5816633333333336</v>
      </c>
      <c r="J984" s="2">
        <f t="shared" si="122"/>
        <v>3.6062936206301028</v>
      </c>
      <c r="K984" s="2">
        <f t="shared" si="116"/>
        <v>3.7152183617789434</v>
      </c>
    </row>
    <row r="985" spans="1:11" ht="13.5" x14ac:dyDescent="0.25">
      <c r="A985" s="4">
        <v>43440</v>
      </c>
      <c r="B985" s="2">
        <v>3.5783</v>
      </c>
      <c r="C985" s="2">
        <f t="shared" si="117"/>
        <v>9.800000000000253E-3</v>
      </c>
      <c r="D985" s="2">
        <f t="shared" si="118"/>
        <v>3.5880199999999993</v>
      </c>
      <c r="E985" s="2">
        <f t="shared" si="120"/>
        <v>3.5782800000000003</v>
      </c>
      <c r="F985" s="2">
        <f t="shared" si="121"/>
        <v>3.58656</v>
      </c>
      <c r="G985" s="2">
        <f t="shared" si="115"/>
        <v>3.7393379999999978</v>
      </c>
      <c r="H985" s="2">
        <f t="shared" si="119"/>
        <v>3.9457739999999926</v>
      </c>
      <c r="I985" s="2">
        <f t="array" ref="I985">SUMPRODUCT(B969:B988, (ROW(B969:B988)-ROW(B969)+1)) / (20*21/2)</f>
        <v>3.5801290476190477</v>
      </c>
      <c r="J985" s="2">
        <f t="shared" si="122"/>
        <v>3.6036275615224738</v>
      </c>
      <c r="K985" s="2">
        <f t="shared" si="116"/>
        <v>3.709849014258201</v>
      </c>
    </row>
    <row r="986" spans="1:11" ht="13.5" x14ac:dyDescent="0.25">
      <c r="A986" s="4">
        <v>43441</v>
      </c>
      <c r="B986" s="2">
        <v>3.5684999999999998</v>
      </c>
      <c r="C986" s="2">
        <f t="shared" si="117"/>
        <v>-9.800000000000253E-3</v>
      </c>
      <c r="D986" s="2">
        <f t="shared" si="118"/>
        <v>3.5821599999999996</v>
      </c>
      <c r="E986" s="2">
        <f t="shared" si="120"/>
        <v>3.57633</v>
      </c>
      <c r="F986" s="2">
        <f t="shared" si="121"/>
        <v>3.5855849999999996</v>
      </c>
      <c r="G986" s="2">
        <f t="shared" si="115"/>
        <v>3.7297819999999984</v>
      </c>
      <c r="H986" s="2">
        <f t="shared" si="119"/>
        <v>3.9448044999999929</v>
      </c>
      <c r="I986" s="2">
        <f t="array" ref="I986">SUMPRODUCT(B970:B989, (ROW(B970:B989)-ROW(B970)+1)) / (20*21/2)</f>
        <v>3.5786414285714288</v>
      </c>
      <c r="J986" s="2">
        <f t="shared" si="122"/>
        <v>3.6002820794727142</v>
      </c>
      <c r="K986" s="2">
        <f t="shared" si="116"/>
        <v>3.7043059156598401</v>
      </c>
    </row>
    <row r="987" spans="1:11" ht="13.5" x14ac:dyDescent="0.25">
      <c r="A987" s="4">
        <v>43444</v>
      </c>
      <c r="B987" s="2">
        <v>3.5783</v>
      </c>
      <c r="C987" s="2">
        <f t="shared" si="117"/>
        <v>9.800000000000253E-3</v>
      </c>
      <c r="D987" s="2">
        <f t="shared" si="118"/>
        <v>3.5763199999999999</v>
      </c>
      <c r="E987" s="2">
        <f t="shared" si="120"/>
        <v>3.57633</v>
      </c>
      <c r="F987" s="2">
        <f t="shared" si="121"/>
        <v>3.5846100000000001</v>
      </c>
      <c r="G987" s="2">
        <f t="shared" si="115"/>
        <v>3.721007999999999</v>
      </c>
      <c r="H987" s="2">
        <f t="shared" si="119"/>
        <v>3.9437919999999931</v>
      </c>
      <c r="I987" s="2">
        <f t="array" ref="I987">SUMPRODUCT(B971:B990, (ROW(B971:B990)-ROW(B971)+1)) / (20*21/2)</f>
        <v>3.57813380952381</v>
      </c>
      <c r="J987" s="2">
        <f t="shared" si="122"/>
        <v>3.5981885480943605</v>
      </c>
      <c r="K987" s="2">
        <f t="shared" si="116"/>
        <v>3.699364507202592</v>
      </c>
    </row>
    <row r="988" spans="1:11" ht="13.5" x14ac:dyDescent="0.25">
      <c r="A988" s="4">
        <v>43445</v>
      </c>
      <c r="B988" s="2">
        <v>3.5684999999999998</v>
      </c>
      <c r="C988" s="2">
        <f t="shared" si="117"/>
        <v>-9.800000000000253E-3</v>
      </c>
      <c r="D988" s="2">
        <f t="shared" si="118"/>
        <v>3.5724199999999997</v>
      </c>
      <c r="E988" s="2">
        <f t="shared" si="120"/>
        <v>3.5773000000000001</v>
      </c>
      <c r="F988" s="2">
        <f t="shared" si="121"/>
        <v>3.5841199999999995</v>
      </c>
      <c r="G988" s="2">
        <f t="shared" si="115"/>
        <v>3.7128179999999986</v>
      </c>
      <c r="H988" s="2">
        <f t="shared" si="119"/>
        <v>3.942822499999993</v>
      </c>
      <c r="I988" s="2">
        <f t="array" ref="I988">SUMPRODUCT(B972:B991, (ROW(B972:B991)-ROW(B972)+1)) / (20*21/2)</f>
        <v>3.57859619047619</v>
      </c>
      <c r="J988" s="2">
        <f t="shared" si="122"/>
        <v>3.5953610673234691</v>
      </c>
      <c r="K988" s="2">
        <f t="shared" si="116"/>
        <v>3.694232565743667</v>
      </c>
    </row>
    <row r="989" spans="1:11" ht="13.5" x14ac:dyDescent="0.25">
      <c r="A989" s="4">
        <v>43446</v>
      </c>
      <c r="B989" s="2">
        <v>3.5684999999999998</v>
      </c>
      <c r="C989" s="2">
        <f t="shared" si="117"/>
        <v>0</v>
      </c>
      <c r="D989" s="2">
        <f t="shared" si="118"/>
        <v>3.5724199999999997</v>
      </c>
      <c r="E989" s="2">
        <f t="shared" si="120"/>
        <v>3.5782699999999998</v>
      </c>
      <c r="F989" s="2">
        <f t="shared" si="121"/>
        <v>3.5836300000000003</v>
      </c>
      <c r="G989" s="2">
        <f t="shared" si="115"/>
        <v>3.7032619999999992</v>
      </c>
      <c r="H989" s="2">
        <f t="shared" si="119"/>
        <v>3.9417144999999927</v>
      </c>
      <c r="I989" s="2">
        <f t="array" ref="I989">SUMPRODUCT(B973:B992, (ROW(B973:B992)-ROW(B973)+1)) / (20*21/2)</f>
        <v>3.5772942857142862</v>
      </c>
      <c r="J989" s="2">
        <f t="shared" si="122"/>
        <v>3.5928028704355195</v>
      </c>
      <c r="K989" s="2">
        <f t="shared" si="116"/>
        <v>3.6893018768909744</v>
      </c>
    </row>
    <row r="990" spans="1:11" ht="13.5" x14ac:dyDescent="0.25">
      <c r="A990" s="4">
        <v>43447</v>
      </c>
      <c r="B990" s="2">
        <v>3.5783</v>
      </c>
      <c r="C990" s="2">
        <f t="shared" si="117"/>
        <v>9.800000000000253E-3</v>
      </c>
      <c r="D990" s="2">
        <f t="shared" si="118"/>
        <v>3.5724199999999997</v>
      </c>
      <c r="E990" s="2">
        <f t="shared" si="120"/>
        <v>3.5802199999999993</v>
      </c>
      <c r="F990" s="2">
        <f t="shared" si="121"/>
        <v>3.5831449999999996</v>
      </c>
      <c r="G990" s="2">
        <f t="shared" si="115"/>
        <v>3.6948780000000001</v>
      </c>
      <c r="H990" s="2">
        <f t="shared" si="119"/>
        <v>3.9408864999999929</v>
      </c>
      <c r="I990" s="2">
        <f t="array" ref="I990">SUMPRODUCT(B974:B993, (ROW(B974:B993)-ROW(B974)+1)) / (20*21/2)</f>
        <v>3.5760852380952382</v>
      </c>
      <c r="J990" s="2">
        <f t="shared" si="122"/>
        <v>3.5914216446797558</v>
      </c>
      <c r="K990" s="2">
        <f t="shared" si="116"/>
        <v>3.6849488621109368</v>
      </c>
    </row>
    <row r="991" spans="1:11" ht="13.5" x14ac:dyDescent="0.25">
      <c r="A991" s="4">
        <v>43448</v>
      </c>
      <c r="B991" s="2">
        <v>3.5880000000000001</v>
      </c>
      <c r="C991" s="2">
        <f t="shared" si="117"/>
        <v>9.7000000000000419E-3</v>
      </c>
      <c r="D991" s="2">
        <f t="shared" si="118"/>
        <v>3.5763199999999999</v>
      </c>
      <c r="E991" s="2">
        <f t="shared" si="120"/>
        <v>3.57924</v>
      </c>
      <c r="F991" s="2">
        <f t="shared" si="121"/>
        <v>3.5821699999999992</v>
      </c>
      <c r="G991" s="2">
        <f t="shared" si="115"/>
        <v>3.6866879999999997</v>
      </c>
      <c r="H991" s="2">
        <f t="shared" si="119"/>
        <v>3.9400604999999924</v>
      </c>
      <c r="I991" s="2">
        <f t="array" ref="I991">SUMPRODUCT(B975:B994, (ROW(B975:B994)-ROW(B975)+1)) / (20*21/2)</f>
        <v>3.5769190476190471</v>
      </c>
      <c r="J991" s="2">
        <f t="shared" si="122"/>
        <v>3.5910957737578744</v>
      </c>
      <c r="K991" s="2">
        <f t="shared" si="116"/>
        <v>3.6811469459497235</v>
      </c>
    </row>
    <row r="992" spans="1:11" ht="13.5" x14ac:dyDescent="0.25">
      <c r="A992" s="4">
        <v>43451</v>
      </c>
      <c r="B992" s="2">
        <v>3.5684999999999998</v>
      </c>
      <c r="C992" s="2">
        <f t="shared" si="117"/>
        <v>-1.9500000000000295E-2</v>
      </c>
      <c r="D992" s="2">
        <f t="shared" si="118"/>
        <v>3.57436</v>
      </c>
      <c r="E992" s="2">
        <f t="shared" si="120"/>
        <v>3.5753399999999997</v>
      </c>
      <c r="F992" s="2">
        <f t="shared" si="121"/>
        <v>3.5811950000000001</v>
      </c>
      <c r="G992" s="2">
        <f t="shared" si="115"/>
        <v>3.6781079999999999</v>
      </c>
      <c r="H992" s="2">
        <f t="shared" si="119"/>
        <v>3.9389524999999925</v>
      </c>
      <c r="I992" s="2">
        <f t="array" ref="I992">SUMPRODUCT(B976:B995, (ROW(B976:B995)-ROW(B976)+1)) / (20*21/2)</f>
        <v>3.5759885714285713</v>
      </c>
      <c r="J992" s="2">
        <f t="shared" si="122"/>
        <v>3.5889437953047434</v>
      </c>
      <c r="K992" s="2">
        <f t="shared" si="116"/>
        <v>3.6767294186575774</v>
      </c>
    </row>
    <row r="993" spans="1:11" ht="13.5" x14ac:dyDescent="0.25">
      <c r="A993" s="4">
        <v>43452</v>
      </c>
      <c r="B993" s="2">
        <v>3.5684999999999998</v>
      </c>
      <c r="C993" s="2">
        <f t="shared" si="117"/>
        <v>0</v>
      </c>
      <c r="D993" s="2">
        <f t="shared" si="118"/>
        <v>3.57436</v>
      </c>
      <c r="E993" s="2">
        <f t="shared" si="120"/>
        <v>3.5733899999999998</v>
      </c>
      <c r="F993" s="2">
        <f t="shared" si="121"/>
        <v>3.5792450000000002</v>
      </c>
      <c r="G993" s="2">
        <f t="shared" si="115"/>
        <v>3.6697219999999997</v>
      </c>
      <c r="H993" s="2">
        <f t="shared" si="119"/>
        <v>3.937613999999992</v>
      </c>
      <c r="I993" s="2">
        <f t="array" ref="I993">SUMPRODUCT(B977:B996, (ROW(B977:B996)-ROW(B977)+1)) / (20*21/2)</f>
        <v>3.5752438095238097</v>
      </c>
      <c r="J993" s="2">
        <f t="shared" si="122"/>
        <v>3.5869967671804823</v>
      </c>
      <c r="K993" s="2">
        <f t="shared" si="116"/>
        <v>3.6724851277298294</v>
      </c>
    </row>
    <row r="994" spans="1:11" ht="13.5" x14ac:dyDescent="0.25">
      <c r="A994" s="4">
        <v>43453</v>
      </c>
      <c r="B994" s="2">
        <v>3.5880000000000001</v>
      </c>
      <c r="C994" s="2">
        <f t="shared" si="117"/>
        <v>1.9500000000000295E-2</v>
      </c>
      <c r="D994" s="2">
        <f t="shared" si="118"/>
        <v>3.5782600000000002</v>
      </c>
      <c r="E994" s="2">
        <f t="shared" si="120"/>
        <v>3.5753399999999997</v>
      </c>
      <c r="F994" s="2">
        <f t="shared" si="121"/>
        <v>3.5782699999999998</v>
      </c>
      <c r="G994" s="2">
        <f t="shared" si="115"/>
        <v>3.6615319999999998</v>
      </c>
      <c r="H994" s="2">
        <f t="shared" si="119"/>
        <v>3.9362809999999917</v>
      </c>
      <c r="I994" s="2">
        <f t="array" ref="I994">SUMPRODUCT(B978:B997, (ROW(B978:B997)-ROW(B978)+1)) / (20*21/2)</f>
        <v>3.5736680952380957</v>
      </c>
      <c r="J994" s="2">
        <f t="shared" si="122"/>
        <v>3.5870923131632937</v>
      </c>
      <c r="K994" s="2">
        <f t="shared" si="116"/>
        <v>3.6691719854659146</v>
      </c>
    </row>
    <row r="995" spans="1:11" ht="13.5" x14ac:dyDescent="0.25">
      <c r="A995" s="4">
        <v>43454</v>
      </c>
      <c r="B995" s="2">
        <v>3.5684999999999998</v>
      </c>
      <c r="C995" s="2">
        <f t="shared" si="117"/>
        <v>-1.9500000000000295E-2</v>
      </c>
      <c r="D995" s="2">
        <f t="shared" si="118"/>
        <v>3.5762999999999998</v>
      </c>
      <c r="E995" s="2">
        <f t="shared" si="120"/>
        <v>3.57436</v>
      </c>
      <c r="F995" s="2">
        <f t="shared" si="121"/>
        <v>3.5763199999999999</v>
      </c>
      <c r="G995" s="2">
        <f t="shared" si="115"/>
        <v>3.6529520000000004</v>
      </c>
      <c r="H995" s="2">
        <f t="shared" si="119"/>
        <v>3.9349424999999916</v>
      </c>
      <c r="I995" s="2">
        <f t="array" ref="I995">SUMPRODUCT(B979:B998, (ROW(B979:B998)-ROW(B979)+1)) / (20*21/2)</f>
        <v>3.5721852380952384</v>
      </c>
      <c r="J995" s="2">
        <f t="shared" si="122"/>
        <v>3.5853216166715516</v>
      </c>
      <c r="K995" s="2">
        <f t="shared" si="116"/>
        <v>3.6652240644672514</v>
      </c>
    </row>
    <row r="996" spans="1:11" ht="13.5" x14ac:dyDescent="0.25">
      <c r="A996" s="4">
        <v>43455</v>
      </c>
      <c r="B996" s="2">
        <v>3.5684999999999998</v>
      </c>
      <c r="C996" s="2">
        <f t="shared" si="117"/>
        <v>0</v>
      </c>
      <c r="D996" s="2">
        <f t="shared" si="118"/>
        <v>3.5723999999999996</v>
      </c>
      <c r="E996" s="2">
        <f t="shared" si="120"/>
        <v>3.57436</v>
      </c>
      <c r="F996" s="2">
        <f t="shared" si="121"/>
        <v>3.575345</v>
      </c>
      <c r="G996" s="2">
        <f t="shared" si="115"/>
        <v>3.6443720000000002</v>
      </c>
      <c r="H996" s="2">
        <f t="shared" si="119"/>
        <v>3.9335119999999915</v>
      </c>
      <c r="I996" s="2">
        <f t="array" ref="I996">SUMPRODUCT(B980:B999, (ROW(B980:B999)-ROW(B980)+1)) / (20*21/2)</f>
        <v>3.5707023809523815</v>
      </c>
      <c r="J996" s="2">
        <f t="shared" si="122"/>
        <v>3.5837195579409276</v>
      </c>
      <c r="K996" s="2">
        <f t="shared" si="116"/>
        <v>3.6614309638999081</v>
      </c>
    </row>
    <row r="997" spans="1:11" ht="13.5" x14ac:dyDescent="0.25">
      <c r="A997" s="4">
        <v>43458</v>
      </c>
      <c r="B997" s="2">
        <v>3.5588000000000002</v>
      </c>
      <c r="C997" s="2">
        <f t="shared" si="117"/>
        <v>-9.6999999999995978E-3</v>
      </c>
      <c r="D997" s="2">
        <f t="shared" si="118"/>
        <v>3.5704599999999997</v>
      </c>
      <c r="E997" s="2">
        <f t="shared" si="120"/>
        <v>3.5724100000000001</v>
      </c>
      <c r="F997" s="2">
        <f t="shared" si="121"/>
        <v>3.5743700000000005</v>
      </c>
      <c r="G997" s="2">
        <f t="shared" si="115"/>
        <v>3.6357920000000004</v>
      </c>
      <c r="H997" s="2">
        <f t="shared" si="119"/>
        <v>3.9321714999999915</v>
      </c>
      <c r="I997" s="2">
        <f t="array" ref="I997">SUMPRODUCT(B981:B1000, (ROW(B981:B1000)-ROW(B981)+1)) / (20*21/2)</f>
        <v>3.5664290476190481</v>
      </c>
      <c r="J997" s="2">
        <f t="shared" si="122"/>
        <v>3.5813462667084583</v>
      </c>
      <c r="K997" s="2">
        <f t="shared" si="116"/>
        <v>3.6574062202175588</v>
      </c>
    </row>
    <row r="998" spans="1:11" ht="13.5" x14ac:dyDescent="0.25">
      <c r="A998" s="4">
        <v>43459</v>
      </c>
      <c r="B998" s="2">
        <v>3.5588000000000002</v>
      </c>
      <c r="C998" s="2">
        <f t="shared" si="117"/>
        <v>0</v>
      </c>
      <c r="D998" s="2">
        <f t="shared" si="118"/>
        <v>3.5685200000000004</v>
      </c>
      <c r="E998" s="2">
        <f t="shared" si="120"/>
        <v>3.5714399999999999</v>
      </c>
      <c r="F998" s="2">
        <f t="shared" si="121"/>
        <v>3.5743700000000005</v>
      </c>
      <c r="G998" s="2">
        <f t="shared" si="115"/>
        <v>3.6274080000000004</v>
      </c>
      <c r="H998" s="2">
        <f t="shared" si="119"/>
        <v>3.9307384999999915</v>
      </c>
      <c r="I998" s="2">
        <f t="array" ref="I998">SUMPRODUCT(B982:B1001, (ROW(B982:B1001)-ROW(B982)+1)) / (20*21/2)</f>
        <v>3.5660095238095244</v>
      </c>
      <c r="J998" s="2">
        <f t="shared" si="122"/>
        <v>3.5791990032124148</v>
      </c>
      <c r="K998" s="2">
        <f t="shared" si="116"/>
        <v>3.653539309620792</v>
      </c>
    </row>
    <row r="999" spans="1:11" ht="13.5" x14ac:dyDescent="0.25">
      <c r="A999" s="4">
        <v>43460</v>
      </c>
      <c r="B999" s="2">
        <v>3.5588000000000002</v>
      </c>
      <c r="C999" s="2">
        <f t="shared" si="117"/>
        <v>0</v>
      </c>
      <c r="D999" s="2">
        <f t="shared" si="118"/>
        <v>3.5626800000000003</v>
      </c>
      <c r="E999" s="2">
        <f t="shared" si="120"/>
        <v>3.5704700000000003</v>
      </c>
      <c r="F999" s="2">
        <f t="shared" si="121"/>
        <v>3.5743700000000005</v>
      </c>
      <c r="G999" s="2">
        <f t="shared" si="115"/>
        <v>3.6196100000000002</v>
      </c>
      <c r="H999" s="2">
        <f t="shared" si="119"/>
        <v>3.9293054999999915</v>
      </c>
      <c r="I999" s="2">
        <f t="array" ref="I999">SUMPRODUCT(B983:B1002, (ROW(B983:B1002)-ROW(B983)+1)) / (20*21/2)</f>
        <v>3.5657295238095239</v>
      </c>
      <c r="J999" s="2">
        <f t="shared" si="122"/>
        <v>3.5772562410017086</v>
      </c>
      <c r="K999" s="2">
        <f t="shared" si="116"/>
        <v>3.6498240425768396</v>
      </c>
    </row>
    <row r="1000" spans="1:11" ht="13.5" x14ac:dyDescent="0.25">
      <c r="A1000" s="4">
        <v>43461</v>
      </c>
      <c r="B1000" s="2">
        <v>3.5295000000000001</v>
      </c>
      <c r="C1000" s="2">
        <f t="shared" si="117"/>
        <v>-2.9300000000000104E-2</v>
      </c>
      <c r="D1000" s="2">
        <f t="shared" si="118"/>
        <v>3.5548799999999998</v>
      </c>
      <c r="E1000" s="2">
        <f t="shared" si="120"/>
        <v>3.5655900000000003</v>
      </c>
      <c r="F1000" s="2">
        <f t="shared" si="121"/>
        <v>3.572905</v>
      </c>
      <c r="G1000" s="2">
        <f t="shared" si="115"/>
        <v>3.6123940000000001</v>
      </c>
      <c r="H1000" s="2">
        <f t="shared" si="119"/>
        <v>3.9276799999999912</v>
      </c>
      <c r="I1000" s="2">
        <f t="array" ref="I1000">SUMPRODUCT(B984:B1003, (ROW(B984:B1003)-ROW(B984)+1)) / (20*21/2)</f>
        <v>3.564711428571429</v>
      </c>
      <c r="J1000" s="2">
        <f t="shared" si="122"/>
        <v>3.5727080275729746</v>
      </c>
      <c r="K1000" s="2">
        <f t="shared" si="116"/>
        <v>3.6451054526718654</v>
      </c>
    </row>
    <row r="1001" spans="1:11" ht="13.5" x14ac:dyDescent="0.25">
      <c r="A1001" s="4">
        <v>43462</v>
      </c>
      <c r="B1001" s="2">
        <v>3.5684999999999998</v>
      </c>
      <c r="C1001" s="2">
        <f t="shared" si="117"/>
        <v>3.8999999999999702E-2</v>
      </c>
      <c r="D1001" s="2">
        <f t="shared" si="118"/>
        <v>3.5548799999999998</v>
      </c>
      <c r="E1001" s="2">
        <f t="shared" si="120"/>
        <v>3.5636400000000004</v>
      </c>
      <c r="F1001" s="2">
        <f t="shared" si="121"/>
        <v>3.5714399999999999</v>
      </c>
      <c r="G1001" s="2">
        <f t="shared" si="115"/>
        <v>3.6067380000000004</v>
      </c>
      <c r="H1001" s="2">
        <f t="shared" si="119"/>
        <v>3.9262034999999909</v>
      </c>
      <c r="I1001" s="2">
        <f t="array" ref="I1001">SUMPRODUCT(B985:B1004, (ROW(B985:B1004)-ROW(B985)+1)) / (20*21/2)</f>
        <v>3.5628990476190476</v>
      </c>
      <c r="J1001" s="2">
        <f t="shared" si="122"/>
        <v>3.572307263042215</v>
      </c>
      <c r="K1001" s="2">
        <f t="shared" si="116"/>
        <v>3.6421013172729686</v>
      </c>
    </row>
    <row r="1002" spans="1:11" ht="13.5" x14ac:dyDescent="0.25">
      <c r="A1002" s="4">
        <v>43465</v>
      </c>
      <c r="B1002" s="2">
        <v>3.5684999999999998</v>
      </c>
      <c r="C1002" s="2">
        <f t="shared" si="117"/>
        <v>0</v>
      </c>
      <c r="D1002" s="2">
        <f t="shared" si="118"/>
        <v>3.5568199999999996</v>
      </c>
      <c r="E1002" s="2">
        <f t="shared" si="120"/>
        <v>3.5636400000000004</v>
      </c>
      <c r="F1002" s="2">
        <f t="shared" si="121"/>
        <v>3.5694899999999996</v>
      </c>
      <c r="G1002" s="2">
        <f t="shared" si="115"/>
        <v>3.6014719999999998</v>
      </c>
      <c r="H1002" s="2">
        <f t="shared" si="119"/>
        <v>3.9246804999999902</v>
      </c>
      <c r="I1002" s="2">
        <f t="array" ref="I1002">SUMPRODUCT(B986:B1005, (ROW(B986:B1005)-ROW(B986)+1)) / (20*21/2)</f>
        <v>3.5667509523809531</v>
      </c>
      <c r="J1002" s="2">
        <f t="shared" si="122"/>
        <v>3.571944666562004</v>
      </c>
      <c r="K1002" s="2">
        <f t="shared" si="116"/>
        <v>3.6392149911054013</v>
      </c>
    </row>
    <row r="1003" spans="1:11" ht="13.5" x14ac:dyDescent="0.25">
      <c r="A1003" s="4">
        <v>43467</v>
      </c>
      <c r="B1003" s="2">
        <v>3.5588000000000002</v>
      </c>
      <c r="C1003" s="2">
        <f t="shared" si="117"/>
        <v>-9.6999999999995978E-3</v>
      </c>
      <c r="D1003" s="2">
        <f t="shared" si="118"/>
        <v>3.5568200000000005</v>
      </c>
      <c r="E1003" s="2">
        <f t="shared" si="120"/>
        <v>3.5626699999999998</v>
      </c>
      <c r="F1003" s="2">
        <f t="shared" si="121"/>
        <v>3.5680299999999994</v>
      </c>
      <c r="G1003" s="2">
        <f t="shared" si="115"/>
        <v>3.5965979999999997</v>
      </c>
      <c r="H1003" s="2">
        <f t="shared" si="119"/>
        <v>3.9231089999999909</v>
      </c>
      <c r="I1003" s="2">
        <f t="array" ref="I1003">SUMPRODUCT(B987:B1006, (ROW(B987:B1006)-ROW(B987)+1)) / (20*21/2)</f>
        <v>3.5658257142857148</v>
      </c>
      <c r="J1003" s="2">
        <f t="shared" si="122"/>
        <v>3.5706927935560988</v>
      </c>
      <c r="K1003" s="2">
        <f t="shared" si="116"/>
        <v>3.6360614620424445</v>
      </c>
    </row>
    <row r="1004" spans="1:11" ht="13.5" x14ac:dyDescent="0.25">
      <c r="A1004" s="4">
        <v>43468</v>
      </c>
      <c r="B1004" s="2">
        <v>3.5489999999999999</v>
      </c>
      <c r="C1004" s="2">
        <f t="shared" si="117"/>
        <v>-9.800000000000253E-3</v>
      </c>
      <c r="D1004" s="2">
        <f t="shared" si="118"/>
        <v>3.5548600000000001</v>
      </c>
      <c r="E1004" s="2">
        <f t="shared" si="120"/>
        <v>3.55877</v>
      </c>
      <c r="F1004" s="2">
        <f t="shared" si="121"/>
        <v>3.5670549999999999</v>
      </c>
      <c r="G1004" s="2">
        <f t="shared" si="115"/>
        <v>3.5919180000000002</v>
      </c>
      <c r="H1004" s="2">
        <f t="shared" si="119"/>
        <v>3.9214884999999908</v>
      </c>
      <c r="I1004" s="2">
        <f t="array" ref="I1004">SUMPRODUCT(B988:B1007, (ROW(B988:B1007)-ROW(B988)+1)) / (20*21/2)</f>
        <v>3.5621561904761911</v>
      </c>
      <c r="J1004" s="2">
        <f t="shared" si="122"/>
        <v>3.5686268132174228</v>
      </c>
      <c r="K1004" s="2">
        <f t="shared" si="116"/>
        <v>3.6326472870603883</v>
      </c>
    </row>
    <row r="1005" spans="1:11" ht="13.5" x14ac:dyDescent="0.25">
      <c r="A1005" s="4">
        <v>43469</v>
      </c>
      <c r="B1005" s="2">
        <v>3.6074999999999999</v>
      </c>
      <c r="C1005" s="2">
        <f t="shared" si="117"/>
        <v>5.8499999999999996E-2</v>
      </c>
      <c r="D1005" s="2">
        <f t="shared" si="118"/>
        <v>3.5704599999999997</v>
      </c>
      <c r="E1005" s="2">
        <f t="shared" si="120"/>
        <v>3.5626700000000007</v>
      </c>
      <c r="F1005" s="2">
        <f t="shared" si="121"/>
        <v>3.5685150000000001</v>
      </c>
      <c r="G1005" s="2">
        <f t="shared" si="115"/>
        <v>3.5884079999999994</v>
      </c>
      <c r="H1005" s="2">
        <f t="shared" si="119"/>
        <v>3.9201604999999908</v>
      </c>
      <c r="I1005" s="2">
        <f t="array" ref="I1005">SUMPRODUCT(B989:B1008, (ROW(B989:B1008)-ROW(B989)+1)) / (20*21/2)</f>
        <v>3.5605761904761906</v>
      </c>
      <c r="J1005" s="2">
        <f t="shared" si="122"/>
        <v>3.5723290214824299</v>
      </c>
      <c r="K1005" s="2">
        <f t="shared" si="116"/>
        <v>3.6316611189403734</v>
      </c>
    </row>
    <row r="1006" spans="1:11" ht="13.5" x14ac:dyDescent="0.25">
      <c r="A1006" s="4">
        <v>43472</v>
      </c>
      <c r="B1006" s="2">
        <v>3.5588000000000002</v>
      </c>
      <c r="C1006" s="2">
        <f t="shared" si="117"/>
        <v>-4.8699999999999743E-2</v>
      </c>
      <c r="D1006" s="2">
        <f t="shared" si="118"/>
        <v>3.5685200000000004</v>
      </c>
      <c r="E1006" s="2">
        <f t="shared" si="120"/>
        <v>3.5616999999999996</v>
      </c>
      <c r="F1006" s="2">
        <f t="shared" si="121"/>
        <v>3.5680300000000003</v>
      </c>
      <c r="G1006" s="2">
        <f t="shared" si="115"/>
        <v>3.5845079999999991</v>
      </c>
      <c r="H1006" s="2">
        <f t="shared" si="119"/>
        <v>3.918588999999991</v>
      </c>
      <c r="I1006" s="2">
        <f t="array" ref="I1006">SUMPRODUCT(B990:B1009, (ROW(B990:B1009)-ROW(B990)+1)) / (20*21/2)</f>
        <v>3.5590890476190475</v>
      </c>
      <c r="J1006" s="2">
        <f t="shared" si="122"/>
        <v>3.5710405432460082</v>
      </c>
      <c r="K1006" s="2">
        <f t="shared" si="116"/>
        <v>3.6288038201583981</v>
      </c>
    </row>
    <row r="1007" spans="1:11" ht="13.5" x14ac:dyDescent="0.25">
      <c r="A1007" s="4">
        <v>43473</v>
      </c>
      <c r="B1007" s="2">
        <v>3.5295000000000001</v>
      </c>
      <c r="C1007" s="2">
        <f t="shared" si="117"/>
        <v>-2.9300000000000104E-2</v>
      </c>
      <c r="D1007" s="2">
        <f t="shared" si="118"/>
        <v>3.5607199999999999</v>
      </c>
      <c r="E1007" s="2">
        <f t="shared" si="120"/>
        <v>3.55877</v>
      </c>
      <c r="F1007" s="2">
        <f t="shared" si="121"/>
        <v>3.5655899999999994</v>
      </c>
      <c r="G1007" s="2">
        <f t="shared" si="115"/>
        <v>3.5802179999999995</v>
      </c>
      <c r="H1007" s="2">
        <f t="shared" si="119"/>
        <v>3.9163179999999911</v>
      </c>
      <c r="I1007" s="2">
        <f t="array" ref="I1007">SUMPRODUCT(B991:B1010, (ROW(B991:B1010)-ROW(B991)+1)) / (20*21/2)</f>
        <v>3.5576947619047621</v>
      </c>
      <c r="J1007" s="2">
        <f t="shared" si="122"/>
        <v>3.5670843010321027</v>
      </c>
      <c r="K1007" s="2">
        <f t="shared" si="116"/>
        <v>3.6249095527012059</v>
      </c>
    </row>
    <row r="1008" spans="1:11" ht="13.5" x14ac:dyDescent="0.25">
      <c r="A1008" s="4">
        <v>43474</v>
      </c>
      <c r="B1008" s="2">
        <v>3.5489999999999999</v>
      </c>
      <c r="C1008" s="2">
        <f t="shared" si="117"/>
        <v>1.9499999999999851E-2</v>
      </c>
      <c r="D1008" s="2">
        <f t="shared" si="118"/>
        <v>3.5587600000000004</v>
      </c>
      <c r="E1008" s="2">
        <f t="shared" si="120"/>
        <v>3.5577900000000007</v>
      </c>
      <c r="F1008" s="2">
        <f t="shared" si="121"/>
        <v>3.5646149999999999</v>
      </c>
      <c r="G1008" s="2">
        <f t="shared" si="115"/>
        <v>3.578462</v>
      </c>
      <c r="H1008" s="2">
        <f t="shared" si="119"/>
        <v>3.913867999999991</v>
      </c>
      <c r="I1008" s="2">
        <f t="array" ref="I1008">SUMPRODUCT(B992:B1011, (ROW(B992:B1011)-ROW(B992)+1)) / (20*21/2)</f>
        <v>3.5564399999999998</v>
      </c>
      <c r="J1008" s="2">
        <f t="shared" si="122"/>
        <v>3.5653619866480932</v>
      </c>
      <c r="K1008" s="2">
        <f t="shared" si="116"/>
        <v>3.6219327074972374</v>
      </c>
    </row>
    <row r="1009" spans="1:11" ht="13.5" x14ac:dyDescent="0.25">
      <c r="A1009" s="4">
        <v>43475</v>
      </c>
      <c r="B1009" s="2">
        <v>3.5489999999999999</v>
      </c>
      <c r="C1009" s="2">
        <f t="shared" si="117"/>
        <v>0</v>
      </c>
      <c r="D1009" s="2">
        <f t="shared" si="118"/>
        <v>3.5587600000000004</v>
      </c>
      <c r="E1009" s="2">
        <f t="shared" si="120"/>
        <v>3.55681</v>
      </c>
      <c r="F1009" s="2">
        <f t="shared" si="121"/>
        <v>3.5636400000000008</v>
      </c>
      <c r="G1009" s="2">
        <f t="shared" si="115"/>
        <v>3.5776819999999998</v>
      </c>
      <c r="H1009" s="2">
        <f t="shared" si="119"/>
        <v>3.9108184999999906</v>
      </c>
      <c r="I1009" s="2">
        <f t="array" ref="I1009">SUMPRODUCT(B993:B1012, (ROW(B993:B1012)-ROW(B993)+1)) / (20*21/2)</f>
        <v>3.5553709523809522</v>
      </c>
      <c r="J1009" s="2">
        <f t="shared" si="122"/>
        <v>3.5638037022054179</v>
      </c>
      <c r="K1009" s="2">
        <f t="shared" si="116"/>
        <v>3.6190726013208754</v>
      </c>
    </row>
    <row r="1010" spans="1:11" ht="13.5" x14ac:dyDescent="0.25">
      <c r="A1010" s="4">
        <v>43476</v>
      </c>
      <c r="B1010" s="2">
        <v>3.5489999999999999</v>
      </c>
      <c r="C1010" s="2">
        <f t="shared" si="117"/>
        <v>0</v>
      </c>
      <c r="D1010" s="2">
        <f t="shared" si="118"/>
        <v>3.5470599999999997</v>
      </c>
      <c r="E1010" s="2">
        <f t="shared" si="120"/>
        <v>3.5587600000000004</v>
      </c>
      <c r="F1010" s="2">
        <f t="shared" si="121"/>
        <v>3.5621750000000008</v>
      </c>
      <c r="G1010" s="2">
        <f t="shared" ref="G1010:G1073" si="123">AVERAGE(B961:B1010)</f>
        <v>3.5765120000000001</v>
      </c>
      <c r="H1010" s="2">
        <f t="shared" si="119"/>
        <v>3.9071694999999904</v>
      </c>
      <c r="I1010" s="2">
        <f t="array" ref="I1010">SUMPRODUCT(B994:B1013, (ROW(B994:B1013)-ROW(B994)+1)) / (20*21/2)</f>
        <v>3.5543947619047622</v>
      </c>
      <c r="J1010" s="2">
        <f t="shared" si="122"/>
        <v>3.5623938258049019</v>
      </c>
      <c r="K1010" s="2">
        <f t="shared" si="116"/>
        <v>3.6163246561710376</v>
      </c>
    </row>
    <row r="1011" spans="1:11" ht="13.5" x14ac:dyDescent="0.25">
      <c r="A1011" s="4">
        <v>43480</v>
      </c>
      <c r="B1011" s="2">
        <v>3.5489999999999999</v>
      </c>
      <c r="C1011" s="2">
        <f t="shared" si="117"/>
        <v>0</v>
      </c>
      <c r="D1011" s="2">
        <f t="shared" si="118"/>
        <v>3.5451000000000001</v>
      </c>
      <c r="E1011" s="2">
        <f t="shared" si="120"/>
        <v>3.55681</v>
      </c>
      <c r="F1011" s="2">
        <f t="shared" si="121"/>
        <v>3.5602250000000004</v>
      </c>
      <c r="G1011" s="2">
        <f t="shared" si="123"/>
        <v>3.575536</v>
      </c>
      <c r="H1011" s="2">
        <f t="shared" si="119"/>
        <v>3.9040274999999904</v>
      </c>
      <c r="I1011" s="2">
        <f t="array" ref="I1011">SUMPRODUCT(B995:B1014, (ROW(B995:B1014)-ROW(B995)+1)) / (20*21/2)</f>
        <v>3.5525876190476193</v>
      </c>
      <c r="J1011" s="2">
        <f t="shared" si="122"/>
        <v>3.5611182233472922</v>
      </c>
      <c r="K1011" s="2">
        <f t="shared" ref="K1011:K1074" si="124">$K$4*B1011+(1-$K$4)*K1010</f>
        <v>3.6136844735760953</v>
      </c>
    </row>
    <row r="1012" spans="1:11" ht="13.5" x14ac:dyDescent="0.25">
      <c r="A1012" s="4">
        <v>43481</v>
      </c>
      <c r="B1012" s="2">
        <v>3.5489999999999999</v>
      </c>
      <c r="C1012" s="2">
        <f t="shared" si="117"/>
        <v>0</v>
      </c>
      <c r="D1012" s="2">
        <f t="shared" si="118"/>
        <v>3.5490000000000004</v>
      </c>
      <c r="E1012" s="2">
        <f t="shared" si="120"/>
        <v>3.5548600000000001</v>
      </c>
      <c r="F1012" s="2">
        <f t="shared" si="121"/>
        <v>3.5592500000000009</v>
      </c>
      <c r="G1012" s="2">
        <f t="shared" si="123"/>
        <v>3.5743660000000004</v>
      </c>
      <c r="H1012" s="2">
        <f t="shared" si="119"/>
        <v>3.9007474999999903</v>
      </c>
      <c r="I1012" s="2">
        <f t="array" ref="I1012">SUMPRODUCT(B996:B1015, (ROW(B996:B1015)-ROW(B996)+1)) / (20*21/2)</f>
        <v>3.5528695238095236</v>
      </c>
      <c r="J1012" s="2">
        <f t="shared" si="122"/>
        <v>3.5599641068380263</v>
      </c>
      <c r="K1012" s="2">
        <f t="shared" si="124"/>
        <v>3.6111478275535038</v>
      </c>
    </row>
    <row r="1013" spans="1:11" ht="13.5" x14ac:dyDescent="0.25">
      <c r="A1013" s="4">
        <v>43482</v>
      </c>
      <c r="B1013" s="2">
        <v>3.5489999999999999</v>
      </c>
      <c r="C1013" s="2">
        <f t="shared" si="117"/>
        <v>0</v>
      </c>
      <c r="D1013" s="2">
        <f t="shared" si="118"/>
        <v>3.5490000000000004</v>
      </c>
      <c r="E1013" s="2">
        <f t="shared" si="120"/>
        <v>3.5538800000000004</v>
      </c>
      <c r="F1013" s="2">
        <f t="shared" si="121"/>
        <v>3.5582750000000005</v>
      </c>
      <c r="G1013" s="2">
        <f t="shared" si="123"/>
        <v>3.5731960000000003</v>
      </c>
      <c r="H1013" s="2">
        <f t="shared" si="119"/>
        <v>3.8972369999999903</v>
      </c>
      <c r="I1013" s="2">
        <f t="array" ref="I1013">SUMPRODUCT(B997:B1016, (ROW(B997:B1016)-ROW(B997)+1)) / (20*21/2)</f>
        <v>3.5522642857142857</v>
      </c>
      <c r="J1013" s="2">
        <f t="shared" si="122"/>
        <v>3.558919906186786</v>
      </c>
      <c r="K1013" s="2">
        <f t="shared" si="124"/>
        <v>3.6087106578455237</v>
      </c>
    </row>
    <row r="1014" spans="1:11" ht="13.5" x14ac:dyDescent="0.25">
      <c r="A1014" s="4">
        <v>43483</v>
      </c>
      <c r="B1014" s="2">
        <v>3.5392999999999999</v>
      </c>
      <c r="C1014" s="2">
        <f t="shared" si="117"/>
        <v>-9.7000000000000419E-3</v>
      </c>
      <c r="D1014" s="2">
        <f t="shared" si="118"/>
        <v>3.5470599999999997</v>
      </c>
      <c r="E1014" s="2">
        <f t="shared" si="120"/>
        <v>3.5529099999999998</v>
      </c>
      <c r="F1014" s="2">
        <f t="shared" si="121"/>
        <v>3.5558399999999999</v>
      </c>
      <c r="G1014" s="2">
        <f t="shared" si="123"/>
        <v>3.5722220000000005</v>
      </c>
      <c r="H1014" s="2">
        <f t="shared" si="119"/>
        <v>3.8941389999999911</v>
      </c>
      <c r="I1014" s="2">
        <f t="array" ref="I1014">SUMPRODUCT(B998:B1017, (ROW(B998:B1017)-ROW(B998)+1)) / (20*21/2)</f>
        <v>3.5517519047619053</v>
      </c>
      <c r="J1014" s="2">
        <f t="shared" si="122"/>
        <v>3.5570513436928066</v>
      </c>
      <c r="K1014" s="2">
        <f t="shared" si="124"/>
        <v>3.6059886712633467</v>
      </c>
    </row>
    <row r="1015" spans="1:11" ht="13.5" x14ac:dyDescent="0.25">
      <c r="A1015" s="4">
        <v>43486</v>
      </c>
      <c r="B1015" s="2">
        <v>3.5588000000000002</v>
      </c>
      <c r="C1015" s="2">
        <f t="shared" si="117"/>
        <v>1.9500000000000295E-2</v>
      </c>
      <c r="D1015" s="2">
        <f t="shared" si="118"/>
        <v>3.5490200000000001</v>
      </c>
      <c r="E1015" s="2">
        <f t="shared" si="120"/>
        <v>3.5480399999999994</v>
      </c>
      <c r="F1015" s="2">
        <f t="shared" si="121"/>
        <v>3.555355</v>
      </c>
      <c r="G1015" s="2">
        <f t="shared" si="123"/>
        <v>3.5716380000000005</v>
      </c>
      <c r="H1015" s="2">
        <f t="shared" si="119"/>
        <v>3.8912304999999914</v>
      </c>
      <c r="I1015" s="2">
        <f t="array" ref="I1015">SUMPRODUCT(B999:B1018, (ROW(B999:B1018)-ROW(B999)+1)) / (20*21/2)</f>
        <v>3.551286190476191</v>
      </c>
      <c r="J1015" s="2">
        <f t="shared" si="122"/>
        <v>3.5572178823887297</v>
      </c>
      <c r="K1015" s="2">
        <f t="shared" si="124"/>
        <v>3.6041381351353725</v>
      </c>
    </row>
    <row r="1016" spans="1:11" ht="13.5" x14ac:dyDescent="0.25">
      <c r="A1016" s="4">
        <v>43487</v>
      </c>
      <c r="B1016" s="2">
        <v>3.5489999999999999</v>
      </c>
      <c r="C1016" s="2">
        <f t="shared" si="117"/>
        <v>-9.800000000000253E-3</v>
      </c>
      <c r="D1016" s="2">
        <f t="shared" si="118"/>
        <v>3.5490200000000001</v>
      </c>
      <c r="E1016" s="2">
        <f t="shared" si="120"/>
        <v>3.5470600000000005</v>
      </c>
      <c r="F1016" s="2">
        <f t="shared" si="121"/>
        <v>3.5543799999999997</v>
      </c>
      <c r="G1016" s="2">
        <f t="shared" si="123"/>
        <v>3.5708579999999999</v>
      </c>
      <c r="H1016" s="2">
        <f t="shared" si="119"/>
        <v>3.8882269999999921</v>
      </c>
      <c r="I1016" s="2">
        <f t="array" ref="I1016">SUMPRODUCT(B1000:B1019, (ROW(B1000:B1019)-ROW(B1000)+1)) / (20*21/2)</f>
        <v>3.5518004761904765</v>
      </c>
      <c r="J1016" s="2">
        <f t="shared" si="122"/>
        <v>3.5564352269231363</v>
      </c>
      <c r="K1016" s="2">
        <f t="shared" si="124"/>
        <v>3.6019758553261423</v>
      </c>
    </row>
    <row r="1017" spans="1:11" ht="13.5" x14ac:dyDescent="0.25">
      <c r="A1017" s="4">
        <v>43488</v>
      </c>
      <c r="B1017" s="2">
        <v>3.5489999999999999</v>
      </c>
      <c r="C1017" s="2">
        <f t="shared" si="117"/>
        <v>0</v>
      </c>
      <c r="D1017" s="2">
        <f t="shared" si="118"/>
        <v>3.5490200000000001</v>
      </c>
      <c r="E1017" s="2">
        <f t="shared" si="120"/>
        <v>3.5490100000000004</v>
      </c>
      <c r="F1017" s="2">
        <f t="shared" si="121"/>
        <v>3.55389</v>
      </c>
      <c r="G1017" s="2">
        <f t="shared" si="123"/>
        <v>3.5698820000000007</v>
      </c>
      <c r="H1017" s="2">
        <f t="shared" si="119"/>
        <v>3.8850849999999917</v>
      </c>
      <c r="I1017" s="2">
        <f t="array" ref="I1017">SUMPRODUCT(B1001:B1020, (ROW(B1001:B1020)-ROW(B1001)+1)) / (20*21/2)</f>
        <v>3.5523147619047624</v>
      </c>
      <c r="J1017" s="2">
        <f t="shared" si="122"/>
        <v>3.5557271100733141</v>
      </c>
      <c r="K1017" s="2">
        <f t="shared" si="124"/>
        <v>3.5998983708035488</v>
      </c>
    </row>
    <row r="1018" spans="1:11" ht="13.5" x14ac:dyDescent="0.25">
      <c r="A1018" s="4">
        <v>43489</v>
      </c>
      <c r="B1018" s="2">
        <v>3.5489999999999999</v>
      </c>
      <c r="C1018" s="2">
        <f t="shared" si="117"/>
        <v>0</v>
      </c>
      <c r="D1018" s="2">
        <f t="shared" si="118"/>
        <v>3.5490200000000001</v>
      </c>
      <c r="E1018" s="2">
        <f t="shared" si="120"/>
        <v>3.5490100000000004</v>
      </c>
      <c r="F1018" s="2">
        <f t="shared" si="121"/>
        <v>3.5534000000000008</v>
      </c>
      <c r="G1018" s="2">
        <f t="shared" si="123"/>
        <v>3.5692960000000005</v>
      </c>
      <c r="H1018" s="2">
        <f t="shared" si="119"/>
        <v>3.8821274999999922</v>
      </c>
      <c r="I1018" s="2">
        <f t="array" ref="I1018">SUMPRODUCT(B1002:B1021, (ROW(B1002:B1021)-ROW(B1002)+1)) / (20*21/2)</f>
        <v>3.551756190476191</v>
      </c>
      <c r="J1018" s="2">
        <f t="shared" si="122"/>
        <v>3.5550864329234746</v>
      </c>
      <c r="K1018" s="2">
        <f t="shared" si="124"/>
        <v>3.5979023562622334</v>
      </c>
    </row>
    <row r="1019" spans="1:11" ht="13.5" x14ac:dyDescent="0.25">
      <c r="A1019" s="4">
        <v>43490</v>
      </c>
      <c r="B1019" s="2">
        <v>3.5588000000000002</v>
      </c>
      <c r="C1019" s="2">
        <f t="shared" si="117"/>
        <v>9.800000000000253E-3</v>
      </c>
      <c r="D1019" s="2">
        <f t="shared" si="118"/>
        <v>3.5529200000000003</v>
      </c>
      <c r="E1019" s="2">
        <f t="shared" si="120"/>
        <v>3.5499899999999998</v>
      </c>
      <c r="F1019" s="2">
        <f t="shared" si="121"/>
        <v>3.5533999999999999</v>
      </c>
      <c r="G1019" s="2">
        <f t="shared" si="123"/>
        <v>3.568906000000001</v>
      </c>
      <c r="H1019" s="2">
        <f t="shared" si="119"/>
        <v>3.8796339999999931</v>
      </c>
      <c r="I1019" s="2">
        <f t="array" ref="I1019">SUMPRODUCT(B1003:B1022, (ROW(B1003:B1022)-ROW(B1003)+1)) / (20*21/2)</f>
        <v>3.5522238095238099</v>
      </c>
      <c r="J1019" s="2">
        <f t="shared" si="122"/>
        <v>3.5554401059783816</v>
      </c>
      <c r="K1019" s="2">
        <f t="shared" si="124"/>
        <v>3.5963689305264595</v>
      </c>
    </row>
    <row r="1020" spans="1:11" ht="13.5" x14ac:dyDescent="0.25">
      <c r="A1020" s="4">
        <v>43493</v>
      </c>
      <c r="B1020" s="2">
        <v>3.5588000000000002</v>
      </c>
      <c r="C1020" s="2">
        <f t="shared" si="117"/>
        <v>0</v>
      </c>
      <c r="D1020" s="2">
        <f t="shared" si="118"/>
        <v>3.5529200000000003</v>
      </c>
      <c r="E1020" s="2">
        <f t="shared" si="120"/>
        <v>3.5509700000000004</v>
      </c>
      <c r="F1020" s="2">
        <f t="shared" si="121"/>
        <v>3.5548650000000004</v>
      </c>
      <c r="G1020" s="2">
        <f t="shared" si="123"/>
        <v>3.5683220000000011</v>
      </c>
      <c r="H1020" s="2">
        <f t="shared" si="119"/>
        <v>3.8769559999999927</v>
      </c>
      <c r="I1020" s="2">
        <f t="array" ref="I1020">SUMPRODUCT(B1004:B1023, (ROW(B1004:B1023)-ROW(B1004)+1)) / (20*21/2)</f>
        <v>3.5527376190476194</v>
      </c>
      <c r="J1020" s="2">
        <f t="shared" si="122"/>
        <v>3.5557600958852023</v>
      </c>
      <c r="K1020" s="2">
        <f t="shared" si="124"/>
        <v>3.5948956391332652</v>
      </c>
    </row>
    <row r="1021" spans="1:11" ht="13.5" x14ac:dyDescent="0.25">
      <c r="A1021" s="4">
        <v>43494</v>
      </c>
      <c r="B1021" s="2">
        <v>3.5489999999999999</v>
      </c>
      <c r="C1021" s="2">
        <f t="shared" si="117"/>
        <v>-9.800000000000253E-3</v>
      </c>
      <c r="D1021" s="2">
        <f t="shared" si="118"/>
        <v>3.5529200000000003</v>
      </c>
      <c r="E1021" s="2">
        <f t="shared" si="120"/>
        <v>3.5509700000000004</v>
      </c>
      <c r="F1021" s="2">
        <f t="shared" si="121"/>
        <v>3.55389</v>
      </c>
      <c r="G1021" s="2">
        <f t="shared" si="123"/>
        <v>3.567152000000001</v>
      </c>
      <c r="H1021" s="2">
        <f t="shared" si="119"/>
        <v>3.874228999999993</v>
      </c>
      <c r="I1021" s="2">
        <f t="array" ref="I1021">SUMPRODUCT(B1005:B1024, (ROW(B1005:B1024)-ROW(B1005)+1)) / (20*21/2)</f>
        <v>3.5523180952380953</v>
      </c>
      <c r="J1021" s="2">
        <f t="shared" si="122"/>
        <v>3.5551162772294687</v>
      </c>
      <c r="K1021" s="2">
        <f t="shared" si="124"/>
        <v>3.5930958101476471</v>
      </c>
    </row>
    <row r="1022" spans="1:11" ht="13.5" x14ac:dyDescent="0.25">
      <c r="A1022" s="4">
        <v>43495</v>
      </c>
      <c r="B1022" s="2">
        <v>3.5588000000000002</v>
      </c>
      <c r="C1022" s="2">
        <f t="shared" si="117"/>
        <v>9.800000000000253E-3</v>
      </c>
      <c r="D1022" s="2">
        <f t="shared" si="118"/>
        <v>3.5548799999999998</v>
      </c>
      <c r="E1022" s="2">
        <f t="shared" si="120"/>
        <v>3.5519500000000002</v>
      </c>
      <c r="F1022" s="2">
        <f t="shared" si="121"/>
        <v>3.5534050000000001</v>
      </c>
      <c r="G1022" s="2">
        <f t="shared" si="123"/>
        <v>3.5665680000000011</v>
      </c>
      <c r="H1022" s="2">
        <f t="shared" si="119"/>
        <v>3.8719199999999927</v>
      </c>
      <c r="I1022" s="2">
        <f t="array" ref="I1022">SUMPRODUCT(B1006:B1025, (ROW(B1006:B1025)-ROW(B1006)+1)) / (20*21/2)</f>
        <v>3.5518985714285716</v>
      </c>
      <c r="J1022" s="2">
        <f t="shared" si="122"/>
        <v>3.5554671079695193</v>
      </c>
      <c r="K1022" s="2">
        <f t="shared" si="124"/>
        <v>3.5917508764163668</v>
      </c>
    </row>
    <row r="1023" spans="1:11" ht="13.5" x14ac:dyDescent="0.25">
      <c r="A1023" s="4">
        <v>43496</v>
      </c>
      <c r="B1023" s="2">
        <v>3.5588000000000002</v>
      </c>
      <c r="C1023" s="2">
        <f t="shared" si="117"/>
        <v>0</v>
      </c>
      <c r="D1023" s="2">
        <f t="shared" si="118"/>
        <v>3.5568400000000002</v>
      </c>
      <c r="E1023" s="2">
        <f t="shared" si="120"/>
        <v>3.5529300000000008</v>
      </c>
      <c r="F1023" s="2">
        <f t="shared" si="121"/>
        <v>3.5534050000000001</v>
      </c>
      <c r="G1023" s="2">
        <f t="shared" si="123"/>
        <v>3.5655940000000008</v>
      </c>
      <c r="H1023" s="2">
        <f t="shared" si="119"/>
        <v>3.8694264999999928</v>
      </c>
      <c r="I1023" s="2">
        <f t="array" ref="I1023">SUMPRODUCT(B1007:B1026, (ROW(B1007:B1026)-ROW(B1007)+1)) / (20*21/2)</f>
        <v>3.5517576190476197</v>
      </c>
      <c r="J1023" s="2">
        <f t="shared" si="122"/>
        <v>3.5557845262581367</v>
      </c>
      <c r="K1023" s="2">
        <f t="shared" si="124"/>
        <v>3.5904586851843523</v>
      </c>
    </row>
    <row r="1024" spans="1:11" ht="13.5" x14ac:dyDescent="0.25">
      <c r="A1024" s="4">
        <v>43497</v>
      </c>
      <c r="B1024" s="2">
        <v>3.5489999999999999</v>
      </c>
      <c r="C1024" s="2">
        <f t="shared" si="117"/>
        <v>-9.800000000000253E-3</v>
      </c>
      <c r="D1024" s="2">
        <f t="shared" si="118"/>
        <v>3.5548799999999998</v>
      </c>
      <c r="E1024" s="2">
        <f t="shared" si="120"/>
        <v>3.5539000000000009</v>
      </c>
      <c r="F1024" s="2">
        <f t="shared" si="121"/>
        <v>3.5534050000000001</v>
      </c>
      <c r="G1024" s="2">
        <f t="shared" si="123"/>
        <v>3.5644240000000007</v>
      </c>
      <c r="H1024" s="2">
        <f t="shared" si="119"/>
        <v>3.8668839999999927</v>
      </c>
      <c r="I1024" s="2">
        <f t="array" ref="I1024">SUMPRODUCT(B1008:B1027, (ROW(B1008:B1027)-ROW(B1008)+1)) / (20*21/2)</f>
        <v>3.5498061904761911</v>
      </c>
      <c r="J1024" s="2">
        <f t="shared" si="122"/>
        <v>3.5551383809002188</v>
      </c>
      <c r="K1024" s="2">
        <f t="shared" si="124"/>
        <v>3.5888328543928094</v>
      </c>
    </row>
    <row r="1025" spans="1:11" ht="13.5" x14ac:dyDescent="0.25">
      <c r="A1025" s="4">
        <v>43500</v>
      </c>
      <c r="B1025" s="2">
        <v>3.5489999999999999</v>
      </c>
      <c r="C1025" s="2">
        <f t="shared" si="117"/>
        <v>0</v>
      </c>
      <c r="D1025" s="2">
        <f t="shared" si="118"/>
        <v>3.5529200000000003</v>
      </c>
      <c r="E1025" s="2">
        <f t="shared" si="120"/>
        <v>3.5529200000000003</v>
      </c>
      <c r="F1025" s="2">
        <f t="shared" si="121"/>
        <v>3.5504799999999994</v>
      </c>
      <c r="G1025" s="2">
        <f t="shared" si="123"/>
        <v>3.563254000000001</v>
      </c>
      <c r="H1025" s="2">
        <f t="shared" si="119"/>
        <v>3.8643414999999921</v>
      </c>
      <c r="I1025" s="2">
        <f t="array" ref="I1025">SUMPRODUCT(B1009:B1028, (ROW(B1009:B1028)-ROW(B1009)+1)) / (20*21/2)</f>
        <v>3.5571404761904759</v>
      </c>
      <c r="J1025" s="2">
        <f t="shared" si="122"/>
        <v>3.554553773195436</v>
      </c>
      <c r="K1025" s="2">
        <f t="shared" si="124"/>
        <v>3.5872707816715232</v>
      </c>
    </row>
    <row r="1026" spans="1:11" ht="13.5" x14ac:dyDescent="0.25">
      <c r="A1026" s="4">
        <v>43501</v>
      </c>
      <c r="B1026" s="2">
        <v>3.5489999999999999</v>
      </c>
      <c r="C1026" s="2">
        <f t="shared" si="117"/>
        <v>0</v>
      </c>
      <c r="D1026" s="2">
        <f t="shared" si="118"/>
        <v>3.5529200000000003</v>
      </c>
      <c r="E1026" s="2">
        <f t="shared" si="120"/>
        <v>3.5529200000000003</v>
      </c>
      <c r="F1026" s="2">
        <f t="shared" si="121"/>
        <v>3.5499900000000002</v>
      </c>
      <c r="G1026" s="2">
        <f t="shared" si="123"/>
        <v>3.5624740000000013</v>
      </c>
      <c r="H1026" s="2">
        <f t="shared" si="119"/>
        <v>3.861798999999992</v>
      </c>
      <c r="I1026" s="2">
        <f t="array" ref="I1026">SUMPRODUCT(B1010:B1029, (ROW(B1010:B1029)-ROW(B1010)+1)) / (20*21/2)</f>
        <v>3.5845319047619051</v>
      </c>
      <c r="J1026" s="2">
        <f t="shared" si="122"/>
        <v>3.5540248424149183</v>
      </c>
      <c r="K1026" s="2">
        <f t="shared" si="124"/>
        <v>3.5857699667040128</v>
      </c>
    </row>
    <row r="1027" spans="1:11" ht="13.5" x14ac:dyDescent="0.25">
      <c r="A1027" s="4">
        <v>43502</v>
      </c>
      <c r="B1027" s="2">
        <v>3.5295000000000001</v>
      </c>
      <c r="C1027" s="2">
        <f t="shared" si="117"/>
        <v>-1.9499999999999851E-2</v>
      </c>
      <c r="D1027" s="2">
        <f t="shared" si="118"/>
        <v>3.5470599999999997</v>
      </c>
      <c r="E1027" s="2">
        <f t="shared" si="120"/>
        <v>3.5509700000000004</v>
      </c>
      <c r="F1027" s="2">
        <f t="shared" si="121"/>
        <v>3.5499899999999998</v>
      </c>
      <c r="G1027" s="2">
        <f t="shared" si="123"/>
        <v>3.5614980000000016</v>
      </c>
      <c r="H1027" s="2">
        <f t="shared" si="119"/>
        <v>3.8596199999999912</v>
      </c>
      <c r="I1027" s="2">
        <f t="array" ref="I1027">SUMPRODUCT(B1011:B1030, (ROW(B1011:B1030)-ROW(B1011)+1)) / (20*21/2)</f>
        <v>3.6161019047619054</v>
      </c>
      <c r="J1027" s="2">
        <f t="shared" si="122"/>
        <v>3.5516891431373074</v>
      </c>
      <c r="K1027" s="2">
        <f t="shared" si="124"/>
        <v>3.5835633013430712</v>
      </c>
    </row>
    <row r="1028" spans="1:11" ht="13.5" x14ac:dyDescent="0.25">
      <c r="A1028" s="4">
        <v>43503</v>
      </c>
      <c r="B1028" s="2">
        <v>3.6269999999999998</v>
      </c>
      <c r="C1028" s="2">
        <f t="shared" ref="C1028:C1091" si="125">B1028-B1027</f>
        <v>9.7499999999999698E-2</v>
      </c>
      <c r="D1028" s="2">
        <f t="shared" si="118"/>
        <v>3.5606999999999998</v>
      </c>
      <c r="E1028" s="2">
        <f t="shared" si="120"/>
        <v>3.55877</v>
      </c>
      <c r="F1028" s="2">
        <f t="shared" si="121"/>
        <v>3.55389</v>
      </c>
      <c r="G1028" s="2">
        <f t="shared" si="123"/>
        <v>3.5628620000000017</v>
      </c>
      <c r="H1028" s="2">
        <f t="shared" si="119"/>
        <v>3.8579284999999914</v>
      </c>
      <c r="I1028" s="2">
        <f t="array" ref="I1028">SUMPRODUCT(B1012:B1031, (ROW(B1012:B1031)-ROW(B1012)+1)) / (20*21/2)</f>
        <v>3.6441433333333331</v>
      </c>
      <c r="J1028" s="2">
        <f t="shared" si="122"/>
        <v>3.5588616056956588</v>
      </c>
      <c r="K1028" s="2">
        <f t="shared" si="124"/>
        <v>3.585266701290402</v>
      </c>
    </row>
    <row r="1029" spans="1:11" ht="13.5" x14ac:dyDescent="0.25">
      <c r="A1029" s="4">
        <v>43504</v>
      </c>
      <c r="B1029" s="2">
        <v>3.8414999999999999</v>
      </c>
      <c r="C1029" s="2">
        <f t="shared" si="125"/>
        <v>0.21450000000000014</v>
      </c>
      <c r="D1029" s="2">
        <f t="shared" si="118"/>
        <v>3.6192000000000002</v>
      </c>
      <c r="E1029" s="2">
        <f t="shared" si="120"/>
        <v>3.5870400000000005</v>
      </c>
      <c r="F1029" s="2">
        <f t="shared" si="121"/>
        <v>3.5685149999999992</v>
      </c>
      <c r="G1029" s="2">
        <f t="shared" si="123"/>
        <v>3.568516000000002</v>
      </c>
      <c r="H1029" s="2">
        <f t="shared" si="119"/>
        <v>3.8582319999999921</v>
      </c>
      <c r="I1029" s="2">
        <f t="array" ref="I1029">SUMPRODUCT(B1013:B1032, (ROW(B1013:B1032)-ROW(B1013)+1)) / (20*21/2)</f>
        <v>3.6715395238095243</v>
      </c>
      <c r="J1029" s="2">
        <f t="shared" si="122"/>
        <v>3.5857795480103576</v>
      </c>
      <c r="K1029" s="2">
        <f t="shared" si="124"/>
        <v>3.5953150659456803</v>
      </c>
    </row>
    <row r="1030" spans="1:11" ht="13.5" x14ac:dyDescent="0.25">
      <c r="A1030" s="4">
        <v>43507</v>
      </c>
      <c r="B1030" s="2">
        <v>3.9</v>
      </c>
      <c r="C1030" s="2">
        <f t="shared" si="125"/>
        <v>5.8499999999999996E-2</v>
      </c>
      <c r="D1030" s="2">
        <f t="shared" ref="D1030:D1093" si="126">AVERAGE(B1026:B1030)</f>
        <v>3.6894</v>
      </c>
      <c r="E1030" s="2">
        <f t="shared" si="120"/>
        <v>3.6211599999999997</v>
      </c>
      <c r="F1030" s="2">
        <f t="shared" si="121"/>
        <v>3.5860650000000001</v>
      </c>
      <c r="G1030" s="2">
        <f t="shared" si="123"/>
        <v>3.5753400000000015</v>
      </c>
      <c r="H1030" s="2">
        <f t="shared" si="119"/>
        <v>3.8583664999999923</v>
      </c>
      <c r="I1030" s="2">
        <f t="array" ref="I1030">SUMPRODUCT(B1014:B1033, (ROW(B1014:B1033)-ROW(B1014)+1)) / (20*21/2)</f>
        <v>3.6982342857142863</v>
      </c>
      <c r="J1030" s="2">
        <f t="shared" si="122"/>
        <v>3.6157053053427046</v>
      </c>
      <c r="K1030" s="2">
        <f t="shared" si="124"/>
        <v>3.6072634947321243</v>
      </c>
    </row>
    <row r="1031" spans="1:11" ht="13.5" x14ac:dyDescent="0.25">
      <c r="A1031" s="4">
        <v>43508</v>
      </c>
      <c r="B1031" s="2">
        <v>3.8805000000000001</v>
      </c>
      <c r="C1031" s="2">
        <f t="shared" si="125"/>
        <v>-1.9499999999999851E-2</v>
      </c>
      <c r="D1031" s="2">
        <f t="shared" si="126"/>
        <v>3.7557</v>
      </c>
      <c r="E1031" s="2">
        <f t="shared" si="120"/>
        <v>3.6543099999999997</v>
      </c>
      <c r="F1031" s="2">
        <f t="shared" si="121"/>
        <v>3.6026400000000001</v>
      </c>
      <c r="G1031" s="2">
        <f t="shared" si="123"/>
        <v>3.5809940000000018</v>
      </c>
      <c r="H1031" s="2">
        <f t="shared" si="119"/>
        <v>3.8588184999999919</v>
      </c>
      <c r="I1031" s="2">
        <f t="array" ref="I1031">SUMPRODUCT(B1015:B1034, (ROW(B1015:B1034)-ROW(B1015)+1)) / (20*21/2)</f>
        <v>3.7223338095238101</v>
      </c>
      <c r="J1031" s="2">
        <f t="shared" si="122"/>
        <v>3.6409238476910186</v>
      </c>
      <c r="K1031" s="2">
        <f t="shared" si="124"/>
        <v>3.6179786518014527</v>
      </c>
    </row>
    <row r="1032" spans="1:11" ht="13.5" x14ac:dyDescent="0.25">
      <c r="A1032" s="4">
        <v>43509</v>
      </c>
      <c r="B1032" s="2">
        <v>3.8902999999999999</v>
      </c>
      <c r="C1032" s="2">
        <f t="shared" si="125"/>
        <v>9.7999999999998089E-3</v>
      </c>
      <c r="D1032" s="2">
        <f t="shared" si="126"/>
        <v>3.8278599999999998</v>
      </c>
      <c r="E1032" s="2">
        <f t="shared" si="120"/>
        <v>3.6874600000000002</v>
      </c>
      <c r="F1032" s="2">
        <f t="shared" si="121"/>
        <v>3.6197049999999997</v>
      </c>
      <c r="G1032" s="2">
        <f t="shared" si="123"/>
        <v>3.5866500000000019</v>
      </c>
      <c r="H1032" s="2">
        <f t="shared" si="119"/>
        <v>3.8589969999999925</v>
      </c>
      <c r="I1032" s="2">
        <f t="array" ref="I1032">SUMPRODUCT(B1016:B1035, (ROW(B1016:B1035)-ROW(B1016)+1)) / (20*21/2)</f>
        <v>3.7456857142857145</v>
      </c>
      <c r="J1032" s="2">
        <f t="shared" si="122"/>
        <v>3.6646739574347311</v>
      </c>
      <c r="K1032" s="2">
        <f t="shared" si="124"/>
        <v>3.6286579203582585</v>
      </c>
    </row>
    <row r="1033" spans="1:11" ht="13.5" x14ac:dyDescent="0.25">
      <c r="A1033" s="4">
        <v>43510</v>
      </c>
      <c r="B1033" s="2">
        <v>3.9</v>
      </c>
      <c r="C1033" s="2">
        <f t="shared" si="125"/>
        <v>9.7000000000000419E-3</v>
      </c>
      <c r="D1033" s="2">
        <f t="shared" si="126"/>
        <v>3.8824599999999996</v>
      </c>
      <c r="E1033" s="2">
        <f t="shared" si="120"/>
        <v>3.7215799999999994</v>
      </c>
      <c r="F1033" s="2">
        <f t="shared" si="121"/>
        <v>3.6372550000000006</v>
      </c>
      <c r="G1033" s="2">
        <f t="shared" si="123"/>
        <v>3.5928900000000024</v>
      </c>
      <c r="H1033" s="2">
        <f t="shared" si="119"/>
        <v>3.8589009999999928</v>
      </c>
      <c r="I1033" s="2">
        <f t="array" ref="I1033">SUMPRODUCT(B1017:B1036, (ROW(B1017:B1036)-ROW(B1017)+1)) / (20*21/2)</f>
        <v>3.7674128571428573</v>
      </c>
      <c r="J1033" s="2">
        <f t="shared" si="122"/>
        <v>3.6870859614885663</v>
      </c>
      <c r="K1033" s="2">
        <f t="shared" si="124"/>
        <v>3.6392987862265622</v>
      </c>
    </row>
    <row r="1034" spans="1:11" ht="13.5" x14ac:dyDescent="0.25">
      <c r="A1034" s="4">
        <v>43511</v>
      </c>
      <c r="B1034" s="2">
        <v>3.8902999999999999</v>
      </c>
      <c r="C1034" s="2">
        <f t="shared" si="125"/>
        <v>-9.7000000000000419E-3</v>
      </c>
      <c r="D1034" s="2">
        <f t="shared" si="126"/>
        <v>3.8922200000000005</v>
      </c>
      <c r="E1034" s="2">
        <f t="shared" si="120"/>
        <v>3.7557100000000005</v>
      </c>
      <c r="F1034" s="2">
        <f t="shared" si="121"/>
        <v>3.6548050000000005</v>
      </c>
      <c r="G1034" s="2">
        <f t="shared" si="123"/>
        <v>3.5993260000000022</v>
      </c>
      <c r="H1034" s="2">
        <f t="shared" ref="H1034:H1097" si="127">AVERAGE(B835:B1034)</f>
        <v>3.8592639999999934</v>
      </c>
      <c r="I1034" s="2">
        <f t="array" ref="I1034">SUMPRODUCT(B1018:B1037, (ROW(B1018:B1037)-ROW(B1018)+1)) / (20*21/2)</f>
        <v>3.7874685714285712</v>
      </c>
      <c r="J1034" s="2">
        <f t="shared" si="122"/>
        <v>3.706439679442036</v>
      </c>
      <c r="K1034" s="2">
        <f t="shared" si="124"/>
        <v>3.6491419710804225</v>
      </c>
    </row>
    <row r="1035" spans="1:11" ht="13.5" x14ac:dyDescent="0.25">
      <c r="A1035" s="4">
        <v>43514</v>
      </c>
      <c r="B1035" s="2">
        <v>3.9</v>
      </c>
      <c r="C1035" s="2">
        <f t="shared" si="125"/>
        <v>9.7000000000000419E-3</v>
      </c>
      <c r="D1035" s="2">
        <f t="shared" si="126"/>
        <v>3.8922199999999996</v>
      </c>
      <c r="E1035" s="2">
        <f t="shared" si="120"/>
        <v>3.7908099999999996</v>
      </c>
      <c r="F1035" s="2">
        <f t="shared" si="121"/>
        <v>3.6718650000000004</v>
      </c>
      <c r="G1035" s="2">
        <f t="shared" si="123"/>
        <v>3.6057600000000023</v>
      </c>
      <c r="H1035" s="2">
        <f t="shared" si="127"/>
        <v>3.8591679999999933</v>
      </c>
      <c r="I1035" s="2">
        <f t="array" ref="I1035">SUMPRODUCT(B1019:B1038, (ROW(B1019:B1038)-ROW(B1019)+1)) / (20*21/2)</f>
        <v>3.8058528571428578</v>
      </c>
      <c r="J1035" s="2">
        <f t="shared" si="122"/>
        <v>3.7248739956856518</v>
      </c>
      <c r="K1035" s="2">
        <f t="shared" si="124"/>
        <v>3.6589795408419747</v>
      </c>
    </row>
    <row r="1036" spans="1:11" ht="13.5" x14ac:dyDescent="0.25">
      <c r="A1036" s="4">
        <v>43515</v>
      </c>
      <c r="B1036" s="2">
        <v>3.9</v>
      </c>
      <c r="C1036" s="2">
        <f t="shared" si="125"/>
        <v>0</v>
      </c>
      <c r="D1036" s="2">
        <f t="shared" si="126"/>
        <v>3.8961199999999998</v>
      </c>
      <c r="E1036" s="2">
        <f t="shared" ref="E1036:E1099" si="128">AVERAGE(B1027:B1036)</f>
        <v>3.8259099999999995</v>
      </c>
      <c r="F1036" s="2">
        <f t="shared" si="121"/>
        <v>3.6894150000000012</v>
      </c>
      <c r="G1036" s="2">
        <f t="shared" si="123"/>
        <v>3.6123900000000027</v>
      </c>
      <c r="H1036" s="2">
        <f t="shared" si="127"/>
        <v>3.8590719999999936</v>
      </c>
      <c r="I1036" s="2">
        <f t="array" ref="I1036">SUMPRODUCT(B1020:B1039, (ROW(B1020:B1039)-ROW(B1020)+1)) / (20*21/2)</f>
        <v>3.8225657142857146</v>
      </c>
      <c r="J1036" s="2">
        <f t="shared" si="122"/>
        <v>3.7415526627632087</v>
      </c>
      <c r="K1036" s="2">
        <f t="shared" si="124"/>
        <v>3.6684313235540542</v>
      </c>
    </row>
    <row r="1037" spans="1:11" ht="13.5" x14ac:dyDescent="0.25">
      <c r="A1037" s="4">
        <v>43516</v>
      </c>
      <c r="B1037" s="2">
        <v>3.9</v>
      </c>
      <c r="C1037" s="2">
        <f t="shared" si="125"/>
        <v>0</v>
      </c>
      <c r="D1037" s="2">
        <f t="shared" si="126"/>
        <v>3.8980600000000001</v>
      </c>
      <c r="E1037" s="2">
        <f t="shared" si="128"/>
        <v>3.8629599999999997</v>
      </c>
      <c r="F1037" s="2">
        <f t="shared" si="121"/>
        <v>3.7069650000000012</v>
      </c>
      <c r="G1037" s="2">
        <f t="shared" si="123"/>
        <v>3.6188240000000031</v>
      </c>
      <c r="H1037" s="2">
        <f t="shared" si="127"/>
        <v>3.8590224999999942</v>
      </c>
      <c r="I1037" s="2">
        <f t="array" ref="I1037">SUMPRODUCT(B1021:B1040, (ROW(B1021:B1040)-ROW(B1021)+1)) / (20*21/2)</f>
        <v>3.8376538095238093</v>
      </c>
      <c r="J1037" s="2">
        <f t="shared" si="122"/>
        <v>3.7566428853571887</v>
      </c>
      <c r="K1037" s="2">
        <f t="shared" si="124"/>
        <v>3.6775124481205621</v>
      </c>
    </row>
    <row r="1038" spans="1:11" ht="13.5" x14ac:dyDescent="0.25">
      <c r="A1038" s="4">
        <v>43517</v>
      </c>
      <c r="B1038" s="2">
        <v>3.9</v>
      </c>
      <c r="C1038" s="2">
        <f t="shared" si="125"/>
        <v>0</v>
      </c>
      <c r="D1038" s="2">
        <f t="shared" si="126"/>
        <v>3.8980600000000001</v>
      </c>
      <c r="E1038" s="2">
        <f t="shared" si="128"/>
        <v>3.8902599999999992</v>
      </c>
      <c r="F1038" s="2">
        <f t="shared" si="121"/>
        <v>3.7245150000000002</v>
      </c>
      <c r="G1038" s="2">
        <f t="shared" si="123"/>
        <v>3.6254540000000031</v>
      </c>
      <c r="H1038" s="2">
        <f t="shared" si="127"/>
        <v>3.8590224999999942</v>
      </c>
      <c r="I1038" s="2">
        <f t="array" ref="I1038">SUMPRODUCT(B1022:B1041, (ROW(B1022:B1041)-ROW(B1022)+1)) / (20*21/2)</f>
        <v>3.8501933333333334</v>
      </c>
      <c r="J1038" s="2">
        <f t="shared" si="122"/>
        <v>3.7702959438945993</v>
      </c>
      <c r="K1038" s="2">
        <f t="shared" si="124"/>
        <v>3.6862374501550499</v>
      </c>
    </row>
    <row r="1039" spans="1:11" ht="13.5" x14ac:dyDescent="0.25">
      <c r="A1039" s="4">
        <v>43518</v>
      </c>
      <c r="B1039" s="2">
        <v>3.9</v>
      </c>
      <c r="C1039" s="2">
        <f t="shared" si="125"/>
        <v>0</v>
      </c>
      <c r="D1039" s="2">
        <f t="shared" si="126"/>
        <v>3.9</v>
      </c>
      <c r="E1039" s="2">
        <f t="shared" si="128"/>
        <v>3.8961099999999993</v>
      </c>
      <c r="F1039" s="2">
        <f t="shared" si="121"/>
        <v>3.741575000000001</v>
      </c>
      <c r="G1039" s="2">
        <f t="shared" si="123"/>
        <v>3.6320840000000034</v>
      </c>
      <c r="H1039" s="2">
        <f t="shared" si="127"/>
        <v>3.8585834999999942</v>
      </c>
      <c r="I1039" s="2">
        <f t="array" ref="I1039">SUMPRODUCT(B1023:B1042, (ROW(B1023:B1042)-ROW(B1023)+1)) / (20*21/2)</f>
        <v>3.858317142857143</v>
      </c>
      <c r="J1039" s="2">
        <f t="shared" si="122"/>
        <v>3.7826487111427327</v>
      </c>
      <c r="K1039" s="2">
        <f t="shared" si="124"/>
        <v>3.6946202952470086</v>
      </c>
    </row>
    <row r="1040" spans="1:11" ht="13.5" x14ac:dyDescent="0.25">
      <c r="A1040" s="4">
        <v>43521</v>
      </c>
      <c r="B1040" s="2">
        <v>3.9</v>
      </c>
      <c r="C1040" s="2">
        <f t="shared" si="125"/>
        <v>0</v>
      </c>
      <c r="D1040" s="2">
        <f t="shared" si="126"/>
        <v>3.9</v>
      </c>
      <c r="E1040" s="2">
        <f t="shared" si="128"/>
        <v>3.8961099999999993</v>
      </c>
      <c r="F1040" s="2">
        <f t="shared" si="121"/>
        <v>3.7586350000000004</v>
      </c>
      <c r="G1040" s="2">
        <f t="shared" si="123"/>
        <v>3.638518000000003</v>
      </c>
      <c r="H1040" s="2">
        <f t="shared" si="127"/>
        <v>3.8581444999999945</v>
      </c>
      <c r="I1040" s="2">
        <f t="array" ref="I1040">SUMPRODUCT(B1024:B1043, (ROW(B1024:B1043)-ROW(B1024)+1)) / (20*21/2)</f>
        <v>3.8650019047619049</v>
      </c>
      <c r="J1040" s="2">
        <f t="shared" si="122"/>
        <v>3.7938250243672345</v>
      </c>
      <c r="K1040" s="2">
        <f t="shared" si="124"/>
        <v>3.7026744013157535</v>
      </c>
    </row>
    <row r="1041" spans="1:11" ht="13.5" x14ac:dyDescent="0.25">
      <c r="A1041" s="4">
        <v>43522</v>
      </c>
      <c r="B1041" s="2">
        <v>3.8902999999999999</v>
      </c>
      <c r="C1041" s="2">
        <f t="shared" si="125"/>
        <v>-9.7000000000000419E-3</v>
      </c>
      <c r="D1041" s="2">
        <f t="shared" si="126"/>
        <v>3.8980599999999996</v>
      </c>
      <c r="E1041" s="2">
        <f t="shared" si="128"/>
        <v>3.8970899999999999</v>
      </c>
      <c r="F1041" s="2">
        <f t="shared" si="121"/>
        <v>3.7756999999999996</v>
      </c>
      <c r="G1041" s="2">
        <f t="shared" si="123"/>
        <v>3.644564000000003</v>
      </c>
      <c r="H1041" s="2">
        <f t="shared" si="127"/>
        <v>3.8576569999999948</v>
      </c>
      <c r="I1041" s="2">
        <f t="array" ref="I1041">SUMPRODUCT(B1025:B1044, (ROW(B1025:B1044)-ROW(B1025)+1)) / (20*21/2)</f>
        <v>3.8665333333333334</v>
      </c>
      <c r="J1041" s="2">
        <f t="shared" si="122"/>
        <v>3.8030131172846406</v>
      </c>
      <c r="K1041" s="2">
        <f t="shared" si="124"/>
        <v>3.710032267930822</v>
      </c>
    </row>
    <row r="1042" spans="1:11" ht="13.5" x14ac:dyDescent="0.25">
      <c r="A1042" s="4">
        <v>43523</v>
      </c>
      <c r="B1042" s="2">
        <v>3.8610000000000002</v>
      </c>
      <c r="C1042" s="2">
        <f t="shared" si="125"/>
        <v>-2.929999999999966E-2</v>
      </c>
      <c r="D1042" s="2">
        <f t="shared" si="126"/>
        <v>3.8902600000000001</v>
      </c>
      <c r="E1042" s="2">
        <f t="shared" si="128"/>
        <v>3.8941599999999994</v>
      </c>
      <c r="F1042" s="2">
        <f t="shared" si="121"/>
        <v>3.7908100000000005</v>
      </c>
      <c r="G1042" s="2">
        <f t="shared" si="123"/>
        <v>3.6504140000000023</v>
      </c>
      <c r="H1042" s="2">
        <f t="shared" si="127"/>
        <v>3.8565354999999948</v>
      </c>
      <c r="I1042" s="2">
        <f t="array" ref="I1042">SUMPRODUCT(B1026:B1045, (ROW(B1026:B1045)-ROW(B1026)+1)) / (20*21/2)</f>
        <v>3.867698095238095</v>
      </c>
      <c r="J1042" s="2">
        <f t="shared" si="122"/>
        <v>3.8085356775432464</v>
      </c>
      <c r="K1042" s="2">
        <f t="shared" si="124"/>
        <v>3.715952571149221</v>
      </c>
    </row>
    <row r="1043" spans="1:11" ht="13.5" x14ac:dyDescent="0.25">
      <c r="A1043" s="4">
        <v>43524</v>
      </c>
      <c r="B1043" s="2">
        <v>3.8610000000000002</v>
      </c>
      <c r="C1043" s="2">
        <f t="shared" si="125"/>
        <v>0</v>
      </c>
      <c r="D1043" s="2">
        <f t="shared" si="126"/>
        <v>3.8824600000000005</v>
      </c>
      <c r="E1043" s="2">
        <f t="shared" si="128"/>
        <v>3.8902599999999992</v>
      </c>
      <c r="F1043" s="2">
        <f t="shared" si="121"/>
        <v>3.8059199999999995</v>
      </c>
      <c r="G1043" s="2">
        <f t="shared" si="123"/>
        <v>3.656264000000002</v>
      </c>
      <c r="H1043" s="2">
        <f t="shared" si="127"/>
        <v>3.8556089999999954</v>
      </c>
      <c r="I1043" s="2">
        <f t="array" ref="I1043">SUMPRODUCT(B1027:B1046, (ROW(B1027:B1046)-ROW(B1027)+1)) / (20*21/2)</f>
        <v>3.863801904761905</v>
      </c>
      <c r="J1043" s="2">
        <f t="shared" si="122"/>
        <v>3.813532279681985</v>
      </c>
      <c r="K1043" s="2">
        <f t="shared" si="124"/>
        <v>3.7216407056139573</v>
      </c>
    </row>
    <row r="1044" spans="1:11" ht="13.5" x14ac:dyDescent="0.25">
      <c r="A1044" s="4">
        <v>43525</v>
      </c>
      <c r="B1044" s="2">
        <v>3.8220000000000001</v>
      </c>
      <c r="C1044" s="2">
        <f t="shared" si="125"/>
        <v>-3.9000000000000146E-2</v>
      </c>
      <c r="D1044" s="2">
        <f t="shared" si="126"/>
        <v>3.8668600000000004</v>
      </c>
      <c r="E1044" s="2">
        <f t="shared" si="128"/>
        <v>3.8834299999999997</v>
      </c>
      <c r="F1044" s="2">
        <f t="shared" ref="F1044:F1107" si="129">AVERAGE(B1025:B1044)</f>
        <v>3.8195700000000001</v>
      </c>
      <c r="G1044" s="2">
        <f t="shared" si="123"/>
        <v>3.660944000000002</v>
      </c>
      <c r="H1044" s="2">
        <f t="shared" si="127"/>
        <v>3.8544874999999958</v>
      </c>
      <c r="I1044" s="2">
        <f t="array" ref="I1044">SUMPRODUCT(B1028:B1047, (ROW(B1028:B1047)-ROW(B1028)+1)) / (20*21/2)</f>
        <v>3.8587447619047621</v>
      </c>
      <c r="J1044" s="2">
        <f t="shared" si="122"/>
        <v>3.8143387292360815</v>
      </c>
      <c r="K1044" s="2">
        <f t="shared" si="124"/>
        <v>3.7255763642173316</v>
      </c>
    </row>
    <row r="1045" spans="1:11" ht="13.5" x14ac:dyDescent="0.25">
      <c r="A1045" s="4">
        <v>43528</v>
      </c>
      <c r="B1045" s="2">
        <v>3.8317999999999999</v>
      </c>
      <c r="C1045" s="2">
        <f t="shared" si="125"/>
        <v>9.7999999999998089E-3</v>
      </c>
      <c r="D1045" s="2">
        <f t="shared" si="126"/>
        <v>3.8532200000000003</v>
      </c>
      <c r="E1045" s="2">
        <f t="shared" si="128"/>
        <v>3.8766100000000003</v>
      </c>
      <c r="F1045" s="2">
        <f t="shared" si="129"/>
        <v>3.83371</v>
      </c>
      <c r="G1045" s="2">
        <f t="shared" si="123"/>
        <v>3.6662100000000013</v>
      </c>
      <c r="H1045" s="2">
        <f t="shared" si="127"/>
        <v>3.853414999999996</v>
      </c>
      <c r="I1045" s="2">
        <f t="array" ref="I1045">SUMPRODUCT(B1029:B1048, (ROW(B1029:B1048)-ROW(B1029)+1)) / (20*21/2)</f>
        <v>3.8477861904761901</v>
      </c>
      <c r="J1045" s="2">
        <f t="shared" ref="J1045:J1108" si="130">$J$4*B1045+J1044*(1-$J$4)</f>
        <v>3.8160017074040735</v>
      </c>
      <c r="K1045" s="2">
        <f t="shared" si="124"/>
        <v>3.7297419969931225</v>
      </c>
    </row>
    <row r="1046" spans="1:11" ht="13.5" x14ac:dyDescent="0.25">
      <c r="A1046" s="4">
        <v>43529</v>
      </c>
      <c r="B1046" s="2">
        <v>3.7928000000000002</v>
      </c>
      <c r="C1046" s="2">
        <f t="shared" si="125"/>
        <v>-3.8999999999999702E-2</v>
      </c>
      <c r="D1046" s="2">
        <f t="shared" si="126"/>
        <v>3.8337200000000005</v>
      </c>
      <c r="E1046" s="2">
        <f t="shared" si="128"/>
        <v>3.8658899999999994</v>
      </c>
      <c r="F1046" s="2">
        <f t="shared" si="129"/>
        <v>3.8458999999999994</v>
      </c>
      <c r="G1046" s="2">
        <f t="shared" si="123"/>
        <v>3.6706960000000008</v>
      </c>
      <c r="H1046" s="2">
        <f t="shared" si="127"/>
        <v>3.8520014999999974</v>
      </c>
      <c r="I1046" s="2">
        <f t="array" ref="I1046">SUMPRODUCT(B1030:B1049, (ROW(B1030:B1049)-ROW(B1030)+1)) / (20*21/2)</f>
        <v>3.8260609523809519</v>
      </c>
      <c r="J1046" s="2">
        <f t="shared" si="130"/>
        <v>3.8137920209846379</v>
      </c>
      <c r="K1046" s="2">
        <f t="shared" si="124"/>
        <v>3.7322148598561378</v>
      </c>
    </row>
    <row r="1047" spans="1:11" ht="13.5" x14ac:dyDescent="0.25">
      <c r="A1047" s="4">
        <v>43530</v>
      </c>
      <c r="B1047" s="2">
        <v>3.7928000000000002</v>
      </c>
      <c r="C1047" s="2">
        <f t="shared" si="125"/>
        <v>0</v>
      </c>
      <c r="D1047" s="2">
        <f t="shared" si="126"/>
        <v>3.8200799999999999</v>
      </c>
      <c r="E1047" s="2">
        <f t="shared" si="128"/>
        <v>3.8551700000000002</v>
      </c>
      <c r="F1047" s="2">
        <f t="shared" si="129"/>
        <v>3.8590649999999997</v>
      </c>
      <c r="G1047" s="2">
        <f t="shared" si="123"/>
        <v>3.6753760000000004</v>
      </c>
      <c r="H1047" s="2">
        <f t="shared" si="127"/>
        <v>3.8504904999999976</v>
      </c>
      <c r="I1047" s="2">
        <f t="array" ref="I1047">SUMPRODUCT(B1031:B1050, (ROW(B1031:B1050)-ROW(B1031)+1)) / (20*21/2)</f>
        <v>3.7978819047619052</v>
      </c>
      <c r="J1047" s="2">
        <f t="shared" si="130"/>
        <v>3.8117927808908627</v>
      </c>
      <c r="K1047" s="2">
        <f t="shared" si="124"/>
        <v>3.7345907477049169</v>
      </c>
    </row>
    <row r="1048" spans="1:11" ht="13.5" x14ac:dyDescent="0.25">
      <c r="A1048" s="4">
        <v>43531</v>
      </c>
      <c r="B1048" s="2">
        <v>3.7440000000000002</v>
      </c>
      <c r="C1048" s="2">
        <f t="shared" si="125"/>
        <v>-4.8799999999999955E-2</v>
      </c>
      <c r="D1048" s="2">
        <f t="shared" si="126"/>
        <v>3.7966799999999998</v>
      </c>
      <c r="E1048" s="2">
        <f t="shared" si="128"/>
        <v>3.8395700000000006</v>
      </c>
      <c r="F1048" s="2">
        <f t="shared" si="129"/>
        <v>3.864914999999999</v>
      </c>
      <c r="G1048" s="2">
        <f t="shared" si="123"/>
        <v>3.6790800000000012</v>
      </c>
      <c r="H1048" s="2">
        <f t="shared" si="127"/>
        <v>3.8489789999999977</v>
      </c>
      <c r="I1048" s="2">
        <f t="array" ref="I1048">SUMPRODUCT(B1032:B1051, (ROW(B1032:B1051)-ROW(B1032)+1)) / (20*21/2)</f>
        <v>3.763889523809524</v>
      </c>
      <c r="J1048" s="2">
        <f t="shared" si="130"/>
        <v>3.8053363255679238</v>
      </c>
      <c r="K1048" s="2">
        <f t="shared" si="124"/>
        <v>3.7349597379909985</v>
      </c>
    </row>
    <row r="1049" spans="1:11" ht="13.5" x14ac:dyDescent="0.25">
      <c r="A1049" s="4">
        <v>43532</v>
      </c>
      <c r="B1049" s="2">
        <v>3.6368</v>
      </c>
      <c r="C1049" s="2">
        <f t="shared" si="125"/>
        <v>-0.10720000000000018</v>
      </c>
      <c r="D1049" s="2">
        <f t="shared" si="126"/>
        <v>3.7596400000000001</v>
      </c>
      <c r="E1049" s="2">
        <f t="shared" si="128"/>
        <v>3.8132500000000009</v>
      </c>
      <c r="F1049" s="2">
        <f t="shared" si="129"/>
        <v>3.8546799999999992</v>
      </c>
      <c r="G1049" s="2">
        <f t="shared" si="123"/>
        <v>3.6806400000000004</v>
      </c>
      <c r="H1049" s="2">
        <f t="shared" si="127"/>
        <v>3.8469314999999979</v>
      </c>
      <c r="I1049" s="2">
        <f t="array" ref="I1049">SUMPRODUCT(B1033:B1052, (ROW(B1033:B1052)-ROW(B1033)+1)) / (20*21/2)</f>
        <v>3.734591428571429</v>
      </c>
      <c r="J1049" s="2">
        <f t="shared" si="130"/>
        <v>3.7892852469424074</v>
      </c>
      <c r="K1049" s="2">
        <f t="shared" si="124"/>
        <v>3.7311103365011555</v>
      </c>
    </row>
    <row r="1050" spans="1:11" ht="13.5" x14ac:dyDescent="0.25">
      <c r="A1050" s="4">
        <v>43535</v>
      </c>
      <c r="B1050" s="2">
        <v>3.5588000000000002</v>
      </c>
      <c r="C1050" s="2">
        <f t="shared" si="125"/>
        <v>-7.7999999999999847E-2</v>
      </c>
      <c r="D1050" s="2">
        <f t="shared" si="126"/>
        <v>3.7050400000000003</v>
      </c>
      <c r="E1050" s="2">
        <f t="shared" si="128"/>
        <v>3.7791299999999999</v>
      </c>
      <c r="F1050" s="2">
        <f t="shared" si="129"/>
        <v>3.8376199999999998</v>
      </c>
      <c r="G1050" s="2">
        <f t="shared" si="123"/>
        <v>3.6812260000000006</v>
      </c>
      <c r="H1050" s="2">
        <f t="shared" si="127"/>
        <v>3.8444939999999979</v>
      </c>
      <c r="I1050" s="2">
        <f t="array" ref="I1050">SUMPRODUCT(B1034:B1053, (ROW(B1034:B1053)-ROW(B1034)+1)) / (20*21/2)</f>
        <v>3.7071042857142857</v>
      </c>
      <c r="J1050" s="2">
        <f t="shared" si="130"/>
        <v>3.7673342710431306</v>
      </c>
      <c r="K1050" s="2">
        <f t="shared" si="124"/>
        <v>3.724353068403071</v>
      </c>
    </row>
    <row r="1051" spans="1:11" ht="13.5" x14ac:dyDescent="0.25">
      <c r="A1051" s="4">
        <v>43536</v>
      </c>
      <c r="B1051" s="2">
        <v>3.4807000000000001</v>
      </c>
      <c r="C1051" s="2">
        <f t="shared" si="125"/>
        <v>-7.8100000000000058E-2</v>
      </c>
      <c r="D1051" s="2">
        <f t="shared" si="126"/>
        <v>3.64262</v>
      </c>
      <c r="E1051" s="2">
        <f t="shared" si="128"/>
        <v>3.7381700000000002</v>
      </c>
      <c r="F1051" s="2">
        <f t="shared" si="129"/>
        <v>3.8176299999999999</v>
      </c>
      <c r="G1051" s="2">
        <f t="shared" si="123"/>
        <v>3.6794700000000002</v>
      </c>
      <c r="H1051" s="2">
        <f t="shared" si="127"/>
        <v>3.8412759999999979</v>
      </c>
      <c r="I1051" s="2">
        <f t="array" ref="I1051">SUMPRODUCT(B1035:B1054, (ROW(B1035:B1054)-ROW(B1035)+1)) / (20*21/2)</f>
        <v>3.6721885714285714</v>
      </c>
      <c r="J1051" s="2">
        <f t="shared" si="130"/>
        <v>3.7400357690390229</v>
      </c>
      <c r="K1051" s="2">
        <f t="shared" si="124"/>
        <v>3.7147980461127545</v>
      </c>
    </row>
    <row r="1052" spans="1:11" ht="13.5" x14ac:dyDescent="0.25">
      <c r="A1052" s="4">
        <v>43537</v>
      </c>
      <c r="B1052" s="2">
        <v>3.51</v>
      </c>
      <c r="C1052" s="2">
        <f t="shared" si="125"/>
        <v>2.929999999999966E-2</v>
      </c>
      <c r="D1052" s="2">
        <f t="shared" si="126"/>
        <v>3.5860600000000007</v>
      </c>
      <c r="E1052" s="2">
        <f t="shared" si="128"/>
        <v>3.7030700000000003</v>
      </c>
      <c r="F1052" s="2">
        <f t="shared" si="129"/>
        <v>3.7986150000000003</v>
      </c>
      <c r="G1052" s="2">
        <f t="shared" si="123"/>
        <v>3.6782999999999997</v>
      </c>
      <c r="H1052" s="2">
        <f t="shared" si="127"/>
        <v>3.8386919999999982</v>
      </c>
      <c r="I1052" s="2">
        <f t="array" ref="I1052">SUMPRODUCT(B1036:B1055, (ROW(B1036:B1055)-ROW(B1036)+1)) / (20*21/2)</f>
        <v>3.6395480952380947</v>
      </c>
      <c r="J1052" s="2">
        <f t="shared" si="130"/>
        <v>3.7181276005591157</v>
      </c>
      <c r="K1052" s="2">
        <f t="shared" si="124"/>
        <v>3.7067667501867643</v>
      </c>
    </row>
    <row r="1053" spans="1:11" ht="13.5" x14ac:dyDescent="0.25">
      <c r="A1053" s="4">
        <v>43538</v>
      </c>
      <c r="B1053" s="2">
        <v>3.51</v>
      </c>
      <c r="C1053" s="2">
        <f t="shared" si="125"/>
        <v>0</v>
      </c>
      <c r="D1053" s="2">
        <f t="shared" si="126"/>
        <v>3.5392600000000001</v>
      </c>
      <c r="E1053" s="2">
        <f t="shared" si="128"/>
        <v>3.6679699999999995</v>
      </c>
      <c r="F1053" s="2">
        <f t="shared" si="129"/>
        <v>3.779115</v>
      </c>
      <c r="G1053" s="2">
        <f t="shared" si="123"/>
        <v>3.677324</v>
      </c>
      <c r="H1053" s="2">
        <f t="shared" si="127"/>
        <v>3.8361569999999983</v>
      </c>
      <c r="I1053" s="2">
        <f t="array" ref="I1053">SUMPRODUCT(B1037:B1056, (ROW(B1037:B1056)-ROW(B1037)+1)) / (20*21/2)</f>
        <v>3.6045909523809514</v>
      </c>
      <c r="J1053" s="2">
        <f t="shared" si="130"/>
        <v>3.6983059243153904</v>
      </c>
      <c r="K1053" s="2">
        <f t="shared" si="124"/>
        <v>3.6990504070421855</v>
      </c>
    </row>
    <row r="1054" spans="1:11" ht="13.5" x14ac:dyDescent="0.25">
      <c r="A1054" s="4">
        <v>43539</v>
      </c>
      <c r="B1054" s="2">
        <v>3.4125000000000001</v>
      </c>
      <c r="C1054" s="2">
        <f t="shared" si="125"/>
        <v>-9.7499999999999698E-2</v>
      </c>
      <c r="D1054" s="2">
        <f t="shared" si="126"/>
        <v>3.4944000000000002</v>
      </c>
      <c r="E1054" s="2">
        <f t="shared" si="128"/>
        <v>3.6270200000000004</v>
      </c>
      <c r="F1054" s="2">
        <f t="shared" si="129"/>
        <v>3.7552250000000003</v>
      </c>
      <c r="G1054" s="2">
        <f t="shared" si="123"/>
        <v>3.6745939999999995</v>
      </c>
      <c r="H1054" s="2">
        <f t="shared" si="127"/>
        <v>3.8329879999999985</v>
      </c>
      <c r="I1054" s="2">
        <f t="array" ref="I1054">SUMPRODUCT(B1038:B1057, (ROW(B1038:B1057)-ROW(B1038)+1)) / (20*21/2)</f>
        <v>3.5703299999999998</v>
      </c>
      <c r="J1054" s="2">
        <f t="shared" si="130"/>
        <v>3.6710863124758295</v>
      </c>
      <c r="K1054" s="2">
        <f t="shared" si="124"/>
        <v>3.6878131361777862</v>
      </c>
    </row>
    <row r="1055" spans="1:11" ht="13.5" x14ac:dyDescent="0.25">
      <c r="A1055" s="4">
        <v>43542</v>
      </c>
      <c r="B1055" s="2">
        <v>3.4125000000000001</v>
      </c>
      <c r="C1055" s="2">
        <f t="shared" si="125"/>
        <v>0</v>
      </c>
      <c r="D1055" s="2">
        <f t="shared" si="126"/>
        <v>3.4651400000000003</v>
      </c>
      <c r="E1055" s="2">
        <f t="shared" si="128"/>
        <v>3.5850900000000001</v>
      </c>
      <c r="F1055" s="2">
        <f t="shared" si="129"/>
        <v>3.7308499999999993</v>
      </c>
      <c r="G1055" s="2">
        <f t="shared" si="123"/>
        <v>3.6706939999999992</v>
      </c>
      <c r="H1055" s="2">
        <f t="shared" si="127"/>
        <v>3.8297219999999994</v>
      </c>
      <c r="I1055" s="2">
        <f t="array" ref="I1055">SUMPRODUCT(B1039:B1058, (ROW(B1039:B1058)-ROW(B1039)+1)) / (20*21/2)</f>
        <v>3.5452104761904759</v>
      </c>
      <c r="J1055" s="2">
        <f t="shared" si="130"/>
        <v>3.6464590446209888</v>
      </c>
      <c r="K1055" s="2">
        <f t="shared" si="124"/>
        <v>3.6770165426021868</v>
      </c>
    </row>
    <row r="1056" spans="1:11" ht="13.5" x14ac:dyDescent="0.25">
      <c r="A1056" s="4">
        <v>43543</v>
      </c>
      <c r="B1056" s="2">
        <v>3.3637999999999999</v>
      </c>
      <c r="C1056" s="2">
        <f t="shared" si="125"/>
        <v>-4.8700000000000188E-2</v>
      </c>
      <c r="D1056" s="2">
        <f t="shared" si="126"/>
        <v>3.4417599999999999</v>
      </c>
      <c r="E1056" s="2">
        <f t="shared" si="128"/>
        <v>3.5421900000000002</v>
      </c>
      <c r="F1056" s="2">
        <f t="shared" si="129"/>
        <v>3.7040399999999991</v>
      </c>
      <c r="G1056" s="2">
        <f t="shared" si="123"/>
        <v>3.6667939999999994</v>
      </c>
      <c r="H1056" s="2">
        <f t="shared" si="127"/>
        <v>3.8261634999999985</v>
      </c>
      <c r="I1056" s="2">
        <f t="array" ref="I1056">SUMPRODUCT(B1040:B1059, (ROW(B1040:B1059)-ROW(B1040)+1)) / (20*21/2)</f>
        <v>3.5224123809523809</v>
      </c>
      <c r="J1056" s="2">
        <f t="shared" si="130"/>
        <v>3.6195391356094659</v>
      </c>
      <c r="K1056" s="2">
        <f t="shared" si="124"/>
        <v>3.6647335409315125</v>
      </c>
    </row>
    <row r="1057" spans="1:11" ht="13.5" x14ac:dyDescent="0.25">
      <c r="A1057" s="4">
        <v>43545</v>
      </c>
      <c r="B1057" s="2">
        <v>3.3443000000000001</v>
      </c>
      <c r="C1057" s="2">
        <f t="shared" si="125"/>
        <v>-1.9499999999999851E-2</v>
      </c>
      <c r="D1057" s="2">
        <f t="shared" si="126"/>
        <v>3.40862</v>
      </c>
      <c r="E1057" s="2">
        <f t="shared" si="128"/>
        <v>3.4973400000000003</v>
      </c>
      <c r="F1057" s="2">
        <f t="shared" si="129"/>
        <v>3.6762549999999998</v>
      </c>
      <c r="G1057" s="2">
        <f t="shared" si="123"/>
        <v>3.6630899999999991</v>
      </c>
      <c r="H1057" s="2">
        <f t="shared" si="127"/>
        <v>3.8225074999999986</v>
      </c>
      <c r="I1057" s="2">
        <f t="array" ref="I1057">SUMPRODUCT(B1041:B1060, (ROW(B1041:B1060)-ROW(B1041)+1)) / (20*21/2)</f>
        <v>3.5019357142857142</v>
      </c>
      <c r="J1057" s="2">
        <f t="shared" si="130"/>
        <v>3.5933258845990408</v>
      </c>
      <c r="K1057" s="2">
        <f t="shared" si="124"/>
        <v>3.6521675197185122</v>
      </c>
    </row>
    <row r="1058" spans="1:11" ht="13.5" x14ac:dyDescent="0.25">
      <c r="A1058" s="4">
        <v>43546</v>
      </c>
      <c r="B1058" s="2">
        <v>3.4125000000000001</v>
      </c>
      <c r="C1058" s="2">
        <f t="shared" si="125"/>
        <v>6.8200000000000038E-2</v>
      </c>
      <c r="D1058" s="2">
        <f t="shared" si="126"/>
        <v>3.3891200000000006</v>
      </c>
      <c r="E1058" s="2">
        <f t="shared" si="128"/>
        <v>3.4641900000000008</v>
      </c>
      <c r="F1058" s="2">
        <f t="shared" si="129"/>
        <v>3.6518799999999998</v>
      </c>
      <c r="G1058" s="2">
        <f t="shared" si="123"/>
        <v>3.6603599999999994</v>
      </c>
      <c r="H1058" s="2">
        <f t="shared" si="127"/>
        <v>3.8190949999999986</v>
      </c>
      <c r="I1058" s="2">
        <f t="array" ref="I1058">SUMPRODUCT(B1042:B1061, (ROW(B1042:B1061)-ROW(B1042)+1)) / (20*21/2)</f>
        <v>3.4837804761904758</v>
      </c>
      <c r="J1058" s="2">
        <f t="shared" si="130"/>
        <v>3.5761043717800849</v>
      </c>
      <c r="K1058" s="2">
        <f t="shared" si="124"/>
        <v>3.642768793455041</v>
      </c>
    </row>
    <row r="1059" spans="1:11" ht="13.5" x14ac:dyDescent="0.25">
      <c r="A1059" s="4">
        <v>43549</v>
      </c>
      <c r="B1059" s="2">
        <v>3.4125000000000001</v>
      </c>
      <c r="C1059" s="2">
        <f t="shared" si="125"/>
        <v>0</v>
      </c>
      <c r="D1059" s="2">
        <f t="shared" si="126"/>
        <v>3.3891199999999997</v>
      </c>
      <c r="E1059" s="2">
        <f t="shared" si="128"/>
        <v>3.4417600000000008</v>
      </c>
      <c r="F1059" s="2">
        <f t="shared" si="129"/>
        <v>3.6275049999999993</v>
      </c>
      <c r="G1059" s="2">
        <f t="shared" si="123"/>
        <v>3.6576299999999993</v>
      </c>
      <c r="H1059" s="2">
        <f t="shared" si="127"/>
        <v>3.8157799999999984</v>
      </c>
      <c r="I1059" s="2">
        <f t="array" ref="I1059">SUMPRODUCT(B1043:B1062, (ROW(B1043:B1062)-ROW(B1043)+1)) / (20*21/2)</f>
        <v>3.4679004761904761</v>
      </c>
      <c r="J1059" s="2">
        <f t="shared" si="130"/>
        <v>3.5605230030391248</v>
      </c>
      <c r="K1059" s="2">
        <f t="shared" si="124"/>
        <v>3.6337386446920985</v>
      </c>
    </row>
    <row r="1060" spans="1:11" ht="13.5" x14ac:dyDescent="0.25">
      <c r="A1060" s="4">
        <v>43550</v>
      </c>
      <c r="B1060" s="2">
        <v>3.4125000000000001</v>
      </c>
      <c r="C1060" s="2">
        <f t="shared" si="125"/>
        <v>0</v>
      </c>
      <c r="D1060" s="2">
        <f t="shared" si="126"/>
        <v>3.3891199999999997</v>
      </c>
      <c r="E1060" s="2">
        <f t="shared" si="128"/>
        <v>3.4271300000000005</v>
      </c>
      <c r="F1060" s="2">
        <f t="shared" si="129"/>
        <v>3.6031299999999988</v>
      </c>
      <c r="G1060" s="2">
        <f t="shared" si="123"/>
        <v>3.6548999999999996</v>
      </c>
      <c r="H1060" s="2">
        <f t="shared" si="127"/>
        <v>3.8123184999999995</v>
      </c>
      <c r="I1060" s="2">
        <f t="array" ref="I1060">SUMPRODUCT(B1044:B1063, (ROW(B1044:B1063)-ROW(B1044)+1)) / (20*21/2)</f>
        <v>3.4448704761904758</v>
      </c>
      <c r="J1060" s="2">
        <f t="shared" si="130"/>
        <v>3.5464255741782562</v>
      </c>
      <c r="K1060" s="2">
        <f t="shared" si="124"/>
        <v>3.6250626194100555</v>
      </c>
    </row>
    <row r="1061" spans="1:11" ht="13.5" x14ac:dyDescent="0.25">
      <c r="A1061" s="4">
        <v>43551</v>
      </c>
      <c r="B1061" s="2">
        <v>3.4125000000000001</v>
      </c>
      <c r="C1061" s="2">
        <f t="shared" si="125"/>
        <v>0</v>
      </c>
      <c r="D1061" s="2">
        <f t="shared" si="126"/>
        <v>3.39886</v>
      </c>
      <c r="E1061" s="2">
        <f t="shared" si="128"/>
        <v>3.4203100000000006</v>
      </c>
      <c r="F1061" s="2">
        <f t="shared" si="129"/>
        <v>3.5792399999999995</v>
      </c>
      <c r="G1061" s="2">
        <f t="shared" si="123"/>
        <v>3.6521699999999999</v>
      </c>
      <c r="H1061" s="2">
        <f t="shared" si="127"/>
        <v>3.8089059999999995</v>
      </c>
      <c r="I1061" s="2">
        <f t="array" ref="I1061">SUMPRODUCT(B1045:B1064, (ROW(B1045:B1064)-ROW(B1045)+1)) / (20*21/2)</f>
        <v>3.4151547619047617</v>
      </c>
      <c r="J1061" s="2">
        <f t="shared" si="130"/>
        <v>3.5336707575898512</v>
      </c>
      <c r="K1061" s="2">
        <f t="shared" si="124"/>
        <v>3.6167268304135827</v>
      </c>
    </row>
    <row r="1062" spans="1:11" ht="13.5" x14ac:dyDescent="0.25">
      <c r="A1062" s="4">
        <v>43552</v>
      </c>
      <c r="B1062" s="2">
        <v>3.4125000000000001</v>
      </c>
      <c r="C1062" s="2">
        <f t="shared" si="125"/>
        <v>0</v>
      </c>
      <c r="D1062" s="2">
        <f t="shared" si="126"/>
        <v>3.4125000000000001</v>
      </c>
      <c r="E1062" s="2">
        <f t="shared" si="128"/>
        <v>3.4105600000000003</v>
      </c>
      <c r="F1062" s="2">
        <f t="shared" si="129"/>
        <v>3.5568149999999994</v>
      </c>
      <c r="G1062" s="2">
        <f t="shared" si="123"/>
        <v>3.6494399999999998</v>
      </c>
      <c r="H1062" s="2">
        <f t="shared" si="127"/>
        <v>3.805542</v>
      </c>
      <c r="I1062" s="2">
        <f t="array" ref="I1062">SUMPRODUCT(B1046:B1065, (ROW(B1046:B1065)-ROW(B1046)+1)) / (20*21/2)</f>
        <v>3.3920319047619047</v>
      </c>
      <c r="J1062" s="2">
        <f t="shared" si="130"/>
        <v>3.5221306854384369</v>
      </c>
      <c r="K1062" s="2">
        <f t="shared" si="124"/>
        <v>3.6087179351032463</v>
      </c>
    </row>
    <row r="1063" spans="1:11" ht="13.5" x14ac:dyDescent="0.25">
      <c r="A1063" s="4">
        <v>43553</v>
      </c>
      <c r="B1063" s="2">
        <v>3.3149999999999999</v>
      </c>
      <c r="C1063" s="2">
        <f t="shared" si="125"/>
        <v>-9.7500000000000142E-2</v>
      </c>
      <c r="D1063" s="2">
        <f t="shared" si="126"/>
        <v>3.3929999999999998</v>
      </c>
      <c r="E1063" s="2">
        <f t="shared" si="128"/>
        <v>3.3910600000000009</v>
      </c>
      <c r="F1063" s="2">
        <f t="shared" si="129"/>
        <v>3.529515</v>
      </c>
      <c r="G1063" s="2">
        <f t="shared" si="123"/>
        <v>3.6447599999999998</v>
      </c>
      <c r="H1063" s="2">
        <f t="shared" si="127"/>
        <v>3.8017885000000007</v>
      </c>
      <c r="I1063" s="2">
        <f t="array" ref="I1063">SUMPRODUCT(B1047:B1066, (ROW(B1047:B1066)-ROW(B1047)+1)) / (20*21/2)</f>
        <v>3.3623628571428568</v>
      </c>
      <c r="J1063" s="2">
        <f t="shared" si="130"/>
        <v>3.5024039534919194</v>
      </c>
      <c r="K1063" s="2">
        <f t="shared" si="124"/>
        <v>3.5971995847070408</v>
      </c>
    </row>
    <row r="1064" spans="1:11" ht="13.5" x14ac:dyDescent="0.25">
      <c r="A1064" s="4">
        <v>43556</v>
      </c>
      <c r="B1064" s="2">
        <v>3.2174999999999998</v>
      </c>
      <c r="C1064" s="2">
        <f t="shared" si="125"/>
        <v>-9.7500000000000142E-2</v>
      </c>
      <c r="D1064" s="2">
        <f t="shared" si="126"/>
        <v>3.3540000000000001</v>
      </c>
      <c r="E1064" s="2">
        <f t="shared" si="128"/>
        <v>3.3715600000000001</v>
      </c>
      <c r="F1064" s="2">
        <f t="shared" si="129"/>
        <v>3.4992900000000007</v>
      </c>
      <c r="G1064" s="2">
        <f t="shared" si="123"/>
        <v>3.6383239999999999</v>
      </c>
      <c r="H1064" s="2">
        <f t="shared" si="127"/>
        <v>3.7974985000000006</v>
      </c>
      <c r="I1064" s="2">
        <f t="array" ref="I1064">SUMPRODUCT(B1048:B1067, (ROW(B1048:B1067)-ROW(B1048)+1)) / (20*21/2)</f>
        <v>3.3477880952380952</v>
      </c>
      <c r="J1064" s="2">
        <f t="shared" si="130"/>
        <v>3.475270243635546</v>
      </c>
      <c r="K1064" s="2">
        <f t="shared" si="124"/>
        <v>3.5823094049146076</v>
      </c>
    </row>
    <row r="1065" spans="1:11" ht="13.5" x14ac:dyDescent="0.25">
      <c r="A1065" s="4">
        <v>43557</v>
      </c>
      <c r="B1065" s="2">
        <v>3.2565</v>
      </c>
      <c r="C1065" s="2">
        <f t="shared" si="125"/>
        <v>3.9000000000000146E-2</v>
      </c>
      <c r="D1065" s="2">
        <f t="shared" si="126"/>
        <v>3.3228</v>
      </c>
      <c r="E1065" s="2">
        <f t="shared" si="128"/>
        <v>3.3559600000000005</v>
      </c>
      <c r="F1065" s="2">
        <f t="shared" si="129"/>
        <v>3.4705249999999999</v>
      </c>
      <c r="G1065" s="2">
        <f t="shared" si="123"/>
        <v>3.6322779999999995</v>
      </c>
      <c r="H1065" s="2">
        <f t="shared" si="127"/>
        <v>3.7934524999999994</v>
      </c>
      <c r="I1065" s="2">
        <f t="array" ref="I1065">SUMPRODUCT(B1049:B1068, (ROW(B1049:B1068)-ROW(B1049)+1)) / (20*21/2)</f>
        <v>3.3356276190476191</v>
      </c>
      <c r="J1065" s="2">
        <f t="shared" si="130"/>
        <v>3.4544349823369225</v>
      </c>
      <c r="K1065" s="2">
        <f t="shared" si="124"/>
        <v>3.5695325655061918</v>
      </c>
    </row>
    <row r="1066" spans="1:11" ht="13.5" x14ac:dyDescent="0.25">
      <c r="A1066" s="4">
        <v>43558</v>
      </c>
      <c r="B1066" s="2">
        <v>3.1589999999999998</v>
      </c>
      <c r="C1066" s="2">
        <f t="shared" si="125"/>
        <v>-9.7500000000000142E-2</v>
      </c>
      <c r="D1066" s="2">
        <f t="shared" si="126"/>
        <v>3.2720999999999996</v>
      </c>
      <c r="E1066" s="2">
        <f t="shared" si="128"/>
        <v>3.3354800000000004</v>
      </c>
      <c r="F1066" s="2">
        <f t="shared" si="129"/>
        <v>3.4388350000000001</v>
      </c>
      <c r="G1066" s="2">
        <f t="shared" si="123"/>
        <v>3.6244779999999999</v>
      </c>
      <c r="H1066" s="2">
        <f t="shared" si="127"/>
        <v>3.7889675</v>
      </c>
      <c r="I1066" s="2">
        <f t="array" ref="I1066">SUMPRODUCT(B1050:B1069, (ROW(B1050:B1069)-ROW(B1050)+1)) / (20*21/2)</f>
        <v>3.3163633333333333</v>
      </c>
      <c r="J1066" s="2">
        <f t="shared" si="130"/>
        <v>3.4262983173524537</v>
      </c>
      <c r="K1066" s="2">
        <f t="shared" si="124"/>
        <v>3.5534332492118312</v>
      </c>
    </row>
    <row r="1067" spans="1:11" ht="13.5" x14ac:dyDescent="0.25">
      <c r="A1067" s="4">
        <v>43559</v>
      </c>
      <c r="B1067" s="2">
        <v>3.2858000000000001</v>
      </c>
      <c r="C1067" s="2">
        <f t="shared" si="125"/>
        <v>0.12680000000000025</v>
      </c>
      <c r="D1067" s="2">
        <f t="shared" si="126"/>
        <v>3.2467600000000005</v>
      </c>
      <c r="E1067" s="2">
        <f t="shared" si="128"/>
        <v>3.3296300000000003</v>
      </c>
      <c r="F1067" s="2">
        <f t="shared" si="129"/>
        <v>3.4134850000000005</v>
      </c>
      <c r="G1067" s="2">
        <f t="shared" si="123"/>
        <v>3.6192139999999995</v>
      </c>
      <c r="H1067" s="2">
        <f t="shared" si="127"/>
        <v>3.7851164999999996</v>
      </c>
      <c r="I1067" s="2">
        <f t="array" ref="I1067">SUMPRODUCT(B1051:B1070, (ROW(B1051:B1070)-ROW(B1051)+1)) / (20*21/2)</f>
        <v>3.289015714285715</v>
      </c>
      <c r="J1067" s="2">
        <f t="shared" si="130"/>
        <v>3.4129175252236488</v>
      </c>
      <c r="K1067" s="2">
        <f t="shared" si="124"/>
        <v>3.5429378276741126</v>
      </c>
    </row>
    <row r="1068" spans="1:11" ht="13.5" x14ac:dyDescent="0.25">
      <c r="A1068" s="4">
        <v>43560</v>
      </c>
      <c r="B1068" s="2">
        <v>3.2858000000000001</v>
      </c>
      <c r="C1068" s="2">
        <f t="shared" si="125"/>
        <v>0</v>
      </c>
      <c r="D1068" s="2">
        <f t="shared" si="126"/>
        <v>3.24092</v>
      </c>
      <c r="E1068" s="2">
        <f t="shared" si="128"/>
        <v>3.3169600000000004</v>
      </c>
      <c r="F1068" s="2">
        <f t="shared" si="129"/>
        <v>3.3905750000000006</v>
      </c>
      <c r="G1068" s="2">
        <f t="shared" si="123"/>
        <v>3.6139499999999991</v>
      </c>
      <c r="H1068" s="2">
        <f t="shared" si="127"/>
        <v>3.7813140000000005</v>
      </c>
      <c r="I1068" s="2">
        <f t="array" ref="I1068">SUMPRODUCT(B1052:B1071, (ROW(B1052:B1071)-ROW(B1052)+1)) / (20*21/2)</f>
        <v>3.2639433333333332</v>
      </c>
      <c r="J1068" s="2">
        <f t="shared" si="130"/>
        <v>3.4008110942499683</v>
      </c>
      <c r="K1068" s="2">
        <f t="shared" si="124"/>
        <v>3.5328539912947359</v>
      </c>
    </row>
    <row r="1069" spans="1:11" ht="13.5" x14ac:dyDescent="0.25">
      <c r="A1069" s="4">
        <v>43563</v>
      </c>
      <c r="B1069" s="2">
        <v>3.1882999999999999</v>
      </c>
      <c r="C1069" s="2">
        <f t="shared" si="125"/>
        <v>-9.7500000000000142E-2</v>
      </c>
      <c r="D1069" s="2">
        <f t="shared" si="126"/>
        <v>3.23508</v>
      </c>
      <c r="E1069" s="2">
        <f t="shared" si="128"/>
        <v>3.29454</v>
      </c>
      <c r="F1069" s="2">
        <f t="shared" si="129"/>
        <v>3.3681500000000009</v>
      </c>
      <c r="G1069" s="2">
        <f t="shared" si="123"/>
        <v>3.6065399999999994</v>
      </c>
      <c r="H1069" s="2">
        <f t="shared" si="127"/>
        <v>3.7770730000000001</v>
      </c>
      <c r="I1069" s="2">
        <f t="array" ref="I1069">SUMPRODUCT(B1053:B1072, (ROW(B1053:B1072)-ROW(B1053)+1)) / (20*21/2)</f>
        <v>3.2407742857142856</v>
      </c>
      <c r="J1069" s="2">
        <f t="shared" si="130"/>
        <v>3.3805719424166383</v>
      </c>
      <c r="K1069" s="2">
        <f t="shared" si="124"/>
        <v>3.5193420700674913</v>
      </c>
    </row>
    <row r="1070" spans="1:11" ht="13.5" x14ac:dyDescent="0.25">
      <c r="A1070" s="4">
        <v>43565</v>
      </c>
      <c r="B1070" s="2">
        <v>3.081</v>
      </c>
      <c r="C1070" s="2">
        <f t="shared" si="125"/>
        <v>-0.10729999999999995</v>
      </c>
      <c r="D1070" s="2">
        <f t="shared" si="126"/>
        <v>3.1999799999999996</v>
      </c>
      <c r="E1070" s="2">
        <f t="shared" si="128"/>
        <v>3.26139</v>
      </c>
      <c r="F1070" s="2">
        <f t="shared" si="129"/>
        <v>3.3442600000000007</v>
      </c>
      <c r="G1070" s="2">
        <f t="shared" si="123"/>
        <v>3.5969839999999986</v>
      </c>
      <c r="H1070" s="2">
        <f t="shared" si="127"/>
        <v>3.7722465000000005</v>
      </c>
      <c r="I1070" s="2">
        <f t="array" ref="I1070">SUMPRODUCT(B1054:B1073, (ROW(B1054:B1073)-ROW(B1054)+1)) / (20*21/2)</f>
        <v>3.2066480952380951</v>
      </c>
      <c r="J1070" s="2">
        <f t="shared" si="130"/>
        <v>3.3520412812341016</v>
      </c>
      <c r="K1070" s="2">
        <f t="shared" si="124"/>
        <v>3.5021521849668056</v>
      </c>
    </row>
    <row r="1071" spans="1:11" ht="13.5" x14ac:dyDescent="0.25">
      <c r="A1071" s="4">
        <v>43566</v>
      </c>
      <c r="B1071" s="2">
        <v>3.081</v>
      </c>
      <c r="C1071" s="2">
        <f t="shared" si="125"/>
        <v>0</v>
      </c>
      <c r="D1071" s="2">
        <f t="shared" si="126"/>
        <v>3.18438</v>
      </c>
      <c r="E1071" s="2">
        <f t="shared" si="128"/>
        <v>3.2282399999999996</v>
      </c>
      <c r="F1071" s="2">
        <f t="shared" si="129"/>
        <v>3.324275000000001</v>
      </c>
      <c r="G1071" s="2">
        <f t="shared" si="123"/>
        <v>3.5876239999999986</v>
      </c>
      <c r="H1071" s="2">
        <f t="shared" si="127"/>
        <v>3.7674200000000009</v>
      </c>
      <c r="I1071" s="2">
        <f t="array" ref="I1071">SUMPRODUCT(B1055:B1074, (ROW(B1055:B1074)-ROW(B1055)+1)) / (20*21/2)</f>
        <v>3.1640719047619048</v>
      </c>
      <c r="J1071" s="2">
        <f t="shared" si="130"/>
        <v>3.326227825878473</v>
      </c>
      <c r="K1071" s="2">
        <f t="shared" si="124"/>
        <v>3.485636413007323</v>
      </c>
    </row>
    <row r="1072" spans="1:11" ht="13.5" x14ac:dyDescent="0.25">
      <c r="A1072" s="4">
        <v>43567</v>
      </c>
      <c r="B1072" s="2">
        <v>3.081</v>
      </c>
      <c r="C1072" s="2">
        <f t="shared" si="125"/>
        <v>0</v>
      </c>
      <c r="D1072" s="2">
        <f t="shared" si="126"/>
        <v>3.1434199999999999</v>
      </c>
      <c r="E1072" s="2">
        <f t="shared" si="128"/>
        <v>3.19509</v>
      </c>
      <c r="F1072" s="2">
        <f t="shared" si="129"/>
        <v>3.3028250000000008</v>
      </c>
      <c r="G1072" s="2">
        <f t="shared" si="123"/>
        <v>3.5780679999999982</v>
      </c>
      <c r="H1072" s="2">
        <f t="shared" si="127"/>
        <v>3.7627400000000004</v>
      </c>
      <c r="I1072" s="2">
        <f t="array" ref="I1072">SUMPRODUCT(B1056:B1075, (ROW(B1056:B1075)-ROW(B1056)+1)) / (20*21/2)</f>
        <v>3.13171</v>
      </c>
      <c r="J1072" s="2">
        <f t="shared" si="130"/>
        <v>3.3028727948424281</v>
      </c>
      <c r="K1072" s="2">
        <f t="shared" si="124"/>
        <v>3.4697683183795851</v>
      </c>
    </row>
    <row r="1073" spans="1:11" ht="13.5" x14ac:dyDescent="0.25">
      <c r="A1073" s="4">
        <v>43570</v>
      </c>
      <c r="B1073" s="2">
        <v>2.9445000000000001</v>
      </c>
      <c r="C1073" s="2">
        <f t="shared" si="125"/>
        <v>-0.13649999999999984</v>
      </c>
      <c r="D1073" s="2">
        <f t="shared" si="126"/>
        <v>3.0751599999999994</v>
      </c>
      <c r="E1073" s="2">
        <f t="shared" si="128"/>
        <v>3.1580399999999997</v>
      </c>
      <c r="F1073" s="2">
        <f t="shared" si="129"/>
        <v>3.2745500000000014</v>
      </c>
      <c r="G1073" s="2">
        <f t="shared" si="123"/>
        <v>3.5657819999999982</v>
      </c>
      <c r="H1073" s="2">
        <f t="shared" si="127"/>
        <v>3.7572310000000009</v>
      </c>
      <c r="I1073" s="2">
        <f t="array" ref="I1073">SUMPRODUCT(B1057:B1076, (ROW(B1057:B1076)-ROW(B1057)+1)) / (20*21/2)</f>
        <v>3.1036195238095234</v>
      </c>
      <c r="J1073" s="2">
        <f t="shared" si="130"/>
        <v>3.2687420524764823</v>
      </c>
      <c r="K1073" s="2">
        <f t="shared" si="124"/>
        <v>3.4491695607960717</v>
      </c>
    </row>
    <row r="1074" spans="1:11" ht="13.5" x14ac:dyDescent="0.25">
      <c r="A1074" s="4">
        <v>43571</v>
      </c>
      <c r="B1074" s="2">
        <v>2.8275000000000001</v>
      </c>
      <c r="C1074" s="2">
        <f t="shared" si="125"/>
        <v>-0.11699999999999999</v>
      </c>
      <c r="D1074" s="2">
        <f t="shared" si="126"/>
        <v>3.0030000000000001</v>
      </c>
      <c r="E1074" s="2">
        <f t="shared" si="128"/>
        <v>3.11904</v>
      </c>
      <c r="F1074" s="2">
        <f t="shared" si="129"/>
        <v>3.2453000000000003</v>
      </c>
      <c r="G1074" s="2">
        <f t="shared" ref="G1074:G1137" si="131">AVERAGE(B1025:B1074)</f>
        <v>3.5513519999999983</v>
      </c>
      <c r="H1074" s="2">
        <f t="shared" si="127"/>
        <v>3.7510885000000007</v>
      </c>
      <c r="I1074" s="2">
        <f t="array" ref="I1074">SUMPRODUCT(B1058:B1077, (ROW(B1058:B1077)-ROW(B1058)+1)) / (20*21/2)</f>
        <v>3.0859709523809524</v>
      </c>
      <c r="J1074" s="2">
        <f t="shared" si="130"/>
        <v>3.2267189998596741</v>
      </c>
      <c r="K1074" s="2">
        <f t="shared" si="124"/>
        <v>3.4247903623334808</v>
      </c>
    </row>
    <row r="1075" spans="1:11" ht="13.5" x14ac:dyDescent="0.25">
      <c r="A1075" s="4">
        <v>43572</v>
      </c>
      <c r="B1075" s="2">
        <v>2.9055</v>
      </c>
      <c r="C1075" s="2">
        <f t="shared" si="125"/>
        <v>7.7999999999999847E-2</v>
      </c>
      <c r="D1075" s="2">
        <f t="shared" si="126"/>
        <v>2.9679000000000002</v>
      </c>
      <c r="E1075" s="2">
        <f t="shared" si="128"/>
        <v>3.0839400000000001</v>
      </c>
      <c r="F1075" s="2">
        <f t="shared" si="129"/>
        <v>3.2199500000000008</v>
      </c>
      <c r="G1075" s="2">
        <f t="shared" si="131"/>
        <v>3.5384819999999979</v>
      </c>
      <c r="H1075" s="2">
        <f t="shared" si="127"/>
        <v>3.7451410000000012</v>
      </c>
      <c r="I1075" s="2">
        <f t="array" ref="I1075">SUMPRODUCT(B1059:B1078, (ROW(B1059:B1078)-ROW(B1059)+1)) / (20*21/2)</f>
        <v>3.0615490476190481</v>
      </c>
      <c r="J1075" s="2">
        <f t="shared" si="130"/>
        <v>3.1961267141587526</v>
      </c>
      <c r="K1075" s="2">
        <f t="shared" ref="K1075:K1138" si="132">$K$4*B1075+(1-$K$4)*K1074</f>
        <v>3.4044260343988348</v>
      </c>
    </row>
    <row r="1076" spans="1:11" ht="13.5" x14ac:dyDescent="0.25">
      <c r="A1076" s="4">
        <v>43573</v>
      </c>
      <c r="B1076" s="2">
        <v>2.9249999999999998</v>
      </c>
      <c r="C1076" s="2">
        <f t="shared" si="125"/>
        <v>1.9499999999999851E-2</v>
      </c>
      <c r="D1076" s="2">
        <f t="shared" si="126"/>
        <v>2.9366999999999996</v>
      </c>
      <c r="E1076" s="2">
        <f t="shared" si="128"/>
        <v>3.0605400000000005</v>
      </c>
      <c r="F1076" s="2">
        <f t="shared" si="129"/>
        <v>3.1980100000000009</v>
      </c>
      <c r="G1076" s="2">
        <f t="shared" si="131"/>
        <v>3.5260019999999979</v>
      </c>
      <c r="H1076" s="2">
        <f t="shared" si="127"/>
        <v>3.7392910000000006</v>
      </c>
      <c r="I1076" s="2">
        <f t="array" ref="I1076">SUMPRODUCT(B1060:B1079, (ROW(B1060:B1079)-ROW(B1060)+1)) / (20*21/2)</f>
        <v>3.0440961904761914</v>
      </c>
      <c r="J1076" s="2">
        <f t="shared" si="130"/>
        <v>3.1703051223341094</v>
      </c>
      <c r="K1076" s="2">
        <f t="shared" si="132"/>
        <v>3.3856250134420178</v>
      </c>
    </row>
    <row r="1077" spans="1:11" ht="13.5" x14ac:dyDescent="0.25">
      <c r="A1077" s="4">
        <v>43574</v>
      </c>
      <c r="B1077" s="2">
        <v>3.0127000000000002</v>
      </c>
      <c r="C1077" s="2">
        <f t="shared" si="125"/>
        <v>8.7700000000000333E-2</v>
      </c>
      <c r="D1077" s="2">
        <f t="shared" si="126"/>
        <v>2.9230399999999999</v>
      </c>
      <c r="E1077" s="2">
        <f t="shared" si="128"/>
        <v>3.0332300000000001</v>
      </c>
      <c r="F1077" s="2">
        <f t="shared" si="129"/>
        <v>3.1814300000000006</v>
      </c>
      <c r="G1077" s="2">
        <f t="shared" si="131"/>
        <v>3.5156659999999977</v>
      </c>
      <c r="H1077" s="2">
        <f t="shared" si="127"/>
        <v>3.7339770000000003</v>
      </c>
      <c r="I1077" s="2">
        <f t="array" ref="I1077">SUMPRODUCT(B1061:B1080, (ROW(B1061:B1080)-ROW(B1061)+1)) / (20*21/2)</f>
        <v>3.0240847619047617</v>
      </c>
      <c r="J1077" s="2">
        <f t="shared" si="130"/>
        <v>3.1552951106832419</v>
      </c>
      <c r="K1077" s="2">
        <f t="shared" si="132"/>
        <v>3.3710005031109582</v>
      </c>
    </row>
    <row r="1078" spans="1:11" ht="13.5" x14ac:dyDescent="0.25">
      <c r="A1078" s="4">
        <v>43577</v>
      </c>
      <c r="B1078" s="2">
        <v>2.9249999999999998</v>
      </c>
      <c r="C1078" s="2">
        <f t="shared" si="125"/>
        <v>-8.7700000000000333E-2</v>
      </c>
      <c r="D1078" s="2">
        <f t="shared" si="126"/>
        <v>2.9191400000000001</v>
      </c>
      <c r="E1078" s="2">
        <f t="shared" si="128"/>
        <v>2.99715</v>
      </c>
      <c r="F1078" s="2">
        <f t="shared" si="129"/>
        <v>3.1570550000000002</v>
      </c>
      <c r="G1078" s="2">
        <f t="shared" si="131"/>
        <v>3.5016259999999977</v>
      </c>
      <c r="H1078" s="2">
        <f t="shared" si="127"/>
        <v>3.7283705000000005</v>
      </c>
      <c r="I1078" s="2">
        <f t="array" ref="I1078">SUMPRODUCT(B1062:B1081, (ROW(B1062:B1081)-ROW(B1062)+1)) / (20*21/2)</f>
        <v>3.0026804761904766</v>
      </c>
      <c r="J1078" s="2">
        <f t="shared" si="130"/>
        <v>3.1333622429991235</v>
      </c>
      <c r="K1078" s="2">
        <f t="shared" si="132"/>
        <v>3.3535102873026856</v>
      </c>
    </row>
    <row r="1079" spans="1:11" ht="13.5" x14ac:dyDescent="0.25">
      <c r="A1079" s="4">
        <v>43578</v>
      </c>
      <c r="B1079" s="2">
        <v>2.9738000000000002</v>
      </c>
      <c r="C1079" s="2">
        <f t="shared" si="125"/>
        <v>4.8800000000000399E-2</v>
      </c>
      <c r="D1079" s="2">
        <f t="shared" si="126"/>
        <v>2.9484000000000004</v>
      </c>
      <c r="E1079" s="2">
        <f t="shared" si="128"/>
        <v>2.9757000000000002</v>
      </c>
      <c r="F1079" s="2">
        <f t="shared" si="129"/>
        <v>3.1351200000000001</v>
      </c>
      <c r="G1079" s="2">
        <f t="shared" si="131"/>
        <v>3.484271999999998</v>
      </c>
      <c r="H1079" s="2">
        <f t="shared" si="127"/>
        <v>3.7230080000000005</v>
      </c>
      <c r="I1079" s="2">
        <f t="array" ref="I1079">SUMPRODUCT(B1063:B1082, (ROW(B1063:B1082)-ROW(B1063)+1)) / (20*21/2)</f>
        <v>2.9874976190476183</v>
      </c>
      <c r="J1079" s="2">
        <f t="shared" si="130"/>
        <v>3.1181658389039688</v>
      </c>
      <c r="K1079" s="2">
        <f t="shared" si="132"/>
        <v>3.3386196878006196</v>
      </c>
    </row>
    <row r="1080" spans="1:11" ht="13.5" x14ac:dyDescent="0.25">
      <c r="A1080" s="4">
        <v>43579</v>
      </c>
      <c r="B1080" s="2">
        <v>2.9249999999999998</v>
      </c>
      <c r="C1080" s="2">
        <f t="shared" si="125"/>
        <v>-4.8800000000000399E-2</v>
      </c>
      <c r="D1080" s="2">
        <f t="shared" si="126"/>
        <v>2.9523000000000001</v>
      </c>
      <c r="E1080" s="2">
        <f t="shared" si="128"/>
        <v>2.9601000000000002</v>
      </c>
      <c r="F1080" s="2">
        <f t="shared" si="129"/>
        <v>3.1107449999999996</v>
      </c>
      <c r="G1080" s="2">
        <f t="shared" si="131"/>
        <v>3.4647719999999986</v>
      </c>
      <c r="H1080" s="2">
        <f t="shared" si="127"/>
        <v>3.7173530000000001</v>
      </c>
      <c r="I1080" s="2">
        <f t="array" ref="I1080">SUMPRODUCT(B1064:B1083, (ROW(B1064:B1083)-ROW(B1064)+1)) / (20*21/2)</f>
        <v>2.9662838095238091</v>
      </c>
      <c r="J1080" s="2">
        <f t="shared" si="130"/>
        <v>3.0997690923416861</v>
      </c>
      <c r="K1080" s="2">
        <f t="shared" si="132"/>
        <v>3.3223993078868701</v>
      </c>
    </row>
    <row r="1081" spans="1:11" ht="13.5" x14ac:dyDescent="0.25">
      <c r="A1081" s="4">
        <v>43580</v>
      </c>
      <c r="B1081" s="2">
        <v>2.8860000000000001</v>
      </c>
      <c r="C1081" s="2">
        <f t="shared" si="125"/>
        <v>-3.8999999999999702E-2</v>
      </c>
      <c r="D1081" s="2">
        <f t="shared" si="126"/>
        <v>2.9445000000000001</v>
      </c>
      <c r="E1081" s="2">
        <f t="shared" si="128"/>
        <v>2.9405999999999999</v>
      </c>
      <c r="F1081" s="2">
        <f t="shared" si="129"/>
        <v>3.0844199999999993</v>
      </c>
      <c r="G1081" s="2">
        <f t="shared" si="131"/>
        <v>3.4448819999999989</v>
      </c>
      <c r="H1081" s="2">
        <f t="shared" si="127"/>
        <v>3.711649</v>
      </c>
      <c r="I1081" s="2">
        <f t="array" ref="I1081">SUMPRODUCT(B1065:B1084, (ROW(B1065:B1084)-ROW(B1065)+1)) / (20*21/2)</f>
        <v>2.9547733333333337</v>
      </c>
      <c r="J1081" s="2">
        <f t="shared" si="130"/>
        <v>3.0794101311662874</v>
      </c>
      <c r="K1081" s="2">
        <f t="shared" si="132"/>
        <v>3.3052856095383656</v>
      </c>
    </row>
    <row r="1082" spans="1:11" ht="13.5" x14ac:dyDescent="0.25">
      <c r="A1082" s="4">
        <v>43581</v>
      </c>
      <c r="B1082" s="2">
        <v>2.9249999999999998</v>
      </c>
      <c r="C1082" s="2">
        <f t="shared" si="125"/>
        <v>3.8999999999999702E-2</v>
      </c>
      <c r="D1082" s="2">
        <f t="shared" si="126"/>
        <v>2.9269599999999998</v>
      </c>
      <c r="E1082" s="2">
        <f t="shared" si="128"/>
        <v>2.9249999999999998</v>
      </c>
      <c r="F1082" s="2">
        <f t="shared" si="129"/>
        <v>3.0600449999999997</v>
      </c>
      <c r="G1082" s="2">
        <f t="shared" si="131"/>
        <v>3.4255759999999991</v>
      </c>
      <c r="H1082" s="2">
        <f t="shared" si="127"/>
        <v>3.7060424999999997</v>
      </c>
      <c r="I1082" s="2">
        <f t="array" ref="I1082">SUMPRODUCT(B1066:B1085, (ROW(B1066:B1085)-ROW(B1066)+1)) / (20*21/2)</f>
        <v>2.9474828571428566</v>
      </c>
      <c r="J1082" s="2">
        <f t="shared" si="130"/>
        <v>3.0647044043885456</v>
      </c>
      <c r="K1082" s="2">
        <f t="shared" si="132"/>
        <v>3.2903724483799985</v>
      </c>
    </row>
    <row r="1083" spans="1:11" ht="13.5" x14ac:dyDescent="0.25">
      <c r="A1083" s="4">
        <v>43584</v>
      </c>
      <c r="B1083" s="2">
        <v>2.8372999999999999</v>
      </c>
      <c r="C1083" s="2">
        <f t="shared" si="125"/>
        <v>-8.7699999999999889E-2</v>
      </c>
      <c r="D1083" s="2">
        <f t="shared" si="126"/>
        <v>2.9094199999999999</v>
      </c>
      <c r="E1083" s="2">
        <f t="shared" si="128"/>
        <v>2.9142800000000002</v>
      </c>
      <c r="F1083" s="2">
        <f t="shared" si="129"/>
        <v>3.0361599999999997</v>
      </c>
      <c r="G1083" s="2">
        <f t="shared" si="131"/>
        <v>3.4043219999999992</v>
      </c>
      <c r="H1083" s="2">
        <f t="shared" si="127"/>
        <v>3.699754</v>
      </c>
      <c r="I1083" s="2">
        <f t="array" ref="I1083">SUMPRODUCT(B1067:B1086, (ROW(B1067:B1086)-ROW(B1067)+1)) / (20*21/2)</f>
        <v>2.9398209523809524</v>
      </c>
      <c r="J1083" s="2">
        <f t="shared" si="130"/>
        <v>3.0430468420658272</v>
      </c>
      <c r="K1083" s="2">
        <f t="shared" si="132"/>
        <v>3.2726049013847049</v>
      </c>
    </row>
    <row r="1084" spans="1:11" ht="13.5" x14ac:dyDescent="0.25">
      <c r="A1084" s="4">
        <v>43585</v>
      </c>
      <c r="B1084" s="2">
        <v>2.9152999999999998</v>
      </c>
      <c r="C1084" s="2">
        <f t="shared" si="125"/>
        <v>7.7999999999999847E-2</v>
      </c>
      <c r="D1084" s="2">
        <f t="shared" si="126"/>
        <v>2.8977200000000001</v>
      </c>
      <c r="E1084" s="2">
        <f t="shared" si="128"/>
        <v>2.92306</v>
      </c>
      <c r="F1084" s="2">
        <f t="shared" si="129"/>
        <v>3.0210499999999998</v>
      </c>
      <c r="G1084" s="2">
        <f t="shared" si="131"/>
        <v>3.3848219999999993</v>
      </c>
      <c r="H1084" s="2">
        <f t="shared" si="127"/>
        <v>3.6941479999999998</v>
      </c>
      <c r="I1084" s="2">
        <f t="array" ref="I1084">SUMPRODUCT(B1068:B1087, (ROW(B1068:B1087)-ROW(B1068)+1)) / (20*21/2)</f>
        <v>2.9277019047619048</v>
      </c>
      <c r="J1084" s="2">
        <f t="shared" si="130"/>
        <v>3.0308804761547958</v>
      </c>
      <c r="K1084" s="2">
        <f t="shared" si="132"/>
        <v>3.2585929444676576</v>
      </c>
    </row>
    <row r="1085" spans="1:11" ht="13.5" x14ac:dyDescent="0.25">
      <c r="A1085" s="4">
        <v>43587</v>
      </c>
      <c r="B1085" s="2">
        <v>2.9445000000000001</v>
      </c>
      <c r="C1085" s="2">
        <f t="shared" si="125"/>
        <v>2.9200000000000337E-2</v>
      </c>
      <c r="D1085" s="2">
        <f t="shared" si="126"/>
        <v>2.9016199999999999</v>
      </c>
      <c r="E1085" s="2">
        <f t="shared" si="128"/>
        <v>2.9269600000000002</v>
      </c>
      <c r="F1085" s="2">
        <f t="shared" si="129"/>
        <v>3.0054499999999997</v>
      </c>
      <c r="G1085" s="2">
        <f t="shared" si="131"/>
        <v>3.3657119999999998</v>
      </c>
      <c r="H1085" s="2">
        <f t="shared" si="127"/>
        <v>3.6886879999999995</v>
      </c>
      <c r="I1085" s="2">
        <f t="array" ref="I1085">SUMPRODUCT(B1069:B1088, (ROW(B1069:B1088)-ROW(B1069)+1)) / (20*21/2)</f>
        <v>2.905512857142857</v>
      </c>
      <c r="J1085" s="2">
        <f t="shared" si="130"/>
        <v>3.022653764140053</v>
      </c>
      <c r="K1085" s="2">
        <f t="shared" si="132"/>
        <v>3.2462755740963769</v>
      </c>
    </row>
    <row r="1086" spans="1:11" ht="13.5" x14ac:dyDescent="0.25">
      <c r="A1086" s="4">
        <v>43588</v>
      </c>
      <c r="B1086" s="2">
        <v>2.9249999999999998</v>
      </c>
      <c r="C1086" s="2">
        <f t="shared" si="125"/>
        <v>-1.9500000000000295E-2</v>
      </c>
      <c r="D1086" s="2">
        <f t="shared" si="126"/>
        <v>2.9094199999999999</v>
      </c>
      <c r="E1086" s="2">
        <f t="shared" si="128"/>
        <v>2.9269600000000002</v>
      </c>
      <c r="F1086" s="2">
        <f t="shared" si="129"/>
        <v>2.9937499999999995</v>
      </c>
      <c r="G1086" s="2">
        <f t="shared" si="131"/>
        <v>3.346212</v>
      </c>
      <c r="H1086" s="2">
        <f t="shared" si="127"/>
        <v>3.6831304999999999</v>
      </c>
      <c r="I1086" s="2">
        <f t="array" ref="I1086">SUMPRODUCT(B1070:B1089, (ROW(B1070:B1089)-ROW(B1070)+1)) / (20*21/2)</f>
        <v>2.8924190476190472</v>
      </c>
      <c r="J1086" s="2">
        <f t="shared" si="130"/>
        <v>3.0133534056505242</v>
      </c>
      <c r="K1086" s="2">
        <f t="shared" si="132"/>
        <v>3.2336765319749503</v>
      </c>
    </row>
    <row r="1087" spans="1:11" ht="13.5" x14ac:dyDescent="0.25">
      <c r="A1087" s="4">
        <v>43591</v>
      </c>
      <c r="B1087" s="2">
        <v>2.8664999999999998</v>
      </c>
      <c r="C1087" s="2">
        <f t="shared" si="125"/>
        <v>-5.8499999999999996E-2</v>
      </c>
      <c r="D1087" s="2">
        <f t="shared" si="126"/>
        <v>2.8977200000000001</v>
      </c>
      <c r="E1087" s="2">
        <f t="shared" si="128"/>
        <v>2.9123399999999995</v>
      </c>
      <c r="F1087" s="2">
        <f t="shared" si="129"/>
        <v>2.9727849999999996</v>
      </c>
      <c r="G1087" s="2">
        <f t="shared" si="131"/>
        <v>3.3255420000000004</v>
      </c>
      <c r="H1087" s="2">
        <f t="shared" si="127"/>
        <v>3.6772804999999988</v>
      </c>
      <c r="I1087" s="2">
        <f t="array" ref="I1087">SUMPRODUCT(B1071:B1090, (ROW(B1071:B1090)-ROW(B1071)+1)) / (20*21/2)</f>
        <v>2.8803742857142858</v>
      </c>
      <c r="J1087" s="2">
        <f t="shared" si="130"/>
        <v>2.999367367017141</v>
      </c>
      <c r="K1087" s="2">
        <f t="shared" si="132"/>
        <v>3.2192774522896581</v>
      </c>
    </row>
    <row r="1088" spans="1:11" ht="13.5" x14ac:dyDescent="0.25">
      <c r="A1088" s="4">
        <v>43592</v>
      </c>
      <c r="B1088" s="2">
        <v>2.7397999999999998</v>
      </c>
      <c r="C1088" s="2">
        <f t="shared" si="125"/>
        <v>-0.12670000000000003</v>
      </c>
      <c r="D1088" s="2">
        <f t="shared" si="126"/>
        <v>2.8782200000000002</v>
      </c>
      <c r="E1088" s="2">
        <f t="shared" si="128"/>
        <v>2.8938199999999998</v>
      </c>
      <c r="F1088" s="2">
        <f t="shared" si="129"/>
        <v>2.9454849999999997</v>
      </c>
      <c r="G1088" s="2">
        <f t="shared" si="131"/>
        <v>3.3023380000000007</v>
      </c>
      <c r="H1088" s="2">
        <f t="shared" si="127"/>
        <v>3.670796999999999</v>
      </c>
      <c r="I1088" s="2">
        <f t="array" ref="I1088">SUMPRODUCT(B1072:B1091, (ROW(B1072:B1091)-ROW(B1072)+1)) / (20*21/2)</f>
        <v>2.8696676190476187</v>
      </c>
      <c r="J1088" s="2">
        <f t="shared" si="130"/>
        <v>2.9746466653964609</v>
      </c>
      <c r="K1088" s="2">
        <f t="shared" si="132"/>
        <v>3.2004744149449658</v>
      </c>
    </row>
    <row r="1089" spans="1:11" ht="13.5" x14ac:dyDescent="0.25">
      <c r="A1089" s="4">
        <v>43593</v>
      </c>
      <c r="B1089" s="2">
        <v>2.8079999999999998</v>
      </c>
      <c r="C1089" s="2">
        <f t="shared" si="125"/>
        <v>6.8200000000000038E-2</v>
      </c>
      <c r="D1089" s="2">
        <f t="shared" si="126"/>
        <v>2.85676</v>
      </c>
      <c r="E1089" s="2">
        <f t="shared" si="128"/>
        <v>2.8772399999999996</v>
      </c>
      <c r="F1089" s="2">
        <f t="shared" si="129"/>
        <v>2.9264700000000001</v>
      </c>
      <c r="G1089" s="2">
        <f t="shared" si="131"/>
        <v>3.2804980000000006</v>
      </c>
      <c r="H1089" s="2">
        <f t="shared" si="127"/>
        <v>3.6643619999999992</v>
      </c>
      <c r="I1089" s="2">
        <f t="array" ref="I1089">SUMPRODUCT(B1073:B1092, (ROW(B1073:B1092)-ROW(B1073)+1)) / (20*21/2)</f>
        <v>2.8602990476190473</v>
      </c>
      <c r="J1089" s="2">
        <f t="shared" si="130"/>
        <v>2.9587755544063219</v>
      </c>
      <c r="K1089" s="2">
        <f t="shared" si="132"/>
        <v>3.1850832614177125</v>
      </c>
    </row>
    <row r="1090" spans="1:11" ht="13.5" x14ac:dyDescent="0.25">
      <c r="A1090" s="4">
        <v>43594</v>
      </c>
      <c r="B1090" s="2">
        <v>2.8</v>
      </c>
      <c r="C1090" s="2">
        <f t="shared" si="125"/>
        <v>-8.0000000000000071E-3</v>
      </c>
      <c r="D1090" s="2">
        <f t="shared" si="126"/>
        <v>2.8278599999999998</v>
      </c>
      <c r="E1090" s="2">
        <f t="shared" si="128"/>
        <v>2.8647399999999998</v>
      </c>
      <c r="F1090" s="2">
        <f t="shared" si="129"/>
        <v>2.91242</v>
      </c>
      <c r="G1090" s="2">
        <f t="shared" si="131"/>
        <v>3.2584980000000008</v>
      </c>
      <c r="H1090" s="2">
        <f t="shared" si="127"/>
        <v>3.6579354999999989</v>
      </c>
      <c r="I1090" s="2">
        <f t="array" ref="I1090">SUMPRODUCT(B1074:B1093, (ROW(B1074:B1093)-ROW(B1074)+1)) / (20*21/2)</f>
        <v>2.859887619047619</v>
      </c>
      <c r="J1090" s="2">
        <f t="shared" si="130"/>
        <v>2.9436540730342911</v>
      </c>
      <c r="K1090" s="2">
        <f t="shared" si="132"/>
        <v>3.1699819570483907</v>
      </c>
    </row>
    <row r="1091" spans="1:11" ht="13.5" x14ac:dyDescent="0.25">
      <c r="A1091" s="4">
        <v>43595</v>
      </c>
      <c r="B1091" s="2">
        <v>2.8</v>
      </c>
      <c r="C1091" s="2">
        <f t="shared" si="125"/>
        <v>0</v>
      </c>
      <c r="D1091" s="2">
        <f t="shared" si="126"/>
        <v>2.8028599999999999</v>
      </c>
      <c r="E1091" s="2">
        <f t="shared" si="128"/>
        <v>2.8561399999999999</v>
      </c>
      <c r="F1091" s="2">
        <f t="shared" si="129"/>
        <v>2.8983699999999994</v>
      </c>
      <c r="G1091" s="2">
        <f t="shared" si="131"/>
        <v>3.2366920000000006</v>
      </c>
      <c r="H1091" s="2">
        <f t="shared" si="127"/>
        <v>3.6517039999999987</v>
      </c>
      <c r="I1091" s="2">
        <f t="array" ref="I1091">SUMPRODUCT(B1075:B1094, (ROW(B1075:B1094)-ROW(B1075)+1)) / (20*21/2)</f>
        <v>2.8597833333333331</v>
      </c>
      <c r="J1091" s="2">
        <f t="shared" si="130"/>
        <v>2.9299727327453109</v>
      </c>
      <c r="K1091" s="2">
        <f t="shared" si="132"/>
        <v>3.155472860693552</v>
      </c>
    </row>
    <row r="1092" spans="1:11" ht="13.5" x14ac:dyDescent="0.25">
      <c r="A1092" s="4">
        <v>43598</v>
      </c>
      <c r="B1092" s="2">
        <v>2.8</v>
      </c>
      <c r="C1092" s="2">
        <f t="shared" ref="C1092:C1155" si="133">B1092-B1091</f>
        <v>0</v>
      </c>
      <c r="D1092" s="2">
        <f t="shared" si="126"/>
        <v>2.7895600000000003</v>
      </c>
      <c r="E1092" s="2">
        <f t="shared" si="128"/>
        <v>2.8436400000000002</v>
      </c>
      <c r="F1092" s="2">
        <f t="shared" si="129"/>
        <v>2.8843199999999998</v>
      </c>
      <c r="G1092" s="2">
        <f t="shared" si="131"/>
        <v>3.215472000000001</v>
      </c>
      <c r="H1092" s="2">
        <f t="shared" si="127"/>
        <v>3.6451799999999981</v>
      </c>
      <c r="I1092" s="2">
        <f t="array" ref="I1092">SUMPRODUCT(B1076:B1095, (ROW(B1076:B1095)-ROW(B1076)+1)) / (20*21/2)</f>
        <v>2.85181</v>
      </c>
      <c r="J1092" s="2">
        <f t="shared" si="130"/>
        <v>2.9175943772457575</v>
      </c>
      <c r="K1092" s="2">
        <f t="shared" si="132"/>
        <v>3.1415327485094915</v>
      </c>
    </row>
    <row r="1093" spans="1:11" ht="13.5" x14ac:dyDescent="0.25">
      <c r="A1093" s="4">
        <v>43599</v>
      </c>
      <c r="B1093" s="2">
        <v>2.88</v>
      </c>
      <c r="C1093" s="2">
        <f t="shared" si="133"/>
        <v>8.0000000000000071E-2</v>
      </c>
      <c r="D1093" s="2">
        <f t="shared" si="126"/>
        <v>2.8175999999999997</v>
      </c>
      <c r="E1093" s="2">
        <f t="shared" si="128"/>
        <v>2.8479100000000002</v>
      </c>
      <c r="F1093" s="2">
        <f t="shared" si="129"/>
        <v>2.8810949999999997</v>
      </c>
      <c r="G1093" s="2">
        <f t="shared" si="131"/>
        <v>3.1958520000000008</v>
      </c>
      <c r="H1093" s="2">
        <f t="shared" si="127"/>
        <v>3.6393484999999983</v>
      </c>
      <c r="I1093" s="2">
        <f t="array" ref="I1093">SUMPRODUCT(B1077:B1096, (ROW(B1077:B1096)-ROW(B1077)+1)) / (20*21/2)</f>
        <v>2.8424342857142859</v>
      </c>
      <c r="J1093" s="2">
        <f t="shared" si="130"/>
        <v>2.9140139603652093</v>
      </c>
      <c r="K1093" s="2">
        <f t="shared" si="132"/>
        <v>3.1312765622934329</v>
      </c>
    </row>
    <row r="1094" spans="1:11" ht="13.5" x14ac:dyDescent="0.25">
      <c r="A1094" s="4">
        <v>43600</v>
      </c>
      <c r="B1094" s="2">
        <v>2.88</v>
      </c>
      <c r="C1094" s="2">
        <f t="shared" si="133"/>
        <v>0</v>
      </c>
      <c r="D1094" s="2">
        <f t="shared" ref="D1094:D1157" si="134">AVERAGE(B1090:B1094)</f>
        <v>2.8319999999999994</v>
      </c>
      <c r="E1094" s="2">
        <f t="shared" si="128"/>
        <v>2.8443800000000001</v>
      </c>
      <c r="F1094" s="2">
        <f t="shared" si="129"/>
        <v>2.8837199999999998</v>
      </c>
      <c r="G1094" s="2">
        <f t="shared" si="131"/>
        <v>3.1770120000000008</v>
      </c>
      <c r="H1094" s="2">
        <f t="shared" si="127"/>
        <v>3.6335169999999981</v>
      </c>
      <c r="I1094" s="2">
        <f t="array" ref="I1094">SUMPRODUCT(B1078:B1097, (ROW(B1078:B1097)-ROW(B1078)+1)) / (20*21/2)</f>
        <v>2.8356538095238091</v>
      </c>
      <c r="J1094" s="2">
        <f t="shared" si="130"/>
        <v>2.9107745355685228</v>
      </c>
      <c r="K1094" s="2">
        <f t="shared" si="132"/>
        <v>3.1214225794583963</v>
      </c>
    </row>
    <row r="1095" spans="1:11" ht="13.5" x14ac:dyDescent="0.25">
      <c r="A1095" s="4">
        <v>43601</v>
      </c>
      <c r="B1095" s="2">
        <v>2.8</v>
      </c>
      <c r="C1095" s="2">
        <f t="shared" si="133"/>
        <v>-8.0000000000000071E-2</v>
      </c>
      <c r="D1095" s="2">
        <f t="shared" si="134"/>
        <v>2.8319999999999999</v>
      </c>
      <c r="E1095" s="2">
        <f t="shared" si="128"/>
        <v>2.8299300000000001</v>
      </c>
      <c r="F1095" s="2">
        <f t="shared" si="129"/>
        <v>2.8784450000000001</v>
      </c>
      <c r="G1095" s="2">
        <f t="shared" si="131"/>
        <v>3.1563760000000007</v>
      </c>
      <c r="H1095" s="2">
        <f t="shared" si="127"/>
        <v>3.6272854999999975</v>
      </c>
      <c r="I1095" s="2">
        <f t="array" ref="I1095">SUMPRODUCT(B1079:B1098, (ROW(B1079:B1098)-ROW(B1079)+1)) / (20*21/2)</f>
        <v>2.8375052380952379</v>
      </c>
      <c r="J1095" s="2">
        <f t="shared" si="130"/>
        <v>2.9002245798000921</v>
      </c>
      <c r="K1095" s="2">
        <f t="shared" si="132"/>
        <v>3.1088177724208124</v>
      </c>
    </row>
    <row r="1096" spans="1:11" ht="13.5" x14ac:dyDescent="0.25">
      <c r="A1096" s="4">
        <v>43602</v>
      </c>
      <c r="B1096" s="2">
        <v>2.78</v>
      </c>
      <c r="C1096" s="2">
        <f t="shared" si="133"/>
        <v>-2.0000000000000018E-2</v>
      </c>
      <c r="D1096" s="2">
        <f t="shared" si="134"/>
        <v>2.8279999999999998</v>
      </c>
      <c r="E1096" s="2">
        <f t="shared" si="128"/>
        <v>2.8154300000000001</v>
      </c>
      <c r="F1096" s="2">
        <f t="shared" si="129"/>
        <v>2.8711949999999997</v>
      </c>
      <c r="G1096" s="2">
        <f t="shared" si="131"/>
        <v>3.1361200000000009</v>
      </c>
      <c r="H1096" s="2">
        <f t="shared" si="127"/>
        <v>3.6209539999999971</v>
      </c>
      <c r="I1096" s="2">
        <f t="array" ref="I1096">SUMPRODUCT(B1080:B1099, (ROW(B1080:B1099)-ROW(B1080)+1)) / (20*21/2)</f>
        <v>2.839570952380952</v>
      </c>
      <c r="J1096" s="2">
        <f t="shared" si="130"/>
        <v>2.8887746198191309</v>
      </c>
      <c r="K1096" s="2">
        <f t="shared" si="132"/>
        <v>3.0959229578160747</v>
      </c>
    </row>
    <row r="1097" spans="1:11" ht="13.5" x14ac:dyDescent="0.25">
      <c r="A1097" s="4">
        <v>43605</v>
      </c>
      <c r="B1097" s="2">
        <v>2.8</v>
      </c>
      <c r="C1097" s="2">
        <f t="shared" si="133"/>
        <v>2.0000000000000018E-2</v>
      </c>
      <c r="D1097" s="2">
        <f t="shared" si="134"/>
        <v>2.8279999999999994</v>
      </c>
      <c r="E1097" s="2">
        <f t="shared" si="128"/>
        <v>2.8087800000000001</v>
      </c>
      <c r="F1097" s="2">
        <f t="shared" si="129"/>
        <v>2.8605599999999995</v>
      </c>
      <c r="G1097" s="2">
        <f t="shared" si="131"/>
        <v>3.116264000000001</v>
      </c>
      <c r="H1097" s="2">
        <f t="shared" si="127"/>
        <v>3.6148199999999968</v>
      </c>
      <c r="I1097" s="2">
        <f t="array" ref="I1097">SUMPRODUCT(B1081:B1100, (ROW(B1081:B1100)-ROW(B1081)+1)) / (20*21/2)</f>
        <v>2.8344642857142857</v>
      </c>
      <c r="J1097" s="2">
        <f t="shared" si="130"/>
        <v>2.8803198941220707</v>
      </c>
      <c r="K1097" s="2">
        <f t="shared" si="132"/>
        <v>3.0843181359409346</v>
      </c>
    </row>
    <row r="1098" spans="1:11" ht="13.5" x14ac:dyDescent="0.25">
      <c r="A1098" s="4">
        <v>43606</v>
      </c>
      <c r="B1098" s="2">
        <v>2.88</v>
      </c>
      <c r="C1098" s="2">
        <f t="shared" si="133"/>
        <v>8.0000000000000071E-2</v>
      </c>
      <c r="D1098" s="2">
        <f t="shared" si="134"/>
        <v>2.8279999999999994</v>
      </c>
      <c r="E1098" s="2">
        <f t="shared" si="128"/>
        <v>2.8228</v>
      </c>
      <c r="F1098" s="2">
        <f t="shared" si="129"/>
        <v>2.8583099999999999</v>
      </c>
      <c r="G1098" s="2">
        <f t="shared" si="131"/>
        <v>3.0989840000000011</v>
      </c>
      <c r="H1098" s="2">
        <f t="shared" ref="H1098:H1161" si="135">AVERAGE(B899:B1098)</f>
        <v>3.6090374999999968</v>
      </c>
      <c r="I1098" s="2">
        <f t="array" ref="I1098">SUMPRODUCT(B1082:B1101, (ROW(B1082:B1101)-ROW(B1082)+1)) / (20*21/2)</f>
        <v>2.8347147619047615</v>
      </c>
      <c r="J1098" s="2">
        <f t="shared" si="130"/>
        <v>2.8802894280152067</v>
      </c>
      <c r="K1098" s="2">
        <f t="shared" si="132"/>
        <v>3.0763056600216823</v>
      </c>
    </row>
    <row r="1099" spans="1:11" ht="13.5" x14ac:dyDescent="0.25">
      <c r="A1099" s="4">
        <v>43607</v>
      </c>
      <c r="B1099" s="2">
        <v>2.88</v>
      </c>
      <c r="C1099" s="2">
        <f t="shared" si="133"/>
        <v>0</v>
      </c>
      <c r="D1099" s="2">
        <f t="shared" si="134"/>
        <v>2.8279999999999994</v>
      </c>
      <c r="E1099" s="2">
        <f t="shared" si="128"/>
        <v>2.8299999999999996</v>
      </c>
      <c r="F1099" s="2">
        <f t="shared" si="129"/>
        <v>2.8536200000000003</v>
      </c>
      <c r="G1099" s="2">
        <f t="shared" si="131"/>
        <v>3.083848000000001</v>
      </c>
      <c r="H1099" s="2">
        <f t="shared" si="135"/>
        <v>3.6032059999999966</v>
      </c>
      <c r="I1099" s="2">
        <f t="array" ref="I1099">SUMPRODUCT(B1083:B1102, (ROW(B1083:B1102)-ROW(B1083)+1)) / (20*21/2)</f>
        <v>2.8351366666666666</v>
      </c>
      <c r="J1099" s="2">
        <f t="shared" si="130"/>
        <v>2.88026186344233</v>
      </c>
      <c r="K1099" s="2">
        <f t="shared" si="132"/>
        <v>3.0686073988443612</v>
      </c>
    </row>
    <row r="1100" spans="1:11" ht="13.5" x14ac:dyDescent="0.25">
      <c r="A1100" s="4">
        <v>43608</v>
      </c>
      <c r="B1100" s="2">
        <v>2.8</v>
      </c>
      <c r="C1100" s="2">
        <f t="shared" si="133"/>
        <v>-8.0000000000000071E-2</v>
      </c>
      <c r="D1100" s="2">
        <f t="shared" si="134"/>
        <v>2.8280000000000003</v>
      </c>
      <c r="E1100" s="2">
        <f t="shared" ref="E1100:E1163" si="136">AVERAGE(B1091:B1100)</f>
        <v>2.83</v>
      </c>
      <c r="F1100" s="2">
        <f t="shared" si="129"/>
        <v>2.8473700000000002</v>
      </c>
      <c r="G1100" s="2">
        <f t="shared" si="131"/>
        <v>3.0686720000000007</v>
      </c>
      <c r="H1100" s="2">
        <f t="shared" si="135"/>
        <v>3.5969744999999964</v>
      </c>
      <c r="I1100" s="2">
        <f t="array" ref="I1100">SUMPRODUCT(B1084:B1103, (ROW(B1084:B1103)-ROW(B1084)+1)) / (20*21/2)</f>
        <v>2.8311538095238094</v>
      </c>
      <c r="J1100" s="2">
        <f t="shared" si="130"/>
        <v>2.8726178764478223</v>
      </c>
      <c r="K1100" s="2">
        <f t="shared" si="132"/>
        <v>3.0580737753602687</v>
      </c>
    </row>
    <row r="1101" spans="1:11" ht="13.5" x14ac:dyDescent="0.25">
      <c r="A1101" s="4">
        <v>43609</v>
      </c>
      <c r="B1101" s="2">
        <v>2.85</v>
      </c>
      <c r="C1101" s="2">
        <f t="shared" si="133"/>
        <v>5.0000000000000266E-2</v>
      </c>
      <c r="D1101" s="2">
        <f t="shared" si="134"/>
        <v>2.8419999999999996</v>
      </c>
      <c r="E1101" s="2">
        <f t="shared" si="136"/>
        <v>2.835</v>
      </c>
      <c r="F1101" s="2">
        <f t="shared" si="129"/>
        <v>2.8455699999999999</v>
      </c>
      <c r="G1101" s="2">
        <f t="shared" si="131"/>
        <v>3.0560580000000006</v>
      </c>
      <c r="H1101" s="2">
        <f t="shared" si="135"/>
        <v>3.5909929999999961</v>
      </c>
      <c r="I1101" s="2">
        <f t="array" ref="I1101">SUMPRODUCT(B1085:B1104, (ROW(B1085:B1104)-ROW(B1085)+1)) / (20*21/2)</f>
        <v>2.8263961904761903</v>
      </c>
      <c r="J1101" s="2">
        <f t="shared" si="130"/>
        <v>2.8704637929766013</v>
      </c>
      <c r="K1101" s="2">
        <f t="shared" si="132"/>
        <v>3.0499140194637877</v>
      </c>
    </row>
    <row r="1102" spans="1:11" ht="13.5" x14ac:dyDescent="0.25">
      <c r="A1102" s="4">
        <v>43612</v>
      </c>
      <c r="B1102" s="2">
        <v>2.85</v>
      </c>
      <c r="C1102" s="2">
        <f t="shared" si="133"/>
        <v>0</v>
      </c>
      <c r="D1102" s="2">
        <f t="shared" si="134"/>
        <v>2.8519999999999994</v>
      </c>
      <c r="E1102" s="2">
        <f t="shared" si="136"/>
        <v>2.84</v>
      </c>
      <c r="F1102" s="2">
        <f t="shared" si="129"/>
        <v>2.8418200000000002</v>
      </c>
      <c r="G1102" s="2">
        <f t="shared" si="131"/>
        <v>3.0428580000000007</v>
      </c>
      <c r="H1102" s="2">
        <f t="shared" si="135"/>
        <v>3.5850114999999967</v>
      </c>
      <c r="I1102" s="2">
        <f t="array" ref="I1102">SUMPRODUCT(B1086:B1105, (ROW(B1086:B1105)-ROW(B1086)+1)) / (20*21/2)</f>
        <v>2.8298542857142852</v>
      </c>
      <c r="J1102" s="2">
        <f t="shared" si="130"/>
        <v>2.8685148603121631</v>
      </c>
      <c r="K1102" s="2">
        <f t="shared" si="132"/>
        <v>3.0420742539946195</v>
      </c>
    </row>
    <row r="1103" spans="1:11" ht="13.5" x14ac:dyDescent="0.25">
      <c r="A1103" s="4">
        <v>43613</v>
      </c>
      <c r="B1103" s="2">
        <v>2.8</v>
      </c>
      <c r="C1103" s="2">
        <f t="shared" si="133"/>
        <v>-5.0000000000000266E-2</v>
      </c>
      <c r="D1103" s="2">
        <f t="shared" si="134"/>
        <v>2.8359999999999999</v>
      </c>
      <c r="E1103" s="2">
        <f t="shared" si="136"/>
        <v>2.8319999999999999</v>
      </c>
      <c r="F1103" s="2">
        <f t="shared" si="129"/>
        <v>2.8399550000000002</v>
      </c>
      <c r="G1103" s="2">
        <f t="shared" si="131"/>
        <v>3.0286580000000005</v>
      </c>
      <c r="H1103" s="2">
        <f t="shared" si="135"/>
        <v>3.5787799999999965</v>
      </c>
      <c r="I1103" s="2">
        <f t="array" ref="I1103">SUMPRODUCT(B1087:B1106, (ROW(B1087:B1106)-ROW(B1087)+1)) / (20*21/2)</f>
        <v>2.8393814285714289</v>
      </c>
      <c r="J1103" s="2">
        <f t="shared" si="130"/>
        <v>2.8619896355205285</v>
      </c>
      <c r="K1103" s="2">
        <f t="shared" si="132"/>
        <v>3.0325811459948309</v>
      </c>
    </row>
    <row r="1104" spans="1:11" ht="13.5" x14ac:dyDescent="0.25">
      <c r="A1104" s="4">
        <v>43614</v>
      </c>
      <c r="B1104" s="2">
        <v>2.79</v>
      </c>
      <c r="C1104" s="2">
        <f t="shared" si="133"/>
        <v>-9.9999999999997868E-3</v>
      </c>
      <c r="D1104" s="2">
        <f t="shared" si="134"/>
        <v>2.8180000000000001</v>
      </c>
      <c r="E1104" s="2">
        <f t="shared" si="136"/>
        <v>2.823</v>
      </c>
      <c r="F1104" s="2">
        <f t="shared" si="129"/>
        <v>2.8336899999999998</v>
      </c>
      <c r="G1104" s="2">
        <f t="shared" si="131"/>
        <v>3.0162079999999998</v>
      </c>
      <c r="H1104" s="2">
        <f t="shared" si="135"/>
        <v>3.572498499999996</v>
      </c>
      <c r="I1104" s="2">
        <f t="array" ref="I1104">SUMPRODUCT(B1088:B1107, (ROW(B1088:B1107)-ROW(B1088)+1)) / (20*21/2)</f>
        <v>2.859360952380952</v>
      </c>
      <c r="J1104" s="2">
        <f t="shared" si="130"/>
        <v>2.8551334797566685</v>
      </c>
      <c r="K1104" s="2">
        <f t="shared" si="132"/>
        <v>3.0230681598773868</v>
      </c>
    </row>
    <row r="1105" spans="1:11" ht="13.5" x14ac:dyDescent="0.25">
      <c r="A1105" s="4">
        <v>43615</v>
      </c>
      <c r="B1105" s="2">
        <v>2.87</v>
      </c>
      <c r="C1105" s="2">
        <f t="shared" si="133"/>
        <v>8.0000000000000071E-2</v>
      </c>
      <c r="D1105" s="2">
        <f t="shared" si="134"/>
        <v>2.8319999999999999</v>
      </c>
      <c r="E1105" s="2">
        <f t="shared" si="136"/>
        <v>2.8300000000000005</v>
      </c>
      <c r="F1105" s="2">
        <f t="shared" si="129"/>
        <v>2.8299650000000001</v>
      </c>
      <c r="G1105" s="2">
        <f t="shared" si="131"/>
        <v>3.0053579999999998</v>
      </c>
      <c r="H1105" s="2">
        <f t="shared" si="135"/>
        <v>3.5666169999999959</v>
      </c>
      <c r="I1105" s="2">
        <f t="array" ref="I1105">SUMPRODUCT(B1089:B1108, (ROW(B1089:B1108)-ROW(B1089)+1)) / (20*21/2)</f>
        <v>2.8956571428571425</v>
      </c>
      <c r="J1105" s="2">
        <f t="shared" si="130"/>
        <v>2.8565493388274623</v>
      </c>
      <c r="K1105" s="2">
        <f t="shared" si="132"/>
        <v>3.0170654869410187</v>
      </c>
    </row>
    <row r="1106" spans="1:11" ht="13.5" x14ac:dyDescent="0.25">
      <c r="A1106" s="4">
        <v>43616</v>
      </c>
      <c r="B1106" s="2">
        <v>2.93</v>
      </c>
      <c r="C1106" s="2">
        <f t="shared" si="133"/>
        <v>6.0000000000000053E-2</v>
      </c>
      <c r="D1106" s="2">
        <f t="shared" si="134"/>
        <v>2.8480000000000003</v>
      </c>
      <c r="E1106" s="2">
        <f t="shared" si="136"/>
        <v>2.8449999999999998</v>
      </c>
      <c r="F1106" s="2">
        <f t="shared" si="129"/>
        <v>2.8302149999999999</v>
      </c>
      <c r="G1106" s="2">
        <f t="shared" si="131"/>
        <v>2.9966820000000003</v>
      </c>
      <c r="H1106" s="2">
        <f t="shared" si="135"/>
        <v>3.5610354999999951</v>
      </c>
      <c r="I1106" s="2">
        <f t="array" ref="I1106">SUMPRODUCT(B1090:B1109, (ROW(B1090:B1109)-ROW(B1090)+1)) / (20*21/2)</f>
        <v>2.9477619047619048</v>
      </c>
      <c r="J1106" s="2">
        <f t="shared" si="130"/>
        <v>2.8635446398915136</v>
      </c>
      <c r="K1106" s="2">
        <f t="shared" si="132"/>
        <v>3.0136511541198021</v>
      </c>
    </row>
    <row r="1107" spans="1:11" ht="13.5" x14ac:dyDescent="0.25">
      <c r="A1107" s="4">
        <v>43619</v>
      </c>
      <c r="B1107" s="2">
        <v>3.04</v>
      </c>
      <c r="C1107" s="2">
        <f t="shared" si="133"/>
        <v>0.10999999999999988</v>
      </c>
      <c r="D1107" s="2">
        <f t="shared" si="134"/>
        <v>2.8860000000000001</v>
      </c>
      <c r="E1107" s="2">
        <f t="shared" si="136"/>
        <v>2.8689999999999998</v>
      </c>
      <c r="F1107" s="2">
        <f t="shared" si="129"/>
        <v>2.8388899999999997</v>
      </c>
      <c r="G1107" s="2">
        <f t="shared" si="131"/>
        <v>2.9905959999999991</v>
      </c>
      <c r="H1107" s="2">
        <f t="shared" si="135"/>
        <v>3.556052999999995</v>
      </c>
      <c r="I1107" s="2">
        <f t="array" ref="I1107">SUMPRODUCT(B1091:B1110, (ROW(B1091:B1110)-ROW(B1091)+1)) / (20*21/2)</f>
        <v>3.0160476190476189</v>
      </c>
      <c r="J1107" s="2">
        <f t="shared" si="130"/>
        <v>2.8803499122827985</v>
      </c>
      <c r="K1107" s="2">
        <f t="shared" si="132"/>
        <v>3.0146844421935355</v>
      </c>
    </row>
    <row r="1108" spans="1:11" ht="13.5" x14ac:dyDescent="0.25">
      <c r="A1108" s="4">
        <v>43623</v>
      </c>
      <c r="B1108" s="2">
        <v>3.22</v>
      </c>
      <c r="C1108" s="2">
        <f t="shared" si="133"/>
        <v>0.18000000000000016</v>
      </c>
      <c r="D1108" s="2">
        <f t="shared" si="134"/>
        <v>2.9699999999999998</v>
      </c>
      <c r="E1108" s="2">
        <f t="shared" si="136"/>
        <v>2.9029999999999996</v>
      </c>
      <c r="F1108" s="2">
        <f t="shared" ref="F1108:F1171" si="137">AVERAGE(B1089:B1108)</f>
        <v>2.8628999999999993</v>
      </c>
      <c r="G1108" s="2">
        <f t="shared" si="131"/>
        <v>2.9867459999999992</v>
      </c>
      <c r="H1108" s="2">
        <f t="shared" si="135"/>
        <v>3.5519704999999946</v>
      </c>
      <c r="I1108" s="2">
        <f t="array" ref="I1108">SUMPRODUCT(B1092:B1111, (ROW(B1092:B1111)-ROW(B1092)+1)) / (20*21/2)</f>
        <v>3.1004761904761899</v>
      </c>
      <c r="J1108" s="2">
        <f t="shared" si="130"/>
        <v>2.9126975396844368</v>
      </c>
      <c r="K1108" s="2">
        <f t="shared" si="132"/>
        <v>3.0227360326957502</v>
      </c>
    </row>
    <row r="1109" spans="1:11" ht="13.5" x14ac:dyDescent="0.25">
      <c r="A1109" s="4">
        <v>43626</v>
      </c>
      <c r="B1109" s="2">
        <v>3.41</v>
      </c>
      <c r="C1109" s="2">
        <f t="shared" si="133"/>
        <v>0.18999999999999995</v>
      </c>
      <c r="D1109" s="2">
        <f t="shared" si="134"/>
        <v>3.0940000000000003</v>
      </c>
      <c r="E1109" s="2">
        <f t="shared" si="136"/>
        <v>2.956</v>
      </c>
      <c r="F1109" s="2">
        <f t="shared" si="137"/>
        <v>2.8929999999999993</v>
      </c>
      <c r="G1109" s="2">
        <f t="shared" si="131"/>
        <v>2.9866959999999994</v>
      </c>
      <c r="H1109" s="2">
        <f t="shared" si="135"/>
        <v>3.548788999999994</v>
      </c>
      <c r="I1109" s="2">
        <f t="array" ref="I1109">SUMPRODUCT(B1093:B1112, (ROW(B1093:B1112)-ROW(B1093)+1)) / (20*21/2)</f>
        <v>3.2019523809523815</v>
      </c>
      <c r="J1109" s="2">
        <f t="shared" ref="J1109:J1172" si="138">$J$4*B1109+J1108*(1-$J$4)</f>
        <v>2.9600596787621094</v>
      </c>
      <c r="K1109" s="2">
        <f t="shared" si="132"/>
        <v>3.037922854942976</v>
      </c>
    </row>
    <row r="1110" spans="1:11" ht="13.5" x14ac:dyDescent="0.25">
      <c r="A1110" s="4">
        <v>43627</v>
      </c>
      <c r="B1110" s="2">
        <v>3.61</v>
      </c>
      <c r="C1110" s="2">
        <f t="shared" si="133"/>
        <v>0.19999999999999973</v>
      </c>
      <c r="D1110" s="2">
        <f t="shared" si="134"/>
        <v>3.242</v>
      </c>
      <c r="E1110" s="2">
        <f t="shared" si="136"/>
        <v>3.0369999999999999</v>
      </c>
      <c r="F1110" s="2">
        <f t="shared" si="137"/>
        <v>2.9334999999999996</v>
      </c>
      <c r="G1110" s="2">
        <f t="shared" si="131"/>
        <v>2.9906459999999995</v>
      </c>
      <c r="H1110" s="2">
        <f t="shared" si="135"/>
        <v>3.5466074999999937</v>
      </c>
      <c r="I1110" s="2">
        <f t="array" ref="I1110">SUMPRODUCT(B1094:B1113, (ROW(B1094:B1113)-ROW(B1094)+1)) / (20*21/2)</f>
        <v>3.2927142857142857</v>
      </c>
      <c r="J1110" s="2">
        <f t="shared" si="138"/>
        <v>3.0219587569752422</v>
      </c>
      <c r="K1110" s="2">
        <f t="shared" si="132"/>
        <v>3.0603572527883496</v>
      </c>
    </row>
    <row r="1111" spans="1:11" ht="13.5" x14ac:dyDescent="0.25">
      <c r="A1111" s="4">
        <v>43628</v>
      </c>
      <c r="B1111" s="2">
        <v>3.82</v>
      </c>
      <c r="C1111" s="2">
        <f t="shared" si="133"/>
        <v>0.20999999999999996</v>
      </c>
      <c r="D1111" s="2">
        <f t="shared" si="134"/>
        <v>3.4199999999999995</v>
      </c>
      <c r="E1111" s="2">
        <f t="shared" si="136"/>
        <v>3.1339999999999999</v>
      </c>
      <c r="F1111" s="2">
        <f t="shared" si="137"/>
        <v>2.9844999999999997</v>
      </c>
      <c r="G1111" s="2">
        <f t="shared" si="131"/>
        <v>2.9987959999999991</v>
      </c>
      <c r="H1111" s="2">
        <f t="shared" si="135"/>
        <v>3.5454759999999936</v>
      </c>
      <c r="I1111" s="2">
        <f t="array" ref="I1111">SUMPRODUCT(B1095:B1114, (ROW(B1095:B1114)-ROW(B1095)+1)) / (20*21/2)</f>
        <v>3.3724285714285709</v>
      </c>
      <c r="J1111" s="2">
        <f t="shared" si="138"/>
        <v>3.0979626848823618</v>
      </c>
      <c r="K1111" s="2">
        <f t="shared" si="132"/>
        <v>3.0901471644437084</v>
      </c>
    </row>
    <row r="1112" spans="1:11" ht="13.5" x14ac:dyDescent="0.25">
      <c r="A1112" s="4">
        <v>43629</v>
      </c>
      <c r="B1112" s="2">
        <v>4.05</v>
      </c>
      <c r="C1112" s="2">
        <f t="shared" si="133"/>
        <v>0.22999999999999998</v>
      </c>
      <c r="D1112" s="2">
        <f t="shared" si="134"/>
        <v>3.6219999999999999</v>
      </c>
      <c r="E1112" s="2">
        <f t="shared" si="136"/>
        <v>3.254</v>
      </c>
      <c r="F1112" s="2">
        <f t="shared" si="137"/>
        <v>3.0469999999999997</v>
      </c>
      <c r="G1112" s="2">
        <f t="shared" si="131"/>
        <v>3.0115459999999996</v>
      </c>
      <c r="H1112" s="2">
        <f t="shared" si="135"/>
        <v>3.5456894999999933</v>
      </c>
      <c r="I1112" s="2">
        <f t="array" ref="I1112">SUMPRODUCT(B1096:B1115, (ROW(B1096:B1115)-ROW(B1096)+1)) / (20*21/2)</f>
        <v>3.4661428571428572</v>
      </c>
      <c r="J1112" s="2">
        <f t="shared" si="138"/>
        <v>3.1886329053697557</v>
      </c>
      <c r="K1112" s="2">
        <f t="shared" si="132"/>
        <v>3.1277884521125827</v>
      </c>
    </row>
    <row r="1113" spans="1:11" ht="13.5" x14ac:dyDescent="0.25">
      <c r="A1113" s="4">
        <v>43630</v>
      </c>
      <c r="B1113" s="2">
        <v>4</v>
      </c>
      <c r="C1113" s="2">
        <f t="shared" si="133"/>
        <v>-4.9999999999999822E-2</v>
      </c>
      <c r="D1113" s="2">
        <f t="shared" si="134"/>
        <v>3.778</v>
      </c>
      <c r="E1113" s="2">
        <f t="shared" si="136"/>
        <v>3.3739999999999997</v>
      </c>
      <c r="F1113" s="2">
        <f t="shared" si="137"/>
        <v>3.1029999999999998</v>
      </c>
      <c r="G1113" s="2">
        <f t="shared" si="131"/>
        <v>3.0252459999999997</v>
      </c>
      <c r="H1113" s="2">
        <f t="shared" si="135"/>
        <v>3.5456529999999935</v>
      </c>
      <c r="I1113" s="2">
        <f t="array" ref="I1113">SUMPRODUCT(B1097:B1116, (ROW(B1097:B1116)-ROW(B1097)+1)) / (20*21/2)</f>
        <v>3.5496666666666665</v>
      </c>
      <c r="J1113" s="2">
        <f t="shared" si="138"/>
        <v>3.2659059620012076</v>
      </c>
      <c r="K1113" s="2">
        <f t="shared" si="132"/>
        <v>3.1619928265395401</v>
      </c>
    </row>
    <row r="1114" spans="1:11" ht="13.5" x14ac:dyDescent="0.25">
      <c r="A1114" s="4">
        <v>43633</v>
      </c>
      <c r="B1114" s="2">
        <v>3.94</v>
      </c>
      <c r="C1114" s="2">
        <f t="shared" si="133"/>
        <v>-6.0000000000000053E-2</v>
      </c>
      <c r="D1114" s="2">
        <f t="shared" si="134"/>
        <v>3.8840000000000003</v>
      </c>
      <c r="E1114" s="2">
        <f t="shared" si="136"/>
        <v>3.4889999999999999</v>
      </c>
      <c r="F1114" s="2">
        <f t="shared" si="137"/>
        <v>3.1559999999999997</v>
      </c>
      <c r="G1114" s="2">
        <f t="shared" si="131"/>
        <v>3.0396960000000002</v>
      </c>
      <c r="H1114" s="2">
        <f t="shared" si="135"/>
        <v>3.5452189999999941</v>
      </c>
      <c r="I1114" s="2">
        <f t="array" ref="I1114">SUMPRODUCT(B1098:B1117, (ROW(B1098:B1117)-ROW(B1098)+1)) / (20*21/2)</f>
        <v>3.624047619047619</v>
      </c>
      <c r="J1114" s="2">
        <f t="shared" si="138"/>
        <v>3.3301053941915688</v>
      </c>
      <c r="K1114" s="2">
        <f t="shared" si="132"/>
        <v>3.1925029117732833</v>
      </c>
    </row>
    <row r="1115" spans="1:11" ht="13.5" x14ac:dyDescent="0.25">
      <c r="A1115" s="4">
        <v>43634</v>
      </c>
      <c r="B1115" s="2">
        <v>4.1399999999999997</v>
      </c>
      <c r="C1115" s="2">
        <f t="shared" si="133"/>
        <v>0.19999999999999973</v>
      </c>
      <c r="D1115" s="2">
        <f t="shared" si="134"/>
        <v>3.9899999999999998</v>
      </c>
      <c r="E1115" s="2">
        <f t="shared" si="136"/>
        <v>3.6160000000000005</v>
      </c>
      <c r="F1115" s="2">
        <f t="shared" si="137"/>
        <v>3.2229999999999999</v>
      </c>
      <c r="G1115" s="2">
        <f t="shared" si="131"/>
        <v>3.0573659999999996</v>
      </c>
      <c r="H1115" s="2">
        <f t="shared" si="135"/>
        <v>3.5457849999999937</v>
      </c>
      <c r="I1115" s="2">
        <f t="array" ref="I1115">SUMPRODUCT(B1099:B1118, (ROW(B1099:B1118)-ROW(B1099)+1)) / (20*21/2)</f>
        <v>3.6923809523809523</v>
      </c>
      <c r="J1115" s="2">
        <f t="shared" si="138"/>
        <v>3.4072382137923718</v>
      </c>
      <c r="K1115" s="2">
        <f t="shared" si="132"/>
        <v>3.2296596603311936</v>
      </c>
    </row>
    <row r="1116" spans="1:11" ht="13.5" x14ac:dyDescent="0.25">
      <c r="A1116" s="4">
        <v>43635</v>
      </c>
      <c r="B1116" s="2">
        <v>4.0999999999999996</v>
      </c>
      <c r="C1116" s="2">
        <f t="shared" si="133"/>
        <v>-4.0000000000000036E-2</v>
      </c>
      <c r="D1116" s="2">
        <f t="shared" si="134"/>
        <v>4.0459999999999994</v>
      </c>
      <c r="E1116" s="2">
        <f t="shared" si="136"/>
        <v>3.7329999999999997</v>
      </c>
      <c r="F1116" s="2">
        <f t="shared" si="137"/>
        <v>3.2890000000000001</v>
      </c>
      <c r="G1116" s="2">
        <f t="shared" si="131"/>
        <v>3.076185999999999</v>
      </c>
      <c r="H1116" s="2">
        <f t="shared" si="135"/>
        <v>3.5462484999999937</v>
      </c>
      <c r="I1116" s="2">
        <f t="array" ref="I1116">SUMPRODUCT(B1100:B1119, (ROW(B1100:B1119)-ROW(B1100)+1)) / (20*21/2)</f>
        <v>3.7664761904761908</v>
      </c>
      <c r="J1116" s="2">
        <f t="shared" si="138"/>
        <v>3.4732155267645268</v>
      </c>
      <c r="K1116" s="2">
        <f t="shared" si="132"/>
        <v>3.2637906540436958</v>
      </c>
    </row>
    <row r="1117" spans="1:11" ht="13.5" x14ac:dyDescent="0.25">
      <c r="A1117" s="4">
        <v>43636</v>
      </c>
      <c r="B1117" s="2">
        <v>4.07</v>
      </c>
      <c r="C1117" s="2">
        <f t="shared" si="133"/>
        <v>-2.9999999999999361E-2</v>
      </c>
      <c r="D1117" s="2">
        <f t="shared" si="134"/>
        <v>4.05</v>
      </c>
      <c r="E1117" s="2">
        <f t="shared" si="136"/>
        <v>3.8359999999999999</v>
      </c>
      <c r="F1117" s="2">
        <f t="shared" si="137"/>
        <v>3.3524999999999991</v>
      </c>
      <c r="G1117" s="2">
        <f t="shared" si="131"/>
        <v>3.0918699999999988</v>
      </c>
      <c r="H1117" s="2">
        <f t="shared" si="135"/>
        <v>3.5465134999999934</v>
      </c>
      <c r="I1117" s="2">
        <f t="array" ref="I1117">SUMPRODUCT(B1101:B1120, (ROW(B1101:B1120)-ROW(B1101)+1)) / (20*21/2)</f>
        <v>3.8495714285714282</v>
      </c>
      <c r="J1117" s="2">
        <f t="shared" si="138"/>
        <v>3.5300521432631435</v>
      </c>
      <c r="K1117" s="2">
        <f t="shared" si="132"/>
        <v>3.295406706826296</v>
      </c>
    </row>
    <row r="1118" spans="1:11" ht="13.5" x14ac:dyDescent="0.25">
      <c r="A1118" s="4">
        <v>43637</v>
      </c>
      <c r="B1118" s="2">
        <v>4.07</v>
      </c>
      <c r="C1118" s="2">
        <f t="shared" si="133"/>
        <v>0</v>
      </c>
      <c r="D1118" s="2">
        <f t="shared" si="134"/>
        <v>4.0640000000000001</v>
      </c>
      <c r="E1118" s="2">
        <f t="shared" si="136"/>
        <v>3.9210000000000003</v>
      </c>
      <c r="F1118" s="2">
        <f t="shared" si="137"/>
        <v>3.411999999999999</v>
      </c>
      <c r="G1118" s="2">
        <f t="shared" si="131"/>
        <v>3.1075539999999986</v>
      </c>
      <c r="H1118" s="2">
        <f t="shared" si="135"/>
        <v>3.5467294999999943</v>
      </c>
      <c r="I1118" s="2">
        <f t="array" ref="I1118">SUMPRODUCT(B1102:B1121, (ROW(B1102:B1121)-ROW(B1102)+1)) / (20*21/2)</f>
        <v>3.950047619047619</v>
      </c>
      <c r="J1118" s="2">
        <f t="shared" si="138"/>
        <v>3.5814757486666537</v>
      </c>
      <c r="K1118" s="2">
        <f t="shared" si="132"/>
        <v>3.3257829144017355</v>
      </c>
    </row>
    <row r="1119" spans="1:11" ht="13.5" x14ac:dyDescent="0.25">
      <c r="A1119" s="4">
        <v>43640</v>
      </c>
      <c r="B1119" s="2">
        <v>4.1900000000000004</v>
      </c>
      <c r="C1119" s="2">
        <f t="shared" si="133"/>
        <v>0.12000000000000011</v>
      </c>
      <c r="D1119" s="2">
        <f t="shared" si="134"/>
        <v>4.1139999999999999</v>
      </c>
      <c r="E1119" s="2">
        <f t="shared" si="136"/>
        <v>3.9990000000000001</v>
      </c>
      <c r="F1119" s="2">
        <f t="shared" si="137"/>
        <v>3.4775</v>
      </c>
      <c r="G1119" s="2">
        <f t="shared" si="131"/>
        <v>3.1275879999999989</v>
      </c>
      <c r="H1119" s="2">
        <f t="shared" si="135"/>
        <v>3.547204499999995</v>
      </c>
      <c r="I1119" s="2">
        <f t="array" ref="I1119">SUMPRODUCT(B1103:B1122, (ROW(B1103:B1122)-ROW(B1103)+1)) / (20*21/2)</f>
        <v>4.0164285714285715</v>
      </c>
      <c r="J1119" s="2">
        <f t="shared" si="138"/>
        <v>3.6394304392698293</v>
      </c>
      <c r="K1119" s="2">
        <f t="shared" si="132"/>
        <v>3.3596737805036283</v>
      </c>
    </row>
    <row r="1120" spans="1:11" ht="13.5" x14ac:dyDescent="0.25">
      <c r="A1120" s="4">
        <v>43641</v>
      </c>
      <c r="B1120" s="2">
        <v>4.3499999999999996</v>
      </c>
      <c r="C1120" s="2">
        <f t="shared" si="133"/>
        <v>0.15999999999999925</v>
      </c>
      <c r="D1120" s="2">
        <f t="shared" si="134"/>
        <v>4.1560000000000006</v>
      </c>
      <c r="E1120" s="2">
        <f t="shared" si="136"/>
        <v>4.0729999999999995</v>
      </c>
      <c r="F1120" s="2">
        <f t="shared" si="137"/>
        <v>3.5549999999999997</v>
      </c>
      <c r="G1120" s="2">
        <f t="shared" si="131"/>
        <v>3.1529679999999987</v>
      </c>
      <c r="H1120" s="2">
        <f t="shared" si="135"/>
        <v>3.5480894999999948</v>
      </c>
      <c r="I1120" s="2">
        <f t="array" ref="I1120">SUMPRODUCT(B1104:B1123, (ROW(B1104:B1123)-ROW(B1104)+1)) / (20*21/2)</f>
        <v>4.0985714285714296</v>
      </c>
      <c r="J1120" s="2">
        <f t="shared" si="138"/>
        <v>3.7071037307679409</v>
      </c>
      <c r="K1120" s="2">
        <f t="shared" si="132"/>
        <v>3.3985101028368194</v>
      </c>
    </row>
    <row r="1121" spans="1:11" ht="13.5" x14ac:dyDescent="0.25">
      <c r="A1121" s="4">
        <v>43642</v>
      </c>
      <c r="B1121" s="2">
        <v>4.6100000000000003</v>
      </c>
      <c r="C1121" s="2">
        <f t="shared" si="133"/>
        <v>0.26000000000000068</v>
      </c>
      <c r="D1121" s="2">
        <f t="shared" si="134"/>
        <v>4.258</v>
      </c>
      <c r="E1121" s="2">
        <f t="shared" si="136"/>
        <v>4.1519999999999992</v>
      </c>
      <c r="F1121" s="2">
        <f t="shared" si="137"/>
        <v>3.6429999999999998</v>
      </c>
      <c r="G1121" s="2">
        <f t="shared" si="131"/>
        <v>3.1835479999999992</v>
      </c>
      <c r="H1121" s="2">
        <f t="shared" si="135"/>
        <v>3.550664499999995</v>
      </c>
      <c r="I1121" s="2">
        <f t="array" ref="I1121">SUMPRODUCT(B1105:B1124, (ROW(B1105:B1124)-ROW(B1105)+1)) / (20*21/2)</f>
        <v>4.1646190476190474</v>
      </c>
      <c r="J1121" s="2">
        <f t="shared" si="138"/>
        <v>3.7930938516471846</v>
      </c>
      <c r="K1121" s="2">
        <f t="shared" si="132"/>
        <v>3.4460195105687088</v>
      </c>
    </row>
    <row r="1122" spans="1:11" ht="13.5" x14ac:dyDescent="0.25">
      <c r="A1122" s="4">
        <v>43643</v>
      </c>
      <c r="B1122" s="2">
        <v>4.34</v>
      </c>
      <c r="C1122" s="2">
        <f t="shared" si="133"/>
        <v>-0.27000000000000046</v>
      </c>
      <c r="D1122" s="2">
        <f t="shared" si="134"/>
        <v>4.3120000000000003</v>
      </c>
      <c r="E1122" s="2">
        <f t="shared" si="136"/>
        <v>4.181</v>
      </c>
      <c r="F1122" s="2">
        <f t="shared" si="137"/>
        <v>3.7174999999999998</v>
      </c>
      <c r="G1122" s="2">
        <f t="shared" si="131"/>
        <v>3.2087279999999994</v>
      </c>
      <c r="H1122" s="2">
        <f t="shared" si="135"/>
        <v>3.5518894999999957</v>
      </c>
      <c r="I1122" s="2">
        <f t="array" ref="I1122">SUMPRODUCT(B1106:B1125, (ROW(B1106:B1125)-ROW(B1106)+1)) / (20*21/2)</f>
        <v>4.2349047619047617</v>
      </c>
      <c r="J1122" s="2">
        <f t="shared" si="138"/>
        <v>3.8451801514903097</v>
      </c>
      <c r="K1122" s="2">
        <f t="shared" si="132"/>
        <v>3.4810775689777795</v>
      </c>
    </row>
    <row r="1123" spans="1:11" ht="13.5" x14ac:dyDescent="0.25">
      <c r="A1123" s="4">
        <v>43644</v>
      </c>
      <c r="B1123" s="2">
        <v>4.58</v>
      </c>
      <c r="C1123" s="2">
        <f t="shared" si="133"/>
        <v>0.24000000000000021</v>
      </c>
      <c r="D1123" s="2">
        <f t="shared" si="134"/>
        <v>4.4139999999999997</v>
      </c>
      <c r="E1123" s="2">
        <f t="shared" si="136"/>
        <v>4.2389999999999999</v>
      </c>
      <c r="F1123" s="2">
        <f t="shared" si="137"/>
        <v>3.8064999999999998</v>
      </c>
      <c r="G1123" s="2">
        <f t="shared" si="131"/>
        <v>3.2414379999999996</v>
      </c>
      <c r="H1123" s="2">
        <f t="shared" si="135"/>
        <v>3.554509499999996</v>
      </c>
      <c r="I1123" s="2">
        <f t="array" ref="I1123">SUMPRODUCT(B1107:B1126, (ROW(B1107:B1126)-ROW(B1107)+1)) / (20*21/2)</f>
        <v>4.3120476190476182</v>
      </c>
      <c r="J1123" s="2">
        <f t="shared" si="138"/>
        <v>3.9151629942055184</v>
      </c>
      <c r="K1123" s="2">
        <f t="shared" si="132"/>
        <v>3.5241725662727688</v>
      </c>
    </row>
    <row r="1124" spans="1:11" ht="13.5" x14ac:dyDescent="0.25">
      <c r="A1124" s="4">
        <v>43647</v>
      </c>
      <c r="B1124" s="2">
        <v>4.5</v>
      </c>
      <c r="C1124" s="2">
        <f t="shared" si="133"/>
        <v>-8.0000000000000071E-2</v>
      </c>
      <c r="D1124" s="2">
        <f t="shared" si="134"/>
        <v>4.4760000000000009</v>
      </c>
      <c r="E1124" s="2">
        <f t="shared" si="136"/>
        <v>4.2949999999999999</v>
      </c>
      <c r="F1124" s="2">
        <f t="shared" si="137"/>
        <v>3.8920000000000003</v>
      </c>
      <c r="G1124" s="2">
        <f t="shared" si="131"/>
        <v>3.2748879999999998</v>
      </c>
      <c r="H1124" s="2">
        <f t="shared" si="135"/>
        <v>3.556777999999996</v>
      </c>
      <c r="I1124" s="2">
        <f t="array" ref="I1124">SUMPRODUCT(B1108:B1127, (ROW(B1108:B1127)-ROW(B1108)+1)) / (20*21/2)</f>
        <v>4.4022380952380953</v>
      </c>
      <c r="J1124" s="2">
        <f t="shared" si="138"/>
        <v>3.9708617566621354</v>
      </c>
      <c r="K1124" s="2">
        <f t="shared" si="132"/>
        <v>3.5624403087718757</v>
      </c>
    </row>
    <row r="1125" spans="1:11" ht="13.5" x14ac:dyDescent="0.25">
      <c r="A1125" s="4">
        <v>43648</v>
      </c>
      <c r="B1125" s="2">
        <v>4.63</v>
      </c>
      <c r="C1125" s="2">
        <f t="shared" si="133"/>
        <v>0.12999999999999989</v>
      </c>
      <c r="D1125" s="2">
        <f t="shared" si="134"/>
        <v>4.532</v>
      </c>
      <c r="E1125" s="2">
        <f t="shared" si="136"/>
        <v>4.3440000000000003</v>
      </c>
      <c r="F1125" s="2">
        <f t="shared" si="137"/>
        <v>3.9799999999999995</v>
      </c>
      <c r="G1125" s="2">
        <f t="shared" si="131"/>
        <v>3.3093779999999997</v>
      </c>
      <c r="H1125" s="2">
        <f t="shared" si="135"/>
        <v>3.5596964999999958</v>
      </c>
      <c r="I1125" s="2">
        <f t="array" ref="I1125">SUMPRODUCT(B1109:B1128, (ROW(B1109:B1128)-ROW(B1109)+1)) / (20*21/2)</f>
        <v>4.4972857142857148</v>
      </c>
      <c r="J1125" s="2">
        <f t="shared" si="138"/>
        <v>4.0336368274562178</v>
      </c>
      <c r="K1125" s="2">
        <f t="shared" si="132"/>
        <v>3.6043053947023904</v>
      </c>
    </row>
    <row r="1126" spans="1:11" ht="13.5" x14ac:dyDescent="0.25">
      <c r="A1126" s="4">
        <v>43649</v>
      </c>
      <c r="B1126" s="2">
        <v>4.79</v>
      </c>
      <c r="C1126" s="2">
        <f t="shared" si="133"/>
        <v>0.16000000000000014</v>
      </c>
      <c r="D1126" s="2">
        <f t="shared" si="134"/>
        <v>4.5679999999999996</v>
      </c>
      <c r="E1126" s="2">
        <f t="shared" si="136"/>
        <v>4.4130000000000003</v>
      </c>
      <c r="F1126" s="2">
        <f t="shared" si="137"/>
        <v>4.0729999999999995</v>
      </c>
      <c r="G1126" s="2">
        <f t="shared" si="131"/>
        <v>3.3466779999999994</v>
      </c>
      <c r="H1126" s="2">
        <f t="shared" si="135"/>
        <v>3.5635614999999961</v>
      </c>
      <c r="I1126" s="2">
        <f t="array" ref="I1126">SUMPRODUCT(B1110:B1129, (ROW(B1110:B1129)-ROW(B1110)+1)) / (20*21/2)</f>
        <v>4.612571428571429</v>
      </c>
      <c r="J1126" s="2">
        <f t="shared" si="138"/>
        <v>4.1056714153175307</v>
      </c>
      <c r="K1126" s="2">
        <f t="shared" si="132"/>
        <v>3.6508032223611204</v>
      </c>
    </row>
    <row r="1127" spans="1:11" ht="13.5" x14ac:dyDescent="0.25">
      <c r="A1127" s="4">
        <v>43650</v>
      </c>
      <c r="B1127" s="2">
        <v>5.0199999999999996</v>
      </c>
      <c r="C1127" s="2">
        <f t="shared" si="133"/>
        <v>0.22999999999999954</v>
      </c>
      <c r="D1127" s="2">
        <f t="shared" si="134"/>
        <v>4.7039999999999997</v>
      </c>
      <c r="E1127" s="2">
        <f t="shared" si="136"/>
        <v>4.508</v>
      </c>
      <c r="F1127" s="2">
        <f t="shared" si="137"/>
        <v>4.1719999999999997</v>
      </c>
      <c r="G1127" s="2">
        <f t="shared" si="131"/>
        <v>3.3868239999999998</v>
      </c>
      <c r="H1127" s="2">
        <f t="shared" si="135"/>
        <v>3.5685764999999958</v>
      </c>
      <c r="I1127" s="2">
        <f t="array" ref="I1127">SUMPRODUCT(B1111:B1130, (ROW(B1111:B1130)-ROW(B1111)+1)) / (20*21/2)</f>
        <v>4.738952380952381</v>
      </c>
      <c r="J1127" s="2">
        <f t="shared" si="138"/>
        <v>4.1927503281444327</v>
      </c>
      <c r="K1127" s="2">
        <f t="shared" si="132"/>
        <v>3.7044972136410763</v>
      </c>
    </row>
    <row r="1128" spans="1:11" ht="13.5" x14ac:dyDescent="0.25">
      <c r="A1128" s="4">
        <v>43651</v>
      </c>
      <c r="B1128" s="2">
        <v>5.17</v>
      </c>
      <c r="C1128" s="2">
        <f t="shared" si="133"/>
        <v>0.15000000000000036</v>
      </c>
      <c r="D1128" s="2">
        <f t="shared" si="134"/>
        <v>4.8220000000000001</v>
      </c>
      <c r="E1128" s="2">
        <f t="shared" si="136"/>
        <v>4.6180000000000003</v>
      </c>
      <c r="F1128" s="2">
        <f t="shared" si="137"/>
        <v>4.2694999999999999</v>
      </c>
      <c r="G1128" s="2">
        <f t="shared" si="131"/>
        <v>3.431724</v>
      </c>
      <c r="H1128" s="2">
        <f t="shared" si="135"/>
        <v>3.5743414999999961</v>
      </c>
      <c r="I1128" s="2">
        <f t="array" ref="I1128">SUMPRODUCT(B1112:B1131, (ROW(B1112:B1131)-ROW(B1112)+1)) / (20*21/2)</f>
        <v>4.8553809523809521</v>
      </c>
      <c r="J1128" s="2">
        <f t="shared" si="138"/>
        <v>4.285821725464011</v>
      </c>
      <c r="K1128" s="2">
        <f t="shared" si="132"/>
        <v>3.7619679111453479</v>
      </c>
    </row>
    <row r="1129" spans="1:11" ht="13.5" x14ac:dyDescent="0.25">
      <c r="A1129" s="4">
        <v>43654</v>
      </c>
      <c r="B1129" s="2">
        <v>5.48</v>
      </c>
      <c r="C1129" s="2">
        <f t="shared" si="133"/>
        <v>0.3100000000000005</v>
      </c>
      <c r="D1129" s="2">
        <f t="shared" si="134"/>
        <v>5.0179999999999998</v>
      </c>
      <c r="E1129" s="2">
        <f t="shared" si="136"/>
        <v>4.7469999999999999</v>
      </c>
      <c r="F1129" s="2">
        <f t="shared" si="137"/>
        <v>4.3730000000000002</v>
      </c>
      <c r="G1129" s="2">
        <f t="shared" si="131"/>
        <v>3.4818479999999998</v>
      </c>
      <c r="H1129" s="2">
        <f t="shared" si="135"/>
        <v>3.5817539999999957</v>
      </c>
      <c r="I1129" s="2">
        <f t="array" ref="I1129">SUMPRODUCT(B1113:B1132, (ROW(B1113:B1132)-ROW(B1113)+1)) / (20*21/2)</f>
        <v>4.9628571428571417</v>
      </c>
      <c r="J1129" s="2">
        <f t="shared" si="138"/>
        <v>4.3995529897055334</v>
      </c>
      <c r="K1129" s="2">
        <f t="shared" si="132"/>
        <v>3.8293417185514129</v>
      </c>
    </row>
    <row r="1130" spans="1:11" ht="13.5" x14ac:dyDescent="0.25">
      <c r="A1130" s="4">
        <v>43655</v>
      </c>
      <c r="B1130" s="2">
        <v>5.7</v>
      </c>
      <c r="C1130" s="2">
        <f t="shared" si="133"/>
        <v>0.21999999999999975</v>
      </c>
      <c r="D1130" s="2">
        <f t="shared" si="134"/>
        <v>5.2320000000000002</v>
      </c>
      <c r="E1130" s="2">
        <f t="shared" si="136"/>
        <v>4.8820000000000006</v>
      </c>
      <c r="F1130" s="2">
        <f t="shared" si="137"/>
        <v>4.4775</v>
      </c>
      <c r="G1130" s="2">
        <f t="shared" si="131"/>
        <v>3.5373479999999997</v>
      </c>
      <c r="H1130" s="2">
        <f t="shared" si="135"/>
        <v>3.5901689999999955</v>
      </c>
      <c r="I1130" s="2">
        <f t="array" ref="I1130">SUMPRODUCT(B1114:B1133, (ROW(B1114:B1133)-ROW(B1114)+1)) / (20*21/2)</f>
        <v>5.0577142857142849</v>
      </c>
      <c r="J1130" s="2">
        <f t="shared" si="138"/>
        <v>4.523405085924054</v>
      </c>
      <c r="K1130" s="2">
        <f t="shared" si="132"/>
        <v>3.9027008668435146</v>
      </c>
    </row>
    <row r="1131" spans="1:11" ht="13.5" x14ac:dyDescent="0.25">
      <c r="A1131" s="4">
        <v>43656</v>
      </c>
      <c r="B1131" s="2">
        <v>5.7</v>
      </c>
      <c r="C1131" s="2">
        <f t="shared" si="133"/>
        <v>0</v>
      </c>
      <c r="D1131" s="2">
        <f t="shared" si="134"/>
        <v>5.4139999999999997</v>
      </c>
      <c r="E1131" s="2">
        <f t="shared" si="136"/>
        <v>4.9910000000000014</v>
      </c>
      <c r="F1131" s="2">
        <f t="shared" si="137"/>
        <v>4.5715000000000003</v>
      </c>
      <c r="G1131" s="2">
        <f t="shared" si="131"/>
        <v>3.5936279999999994</v>
      </c>
      <c r="H1131" s="2">
        <f t="shared" si="135"/>
        <v>3.5984374999999962</v>
      </c>
      <c r="I1131" s="2">
        <f t="array" ref="I1131">SUMPRODUCT(B1115:B1134, (ROW(B1115:B1134)-ROW(B1115)+1)) / (20*21/2)</f>
        <v>5.1304285714285722</v>
      </c>
      <c r="J1131" s="2">
        <f t="shared" si="138"/>
        <v>4.6354617444074773</v>
      </c>
      <c r="K1131" s="2">
        <f t="shared" si="132"/>
        <v>3.9731831857908277</v>
      </c>
    </row>
    <row r="1132" spans="1:11" ht="13.5" x14ac:dyDescent="0.25">
      <c r="A1132" s="4">
        <v>43657</v>
      </c>
      <c r="B1132" s="2">
        <v>5.7</v>
      </c>
      <c r="C1132" s="2">
        <f t="shared" si="133"/>
        <v>0</v>
      </c>
      <c r="D1132" s="2">
        <f t="shared" si="134"/>
        <v>5.55</v>
      </c>
      <c r="E1132" s="2">
        <f t="shared" si="136"/>
        <v>5.1270000000000007</v>
      </c>
      <c r="F1132" s="2">
        <f t="shared" si="137"/>
        <v>4.6540000000000008</v>
      </c>
      <c r="G1132" s="2">
        <f t="shared" si="131"/>
        <v>3.6491279999999984</v>
      </c>
      <c r="H1132" s="2">
        <f t="shared" si="135"/>
        <v>3.6067059999999964</v>
      </c>
      <c r="I1132" s="2">
        <f t="array" ref="I1132">SUMPRODUCT(B1116:B1135, (ROW(B1116:B1135)-ROW(B1116)+1)) / (20*21/2)</f>
        <v>5.1766666666666659</v>
      </c>
      <c r="J1132" s="2">
        <f t="shared" si="138"/>
        <v>4.7368463401781939</v>
      </c>
      <c r="K1132" s="2">
        <f t="shared" si="132"/>
        <v>4.040901492230403</v>
      </c>
    </row>
    <row r="1133" spans="1:11" ht="13.5" x14ac:dyDescent="0.25">
      <c r="A1133" s="4">
        <v>43658</v>
      </c>
      <c r="B1133" s="2">
        <v>5.65</v>
      </c>
      <c r="C1133" s="2">
        <f t="shared" si="133"/>
        <v>-4.9999999999999822E-2</v>
      </c>
      <c r="D1133" s="2">
        <f t="shared" si="134"/>
        <v>5.645999999999999</v>
      </c>
      <c r="E1133" s="2">
        <f t="shared" si="136"/>
        <v>5.234</v>
      </c>
      <c r="F1133" s="2">
        <f t="shared" si="137"/>
        <v>4.7365000000000013</v>
      </c>
      <c r="G1133" s="2">
        <f t="shared" si="131"/>
        <v>3.7053819999999984</v>
      </c>
      <c r="H1133" s="2">
        <f t="shared" si="135"/>
        <v>3.614919499999997</v>
      </c>
      <c r="I1133" s="2">
        <f t="array" ref="I1133">SUMPRODUCT(B1117:B1136, (ROW(B1117:B1136)-ROW(B1117)+1)) / (20*21/2)</f>
        <v>5.1926190476190479</v>
      </c>
      <c r="J1133" s="2">
        <f t="shared" si="138"/>
        <v>4.8238133553993183</v>
      </c>
      <c r="K1133" s="2">
        <f t="shared" si="132"/>
        <v>4.1040033944958774</v>
      </c>
    </row>
    <row r="1134" spans="1:11" ht="13.5" x14ac:dyDescent="0.25">
      <c r="A1134" s="4">
        <v>43661</v>
      </c>
      <c r="B1134" s="2">
        <v>5.5</v>
      </c>
      <c r="C1134" s="2">
        <f t="shared" si="133"/>
        <v>-0.15000000000000036</v>
      </c>
      <c r="D1134" s="2">
        <f t="shared" si="134"/>
        <v>5.65</v>
      </c>
      <c r="E1134" s="2">
        <f t="shared" si="136"/>
        <v>5.3340000000000005</v>
      </c>
      <c r="F1134" s="2">
        <f t="shared" si="137"/>
        <v>4.8145000000000007</v>
      </c>
      <c r="G1134" s="2">
        <f t="shared" si="131"/>
        <v>3.7570759999999983</v>
      </c>
      <c r="H1134" s="2">
        <f t="shared" si="135"/>
        <v>3.622382999999997</v>
      </c>
      <c r="I1134" s="2">
        <f t="array" ref="I1134">SUMPRODUCT(B1118:B1137, (ROW(B1118:B1137)-ROW(B1118)+1)) / (20*21/2)</f>
        <v>5.1764761904761905</v>
      </c>
      <c r="J1134" s="2">
        <f t="shared" si="138"/>
        <v>4.8882120834565264</v>
      </c>
      <c r="K1134" s="2">
        <f t="shared" si="132"/>
        <v>4.1587483594176078</v>
      </c>
    </row>
    <row r="1135" spans="1:11" ht="13.5" x14ac:dyDescent="0.25">
      <c r="A1135" s="4">
        <v>43662</v>
      </c>
      <c r="B1135" s="2">
        <v>5.3</v>
      </c>
      <c r="C1135" s="2">
        <f t="shared" si="133"/>
        <v>-0.20000000000000018</v>
      </c>
      <c r="D1135" s="2">
        <f t="shared" si="134"/>
        <v>5.57</v>
      </c>
      <c r="E1135" s="2">
        <f t="shared" si="136"/>
        <v>5.4009999999999998</v>
      </c>
      <c r="F1135" s="2">
        <f t="shared" si="137"/>
        <v>4.8725000000000005</v>
      </c>
      <c r="G1135" s="2">
        <f t="shared" si="131"/>
        <v>3.8041859999999987</v>
      </c>
      <c r="H1135" s="2">
        <f t="shared" si="135"/>
        <v>3.6287489999999969</v>
      </c>
      <c r="I1135" s="2">
        <f t="array" ref="I1135">SUMPRODUCT(B1119:B1138, (ROW(B1119:B1138)-ROW(B1119)+1)) / (20*21/2)</f>
        <v>5.1313809523809519</v>
      </c>
      <c r="J1135" s="2">
        <f t="shared" si="138"/>
        <v>4.9274299802701904</v>
      </c>
      <c r="K1135" s="2">
        <f t="shared" si="132"/>
        <v>4.2035033257149568</v>
      </c>
    </row>
    <row r="1136" spans="1:11" ht="13.5" x14ac:dyDescent="0.25">
      <c r="A1136" s="4">
        <v>43663</v>
      </c>
      <c r="B1136" s="2">
        <v>5.04</v>
      </c>
      <c r="C1136" s="2">
        <f t="shared" si="133"/>
        <v>-0.25999999999999979</v>
      </c>
      <c r="D1136" s="2">
        <f t="shared" si="134"/>
        <v>5.4380000000000006</v>
      </c>
      <c r="E1136" s="2">
        <f t="shared" si="136"/>
        <v>5.4260000000000002</v>
      </c>
      <c r="F1136" s="2">
        <f t="shared" si="137"/>
        <v>4.9195000000000011</v>
      </c>
      <c r="G1136" s="2">
        <f t="shared" si="131"/>
        <v>3.8464859999999983</v>
      </c>
      <c r="H1136" s="2">
        <f t="shared" si="135"/>
        <v>3.6337174999999973</v>
      </c>
      <c r="I1136" s="2">
        <f t="array" ref="I1136">SUMPRODUCT(B1120:B1139, (ROW(B1120:B1139)-ROW(B1120)+1)) / (20*21/2)</f>
        <v>5.0586190476190476</v>
      </c>
      <c r="J1136" s="2">
        <f t="shared" si="138"/>
        <v>4.9381509345301726</v>
      </c>
      <c r="K1136" s="2">
        <f t="shared" si="132"/>
        <v>4.2363071168633892</v>
      </c>
    </row>
    <row r="1137" spans="1:11" ht="13.5" x14ac:dyDescent="0.25">
      <c r="A1137" s="4">
        <v>43664</v>
      </c>
      <c r="B1137" s="2">
        <v>4.75</v>
      </c>
      <c r="C1137" s="2">
        <f t="shared" si="133"/>
        <v>-0.29000000000000004</v>
      </c>
      <c r="D1137" s="2">
        <f t="shared" si="134"/>
        <v>5.2479999999999993</v>
      </c>
      <c r="E1137" s="2">
        <f t="shared" si="136"/>
        <v>5.3989999999999991</v>
      </c>
      <c r="F1137" s="2">
        <f t="shared" si="137"/>
        <v>4.9535000000000009</v>
      </c>
      <c r="G1137" s="2">
        <f t="shared" si="131"/>
        <v>3.8841559999999982</v>
      </c>
      <c r="H1137" s="2">
        <f t="shared" si="135"/>
        <v>3.6373824999999971</v>
      </c>
      <c r="I1137" s="2">
        <f t="array" ref="I1137">SUMPRODUCT(B1121:B1140, (ROW(B1121:B1140)-ROW(B1121)+1)) / (20*21/2)</f>
        <v>4.9800476190476184</v>
      </c>
      <c r="J1137" s="2">
        <f t="shared" si="138"/>
        <v>4.9202317979082517</v>
      </c>
      <c r="K1137" s="2">
        <f t="shared" si="132"/>
        <v>4.2564519358099231</v>
      </c>
    </row>
    <row r="1138" spans="1:11" ht="13.5" x14ac:dyDescent="0.25">
      <c r="A1138" s="4">
        <v>43665</v>
      </c>
      <c r="B1138" s="2">
        <v>4.4800000000000004</v>
      </c>
      <c r="C1138" s="2">
        <f t="shared" si="133"/>
        <v>-0.26999999999999957</v>
      </c>
      <c r="D1138" s="2">
        <f t="shared" si="134"/>
        <v>5.0140000000000002</v>
      </c>
      <c r="E1138" s="2">
        <f t="shared" si="136"/>
        <v>5.33</v>
      </c>
      <c r="F1138" s="2">
        <f t="shared" si="137"/>
        <v>4.974000000000002</v>
      </c>
      <c r="G1138" s="2">
        <f t="shared" ref="G1138:G1201" si="139">AVERAGE(B1089:B1138)</f>
        <v>3.918959999999998</v>
      </c>
      <c r="H1138" s="2">
        <f t="shared" si="135"/>
        <v>3.639892499999998</v>
      </c>
      <c r="I1138" s="2">
        <f t="array" ref="I1138">SUMPRODUCT(B1122:B1141, (ROW(B1122:B1141)-ROW(B1122)+1)) / (20*21/2)</f>
        <v>4.9148095238095237</v>
      </c>
      <c r="J1138" s="2">
        <f t="shared" si="138"/>
        <v>4.8783049600122279</v>
      </c>
      <c r="K1138" s="2">
        <f t="shared" si="132"/>
        <v>4.2652185265624754</v>
      </c>
    </row>
    <row r="1139" spans="1:11" ht="13.5" x14ac:dyDescent="0.25">
      <c r="A1139" s="4">
        <v>43668</v>
      </c>
      <c r="B1139" s="2">
        <v>4.21</v>
      </c>
      <c r="C1139" s="2">
        <f t="shared" si="133"/>
        <v>-0.27000000000000046</v>
      </c>
      <c r="D1139" s="2">
        <f t="shared" si="134"/>
        <v>4.7560000000000002</v>
      </c>
      <c r="E1139" s="2">
        <f t="shared" si="136"/>
        <v>5.2029999999999994</v>
      </c>
      <c r="F1139" s="2">
        <f t="shared" si="137"/>
        <v>4.9750000000000005</v>
      </c>
      <c r="G1139" s="2">
        <f t="shared" si="139"/>
        <v>3.9469999999999983</v>
      </c>
      <c r="H1139" s="2">
        <f t="shared" si="135"/>
        <v>3.6407109999999983</v>
      </c>
      <c r="I1139" s="2">
        <f t="array" ref="I1139">SUMPRODUCT(B1123:B1142, (ROW(B1123:B1142)-ROW(B1123)+1)) / (20*21/2)</f>
        <v>4.852095238095238</v>
      </c>
      <c r="J1139" s="2">
        <f t="shared" si="138"/>
        <v>4.8146568685824915</v>
      </c>
      <c r="K1139" s="2">
        <f t="shared" ref="K1139:K1202" si="140">$K$4*B1139+(1-$K$4)*K1138</f>
        <v>4.2630530941482609</v>
      </c>
    </row>
    <row r="1140" spans="1:11" ht="13.5" x14ac:dyDescent="0.25">
      <c r="A1140" s="4">
        <v>43669</v>
      </c>
      <c r="B1140" s="2">
        <v>4.1500000000000004</v>
      </c>
      <c r="C1140" s="2">
        <f t="shared" si="133"/>
        <v>-5.9999999999999609E-2</v>
      </c>
      <c r="D1140" s="2">
        <f t="shared" si="134"/>
        <v>4.5260000000000007</v>
      </c>
      <c r="E1140" s="2">
        <f t="shared" si="136"/>
        <v>5.048</v>
      </c>
      <c r="F1140" s="2">
        <f t="shared" si="137"/>
        <v>4.9650000000000016</v>
      </c>
      <c r="G1140" s="2">
        <f t="shared" si="139"/>
        <v>3.9739999999999984</v>
      </c>
      <c r="H1140" s="2">
        <f t="shared" si="135"/>
        <v>3.6414734999999983</v>
      </c>
      <c r="I1140" s="2">
        <f t="array" ref="I1140">SUMPRODUCT(B1124:B1143, (ROW(B1124:B1143)-ROW(B1124)+1)) / (20*21/2)</f>
        <v>4.7810476190476185</v>
      </c>
      <c r="J1140" s="2">
        <f t="shared" si="138"/>
        <v>4.7513562144317785</v>
      </c>
      <c r="K1140" s="2">
        <f t="shared" si="140"/>
        <v>4.2586196394757803</v>
      </c>
    </row>
    <row r="1141" spans="1:11" ht="13.5" x14ac:dyDescent="0.25">
      <c r="A1141" s="4">
        <v>43670</v>
      </c>
      <c r="B1141" s="2">
        <v>4.28</v>
      </c>
      <c r="C1141" s="2">
        <f t="shared" si="133"/>
        <v>0.12999999999999989</v>
      </c>
      <c r="D1141" s="2">
        <f t="shared" si="134"/>
        <v>4.3740000000000006</v>
      </c>
      <c r="E1141" s="2">
        <f t="shared" si="136"/>
        <v>4.9060000000000006</v>
      </c>
      <c r="F1141" s="2">
        <f t="shared" si="137"/>
        <v>4.948500000000001</v>
      </c>
      <c r="G1141" s="2">
        <f t="shared" si="139"/>
        <v>4.0035999999999987</v>
      </c>
      <c r="H1141" s="2">
        <f t="shared" si="135"/>
        <v>3.642885999999999</v>
      </c>
      <c r="I1141" s="2">
        <f t="array" ref="I1141">SUMPRODUCT(B1125:B1144, (ROW(B1125:B1144)-ROW(B1125)+1)) / (20*21/2)</f>
        <v>4.7118095238095234</v>
      </c>
      <c r="J1141" s="2">
        <f t="shared" si="138"/>
        <v>4.7064651463906566</v>
      </c>
      <c r="K1141" s="2">
        <f t="shared" si="140"/>
        <v>4.2594580849865338</v>
      </c>
    </row>
    <row r="1142" spans="1:11" ht="13.5" x14ac:dyDescent="0.25">
      <c r="A1142" s="4">
        <v>43672</v>
      </c>
      <c r="B1142" s="2">
        <v>4.29</v>
      </c>
      <c r="C1142" s="2">
        <f t="shared" si="133"/>
        <v>9.9999999999997868E-3</v>
      </c>
      <c r="D1142" s="2">
        <f t="shared" si="134"/>
        <v>4.282</v>
      </c>
      <c r="E1142" s="2">
        <f t="shared" si="136"/>
        <v>4.7649999999999997</v>
      </c>
      <c r="F1142" s="2">
        <f t="shared" si="137"/>
        <v>4.9460000000000015</v>
      </c>
      <c r="G1142" s="2">
        <f t="shared" si="139"/>
        <v>4.0333999999999985</v>
      </c>
      <c r="H1142" s="2">
        <f t="shared" si="135"/>
        <v>3.6443484999999991</v>
      </c>
      <c r="I1142" s="2">
        <f t="array" ref="I1142">SUMPRODUCT(B1126:B1145, (ROW(B1126:B1145)-ROW(B1126)+1)) / (20*21/2)</f>
        <v>4.652571428571429</v>
      </c>
      <c r="J1142" s="2">
        <f t="shared" si="138"/>
        <v>4.6668017991153556</v>
      </c>
      <c r="K1142" s="2">
        <f t="shared" si="140"/>
        <v>4.2606558071439249</v>
      </c>
    </row>
    <row r="1143" spans="1:11" ht="13.5" x14ac:dyDescent="0.25">
      <c r="A1143" s="4">
        <v>43675</v>
      </c>
      <c r="B1143" s="2">
        <v>4.2</v>
      </c>
      <c r="C1143" s="2">
        <f t="shared" si="133"/>
        <v>-8.9999999999999858E-2</v>
      </c>
      <c r="D1143" s="2">
        <f t="shared" si="134"/>
        <v>4.226</v>
      </c>
      <c r="E1143" s="2">
        <f t="shared" si="136"/>
        <v>4.62</v>
      </c>
      <c r="F1143" s="2">
        <f t="shared" si="137"/>
        <v>4.9270000000000014</v>
      </c>
      <c r="G1143" s="2">
        <f t="shared" si="139"/>
        <v>4.0597999999999983</v>
      </c>
      <c r="H1143" s="2">
        <f t="shared" si="135"/>
        <v>3.6454094999999995</v>
      </c>
      <c r="I1143" s="2">
        <f t="array" ref="I1143">SUMPRODUCT(B1127:B1146, (ROW(B1127:B1146)-ROW(B1127)+1)) / (20*21/2)</f>
        <v>4.5920952380952373</v>
      </c>
      <c r="J1143" s="2">
        <f t="shared" si="138"/>
        <v>4.6223444849138939</v>
      </c>
      <c r="K1143" s="2">
        <f t="shared" si="140"/>
        <v>4.2582771480402419</v>
      </c>
    </row>
    <row r="1144" spans="1:11" ht="13.5" x14ac:dyDescent="0.25">
      <c r="A1144" s="4">
        <v>43676</v>
      </c>
      <c r="B1144" s="2">
        <v>4.2</v>
      </c>
      <c r="C1144" s="2">
        <f t="shared" si="133"/>
        <v>0</v>
      </c>
      <c r="D1144" s="2">
        <f t="shared" si="134"/>
        <v>4.2239999999999993</v>
      </c>
      <c r="E1144" s="2">
        <f t="shared" si="136"/>
        <v>4.49</v>
      </c>
      <c r="F1144" s="2">
        <f t="shared" si="137"/>
        <v>4.9120000000000008</v>
      </c>
      <c r="G1144" s="2">
        <f t="shared" si="139"/>
        <v>4.0861999999999981</v>
      </c>
      <c r="H1144" s="2">
        <f t="shared" si="135"/>
        <v>3.6464219999999998</v>
      </c>
      <c r="I1144" s="2">
        <f t="array" ref="I1144">SUMPRODUCT(B1128:B1147, (ROW(B1128:B1147)-ROW(B1128)+1)) / (20*21/2)</f>
        <v>4.5331904761904767</v>
      </c>
      <c r="J1144" s="2">
        <f t="shared" si="138"/>
        <v>4.5821212006363803</v>
      </c>
      <c r="K1144" s="2">
        <f t="shared" si="140"/>
        <v>4.255991769685723</v>
      </c>
    </row>
    <row r="1145" spans="1:11" ht="13.5" x14ac:dyDescent="0.25">
      <c r="A1145" s="4">
        <v>43677</v>
      </c>
      <c r="B1145" s="2">
        <v>4.29</v>
      </c>
      <c r="C1145" s="2">
        <f t="shared" si="133"/>
        <v>8.9999999999999858E-2</v>
      </c>
      <c r="D1145" s="2">
        <f t="shared" si="134"/>
        <v>4.2519999999999998</v>
      </c>
      <c r="E1145" s="2">
        <f t="shared" si="136"/>
        <v>4.3890000000000011</v>
      </c>
      <c r="F1145" s="2">
        <f t="shared" si="137"/>
        <v>4.8950000000000014</v>
      </c>
      <c r="G1145" s="2">
        <f t="shared" si="139"/>
        <v>4.1159999999999988</v>
      </c>
      <c r="H1145" s="2">
        <f t="shared" si="135"/>
        <v>3.6478845</v>
      </c>
      <c r="I1145" s="2">
        <f t="array" ref="I1145">SUMPRODUCT(B1129:B1148, (ROW(B1129:B1148)-ROW(B1129)+1)) / (20*21/2)</f>
        <v>4.498904761904762</v>
      </c>
      <c r="J1145" s="2">
        <f t="shared" si="138"/>
        <v>4.5543001339091056</v>
      </c>
      <c r="K1145" s="2">
        <f t="shared" si="140"/>
        <v>4.2573254257764788</v>
      </c>
    </row>
    <row r="1146" spans="1:11" ht="13.5" x14ac:dyDescent="0.25">
      <c r="A1146" s="4">
        <v>43678</v>
      </c>
      <c r="B1146" s="2">
        <v>4.26</v>
      </c>
      <c r="C1146" s="2">
        <f t="shared" si="133"/>
        <v>-3.0000000000000249E-2</v>
      </c>
      <c r="D1146" s="2">
        <f t="shared" si="134"/>
        <v>4.2480000000000002</v>
      </c>
      <c r="E1146" s="2">
        <f t="shared" si="136"/>
        <v>4.3109999999999999</v>
      </c>
      <c r="F1146" s="2">
        <f t="shared" si="137"/>
        <v>4.8685000000000009</v>
      </c>
      <c r="G1146" s="2">
        <f t="shared" si="139"/>
        <v>4.1455999999999982</v>
      </c>
      <c r="H1146" s="2">
        <f t="shared" si="135"/>
        <v>3.6491970000000009</v>
      </c>
      <c r="I1146" s="2">
        <f t="array" ref="I1146">SUMPRODUCT(B1130:B1149, (ROW(B1130:B1149)-ROW(B1130)+1)) / (20*21/2)</f>
        <v>4.4936666666666669</v>
      </c>
      <c r="J1146" s="2">
        <f t="shared" si="138"/>
        <v>4.5262715497272863</v>
      </c>
      <c r="K1146" s="2">
        <f t="shared" si="140"/>
        <v>4.2574303110401459</v>
      </c>
    </row>
    <row r="1147" spans="1:11" ht="13.5" x14ac:dyDescent="0.25">
      <c r="A1147" s="4">
        <v>43679</v>
      </c>
      <c r="B1147" s="2">
        <v>4.25</v>
      </c>
      <c r="C1147" s="2">
        <f t="shared" si="133"/>
        <v>-9.9999999999997868E-3</v>
      </c>
      <c r="D1147" s="2">
        <f t="shared" si="134"/>
        <v>4.24</v>
      </c>
      <c r="E1147" s="2">
        <f t="shared" si="136"/>
        <v>4.2610000000000001</v>
      </c>
      <c r="F1147" s="2">
        <f t="shared" si="137"/>
        <v>4.830000000000001</v>
      </c>
      <c r="G1147" s="2">
        <f t="shared" si="139"/>
        <v>4.1745999999999981</v>
      </c>
      <c r="H1147" s="2">
        <f t="shared" si="135"/>
        <v>3.6505080000000008</v>
      </c>
      <c r="I1147" s="2">
        <f t="array" ref="I1147">SUMPRODUCT(B1131:B1150, (ROW(B1131:B1150)-ROW(B1131)+1)) / (20*21/2)</f>
        <v>4.5138571428571428</v>
      </c>
      <c r="J1147" s="2">
        <f t="shared" si="138"/>
        <v>4.4999599735627829</v>
      </c>
      <c r="K1147" s="2">
        <f t="shared" si="140"/>
        <v>4.2571389262934742</v>
      </c>
    </row>
    <row r="1148" spans="1:11" ht="13.5" x14ac:dyDescent="0.25">
      <c r="A1148" s="4">
        <v>43682</v>
      </c>
      <c r="B1148" s="2">
        <v>4.47</v>
      </c>
      <c r="C1148" s="2">
        <f t="shared" si="133"/>
        <v>0.21999999999999975</v>
      </c>
      <c r="D1148" s="2">
        <f t="shared" si="134"/>
        <v>4.2939999999999996</v>
      </c>
      <c r="E1148" s="2">
        <f t="shared" si="136"/>
        <v>4.26</v>
      </c>
      <c r="F1148" s="2">
        <f t="shared" si="137"/>
        <v>4.7950000000000008</v>
      </c>
      <c r="G1148" s="2">
        <f t="shared" si="139"/>
        <v>4.2063999999999986</v>
      </c>
      <c r="H1148" s="2">
        <f t="shared" si="135"/>
        <v>3.6529680000000013</v>
      </c>
      <c r="I1148" s="2">
        <f t="array" ref="I1148">SUMPRODUCT(B1132:B1151, (ROW(B1132:B1151)-ROW(B1132)+1)) / (20*21/2)</f>
        <v>4.5194285714285725</v>
      </c>
      <c r="J1148" s="2">
        <f t="shared" si="138"/>
        <v>4.497106642747279</v>
      </c>
      <c r="K1148" s="2">
        <f t="shared" si="140"/>
        <v>4.2654864193800055</v>
      </c>
    </row>
    <row r="1149" spans="1:11" ht="13.5" x14ac:dyDescent="0.25">
      <c r="A1149" s="4">
        <v>43683</v>
      </c>
      <c r="B1149" s="2">
        <v>4.74</v>
      </c>
      <c r="C1149" s="2">
        <f t="shared" si="133"/>
        <v>0.27000000000000046</v>
      </c>
      <c r="D1149" s="2">
        <f t="shared" si="134"/>
        <v>4.4019999999999992</v>
      </c>
      <c r="E1149" s="2">
        <f t="shared" si="136"/>
        <v>4.3129999999999997</v>
      </c>
      <c r="F1149" s="2">
        <f t="shared" si="137"/>
        <v>4.7580000000000009</v>
      </c>
      <c r="G1149" s="2">
        <f t="shared" si="139"/>
        <v>4.2435999999999989</v>
      </c>
      <c r="H1149" s="2">
        <f t="shared" si="135"/>
        <v>3.6569245000000019</v>
      </c>
      <c r="I1149" s="2">
        <f t="array" ref="I1149">SUMPRODUCT(B1133:B1152, (ROW(B1133:B1152)-ROW(B1133)+1)) / (20*21/2)</f>
        <v>4.5160476190476189</v>
      </c>
      <c r="J1149" s="2">
        <f t="shared" si="138"/>
        <v>4.5202393434380141</v>
      </c>
      <c r="K1149" s="2">
        <f t="shared" si="140"/>
        <v>4.284094795090593</v>
      </c>
    </row>
    <row r="1150" spans="1:11" ht="13.5" x14ac:dyDescent="0.25">
      <c r="A1150" s="4">
        <v>43684</v>
      </c>
      <c r="B1150" s="2">
        <v>4.97</v>
      </c>
      <c r="C1150" s="2">
        <f t="shared" si="133"/>
        <v>0.22999999999999954</v>
      </c>
      <c r="D1150" s="2">
        <f t="shared" si="134"/>
        <v>4.5379999999999994</v>
      </c>
      <c r="E1150" s="2">
        <f t="shared" si="136"/>
        <v>4.3949999999999996</v>
      </c>
      <c r="F1150" s="2">
        <f t="shared" si="137"/>
        <v>4.7215000000000007</v>
      </c>
      <c r="G1150" s="2">
        <f t="shared" si="139"/>
        <v>4.286999999999999</v>
      </c>
      <c r="H1150" s="2">
        <f t="shared" si="135"/>
        <v>3.662323000000002</v>
      </c>
      <c r="I1150" s="2">
        <f t="array" ref="I1150">SUMPRODUCT(B1134:B1153, (ROW(B1134:B1153)-ROW(B1134)+1)) / (20*21/2)</f>
        <v>4.5234285714285711</v>
      </c>
      <c r="J1150" s="2">
        <f t="shared" si="138"/>
        <v>4.5630736916820132</v>
      </c>
      <c r="K1150" s="2">
        <f t="shared" si="140"/>
        <v>4.3109930384203743</v>
      </c>
    </row>
    <row r="1151" spans="1:11" ht="13.5" x14ac:dyDescent="0.25">
      <c r="A1151" s="4">
        <v>43685</v>
      </c>
      <c r="B1151" s="2">
        <v>4.78</v>
      </c>
      <c r="C1151" s="2">
        <f t="shared" si="133"/>
        <v>-0.1899999999999995</v>
      </c>
      <c r="D1151" s="2">
        <f t="shared" si="134"/>
        <v>4.6420000000000003</v>
      </c>
      <c r="E1151" s="2">
        <f t="shared" si="136"/>
        <v>4.4450000000000003</v>
      </c>
      <c r="F1151" s="2">
        <f t="shared" si="137"/>
        <v>4.6755000000000004</v>
      </c>
      <c r="G1151" s="2">
        <f t="shared" si="139"/>
        <v>4.3255999999999997</v>
      </c>
      <c r="H1151" s="2">
        <f t="shared" si="135"/>
        <v>3.6669665000000013</v>
      </c>
      <c r="I1151" s="2">
        <f t="array" ref="I1151">SUMPRODUCT(B1135:B1154, (ROW(B1135:B1154)-ROW(B1135)+1)) / (20*21/2)</f>
        <v>4.5334285714285709</v>
      </c>
      <c r="J1151" s="2">
        <f t="shared" si="138"/>
        <v>4.5837333400932501</v>
      </c>
      <c r="K1151" s="2">
        <f t="shared" si="140"/>
        <v>4.329385468286242</v>
      </c>
    </row>
    <row r="1152" spans="1:11" ht="13.5" x14ac:dyDescent="0.25">
      <c r="A1152" s="4">
        <v>43686</v>
      </c>
      <c r="B1152" s="2">
        <v>4.6399999999999997</v>
      </c>
      <c r="C1152" s="2">
        <f t="shared" si="133"/>
        <v>-0.14000000000000057</v>
      </c>
      <c r="D1152" s="2">
        <f t="shared" si="134"/>
        <v>4.7200000000000006</v>
      </c>
      <c r="E1152" s="2">
        <f t="shared" si="136"/>
        <v>4.4800000000000004</v>
      </c>
      <c r="F1152" s="2">
        <f t="shared" si="137"/>
        <v>4.6225000000000005</v>
      </c>
      <c r="G1152" s="2">
        <f t="shared" si="139"/>
        <v>4.3613999999999997</v>
      </c>
      <c r="H1152" s="2">
        <f t="shared" si="135"/>
        <v>3.6710075000000018</v>
      </c>
      <c r="I1152" s="2">
        <f t="array" ref="I1152">SUMPRODUCT(B1136:B1155, (ROW(B1136:B1155)-ROW(B1136)+1)) / (20*21/2)</f>
        <v>4.5406666666666666</v>
      </c>
      <c r="J1152" s="2">
        <f t="shared" si="138"/>
        <v>4.5890920696081787</v>
      </c>
      <c r="K1152" s="2">
        <f t="shared" si="140"/>
        <v>4.3415664303142325</v>
      </c>
    </row>
    <row r="1153" spans="1:11" ht="13.5" x14ac:dyDescent="0.25">
      <c r="A1153" s="4">
        <v>43691</v>
      </c>
      <c r="B1153" s="2">
        <v>4.7</v>
      </c>
      <c r="C1153" s="2">
        <f t="shared" si="133"/>
        <v>6.0000000000000497E-2</v>
      </c>
      <c r="D1153" s="2">
        <f t="shared" si="134"/>
        <v>4.766</v>
      </c>
      <c r="E1153" s="2">
        <f t="shared" si="136"/>
        <v>4.53</v>
      </c>
      <c r="F1153" s="2">
        <f t="shared" si="137"/>
        <v>4.5750000000000002</v>
      </c>
      <c r="G1153" s="2">
        <f t="shared" si="139"/>
        <v>4.3993999999999991</v>
      </c>
      <c r="H1153" s="2">
        <f t="shared" si="135"/>
        <v>3.675495000000002</v>
      </c>
      <c r="I1153" s="2">
        <f t="array" ref="I1153">SUMPRODUCT(B1137:B1156, (ROW(B1137:B1156)-ROW(B1137)+1)) / (20*21/2)</f>
        <v>4.5426190476190476</v>
      </c>
      <c r="J1153" s="2">
        <f t="shared" si="138"/>
        <v>4.5996547296454953</v>
      </c>
      <c r="K1153" s="2">
        <f t="shared" si="140"/>
        <v>4.3556226487332825</v>
      </c>
    </row>
    <row r="1154" spans="1:11" ht="13.5" x14ac:dyDescent="0.25">
      <c r="A1154" s="4">
        <v>43692</v>
      </c>
      <c r="B1154" s="2">
        <v>4.68</v>
      </c>
      <c r="C1154" s="2">
        <f t="shared" si="133"/>
        <v>-2.0000000000000462E-2</v>
      </c>
      <c r="D1154" s="2">
        <f t="shared" si="134"/>
        <v>4.7539999999999996</v>
      </c>
      <c r="E1154" s="2">
        <f t="shared" si="136"/>
        <v>4.5780000000000003</v>
      </c>
      <c r="F1154" s="2">
        <f t="shared" si="137"/>
        <v>4.5340000000000007</v>
      </c>
      <c r="G1154" s="2">
        <f t="shared" si="139"/>
        <v>4.4371999999999989</v>
      </c>
      <c r="H1154" s="2">
        <f t="shared" si="135"/>
        <v>3.6799800000000022</v>
      </c>
      <c r="I1154" s="2">
        <f t="array" ref="I1154">SUMPRODUCT(B1138:B1157, (ROW(B1138:B1157)-ROW(B1138)+1)) / (20*21/2)</f>
        <v>4.5356190476190479</v>
      </c>
      <c r="J1154" s="2">
        <f t="shared" si="138"/>
        <v>4.607306660155448</v>
      </c>
      <c r="K1154" s="2">
        <f t="shared" si="140"/>
        <v>4.368343329175115</v>
      </c>
    </row>
    <row r="1155" spans="1:11" ht="13.5" x14ac:dyDescent="0.25">
      <c r="A1155" s="4">
        <v>43693</v>
      </c>
      <c r="B1155" s="2">
        <v>4.6100000000000003</v>
      </c>
      <c r="C1155" s="2">
        <f t="shared" si="133"/>
        <v>-6.9999999999999396E-2</v>
      </c>
      <c r="D1155" s="2">
        <f t="shared" si="134"/>
        <v>4.6820000000000004</v>
      </c>
      <c r="E1155" s="2">
        <f t="shared" si="136"/>
        <v>4.6100000000000003</v>
      </c>
      <c r="F1155" s="2">
        <f t="shared" si="137"/>
        <v>4.4995000000000012</v>
      </c>
      <c r="G1155" s="2">
        <f t="shared" si="139"/>
        <v>4.4719999999999995</v>
      </c>
      <c r="H1155" s="2">
        <f t="shared" si="135"/>
        <v>3.6841150000000029</v>
      </c>
      <c r="I1155" s="2">
        <f t="array" ref="I1155">SUMPRODUCT(B1139:B1158, (ROW(B1139:B1158)-ROW(B1139)+1)) / (20*21/2)</f>
        <v>4.5407619047619043</v>
      </c>
      <c r="J1155" s="2">
        <f t="shared" si="138"/>
        <v>4.6075631687120717</v>
      </c>
      <c r="K1155" s="2">
        <f t="shared" si="140"/>
        <v>4.3778200613643259</v>
      </c>
    </row>
    <row r="1156" spans="1:11" ht="13.5" x14ac:dyDescent="0.25">
      <c r="A1156" s="4">
        <v>43696</v>
      </c>
      <c r="B1156" s="2">
        <v>4.5199999999999996</v>
      </c>
      <c r="C1156" s="2">
        <f t="shared" ref="C1156:C1219" si="141">B1156-B1155</f>
        <v>-9.0000000000000746E-2</v>
      </c>
      <c r="D1156" s="2">
        <f t="shared" si="134"/>
        <v>4.63</v>
      </c>
      <c r="E1156" s="2">
        <f t="shared" si="136"/>
        <v>4.6360000000000001</v>
      </c>
      <c r="F1156" s="2">
        <f t="shared" si="137"/>
        <v>4.4734999999999996</v>
      </c>
      <c r="G1156" s="2">
        <f t="shared" si="139"/>
        <v>4.5037999999999991</v>
      </c>
      <c r="H1156" s="2">
        <f t="shared" si="135"/>
        <v>3.6879460000000028</v>
      </c>
      <c r="I1156" s="2">
        <f t="array" ref="I1156">SUMPRODUCT(B1140:B1159, (ROW(B1140:B1159)-ROW(B1140)+1)) / (20*21/2)</f>
        <v>4.5705238095238094</v>
      </c>
      <c r="J1156" s="2">
        <f t="shared" si="138"/>
        <v>4.5992238193109216</v>
      </c>
      <c r="K1156" s="2">
        <f t="shared" si="140"/>
        <v>4.3833957452323915</v>
      </c>
    </row>
    <row r="1157" spans="1:11" ht="13.5" x14ac:dyDescent="0.25">
      <c r="A1157" s="4">
        <v>43697</v>
      </c>
      <c r="B1157" s="2">
        <v>4.4000000000000004</v>
      </c>
      <c r="C1157" s="2">
        <f t="shared" si="141"/>
        <v>-0.11999999999999922</v>
      </c>
      <c r="D1157" s="2">
        <f t="shared" si="134"/>
        <v>4.581999999999999</v>
      </c>
      <c r="E1157" s="2">
        <f t="shared" si="136"/>
        <v>4.6509999999999998</v>
      </c>
      <c r="F1157" s="2">
        <f t="shared" si="137"/>
        <v>4.4560000000000004</v>
      </c>
      <c r="G1157" s="2">
        <f t="shared" si="139"/>
        <v>4.5309999999999997</v>
      </c>
      <c r="H1157" s="2">
        <f t="shared" si="135"/>
        <v>3.691226000000003</v>
      </c>
      <c r="I1157" s="2">
        <f t="array" ref="I1157">SUMPRODUCT(B1141:B1160, (ROW(B1141:B1160)-ROW(B1141)+1)) / (20*21/2)</f>
        <v>4.6119047619047615</v>
      </c>
      <c r="J1157" s="2">
        <f t="shared" si="138"/>
        <v>4.5802501222336911</v>
      </c>
      <c r="K1157" s="2">
        <f t="shared" si="140"/>
        <v>4.3840468924781808</v>
      </c>
    </row>
    <row r="1158" spans="1:11" ht="13.5" x14ac:dyDescent="0.25">
      <c r="A1158" s="4">
        <v>43698</v>
      </c>
      <c r="B1158" s="2">
        <v>4.51</v>
      </c>
      <c r="C1158" s="2">
        <f t="shared" si="141"/>
        <v>0.10999999999999943</v>
      </c>
      <c r="D1158" s="2">
        <f t="shared" ref="D1158:D1221" si="142">AVERAGE(B1154:B1158)</f>
        <v>4.5439999999999996</v>
      </c>
      <c r="E1158" s="2">
        <f t="shared" si="136"/>
        <v>4.6549999999999994</v>
      </c>
      <c r="F1158" s="2">
        <f t="shared" si="137"/>
        <v>4.4574999999999996</v>
      </c>
      <c r="G1158" s="2">
        <f t="shared" si="139"/>
        <v>4.5567999999999991</v>
      </c>
      <c r="H1158" s="2">
        <f t="shared" si="135"/>
        <v>3.6955920000000031</v>
      </c>
      <c r="I1158" s="2">
        <f t="array" ref="I1158">SUMPRODUCT(B1142:B1161, (ROW(B1142:B1161)-ROW(B1142)+1)) / (20*21/2)</f>
        <v>4.6496190476190469</v>
      </c>
      <c r="J1158" s="2">
        <f t="shared" si="138"/>
        <v>4.5735596344019109</v>
      </c>
      <c r="K1158" s="2">
        <f t="shared" si="140"/>
        <v>4.3889862300280562</v>
      </c>
    </row>
    <row r="1159" spans="1:11" ht="13.5" x14ac:dyDescent="0.25">
      <c r="A1159" s="4">
        <v>43699</v>
      </c>
      <c r="B1159" s="2">
        <v>4.7699999999999996</v>
      </c>
      <c r="C1159" s="2">
        <f t="shared" si="141"/>
        <v>0.25999999999999979</v>
      </c>
      <c r="D1159" s="2">
        <f t="shared" si="142"/>
        <v>4.5619999999999994</v>
      </c>
      <c r="E1159" s="2">
        <f t="shared" si="136"/>
        <v>4.6579999999999995</v>
      </c>
      <c r="F1159" s="2">
        <f t="shared" si="137"/>
        <v>4.4855</v>
      </c>
      <c r="G1159" s="2">
        <f t="shared" si="139"/>
        <v>4.5839999999999996</v>
      </c>
      <c r="H1159" s="2">
        <f t="shared" si="135"/>
        <v>3.7015020000000032</v>
      </c>
      <c r="I1159" s="2">
        <f t="array" ref="I1159">SUMPRODUCT(B1143:B1162, (ROW(B1143:B1162)-ROW(B1143)+1)) / (20*21/2)</f>
        <v>4.6823809523809521</v>
      </c>
      <c r="J1159" s="2">
        <f t="shared" si="138"/>
        <v>4.5922682406493482</v>
      </c>
      <c r="K1159" s="2">
        <f t="shared" si="140"/>
        <v>4.4039279464975447</v>
      </c>
    </row>
    <row r="1160" spans="1:11" ht="13.5" x14ac:dyDescent="0.25">
      <c r="A1160" s="4">
        <v>43700</v>
      </c>
      <c r="B1160" s="2">
        <v>4.92</v>
      </c>
      <c r="C1160" s="2">
        <f t="shared" si="141"/>
        <v>0.15000000000000036</v>
      </c>
      <c r="D1160" s="2">
        <f t="shared" si="142"/>
        <v>4.6239999999999997</v>
      </c>
      <c r="E1160" s="2">
        <f t="shared" si="136"/>
        <v>4.6530000000000005</v>
      </c>
      <c r="F1160" s="2">
        <f t="shared" si="137"/>
        <v>4.524</v>
      </c>
      <c r="G1160" s="2">
        <f t="shared" si="139"/>
        <v>4.6101999999999999</v>
      </c>
      <c r="H1160" s="2">
        <f t="shared" si="135"/>
        <v>3.7080645000000034</v>
      </c>
      <c r="I1160" s="2">
        <f t="array" ref="I1160">SUMPRODUCT(B1144:B1163, (ROW(B1144:B1163)-ROW(B1144)+1)) / (20*21/2)</f>
        <v>4.7170000000000005</v>
      </c>
      <c r="J1160" s="2">
        <f t="shared" si="138"/>
        <v>4.6234807891589345</v>
      </c>
      <c r="K1160" s="2">
        <f t="shared" si="140"/>
        <v>4.4241660662427398</v>
      </c>
    </row>
    <row r="1161" spans="1:11" ht="13.5" x14ac:dyDescent="0.25">
      <c r="A1161" s="4">
        <v>43703</v>
      </c>
      <c r="B1161" s="2">
        <v>4.92</v>
      </c>
      <c r="C1161" s="2">
        <f t="shared" si="141"/>
        <v>0</v>
      </c>
      <c r="D1161" s="2">
        <f t="shared" si="142"/>
        <v>4.7040000000000006</v>
      </c>
      <c r="E1161" s="2">
        <f t="shared" si="136"/>
        <v>4.6669999999999998</v>
      </c>
      <c r="F1161" s="2">
        <f t="shared" si="137"/>
        <v>4.5560000000000009</v>
      </c>
      <c r="G1161" s="2">
        <f t="shared" si="139"/>
        <v>4.6322000000000001</v>
      </c>
      <c r="H1161" s="2">
        <f t="shared" si="135"/>
        <v>3.7146755000000029</v>
      </c>
      <c r="I1161" s="2">
        <f t="array" ref="I1161">SUMPRODUCT(B1145:B1164, (ROW(B1145:B1164)-ROW(B1145)+1)) / (20*21/2)</f>
        <v>4.7347142857142854</v>
      </c>
      <c r="J1161" s="2">
        <f t="shared" si="138"/>
        <v>4.6517207140009411</v>
      </c>
      <c r="K1161" s="2">
        <f t="shared" si="140"/>
        <v>4.4436105342332208</v>
      </c>
    </row>
    <row r="1162" spans="1:11" ht="13.5" x14ac:dyDescent="0.25">
      <c r="A1162" s="4">
        <v>43704</v>
      </c>
      <c r="B1162" s="2">
        <v>4.9000000000000004</v>
      </c>
      <c r="C1162" s="2">
        <f t="shared" si="141"/>
        <v>-1.9999999999999574E-2</v>
      </c>
      <c r="D1162" s="2">
        <f t="shared" si="142"/>
        <v>4.8039999999999994</v>
      </c>
      <c r="E1162" s="2">
        <f t="shared" si="136"/>
        <v>4.6929999999999996</v>
      </c>
      <c r="F1162" s="2">
        <f t="shared" si="137"/>
        <v>4.5865000000000009</v>
      </c>
      <c r="G1162" s="2">
        <f t="shared" si="139"/>
        <v>4.6491999999999996</v>
      </c>
      <c r="H1162" s="2">
        <f t="shared" ref="H1162:H1225" si="143">AVERAGE(B963:B1162)</f>
        <v>3.7211380000000029</v>
      </c>
      <c r="I1162" s="2">
        <f t="array" ref="I1162">SUMPRODUCT(B1146:B1165, (ROW(B1146:B1165)-ROW(B1146)+1)) / (20*21/2)</f>
        <v>4.7580952380952386</v>
      </c>
      <c r="J1162" s="2">
        <f t="shared" si="138"/>
        <v>4.6753663602865663</v>
      </c>
      <c r="K1162" s="2">
        <f t="shared" si="140"/>
        <v>4.4615081603417224</v>
      </c>
    </row>
    <row r="1163" spans="1:11" ht="13.5" x14ac:dyDescent="0.25">
      <c r="A1163" s="4">
        <v>43705</v>
      </c>
      <c r="B1163" s="2">
        <v>4.95</v>
      </c>
      <c r="C1163" s="2">
        <f t="shared" si="141"/>
        <v>4.9999999999999822E-2</v>
      </c>
      <c r="D1163" s="2">
        <f t="shared" si="142"/>
        <v>4.8919999999999995</v>
      </c>
      <c r="E1163" s="2">
        <f t="shared" si="136"/>
        <v>4.718</v>
      </c>
      <c r="F1163" s="2">
        <f t="shared" si="137"/>
        <v>4.6240000000000006</v>
      </c>
      <c r="G1163" s="2">
        <f t="shared" si="139"/>
        <v>4.6681999999999997</v>
      </c>
      <c r="H1163" s="2">
        <f t="shared" si="143"/>
        <v>3.7278505000000037</v>
      </c>
      <c r="I1163" s="2">
        <f t="array" ref="I1163">SUMPRODUCT(B1147:B1166, (ROW(B1147:B1166)-ROW(B1147)+1)) / (20*21/2)</f>
        <v>4.7652380952380957</v>
      </c>
      <c r="J1163" s="2">
        <f t="shared" si="138"/>
        <v>4.7015219450211791</v>
      </c>
      <c r="K1163" s="2">
        <f t="shared" si="140"/>
        <v>4.4806647030734199</v>
      </c>
    </row>
    <row r="1164" spans="1:11" ht="13.5" x14ac:dyDescent="0.25">
      <c r="A1164" s="4">
        <v>43706</v>
      </c>
      <c r="B1164" s="2">
        <v>4.8099999999999996</v>
      </c>
      <c r="C1164" s="2">
        <f t="shared" si="141"/>
        <v>-0.14000000000000057</v>
      </c>
      <c r="D1164" s="2">
        <f t="shared" si="142"/>
        <v>4.9000000000000004</v>
      </c>
      <c r="E1164" s="2">
        <f t="shared" ref="E1164:E1227" si="144">AVERAGE(B1155:B1164)</f>
        <v>4.7309999999999999</v>
      </c>
      <c r="F1164" s="2">
        <f t="shared" si="137"/>
        <v>4.6545000000000005</v>
      </c>
      <c r="G1164" s="2">
        <f t="shared" si="139"/>
        <v>4.6855999999999991</v>
      </c>
      <c r="H1164" s="2">
        <f t="shared" si="143"/>
        <v>3.7339605000000029</v>
      </c>
      <c r="I1164" s="2">
        <f t="array" ref="I1164">SUMPRODUCT(B1148:B1167, (ROW(B1148:B1167)-ROW(B1148)+1)) / (20*21/2)</f>
        <v>4.7661904761904763</v>
      </c>
      <c r="J1164" s="2">
        <f t="shared" si="138"/>
        <v>4.711853188352495</v>
      </c>
      <c r="K1164" s="2">
        <f t="shared" si="140"/>
        <v>4.4935798127568152</v>
      </c>
    </row>
    <row r="1165" spans="1:11" ht="13.5" x14ac:dyDescent="0.25">
      <c r="A1165" s="4">
        <v>43707</v>
      </c>
      <c r="B1165" s="2">
        <v>4.9000000000000004</v>
      </c>
      <c r="C1165" s="2">
        <f t="shared" si="141"/>
        <v>9.0000000000000746E-2</v>
      </c>
      <c r="D1165" s="2">
        <f t="shared" si="142"/>
        <v>4.895999999999999</v>
      </c>
      <c r="E1165" s="2">
        <f t="shared" si="144"/>
        <v>4.76</v>
      </c>
      <c r="F1165" s="2">
        <f t="shared" si="137"/>
        <v>4.6850000000000005</v>
      </c>
      <c r="G1165" s="2">
        <f t="shared" si="139"/>
        <v>4.7008000000000001</v>
      </c>
      <c r="H1165" s="2">
        <f t="shared" si="143"/>
        <v>3.7405205000000028</v>
      </c>
      <c r="I1165" s="2">
        <f t="array" ref="I1165">SUMPRODUCT(B1149:B1168, (ROW(B1149:B1168)-ROW(B1149)+1)) / (20*21/2)</f>
        <v>4.7782380952380956</v>
      </c>
      <c r="J1165" s="2">
        <f t="shared" si="138"/>
        <v>4.7297719323189238</v>
      </c>
      <c r="K1165" s="2">
        <f t="shared" si="140"/>
        <v>4.5095178593153715</v>
      </c>
    </row>
    <row r="1166" spans="1:11" ht="13.5" x14ac:dyDescent="0.25">
      <c r="A1166" s="4">
        <v>43710</v>
      </c>
      <c r="B1166" s="2">
        <v>4.76</v>
      </c>
      <c r="C1166" s="2">
        <f t="shared" si="141"/>
        <v>-0.14000000000000057</v>
      </c>
      <c r="D1166" s="2">
        <f t="shared" si="142"/>
        <v>4.8639999999999999</v>
      </c>
      <c r="E1166" s="2">
        <f t="shared" si="144"/>
        <v>4.7840000000000007</v>
      </c>
      <c r="F1166" s="2">
        <f t="shared" si="137"/>
        <v>4.7100000000000009</v>
      </c>
      <c r="G1166" s="2">
        <f t="shared" si="139"/>
        <v>4.7139999999999995</v>
      </c>
      <c r="H1166" s="2">
        <f t="shared" si="143"/>
        <v>3.7463805000000026</v>
      </c>
      <c r="I1166" s="2">
        <f t="array" ref="I1166">SUMPRODUCT(B1150:B1169, (ROW(B1150:B1169)-ROW(B1150)+1)) / (20*21/2)</f>
        <v>4.7884285714285717</v>
      </c>
      <c r="J1166" s="2">
        <f t="shared" si="138"/>
        <v>4.7326507959075972</v>
      </c>
      <c r="K1166" s="2">
        <f t="shared" si="140"/>
        <v>4.5193406883618277</v>
      </c>
    </row>
    <row r="1167" spans="1:11" ht="13.5" x14ac:dyDescent="0.25">
      <c r="A1167" s="4">
        <v>43711</v>
      </c>
      <c r="B1167" s="2">
        <v>4.72</v>
      </c>
      <c r="C1167" s="2">
        <f t="shared" si="141"/>
        <v>-4.0000000000000036E-2</v>
      </c>
      <c r="D1167" s="2">
        <f t="shared" si="142"/>
        <v>4.8280000000000003</v>
      </c>
      <c r="E1167" s="2">
        <f t="shared" si="144"/>
        <v>4.8159999999999989</v>
      </c>
      <c r="F1167" s="2">
        <f t="shared" si="137"/>
        <v>4.7335000000000012</v>
      </c>
      <c r="G1167" s="2">
        <f t="shared" si="139"/>
        <v>4.7270000000000003</v>
      </c>
      <c r="H1167" s="2">
        <f t="shared" si="143"/>
        <v>3.751991500000003</v>
      </c>
      <c r="I1167" s="2">
        <f t="array" ref="I1167">SUMPRODUCT(B1151:B1170, (ROW(B1151:B1170)-ROW(B1151)+1)) / (20*21/2)</f>
        <v>4.7961428571428577</v>
      </c>
      <c r="J1167" s="2">
        <f t="shared" si="138"/>
        <v>4.7314459582021122</v>
      </c>
      <c r="K1167" s="2">
        <f t="shared" si="140"/>
        <v>4.5272096809750897</v>
      </c>
    </row>
    <row r="1168" spans="1:11" ht="13.5" x14ac:dyDescent="0.25">
      <c r="A1168" s="4">
        <v>43712</v>
      </c>
      <c r="B1168" s="2">
        <v>4.8600000000000003</v>
      </c>
      <c r="C1168" s="2">
        <f t="shared" si="141"/>
        <v>0.14000000000000057</v>
      </c>
      <c r="D1168" s="2">
        <f t="shared" si="142"/>
        <v>4.8100000000000005</v>
      </c>
      <c r="E1168" s="2">
        <f t="shared" si="144"/>
        <v>4.8509999999999991</v>
      </c>
      <c r="F1168" s="2">
        <f t="shared" si="137"/>
        <v>4.753000000000001</v>
      </c>
      <c r="G1168" s="2">
        <f t="shared" si="139"/>
        <v>4.7428000000000008</v>
      </c>
      <c r="H1168" s="2">
        <f t="shared" si="143"/>
        <v>3.7584000000000026</v>
      </c>
      <c r="I1168" s="2">
        <f t="array" ref="I1168">SUMPRODUCT(B1152:B1171, (ROW(B1152:B1171)-ROW(B1152)+1)) / (20*21/2)</f>
        <v>4.8101904761904759</v>
      </c>
      <c r="J1168" s="2">
        <f t="shared" si="138"/>
        <v>4.7436892002781015</v>
      </c>
      <c r="K1168" s="2">
        <f t="shared" si="140"/>
        <v>4.5402602817211646</v>
      </c>
    </row>
    <row r="1169" spans="1:11" ht="13.5" x14ac:dyDescent="0.25">
      <c r="A1169" s="4">
        <v>43713</v>
      </c>
      <c r="B1169" s="2">
        <v>4.8600000000000003</v>
      </c>
      <c r="C1169" s="2">
        <f t="shared" si="141"/>
        <v>0</v>
      </c>
      <c r="D1169" s="2">
        <f t="shared" si="142"/>
        <v>4.8199999999999994</v>
      </c>
      <c r="E1169" s="2">
        <f t="shared" si="144"/>
        <v>4.8599999999999994</v>
      </c>
      <c r="F1169" s="2">
        <f t="shared" si="137"/>
        <v>4.7590000000000003</v>
      </c>
      <c r="G1169" s="2">
        <f t="shared" si="139"/>
        <v>4.7562000000000015</v>
      </c>
      <c r="H1169" s="2">
        <f t="shared" si="143"/>
        <v>3.7648085000000031</v>
      </c>
      <c r="I1169" s="2">
        <f t="array" ref="I1169">SUMPRODUCT(B1153:B1172, (ROW(B1153:B1172)-ROW(B1153)+1)) / (20*21/2)</f>
        <v>4.8141428571428575</v>
      </c>
      <c r="J1169" s="2">
        <f t="shared" si="138"/>
        <v>4.7547664192992345</v>
      </c>
      <c r="K1169" s="2">
        <f t="shared" si="140"/>
        <v>4.5527990942026877</v>
      </c>
    </row>
    <row r="1170" spans="1:11" ht="13.5" x14ac:dyDescent="0.25">
      <c r="A1170" s="4">
        <v>43714</v>
      </c>
      <c r="B1170" s="2">
        <v>4.84</v>
      </c>
      <c r="C1170" s="2">
        <f t="shared" si="141"/>
        <v>-2.0000000000000462E-2</v>
      </c>
      <c r="D1170" s="2">
        <f t="shared" si="142"/>
        <v>4.8079999999999998</v>
      </c>
      <c r="E1170" s="2">
        <f t="shared" si="144"/>
        <v>4.8519999999999994</v>
      </c>
      <c r="F1170" s="2">
        <f t="shared" si="137"/>
        <v>4.7525000000000004</v>
      </c>
      <c r="G1170" s="2">
        <f t="shared" si="139"/>
        <v>4.7660000000000018</v>
      </c>
      <c r="H1170" s="2">
        <f t="shared" si="143"/>
        <v>3.7710685000000028</v>
      </c>
      <c r="I1170" s="2">
        <f t="array" ref="I1170">SUMPRODUCT(B1154:B1173, (ROW(B1154:B1173)-ROW(B1154)+1)) / (20*21/2)</f>
        <v>4.8154285714285718</v>
      </c>
      <c r="J1170" s="2">
        <f t="shared" si="138"/>
        <v>4.7628839031754975</v>
      </c>
      <c r="K1170" s="2">
        <f t="shared" si="140"/>
        <v>4.5640618748221895</v>
      </c>
    </row>
    <row r="1171" spans="1:11" ht="13.5" x14ac:dyDescent="0.25">
      <c r="A1171" s="4">
        <v>43717</v>
      </c>
      <c r="B1171" s="2">
        <v>4.9000000000000004</v>
      </c>
      <c r="C1171" s="2">
        <f t="shared" si="141"/>
        <v>6.0000000000000497E-2</v>
      </c>
      <c r="D1171" s="2">
        <f t="shared" si="142"/>
        <v>4.8360000000000003</v>
      </c>
      <c r="E1171" s="2">
        <f t="shared" si="144"/>
        <v>4.8499999999999996</v>
      </c>
      <c r="F1171" s="2">
        <f t="shared" si="137"/>
        <v>4.7585000000000006</v>
      </c>
      <c r="G1171" s="2">
        <f t="shared" si="139"/>
        <v>4.7718000000000016</v>
      </c>
      <c r="H1171" s="2">
        <f t="shared" si="143"/>
        <v>3.7775310000000024</v>
      </c>
      <c r="I1171" s="2">
        <f t="array" ref="I1171">SUMPRODUCT(B1155:B1174, (ROW(B1155:B1174)-ROW(B1155)+1)) / (20*21/2)</f>
        <v>4.8087142857142853</v>
      </c>
      <c r="J1171" s="2">
        <f t="shared" si="138"/>
        <v>4.7759425790635452</v>
      </c>
      <c r="K1171" s="2">
        <f t="shared" si="140"/>
        <v>4.5772359189468101</v>
      </c>
    </row>
    <row r="1172" spans="1:11" ht="13.5" x14ac:dyDescent="0.25">
      <c r="A1172" s="4">
        <v>43718</v>
      </c>
      <c r="B1172" s="2">
        <v>4.8</v>
      </c>
      <c r="C1172" s="2">
        <f t="shared" si="141"/>
        <v>-0.10000000000000053</v>
      </c>
      <c r="D1172" s="2">
        <f t="shared" si="142"/>
        <v>4.8520000000000003</v>
      </c>
      <c r="E1172" s="2">
        <f t="shared" si="144"/>
        <v>4.84</v>
      </c>
      <c r="F1172" s="2">
        <f t="shared" ref="F1172:F1235" si="145">AVERAGE(B1153:B1172)</f>
        <v>4.7665000000000006</v>
      </c>
      <c r="G1172" s="2">
        <f t="shared" si="139"/>
        <v>4.7810000000000015</v>
      </c>
      <c r="H1172" s="2">
        <f t="shared" si="143"/>
        <v>3.7835910000000026</v>
      </c>
      <c r="I1172" s="2">
        <f t="array" ref="I1172">SUMPRODUCT(B1156:B1175, (ROW(B1156:B1175)-ROW(B1156)+1)) / (20*21/2)</f>
        <v>4.8114285714285714</v>
      </c>
      <c r="J1172" s="2">
        <f t="shared" si="138"/>
        <v>4.778233762009874</v>
      </c>
      <c r="K1172" s="2">
        <f t="shared" si="140"/>
        <v>4.585971765262622</v>
      </c>
    </row>
    <row r="1173" spans="1:11" ht="13.5" x14ac:dyDescent="0.25">
      <c r="A1173" s="4">
        <v>43719</v>
      </c>
      <c r="B1173" s="2">
        <v>4.78</v>
      </c>
      <c r="C1173" s="2">
        <f t="shared" si="141"/>
        <v>-1.9999999999999574E-2</v>
      </c>
      <c r="D1173" s="2">
        <f t="shared" si="142"/>
        <v>4.8360000000000003</v>
      </c>
      <c r="E1173" s="2">
        <f t="shared" si="144"/>
        <v>4.8229999999999995</v>
      </c>
      <c r="F1173" s="2">
        <f t="shared" si="145"/>
        <v>4.7705000000000002</v>
      </c>
      <c r="G1173" s="2">
        <f t="shared" si="139"/>
        <v>4.785000000000001</v>
      </c>
      <c r="H1173" s="2">
        <f t="shared" si="143"/>
        <v>3.7894535000000023</v>
      </c>
      <c r="I1173" s="2">
        <f t="array" ref="I1173">SUMPRODUCT(B1157:B1176, (ROW(B1157:B1176)-ROW(B1157)+1)) / (20*21/2)</f>
        <v>4.7999047619047621</v>
      </c>
      <c r="J1173" s="2">
        <f t="shared" ref="J1173:J1236" si="146">$J$4*B1173+J1172*(1-$J$4)</f>
        <v>4.778401975151791</v>
      </c>
      <c r="K1173" s="2">
        <f t="shared" si="140"/>
        <v>4.5935807156444799</v>
      </c>
    </row>
    <row r="1174" spans="1:11" ht="13.5" x14ac:dyDescent="0.25">
      <c r="A1174" s="4">
        <v>43720</v>
      </c>
      <c r="B1174" s="2">
        <v>4.7</v>
      </c>
      <c r="C1174" s="2">
        <f t="shared" si="141"/>
        <v>-8.0000000000000071E-2</v>
      </c>
      <c r="D1174" s="2">
        <f t="shared" si="142"/>
        <v>4.8040000000000003</v>
      </c>
      <c r="E1174" s="2">
        <f t="shared" si="144"/>
        <v>4.8119999999999994</v>
      </c>
      <c r="F1174" s="2">
        <f t="shared" si="145"/>
        <v>4.7715000000000005</v>
      </c>
      <c r="G1174" s="2">
        <f t="shared" si="139"/>
        <v>4.7890000000000006</v>
      </c>
      <c r="H1174" s="2">
        <f t="shared" si="143"/>
        <v>3.7949160000000024</v>
      </c>
      <c r="I1174" s="2">
        <f t="array" ref="I1174">SUMPRODUCT(B1158:B1177, (ROW(B1158:B1177)-ROW(B1158)+1)) / (20*21/2)</f>
        <v>4.7915238095238095</v>
      </c>
      <c r="J1174" s="2">
        <f t="shared" si="146"/>
        <v>4.7709351203754302</v>
      </c>
      <c r="K1174" s="2">
        <f t="shared" si="140"/>
        <v>4.5977540209133245</v>
      </c>
    </row>
    <row r="1175" spans="1:11" ht="13.5" x14ac:dyDescent="0.25">
      <c r="A1175" s="4">
        <v>43721</v>
      </c>
      <c r="B1175" s="2">
        <v>4.8</v>
      </c>
      <c r="C1175" s="2">
        <f t="shared" si="141"/>
        <v>9.9999999999999645E-2</v>
      </c>
      <c r="D1175" s="2">
        <f t="shared" si="142"/>
        <v>4.7960000000000003</v>
      </c>
      <c r="E1175" s="2">
        <f t="shared" si="144"/>
        <v>4.8019999999999996</v>
      </c>
      <c r="F1175" s="2">
        <f t="shared" si="145"/>
        <v>4.7810000000000006</v>
      </c>
      <c r="G1175" s="2">
        <f t="shared" si="139"/>
        <v>4.7924000000000015</v>
      </c>
      <c r="H1175" s="2">
        <f t="shared" si="143"/>
        <v>3.8008785000000023</v>
      </c>
      <c r="I1175" s="2">
        <f t="array" ref="I1175">SUMPRODUCT(B1159:B1178, (ROW(B1159:B1178)-ROW(B1159)+1)) / (20*21/2)</f>
        <v>4.7721904761904756</v>
      </c>
      <c r="J1175" s="2">
        <f t="shared" si="146"/>
        <v>4.7737032041491991</v>
      </c>
      <c r="K1175" s="2">
        <f t="shared" si="140"/>
        <v>4.6056852357794691</v>
      </c>
    </row>
    <row r="1176" spans="1:11" ht="13.5" x14ac:dyDescent="0.25">
      <c r="A1176" s="4">
        <v>43724</v>
      </c>
      <c r="B1176" s="2">
        <v>4.66</v>
      </c>
      <c r="C1176" s="2">
        <f t="shared" si="141"/>
        <v>-0.13999999999999968</v>
      </c>
      <c r="D1176" s="2">
        <f t="shared" si="142"/>
        <v>4.7480000000000002</v>
      </c>
      <c r="E1176" s="2">
        <f t="shared" si="144"/>
        <v>4.7919999999999998</v>
      </c>
      <c r="F1176" s="2">
        <f t="shared" si="145"/>
        <v>4.7880000000000003</v>
      </c>
      <c r="G1176" s="2">
        <f t="shared" si="139"/>
        <v>4.7898000000000014</v>
      </c>
      <c r="H1176" s="2">
        <f t="shared" si="143"/>
        <v>3.8062385000000019</v>
      </c>
      <c r="I1176" s="2">
        <f t="array" ref="I1176">SUMPRODUCT(B1160:B1179, (ROW(B1160:B1179)-ROW(B1160)+1)) / (20*21/2)</f>
        <v>4.7619523809523807</v>
      </c>
      <c r="J1176" s="2">
        <f t="shared" si="146"/>
        <v>4.7628743275635612</v>
      </c>
      <c r="K1176" s="2">
        <f t="shared" si="140"/>
        <v>4.6078152265332157</v>
      </c>
    </row>
    <row r="1177" spans="1:11" ht="13.5" x14ac:dyDescent="0.25">
      <c r="A1177" s="4">
        <v>43725</v>
      </c>
      <c r="B1177" s="2">
        <v>4.7</v>
      </c>
      <c r="C1177" s="2">
        <f t="shared" si="141"/>
        <v>4.0000000000000036E-2</v>
      </c>
      <c r="D1177" s="2">
        <f t="shared" si="142"/>
        <v>4.7279999999999998</v>
      </c>
      <c r="E1177" s="2">
        <f t="shared" si="144"/>
        <v>4.7900000000000009</v>
      </c>
      <c r="F1177" s="2">
        <f t="shared" si="145"/>
        <v>4.802999999999999</v>
      </c>
      <c r="G1177" s="2">
        <f t="shared" si="139"/>
        <v>4.7834000000000012</v>
      </c>
      <c r="H1177" s="2">
        <f t="shared" si="143"/>
        <v>3.811847000000002</v>
      </c>
      <c r="I1177" s="2">
        <f t="array" ref="I1177">SUMPRODUCT(B1161:B1180, (ROW(B1161:B1180)-ROW(B1161)+1)) / (20*21/2)</f>
        <v>4.7549047619047622</v>
      </c>
      <c r="J1177" s="2">
        <f t="shared" si="146"/>
        <v>4.756886296367032</v>
      </c>
      <c r="K1177" s="2">
        <f t="shared" si="140"/>
        <v>4.6114303156887759</v>
      </c>
    </row>
    <row r="1178" spans="1:11" ht="13.5" x14ac:dyDescent="0.25">
      <c r="A1178" s="4">
        <v>43726</v>
      </c>
      <c r="B1178" s="2">
        <v>4.5999999999999996</v>
      </c>
      <c r="C1178" s="2">
        <f t="shared" si="141"/>
        <v>-0.10000000000000053</v>
      </c>
      <c r="D1178" s="2">
        <f t="shared" si="142"/>
        <v>4.6920000000000002</v>
      </c>
      <c r="E1178" s="2">
        <f t="shared" si="144"/>
        <v>4.7640000000000011</v>
      </c>
      <c r="F1178" s="2">
        <f t="shared" si="145"/>
        <v>4.8074999999999992</v>
      </c>
      <c r="G1178" s="2">
        <f t="shared" si="139"/>
        <v>4.7720000000000011</v>
      </c>
      <c r="H1178" s="2">
        <f t="shared" si="143"/>
        <v>3.8170530000000018</v>
      </c>
      <c r="I1178" s="2">
        <f t="array" ref="I1178">SUMPRODUCT(B1162:B1181, (ROW(B1162:B1181)-ROW(B1162)+1)) / (20*21/2)</f>
        <v>4.7487619047619054</v>
      </c>
      <c r="J1178" s="2">
        <f t="shared" si="146"/>
        <v>4.741944744332077</v>
      </c>
      <c r="K1178" s="2">
        <f t="shared" si="140"/>
        <v>4.6109820680147067</v>
      </c>
    </row>
    <row r="1179" spans="1:11" ht="13.5" x14ac:dyDescent="0.25">
      <c r="A1179" s="4">
        <v>43727</v>
      </c>
      <c r="B1179" s="2">
        <v>4.7</v>
      </c>
      <c r="C1179" s="2">
        <f t="shared" si="141"/>
        <v>0.10000000000000053</v>
      </c>
      <c r="D1179" s="2">
        <f t="shared" si="142"/>
        <v>4.6919999999999993</v>
      </c>
      <c r="E1179" s="2">
        <f t="shared" si="144"/>
        <v>4.7480000000000011</v>
      </c>
      <c r="F1179" s="2">
        <f t="shared" si="145"/>
        <v>4.8039999999999994</v>
      </c>
      <c r="G1179" s="2">
        <f t="shared" si="139"/>
        <v>4.7564000000000002</v>
      </c>
      <c r="H1179" s="2">
        <f t="shared" si="143"/>
        <v>3.8227590000000027</v>
      </c>
      <c r="I1179" s="2">
        <f t="array" ref="I1179">SUMPRODUCT(B1163:B1182, (ROW(B1163:B1182)-ROW(B1163)+1)) / (20*21/2)</f>
        <v>4.7311428571428573</v>
      </c>
      <c r="J1179" s="2">
        <f t="shared" si="146"/>
        <v>4.7379500067766411</v>
      </c>
      <c r="K1179" s="2">
        <f t="shared" si="140"/>
        <v>4.6144729673082479</v>
      </c>
    </row>
    <row r="1180" spans="1:11" ht="13.5" x14ac:dyDescent="0.25">
      <c r="A1180" s="4">
        <v>43728</v>
      </c>
      <c r="B1180" s="2">
        <v>4.7300000000000004</v>
      </c>
      <c r="C1180" s="2">
        <f t="shared" si="141"/>
        <v>3.0000000000000249E-2</v>
      </c>
      <c r="D1180" s="2">
        <f t="shared" si="142"/>
        <v>4.6779999999999999</v>
      </c>
      <c r="E1180" s="2">
        <f t="shared" si="144"/>
        <v>4.7370000000000001</v>
      </c>
      <c r="F1180" s="2">
        <f t="shared" si="145"/>
        <v>4.7944999999999993</v>
      </c>
      <c r="G1180" s="2">
        <f t="shared" si="139"/>
        <v>4.7370000000000001</v>
      </c>
      <c r="H1180" s="2">
        <f t="shared" si="143"/>
        <v>3.8286150000000028</v>
      </c>
      <c r="I1180" s="2">
        <f t="array" ref="I1180">SUMPRODUCT(B1164:B1183, (ROW(B1164:B1183)-ROW(B1164)+1)) / (20*21/2)</f>
        <v>4.7111428571428569</v>
      </c>
      <c r="J1180" s="2">
        <f t="shared" si="146"/>
        <v>4.737192863274104</v>
      </c>
      <c r="K1180" s="2">
        <f t="shared" si="140"/>
        <v>4.6190034391785124</v>
      </c>
    </row>
    <row r="1181" spans="1:11" ht="13.5" x14ac:dyDescent="0.25">
      <c r="A1181" s="4">
        <v>43731</v>
      </c>
      <c r="B1181" s="2">
        <v>4.7300000000000004</v>
      </c>
      <c r="C1181" s="2">
        <f t="shared" si="141"/>
        <v>0</v>
      </c>
      <c r="D1181" s="2">
        <f t="shared" si="142"/>
        <v>4.6920000000000002</v>
      </c>
      <c r="E1181" s="2">
        <f t="shared" si="144"/>
        <v>4.7200000000000006</v>
      </c>
      <c r="F1181" s="2">
        <f t="shared" si="145"/>
        <v>4.7850000000000001</v>
      </c>
      <c r="G1181" s="2">
        <f t="shared" si="139"/>
        <v>4.7175999999999991</v>
      </c>
      <c r="H1181" s="2">
        <f t="shared" si="143"/>
        <v>3.8342760000000027</v>
      </c>
      <c r="I1181" s="2">
        <f t="array" ref="I1181">SUMPRODUCT(B1165:B1184, (ROW(B1165:B1184)-ROW(B1165)+1)) / (20*21/2)</f>
        <v>4.7015714285714285</v>
      </c>
      <c r="J1181" s="2">
        <f t="shared" si="146"/>
        <v>4.7365078286765705</v>
      </c>
      <c r="K1181" s="2">
        <f t="shared" si="140"/>
        <v>4.6233562454852377</v>
      </c>
    </row>
    <row r="1182" spans="1:11" ht="13.5" x14ac:dyDescent="0.25">
      <c r="A1182" s="4">
        <v>43732</v>
      </c>
      <c r="B1182" s="2">
        <v>4.5999999999999996</v>
      </c>
      <c r="C1182" s="2">
        <f t="shared" si="141"/>
        <v>-0.13000000000000078</v>
      </c>
      <c r="D1182" s="2">
        <f t="shared" si="142"/>
        <v>4.6719999999999997</v>
      </c>
      <c r="E1182" s="2">
        <f t="shared" si="144"/>
        <v>4.7000000000000011</v>
      </c>
      <c r="F1182" s="2">
        <f t="shared" si="145"/>
        <v>4.7700000000000005</v>
      </c>
      <c r="G1182" s="2">
        <f t="shared" si="139"/>
        <v>4.6955999999999998</v>
      </c>
      <c r="H1182" s="2">
        <f t="shared" si="143"/>
        <v>3.8392385000000031</v>
      </c>
      <c r="I1182" s="2">
        <f t="array" ref="I1182">SUMPRODUCT(B1166:B1185, (ROW(B1166:B1185)-ROW(B1166)+1)) / (20*21/2)</f>
        <v>4.6851428571428579</v>
      </c>
      <c r="J1182" s="2">
        <f t="shared" si="146"/>
        <v>4.7235070830883261</v>
      </c>
      <c r="K1182" s="2">
        <f t="shared" si="140"/>
        <v>4.6224403142897383</v>
      </c>
    </row>
    <row r="1183" spans="1:11" ht="13.5" x14ac:dyDescent="0.25">
      <c r="A1183" s="4">
        <v>43733</v>
      </c>
      <c r="B1183" s="2">
        <v>4.5599999999999996</v>
      </c>
      <c r="C1183" s="2">
        <f t="shared" si="141"/>
        <v>-4.0000000000000036E-2</v>
      </c>
      <c r="D1183" s="2">
        <f t="shared" si="142"/>
        <v>4.6639999999999997</v>
      </c>
      <c r="E1183" s="2">
        <f t="shared" si="144"/>
        <v>4.6780000000000008</v>
      </c>
      <c r="F1183" s="2">
        <f t="shared" si="145"/>
        <v>4.7505000000000006</v>
      </c>
      <c r="G1183" s="2">
        <f t="shared" si="139"/>
        <v>4.6738</v>
      </c>
      <c r="H1183" s="2">
        <f t="shared" si="143"/>
        <v>3.8440985000000025</v>
      </c>
      <c r="I1183" s="2">
        <f t="array" ref="I1183">SUMPRODUCT(B1167:B1186, (ROW(B1167:B1186)-ROW(B1167)+1)) / (20*21/2)</f>
        <v>4.663619047619048</v>
      </c>
      <c r="J1183" s="2">
        <f t="shared" si="146"/>
        <v>4.7079349799370567</v>
      </c>
      <c r="K1183" s="2">
        <f t="shared" si="140"/>
        <v>4.6199916745136704</v>
      </c>
    </row>
    <row r="1184" spans="1:11" ht="13.5" x14ac:dyDescent="0.25">
      <c r="A1184" s="4">
        <v>43734</v>
      </c>
      <c r="B1184" s="2">
        <v>4.6500000000000004</v>
      </c>
      <c r="C1184" s="2">
        <f t="shared" si="141"/>
        <v>9.0000000000000746E-2</v>
      </c>
      <c r="D1184" s="2">
        <f t="shared" si="142"/>
        <v>4.6540000000000008</v>
      </c>
      <c r="E1184" s="2">
        <f t="shared" si="144"/>
        <v>4.673</v>
      </c>
      <c r="F1184" s="2">
        <f t="shared" si="145"/>
        <v>4.7425000000000006</v>
      </c>
      <c r="G1184" s="2">
        <f t="shared" si="139"/>
        <v>4.6568000000000005</v>
      </c>
      <c r="H1184" s="2">
        <f t="shared" si="143"/>
        <v>3.8495060000000025</v>
      </c>
      <c r="I1184" s="2">
        <f t="array" ref="I1184">SUMPRODUCT(B1168:B1187, (ROW(B1168:B1187)-ROW(B1168)+1)) / (20*21/2)</f>
        <v>4.6414285714285723</v>
      </c>
      <c r="J1184" s="2">
        <f t="shared" si="146"/>
        <v>4.702417362800194</v>
      </c>
      <c r="K1184" s="2">
        <f t="shared" si="140"/>
        <v>4.6211684715915657</v>
      </c>
    </row>
    <row r="1185" spans="1:11" ht="13.5" x14ac:dyDescent="0.25">
      <c r="A1185" s="4">
        <v>43735</v>
      </c>
      <c r="B1185" s="2">
        <v>4.57</v>
      </c>
      <c r="C1185" s="2">
        <f t="shared" si="141"/>
        <v>-8.0000000000000071E-2</v>
      </c>
      <c r="D1185" s="2">
        <f t="shared" si="142"/>
        <v>4.6219999999999999</v>
      </c>
      <c r="E1185" s="2">
        <f t="shared" si="144"/>
        <v>4.6500000000000004</v>
      </c>
      <c r="F1185" s="2">
        <f t="shared" si="145"/>
        <v>4.7260000000000009</v>
      </c>
      <c r="G1185" s="2">
        <f t="shared" si="139"/>
        <v>4.6421999999999999</v>
      </c>
      <c r="H1185" s="2">
        <f t="shared" si="143"/>
        <v>3.854464500000002</v>
      </c>
      <c r="I1185" s="2">
        <f t="array" ref="I1185">SUMPRODUCT(B1169:B1188, (ROW(B1169:B1188)-ROW(B1169)+1)) / (20*21/2)</f>
        <v>4.6222857142857139</v>
      </c>
      <c r="J1185" s="2">
        <f t="shared" si="146"/>
        <v>4.6898061853906521</v>
      </c>
      <c r="K1185" s="2">
        <f t="shared" si="140"/>
        <v>4.6191618648624857</v>
      </c>
    </row>
    <row r="1186" spans="1:11" ht="13.5" x14ac:dyDescent="0.25">
      <c r="A1186" s="4">
        <v>43738</v>
      </c>
      <c r="B1186" s="2">
        <v>4.5</v>
      </c>
      <c r="C1186" s="2">
        <f t="shared" si="141"/>
        <v>-7.0000000000000284E-2</v>
      </c>
      <c r="D1186" s="2">
        <f t="shared" si="142"/>
        <v>4.5760000000000005</v>
      </c>
      <c r="E1186" s="2">
        <f t="shared" si="144"/>
        <v>4.6340000000000003</v>
      </c>
      <c r="F1186" s="2">
        <f t="shared" si="145"/>
        <v>4.713000000000001</v>
      </c>
      <c r="G1186" s="2">
        <f t="shared" si="139"/>
        <v>4.6314000000000002</v>
      </c>
      <c r="H1186" s="2">
        <f t="shared" si="143"/>
        <v>3.8591220000000019</v>
      </c>
      <c r="I1186" s="2">
        <f t="array" ref="I1186">SUMPRODUCT(B1170:B1189, (ROW(B1170:B1189)-ROW(B1170)+1)) / (20*21/2)</f>
        <v>4.6124761904761904</v>
      </c>
      <c r="J1186" s="2">
        <f t="shared" si="146"/>
        <v>4.6717294058296375</v>
      </c>
      <c r="K1186" s="2">
        <f t="shared" si="140"/>
        <v>4.614488850554153</v>
      </c>
    </row>
    <row r="1187" spans="1:11" ht="13.5" x14ac:dyDescent="0.25">
      <c r="A1187" s="4">
        <v>43739</v>
      </c>
      <c r="B1187" s="2">
        <v>4.4800000000000004</v>
      </c>
      <c r="C1187" s="2">
        <f t="shared" si="141"/>
        <v>-1.9999999999999574E-2</v>
      </c>
      <c r="D1187" s="2">
        <f t="shared" si="142"/>
        <v>4.5520000000000005</v>
      </c>
      <c r="E1187" s="2">
        <f t="shared" si="144"/>
        <v>4.6120000000000001</v>
      </c>
      <c r="F1187" s="2">
        <f t="shared" si="145"/>
        <v>4.7010000000000014</v>
      </c>
      <c r="G1187" s="2">
        <f t="shared" si="139"/>
        <v>4.6260000000000003</v>
      </c>
      <c r="H1187" s="2">
        <f t="shared" si="143"/>
        <v>3.863630500000002</v>
      </c>
      <c r="I1187" s="2">
        <f t="array" ref="I1187">SUMPRODUCT(B1171:B1190, (ROW(B1171:B1190)-ROW(B1171)+1)) / (20*21/2)</f>
        <v>4.5963809523809527</v>
      </c>
      <c r="J1187" s="2">
        <f t="shared" si="146"/>
        <v>4.6534694624172914</v>
      </c>
      <c r="K1187" s="2">
        <f t="shared" si="140"/>
        <v>4.6092147779834018</v>
      </c>
    </row>
    <row r="1188" spans="1:11" ht="13.5" x14ac:dyDescent="0.25">
      <c r="A1188" s="4">
        <v>43740</v>
      </c>
      <c r="B1188" s="2">
        <v>4.5</v>
      </c>
      <c r="C1188" s="2">
        <f t="shared" si="141"/>
        <v>1.9999999999999574E-2</v>
      </c>
      <c r="D1188" s="2">
        <f t="shared" si="142"/>
        <v>4.5400000000000009</v>
      </c>
      <c r="E1188" s="2">
        <f t="shared" si="144"/>
        <v>4.6019999999999994</v>
      </c>
      <c r="F1188" s="2">
        <f t="shared" si="145"/>
        <v>4.6830000000000007</v>
      </c>
      <c r="G1188" s="2">
        <f t="shared" si="139"/>
        <v>4.6264000000000003</v>
      </c>
      <c r="H1188" s="2">
        <f t="shared" si="143"/>
        <v>3.8682880000000015</v>
      </c>
      <c r="I1188" s="2">
        <f t="array" ref="I1188">SUMPRODUCT(B1172:B1191, (ROW(B1172:B1191)-ROW(B1172)+1)) / (20*21/2)</f>
        <v>4.58</v>
      </c>
      <c r="J1188" s="2">
        <f t="shared" si="146"/>
        <v>4.6388533231394549</v>
      </c>
      <c r="K1188" s="2">
        <f t="shared" si="140"/>
        <v>4.6049318455134651</v>
      </c>
    </row>
    <row r="1189" spans="1:11" ht="13.5" x14ac:dyDescent="0.25">
      <c r="A1189" s="4">
        <v>43741</v>
      </c>
      <c r="B1189" s="2">
        <v>4.58</v>
      </c>
      <c r="C1189" s="2">
        <f t="shared" si="141"/>
        <v>8.0000000000000071E-2</v>
      </c>
      <c r="D1189" s="2">
        <f t="shared" si="142"/>
        <v>4.5260000000000007</v>
      </c>
      <c r="E1189" s="2">
        <f t="shared" si="144"/>
        <v>4.5900000000000007</v>
      </c>
      <c r="F1189" s="2">
        <f t="shared" si="145"/>
        <v>4.6690000000000014</v>
      </c>
      <c r="G1189" s="2">
        <f t="shared" si="139"/>
        <v>4.6338000000000008</v>
      </c>
      <c r="H1189" s="2">
        <f t="shared" si="143"/>
        <v>3.8733455000000019</v>
      </c>
      <c r="I1189" s="2">
        <f t="array" ref="I1189">SUMPRODUCT(B1173:B1192, (ROW(B1173:B1192)-ROW(B1173)+1)) / (20*21/2)</f>
        <v>4.5551428571428572</v>
      </c>
      <c r="J1189" s="2">
        <f t="shared" si="146"/>
        <v>4.6332482447452215</v>
      </c>
      <c r="K1189" s="2">
        <f t="shared" si="140"/>
        <v>4.6039541260815646</v>
      </c>
    </row>
    <row r="1190" spans="1:11" ht="13.5" x14ac:dyDescent="0.25">
      <c r="A1190" s="4">
        <v>43742</v>
      </c>
      <c r="B1190" s="2">
        <v>4.5</v>
      </c>
      <c r="C1190" s="2">
        <f t="shared" si="141"/>
        <v>-8.0000000000000071E-2</v>
      </c>
      <c r="D1190" s="2">
        <f t="shared" si="142"/>
        <v>4.5120000000000005</v>
      </c>
      <c r="E1190" s="2">
        <f t="shared" si="144"/>
        <v>4.5670000000000002</v>
      </c>
      <c r="F1190" s="2">
        <f t="shared" si="145"/>
        <v>4.652000000000001</v>
      </c>
      <c r="G1190" s="2">
        <f t="shared" si="139"/>
        <v>4.6408000000000005</v>
      </c>
      <c r="H1190" s="2">
        <f t="shared" si="143"/>
        <v>3.8779540000000012</v>
      </c>
      <c r="I1190" s="2">
        <f t="array" ref="I1190">SUMPRODUCT(B1174:B1193, (ROW(B1174:B1193)-ROW(B1174)+1)) / (20*21/2)</f>
        <v>4.5447142857142859</v>
      </c>
      <c r="J1190" s="2">
        <f t="shared" si="146"/>
        <v>4.6205579357218669</v>
      </c>
      <c r="K1190" s="2">
        <f t="shared" si="140"/>
        <v>4.5998774936862095</v>
      </c>
    </row>
    <row r="1191" spans="1:11" ht="13.5" x14ac:dyDescent="0.25">
      <c r="A1191" s="4">
        <v>43745</v>
      </c>
      <c r="B1191" s="2">
        <v>4.4800000000000004</v>
      </c>
      <c r="C1191" s="2">
        <f t="shared" si="141"/>
        <v>-1.9999999999999574E-2</v>
      </c>
      <c r="D1191" s="2">
        <f t="shared" si="142"/>
        <v>4.5080000000000009</v>
      </c>
      <c r="E1191" s="2">
        <f t="shared" si="144"/>
        <v>4.5419999999999998</v>
      </c>
      <c r="F1191" s="2">
        <f t="shared" si="145"/>
        <v>4.6310000000000011</v>
      </c>
      <c r="G1191" s="2">
        <f t="shared" si="139"/>
        <v>4.6448</v>
      </c>
      <c r="H1191" s="2">
        <f t="shared" si="143"/>
        <v>3.8824140000000016</v>
      </c>
      <c r="I1191" s="2">
        <f t="array" ref="I1191">SUMPRODUCT(B1175:B1194, (ROW(B1175:B1194)-ROW(B1175)+1)) / (20*21/2)</f>
        <v>4.5232380952380948</v>
      </c>
      <c r="J1191" s="2">
        <f t="shared" si="146"/>
        <v>4.607171465653118</v>
      </c>
      <c r="K1191" s="2">
        <f t="shared" si="140"/>
        <v>4.5951764155024364</v>
      </c>
    </row>
    <row r="1192" spans="1:11" ht="13.5" x14ac:dyDescent="0.25">
      <c r="A1192" s="4">
        <v>43746</v>
      </c>
      <c r="B1192" s="2">
        <v>4.37</v>
      </c>
      <c r="C1192" s="2">
        <f t="shared" si="141"/>
        <v>-0.11000000000000032</v>
      </c>
      <c r="D1192" s="2">
        <f t="shared" si="142"/>
        <v>4.4860000000000007</v>
      </c>
      <c r="E1192" s="2">
        <f t="shared" si="144"/>
        <v>4.5190000000000001</v>
      </c>
      <c r="F1192" s="2">
        <f t="shared" si="145"/>
        <v>4.6095000000000006</v>
      </c>
      <c r="G1192" s="2">
        <f t="shared" si="139"/>
        <v>4.6463999999999999</v>
      </c>
      <c r="H1192" s="2">
        <f t="shared" si="143"/>
        <v>3.8864215000000013</v>
      </c>
      <c r="I1192" s="2">
        <f t="array" ref="I1192">SUMPRODUCT(B1176:B1195, (ROW(B1176:B1195)-ROW(B1176)+1)) / (20*21/2)</f>
        <v>4.5023809523809524</v>
      </c>
      <c r="J1192" s="2">
        <f t="shared" si="146"/>
        <v>4.5845837070194877</v>
      </c>
      <c r="K1192" s="2">
        <f t="shared" si="140"/>
        <v>4.5863459678356744</v>
      </c>
    </row>
    <row r="1193" spans="1:11" ht="13.5" x14ac:dyDescent="0.25">
      <c r="A1193" s="4">
        <v>43747</v>
      </c>
      <c r="B1193" s="2">
        <v>4.5</v>
      </c>
      <c r="C1193" s="2">
        <f t="shared" si="141"/>
        <v>0.12999999999999989</v>
      </c>
      <c r="D1193" s="2">
        <f t="shared" si="142"/>
        <v>4.4859999999999998</v>
      </c>
      <c r="E1193" s="2">
        <f t="shared" si="144"/>
        <v>4.5129999999999999</v>
      </c>
      <c r="F1193" s="2">
        <f t="shared" si="145"/>
        <v>4.5955000000000004</v>
      </c>
      <c r="G1193" s="2">
        <f t="shared" si="139"/>
        <v>4.6523999999999992</v>
      </c>
      <c r="H1193" s="2">
        <f t="shared" si="143"/>
        <v>3.8910790000000022</v>
      </c>
      <c r="I1193" s="2">
        <f t="array" ref="I1193">SUMPRODUCT(B1177:B1196, (ROW(B1177:B1196)-ROW(B1177)+1)) / (20*21/2)</f>
        <v>4.4960000000000004</v>
      </c>
      <c r="J1193" s="2">
        <f t="shared" si="146"/>
        <v>4.5765281158747753</v>
      </c>
      <c r="K1193" s="2">
        <f t="shared" si="140"/>
        <v>4.5829598514499619</v>
      </c>
    </row>
    <row r="1194" spans="1:11" ht="13.5" x14ac:dyDescent="0.25">
      <c r="A1194" s="4">
        <v>43748</v>
      </c>
      <c r="B1194" s="2">
        <v>4.37</v>
      </c>
      <c r="C1194" s="2">
        <f t="shared" si="141"/>
        <v>-0.12999999999999989</v>
      </c>
      <c r="D1194" s="2">
        <f t="shared" si="142"/>
        <v>4.4440000000000008</v>
      </c>
      <c r="E1194" s="2">
        <f t="shared" si="144"/>
        <v>4.4850000000000003</v>
      </c>
      <c r="F1194" s="2">
        <f t="shared" si="145"/>
        <v>4.5790000000000006</v>
      </c>
      <c r="G1194" s="2">
        <f t="shared" si="139"/>
        <v>4.6557999999999993</v>
      </c>
      <c r="H1194" s="2">
        <f t="shared" si="143"/>
        <v>3.894989000000002</v>
      </c>
      <c r="I1194" s="2">
        <f t="array" ref="I1194">SUMPRODUCT(B1178:B1197, (ROW(B1178:B1197)-ROW(B1178)+1)) / (20*21/2)</f>
        <v>4.4780476190476195</v>
      </c>
      <c r="J1194" s="2">
        <f t="shared" si="146"/>
        <v>4.5568587715057483</v>
      </c>
      <c r="K1194" s="2">
        <f t="shared" si="140"/>
        <v>4.5746084847264346</v>
      </c>
    </row>
    <row r="1195" spans="1:11" ht="13.5" x14ac:dyDescent="0.25">
      <c r="A1195" s="4">
        <v>43749</v>
      </c>
      <c r="B1195" s="2">
        <v>4.3600000000000003</v>
      </c>
      <c r="C1195" s="2">
        <f t="shared" si="141"/>
        <v>-9.9999999999997868E-3</v>
      </c>
      <c r="D1195" s="2">
        <f t="shared" si="142"/>
        <v>4.4160000000000004</v>
      </c>
      <c r="E1195" s="2">
        <f t="shared" si="144"/>
        <v>4.4640000000000004</v>
      </c>
      <c r="F1195" s="2">
        <f t="shared" si="145"/>
        <v>4.5570000000000004</v>
      </c>
      <c r="G1195" s="2">
        <f t="shared" si="139"/>
        <v>4.6571999999999996</v>
      </c>
      <c r="H1195" s="2">
        <f t="shared" si="143"/>
        <v>3.8989465000000019</v>
      </c>
      <c r="I1195" s="2">
        <f t="array" ref="I1195">SUMPRODUCT(B1179:B1198, (ROW(B1179:B1198)-ROW(B1179)+1)) / (20*21/2)</f>
        <v>4.4512380952380948</v>
      </c>
      <c r="J1195" s="2">
        <f t="shared" si="146"/>
        <v>4.5381103170766295</v>
      </c>
      <c r="K1195" s="2">
        <f t="shared" si="140"/>
        <v>4.5661924657175552</v>
      </c>
    </row>
    <row r="1196" spans="1:11" ht="13.5" x14ac:dyDescent="0.25">
      <c r="A1196" s="4">
        <v>43752</v>
      </c>
      <c r="B1196" s="2">
        <v>4.49</v>
      </c>
      <c r="C1196" s="2">
        <f t="shared" si="141"/>
        <v>0.12999999999999989</v>
      </c>
      <c r="D1196" s="2">
        <f t="shared" si="142"/>
        <v>4.418000000000001</v>
      </c>
      <c r="E1196" s="2">
        <f t="shared" si="144"/>
        <v>4.4630000000000001</v>
      </c>
      <c r="F1196" s="2">
        <f t="shared" si="145"/>
        <v>4.5485000000000007</v>
      </c>
      <c r="G1196" s="2">
        <f t="shared" si="139"/>
        <v>4.6618000000000004</v>
      </c>
      <c r="H1196" s="2">
        <f t="shared" si="143"/>
        <v>3.9035540000000015</v>
      </c>
      <c r="I1196" s="2">
        <f t="array" ref="I1196">SUMPRODUCT(B1180:B1199, (ROW(B1180:B1199)-ROW(B1180)+1)) / (20*21/2)</f>
        <v>4.4403809523809521</v>
      </c>
      <c r="J1196" s="2">
        <f t="shared" si="146"/>
        <v>4.5335283821169501</v>
      </c>
      <c r="K1196" s="2">
        <f t="shared" si="140"/>
        <v>4.5632045258854941</v>
      </c>
    </row>
    <row r="1197" spans="1:11" ht="13.5" x14ac:dyDescent="0.25">
      <c r="A1197" s="4">
        <v>43754</v>
      </c>
      <c r="B1197" s="2">
        <v>4.3600000000000003</v>
      </c>
      <c r="C1197" s="2">
        <f t="shared" si="141"/>
        <v>-0.12999999999999989</v>
      </c>
      <c r="D1197" s="2">
        <f t="shared" si="142"/>
        <v>4.4159999999999995</v>
      </c>
      <c r="E1197" s="2">
        <f t="shared" si="144"/>
        <v>4.4510000000000005</v>
      </c>
      <c r="F1197" s="2">
        <f t="shared" si="145"/>
        <v>4.5315000000000003</v>
      </c>
      <c r="G1197" s="2">
        <f t="shared" si="139"/>
        <v>4.6640000000000006</v>
      </c>
      <c r="H1197" s="2">
        <f t="shared" si="143"/>
        <v>3.9075600000000015</v>
      </c>
      <c r="I1197" s="2">
        <f t="array" ref="I1197">SUMPRODUCT(B1181:B1200, (ROW(B1181:B1200)-ROW(B1181)+1)) / (20*21/2)</f>
        <v>4.4300000000000006</v>
      </c>
      <c r="J1197" s="2">
        <f t="shared" si="146"/>
        <v>4.5170018695343837</v>
      </c>
      <c r="K1197" s="2">
        <f t="shared" si="140"/>
        <v>4.5552357209488079</v>
      </c>
    </row>
    <row r="1198" spans="1:11" ht="13.5" x14ac:dyDescent="0.25">
      <c r="A1198" s="4">
        <v>43755</v>
      </c>
      <c r="B1198" s="2">
        <v>4.25</v>
      </c>
      <c r="C1198" s="2">
        <f t="shared" si="141"/>
        <v>-0.11000000000000032</v>
      </c>
      <c r="D1198" s="2">
        <f t="shared" si="142"/>
        <v>4.3660000000000005</v>
      </c>
      <c r="E1198" s="2">
        <f t="shared" si="144"/>
        <v>4.4260000000000002</v>
      </c>
      <c r="F1198" s="2">
        <f t="shared" si="145"/>
        <v>4.5139999999999993</v>
      </c>
      <c r="G1198" s="2">
        <f t="shared" si="139"/>
        <v>4.6596000000000002</v>
      </c>
      <c r="H1198" s="2">
        <f t="shared" si="143"/>
        <v>3.9110160000000014</v>
      </c>
      <c r="I1198" s="2">
        <f t="array" ref="I1198">SUMPRODUCT(B1182:B1201, (ROW(B1182:B1201)-ROW(B1182)+1)) / (20*21/2)</f>
        <v>4.4126666666666674</v>
      </c>
      <c r="J1198" s="2">
        <f t="shared" si="146"/>
        <v>4.4915731200549187</v>
      </c>
      <c r="K1198" s="2">
        <f t="shared" si="140"/>
        <v>4.5432656926763064</v>
      </c>
    </row>
    <row r="1199" spans="1:11" ht="13.5" x14ac:dyDescent="0.25">
      <c r="A1199" s="4">
        <v>43756</v>
      </c>
      <c r="B1199" s="2">
        <v>4.4000000000000004</v>
      </c>
      <c r="C1199" s="2">
        <f t="shared" si="141"/>
        <v>0.15000000000000036</v>
      </c>
      <c r="D1199" s="2">
        <f t="shared" si="142"/>
        <v>4.3719999999999999</v>
      </c>
      <c r="E1199" s="2">
        <f t="shared" si="144"/>
        <v>4.4079999999999995</v>
      </c>
      <c r="F1199" s="2">
        <f t="shared" si="145"/>
        <v>4.4990000000000006</v>
      </c>
      <c r="G1199" s="2">
        <f t="shared" si="139"/>
        <v>4.6528</v>
      </c>
      <c r="H1199" s="2">
        <f t="shared" si="143"/>
        <v>3.9152220000000013</v>
      </c>
      <c r="I1199" s="2">
        <f t="array" ref="I1199">SUMPRODUCT(B1183:B1202, (ROW(B1183:B1202)-ROW(B1183)+1)) / (20*21/2)</f>
        <v>4.3964285714285714</v>
      </c>
      <c r="J1199" s="2">
        <f t="shared" si="146"/>
        <v>4.4828518705258791</v>
      </c>
      <c r="K1199" s="2">
        <f t="shared" si="140"/>
        <v>4.5376474302184127</v>
      </c>
    </row>
    <row r="1200" spans="1:11" ht="13.5" x14ac:dyDescent="0.25">
      <c r="A1200" s="4">
        <v>43759</v>
      </c>
      <c r="B1200" s="2">
        <v>4.3899999999999997</v>
      </c>
      <c r="C1200" s="2">
        <f t="shared" si="141"/>
        <v>-1.0000000000000675E-2</v>
      </c>
      <c r="D1200" s="2">
        <f t="shared" si="142"/>
        <v>4.3780000000000001</v>
      </c>
      <c r="E1200" s="2">
        <f t="shared" si="144"/>
        <v>4.3970000000000002</v>
      </c>
      <c r="F1200" s="2">
        <f t="shared" si="145"/>
        <v>4.4820000000000002</v>
      </c>
      <c r="G1200" s="2">
        <f t="shared" si="139"/>
        <v>4.6412000000000004</v>
      </c>
      <c r="H1200" s="2">
        <f t="shared" si="143"/>
        <v>3.919524500000001</v>
      </c>
      <c r="I1200" s="2">
        <f t="array" ref="I1200">SUMPRODUCT(B1184:B1203, (ROW(B1184:B1203)-ROW(B1184)+1)) / (20*21/2)</f>
        <v>4.3807142857142862</v>
      </c>
      <c r="J1200" s="2">
        <f t="shared" si="146"/>
        <v>4.4740088352376999</v>
      </c>
      <c r="K1200" s="2">
        <f t="shared" si="140"/>
        <v>4.5318573349157294</v>
      </c>
    </row>
    <row r="1201" spans="1:11" ht="13.5" x14ac:dyDescent="0.25">
      <c r="A1201" s="4">
        <v>43760</v>
      </c>
      <c r="B1201" s="2">
        <v>4.3</v>
      </c>
      <c r="C1201" s="2">
        <f t="shared" si="141"/>
        <v>-8.9999999999999858E-2</v>
      </c>
      <c r="D1201" s="2">
        <f t="shared" si="142"/>
        <v>4.34</v>
      </c>
      <c r="E1201" s="2">
        <f t="shared" si="144"/>
        <v>4.3789999999999996</v>
      </c>
      <c r="F1201" s="2">
        <f t="shared" si="145"/>
        <v>4.4604999999999997</v>
      </c>
      <c r="G1201" s="2">
        <f t="shared" si="139"/>
        <v>4.6316000000000006</v>
      </c>
      <c r="H1201" s="2">
        <f t="shared" si="143"/>
        <v>3.9231820000000006</v>
      </c>
      <c r="I1201" s="2">
        <f t="array" ref="I1201">SUMPRODUCT(B1185:B1204, (ROW(B1185:B1204)-ROW(B1185)+1)) / (20*21/2)</f>
        <v>4.3606190476190481</v>
      </c>
      <c r="J1201" s="2">
        <f t="shared" si="146"/>
        <v>4.4574365652150618</v>
      </c>
      <c r="K1201" s="2">
        <f t="shared" si="140"/>
        <v>4.5227648904092304</v>
      </c>
    </row>
    <row r="1202" spans="1:11" ht="13.5" x14ac:dyDescent="0.25">
      <c r="A1202" s="4">
        <v>43761</v>
      </c>
      <c r="B1202" s="2">
        <v>4.29</v>
      </c>
      <c r="C1202" s="2">
        <f t="shared" si="141"/>
        <v>-9.9999999999997868E-3</v>
      </c>
      <c r="D1202" s="2">
        <f t="shared" si="142"/>
        <v>4.3259999999999996</v>
      </c>
      <c r="E1202" s="2">
        <f t="shared" si="144"/>
        <v>4.3709999999999996</v>
      </c>
      <c r="F1202" s="2">
        <f t="shared" si="145"/>
        <v>4.4450000000000012</v>
      </c>
      <c r="G1202" s="2">
        <f t="shared" ref="G1202:G1265" si="147">AVERAGE(B1153:B1202)</f>
        <v>4.6246</v>
      </c>
      <c r="H1202" s="2">
        <f t="shared" si="143"/>
        <v>3.9267895000000004</v>
      </c>
      <c r="I1202" s="2">
        <f t="array" ref="I1202">SUMPRODUCT(B1186:B1205, (ROW(B1186:B1205)-ROW(B1186)+1)) / (20*21/2)</f>
        <v>4.3482857142857139</v>
      </c>
      <c r="J1202" s="2">
        <f t="shared" si="146"/>
        <v>4.44149022567077</v>
      </c>
      <c r="K1202" s="2">
        <f t="shared" si="140"/>
        <v>4.513636855491221</v>
      </c>
    </row>
    <row r="1203" spans="1:11" ht="13.5" x14ac:dyDescent="0.25">
      <c r="A1203" s="4">
        <v>43762</v>
      </c>
      <c r="B1203" s="2">
        <v>4.28</v>
      </c>
      <c r="C1203" s="2">
        <f t="shared" si="141"/>
        <v>-9.9999999999997868E-3</v>
      </c>
      <c r="D1203" s="2">
        <f t="shared" si="142"/>
        <v>4.3319999999999999</v>
      </c>
      <c r="E1203" s="2">
        <f t="shared" si="144"/>
        <v>4.3490000000000002</v>
      </c>
      <c r="F1203" s="2">
        <f t="shared" si="145"/>
        <v>4.4310000000000009</v>
      </c>
      <c r="G1203" s="2">
        <f t="shared" si="147"/>
        <v>4.616200000000001</v>
      </c>
      <c r="H1203" s="2">
        <f t="shared" si="143"/>
        <v>3.9303954999999995</v>
      </c>
      <c r="I1203" s="2">
        <f t="array" ref="I1203">SUMPRODUCT(B1187:B1206, (ROW(B1187:B1206)-ROW(B1187)+1)) / (20*21/2)</f>
        <v>4.3287619047619046</v>
      </c>
      <c r="J1203" s="2">
        <f t="shared" si="146"/>
        <v>4.4261102041783156</v>
      </c>
      <c r="K1203" s="2">
        <f t="shared" ref="K1203:K1266" si="148">$K$4*B1203+(1-$K$4)*K1202</f>
        <v>4.5044746258641144</v>
      </c>
    </row>
    <row r="1204" spans="1:11" ht="13.5" x14ac:dyDescent="0.25">
      <c r="A1204" s="4">
        <v>43763</v>
      </c>
      <c r="B1204" s="2">
        <v>4.22</v>
      </c>
      <c r="C1204" s="2">
        <f t="shared" si="141"/>
        <v>-6.0000000000000497E-2</v>
      </c>
      <c r="D1204" s="2">
        <f t="shared" si="142"/>
        <v>4.2960000000000003</v>
      </c>
      <c r="E1204" s="2">
        <f t="shared" si="144"/>
        <v>4.3340000000000005</v>
      </c>
      <c r="F1204" s="2">
        <f t="shared" si="145"/>
        <v>4.4095000000000004</v>
      </c>
      <c r="G1204" s="2">
        <f t="shared" si="147"/>
        <v>4.6070000000000002</v>
      </c>
      <c r="H1204" s="2">
        <f t="shared" si="143"/>
        <v>3.9337504999999999</v>
      </c>
      <c r="I1204" s="2">
        <f t="array" ref="I1204">SUMPRODUCT(B1188:B1207, (ROW(B1188:B1207)-ROW(B1188)+1)) / (20*21/2)</f>
        <v>4.3097619047619045</v>
      </c>
      <c r="J1204" s="2">
        <f t="shared" si="146"/>
        <v>4.4064806609232372</v>
      </c>
      <c r="K1204" s="2">
        <f t="shared" si="148"/>
        <v>4.4933187581831682</v>
      </c>
    </row>
    <row r="1205" spans="1:11" ht="13.5" x14ac:dyDescent="0.25">
      <c r="A1205" s="4">
        <v>43766</v>
      </c>
      <c r="B1205" s="2">
        <v>4.28</v>
      </c>
      <c r="C1205" s="2">
        <f t="shared" si="141"/>
        <v>6.0000000000000497E-2</v>
      </c>
      <c r="D1205" s="2">
        <f t="shared" si="142"/>
        <v>4.274</v>
      </c>
      <c r="E1205" s="2">
        <f t="shared" si="144"/>
        <v>4.3259999999999996</v>
      </c>
      <c r="F1205" s="2">
        <f t="shared" si="145"/>
        <v>4.3950000000000005</v>
      </c>
      <c r="G1205" s="2">
        <f t="shared" si="147"/>
        <v>4.6004000000000005</v>
      </c>
      <c r="H1205" s="2">
        <f t="shared" si="143"/>
        <v>3.9371130000000001</v>
      </c>
      <c r="I1205" s="2">
        <f t="array" ref="I1205">SUMPRODUCT(B1189:B1208, (ROW(B1189:B1208)-ROW(B1189)+1)) / (20*21/2)</f>
        <v>4.2940952380952382</v>
      </c>
      <c r="J1205" s="2">
        <f t="shared" si="146"/>
        <v>4.3944348836924529</v>
      </c>
      <c r="K1205" s="2">
        <f t="shared" si="148"/>
        <v>4.4849533166857896</v>
      </c>
    </row>
    <row r="1206" spans="1:11" ht="13.5" x14ac:dyDescent="0.25">
      <c r="A1206" s="4">
        <v>43767</v>
      </c>
      <c r="B1206" s="2">
        <v>4.1900000000000004</v>
      </c>
      <c r="C1206" s="2">
        <f t="shared" si="141"/>
        <v>-8.9999999999999858E-2</v>
      </c>
      <c r="D1206" s="2">
        <f t="shared" si="142"/>
        <v>4.2520000000000007</v>
      </c>
      <c r="E1206" s="2">
        <f t="shared" si="144"/>
        <v>4.2960000000000003</v>
      </c>
      <c r="F1206" s="2">
        <f t="shared" si="145"/>
        <v>4.3795000000000002</v>
      </c>
      <c r="G1206" s="2">
        <f t="shared" si="147"/>
        <v>4.5938000000000008</v>
      </c>
      <c r="H1206" s="2">
        <f t="shared" si="143"/>
        <v>3.9402690000000002</v>
      </c>
      <c r="I1206" s="2">
        <f t="array" ref="I1206">SUMPRODUCT(B1190:B1209, (ROW(B1190:B1209)-ROW(B1190)+1)) / (20*21/2)</f>
        <v>4.2789047619047613</v>
      </c>
      <c r="J1206" s="2">
        <f t="shared" si="146"/>
        <v>4.374964894769362</v>
      </c>
      <c r="K1206" s="2">
        <f t="shared" si="148"/>
        <v>4.4733865199530136</v>
      </c>
    </row>
    <row r="1207" spans="1:11" ht="13.5" x14ac:dyDescent="0.25">
      <c r="A1207" s="4">
        <v>43768</v>
      </c>
      <c r="B1207" s="2">
        <v>4.18</v>
      </c>
      <c r="C1207" s="2">
        <f t="shared" si="141"/>
        <v>-1.0000000000000675E-2</v>
      </c>
      <c r="D1207" s="2">
        <f t="shared" si="142"/>
        <v>4.2300000000000004</v>
      </c>
      <c r="E1207" s="2">
        <f t="shared" si="144"/>
        <v>4.2779999999999996</v>
      </c>
      <c r="F1207" s="2">
        <f t="shared" si="145"/>
        <v>4.3644999999999996</v>
      </c>
      <c r="G1207" s="2">
        <f t="shared" si="147"/>
        <v>4.5894000000000004</v>
      </c>
      <c r="H1207" s="2">
        <f t="shared" si="143"/>
        <v>3.9435215000000001</v>
      </c>
      <c r="I1207" s="2">
        <f t="array" ref="I1207">SUMPRODUCT(B1191:B1210, (ROW(B1191:B1210)-ROW(B1191)+1)) / (20*21/2)</f>
        <v>4.2570000000000006</v>
      </c>
      <c r="J1207" s="2">
        <f t="shared" si="146"/>
        <v>4.3563968095532326</v>
      </c>
      <c r="K1207" s="2">
        <f t="shared" si="148"/>
        <v>4.4618811662293663</v>
      </c>
    </row>
    <row r="1208" spans="1:11" ht="13.5" x14ac:dyDescent="0.25">
      <c r="A1208" s="4">
        <v>43769</v>
      </c>
      <c r="B1208" s="2">
        <v>4.2</v>
      </c>
      <c r="C1208" s="2">
        <f t="shared" si="141"/>
        <v>2.0000000000000462E-2</v>
      </c>
      <c r="D1208" s="2">
        <f t="shared" si="142"/>
        <v>4.2140000000000004</v>
      </c>
      <c r="E1208" s="2">
        <f t="shared" si="144"/>
        <v>4.2730000000000006</v>
      </c>
      <c r="F1208" s="2">
        <f t="shared" si="145"/>
        <v>4.3494999999999999</v>
      </c>
      <c r="G1208" s="2">
        <f t="shared" si="147"/>
        <v>4.5832000000000006</v>
      </c>
      <c r="H1208" s="2">
        <f t="shared" si="143"/>
        <v>3.9467764999999999</v>
      </c>
      <c r="I1208" s="2">
        <f t="array" ref="I1208">SUMPRODUCT(B1192:B1211, (ROW(B1192:B1211)-ROW(B1192)+1)) / (20*21/2)</f>
        <v>4.2417619047619048</v>
      </c>
      <c r="J1208" s="2">
        <f t="shared" si="146"/>
        <v>4.341501875310068</v>
      </c>
      <c r="K1208" s="2">
        <f t="shared" si="148"/>
        <v>4.4516113165733131</v>
      </c>
    </row>
    <row r="1209" spans="1:11" ht="13.5" x14ac:dyDescent="0.25">
      <c r="A1209" s="4">
        <v>43770</v>
      </c>
      <c r="B1209" s="2">
        <v>4.1900000000000004</v>
      </c>
      <c r="C1209" s="2">
        <f t="shared" si="141"/>
        <v>-9.9999999999997868E-3</v>
      </c>
      <c r="D1209" s="2">
        <f t="shared" si="142"/>
        <v>4.2080000000000002</v>
      </c>
      <c r="E1209" s="2">
        <f t="shared" si="144"/>
        <v>4.2520000000000007</v>
      </c>
      <c r="F1209" s="2">
        <f t="shared" si="145"/>
        <v>4.33</v>
      </c>
      <c r="G1209" s="2">
        <f t="shared" si="147"/>
        <v>4.5716000000000001</v>
      </c>
      <c r="H1209" s="2">
        <f t="shared" si="143"/>
        <v>3.9499815000000003</v>
      </c>
      <c r="I1209" s="2">
        <f t="array" ref="I1209">SUMPRODUCT(B1193:B1212, (ROW(B1193:B1212)-ROW(B1193)+1)) / (20*21/2)</f>
        <v>4.2271428571428578</v>
      </c>
      <c r="J1209" s="2">
        <f t="shared" si="146"/>
        <v>4.3270731252805374</v>
      </c>
      <c r="K1209" s="2">
        <f t="shared" si="148"/>
        <v>4.4413520492567127</v>
      </c>
    </row>
    <row r="1210" spans="1:11" ht="13.5" x14ac:dyDescent="0.25">
      <c r="A1210" s="4">
        <v>43773</v>
      </c>
      <c r="B1210" s="2">
        <v>4.0999999999999996</v>
      </c>
      <c r="C1210" s="2">
        <f t="shared" si="141"/>
        <v>-9.0000000000000746E-2</v>
      </c>
      <c r="D1210" s="2">
        <f t="shared" si="142"/>
        <v>4.1719999999999997</v>
      </c>
      <c r="E1210" s="2">
        <f t="shared" si="144"/>
        <v>4.2230000000000008</v>
      </c>
      <c r="F1210" s="2">
        <f t="shared" si="145"/>
        <v>4.3099999999999987</v>
      </c>
      <c r="G1210" s="2">
        <f t="shared" si="147"/>
        <v>4.555200000000001</v>
      </c>
      <c r="H1210" s="2">
        <f t="shared" si="143"/>
        <v>3.9527365000000003</v>
      </c>
      <c r="I1210" s="2">
        <f t="array" ref="I1210">SUMPRODUCT(B1194:B1213, (ROW(B1194:B1213)-ROW(B1194)+1)) / (20*21/2)</f>
        <v>4.2145714285714284</v>
      </c>
      <c r="J1210" s="2">
        <f t="shared" si="146"/>
        <v>4.3054471133490573</v>
      </c>
      <c r="K1210" s="2">
        <f t="shared" si="148"/>
        <v>4.427965694383901</v>
      </c>
    </row>
    <row r="1211" spans="1:11" ht="13.5" x14ac:dyDescent="0.25">
      <c r="A1211" s="4">
        <v>43774</v>
      </c>
      <c r="B1211" s="2">
        <v>4.1500000000000004</v>
      </c>
      <c r="C1211" s="2">
        <f t="shared" si="141"/>
        <v>5.0000000000000711E-2</v>
      </c>
      <c r="D1211" s="2">
        <f t="shared" si="142"/>
        <v>4.1639999999999997</v>
      </c>
      <c r="E1211" s="2">
        <f t="shared" si="144"/>
        <v>4.2080000000000002</v>
      </c>
      <c r="F1211" s="2">
        <f t="shared" si="145"/>
        <v>4.2934999999999999</v>
      </c>
      <c r="G1211" s="2">
        <f t="shared" si="147"/>
        <v>4.5398000000000005</v>
      </c>
      <c r="H1211" s="2">
        <f t="shared" si="143"/>
        <v>3.9557415000000002</v>
      </c>
      <c r="I1211" s="2">
        <f t="array" ref="I1211">SUMPRODUCT(B1195:B1214, (ROW(B1195:B1214)-ROW(B1195)+1)) / (20*21/2)</f>
        <v>4.2131904761904764</v>
      </c>
      <c r="J1211" s="2">
        <f t="shared" si="146"/>
        <v>4.2906426263634332</v>
      </c>
      <c r="K1211" s="2">
        <f t="shared" si="148"/>
        <v>4.417065078917866</v>
      </c>
    </row>
    <row r="1212" spans="1:11" ht="13.5" x14ac:dyDescent="0.25">
      <c r="A1212" s="4">
        <v>43775</v>
      </c>
      <c r="B1212" s="2">
        <v>4.1399999999999997</v>
      </c>
      <c r="C1212" s="2">
        <f t="shared" si="141"/>
        <v>-1.0000000000000675E-2</v>
      </c>
      <c r="D1212" s="2">
        <f t="shared" si="142"/>
        <v>4.1560000000000006</v>
      </c>
      <c r="E1212" s="2">
        <f t="shared" si="144"/>
        <v>4.1929999999999996</v>
      </c>
      <c r="F1212" s="2">
        <f t="shared" si="145"/>
        <v>4.2819999999999991</v>
      </c>
      <c r="G1212" s="2">
        <f t="shared" si="147"/>
        <v>4.5246000000000004</v>
      </c>
      <c r="H1212" s="2">
        <f t="shared" si="143"/>
        <v>3.9586965000000003</v>
      </c>
      <c r="I1212" s="2">
        <f t="array" ref="I1212">SUMPRODUCT(B1196:B1215, (ROW(B1196:B1215)-ROW(B1196)+1)) / (20*21/2)</f>
        <v>4.2076190476190485</v>
      </c>
      <c r="J1212" s="2">
        <f t="shared" si="146"/>
        <v>4.2762957095669156</v>
      </c>
      <c r="K1212" s="2">
        <f t="shared" si="148"/>
        <v>4.4061997817054008</v>
      </c>
    </row>
    <row r="1213" spans="1:11" ht="13.5" x14ac:dyDescent="0.25">
      <c r="A1213" s="4">
        <v>43776</v>
      </c>
      <c r="B1213" s="2">
        <v>4.1500000000000004</v>
      </c>
      <c r="C1213" s="2">
        <f t="shared" si="141"/>
        <v>1.0000000000000675E-2</v>
      </c>
      <c r="D1213" s="2">
        <f t="shared" si="142"/>
        <v>4.145999999999999</v>
      </c>
      <c r="E1213" s="2">
        <f t="shared" si="144"/>
        <v>4.18</v>
      </c>
      <c r="F1213" s="2">
        <f t="shared" si="145"/>
        <v>4.2645</v>
      </c>
      <c r="G1213" s="2">
        <f t="shared" si="147"/>
        <v>4.5086000000000004</v>
      </c>
      <c r="H1213" s="2">
        <f t="shared" si="143"/>
        <v>3.9617015000000002</v>
      </c>
      <c r="I1213" s="2">
        <f t="array" ref="I1213">SUMPRODUCT(B1197:B1216, (ROW(B1197:B1216)-ROW(B1197)+1)) / (20*21/2)</f>
        <v>4.2028095238095231</v>
      </c>
      <c r="J1213" s="2">
        <f t="shared" si="146"/>
        <v>4.2642675467510189</v>
      </c>
      <c r="K1213" s="2">
        <f t="shared" si="148"/>
        <v>4.3961527314424442</v>
      </c>
    </row>
    <row r="1214" spans="1:11" ht="13.5" x14ac:dyDescent="0.25">
      <c r="A1214" s="4">
        <v>43777</v>
      </c>
      <c r="B1214" s="2">
        <v>4.25</v>
      </c>
      <c r="C1214" s="2">
        <f t="shared" si="141"/>
        <v>9.9999999999999645E-2</v>
      </c>
      <c r="D1214" s="2">
        <f t="shared" si="142"/>
        <v>4.1579999999999995</v>
      </c>
      <c r="E1214" s="2">
        <f t="shared" si="144"/>
        <v>4.1829999999999998</v>
      </c>
      <c r="F1214" s="2">
        <f t="shared" si="145"/>
        <v>4.2585000000000006</v>
      </c>
      <c r="G1214" s="2">
        <f t="shared" si="147"/>
        <v>4.4974000000000007</v>
      </c>
      <c r="H1214" s="2">
        <f t="shared" si="143"/>
        <v>3.9652550000000004</v>
      </c>
      <c r="I1214" s="2">
        <f t="array" ref="I1214">SUMPRODUCT(B1198:B1217, (ROW(B1198:B1217)-ROW(B1198)+1)) / (20*21/2)</f>
        <v>4.2003333333333339</v>
      </c>
      <c r="J1214" s="2">
        <f t="shared" si="146"/>
        <v>4.2629087327747319</v>
      </c>
      <c r="K1214" s="2">
        <f t="shared" si="148"/>
        <v>4.3904212517780348</v>
      </c>
    </row>
    <row r="1215" spans="1:11" ht="13.5" x14ac:dyDescent="0.25">
      <c r="A1215" s="4">
        <v>43780</v>
      </c>
      <c r="B1215" s="2">
        <v>4.2</v>
      </c>
      <c r="C1215" s="2">
        <f t="shared" si="141"/>
        <v>-4.9999999999999822E-2</v>
      </c>
      <c r="D1215" s="2">
        <f t="shared" si="142"/>
        <v>4.177999999999999</v>
      </c>
      <c r="E1215" s="2">
        <f t="shared" si="144"/>
        <v>4.1749999999999998</v>
      </c>
      <c r="F1215" s="2">
        <f t="shared" si="145"/>
        <v>4.2505000000000006</v>
      </c>
      <c r="G1215" s="2">
        <f t="shared" si="147"/>
        <v>4.4834000000000005</v>
      </c>
      <c r="H1215" s="2">
        <f t="shared" si="143"/>
        <v>3.9684610000000005</v>
      </c>
      <c r="I1215" s="2">
        <f t="array" ref="I1215">SUMPRODUCT(B1199:B1218, (ROW(B1199:B1218)-ROW(B1199)+1)) / (20*21/2)</f>
        <v>4.1976190476190478</v>
      </c>
      <c r="J1215" s="2">
        <f t="shared" si="146"/>
        <v>4.2569174248914239</v>
      </c>
      <c r="K1215" s="2">
        <f t="shared" si="148"/>
        <v>4.3829537517083086</v>
      </c>
    </row>
    <row r="1216" spans="1:11" ht="13.5" x14ac:dyDescent="0.25">
      <c r="A1216" s="4">
        <v>43781</v>
      </c>
      <c r="B1216" s="2">
        <v>4.2</v>
      </c>
      <c r="C1216" s="2">
        <f t="shared" si="141"/>
        <v>0</v>
      </c>
      <c r="D1216" s="2">
        <f t="shared" si="142"/>
        <v>4.1879999999999997</v>
      </c>
      <c r="E1216" s="2">
        <f t="shared" si="144"/>
        <v>4.1760000000000002</v>
      </c>
      <c r="F1216" s="2">
        <f t="shared" si="145"/>
        <v>4.2360000000000007</v>
      </c>
      <c r="G1216" s="2">
        <f t="shared" si="147"/>
        <v>4.4722</v>
      </c>
      <c r="H1216" s="2">
        <f t="shared" si="143"/>
        <v>3.9717160000000007</v>
      </c>
      <c r="I1216" s="2">
        <f t="array" ref="I1216">SUMPRODUCT(B1200:B1219, (ROW(B1200:B1219)-ROW(B1200)+1)) / (20*21/2)</f>
        <v>4.1999047619047616</v>
      </c>
      <c r="J1216" s="2">
        <f t="shared" si="146"/>
        <v>4.2514967177589078</v>
      </c>
      <c r="K1216" s="2">
        <f t="shared" si="148"/>
        <v>4.3757790947785713</v>
      </c>
    </row>
    <row r="1217" spans="1:11" ht="13.5" x14ac:dyDescent="0.25">
      <c r="A1217" s="4">
        <v>43782</v>
      </c>
      <c r="B1217" s="2">
        <v>4.21</v>
      </c>
      <c r="C1217" s="2">
        <f t="shared" si="141"/>
        <v>9.9999999999997868E-3</v>
      </c>
      <c r="D1217" s="2">
        <f t="shared" si="142"/>
        <v>4.202</v>
      </c>
      <c r="E1217" s="2">
        <f t="shared" si="144"/>
        <v>4.1790000000000003</v>
      </c>
      <c r="F1217" s="2">
        <f t="shared" si="145"/>
        <v>4.2284999999999995</v>
      </c>
      <c r="G1217" s="2">
        <f t="shared" si="147"/>
        <v>4.4620000000000006</v>
      </c>
      <c r="H1217" s="2">
        <f t="shared" si="143"/>
        <v>3.9750210000000008</v>
      </c>
      <c r="I1217" s="2">
        <f t="array" ref="I1217">SUMPRODUCT(B1201:B1220, (ROW(B1201:B1220)-ROW(B1201)+1)) / (20*21/2)</f>
        <v>4.2019523809523811</v>
      </c>
      <c r="J1217" s="2">
        <f t="shared" si="146"/>
        <v>4.2475446494009166</v>
      </c>
      <c r="K1217" s="2">
        <f t="shared" si="148"/>
        <v>4.3692779538068631</v>
      </c>
    </row>
    <row r="1218" spans="1:11" ht="13.5" x14ac:dyDescent="0.25">
      <c r="A1218" s="4">
        <v>43783</v>
      </c>
      <c r="B1218" s="2">
        <v>4.2</v>
      </c>
      <c r="C1218" s="2">
        <f t="shared" si="141"/>
        <v>-9.9999999999997868E-3</v>
      </c>
      <c r="D1218" s="2">
        <f t="shared" si="142"/>
        <v>4.2119999999999997</v>
      </c>
      <c r="E1218" s="2">
        <f t="shared" si="144"/>
        <v>4.1790000000000003</v>
      </c>
      <c r="F1218" s="2">
        <f t="shared" si="145"/>
        <v>4.2260000000000009</v>
      </c>
      <c r="G1218" s="2">
        <f t="shared" si="147"/>
        <v>4.4488000000000003</v>
      </c>
      <c r="H1218" s="2">
        <f t="shared" si="143"/>
        <v>3.9782760000000015</v>
      </c>
      <c r="I1218" s="2">
        <f t="array" ref="I1218">SUMPRODUCT(B1202:B1221, (ROW(B1202:B1221)-ROW(B1202)+1)) / (20*21/2)</f>
        <v>4.2009047619047619</v>
      </c>
      <c r="J1218" s="2">
        <f t="shared" si="146"/>
        <v>4.2430165875532104</v>
      </c>
      <c r="K1218" s="2">
        <f t="shared" si="148"/>
        <v>4.3626396026771825</v>
      </c>
    </row>
    <row r="1219" spans="1:11" ht="13.5" x14ac:dyDescent="0.25">
      <c r="A1219" s="4">
        <v>43784</v>
      </c>
      <c r="B1219" s="2">
        <v>4.25</v>
      </c>
      <c r="C1219" s="2">
        <f t="shared" si="141"/>
        <v>4.9999999999999822E-2</v>
      </c>
      <c r="D1219" s="2">
        <f t="shared" si="142"/>
        <v>4.2119999999999997</v>
      </c>
      <c r="E1219" s="2">
        <f t="shared" si="144"/>
        <v>4.1850000000000005</v>
      </c>
      <c r="F1219" s="2">
        <f t="shared" si="145"/>
        <v>4.2185000000000006</v>
      </c>
      <c r="G1219" s="2">
        <f t="shared" si="147"/>
        <v>4.4365999999999994</v>
      </c>
      <c r="H1219" s="2">
        <f t="shared" si="143"/>
        <v>3.9817320000000018</v>
      </c>
      <c r="I1219" s="2">
        <f t="array" ref="I1219">SUMPRODUCT(B1203:B1222, (ROW(B1203:B1222)-ROW(B1203)+1)) / (20*21/2)</f>
        <v>4.2003333333333339</v>
      </c>
      <c r="J1219" s="2">
        <f t="shared" si="146"/>
        <v>4.2436816744529047</v>
      </c>
      <c r="K1219" s="2">
        <f t="shared" si="148"/>
        <v>4.3582223633565089</v>
      </c>
    </row>
    <row r="1220" spans="1:11" ht="13.5" x14ac:dyDescent="0.25">
      <c r="A1220" s="4">
        <v>43787</v>
      </c>
      <c r="B1220" s="2">
        <v>4.24</v>
      </c>
      <c r="C1220" s="2">
        <f t="shared" ref="C1220:C1283" si="149">B1220-B1219</f>
        <v>-9.9999999999997868E-3</v>
      </c>
      <c r="D1220" s="2">
        <f t="shared" si="142"/>
        <v>4.2200000000000006</v>
      </c>
      <c r="E1220" s="2">
        <f t="shared" si="144"/>
        <v>4.1989999999999998</v>
      </c>
      <c r="F1220" s="2">
        <f t="shared" si="145"/>
        <v>4.2110000000000003</v>
      </c>
      <c r="G1220" s="2">
        <f t="shared" si="147"/>
        <v>4.4245999999999999</v>
      </c>
      <c r="H1220" s="2">
        <f t="shared" si="143"/>
        <v>3.9851380000000018</v>
      </c>
      <c r="I1220" s="2">
        <f t="array" ref="I1220">SUMPRODUCT(B1204:B1223, (ROW(B1204:B1223)-ROW(B1204)+1)) / (20*21/2)</f>
        <v>4.2001904761904756</v>
      </c>
      <c r="J1220" s="2">
        <f t="shared" si="146"/>
        <v>4.243331038790723</v>
      </c>
      <c r="K1220" s="2">
        <f t="shared" si="148"/>
        <v>4.3535861922444887</v>
      </c>
    </row>
    <row r="1221" spans="1:11" ht="13.5" x14ac:dyDescent="0.25">
      <c r="A1221" s="4">
        <v>43788</v>
      </c>
      <c r="B1221" s="2">
        <v>4.2</v>
      </c>
      <c r="C1221" s="2">
        <f t="shared" si="149"/>
        <v>-4.0000000000000036E-2</v>
      </c>
      <c r="D1221" s="2">
        <f t="shared" si="142"/>
        <v>4.22</v>
      </c>
      <c r="E1221" s="2">
        <f t="shared" si="144"/>
        <v>4.2039999999999997</v>
      </c>
      <c r="F1221" s="2">
        <f t="shared" si="145"/>
        <v>4.2060000000000004</v>
      </c>
      <c r="G1221" s="2">
        <f t="shared" si="147"/>
        <v>4.4105999999999996</v>
      </c>
      <c r="H1221" s="2">
        <f t="shared" si="143"/>
        <v>3.9883930000000021</v>
      </c>
      <c r="I1221" s="2">
        <f t="array" ref="I1221">SUMPRODUCT(B1205:B1224, (ROW(B1205:B1224)-ROW(B1205)+1)) / (20*21/2)</f>
        <v>4.2004285714285707</v>
      </c>
      <c r="J1221" s="2">
        <f t="shared" si="146"/>
        <v>4.2392042731916071</v>
      </c>
      <c r="K1221" s="2">
        <f t="shared" si="148"/>
        <v>4.3475632043133325</v>
      </c>
    </row>
    <row r="1222" spans="1:11" ht="13.5" x14ac:dyDescent="0.25">
      <c r="A1222" s="4">
        <v>43789</v>
      </c>
      <c r="B1222" s="2">
        <v>4.2</v>
      </c>
      <c r="C1222" s="2">
        <f t="shared" si="149"/>
        <v>0</v>
      </c>
      <c r="D1222" s="2">
        <f t="shared" ref="D1222:D1285" si="150">AVERAGE(B1218:B1222)</f>
        <v>4.218</v>
      </c>
      <c r="E1222" s="2">
        <f t="shared" si="144"/>
        <v>4.2100000000000009</v>
      </c>
      <c r="F1222" s="2">
        <f t="shared" si="145"/>
        <v>4.2015000000000002</v>
      </c>
      <c r="G1222" s="2">
        <f t="shared" si="147"/>
        <v>4.3985999999999992</v>
      </c>
      <c r="H1222" s="2">
        <f t="shared" si="143"/>
        <v>3.9915990000000021</v>
      </c>
      <c r="I1222" s="2">
        <f t="array" ref="I1222">SUMPRODUCT(B1206:B1225, (ROW(B1206:B1225)-ROW(B1206)+1)) / (20*21/2)</f>
        <v>4.1988571428571424</v>
      </c>
      <c r="J1222" s="2">
        <f t="shared" si="146"/>
        <v>4.2354705328876445</v>
      </c>
      <c r="K1222" s="2">
        <f t="shared" si="148"/>
        <v>4.3417764119873201</v>
      </c>
    </row>
    <row r="1223" spans="1:11" ht="13.5" x14ac:dyDescent="0.25">
      <c r="A1223" s="4">
        <v>43790</v>
      </c>
      <c r="B1223" s="2">
        <v>4.2</v>
      </c>
      <c r="C1223" s="2">
        <f t="shared" si="149"/>
        <v>0</v>
      </c>
      <c r="D1223" s="2">
        <f t="shared" si="150"/>
        <v>4.218</v>
      </c>
      <c r="E1223" s="2">
        <f t="shared" si="144"/>
        <v>4.2150000000000007</v>
      </c>
      <c r="F1223" s="2">
        <f t="shared" si="145"/>
        <v>4.1975000000000007</v>
      </c>
      <c r="G1223" s="2">
        <f t="shared" si="147"/>
        <v>4.3869999999999987</v>
      </c>
      <c r="H1223" s="2">
        <f t="shared" si="143"/>
        <v>3.9948050000000022</v>
      </c>
      <c r="I1223" s="2">
        <f t="array" ref="I1223">SUMPRODUCT(B1207:B1226, (ROW(B1207:B1226)-ROW(B1207)+1)) / (20*21/2)</f>
        <v>4.1949047619047626</v>
      </c>
      <c r="J1223" s="2">
        <f t="shared" si="146"/>
        <v>4.2320923868983451</v>
      </c>
      <c r="K1223" s="2">
        <f t="shared" si="148"/>
        <v>4.3362165526937</v>
      </c>
    </row>
    <row r="1224" spans="1:11" ht="13.5" x14ac:dyDescent="0.25">
      <c r="A1224" s="4">
        <v>43791</v>
      </c>
      <c r="B1224" s="2">
        <v>4.2</v>
      </c>
      <c r="C1224" s="2">
        <f t="shared" si="149"/>
        <v>0</v>
      </c>
      <c r="D1224" s="2">
        <f t="shared" si="150"/>
        <v>4.2080000000000002</v>
      </c>
      <c r="E1224" s="2">
        <f t="shared" si="144"/>
        <v>4.21</v>
      </c>
      <c r="F1224" s="2">
        <f t="shared" si="145"/>
        <v>4.1965000000000012</v>
      </c>
      <c r="G1224" s="2">
        <f t="shared" si="147"/>
        <v>4.3769999999999989</v>
      </c>
      <c r="H1224" s="2">
        <f t="shared" si="143"/>
        <v>3.9980600000000019</v>
      </c>
      <c r="I1224" s="2">
        <f t="array" ref="I1224">SUMPRODUCT(B1208:B1227, (ROW(B1208:B1227)-ROW(B1208)+1)) / (20*21/2)</f>
        <v>4.1911428571428573</v>
      </c>
      <c r="J1224" s="2">
        <f t="shared" si="146"/>
        <v>4.2290359690985024</v>
      </c>
      <c r="K1224" s="2">
        <f t="shared" si="148"/>
        <v>4.3308747270978687</v>
      </c>
    </row>
    <row r="1225" spans="1:11" ht="13.5" x14ac:dyDescent="0.25">
      <c r="A1225" s="4">
        <v>43794</v>
      </c>
      <c r="B1225" s="2">
        <v>4.18</v>
      </c>
      <c r="C1225" s="2">
        <f t="shared" si="149"/>
        <v>-2.0000000000000462E-2</v>
      </c>
      <c r="D1225" s="2">
        <f t="shared" si="150"/>
        <v>4.1959999999999997</v>
      </c>
      <c r="E1225" s="2">
        <f t="shared" si="144"/>
        <v>4.2080000000000002</v>
      </c>
      <c r="F1225" s="2">
        <f t="shared" si="145"/>
        <v>4.1915000000000004</v>
      </c>
      <c r="G1225" s="2">
        <f t="shared" si="147"/>
        <v>4.3645999999999994</v>
      </c>
      <c r="H1225" s="2">
        <f t="shared" si="143"/>
        <v>4.001215000000002</v>
      </c>
      <c r="I1225" s="2">
        <f t="array" ref="I1225">SUMPRODUCT(B1209:B1228, (ROW(B1209:B1228)-ROW(B1209)+1)) / (20*21/2)</f>
        <v>4.1875238095238103</v>
      </c>
      <c r="J1225" s="2">
        <f t="shared" si="146"/>
        <v>4.2243658768034074</v>
      </c>
      <c r="K1225" s="2">
        <f t="shared" si="148"/>
        <v>4.3249580711332465</v>
      </c>
    </row>
    <row r="1226" spans="1:11" ht="13.5" x14ac:dyDescent="0.25">
      <c r="A1226" s="4">
        <v>43795</v>
      </c>
      <c r="B1226" s="2">
        <v>4.1500000000000004</v>
      </c>
      <c r="C1226" s="2">
        <f t="shared" si="149"/>
        <v>-2.9999999999999361E-2</v>
      </c>
      <c r="D1226" s="2">
        <f t="shared" si="150"/>
        <v>4.1859999999999999</v>
      </c>
      <c r="E1226" s="2">
        <f t="shared" si="144"/>
        <v>4.2029999999999994</v>
      </c>
      <c r="F1226" s="2">
        <f t="shared" si="145"/>
        <v>4.1895000000000007</v>
      </c>
      <c r="G1226" s="2">
        <f t="shared" si="147"/>
        <v>4.3543999999999992</v>
      </c>
      <c r="H1226" s="2">
        <f t="shared" ref="H1226:H1289" si="151">AVERAGE(B1027:B1226)</f>
        <v>4.0042200000000028</v>
      </c>
      <c r="I1226" s="2">
        <f t="array" ref="I1226">SUMPRODUCT(B1210:B1229, (ROW(B1210:B1229)-ROW(B1210)+1)) / (20*21/2)</f>
        <v>4.1765238095238102</v>
      </c>
      <c r="J1226" s="2">
        <f t="shared" si="146"/>
        <v>4.2172834123459397</v>
      </c>
      <c r="K1226" s="2">
        <f t="shared" si="148"/>
        <v>4.3180969703044925</v>
      </c>
    </row>
    <row r="1227" spans="1:11" ht="13.5" x14ac:dyDescent="0.25">
      <c r="A1227" s="4">
        <v>43796</v>
      </c>
      <c r="B1227" s="2">
        <v>4.1500000000000004</v>
      </c>
      <c r="C1227" s="2">
        <f t="shared" si="149"/>
        <v>0</v>
      </c>
      <c r="D1227" s="2">
        <f t="shared" si="150"/>
        <v>4.1760000000000002</v>
      </c>
      <c r="E1227" s="2">
        <f t="shared" si="144"/>
        <v>4.1970000000000001</v>
      </c>
      <c r="F1227" s="2">
        <f t="shared" si="145"/>
        <v>4.1880000000000006</v>
      </c>
      <c r="G1227" s="2">
        <f t="shared" si="147"/>
        <v>4.343399999999999</v>
      </c>
      <c r="H1227" s="2">
        <f t="shared" si="151"/>
        <v>4.0073225000000017</v>
      </c>
      <c r="I1227" s="2">
        <f t="array" ref="I1227">SUMPRODUCT(B1211:B1230, (ROW(B1211:B1230)-ROW(B1211)+1)) / (20*21/2)</f>
        <v>4.166095238095239</v>
      </c>
      <c r="J1227" s="2">
        <f t="shared" si="146"/>
        <v>4.2108754683129934</v>
      </c>
      <c r="K1227" s="2">
        <f t="shared" si="148"/>
        <v>4.3115049322533361</v>
      </c>
    </row>
    <row r="1228" spans="1:11" ht="13.5" x14ac:dyDescent="0.25">
      <c r="A1228" s="4">
        <v>43797</v>
      </c>
      <c r="B1228" s="2">
        <v>4.1500000000000004</v>
      </c>
      <c r="C1228" s="2">
        <f t="shared" si="149"/>
        <v>0</v>
      </c>
      <c r="D1228" s="2">
        <f t="shared" si="150"/>
        <v>4.1659999999999995</v>
      </c>
      <c r="E1228" s="2">
        <f t="shared" ref="E1228:E1291" si="152">AVERAGE(B1219:B1228)</f>
        <v>4.1919999999999993</v>
      </c>
      <c r="F1228" s="2">
        <f t="shared" si="145"/>
        <v>4.185500000000002</v>
      </c>
      <c r="G1228" s="2">
        <f t="shared" si="147"/>
        <v>4.3343999999999987</v>
      </c>
      <c r="H1228" s="2">
        <f t="shared" si="151"/>
        <v>4.0099375000000013</v>
      </c>
      <c r="I1228" s="2">
        <f t="array" ref="I1228">SUMPRODUCT(B1212:B1231, (ROW(B1212:B1231)-ROW(B1212)+1)) / (20*21/2)</f>
        <v>4.1577142857142855</v>
      </c>
      <c r="J1228" s="2">
        <f t="shared" si="146"/>
        <v>4.2050778046641373</v>
      </c>
      <c r="K1228" s="2">
        <f t="shared" si="148"/>
        <v>4.3051714054983039</v>
      </c>
    </row>
    <row r="1229" spans="1:11" ht="13.5" x14ac:dyDescent="0.25">
      <c r="A1229" s="4">
        <v>43798</v>
      </c>
      <c r="B1229" s="2">
        <v>4.07</v>
      </c>
      <c r="C1229" s="2">
        <f t="shared" si="149"/>
        <v>-8.0000000000000071E-2</v>
      </c>
      <c r="D1229" s="2">
        <f t="shared" si="150"/>
        <v>4.1400000000000006</v>
      </c>
      <c r="E1229" s="2">
        <f t="shared" si="152"/>
        <v>4.1739999999999995</v>
      </c>
      <c r="F1229" s="2">
        <f t="shared" si="145"/>
        <v>4.1795000000000018</v>
      </c>
      <c r="G1229" s="2">
        <f t="shared" si="147"/>
        <v>4.3217999999999988</v>
      </c>
      <c r="H1229" s="2">
        <f t="shared" si="151"/>
        <v>4.0110800000000015</v>
      </c>
      <c r="I1229" s="2">
        <f t="array" ref="I1229">SUMPRODUCT(B1213:B1232, (ROW(B1213:B1232)-ROW(B1213)+1)) / (20*21/2)</f>
        <v>4.1458095238095245</v>
      </c>
      <c r="J1229" s="2">
        <f t="shared" si="146"/>
        <v>4.1922132518389814</v>
      </c>
      <c r="K1229" s="2">
        <f t="shared" si="148"/>
        <v>4.2959489974395471</v>
      </c>
    </row>
    <row r="1230" spans="1:11" ht="13.5" x14ac:dyDescent="0.25">
      <c r="A1230" s="4">
        <v>43801</v>
      </c>
      <c r="B1230" s="2">
        <v>4.07</v>
      </c>
      <c r="C1230" s="2">
        <f t="shared" si="149"/>
        <v>0</v>
      </c>
      <c r="D1230" s="2">
        <f t="shared" si="150"/>
        <v>4.1180000000000003</v>
      </c>
      <c r="E1230" s="2">
        <f t="shared" si="152"/>
        <v>4.157</v>
      </c>
      <c r="F1230" s="2">
        <f t="shared" si="145"/>
        <v>4.1780000000000017</v>
      </c>
      <c r="G1230" s="2">
        <f t="shared" si="147"/>
        <v>4.3085999999999993</v>
      </c>
      <c r="H1230" s="2">
        <f t="shared" si="151"/>
        <v>4.0119300000000022</v>
      </c>
      <c r="I1230" s="2">
        <f t="array" ref="I1230">SUMPRODUCT(B1214:B1233, (ROW(B1214:B1233)-ROW(B1214)+1)) / (20*21/2)</f>
        <v>4.1381428571428573</v>
      </c>
      <c r="J1230" s="2">
        <f t="shared" si="146"/>
        <v>4.1805738945209834</v>
      </c>
      <c r="K1230" s="2">
        <f t="shared" si="148"/>
        <v>4.2870882524419178</v>
      </c>
    </row>
    <row r="1231" spans="1:11" ht="13.5" x14ac:dyDescent="0.25">
      <c r="A1231" s="4">
        <v>43802</v>
      </c>
      <c r="B1231" s="2">
        <v>4.09</v>
      </c>
      <c r="C1231" s="2">
        <f t="shared" si="149"/>
        <v>1.9999999999999574E-2</v>
      </c>
      <c r="D1231" s="2">
        <f t="shared" si="150"/>
        <v>4.1059999999999999</v>
      </c>
      <c r="E1231" s="2">
        <f t="shared" si="152"/>
        <v>4.145999999999999</v>
      </c>
      <c r="F1231" s="2">
        <f t="shared" si="145"/>
        <v>4.1749999999999998</v>
      </c>
      <c r="G1231" s="2">
        <f t="shared" si="147"/>
        <v>4.295799999999999</v>
      </c>
      <c r="H1231" s="2">
        <f t="shared" si="151"/>
        <v>4.0129775000000025</v>
      </c>
      <c r="I1231" s="2">
        <f t="array" ref="I1231">SUMPRODUCT(B1215:B1234, (ROW(B1215:B1234)-ROW(B1215)+1)) / (20*21/2)</f>
        <v>4.1298095238095236</v>
      </c>
      <c r="J1231" s="2">
        <f t="shared" si="146"/>
        <v>4.1719478093285085</v>
      </c>
      <c r="K1231" s="2">
        <f t="shared" si="148"/>
        <v>4.2793593013657638</v>
      </c>
    </row>
    <row r="1232" spans="1:11" ht="13.5" x14ac:dyDescent="0.25">
      <c r="A1232" s="4">
        <v>43803</v>
      </c>
      <c r="B1232" s="2">
        <v>4.05</v>
      </c>
      <c r="C1232" s="2">
        <f t="shared" si="149"/>
        <v>-4.0000000000000036E-2</v>
      </c>
      <c r="D1232" s="2">
        <f t="shared" si="150"/>
        <v>4.0860000000000003</v>
      </c>
      <c r="E1232" s="2">
        <f t="shared" si="152"/>
        <v>4.1310000000000002</v>
      </c>
      <c r="F1232" s="2">
        <f t="shared" si="145"/>
        <v>4.1705000000000005</v>
      </c>
      <c r="G1232" s="2">
        <f t="shared" si="147"/>
        <v>4.2847999999999997</v>
      </c>
      <c r="H1232" s="2">
        <f t="shared" si="151"/>
        <v>4.0137760000000018</v>
      </c>
      <c r="I1232" s="2">
        <f t="array" ref="I1232">SUMPRODUCT(B1216:B1235, (ROW(B1216:B1235)-ROW(B1216)+1)) / (20*21/2)</f>
        <v>4.11752380952381</v>
      </c>
      <c r="J1232" s="2">
        <f t="shared" si="146"/>
        <v>4.1603337322496028</v>
      </c>
      <c r="K1232" s="2">
        <f t="shared" si="148"/>
        <v>4.2703648189592638</v>
      </c>
    </row>
    <row r="1233" spans="1:11" ht="13.5" x14ac:dyDescent="0.25">
      <c r="A1233" s="4">
        <v>43804</v>
      </c>
      <c r="B1233" s="2">
        <v>4.09</v>
      </c>
      <c r="C1233" s="2">
        <f t="shared" si="149"/>
        <v>4.0000000000000036E-2</v>
      </c>
      <c r="D1233" s="2">
        <f t="shared" si="150"/>
        <v>4.0739999999999998</v>
      </c>
      <c r="E1233" s="2">
        <f t="shared" si="152"/>
        <v>4.12</v>
      </c>
      <c r="F1233" s="2">
        <f t="shared" si="145"/>
        <v>4.1675000000000004</v>
      </c>
      <c r="G1233" s="2">
        <f t="shared" si="147"/>
        <v>4.2753999999999994</v>
      </c>
      <c r="H1233" s="2">
        <f t="shared" si="151"/>
        <v>4.0147260000000013</v>
      </c>
      <c r="I1233" s="2">
        <f t="array" ref="I1233">SUMPRODUCT(B1217:B1236, (ROW(B1217:B1236)-ROW(B1217)+1)) / (20*21/2)</f>
        <v>4.1060476190476187</v>
      </c>
      <c r="J1233" s="2">
        <f t="shared" si="146"/>
        <v>4.1536352815591648</v>
      </c>
      <c r="K1233" s="2">
        <f t="shared" si="148"/>
        <v>4.2632916888039984</v>
      </c>
    </row>
    <row r="1234" spans="1:11" ht="13.5" x14ac:dyDescent="0.25">
      <c r="A1234" s="4">
        <v>43805</v>
      </c>
      <c r="B1234" s="2">
        <v>4.08</v>
      </c>
      <c r="C1234" s="2">
        <f t="shared" si="149"/>
        <v>-9.9999999999997868E-3</v>
      </c>
      <c r="D1234" s="2">
        <f t="shared" si="150"/>
        <v>4.0760000000000005</v>
      </c>
      <c r="E1234" s="2">
        <f t="shared" si="152"/>
        <v>4.1079999999999997</v>
      </c>
      <c r="F1234" s="2">
        <f t="shared" si="145"/>
        <v>4.1590000000000007</v>
      </c>
      <c r="G1234" s="2">
        <f t="shared" si="147"/>
        <v>4.2639999999999993</v>
      </c>
      <c r="H1234" s="2">
        <f t="shared" si="151"/>
        <v>4.015674500000002</v>
      </c>
      <c r="I1234" s="2">
        <f t="array" ref="I1234">SUMPRODUCT(B1218:B1237, (ROW(B1218:B1237)-ROW(B1218)+1)) / (20*21/2)</f>
        <v>4.0944285714285718</v>
      </c>
      <c r="J1234" s="2">
        <f t="shared" si="146"/>
        <v>4.1466223976011491</v>
      </c>
      <c r="K1234" s="2">
        <f t="shared" si="148"/>
        <v>4.2561037794391359</v>
      </c>
    </row>
    <row r="1235" spans="1:11" ht="13.5" x14ac:dyDescent="0.25">
      <c r="A1235" s="4">
        <v>43808</v>
      </c>
      <c r="B1235" s="2">
        <v>4.03</v>
      </c>
      <c r="C1235" s="2">
        <f t="shared" si="149"/>
        <v>-4.9999999999999822E-2</v>
      </c>
      <c r="D1235" s="2">
        <f t="shared" si="150"/>
        <v>4.0680000000000005</v>
      </c>
      <c r="E1235" s="2">
        <f t="shared" si="152"/>
        <v>4.0930000000000009</v>
      </c>
      <c r="F1235" s="2">
        <f t="shared" si="145"/>
        <v>4.1505000000000001</v>
      </c>
      <c r="G1235" s="2">
        <f t="shared" si="147"/>
        <v>4.2531999999999996</v>
      </c>
      <c r="H1235" s="2">
        <f t="shared" si="151"/>
        <v>4.0163245000000023</v>
      </c>
      <c r="I1235" s="2">
        <f t="array" ref="I1235">SUMPRODUCT(B1219:B1238, (ROW(B1219:B1238)-ROW(B1219)+1)) / (20*21/2)</f>
        <v>4.0722857142857141</v>
      </c>
      <c r="J1235" s="2">
        <f t="shared" si="146"/>
        <v>4.1355155025915158</v>
      </c>
      <c r="K1235" s="2">
        <f t="shared" si="148"/>
        <v>4.2472369645591703</v>
      </c>
    </row>
    <row r="1236" spans="1:11" ht="13.5" x14ac:dyDescent="0.25">
      <c r="A1236" s="4">
        <v>43809</v>
      </c>
      <c r="B1236" s="2">
        <v>4.03</v>
      </c>
      <c r="C1236" s="2">
        <f t="shared" si="149"/>
        <v>0</v>
      </c>
      <c r="D1236" s="2">
        <f t="shared" si="150"/>
        <v>4.056</v>
      </c>
      <c r="E1236" s="2">
        <f t="shared" si="152"/>
        <v>4.0810000000000004</v>
      </c>
      <c r="F1236" s="2">
        <f t="shared" ref="F1236:F1299" si="153">AVERAGE(B1217:B1236)</f>
        <v>4.1419999999999995</v>
      </c>
      <c r="G1236" s="2">
        <f t="shared" si="147"/>
        <v>4.2438000000000002</v>
      </c>
      <c r="H1236" s="2">
        <f t="shared" si="151"/>
        <v>4.0169745000000026</v>
      </c>
      <c r="I1236" s="2">
        <f t="array" ref="I1236">SUMPRODUCT(B1220:B1239, (ROW(B1220:B1239)-ROW(B1220)+1)) / (20*21/2)</f>
        <v>4.0563333333333329</v>
      </c>
      <c r="J1236" s="2">
        <f t="shared" si="146"/>
        <v>4.1254664071066092</v>
      </c>
      <c r="K1236" s="2">
        <f t="shared" si="148"/>
        <v>4.2387178679097914</v>
      </c>
    </row>
    <row r="1237" spans="1:11" ht="13.5" x14ac:dyDescent="0.25">
      <c r="A1237" s="4">
        <v>43810</v>
      </c>
      <c r="B1237" s="2">
        <v>4.0199999999999996</v>
      </c>
      <c r="C1237" s="2">
        <f t="shared" si="149"/>
        <v>-1.0000000000000675E-2</v>
      </c>
      <c r="D1237" s="2">
        <f t="shared" si="150"/>
        <v>4.05</v>
      </c>
      <c r="E1237" s="2">
        <f t="shared" si="152"/>
        <v>4.0680000000000005</v>
      </c>
      <c r="F1237" s="2">
        <f t="shared" si="153"/>
        <v>4.1324999999999994</v>
      </c>
      <c r="G1237" s="2">
        <f t="shared" si="147"/>
        <v>4.2346000000000004</v>
      </c>
      <c r="H1237" s="2">
        <f t="shared" si="151"/>
        <v>4.017574500000002</v>
      </c>
      <c r="I1237" s="2">
        <f t="array" ref="I1237">SUMPRODUCT(B1221:B1240, (ROW(B1221:B1240)-ROW(B1221)+1)) / (20*21/2)</f>
        <v>4.0370476190476197</v>
      </c>
      <c r="J1237" s="2">
        <f t="shared" ref="J1237:J1300" si="154">$J$4*B1237+J1236*(1-$J$4)</f>
        <v>4.1154219873821702</v>
      </c>
      <c r="K1237" s="2">
        <f t="shared" si="148"/>
        <v>4.2301406966192108</v>
      </c>
    </row>
    <row r="1238" spans="1:11" ht="13.5" x14ac:dyDescent="0.25">
      <c r="A1238" s="4">
        <v>43811</v>
      </c>
      <c r="B1238" s="2">
        <v>3.9</v>
      </c>
      <c r="C1238" s="2">
        <f t="shared" si="149"/>
        <v>-0.11999999999999966</v>
      </c>
      <c r="D1238" s="2">
        <f t="shared" si="150"/>
        <v>4.0119999999999996</v>
      </c>
      <c r="E1238" s="2">
        <f t="shared" si="152"/>
        <v>4.0430000000000001</v>
      </c>
      <c r="F1238" s="2">
        <f t="shared" si="153"/>
        <v>4.1174999999999997</v>
      </c>
      <c r="G1238" s="2">
        <f t="shared" si="147"/>
        <v>4.2226000000000008</v>
      </c>
      <c r="H1238" s="2">
        <f t="shared" si="151"/>
        <v>4.017574500000002</v>
      </c>
      <c r="I1238" s="2">
        <f t="array" ref="I1238">SUMPRODUCT(B1222:B1241, (ROW(B1222:B1241)-ROW(B1222)+1)) / (20*21/2)</f>
        <v>4.0117619047619044</v>
      </c>
      <c r="J1238" s="2">
        <f t="shared" si="154"/>
        <v>4.0949056076314871</v>
      </c>
      <c r="K1238" s="2">
        <f t="shared" si="148"/>
        <v>4.2171940026341446</v>
      </c>
    </row>
    <row r="1239" spans="1:11" ht="13.5" x14ac:dyDescent="0.25">
      <c r="A1239" s="4">
        <v>43812</v>
      </c>
      <c r="B1239" s="2">
        <v>3.95</v>
      </c>
      <c r="C1239" s="2">
        <f t="shared" si="149"/>
        <v>5.0000000000000266E-2</v>
      </c>
      <c r="D1239" s="2">
        <f t="shared" si="150"/>
        <v>3.9859999999999998</v>
      </c>
      <c r="E1239" s="2">
        <f t="shared" si="152"/>
        <v>4.0310000000000006</v>
      </c>
      <c r="F1239" s="2">
        <f t="shared" si="153"/>
        <v>4.1025</v>
      </c>
      <c r="G1239" s="2">
        <f t="shared" si="147"/>
        <v>4.2100000000000009</v>
      </c>
      <c r="H1239" s="2">
        <f t="shared" si="151"/>
        <v>4.0178245000000024</v>
      </c>
      <c r="I1239" s="2">
        <f t="array" ref="I1239">SUMPRODUCT(B1223:B1242, (ROW(B1223:B1242)-ROW(B1223)+1)) / (20*21/2)</f>
        <v>3.9882857142857144</v>
      </c>
      <c r="J1239" s="2">
        <f t="shared" si="154"/>
        <v>4.0811050735713454</v>
      </c>
      <c r="K1239" s="2">
        <f t="shared" si="148"/>
        <v>4.2067158064524142</v>
      </c>
    </row>
    <row r="1240" spans="1:11" ht="13.5" x14ac:dyDescent="0.25">
      <c r="A1240" s="4">
        <v>43815</v>
      </c>
      <c r="B1240" s="2">
        <v>3.9</v>
      </c>
      <c r="C1240" s="2">
        <f t="shared" si="149"/>
        <v>-5.0000000000000266E-2</v>
      </c>
      <c r="D1240" s="2">
        <f t="shared" si="150"/>
        <v>3.96</v>
      </c>
      <c r="E1240" s="2">
        <f t="shared" si="152"/>
        <v>4.0140000000000011</v>
      </c>
      <c r="F1240" s="2">
        <f t="shared" si="153"/>
        <v>4.0855000000000006</v>
      </c>
      <c r="G1240" s="2">
        <f t="shared" si="147"/>
        <v>4.1980000000000004</v>
      </c>
      <c r="H1240" s="2">
        <f t="shared" si="151"/>
        <v>4.0178245000000024</v>
      </c>
      <c r="I1240" s="2">
        <f t="array" ref="I1240">SUMPRODUCT(B1224:B1243, (ROW(B1224:B1243)-ROW(B1224)+1)) / (20*21/2)</f>
        <v>3.9732857142857143</v>
      </c>
      <c r="J1240" s="2">
        <f t="shared" si="154"/>
        <v>4.0638569713264552</v>
      </c>
      <c r="K1240" s="2">
        <f t="shared" si="148"/>
        <v>4.1946877356111436</v>
      </c>
    </row>
    <row r="1241" spans="1:11" ht="13.5" x14ac:dyDescent="0.25">
      <c r="A1241" s="4">
        <v>43816</v>
      </c>
      <c r="B1241" s="2">
        <v>3.82</v>
      </c>
      <c r="C1241" s="2">
        <f t="shared" si="149"/>
        <v>-8.0000000000000071E-2</v>
      </c>
      <c r="D1241" s="2">
        <f t="shared" si="150"/>
        <v>3.9180000000000001</v>
      </c>
      <c r="E1241" s="2">
        <f t="shared" si="152"/>
        <v>3.9869999999999997</v>
      </c>
      <c r="F1241" s="2">
        <f t="shared" si="153"/>
        <v>4.0664999999999996</v>
      </c>
      <c r="G1241" s="2">
        <f t="shared" si="147"/>
        <v>4.1848000000000001</v>
      </c>
      <c r="H1241" s="2">
        <f t="shared" si="151"/>
        <v>4.0174730000000025</v>
      </c>
      <c r="I1241" s="2">
        <f t="array" ref="I1241">SUMPRODUCT(B1225:B1244, (ROW(B1225:B1244)-ROW(B1225)+1)) / (20*21/2)</f>
        <v>3.960714285714285</v>
      </c>
      <c r="J1241" s="2">
        <f t="shared" si="154"/>
        <v>4.0406324978667927</v>
      </c>
      <c r="K1241" s="2">
        <f t="shared" si="148"/>
        <v>4.1799940989205107</v>
      </c>
    </row>
    <row r="1242" spans="1:11" ht="13.5" x14ac:dyDescent="0.25">
      <c r="A1242" s="4">
        <v>43817</v>
      </c>
      <c r="B1242" s="2">
        <v>3.82</v>
      </c>
      <c r="C1242" s="2">
        <f t="shared" si="149"/>
        <v>0</v>
      </c>
      <c r="D1242" s="2">
        <f t="shared" si="150"/>
        <v>3.8780000000000001</v>
      </c>
      <c r="E1242" s="2">
        <f t="shared" si="152"/>
        <v>3.9639999999999995</v>
      </c>
      <c r="F1242" s="2">
        <f t="shared" si="153"/>
        <v>4.0475000000000003</v>
      </c>
      <c r="G1242" s="2">
        <f t="shared" si="147"/>
        <v>4.1738000000000008</v>
      </c>
      <c r="H1242" s="2">
        <f t="shared" si="151"/>
        <v>4.0172680000000023</v>
      </c>
      <c r="I1242" s="2">
        <f t="array" ref="I1242">SUMPRODUCT(B1226:B1245, (ROW(B1226:B1245)-ROW(B1226)+1)) / (20*21/2)</f>
        <v>3.9448095238095235</v>
      </c>
      <c r="J1242" s="2">
        <f t="shared" si="154"/>
        <v>4.0196198790223363</v>
      </c>
      <c r="K1242" s="2">
        <f t="shared" si="148"/>
        <v>4.1658766832765686</v>
      </c>
    </row>
    <row r="1243" spans="1:11" ht="13.5" x14ac:dyDescent="0.25">
      <c r="A1243" s="4">
        <v>43818</v>
      </c>
      <c r="B1243" s="2">
        <v>3.89</v>
      </c>
      <c r="C1243" s="2">
        <f t="shared" si="149"/>
        <v>7.0000000000000284E-2</v>
      </c>
      <c r="D1243" s="2">
        <f t="shared" si="150"/>
        <v>3.8759999999999999</v>
      </c>
      <c r="E1243" s="2">
        <f t="shared" si="152"/>
        <v>3.944</v>
      </c>
      <c r="F1243" s="2">
        <f t="shared" si="153"/>
        <v>4.0319999999999991</v>
      </c>
      <c r="G1243" s="2">
        <f t="shared" si="147"/>
        <v>4.1616000000000009</v>
      </c>
      <c r="H1243" s="2">
        <f t="shared" si="151"/>
        <v>4.0174130000000021</v>
      </c>
      <c r="I1243" s="2">
        <f t="array" ref="I1243">SUMPRODUCT(B1227:B1246, (ROW(B1227:B1246)-ROW(B1227)+1)) / (20*21/2)</f>
        <v>3.9352380952380956</v>
      </c>
      <c r="J1243" s="2">
        <f t="shared" si="154"/>
        <v>4.0072751286392565</v>
      </c>
      <c r="K1243" s="2">
        <f t="shared" si="148"/>
        <v>4.1550579898147424</v>
      </c>
    </row>
    <row r="1244" spans="1:11" ht="13.5" x14ac:dyDescent="0.25">
      <c r="A1244" s="4">
        <v>43819</v>
      </c>
      <c r="B1244" s="2">
        <v>3.9</v>
      </c>
      <c r="C1244" s="2">
        <f t="shared" si="149"/>
        <v>9.9999999999997868E-3</v>
      </c>
      <c r="D1244" s="2">
        <f t="shared" si="150"/>
        <v>3.8659999999999997</v>
      </c>
      <c r="E1244" s="2">
        <f t="shared" si="152"/>
        <v>3.9259999999999997</v>
      </c>
      <c r="F1244" s="2">
        <f t="shared" si="153"/>
        <v>4.0169999999999995</v>
      </c>
      <c r="G1244" s="2">
        <f t="shared" si="147"/>
        <v>4.1522000000000006</v>
      </c>
      <c r="H1244" s="2">
        <f t="shared" si="151"/>
        <v>4.0178030000000025</v>
      </c>
      <c r="I1244" s="2">
        <f t="array" ref="I1244">SUMPRODUCT(B1228:B1247, (ROW(B1228:B1247)-ROW(B1228)+1)) / (20*21/2)</f>
        <v>3.9363809523809525</v>
      </c>
      <c r="J1244" s="2">
        <f t="shared" si="154"/>
        <v>3.9970584497212323</v>
      </c>
      <c r="K1244" s="2">
        <f t="shared" si="148"/>
        <v>4.1450557157043608</v>
      </c>
    </row>
    <row r="1245" spans="1:11" ht="13.5" x14ac:dyDescent="0.25">
      <c r="A1245" s="4">
        <v>43822</v>
      </c>
      <c r="B1245" s="2">
        <v>3.85</v>
      </c>
      <c r="C1245" s="2">
        <f t="shared" si="149"/>
        <v>-4.9999999999999822E-2</v>
      </c>
      <c r="D1245" s="2">
        <f t="shared" si="150"/>
        <v>3.8560000000000003</v>
      </c>
      <c r="E1245" s="2">
        <f t="shared" si="152"/>
        <v>3.9080000000000004</v>
      </c>
      <c r="F1245" s="2">
        <f t="shared" si="153"/>
        <v>4.0004999999999997</v>
      </c>
      <c r="G1245" s="2">
        <f t="shared" si="147"/>
        <v>4.1420000000000003</v>
      </c>
      <c r="H1245" s="2">
        <f t="shared" si="151"/>
        <v>4.0178940000000027</v>
      </c>
      <c r="I1245" s="2">
        <f t="array" ref="I1245">SUMPRODUCT(B1229:B1248, (ROW(B1229:B1248)-ROW(B1229)+1)) / (20*21/2)</f>
        <v>3.9382380952380958</v>
      </c>
      <c r="J1245" s="2">
        <f t="shared" si="154"/>
        <v>3.9830528830811152</v>
      </c>
      <c r="K1245" s="2">
        <f t="shared" si="148"/>
        <v>4.1334849033237981</v>
      </c>
    </row>
    <row r="1246" spans="1:11" ht="13.5" x14ac:dyDescent="0.25">
      <c r="A1246" s="4">
        <v>43823</v>
      </c>
      <c r="B1246" s="2">
        <v>3.9</v>
      </c>
      <c r="C1246" s="2">
        <f t="shared" si="149"/>
        <v>4.9999999999999822E-2</v>
      </c>
      <c r="D1246" s="2">
        <f t="shared" si="150"/>
        <v>3.8719999999999999</v>
      </c>
      <c r="E1246" s="2">
        <f t="shared" si="152"/>
        <v>3.8949999999999996</v>
      </c>
      <c r="F1246" s="2">
        <f t="shared" si="153"/>
        <v>3.9880000000000004</v>
      </c>
      <c r="G1246" s="2">
        <f t="shared" si="147"/>
        <v>4.1302000000000012</v>
      </c>
      <c r="H1246" s="2">
        <f t="shared" si="151"/>
        <v>4.0184300000000022</v>
      </c>
      <c r="I1246" s="2">
        <f t="array" ref="I1246">SUMPRODUCT(B1230:B1249, (ROW(B1230:B1249)-ROW(B1230)+1)) / (20*21/2)</f>
        <v>3.9408095238095231</v>
      </c>
      <c r="J1246" s="2">
        <f t="shared" si="154"/>
        <v>3.9751430846924376</v>
      </c>
      <c r="K1246" s="2">
        <f t="shared" si="148"/>
        <v>4.1243286326052182</v>
      </c>
    </row>
    <row r="1247" spans="1:11" ht="13.5" x14ac:dyDescent="0.25">
      <c r="A1247" s="4">
        <v>43824</v>
      </c>
      <c r="B1247" s="2">
        <v>4</v>
      </c>
      <c r="C1247" s="2">
        <f t="shared" si="149"/>
        <v>0.10000000000000009</v>
      </c>
      <c r="D1247" s="2">
        <f t="shared" si="150"/>
        <v>3.9079999999999999</v>
      </c>
      <c r="E1247" s="2">
        <f t="shared" si="152"/>
        <v>3.8929999999999998</v>
      </c>
      <c r="F1247" s="2">
        <f t="shared" si="153"/>
        <v>3.9805000000000006</v>
      </c>
      <c r="G1247" s="2">
        <f t="shared" si="147"/>
        <v>4.1230000000000011</v>
      </c>
      <c r="H1247" s="2">
        <f t="shared" si="151"/>
        <v>4.0194660000000022</v>
      </c>
      <c r="I1247" s="2">
        <f t="array" ref="I1247">SUMPRODUCT(B1231:B1250, (ROW(B1231:B1250)-ROW(B1231)+1)) / (20*21/2)</f>
        <v>3.9494285714285717</v>
      </c>
      <c r="J1247" s="2">
        <f t="shared" si="154"/>
        <v>3.9775104099598244</v>
      </c>
      <c r="K1247" s="2">
        <f t="shared" si="148"/>
        <v>4.1194529999540332</v>
      </c>
    </row>
    <row r="1248" spans="1:11" ht="13.5" x14ac:dyDescent="0.25">
      <c r="A1248" s="4">
        <v>43825</v>
      </c>
      <c r="B1248" s="2">
        <v>4</v>
      </c>
      <c r="C1248" s="2">
        <f t="shared" si="149"/>
        <v>0</v>
      </c>
      <c r="D1248" s="2">
        <f t="shared" si="150"/>
        <v>3.9299999999999997</v>
      </c>
      <c r="E1248" s="2">
        <f t="shared" si="152"/>
        <v>3.903</v>
      </c>
      <c r="F1248" s="2">
        <f t="shared" si="153"/>
        <v>3.9730000000000003</v>
      </c>
      <c r="G1248" s="2">
        <f t="shared" si="147"/>
        <v>4.1180000000000003</v>
      </c>
      <c r="H1248" s="2">
        <f t="shared" si="151"/>
        <v>4.0207460000000017</v>
      </c>
      <c r="I1248" s="2">
        <f t="array" ref="I1248">SUMPRODUCT(B1232:B1251, (ROW(B1232:B1251)-ROW(B1232)+1)) / (20*21/2)</f>
        <v>3.9580952380952374</v>
      </c>
      <c r="J1248" s="2">
        <f t="shared" si="154"/>
        <v>3.9796522756779362</v>
      </c>
      <c r="K1248" s="2">
        <f t="shared" si="148"/>
        <v>4.1147685685832869</v>
      </c>
    </row>
    <row r="1249" spans="1:11" ht="13.5" x14ac:dyDescent="0.25">
      <c r="A1249" s="4">
        <v>43826</v>
      </c>
      <c r="B1249" s="2">
        <v>4</v>
      </c>
      <c r="C1249" s="2">
        <f t="shared" si="149"/>
        <v>0</v>
      </c>
      <c r="D1249" s="2">
        <f t="shared" si="150"/>
        <v>3.95</v>
      </c>
      <c r="E1249" s="2">
        <f t="shared" si="152"/>
        <v>3.9079999999999999</v>
      </c>
      <c r="F1249" s="2">
        <f t="shared" si="153"/>
        <v>3.9695000000000009</v>
      </c>
      <c r="G1249" s="2">
        <f t="shared" si="147"/>
        <v>4.1100000000000003</v>
      </c>
      <c r="H1249" s="2">
        <f t="shared" si="151"/>
        <v>4.0225620000000024</v>
      </c>
      <c r="I1249" s="2">
        <f t="array" ref="I1249">SUMPRODUCT(B1233:B1252, (ROW(B1233:B1252)-ROW(B1233)+1)) / (20*21/2)</f>
        <v>3.9669047619047628</v>
      </c>
      <c r="J1249" s="2">
        <f t="shared" si="154"/>
        <v>3.9815901541847993</v>
      </c>
      <c r="K1249" s="2">
        <f t="shared" si="148"/>
        <v>4.1102678404035506</v>
      </c>
    </row>
    <row r="1250" spans="1:11" ht="13.5" x14ac:dyDescent="0.25">
      <c r="A1250" s="4">
        <v>43829</v>
      </c>
      <c r="B1250" s="2">
        <v>4.0599999999999996</v>
      </c>
      <c r="C1250" s="2">
        <f t="shared" si="149"/>
        <v>5.9999999999999609E-2</v>
      </c>
      <c r="D1250" s="2">
        <f t="shared" si="150"/>
        <v>3.992</v>
      </c>
      <c r="E1250" s="2">
        <f t="shared" si="152"/>
        <v>3.9240000000000004</v>
      </c>
      <c r="F1250" s="2">
        <f t="shared" si="153"/>
        <v>3.9690000000000003</v>
      </c>
      <c r="G1250" s="2">
        <f t="shared" si="147"/>
        <v>4.1034000000000006</v>
      </c>
      <c r="H1250" s="2">
        <f t="shared" si="151"/>
        <v>4.0250680000000019</v>
      </c>
      <c r="I1250" s="2">
        <f t="array" ref="I1250">SUMPRODUCT(B1234:B1253, (ROW(B1234:B1253)-ROW(B1234)+1)) / (20*21/2)</f>
        <v>3.9747142857142861</v>
      </c>
      <c r="J1250" s="2">
        <f t="shared" si="154"/>
        <v>3.9890577585481517</v>
      </c>
      <c r="K1250" s="2">
        <f t="shared" si="148"/>
        <v>4.108296552544588</v>
      </c>
    </row>
    <row r="1251" spans="1:11" ht="13.5" x14ac:dyDescent="0.25">
      <c r="A1251" s="4">
        <v>43830</v>
      </c>
      <c r="B1251" s="2">
        <v>4.0599999999999996</v>
      </c>
      <c r="C1251" s="2">
        <f t="shared" si="149"/>
        <v>0</v>
      </c>
      <c r="D1251" s="2">
        <f t="shared" si="150"/>
        <v>4.0239999999999991</v>
      </c>
      <c r="E1251" s="2">
        <f t="shared" si="152"/>
        <v>3.9480000000000004</v>
      </c>
      <c r="F1251" s="2">
        <f t="shared" si="153"/>
        <v>3.9674999999999998</v>
      </c>
      <c r="G1251" s="2">
        <f t="shared" si="147"/>
        <v>4.0986000000000011</v>
      </c>
      <c r="H1251" s="2">
        <f t="shared" si="151"/>
        <v>4.0279645000000013</v>
      </c>
      <c r="I1251" s="2">
        <f t="array" ref="I1251">SUMPRODUCT(B1235:B1254, (ROW(B1235:B1254)-ROW(B1235)+1)) / (20*21/2)</f>
        <v>4.0055714285714288</v>
      </c>
      <c r="J1251" s="2">
        <f t="shared" si="154"/>
        <v>3.9958141624959467</v>
      </c>
      <c r="K1251" s="2">
        <f t="shared" si="148"/>
        <v>4.1064025700918592</v>
      </c>
    </row>
    <row r="1252" spans="1:11" ht="13.5" x14ac:dyDescent="0.25">
      <c r="A1252" s="4">
        <v>43832</v>
      </c>
      <c r="B1252" s="2">
        <v>4.0599999999999996</v>
      </c>
      <c r="C1252" s="2">
        <f t="shared" si="149"/>
        <v>0</v>
      </c>
      <c r="D1252" s="2">
        <f t="shared" si="150"/>
        <v>4.0359999999999996</v>
      </c>
      <c r="E1252" s="2">
        <f t="shared" si="152"/>
        <v>3.972</v>
      </c>
      <c r="F1252" s="2">
        <f t="shared" si="153"/>
        <v>3.968</v>
      </c>
      <c r="G1252" s="2">
        <f t="shared" si="147"/>
        <v>4.0940000000000003</v>
      </c>
      <c r="H1252" s="2">
        <f t="shared" si="151"/>
        <v>4.0307145000000011</v>
      </c>
      <c r="I1252" s="2">
        <f t="array" ref="I1252">SUMPRODUCT(B1236:B1255, (ROW(B1236:B1255)-ROW(B1236)+1)) / (20*21/2)</f>
        <v>4.0278095238095233</v>
      </c>
      <c r="J1252" s="2">
        <f t="shared" si="154"/>
        <v>4.0019270994010947</v>
      </c>
      <c r="K1252" s="2">
        <f t="shared" si="148"/>
        <v>4.1045828614608064</v>
      </c>
    </row>
    <row r="1253" spans="1:11" ht="13.5" x14ac:dyDescent="0.25">
      <c r="A1253" s="4">
        <v>43833</v>
      </c>
      <c r="B1253" s="2">
        <v>4.05</v>
      </c>
      <c r="C1253" s="2">
        <f t="shared" si="149"/>
        <v>-9.9999999999997868E-3</v>
      </c>
      <c r="D1253" s="2">
        <f t="shared" si="150"/>
        <v>4.0459999999999994</v>
      </c>
      <c r="E1253" s="2">
        <f t="shared" si="152"/>
        <v>3.9879999999999995</v>
      </c>
      <c r="F1253" s="2">
        <f t="shared" si="153"/>
        <v>3.9659999999999997</v>
      </c>
      <c r="G1253" s="2">
        <f t="shared" si="147"/>
        <v>4.0894000000000004</v>
      </c>
      <c r="H1253" s="2">
        <f t="shared" si="151"/>
        <v>4.033414500000001</v>
      </c>
      <c r="I1253" s="2">
        <f t="array" ref="I1253">SUMPRODUCT(B1237:B1256, (ROW(B1237:B1256)-ROW(B1237)+1)) / (20*21/2)</f>
        <v>4.0491904761904767</v>
      </c>
      <c r="J1253" s="2">
        <f t="shared" si="154"/>
        <v>4.0065054708867045</v>
      </c>
      <c r="K1253" s="2">
        <f t="shared" si="148"/>
        <v>4.102442357089795</v>
      </c>
    </row>
    <row r="1254" spans="1:11" ht="13.5" x14ac:dyDescent="0.25">
      <c r="A1254" s="4">
        <v>43836</v>
      </c>
      <c r="B1254" s="2">
        <v>4.29</v>
      </c>
      <c r="C1254" s="2">
        <f t="shared" si="149"/>
        <v>0.24000000000000021</v>
      </c>
      <c r="D1254" s="2">
        <f t="shared" si="150"/>
        <v>4.1040000000000001</v>
      </c>
      <c r="E1254" s="2">
        <f t="shared" si="152"/>
        <v>4.0269999999999992</v>
      </c>
      <c r="F1254" s="2">
        <f t="shared" si="153"/>
        <v>3.9765000000000001</v>
      </c>
      <c r="G1254" s="2">
        <f t="shared" si="147"/>
        <v>4.0908000000000007</v>
      </c>
      <c r="H1254" s="2">
        <f t="shared" si="151"/>
        <v>4.037802000000001</v>
      </c>
      <c r="I1254" s="2">
        <f t="array" ref="I1254">SUMPRODUCT(B1238:B1257, (ROW(B1238:B1257)-ROW(B1238)+1)) / (20*21/2)</f>
        <v>4.0582857142857129</v>
      </c>
      <c r="J1254" s="2">
        <f t="shared" si="154"/>
        <v>4.0335049498498758</v>
      </c>
      <c r="K1254" s="2">
        <f t="shared" si="148"/>
        <v>4.1097975587725486</v>
      </c>
    </row>
    <row r="1255" spans="1:11" ht="13.5" x14ac:dyDescent="0.25">
      <c r="A1255" s="4">
        <v>43837</v>
      </c>
      <c r="B1255" s="2">
        <v>4.21</v>
      </c>
      <c r="C1255" s="2">
        <f t="shared" si="149"/>
        <v>-8.0000000000000071E-2</v>
      </c>
      <c r="D1255" s="2">
        <f t="shared" si="150"/>
        <v>4.1339999999999995</v>
      </c>
      <c r="E1255" s="2">
        <f t="shared" si="152"/>
        <v>4.0629999999999997</v>
      </c>
      <c r="F1255" s="2">
        <f t="shared" si="153"/>
        <v>3.9855000000000005</v>
      </c>
      <c r="G1255" s="2">
        <f t="shared" si="147"/>
        <v>4.0894000000000004</v>
      </c>
      <c r="H1255" s="2">
        <f t="shared" si="151"/>
        <v>4.041789500000001</v>
      </c>
      <c r="I1255" s="2">
        <f t="array" ref="I1255">SUMPRODUCT(B1239:B1258, (ROW(B1239:B1258)-ROW(B1239)+1)) / (20*21/2)</f>
        <v>4.0556190476190475</v>
      </c>
      <c r="J1255" s="2">
        <f t="shared" si="154"/>
        <v>4.0503140022451252</v>
      </c>
      <c r="K1255" s="2">
        <f t="shared" si="148"/>
        <v>4.1137270662716645</v>
      </c>
    </row>
    <row r="1256" spans="1:11" ht="13.5" x14ac:dyDescent="0.25">
      <c r="A1256" s="4">
        <v>43838</v>
      </c>
      <c r="B1256" s="2">
        <v>4.21</v>
      </c>
      <c r="C1256" s="2">
        <f t="shared" si="149"/>
        <v>0</v>
      </c>
      <c r="D1256" s="2">
        <f t="shared" si="150"/>
        <v>4.1639999999999997</v>
      </c>
      <c r="E1256" s="2">
        <f t="shared" si="152"/>
        <v>4.0939999999999994</v>
      </c>
      <c r="F1256" s="2">
        <f t="shared" si="153"/>
        <v>3.9944999999999999</v>
      </c>
      <c r="G1256" s="2">
        <f t="shared" si="147"/>
        <v>4.0898000000000003</v>
      </c>
      <c r="H1256" s="2">
        <f t="shared" si="151"/>
        <v>4.0460205000000009</v>
      </c>
      <c r="I1256" s="2">
        <f t="array" ref="I1256">SUMPRODUCT(B1240:B1259, (ROW(B1240:B1259)-ROW(B1240)+1)) / (20*21/2)</f>
        <v>4.0526190476190465</v>
      </c>
      <c r="J1256" s="2">
        <f t="shared" si="154"/>
        <v>4.065522192507494</v>
      </c>
      <c r="K1256" s="2">
        <f t="shared" si="148"/>
        <v>4.1175024754374823</v>
      </c>
    </row>
    <row r="1257" spans="1:11" ht="13.5" x14ac:dyDescent="0.25">
      <c r="A1257" s="4">
        <v>43839</v>
      </c>
      <c r="B1257" s="2">
        <v>4.09</v>
      </c>
      <c r="C1257" s="2">
        <f t="shared" si="149"/>
        <v>-0.12000000000000011</v>
      </c>
      <c r="D1257" s="2">
        <f t="shared" si="150"/>
        <v>4.17</v>
      </c>
      <c r="E1257" s="2">
        <f t="shared" si="152"/>
        <v>4.1029999999999998</v>
      </c>
      <c r="F1257" s="2">
        <f t="shared" si="153"/>
        <v>3.9979999999999998</v>
      </c>
      <c r="G1257" s="2">
        <f t="shared" si="147"/>
        <v>4.0880000000000001</v>
      </c>
      <c r="H1257" s="2">
        <f t="shared" si="151"/>
        <v>4.0497490000000003</v>
      </c>
      <c r="I1257" s="2">
        <f t="array" ref="I1257">SUMPRODUCT(B1241:B1260, (ROW(B1241:B1260)-ROW(B1241)+1)) / (20*21/2)</f>
        <v>4.0485714285714289</v>
      </c>
      <c r="J1257" s="2">
        <f t="shared" si="154"/>
        <v>4.0678534122686854</v>
      </c>
      <c r="K1257" s="2">
        <f t="shared" si="148"/>
        <v>4.1164239469889541</v>
      </c>
    </row>
    <row r="1258" spans="1:11" ht="13.5" x14ac:dyDescent="0.25">
      <c r="A1258" s="4">
        <v>43840</v>
      </c>
      <c r="B1258" s="2">
        <v>3.97</v>
      </c>
      <c r="C1258" s="2">
        <f t="shared" si="149"/>
        <v>-0.11999999999999966</v>
      </c>
      <c r="D1258" s="2">
        <f t="shared" si="150"/>
        <v>4.1539999999999999</v>
      </c>
      <c r="E1258" s="2">
        <f t="shared" si="152"/>
        <v>4.0999999999999996</v>
      </c>
      <c r="F1258" s="2">
        <f t="shared" si="153"/>
        <v>4.0015000000000001</v>
      </c>
      <c r="G1258" s="2">
        <f t="shared" si="147"/>
        <v>4.083400000000001</v>
      </c>
      <c r="H1258" s="2">
        <f t="shared" si="151"/>
        <v>4.0525365000000013</v>
      </c>
      <c r="I1258" s="2">
        <f t="array" ref="I1258">SUMPRODUCT(B1242:B1261, (ROW(B1242:B1261)-ROW(B1242)+1)) / (20*21/2)</f>
        <v>4.0442380952380956</v>
      </c>
      <c r="J1258" s="2">
        <f t="shared" si="154"/>
        <v>4.0585340396716676</v>
      </c>
      <c r="K1258" s="2">
        <f t="shared" si="148"/>
        <v>4.1106818314207594</v>
      </c>
    </row>
    <row r="1259" spans="1:11" ht="13.5" x14ac:dyDescent="0.25">
      <c r="A1259" s="4">
        <v>43843</v>
      </c>
      <c r="B1259" s="2">
        <v>3.97</v>
      </c>
      <c r="C1259" s="2">
        <f t="shared" si="149"/>
        <v>0</v>
      </c>
      <c r="D1259" s="2">
        <f t="shared" si="150"/>
        <v>4.09</v>
      </c>
      <c r="E1259" s="2">
        <f t="shared" si="152"/>
        <v>4.0969999999999995</v>
      </c>
      <c r="F1259" s="2">
        <f t="shared" si="153"/>
        <v>4.0024999999999995</v>
      </c>
      <c r="G1259" s="2">
        <f t="shared" si="147"/>
        <v>4.0790000000000006</v>
      </c>
      <c r="H1259" s="2">
        <f t="shared" si="151"/>
        <v>4.0553240000000015</v>
      </c>
      <c r="I1259" s="2">
        <f t="array" ref="I1259">SUMPRODUCT(B1243:B1262, (ROW(B1243:B1262)-ROW(B1243)+1)) / (20*21/2)</f>
        <v>4.0287619047619048</v>
      </c>
      <c r="J1259" s="2">
        <f t="shared" si="154"/>
        <v>4.0501022263696038</v>
      </c>
      <c r="K1259" s="2">
        <f t="shared" si="148"/>
        <v>4.1051648968552392</v>
      </c>
    </row>
    <row r="1260" spans="1:11" ht="13.5" x14ac:dyDescent="0.25">
      <c r="A1260" s="4">
        <v>43845</v>
      </c>
      <c r="B1260" s="2">
        <v>3.96</v>
      </c>
      <c r="C1260" s="2">
        <f t="shared" si="149"/>
        <v>-1.0000000000000231E-2</v>
      </c>
      <c r="D1260" s="2">
        <f t="shared" si="150"/>
        <v>4.0400000000000009</v>
      </c>
      <c r="E1260" s="2">
        <f t="shared" si="152"/>
        <v>4.0869999999999997</v>
      </c>
      <c r="F1260" s="2">
        <f t="shared" si="153"/>
        <v>4.0054999999999996</v>
      </c>
      <c r="G1260" s="2">
        <f t="shared" si="147"/>
        <v>4.0762000000000009</v>
      </c>
      <c r="H1260" s="2">
        <f t="shared" si="151"/>
        <v>4.0580615000000009</v>
      </c>
      <c r="I1260" s="2">
        <f t="array" ref="I1260">SUMPRODUCT(B1244:B1263, (ROW(B1244:B1263)-ROW(B1244)+1)) / (20*21/2)</f>
        <v>4.0236190476190474</v>
      </c>
      <c r="J1260" s="2">
        <f t="shared" si="154"/>
        <v>4.0415210619534507</v>
      </c>
      <c r="K1260" s="2">
        <f t="shared" si="148"/>
        <v>4.0994721558020926</v>
      </c>
    </row>
    <row r="1261" spans="1:11" ht="13.5" x14ac:dyDescent="0.25">
      <c r="A1261" s="4">
        <v>43846</v>
      </c>
      <c r="B1261" s="2">
        <v>3.96</v>
      </c>
      <c r="C1261" s="2">
        <f t="shared" si="149"/>
        <v>0</v>
      </c>
      <c r="D1261" s="2">
        <f t="shared" si="150"/>
        <v>3.9900000000000007</v>
      </c>
      <c r="E1261" s="2">
        <f t="shared" si="152"/>
        <v>4.077</v>
      </c>
      <c r="F1261" s="2">
        <f t="shared" si="153"/>
        <v>4.0124999999999993</v>
      </c>
      <c r="G1261" s="2">
        <f t="shared" si="147"/>
        <v>4.0724000000000009</v>
      </c>
      <c r="H1261" s="2">
        <f t="shared" si="151"/>
        <v>4.0607990000000012</v>
      </c>
      <c r="I1261" s="2">
        <f t="array" ref="I1261">SUMPRODUCT(B1245:B1264, (ROW(B1245:B1264)-ROW(B1245)+1)) / (20*21/2)</f>
        <v>4.0219523809523805</v>
      </c>
      <c r="J1261" s="2">
        <f t="shared" si="154"/>
        <v>4.0337571512912174</v>
      </c>
      <c r="K1261" s="2">
        <f t="shared" si="148"/>
        <v>4.0940026594961285</v>
      </c>
    </row>
    <row r="1262" spans="1:11" ht="13.5" x14ac:dyDescent="0.25">
      <c r="A1262" s="4">
        <v>43847</v>
      </c>
      <c r="B1262" s="2">
        <v>3.85</v>
      </c>
      <c r="C1262" s="2">
        <f t="shared" si="149"/>
        <v>-0.10999999999999988</v>
      </c>
      <c r="D1262" s="2">
        <f t="shared" si="150"/>
        <v>3.9420000000000002</v>
      </c>
      <c r="E1262" s="2">
        <f t="shared" si="152"/>
        <v>4.056</v>
      </c>
      <c r="F1262" s="2">
        <f t="shared" si="153"/>
        <v>4.0139999999999985</v>
      </c>
      <c r="G1262" s="2">
        <f t="shared" si="147"/>
        <v>4.0666000000000011</v>
      </c>
      <c r="H1262" s="2">
        <f t="shared" si="151"/>
        <v>4.0629865000000009</v>
      </c>
      <c r="I1262" s="2">
        <f t="array" ref="I1262">SUMPRODUCT(B1246:B1265, (ROW(B1246:B1265)-ROW(B1246)+1)) / (20*21/2)</f>
        <v>4.0255238095238086</v>
      </c>
      <c r="J1262" s="2">
        <f t="shared" si="154"/>
        <v>4.016256470215863</v>
      </c>
      <c r="K1262" s="2">
        <f t="shared" si="148"/>
        <v>4.0844339277511823</v>
      </c>
    </row>
    <row r="1263" spans="1:11" ht="13.5" x14ac:dyDescent="0.25">
      <c r="A1263" s="4">
        <v>43850</v>
      </c>
      <c r="B1263" s="2">
        <v>3.96</v>
      </c>
      <c r="C1263" s="2">
        <f t="shared" si="149"/>
        <v>0.10999999999999988</v>
      </c>
      <c r="D1263" s="2">
        <f t="shared" si="150"/>
        <v>3.94</v>
      </c>
      <c r="E1263" s="2">
        <f t="shared" si="152"/>
        <v>4.0469999999999997</v>
      </c>
      <c r="F1263" s="2">
        <f t="shared" si="153"/>
        <v>4.0174999999999983</v>
      </c>
      <c r="G1263" s="2">
        <f t="shared" si="147"/>
        <v>4.0628000000000011</v>
      </c>
      <c r="H1263" s="2">
        <f t="shared" si="151"/>
        <v>4.0662115000000014</v>
      </c>
      <c r="I1263" s="2">
        <f t="array" ref="I1263">SUMPRODUCT(B1247:B1266, (ROW(B1247:B1266)-ROW(B1247)+1)) / (20*21/2)</f>
        <v>4.0185714285714287</v>
      </c>
      <c r="J1263" s="2">
        <f t="shared" si="154"/>
        <v>4.0108987111476857</v>
      </c>
      <c r="K1263" s="2">
        <f t="shared" si="148"/>
        <v>4.0795541658785872</v>
      </c>
    </row>
    <row r="1264" spans="1:11" ht="13.5" x14ac:dyDescent="0.25">
      <c r="A1264" s="4">
        <v>43851</v>
      </c>
      <c r="B1264" s="2">
        <v>4</v>
      </c>
      <c r="C1264" s="2">
        <f t="shared" si="149"/>
        <v>4.0000000000000036E-2</v>
      </c>
      <c r="D1264" s="2">
        <f t="shared" si="150"/>
        <v>3.9460000000000002</v>
      </c>
      <c r="E1264" s="2">
        <f t="shared" si="152"/>
        <v>4.0179999999999998</v>
      </c>
      <c r="F1264" s="2">
        <f t="shared" si="153"/>
        <v>4.0224999999999991</v>
      </c>
      <c r="G1264" s="2">
        <f t="shared" si="147"/>
        <v>4.0578000000000012</v>
      </c>
      <c r="H1264" s="2">
        <f t="shared" si="151"/>
        <v>4.0701240000000016</v>
      </c>
      <c r="I1264" s="2">
        <f t="array" ref="I1264">SUMPRODUCT(B1248:B1267, (ROW(B1248:B1267)-ROW(B1248)+1)) / (20*21/2)</f>
        <v>4.0151428571428571</v>
      </c>
      <c r="J1264" s="2">
        <f t="shared" si="154"/>
        <v>4.0098607386574301</v>
      </c>
      <c r="K1264" s="2">
        <f t="shared" si="148"/>
        <v>4.0764343946676629</v>
      </c>
    </row>
    <row r="1265" spans="1:11" ht="13.5" x14ac:dyDescent="0.25">
      <c r="A1265" s="4">
        <v>43852</v>
      </c>
      <c r="B1265" s="2">
        <v>4.0599999999999996</v>
      </c>
      <c r="C1265" s="2">
        <f t="shared" si="149"/>
        <v>5.9999999999999609E-2</v>
      </c>
      <c r="D1265" s="2">
        <f t="shared" si="150"/>
        <v>3.9659999999999997</v>
      </c>
      <c r="E1265" s="2">
        <f t="shared" si="152"/>
        <v>4.003000000000001</v>
      </c>
      <c r="F1265" s="2">
        <f t="shared" si="153"/>
        <v>4.0329999999999995</v>
      </c>
      <c r="G1265" s="2">
        <f t="shared" si="147"/>
        <v>4.0550000000000015</v>
      </c>
      <c r="H1265" s="2">
        <f t="shared" si="151"/>
        <v>4.0741415000000014</v>
      </c>
      <c r="I1265" s="2">
        <f t="array" ref="I1265">SUMPRODUCT(B1249:B1268, (ROW(B1249:B1268)-ROW(B1249)+1)) / (20*21/2)</f>
        <v>4.0155238095238088</v>
      </c>
      <c r="J1265" s="2">
        <f t="shared" si="154"/>
        <v>4.0146359064043411</v>
      </c>
      <c r="K1265" s="2">
        <f t="shared" si="148"/>
        <v>4.0757899086022649</v>
      </c>
    </row>
    <row r="1266" spans="1:11" ht="13.5" x14ac:dyDescent="0.25">
      <c r="A1266" s="4">
        <v>43853</v>
      </c>
      <c r="B1266" s="2">
        <v>3.96</v>
      </c>
      <c r="C1266" s="2">
        <f t="shared" si="149"/>
        <v>-9.9999999999999645E-2</v>
      </c>
      <c r="D1266" s="2">
        <f t="shared" si="150"/>
        <v>3.9660000000000002</v>
      </c>
      <c r="E1266" s="2">
        <f t="shared" si="152"/>
        <v>3.9780000000000006</v>
      </c>
      <c r="F1266" s="2">
        <f t="shared" si="153"/>
        <v>4.0359999999999996</v>
      </c>
      <c r="G1266" s="2">
        <f t="shared" ref="G1266:G1329" si="155">AVERAGE(B1217:B1266)</f>
        <v>4.0502000000000011</v>
      </c>
      <c r="H1266" s="2">
        <f t="shared" si="151"/>
        <v>4.0781465000000008</v>
      </c>
      <c r="I1266" s="2">
        <f t="array" ref="I1266">SUMPRODUCT(B1250:B1269, (ROW(B1250:B1269)-ROW(B1250)+1)) / (20*21/2)</f>
        <v>4.0204761904761899</v>
      </c>
      <c r="J1266" s="2">
        <f t="shared" si="154"/>
        <v>4.0094324867467845</v>
      </c>
      <c r="K1266" s="2">
        <f t="shared" si="148"/>
        <v>4.0712491278727647</v>
      </c>
    </row>
    <row r="1267" spans="1:11" ht="13.5" x14ac:dyDescent="0.25">
      <c r="A1267" s="4">
        <v>43854</v>
      </c>
      <c r="B1267" s="2">
        <v>4</v>
      </c>
      <c r="C1267" s="2">
        <f t="shared" si="149"/>
        <v>4.0000000000000036E-2</v>
      </c>
      <c r="D1267" s="2">
        <f t="shared" si="150"/>
        <v>3.996</v>
      </c>
      <c r="E1267" s="2">
        <f t="shared" si="152"/>
        <v>3.9689999999999999</v>
      </c>
      <c r="F1267" s="2">
        <f t="shared" si="153"/>
        <v>4.0359999999999996</v>
      </c>
      <c r="G1267" s="2">
        <f t="shared" si="155"/>
        <v>4.0460000000000012</v>
      </c>
      <c r="H1267" s="2">
        <f t="shared" si="151"/>
        <v>4.0817175000000008</v>
      </c>
      <c r="I1267" s="2">
        <f t="array" ref="I1267">SUMPRODUCT(B1251:B1270, (ROW(B1251:B1270)-ROW(B1251)+1)) / (20*21/2)</f>
        <v>4.0164285714285715</v>
      </c>
      <c r="J1267" s="2">
        <f t="shared" si="154"/>
        <v>4.0085341546756617</v>
      </c>
      <c r="K1267" s="2">
        <f t="shared" ref="K1267:K1330" si="156">$K$4*B1267+(1-$K$4)*K1266</f>
        <v>4.0684550444267744</v>
      </c>
    </row>
    <row r="1268" spans="1:11" ht="13.5" x14ac:dyDescent="0.25">
      <c r="A1268" s="4">
        <v>43857</v>
      </c>
      <c r="B1268" s="2">
        <v>4.04</v>
      </c>
      <c r="C1268" s="2">
        <f t="shared" si="149"/>
        <v>4.0000000000000036E-2</v>
      </c>
      <c r="D1268" s="2">
        <f t="shared" si="150"/>
        <v>4.0119999999999996</v>
      </c>
      <c r="E1268" s="2">
        <f t="shared" si="152"/>
        <v>3.976</v>
      </c>
      <c r="F1268" s="2">
        <f t="shared" si="153"/>
        <v>4.0380000000000003</v>
      </c>
      <c r="G1268" s="2">
        <f t="shared" si="155"/>
        <v>4.0428000000000006</v>
      </c>
      <c r="H1268" s="2">
        <f t="shared" si="151"/>
        <v>4.0854885000000003</v>
      </c>
      <c r="I1268" s="2">
        <f t="array" ref="I1268">SUMPRODUCT(B1252:B1271, (ROW(B1252:B1271)-ROW(B1252)+1)) / (20*21/2)</f>
        <v>4.0126666666666662</v>
      </c>
      <c r="J1268" s="2">
        <f t="shared" si="154"/>
        <v>4.0115309018494081</v>
      </c>
      <c r="K1268" s="2">
        <f t="shared" si="156"/>
        <v>4.0673391603316071</v>
      </c>
    </row>
    <row r="1269" spans="1:11" ht="13.5" x14ac:dyDescent="0.25">
      <c r="A1269" s="4">
        <v>43858</v>
      </c>
      <c r="B1269" s="2">
        <v>4.09</v>
      </c>
      <c r="C1269" s="2">
        <f t="shared" si="149"/>
        <v>4.9999999999999822E-2</v>
      </c>
      <c r="D1269" s="2">
        <f t="shared" si="150"/>
        <v>4.0299999999999994</v>
      </c>
      <c r="E1269" s="2">
        <f t="shared" si="152"/>
        <v>3.9879999999999995</v>
      </c>
      <c r="F1269" s="2">
        <f t="shared" si="153"/>
        <v>4.0425000000000004</v>
      </c>
      <c r="G1269" s="2">
        <f t="shared" si="155"/>
        <v>4.039600000000001</v>
      </c>
      <c r="H1269" s="2">
        <f t="shared" si="151"/>
        <v>4.0899970000000012</v>
      </c>
      <c r="I1269" s="2">
        <f t="array" ref="I1269">SUMPRODUCT(B1253:B1272, (ROW(B1253:B1272)-ROW(B1253)+1)) / (20*21/2)</f>
        <v>4.0091904761904757</v>
      </c>
      <c r="J1269" s="2">
        <f t="shared" si="154"/>
        <v>4.0190041492923214</v>
      </c>
      <c r="K1269" s="2">
        <f t="shared" si="156"/>
        <v>4.0682278207107601</v>
      </c>
    </row>
    <row r="1270" spans="1:11" ht="13.5" x14ac:dyDescent="0.25">
      <c r="A1270" s="4">
        <v>43859</v>
      </c>
      <c r="B1270" s="2">
        <v>4</v>
      </c>
      <c r="C1270" s="2">
        <f t="shared" si="149"/>
        <v>-8.9999999999999858E-2</v>
      </c>
      <c r="D1270" s="2">
        <f t="shared" si="150"/>
        <v>4.0179999999999998</v>
      </c>
      <c r="E1270" s="2">
        <f t="shared" si="152"/>
        <v>3.992</v>
      </c>
      <c r="F1270" s="2">
        <f t="shared" si="153"/>
        <v>4.0395000000000003</v>
      </c>
      <c r="G1270" s="2">
        <f t="shared" si="155"/>
        <v>4.0348000000000006</v>
      </c>
      <c r="H1270" s="2">
        <f t="shared" si="151"/>
        <v>4.0945920000000013</v>
      </c>
      <c r="I1270" s="2">
        <f t="array" ref="I1270">SUMPRODUCT(B1254:B1273, (ROW(B1254:B1273)-ROW(B1254)+1)) / (20*21/2)</f>
        <v>4.0060000000000002</v>
      </c>
      <c r="J1270" s="2">
        <f t="shared" si="154"/>
        <v>4.0171942303121</v>
      </c>
      <c r="K1270" s="2">
        <f t="shared" si="156"/>
        <v>4.0655522198985734</v>
      </c>
    </row>
    <row r="1271" spans="1:11" ht="13.5" x14ac:dyDescent="0.25">
      <c r="A1271" s="4">
        <v>43860</v>
      </c>
      <c r="B1271" s="2">
        <v>4</v>
      </c>
      <c r="C1271" s="2">
        <f t="shared" si="149"/>
        <v>0</v>
      </c>
      <c r="D1271" s="2">
        <f t="shared" si="150"/>
        <v>4.0259999999999998</v>
      </c>
      <c r="E1271" s="2">
        <f t="shared" si="152"/>
        <v>3.996</v>
      </c>
      <c r="F1271" s="2">
        <f t="shared" si="153"/>
        <v>4.0365000000000011</v>
      </c>
      <c r="G1271" s="2">
        <f t="shared" si="155"/>
        <v>4.030800000000001</v>
      </c>
      <c r="H1271" s="2">
        <f t="shared" si="151"/>
        <v>4.0991870000000015</v>
      </c>
      <c r="I1271" s="2">
        <f t="array" ref="I1271">SUMPRODUCT(B1255:B1274, (ROW(B1255:B1274)-ROW(B1255)+1)) / (20*21/2)</f>
        <v>4.0020952380952384</v>
      </c>
      <c r="J1271" s="2">
        <f t="shared" si="154"/>
        <v>4.0155566845680903</v>
      </c>
      <c r="K1271" s="2">
        <f t="shared" si="156"/>
        <v>4.0629815446084336</v>
      </c>
    </row>
    <row r="1272" spans="1:11" ht="13.5" x14ac:dyDescent="0.25">
      <c r="A1272" s="4">
        <v>43861</v>
      </c>
      <c r="B1272" s="2">
        <v>4</v>
      </c>
      <c r="C1272" s="2">
        <f t="shared" si="149"/>
        <v>0</v>
      </c>
      <c r="D1272" s="2">
        <f t="shared" si="150"/>
        <v>4.0259999999999998</v>
      </c>
      <c r="E1272" s="2">
        <f t="shared" si="152"/>
        <v>4.0110000000000001</v>
      </c>
      <c r="F1272" s="2">
        <f t="shared" si="153"/>
        <v>4.033500000000001</v>
      </c>
      <c r="G1272" s="2">
        <f t="shared" si="155"/>
        <v>4.0268000000000015</v>
      </c>
      <c r="H1272" s="2">
        <f t="shared" si="151"/>
        <v>4.1037820000000016</v>
      </c>
      <c r="I1272" s="2">
        <f t="array" ref="I1272">SUMPRODUCT(B1256:B1275, (ROW(B1256:B1275)-ROW(B1256)+1)) / (20*21/2)</f>
        <v>3.999619047619047</v>
      </c>
      <c r="J1272" s="2">
        <f t="shared" si="154"/>
        <v>4.0140750955616049</v>
      </c>
      <c r="K1272" s="2">
        <f t="shared" si="156"/>
        <v>4.0605116801139856</v>
      </c>
    </row>
    <row r="1273" spans="1:11" ht="13.5" x14ac:dyDescent="0.25">
      <c r="A1273" s="4">
        <v>43864</v>
      </c>
      <c r="B1273" s="2">
        <v>4</v>
      </c>
      <c r="C1273" s="2">
        <f t="shared" si="149"/>
        <v>0</v>
      </c>
      <c r="D1273" s="2">
        <f t="shared" si="150"/>
        <v>4.0179999999999998</v>
      </c>
      <c r="E1273" s="2">
        <f t="shared" si="152"/>
        <v>4.0149999999999997</v>
      </c>
      <c r="F1273" s="2">
        <f t="shared" si="153"/>
        <v>4.0310000000000006</v>
      </c>
      <c r="G1273" s="2">
        <f t="shared" si="155"/>
        <v>4.022800000000001</v>
      </c>
      <c r="H1273" s="2">
        <f t="shared" si="151"/>
        <v>4.1090595000000016</v>
      </c>
      <c r="I1273" s="2">
        <f t="array" ref="I1273">SUMPRODUCT(B1257:B1276, (ROW(B1257:B1276)-ROW(B1257)+1)) / (20*21/2)</f>
        <v>3.998190476190477</v>
      </c>
      <c r="J1273" s="2">
        <f t="shared" si="154"/>
        <v>4.012734610270023</v>
      </c>
      <c r="K1273" s="2">
        <f t="shared" si="156"/>
        <v>4.0581386730506921</v>
      </c>
    </row>
    <row r="1274" spans="1:11" ht="13.5" x14ac:dyDescent="0.25">
      <c r="A1274" s="4">
        <v>43865</v>
      </c>
      <c r="B1274" s="2">
        <v>3.99</v>
      </c>
      <c r="C1274" s="2">
        <f t="shared" si="149"/>
        <v>-9.9999999999997868E-3</v>
      </c>
      <c r="D1274" s="2">
        <f t="shared" si="150"/>
        <v>3.9980000000000002</v>
      </c>
      <c r="E1274" s="2">
        <f t="shared" si="152"/>
        <v>4.0140000000000002</v>
      </c>
      <c r="F1274" s="2">
        <f t="shared" si="153"/>
        <v>4.016</v>
      </c>
      <c r="G1274" s="2">
        <f t="shared" si="155"/>
        <v>4.0186000000000011</v>
      </c>
      <c r="H1274" s="2">
        <f t="shared" si="151"/>
        <v>4.1148720000000019</v>
      </c>
      <c r="I1274" s="2">
        <f t="array" ref="I1274">SUMPRODUCT(B1258:B1277, (ROW(B1258:B1277)-ROW(B1258)+1)) / (20*21/2)</f>
        <v>3.998761904761905</v>
      </c>
      <c r="J1274" s="2">
        <f t="shared" si="154"/>
        <v>4.010569409291926</v>
      </c>
      <c r="K1274" s="2">
        <f t="shared" si="156"/>
        <v>4.0554665682251745</v>
      </c>
    </row>
    <row r="1275" spans="1:11" ht="13.5" x14ac:dyDescent="0.25">
      <c r="A1275" s="4">
        <v>43866</v>
      </c>
      <c r="B1275" s="2">
        <v>3.99</v>
      </c>
      <c r="C1275" s="2">
        <f t="shared" si="149"/>
        <v>0</v>
      </c>
      <c r="D1275" s="2">
        <f t="shared" si="150"/>
        <v>3.996</v>
      </c>
      <c r="E1275" s="2">
        <f t="shared" si="152"/>
        <v>4.0070000000000006</v>
      </c>
      <c r="F1275" s="2">
        <f t="shared" si="153"/>
        <v>4.0049999999999999</v>
      </c>
      <c r="G1275" s="2">
        <f t="shared" si="155"/>
        <v>4.014800000000001</v>
      </c>
      <c r="H1275" s="2">
        <f t="shared" si="151"/>
        <v>4.1202945000000017</v>
      </c>
      <c r="I1275" s="2">
        <f t="array" ref="I1275">SUMPRODUCT(B1259:B1278, (ROW(B1259:B1278)-ROW(B1259)+1)) / (20*21/2)</f>
        <v>3.9997619047619049</v>
      </c>
      <c r="J1275" s="2">
        <f t="shared" si="154"/>
        <v>4.0086104179307904</v>
      </c>
      <c r="K1275" s="2">
        <f t="shared" si="156"/>
        <v>4.0528992518241873</v>
      </c>
    </row>
    <row r="1276" spans="1:11" ht="13.5" x14ac:dyDescent="0.25">
      <c r="A1276" s="4">
        <v>43867</v>
      </c>
      <c r="B1276" s="2">
        <v>3.99</v>
      </c>
      <c r="C1276" s="2">
        <f t="shared" si="149"/>
        <v>0</v>
      </c>
      <c r="D1276" s="2">
        <f t="shared" si="150"/>
        <v>3.9939999999999998</v>
      </c>
      <c r="E1276" s="2">
        <f t="shared" si="152"/>
        <v>4.01</v>
      </c>
      <c r="F1276" s="2">
        <f t="shared" si="153"/>
        <v>3.9939999999999998</v>
      </c>
      <c r="G1276" s="2">
        <f t="shared" si="155"/>
        <v>4.0116000000000014</v>
      </c>
      <c r="H1276" s="2">
        <f t="shared" si="151"/>
        <v>4.1256195000000018</v>
      </c>
      <c r="I1276" s="2">
        <f t="array" ref="I1276">SUMPRODUCT(B1260:B1279, (ROW(B1260:B1279)-ROW(B1260)+1)) / (20*21/2)</f>
        <v>3.9939523809523814</v>
      </c>
      <c r="J1276" s="2">
        <f t="shared" si="154"/>
        <v>4.0068379971754773</v>
      </c>
      <c r="K1276" s="2">
        <f t="shared" si="156"/>
        <v>4.0504326144977485</v>
      </c>
    </row>
    <row r="1277" spans="1:11" ht="13.5" x14ac:dyDescent="0.25">
      <c r="A1277" s="4">
        <v>43868</v>
      </c>
      <c r="B1277" s="2">
        <v>4</v>
      </c>
      <c r="C1277" s="2">
        <f t="shared" si="149"/>
        <v>9.9999999999997868E-3</v>
      </c>
      <c r="D1277" s="2">
        <f t="shared" si="150"/>
        <v>3.9939999999999998</v>
      </c>
      <c r="E1277" s="2">
        <f t="shared" si="152"/>
        <v>4.01</v>
      </c>
      <c r="F1277" s="2">
        <f t="shared" si="153"/>
        <v>3.9894999999999987</v>
      </c>
      <c r="G1277" s="2">
        <f t="shared" si="155"/>
        <v>4.0086000000000013</v>
      </c>
      <c r="H1277" s="2">
        <f t="shared" si="151"/>
        <v>4.1305560000000021</v>
      </c>
      <c r="I1277" s="2">
        <f t="array" ref="I1277">SUMPRODUCT(B1261:B1280, (ROW(B1261:B1280)-ROW(B1261)+1)) / (20*21/2)</f>
        <v>3.9902380952380954</v>
      </c>
      <c r="J1277" s="2">
        <f t="shared" si="154"/>
        <v>4.0061867593492408</v>
      </c>
      <c r="K1277" s="2">
        <f t="shared" si="156"/>
        <v>4.0484548649096022</v>
      </c>
    </row>
    <row r="1278" spans="1:11" ht="13.5" x14ac:dyDescent="0.25">
      <c r="A1278" s="4">
        <v>43871</v>
      </c>
      <c r="B1278" s="2">
        <v>4</v>
      </c>
      <c r="C1278" s="2">
        <f t="shared" si="149"/>
        <v>0</v>
      </c>
      <c r="D1278" s="2">
        <f t="shared" si="150"/>
        <v>3.9939999999999998</v>
      </c>
      <c r="E1278" s="2">
        <f t="shared" si="152"/>
        <v>4.0060000000000002</v>
      </c>
      <c r="F1278" s="2">
        <f t="shared" si="153"/>
        <v>3.9909999999999997</v>
      </c>
      <c r="G1278" s="2">
        <f t="shared" si="155"/>
        <v>4.0056000000000012</v>
      </c>
      <c r="H1278" s="2">
        <f t="shared" si="151"/>
        <v>4.135931000000002</v>
      </c>
      <c r="I1278" s="2">
        <f t="array" ref="I1278">SUMPRODUCT(B1262:B1281, (ROW(B1262:B1281)-ROW(B1262)+1)) / (20*21/2)</f>
        <v>3.9894285714285718</v>
      </c>
      <c r="J1278" s="2">
        <f t="shared" si="154"/>
        <v>4.0055975441731224</v>
      </c>
      <c r="K1278" s="2">
        <f t="shared" si="156"/>
        <v>4.0465546741288341</v>
      </c>
    </row>
    <row r="1279" spans="1:11" ht="13.5" x14ac:dyDescent="0.25">
      <c r="A1279" s="4">
        <v>43872</v>
      </c>
      <c r="B1279" s="2">
        <v>3.93</v>
      </c>
      <c r="C1279" s="2">
        <f t="shared" si="149"/>
        <v>-6.999999999999984E-2</v>
      </c>
      <c r="D1279" s="2">
        <f t="shared" si="150"/>
        <v>3.9820000000000002</v>
      </c>
      <c r="E1279" s="2">
        <f t="shared" si="152"/>
        <v>3.9900000000000007</v>
      </c>
      <c r="F1279" s="2">
        <f t="shared" si="153"/>
        <v>3.9889999999999999</v>
      </c>
      <c r="G1279" s="2">
        <f t="shared" si="155"/>
        <v>4.0028000000000006</v>
      </c>
      <c r="H1279" s="2">
        <f t="shared" si="151"/>
        <v>4.1407120000000024</v>
      </c>
      <c r="I1279" s="2">
        <f t="array" ref="I1279">SUMPRODUCT(B1263:B1282, (ROW(B1263:B1282)-ROW(B1263)+1)) / (20*21/2)</f>
        <v>3.9885238095238096</v>
      </c>
      <c r="J1279" s="2">
        <f t="shared" si="154"/>
        <v>3.9983977780613964</v>
      </c>
      <c r="K1279" s="2">
        <f t="shared" si="156"/>
        <v>4.04198390259437</v>
      </c>
    </row>
    <row r="1280" spans="1:11" ht="13.5" x14ac:dyDescent="0.25">
      <c r="A1280" s="4">
        <v>43873</v>
      </c>
      <c r="B1280" s="2">
        <v>3.95</v>
      </c>
      <c r="C1280" s="2">
        <f t="shared" si="149"/>
        <v>2.0000000000000018E-2</v>
      </c>
      <c r="D1280" s="2">
        <f t="shared" si="150"/>
        <v>3.9740000000000002</v>
      </c>
      <c r="E1280" s="2">
        <f t="shared" si="152"/>
        <v>3.9850000000000003</v>
      </c>
      <c r="F1280" s="2">
        <f t="shared" si="153"/>
        <v>3.988500000000001</v>
      </c>
      <c r="G1280" s="2">
        <f t="shared" si="155"/>
        <v>4.0004000000000008</v>
      </c>
      <c r="H1280" s="2">
        <f t="shared" si="151"/>
        <v>4.1458370000000029</v>
      </c>
      <c r="I1280" s="2">
        <f t="array" ref="I1280">SUMPRODUCT(B1264:B1283, (ROW(B1264:B1283)-ROW(B1264)+1)) / (20*21/2)</f>
        <v>3.985095238095238</v>
      </c>
      <c r="J1280" s="2">
        <f t="shared" si="154"/>
        <v>3.9937884658650731</v>
      </c>
      <c r="K1280" s="2">
        <f t="shared" si="156"/>
        <v>4.0383766907279242</v>
      </c>
    </row>
    <row r="1281" spans="1:11" ht="13.5" x14ac:dyDescent="0.25">
      <c r="A1281" s="4">
        <v>43874</v>
      </c>
      <c r="B1281" s="2">
        <v>3.98</v>
      </c>
      <c r="C1281" s="2">
        <f t="shared" si="149"/>
        <v>2.9999999999999805E-2</v>
      </c>
      <c r="D1281" s="2">
        <f t="shared" si="150"/>
        <v>3.972</v>
      </c>
      <c r="E1281" s="2">
        <f t="shared" si="152"/>
        <v>3.9829999999999997</v>
      </c>
      <c r="F1281" s="2">
        <f t="shared" si="153"/>
        <v>3.9895000000000009</v>
      </c>
      <c r="G1281" s="2">
        <f t="shared" si="155"/>
        <v>3.9981999999999993</v>
      </c>
      <c r="H1281" s="2">
        <f t="shared" si="151"/>
        <v>4.1513070000000019</v>
      </c>
      <c r="I1281" s="2">
        <f t="array" ref="I1281">SUMPRODUCT(B1265:B1284, (ROW(B1265:B1284)-ROW(B1265)+1)) / (20*21/2)</f>
        <v>3.9845238095238096</v>
      </c>
      <c r="J1281" s="2">
        <f t="shared" si="154"/>
        <v>3.9924752786398279</v>
      </c>
      <c r="K1281" s="2">
        <f t="shared" si="156"/>
        <v>4.0360874087385943</v>
      </c>
    </row>
    <row r="1282" spans="1:11" ht="13.5" x14ac:dyDescent="0.25">
      <c r="A1282" s="4">
        <v>43875</v>
      </c>
      <c r="B1282" s="2">
        <v>3.98</v>
      </c>
      <c r="C1282" s="2">
        <f t="shared" si="149"/>
        <v>0</v>
      </c>
      <c r="D1282" s="2">
        <f t="shared" si="150"/>
        <v>3.968</v>
      </c>
      <c r="E1282" s="2">
        <f t="shared" si="152"/>
        <v>3.9809999999999994</v>
      </c>
      <c r="F1282" s="2">
        <f t="shared" si="153"/>
        <v>3.9960000000000013</v>
      </c>
      <c r="G1282" s="2">
        <f t="shared" si="155"/>
        <v>3.9967999999999995</v>
      </c>
      <c r="H1282" s="2">
        <f t="shared" si="151"/>
        <v>4.156582000000002</v>
      </c>
      <c r="I1282" s="2">
        <f t="array" ref="I1282">SUMPRODUCT(B1266:B1285, (ROW(B1266:B1285)-ROW(B1266)+1)) / (20*21/2)</f>
        <v>3.9744761904761901</v>
      </c>
      <c r="J1282" s="2">
        <f t="shared" si="154"/>
        <v>3.991287156864606</v>
      </c>
      <c r="K1282" s="2">
        <f t="shared" si="156"/>
        <v>4.033887902513551</v>
      </c>
    </row>
    <row r="1283" spans="1:11" ht="13.5" x14ac:dyDescent="0.25">
      <c r="A1283" s="4">
        <v>43878</v>
      </c>
      <c r="B1283" s="2">
        <v>3.96</v>
      </c>
      <c r="C1283" s="2">
        <f t="shared" si="149"/>
        <v>-2.0000000000000018E-2</v>
      </c>
      <c r="D1283" s="2">
        <f t="shared" si="150"/>
        <v>3.96</v>
      </c>
      <c r="E1283" s="2">
        <f t="shared" si="152"/>
        <v>3.9769999999999994</v>
      </c>
      <c r="F1283" s="2">
        <f t="shared" si="153"/>
        <v>3.9960000000000009</v>
      </c>
      <c r="G1283" s="2">
        <f t="shared" si="155"/>
        <v>3.9941999999999998</v>
      </c>
      <c r="H1283" s="2">
        <f t="shared" si="151"/>
        <v>4.1621955000000028</v>
      </c>
      <c r="I1283" s="2">
        <f t="array" ref="I1283">SUMPRODUCT(B1267:B1286, (ROW(B1267:B1286)-ROW(B1267)+1)) / (20*21/2)</f>
        <v>3.9709523809523803</v>
      </c>
      <c r="J1283" s="2">
        <f t="shared" si="154"/>
        <v>3.9883074276394055</v>
      </c>
      <c r="K1283" s="2">
        <f t="shared" si="156"/>
        <v>4.0309903377090981</v>
      </c>
    </row>
    <row r="1284" spans="1:11" ht="13.5" x14ac:dyDescent="0.25">
      <c r="A1284" s="4">
        <v>43879</v>
      </c>
      <c r="B1284" s="2">
        <v>3.99</v>
      </c>
      <c r="C1284" s="2">
        <f t="shared" ref="C1284:C1347" si="157">B1284-B1283</f>
        <v>3.0000000000000249E-2</v>
      </c>
      <c r="D1284" s="2">
        <f t="shared" si="150"/>
        <v>3.972</v>
      </c>
      <c r="E1284" s="2">
        <f t="shared" si="152"/>
        <v>3.9770000000000003</v>
      </c>
      <c r="F1284" s="2">
        <f t="shared" si="153"/>
        <v>3.9954999999999998</v>
      </c>
      <c r="G1284" s="2">
        <f t="shared" si="155"/>
        <v>3.9923999999999995</v>
      </c>
      <c r="H1284" s="2">
        <f t="shared" si="151"/>
        <v>4.167569000000003</v>
      </c>
      <c r="I1284" s="2">
        <f t="array" ref="I1284">SUMPRODUCT(B1268:B1287, (ROW(B1268:B1287)-ROW(B1268)+1)) / (20*21/2)</f>
        <v>3.9674761904761904</v>
      </c>
      <c r="J1284" s="2">
        <f t="shared" si="154"/>
        <v>3.9884686250070809</v>
      </c>
      <c r="K1284" s="2">
        <f t="shared" si="156"/>
        <v>4.0293828734852122</v>
      </c>
    </row>
    <row r="1285" spans="1:11" ht="13.5" x14ac:dyDescent="0.25">
      <c r="A1285" s="4">
        <v>43880</v>
      </c>
      <c r="B1285" s="2">
        <v>3.89</v>
      </c>
      <c r="C1285" s="2">
        <f t="shared" si="157"/>
        <v>-0.10000000000000009</v>
      </c>
      <c r="D1285" s="2">
        <f t="shared" si="150"/>
        <v>3.96</v>
      </c>
      <c r="E1285" s="2">
        <f t="shared" si="152"/>
        <v>3.9670000000000001</v>
      </c>
      <c r="F1285" s="2">
        <f t="shared" si="153"/>
        <v>3.9869999999999997</v>
      </c>
      <c r="G1285" s="2">
        <f t="shared" si="155"/>
        <v>3.9895999999999998</v>
      </c>
      <c r="H1285" s="2">
        <f t="shared" si="151"/>
        <v>4.1722965000000025</v>
      </c>
      <c r="I1285" s="2">
        <f t="array" ref="I1285">SUMPRODUCT(B1269:B1288, (ROW(B1269:B1288)-ROW(B1269)+1)) / (20*21/2)</f>
        <v>3.9585238095238093</v>
      </c>
      <c r="J1285" s="2">
        <f t="shared" si="154"/>
        <v>3.9790906607206922</v>
      </c>
      <c r="K1285" s="2">
        <f t="shared" si="156"/>
        <v>4.0239168784465766</v>
      </c>
    </row>
    <row r="1286" spans="1:11" ht="13.5" x14ac:dyDescent="0.25">
      <c r="A1286" s="4">
        <v>43881</v>
      </c>
      <c r="B1286" s="2">
        <v>3.95</v>
      </c>
      <c r="C1286" s="2">
        <f t="shared" si="157"/>
        <v>6.0000000000000053E-2</v>
      </c>
      <c r="D1286" s="2">
        <f t="shared" ref="D1286:D1349" si="158">AVERAGE(B1282:B1286)</f>
        <v>3.9539999999999997</v>
      </c>
      <c r="E1286" s="2">
        <f t="shared" si="152"/>
        <v>3.9630000000000001</v>
      </c>
      <c r="F1286" s="2">
        <f t="shared" si="153"/>
        <v>3.9864999999999995</v>
      </c>
      <c r="G1286" s="2">
        <f t="shared" si="155"/>
        <v>3.9879999999999995</v>
      </c>
      <c r="H1286" s="2">
        <f t="shared" si="151"/>
        <v>4.1774215000000021</v>
      </c>
      <c r="I1286" s="2">
        <f t="array" ref="I1286">SUMPRODUCT(B1270:B1289, (ROW(B1270:B1289)-ROW(B1270)+1)) / (20*21/2)</f>
        <v>3.9483809523809521</v>
      </c>
      <c r="J1286" s="2">
        <f t="shared" si="154"/>
        <v>3.9763201216044357</v>
      </c>
      <c r="K1286" s="2">
        <f t="shared" si="156"/>
        <v>4.0210181773310252</v>
      </c>
    </row>
    <row r="1287" spans="1:11" ht="13.5" x14ac:dyDescent="0.25">
      <c r="A1287" s="4">
        <v>43882</v>
      </c>
      <c r="B1287" s="2">
        <v>3.95</v>
      </c>
      <c r="C1287" s="2">
        <f t="shared" si="157"/>
        <v>0</v>
      </c>
      <c r="D1287" s="2">
        <f t="shared" si="158"/>
        <v>3.9479999999999995</v>
      </c>
      <c r="E1287" s="2">
        <f t="shared" si="152"/>
        <v>3.9580000000000006</v>
      </c>
      <c r="F1287" s="2">
        <f t="shared" si="153"/>
        <v>3.9840000000000004</v>
      </c>
      <c r="G1287" s="2">
        <f t="shared" si="155"/>
        <v>3.9865999999999993</v>
      </c>
      <c r="H1287" s="2">
        <f t="shared" si="151"/>
        <v>4.1828390000000022</v>
      </c>
      <c r="I1287" s="2">
        <f t="array" ref="I1287">SUMPRODUCT(B1271:B1290, (ROW(B1271:B1290)-ROW(B1271)+1)) / (20*21/2)</f>
        <v>3.9345238095238093</v>
      </c>
      <c r="J1287" s="2">
        <f t="shared" si="154"/>
        <v>3.9738134433563941</v>
      </c>
      <c r="K1287" s="2">
        <f t="shared" si="156"/>
        <v>4.0182331507690243</v>
      </c>
    </row>
    <row r="1288" spans="1:11" ht="13.5" x14ac:dyDescent="0.25">
      <c r="A1288" s="4">
        <v>43885</v>
      </c>
      <c r="B1288" s="2">
        <v>3.89</v>
      </c>
      <c r="C1288" s="2">
        <f t="shared" si="157"/>
        <v>-6.0000000000000053E-2</v>
      </c>
      <c r="D1288" s="2">
        <f t="shared" si="158"/>
        <v>3.9340000000000002</v>
      </c>
      <c r="E1288" s="2">
        <f t="shared" si="152"/>
        <v>3.9470000000000001</v>
      </c>
      <c r="F1288" s="2">
        <f t="shared" si="153"/>
        <v>3.9765000000000001</v>
      </c>
      <c r="G1288" s="2">
        <f t="shared" si="155"/>
        <v>3.9863999999999993</v>
      </c>
      <c r="H1288" s="2">
        <f t="shared" si="151"/>
        <v>4.1885900000000023</v>
      </c>
      <c r="I1288" s="2">
        <f t="array" ref="I1288">SUMPRODUCT(B1272:B1291, (ROW(B1272:B1291)-ROW(B1272)+1)) / (20*21/2)</f>
        <v>3.9262857142857142</v>
      </c>
      <c r="J1288" s="2">
        <f t="shared" si="154"/>
        <v>3.9658312106557849</v>
      </c>
      <c r="K1288" s="2">
        <f t="shared" si="156"/>
        <v>4.0132043997584743</v>
      </c>
    </row>
    <row r="1289" spans="1:11" ht="13.5" x14ac:dyDescent="0.25">
      <c r="A1289" s="4">
        <v>43886</v>
      </c>
      <c r="B1289" s="2">
        <v>3.87</v>
      </c>
      <c r="C1289" s="2">
        <f t="shared" si="157"/>
        <v>-2.0000000000000018E-2</v>
      </c>
      <c r="D1289" s="2">
        <f t="shared" si="158"/>
        <v>3.91</v>
      </c>
      <c r="E1289" s="2">
        <f t="shared" si="152"/>
        <v>3.9409999999999998</v>
      </c>
      <c r="F1289" s="2">
        <f t="shared" si="153"/>
        <v>3.9655000000000009</v>
      </c>
      <c r="G1289" s="2">
        <f t="shared" si="155"/>
        <v>3.984799999999999</v>
      </c>
      <c r="H1289" s="2">
        <f t="shared" si="151"/>
        <v>4.193900000000002</v>
      </c>
      <c r="I1289" s="2">
        <f t="array" ref="I1289">SUMPRODUCT(B1273:B1292, (ROW(B1273:B1292)-ROW(B1273)+1)) / (20*21/2)</f>
        <v>3.9291428571428568</v>
      </c>
      <c r="J1289" s="2">
        <f t="shared" si="154"/>
        <v>3.9567044286885675</v>
      </c>
      <c r="K1289" s="2">
        <f t="shared" si="156"/>
        <v>4.0075885409444165</v>
      </c>
    </row>
    <row r="1290" spans="1:11" ht="13.5" x14ac:dyDescent="0.25">
      <c r="A1290" s="4">
        <v>43887</v>
      </c>
      <c r="B1290" s="2">
        <v>3.82</v>
      </c>
      <c r="C1290" s="2">
        <f t="shared" si="157"/>
        <v>-5.0000000000000266E-2</v>
      </c>
      <c r="D1290" s="2">
        <f t="shared" si="158"/>
        <v>3.8959999999999999</v>
      </c>
      <c r="E1290" s="2">
        <f t="shared" si="152"/>
        <v>3.9279999999999999</v>
      </c>
      <c r="F1290" s="2">
        <f t="shared" si="153"/>
        <v>3.9564999999999997</v>
      </c>
      <c r="G1290" s="2">
        <f t="shared" si="155"/>
        <v>3.9831999999999987</v>
      </c>
      <c r="H1290" s="2">
        <f t="shared" ref="H1290:H1353" si="159">AVERAGE(B1091:B1290)</f>
        <v>4.1990000000000025</v>
      </c>
      <c r="I1290" s="2">
        <f t="array" ref="I1290">SUMPRODUCT(B1274:B1293, (ROW(B1274:B1293)-ROW(B1274)+1)) / (20*21/2)</f>
        <v>3.9320952380952385</v>
      </c>
      <c r="J1290" s="2">
        <f t="shared" si="154"/>
        <v>3.9436849592896563</v>
      </c>
      <c r="K1290" s="2">
        <f t="shared" si="156"/>
        <v>4.0002321275740469</v>
      </c>
    </row>
    <row r="1291" spans="1:11" ht="13.5" x14ac:dyDescent="0.25">
      <c r="A1291" s="4">
        <v>43888</v>
      </c>
      <c r="B1291" s="2">
        <v>3.87</v>
      </c>
      <c r="C1291" s="2">
        <f t="shared" si="157"/>
        <v>5.0000000000000266E-2</v>
      </c>
      <c r="D1291" s="2">
        <f t="shared" si="158"/>
        <v>3.8800000000000003</v>
      </c>
      <c r="E1291" s="2">
        <f t="shared" si="152"/>
        <v>3.9169999999999994</v>
      </c>
      <c r="F1291" s="2">
        <f t="shared" si="153"/>
        <v>3.95</v>
      </c>
      <c r="G1291" s="2">
        <f t="shared" si="155"/>
        <v>3.9841999999999991</v>
      </c>
      <c r="H1291" s="2">
        <f t="shared" si="159"/>
        <v>4.2043500000000025</v>
      </c>
      <c r="I1291" s="2">
        <f t="array" ref="I1291">SUMPRODUCT(B1275:B1294, (ROW(B1275:B1294)-ROW(B1275)+1)) / (20*21/2)</f>
        <v>3.9322857142857139</v>
      </c>
      <c r="J1291" s="2">
        <f t="shared" si="154"/>
        <v>3.936667344119213</v>
      </c>
      <c r="K1291" s="2">
        <f t="shared" si="156"/>
        <v>3.9951249853162412</v>
      </c>
    </row>
    <row r="1292" spans="1:11" ht="13.5" x14ac:dyDescent="0.25">
      <c r="A1292" s="4">
        <v>43889</v>
      </c>
      <c r="B1292" s="2">
        <v>3.98</v>
      </c>
      <c r="C1292" s="2">
        <f t="shared" si="157"/>
        <v>0.10999999999999988</v>
      </c>
      <c r="D1292" s="2">
        <f t="shared" si="158"/>
        <v>3.8860000000000001</v>
      </c>
      <c r="E1292" s="2">
        <f t="shared" ref="E1292:E1355" si="160">AVERAGE(B1283:B1292)</f>
        <v>3.9169999999999994</v>
      </c>
      <c r="F1292" s="2">
        <f t="shared" si="153"/>
        <v>3.9490000000000003</v>
      </c>
      <c r="G1292" s="2">
        <f t="shared" si="155"/>
        <v>3.9873999999999983</v>
      </c>
      <c r="H1292" s="2">
        <f t="shared" si="159"/>
        <v>4.2102500000000029</v>
      </c>
      <c r="I1292" s="2">
        <f t="array" ref="I1292">SUMPRODUCT(B1276:B1295, (ROW(B1276:B1295)-ROW(B1276)+1)) / (20*21/2)</f>
        <v>3.9326666666666661</v>
      </c>
      <c r="J1292" s="2">
        <f t="shared" si="154"/>
        <v>3.9407942637269069</v>
      </c>
      <c r="K1292" s="2">
        <f t="shared" si="156"/>
        <v>3.9945318486371733</v>
      </c>
    </row>
    <row r="1293" spans="1:11" ht="13.5" x14ac:dyDescent="0.25">
      <c r="A1293" s="4">
        <v>43892</v>
      </c>
      <c r="B1293" s="2">
        <v>3.98</v>
      </c>
      <c r="C1293" s="2">
        <f t="shared" si="157"/>
        <v>0</v>
      </c>
      <c r="D1293" s="2">
        <f t="shared" si="158"/>
        <v>3.9039999999999999</v>
      </c>
      <c r="E1293" s="2">
        <f t="shared" si="160"/>
        <v>3.9189999999999996</v>
      </c>
      <c r="F1293" s="2">
        <f t="shared" si="153"/>
        <v>3.9480000000000004</v>
      </c>
      <c r="G1293" s="2">
        <f t="shared" si="155"/>
        <v>3.9891999999999981</v>
      </c>
      <c r="H1293" s="2">
        <f t="shared" si="159"/>
        <v>4.2157500000000026</v>
      </c>
      <c r="I1293" s="2">
        <f t="array" ref="I1293">SUMPRODUCT(B1277:B1296, (ROW(B1277:B1296)-ROW(B1277)+1)) / (20*21/2)</f>
        <v>3.9265714285714282</v>
      </c>
      <c r="J1293" s="2">
        <f t="shared" si="154"/>
        <v>3.9445281433719632</v>
      </c>
      <c r="K1293" s="2">
        <f t="shared" si="156"/>
        <v>3.9939619722200295</v>
      </c>
    </row>
    <row r="1294" spans="1:11" ht="13.5" x14ac:dyDescent="0.25">
      <c r="A1294" s="4">
        <v>43893</v>
      </c>
      <c r="B1294" s="2">
        <v>3.95</v>
      </c>
      <c r="C1294" s="2">
        <f t="shared" si="157"/>
        <v>-2.9999999999999805E-2</v>
      </c>
      <c r="D1294" s="2">
        <f t="shared" si="158"/>
        <v>3.9200000000000004</v>
      </c>
      <c r="E1294" s="2">
        <f t="shared" si="160"/>
        <v>3.9150000000000005</v>
      </c>
      <c r="F1294" s="2">
        <f t="shared" si="153"/>
        <v>3.9460000000000006</v>
      </c>
      <c r="G1294" s="2">
        <f t="shared" si="155"/>
        <v>3.9901999999999975</v>
      </c>
      <c r="H1294" s="2">
        <f t="shared" si="159"/>
        <v>4.2211000000000034</v>
      </c>
      <c r="I1294" s="2">
        <f t="array" ref="I1294">SUMPRODUCT(B1278:B1297, (ROW(B1278:B1297)-ROW(B1278)+1)) / (20*21/2)</f>
        <v>3.915285714285714</v>
      </c>
      <c r="J1294" s="2">
        <f t="shared" si="154"/>
        <v>3.9450492725746336</v>
      </c>
      <c r="K1294" s="2">
        <f t="shared" si="156"/>
        <v>3.99223797330944</v>
      </c>
    </row>
    <row r="1295" spans="1:11" ht="13.5" x14ac:dyDescent="0.25">
      <c r="A1295" s="4">
        <v>43894</v>
      </c>
      <c r="B1295" s="2">
        <v>3.95</v>
      </c>
      <c r="C1295" s="2">
        <f t="shared" si="157"/>
        <v>0</v>
      </c>
      <c r="D1295" s="2">
        <f t="shared" si="158"/>
        <v>3.9460000000000002</v>
      </c>
      <c r="E1295" s="2">
        <f t="shared" si="160"/>
        <v>3.9210000000000007</v>
      </c>
      <c r="F1295" s="2">
        <f t="shared" si="153"/>
        <v>3.9440000000000004</v>
      </c>
      <c r="G1295" s="2">
        <f t="shared" si="155"/>
        <v>3.9921999999999973</v>
      </c>
      <c r="H1295" s="2">
        <f t="shared" si="159"/>
        <v>4.2268500000000033</v>
      </c>
      <c r="I1295" s="2">
        <f t="array" ref="I1295">SUMPRODUCT(B1279:B1298, (ROW(B1279:B1298)-ROW(B1279)+1)) / (20*21/2)</f>
        <v>3.9048571428571428</v>
      </c>
      <c r="J1295" s="2">
        <f t="shared" si="154"/>
        <v>3.9455207704246686</v>
      </c>
      <c r="K1295" s="2">
        <f t="shared" si="156"/>
        <v>3.9905815821992658</v>
      </c>
    </row>
    <row r="1296" spans="1:11" ht="13.5" x14ac:dyDescent="0.25">
      <c r="A1296" s="4">
        <v>43895</v>
      </c>
      <c r="B1296" s="2">
        <v>3.88</v>
      </c>
      <c r="C1296" s="2">
        <f t="shared" si="157"/>
        <v>-7.0000000000000284E-2</v>
      </c>
      <c r="D1296" s="2">
        <f t="shared" si="158"/>
        <v>3.9479999999999995</v>
      </c>
      <c r="E1296" s="2">
        <f t="shared" si="160"/>
        <v>3.9140000000000006</v>
      </c>
      <c r="F1296" s="2">
        <f t="shared" si="153"/>
        <v>3.9384999999999999</v>
      </c>
      <c r="G1296" s="2">
        <f t="shared" si="155"/>
        <v>3.9917999999999978</v>
      </c>
      <c r="H1296" s="2">
        <f t="shared" si="159"/>
        <v>4.2323500000000038</v>
      </c>
      <c r="I1296" s="2">
        <f t="array" ref="I1296">SUMPRODUCT(B1280:B1299, (ROW(B1280:B1299)-ROW(B1280)+1)) / (20*21/2)</f>
        <v>3.9029047619047623</v>
      </c>
      <c r="J1296" s="2">
        <f t="shared" si="154"/>
        <v>3.9392806970508905</v>
      </c>
      <c r="K1296" s="2">
        <f t="shared" si="156"/>
        <v>3.9862450495640007</v>
      </c>
    </row>
    <row r="1297" spans="1:11" ht="13.5" x14ac:dyDescent="0.25">
      <c r="A1297" s="4">
        <v>43896</v>
      </c>
      <c r="B1297" s="2">
        <v>3.82</v>
      </c>
      <c r="C1297" s="2">
        <f t="shared" si="157"/>
        <v>-6.0000000000000053E-2</v>
      </c>
      <c r="D1297" s="2">
        <f t="shared" si="158"/>
        <v>3.9159999999999995</v>
      </c>
      <c r="E1297" s="2">
        <f t="shared" si="160"/>
        <v>3.9009999999999998</v>
      </c>
      <c r="F1297" s="2">
        <f t="shared" si="153"/>
        <v>3.9294999999999995</v>
      </c>
      <c r="G1297" s="2">
        <f t="shared" si="155"/>
        <v>3.9881999999999977</v>
      </c>
      <c r="H1297" s="2">
        <f t="shared" si="159"/>
        <v>4.2374500000000035</v>
      </c>
      <c r="I1297" s="2">
        <f t="array" ref="I1297">SUMPRODUCT(B1281:B1300, (ROW(B1281:B1300)-ROW(B1281)+1)) / (20*21/2)</f>
        <v>3.9001428571428574</v>
      </c>
      <c r="J1297" s="2">
        <f t="shared" si="154"/>
        <v>3.9279206306650911</v>
      </c>
      <c r="K1297" s="2">
        <f t="shared" si="156"/>
        <v>3.9797256358556088</v>
      </c>
    </row>
    <row r="1298" spans="1:11" ht="13.5" x14ac:dyDescent="0.25">
      <c r="A1298" s="4">
        <v>43899</v>
      </c>
      <c r="B1298" s="2">
        <v>3.82</v>
      </c>
      <c r="C1298" s="2">
        <f t="shared" si="157"/>
        <v>0</v>
      </c>
      <c r="D1298" s="2">
        <f t="shared" si="158"/>
        <v>3.8840000000000003</v>
      </c>
      <c r="E1298" s="2">
        <f t="shared" si="160"/>
        <v>3.8939999999999997</v>
      </c>
      <c r="F1298" s="2">
        <f t="shared" si="153"/>
        <v>3.9204999999999983</v>
      </c>
      <c r="G1298" s="2">
        <f t="shared" si="155"/>
        <v>3.9845999999999977</v>
      </c>
      <c r="H1298" s="2">
        <f t="shared" si="159"/>
        <v>4.2421500000000041</v>
      </c>
      <c r="I1298" s="2">
        <f t="array" ref="I1298">SUMPRODUCT(B1282:B1301, (ROW(B1282:B1301)-ROW(B1282)+1)) / (20*21/2)</f>
        <v>3.8814761904761901</v>
      </c>
      <c r="J1298" s="2">
        <f t="shared" si="154"/>
        <v>3.9176424753636536</v>
      </c>
      <c r="K1298" s="2">
        <f t="shared" si="156"/>
        <v>3.9734618854298986</v>
      </c>
    </row>
    <row r="1299" spans="1:11" ht="13.5" x14ac:dyDescent="0.25">
      <c r="A1299" s="4">
        <v>43900</v>
      </c>
      <c r="B1299" s="2">
        <v>3.9</v>
      </c>
      <c r="C1299" s="2">
        <f t="shared" si="157"/>
        <v>8.0000000000000071E-2</v>
      </c>
      <c r="D1299" s="2">
        <f t="shared" si="158"/>
        <v>3.8740000000000001</v>
      </c>
      <c r="E1299" s="2">
        <f t="shared" si="160"/>
        <v>3.8969999999999998</v>
      </c>
      <c r="F1299" s="2">
        <f t="shared" si="153"/>
        <v>3.9189999999999992</v>
      </c>
      <c r="G1299" s="2">
        <f t="shared" si="155"/>
        <v>3.9825999999999984</v>
      </c>
      <c r="H1299" s="2">
        <f t="shared" si="159"/>
        <v>4.2472500000000037</v>
      </c>
      <c r="I1299" s="2">
        <f t="array" ref="I1299">SUMPRODUCT(B1283:B1302, (ROW(B1283:B1302)-ROW(B1283)+1)) / (20*21/2)</f>
        <v>3.860238095238095</v>
      </c>
      <c r="J1299" s="2">
        <f t="shared" si="154"/>
        <v>3.9159622396147342</v>
      </c>
      <c r="K1299" s="2">
        <f t="shared" si="156"/>
        <v>3.970581027177746</v>
      </c>
    </row>
    <row r="1300" spans="1:11" ht="13.5" x14ac:dyDescent="0.25">
      <c r="A1300" s="4">
        <v>43901</v>
      </c>
      <c r="B1300" s="2">
        <v>3.89</v>
      </c>
      <c r="C1300" s="2">
        <f t="shared" si="157"/>
        <v>-9.9999999999997868E-3</v>
      </c>
      <c r="D1300" s="2">
        <f t="shared" si="158"/>
        <v>3.8619999999999997</v>
      </c>
      <c r="E1300" s="2">
        <f t="shared" si="160"/>
        <v>3.9039999999999999</v>
      </c>
      <c r="F1300" s="2">
        <f t="shared" ref="F1300:F1363" si="161">AVERAGE(B1281:B1300)</f>
        <v>3.9159999999999995</v>
      </c>
      <c r="G1300" s="2">
        <f t="shared" si="155"/>
        <v>3.9791999999999978</v>
      </c>
      <c r="H1300" s="2">
        <f t="shared" si="159"/>
        <v>4.2527000000000035</v>
      </c>
      <c r="I1300" s="2">
        <f t="array" ref="I1300">SUMPRODUCT(B1284:B1303, (ROW(B1284:B1303)-ROW(B1284)+1)) / (20*21/2)</f>
        <v>3.825190476190476</v>
      </c>
      <c r="J1300" s="2">
        <f t="shared" si="154"/>
        <v>3.9134896453657118</v>
      </c>
      <c r="K1300" s="2">
        <f t="shared" si="156"/>
        <v>3.9674209868962658</v>
      </c>
    </row>
    <row r="1301" spans="1:11" ht="13.5" x14ac:dyDescent="0.25">
      <c r="A1301" s="4">
        <v>43902</v>
      </c>
      <c r="B1301" s="2">
        <v>3.72</v>
      </c>
      <c r="C1301" s="2">
        <f t="shared" si="157"/>
        <v>-0.16999999999999993</v>
      </c>
      <c r="D1301" s="2">
        <f t="shared" si="158"/>
        <v>3.8299999999999996</v>
      </c>
      <c r="E1301" s="2">
        <f t="shared" si="160"/>
        <v>3.8889999999999993</v>
      </c>
      <c r="F1301" s="2">
        <f t="shared" si="161"/>
        <v>3.903</v>
      </c>
      <c r="G1301" s="2">
        <f t="shared" si="155"/>
        <v>3.9723999999999986</v>
      </c>
      <c r="H1301" s="2">
        <f t="shared" si="159"/>
        <v>4.2570500000000031</v>
      </c>
      <c r="I1301" s="2">
        <f t="array" ref="I1301">SUMPRODUCT(B1285:B1304, (ROW(B1285:B1304)-ROW(B1285)+1)) / (20*21/2)</f>
        <v>3.7798571428571428</v>
      </c>
      <c r="J1301" s="2">
        <f t="shared" ref="J1301:J1364" si="162">$J$4*B1301+J1300*(1-$J$4)</f>
        <v>3.8950620600927865</v>
      </c>
      <c r="K1301" s="2">
        <f t="shared" si="156"/>
        <v>3.9577182030964124</v>
      </c>
    </row>
    <row r="1302" spans="1:11" ht="13.5" x14ac:dyDescent="0.25">
      <c r="A1302" s="4">
        <v>43903</v>
      </c>
      <c r="B1302" s="2">
        <v>3.68</v>
      </c>
      <c r="C1302" s="2">
        <f t="shared" si="157"/>
        <v>-4.0000000000000036E-2</v>
      </c>
      <c r="D1302" s="2">
        <f t="shared" si="158"/>
        <v>3.8020000000000005</v>
      </c>
      <c r="E1302" s="2">
        <f t="shared" si="160"/>
        <v>3.8589999999999995</v>
      </c>
      <c r="F1302" s="2">
        <f t="shared" si="161"/>
        <v>3.8880000000000003</v>
      </c>
      <c r="G1302" s="2">
        <f t="shared" si="155"/>
        <v>3.9647999999999981</v>
      </c>
      <c r="H1302" s="2">
        <f t="shared" si="159"/>
        <v>4.2612000000000032</v>
      </c>
      <c r="I1302" s="2">
        <f t="array" ref="I1302">SUMPRODUCT(B1286:B1305, (ROW(B1286:B1305)-ROW(B1286)+1)) / (20*21/2)</f>
        <v>3.7373809523809518</v>
      </c>
      <c r="J1302" s="2">
        <f t="shared" si="162"/>
        <v>3.8745799591315686</v>
      </c>
      <c r="K1302" s="2">
        <f t="shared" si="156"/>
        <v>3.9468272931710633</v>
      </c>
    </row>
    <row r="1303" spans="1:11" ht="13.5" x14ac:dyDescent="0.25">
      <c r="A1303" s="4">
        <v>43906</v>
      </c>
      <c r="B1303" s="2">
        <v>3.52</v>
      </c>
      <c r="C1303" s="2">
        <f t="shared" si="157"/>
        <v>-0.16000000000000014</v>
      </c>
      <c r="D1303" s="2">
        <f t="shared" si="158"/>
        <v>3.742</v>
      </c>
      <c r="E1303" s="2">
        <f t="shared" si="160"/>
        <v>3.8130000000000002</v>
      </c>
      <c r="F1303" s="2">
        <f t="shared" si="161"/>
        <v>3.8660000000000005</v>
      </c>
      <c r="G1303" s="2">
        <f t="shared" si="155"/>
        <v>3.9541999999999979</v>
      </c>
      <c r="H1303" s="2">
        <f t="shared" si="159"/>
        <v>4.2648000000000028</v>
      </c>
      <c r="I1303" s="2">
        <f t="array" ref="I1303">SUMPRODUCT(B1287:B1306, (ROW(B1287:B1306)-ROW(B1287)+1)) / (20*21/2)</f>
        <v>3.6877619047619046</v>
      </c>
      <c r="J1303" s="2">
        <f t="shared" si="162"/>
        <v>3.8408104392142763</v>
      </c>
      <c r="K1303" s="2">
        <f t="shared" si="156"/>
        <v>3.9300889679486688</v>
      </c>
    </row>
    <row r="1304" spans="1:11" ht="13.5" x14ac:dyDescent="0.25">
      <c r="A1304" s="4">
        <v>43907</v>
      </c>
      <c r="B1304" s="2">
        <v>3.39</v>
      </c>
      <c r="C1304" s="2">
        <f t="shared" si="157"/>
        <v>-0.12999999999999989</v>
      </c>
      <c r="D1304" s="2">
        <f t="shared" si="158"/>
        <v>3.6399999999999997</v>
      </c>
      <c r="E1304" s="2">
        <f t="shared" si="160"/>
        <v>3.7570000000000001</v>
      </c>
      <c r="F1304" s="2">
        <f t="shared" si="161"/>
        <v>3.8360000000000007</v>
      </c>
      <c r="G1304" s="2">
        <f t="shared" si="155"/>
        <v>3.9361999999999981</v>
      </c>
      <c r="H1304" s="2">
        <f t="shared" si="159"/>
        <v>4.2678000000000029</v>
      </c>
      <c r="I1304" s="2">
        <f t="array" ref="I1304">SUMPRODUCT(B1288:B1307, (ROW(B1288:B1307)-ROW(B1288)+1)) / (20*21/2)</f>
        <v>3.6412857142857136</v>
      </c>
      <c r="J1304" s="2">
        <f t="shared" si="162"/>
        <v>3.7978761116700595</v>
      </c>
      <c r="K1304" s="2">
        <f t="shared" si="156"/>
        <v>3.9089090084212699</v>
      </c>
    </row>
    <row r="1305" spans="1:11" ht="13.5" x14ac:dyDescent="0.25">
      <c r="A1305" s="4">
        <v>43908</v>
      </c>
      <c r="B1305" s="2">
        <v>3.39</v>
      </c>
      <c r="C1305" s="2">
        <f t="shared" si="157"/>
        <v>0</v>
      </c>
      <c r="D1305" s="2">
        <f t="shared" si="158"/>
        <v>3.54</v>
      </c>
      <c r="E1305" s="2">
        <f t="shared" si="160"/>
        <v>3.7009999999999996</v>
      </c>
      <c r="F1305" s="2">
        <f t="shared" si="161"/>
        <v>3.8110000000000008</v>
      </c>
      <c r="G1305" s="2">
        <f t="shared" si="155"/>
        <v>3.9197999999999986</v>
      </c>
      <c r="H1305" s="2">
        <f t="shared" si="159"/>
        <v>4.2704000000000022</v>
      </c>
      <c r="I1305" s="2">
        <f t="array" ref="I1305">SUMPRODUCT(B1289:B1308, (ROW(B1289:B1308)-ROW(B1289)+1)) / (20*21/2)</f>
        <v>3.597952380952381</v>
      </c>
      <c r="J1305" s="2">
        <f t="shared" si="162"/>
        <v>3.7590307677014825</v>
      </c>
      <c r="K1305" s="2">
        <f t="shared" si="156"/>
        <v>3.8885596355420042</v>
      </c>
    </row>
    <row r="1306" spans="1:11" ht="13.5" x14ac:dyDescent="0.25">
      <c r="A1306" s="4">
        <v>43909</v>
      </c>
      <c r="B1306" s="2">
        <v>3.29</v>
      </c>
      <c r="C1306" s="2">
        <f t="shared" si="157"/>
        <v>-0.10000000000000009</v>
      </c>
      <c r="D1306" s="2">
        <f t="shared" si="158"/>
        <v>3.4539999999999997</v>
      </c>
      <c r="E1306" s="2">
        <f t="shared" si="160"/>
        <v>3.6419999999999995</v>
      </c>
      <c r="F1306" s="2">
        <f t="shared" si="161"/>
        <v>3.7780000000000009</v>
      </c>
      <c r="G1306" s="2">
        <f t="shared" si="155"/>
        <v>3.901399999999998</v>
      </c>
      <c r="H1306" s="2">
        <f t="shared" si="159"/>
        <v>4.2722000000000016</v>
      </c>
      <c r="I1306" s="2">
        <f t="array" ref="I1306">SUMPRODUCT(B1290:B1309, (ROW(B1290:B1309)-ROW(B1290)+1)) / (20*21/2)</f>
        <v>3.5574761904761902</v>
      </c>
      <c r="J1306" s="2">
        <f t="shared" si="162"/>
        <v>3.7143611707775319</v>
      </c>
      <c r="K1306" s="2">
        <f t="shared" si="156"/>
        <v>3.8650867086580041</v>
      </c>
    </row>
    <row r="1307" spans="1:11" ht="13.5" x14ac:dyDescent="0.25">
      <c r="A1307" s="4">
        <v>43913</v>
      </c>
      <c r="B1307" s="2">
        <v>3.29</v>
      </c>
      <c r="C1307" s="2">
        <f t="shared" si="157"/>
        <v>0</v>
      </c>
      <c r="D1307" s="2">
        <f t="shared" si="158"/>
        <v>3.3759999999999999</v>
      </c>
      <c r="E1307" s="2">
        <f t="shared" si="160"/>
        <v>3.589</v>
      </c>
      <c r="F1307" s="2">
        <f t="shared" si="161"/>
        <v>3.7450000000000001</v>
      </c>
      <c r="G1307" s="2">
        <f t="shared" si="155"/>
        <v>3.885399999999998</v>
      </c>
      <c r="H1307" s="2">
        <f t="shared" si="159"/>
        <v>4.2734500000000022</v>
      </c>
      <c r="I1307" s="2">
        <f t="array" ref="I1307">SUMPRODUCT(B1291:B1310, (ROW(B1291:B1310)-ROW(B1291)+1)) / (20*21/2)</f>
        <v>3.5197619047619049</v>
      </c>
      <c r="J1307" s="2">
        <f t="shared" si="162"/>
        <v>3.6739458211796721</v>
      </c>
      <c r="K1307" s="2">
        <f t="shared" si="156"/>
        <v>3.8425342887106315</v>
      </c>
    </row>
    <row r="1308" spans="1:11" ht="13.5" x14ac:dyDescent="0.25">
      <c r="A1308" s="4">
        <v>43914</v>
      </c>
      <c r="B1308" s="2">
        <v>3.29</v>
      </c>
      <c r="C1308" s="2">
        <f t="shared" si="157"/>
        <v>0</v>
      </c>
      <c r="D1308" s="2">
        <f t="shared" si="158"/>
        <v>3.3299999999999996</v>
      </c>
      <c r="E1308" s="2">
        <f t="shared" si="160"/>
        <v>3.536</v>
      </c>
      <c r="F1308" s="2">
        <f t="shared" si="161"/>
        <v>3.7150000000000007</v>
      </c>
      <c r="G1308" s="2">
        <f t="shared" si="155"/>
        <v>3.8717999999999977</v>
      </c>
      <c r="H1308" s="2">
        <f t="shared" si="159"/>
        <v>4.2738000000000014</v>
      </c>
      <c r="I1308" s="2">
        <f t="array" ref="I1308">SUMPRODUCT(B1292:B1311, (ROW(B1292:B1311)-ROW(B1292)+1)) / (20*21/2)</f>
        <v>3.4845714285714284</v>
      </c>
      <c r="J1308" s="2">
        <f t="shared" si="162"/>
        <v>3.6373795524958941</v>
      </c>
      <c r="K1308" s="2">
        <f t="shared" si="156"/>
        <v>3.8208662773886459</v>
      </c>
    </row>
    <row r="1309" spans="1:11" ht="13.5" x14ac:dyDescent="0.25">
      <c r="A1309" s="4">
        <v>43915</v>
      </c>
      <c r="B1309" s="2">
        <v>3.29</v>
      </c>
      <c r="C1309" s="2">
        <f t="shared" si="157"/>
        <v>0</v>
      </c>
      <c r="D1309" s="2">
        <f t="shared" si="158"/>
        <v>3.3099999999999996</v>
      </c>
      <c r="E1309" s="2">
        <f t="shared" si="160"/>
        <v>3.4750000000000001</v>
      </c>
      <c r="F1309" s="2">
        <f t="shared" si="161"/>
        <v>3.6860000000000008</v>
      </c>
      <c r="G1309" s="2">
        <f t="shared" si="155"/>
        <v>3.8581999999999983</v>
      </c>
      <c r="H1309" s="2">
        <f t="shared" si="159"/>
        <v>4.2732000000000019</v>
      </c>
      <c r="I1309" s="2">
        <f t="array" ref="I1309">SUMPRODUCT(B1293:B1312, (ROW(B1293:B1312)-ROW(B1293)+1)) / (20*21/2)</f>
        <v>3.4607142857142859</v>
      </c>
      <c r="J1309" s="2">
        <f t="shared" si="162"/>
        <v>3.6042957855915234</v>
      </c>
      <c r="K1309" s="2">
        <f t="shared" si="156"/>
        <v>3.8000479920008559</v>
      </c>
    </row>
    <row r="1310" spans="1:11" ht="13.5" x14ac:dyDescent="0.25">
      <c r="A1310" s="4">
        <v>43916</v>
      </c>
      <c r="B1310" s="2">
        <v>3.29</v>
      </c>
      <c r="C1310" s="2">
        <f t="shared" si="157"/>
        <v>0</v>
      </c>
      <c r="D1310" s="2">
        <f t="shared" si="158"/>
        <v>3.29</v>
      </c>
      <c r="E1310" s="2">
        <f t="shared" si="160"/>
        <v>3.415</v>
      </c>
      <c r="F1310" s="2">
        <f t="shared" si="161"/>
        <v>3.6595000000000004</v>
      </c>
      <c r="G1310" s="2">
        <f t="shared" si="155"/>
        <v>3.8447999999999984</v>
      </c>
      <c r="H1310" s="2">
        <f t="shared" si="159"/>
        <v>4.2716000000000012</v>
      </c>
      <c r="I1310" s="2">
        <f t="array" ref="I1310">SUMPRODUCT(B1294:B1313, (ROW(B1294:B1313)-ROW(B1294)+1)) / (20*21/2)</f>
        <v>3.4492380952380954</v>
      </c>
      <c r="J1310" s="2">
        <f t="shared" si="162"/>
        <v>3.5743628536304262</v>
      </c>
      <c r="K1310" s="2">
        <f t="shared" si="156"/>
        <v>3.7800461099616065</v>
      </c>
    </row>
    <row r="1311" spans="1:11" ht="13.5" x14ac:dyDescent="0.25">
      <c r="A1311" s="4">
        <v>43917</v>
      </c>
      <c r="B1311" s="2">
        <v>3.29</v>
      </c>
      <c r="C1311" s="2">
        <f t="shared" si="157"/>
        <v>0</v>
      </c>
      <c r="D1311" s="2">
        <f t="shared" si="158"/>
        <v>3.29</v>
      </c>
      <c r="E1311" s="2">
        <f t="shared" si="160"/>
        <v>3.3719999999999999</v>
      </c>
      <c r="F1311" s="2">
        <f t="shared" si="161"/>
        <v>3.6305000000000005</v>
      </c>
      <c r="G1311" s="2">
        <f t="shared" si="155"/>
        <v>3.8313999999999986</v>
      </c>
      <c r="H1311" s="2">
        <f t="shared" si="159"/>
        <v>4.2689500000000002</v>
      </c>
      <c r="I1311" s="2">
        <f t="array" ref="I1311">SUMPRODUCT(B1295:B1314, (ROW(B1295:B1314)-ROW(B1295)+1)) / (20*21/2)</f>
        <v>3.4487142857142858</v>
      </c>
      <c r="J1311" s="2">
        <f t="shared" si="162"/>
        <v>3.5472806770941951</v>
      </c>
      <c r="K1311" s="2">
        <f t="shared" si="156"/>
        <v>3.7608286154533084</v>
      </c>
    </row>
    <row r="1312" spans="1:11" ht="13.5" x14ac:dyDescent="0.25">
      <c r="A1312" s="4">
        <v>43920</v>
      </c>
      <c r="B1312" s="2">
        <v>3.38</v>
      </c>
      <c r="C1312" s="2">
        <f t="shared" si="157"/>
        <v>8.9999999999999858E-2</v>
      </c>
      <c r="D1312" s="2">
        <f t="shared" si="158"/>
        <v>3.3079999999999998</v>
      </c>
      <c r="E1312" s="2">
        <f t="shared" si="160"/>
        <v>3.3419999999999996</v>
      </c>
      <c r="F1312" s="2">
        <f t="shared" si="161"/>
        <v>3.6005000000000003</v>
      </c>
      <c r="G1312" s="2">
        <f t="shared" si="155"/>
        <v>3.8219999999999987</v>
      </c>
      <c r="H1312" s="2">
        <f t="shared" si="159"/>
        <v>4.2656000000000009</v>
      </c>
      <c r="I1312" s="2">
        <f t="array" ref="I1312">SUMPRODUCT(B1296:B1315, (ROW(B1296:B1315)-ROW(B1296)+1)) / (20*21/2)</f>
        <v>3.4404761904761907</v>
      </c>
      <c r="J1312" s="2">
        <f t="shared" si="162"/>
        <v>3.5313491840376052</v>
      </c>
      <c r="K1312" s="2">
        <f t="shared" si="156"/>
        <v>3.7458941599453355</v>
      </c>
    </row>
    <row r="1313" spans="1:11" ht="13.5" x14ac:dyDescent="0.25">
      <c r="A1313" s="4">
        <v>43921</v>
      </c>
      <c r="B1313" s="2">
        <v>3.48</v>
      </c>
      <c r="C1313" s="2">
        <f t="shared" si="157"/>
        <v>0.10000000000000009</v>
      </c>
      <c r="D1313" s="2">
        <f t="shared" si="158"/>
        <v>3.3460000000000001</v>
      </c>
      <c r="E1313" s="2">
        <f t="shared" si="160"/>
        <v>3.3379999999999996</v>
      </c>
      <c r="F1313" s="2">
        <f t="shared" si="161"/>
        <v>3.5755000000000003</v>
      </c>
      <c r="G1313" s="2">
        <f t="shared" si="155"/>
        <v>3.8123999999999989</v>
      </c>
      <c r="H1313" s="2">
        <f t="shared" si="159"/>
        <v>4.2630000000000008</v>
      </c>
      <c r="I1313" s="2">
        <f t="array" ref="I1313">SUMPRODUCT(B1297:B1316, (ROW(B1297:B1316)-ROW(B1297)+1)) / (20*21/2)</f>
        <v>3.4440476190476184</v>
      </c>
      <c r="J1313" s="2">
        <f t="shared" si="162"/>
        <v>3.5264587855578333</v>
      </c>
      <c r="K1313" s="2">
        <f t="shared" si="156"/>
        <v>3.7354669379866952</v>
      </c>
    </row>
    <row r="1314" spans="1:11" ht="13.5" x14ac:dyDescent="0.25">
      <c r="A1314" s="4">
        <v>43922</v>
      </c>
      <c r="B1314" s="2">
        <v>3.57</v>
      </c>
      <c r="C1314" s="2">
        <f t="shared" si="157"/>
        <v>8.9999999999999858E-2</v>
      </c>
      <c r="D1314" s="2">
        <f t="shared" si="158"/>
        <v>3.4020000000000001</v>
      </c>
      <c r="E1314" s="2">
        <f t="shared" si="160"/>
        <v>3.3559999999999994</v>
      </c>
      <c r="F1314" s="2">
        <f t="shared" si="161"/>
        <v>3.5564999999999998</v>
      </c>
      <c r="G1314" s="2">
        <f t="shared" si="155"/>
        <v>3.8037999999999981</v>
      </c>
      <c r="H1314" s="2">
        <f t="shared" si="159"/>
        <v>4.2611500000000015</v>
      </c>
      <c r="I1314" s="2">
        <f t="array" ref="I1314">SUMPRODUCT(B1298:B1317, (ROW(B1298:B1317)-ROW(B1298)+1)) / (20*21/2)</f>
        <v>3.4490952380952384</v>
      </c>
      <c r="J1314" s="2">
        <f t="shared" si="162"/>
        <v>3.5306055678856585</v>
      </c>
      <c r="K1314" s="2">
        <f t="shared" si="156"/>
        <v>3.7289780384578055</v>
      </c>
    </row>
    <row r="1315" spans="1:11" ht="13.5" x14ac:dyDescent="0.25">
      <c r="A1315" s="4">
        <v>43923</v>
      </c>
      <c r="B1315" s="2">
        <v>3.47</v>
      </c>
      <c r="C1315" s="2">
        <f t="shared" si="157"/>
        <v>-9.9999999999999645E-2</v>
      </c>
      <c r="D1315" s="2">
        <f t="shared" si="158"/>
        <v>3.4380000000000002</v>
      </c>
      <c r="E1315" s="2">
        <f t="shared" si="160"/>
        <v>3.3639999999999999</v>
      </c>
      <c r="F1315" s="2">
        <f t="shared" si="161"/>
        <v>3.5324999999999998</v>
      </c>
      <c r="G1315" s="2">
        <f t="shared" si="155"/>
        <v>3.791999999999998</v>
      </c>
      <c r="H1315" s="2">
        <f t="shared" si="159"/>
        <v>4.2578000000000014</v>
      </c>
      <c r="I1315" s="2">
        <f t="array" ref="I1315">SUMPRODUCT(B1299:B1318, (ROW(B1299:B1318)-ROW(B1299)+1)) / (20*21/2)</f>
        <v>3.4629523809523812</v>
      </c>
      <c r="J1315" s="2">
        <f t="shared" si="162"/>
        <v>3.5248336090394052</v>
      </c>
      <c r="K1315" s="2">
        <f t="shared" si="156"/>
        <v>3.7188220369496565</v>
      </c>
    </row>
    <row r="1316" spans="1:11" ht="13.5" x14ac:dyDescent="0.25">
      <c r="A1316" s="4">
        <v>43924</v>
      </c>
      <c r="B1316" s="2">
        <v>3.57</v>
      </c>
      <c r="C1316" s="2">
        <f t="shared" si="157"/>
        <v>9.9999999999999645E-2</v>
      </c>
      <c r="D1316" s="2">
        <f t="shared" si="158"/>
        <v>3.4939999999999998</v>
      </c>
      <c r="E1316" s="2">
        <f t="shared" si="160"/>
        <v>3.3919999999999995</v>
      </c>
      <c r="F1316" s="2">
        <f t="shared" si="161"/>
        <v>3.5169999999999995</v>
      </c>
      <c r="G1316" s="2">
        <f t="shared" si="155"/>
        <v>3.784199999999998</v>
      </c>
      <c r="H1316" s="2">
        <f t="shared" si="159"/>
        <v>4.2551500000000013</v>
      </c>
      <c r="I1316" s="2">
        <f t="array" ref="I1316">SUMPRODUCT(B1300:B1319, (ROW(B1300:B1319)-ROW(B1300)+1)) / (20*21/2)</f>
        <v>3.4804761904761903</v>
      </c>
      <c r="J1316" s="2">
        <f t="shared" si="162"/>
        <v>3.5291351700832712</v>
      </c>
      <c r="K1316" s="2">
        <f t="shared" si="156"/>
        <v>3.7129858786379053</v>
      </c>
    </row>
    <row r="1317" spans="1:11" ht="13.5" x14ac:dyDescent="0.25">
      <c r="A1317" s="4">
        <v>43927</v>
      </c>
      <c r="B1317" s="2">
        <v>3.57</v>
      </c>
      <c r="C1317" s="2">
        <f t="shared" si="157"/>
        <v>0</v>
      </c>
      <c r="D1317" s="2">
        <f t="shared" si="158"/>
        <v>3.532</v>
      </c>
      <c r="E1317" s="2">
        <f t="shared" si="160"/>
        <v>3.4199999999999995</v>
      </c>
      <c r="F1317" s="2">
        <f t="shared" si="161"/>
        <v>3.5044999999999993</v>
      </c>
      <c r="G1317" s="2">
        <f t="shared" si="155"/>
        <v>3.7755999999999985</v>
      </c>
      <c r="H1317" s="2">
        <f t="shared" si="159"/>
        <v>4.2526500000000018</v>
      </c>
      <c r="I1317" s="2">
        <f t="array" ref="I1317">SUMPRODUCT(B1301:B1320, (ROW(B1301:B1320)-ROW(B1301)+1)) / (20*21/2)</f>
        <v>3.5057142857142858</v>
      </c>
      <c r="J1317" s="2">
        <f t="shared" si="162"/>
        <v>3.5330270586467689</v>
      </c>
      <c r="K1317" s="2">
        <f t="shared" si="156"/>
        <v>3.7073785892795561</v>
      </c>
    </row>
    <row r="1318" spans="1:11" ht="13.5" x14ac:dyDescent="0.25">
      <c r="A1318" s="4">
        <v>43928</v>
      </c>
      <c r="B1318" s="2">
        <v>3.65</v>
      </c>
      <c r="C1318" s="2">
        <f t="shared" si="157"/>
        <v>8.0000000000000071E-2</v>
      </c>
      <c r="D1318" s="2">
        <f t="shared" si="158"/>
        <v>3.5659999999999998</v>
      </c>
      <c r="E1318" s="2">
        <f t="shared" si="160"/>
        <v>3.4560000000000004</v>
      </c>
      <c r="F1318" s="2">
        <f t="shared" si="161"/>
        <v>3.496</v>
      </c>
      <c r="G1318" s="2">
        <f t="shared" si="155"/>
        <v>3.7677999999999985</v>
      </c>
      <c r="H1318" s="2">
        <f t="shared" si="159"/>
        <v>4.2505500000000014</v>
      </c>
      <c r="I1318" s="2">
        <f t="array" ref="I1318">SUMPRODUCT(B1302:B1321, (ROW(B1302:B1321)-ROW(B1302)+1)) / (20*21/2)</f>
        <v>3.5316190476190474</v>
      </c>
      <c r="J1318" s="2">
        <f t="shared" si="162"/>
        <v>3.5441673387756483</v>
      </c>
      <c r="K1318" s="2">
        <f t="shared" si="156"/>
        <v>3.705128448523495</v>
      </c>
    </row>
    <row r="1319" spans="1:11" ht="13.5" x14ac:dyDescent="0.25">
      <c r="A1319" s="4">
        <v>43929</v>
      </c>
      <c r="B1319" s="2">
        <v>3.68</v>
      </c>
      <c r="C1319" s="2">
        <f t="shared" si="157"/>
        <v>3.0000000000000249E-2</v>
      </c>
      <c r="D1319" s="2">
        <f t="shared" si="158"/>
        <v>3.5880000000000001</v>
      </c>
      <c r="E1319" s="2">
        <f t="shared" si="160"/>
        <v>3.4950000000000001</v>
      </c>
      <c r="F1319" s="2">
        <f t="shared" si="161"/>
        <v>3.4850000000000003</v>
      </c>
      <c r="G1319" s="2">
        <f t="shared" si="155"/>
        <v>3.7595999999999985</v>
      </c>
      <c r="H1319" s="2">
        <f t="shared" si="159"/>
        <v>4.2480000000000011</v>
      </c>
      <c r="I1319" s="2">
        <f t="array" ref="I1319">SUMPRODUCT(B1303:B1322, (ROW(B1303:B1322)-ROW(B1303)+1)) / (20*21/2)</f>
        <v>3.5573809523809521</v>
      </c>
      <c r="J1319" s="2">
        <f t="shared" si="162"/>
        <v>3.5571037827017769</v>
      </c>
      <c r="K1319" s="2">
        <f t="shared" si="156"/>
        <v>3.7041430191696327</v>
      </c>
    </row>
    <row r="1320" spans="1:11" ht="13.5" x14ac:dyDescent="0.25">
      <c r="A1320" s="4">
        <v>43934</v>
      </c>
      <c r="B1320" s="2">
        <v>3.75</v>
      </c>
      <c r="C1320" s="2">
        <f t="shared" si="157"/>
        <v>6.999999999999984E-2</v>
      </c>
      <c r="D1320" s="2">
        <f t="shared" si="158"/>
        <v>3.6439999999999997</v>
      </c>
      <c r="E1320" s="2">
        <f t="shared" si="160"/>
        <v>3.5409999999999995</v>
      </c>
      <c r="F1320" s="2">
        <f t="shared" si="161"/>
        <v>3.4780000000000002</v>
      </c>
      <c r="G1320" s="2">
        <f t="shared" si="155"/>
        <v>3.7545999999999982</v>
      </c>
      <c r="H1320" s="2">
        <f t="shared" si="159"/>
        <v>4.245000000000001</v>
      </c>
      <c r="I1320" s="2">
        <f t="array" ref="I1320">SUMPRODUCT(B1304:B1323, (ROW(B1304:B1323)-ROW(B1304)+1)) / (20*21/2)</f>
        <v>3.5828095238095239</v>
      </c>
      <c r="J1320" s="2">
        <f t="shared" si="162"/>
        <v>3.5754748510158936</v>
      </c>
      <c r="K1320" s="2">
        <f t="shared" si="156"/>
        <v>3.7059413321433725</v>
      </c>
    </row>
    <row r="1321" spans="1:11" ht="13.5" x14ac:dyDescent="0.25">
      <c r="A1321" s="4">
        <v>43935</v>
      </c>
      <c r="B1321" s="2">
        <v>3.75</v>
      </c>
      <c r="C1321" s="2">
        <f t="shared" si="157"/>
        <v>0</v>
      </c>
      <c r="D1321" s="2">
        <f t="shared" si="158"/>
        <v>3.6799999999999997</v>
      </c>
      <c r="E1321" s="2">
        <f t="shared" si="160"/>
        <v>3.5869999999999997</v>
      </c>
      <c r="F1321" s="2">
        <f t="shared" si="161"/>
        <v>3.4795000000000003</v>
      </c>
      <c r="G1321" s="2">
        <f t="shared" si="155"/>
        <v>3.7495999999999983</v>
      </c>
      <c r="H1321" s="2">
        <f t="shared" si="159"/>
        <v>4.2407000000000012</v>
      </c>
      <c r="I1321" s="2">
        <f t="array" ref="I1321">SUMPRODUCT(B1305:B1324, (ROW(B1305:B1324)-ROW(B1305)+1)) / (20*21/2)</f>
        <v>3.6071428571428572</v>
      </c>
      <c r="J1321" s="2">
        <f t="shared" si="162"/>
        <v>3.5920962937762848</v>
      </c>
      <c r="K1321" s="2">
        <f t="shared" si="156"/>
        <v>3.707669123039711</v>
      </c>
    </row>
    <row r="1322" spans="1:11" ht="13.5" x14ac:dyDescent="0.25">
      <c r="A1322" s="4">
        <v>43936</v>
      </c>
      <c r="B1322" s="2">
        <v>3.75</v>
      </c>
      <c r="C1322" s="2">
        <f t="shared" si="157"/>
        <v>0</v>
      </c>
      <c r="D1322" s="2">
        <f t="shared" si="158"/>
        <v>3.7159999999999997</v>
      </c>
      <c r="E1322" s="2">
        <f t="shared" si="160"/>
        <v>3.6239999999999997</v>
      </c>
      <c r="F1322" s="2">
        <f t="shared" si="161"/>
        <v>3.4829999999999997</v>
      </c>
      <c r="G1322" s="2">
        <f t="shared" si="155"/>
        <v>3.7445999999999988</v>
      </c>
      <c r="H1322" s="2">
        <f t="shared" si="159"/>
        <v>4.237750000000001</v>
      </c>
      <c r="I1322" s="2">
        <f t="array" ref="I1322">SUMPRODUCT(B1306:B1325, (ROW(B1306:B1325)-ROW(B1306)+1)) / (20*21/2)</f>
        <v>3.6383333333333332</v>
      </c>
      <c r="J1322" s="2">
        <f t="shared" si="162"/>
        <v>3.6071347419880673</v>
      </c>
      <c r="K1322" s="2">
        <f t="shared" si="156"/>
        <v>3.7093291574303104</v>
      </c>
    </row>
    <row r="1323" spans="1:11" ht="13.5" x14ac:dyDescent="0.25">
      <c r="A1323" s="4">
        <v>43937</v>
      </c>
      <c r="B1323" s="2">
        <v>3.75</v>
      </c>
      <c r="C1323" s="2">
        <f t="shared" si="157"/>
        <v>0</v>
      </c>
      <c r="D1323" s="2">
        <f t="shared" si="158"/>
        <v>3.7359999999999998</v>
      </c>
      <c r="E1323" s="2">
        <f t="shared" si="160"/>
        <v>3.6509999999999998</v>
      </c>
      <c r="F1323" s="2">
        <f t="shared" si="161"/>
        <v>3.4944999999999995</v>
      </c>
      <c r="G1323" s="2">
        <f t="shared" si="155"/>
        <v>3.7395999999999994</v>
      </c>
      <c r="H1323" s="2">
        <f t="shared" si="159"/>
        <v>4.2336000000000009</v>
      </c>
      <c r="I1323" s="2">
        <f t="array" ref="I1323">SUMPRODUCT(B1307:B1326, (ROW(B1307:B1326)-ROW(B1307)+1)) / (20*21/2)</f>
        <v>3.6683333333333334</v>
      </c>
      <c r="J1323" s="2">
        <f t="shared" si="162"/>
        <v>3.6207409570368227</v>
      </c>
      <c r="K1323" s="2">
        <f t="shared" si="156"/>
        <v>3.7109240924330433</v>
      </c>
    </row>
    <row r="1324" spans="1:11" ht="13.5" x14ac:dyDescent="0.25">
      <c r="A1324" s="4">
        <v>43938</v>
      </c>
      <c r="B1324" s="2">
        <v>3.75</v>
      </c>
      <c r="C1324" s="2">
        <f t="shared" si="157"/>
        <v>0</v>
      </c>
      <c r="D1324" s="2">
        <f t="shared" si="158"/>
        <v>3.75</v>
      </c>
      <c r="E1324" s="2">
        <f t="shared" si="160"/>
        <v>3.6689999999999996</v>
      </c>
      <c r="F1324" s="2">
        <f t="shared" si="161"/>
        <v>3.5125000000000002</v>
      </c>
      <c r="G1324" s="2">
        <f t="shared" si="155"/>
        <v>3.7347999999999995</v>
      </c>
      <c r="H1324" s="2">
        <f t="shared" si="159"/>
        <v>4.2298500000000008</v>
      </c>
      <c r="I1324" s="2">
        <f t="array" ref="I1324">SUMPRODUCT(B1308:B1327, (ROW(B1308:B1327)-ROW(B1308)+1)) / (20*21/2)</f>
        <v>3.6909047619047617</v>
      </c>
      <c r="J1324" s="2">
        <f t="shared" si="162"/>
        <v>3.6330513420809352</v>
      </c>
      <c r="K1324" s="2">
        <f t="shared" si="156"/>
        <v>3.7124564809650811</v>
      </c>
    </row>
    <row r="1325" spans="1:11" ht="13.5" x14ac:dyDescent="0.25">
      <c r="A1325" s="4">
        <v>43941</v>
      </c>
      <c r="B1325" s="2">
        <v>3.84</v>
      </c>
      <c r="C1325" s="2">
        <f t="shared" si="157"/>
        <v>8.9999999999999858E-2</v>
      </c>
      <c r="D1325" s="2">
        <f t="shared" si="158"/>
        <v>3.7679999999999998</v>
      </c>
      <c r="E1325" s="2">
        <f t="shared" si="160"/>
        <v>3.7060000000000004</v>
      </c>
      <c r="F1325" s="2">
        <f t="shared" si="161"/>
        <v>3.5350000000000001</v>
      </c>
      <c r="G1325" s="2">
        <f t="shared" si="155"/>
        <v>3.7317999999999993</v>
      </c>
      <c r="H1325" s="2">
        <f t="shared" si="159"/>
        <v>4.2259000000000002</v>
      </c>
      <c r="I1325" s="2">
        <f t="array" ref="I1325">SUMPRODUCT(B1309:B1328, (ROW(B1309:B1328)-ROW(B1309)+1)) / (20*21/2)</f>
        <v>3.7158095238095239</v>
      </c>
      <c r="J1325" s="2">
        <f t="shared" si="162"/>
        <v>3.6527607380732272</v>
      </c>
      <c r="K1325" s="2">
        <f t="shared" si="156"/>
        <v>3.7174581875939015</v>
      </c>
    </row>
    <row r="1326" spans="1:11" ht="13.5" x14ac:dyDescent="0.25">
      <c r="A1326" s="4">
        <v>43942</v>
      </c>
      <c r="B1326" s="2">
        <v>3.85</v>
      </c>
      <c r="C1326" s="2">
        <f t="shared" si="157"/>
        <v>1.0000000000000231E-2</v>
      </c>
      <c r="D1326" s="2">
        <f t="shared" si="158"/>
        <v>3.7880000000000003</v>
      </c>
      <c r="E1326" s="2">
        <f t="shared" si="160"/>
        <v>3.7339999999999995</v>
      </c>
      <c r="F1326" s="2">
        <f t="shared" si="161"/>
        <v>3.5629999999999997</v>
      </c>
      <c r="G1326" s="2">
        <f t="shared" si="155"/>
        <v>3.7289999999999996</v>
      </c>
      <c r="H1326" s="2">
        <f t="shared" si="159"/>
        <v>4.2212000000000005</v>
      </c>
      <c r="I1326" s="2">
        <f t="array" ref="I1326">SUMPRODUCT(B1310:B1329, (ROW(B1310:B1329)-ROW(B1310)+1)) / (20*21/2)</f>
        <v>3.7380476190476193</v>
      </c>
      <c r="J1326" s="2">
        <f t="shared" si="162"/>
        <v>3.6715454296853007</v>
      </c>
      <c r="K1326" s="2">
        <f t="shared" si="156"/>
        <v>3.722655905727474</v>
      </c>
    </row>
    <row r="1327" spans="1:11" ht="13.5" x14ac:dyDescent="0.25">
      <c r="A1327" s="4">
        <v>43943</v>
      </c>
      <c r="B1327" s="2">
        <v>3.8</v>
      </c>
      <c r="C1327" s="2">
        <f t="shared" si="157"/>
        <v>-5.0000000000000266E-2</v>
      </c>
      <c r="D1327" s="2">
        <f t="shared" si="158"/>
        <v>3.7979999999999996</v>
      </c>
      <c r="E1327" s="2">
        <f t="shared" si="160"/>
        <v>3.7569999999999992</v>
      </c>
      <c r="F1327" s="2">
        <f t="shared" si="161"/>
        <v>3.5884999999999989</v>
      </c>
      <c r="G1327" s="2">
        <f t="shared" si="155"/>
        <v>3.7250000000000005</v>
      </c>
      <c r="H1327" s="2">
        <f t="shared" si="159"/>
        <v>4.2150999999999996</v>
      </c>
      <c r="I1327" s="2">
        <f t="array" ref="I1327">SUMPRODUCT(B1311:B1330, (ROW(B1311:B1330)-ROW(B1311)+1)) / (20*21/2)</f>
        <v>3.7576190476190479</v>
      </c>
      <c r="J1327" s="2">
        <f t="shared" si="162"/>
        <v>3.6837791982867008</v>
      </c>
      <c r="K1327" s="2">
        <f t="shared" si="156"/>
        <v>3.7256890074636515</v>
      </c>
    </row>
    <row r="1328" spans="1:11" ht="13.5" x14ac:dyDescent="0.25">
      <c r="A1328" s="4">
        <v>43944</v>
      </c>
      <c r="B1328" s="2">
        <v>3.85</v>
      </c>
      <c r="C1328" s="2">
        <f t="shared" si="157"/>
        <v>5.0000000000000266E-2</v>
      </c>
      <c r="D1328" s="2">
        <f t="shared" si="158"/>
        <v>3.8180000000000001</v>
      </c>
      <c r="E1328" s="2">
        <f t="shared" si="160"/>
        <v>3.7770000000000001</v>
      </c>
      <c r="F1328" s="2">
        <f t="shared" si="161"/>
        <v>3.6164999999999994</v>
      </c>
      <c r="G1328" s="2">
        <f t="shared" si="155"/>
        <v>3.722</v>
      </c>
      <c r="H1328" s="2">
        <f t="shared" si="159"/>
        <v>4.2084999999999999</v>
      </c>
      <c r="I1328" s="2">
        <f t="array" ref="I1328">SUMPRODUCT(B1312:B1331, (ROW(B1312:B1331)-ROW(B1312)+1)) / (20*21/2)</f>
        <v>3.7745238095238096</v>
      </c>
      <c r="J1328" s="2">
        <f t="shared" si="162"/>
        <v>3.6996097508308243</v>
      </c>
      <c r="K1328" s="2">
        <f t="shared" si="156"/>
        <v>3.73056394834743</v>
      </c>
    </row>
    <row r="1329" spans="1:11" ht="13.5" x14ac:dyDescent="0.25">
      <c r="A1329" s="4">
        <v>43945</v>
      </c>
      <c r="B1329" s="2">
        <v>3.85</v>
      </c>
      <c r="C1329" s="2">
        <f t="shared" si="157"/>
        <v>0</v>
      </c>
      <c r="D1329" s="2">
        <f t="shared" si="158"/>
        <v>3.8379999999999996</v>
      </c>
      <c r="E1329" s="2">
        <f t="shared" si="160"/>
        <v>3.7940000000000005</v>
      </c>
      <c r="F1329" s="2">
        <f t="shared" si="161"/>
        <v>3.6444999999999999</v>
      </c>
      <c r="G1329" s="2">
        <f t="shared" si="155"/>
        <v>3.7204000000000002</v>
      </c>
      <c r="H1329" s="2">
        <f t="shared" si="159"/>
        <v>4.2003499999999994</v>
      </c>
      <c r="I1329" s="2">
        <f t="array" ref="I1329">SUMPRODUCT(B1313:B1332, (ROW(B1313:B1332)-ROW(B1313)+1)) / (20*21/2)</f>
        <v>3.7839999999999998</v>
      </c>
      <c r="J1329" s="2">
        <f t="shared" si="162"/>
        <v>3.7139326317040791</v>
      </c>
      <c r="K1329" s="2">
        <f t="shared" si="156"/>
        <v>3.7352477150789034</v>
      </c>
    </row>
    <row r="1330" spans="1:11" ht="13.5" x14ac:dyDescent="0.25">
      <c r="A1330" s="4">
        <v>43948</v>
      </c>
      <c r="B1330" s="2">
        <v>3.85</v>
      </c>
      <c r="C1330" s="2">
        <f t="shared" si="157"/>
        <v>0</v>
      </c>
      <c r="D1330" s="2">
        <f t="shared" si="158"/>
        <v>3.84</v>
      </c>
      <c r="E1330" s="2">
        <f t="shared" si="160"/>
        <v>3.8040000000000007</v>
      </c>
      <c r="F1330" s="2">
        <f t="shared" si="161"/>
        <v>3.6724999999999994</v>
      </c>
      <c r="G1330" s="2">
        <f t="shared" ref="G1330:G1393" si="163">AVERAGE(B1281:B1330)</f>
        <v>3.7184000000000004</v>
      </c>
      <c r="H1330" s="2">
        <f t="shared" si="159"/>
        <v>4.1910999999999996</v>
      </c>
      <c r="I1330" s="2">
        <f t="array" ref="I1330">SUMPRODUCT(B1314:B1333, (ROW(B1314:B1333)-ROW(B1314)+1)) / (20*21/2)</f>
        <v>3.7905238095238096</v>
      </c>
      <c r="J1330" s="2">
        <f t="shared" si="162"/>
        <v>3.7268914286846431</v>
      </c>
      <c r="K1330" s="2">
        <f t="shared" si="156"/>
        <v>3.7397478046836521</v>
      </c>
    </row>
    <row r="1331" spans="1:11" ht="13.5" x14ac:dyDescent="0.25">
      <c r="A1331" s="4">
        <v>43949</v>
      </c>
      <c r="B1331" s="2">
        <v>3.85</v>
      </c>
      <c r="C1331" s="2">
        <f t="shared" si="157"/>
        <v>0</v>
      </c>
      <c r="D1331" s="2">
        <f t="shared" si="158"/>
        <v>3.84</v>
      </c>
      <c r="E1331" s="2">
        <f t="shared" si="160"/>
        <v>3.8140000000000009</v>
      </c>
      <c r="F1331" s="2">
        <f t="shared" si="161"/>
        <v>3.700499999999999</v>
      </c>
      <c r="G1331" s="2">
        <f t="shared" si="163"/>
        <v>3.7158000000000002</v>
      </c>
      <c r="H1331" s="2">
        <f t="shared" si="159"/>
        <v>4.1818499999999998</v>
      </c>
      <c r="I1331" s="2">
        <f t="array" ref="I1331">SUMPRODUCT(B1315:B1334, (ROW(B1315:B1334)-ROW(B1315)+1)) / (20*21/2)</f>
        <v>3.7908095238095236</v>
      </c>
      <c r="J1331" s="2">
        <f t="shared" si="162"/>
        <v>3.7386160545242011</v>
      </c>
      <c r="K1331" s="2">
        <f t="shared" ref="K1331:K1394" si="164">$K$4*B1331+(1-$K$4)*K1330</f>
        <v>3.7440714201862542</v>
      </c>
    </row>
    <row r="1332" spans="1:11" ht="13.5" x14ac:dyDescent="0.25">
      <c r="A1332" s="4">
        <v>43950</v>
      </c>
      <c r="B1332" s="2">
        <v>3.8</v>
      </c>
      <c r="C1332" s="2">
        <f t="shared" si="157"/>
        <v>-5.0000000000000266E-2</v>
      </c>
      <c r="D1332" s="2">
        <f t="shared" si="158"/>
        <v>3.84</v>
      </c>
      <c r="E1332" s="2">
        <f t="shared" si="160"/>
        <v>3.819</v>
      </c>
      <c r="F1332" s="2">
        <f t="shared" si="161"/>
        <v>3.7214999999999998</v>
      </c>
      <c r="G1332" s="2">
        <f t="shared" si="163"/>
        <v>3.7122000000000011</v>
      </c>
      <c r="H1332" s="2">
        <f t="shared" si="159"/>
        <v>4.1723499999999998</v>
      </c>
      <c r="I1332" s="2">
        <f t="array" ref="I1332">SUMPRODUCT(B1316:B1335, (ROW(B1316:B1335)-ROW(B1316)+1)) / (20*21/2)</f>
        <v>3.7855238095238097</v>
      </c>
      <c r="J1332" s="2">
        <f t="shared" si="162"/>
        <v>3.7444621445695154</v>
      </c>
      <c r="K1332" s="2">
        <f t="shared" si="164"/>
        <v>3.746264697826009</v>
      </c>
    </row>
    <row r="1333" spans="1:11" ht="13.5" x14ac:dyDescent="0.25">
      <c r="A1333" s="4">
        <v>43951</v>
      </c>
      <c r="B1333" s="2">
        <v>3.79</v>
      </c>
      <c r="C1333" s="2">
        <f t="shared" si="157"/>
        <v>-9.9999999999997868E-3</v>
      </c>
      <c r="D1333" s="2">
        <f t="shared" si="158"/>
        <v>3.8280000000000003</v>
      </c>
      <c r="E1333" s="2">
        <f t="shared" si="160"/>
        <v>3.8230000000000004</v>
      </c>
      <c r="F1333" s="2">
        <f t="shared" si="161"/>
        <v>3.7369999999999997</v>
      </c>
      <c r="G1333" s="2">
        <f t="shared" si="163"/>
        <v>3.7088000000000005</v>
      </c>
      <c r="H1333" s="2">
        <f t="shared" si="159"/>
        <v>4.1630499999999993</v>
      </c>
      <c r="I1333" s="2">
        <f t="array" ref="I1333">SUMPRODUCT(B1317:B1336, (ROW(B1317:B1336)-ROW(B1317)+1)) / (20*21/2)</f>
        <v>3.7791904761904758</v>
      </c>
      <c r="J1333" s="2">
        <f t="shared" si="162"/>
        <v>3.7487990831819427</v>
      </c>
      <c r="K1333" s="2">
        <f t="shared" si="164"/>
        <v>3.7479798077151849</v>
      </c>
    </row>
    <row r="1334" spans="1:11" ht="13.5" x14ac:dyDescent="0.25">
      <c r="A1334" s="4">
        <v>43955</v>
      </c>
      <c r="B1334" s="2">
        <v>3.74</v>
      </c>
      <c r="C1334" s="2">
        <f t="shared" si="157"/>
        <v>-4.9999999999999822E-2</v>
      </c>
      <c r="D1334" s="2">
        <f t="shared" si="158"/>
        <v>3.806</v>
      </c>
      <c r="E1334" s="2">
        <f t="shared" si="160"/>
        <v>3.8220000000000005</v>
      </c>
      <c r="F1334" s="2">
        <f t="shared" si="161"/>
        <v>3.7455000000000007</v>
      </c>
      <c r="G1334" s="2">
        <f t="shared" si="163"/>
        <v>3.7038000000000006</v>
      </c>
      <c r="H1334" s="2">
        <f t="shared" si="159"/>
        <v>4.1542500000000002</v>
      </c>
      <c r="I1334" s="2">
        <f t="array" ref="I1334">SUMPRODUCT(B1318:B1337, (ROW(B1318:B1337)-ROW(B1318)+1)) / (20*21/2)</f>
        <v>3.7694285714285716</v>
      </c>
      <c r="J1334" s="2">
        <f t="shared" si="162"/>
        <v>3.7479610752598527</v>
      </c>
      <c r="K1334" s="2">
        <f t="shared" si="164"/>
        <v>3.7476668740792953</v>
      </c>
    </row>
    <row r="1335" spans="1:11" ht="13.5" x14ac:dyDescent="0.25">
      <c r="A1335" s="4">
        <v>43956</v>
      </c>
      <c r="B1335" s="2">
        <v>3.69</v>
      </c>
      <c r="C1335" s="2">
        <f t="shared" si="157"/>
        <v>-5.0000000000000266E-2</v>
      </c>
      <c r="D1335" s="2">
        <f t="shared" si="158"/>
        <v>3.774</v>
      </c>
      <c r="E1335" s="2">
        <f t="shared" si="160"/>
        <v>3.8069999999999999</v>
      </c>
      <c r="F1335" s="2">
        <f t="shared" si="161"/>
        <v>3.7565</v>
      </c>
      <c r="G1335" s="2">
        <f t="shared" si="163"/>
        <v>3.6998000000000006</v>
      </c>
      <c r="H1335" s="2">
        <f t="shared" si="159"/>
        <v>4.1462000000000003</v>
      </c>
      <c r="I1335" s="2">
        <f t="array" ref="I1335">SUMPRODUCT(B1319:B1338, (ROW(B1319:B1338)-ROW(B1319)+1)) / (20*21/2)</f>
        <v>3.7592380952380955</v>
      </c>
      <c r="J1335" s="2">
        <f t="shared" si="162"/>
        <v>3.7424409728541526</v>
      </c>
      <c r="K1335" s="2">
        <f t="shared" si="164"/>
        <v>3.7454054280369702</v>
      </c>
    </row>
    <row r="1336" spans="1:11" ht="13.5" x14ac:dyDescent="0.25">
      <c r="A1336" s="4">
        <v>43957</v>
      </c>
      <c r="B1336" s="2">
        <v>3.69</v>
      </c>
      <c r="C1336" s="2">
        <f t="shared" si="157"/>
        <v>0</v>
      </c>
      <c r="D1336" s="2">
        <f t="shared" si="158"/>
        <v>3.742</v>
      </c>
      <c r="E1336" s="2">
        <f t="shared" si="160"/>
        <v>3.7909999999999995</v>
      </c>
      <c r="F1336" s="2">
        <f t="shared" si="161"/>
        <v>3.7624999999999993</v>
      </c>
      <c r="G1336" s="2">
        <f t="shared" si="163"/>
        <v>3.6946000000000008</v>
      </c>
      <c r="H1336" s="2">
        <f t="shared" si="159"/>
        <v>4.139450000000001</v>
      </c>
      <c r="I1336" s="2">
        <f t="array" ref="I1336">SUMPRODUCT(B1320:B1339, (ROW(B1320:B1339)-ROW(B1320)+1)) / (20*21/2)</f>
        <v>3.7528095238095234</v>
      </c>
      <c r="J1336" s="2">
        <f t="shared" si="162"/>
        <v>3.7374465944870905</v>
      </c>
      <c r="K1336" s="2">
        <f t="shared" si="164"/>
        <v>3.7432326661531672</v>
      </c>
    </row>
    <row r="1337" spans="1:11" ht="13.5" x14ac:dyDescent="0.25">
      <c r="A1337" s="4">
        <v>43958</v>
      </c>
      <c r="B1337" s="2">
        <v>3.66</v>
      </c>
      <c r="C1337" s="2">
        <f t="shared" si="157"/>
        <v>-2.9999999999999805E-2</v>
      </c>
      <c r="D1337" s="2">
        <f t="shared" si="158"/>
        <v>3.714</v>
      </c>
      <c r="E1337" s="2">
        <f t="shared" si="160"/>
        <v>3.7769999999999997</v>
      </c>
      <c r="F1337" s="2">
        <f t="shared" si="161"/>
        <v>3.7669999999999995</v>
      </c>
      <c r="G1337" s="2">
        <f t="shared" si="163"/>
        <v>3.6888000000000001</v>
      </c>
      <c r="H1337" s="2">
        <f t="shared" si="159"/>
        <v>4.1340000000000012</v>
      </c>
      <c r="I1337" s="2">
        <f t="array" ref="I1337">SUMPRODUCT(B1321:B1340, (ROW(B1321:B1340)-ROW(B1321)+1)) / (20*21/2)</f>
        <v>3.7558095238095239</v>
      </c>
      <c r="J1337" s="2">
        <f t="shared" si="162"/>
        <v>3.730070728345463</v>
      </c>
      <c r="K1337" s="2">
        <f t="shared" si="164"/>
        <v>3.7399686400295136</v>
      </c>
    </row>
    <row r="1338" spans="1:11" ht="13.5" x14ac:dyDescent="0.25">
      <c r="A1338" s="4">
        <v>43959</v>
      </c>
      <c r="B1338" s="2">
        <v>3.66</v>
      </c>
      <c r="C1338" s="2">
        <f t="shared" si="157"/>
        <v>0</v>
      </c>
      <c r="D1338" s="2">
        <f t="shared" si="158"/>
        <v>3.6879999999999997</v>
      </c>
      <c r="E1338" s="2">
        <f t="shared" si="160"/>
        <v>3.758</v>
      </c>
      <c r="F1338" s="2">
        <f t="shared" si="161"/>
        <v>3.7674999999999996</v>
      </c>
      <c r="G1338" s="2">
        <f t="shared" si="163"/>
        <v>3.6842000000000001</v>
      </c>
      <c r="H1338" s="2">
        <f t="shared" si="159"/>
        <v>4.129900000000001</v>
      </c>
      <c r="I1338" s="2">
        <f t="array" ref="I1338">SUMPRODUCT(B1322:B1341, (ROW(B1322:B1341)-ROW(B1322)+1)) / (20*21/2)</f>
        <v>3.7585714285714289</v>
      </c>
      <c r="J1338" s="2">
        <f t="shared" si="162"/>
        <v>3.7233973256458954</v>
      </c>
      <c r="K1338" s="2">
        <f t="shared" si="164"/>
        <v>3.736832614930317</v>
      </c>
    </row>
    <row r="1339" spans="1:11" ht="13.5" x14ac:dyDescent="0.25">
      <c r="A1339" s="4">
        <v>43962</v>
      </c>
      <c r="B1339" s="2">
        <v>3.7</v>
      </c>
      <c r="C1339" s="2">
        <f t="shared" si="157"/>
        <v>4.0000000000000036E-2</v>
      </c>
      <c r="D1339" s="2">
        <f t="shared" si="158"/>
        <v>3.6799999999999997</v>
      </c>
      <c r="E1339" s="2">
        <f t="shared" si="160"/>
        <v>3.7430000000000008</v>
      </c>
      <c r="F1339" s="2">
        <f t="shared" si="161"/>
        <v>3.7685000000000004</v>
      </c>
      <c r="G1339" s="2">
        <f t="shared" si="163"/>
        <v>3.6807999999999996</v>
      </c>
      <c r="H1339" s="2">
        <f t="shared" si="159"/>
        <v>4.1273500000000007</v>
      </c>
      <c r="I1339" s="2">
        <f t="array" ref="I1339">SUMPRODUCT(B1323:B1342, (ROW(B1323:B1342)-ROW(B1323)+1)) / (20*21/2)</f>
        <v>3.7515714285714288</v>
      </c>
      <c r="J1339" s="2">
        <f t="shared" si="162"/>
        <v>3.7211690089177152</v>
      </c>
      <c r="K1339" s="2">
        <f t="shared" si="164"/>
        <v>3.7353881986585398</v>
      </c>
    </row>
    <row r="1340" spans="1:11" ht="13.5" x14ac:dyDescent="0.25">
      <c r="A1340" s="4">
        <v>43963</v>
      </c>
      <c r="B1340" s="2">
        <v>3.8</v>
      </c>
      <c r="C1340" s="2">
        <f t="shared" si="157"/>
        <v>9.9999999999999645E-2</v>
      </c>
      <c r="D1340" s="2">
        <f t="shared" si="158"/>
        <v>3.7020000000000004</v>
      </c>
      <c r="E1340" s="2">
        <f t="shared" si="160"/>
        <v>3.7380000000000004</v>
      </c>
      <c r="F1340" s="2">
        <f t="shared" si="161"/>
        <v>3.7709999999999999</v>
      </c>
      <c r="G1340" s="2">
        <f t="shared" si="163"/>
        <v>3.6804000000000001</v>
      </c>
      <c r="H1340" s="2">
        <f t="shared" si="159"/>
        <v>4.1256000000000004</v>
      </c>
      <c r="I1340" s="2">
        <f t="array" ref="I1340">SUMPRODUCT(B1324:B1343, (ROW(B1324:B1343)-ROW(B1324)+1)) / (20*21/2)</f>
        <v>3.7448095238095229</v>
      </c>
      <c r="J1340" s="2">
        <f t="shared" si="162"/>
        <v>3.7286767223541233</v>
      </c>
      <c r="K1340" s="2">
        <f t="shared" si="164"/>
        <v>3.7379219947895774</v>
      </c>
    </row>
    <row r="1341" spans="1:11" ht="13.5" x14ac:dyDescent="0.25">
      <c r="A1341" s="4">
        <v>43964</v>
      </c>
      <c r="B1341" s="2">
        <v>3.8</v>
      </c>
      <c r="C1341" s="2">
        <f t="shared" si="157"/>
        <v>0</v>
      </c>
      <c r="D1341" s="2">
        <f t="shared" si="158"/>
        <v>3.7240000000000002</v>
      </c>
      <c r="E1341" s="2">
        <f t="shared" si="160"/>
        <v>3.7329999999999997</v>
      </c>
      <c r="F1341" s="2">
        <f t="shared" si="161"/>
        <v>3.7734999999999999</v>
      </c>
      <c r="G1341" s="2">
        <f t="shared" si="163"/>
        <v>3.6789999999999998</v>
      </c>
      <c r="H1341" s="2">
        <f t="shared" si="159"/>
        <v>4.1231999999999998</v>
      </c>
      <c r="I1341" s="2">
        <f t="array" ref="I1341">SUMPRODUCT(B1325:B1344, (ROW(B1325:B1344)-ROW(B1325)+1)) / (20*21/2)</f>
        <v>3.7440000000000002</v>
      </c>
      <c r="J1341" s="2">
        <f t="shared" si="162"/>
        <v>3.7354694154632546</v>
      </c>
      <c r="K1341" s="2">
        <f t="shared" si="164"/>
        <v>3.7403564263664566</v>
      </c>
    </row>
    <row r="1342" spans="1:11" ht="13.5" x14ac:dyDescent="0.25">
      <c r="A1342" s="4">
        <v>43965</v>
      </c>
      <c r="B1342" s="2">
        <v>3.7</v>
      </c>
      <c r="C1342" s="2">
        <f t="shared" si="157"/>
        <v>-9.9999999999999645E-2</v>
      </c>
      <c r="D1342" s="2">
        <f t="shared" si="158"/>
        <v>3.7320000000000002</v>
      </c>
      <c r="E1342" s="2">
        <f t="shared" si="160"/>
        <v>3.7230000000000003</v>
      </c>
      <c r="F1342" s="2">
        <f t="shared" si="161"/>
        <v>3.7709999999999995</v>
      </c>
      <c r="G1342" s="2">
        <f t="shared" si="163"/>
        <v>3.6733999999999996</v>
      </c>
      <c r="H1342" s="2">
        <f t="shared" si="159"/>
        <v>4.1202499999999995</v>
      </c>
      <c r="I1342" s="2">
        <f t="array" ref="I1342">SUMPRODUCT(B1326:B1345, (ROW(B1326:B1345)-ROW(B1326)+1)) / (20*21/2)</f>
        <v>3.7412380952380957</v>
      </c>
      <c r="J1342" s="2">
        <f t="shared" si="162"/>
        <v>3.7320913758953256</v>
      </c>
      <c r="K1342" s="2">
        <f t="shared" si="164"/>
        <v>3.7387738214109092</v>
      </c>
    </row>
    <row r="1343" spans="1:11" ht="13.5" x14ac:dyDescent="0.25">
      <c r="A1343" s="4">
        <v>43966</v>
      </c>
      <c r="B1343" s="2">
        <v>3.7</v>
      </c>
      <c r="C1343" s="2">
        <f t="shared" si="157"/>
        <v>0</v>
      </c>
      <c r="D1343" s="2">
        <f t="shared" si="158"/>
        <v>3.7399999999999998</v>
      </c>
      <c r="E1343" s="2">
        <f t="shared" si="160"/>
        <v>3.714</v>
      </c>
      <c r="F1343" s="2">
        <f t="shared" si="161"/>
        <v>3.7685000000000004</v>
      </c>
      <c r="G1343" s="2">
        <f t="shared" si="163"/>
        <v>3.6677999999999993</v>
      </c>
      <c r="H1343" s="2">
        <f t="shared" si="159"/>
        <v>4.11775</v>
      </c>
      <c r="I1343" s="2">
        <f t="array" ref="I1343">SUMPRODUCT(B1327:B1346, (ROW(B1327:B1346)-ROW(B1327)+1)) / (20*21/2)</f>
        <v>3.7389523809523801</v>
      </c>
      <c r="J1343" s="2">
        <f t="shared" si="162"/>
        <v>3.7290350543814852</v>
      </c>
      <c r="K1343" s="2">
        <f t="shared" si="164"/>
        <v>3.7372532793947952</v>
      </c>
    </row>
    <row r="1344" spans="1:11" ht="13.5" x14ac:dyDescent="0.25">
      <c r="A1344" s="4">
        <v>43969</v>
      </c>
      <c r="B1344" s="2">
        <v>3.76</v>
      </c>
      <c r="C1344" s="2">
        <f t="shared" si="157"/>
        <v>5.9999999999999609E-2</v>
      </c>
      <c r="D1344" s="2">
        <f t="shared" si="158"/>
        <v>3.7519999999999998</v>
      </c>
      <c r="E1344" s="2">
        <f t="shared" si="160"/>
        <v>3.7159999999999997</v>
      </c>
      <c r="F1344" s="2">
        <f t="shared" si="161"/>
        <v>3.7690000000000006</v>
      </c>
      <c r="G1344" s="2">
        <f t="shared" si="163"/>
        <v>3.6639999999999993</v>
      </c>
      <c r="H1344" s="2">
        <f t="shared" si="159"/>
        <v>4.1155499999999998</v>
      </c>
      <c r="I1344" s="2">
        <f t="array" ref="I1344">SUMPRODUCT(B1328:B1347, (ROW(B1328:B1347)-ROW(B1328)+1)) / (20*21/2)</f>
        <v>3.7324285714285712</v>
      </c>
      <c r="J1344" s="2">
        <f t="shared" si="162"/>
        <v>3.731984096821344</v>
      </c>
      <c r="K1344" s="2">
        <f t="shared" si="164"/>
        <v>3.7381453076538231</v>
      </c>
    </row>
    <row r="1345" spans="1:11" ht="13.5" x14ac:dyDescent="0.25">
      <c r="A1345" s="4">
        <v>43970</v>
      </c>
      <c r="B1345" s="2">
        <v>3.74</v>
      </c>
      <c r="C1345" s="2">
        <f t="shared" si="157"/>
        <v>-1.9999999999999574E-2</v>
      </c>
      <c r="D1345" s="2">
        <f t="shared" si="158"/>
        <v>3.7399999999999998</v>
      </c>
      <c r="E1345" s="2">
        <f t="shared" si="160"/>
        <v>3.7210000000000001</v>
      </c>
      <c r="F1345" s="2">
        <f t="shared" si="161"/>
        <v>3.7640000000000002</v>
      </c>
      <c r="G1345" s="2">
        <f t="shared" si="163"/>
        <v>3.6597999999999988</v>
      </c>
      <c r="H1345" s="2">
        <f t="shared" si="159"/>
        <v>4.1128</v>
      </c>
      <c r="I1345" s="2">
        <f t="array" ref="I1345">SUMPRODUCT(B1329:B1348, (ROW(B1329:B1348)-ROW(B1329)+1)) / (20*21/2)</f>
        <v>3.7178571428571434</v>
      </c>
      <c r="J1345" s="2">
        <f t="shared" si="162"/>
        <v>3.7327475161716923</v>
      </c>
      <c r="K1345" s="2">
        <f t="shared" si="164"/>
        <v>3.7382180406870065</v>
      </c>
    </row>
    <row r="1346" spans="1:11" ht="13.5" x14ac:dyDescent="0.25">
      <c r="A1346" s="4">
        <v>43971</v>
      </c>
      <c r="B1346" s="2">
        <v>3.74</v>
      </c>
      <c r="C1346" s="2">
        <f t="shared" si="157"/>
        <v>0</v>
      </c>
      <c r="D1346" s="2">
        <f t="shared" si="158"/>
        <v>3.7280000000000002</v>
      </c>
      <c r="E1346" s="2">
        <f t="shared" si="160"/>
        <v>3.7260000000000004</v>
      </c>
      <c r="F1346" s="2">
        <f t="shared" si="161"/>
        <v>3.7584999999999993</v>
      </c>
      <c r="G1346" s="2">
        <f t="shared" si="163"/>
        <v>3.6569999999999991</v>
      </c>
      <c r="H1346" s="2">
        <f t="shared" si="159"/>
        <v>4.110199999999999</v>
      </c>
      <c r="I1346" s="2">
        <f t="array" ref="I1346">SUMPRODUCT(B1330:B1349, (ROW(B1330:B1349)-ROW(B1330)+1)) / (20*21/2)</f>
        <v>3.70447619047619</v>
      </c>
      <c r="J1346" s="2">
        <f t="shared" si="162"/>
        <v>3.7334382289172456</v>
      </c>
      <c r="K1346" s="2">
        <f t="shared" si="164"/>
        <v>3.7382879214443787</v>
      </c>
    </row>
    <row r="1347" spans="1:11" ht="13.5" x14ac:dyDescent="0.25">
      <c r="A1347" s="4">
        <v>43972</v>
      </c>
      <c r="B1347" s="2">
        <v>3.69</v>
      </c>
      <c r="C1347" s="2">
        <f t="shared" si="157"/>
        <v>-5.0000000000000266E-2</v>
      </c>
      <c r="D1347" s="2">
        <f t="shared" si="158"/>
        <v>3.726</v>
      </c>
      <c r="E1347" s="2">
        <f t="shared" si="160"/>
        <v>3.7290000000000001</v>
      </c>
      <c r="F1347" s="2">
        <f t="shared" si="161"/>
        <v>3.7529999999999992</v>
      </c>
      <c r="G1347" s="2">
        <f t="shared" si="163"/>
        <v>3.6543999999999994</v>
      </c>
      <c r="H1347" s="2">
        <f t="shared" si="159"/>
        <v>4.1074000000000002</v>
      </c>
      <c r="I1347" s="2">
        <f t="array" ref="I1347">SUMPRODUCT(B1331:B1350, (ROW(B1331:B1350)-ROW(B1331)+1)) / (20*21/2)</f>
        <v>3.6922857142857142</v>
      </c>
      <c r="J1347" s="2">
        <f t="shared" si="162"/>
        <v>3.7293012547346507</v>
      </c>
      <c r="K1347" s="2">
        <f t="shared" si="164"/>
        <v>3.7363942774661676</v>
      </c>
    </row>
    <row r="1348" spans="1:11" ht="13.5" x14ac:dyDescent="0.25">
      <c r="A1348" s="4">
        <v>43973</v>
      </c>
      <c r="B1348" s="2">
        <v>3.6</v>
      </c>
      <c r="C1348" s="2">
        <f t="shared" ref="C1348:C1411" si="165">B1348-B1347</f>
        <v>-8.9999999999999858E-2</v>
      </c>
      <c r="D1348" s="2">
        <f t="shared" si="158"/>
        <v>3.7060000000000004</v>
      </c>
      <c r="E1348" s="2">
        <f t="shared" si="160"/>
        <v>3.7230000000000003</v>
      </c>
      <c r="F1348" s="2">
        <f t="shared" si="161"/>
        <v>3.7404999999999995</v>
      </c>
      <c r="G1348" s="2">
        <f t="shared" si="163"/>
        <v>3.6499999999999995</v>
      </c>
      <c r="H1348" s="2">
        <f t="shared" si="159"/>
        <v>4.1030499999999996</v>
      </c>
      <c r="I1348" s="2">
        <f t="array" ref="I1348">SUMPRODUCT(B1332:B1351, (ROW(B1332:B1351)-ROW(B1332)+1)) / (20*21/2)</f>
        <v>3.680333333333333</v>
      </c>
      <c r="J1348" s="2">
        <f t="shared" si="162"/>
        <v>3.716986849521827</v>
      </c>
      <c r="K1348" s="2">
        <f t="shared" si="164"/>
        <v>3.7310454822714161</v>
      </c>
    </row>
    <row r="1349" spans="1:11" ht="13.5" x14ac:dyDescent="0.25">
      <c r="A1349" s="4">
        <v>43977</v>
      </c>
      <c r="B1349" s="2">
        <v>3.6</v>
      </c>
      <c r="C1349" s="2">
        <f t="shared" si="165"/>
        <v>0</v>
      </c>
      <c r="D1349" s="2">
        <f t="shared" si="158"/>
        <v>3.6740000000000004</v>
      </c>
      <c r="E1349" s="2">
        <f t="shared" si="160"/>
        <v>3.7130000000000001</v>
      </c>
      <c r="F1349" s="2">
        <f t="shared" si="161"/>
        <v>3.7280000000000002</v>
      </c>
      <c r="G1349" s="2">
        <f t="shared" si="163"/>
        <v>3.6439999999999992</v>
      </c>
      <c r="H1349" s="2">
        <f t="shared" si="159"/>
        <v>4.0973500000000005</v>
      </c>
      <c r="I1349" s="2">
        <f t="array" ref="I1349">SUMPRODUCT(B1333:B1352, (ROW(B1333:B1352)-ROW(B1333)+1)) / (20*21/2)</f>
        <v>3.6600952380952387</v>
      </c>
      <c r="J1349" s="2">
        <f t="shared" si="162"/>
        <v>3.7058452448054626</v>
      </c>
      <c r="K1349" s="2">
        <f t="shared" si="164"/>
        <v>3.7259064437509686</v>
      </c>
    </row>
    <row r="1350" spans="1:11" ht="13.5" x14ac:dyDescent="0.25">
      <c r="A1350" s="4">
        <v>43978</v>
      </c>
      <c r="B1350" s="2">
        <v>3.6</v>
      </c>
      <c r="C1350" s="2">
        <f t="shared" si="165"/>
        <v>0</v>
      </c>
      <c r="D1350" s="2">
        <f t="shared" ref="D1350:D1413" si="166">AVERAGE(B1346:B1350)</f>
        <v>3.6459999999999999</v>
      </c>
      <c r="E1350" s="2">
        <f t="shared" si="160"/>
        <v>3.6930000000000001</v>
      </c>
      <c r="F1350" s="2">
        <f t="shared" si="161"/>
        <v>3.7154999999999996</v>
      </c>
      <c r="G1350" s="2">
        <f t="shared" si="163"/>
        <v>3.638199999999999</v>
      </c>
      <c r="H1350" s="2">
        <f t="shared" si="159"/>
        <v>4.0905000000000005</v>
      </c>
      <c r="I1350" s="2">
        <f t="array" ref="I1350">SUMPRODUCT(B1334:B1353, (ROW(B1334:B1353)-ROW(B1334)+1)) / (20*21/2)</f>
        <v>3.6499047619047627</v>
      </c>
      <c r="J1350" s="2">
        <f t="shared" si="162"/>
        <v>3.6957647453001807</v>
      </c>
      <c r="K1350" s="2">
        <f t="shared" si="164"/>
        <v>3.7209689361528913</v>
      </c>
    </row>
    <row r="1351" spans="1:11" ht="13.5" x14ac:dyDescent="0.25">
      <c r="A1351" s="4">
        <v>43979</v>
      </c>
      <c r="B1351" s="2">
        <v>3.59</v>
      </c>
      <c r="C1351" s="2">
        <f t="shared" si="165"/>
        <v>-1.0000000000000231E-2</v>
      </c>
      <c r="D1351" s="2">
        <f t="shared" si="166"/>
        <v>3.6159999999999997</v>
      </c>
      <c r="E1351" s="2">
        <f t="shared" si="160"/>
        <v>3.6719999999999997</v>
      </c>
      <c r="F1351" s="2">
        <f t="shared" si="161"/>
        <v>3.7024999999999997</v>
      </c>
      <c r="G1351" s="2">
        <f t="shared" si="163"/>
        <v>3.6355999999999988</v>
      </c>
      <c r="H1351" s="2">
        <f t="shared" si="159"/>
        <v>4.0845500000000001</v>
      </c>
      <c r="I1351" s="2">
        <f t="array" ref="I1351">SUMPRODUCT(B1335:B1354, (ROW(B1335:B1354)-ROW(B1335)+1)) / (20*21/2)</f>
        <v>3.6378571428571429</v>
      </c>
      <c r="J1351" s="2">
        <f t="shared" si="162"/>
        <v>3.6856919124144492</v>
      </c>
      <c r="K1351" s="2">
        <f t="shared" si="164"/>
        <v>3.715832899441013</v>
      </c>
    </row>
    <row r="1352" spans="1:11" ht="13.5" x14ac:dyDescent="0.25">
      <c r="A1352" s="4">
        <v>43980</v>
      </c>
      <c r="B1352" s="2">
        <v>3.49</v>
      </c>
      <c r="C1352" s="2">
        <f t="shared" si="165"/>
        <v>-9.9999999999999645E-2</v>
      </c>
      <c r="D1352" s="2">
        <f t="shared" si="166"/>
        <v>3.5760000000000005</v>
      </c>
      <c r="E1352" s="2">
        <f t="shared" si="160"/>
        <v>3.6510000000000007</v>
      </c>
      <c r="F1352" s="2">
        <f t="shared" si="161"/>
        <v>3.6870000000000003</v>
      </c>
      <c r="G1352" s="2">
        <f t="shared" si="163"/>
        <v>3.6317999999999988</v>
      </c>
      <c r="H1352" s="2">
        <f t="shared" si="159"/>
        <v>4.0788000000000002</v>
      </c>
      <c r="I1352" s="2">
        <f t="array" ref="I1352">SUMPRODUCT(B1336:B1355, (ROW(B1336:B1355)-ROW(B1336)+1)) / (20*21/2)</f>
        <v>3.6257619047619052</v>
      </c>
      <c r="J1352" s="2">
        <f t="shared" si="162"/>
        <v>3.667054587422597</v>
      </c>
      <c r="K1352" s="2">
        <f t="shared" si="164"/>
        <v>3.7069767073060711</v>
      </c>
    </row>
    <row r="1353" spans="1:11" ht="13.5" x14ac:dyDescent="0.25">
      <c r="A1353" s="4">
        <v>43983</v>
      </c>
      <c r="B1353" s="2">
        <v>3.58</v>
      </c>
      <c r="C1353" s="2">
        <f t="shared" si="165"/>
        <v>8.9999999999999858E-2</v>
      </c>
      <c r="D1353" s="2">
        <f t="shared" si="166"/>
        <v>3.5720000000000001</v>
      </c>
      <c r="E1353" s="2">
        <f t="shared" si="160"/>
        <v>3.6390000000000002</v>
      </c>
      <c r="F1353" s="2">
        <f t="shared" si="161"/>
        <v>3.6764999999999999</v>
      </c>
      <c r="G1353" s="2">
        <f t="shared" si="163"/>
        <v>3.6329999999999991</v>
      </c>
      <c r="H1353" s="2">
        <f t="shared" si="159"/>
        <v>4.0732000000000008</v>
      </c>
      <c r="I1353" s="2">
        <f t="array" ref="I1353">SUMPRODUCT(B1337:B1356, (ROW(B1337:B1356)-ROW(B1337)+1)) / (20*21/2)</f>
        <v>3.6143809523809525</v>
      </c>
      <c r="J1353" s="2">
        <f t="shared" si="162"/>
        <v>3.6587636743347307</v>
      </c>
      <c r="K1353" s="2">
        <f t="shared" si="164"/>
        <v>3.7019972285881861</v>
      </c>
    </row>
    <row r="1354" spans="1:11" ht="13.5" x14ac:dyDescent="0.25">
      <c r="A1354" s="4">
        <v>43984</v>
      </c>
      <c r="B1354" s="2">
        <v>3.55</v>
      </c>
      <c r="C1354" s="2">
        <f t="shared" si="165"/>
        <v>-3.0000000000000249E-2</v>
      </c>
      <c r="D1354" s="2">
        <f t="shared" si="166"/>
        <v>3.5619999999999998</v>
      </c>
      <c r="E1354" s="2">
        <f t="shared" si="160"/>
        <v>3.6179999999999999</v>
      </c>
      <c r="F1354" s="2">
        <f t="shared" si="161"/>
        <v>3.6669999999999994</v>
      </c>
      <c r="G1354" s="2">
        <f t="shared" si="163"/>
        <v>3.6361999999999997</v>
      </c>
      <c r="H1354" s="2">
        <f t="shared" ref="H1354:H1417" si="167">AVERAGE(B1155:B1354)</f>
        <v>4.0675499999999998</v>
      </c>
      <c r="I1354" s="2">
        <f t="array" ref="I1354">SUMPRODUCT(B1338:B1357, (ROW(B1338:B1357)-ROW(B1338)+1)) / (20*21/2)</f>
        <v>3.5999047619047624</v>
      </c>
      <c r="J1354" s="2">
        <f t="shared" si="162"/>
        <v>3.6484052291599944</v>
      </c>
      <c r="K1354" s="2">
        <f t="shared" si="164"/>
        <v>3.6960365529572767</v>
      </c>
    </row>
    <row r="1355" spans="1:11" ht="13.5" x14ac:dyDescent="0.25">
      <c r="A1355" s="4">
        <v>43985</v>
      </c>
      <c r="B1355" s="2">
        <v>3.54</v>
      </c>
      <c r="C1355" s="2">
        <f t="shared" si="165"/>
        <v>-9.9999999999997868E-3</v>
      </c>
      <c r="D1355" s="2">
        <f t="shared" si="166"/>
        <v>3.55</v>
      </c>
      <c r="E1355" s="2">
        <f t="shared" si="160"/>
        <v>3.5979999999999999</v>
      </c>
      <c r="F1355" s="2">
        <f t="shared" si="161"/>
        <v>3.6595000000000004</v>
      </c>
      <c r="G1355" s="2">
        <f t="shared" si="163"/>
        <v>3.6391999999999989</v>
      </c>
      <c r="H1355" s="2">
        <f t="shared" si="167"/>
        <v>4.0622000000000007</v>
      </c>
      <c r="I1355" s="2">
        <f t="array" ref="I1355">SUMPRODUCT(B1339:B1358, (ROW(B1339:B1358)-ROW(B1339)+1)) / (20*21/2)</f>
        <v>3.5861904761904762</v>
      </c>
      <c r="J1355" s="2">
        <f t="shared" si="162"/>
        <v>3.6380809216209475</v>
      </c>
      <c r="K1355" s="2">
        <f t="shared" si="164"/>
        <v>3.6899174724491481</v>
      </c>
    </row>
    <row r="1356" spans="1:11" ht="13.5" x14ac:dyDescent="0.25">
      <c r="A1356" s="4">
        <v>43986</v>
      </c>
      <c r="B1356" s="2">
        <v>3.54</v>
      </c>
      <c r="C1356" s="2">
        <f t="shared" si="165"/>
        <v>0</v>
      </c>
      <c r="D1356" s="2">
        <f t="shared" si="166"/>
        <v>3.54</v>
      </c>
      <c r="E1356" s="2">
        <f t="shared" ref="E1356:E1419" si="168">AVERAGE(B1347:B1356)</f>
        <v>3.5780000000000003</v>
      </c>
      <c r="F1356" s="2">
        <f t="shared" si="161"/>
        <v>3.652000000000001</v>
      </c>
      <c r="G1356" s="2">
        <f t="shared" si="163"/>
        <v>3.6441999999999992</v>
      </c>
      <c r="H1356" s="2">
        <f t="shared" si="167"/>
        <v>4.0573000000000006</v>
      </c>
      <c r="I1356" s="2">
        <f t="array" ref="I1356">SUMPRODUCT(B1340:B1359, (ROW(B1340:B1359)-ROW(B1340)+1)) / (20*21/2)</f>
        <v>3.5637142857142856</v>
      </c>
      <c r="J1356" s="2">
        <f t="shared" si="162"/>
        <v>3.6287398814665717</v>
      </c>
      <c r="K1356" s="2">
        <f t="shared" si="164"/>
        <v>3.6840383558825147</v>
      </c>
    </row>
    <row r="1357" spans="1:11" ht="13.5" x14ac:dyDescent="0.25">
      <c r="A1357" s="4">
        <v>43987</v>
      </c>
      <c r="B1357" s="2">
        <v>3.5</v>
      </c>
      <c r="C1357" s="2">
        <f t="shared" si="165"/>
        <v>-4.0000000000000036E-2</v>
      </c>
      <c r="D1357" s="2">
        <f t="shared" si="166"/>
        <v>3.5420000000000003</v>
      </c>
      <c r="E1357" s="2">
        <f t="shared" si="168"/>
        <v>3.5590000000000002</v>
      </c>
      <c r="F1357" s="2">
        <f t="shared" si="161"/>
        <v>3.6440000000000006</v>
      </c>
      <c r="G1357" s="2">
        <f t="shared" si="163"/>
        <v>3.6483999999999988</v>
      </c>
      <c r="H1357" s="2">
        <f t="shared" si="167"/>
        <v>4.0528000000000004</v>
      </c>
      <c r="I1357" s="2">
        <f t="array" ref="I1357">SUMPRODUCT(B1341:B1360, (ROW(B1341:B1360)-ROW(B1341)+1)) / (20*21/2)</f>
        <v>3.5483809523809526</v>
      </c>
      <c r="J1357" s="2">
        <f t="shared" si="162"/>
        <v>3.6164789403745172</v>
      </c>
      <c r="K1357" s="2">
        <f t="shared" si="164"/>
        <v>3.6768211654557494</v>
      </c>
    </row>
    <row r="1358" spans="1:11" ht="13.5" x14ac:dyDescent="0.25">
      <c r="A1358" s="4">
        <v>43990</v>
      </c>
      <c r="B1358" s="2">
        <v>3.5</v>
      </c>
      <c r="C1358" s="2">
        <f t="shared" si="165"/>
        <v>0</v>
      </c>
      <c r="D1358" s="2">
        <f t="shared" si="166"/>
        <v>3.5259999999999998</v>
      </c>
      <c r="E1358" s="2">
        <f t="shared" si="168"/>
        <v>3.5489999999999995</v>
      </c>
      <c r="F1358" s="2">
        <f t="shared" si="161"/>
        <v>3.6360000000000006</v>
      </c>
      <c r="G1358" s="2">
        <f t="shared" si="163"/>
        <v>3.6525999999999992</v>
      </c>
      <c r="H1358" s="2">
        <f t="shared" si="167"/>
        <v>4.0477500000000006</v>
      </c>
      <c r="I1358" s="2">
        <f t="array" ref="I1358">SUMPRODUCT(B1342:B1361, (ROW(B1342:B1361)-ROW(B1342)+1)) / (20*21/2)</f>
        <v>3.5422857142857143</v>
      </c>
      <c r="J1358" s="2">
        <f t="shared" si="162"/>
        <v>3.6053857079578968</v>
      </c>
      <c r="K1358" s="2">
        <f t="shared" si="164"/>
        <v>3.6698870021045438</v>
      </c>
    </row>
    <row r="1359" spans="1:11" ht="13.5" x14ac:dyDescent="0.25">
      <c r="A1359" s="4">
        <v>43991</v>
      </c>
      <c r="B1359" s="2">
        <v>3.4</v>
      </c>
      <c r="C1359" s="2">
        <f t="shared" si="165"/>
        <v>-0.10000000000000009</v>
      </c>
      <c r="D1359" s="2">
        <f t="shared" si="166"/>
        <v>3.496</v>
      </c>
      <c r="E1359" s="2">
        <f t="shared" si="168"/>
        <v>3.5289999999999999</v>
      </c>
      <c r="F1359" s="2">
        <f t="shared" si="161"/>
        <v>3.6210000000000009</v>
      </c>
      <c r="G1359" s="2">
        <f t="shared" si="163"/>
        <v>3.6548000000000003</v>
      </c>
      <c r="H1359" s="2">
        <f t="shared" si="167"/>
        <v>4.0409000000000006</v>
      </c>
      <c r="I1359" s="2">
        <f t="array" ref="I1359">SUMPRODUCT(B1343:B1362, (ROW(B1343:B1362)-ROW(B1343)+1)) / (20*21/2)</f>
        <v>3.5374285714285709</v>
      </c>
      <c r="J1359" s="2">
        <f t="shared" si="162"/>
        <v>3.5858251643428591</v>
      </c>
      <c r="K1359" s="2">
        <f t="shared" si="164"/>
        <v>3.659303198100444</v>
      </c>
    </row>
    <row r="1360" spans="1:11" ht="13.5" x14ac:dyDescent="0.25">
      <c r="A1360" s="4">
        <v>43992</v>
      </c>
      <c r="B1360" s="2">
        <v>3.46</v>
      </c>
      <c r="C1360" s="2">
        <f t="shared" si="165"/>
        <v>6.0000000000000053E-2</v>
      </c>
      <c r="D1360" s="2">
        <f t="shared" si="166"/>
        <v>3.4799999999999995</v>
      </c>
      <c r="E1360" s="2">
        <f t="shared" si="168"/>
        <v>3.5149999999999997</v>
      </c>
      <c r="F1360" s="2">
        <f t="shared" si="161"/>
        <v>3.6040000000000001</v>
      </c>
      <c r="G1360" s="2">
        <f t="shared" si="163"/>
        <v>3.6581999999999999</v>
      </c>
      <c r="H1360" s="2">
        <f t="shared" si="167"/>
        <v>4.0335999999999999</v>
      </c>
      <c r="I1360" s="2">
        <f t="array" ref="I1360">SUMPRODUCT(B1344:B1363, (ROW(B1344:B1363)-ROW(B1344)+1)) / (20*21/2)</f>
        <v>3.5285714285714285</v>
      </c>
      <c r="J1360" s="2">
        <f t="shared" si="162"/>
        <v>3.5738418153578246</v>
      </c>
      <c r="K1360" s="2">
        <f t="shared" si="164"/>
        <v>3.6514873864102309</v>
      </c>
    </row>
    <row r="1361" spans="1:11" ht="13.5" x14ac:dyDescent="0.25">
      <c r="A1361" s="4">
        <v>43993</v>
      </c>
      <c r="B1361" s="2">
        <v>3.54</v>
      </c>
      <c r="C1361" s="2">
        <f t="shared" si="165"/>
        <v>8.0000000000000071E-2</v>
      </c>
      <c r="D1361" s="2">
        <f t="shared" si="166"/>
        <v>3.4799999999999995</v>
      </c>
      <c r="E1361" s="2">
        <f t="shared" si="168"/>
        <v>3.5100000000000002</v>
      </c>
      <c r="F1361" s="2">
        <f t="shared" si="161"/>
        <v>3.5909999999999997</v>
      </c>
      <c r="G1361" s="2">
        <f t="shared" si="163"/>
        <v>3.6631999999999993</v>
      </c>
      <c r="H1361" s="2">
        <f t="shared" si="167"/>
        <v>4.0266999999999999</v>
      </c>
      <c r="I1361" s="2">
        <f t="array" ref="I1361">SUMPRODUCT(B1345:B1364, (ROW(B1345:B1364)-ROW(B1345)+1)) / (20*21/2)</f>
        <v>3.511190476190476</v>
      </c>
      <c r="J1361" s="2">
        <f t="shared" si="162"/>
        <v>3.5706187853237461</v>
      </c>
      <c r="K1361" s="2">
        <f t="shared" si="164"/>
        <v>3.647115332041202</v>
      </c>
    </row>
    <row r="1362" spans="1:11" ht="13.5" x14ac:dyDescent="0.25">
      <c r="A1362" s="4">
        <v>43994</v>
      </c>
      <c r="B1362" s="2">
        <v>3.54</v>
      </c>
      <c r="C1362" s="2">
        <f t="shared" si="165"/>
        <v>0</v>
      </c>
      <c r="D1362" s="2">
        <f t="shared" si="166"/>
        <v>3.4879999999999995</v>
      </c>
      <c r="E1362" s="2">
        <f t="shared" si="168"/>
        <v>3.5149999999999997</v>
      </c>
      <c r="F1362" s="2">
        <f t="shared" si="161"/>
        <v>3.5830000000000006</v>
      </c>
      <c r="G1362" s="2">
        <f t="shared" si="163"/>
        <v>3.6663999999999999</v>
      </c>
      <c r="H1362" s="2">
        <f t="shared" si="167"/>
        <v>4.0198999999999998</v>
      </c>
      <c r="I1362" s="2">
        <f t="array" ref="I1362">SUMPRODUCT(B1346:B1365, (ROW(B1346:B1365)-ROW(B1346)+1)) / (20*21/2)</f>
        <v>3.4946190476190475</v>
      </c>
      <c r="J1362" s="2">
        <f t="shared" si="162"/>
        <v>3.5677027105310084</v>
      </c>
      <c r="K1362" s="2">
        <f t="shared" si="164"/>
        <v>3.6429147307846841</v>
      </c>
    </row>
    <row r="1363" spans="1:11" ht="13.5" x14ac:dyDescent="0.25">
      <c r="A1363" s="4">
        <v>43997</v>
      </c>
      <c r="B1363" s="2">
        <v>3.49</v>
      </c>
      <c r="C1363" s="2">
        <f t="shared" si="165"/>
        <v>-4.9999999999999822E-2</v>
      </c>
      <c r="D1363" s="2">
        <f t="shared" si="166"/>
        <v>3.4859999999999998</v>
      </c>
      <c r="E1363" s="2">
        <f t="shared" si="168"/>
        <v>3.5059999999999993</v>
      </c>
      <c r="F1363" s="2">
        <f t="shared" si="161"/>
        <v>3.5725000000000002</v>
      </c>
      <c r="G1363" s="2">
        <f t="shared" si="163"/>
        <v>3.6665999999999999</v>
      </c>
      <c r="H1363" s="2">
        <f t="shared" si="167"/>
        <v>4.0125999999999999</v>
      </c>
      <c r="I1363" s="2">
        <f t="array" ref="I1363">SUMPRODUCT(B1347:B1366, (ROW(B1347:B1366)-ROW(B1347)+1)) / (20*21/2)</f>
        <v>3.4702380952380958</v>
      </c>
      <c r="J1363" s="2">
        <f t="shared" si="162"/>
        <v>3.5603024523851983</v>
      </c>
      <c r="K1363" s="2">
        <f t="shared" si="164"/>
        <v>3.6369180746754806</v>
      </c>
    </row>
    <row r="1364" spans="1:11" ht="13.5" x14ac:dyDescent="0.25">
      <c r="A1364" s="4">
        <v>43998</v>
      </c>
      <c r="B1364" s="2">
        <v>3.39</v>
      </c>
      <c r="C1364" s="2">
        <f t="shared" si="165"/>
        <v>-0.10000000000000009</v>
      </c>
      <c r="D1364" s="2">
        <f t="shared" si="166"/>
        <v>3.4839999999999995</v>
      </c>
      <c r="E1364" s="2">
        <f t="shared" si="168"/>
        <v>3.4899999999999998</v>
      </c>
      <c r="F1364" s="2">
        <f t="shared" ref="F1364:F1427" si="169">AVERAGE(B1345:B1364)</f>
        <v>3.5539999999999998</v>
      </c>
      <c r="G1364" s="2">
        <f t="shared" si="163"/>
        <v>3.6630000000000003</v>
      </c>
      <c r="H1364" s="2">
        <f t="shared" si="167"/>
        <v>4.0054999999999996</v>
      </c>
      <c r="I1364" s="2">
        <f t="array" ref="I1364">SUMPRODUCT(B1348:B1367, (ROW(B1348:B1367)-ROW(B1348)+1)) / (20*21/2)</f>
        <v>3.4394761904761904</v>
      </c>
      <c r="J1364" s="2">
        <f t="shared" si="162"/>
        <v>3.5440831712056555</v>
      </c>
      <c r="K1364" s="2">
        <f t="shared" si="164"/>
        <v>3.6272350129235007</v>
      </c>
    </row>
    <row r="1365" spans="1:11" ht="13.5" x14ac:dyDescent="0.25">
      <c r="A1365" s="4">
        <v>43999</v>
      </c>
      <c r="B1365" s="2">
        <v>3.38</v>
      </c>
      <c r="C1365" s="2">
        <f t="shared" si="165"/>
        <v>-1.0000000000000231E-2</v>
      </c>
      <c r="D1365" s="2">
        <f t="shared" si="166"/>
        <v>3.468</v>
      </c>
      <c r="E1365" s="2">
        <f t="shared" si="168"/>
        <v>3.4740000000000002</v>
      </c>
      <c r="F1365" s="2">
        <f t="shared" si="169"/>
        <v>3.5359999999999991</v>
      </c>
      <c r="G1365" s="2">
        <f t="shared" si="163"/>
        <v>3.6611999999999996</v>
      </c>
      <c r="H1365" s="2">
        <f t="shared" si="167"/>
        <v>3.9978999999999996</v>
      </c>
      <c r="I1365" s="2">
        <f t="array" ref="I1365">SUMPRODUCT(B1349:B1368, (ROW(B1349:B1368)-ROW(B1349)+1)) / (20*21/2)</f>
        <v>3.4196666666666666</v>
      </c>
      <c r="J1365" s="2">
        <f t="shared" ref="J1365:J1428" si="170">$J$4*B1365+J1364*(1-$J$4)</f>
        <v>3.5284562025194028</v>
      </c>
      <c r="K1365" s="2">
        <f t="shared" si="164"/>
        <v>3.6175395222206181</v>
      </c>
    </row>
    <row r="1366" spans="1:11" ht="13.5" x14ac:dyDescent="0.25">
      <c r="A1366" s="4">
        <v>44000</v>
      </c>
      <c r="B1366" s="2">
        <v>3.28</v>
      </c>
      <c r="C1366" s="2">
        <f t="shared" si="165"/>
        <v>-0.10000000000000009</v>
      </c>
      <c r="D1366" s="2">
        <f t="shared" si="166"/>
        <v>3.4160000000000004</v>
      </c>
      <c r="E1366" s="2">
        <f t="shared" si="168"/>
        <v>3.4479999999999995</v>
      </c>
      <c r="F1366" s="2">
        <f t="shared" si="169"/>
        <v>3.5130000000000003</v>
      </c>
      <c r="G1366" s="2">
        <f t="shared" si="163"/>
        <v>3.6553999999999989</v>
      </c>
      <c r="H1366" s="2">
        <f t="shared" si="167"/>
        <v>3.9904999999999995</v>
      </c>
      <c r="I1366" s="2">
        <f t="array" ref="I1366">SUMPRODUCT(B1350:B1369, (ROW(B1350:B1369)-ROW(B1350)+1)) / (20*21/2)</f>
        <v>3.4013809523809528</v>
      </c>
      <c r="J1366" s="2">
        <f t="shared" si="170"/>
        <v>3.5047937070413644</v>
      </c>
      <c r="K1366" s="2">
        <f t="shared" si="164"/>
        <v>3.6043026782119663</v>
      </c>
    </row>
    <row r="1367" spans="1:11" ht="13.5" x14ac:dyDescent="0.25">
      <c r="A1367" s="4">
        <v>44001</v>
      </c>
      <c r="B1367" s="2">
        <v>3.19</v>
      </c>
      <c r="C1367" s="2">
        <f t="shared" si="165"/>
        <v>-8.9999999999999858E-2</v>
      </c>
      <c r="D1367" s="2">
        <f t="shared" si="166"/>
        <v>3.3460000000000001</v>
      </c>
      <c r="E1367" s="2">
        <f t="shared" si="168"/>
        <v>3.4170000000000003</v>
      </c>
      <c r="F1367" s="2">
        <f t="shared" si="169"/>
        <v>3.4880000000000004</v>
      </c>
      <c r="G1367" s="2">
        <f t="shared" si="163"/>
        <v>3.6477999999999993</v>
      </c>
      <c r="H1367" s="2">
        <f t="shared" si="167"/>
        <v>3.9828499999999991</v>
      </c>
      <c r="I1367" s="2">
        <f t="array" ref="I1367">SUMPRODUCT(B1351:B1370, (ROW(B1351:B1370)-ROW(B1351)+1)) / (20*21/2)</f>
        <v>3.3760476190476183</v>
      </c>
      <c r="J1367" s="2">
        <f t="shared" si="170"/>
        <v>3.4748133539898061</v>
      </c>
      <c r="K1367" s="2">
        <f t="shared" si="164"/>
        <v>3.5880555143605166</v>
      </c>
    </row>
    <row r="1368" spans="1:11" ht="13.5" x14ac:dyDescent="0.25">
      <c r="A1368" s="4">
        <v>44004</v>
      </c>
      <c r="B1368" s="2">
        <v>3.28</v>
      </c>
      <c r="C1368" s="2">
        <f t="shared" si="165"/>
        <v>8.9999999999999858E-2</v>
      </c>
      <c r="D1368" s="2">
        <f t="shared" si="166"/>
        <v>3.3039999999999998</v>
      </c>
      <c r="E1368" s="2">
        <f t="shared" si="168"/>
        <v>3.3950000000000005</v>
      </c>
      <c r="F1368" s="2">
        <f t="shared" si="169"/>
        <v>3.472</v>
      </c>
      <c r="G1368" s="2">
        <f t="shared" si="163"/>
        <v>3.6403999999999992</v>
      </c>
      <c r="H1368" s="2">
        <f t="shared" si="167"/>
        <v>3.9749499999999989</v>
      </c>
      <c r="I1368" s="2">
        <f t="array" ref="I1368">SUMPRODUCT(B1352:B1371, (ROW(B1352:B1371)-ROW(B1352)+1)) / (20*21/2)</f>
        <v>3.3517142857142859</v>
      </c>
      <c r="J1368" s="2">
        <f t="shared" si="170"/>
        <v>3.456259701228872</v>
      </c>
      <c r="K1368" s="2">
        <f t="shared" si="164"/>
        <v>3.5759749059542218</v>
      </c>
    </row>
    <row r="1369" spans="1:11" ht="13.5" x14ac:dyDescent="0.25">
      <c r="A1369" s="4">
        <v>44005</v>
      </c>
      <c r="B1369" s="2">
        <v>3.28</v>
      </c>
      <c r="C1369" s="2">
        <f t="shared" si="165"/>
        <v>0</v>
      </c>
      <c r="D1369" s="2">
        <f t="shared" si="166"/>
        <v>3.282</v>
      </c>
      <c r="E1369" s="2">
        <f t="shared" si="168"/>
        <v>3.383</v>
      </c>
      <c r="F1369" s="2">
        <f t="shared" si="169"/>
        <v>3.4560000000000004</v>
      </c>
      <c r="G1369" s="2">
        <f t="shared" si="163"/>
        <v>3.6323999999999987</v>
      </c>
      <c r="H1369" s="2">
        <f t="shared" si="167"/>
        <v>3.9670499999999986</v>
      </c>
      <c r="I1369" s="2">
        <f t="array" ref="I1369">SUMPRODUCT(B1353:B1372, (ROW(B1353:B1372)-ROW(B1353)+1)) / (20*21/2)</f>
        <v>3.3217142857142861</v>
      </c>
      <c r="J1369" s="2">
        <f t="shared" si="170"/>
        <v>3.4394730630165986</v>
      </c>
      <c r="K1369" s="2">
        <f t="shared" si="164"/>
        <v>3.5643680468971937</v>
      </c>
    </row>
    <row r="1370" spans="1:11" ht="13.5" x14ac:dyDescent="0.25">
      <c r="A1370" s="4">
        <v>44006</v>
      </c>
      <c r="B1370" s="2">
        <v>3.19</v>
      </c>
      <c r="C1370" s="2">
        <f t="shared" si="165"/>
        <v>-8.9999999999999858E-2</v>
      </c>
      <c r="D1370" s="2">
        <f t="shared" si="166"/>
        <v>3.2439999999999998</v>
      </c>
      <c r="E1370" s="2">
        <f t="shared" si="168"/>
        <v>3.3560000000000003</v>
      </c>
      <c r="F1370" s="2">
        <f t="shared" si="169"/>
        <v>3.4354999999999998</v>
      </c>
      <c r="G1370" s="2">
        <f t="shared" si="163"/>
        <v>3.6211999999999991</v>
      </c>
      <c r="H1370" s="2">
        <f t="shared" si="167"/>
        <v>3.9587999999999992</v>
      </c>
      <c r="I1370" s="2">
        <f t="array" ref="I1370">SUMPRODUCT(B1354:B1373, (ROW(B1354:B1373)-ROW(B1354)+1)) / (20*21/2)</f>
        <v>3.3097619047619045</v>
      </c>
      <c r="J1370" s="2">
        <f t="shared" si="170"/>
        <v>3.4157137236816846</v>
      </c>
      <c r="K1370" s="2">
        <f t="shared" si="164"/>
        <v>3.5496869470188726</v>
      </c>
    </row>
    <row r="1371" spans="1:11" ht="13.5" x14ac:dyDescent="0.25">
      <c r="A1371" s="4">
        <v>44007</v>
      </c>
      <c r="B1371" s="2">
        <v>3.18</v>
      </c>
      <c r="C1371" s="2">
        <f t="shared" si="165"/>
        <v>-9.9999999999997868E-3</v>
      </c>
      <c r="D1371" s="2">
        <f t="shared" si="166"/>
        <v>3.2240000000000002</v>
      </c>
      <c r="E1371" s="2">
        <f t="shared" si="168"/>
        <v>3.3200000000000012</v>
      </c>
      <c r="F1371" s="2">
        <f t="shared" si="169"/>
        <v>3.4150000000000005</v>
      </c>
      <c r="G1371" s="2">
        <f t="shared" si="163"/>
        <v>3.6097999999999995</v>
      </c>
      <c r="H1371" s="2">
        <f t="shared" si="167"/>
        <v>3.9501999999999993</v>
      </c>
      <c r="I1371" s="2">
        <f t="array" ref="I1371">SUMPRODUCT(B1355:B1374, (ROW(B1355:B1374)-ROW(B1355)+1)) / (20*21/2)</f>
        <v>3.2926190476190471</v>
      </c>
      <c r="J1371" s="2">
        <f t="shared" si="170"/>
        <v>3.3932647976167623</v>
      </c>
      <c r="K1371" s="2">
        <f t="shared" si="164"/>
        <v>3.5351894196847988</v>
      </c>
    </row>
    <row r="1372" spans="1:11" ht="13.5" x14ac:dyDescent="0.25">
      <c r="A1372" s="4">
        <v>44008</v>
      </c>
      <c r="B1372" s="2">
        <v>3.1</v>
      </c>
      <c r="C1372" s="2">
        <f t="shared" si="165"/>
        <v>-8.0000000000000071E-2</v>
      </c>
      <c r="D1372" s="2">
        <f t="shared" si="166"/>
        <v>3.2060000000000004</v>
      </c>
      <c r="E1372" s="2">
        <f t="shared" si="168"/>
        <v>3.2760000000000007</v>
      </c>
      <c r="F1372" s="2">
        <f t="shared" si="169"/>
        <v>3.3954999999999997</v>
      </c>
      <c r="G1372" s="2">
        <f t="shared" si="163"/>
        <v>3.5967999999999996</v>
      </c>
      <c r="H1372" s="2">
        <f t="shared" si="167"/>
        <v>3.9416999999999991</v>
      </c>
      <c r="I1372" s="2">
        <f t="array" ref="I1372">SUMPRODUCT(B1356:B1375, (ROW(B1356:B1375)-ROW(B1356)+1)) / (20*21/2)</f>
        <v>3.2685714285714287</v>
      </c>
      <c r="J1372" s="2">
        <f t="shared" si="170"/>
        <v>3.3653348168913562</v>
      </c>
      <c r="K1372" s="2">
        <f t="shared" si="164"/>
        <v>3.5181231679324538</v>
      </c>
    </row>
    <row r="1373" spans="1:11" ht="13.5" x14ac:dyDescent="0.25">
      <c r="A1373" s="4">
        <v>44011</v>
      </c>
      <c r="B1373" s="2">
        <v>3.27</v>
      </c>
      <c r="C1373" s="2">
        <f t="shared" si="165"/>
        <v>0.16999999999999993</v>
      </c>
      <c r="D1373" s="2">
        <f t="shared" si="166"/>
        <v>3.2039999999999997</v>
      </c>
      <c r="E1373" s="2">
        <f t="shared" si="168"/>
        <v>3.2540000000000004</v>
      </c>
      <c r="F1373" s="2">
        <f t="shared" si="169"/>
        <v>3.38</v>
      </c>
      <c r="G1373" s="2">
        <f t="shared" si="163"/>
        <v>3.5871999999999997</v>
      </c>
      <c r="H1373" s="2">
        <f t="shared" si="167"/>
        <v>3.9341499999999985</v>
      </c>
      <c r="I1373" s="2">
        <f t="array" ref="I1373">SUMPRODUCT(B1357:B1376, (ROW(B1357:B1376)-ROW(B1357)+1)) / (20*21/2)</f>
        <v>3.2456190476190478</v>
      </c>
      <c r="J1373" s="2">
        <f t="shared" si="170"/>
        <v>3.3562553105207509</v>
      </c>
      <c r="K1373" s="2">
        <f t="shared" si="164"/>
        <v>3.5083928476213773</v>
      </c>
    </row>
    <row r="1374" spans="1:11" ht="13.5" x14ac:dyDescent="0.25">
      <c r="A1374" s="4">
        <v>44012</v>
      </c>
      <c r="B1374" s="2">
        <v>3.2</v>
      </c>
      <c r="C1374" s="2">
        <f t="shared" si="165"/>
        <v>-6.999999999999984E-2</v>
      </c>
      <c r="D1374" s="2">
        <f t="shared" si="166"/>
        <v>3.1880000000000002</v>
      </c>
      <c r="E1374" s="2">
        <f t="shared" si="168"/>
        <v>3.2350000000000003</v>
      </c>
      <c r="F1374" s="2">
        <f t="shared" si="169"/>
        <v>3.3624999999999998</v>
      </c>
      <c r="G1374" s="2">
        <f t="shared" si="163"/>
        <v>3.5761999999999996</v>
      </c>
      <c r="H1374" s="2">
        <f t="shared" si="167"/>
        <v>3.9266499999999986</v>
      </c>
      <c r="I1374" s="2">
        <f t="array" ref="I1374">SUMPRODUCT(B1358:B1377, (ROW(B1358:B1377)-ROW(B1358)+1)) / (20*21/2)</f>
        <v>3.22</v>
      </c>
      <c r="J1374" s="2">
        <f t="shared" si="170"/>
        <v>3.3413738523759173</v>
      </c>
      <c r="K1374" s="2">
        <f t="shared" si="164"/>
        <v>3.4962990104597549</v>
      </c>
    </row>
    <row r="1375" spans="1:11" ht="13.5" x14ac:dyDescent="0.25">
      <c r="A1375" s="4">
        <v>44013</v>
      </c>
      <c r="B1375" s="2">
        <v>3.11</v>
      </c>
      <c r="C1375" s="2">
        <f t="shared" si="165"/>
        <v>-9.0000000000000302E-2</v>
      </c>
      <c r="D1375" s="2">
        <f t="shared" si="166"/>
        <v>3.1719999999999997</v>
      </c>
      <c r="E1375" s="2">
        <f t="shared" si="168"/>
        <v>3.2079999999999997</v>
      </c>
      <c r="F1375" s="2">
        <f t="shared" si="169"/>
        <v>3.3410000000000002</v>
      </c>
      <c r="G1375" s="2">
        <f t="shared" si="163"/>
        <v>3.5615999999999999</v>
      </c>
      <c r="H1375" s="2">
        <f t="shared" si="167"/>
        <v>3.9181999999999988</v>
      </c>
      <c r="I1375" s="2">
        <f t="array" ref="I1375">SUMPRODUCT(B1359:B1378, (ROW(B1359:B1378)-ROW(B1359)+1)) / (20*21/2)</f>
        <v>3.1965238095238093</v>
      </c>
      <c r="J1375" s="2">
        <f t="shared" si="170"/>
        <v>3.3193382473877349</v>
      </c>
      <c r="K1375" s="2">
        <f t="shared" si="164"/>
        <v>3.4811500296574116</v>
      </c>
    </row>
    <row r="1376" spans="1:11" ht="13.5" x14ac:dyDescent="0.25">
      <c r="A1376" s="4">
        <v>44014</v>
      </c>
      <c r="B1376" s="2">
        <v>3.1</v>
      </c>
      <c r="C1376" s="2">
        <f t="shared" si="165"/>
        <v>-9.9999999999997868E-3</v>
      </c>
      <c r="D1376" s="2">
        <f t="shared" si="166"/>
        <v>3.1559999999999997</v>
      </c>
      <c r="E1376" s="2">
        <f t="shared" si="168"/>
        <v>3.1900000000000004</v>
      </c>
      <c r="F1376" s="2">
        <f t="shared" si="169"/>
        <v>3.319</v>
      </c>
      <c r="G1376" s="2">
        <f t="shared" si="163"/>
        <v>3.5465999999999993</v>
      </c>
      <c r="H1376" s="2">
        <f t="shared" si="167"/>
        <v>3.9103999999999992</v>
      </c>
      <c r="I1376" s="2">
        <f t="array" ref="I1376">SUMPRODUCT(B1360:B1379, (ROW(B1360:B1379)-ROW(B1360)+1)) / (20*21/2)</f>
        <v>3.1704285714285718</v>
      </c>
      <c r="J1376" s="2">
        <f t="shared" si="170"/>
        <v>3.2984488904936646</v>
      </c>
      <c r="K1376" s="2">
        <f t="shared" si="164"/>
        <v>3.4662029696708467</v>
      </c>
    </row>
    <row r="1377" spans="1:11" ht="13.5" x14ac:dyDescent="0.25">
      <c r="A1377" s="4">
        <v>44015</v>
      </c>
      <c r="B1377" s="2">
        <v>3.05</v>
      </c>
      <c r="C1377" s="2">
        <f t="shared" si="165"/>
        <v>-5.0000000000000266E-2</v>
      </c>
      <c r="D1377" s="2">
        <f t="shared" si="166"/>
        <v>3.1459999999999999</v>
      </c>
      <c r="E1377" s="2">
        <f t="shared" si="168"/>
        <v>3.1760000000000002</v>
      </c>
      <c r="F1377" s="2">
        <f t="shared" si="169"/>
        <v>3.2965000000000004</v>
      </c>
      <c r="G1377" s="2">
        <f t="shared" si="163"/>
        <v>3.5315999999999996</v>
      </c>
      <c r="H1377" s="2">
        <f t="shared" si="167"/>
        <v>3.9021499999999993</v>
      </c>
      <c r="I1377" s="2">
        <f t="array" ref="I1377">SUMPRODUCT(B1361:B1380, (ROW(B1361:B1380)-ROW(B1361)+1)) / (20*21/2)</f>
        <v>3.1462380952380951</v>
      </c>
      <c r="J1377" s="2">
        <f t="shared" si="170"/>
        <v>3.2747870913990296</v>
      </c>
      <c r="K1377" s="2">
        <f t="shared" si="164"/>
        <v>3.4498812845857154</v>
      </c>
    </row>
    <row r="1378" spans="1:11" ht="13.5" x14ac:dyDescent="0.25">
      <c r="A1378" s="4">
        <v>44018</v>
      </c>
      <c r="B1378" s="2">
        <v>3.05</v>
      </c>
      <c r="C1378" s="2">
        <f t="shared" si="165"/>
        <v>0</v>
      </c>
      <c r="D1378" s="2">
        <f t="shared" si="166"/>
        <v>3.1020000000000003</v>
      </c>
      <c r="E1378" s="2">
        <f t="shared" si="168"/>
        <v>3.153</v>
      </c>
      <c r="F1378" s="2">
        <f t="shared" si="169"/>
        <v>3.274</v>
      </c>
      <c r="G1378" s="2">
        <f t="shared" si="163"/>
        <v>3.5156000000000001</v>
      </c>
      <c r="H1378" s="2">
        <f t="shared" si="167"/>
        <v>3.8943999999999992</v>
      </c>
      <c r="I1378" s="2">
        <f t="array" ref="I1378">SUMPRODUCT(B1362:B1381, (ROW(B1362:B1381)-ROW(B1362)+1)) / (20*21/2)</f>
        <v>3.1328095238095237</v>
      </c>
      <c r="J1378" s="2">
        <f t="shared" si="170"/>
        <v>3.253378796980074</v>
      </c>
      <c r="K1378" s="2">
        <f t="shared" si="164"/>
        <v>3.4341996655823541</v>
      </c>
    </row>
    <row r="1379" spans="1:11" ht="13.5" x14ac:dyDescent="0.25">
      <c r="A1379" s="4">
        <v>44019</v>
      </c>
      <c r="B1379" s="2">
        <v>3</v>
      </c>
      <c r="C1379" s="2">
        <f t="shared" si="165"/>
        <v>-4.9999999999999822E-2</v>
      </c>
      <c r="D1379" s="2">
        <f t="shared" si="166"/>
        <v>3.0619999999999998</v>
      </c>
      <c r="E1379" s="2">
        <f t="shared" si="168"/>
        <v>3.1250000000000004</v>
      </c>
      <c r="F1379" s="2">
        <f t="shared" si="169"/>
        <v>3.254</v>
      </c>
      <c r="G1379" s="2">
        <f t="shared" si="163"/>
        <v>3.4986000000000006</v>
      </c>
      <c r="H1379" s="2">
        <f t="shared" si="167"/>
        <v>3.885899999999999</v>
      </c>
      <c r="I1379" s="2">
        <f t="array" ref="I1379">SUMPRODUCT(B1363:B1382, (ROW(B1363:B1382)-ROW(B1363)+1)) / (20*21/2)</f>
        <v>3.1358095238095238</v>
      </c>
      <c r="J1379" s="2">
        <f t="shared" si="170"/>
        <v>3.2292474829819717</v>
      </c>
      <c r="K1379" s="2">
        <f t="shared" si="164"/>
        <v>3.4171722277163794</v>
      </c>
    </row>
    <row r="1380" spans="1:11" ht="13.5" x14ac:dyDescent="0.25">
      <c r="A1380" s="4">
        <v>44020</v>
      </c>
      <c r="B1380" s="2">
        <v>3</v>
      </c>
      <c r="C1380" s="2">
        <f t="shared" si="165"/>
        <v>0</v>
      </c>
      <c r="D1380" s="2">
        <f t="shared" si="166"/>
        <v>3.04</v>
      </c>
      <c r="E1380" s="2">
        <f t="shared" si="168"/>
        <v>3.1060000000000003</v>
      </c>
      <c r="F1380" s="2">
        <f t="shared" si="169"/>
        <v>3.2310000000000003</v>
      </c>
      <c r="G1380" s="2">
        <f t="shared" si="163"/>
        <v>3.4816000000000003</v>
      </c>
      <c r="H1380" s="2">
        <f t="shared" si="167"/>
        <v>3.8772499999999996</v>
      </c>
      <c r="I1380" s="2">
        <f t="array" ref="I1380">SUMPRODUCT(B1364:B1383, (ROW(B1364:B1383)-ROW(B1364)+1)) / (20*21/2)</f>
        <v>3.1488095238095233</v>
      </c>
      <c r="J1380" s="2">
        <f t="shared" si="170"/>
        <v>3.207414389364641</v>
      </c>
      <c r="K1380" s="2">
        <f t="shared" si="164"/>
        <v>3.4008125325118157</v>
      </c>
    </row>
    <row r="1381" spans="1:11" ht="13.5" x14ac:dyDescent="0.25">
      <c r="A1381" s="4">
        <v>44021</v>
      </c>
      <c r="B1381" s="2">
        <v>3.09</v>
      </c>
      <c r="C1381" s="2">
        <f t="shared" si="165"/>
        <v>8.9999999999999858E-2</v>
      </c>
      <c r="D1381" s="2">
        <f t="shared" si="166"/>
        <v>3.0379999999999998</v>
      </c>
      <c r="E1381" s="2">
        <f t="shared" si="168"/>
        <v>3.097</v>
      </c>
      <c r="F1381" s="2">
        <f t="shared" si="169"/>
        <v>3.2085000000000008</v>
      </c>
      <c r="G1381" s="2">
        <f t="shared" si="163"/>
        <v>3.466400000000001</v>
      </c>
      <c r="H1381" s="2">
        <f t="shared" si="167"/>
        <v>3.8690499999999997</v>
      </c>
      <c r="I1381" s="2">
        <f t="array" ref="I1381">SUMPRODUCT(B1365:B1384, (ROW(B1365:B1384)-ROW(B1365)+1)) / (20*21/2)</f>
        <v>3.1692380952380952</v>
      </c>
      <c r="J1381" s="2">
        <f t="shared" si="170"/>
        <v>3.1962320665680082</v>
      </c>
      <c r="K1381" s="2">
        <f t="shared" si="164"/>
        <v>3.3886238057466467</v>
      </c>
    </row>
    <row r="1382" spans="1:11" ht="13.5" x14ac:dyDescent="0.25">
      <c r="A1382" s="4">
        <v>44022</v>
      </c>
      <c r="B1382" s="2">
        <v>3.24</v>
      </c>
      <c r="C1382" s="2">
        <f t="shared" si="165"/>
        <v>0.15000000000000036</v>
      </c>
      <c r="D1382" s="2">
        <f t="shared" si="166"/>
        <v>3.0760000000000001</v>
      </c>
      <c r="E1382" s="2">
        <f t="shared" si="168"/>
        <v>3.1109999999999998</v>
      </c>
      <c r="F1382" s="2">
        <f t="shared" si="169"/>
        <v>3.1935000000000007</v>
      </c>
      <c r="G1382" s="2">
        <f t="shared" si="163"/>
        <v>3.4552000000000009</v>
      </c>
      <c r="H1382" s="2">
        <f t="shared" si="167"/>
        <v>3.8622500000000004</v>
      </c>
      <c r="I1382" s="2">
        <f t="array" ref="I1382">SUMPRODUCT(B1366:B1385, (ROW(B1366:B1385)-ROW(B1366)+1)) / (20*21/2)</f>
        <v>3.1981904761904767</v>
      </c>
      <c r="J1382" s="2">
        <f t="shared" si="170"/>
        <v>3.2004004411805789</v>
      </c>
      <c r="K1382" s="2">
        <f t="shared" si="164"/>
        <v>3.3827954212075624</v>
      </c>
    </row>
    <row r="1383" spans="1:11" ht="13.5" x14ac:dyDescent="0.25">
      <c r="A1383" s="4">
        <v>44025</v>
      </c>
      <c r="B1383" s="2">
        <v>3.33</v>
      </c>
      <c r="C1383" s="2">
        <f t="shared" si="165"/>
        <v>8.9999999999999858E-2</v>
      </c>
      <c r="D1383" s="2">
        <f t="shared" si="166"/>
        <v>3.1320000000000001</v>
      </c>
      <c r="E1383" s="2">
        <f t="shared" si="168"/>
        <v>3.117</v>
      </c>
      <c r="F1383" s="2">
        <f t="shared" si="169"/>
        <v>3.1855000000000002</v>
      </c>
      <c r="G1383" s="2">
        <f t="shared" si="163"/>
        <v>3.4460000000000015</v>
      </c>
      <c r="H1383" s="2">
        <f t="shared" si="167"/>
        <v>3.8561000000000014</v>
      </c>
      <c r="I1383" s="2">
        <f t="array" ref="I1383">SUMPRODUCT(B1367:B1386, (ROW(B1367:B1386)-ROW(B1367)+1)) / (20*21/2)</f>
        <v>3.2266190476190482</v>
      </c>
      <c r="J1383" s="2">
        <f t="shared" si="170"/>
        <v>3.2127432563062381</v>
      </c>
      <c r="K1383" s="2">
        <f t="shared" si="164"/>
        <v>3.3807250125327557</v>
      </c>
    </row>
    <row r="1384" spans="1:11" ht="13.5" x14ac:dyDescent="0.25">
      <c r="A1384" s="4">
        <v>44026</v>
      </c>
      <c r="B1384" s="2">
        <v>3.4</v>
      </c>
      <c r="C1384" s="2">
        <f t="shared" si="165"/>
        <v>6.999999999999984E-2</v>
      </c>
      <c r="D1384" s="2">
        <f t="shared" si="166"/>
        <v>3.2119999999999997</v>
      </c>
      <c r="E1384" s="2">
        <f t="shared" si="168"/>
        <v>3.1369999999999996</v>
      </c>
      <c r="F1384" s="2">
        <f t="shared" si="169"/>
        <v>3.1859999999999999</v>
      </c>
      <c r="G1384" s="2">
        <f t="shared" si="163"/>
        <v>3.4392000000000014</v>
      </c>
      <c r="H1384" s="2">
        <f t="shared" si="167"/>
        <v>3.8498500000000013</v>
      </c>
      <c r="I1384" s="2">
        <f t="array" ref="I1384">SUMPRODUCT(B1368:B1387, (ROW(B1368:B1387)-ROW(B1368)+1)) / (20*21/2)</f>
        <v>3.2454761904761904</v>
      </c>
      <c r="J1384" s="2">
        <f t="shared" si="170"/>
        <v>3.2305772318961203</v>
      </c>
      <c r="K1384" s="2">
        <f t="shared" si="164"/>
        <v>3.3814808943942163</v>
      </c>
    </row>
    <row r="1385" spans="1:11" ht="13.5" x14ac:dyDescent="0.25">
      <c r="A1385" s="4">
        <v>44027</v>
      </c>
      <c r="B1385" s="2">
        <v>3.49</v>
      </c>
      <c r="C1385" s="2">
        <f t="shared" si="165"/>
        <v>9.0000000000000302E-2</v>
      </c>
      <c r="D1385" s="2">
        <f t="shared" si="166"/>
        <v>3.31</v>
      </c>
      <c r="E1385" s="2">
        <f t="shared" si="168"/>
        <v>3.1749999999999998</v>
      </c>
      <c r="F1385" s="2">
        <f t="shared" si="169"/>
        <v>3.1914999999999996</v>
      </c>
      <c r="G1385" s="2">
        <f t="shared" si="163"/>
        <v>3.4352000000000023</v>
      </c>
      <c r="H1385" s="2">
        <f t="shared" si="167"/>
        <v>3.8444500000000015</v>
      </c>
      <c r="I1385" s="2">
        <f t="array" ref="I1385">SUMPRODUCT(B1369:B1388, (ROW(B1369:B1388)-ROW(B1369)+1)) / (20*21/2)</f>
        <v>3.2538095238095237</v>
      </c>
      <c r="J1385" s="2">
        <f t="shared" si="170"/>
        <v>3.2552841621917281</v>
      </c>
      <c r="K1385" s="2">
        <f t="shared" si="164"/>
        <v>3.385736545594443</v>
      </c>
    </row>
    <row r="1386" spans="1:11" ht="13.5" x14ac:dyDescent="0.25">
      <c r="A1386" s="4">
        <v>44028</v>
      </c>
      <c r="B1386" s="2">
        <v>3.49</v>
      </c>
      <c r="C1386" s="2">
        <f t="shared" si="165"/>
        <v>0</v>
      </c>
      <c r="D1386" s="2">
        <f t="shared" si="166"/>
        <v>3.3900000000000006</v>
      </c>
      <c r="E1386" s="2">
        <f t="shared" si="168"/>
        <v>3.214</v>
      </c>
      <c r="F1386" s="2">
        <f t="shared" si="169"/>
        <v>3.2020000000000004</v>
      </c>
      <c r="G1386" s="2">
        <f t="shared" si="163"/>
        <v>3.4312000000000018</v>
      </c>
      <c r="H1386" s="2">
        <f t="shared" si="167"/>
        <v>3.8394000000000017</v>
      </c>
      <c r="I1386" s="2">
        <f t="array" ref="I1386">SUMPRODUCT(B1370:B1389, (ROW(B1370:B1389)-ROW(B1370)+1)) / (20*21/2)</f>
        <v>3.2706190476190473</v>
      </c>
      <c r="J1386" s="2">
        <f t="shared" si="170"/>
        <v>3.2776380515068015</v>
      </c>
      <c r="K1386" s="2">
        <f t="shared" si="164"/>
        <v>3.3898253085123078</v>
      </c>
    </row>
    <row r="1387" spans="1:11" ht="13.5" x14ac:dyDescent="0.25">
      <c r="A1387" s="4">
        <v>44029</v>
      </c>
      <c r="B1387" s="2">
        <v>3.4</v>
      </c>
      <c r="C1387" s="2">
        <f t="shared" si="165"/>
        <v>-9.0000000000000302E-2</v>
      </c>
      <c r="D1387" s="2">
        <f t="shared" si="166"/>
        <v>3.4219999999999997</v>
      </c>
      <c r="E1387" s="2">
        <f t="shared" si="168"/>
        <v>3.2490000000000001</v>
      </c>
      <c r="F1387" s="2">
        <f t="shared" si="169"/>
        <v>3.2125000000000008</v>
      </c>
      <c r="G1387" s="2">
        <f t="shared" si="163"/>
        <v>3.4260000000000019</v>
      </c>
      <c r="H1387" s="2">
        <f t="shared" si="167"/>
        <v>3.834000000000001</v>
      </c>
      <c r="I1387" s="2">
        <f t="array" ref="I1387">SUMPRODUCT(B1371:B1390, (ROW(B1371:B1390)-ROW(B1371)+1)) / (20*21/2)</f>
        <v>3.2878571428571433</v>
      </c>
      <c r="J1387" s="2">
        <f t="shared" si="170"/>
        <v>3.2892915704109154</v>
      </c>
      <c r="K1387" s="2">
        <f t="shared" si="164"/>
        <v>3.3902243160216292</v>
      </c>
    </row>
    <row r="1388" spans="1:11" ht="13.5" x14ac:dyDescent="0.25">
      <c r="A1388" s="4">
        <v>44032</v>
      </c>
      <c r="B1388" s="2">
        <v>3.3</v>
      </c>
      <c r="C1388" s="2">
        <f t="shared" si="165"/>
        <v>-0.10000000000000009</v>
      </c>
      <c r="D1388" s="2">
        <f t="shared" si="166"/>
        <v>3.4160000000000004</v>
      </c>
      <c r="E1388" s="2">
        <f t="shared" si="168"/>
        <v>3.2739999999999996</v>
      </c>
      <c r="F1388" s="2">
        <f t="shared" si="169"/>
        <v>3.2135000000000007</v>
      </c>
      <c r="G1388" s="2">
        <f t="shared" si="163"/>
        <v>3.4188000000000023</v>
      </c>
      <c r="H1388" s="2">
        <f t="shared" si="167"/>
        <v>3.8280000000000007</v>
      </c>
      <c r="I1388" s="2">
        <f t="array" ref="I1388">SUMPRODUCT(B1372:B1391, (ROW(B1372:B1391)-ROW(B1372)+1)) / (20*21/2)</f>
        <v>3.304095238095238</v>
      </c>
      <c r="J1388" s="2">
        <f t="shared" si="170"/>
        <v>3.2903114208479707</v>
      </c>
      <c r="K1388" s="2">
        <f t="shared" si="164"/>
        <v>3.3866861075501928</v>
      </c>
    </row>
    <row r="1389" spans="1:11" ht="13.5" x14ac:dyDescent="0.25">
      <c r="A1389" s="4">
        <v>44033</v>
      </c>
      <c r="B1389" s="2">
        <v>3.39</v>
      </c>
      <c r="C1389" s="2">
        <f t="shared" si="165"/>
        <v>9.0000000000000302E-2</v>
      </c>
      <c r="D1389" s="2">
        <f t="shared" si="166"/>
        <v>3.4140000000000001</v>
      </c>
      <c r="E1389" s="2">
        <f t="shared" si="168"/>
        <v>3.3129999999999997</v>
      </c>
      <c r="F1389" s="2">
        <f t="shared" si="169"/>
        <v>3.2189999999999999</v>
      </c>
      <c r="G1389" s="2">
        <f t="shared" si="163"/>
        <v>3.4126000000000016</v>
      </c>
      <c r="H1389" s="2">
        <f t="shared" si="167"/>
        <v>3.8220500000000004</v>
      </c>
      <c r="I1389" s="2">
        <f t="array" ref="I1389">SUMPRODUCT(B1373:B1392, (ROW(B1373:B1392)-ROW(B1373)+1)) / (20*21/2)</f>
        <v>3.3173809523809528</v>
      </c>
      <c r="J1389" s="2">
        <f t="shared" si="170"/>
        <v>3.299805571243402</v>
      </c>
      <c r="K1389" s="2">
        <f t="shared" si="164"/>
        <v>3.3868160641168519</v>
      </c>
    </row>
    <row r="1390" spans="1:11" ht="13.5" x14ac:dyDescent="0.25">
      <c r="A1390" s="4">
        <v>44034</v>
      </c>
      <c r="B1390" s="2">
        <v>3.4</v>
      </c>
      <c r="C1390" s="2">
        <f t="shared" si="165"/>
        <v>9.9999999999997868E-3</v>
      </c>
      <c r="D1390" s="2">
        <f t="shared" si="166"/>
        <v>3.3959999999999999</v>
      </c>
      <c r="E1390" s="2">
        <f t="shared" si="168"/>
        <v>3.3530000000000002</v>
      </c>
      <c r="F1390" s="2">
        <f t="shared" si="169"/>
        <v>3.2295000000000003</v>
      </c>
      <c r="G1390" s="2">
        <f t="shared" si="163"/>
        <v>3.4046000000000007</v>
      </c>
      <c r="H1390" s="2">
        <f t="shared" si="167"/>
        <v>3.8165500000000003</v>
      </c>
      <c r="I1390" s="2">
        <f t="array" ref="I1390">SUMPRODUCT(B1374:B1393, (ROW(B1374:B1393)-ROW(B1374)+1)) / (20*21/2)</f>
        <v>3.3283809523809524</v>
      </c>
      <c r="J1390" s="2">
        <f t="shared" si="170"/>
        <v>3.3093478977916497</v>
      </c>
      <c r="K1390" s="2">
        <f t="shared" si="164"/>
        <v>3.3873330812103086</v>
      </c>
    </row>
    <row r="1391" spans="1:11" ht="13.5" x14ac:dyDescent="0.25">
      <c r="A1391" s="4">
        <v>44035</v>
      </c>
      <c r="B1391" s="2">
        <v>3.4</v>
      </c>
      <c r="C1391" s="2">
        <f t="shared" si="165"/>
        <v>0</v>
      </c>
      <c r="D1391" s="2">
        <f t="shared" si="166"/>
        <v>3.3780000000000001</v>
      </c>
      <c r="E1391" s="2">
        <f t="shared" si="168"/>
        <v>3.3840000000000003</v>
      </c>
      <c r="F1391" s="2">
        <f t="shared" si="169"/>
        <v>3.2404999999999999</v>
      </c>
      <c r="G1391" s="2">
        <f t="shared" si="163"/>
        <v>3.3966000000000007</v>
      </c>
      <c r="H1391" s="2">
        <f t="shared" si="167"/>
        <v>3.8111500000000005</v>
      </c>
      <c r="I1391" s="2">
        <f t="array" ref="I1391">SUMPRODUCT(B1375:B1394, (ROW(B1375:B1394)-ROW(B1375)+1)) / (20*21/2)</f>
        <v>3.3389047619047618</v>
      </c>
      <c r="J1391" s="2">
        <f t="shared" si="170"/>
        <v>3.3179814313353022</v>
      </c>
      <c r="K1391" s="2">
        <f t="shared" si="164"/>
        <v>3.3878298231236301</v>
      </c>
    </row>
    <row r="1392" spans="1:11" ht="13.5" x14ac:dyDescent="0.25">
      <c r="A1392" s="4">
        <v>44036</v>
      </c>
      <c r="B1392" s="2">
        <v>3.38</v>
      </c>
      <c r="C1392" s="2">
        <f t="shared" si="165"/>
        <v>-2.0000000000000018E-2</v>
      </c>
      <c r="D1392" s="2">
        <f t="shared" si="166"/>
        <v>3.3740000000000001</v>
      </c>
      <c r="E1392" s="2">
        <f t="shared" si="168"/>
        <v>3.3979999999999997</v>
      </c>
      <c r="F1392" s="2">
        <f t="shared" si="169"/>
        <v>3.2544999999999993</v>
      </c>
      <c r="G1392" s="2">
        <f t="shared" si="163"/>
        <v>3.390200000000001</v>
      </c>
      <c r="H1392" s="2">
        <f t="shared" si="167"/>
        <v>3.8062000000000005</v>
      </c>
      <c r="I1392" s="2">
        <f t="array" ref="I1392">SUMPRODUCT(B1376:B1395, (ROW(B1376:B1395)-ROW(B1376)+1)) / (20*21/2)</f>
        <v>3.3486190476190472</v>
      </c>
      <c r="J1392" s="2">
        <f t="shared" si="170"/>
        <v>3.3238879616843211</v>
      </c>
      <c r="K1392" s="2">
        <f t="shared" si="164"/>
        <v>3.3875227712364286</v>
      </c>
    </row>
    <row r="1393" spans="1:11" ht="13.5" x14ac:dyDescent="0.25">
      <c r="A1393" s="4">
        <v>44039</v>
      </c>
      <c r="B1393" s="2">
        <v>3.37</v>
      </c>
      <c r="C1393" s="2">
        <f t="shared" si="165"/>
        <v>-9.9999999999997868E-3</v>
      </c>
      <c r="D1393" s="2">
        <f t="shared" si="166"/>
        <v>3.3880000000000003</v>
      </c>
      <c r="E1393" s="2">
        <f t="shared" si="168"/>
        <v>3.4019999999999997</v>
      </c>
      <c r="F1393" s="2">
        <f t="shared" si="169"/>
        <v>3.2595000000000001</v>
      </c>
      <c r="G1393" s="2">
        <f t="shared" si="163"/>
        <v>3.3836000000000008</v>
      </c>
      <c r="H1393" s="2">
        <f t="shared" si="167"/>
        <v>3.8005500000000008</v>
      </c>
      <c r="I1393" s="2">
        <f t="array" ref="I1393">SUMPRODUCT(B1377:B1396, (ROW(B1377:B1396)-ROW(B1377)+1)) / (20*21/2)</f>
        <v>3.3570952380952375</v>
      </c>
      <c r="J1393" s="2">
        <f t="shared" si="170"/>
        <v>3.3282795843810522</v>
      </c>
      <c r="K1393" s="2">
        <f t="shared" si="164"/>
        <v>3.3868356037369609</v>
      </c>
    </row>
    <row r="1394" spans="1:11" ht="13.5" x14ac:dyDescent="0.25">
      <c r="A1394" s="4">
        <v>44040</v>
      </c>
      <c r="B1394" s="2">
        <v>3.37</v>
      </c>
      <c r="C1394" s="2">
        <f t="shared" si="165"/>
        <v>0</v>
      </c>
      <c r="D1394" s="2">
        <f t="shared" si="166"/>
        <v>3.3840000000000003</v>
      </c>
      <c r="E1394" s="2">
        <f t="shared" si="168"/>
        <v>3.3989999999999996</v>
      </c>
      <c r="F1394" s="2">
        <f t="shared" si="169"/>
        <v>3.2679999999999998</v>
      </c>
      <c r="G1394" s="2">
        <f t="shared" ref="G1394:G1457" si="171">AVERAGE(B1345:B1394)</f>
        <v>3.3758000000000008</v>
      </c>
      <c r="H1394" s="2">
        <f t="shared" si="167"/>
        <v>3.7955500000000004</v>
      </c>
      <c r="I1394" s="2">
        <f t="array" ref="I1394">SUMPRODUCT(B1378:B1397, (ROW(B1378:B1397)-ROW(B1378)+1)) / (20*21/2)</f>
        <v>3.3576190476190471</v>
      </c>
      <c r="J1394" s="2">
        <f t="shared" si="170"/>
        <v>3.3322529572971424</v>
      </c>
      <c r="K1394" s="2">
        <f t="shared" si="164"/>
        <v>3.3861753839825703</v>
      </c>
    </row>
    <row r="1395" spans="1:11" ht="13.5" x14ac:dyDescent="0.25">
      <c r="A1395" s="4">
        <v>44041</v>
      </c>
      <c r="B1395" s="2">
        <v>3.37</v>
      </c>
      <c r="C1395" s="2">
        <f t="shared" si="165"/>
        <v>0</v>
      </c>
      <c r="D1395" s="2">
        <f t="shared" si="166"/>
        <v>3.3780000000000001</v>
      </c>
      <c r="E1395" s="2">
        <f t="shared" si="168"/>
        <v>3.3869999999999996</v>
      </c>
      <c r="F1395" s="2">
        <f t="shared" si="169"/>
        <v>3.2809999999999997</v>
      </c>
      <c r="G1395" s="2">
        <f t="shared" si="171"/>
        <v>3.3684000000000003</v>
      </c>
      <c r="H1395" s="2">
        <f t="shared" si="167"/>
        <v>3.7906000000000004</v>
      </c>
      <c r="I1395" s="2">
        <f t="array" ref="I1395">SUMPRODUCT(B1379:B1398, (ROW(B1379:B1398)-ROW(B1379)+1)) / (20*21/2)</f>
        <v>3.3636190476190477</v>
      </c>
      <c r="J1395" s="2">
        <f t="shared" si="170"/>
        <v>3.3358479137450336</v>
      </c>
      <c r="K1395" s="2">
        <f t="shared" ref="K1395:K1458" si="172">$K$4*B1395+(1-$K$4)*K1394</f>
        <v>3.3855410551989404</v>
      </c>
    </row>
    <row r="1396" spans="1:11" ht="13.5" x14ac:dyDescent="0.25">
      <c r="A1396" s="4">
        <v>44042</v>
      </c>
      <c r="B1396" s="2">
        <v>3.37</v>
      </c>
      <c r="C1396" s="2">
        <f t="shared" si="165"/>
        <v>0</v>
      </c>
      <c r="D1396" s="2">
        <f t="shared" si="166"/>
        <v>3.3720000000000008</v>
      </c>
      <c r="E1396" s="2">
        <f t="shared" si="168"/>
        <v>3.375</v>
      </c>
      <c r="F1396" s="2">
        <f t="shared" si="169"/>
        <v>3.2944999999999993</v>
      </c>
      <c r="G1396" s="2">
        <f t="shared" si="171"/>
        <v>3.3610000000000007</v>
      </c>
      <c r="H1396" s="2">
        <f t="shared" si="167"/>
        <v>3.7850000000000006</v>
      </c>
      <c r="I1396" s="2">
        <f t="array" ref="I1396">SUMPRODUCT(B1380:B1399, (ROW(B1380:B1399)-ROW(B1380)+1)) / (20*21/2)</f>
        <v>3.368095238095238</v>
      </c>
      <c r="J1396" s="2">
        <f t="shared" si="170"/>
        <v>3.3391004933883637</v>
      </c>
      <c r="K1396" s="2">
        <f t="shared" si="172"/>
        <v>3.384931602053884</v>
      </c>
    </row>
    <row r="1397" spans="1:11" ht="13.5" x14ac:dyDescent="0.25">
      <c r="A1397" s="4">
        <v>44046</v>
      </c>
      <c r="B1397" s="2">
        <v>3.3</v>
      </c>
      <c r="C1397" s="2">
        <f t="shared" si="165"/>
        <v>-7.0000000000000284E-2</v>
      </c>
      <c r="D1397" s="2">
        <f t="shared" si="166"/>
        <v>3.3560000000000003</v>
      </c>
      <c r="E1397" s="2">
        <f t="shared" si="168"/>
        <v>3.3650000000000007</v>
      </c>
      <c r="F1397" s="2">
        <f t="shared" si="169"/>
        <v>3.3069999999999995</v>
      </c>
      <c r="G1397" s="2">
        <f t="shared" si="171"/>
        <v>3.3532000000000006</v>
      </c>
      <c r="H1397" s="2">
        <f t="shared" si="167"/>
        <v>3.7797000000000001</v>
      </c>
      <c r="I1397" s="2">
        <f t="array" ref="I1397">SUMPRODUCT(B1381:B1400, (ROW(B1381:B1400)-ROW(B1381)+1)) / (20*21/2)</f>
        <v>3.3708095238095237</v>
      </c>
      <c r="J1397" s="2">
        <f t="shared" si="170"/>
        <v>3.335376636875186</v>
      </c>
      <c r="K1397" s="2">
        <f t="shared" si="172"/>
        <v>3.3816009509929477</v>
      </c>
    </row>
    <row r="1398" spans="1:11" ht="13.5" x14ac:dyDescent="0.25">
      <c r="A1398" s="4">
        <v>44047</v>
      </c>
      <c r="B1398" s="2">
        <v>3.37</v>
      </c>
      <c r="C1398" s="2">
        <f t="shared" si="165"/>
        <v>7.0000000000000284E-2</v>
      </c>
      <c r="D1398" s="2">
        <f t="shared" si="166"/>
        <v>3.3560000000000003</v>
      </c>
      <c r="E1398" s="2">
        <f t="shared" si="168"/>
        <v>3.3720000000000008</v>
      </c>
      <c r="F1398" s="2">
        <f t="shared" si="169"/>
        <v>3.3229999999999991</v>
      </c>
      <c r="G1398" s="2">
        <f t="shared" si="171"/>
        <v>3.3486000000000002</v>
      </c>
      <c r="H1398" s="2">
        <f t="shared" si="167"/>
        <v>3.775300000000001</v>
      </c>
      <c r="I1398" s="2">
        <f t="array" ref="I1398">SUMPRODUCT(B1382:B1401, (ROW(B1382:B1401)-ROW(B1382)+1)) / (20*21/2)</f>
        <v>3.3708095238095237</v>
      </c>
      <c r="J1398" s="2">
        <f t="shared" si="170"/>
        <v>3.3386741000299303</v>
      </c>
      <c r="K1398" s="2">
        <f t="shared" si="172"/>
        <v>3.3811460117383225</v>
      </c>
    </row>
    <row r="1399" spans="1:11" ht="13.5" x14ac:dyDescent="0.25">
      <c r="A1399" s="4">
        <v>44048</v>
      </c>
      <c r="B1399" s="2">
        <v>3.37</v>
      </c>
      <c r="C1399" s="2">
        <f t="shared" si="165"/>
        <v>0</v>
      </c>
      <c r="D1399" s="2">
        <f t="shared" si="166"/>
        <v>3.3560000000000003</v>
      </c>
      <c r="E1399" s="2">
        <f t="shared" si="168"/>
        <v>3.37</v>
      </c>
      <c r="F1399" s="2">
        <f t="shared" si="169"/>
        <v>3.341499999999999</v>
      </c>
      <c r="G1399" s="2">
        <f t="shared" si="171"/>
        <v>3.3440000000000003</v>
      </c>
      <c r="H1399" s="2">
        <f t="shared" si="167"/>
        <v>3.7701500000000006</v>
      </c>
      <c r="I1399" s="2">
        <f t="array" ref="I1399">SUMPRODUCT(B1383:B1402, (ROW(B1383:B1402)-ROW(B1383)+1)) / (20*21/2)</f>
        <v>3.3695238095238098</v>
      </c>
      <c r="J1399" s="2">
        <f t="shared" si="170"/>
        <v>3.3416575190746989</v>
      </c>
      <c r="K1399" s="2">
        <f t="shared" si="172"/>
        <v>3.3807089132387809</v>
      </c>
    </row>
    <row r="1400" spans="1:11" ht="13.5" x14ac:dyDescent="0.25">
      <c r="A1400" s="4">
        <v>44049</v>
      </c>
      <c r="B1400" s="2">
        <v>3.37</v>
      </c>
      <c r="C1400" s="2">
        <f t="shared" si="165"/>
        <v>0</v>
      </c>
      <c r="D1400" s="2">
        <f t="shared" si="166"/>
        <v>3.3560000000000003</v>
      </c>
      <c r="E1400" s="2">
        <f t="shared" si="168"/>
        <v>3.367</v>
      </c>
      <c r="F1400" s="2">
        <f t="shared" si="169"/>
        <v>3.3599999999999994</v>
      </c>
      <c r="G1400" s="2">
        <f t="shared" si="171"/>
        <v>3.3394000000000004</v>
      </c>
      <c r="H1400" s="2">
        <f t="shared" si="167"/>
        <v>3.7650500000000005</v>
      </c>
      <c r="I1400" s="2">
        <f t="array" ref="I1400">SUMPRODUCT(B1384:B1403, (ROW(B1384:B1403)-ROW(B1384)+1)) / (20*21/2)</f>
        <v>3.3676666666666675</v>
      </c>
      <c r="J1400" s="2">
        <f t="shared" si="170"/>
        <v>3.3443568029723467</v>
      </c>
      <c r="K1400" s="2">
        <f t="shared" si="172"/>
        <v>3.3802889558568681</v>
      </c>
    </row>
    <row r="1401" spans="1:11" ht="13.5" x14ac:dyDescent="0.25">
      <c r="A1401" s="4">
        <v>44050</v>
      </c>
      <c r="B1401" s="2">
        <v>3.36</v>
      </c>
      <c r="C1401" s="2">
        <f t="shared" si="165"/>
        <v>-1.0000000000000231E-2</v>
      </c>
      <c r="D1401" s="2">
        <f t="shared" si="166"/>
        <v>3.3540000000000001</v>
      </c>
      <c r="E1401" s="2">
        <f t="shared" si="168"/>
        <v>3.3630000000000009</v>
      </c>
      <c r="F1401" s="2">
        <f t="shared" si="169"/>
        <v>3.3734999999999991</v>
      </c>
      <c r="G1401" s="2">
        <f t="shared" si="171"/>
        <v>3.3348000000000009</v>
      </c>
      <c r="H1401" s="2">
        <f t="shared" si="167"/>
        <v>3.7603500000000012</v>
      </c>
      <c r="I1401" s="2">
        <f t="array" ref="I1401">SUMPRODUCT(B1385:B1404, (ROW(B1385:B1404)-ROW(B1385)+1)) / (20*21/2)</f>
        <v>3.359952380952381</v>
      </c>
      <c r="J1401" s="2">
        <f t="shared" si="170"/>
        <v>3.3458466312606947</v>
      </c>
      <c r="K1401" s="2">
        <f t="shared" si="172"/>
        <v>3.3794933105291478</v>
      </c>
    </row>
    <row r="1402" spans="1:11" ht="13.5" x14ac:dyDescent="0.25">
      <c r="A1402" s="4">
        <v>44053</v>
      </c>
      <c r="B1402" s="2">
        <v>3.36</v>
      </c>
      <c r="C1402" s="2">
        <f t="shared" si="165"/>
        <v>0</v>
      </c>
      <c r="D1402" s="2">
        <f t="shared" si="166"/>
        <v>3.3659999999999997</v>
      </c>
      <c r="E1402" s="2">
        <f t="shared" si="168"/>
        <v>3.3610000000000007</v>
      </c>
      <c r="F1402" s="2">
        <f t="shared" si="169"/>
        <v>3.3794999999999988</v>
      </c>
      <c r="G1402" s="2">
        <f t="shared" si="171"/>
        <v>3.3322000000000007</v>
      </c>
      <c r="H1402" s="2">
        <f t="shared" si="167"/>
        <v>3.7557000000000009</v>
      </c>
      <c r="I1402" s="2">
        <f t="array" ref="I1402">SUMPRODUCT(B1386:B1405, (ROW(B1386:B1405)-ROW(B1386)+1)) / (20*21/2)</f>
        <v>3.3527142857142858</v>
      </c>
      <c r="J1402" s="2">
        <f t="shared" si="170"/>
        <v>3.3471945711406286</v>
      </c>
      <c r="K1402" s="2">
        <f t="shared" si="172"/>
        <v>3.3787288669789852</v>
      </c>
    </row>
    <row r="1403" spans="1:11" ht="13.5" x14ac:dyDescent="0.25">
      <c r="A1403" s="4">
        <v>44054</v>
      </c>
      <c r="B1403" s="2">
        <v>3.36</v>
      </c>
      <c r="C1403" s="2">
        <f t="shared" si="165"/>
        <v>0</v>
      </c>
      <c r="D1403" s="2">
        <f t="shared" si="166"/>
        <v>3.3639999999999999</v>
      </c>
      <c r="E1403" s="2">
        <f t="shared" si="168"/>
        <v>3.3600000000000003</v>
      </c>
      <c r="F1403" s="2">
        <f t="shared" si="169"/>
        <v>3.3809999999999989</v>
      </c>
      <c r="G1403" s="2">
        <f t="shared" si="171"/>
        <v>3.3278000000000016</v>
      </c>
      <c r="H1403" s="2">
        <f t="shared" si="167"/>
        <v>3.7511000000000014</v>
      </c>
      <c r="I1403" s="2">
        <f t="array" ref="I1403">SUMPRODUCT(B1387:B1406, (ROW(B1387:B1406)-ROW(B1387)+1)) / (20*21/2)</f>
        <v>3.3463809523809522</v>
      </c>
      <c r="J1403" s="2">
        <f t="shared" si="170"/>
        <v>3.3484141357939019</v>
      </c>
      <c r="K1403" s="2">
        <f t="shared" si="172"/>
        <v>3.3779944016072605</v>
      </c>
    </row>
    <row r="1404" spans="1:11" ht="13.5" x14ac:dyDescent="0.25">
      <c r="A1404" s="4">
        <v>44055</v>
      </c>
      <c r="B1404" s="2">
        <v>3.3</v>
      </c>
      <c r="C1404" s="2">
        <f t="shared" si="165"/>
        <v>-6.0000000000000053E-2</v>
      </c>
      <c r="D1404" s="2">
        <f t="shared" si="166"/>
        <v>3.35</v>
      </c>
      <c r="E1404" s="2">
        <f t="shared" si="168"/>
        <v>3.3530000000000002</v>
      </c>
      <c r="F1404" s="2">
        <f t="shared" si="169"/>
        <v>3.375999999999999</v>
      </c>
      <c r="G1404" s="2">
        <f t="shared" si="171"/>
        <v>3.3228000000000013</v>
      </c>
      <c r="H1404" s="2">
        <f t="shared" si="167"/>
        <v>3.7465000000000015</v>
      </c>
      <c r="I1404" s="2">
        <f t="array" ref="I1404">SUMPRODUCT(B1388:B1407, (ROW(B1388:B1407)-ROW(B1388)+1)) / (20*21/2)</f>
        <v>3.3409523809523809</v>
      </c>
      <c r="J1404" s="2">
        <f t="shared" si="170"/>
        <v>3.3438032657182921</v>
      </c>
      <c r="K1404" s="2">
        <f t="shared" si="172"/>
        <v>3.3749357976226619</v>
      </c>
    </row>
    <row r="1405" spans="1:11" ht="13.5" x14ac:dyDescent="0.25">
      <c r="A1405" s="4">
        <v>44057</v>
      </c>
      <c r="B1405" s="2">
        <v>3.3</v>
      </c>
      <c r="C1405" s="2">
        <f t="shared" si="165"/>
        <v>0</v>
      </c>
      <c r="D1405" s="2">
        <f t="shared" si="166"/>
        <v>3.3359999999999999</v>
      </c>
      <c r="E1405" s="2">
        <f t="shared" si="168"/>
        <v>3.3460000000000001</v>
      </c>
      <c r="F1405" s="2">
        <f t="shared" si="169"/>
        <v>3.3664999999999994</v>
      </c>
      <c r="G1405" s="2">
        <f t="shared" si="171"/>
        <v>3.3180000000000018</v>
      </c>
      <c r="H1405" s="2">
        <f t="shared" si="167"/>
        <v>3.7416000000000009</v>
      </c>
      <c r="I1405" s="2">
        <f t="array" ref="I1405">SUMPRODUCT(B1389:B1408, (ROW(B1389:B1408)-ROW(B1389)+1)) / (20*21/2)</f>
        <v>3.3360000000000003</v>
      </c>
      <c r="J1405" s="2">
        <f t="shared" si="170"/>
        <v>3.3396315261260736</v>
      </c>
      <c r="K1405" s="2">
        <f t="shared" si="172"/>
        <v>3.3719971388923615</v>
      </c>
    </row>
    <row r="1406" spans="1:11" ht="13.5" x14ac:dyDescent="0.25">
      <c r="A1406" s="4">
        <v>44060</v>
      </c>
      <c r="B1406" s="2">
        <v>3.3</v>
      </c>
      <c r="C1406" s="2">
        <f t="shared" si="165"/>
        <v>0</v>
      </c>
      <c r="D1406" s="2">
        <f t="shared" si="166"/>
        <v>3.3240000000000003</v>
      </c>
      <c r="E1406" s="2">
        <f t="shared" si="168"/>
        <v>3.339</v>
      </c>
      <c r="F1406" s="2">
        <f t="shared" si="169"/>
        <v>3.3569999999999993</v>
      </c>
      <c r="G1406" s="2">
        <f t="shared" si="171"/>
        <v>3.3132000000000024</v>
      </c>
      <c r="H1406" s="2">
        <f t="shared" si="167"/>
        <v>3.7371500000000002</v>
      </c>
      <c r="I1406" s="2">
        <f t="array" ref="I1406">SUMPRODUCT(B1390:B1409, (ROW(B1390:B1409)-ROW(B1390)+1)) / (20*21/2)</f>
        <v>3.3310476190476197</v>
      </c>
      <c r="J1406" s="2">
        <f t="shared" si="170"/>
        <v>3.3358570950664475</v>
      </c>
      <c r="K1406" s="2">
        <f t="shared" si="172"/>
        <v>3.3691737216808963</v>
      </c>
    </row>
    <row r="1407" spans="1:11" ht="13.5" x14ac:dyDescent="0.25">
      <c r="A1407" s="4">
        <v>44061</v>
      </c>
      <c r="B1407" s="2">
        <v>3.3</v>
      </c>
      <c r="C1407" s="2">
        <f t="shared" si="165"/>
        <v>0</v>
      </c>
      <c r="D1407" s="2">
        <f t="shared" si="166"/>
        <v>3.3120000000000003</v>
      </c>
      <c r="E1407" s="2">
        <f t="shared" si="168"/>
        <v>3.339</v>
      </c>
      <c r="F1407" s="2">
        <f t="shared" si="169"/>
        <v>3.3519999999999994</v>
      </c>
      <c r="G1407" s="2">
        <f t="shared" si="171"/>
        <v>3.3092000000000024</v>
      </c>
      <c r="H1407" s="2">
        <f t="shared" si="167"/>
        <v>3.7327500000000002</v>
      </c>
      <c r="I1407" s="2">
        <f t="array" ref="I1407">SUMPRODUCT(B1391:B1410, (ROW(B1391:B1410)-ROW(B1391)+1)) / (20*21/2)</f>
        <v>3.3265238095238097</v>
      </c>
      <c r="J1407" s="2">
        <f t="shared" si="170"/>
        <v>3.3324421336315475</v>
      </c>
      <c r="K1407" s="2">
        <f t="shared" si="172"/>
        <v>3.3664610267130182</v>
      </c>
    </row>
    <row r="1408" spans="1:11" ht="13.5" x14ac:dyDescent="0.25">
      <c r="A1408" s="4">
        <v>44062</v>
      </c>
      <c r="B1408" s="2">
        <v>3.3</v>
      </c>
      <c r="C1408" s="2">
        <f t="shared" si="165"/>
        <v>0</v>
      </c>
      <c r="D1408" s="2">
        <f t="shared" si="166"/>
        <v>3.3</v>
      </c>
      <c r="E1408" s="2">
        <f t="shared" si="168"/>
        <v>3.3319999999999999</v>
      </c>
      <c r="F1408" s="2">
        <f t="shared" si="169"/>
        <v>3.3519999999999994</v>
      </c>
      <c r="G1408" s="2">
        <f t="shared" si="171"/>
        <v>3.3052000000000028</v>
      </c>
      <c r="H1408" s="2">
        <f t="shared" si="167"/>
        <v>3.7282500000000005</v>
      </c>
      <c r="I1408" s="2">
        <f t="array" ref="I1408">SUMPRODUCT(B1392:B1411, (ROW(B1392:B1411)-ROW(B1392)+1)) / (20*21/2)</f>
        <v>3.3310476190476188</v>
      </c>
      <c r="J1408" s="2">
        <f t="shared" si="170"/>
        <v>3.329352406619019</v>
      </c>
      <c r="K1408" s="2">
        <f t="shared" si="172"/>
        <v>3.3638547119399589</v>
      </c>
    </row>
    <row r="1409" spans="1:11" ht="13.5" x14ac:dyDescent="0.25">
      <c r="A1409" s="4">
        <v>44064</v>
      </c>
      <c r="B1409" s="2">
        <v>3.3</v>
      </c>
      <c r="C1409" s="2">
        <f t="shared" si="165"/>
        <v>0</v>
      </c>
      <c r="D1409" s="2">
        <f t="shared" si="166"/>
        <v>3.3</v>
      </c>
      <c r="E1409" s="2">
        <f t="shared" si="168"/>
        <v>3.3250000000000002</v>
      </c>
      <c r="F1409" s="2">
        <f t="shared" si="169"/>
        <v>3.3474999999999993</v>
      </c>
      <c r="G1409" s="2">
        <f t="shared" si="171"/>
        <v>3.3032000000000026</v>
      </c>
      <c r="H1409" s="2">
        <f t="shared" si="167"/>
        <v>3.7238000000000007</v>
      </c>
      <c r="I1409" s="2">
        <f t="array" ref="I1409">SUMPRODUCT(B1393:B1412, (ROW(B1393:B1412)-ROW(B1393)+1)) / (20*21/2)</f>
        <v>3.3422857142857141</v>
      </c>
      <c r="J1409" s="2">
        <f t="shared" si="170"/>
        <v>3.3265569393219692</v>
      </c>
      <c r="K1409" s="2">
        <f t="shared" si="172"/>
        <v>3.3613506055893723</v>
      </c>
    </row>
    <row r="1410" spans="1:11" ht="13.5" x14ac:dyDescent="0.25">
      <c r="A1410" s="4">
        <v>44067</v>
      </c>
      <c r="B1410" s="2">
        <v>3.3</v>
      </c>
      <c r="C1410" s="2">
        <f t="shared" si="165"/>
        <v>0</v>
      </c>
      <c r="D1410" s="2">
        <f t="shared" si="166"/>
        <v>3.3</v>
      </c>
      <c r="E1410" s="2">
        <f t="shared" si="168"/>
        <v>3.3180000000000001</v>
      </c>
      <c r="F1410" s="2">
        <f t="shared" si="169"/>
        <v>3.3424999999999989</v>
      </c>
      <c r="G1410" s="2">
        <f t="shared" si="171"/>
        <v>3.3000000000000029</v>
      </c>
      <c r="H1410" s="2">
        <f t="shared" si="167"/>
        <v>3.7198000000000002</v>
      </c>
      <c r="I1410" s="2">
        <f t="array" ref="I1410">SUMPRODUCT(B1394:B1413, (ROW(B1394:B1413)-ROW(B1394)+1)) / (20*21/2)</f>
        <v>3.3559999999999999</v>
      </c>
      <c r="J1410" s="2">
        <f t="shared" si="170"/>
        <v>3.324027707005591</v>
      </c>
      <c r="K1410" s="2">
        <f t="shared" si="172"/>
        <v>3.3589446994878283</v>
      </c>
    </row>
    <row r="1411" spans="1:11" ht="13.5" x14ac:dyDescent="0.25">
      <c r="A1411" s="4">
        <v>44068</v>
      </c>
      <c r="B1411" s="2">
        <v>3.39</v>
      </c>
      <c r="C1411" s="2">
        <f t="shared" si="165"/>
        <v>9.0000000000000302E-2</v>
      </c>
      <c r="D1411" s="2">
        <f t="shared" si="166"/>
        <v>3.3180000000000001</v>
      </c>
      <c r="E1411" s="2">
        <f t="shared" si="168"/>
        <v>3.3210000000000002</v>
      </c>
      <c r="F1411" s="2">
        <f t="shared" si="169"/>
        <v>3.3419999999999996</v>
      </c>
      <c r="G1411" s="2">
        <f t="shared" si="171"/>
        <v>3.2970000000000028</v>
      </c>
      <c r="H1411" s="2">
        <f t="shared" si="167"/>
        <v>3.7159999999999997</v>
      </c>
      <c r="I1411" s="2">
        <f t="array" ref="I1411">SUMPRODUCT(B1395:B1414, (ROW(B1395:B1414)-ROW(B1395)+1)) / (20*21/2)</f>
        <v>3.375809523809524</v>
      </c>
      <c r="J1411" s="2">
        <f t="shared" si="170"/>
        <v>3.3303107825288683</v>
      </c>
      <c r="K1411" s="2">
        <f t="shared" si="172"/>
        <v>3.3601625544098743</v>
      </c>
    </row>
    <row r="1412" spans="1:11" ht="13.5" x14ac:dyDescent="0.25">
      <c r="A1412" s="4">
        <v>44069</v>
      </c>
      <c r="B1412" s="2">
        <v>3.46</v>
      </c>
      <c r="C1412" s="2">
        <f t="shared" ref="C1412:C1475" si="173">B1412-B1411</f>
        <v>6.999999999999984E-2</v>
      </c>
      <c r="D1412" s="2">
        <f t="shared" si="166"/>
        <v>3.35</v>
      </c>
      <c r="E1412" s="2">
        <f t="shared" si="168"/>
        <v>3.3310000000000004</v>
      </c>
      <c r="F1412" s="2">
        <f t="shared" si="169"/>
        <v>3.3459999999999992</v>
      </c>
      <c r="G1412" s="2">
        <f t="shared" si="171"/>
        <v>3.295400000000003</v>
      </c>
      <c r="H1412" s="2">
        <f t="shared" si="167"/>
        <v>3.7126000000000001</v>
      </c>
      <c r="I1412" s="2">
        <f t="array" ref="I1412">SUMPRODUCT(B1396:B1415, (ROW(B1396:B1415)-ROW(B1396)+1)) / (20*21/2)</f>
        <v>3.3851904761904761</v>
      </c>
      <c r="J1412" s="2">
        <f t="shared" si="170"/>
        <v>3.3426621365737379</v>
      </c>
      <c r="K1412" s="2">
        <f t="shared" si="172"/>
        <v>3.3640777483545854</v>
      </c>
    </row>
    <row r="1413" spans="1:11" ht="13.5" x14ac:dyDescent="0.25">
      <c r="A1413" s="4">
        <v>44070</v>
      </c>
      <c r="B1413" s="2">
        <v>3.49</v>
      </c>
      <c r="C1413" s="2">
        <f t="shared" si="173"/>
        <v>3.0000000000000249E-2</v>
      </c>
      <c r="D1413" s="2">
        <f t="shared" si="166"/>
        <v>3.3879999999999995</v>
      </c>
      <c r="E1413" s="2">
        <f t="shared" si="168"/>
        <v>3.3440000000000003</v>
      </c>
      <c r="F1413" s="2">
        <f t="shared" si="169"/>
        <v>3.351999999999999</v>
      </c>
      <c r="G1413" s="2">
        <f t="shared" si="171"/>
        <v>3.2954000000000025</v>
      </c>
      <c r="H1413" s="2">
        <f t="shared" si="167"/>
        <v>3.7093000000000003</v>
      </c>
      <c r="I1413" s="2">
        <f t="array" ref="I1413">SUMPRODUCT(B1397:B1416, (ROW(B1397:B1416)-ROW(B1397)+1)) / (20*21/2)</f>
        <v>3.3941428571428576</v>
      </c>
      <c r="J1413" s="2">
        <f t="shared" si="170"/>
        <v>3.356694314042906</v>
      </c>
      <c r="K1413" s="2">
        <f t="shared" si="172"/>
        <v>3.3690158758700917</v>
      </c>
    </row>
    <row r="1414" spans="1:11" ht="13.5" x14ac:dyDescent="0.25">
      <c r="A1414" s="4">
        <v>44071</v>
      </c>
      <c r="B1414" s="2">
        <v>3.56</v>
      </c>
      <c r="C1414" s="2">
        <f t="shared" si="173"/>
        <v>6.999999999999984E-2</v>
      </c>
      <c r="D1414" s="2">
        <f t="shared" ref="D1414:D1477" si="174">AVERAGE(B1410:B1414)</f>
        <v>3.44</v>
      </c>
      <c r="E1414" s="2">
        <f t="shared" si="168"/>
        <v>3.37</v>
      </c>
      <c r="F1414" s="2">
        <f t="shared" si="169"/>
        <v>3.3614999999999995</v>
      </c>
      <c r="G1414" s="2">
        <f t="shared" si="171"/>
        <v>3.2988000000000022</v>
      </c>
      <c r="H1414" s="2">
        <f t="shared" si="167"/>
        <v>3.7058499999999999</v>
      </c>
      <c r="I1414" s="2">
        <f t="array" ref="I1414">SUMPRODUCT(B1398:B1417, (ROW(B1398:B1417)-ROW(B1398)+1)) / (20*21/2)</f>
        <v>3.3931428571428564</v>
      </c>
      <c r="J1414" s="2">
        <f t="shared" si="170"/>
        <v>3.3760567603245342</v>
      </c>
      <c r="K1414" s="2">
        <f t="shared" si="172"/>
        <v>3.3765054493653821</v>
      </c>
    </row>
    <row r="1415" spans="1:11" ht="13.5" x14ac:dyDescent="0.25">
      <c r="A1415" s="4">
        <v>44074</v>
      </c>
      <c r="B1415" s="2">
        <v>3.46</v>
      </c>
      <c r="C1415" s="2">
        <f t="shared" si="173"/>
        <v>-0.10000000000000009</v>
      </c>
      <c r="D1415" s="2">
        <f t="shared" si="174"/>
        <v>3.472</v>
      </c>
      <c r="E1415" s="2">
        <f t="shared" si="168"/>
        <v>3.3860000000000001</v>
      </c>
      <c r="F1415" s="2">
        <f t="shared" si="169"/>
        <v>3.3659999999999997</v>
      </c>
      <c r="G1415" s="2">
        <f t="shared" si="171"/>
        <v>3.300400000000002</v>
      </c>
      <c r="H1415" s="2">
        <f t="shared" si="167"/>
        <v>3.7021499999999996</v>
      </c>
      <c r="I1415" s="2">
        <f t="array" ref="I1415">SUMPRODUCT(B1399:B1418, (ROW(B1399:B1418)-ROW(B1399)+1)) / (20*21/2)</f>
        <v>3.384238095238095</v>
      </c>
      <c r="J1415" s="2">
        <f t="shared" si="170"/>
        <v>3.3840513545793405</v>
      </c>
      <c r="K1415" s="2">
        <f t="shared" si="172"/>
        <v>3.3797797454687006</v>
      </c>
    </row>
    <row r="1416" spans="1:11" ht="13.5" x14ac:dyDescent="0.25">
      <c r="A1416" s="4">
        <v>44075</v>
      </c>
      <c r="B1416" s="2">
        <v>3.46</v>
      </c>
      <c r="C1416" s="2">
        <f t="shared" si="173"/>
        <v>0</v>
      </c>
      <c r="D1416" s="2">
        <f t="shared" si="174"/>
        <v>3.4859999999999998</v>
      </c>
      <c r="E1416" s="2">
        <f t="shared" si="168"/>
        <v>3.4019999999999997</v>
      </c>
      <c r="F1416" s="2">
        <f t="shared" si="169"/>
        <v>3.3704999999999998</v>
      </c>
      <c r="G1416" s="2">
        <f t="shared" si="171"/>
        <v>3.304000000000002</v>
      </c>
      <c r="H1416" s="2">
        <f t="shared" si="167"/>
        <v>3.6984499999999998</v>
      </c>
      <c r="I1416" s="2">
        <f t="array" ref="I1416">SUMPRODUCT(B1400:B1419, (ROW(B1400:B1419)-ROW(B1400)+1)) / (20*21/2)</f>
        <v>3.3690952380952379</v>
      </c>
      <c r="J1416" s="2">
        <f t="shared" si="170"/>
        <v>3.3912845589051175</v>
      </c>
      <c r="K1416" s="2">
        <f t="shared" si="172"/>
        <v>3.3829256378032615</v>
      </c>
    </row>
    <row r="1417" spans="1:11" ht="13.5" x14ac:dyDescent="0.25">
      <c r="A1417" s="4">
        <v>44076</v>
      </c>
      <c r="B1417" s="2">
        <v>3.36</v>
      </c>
      <c r="C1417" s="2">
        <f t="shared" si="173"/>
        <v>-0.10000000000000009</v>
      </c>
      <c r="D1417" s="2">
        <f t="shared" si="174"/>
        <v>3.4660000000000002</v>
      </c>
      <c r="E1417" s="2">
        <f t="shared" si="168"/>
        <v>3.4080000000000004</v>
      </c>
      <c r="F1417" s="2">
        <f t="shared" si="169"/>
        <v>3.3734999999999999</v>
      </c>
      <c r="G1417" s="2">
        <f t="shared" si="171"/>
        <v>3.3074000000000026</v>
      </c>
      <c r="H1417" s="2">
        <f t="shared" si="167"/>
        <v>3.6941999999999995</v>
      </c>
      <c r="I1417" s="2">
        <f t="array" ref="I1417">SUMPRODUCT(B1401:B1420, (ROW(B1401:B1420)-ROW(B1401)+1)) / (20*21/2)</f>
        <v>3.3461428571428566</v>
      </c>
      <c r="J1417" s="2">
        <f t="shared" si="170"/>
        <v>3.3883050771046301</v>
      </c>
      <c r="K1417" s="2">
        <f t="shared" si="172"/>
        <v>3.3820265931835261</v>
      </c>
    </row>
    <row r="1418" spans="1:11" ht="13.5" x14ac:dyDescent="0.25">
      <c r="A1418" s="4">
        <v>44077</v>
      </c>
      <c r="B1418" s="2">
        <v>3.28</v>
      </c>
      <c r="C1418" s="2">
        <f t="shared" si="173"/>
        <v>-8.0000000000000071E-2</v>
      </c>
      <c r="D1418" s="2">
        <f t="shared" si="174"/>
        <v>3.4240000000000004</v>
      </c>
      <c r="E1418" s="2">
        <f t="shared" si="168"/>
        <v>3.4059999999999997</v>
      </c>
      <c r="F1418" s="2">
        <f t="shared" si="169"/>
        <v>3.3690000000000007</v>
      </c>
      <c r="G1418" s="2">
        <f t="shared" si="171"/>
        <v>3.3074000000000026</v>
      </c>
      <c r="H1418" s="2">
        <f t="shared" ref="H1418:H1481" si="175">AVERAGE(B1219:B1418)</f>
        <v>3.6895999999999991</v>
      </c>
      <c r="I1418" s="2">
        <f t="array" ref="I1418">SUMPRODUCT(B1402:B1421, (ROW(B1402:B1421)-ROW(B1402)+1)) / (20*21/2)</f>
        <v>3.324380952380952</v>
      </c>
      <c r="J1418" s="2">
        <f t="shared" si="170"/>
        <v>3.3779903078565701</v>
      </c>
      <c r="K1418" s="2">
        <f t="shared" si="172"/>
        <v>3.3780255503135836</v>
      </c>
    </row>
    <row r="1419" spans="1:11" ht="13.5" x14ac:dyDescent="0.25">
      <c r="A1419" s="4">
        <v>44078</v>
      </c>
      <c r="B1419" s="2">
        <v>3.21</v>
      </c>
      <c r="C1419" s="2">
        <f t="shared" si="173"/>
        <v>-6.999999999999984E-2</v>
      </c>
      <c r="D1419" s="2">
        <f t="shared" si="174"/>
        <v>3.3540000000000001</v>
      </c>
      <c r="E1419" s="2">
        <f t="shared" si="168"/>
        <v>3.3969999999999998</v>
      </c>
      <c r="F1419" s="2">
        <f t="shared" si="169"/>
        <v>3.3609999999999998</v>
      </c>
      <c r="G1419" s="2">
        <f t="shared" si="171"/>
        <v>3.3060000000000018</v>
      </c>
      <c r="H1419" s="2">
        <f t="shared" si="175"/>
        <v>3.6843999999999992</v>
      </c>
      <c r="I1419" s="2">
        <f t="array" ref="I1419">SUMPRODUCT(B1403:B1422, (ROW(B1403:B1422)-ROW(B1403)+1)) / (20*21/2)</f>
        <v>3.3018571428571422</v>
      </c>
      <c r="J1419" s="2">
        <f t="shared" si="170"/>
        <v>3.361991230917849</v>
      </c>
      <c r="K1419" s="2">
        <f t="shared" si="172"/>
        <v>3.3714363130463845</v>
      </c>
    </row>
    <row r="1420" spans="1:11" ht="13.5" x14ac:dyDescent="0.25">
      <c r="A1420" s="4">
        <v>44081</v>
      </c>
      <c r="B1420" s="2">
        <v>3.12</v>
      </c>
      <c r="C1420" s="2">
        <f t="shared" si="173"/>
        <v>-8.9999999999999858E-2</v>
      </c>
      <c r="D1420" s="2">
        <f t="shared" si="174"/>
        <v>3.286</v>
      </c>
      <c r="E1420" s="2">
        <f t="shared" ref="E1420:E1483" si="176">AVERAGE(B1411:B1420)</f>
        <v>3.379</v>
      </c>
      <c r="F1420" s="2">
        <f t="shared" si="169"/>
        <v>3.3485000000000005</v>
      </c>
      <c r="G1420" s="2">
        <f t="shared" si="171"/>
        <v>3.3046000000000015</v>
      </c>
      <c r="H1420" s="2">
        <f t="shared" si="175"/>
        <v>3.6787999999999994</v>
      </c>
      <c r="I1420" s="2">
        <f t="array" ref="I1420">SUMPRODUCT(B1404:B1423, (ROW(B1404:B1423)-ROW(B1404)+1)) / (20*21/2)</f>
        <v>3.2805714285714291</v>
      </c>
      <c r="J1420" s="2">
        <f t="shared" si="170"/>
        <v>3.3389444470209111</v>
      </c>
      <c r="K1420" s="2">
        <f t="shared" si="172"/>
        <v>3.3615760654759383</v>
      </c>
    </row>
    <row r="1421" spans="1:11" ht="13.5" x14ac:dyDescent="0.25">
      <c r="A1421" s="4">
        <v>44082</v>
      </c>
      <c r="B1421" s="2">
        <v>3.12</v>
      </c>
      <c r="C1421" s="2">
        <f t="shared" si="173"/>
        <v>0</v>
      </c>
      <c r="D1421" s="2">
        <f t="shared" si="174"/>
        <v>3.218</v>
      </c>
      <c r="E1421" s="2">
        <f t="shared" si="176"/>
        <v>3.3520000000000003</v>
      </c>
      <c r="F1421" s="2">
        <f t="shared" si="169"/>
        <v>3.3365</v>
      </c>
      <c r="G1421" s="2">
        <f t="shared" si="171"/>
        <v>3.3034000000000017</v>
      </c>
      <c r="H1421" s="2">
        <f t="shared" si="175"/>
        <v>3.6733999999999996</v>
      </c>
      <c r="I1421" s="2">
        <f t="array" ref="I1421">SUMPRODUCT(B1405:B1424, (ROW(B1405:B1424)-ROW(B1405)+1)) / (20*21/2)</f>
        <v>3.2605238095238098</v>
      </c>
      <c r="J1421" s="2">
        <f t="shared" si="170"/>
        <v>3.3180925949236815</v>
      </c>
      <c r="K1421" s="2">
        <f t="shared" si="172"/>
        <v>3.3521024942808038</v>
      </c>
    </row>
    <row r="1422" spans="1:11" ht="13.5" x14ac:dyDescent="0.25">
      <c r="A1422" s="4">
        <v>44083</v>
      </c>
      <c r="B1422" s="2">
        <v>3.1</v>
      </c>
      <c r="C1422" s="2">
        <f t="shared" si="173"/>
        <v>-2.0000000000000018E-2</v>
      </c>
      <c r="D1422" s="2">
        <f t="shared" si="174"/>
        <v>3.1659999999999999</v>
      </c>
      <c r="E1422" s="2">
        <f t="shared" si="176"/>
        <v>3.3160000000000003</v>
      </c>
      <c r="F1422" s="2">
        <f t="shared" si="169"/>
        <v>3.3235000000000001</v>
      </c>
      <c r="G1422" s="2">
        <f t="shared" si="171"/>
        <v>3.3034000000000008</v>
      </c>
      <c r="H1422" s="2">
        <f t="shared" si="175"/>
        <v>3.6679000000000004</v>
      </c>
      <c r="I1422" s="2">
        <f t="array" ref="I1422">SUMPRODUCT(B1406:B1425, (ROW(B1406:B1425)-ROW(B1406)+1)) / (20*21/2)</f>
        <v>3.2433333333333327</v>
      </c>
      <c r="J1422" s="2">
        <f t="shared" si="170"/>
        <v>3.2973218715976165</v>
      </c>
      <c r="K1422" s="2">
        <f t="shared" si="172"/>
        <v>3.3422161219560667</v>
      </c>
    </row>
    <row r="1423" spans="1:11" ht="13.5" x14ac:dyDescent="0.25">
      <c r="A1423" s="4">
        <v>44084</v>
      </c>
      <c r="B1423" s="2">
        <v>3.1</v>
      </c>
      <c r="C1423" s="2">
        <f t="shared" si="173"/>
        <v>0</v>
      </c>
      <c r="D1423" s="2">
        <f t="shared" si="174"/>
        <v>3.13</v>
      </c>
      <c r="E1423" s="2">
        <f t="shared" si="176"/>
        <v>3.2770000000000001</v>
      </c>
      <c r="F1423" s="2">
        <f t="shared" si="169"/>
        <v>3.3105000000000002</v>
      </c>
      <c r="G1423" s="2">
        <f t="shared" si="171"/>
        <v>3.3000000000000012</v>
      </c>
      <c r="H1423" s="2">
        <f t="shared" si="175"/>
        <v>3.6624000000000008</v>
      </c>
      <c r="I1423" s="2">
        <f t="array" ref="I1423">SUMPRODUCT(B1407:B1426, (ROW(B1407:B1426)-ROW(B1407)+1)) / (20*21/2)</f>
        <v>3.2250952380952378</v>
      </c>
      <c r="J1423" s="2">
        <f t="shared" si="170"/>
        <v>3.2785293123978434</v>
      </c>
      <c r="K1423" s="2">
        <f t="shared" si="172"/>
        <v>3.3327174505068093</v>
      </c>
    </row>
    <row r="1424" spans="1:11" ht="13.5" x14ac:dyDescent="0.25">
      <c r="A1424" s="4">
        <v>44085</v>
      </c>
      <c r="B1424" s="2">
        <v>3.1</v>
      </c>
      <c r="C1424" s="2">
        <f t="shared" si="173"/>
        <v>0</v>
      </c>
      <c r="D1424" s="2">
        <f t="shared" si="174"/>
        <v>3.1079999999999997</v>
      </c>
      <c r="E1424" s="2">
        <f t="shared" si="176"/>
        <v>3.2310000000000003</v>
      </c>
      <c r="F1424" s="2">
        <f t="shared" si="169"/>
        <v>3.3005000000000004</v>
      </c>
      <c r="G1424" s="2">
        <f t="shared" si="171"/>
        <v>3.2980000000000005</v>
      </c>
      <c r="H1424" s="2">
        <f t="shared" si="175"/>
        <v>3.6569000000000007</v>
      </c>
      <c r="I1424" s="2">
        <f t="array" ref="I1424">SUMPRODUCT(B1408:B1427, (ROW(B1408:B1427)-ROW(B1408)+1)) / (20*21/2)</f>
        <v>3.2078095238095239</v>
      </c>
      <c r="J1424" s="2">
        <f t="shared" si="170"/>
        <v>3.2615265207409059</v>
      </c>
      <c r="K1424" s="2">
        <f t="shared" si="172"/>
        <v>3.3235912759771304</v>
      </c>
    </row>
    <row r="1425" spans="1:11" ht="13.5" x14ac:dyDescent="0.25">
      <c r="A1425" s="4">
        <v>44088</v>
      </c>
      <c r="B1425" s="2">
        <v>3.12</v>
      </c>
      <c r="C1425" s="2">
        <f t="shared" si="173"/>
        <v>2.0000000000000018E-2</v>
      </c>
      <c r="D1425" s="2">
        <f t="shared" si="174"/>
        <v>3.1079999999999997</v>
      </c>
      <c r="E1425" s="2">
        <f t="shared" si="176"/>
        <v>3.1970000000000005</v>
      </c>
      <c r="F1425" s="2">
        <f t="shared" si="169"/>
        <v>3.2915000000000001</v>
      </c>
      <c r="G1425" s="2">
        <f t="shared" si="171"/>
        <v>3.2982</v>
      </c>
      <c r="H1425" s="2">
        <f t="shared" si="175"/>
        <v>3.6516000000000002</v>
      </c>
      <c r="I1425" s="2">
        <f t="array" ref="I1425">SUMPRODUCT(B1409:B1428, (ROW(B1409:B1428)-ROW(B1409)+1)) / (20*21/2)</f>
        <v>3.1857619047619048</v>
      </c>
      <c r="J1425" s="2">
        <f t="shared" si="170"/>
        <v>3.2480478044798673</v>
      </c>
      <c r="K1425" s="2">
        <f t="shared" si="172"/>
        <v>3.3156073043701846</v>
      </c>
    </row>
    <row r="1426" spans="1:11" ht="13.5" x14ac:dyDescent="0.25">
      <c r="A1426" s="4">
        <v>44089</v>
      </c>
      <c r="B1426" s="2">
        <v>3.1</v>
      </c>
      <c r="C1426" s="2">
        <f t="shared" si="173"/>
        <v>-2.0000000000000018E-2</v>
      </c>
      <c r="D1426" s="2">
        <f t="shared" si="174"/>
        <v>3.1040000000000001</v>
      </c>
      <c r="E1426" s="2">
        <f t="shared" si="176"/>
        <v>3.1610000000000005</v>
      </c>
      <c r="F1426" s="2">
        <f t="shared" si="169"/>
        <v>3.2814999999999999</v>
      </c>
      <c r="G1426" s="2">
        <f t="shared" si="171"/>
        <v>3.2982</v>
      </c>
      <c r="H1426" s="2">
        <f t="shared" si="175"/>
        <v>3.6463500000000004</v>
      </c>
      <c r="I1426" s="2">
        <f t="array" ref="I1426">SUMPRODUCT(B1410:B1429, (ROW(B1410:B1429)-ROW(B1410)+1)) / (20*21/2)</f>
        <v>3.1782857142857139</v>
      </c>
      <c r="J1426" s="2">
        <f t="shared" si="170"/>
        <v>3.2339480135770224</v>
      </c>
      <c r="K1426" s="2">
        <f t="shared" si="172"/>
        <v>3.3071521159635107</v>
      </c>
    </row>
    <row r="1427" spans="1:11" ht="13.5" x14ac:dyDescent="0.25">
      <c r="A1427" s="4">
        <v>44090</v>
      </c>
      <c r="B1427" s="2">
        <v>3.1</v>
      </c>
      <c r="C1427" s="2">
        <f t="shared" si="173"/>
        <v>0</v>
      </c>
      <c r="D1427" s="2">
        <f t="shared" si="174"/>
        <v>3.1040000000000001</v>
      </c>
      <c r="E1427" s="2">
        <f t="shared" si="176"/>
        <v>3.1350000000000007</v>
      </c>
      <c r="F1427" s="2">
        <f t="shared" si="169"/>
        <v>3.2715000000000005</v>
      </c>
      <c r="G1427" s="2">
        <f t="shared" si="171"/>
        <v>3.2991999999999995</v>
      </c>
      <c r="H1427" s="2">
        <f t="shared" si="175"/>
        <v>3.6411000000000007</v>
      </c>
      <c r="I1427" s="2">
        <f t="array" ref="I1427">SUMPRODUCT(B1411:B1430, (ROW(B1411:B1430)-ROW(B1411)+1)) / (20*21/2)</f>
        <v>3.1609047619047619</v>
      </c>
      <c r="J1427" s="2">
        <f t="shared" si="170"/>
        <v>3.22119105990302</v>
      </c>
      <c r="K1427" s="2">
        <f t="shared" si="172"/>
        <v>3.2990285035727847</v>
      </c>
    </row>
    <row r="1428" spans="1:11" ht="13.5" x14ac:dyDescent="0.25">
      <c r="A1428" s="4">
        <v>44091</v>
      </c>
      <c r="B1428" s="2">
        <v>3.04</v>
      </c>
      <c r="C1428" s="2">
        <f t="shared" si="173"/>
        <v>-6.0000000000000053E-2</v>
      </c>
      <c r="D1428" s="2">
        <f t="shared" si="174"/>
        <v>3.0920000000000001</v>
      </c>
      <c r="E1428" s="2">
        <f t="shared" si="176"/>
        <v>3.1110000000000002</v>
      </c>
      <c r="F1428" s="2">
        <f t="shared" ref="F1428:F1491" si="177">AVERAGE(B1409:B1428)</f>
        <v>3.2585000000000002</v>
      </c>
      <c r="G1428" s="2">
        <f t="shared" si="171"/>
        <v>3.2989999999999986</v>
      </c>
      <c r="H1428" s="2">
        <f t="shared" si="175"/>
        <v>3.6355500000000003</v>
      </c>
      <c r="I1428" s="2">
        <f t="array" ref="I1428">SUMPRODUCT(B1412:B1431, (ROW(B1412:B1431)-ROW(B1412)+1)) / (20*21/2)</f>
        <v>3.1493809523809531</v>
      </c>
      <c r="J1428" s="2">
        <f t="shared" si="170"/>
        <v>3.203934768483685</v>
      </c>
      <c r="K1428" s="2">
        <f t="shared" si="172"/>
        <v>3.2888705230405186</v>
      </c>
    </row>
    <row r="1429" spans="1:11" ht="13.5" x14ac:dyDescent="0.25">
      <c r="A1429" s="4">
        <v>44092</v>
      </c>
      <c r="B1429" s="2">
        <v>3.18</v>
      </c>
      <c r="C1429" s="2">
        <f t="shared" si="173"/>
        <v>0.14000000000000012</v>
      </c>
      <c r="D1429" s="2">
        <f t="shared" si="174"/>
        <v>3.1079999999999997</v>
      </c>
      <c r="E1429" s="2">
        <f t="shared" si="176"/>
        <v>3.1080000000000001</v>
      </c>
      <c r="F1429" s="2">
        <f t="shared" si="177"/>
        <v>3.2524999999999999</v>
      </c>
      <c r="G1429" s="2">
        <f t="shared" si="171"/>
        <v>3.3025999999999986</v>
      </c>
      <c r="H1429" s="2">
        <f t="shared" si="175"/>
        <v>3.6311</v>
      </c>
      <c r="I1429" s="2">
        <f t="array" ref="I1429">SUMPRODUCT(B1413:B1432, (ROW(B1413:B1432)-ROW(B1413)+1)) / (20*21/2)</f>
        <v>3.1315238095238089</v>
      </c>
      <c r="J1429" s="2">
        <f t="shared" ref="J1429:J1492" si="178">$J$4*B1429+J1428*(1-$J$4)</f>
        <v>3.2016552667233342</v>
      </c>
      <c r="K1429" s="2">
        <f t="shared" si="172"/>
        <v>3.2846010907644199</v>
      </c>
    </row>
    <row r="1430" spans="1:11" ht="13.5" x14ac:dyDescent="0.25">
      <c r="A1430" s="4">
        <v>44095</v>
      </c>
      <c r="B1430" s="2">
        <v>3.07</v>
      </c>
      <c r="C1430" s="2">
        <f t="shared" si="173"/>
        <v>-0.11000000000000032</v>
      </c>
      <c r="D1430" s="2">
        <f t="shared" si="174"/>
        <v>3.0979999999999999</v>
      </c>
      <c r="E1430" s="2">
        <f t="shared" si="176"/>
        <v>3.1030000000000002</v>
      </c>
      <c r="F1430" s="2">
        <f t="shared" si="177"/>
        <v>3.2409999999999997</v>
      </c>
      <c r="G1430" s="2">
        <f t="shared" si="171"/>
        <v>3.3039999999999985</v>
      </c>
      <c r="H1430" s="2">
        <f t="shared" si="175"/>
        <v>3.6261000000000005</v>
      </c>
      <c r="I1430" s="2">
        <f t="array" ref="I1430">SUMPRODUCT(B1414:B1433, (ROW(B1414:B1433)-ROW(B1414)+1)) / (20*21/2)</f>
        <v>3.1156666666666664</v>
      </c>
      <c r="J1430" s="2">
        <f t="shared" si="178"/>
        <v>3.1891166698925404</v>
      </c>
      <c r="K1430" s="2">
        <f t="shared" si="172"/>
        <v>3.2761853617148349</v>
      </c>
    </row>
    <row r="1431" spans="1:11" ht="13.5" x14ac:dyDescent="0.25">
      <c r="A1431" s="4">
        <v>44096</v>
      </c>
      <c r="B1431" s="2">
        <v>3.12</v>
      </c>
      <c r="C1431" s="2">
        <f t="shared" si="173"/>
        <v>5.0000000000000266E-2</v>
      </c>
      <c r="D1431" s="2">
        <f t="shared" si="174"/>
        <v>3.1020000000000003</v>
      </c>
      <c r="E1431" s="2">
        <f t="shared" si="176"/>
        <v>3.1030000000000002</v>
      </c>
      <c r="F1431" s="2">
        <f t="shared" si="177"/>
        <v>3.2275000000000005</v>
      </c>
      <c r="G1431" s="2">
        <f t="shared" si="171"/>
        <v>3.304599999999998</v>
      </c>
      <c r="H1431" s="2">
        <f t="shared" si="175"/>
        <v>3.6212499999999999</v>
      </c>
      <c r="I1431" s="2">
        <f t="array" ref="I1431">SUMPRODUCT(B1415:B1434, (ROW(B1415:B1434)-ROW(B1415)+1)) / (20*21/2)</f>
        <v>3.1067142857142858</v>
      </c>
      <c r="J1431" s="2">
        <f t="shared" si="178"/>
        <v>3.1825341299027747</v>
      </c>
      <c r="K1431" s="2">
        <f t="shared" si="172"/>
        <v>3.2700604455691553</v>
      </c>
    </row>
    <row r="1432" spans="1:11" ht="13.5" x14ac:dyDescent="0.25">
      <c r="A1432" s="4">
        <v>44097</v>
      </c>
      <c r="B1432" s="2">
        <v>3.04</v>
      </c>
      <c r="C1432" s="2">
        <f t="shared" si="173"/>
        <v>-8.0000000000000071E-2</v>
      </c>
      <c r="D1432" s="2">
        <f t="shared" si="174"/>
        <v>3.09</v>
      </c>
      <c r="E1432" s="2">
        <f t="shared" si="176"/>
        <v>3.097</v>
      </c>
      <c r="F1432" s="2">
        <f t="shared" si="177"/>
        <v>3.2065000000000006</v>
      </c>
      <c r="G1432" s="2">
        <f t="shared" si="171"/>
        <v>3.3005999999999975</v>
      </c>
      <c r="H1432" s="2">
        <f t="shared" si="175"/>
        <v>3.6162000000000001</v>
      </c>
      <c r="I1432" s="2">
        <f t="array" ref="I1432">SUMPRODUCT(B1416:B1435, (ROW(B1416:B1435)-ROW(B1416)+1)) / (20*21/2)</f>
        <v>3.1</v>
      </c>
      <c r="J1432" s="2">
        <f t="shared" si="178"/>
        <v>3.1689594508644152</v>
      </c>
      <c r="K1432" s="2">
        <f t="shared" si="172"/>
        <v>3.2610384673115416</v>
      </c>
    </row>
    <row r="1433" spans="1:11" ht="13.5" x14ac:dyDescent="0.25">
      <c r="A1433" s="4">
        <v>44098</v>
      </c>
      <c r="B1433" s="2">
        <v>3.04</v>
      </c>
      <c r="C1433" s="2">
        <f t="shared" si="173"/>
        <v>0</v>
      </c>
      <c r="D1433" s="2">
        <f t="shared" si="174"/>
        <v>3.09</v>
      </c>
      <c r="E1433" s="2">
        <f t="shared" si="176"/>
        <v>3.0910000000000002</v>
      </c>
      <c r="F1433" s="2">
        <f t="shared" si="177"/>
        <v>3.1840000000000002</v>
      </c>
      <c r="G1433" s="2">
        <f t="shared" si="171"/>
        <v>3.2947999999999977</v>
      </c>
      <c r="H1433" s="2">
        <f t="shared" si="175"/>
        <v>3.6109499999999999</v>
      </c>
      <c r="I1433" s="2">
        <f t="array" ref="I1433">SUMPRODUCT(B1417:B1436, (ROW(B1417:B1436)-ROW(B1417)+1)) / (20*21/2)</f>
        <v>3.0940952380952385</v>
      </c>
      <c r="J1433" s="2">
        <f t="shared" si="178"/>
        <v>3.1566775984011377</v>
      </c>
      <c r="K1433" s="2">
        <f t="shared" si="172"/>
        <v>3.2523702921228539</v>
      </c>
    </row>
    <row r="1434" spans="1:11" ht="13.5" x14ac:dyDescent="0.25">
      <c r="A1434" s="4">
        <v>44099</v>
      </c>
      <c r="B1434" s="2">
        <v>3.09</v>
      </c>
      <c r="C1434" s="2">
        <f t="shared" si="173"/>
        <v>4.9999999999999822E-2</v>
      </c>
      <c r="D1434" s="2">
        <f t="shared" si="174"/>
        <v>3.0720000000000001</v>
      </c>
      <c r="E1434" s="2">
        <f t="shared" si="176"/>
        <v>3.09</v>
      </c>
      <c r="F1434" s="2">
        <f t="shared" si="177"/>
        <v>3.1604999999999999</v>
      </c>
      <c r="G1434" s="2">
        <f t="shared" si="171"/>
        <v>3.2885999999999984</v>
      </c>
      <c r="H1434" s="2">
        <f t="shared" si="175"/>
        <v>3.6059999999999999</v>
      </c>
      <c r="I1434" s="2">
        <f t="array" ref="I1434">SUMPRODUCT(B1418:B1437, (ROW(B1418:B1437)-ROW(B1418)+1)) / (20*21/2)</f>
        <v>3.0919047619047624</v>
      </c>
      <c r="J1434" s="2">
        <f t="shared" si="178"/>
        <v>3.1503273509343623</v>
      </c>
      <c r="K1434" s="2">
        <f t="shared" si="172"/>
        <v>3.2460028296866636</v>
      </c>
    </row>
    <row r="1435" spans="1:11" ht="13.5" x14ac:dyDescent="0.25">
      <c r="A1435" s="4">
        <v>44102</v>
      </c>
      <c r="B1435" s="2">
        <v>3.09</v>
      </c>
      <c r="C1435" s="2">
        <f t="shared" si="173"/>
        <v>0</v>
      </c>
      <c r="D1435" s="2">
        <f t="shared" si="174"/>
        <v>3.0759999999999996</v>
      </c>
      <c r="E1435" s="2">
        <f t="shared" si="176"/>
        <v>3.0869999999999997</v>
      </c>
      <c r="F1435" s="2">
        <f t="shared" si="177"/>
        <v>3.1420000000000003</v>
      </c>
      <c r="G1435" s="2">
        <f t="shared" si="171"/>
        <v>3.2805999999999984</v>
      </c>
      <c r="H1435" s="2">
        <f t="shared" si="175"/>
        <v>3.6013000000000002</v>
      </c>
      <c r="I1435" s="2">
        <f t="array" ref="I1435">SUMPRODUCT(B1419:B1438, (ROW(B1419:B1438)-ROW(B1419)+1)) / (20*21/2)</f>
        <v>3.0861904761904762</v>
      </c>
      <c r="J1435" s="2">
        <f t="shared" si="178"/>
        <v>3.1445818889406132</v>
      </c>
      <c r="K1435" s="2">
        <f t="shared" si="172"/>
        <v>3.2398850716597356</v>
      </c>
    </row>
    <row r="1436" spans="1:11" ht="13.5" x14ac:dyDescent="0.25">
      <c r="A1436" s="4">
        <v>44103</v>
      </c>
      <c r="B1436" s="2">
        <v>3.08</v>
      </c>
      <c r="C1436" s="2">
        <f t="shared" si="173"/>
        <v>-9.9999999999997868E-3</v>
      </c>
      <c r="D1436" s="2">
        <f t="shared" si="174"/>
        <v>3.0680000000000001</v>
      </c>
      <c r="E1436" s="2">
        <f t="shared" si="176"/>
        <v>3.085</v>
      </c>
      <c r="F1436" s="2">
        <f t="shared" si="177"/>
        <v>3.1230000000000002</v>
      </c>
      <c r="G1436" s="2">
        <f t="shared" si="171"/>
        <v>3.2723999999999984</v>
      </c>
      <c r="H1436" s="2">
        <f t="shared" si="175"/>
        <v>3.5965500000000001</v>
      </c>
      <c r="I1436" s="2">
        <f t="array" ref="I1436">SUMPRODUCT(B1420:B1439, (ROW(B1420:B1439)-ROW(B1420)+1)) / (20*21/2)</f>
        <v>3.0815714285714284</v>
      </c>
      <c r="J1436" s="2">
        <f t="shared" si="178"/>
        <v>3.1384312328510311</v>
      </c>
      <c r="K1436" s="2">
        <f t="shared" si="172"/>
        <v>3.23361506884955</v>
      </c>
    </row>
    <row r="1437" spans="1:11" ht="13.5" x14ac:dyDescent="0.25">
      <c r="A1437" s="4">
        <v>44104</v>
      </c>
      <c r="B1437" s="2">
        <v>3.1</v>
      </c>
      <c r="C1437" s="2">
        <f t="shared" si="173"/>
        <v>2.0000000000000018E-2</v>
      </c>
      <c r="D1437" s="2">
        <f t="shared" si="174"/>
        <v>3.0799999999999996</v>
      </c>
      <c r="E1437" s="2">
        <f t="shared" si="176"/>
        <v>3.085</v>
      </c>
      <c r="F1437" s="2">
        <f t="shared" si="177"/>
        <v>3.1100000000000003</v>
      </c>
      <c r="G1437" s="2">
        <f t="shared" si="171"/>
        <v>3.2663999999999986</v>
      </c>
      <c r="H1437" s="2">
        <f t="shared" si="175"/>
        <v>3.5919499999999998</v>
      </c>
      <c r="I1437" s="2">
        <f t="array" ref="I1437">SUMPRODUCT(B1421:B1440, (ROW(B1421:B1440)-ROW(B1421)+1)) / (20*21/2)</f>
        <v>3.0729523809523811</v>
      </c>
      <c r="J1437" s="2">
        <f t="shared" si="178"/>
        <v>3.1347711154366471</v>
      </c>
      <c r="K1437" s="2">
        <f t="shared" si="172"/>
        <v>3.2283752622279991</v>
      </c>
    </row>
    <row r="1438" spans="1:11" ht="13.5" x14ac:dyDescent="0.25">
      <c r="A1438" s="4">
        <v>44105</v>
      </c>
      <c r="B1438" s="2">
        <v>3.05</v>
      </c>
      <c r="C1438" s="2">
        <f t="shared" si="173"/>
        <v>-5.0000000000000266E-2</v>
      </c>
      <c r="D1438" s="2">
        <f t="shared" si="174"/>
        <v>3.0819999999999999</v>
      </c>
      <c r="E1438" s="2">
        <f t="shared" si="176"/>
        <v>3.0860000000000003</v>
      </c>
      <c r="F1438" s="2">
        <f t="shared" si="177"/>
        <v>3.0985000000000005</v>
      </c>
      <c r="G1438" s="2">
        <f t="shared" si="171"/>
        <v>3.2613999999999992</v>
      </c>
      <c r="H1438" s="2">
        <f t="shared" si="175"/>
        <v>3.5876999999999999</v>
      </c>
      <c r="I1438" s="2">
        <f t="array" ref="I1438">SUMPRODUCT(B1422:B1441, (ROW(B1422:B1441)-ROW(B1422)+1)) / (20*21/2)</f>
        <v>3.0725238095238097</v>
      </c>
      <c r="J1438" s="2">
        <f t="shared" si="178"/>
        <v>3.1266976758712519</v>
      </c>
      <c r="K1438" s="2">
        <f t="shared" si="172"/>
        <v>3.2213801539053324</v>
      </c>
    </row>
    <row r="1439" spans="1:11" ht="13.5" x14ac:dyDescent="0.25">
      <c r="A1439" s="4">
        <v>44106</v>
      </c>
      <c r="B1439" s="2">
        <v>3.05</v>
      </c>
      <c r="C1439" s="2">
        <f t="shared" si="173"/>
        <v>0</v>
      </c>
      <c r="D1439" s="2">
        <f t="shared" si="174"/>
        <v>3.0740000000000003</v>
      </c>
      <c r="E1439" s="2">
        <f t="shared" si="176"/>
        <v>3.0730000000000004</v>
      </c>
      <c r="F1439" s="2">
        <f t="shared" si="177"/>
        <v>3.0904999999999996</v>
      </c>
      <c r="G1439" s="2">
        <f t="shared" si="171"/>
        <v>3.254599999999999</v>
      </c>
      <c r="H1439" s="2">
        <f t="shared" si="175"/>
        <v>3.5831999999999997</v>
      </c>
      <c r="I1439" s="2">
        <f t="array" ref="I1439">SUMPRODUCT(B1423:B1442, (ROW(B1423:B1442)-ROW(B1423)+1)) / (20*21/2)</f>
        <v>3.0684761904761904</v>
      </c>
      <c r="J1439" s="2">
        <f t="shared" si="178"/>
        <v>3.1193931353120847</v>
      </c>
      <c r="K1439" s="2">
        <f t="shared" si="172"/>
        <v>3.2146593635561036</v>
      </c>
    </row>
    <row r="1440" spans="1:11" ht="13.5" x14ac:dyDescent="0.25">
      <c r="A1440" s="4">
        <v>44109</v>
      </c>
      <c r="B1440" s="2">
        <v>3</v>
      </c>
      <c r="C1440" s="2">
        <f t="shared" si="173"/>
        <v>-4.9999999999999822E-2</v>
      </c>
      <c r="D1440" s="2">
        <f t="shared" si="174"/>
        <v>3.056</v>
      </c>
      <c r="E1440" s="2">
        <f t="shared" si="176"/>
        <v>3.0660000000000003</v>
      </c>
      <c r="F1440" s="2">
        <f t="shared" si="177"/>
        <v>3.0844999999999994</v>
      </c>
      <c r="G1440" s="2">
        <f t="shared" si="171"/>
        <v>3.246599999999999</v>
      </c>
      <c r="H1440" s="2">
        <f t="shared" si="175"/>
        <v>3.5787</v>
      </c>
      <c r="I1440" s="2">
        <f t="array" ref="I1440">SUMPRODUCT(B1424:B1443, (ROW(B1424:B1443)-ROW(B1424)+1)) / (20*21/2)</f>
        <v>3.0704285714285713</v>
      </c>
      <c r="J1440" s="2">
        <f t="shared" si="178"/>
        <v>3.1080223605204575</v>
      </c>
      <c r="K1440" s="2">
        <f t="shared" si="172"/>
        <v>3.2062413492990016</v>
      </c>
    </row>
    <row r="1441" spans="1:11" ht="13.5" x14ac:dyDescent="0.25">
      <c r="A1441" s="4">
        <v>44110</v>
      </c>
      <c r="B1441" s="2">
        <v>3.08</v>
      </c>
      <c r="C1441" s="2">
        <f t="shared" si="173"/>
        <v>8.0000000000000071E-2</v>
      </c>
      <c r="D1441" s="2">
        <f t="shared" si="174"/>
        <v>3.056</v>
      </c>
      <c r="E1441" s="2">
        <f t="shared" si="176"/>
        <v>3.0620000000000003</v>
      </c>
      <c r="F1441" s="2">
        <f t="shared" si="177"/>
        <v>3.0825</v>
      </c>
      <c r="G1441" s="2">
        <f t="shared" si="171"/>
        <v>3.2401999999999997</v>
      </c>
      <c r="H1441" s="2">
        <f t="shared" si="175"/>
        <v>3.5750000000000002</v>
      </c>
      <c r="I1441" s="2">
        <f t="array" ref="I1441">SUMPRODUCT(B1425:B1444, (ROW(B1425:B1444)-ROW(B1425)+1)) / (20*21/2)</f>
        <v>3.0723809523809522</v>
      </c>
      <c r="J1441" s="2">
        <f t="shared" si="178"/>
        <v>3.105353564280414</v>
      </c>
      <c r="K1441" s="2">
        <f t="shared" si="172"/>
        <v>3.201290708150021</v>
      </c>
    </row>
    <row r="1442" spans="1:11" ht="13.5" x14ac:dyDescent="0.25">
      <c r="A1442" s="4">
        <v>44111</v>
      </c>
      <c r="B1442" s="2">
        <v>3.04</v>
      </c>
      <c r="C1442" s="2">
        <f t="shared" si="173"/>
        <v>-4.0000000000000036E-2</v>
      </c>
      <c r="D1442" s="2">
        <f t="shared" si="174"/>
        <v>3.0439999999999996</v>
      </c>
      <c r="E1442" s="2">
        <f t="shared" si="176"/>
        <v>3.0619999999999998</v>
      </c>
      <c r="F1442" s="2">
        <f t="shared" si="177"/>
        <v>3.0794999999999995</v>
      </c>
      <c r="G1442" s="2">
        <f t="shared" si="171"/>
        <v>3.2333999999999996</v>
      </c>
      <c r="H1442" s="2">
        <f t="shared" si="175"/>
        <v>3.5710999999999995</v>
      </c>
      <c r="I1442" s="2">
        <f t="array" ref="I1442">SUMPRODUCT(B1426:B1445, (ROW(B1426:B1445)-ROW(B1426)+1)) / (20*21/2)</f>
        <v>3.0743333333333336</v>
      </c>
      <c r="J1442" s="2">
        <f t="shared" si="178"/>
        <v>3.0991294153013271</v>
      </c>
      <c r="K1442" s="2">
        <f t="shared" si="172"/>
        <v>3.1949655823402163</v>
      </c>
    </row>
    <row r="1443" spans="1:11" ht="13.5" x14ac:dyDescent="0.25">
      <c r="A1443" s="4">
        <v>44112</v>
      </c>
      <c r="B1443" s="2">
        <v>3.1</v>
      </c>
      <c r="C1443" s="2">
        <f t="shared" si="173"/>
        <v>6.0000000000000053E-2</v>
      </c>
      <c r="D1443" s="2">
        <f t="shared" si="174"/>
        <v>3.0539999999999994</v>
      </c>
      <c r="E1443" s="2">
        <f t="shared" si="176"/>
        <v>3.0680000000000001</v>
      </c>
      <c r="F1443" s="2">
        <f t="shared" si="177"/>
        <v>3.0794999999999999</v>
      </c>
      <c r="G1443" s="2">
        <f t="shared" si="171"/>
        <v>3.2280000000000002</v>
      </c>
      <c r="H1443" s="2">
        <f t="shared" si="175"/>
        <v>3.5671499999999994</v>
      </c>
      <c r="I1443" s="2">
        <f t="array" ref="I1443">SUMPRODUCT(B1427:B1446, (ROW(B1427:B1446)-ROW(B1427)+1)) / (20*21/2)</f>
        <v>3.0725714285714285</v>
      </c>
      <c r="J1443" s="2">
        <f t="shared" si="178"/>
        <v>3.0992123281297719</v>
      </c>
      <c r="K1443" s="2">
        <f t="shared" si="172"/>
        <v>3.1912414418562864</v>
      </c>
    </row>
    <row r="1444" spans="1:11" ht="13.5" x14ac:dyDescent="0.25">
      <c r="A1444" s="4">
        <v>44113</v>
      </c>
      <c r="B1444" s="2">
        <v>3.1</v>
      </c>
      <c r="C1444" s="2">
        <f t="shared" si="173"/>
        <v>0</v>
      </c>
      <c r="D1444" s="2">
        <f t="shared" si="174"/>
        <v>3.0640000000000001</v>
      </c>
      <c r="E1444" s="2">
        <f t="shared" si="176"/>
        <v>3.0690000000000004</v>
      </c>
      <c r="F1444" s="2">
        <f t="shared" si="177"/>
        <v>3.0794999999999995</v>
      </c>
      <c r="G1444" s="2">
        <f t="shared" si="171"/>
        <v>3.2225999999999999</v>
      </c>
      <c r="H1444" s="2">
        <f t="shared" si="175"/>
        <v>3.5631499999999989</v>
      </c>
      <c r="I1444" s="2">
        <f t="array" ref="I1444">SUMPRODUCT(B1428:B1447, (ROW(B1428:B1447)-ROW(B1428)+1)) / (20*21/2)</f>
        <v>3.0643333333333334</v>
      </c>
      <c r="J1444" s="2">
        <f t="shared" si="178"/>
        <v>3.0992873444983648</v>
      </c>
      <c r="K1444" s="2">
        <f t="shared" si="172"/>
        <v>3.1876633460972164</v>
      </c>
    </row>
    <row r="1445" spans="1:11" ht="13.5" x14ac:dyDescent="0.25">
      <c r="A1445" s="4">
        <v>44116</v>
      </c>
      <c r="B1445" s="2">
        <v>3.1</v>
      </c>
      <c r="C1445" s="2">
        <f t="shared" si="173"/>
        <v>0</v>
      </c>
      <c r="D1445" s="2">
        <f t="shared" si="174"/>
        <v>3.0840000000000001</v>
      </c>
      <c r="E1445" s="2">
        <f t="shared" si="176"/>
        <v>3.0700000000000003</v>
      </c>
      <c r="F1445" s="2">
        <f t="shared" si="177"/>
        <v>3.0784999999999996</v>
      </c>
      <c r="G1445" s="2">
        <f t="shared" si="171"/>
        <v>3.2172000000000001</v>
      </c>
      <c r="H1445" s="2">
        <f t="shared" si="175"/>
        <v>3.5593999999999988</v>
      </c>
      <c r="I1445" s="2">
        <f t="array" ref="I1445">SUMPRODUCT(B1429:B1448, (ROW(B1429:B1448)-ROW(B1429)+1)) / (20*21/2)</f>
        <v>3.0528095238095245</v>
      </c>
      <c r="J1445" s="2">
        <f t="shared" si="178"/>
        <v>3.0993552164509013</v>
      </c>
      <c r="K1445" s="2">
        <f t="shared" si="172"/>
        <v>3.1842255678188942</v>
      </c>
    </row>
    <row r="1446" spans="1:11" ht="13.5" x14ac:dyDescent="0.25">
      <c r="A1446" s="4">
        <v>44117</v>
      </c>
      <c r="B1446" s="2">
        <v>3.06</v>
      </c>
      <c r="C1446" s="2">
        <f t="shared" si="173"/>
        <v>-4.0000000000000036E-2</v>
      </c>
      <c r="D1446" s="2">
        <f t="shared" si="174"/>
        <v>3.08</v>
      </c>
      <c r="E1446" s="2">
        <f t="shared" si="176"/>
        <v>3.0680000000000005</v>
      </c>
      <c r="F1446" s="2">
        <f t="shared" si="177"/>
        <v>3.0765000000000002</v>
      </c>
      <c r="G1446" s="2">
        <f t="shared" si="171"/>
        <v>3.2110000000000003</v>
      </c>
      <c r="H1446" s="2">
        <f t="shared" si="175"/>
        <v>3.5551999999999988</v>
      </c>
      <c r="I1446" s="2">
        <f t="array" ref="I1446">SUMPRODUCT(B1430:B1449, (ROW(B1430:B1449)-ROW(B1430)+1)) / (20*21/2)</f>
        <v>3.0464761904761906</v>
      </c>
      <c r="J1446" s="2">
        <f t="shared" si="178"/>
        <v>3.0956071005984342</v>
      </c>
      <c r="K1446" s="2">
        <f t="shared" si="172"/>
        <v>3.1793539769240358</v>
      </c>
    </row>
    <row r="1447" spans="1:11" ht="13.5" x14ac:dyDescent="0.25">
      <c r="A1447" s="4">
        <v>44118</v>
      </c>
      <c r="B1447" s="2">
        <v>2.99</v>
      </c>
      <c r="C1447" s="2">
        <f t="shared" si="173"/>
        <v>-6.999999999999984E-2</v>
      </c>
      <c r="D1447" s="2">
        <f t="shared" si="174"/>
        <v>3.0700000000000003</v>
      </c>
      <c r="E1447" s="2">
        <f t="shared" si="176"/>
        <v>3.0569999999999999</v>
      </c>
      <c r="F1447" s="2">
        <f t="shared" si="177"/>
        <v>3.0710000000000002</v>
      </c>
      <c r="G1447" s="2">
        <f t="shared" si="171"/>
        <v>3.2048000000000005</v>
      </c>
      <c r="H1447" s="2">
        <f t="shared" si="175"/>
        <v>3.5501499999999986</v>
      </c>
      <c r="I1447" s="2">
        <f t="array" ref="I1447">SUMPRODUCT(B1431:B1450, (ROW(B1431:B1450)-ROW(B1431)+1)) / (20*21/2)</f>
        <v>3.0381428571428564</v>
      </c>
      <c r="J1447" s="2">
        <f t="shared" si="178"/>
        <v>3.0855492814938215</v>
      </c>
      <c r="K1447" s="2">
        <f t="shared" si="172"/>
        <v>3.171928330770152</v>
      </c>
    </row>
    <row r="1448" spans="1:11" ht="13.5" x14ac:dyDescent="0.25">
      <c r="A1448" s="4">
        <v>44120</v>
      </c>
      <c r="B1448" s="2">
        <v>2.95</v>
      </c>
      <c r="C1448" s="2">
        <f t="shared" si="173"/>
        <v>-4.0000000000000036E-2</v>
      </c>
      <c r="D1448" s="2">
        <f t="shared" si="174"/>
        <v>3.04</v>
      </c>
      <c r="E1448" s="2">
        <f t="shared" si="176"/>
        <v>3.0469999999999997</v>
      </c>
      <c r="F1448" s="2">
        <f t="shared" si="177"/>
        <v>3.0665000000000004</v>
      </c>
      <c r="G1448" s="2">
        <f t="shared" si="171"/>
        <v>3.1964000000000006</v>
      </c>
      <c r="H1448" s="2">
        <f t="shared" si="175"/>
        <v>3.5448999999999988</v>
      </c>
      <c r="I1448" s="2">
        <f t="array" ref="I1448">SUMPRODUCT(B1432:B1451, (ROW(B1432:B1451)-ROW(B1432)+1)) / (20*21/2)</f>
        <v>3.0312380952380957</v>
      </c>
      <c r="J1448" s="2">
        <f t="shared" si="178"/>
        <v>3.0726398261134573</v>
      </c>
      <c r="K1448" s="2">
        <f t="shared" si="172"/>
        <v>3.1632252589752441</v>
      </c>
    </row>
    <row r="1449" spans="1:11" ht="13.5" x14ac:dyDescent="0.25">
      <c r="A1449" s="4">
        <v>44123</v>
      </c>
      <c r="B1449" s="2">
        <v>3</v>
      </c>
      <c r="C1449" s="2">
        <f t="shared" si="173"/>
        <v>4.9999999999999822E-2</v>
      </c>
      <c r="D1449" s="2">
        <f t="shared" si="174"/>
        <v>3.0200000000000005</v>
      </c>
      <c r="E1449" s="2">
        <f t="shared" si="176"/>
        <v>3.0419999999999998</v>
      </c>
      <c r="F1449" s="2">
        <f t="shared" si="177"/>
        <v>3.0575000000000006</v>
      </c>
      <c r="G1449" s="2">
        <f t="shared" si="171"/>
        <v>3.1889999999999996</v>
      </c>
      <c r="H1449" s="2">
        <f t="shared" si="175"/>
        <v>3.5398999999999994</v>
      </c>
      <c r="I1449" s="2">
        <f t="array" ref="I1449">SUMPRODUCT(B1433:B1452, (ROW(B1433:B1452)-ROW(B1433)+1)) / (20*21/2)</f>
        <v>3.026904761904762</v>
      </c>
      <c r="J1449" s="2">
        <f t="shared" si="178"/>
        <v>3.065721747435985</v>
      </c>
      <c r="K1449" s="2">
        <f t="shared" si="172"/>
        <v>3.1568242684271954</v>
      </c>
    </row>
    <row r="1450" spans="1:11" ht="13.5" x14ac:dyDescent="0.25">
      <c r="A1450" s="4">
        <v>44124</v>
      </c>
      <c r="B1450" s="2">
        <v>2.97</v>
      </c>
      <c r="C1450" s="2">
        <f t="shared" si="173"/>
        <v>-2.9999999999999805E-2</v>
      </c>
      <c r="D1450" s="2">
        <f t="shared" si="174"/>
        <v>2.9940000000000002</v>
      </c>
      <c r="E1450" s="2">
        <f t="shared" si="176"/>
        <v>3.0389999999999997</v>
      </c>
      <c r="F1450" s="2">
        <f t="shared" si="177"/>
        <v>3.0525000000000007</v>
      </c>
      <c r="G1450" s="2">
        <f t="shared" si="171"/>
        <v>3.181</v>
      </c>
      <c r="H1450" s="2">
        <f t="shared" si="175"/>
        <v>3.5344499999999992</v>
      </c>
      <c r="I1450" s="2">
        <f t="array" ref="I1450">SUMPRODUCT(B1434:B1453, (ROW(B1434:B1453)-ROW(B1434)+1)) / (20*21/2)</f>
        <v>3.0227619047619045</v>
      </c>
      <c r="J1450" s="2">
        <f t="shared" si="178"/>
        <v>3.0566053905373201</v>
      </c>
      <c r="K1450" s="2">
        <f t="shared" si="172"/>
        <v>3.1494978265280902</v>
      </c>
    </row>
    <row r="1451" spans="1:11" ht="13.5" x14ac:dyDescent="0.25">
      <c r="A1451" s="4">
        <v>44125</v>
      </c>
      <c r="B1451" s="2">
        <v>2.98</v>
      </c>
      <c r="C1451" s="2">
        <f t="shared" si="173"/>
        <v>9.9999999999997868E-3</v>
      </c>
      <c r="D1451" s="2">
        <f t="shared" si="174"/>
        <v>2.9780000000000006</v>
      </c>
      <c r="E1451" s="2">
        <f t="shared" si="176"/>
        <v>3.0289999999999999</v>
      </c>
      <c r="F1451" s="2">
        <f t="shared" si="177"/>
        <v>3.0455000000000005</v>
      </c>
      <c r="G1451" s="2">
        <f t="shared" si="171"/>
        <v>3.1733999999999991</v>
      </c>
      <c r="H1451" s="2">
        <f t="shared" si="175"/>
        <v>3.5290499999999998</v>
      </c>
      <c r="I1451" s="2">
        <f t="array" ref="I1451">SUMPRODUCT(B1435:B1454, (ROW(B1435:B1454)-ROW(B1435)+1)) / (20*21/2)</f>
        <v>3.0207142857142859</v>
      </c>
      <c r="J1451" s="2">
        <f t="shared" si="178"/>
        <v>3.0493096390575753</v>
      </c>
      <c r="K1451" s="2">
        <f t="shared" si="172"/>
        <v>3.1428508529387531</v>
      </c>
    </row>
    <row r="1452" spans="1:11" ht="13.5" x14ac:dyDescent="0.25">
      <c r="A1452" s="4">
        <v>44126</v>
      </c>
      <c r="B1452" s="2">
        <v>3</v>
      </c>
      <c r="C1452" s="2">
        <f t="shared" si="173"/>
        <v>2.0000000000000018E-2</v>
      </c>
      <c r="D1452" s="2">
        <f t="shared" si="174"/>
        <v>2.98</v>
      </c>
      <c r="E1452" s="2">
        <f t="shared" si="176"/>
        <v>3.0249999999999999</v>
      </c>
      <c r="F1452" s="2">
        <f t="shared" si="177"/>
        <v>3.0435000000000003</v>
      </c>
      <c r="G1452" s="2">
        <f t="shared" si="171"/>
        <v>3.1661999999999995</v>
      </c>
      <c r="H1452" s="2">
        <f t="shared" si="175"/>
        <v>3.5237499999999993</v>
      </c>
      <c r="I1452" s="2">
        <f t="array" ref="I1452">SUMPRODUCT(B1436:B1455, (ROW(B1436:B1455)-ROW(B1436)+1)) / (20*21/2)</f>
        <v>3.0180476190476195</v>
      </c>
      <c r="J1452" s="2">
        <f t="shared" si="178"/>
        <v>3.0446134829568536</v>
      </c>
      <c r="K1452" s="2">
        <f t="shared" si="172"/>
        <v>3.1372488587058611</v>
      </c>
    </row>
    <row r="1453" spans="1:11" ht="13.5" x14ac:dyDescent="0.25">
      <c r="A1453" s="4">
        <v>44127</v>
      </c>
      <c r="B1453" s="2">
        <v>3</v>
      </c>
      <c r="C1453" s="2">
        <f t="shared" si="173"/>
        <v>0</v>
      </c>
      <c r="D1453" s="2">
        <f t="shared" si="174"/>
        <v>2.99</v>
      </c>
      <c r="E1453" s="2">
        <f t="shared" si="176"/>
        <v>3.0149999999999997</v>
      </c>
      <c r="F1453" s="2">
        <f t="shared" si="177"/>
        <v>3.0415000000000001</v>
      </c>
      <c r="G1453" s="2">
        <f t="shared" si="171"/>
        <v>3.1589999999999998</v>
      </c>
      <c r="H1453" s="2">
        <f t="shared" si="175"/>
        <v>3.5184999999999991</v>
      </c>
      <c r="I1453" s="2">
        <f t="array" ref="I1453">SUMPRODUCT(B1437:B1456, (ROW(B1437:B1456)-ROW(B1437)+1)) / (20*21/2)</f>
        <v>3.0148095238095234</v>
      </c>
      <c r="J1453" s="2">
        <f t="shared" si="178"/>
        <v>3.0403645798181054</v>
      </c>
      <c r="K1453" s="2">
        <f t="shared" si="172"/>
        <v>3.1318665505213175</v>
      </c>
    </row>
    <row r="1454" spans="1:11" ht="13.5" x14ac:dyDescent="0.25">
      <c r="A1454" s="4">
        <v>44130</v>
      </c>
      <c r="B1454" s="2">
        <v>3.02</v>
      </c>
      <c r="C1454" s="2">
        <f t="shared" si="173"/>
        <v>2.0000000000000018E-2</v>
      </c>
      <c r="D1454" s="2">
        <f t="shared" si="174"/>
        <v>2.9939999999999998</v>
      </c>
      <c r="E1454" s="2">
        <f t="shared" si="176"/>
        <v>3.0070000000000001</v>
      </c>
      <c r="F1454" s="2">
        <f t="shared" si="177"/>
        <v>3.0380000000000007</v>
      </c>
      <c r="G1454" s="2">
        <f t="shared" si="171"/>
        <v>3.1534000000000004</v>
      </c>
      <c r="H1454" s="2">
        <f t="shared" si="175"/>
        <v>3.5121499999999992</v>
      </c>
      <c r="I1454" s="2">
        <f t="array" ref="I1454">SUMPRODUCT(B1438:B1457, (ROW(B1438:B1457)-ROW(B1438)+1)) / (20*21/2)</f>
        <v>3.0109999999999997</v>
      </c>
      <c r="J1454" s="2">
        <f t="shared" si="178"/>
        <v>3.0384250960259047</v>
      </c>
      <c r="K1454" s="2">
        <f t="shared" si="172"/>
        <v>3.127479626971462</v>
      </c>
    </row>
    <row r="1455" spans="1:11" ht="13.5" x14ac:dyDescent="0.25">
      <c r="A1455" s="4">
        <v>44131</v>
      </c>
      <c r="B1455" s="2">
        <v>3.01</v>
      </c>
      <c r="C1455" s="2">
        <f t="shared" si="173"/>
        <v>-1.0000000000000231E-2</v>
      </c>
      <c r="D1455" s="2">
        <f t="shared" si="174"/>
        <v>3.0019999999999998</v>
      </c>
      <c r="E1455" s="2">
        <f t="shared" si="176"/>
        <v>2.9979999999999998</v>
      </c>
      <c r="F1455" s="2">
        <f t="shared" si="177"/>
        <v>3.0340000000000003</v>
      </c>
      <c r="G1455" s="2">
        <f t="shared" si="171"/>
        <v>3.1475999999999993</v>
      </c>
      <c r="H1455" s="2">
        <f t="shared" si="175"/>
        <v>3.5061499999999994</v>
      </c>
      <c r="I1455" s="2">
        <f t="array" ref="I1455">SUMPRODUCT(B1439:B1458, (ROW(B1439:B1458)-ROW(B1439)+1)) / (20*21/2)</f>
        <v>3.0067619047619045</v>
      </c>
      <c r="J1455" s="2">
        <f t="shared" si="178"/>
        <v>3.0357179440234376</v>
      </c>
      <c r="K1455" s="2">
        <f t="shared" si="172"/>
        <v>3.1228725827765027</v>
      </c>
    </row>
    <row r="1456" spans="1:11" ht="13.5" x14ac:dyDescent="0.25">
      <c r="A1456" s="4">
        <v>44132</v>
      </c>
      <c r="B1456" s="2">
        <v>3</v>
      </c>
      <c r="C1456" s="2">
        <f t="shared" si="173"/>
        <v>-9.9999999999997868E-3</v>
      </c>
      <c r="D1456" s="2">
        <f t="shared" si="174"/>
        <v>3.0059999999999998</v>
      </c>
      <c r="E1456" s="2">
        <f t="shared" si="176"/>
        <v>2.992</v>
      </c>
      <c r="F1456" s="2">
        <f t="shared" si="177"/>
        <v>3.0300000000000002</v>
      </c>
      <c r="G1456" s="2">
        <f t="shared" si="171"/>
        <v>3.1415999999999995</v>
      </c>
      <c r="H1456" s="2">
        <f t="shared" si="175"/>
        <v>3.5000999999999998</v>
      </c>
      <c r="I1456" s="2">
        <f t="array" ref="I1456">SUMPRODUCT(B1440:B1459, (ROW(B1440:B1459)-ROW(B1440)+1)) / (20*21/2)</f>
        <v>3.0019047619047625</v>
      </c>
      <c r="J1456" s="2">
        <f t="shared" si="178"/>
        <v>3.0323162350688246</v>
      </c>
      <c r="K1456" s="2">
        <f t="shared" si="172"/>
        <v>3.1180540501186007</v>
      </c>
    </row>
    <row r="1457" spans="1:11" ht="13.5" x14ac:dyDescent="0.25">
      <c r="A1457" s="4">
        <v>44134</v>
      </c>
      <c r="B1457" s="2">
        <v>2.99</v>
      </c>
      <c r="C1457" s="2">
        <f t="shared" si="173"/>
        <v>-9.9999999999997868E-3</v>
      </c>
      <c r="D1457" s="2">
        <f t="shared" si="174"/>
        <v>3.004</v>
      </c>
      <c r="E1457" s="2">
        <f t="shared" si="176"/>
        <v>2.992</v>
      </c>
      <c r="F1457" s="2">
        <f t="shared" si="177"/>
        <v>3.0245000000000002</v>
      </c>
      <c r="G1457" s="2">
        <f t="shared" si="171"/>
        <v>3.1354000000000002</v>
      </c>
      <c r="H1457" s="2">
        <f t="shared" si="175"/>
        <v>3.4945999999999997</v>
      </c>
      <c r="I1457" s="2">
        <f t="array" ref="I1457">SUMPRODUCT(B1441:B1460, (ROW(B1441:B1460)-ROW(B1441)+1)) / (20*21/2)</f>
        <v>2.9974285714285709</v>
      </c>
      <c r="J1457" s="2">
        <f t="shared" si="178"/>
        <v>3.0282861174432227</v>
      </c>
      <c r="K1457" s="2">
        <f t="shared" si="172"/>
        <v>3.1130323226629693</v>
      </c>
    </row>
    <row r="1458" spans="1:11" ht="13.5" x14ac:dyDescent="0.25">
      <c r="A1458" s="4">
        <v>44137</v>
      </c>
      <c r="B1458" s="2">
        <v>2.98</v>
      </c>
      <c r="C1458" s="2">
        <f t="shared" si="173"/>
        <v>-1.0000000000000231E-2</v>
      </c>
      <c r="D1458" s="2">
        <f t="shared" si="174"/>
        <v>3</v>
      </c>
      <c r="E1458" s="2">
        <f t="shared" si="176"/>
        <v>2.9950000000000006</v>
      </c>
      <c r="F1458" s="2">
        <f t="shared" si="177"/>
        <v>3.0209999999999999</v>
      </c>
      <c r="G1458" s="2">
        <f t="shared" ref="G1458:G1521" si="179">AVERAGE(B1409:B1458)</f>
        <v>3.1289999999999996</v>
      </c>
      <c r="H1458" s="2">
        <f t="shared" si="175"/>
        <v>3.4896499999999997</v>
      </c>
      <c r="I1458" s="2">
        <f t="array" ref="I1458">SUMPRODUCT(B1442:B1461, (ROW(B1442:B1461)-ROW(B1442)+1)) / (20*21/2)</f>
        <v>2.9921428571428579</v>
      </c>
      <c r="J1458" s="2">
        <f t="shared" si="178"/>
        <v>3.0236874395914874</v>
      </c>
      <c r="K1458" s="2">
        <f t="shared" si="172"/>
        <v>3.107815368833049</v>
      </c>
    </row>
    <row r="1459" spans="1:11" ht="13.5" x14ac:dyDescent="0.25">
      <c r="A1459" s="4">
        <v>44138</v>
      </c>
      <c r="B1459" s="2">
        <v>2.97</v>
      </c>
      <c r="C1459" s="2">
        <f t="shared" si="173"/>
        <v>-9.9999999999997868E-3</v>
      </c>
      <c r="D1459" s="2">
        <f t="shared" si="174"/>
        <v>2.99</v>
      </c>
      <c r="E1459" s="2">
        <f t="shared" si="176"/>
        <v>2.992</v>
      </c>
      <c r="F1459" s="2">
        <f t="shared" si="177"/>
        <v>3.0169999999999999</v>
      </c>
      <c r="G1459" s="2">
        <f t="shared" si="179"/>
        <v>3.1223999999999994</v>
      </c>
      <c r="H1459" s="2">
        <f t="shared" si="175"/>
        <v>3.4846499999999998</v>
      </c>
      <c r="I1459" s="2">
        <f t="array" ref="I1459">SUMPRODUCT(B1443:B1462, (ROW(B1443:B1462)-ROW(B1443)+1)) / (20*21/2)</f>
        <v>2.9883809523809526</v>
      </c>
      <c r="J1459" s="2">
        <f t="shared" si="178"/>
        <v>3.0185743501065838</v>
      </c>
      <c r="K1459" s="2">
        <f t="shared" ref="K1459:K1522" si="180">$K$4*B1459+(1-$K$4)*K1458</f>
        <v>3.1024108445650866</v>
      </c>
    </row>
    <row r="1460" spans="1:11" ht="13.5" x14ac:dyDescent="0.25">
      <c r="A1460" s="4">
        <v>44139</v>
      </c>
      <c r="B1460" s="2">
        <v>2.97</v>
      </c>
      <c r="C1460" s="2">
        <f t="shared" si="173"/>
        <v>0</v>
      </c>
      <c r="D1460" s="2">
        <f t="shared" si="174"/>
        <v>2.9820000000000002</v>
      </c>
      <c r="E1460" s="2">
        <f t="shared" si="176"/>
        <v>2.992</v>
      </c>
      <c r="F1460" s="2">
        <f t="shared" si="177"/>
        <v>3.0154999999999998</v>
      </c>
      <c r="G1460" s="2">
        <f t="shared" si="179"/>
        <v>3.1157999999999997</v>
      </c>
      <c r="H1460" s="2">
        <f t="shared" si="175"/>
        <v>3.4797000000000002</v>
      </c>
      <c r="I1460" s="2">
        <f t="array" ref="I1460">SUMPRODUCT(B1444:B1463, (ROW(B1444:B1463)-ROW(B1444)+1)) / (20*21/2)</f>
        <v>2.9840000000000004</v>
      </c>
      <c r="J1460" s="2">
        <f t="shared" si="178"/>
        <v>3.0139482215250046</v>
      </c>
      <c r="K1460" s="2">
        <f t="shared" si="180"/>
        <v>3.0972182624252795</v>
      </c>
    </row>
    <row r="1461" spans="1:11" ht="13.5" x14ac:dyDescent="0.25">
      <c r="A1461" s="4">
        <v>44140</v>
      </c>
      <c r="B1461" s="2">
        <v>2.96</v>
      </c>
      <c r="C1461" s="2">
        <f t="shared" si="173"/>
        <v>-1.0000000000000231E-2</v>
      </c>
      <c r="D1461" s="2">
        <f t="shared" si="174"/>
        <v>2.9740000000000002</v>
      </c>
      <c r="E1461" s="2">
        <f t="shared" si="176"/>
        <v>2.9899999999999998</v>
      </c>
      <c r="F1461" s="2">
        <f t="shared" si="177"/>
        <v>3.0095000000000001</v>
      </c>
      <c r="G1461" s="2">
        <f t="shared" si="179"/>
        <v>3.1072000000000002</v>
      </c>
      <c r="H1461" s="2">
        <f t="shared" si="175"/>
        <v>3.4747000000000003</v>
      </c>
      <c r="I1461" s="2">
        <f t="array" ref="I1461">SUMPRODUCT(B1445:B1464, (ROW(B1445:B1464)-ROW(B1445)+1)) / (20*21/2)</f>
        <v>2.9783809523809519</v>
      </c>
      <c r="J1461" s="2">
        <f t="shared" si="178"/>
        <v>3.0088102956654805</v>
      </c>
      <c r="K1461" s="2">
        <f t="shared" si="180"/>
        <v>3.0918371540948768</v>
      </c>
    </row>
    <row r="1462" spans="1:11" ht="13.5" x14ac:dyDescent="0.25">
      <c r="A1462" s="4">
        <v>44141</v>
      </c>
      <c r="B1462" s="2">
        <v>2.97</v>
      </c>
      <c r="C1462" s="2">
        <f t="shared" si="173"/>
        <v>1.0000000000000231E-2</v>
      </c>
      <c r="D1462" s="2">
        <f t="shared" si="174"/>
        <v>2.9699999999999998</v>
      </c>
      <c r="E1462" s="2">
        <f t="shared" si="176"/>
        <v>2.9869999999999997</v>
      </c>
      <c r="F1462" s="2">
        <f t="shared" si="177"/>
        <v>3.0059999999999998</v>
      </c>
      <c r="G1462" s="2">
        <f t="shared" si="179"/>
        <v>3.0973999999999999</v>
      </c>
      <c r="H1462" s="2">
        <f t="shared" si="175"/>
        <v>3.4703000000000008</v>
      </c>
      <c r="I1462" s="2">
        <f t="array" ref="I1462">SUMPRODUCT(B1446:B1465, (ROW(B1446:B1465)-ROW(B1446)+1)) / (20*21/2)</f>
        <v>2.9687619047619043</v>
      </c>
      <c r="J1462" s="2">
        <f t="shared" si="178"/>
        <v>3.0051140770306728</v>
      </c>
      <c r="K1462" s="2">
        <f t="shared" si="180"/>
        <v>3.0870592264833134</v>
      </c>
    </row>
    <row r="1463" spans="1:11" ht="13.5" x14ac:dyDescent="0.25">
      <c r="A1463" s="4">
        <v>44144</v>
      </c>
      <c r="B1463" s="2">
        <v>2.96</v>
      </c>
      <c r="C1463" s="2">
        <f t="shared" si="173"/>
        <v>-1.0000000000000231E-2</v>
      </c>
      <c r="D1463" s="2">
        <f t="shared" si="174"/>
        <v>2.9660000000000002</v>
      </c>
      <c r="E1463" s="2">
        <f t="shared" si="176"/>
        <v>2.9829999999999997</v>
      </c>
      <c r="F1463" s="2">
        <f t="shared" si="177"/>
        <v>2.9989999999999997</v>
      </c>
      <c r="G1463" s="2">
        <f t="shared" si="179"/>
        <v>3.0867999999999993</v>
      </c>
      <c r="H1463" s="2">
        <f t="shared" si="175"/>
        <v>3.4653000000000014</v>
      </c>
      <c r="I1463" s="2">
        <f t="array" ref="I1463">SUMPRODUCT(B1447:B1466, (ROW(B1447:B1466)-ROW(B1447)+1)) / (20*21/2)</f>
        <v>2.9658571428571423</v>
      </c>
      <c r="J1463" s="2">
        <f t="shared" si="178"/>
        <v>3.0008174982658469</v>
      </c>
      <c r="K1463" s="2">
        <f t="shared" si="180"/>
        <v>3.0820765117192623</v>
      </c>
    </row>
    <row r="1464" spans="1:11" ht="13.5" x14ac:dyDescent="0.25">
      <c r="A1464" s="4">
        <v>44145</v>
      </c>
      <c r="B1464" s="2">
        <v>2.94</v>
      </c>
      <c r="C1464" s="2">
        <f t="shared" si="173"/>
        <v>-2.0000000000000018E-2</v>
      </c>
      <c r="D1464" s="2">
        <f t="shared" si="174"/>
        <v>2.96</v>
      </c>
      <c r="E1464" s="2">
        <f t="shared" si="176"/>
        <v>2.9750000000000005</v>
      </c>
      <c r="F1464" s="2">
        <f t="shared" si="177"/>
        <v>2.9909999999999997</v>
      </c>
      <c r="G1464" s="2">
        <f t="shared" si="179"/>
        <v>3.0743999999999994</v>
      </c>
      <c r="H1464" s="2">
        <f t="shared" si="175"/>
        <v>3.4600000000000017</v>
      </c>
      <c r="I1464" s="2">
        <f t="array" ref="I1464">SUMPRODUCT(B1448:B1467, (ROW(B1448:B1467)-ROW(B1448)+1)) / (20*21/2)</f>
        <v>2.9644285714285719</v>
      </c>
      <c r="J1464" s="2">
        <f t="shared" si="178"/>
        <v>2.9950253555738611</v>
      </c>
      <c r="K1464" s="2">
        <f t="shared" si="180"/>
        <v>3.076504883808703</v>
      </c>
    </row>
    <row r="1465" spans="1:11" ht="13.5" x14ac:dyDescent="0.25">
      <c r="A1465" s="4">
        <v>44146</v>
      </c>
      <c r="B1465" s="2">
        <v>2.89</v>
      </c>
      <c r="C1465" s="2">
        <f t="shared" si="173"/>
        <v>-4.9999999999999822E-2</v>
      </c>
      <c r="D1465" s="2">
        <f t="shared" si="174"/>
        <v>2.944</v>
      </c>
      <c r="E1465" s="2">
        <f t="shared" si="176"/>
        <v>2.9630000000000001</v>
      </c>
      <c r="F1465" s="2">
        <f t="shared" si="177"/>
        <v>2.9804999999999997</v>
      </c>
      <c r="G1465" s="2">
        <f t="shared" si="179"/>
        <v>3.0629999999999997</v>
      </c>
      <c r="H1465" s="2">
        <f t="shared" si="175"/>
        <v>3.4541500000000021</v>
      </c>
      <c r="I1465" s="2">
        <f t="array" ref="I1465">SUMPRODUCT(B1449:B1468, (ROW(B1449:B1468)-ROW(B1449)+1)) / (20*21/2)</f>
        <v>2.9631428571428571</v>
      </c>
      <c r="J1465" s="2">
        <f t="shared" si="178"/>
        <v>2.9850229407573026</v>
      </c>
      <c r="K1465" s="2">
        <f t="shared" si="180"/>
        <v>3.0691909667965969</v>
      </c>
    </row>
    <row r="1466" spans="1:11" ht="13.5" x14ac:dyDescent="0.25">
      <c r="A1466" s="4">
        <v>44147</v>
      </c>
      <c r="B1466" s="2">
        <v>2.95</v>
      </c>
      <c r="C1466" s="2">
        <f t="shared" si="173"/>
        <v>6.0000000000000053E-2</v>
      </c>
      <c r="D1466" s="2">
        <f t="shared" si="174"/>
        <v>2.9420000000000002</v>
      </c>
      <c r="E1466" s="2">
        <f t="shared" si="176"/>
        <v>2.9580000000000002</v>
      </c>
      <c r="F1466" s="2">
        <f t="shared" si="177"/>
        <v>2.9750000000000001</v>
      </c>
      <c r="G1466" s="2">
        <f t="shared" si="179"/>
        <v>3.0527999999999991</v>
      </c>
      <c r="H1466" s="2">
        <f t="shared" si="175"/>
        <v>3.4491000000000018</v>
      </c>
      <c r="I1466" s="2">
        <f t="array" ref="I1466">SUMPRODUCT(B1450:B1469, (ROW(B1450:B1469)-ROW(B1450)+1)) / (20*21/2)</f>
        <v>2.9627619047619049</v>
      </c>
      <c r="J1466" s="2">
        <f t="shared" si="178"/>
        <v>2.9816874225899404</v>
      </c>
      <c r="K1466" s="2">
        <f t="shared" si="180"/>
        <v>3.0645168112359462</v>
      </c>
    </row>
    <row r="1467" spans="1:11" ht="13.5" x14ac:dyDescent="0.25">
      <c r="A1467" s="4">
        <v>44148</v>
      </c>
      <c r="B1467" s="2">
        <v>2.96</v>
      </c>
      <c r="C1467" s="2">
        <f t="shared" si="173"/>
        <v>9.9999999999997868E-3</v>
      </c>
      <c r="D1467" s="2">
        <f t="shared" si="174"/>
        <v>2.9400000000000004</v>
      </c>
      <c r="E1467" s="2">
        <f t="shared" si="176"/>
        <v>2.9550000000000001</v>
      </c>
      <c r="F1467" s="2">
        <f t="shared" si="177"/>
        <v>2.9735</v>
      </c>
      <c r="G1467" s="2">
        <f t="shared" si="179"/>
        <v>3.0448000000000004</v>
      </c>
      <c r="H1467" s="2">
        <f t="shared" si="175"/>
        <v>3.4439000000000028</v>
      </c>
      <c r="I1467" s="2">
        <f t="array" ref="I1467">SUMPRODUCT(B1451:B1470, (ROW(B1451:B1470)-ROW(B1451)+1)) / (20*21/2)</f>
        <v>2.9625238095238093</v>
      </c>
      <c r="J1467" s="2">
        <f t="shared" si="178"/>
        <v>2.9796219537718507</v>
      </c>
      <c r="K1467" s="2">
        <f t="shared" si="180"/>
        <v>3.0604181127561052</v>
      </c>
    </row>
    <row r="1468" spans="1:11" ht="13.5" x14ac:dyDescent="0.25">
      <c r="A1468" s="4">
        <v>44151</v>
      </c>
      <c r="B1468" s="2">
        <v>2.96</v>
      </c>
      <c r="C1468" s="2">
        <f t="shared" si="173"/>
        <v>0</v>
      </c>
      <c r="D1468" s="2">
        <f t="shared" si="174"/>
        <v>2.9400000000000004</v>
      </c>
      <c r="E1468" s="2">
        <f t="shared" si="176"/>
        <v>2.9530000000000003</v>
      </c>
      <c r="F1468" s="2">
        <f t="shared" si="177"/>
        <v>2.9740000000000006</v>
      </c>
      <c r="G1468" s="2">
        <f t="shared" si="179"/>
        <v>3.0384000000000002</v>
      </c>
      <c r="H1468" s="2">
        <f t="shared" si="175"/>
        <v>3.438500000000003</v>
      </c>
      <c r="I1468" s="2">
        <f t="array" ref="I1468">SUMPRODUCT(B1452:B1471, (ROW(B1452:B1471)-ROW(B1452)+1)) / (20*21/2)</f>
        <v>2.9603809523809521</v>
      </c>
      <c r="J1468" s="2">
        <f t="shared" si="178"/>
        <v>2.9777531962697696</v>
      </c>
      <c r="K1468" s="2">
        <f t="shared" si="180"/>
        <v>3.0564801475499834</v>
      </c>
    </row>
    <row r="1469" spans="1:11" ht="13.5" x14ac:dyDescent="0.25">
      <c r="A1469" s="4">
        <v>44152</v>
      </c>
      <c r="B1469" s="2">
        <v>2.97</v>
      </c>
      <c r="C1469" s="2">
        <f t="shared" si="173"/>
        <v>1.0000000000000231E-2</v>
      </c>
      <c r="D1469" s="2">
        <f t="shared" si="174"/>
        <v>2.9460000000000006</v>
      </c>
      <c r="E1469" s="2">
        <f t="shared" si="176"/>
        <v>2.9529999999999998</v>
      </c>
      <c r="F1469" s="2">
        <f t="shared" si="177"/>
        <v>2.9725000000000001</v>
      </c>
      <c r="G1469" s="2">
        <f t="shared" si="179"/>
        <v>3.0335999999999994</v>
      </c>
      <c r="H1469" s="2">
        <f t="shared" si="175"/>
        <v>3.4329000000000023</v>
      </c>
      <c r="I1469" s="2">
        <f t="array" ref="I1469">SUMPRODUCT(B1453:B1472, (ROW(B1453:B1472)-ROW(B1453)+1)) / (20*21/2)</f>
        <v>2.9583809523809523</v>
      </c>
      <c r="J1469" s="2">
        <f t="shared" si="178"/>
        <v>2.9770147966250295</v>
      </c>
      <c r="K1469" s="2">
        <f t="shared" si="180"/>
        <v>3.0530887692146904</v>
      </c>
    </row>
    <row r="1470" spans="1:11" ht="13.5" x14ac:dyDescent="0.25">
      <c r="A1470" s="4">
        <v>44153</v>
      </c>
      <c r="B1470" s="2">
        <v>2.97</v>
      </c>
      <c r="C1470" s="2">
        <f t="shared" si="173"/>
        <v>0</v>
      </c>
      <c r="D1470" s="2">
        <f t="shared" si="174"/>
        <v>2.9620000000000006</v>
      </c>
      <c r="E1470" s="2">
        <f t="shared" si="176"/>
        <v>2.9530000000000003</v>
      </c>
      <c r="F1470" s="2">
        <f t="shared" si="177"/>
        <v>2.9724999999999997</v>
      </c>
      <c r="G1470" s="2">
        <f t="shared" si="179"/>
        <v>3.0305999999999993</v>
      </c>
      <c r="H1470" s="2">
        <f t="shared" si="175"/>
        <v>3.4277500000000032</v>
      </c>
      <c r="I1470" s="2">
        <f t="array" ref="I1470">SUMPRODUCT(B1454:B1473, (ROW(B1454:B1473)-ROW(B1454)+1)) / (20*21/2)</f>
        <v>2.951857142857143</v>
      </c>
      <c r="J1470" s="2">
        <f t="shared" si="178"/>
        <v>2.9763467207559793</v>
      </c>
      <c r="K1470" s="2">
        <f t="shared" si="180"/>
        <v>3.0498303861082321</v>
      </c>
    </row>
    <row r="1471" spans="1:11" ht="13.5" x14ac:dyDescent="0.25">
      <c r="A1471" s="4">
        <v>44154</v>
      </c>
      <c r="B1471" s="2">
        <v>2.95</v>
      </c>
      <c r="C1471" s="2">
        <f t="shared" si="173"/>
        <v>-2.0000000000000018E-2</v>
      </c>
      <c r="D1471" s="2">
        <f t="shared" si="174"/>
        <v>2.9620000000000006</v>
      </c>
      <c r="E1471" s="2">
        <f t="shared" si="176"/>
        <v>2.952</v>
      </c>
      <c r="F1471" s="2">
        <f t="shared" si="177"/>
        <v>2.9710000000000001</v>
      </c>
      <c r="G1471" s="2">
        <f t="shared" si="179"/>
        <v>3.0271999999999992</v>
      </c>
      <c r="H1471" s="2">
        <f t="shared" si="175"/>
        <v>3.422500000000003</v>
      </c>
      <c r="I1471" s="2">
        <f t="array" ref="I1471">SUMPRODUCT(B1455:B1474, (ROW(B1455:B1474)-ROW(B1455)+1)) / (20*21/2)</f>
        <v>2.9458095238095239</v>
      </c>
      <c r="J1471" s="2">
        <f t="shared" si="178"/>
        <v>2.9738375092554099</v>
      </c>
      <c r="K1471" s="2">
        <f t="shared" si="180"/>
        <v>3.0459154690059487</v>
      </c>
    </row>
    <row r="1472" spans="1:11" ht="13.5" x14ac:dyDescent="0.25">
      <c r="A1472" s="4">
        <v>44155</v>
      </c>
      <c r="B1472" s="2">
        <v>2.95</v>
      </c>
      <c r="C1472" s="2">
        <f t="shared" si="173"/>
        <v>0</v>
      </c>
      <c r="D1472" s="2">
        <f t="shared" si="174"/>
        <v>2.96</v>
      </c>
      <c r="E1472" s="2">
        <f t="shared" si="176"/>
        <v>2.95</v>
      </c>
      <c r="F1472" s="2">
        <f t="shared" si="177"/>
        <v>2.9685000000000001</v>
      </c>
      <c r="G1472" s="2">
        <f t="shared" si="179"/>
        <v>3.0241999999999987</v>
      </c>
      <c r="H1472" s="2">
        <f t="shared" si="175"/>
        <v>3.4172500000000032</v>
      </c>
      <c r="I1472" s="2">
        <f t="array" ref="I1472">SUMPRODUCT(B1456:B1475, (ROW(B1456:B1475)-ROW(B1456)+1)) / (20*21/2)</f>
        <v>2.9422380952380949</v>
      </c>
      <c r="J1472" s="2">
        <f t="shared" si="178"/>
        <v>2.9715672702787042</v>
      </c>
      <c r="K1472" s="2">
        <f t="shared" si="180"/>
        <v>3.0421540780645389</v>
      </c>
    </row>
    <row r="1473" spans="1:11" ht="13.5" x14ac:dyDescent="0.25">
      <c r="A1473" s="4">
        <v>44158</v>
      </c>
      <c r="B1473" s="2">
        <v>2.9</v>
      </c>
      <c r="C1473" s="2">
        <f t="shared" si="173"/>
        <v>-5.0000000000000266E-2</v>
      </c>
      <c r="D1473" s="2">
        <f t="shared" si="174"/>
        <v>2.948</v>
      </c>
      <c r="E1473" s="2">
        <f t="shared" si="176"/>
        <v>2.944</v>
      </c>
      <c r="F1473" s="2">
        <f t="shared" si="177"/>
        <v>2.9635000000000002</v>
      </c>
      <c r="G1473" s="2">
        <f t="shared" si="179"/>
        <v>3.0201999999999991</v>
      </c>
      <c r="H1473" s="2">
        <f t="shared" si="175"/>
        <v>3.4117500000000032</v>
      </c>
      <c r="I1473" s="2">
        <f t="array" ref="I1473">SUMPRODUCT(B1457:B1476, (ROW(B1457:B1476)-ROW(B1457)+1)) / (20*21/2)</f>
        <v>2.9362380952380946</v>
      </c>
      <c r="J1473" s="2">
        <f t="shared" si="178"/>
        <v>2.9647513397759702</v>
      </c>
      <c r="K1473" s="2">
        <f t="shared" si="180"/>
        <v>3.0365794083365181</v>
      </c>
    </row>
    <row r="1474" spans="1:11" ht="13.5" x14ac:dyDescent="0.25">
      <c r="A1474" s="4">
        <v>44159</v>
      </c>
      <c r="B1474" s="2">
        <v>2.9</v>
      </c>
      <c r="C1474" s="2">
        <f t="shared" si="173"/>
        <v>0</v>
      </c>
      <c r="D1474" s="2">
        <f t="shared" si="174"/>
        <v>2.9340000000000002</v>
      </c>
      <c r="E1474" s="2">
        <f t="shared" si="176"/>
        <v>2.94</v>
      </c>
      <c r="F1474" s="2">
        <f t="shared" si="177"/>
        <v>2.9575000000000005</v>
      </c>
      <c r="G1474" s="2">
        <f t="shared" si="179"/>
        <v>3.0161999999999995</v>
      </c>
      <c r="H1474" s="2">
        <f t="shared" si="175"/>
        <v>3.406300000000003</v>
      </c>
      <c r="I1474" s="2">
        <f t="array" ref="I1474">SUMPRODUCT(B1458:B1477, (ROW(B1458:B1477)-ROW(B1458)+1)) / (20*21/2)</f>
        <v>2.9288571428571424</v>
      </c>
      <c r="J1474" s="2">
        <f t="shared" si="178"/>
        <v>2.958584545511592</v>
      </c>
      <c r="K1474" s="2">
        <f t="shared" si="180"/>
        <v>3.0312233531076354</v>
      </c>
    </row>
    <row r="1475" spans="1:11" ht="13.5" x14ac:dyDescent="0.25">
      <c r="A1475" s="4">
        <v>44160</v>
      </c>
      <c r="B1475" s="2">
        <v>2.92</v>
      </c>
      <c r="C1475" s="2">
        <f t="shared" si="173"/>
        <v>2.0000000000000018E-2</v>
      </c>
      <c r="D1475" s="2">
        <f t="shared" si="174"/>
        <v>2.9240000000000004</v>
      </c>
      <c r="E1475" s="2">
        <f t="shared" si="176"/>
        <v>2.9430000000000001</v>
      </c>
      <c r="F1475" s="2">
        <f t="shared" si="177"/>
        <v>2.9530000000000003</v>
      </c>
      <c r="G1475" s="2">
        <f t="shared" si="179"/>
        <v>3.0121999999999991</v>
      </c>
      <c r="H1475" s="2">
        <f t="shared" si="175"/>
        <v>3.4009500000000026</v>
      </c>
      <c r="I1475" s="2">
        <f t="array" ref="I1475">SUMPRODUCT(B1459:B1478, (ROW(B1459:B1478)-ROW(B1459)+1)) / (20*21/2)</f>
        <v>2.9229999999999996</v>
      </c>
      <c r="J1475" s="2">
        <f t="shared" si="178"/>
        <v>2.9549098268914404</v>
      </c>
      <c r="K1475" s="2">
        <f t="shared" si="180"/>
        <v>3.026861652985767</v>
      </c>
    </row>
    <row r="1476" spans="1:11" ht="13.5" x14ac:dyDescent="0.25">
      <c r="A1476" s="4">
        <v>44161</v>
      </c>
      <c r="B1476" s="2">
        <v>2.89</v>
      </c>
      <c r="C1476" s="2">
        <f t="shared" ref="C1476:C1539" si="181">B1476-B1475</f>
        <v>-2.9999999999999805E-2</v>
      </c>
      <c r="D1476" s="2">
        <f t="shared" si="174"/>
        <v>2.9119999999999999</v>
      </c>
      <c r="E1476" s="2">
        <f t="shared" si="176"/>
        <v>2.9369999999999998</v>
      </c>
      <c r="F1476" s="2">
        <f t="shared" si="177"/>
        <v>2.9475000000000002</v>
      </c>
      <c r="G1476" s="2">
        <f t="shared" si="179"/>
        <v>3.0079999999999991</v>
      </c>
      <c r="H1476" s="2">
        <f t="shared" si="175"/>
        <v>3.3954500000000025</v>
      </c>
      <c r="I1476" s="2">
        <f t="array" ref="I1476">SUMPRODUCT(B1460:B1479, (ROW(B1460:B1479)-ROW(B1460)+1)) / (20*21/2)</f>
        <v>2.9195238095238096</v>
      </c>
      <c r="J1476" s="2">
        <f t="shared" si="178"/>
        <v>2.9487279386160652</v>
      </c>
      <c r="K1476" s="2">
        <f t="shared" si="180"/>
        <v>3.0214945293392663</v>
      </c>
    </row>
    <row r="1477" spans="1:11" ht="13.5" x14ac:dyDescent="0.25">
      <c r="A1477" s="4">
        <v>44162</v>
      </c>
      <c r="B1477" s="2">
        <v>2.87</v>
      </c>
      <c r="C1477" s="2">
        <f t="shared" si="181"/>
        <v>-2.0000000000000018E-2</v>
      </c>
      <c r="D1477" s="2">
        <f t="shared" si="174"/>
        <v>2.8959999999999999</v>
      </c>
      <c r="E1477" s="2">
        <f t="shared" si="176"/>
        <v>2.9279999999999999</v>
      </c>
      <c r="F1477" s="2">
        <f t="shared" si="177"/>
        <v>2.9415</v>
      </c>
      <c r="G1477" s="2">
        <f t="shared" si="179"/>
        <v>3.0033999999999992</v>
      </c>
      <c r="H1477" s="2">
        <f t="shared" si="175"/>
        <v>3.3898000000000024</v>
      </c>
      <c r="I1477" s="2">
        <f t="array" ref="I1477">SUMPRODUCT(B1461:B1480, (ROW(B1461:B1480)-ROW(B1461)+1)) / (20*21/2)</f>
        <v>2.9211428571428573</v>
      </c>
      <c r="J1477" s="2">
        <f t="shared" si="178"/>
        <v>2.9412300397002498</v>
      </c>
      <c r="K1477" s="2">
        <f t="shared" si="180"/>
        <v>3.0155535674043934</v>
      </c>
    </row>
    <row r="1478" spans="1:11" ht="13.5" x14ac:dyDescent="0.25">
      <c r="A1478" s="4">
        <v>44165</v>
      </c>
      <c r="B1478" s="2">
        <v>2.88</v>
      </c>
      <c r="C1478" s="2">
        <f t="shared" si="181"/>
        <v>9.9999999999997868E-3</v>
      </c>
      <c r="D1478" s="2">
        <f t="shared" ref="D1478:D1541" si="182">AVERAGE(B1474:B1478)</f>
        <v>2.8920000000000003</v>
      </c>
      <c r="E1478" s="2">
        <f t="shared" si="176"/>
        <v>2.9200000000000004</v>
      </c>
      <c r="F1478" s="2">
        <f t="shared" si="177"/>
        <v>2.9365000000000006</v>
      </c>
      <c r="G1478" s="2">
        <f t="shared" si="179"/>
        <v>3.0001999999999991</v>
      </c>
      <c r="H1478" s="2">
        <f t="shared" si="175"/>
        <v>3.3842000000000025</v>
      </c>
      <c r="I1478" s="2">
        <f t="array" ref="I1478">SUMPRODUCT(B1462:B1481, (ROW(B1462:B1481)-ROW(B1462)+1)) / (20*21/2)</f>
        <v>2.9190476190476189</v>
      </c>
      <c r="J1478" s="2">
        <f t="shared" si="178"/>
        <v>2.9353986073478451</v>
      </c>
      <c r="K1478" s="2">
        <f t="shared" si="180"/>
        <v>3.0102377412316721</v>
      </c>
    </row>
    <row r="1479" spans="1:11" ht="13.5" x14ac:dyDescent="0.25">
      <c r="A1479" s="4">
        <v>44166</v>
      </c>
      <c r="B1479" s="2">
        <v>2.9</v>
      </c>
      <c r="C1479" s="2">
        <f t="shared" si="181"/>
        <v>2.0000000000000018E-2</v>
      </c>
      <c r="D1479" s="2">
        <f t="shared" si="182"/>
        <v>2.8919999999999999</v>
      </c>
      <c r="E1479" s="2">
        <f t="shared" si="176"/>
        <v>2.9130000000000003</v>
      </c>
      <c r="F1479" s="2">
        <f t="shared" si="177"/>
        <v>2.9330000000000003</v>
      </c>
      <c r="G1479" s="2">
        <f t="shared" si="179"/>
        <v>2.9945999999999997</v>
      </c>
      <c r="H1479" s="2">
        <f t="shared" si="175"/>
        <v>3.3790500000000026</v>
      </c>
      <c r="I1479" s="2">
        <f t="array" ref="I1479">SUMPRODUCT(B1463:B1482, (ROW(B1463:B1482)-ROW(B1463)+1)) / (20*21/2)</f>
        <v>2.9181428571428567</v>
      </c>
      <c r="J1479" s="2">
        <f t="shared" si="178"/>
        <v>2.9320273114099549</v>
      </c>
      <c r="K1479" s="2">
        <f t="shared" si="180"/>
        <v>3.0059146925559204</v>
      </c>
    </row>
    <row r="1480" spans="1:11" ht="13.5" x14ac:dyDescent="0.25">
      <c r="A1480" s="4">
        <v>44167</v>
      </c>
      <c r="B1480" s="2">
        <v>2.95</v>
      </c>
      <c r="C1480" s="2">
        <f t="shared" si="181"/>
        <v>5.0000000000000266E-2</v>
      </c>
      <c r="D1480" s="2">
        <f t="shared" si="182"/>
        <v>2.8980000000000006</v>
      </c>
      <c r="E1480" s="2">
        <f t="shared" si="176"/>
        <v>2.911</v>
      </c>
      <c r="F1480" s="2">
        <f t="shared" si="177"/>
        <v>2.9320000000000004</v>
      </c>
      <c r="G1480" s="2">
        <f t="shared" si="179"/>
        <v>2.9921999999999991</v>
      </c>
      <c r="H1480" s="2">
        <f t="shared" si="175"/>
        <v>3.3740500000000027</v>
      </c>
      <c r="I1480" s="2">
        <f t="array" ref="I1480">SUMPRODUCT(B1464:B1483, (ROW(B1464:B1483)-ROW(B1464)+1)) / (20*21/2)</f>
        <v>2.9174761904761901</v>
      </c>
      <c r="J1480" s="2">
        <f t="shared" si="178"/>
        <v>2.9337389960375782</v>
      </c>
      <c r="K1480" s="2">
        <f t="shared" si="180"/>
        <v>3.0037219595145119</v>
      </c>
    </row>
    <row r="1481" spans="1:11" ht="13.5" x14ac:dyDescent="0.25">
      <c r="A1481" s="4">
        <v>44168</v>
      </c>
      <c r="B1481" s="2">
        <v>2.91</v>
      </c>
      <c r="C1481" s="2">
        <f t="shared" si="181"/>
        <v>-4.0000000000000036E-2</v>
      </c>
      <c r="D1481" s="2">
        <f t="shared" si="182"/>
        <v>2.9020000000000001</v>
      </c>
      <c r="E1481" s="2">
        <f t="shared" si="176"/>
        <v>2.9069999999999996</v>
      </c>
      <c r="F1481" s="2">
        <f t="shared" si="177"/>
        <v>2.9295</v>
      </c>
      <c r="G1481" s="2">
        <f t="shared" si="179"/>
        <v>2.9879999999999991</v>
      </c>
      <c r="H1481" s="2">
        <f t="shared" si="175"/>
        <v>3.3687000000000022</v>
      </c>
      <c r="I1481" s="2">
        <f t="array" ref="I1481">SUMPRODUCT(B1465:B1484, (ROW(B1465:B1484)-ROW(B1465)+1)) / (20*21/2)</f>
        <v>2.9150952380952377</v>
      </c>
      <c r="J1481" s="2">
        <f t="shared" si="178"/>
        <v>2.9314781392720946</v>
      </c>
      <c r="K1481" s="2">
        <f t="shared" si="180"/>
        <v>3.0000465885531589</v>
      </c>
    </row>
    <row r="1482" spans="1:11" ht="13.5" x14ac:dyDescent="0.25">
      <c r="A1482" s="4">
        <v>44169</v>
      </c>
      <c r="B1482" s="2">
        <v>2.92</v>
      </c>
      <c r="C1482" s="2">
        <f t="shared" si="181"/>
        <v>9.9999999999997868E-3</v>
      </c>
      <c r="D1482" s="2">
        <f t="shared" si="182"/>
        <v>2.9119999999999999</v>
      </c>
      <c r="E1482" s="2">
        <f t="shared" si="176"/>
        <v>2.9039999999999999</v>
      </c>
      <c r="F1482" s="2">
        <f t="shared" si="177"/>
        <v>2.9270000000000005</v>
      </c>
      <c r="G1482" s="2">
        <f t="shared" si="179"/>
        <v>2.9855999999999989</v>
      </c>
      <c r="H1482" s="2">
        <f t="shared" ref="H1482:H1545" si="183">AVERAGE(B1283:B1482)</f>
        <v>3.3634000000000026</v>
      </c>
      <c r="I1482" s="2">
        <f t="array" ref="I1482">SUMPRODUCT(B1466:B1485, (ROW(B1466:B1485)-ROW(B1466)+1)) / (20*21/2)</f>
        <v>2.9138571428571431</v>
      </c>
      <c r="J1482" s="2">
        <f t="shared" si="178"/>
        <v>2.930384983150943</v>
      </c>
      <c r="K1482" s="2">
        <f t="shared" si="180"/>
        <v>2.9969075066491131</v>
      </c>
    </row>
    <row r="1483" spans="1:11" ht="13.5" x14ac:dyDescent="0.25">
      <c r="A1483" s="4">
        <v>44172</v>
      </c>
      <c r="B1483" s="2">
        <v>2.92</v>
      </c>
      <c r="C1483" s="2">
        <f t="shared" si="181"/>
        <v>0</v>
      </c>
      <c r="D1483" s="2">
        <f t="shared" si="182"/>
        <v>2.92</v>
      </c>
      <c r="E1483" s="2">
        <f t="shared" si="176"/>
        <v>2.9060000000000001</v>
      </c>
      <c r="F1483" s="2">
        <f t="shared" si="177"/>
        <v>2.9249999999999998</v>
      </c>
      <c r="G1483" s="2">
        <f t="shared" si="179"/>
        <v>2.9831999999999992</v>
      </c>
      <c r="H1483" s="2">
        <f t="shared" si="183"/>
        <v>3.3582000000000027</v>
      </c>
      <c r="I1483" s="2">
        <f t="array" ref="I1483">SUMPRODUCT(B1467:B1486, (ROW(B1467:B1486)-ROW(B1467)+1)) / (20*21/2)</f>
        <v>2.9096666666666673</v>
      </c>
      <c r="J1483" s="2">
        <f t="shared" si="178"/>
        <v>2.9293959371365674</v>
      </c>
      <c r="K1483" s="2">
        <f t="shared" si="180"/>
        <v>2.9938915259962071</v>
      </c>
    </row>
    <row r="1484" spans="1:11" ht="13.5" x14ac:dyDescent="0.25">
      <c r="A1484" s="4">
        <v>44173</v>
      </c>
      <c r="B1484" s="2">
        <v>2.9</v>
      </c>
      <c r="C1484" s="2">
        <f t="shared" si="181"/>
        <v>-2.0000000000000018E-2</v>
      </c>
      <c r="D1484" s="2">
        <f t="shared" si="182"/>
        <v>2.9200000000000004</v>
      </c>
      <c r="E1484" s="2">
        <f t="shared" ref="E1484:E1547" si="184">AVERAGE(B1475:B1484)</f>
        <v>2.9060000000000001</v>
      </c>
      <c r="F1484" s="2">
        <f t="shared" si="177"/>
        <v>2.923</v>
      </c>
      <c r="G1484" s="2">
        <f t="shared" si="179"/>
        <v>2.9793999999999996</v>
      </c>
      <c r="H1484" s="2">
        <f t="shared" si="183"/>
        <v>3.3527500000000021</v>
      </c>
      <c r="I1484" s="2">
        <f t="array" ref="I1484">SUMPRODUCT(B1468:B1487, (ROW(B1468:B1487)-ROW(B1468)+1)) / (20*21/2)</f>
        <v>2.9058095238095238</v>
      </c>
      <c r="J1484" s="2">
        <f t="shared" si="178"/>
        <v>2.9265963240759421</v>
      </c>
      <c r="K1484" s="2">
        <f t="shared" si="180"/>
        <v>2.9902095053689051</v>
      </c>
    </row>
    <row r="1485" spans="1:11" ht="13.5" x14ac:dyDescent="0.25">
      <c r="A1485" s="4">
        <v>44174</v>
      </c>
      <c r="B1485" s="2">
        <v>2.91</v>
      </c>
      <c r="C1485" s="2">
        <f t="shared" si="181"/>
        <v>1.0000000000000231E-2</v>
      </c>
      <c r="D1485" s="2">
        <f t="shared" si="182"/>
        <v>2.9119999999999999</v>
      </c>
      <c r="E1485" s="2">
        <f t="shared" si="184"/>
        <v>2.9050000000000002</v>
      </c>
      <c r="F1485" s="2">
        <f t="shared" si="177"/>
        <v>2.9240000000000004</v>
      </c>
      <c r="G1485" s="2">
        <f t="shared" si="179"/>
        <v>2.9757999999999991</v>
      </c>
      <c r="H1485" s="2">
        <f t="shared" si="183"/>
        <v>3.3478500000000024</v>
      </c>
      <c r="I1485" s="2">
        <f t="array" ref="I1485">SUMPRODUCT(B1469:B1488, (ROW(B1469:B1488)-ROW(B1469)+1)) / (20*21/2)</f>
        <v>2.9023333333333334</v>
      </c>
      <c r="J1485" s="2">
        <f t="shared" si="178"/>
        <v>2.9250157217829953</v>
      </c>
      <c r="K1485" s="2">
        <f t="shared" si="180"/>
        <v>2.9870640345701247</v>
      </c>
    </row>
    <row r="1486" spans="1:11" ht="13.5" x14ac:dyDescent="0.25">
      <c r="A1486" s="4">
        <v>44175</v>
      </c>
      <c r="B1486" s="2">
        <v>2.88</v>
      </c>
      <c r="C1486" s="2">
        <f t="shared" si="181"/>
        <v>-3.0000000000000249E-2</v>
      </c>
      <c r="D1486" s="2">
        <f t="shared" si="182"/>
        <v>2.9060000000000001</v>
      </c>
      <c r="E1486" s="2">
        <f t="shared" si="184"/>
        <v>2.9039999999999999</v>
      </c>
      <c r="F1486" s="2">
        <f t="shared" si="177"/>
        <v>2.9205000000000001</v>
      </c>
      <c r="G1486" s="2">
        <f t="shared" si="179"/>
        <v>2.9717999999999991</v>
      </c>
      <c r="H1486" s="2">
        <f t="shared" si="183"/>
        <v>3.3425000000000025</v>
      </c>
      <c r="I1486" s="2">
        <f t="array" ref="I1486">SUMPRODUCT(B1470:B1489, (ROW(B1470:B1489)-ROW(B1470)+1)) / (20*21/2)</f>
        <v>2.9011428571428568</v>
      </c>
      <c r="J1486" s="2">
        <f t="shared" si="178"/>
        <v>2.920728510184615</v>
      </c>
      <c r="K1486" s="2">
        <f t="shared" si="180"/>
        <v>2.9828654449791392</v>
      </c>
    </row>
    <row r="1487" spans="1:11" ht="13.5" x14ac:dyDescent="0.25">
      <c r="A1487" s="4">
        <v>44176</v>
      </c>
      <c r="B1487" s="2">
        <v>2.88</v>
      </c>
      <c r="C1487" s="2">
        <f t="shared" si="181"/>
        <v>0</v>
      </c>
      <c r="D1487" s="2">
        <f t="shared" si="182"/>
        <v>2.8979999999999997</v>
      </c>
      <c r="E1487" s="2">
        <f t="shared" si="184"/>
        <v>2.9049999999999998</v>
      </c>
      <c r="F1487" s="2">
        <f t="shared" si="177"/>
        <v>2.9165000000000005</v>
      </c>
      <c r="G1487" s="2">
        <f t="shared" si="179"/>
        <v>2.9673999999999991</v>
      </c>
      <c r="H1487" s="2">
        <f t="shared" si="183"/>
        <v>3.3371500000000021</v>
      </c>
      <c r="I1487" s="2">
        <f t="array" ref="I1487">SUMPRODUCT(B1471:B1490, (ROW(B1471:B1490)-ROW(B1471)+1)) / (20*21/2)</f>
        <v>2.902190476190476</v>
      </c>
      <c r="J1487" s="2">
        <f t="shared" si="178"/>
        <v>2.9168496044527465</v>
      </c>
      <c r="K1487" s="2">
        <f t="shared" si="180"/>
        <v>2.9788315059603492</v>
      </c>
    </row>
    <row r="1488" spans="1:11" ht="13.5" x14ac:dyDescent="0.25">
      <c r="A1488" s="4">
        <v>44179</v>
      </c>
      <c r="B1488" s="2">
        <v>2.88</v>
      </c>
      <c r="C1488" s="2">
        <f t="shared" si="181"/>
        <v>0</v>
      </c>
      <c r="D1488" s="2">
        <f t="shared" si="182"/>
        <v>2.8899999999999997</v>
      </c>
      <c r="E1488" s="2">
        <f t="shared" si="184"/>
        <v>2.9049999999999998</v>
      </c>
      <c r="F1488" s="2">
        <f t="shared" si="177"/>
        <v>2.912500000000001</v>
      </c>
      <c r="G1488" s="2">
        <f t="shared" si="179"/>
        <v>2.9639999999999991</v>
      </c>
      <c r="H1488" s="2">
        <f t="shared" si="183"/>
        <v>3.3321000000000014</v>
      </c>
      <c r="I1488" s="2">
        <f t="array" ref="I1488">SUMPRODUCT(B1472:B1491, (ROW(B1472:B1491)-ROW(B1472)+1)) / (20*21/2)</f>
        <v>2.9034761904761899</v>
      </c>
      <c r="J1488" s="2">
        <f t="shared" si="178"/>
        <v>2.9133401183143901</v>
      </c>
      <c r="K1488" s="2">
        <f t="shared" si="180"/>
        <v>2.9749557606285708</v>
      </c>
    </row>
    <row r="1489" spans="1:11" ht="13.5" x14ac:dyDescent="0.25">
      <c r="A1489" s="4">
        <v>44180</v>
      </c>
      <c r="B1489" s="2">
        <v>2.9</v>
      </c>
      <c r="C1489" s="2">
        <f t="shared" si="181"/>
        <v>2.0000000000000018E-2</v>
      </c>
      <c r="D1489" s="2">
        <f t="shared" si="182"/>
        <v>2.89</v>
      </c>
      <c r="E1489" s="2">
        <f t="shared" si="184"/>
        <v>2.9049999999999998</v>
      </c>
      <c r="F1489" s="2">
        <f t="shared" si="177"/>
        <v>2.9090000000000011</v>
      </c>
      <c r="G1489" s="2">
        <f t="shared" si="179"/>
        <v>2.9609999999999999</v>
      </c>
      <c r="H1489" s="2">
        <f t="shared" si="183"/>
        <v>3.3272500000000012</v>
      </c>
      <c r="I1489" s="2">
        <f t="array" ref="I1489">SUMPRODUCT(B1473:B1492, (ROW(B1473:B1492)-ROW(B1473)+1)) / (20*21/2)</f>
        <v>2.9010952380952384</v>
      </c>
      <c r="J1489" s="2">
        <f t="shared" si="178"/>
        <v>2.9120696308558767</v>
      </c>
      <c r="K1489" s="2">
        <f t="shared" si="180"/>
        <v>2.9720163190352937</v>
      </c>
    </row>
    <row r="1490" spans="1:11" ht="13.5" x14ac:dyDescent="0.25">
      <c r="A1490" s="4">
        <v>44181</v>
      </c>
      <c r="B1490" s="2">
        <v>2.92</v>
      </c>
      <c r="C1490" s="2">
        <f t="shared" si="181"/>
        <v>2.0000000000000018E-2</v>
      </c>
      <c r="D1490" s="2">
        <f t="shared" si="182"/>
        <v>2.8920000000000003</v>
      </c>
      <c r="E1490" s="2">
        <f t="shared" si="184"/>
        <v>2.9019999999999997</v>
      </c>
      <c r="F1490" s="2">
        <f t="shared" si="177"/>
        <v>2.9065000000000003</v>
      </c>
      <c r="G1490" s="2">
        <f t="shared" si="179"/>
        <v>2.9593999999999996</v>
      </c>
      <c r="H1490" s="2">
        <f t="shared" si="183"/>
        <v>3.3227500000000019</v>
      </c>
      <c r="I1490" s="2">
        <f t="array" ref="I1490">SUMPRODUCT(B1474:B1493, (ROW(B1474:B1493)-ROW(B1474)+1)) / (20*21/2)</f>
        <v>2.9028571428571426</v>
      </c>
      <c r="J1490" s="2">
        <f t="shared" si="178"/>
        <v>2.9128249041076981</v>
      </c>
      <c r="K1490" s="2">
        <f t="shared" si="180"/>
        <v>2.9699764633868506</v>
      </c>
    </row>
    <row r="1491" spans="1:11" ht="13.5" x14ac:dyDescent="0.25">
      <c r="A1491" s="4">
        <v>44182</v>
      </c>
      <c r="B1491" s="2">
        <v>2.92</v>
      </c>
      <c r="C1491" s="2">
        <f t="shared" si="181"/>
        <v>0</v>
      </c>
      <c r="D1491" s="2">
        <f t="shared" si="182"/>
        <v>2.9</v>
      </c>
      <c r="E1491" s="2">
        <f t="shared" si="184"/>
        <v>2.903</v>
      </c>
      <c r="F1491" s="2">
        <f t="shared" si="177"/>
        <v>2.9050000000000002</v>
      </c>
      <c r="G1491" s="2">
        <f t="shared" si="179"/>
        <v>2.9561999999999995</v>
      </c>
      <c r="H1491" s="2">
        <f t="shared" si="183"/>
        <v>3.3180000000000014</v>
      </c>
      <c r="I1491" s="2">
        <f t="array" ref="I1491">SUMPRODUCT(B1475:B1494, (ROW(B1475:B1494)-ROW(B1475)+1)) / (20*21/2)</f>
        <v>2.9026190476190474</v>
      </c>
      <c r="J1491" s="2">
        <f t="shared" si="178"/>
        <v>2.9135082465736319</v>
      </c>
      <c r="K1491" s="2">
        <f t="shared" si="180"/>
        <v>2.9680166020775625</v>
      </c>
    </row>
    <row r="1492" spans="1:11" ht="13.5" x14ac:dyDescent="0.25">
      <c r="A1492" s="4">
        <v>44183</v>
      </c>
      <c r="B1492" s="2">
        <v>2.88</v>
      </c>
      <c r="C1492" s="2">
        <f t="shared" si="181"/>
        <v>-4.0000000000000036E-2</v>
      </c>
      <c r="D1492" s="2">
        <f t="shared" si="182"/>
        <v>2.9</v>
      </c>
      <c r="E1492" s="2">
        <f t="shared" si="184"/>
        <v>2.899</v>
      </c>
      <c r="F1492" s="2">
        <f t="shared" ref="F1492:F1555" si="185">AVERAGE(B1473:B1492)</f>
        <v>2.9015000000000004</v>
      </c>
      <c r="G1492" s="2">
        <f t="shared" si="179"/>
        <v>2.9529999999999994</v>
      </c>
      <c r="H1492" s="2">
        <f t="shared" si="183"/>
        <v>3.3125000000000013</v>
      </c>
      <c r="I1492" s="2">
        <f t="array" ref="I1492">SUMPRODUCT(B1476:B1495, (ROW(B1476:B1495)-ROW(B1476)+1)) / (20*21/2)</f>
        <v>2.9004761904761907</v>
      </c>
      <c r="J1492" s="2">
        <f t="shared" si="178"/>
        <v>2.9103169849951911</v>
      </c>
      <c r="K1492" s="2">
        <f t="shared" si="180"/>
        <v>2.9645649706235404</v>
      </c>
    </row>
    <row r="1493" spans="1:11" ht="13.5" x14ac:dyDescent="0.25">
      <c r="A1493" s="4">
        <v>44186</v>
      </c>
      <c r="B1493" s="2">
        <v>2.92</v>
      </c>
      <c r="C1493" s="2">
        <f t="shared" si="181"/>
        <v>4.0000000000000036E-2</v>
      </c>
      <c r="D1493" s="2">
        <f t="shared" si="182"/>
        <v>2.9080000000000004</v>
      </c>
      <c r="E1493" s="2">
        <f t="shared" si="184"/>
        <v>2.8989999999999996</v>
      </c>
      <c r="F1493" s="2">
        <f t="shared" si="185"/>
        <v>2.9025000000000007</v>
      </c>
      <c r="G1493" s="2">
        <f t="shared" si="179"/>
        <v>2.9493999999999994</v>
      </c>
      <c r="H1493" s="2">
        <f t="shared" si="183"/>
        <v>3.3072000000000008</v>
      </c>
      <c r="I1493" s="2">
        <f t="array" ref="I1493">SUMPRODUCT(B1477:B1496, (ROW(B1477:B1496)-ROW(B1477)+1)) / (20*21/2)</f>
        <v>2.8966190476190476</v>
      </c>
      <c r="J1493" s="2">
        <f t="shared" ref="J1493:J1556" si="186">$J$4*B1493+J1492*(1-$J$4)</f>
        <v>2.9112391769004109</v>
      </c>
      <c r="K1493" s="2">
        <f t="shared" si="180"/>
        <v>2.9628173247167346</v>
      </c>
    </row>
    <row r="1494" spans="1:11" ht="13.5" x14ac:dyDescent="0.25">
      <c r="A1494" s="4">
        <v>44187</v>
      </c>
      <c r="B1494" s="2">
        <v>2.9</v>
      </c>
      <c r="C1494" s="2">
        <f t="shared" si="181"/>
        <v>-2.0000000000000018E-2</v>
      </c>
      <c r="D1494" s="2">
        <f t="shared" si="182"/>
        <v>2.9079999999999999</v>
      </c>
      <c r="E1494" s="2">
        <f t="shared" si="184"/>
        <v>2.8989999999999996</v>
      </c>
      <c r="F1494" s="2">
        <f t="shared" si="185"/>
        <v>2.9025000000000007</v>
      </c>
      <c r="G1494" s="2">
        <f t="shared" si="179"/>
        <v>2.9453999999999998</v>
      </c>
      <c r="H1494" s="2">
        <f t="shared" si="183"/>
        <v>3.3019500000000011</v>
      </c>
      <c r="I1494" s="2">
        <f t="array" ref="I1494">SUMPRODUCT(B1478:B1497, (ROW(B1478:B1497)-ROW(B1478)+1)) / (20*21/2)</f>
        <v>2.8967142857142854</v>
      </c>
      <c r="J1494" s="2">
        <f t="shared" si="186"/>
        <v>2.9101687791003719</v>
      </c>
      <c r="K1494" s="2">
        <f t="shared" si="180"/>
        <v>2.9603539002180392</v>
      </c>
    </row>
    <row r="1495" spans="1:11" ht="13.5" x14ac:dyDescent="0.25">
      <c r="A1495" s="4">
        <v>44188</v>
      </c>
      <c r="B1495" s="2">
        <v>2.88</v>
      </c>
      <c r="C1495" s="2">
        <f t="shared" si="181"/>
        <v>-2.0000000000000018E-2</v>
      </c>
      <c r="D1495" s="2">
        <f t="shared" si="182"/>
        <v>2.9</v>
      </c>
      <c r="E1495" s="2">
        <f t="shared" si="184"/>
        <v>2.8959999999999999</v>
      </c>
      <c r="F1495" s="2">
        <f t="shared" si="185"/>
        <v>2.9005000000000005</v>
      </c>
      <c r="G1495" s="2">
        <f t="shared" si="179"/>
        <v>2.9409999999999989</v>
      </c>
      <c r="H1495" s="2">
        <f t="shared" si="183"/>
        <v>3.2966000000000006</v>
      </c>
      <c r="I1495" s="2">
        <f t="array" ref="I1495">SUMPRODUCT(B1479:B1498, (ROW(B1479:B1498)-ROW(B1479)+1)) / (20*21/2)</f>
        <v>2.8919047619047618</v>
      </c>
      <c r="J1495" s="2">
        <f t="shared" si="186"/>
        <v>2.9072955620431937</v>
      </c>
      <c r="K1495" s="2">
        <f t="shared" si="180"/>
        <v>2.9572027668761551</v>
      </c>
    </row>
    <row r="1496" spans="1:11" ht="13.5" x14ac:dyDescent="0.25">
      <c r="A1496" s="4">
        <v>44189</v>
      </c>
      <c r="B1496" s="2">
        <v>2.86</v>
      </c>
      <c r="C1496" s="2">
        <f t="shared" si="181"/>
        <v>-2.0000000000000018E-2</v>
      </c>
      <c r="D1496" s="2">
        <f t="shared" si="182"/>
        <v>2.8879999999999995</v>
      </c>
      <c r="E1496" s="2">
        <f t="shared" si="184"/>
        <v>2.8939999999999992</v>
      </c>
      <c r="F1496" s="2">
        <f t="shared" si="185"/>
        <v>2.899</v>
      </c>
      <c r="G1496" s="2">
        <f t="shared" si="179"/>
        <v>2.9369999999999998</v>
      </c>
      <c r="H1496" s="2">
        <f t="shared" si="183"/>
        <v>3.2915000000000014</v>
      </c>
      <c r="I1496" s="2">
        <f t="array" ref="I1496">SUMPRODUCT(B1480:B1499, (ROW(B1480:B1499)-ROW(B1480)+1)) / (20*21/2)</f>
        <v>2.8900952380952378</v>
      </c>
      <c r="J1496" s="2">
        <f t="shared" si="186"/>
        <v>2.9027912228009849</v>
      </c>
      <c r="K1496" s="2">
        <f t="shared" si="180"/>
        <v>2.9533908936653259</v>
      </c>
    </row>
    <row r="1497" spans="1:11" ht="13.5" x14ac:dyDescent="0.25">
      <c r="A1497" s="4">
        <v>44190</v>
      </c>
      <c r="B1497" s="2">
        <v>2.9</v>
      </c>
      <c r="C1497" s="2">
        <f t="shared" si="181"/>
        <v>4.0000000000000036E-2</v>
      </c>
      <c r="D1497" s="2">
        <f t="shared" si="182"/>
        <v>2.8919999999999999</v>
      </c>
      <c r="E1497" s="2">
        <f t="shared" si="184"/>
        <v>2.8959999999999999</v>
      </c>
      <c r="F1497" s="2">
        <f t="shared" si="185"/>
        <v>2.9005000000000001</v>
      </c>
      <c r="G1497" s="2">
        <f t="shared" si="179"/>
        <v>2.9352000000000005</v>
      </c>
      <c r="H1497" s="2">
        <f t="shared" si="183"/>
        <v>3.2869000000000015</v>
      </c>
      <c r="I1497" s="2">
        <f t="array" ref="I1497">SUMPRODUCT(B1481:B1500, (ROW(B1481:B1500)-ROW(B1481)+1)) / (20*21/2)</f>
        <v>2.8883809523809525</v>
      </c>
      <c r="J1497" s="2">
        <f t="shared" si="186"/>
        <v>2.9025253920580338</v>
      </c>
      <c r="K1497" s="2">
        <f t="shared" si="180"/>
        <v>2.9512971331294309</v>
      </c>
    </row>
    <row r="1498" spans="1:11" ht="13.5" x14ac:dyDescent="0.25">
      <c r="A1498" s="4">
        <v>44193</v>
      </c>
      <c r="B1498" s="2">
        <v>2.85</v>
      </c>
      <c r="C1498" s="2">
        <f t="shared" si="181"/>
        <v>-4.9999999999999822E-2</v>
      </c>
      <c r="D1498" s="2">
        <f t="shared" si="182"/>
        <v>2.8779999999999997</v>
      </c>
      <c r="E1498" s="2">
        <f t="shared" si="184"/>
        <v>2.8929999999999998</v>
      </c>
      <c r="F1498" s="2">
        <f t="shared" si="185"/>
        <v>2.899</v>
      </c>
      <c r="G1498" s="2">
        <f t="shared" si="179"/>
        <v>2.9332000000000011</v>
      </c>
      <c r="H1498" s="2">
        <f t="shared" si="183"/>
        <v>3.2820500000000017</v>
      </c>
      <c r="I1498" s="2">
        <f t="array" ref="I1498">SUMPRODUCT(B1482:B1501, (ROW(B1482:B1501)-ROW(B1482)+1)) / (20*21/2)</f>
        <v>2.8850952380952379</v>
      </c>
      <c r="J1498" s="2">
        <f t="shared" si="186"/>
        <v>2.8975229737667925</v>
      </c>
      <c r="K1498" s="2">
        <f t="shared" si="180"/>
        <v>2.9473246965361199</v>
      </c>
    </row>
    <row r="1499" spans="1:11" ht="13.5" x14ac:dyDescent="0.25">
      <c r="A1499" s="4">
        <v>44194</v>
      </c>
      <c r="B1499" s="2">
        <v>2.88</v>
      </c>
      <c r="C1499" s="2">
        <f t="shared" si="181"/>
        <v>2.9999999999999805E-2</v>
      </c>
      <c r="D1499" s="2">
        <f t="shared" si="182"/>
        <v>2.8740000000000001</v>
      </c>
      <c r="E1499" s="2">
        <f t="shared" si="184"/>
        <v>2.8909999999999996</v>
      </c>
      <c r="F1499" s="2">
        <f t="shared" si="185"/>
        <v>2.8980000000000006</v>
      </c>
      <c r="G1499" s="2">
        <f t="shared" si="179"/>
        <v>2.9308000000000005</v>
      </c>
      <c r="H1499" s="2">
        <f t="shared" si="183"/>
        <v>3.2769500000000011</v>
      </c>
      <c r="I1499" s="2">
        <f t="array" ref="I1499">SUMPRODUCT(B1483:B1502, (ROW(B1483:B1502)-ROW(B1483)+1)) / (20*21/2)</f>
        <v>2.8896666666666664</v>
      </c>
      <c r="J1499" s="2">
        <f t="shared" si="186"/>
        <v>2.8958541191223359</v>
      </c>
      <c r="K1499" s="2">
        <f t="shared" si="180"/>
        <v>2.9446845123582328</v>
      </c>
    </row>
    <row r="1500" spans="1:11" ht="13.5" x14ac:dyDescent="0.25">
      <c r="A1500" s="4">
        <v>44195</v>
      </c>
      <c r="B1500" s="2">
        <v>2.88</v>
      </c>
      <c r="C1500" s="2">
        <f t="shared" si="181"/>
        <v>0</v>
      </c>
      <c r="D1500" s="2">
        <f t="shared" si="182"/>
        <v>2.8739999999999997</v>
      </c>
      <c r="E1500" s="2">
        <f t="shared" si="184"/>
        <v>2.8869999999999996</v>
      </c>
      <c r="F1500" s="2">
        <f t="shared" si="185"/>
        <v>2.8945000000000003</v>
      </c>
      <c r="G1500" s="2">
        <f t="shared" si="179"/>
        <v>2.9290000000000003</v>
      </c>
      <c r="H1500" s="2">
        <f t="shared" si="183"/>
        <v>3.2719000000000018</v>
      </c>
      <c r="I1500" s="2">
        <f t="array" ref="I1500">SUMPRODUCT(B1484:B1503, (ROW(B1484:B1503)-ROW(B1484)+1)) / (20*21/2)</f>
        <v>2.8903333333333334</v>
      </c>
      <c r="J1500" s="2">
        <f t="shared" si="186"/>
        <v>2.8943442030154465</v>
      </c>
      <c r="K1500" s="2">
        <f t="shared" si="180"/>
        <v>2.9421478648147725</v>
      </c>
    </row>
    <row r="1501" spans="1:11" ht="13.5" x14ac:dyDescent="0.25">
      <c r="A1501" s="4">
        <v>44196</v>
      </c>
      <c r="B1501" s="2">
        <v>2.86</v>
      </c>
      <c r="C1501" s="2">
        <f t="shared" si="181"/>
        <v>-2.0000000000000018E-2</v>
      </c>
      <c r="D1501" s="2">
        <f t="shared" si="182"/>
        <v>2.8739999999999997</v>
      </c>
      <c r="E1501" s="2">
        <f t="shared" si="184"/>
        <v>2.8809999999999993</v>
      </c>
      <c r="F1501" s="2">
        <f t="shared" si="185"/>
        <v>2.8920000000000003</v>
      </c>
      <c r="G1501" s="2">
        <f t="shared" si="179"/>
        <v>2.926600000000001</v>
      </c>
      <c r="H1501" s="2">
        <f t="shared" si="183"/>
        <v>3.2676000000000016</v>
      </c>
      <c r="I1501" s="2">
        <f t="array" ref="I1501">SUMPRODUCT(B1485:B1504, (ROW(B1485:B1504)-ROW(B1485)+1)) / (20*21/2)</f>
        <v>2.8901428571428571</v>
      </c>
      <c r="J1501" s="2">
        <f t="shared" si="186"/>
        <v>2.8910733265377848</v>
      </c>
      <c r="K1501" s="2">
        <f t="shared" si="180"/>
        <v>2.9389263799200758</v>
      </c>
    </row>
    <row r="1502" spans="1:11" ht="13.5" x14ac:dyDescent="0.25">
      <c r="A1502" s="4">
        <v>44200</v>
      </c>
      <c r="B1502" s="2">
        <v>2.94</v>
      </c>
      <c r="C1502" s="2">
        <f t="shared" si="181"/>
        <v>8.0000000000000071E-2</v>
      </c>
      <c r="D1502" s="2">
        <f t="shared" si="182"/>
        <v>2.8819999999999997</v>
      </c>
      <c r="E1502" s="2">
        <f t="shared" si="184"/>
        <v>2.8869999999999996</v>
      </c>
      <c r="F1502" s="2">
        <f t="shared" si="185"/>
        <v>2.8929999999999998</v>
      </c>
      <c r="G1502" s="2">
        <f t="shared" si="179"/>
        <v>2.9254000000000002</v>
      </c>
      <c r="H1502" s="2">
        <f t="shared" si="183"/>
        <v>3.2639000000000014</v>
      </c>
      <c r="I1502" s="2">
        <f t="array" ref="I1502">SUMPRODUCT(B1486:B1505, (ROW(B1486:B1505)-ROW(B1486)+1)) / (20*21/2)</f>
        <v>2.8861904761904764</v>
      </c>
      <c r="J1502" s="2">
        <f t="shared" si="186"/>
        <v>2.8957330097246623</v>
      </c>
      <c r="K1502" s="2">
        <f t="shared" si="180"/>
        <v>2.938968482668308</v>
      </c>
    </row>
    <row r="1503" spans="1:11" ht="13.5" x14ac:dyDescent="0.25">
      <c r="A1503" s="4">
        <v>44201</v>
      </c>
      <c r="B1503" s="2">
        <v>2.9</v>
      </c>
      <c r="C1503" s="2">
        <f t="shared" si="181"/>
        <v>-4.0000000000000036E-2</v>
      </c>
      <c r="D1503" s="2">
        <f t="shared" si="182"/>
        <v>2.8919999999999999</v>
      </c>
      <c r="E1503" s="2">
        <f t="shared" si="184"/>
        <v>2.8849999999999998</v>
      </c>
      <c r="F1503" s="2">
        <f t="shared" si="185"/>
        <v>2.8919999999999999</v>
      </c>
      <c r="G1503" s="2">
        <f t="shared" si="179"/>
        <v>2.9234000000000004</v>
      </c>
      <c r="H1503" s="2">
        <f t="shared" si="183"/>
        <v>3.2608000000000015</v>
      </c>
      <c r="I1503" s="2">
        <f t="array" ref="I1503">SUMPRODUCT(B1487:B1506, (ROW(B1487:B1506)-ROW(B1487)+1)) / (20*21/2)</f>
        <v>2.8872857142857145</v>
      </c>
      <c r="J1503" s="2">
        <f t="shared" si="186"/>
        <v>2.8961393897508847</v>
      </c>
      <c r="K1503" s="2">
        <f t="shared" si="180"/>
        <v>2.9374403068773942</v>
      </c>
    </row>
    <row r="1504" spans="1:11" ht="13.5" x14ac:dyDescent="0.25">
      <c r="A1504" s="4">
        <v>44202</v>
      </c>
      <c r="B1504" s="2">
        <v>2.89</v>
      </c>
      <c r="C1504" s="2">
        <f t="shared" si="181"/>
        <v>-9.9999999999997868E-3</v>
      </c>
      <c r="D1504" s="2">
        <f t="shared" si="182"/>
        <v>2.8940000000000001</v>
      </c>
      <c r="E1504" s="2">
        <f t="shared" si="184"/>
        <v>2.8839999999999999</v>
      </c>
      <c r="F1504" s="2">
        <f t="shared" si="185"/>
        <v>2.8914999999999997</v>
      </c>
      <c r="G1504" s="2">
        <f t="shared" si="179"/>
        <v>2.9208000000000003</v>
      </c>
      <c r="H1504" s="2">
        <f t="shared" si="183"/>
        <v>3.2583000000000011</v>
      </c>
      <c r="I1504" s="2">
        <f t="array" ref="I1504">SUMPRODUCT(B1488:B1507, (ROW(B1488:B1507)-ROW(B1488)+1)) / (20*21/2)</f>
        <v>2.8901904761904764</v>
      </c>
      <c r="J1504" s="2">
        <f t="shared" si="186"/>
        <v>2.8955546859650858</v>
      </c>
      <c r="K1504" s="2">
        <f t="shared" si="180"/>
        <v>2.9355799026861238</v>
      </c>
    </row>
    <row r="1505" spans="1:11" ht="13.5" x14ac:dyDescent="0.25">
      <c r="A1505" s="4">
        <v>44203</v>
      </c>
      <c r="B1505" s="2">
        <v>2.85</v>
      </c>
      <c r="C1505" s="2">
        <f t="shared" si="181"/>
        <v>-4.0000000000000036E-2</v>
      </c>
      <c r="D1505" s="2">
        <f t="shared" si="182"/>
        <v>2.8879999999999999</v>
      </c>
      <c r="E1505" s="2">
        <f t="shared" si="184"/>
        <v>2.8809999999999998</v>
      </c>
      <c r="F1505" s="2">
        <f t="shared" si="185"/>
        <v>2.8885000000000001</v>
      </c>
      <c r="G1505" s="2">
        <f t="shared" si="179"/>
        <v>2.9175999999999997</v>
      </c>
      <c r="H1505" s="2">
        <f t="shared" si="183"/>
        <v>3.2556000000000012</v>
      </c>
      <c r="I1505" s="2">
        <f t="array" ref="I1505">SUMPRODUCT(B1489:B1508, (ROW(B1489:B1508)-ROW(B1489)+1)) / (20*21/2)</f>
        <v>2.891</v>
      </c>
      <c r="J1505" s="2">
        <f t="shared" si="186"/>
        <v>2.8912161444446012</v>
      </c>
      <c r="K1505" s="2">
        <f t="shared" si="180"/>
        <v>2.932223828070982</v>
      </c>
    </row>
    <row r="1506" spans="1:11" ht="13.5" x14ac:dyDescent="0.25">
      <c r="A1506" s="4">
        <v>44204</v>
      </c>
      <c r="B1506" s="2">
        <v>2.9</v>
      </c>
      <c r="C1506" s="2">
        <f t="shared" si="181"/>
        <v>4.9999999999999822E-2</v>
      </c>
      <c r="D1506" s="2">
        <f t="shared" si="182"/>
        <v>2.8959999999999999</v>
      </c>
      <c r="E1506" s="2">
        <f t="shared" si="184"/>
        <v>2.8849999999999998</v>
      </c>
      <c r="F1506" s="2">
        <f t="shared" si="185"/>
        <v>2.8894999999999995</v>
      </c>
      <c r="G1506" s="2">
        <f t="shared" si="179"/>
        <v>2.9156</v>
      </c>
      <c r="H1506" s="2">
        <f t="shared" si="183"/>
        <v>3.2536500000000013</v>
      </c>
      <c r="I1506" s="2">
        <f t="array" ref="I1506">SUMPRODUCT(B1490:B1509, (ROW(B1490:B1509)-ROW(B1490)+1)) / (20*21/2)</f>
        <v>2.8917142857142863</v>
      </c>
      <c r="J1506" s="2">
        <f t="shared" si="186"/>
        <v>2.8920527021165436</v>
      </c>
      <c r="K1506" s="2">
        <f t="shared" si="180"/>
        <v>2.9309601485387868</v>
      </c>
    </row>
    <row r="1507" spans="1:11" ht="13.5" x14ac:dyDescent="0.25">
      <c r="A1507" s="4">
        <v>44207</v>
      </c>
      <c r="B1507" s="2">
        <v>2.92</v>
      </c>
      <c r="C1507" s="2">
        <f t="shared" si="181"/>
        <v>2.0000000000000018E-2</v>
      </c>
      <c r="D1507" s="2">
        <f t="shared" si="182"/>
        <v>2.8920000000000003</v>
      </c>
      <c r="E1507" s="2">
        <f t="shared" si="184"/>
        <v>2.8869999999999996</v>
      </c>
      <c r="F1507" s="2">
        <f t="shared" si="185"/>
        <v>2.8914999999999997</v>
      </c>
      <c r="G1507" s="2">
        <f t="shared" si="179"/>
        <v>2.9141999999999997</v>
      </c>
      <c r="H1507" s="2">
        <f t="shared" si="183"/>
        <v>3.2518000000000011</v>
      </c>
      <c r="I1507" s="2">
        <f t="array" ref="I1507">SUMPRODUCT(B1491:B1510, (ROW(B1491:B1510)-ROW(B1491)+1)) / (20*21/2)</f>
        <v>2.8914761904761894</v>
      </c>
      <c r="J1507" s="2">
        <f t="shared" si="186"/>
        <v>2.894714349534016</v>
      </c>
      <c r="K1507" s="2">
        <f t="shared" si="180"/>
        <v>2.9305303387921677</v>
      </c>
    </row>
    <row r="1508" spans="1:11" ht="13.5" x14ac:dyDescent="0.25">
      <c r="A1508" s="4">
        <v>44208</v>
      </c>
      <c r="B1508" s="2">
        <v>2.9</v>
      </c>
      <c r="C1508" s="2">
        <f t="shared" si="181"/>
        <v>-2.0000000000000018E-2</v>
      </c>
      <c r="D1508" s="2">
        <f t="shared" si="182"/>
        <v>2.8920000000000003</v>
      </c>
      <c r="E1508" s="2">
        <f t="shared" si="184"/>
        <v>2.8919999999999995</v>
      </c>
      <c r="F1508" s="2">
        <f t="shared" si="185"/>
        <v>2.8924999999999996</v>
      </c>
      <c r="G1508" s="2">
        <f t="shared" si="179"/>
        <v>2.9125999999999999</v>
      </c>
      <c r="H1508" s="2">
        <f t="shared" si="183"/>
        <v>3.2498500000000012</v>
      </c>
      <c r="I1508" s="2">
        <f t="array" ref="I1508">SUMPRODUCT(B1492:B1511, (ROW(B1492:B1511)-ROW(B1492)+1)) / (20*21/2)</f>
        <v>2.8847142857142849</v>
      </c>
      <c r="J1508" s="2">
        <f t="shared" si="186"/>
        <v>2.8952177448164904</v>
      </c>
      <c r="K1508" s="2">
        <f t="shared" si="180"/>
        <v>2.9293330706042395</v>
      </c>
    </row>
    <row r="1509" spans="1:11" ht="13.5" x14ac:dyDescent="0.25">
      <c r="A1509" s="4">
        <v>44209</v>
      </c>
      <c r="B1509" s="2">
        <v>2.9</v>
      </c>
      <c r="C1509" s="2">
        <f t="shared" si="181"/>
        <v>0</v>
      </c>
      <c r="D1509" s="2">
        <f t="shared" si="182"/>
        <v>2.8940000000000001</v>
      </c>
      <c r="E1509" s="2">
        <f t="shared" si="184"/>
        <v>2.8939999999999997</v>
      </c>
      <c r="F1509" s="2">
        <f t="shared" si="185"/>
        <v>2.8924999999999996</v>
      </c>
      <c r="G1509" s="2">
        <f t="shared" si="179"/>
        <v>2.9111999999999996</v>
      </c>
      <c r="H1509" s="2">
        <f t="shared" si="183"/>
        <v>3.2479000000000009</v>
      </c>
      <c r="I1509" s="2">
        <f t="array" ref="I1509">SUMPRODUCT(B1493:B1512, (ROW(B1493:B1512)-ROW(B1493)+1)) / (20*21/2)</f>
        <v>2.8841428571428573</v>
      </c>
      <c r="J1509" s="2">
        <f t="shared" si="186"/>
        <v>2.8956731976911101</v>
      </c>
      <c r="K1509" s="2">
        <f t="shared" si="180"/>
        <v>2.9281827541099559</v>
      </c>
    </row>
    <row r="1510" spans="1:11" ht="13.5" x14ac:dyDescent="0.25">
      <c r="A1510" s="4">
        <v>44211</v>
      </c>
      <c r="B1510" s="2">
        <v>2.89</v>
      </c>
      <c r="C1510" s="2">
        <f t="shared" si="181"/>
        <v>-9.9999999999997868E-3</v>
      </c>
      <c r="D1510" s="2">
        <f t="shared" si="182"/>
        <v>2.9020000000000001</v>
      </c>
      <c r="E1510" s="2">
        <f t="shared" si="184"/>
        <v>2.8949999999999996</v>
      </c>
      <c r="F1510" s="2">
        <f t="shared" si="185"/>
        <v>2.8909999999999996</v>
      </c>
      <c r="G1510" s="2">
        <f t="shared" si="179"/>
        <v>2.9095999999999997</v>
      </c>
      <c r="H1510" s="2">
        <f t="shared" si="183"/>
        <v>3.2459000000000007</v>
      </c>
      <c r="I1510" s="2">
        <f t="array" ref="I1510">SUMPRODUCT(B1494:B1513, (ROW(B1494:B1513)-ROW(B1494)+1)) / (20*21/2)</f>
        <v>2.8807142857142853</v>
      </c>
      <c r="J1510" s="2">
        <f t="shared" si="186"/>
        <v>2.8951328931490994</v>
      </c>
      <c r="K1510" s="2">
        <f t="shared" si="180"/>
        <v>2.9266853912036832</v>
      </c>
    </row>
    <row r="1511" spans="1:11" ht="13.5" x14ac:dyDescent="0.25">
      <c r="A1511" s="4">
        <v>44214</v>
      </c>
      <c r="B1511" s="2">
        <v>2.82</v>
      </c>
      <c r="C1511" s="2">
        <f t="shared" si="181"/>
        <v>-7.0000000000000284E-2</v>
      </c>
      <c r="D1511" s="2">
        <f t="shared" si="182"/>
        <v>2.8860000000000001</v>
      </c>
      <c r="E1511" s="2">
        <f t="shared" si="184"/>
        <v>2.8909999999999996</v>
      </c>
      <c r="F1511" s="2">
        <f t="shared" si="185"/>
        <v>2.8860000000000001</v>
      </c>
      <c r="G1511" s="2">
        <f t="shared" si="179"/>
        <v>2.9067999999999996</v>
      </c>
      <c r="H1511" s="2">
        <f t="shared" si="183"/>
        <v>3.2435500000000008</v>
      </c>
      <c r="I1511" s="2">
        <f t="array" ref="I1511">SUMPRODUCT(B1495:B1514, (ROW(B1495:B1514)-ROW(B1495)+1)) / (20*21/2)</f>
        <v>2.8842857142857139</v>
      </c>
      <c r="J1511" s="2">
        <f t="shared" si="186"/>
        <v>2.8879773795158519</v>
      </c>
      <c r="K1511" s="2">
        <f t="shared" si="180"/>
        <v>2.9225016503721659</v>
      </c>
    </row>
    <row r="1512" spans="1:11" ht="13.5" x14ac:dyDescent="0.25">
      <c r="A1512" s="4">
        <v>44215</v>
      </c>
      <c r="B1512" s="2">
        <v>2.88</v>
      </c>
      <c r="C1512" s="2">
        <f t="shared" si="181"/>
        <v>6.0000000000000053E-2</v>
      </c>
      <c r="D1512" s="2">
        <f t="shared" si="182"/>
        <v>2.8780000000000001</v>
      </c>
      <c r="E1512" s="2">
        <f t="shared" si="184"/>
        <v>2.8849999999999998</v>
      </c>
      <c r="F1512" s="2">
        <f t="shared" si="185"/>
        <v>2.8860000000000001</v>
      </c>
      <c r="G1512" s="2">
        <f t="shared" si="179"/>
        <v>2.9049999999999994</v>
      </c>
      <c r="H1512" s="2">
        <f t="shared" si="183"/>
        <v>3.2410500000000009</v>
      </c>
      <c r="I1512" s="2">
        <f t="array" ref="I1512">SUMPRODUCT(B1496:B1515, (ROW(B1496:B1515)-ROW(B1496)+1)) / (20*21/2)</f>
        <v>2.8868095238095237</v>
      </c>
      <c r="J1512" s="2">
        <f t="shared" si="186"/>
        <v>2.8872176290857707</v>
      </c>
      <c r="K1512" s="2">
        <f t="shared" si="180"/>
        <v>2.920834918985022</v>
      </c>
    </row>
    <row r="1513" spans="1:11" ht="13.5" x14ac:dyDescent="0.25">
      <c r="A1513" s="4">
        <v>44216</v>
      </c>
      <c r="B1513" s="2">
        <v>2.85</v>
      </c>
      <c r="C1513" s="2">
        <f t="shared" si="181"/>
        <v>-2.9999999999999805E-2</v>
      </c>
      <c r="D1513" s="2">
        <f t="shared" si="182"/>
        <v>2.8679999999999994</v>
      </c>
      <c r="E1513" s="2">
        <f t="shared" si="184"/>
        <v>2.88</v>
      </c>
      <c r="F1513" s="2">
        <f t="shared" si="185"/>
        <v>2.8824999999999998</v>
      </c>
      <c r="G1513" s="2">
        <f t="shared" si="179"/>
        <v>2.9027999999999992</v>
      </c>
      <c r="H1513" s="2">
        <f t="shared" si="183"/>
        <v>3.2379000000000002</v>
      </c>
      <c r="I1513" s="2">
        <f t="array" ref="I1513">SUMPRODUCT(B1497:B1516, (ROW(B1497:B1516)-ROW(B1497)+1)) / (20*21/2)</f>
        <v>2.888238095238095</v>
      </c>
      <c r="J1513" s="2">
        <f t="shared" si="186"/>
        <v>2.883673092982364</v>
      </c>
      <c r="K1513" s="2">
        <f t="shared" si="180"/>
        <v>2.918057079024825</v>
      </c>
    </row>
    <row r="1514" spans="1:11" ht="13.5" x14ac:dyDescent="0.25">
      <c r="A1514" s="4">
        <v>44217</v>
      </c>
      <c r="B1514" s="2">
        <v>2.92</v>
      </c>
      <c r="C1514" s="2">
        <f t="shared" si="181"/>
        <v>6.999999999999984E-2</v>
      </c>
      <c r="D1514" s="2">
        <f t="shared" si="182"/>
        <v>2.8719999999999999</v>
      </c>
      <c r="E1514" s="2">
        <f t="shared" si="184"/>
        <v>2.883</v>
      </c>
      <c r="F1514" s="2">
        <f t="shared" si="185"/>
        <v>2.8835000000000006</v>
      </c>
      <c r="G1514" s="2">
        <f t="shared" si="179"/>
        <v>2.9023999999999988</v>
      </c>
      <c r="H1514" s="2">
        <f t="shared" si="183"/>
        <v>3.2346500000000002</v>
      </c>
      <c r="I1514" s="2">
        <f t="array" ref="I1514">SUMPRODUCT(B1498:B1517, (ROW(B1498:B1517)-ROW(B1498)+1)) / (20*21/2)</f>
        <v>2.888523809523809</v>
      </c>
      <c r="J1514" s="2">
        <f t="shared" si="186"/>
        <v>2.8871327984126149</v>
      </c>
      <c r="K1514" s="2">
        <f t="shared" si="180"/>
        <v>2.9181332720042441</v>
      </c>
    </row>
    <row r="1515" spans="1:11" ht="13.5" x14ac:dyDescent="0.25">
      <c r="A1515" s="4">
        <v>44218</v>
      </c>
      <c r="B1515" s="2">
        <v>2.91</v>
      </c>
      <c r="C1515" s="2">
        <f t="shared" si="181"/>
        <v>-9.9999999999997868E-3</v>
      </c>
      <c r="D1515" s="2">
        <f t="shared" si="182"/>
        <v>2.8759999999999999</v>
      </c>
      <c r="E1515" s="2">
        <f t="shared" si="184"/>
        <v>2.8890000000000002</v>
      </c>
      <c r="F1515" s="2">
        <f t="shared" si="185"/>
        <v>2.8850000000000002</v>
      </c>
      <c r="G1515" s="2">
        <f t="shared" si="179"/>
        <v>2.9027999999999996</v>
      </c>
      <c r="H1515" s="2">
        <f t="shared" si="183"/>
        <v>3.2318499999999997</v>
      </c>
      <c r="I1515" s="2">
        <f t="array" ref="I1515">SUMPRODUCT(B1499:B1518, (ROW(B1499:B1518)-ROW(B1499)+1)) / (20*21/2)</f>
        <v>2.8860000000000001</v>
      </c>
      <c r="J1515" s="2">
        <f t="shared" si="186"/>
        <v>2.8893106271352229</v>
      </c>
      <c r="K1515" s="2">
        <f t="shared" si="180"/>
        <v>2.9178143201609408</v>
      </c>
    </row>
    <row r="1516" spans="1:11" ht="13.5" x14ac:dyDescent="0.25">
      <c r="A1516" s="4">
        <v>44221</v>
      </c>
      <c r="B1516" s="2">
        <v>2.9</v>
      </c>
      <c r="C1516" s="2">
        <f t="shared" si="181"/>
        <v>-1.0000000000000231E-2</v>
      </c>
      <c r="D1516" s="2">
        <f t="shared" si="182"/>
        <v>2.8920000000000003</v>
      </c>
      <c r="E1516" s="2">
        <f t="shared" si="184"/>
        <v>2.8890000000000002</v>
      </c>
      <c r="F1516" s="2">
        <f t="shared" si="185"/>
        <v>2.887</v>
      </c>
      <c r="G1516" s="2">
        <f t="shared" si="179"/>
        <v>2.9018000000000002</v>
      </c>
      <c r="H1516" s="2">
        <f t="shared" si="183"/>
        <v>3.2284999999999995</v>
      </c>
      <c r="I1516" s="2">
        <f t="array" ref="I1516">SUMPRODUCT(B1500:B1519, (ROW(B1500:B1519)-ROW(B1500)+1)) / (20*21/2)</f>
        <v>2.8881904761904762</v>
      </c>
      <c r="J1516" s="2">
        <f t="shared" si="186"/>
        <v>2.8903286626461542</v>
      </c>
      <c r="K1516" s="2">
        <f t="shared" si="180"/>
        <v>2.9171157193703157</v>
      </c>
    </row>
    <row r="1517" spans="1:11" ht="13.5" x14ac:dyDescent="0.25">
      <c r="A1517" s="4">
        <v>44222</v>
      </c>
      <c r="B1517" s="2">
        <v>2.89</v>
      </c>
      <c r="C1517" s="2">
        <f t="shared" si="181"/>
        <v>-9.9999999999997868E-3</v>
      </c>
      <c r="D1517" s="2">
        <f t="shared" si="182"/>
        <v>2.8940000000000001</v>
      </c>
      <c r="E1517" s="2">
        <f t="shared" si="184"/>
        <v>2.8860000000000001</v>
      </c>
      <c r="F1517" s="2">
        <f t="shared" si="185"/>
        <v>2.8864999999999998</v>
      </c>
      <c r="G1517" s="2">
        <f t="shared" si="179"/>
        <v>2.9003999999999994</v>
      </c>
      <c r="H1517" s="2">
        <f t="shared" si="183"/>
        <v>3.2250999999999994</v>
      </c>
      <c r="I1517" s="2">
        <f t="array" ref="I1517">SUMPRODUCT(B1501:B1520, (ROW(B1501:B1520)-ROW(B1501)+1)) / (20*21/2)</f>
        <v>2.8892857142857142</v>
      </c>
      <c r="J1517" s="2">
        <f t="shared" si="186"/>
        <v>2.8902973614417582</v>
      </c>
      <c r="K1517" s="2">
        <f t="shared" si="180"/>
        <v>2.9160523578263819</v>
      </c>
    </row>
    <row r="1518" spans="1:11" ht="13.5" x14ac:dyDescent="0.25">
      <c r="A1518" s="4">
        <v>44223</v>
      </c>
      <c r="B1518" s="2">
        <v>2.86</v>
      </c>
      <c r="C1518" s="2">
        <f t="shared" si="181"/>
        <v>-3.0000000000000249E-2</v>
      </c>
      <c r="D1518" s="2">
        <f t="shared" si="182"/>
        <v>2.8959999999999999</v>
      </c>
      <c r="E1518" s="2">
        <f t="shared" si="184"/>
        <v>2.8819999999999997</v>
      </c>
      <c r="F1518" s="2">
        <f t="shared" si="185"/>
        <v>2.887</v>
      </c>
      <c r="G1518" s="2">
        <f t="shared" si="179"/>
        <v>2.8984000000000005</v>
      </c>
      <c r="H1518" s="2">
        <f t="shared" si="183"/>
        <v>3.2211499999999997</v>
      </c>
      <c r="I1518" s="2">
        <f t="array" ref="I1518">SUMPRODUCT(B1502:B1521, (ROW(B1502:B1521)-ROW(B1502)+1)) / (20*21/2)</f>
        <v>2.8855238095238098</v>
      </c>
      <c r="J1518" s="2">
        <f t="shared" si="186"/>
        <v>2.8874118984473052</v>
      </c>
      <c r="K1518" s="2">
        <f t="shared" si="180"/>
        <v>2.913854226146916</v>
      </c>
    </row>
    <row r="1519" spans="1:11" ht="13.5" x14ac:dyDescent="0.25">
      <c r="A1519" s="4">
        <v>44224</v>
      </c>
      <c r="B1519" s="2">
        <v>2.91</v>
      </c>
      <c r="C1519" s="2">
        <f t="shared" si="181"/>
        <v>5.0000000000000266E-2</v>
      </c>
      <c r="D1519" s="2">
        <f t="shared" si="182"/>
        <v>2.8940000000000001</v>
      </c>
      <c r="E1519" s="2">
        <f t="shared" si="184"/>
        <v>2.883</v>
      </c>
      <c r="F1519" s="2">
        <f t="shared" si="185"/>
        <v>2.8885000000000005</v>
      </c>
      <c r="G1519" s="2">
        <f t="shared" si="179"/>
        <v>2.8972000000000002</v>
      </c>
      <c r="H1519" s="2">
        <f t="shared" si="183"/>
        <v>3.2172999999999998</v>
      </c>
      <c r="I1519" s="2">
        <f t="array" ref="I1519">SUMPRODUCT(B1503:B1522, (ROW(B1503:B1522)-ROW(B1503)+1)) / (20*21/2)</f>
        <v>2.886571428571429</v>
      </c>
      <c r="J1519" s="2">
        <f t="shared" si="186"/>
        <v>2.8895631462142286</v>
      </c>
      <c r="K1519" s="2">
        <f t="shared" si="180"/>
        <v>2.9137030800235078</v>
      </c>
    </row>
    <row r="1520" spans="1:11" ht="13.5" x14ac:dyDescent="0.25">
      <c r="A1520" s="4">
        <v>44225</v>
      </c>
      <c r="B1520" s="2">
        <v>2.9</v>
      </c>
      <c r="C1520" s="2">
        <f t="shared" si="181"/>
        <v>-1.0000000000000231E-2</v>
      </c>
      <c r="D1520" s="2">
        <f t="shared" si="182"/>
        <v>2.8920000000000003</v>
      </c>
      <c r="E1520" s="2">
        <f t="shared" si="184"/>
        <v>2.8839999999999995</v>
      </c>
      <c r="F1520" s="2">
        <f t="shared" si="185"/>
        <v>2.8895</v>
      </c>
      <c r="G1520" s="2">
        <f t="shared" si="179"/>
        <v>2.8958000000000004</v>
      </c>
      <c r="H1520" s="2">
        <f t="shared" si="183"/>
        <v>3.2130499999999991</v>
      </c>
      <c r="I1520" s="2">
        <f t="array" ref="I1520">SUMPRODUCT(B1504:B1523, (ROW(B1504:B1523)-ROW(B1504)+1)) / (20*21/2)</f>
        <v>2.8878095238095236</v>
      </c>
      <c r="J1520" s="2">
        <f t="shared" si="186"/>
        <v>2.890557132289064</v>
      </c>
      <c r="K1520" s="2">
        <f t="shared" si="180"/>
        <v>2.9131657043363113</v>
      </c>
    </row>
    <row r="1521" spans="1:11" ht="13.5" x14ac:dyDescent="0.25">
      <c r="A1521" s="4">
        <v>44228</v>
      </c>
      <c r="B1521" s="2">
        <v>2.85</v>
      </c>
      <c r="C1521" s="2">
        <f t="shared" si="181"/>
        <v>-4.9999999999999822E-2</v>
      </c>
      <c r="D1521" s="2">
        <f t="shared" si="182"/>
        <v>2.8820000000000001</v>
      </c>
      <c r="E1521" s="2">
        <f t="shared" si="184"/>
        <v>2.887</v>
      </c>
      <c r="F1521" s="2">
        <f t="shared" si="185"/>
        <v>2.8890000000000002</v>
      </c>
      <c r="G1521" s="2">
        <f t="shared" si="179"/>
        <v>2.8938000000000001</v>
      </c>
      <c r="H1521" s="2">
        <f t="shared" si="183"/>
        <v>3.2085499999999998</v>
      </c>
      <c r="I1521" s="2">
        <f t="array" ref="I1521">SUMPRODUCT(B1505:B1524, (ROW(B1505:B1524)-ROW(B1505)+1)) / (20*21/2)</f>
        <v>2.8871428571428575</v>
      </c>
      <c r="J1521" s="2">
        <f t="shared" si="186"/>
        <v>2.8866945482615338</v>
      </c>
      <c r="K1521" s="2">
        <f t="shared" si="180"/>
        <v>2.9106886178917502</v>
      </c>
    </row>
    <row r="1522" spans="1:11" ht="13.5" x14ac:dyDescent="0.25">
      <c r="A1522" s="4">
        <v>44229</v>
      </c>
      <c r="B1522" s="2">
        <v>2.9</v>
      </c>
      <c r="C1522" s="2">
        <f t="shared" si="181"/>
        <v>4.9999999999999822E-2</v>
      </c>
      <c r="D1522" s="2">
        <f t="shared" si="182"/>
        <v>2.8839999999999999</v>
      </c>
      <c r="E1522" s="2">
        <f t="shared" si="184"/>
        <v>2.8890000000000002</v>
      </c>
      <c r="F1522" s="2">
        <f t="shared" si="185"/>
        <v>2.887</v>
      </c>
      <c r="G1522" s="2">
        <f t="shared" ref="G1522:G1585" si="187">AVERAGE(B1473:B1522)</f>
        <v>2.8928000000000003</v>
      </c>
      <c r="H1522" s="2">
        <f t="shared" si="183"/>
        <v>3.2042999999999995</v>
      </c>
      <c r="I1522" s="2">
        <f t="array" ref="I1522">SUMPRODUCT(B1506:B1525, (ROW(B1506:B1525)-ROW(B1506)+1)) / (20*21/2)</f>
        <v>2.8865238095238097</v>
      </c>
      <c r="J1522" s="2">
        <f t="shared" si="186"/>
        <v>2.8879617341413875</v>
      </c>
      <c r="K1522" s="2">
        <f t="shared" si="180"/>
        <v>2.9102694564057994</v>
      </c>
    </row>
    <row r="1523" spans="1:11" ht="13.5" x14ac:dyDescent="0.25">
      <c r="A1523" s="4">
        <v>44230</v>
      </c>
      <c r="B1523" s="2">
        <v>2.9</v>
      </c>
      <c r="C1523" s="2">
        <f t="shared" si="181"/>
        <v>0</v>
      </c>
      <c r="D1523" s="2">
        <f t="shared" si="182"/>
        <v>2.8920000000000003</v>
      </c>
      <c r="E1523" s="2">
        <f t="shared" si="184"/>
        <v>2.8939999999999997</v>
      </c>
      <c r="F1523" s="2">
        <f t="shared" si="185"/>
        <v>2.8869999999999996</v>
      </c>
      <c r="G1523" s="2">
        <f t="shared" si="187"/>
        <v>2.8928000000000007</v>
      </c>
      <c r="H1523" s="2">
        <f t="shared" si="183"/>
        <v>3.2000499999999992</v>
      </c>
      <c r="I1523" s="2">
        <f t="array" ref="I1523">SUMPRODUCT(B1507:B1526, (ROW(B1507:B1526)-ROW(B1507)+1)) / (20*21/2)</f>
        <v>2.8876666666666666</v>
      </c>
      <c r="J1523" s="2">
        <f t="shared" si="186"/>
        <v>2.8891082356517312</v>
      </c>
      <c r="K1523" s="2">
        <f t="shared" ref="K1523:K1586" si="188">$K$4*B1523+(1-$K$4)*K1522</f>
        <v>2.9098667326251797</v>
      </c>
    </row>
    <row r="1524" spans="1:11" ht="13.5" x14ac:dyDescent="0.25">
      <c r="A1524" s="4">
        <v>44231</v>
      </c>
      <c r="B1524" s="2">
        <v>2.88</v>
      </c>
      <c r="C1524" s="2">
        <f t="shared" si="181"/>
        <v>-2.0000000000000018E-2</v>
      </c>
      <c r="D1524" s="2">
        <f t="shared" si="182"/>
        <v>2.8860000000000001</v>
      </c>
      <c r="E1524" s="2">
        <f t="shared" si="184"/>
        <v>2.8899999999999997</v>
      </c>
      <c r="F1524" s="2">
        <f t="shared" si="185"/>
        <v>2.8864999999999998</v>
      </c>
      <c r="G1524" s="2">
        <f t="shared" si="187"/>
        <v>2.8924000000000003</v>
      </c>
      <c r="H1524" s="2">
        <f t="shared" si="183"/>
        <v>3.1956999999999995</v>
      </c>
      <c r="I1524" s="2">
        <f t="array" ref="I1524">SUMPRODUCT(B1508:B1527, (ROW(B1508:B1527)-ROW(B1508)+1)) / (20*21/2)</f>
        <v>2.888809523809523</v>
      </c>
      <c r="J1524" s="2">
        <f t="shared" si="186"/>
        <v>2.8882407846372811</v>
      </c>
      <c r="K1524" s="2">
        <f t="shared" si="188"/>
        <v>2.9086954882085059</v>
      </c>
    </row>
    <row r="1525" spans="1:11" ht="13.5" x14ac:dyDescent="0.25">
      <c r="A1525" s="4">
        <v>44232</v>
      </c>
      <c r="B1525" s="2">
        <v>2.88</v>
      </c>
      <c r="C1525" s="2">
        <f t="shared" si="181"/>
        <v>0</v>
      </c>
      <c r="D1525" s="2">
        <f t="shared" si="182"/>
        <v>2.8820000000000001</v>
      </c>
      <c r="E1525" s="2">
        <f t="shared" si="184"/>
        <v>2.8869999999999996</v>
      </c>
      <c r="F1525" s="2">
        <f t="shared" si="185"/>
        <v>2.8880000000000003</v>
      </c>
      <c r="G1525" s="2">
        <f t="shared" si="187"/>
        <v>2.8915999999999995</v>
      </c>
      <c r="H1525" s="2">
        <f t="shared" si="183"/>
        <v>3.1908999999999992</v>
      </c>
      <c r="I1525" s="2">
        <f t="array" ref="I1525">SUMPRODUCT(B1509:B1528, (ROW(B1509:B1528)-ROW(B1509)+1)) / (20*21/2)</f>
        <v>2.8881428571428569</v>
      </c>
      <c r="J1525" s="2">
        <f t="shared" si="186"/>
        <v>2.8874559480051589</v>
      </c>
      <c r="K1525" s="2">
        <f t="shared" si="188"/>
        <v>2.9075701749454272</v>
      </c>
    </row>
    <row r="1526" spans="1:11" ht="13.5" x14ac:dyDescent="0.25">
      <c r="A1526" s="4">
        <v>44235</v>
      </c>
      <c r="B1526" s="2">
        <v>2.9</v>
      </c>
      <c r="C1526" s="2">
        <f t="shared" si="181"/>
        <v>2.0000000000000018E-2</v>
      </c>
      <c r="D1526" s="2">
        <f t="shared" si="182"/>
        <v>2.8919999999999999</v>
      </c>
      <c r="E1526" s="2">
        <f t="shared" si="184"/>
        <v>2.8869999999999996</v>
      </c>
      <c r="F1526" s="2">
        <f t="shared" si="185"/>
        <v>2.8880000000000008</v>
      </c>
      <c r="G1526" s="2">
        <f t="shared" si="187"/>
        <v>2.8917999999999999</v>
      </c>
      <c r="H1526" s="2">
        <f t="shared" si="183"/>
        <v>3.1861499999999996</v>
      </c>
      <c r="I1526" s="2">
        <f t="array" ref="I1526">SUMPRODUCT(B1510:B1529, (ROW(B1510:B1529)-ROW(B1510)+1)) / (20*21/2)</f>
        <v>2.8875714285714285</v>
      </c>
      <c r="J1526" s="2">
        <f t="shared" si="186"/>
        <v>2.8886506196237152</v>
      </c>
      <c r="K1526" s="2">
        <f t="shared" si="188"/>
        <v>2.9072733053397242</v>
      </c>
    </row>
    <row r="1527" spans="1:11" ht="13.5" x14ac:dyDescent="0.25">
      <c r="A1527" s="4">
        <v>44236</v>
      </c>
      <c r="B1527" s="2">
        <v>2.9</v>
      </c>
      <c r="C1527" s="2">
        <f t="shared" si="181"/>
        <v>0</v>
      </c>
      <c r="D1527" s="2">
        <f t="shared" si="182"/>
        <v>2.8920000000000003</v>
      </c>
      <c r="E1527" s="2">
        <f t="shared" si="184"/>
        <v>2.8879999999999995</v>
      </c>
      <c r="F1527" s="2">
        <f t="shared" si="185"/>
        <v>2.887</v>
      </c>
      <c r="G1527" s="2">
        <f t="shared" si="187"/>
        <v>2.8924000000000003</v>
      </c>
      <c r="H1527" s="2">
        <f t="shared" si="183"/>
        <v>3.1816499999999994</v>
      </c>
      <c r="I1527" s="2">
        <f t="array" ref="I1527">SUMPRODUCT(B1511:B1530, (ROW(B1511:B1530)-ROW(B1511)+1)) / (20*21/2)</f>
        <v>2.884238095238095</v>
      </c>
      <c r="J1527" s="2">
        <f t="shared" si="186"/>
        <v>2.8897315129928849</v>
      </c>
      <c r="K1527" s="2">
        <f t="shared" si="188"/>
        <v>2.9069880776793431</v>
      </c>
    </row>
    <row r="1528" spans="1:11" ht="13.5" x14ac:dyDescent="0.25">
      <c r="A1528" s="4">
        <v>44237</v>
      </c>
      <c r="B1528" s="2">
        <v>2.88</v>
      </c>
      <c r="C1528" s="2">
        <f t="shared" si="181"/>
        <v>-2.0000000000000018E-2</v>
      </c>
      <c r="D1528" s="2">
        <f t="shared" si="182"/>
        <v>2.8880000000000003</v>
      </c>
      <c r="E1528" s="2">
        <f t="shared" si="184"/>
        <v>2.8899999999999997</v>
      </c>
      <c r="F1528" s="2">
        <f t="shared" si="185"/>
        <v>2.8860000000000001</v>
      </c>
      <c r="G1528" s="2">
        <f t="shared" si="187"/>
        <v>2.8924000000000003</v>
      </c>
      <c r="H1528" s="2">
        <f t="shared" si="183"/>
        <v>3.1768000000000001</v>
      </c>
      <c r="I1528" s="2">
        <f t="array" ref="I1528">SUMPRODUCT(B1512:B1531, (ROW(B1512:B1531)-ROW(B1512)+1)) / (20*21/2)</f>
        <v>2.8810952380952379</v>
      </c>
      <c r="J1528" s="2">
        <f t="shared" si="186"/>
        <v>2.8888047022316581</v>
      </c>
      <c r="K1528" s="2">
        <f t="shared" si="188"/>
        <v>2.9059297216919178</v>
      </c>
    </row>
    <row r="1529" spans="1:11" ht="13.5" x14ac:dyDescent="0.25">
      <c r="A1529" s="4">
        <v>44238</v>
      </c>
      <c r="B1529" s="2">
        <v>2.88</v>
      </c>
      <c r="C1529" s="2">
        <f t="shared" si="181"/>
        <v>0</v>
      </c>
      <c r="D1529" s="2">
        <f t="shared" si="182"/>
        <v>2.8879999999999995</v>
      </c>
      <c r="E1529" s="2">
        <f t="shared" si="184"/>
        <v>2.8869999999999996</v>
      </c>
      <c r="F1529" s="2">
        <f t="shared" si="185"/>
        <v>2.8850000000000002</v>
      </c>
      <c r="G1529" s="2">
        <f t="shared" si="187"/>
        <v>2.8920000000000003</v>
      </c>
      <c r="H1529" s="2">
        <f t="shared" si="183"/>
        <v>3.1719499999999998</v>
      </c>
      <c r="I1529" s="2">
        <f t="array" ref="I1529">SUMPRODUCT(B1513:B1532, (ROW(B1513:B1532)-ROW(B1513)+1)) / (20*21/2)</f>
        <v>2.8778095238095238</v>
      </c>
      <c r="J1529" s="2">
        <f t="shared" si="186"/>
        <v>2.8879661591619765</v>
      </c>
      <c r="K1529" s="2">
        <f t="shared" si="188"/>
        <v>2.9049128698608619</v>
      </c>
    </row>
    <row r="1530" spans="1:11" ht="13.5" x14ac:dyDescent="0.25">
      <c r="A1530" s="4">
        <v>44239</v>
      </c>
      <c r="B1530" s="2">
        <v>2.85</v>
      </c>
      <c r="C1530" s="2">
        <f t="shared" si="181"/>
        <v>-2.9999999999999805E-2</v>
      </c>
      <c r="D1530" s="2">
        <f t="shared" si="182"/>
        <v>2.8819999999999997</v>
      </c>
      <c r="E1530" s="2">
        <f t="shared" si="184"/>
        <v>2.8819999999999997</v>
      </c>
      <c r="F1530" s="2">
        <f t="shared" si="185"/>
        <v>2.883</v>
      </c>
      <c r="G1530" s="2">
        <f t="shared" si="187"/>
        <v>2.89</v>
      </c>
      <c r="H1530" s="2">
        <f t="shared" si="183"/>
        <v>3.1669499999999999</v>
      </c>
      <c r="I1530" s="2">
        <f t="array" ref="I1530">SUMPRODUCT(B1514:B1533, (ROW(B1514:B1533)-ROW(B1514)+1)) / (20*21/2)</f>
        <v>2.8746666666666671</v>
      </c>
      <c r="J1530" s="2">
        <f t="shared" si="186"/>
        <v>2.8843503344798833</v>
      </c>
      <c r="K1530" s="2">
        <f t="shared" si="188"/>
        <v>2.9027594239839654</v>
      </c>
    </row>
    <row r="1531" spans="1:11" ht="13.5" x14ac:dyDescent="0.25">
      <c r="A1531" s="4">
        <v>44242</v>
      </c>
      <c r="B1531" s="2">
        <v>2.85</v>
      </c>
      <c r="C1531" s="2">
        <f t="shared" si="181"/>
        <v>0</v>
      </c>
      <c r="D1531" s="2">
        <f t="shared" si="182"/>
        <v>2.8719999999999999</v>
      </c>
      <c r="E1531" s="2">
        <f t="shared" si="184"/>
        <v>2.8820000000000001</v>
      </c>
      <c r="F1531" s="2">
        <f t="shared" si="185"/>
        <v>2.8845000000000005</v>
      </c>
      <c r="G1531" s="2">
        <f t="shared" si="187"/>
        <v>2.8887999999999994</v>
      </c>
      <c r="H1531" s="2">
        <f t="shared" si="183"/>
        <v>3.1619500000000005</v>
      </c>
      <c r="I1531" s="2">
        <f t="array" ref="I1531">SUMPRODUCT(B1515:B1534, (ROW(B1515:B1534)-ROW(B1515)+1)) / (20*21/2)</f>
        <v>2.8715238095238096</v>
      </c>
      <c r="J1531" s="2">
        <f t="shared" si="186"/>
        <v>2.8810788740532276</v>
      </c>
      <c r="K1531" s="2">
        <f t="shared" si="188"/>
        <v>2.9006904269649865</v>
      </c>
    </row>
    <row r="1532" spans="1:11" ht="13.5" x14ac:dyDescent="0.25">
      <c r="A1532" s="4">
        <v>44243</v>
      </c>
      <c r="B1532" s="2">
        <v>2.85</v>
      </c>
      <c r="C1532" s="2">
        <f t="shared" si="181"/>
        <v>0</v>
      </c>
      <c r="D1532" s="2">
        <f t="shared" si="182"/>
        <v>2.8619999999999997</v>
      </c>
      <c r="E1532" s="2">
        <f t="shared" si="184"/>
        <v>2.8770000000000002</v>
      </c>
      <c r="F1532" s="2">
        <f t="shared" si="185"/>
        <v>2.8830000000000005</v>
      </c>
      <c r="G1532" s="2">
        <f t="shared" si="187"/>
        <v>2.8873999999999995</v>
      </c>
      <c r="H1532" s="2">
        <f t="shared" si="183"/>
        <v>3.1572000000000009</v>
      </c>
      <c r="I1532" s="2">
        <f t="array" ref="I1532">SUMPRODUCT(B1516:B1535, (ROW(B1516:B1535)-ROW(B1516)+1)) / (20*21/2)</f>
        <v>2.8639523809523806</v>
      </c>
      <c r="J1532" s="2">
        <f t="shared" si="186"/>
        <v>2.8781189812862533</v>
      </c>
      <c r="K1532" s="2">
        <f t="shared" si="188"/>
        <v>2.8987025670840065</v>
      </c>
    </row>
    <row r="1533" spans="1:11" ht="13.5" x14ac:dyDescent="0.25">
      <c r="A1533" s="4">
        <v>44244</v>
      </c>
      <c r="B1533" s="2">
        <v>2.85</v>
      </c>
      <c r="C1533" s="2">
        <f t="shared" si="181"/>
        <v>0</v>
      </c>
      <c r="D1533" s="2">
        <f t="shared" si="182"/>
        <v>2.8559999999999999</v>
      </c>
      <c r="E1533" s="2">
        <f t="shared" si="184"/>
        <v>2.8720000000000008</v>
      </c>
      <c r="F1533" s="2">
        <f t="shared" si="185"/>
        <v>2.883</v>
      </c>
      <c r="G1533" s="2">
        <f t="shared" si="187"/>
        <v>2.8859999999999997</v>
      </c>
      <c r="H1533" s="2">
        <f t="shared" si="183"/>
        <v>3.1525000000000012</v>
      </c>
      <c r="I1533" s="2">
        <f t="array" ref="I1533">SUMPRODUCT(B1517:B1536, (ROW(B1517:B1536)-ROW(B1517)+1)) / (20*21/2)</f>
        <v>2.8597619047619052</v>
      </c>
      <c r="J1533" s="2">
        <f t="shared" si="186"/>
        <v>2.8754409830685148</v>
      </c>
      <c r="K1533" s="2">
        <f t="shared" si="188"/>
        <v>2.8967926624924769</v>
      </c>
    </row>
    <row r="1534" spans="1:11" ht="13.5" x14ac:dyDescent="0.25">
      <c r="A1534" s="4">
        <v>44245</v>
      </c>
      <c r="B1534" s="2">
        <v>2.85</v>
      </c>
      <c r="C1534" s="2">
        <f t="shared" si="181"/>
        <v>0</v>
      </c>
      <c r="D1534" s="2">
        <f t="shared" si="182"/>
        <v>2.85</v>
      </c>
      <c r="E1534" s="2">
        <f t="shared" si="184"/>
        <v>2.8690000000000007</v>
      </c>
      <c r="F1534" s="2">
        <f t="shared" si="185"/>
        <v>2.8795000000000006</v>
      </c>
      <c r="G1534" s="2">
        <f t="shared" si="187"/>
        <v>2.8849999999999993</v>
      </c>
      <c r="H1534" s="2">
        <f t="shared" si="183"/>
        <v>3.1480500000000018</v>
      </c>
      <c r="I1534" s="2">
        <f t="array" ref="I1534">SUMPRODUCT(B1518:B1537, (ROW(B1518:B1537)-ROW(B1518)+1)) / (20*21/2)</f>
        <v>2.8530476190476191</v>
      </c>
      <c r="J1534" s="2">
        <f t="shared" si="186"/>
        <v>2.8730180323000849</v>
      </c>
      <c r="K1534" s="2">
        <f t="shared" si="188"/>
        <v>2.8949576561202228</v>
      </c>
    </row>
    <row r="1535" spans="1:11" ht="13.5" x14ac:dyDescent="0.25">
      <c r="A1535" s="4">
        <v>44246</v>
      </c>
      <c r="B1535" s="2">
        <v>2.8</v>
      </c>
      <c r="C1535" s="2">
        <f t="shared" si="181"/>
        <v>-5.0000000000000266E-2</v>
      </c>
      <c r="D1535" s="2">
        <f t="shared" si="182"/>
        <v>2.84</v>
      </c>
      <c r="E1535" s="2">
        <f t="shared" si="184"/>
        <v>2.8610000000000002</v>
      </c>
      <c r="F1535" s="2">
        <f t="shared" si="185"/>
        <v>2.8740000000000001</v>
      </c>
      <c r="G1535" s="2">
        <f t="shared" si="187"/>
        <v>2.8827999999999996</v>
      </c>
      <c r="H1535" s="2">
        <f t="shared" si="183"/>
        <v>3.1436000000000019</v>
      </c>
      <c r="I1535" s="2">
        <f t="array" ref="I1535">SUMPRODUCT(B1519:B1538, (ROW(B1519:B1538)-ROW(B1519)+1)) / (20*21/2)</f>
        <v>2.8496190476190475</v>
      </c>
      <c r="J1535" s="2">
        <f t="shared" si="186"/>
        <v>2.866063933985791</v>
      </c>
      <c r="K1535" s="2">
        <f t="shared" si="188"/>
        <v>2.8912338264684494</v>
      </c>
    </row>
    <row r="1536" spans="1:11" ht="13.5" x14ac:dyDescent="0.25">
      <c r="A1536" s="4">
        <v>44249</v>
      </c>
      <c r="B1536" s="2">
        <v>2.83</v>
      </c>
      <c r="C1536" s="2">
        <f t="shared" si="181"/>
        <v>3.0000000000000249E-2</v>
      </c>
      <c r="D1536" s="2">
        <f t="shared" si="182"/>
        <v>2.8360000000000003</v>
      </c>
      <c r="E1536" s="2">
        <f t="shared" si="184"/>
        <v>2.8540000000000005</v>
      </c>
      <c r="F1536" s="2">
        <f t="shared" si="185"/>
        <v>2.8704999999999998</v>
      </c>
      <c r="G1536" s="2">
        <f t="shared" si="187"/>
        <v>2.8817999999999997</v>
      </c>
      <c r="H1536" s="2">
        <f t="shared" si="183"/>
        <v>3.1393000000000013</v>
      </c>
      <c r="I1536" s="2">
        <f t="array" ref="I1536">SUMPRODUCT(B1520:B1539, (ROW(B1520:B1539)-ROW(B1520)+1)) / (20*21/2)</f>
        <v>2.8434761904761903</v>
      </c>
      <c r="J1536" s="2">
        <f t="shared" si="186"/>
        <v>2.862629273606192</v>
      </c>
      <c r="K1536" s="2">
        <f t="shared" si="188"/>
        <v>2.8888324999402748</v>
      </c>
    </row>
    <row r="1537" spans="1:11" ht="13.5" x14ac:dyDescent="0.25">
      <c r="A1537" s="4">
        <v>44250</v>
      </c>
      <c r="B1537" s="2">
        <v>2.8</v>
      </c>
      <c r="C1537" s="2">
        <f t="shared" si="181"/>
        <v>-3.0000000000000249E-2</v>
      </c>
      <c r="D1537" s="2">
        <f t="shared" si="182"/>
        <v>2.8259999999999996</v>
      </c>
      <c r="E1537" s="2">
        <f t="shared" si="184"/>
        <v>2.8440000000000003</v>
      </c>
      <c r="F1537" s="2">
        <f t="shared" si="185"/>
        <v>2.8659999999999997</v>
      </c>
      <c r="G1537" s="2">
        <f t="shared" si="187"/>
        <v>2.8801999999999999</v>
      </c>
      <c r="H1537" s="2">
        <f t="shared" si="183"/>
        <v>3.1350000000000011</v>
      </c>
      <c r="I1537" s="2">
        <f t="array" ref="I1537">SUMPRODUCT(B1521:B1540, (ROW(B1521:B1540)-ROW(B1521)+1)) / (20*21/2)</f>
        <v>2.8407142857142853</v>
      </c>
      <c r="J1537" s="2">
        <f t="shared" si="186"/>
        <v>2.8566645808817928</v>
      </c>
      <c r="K1537" s="2">
        <f t="shared" si="188"/>
        <v>2.8853488724916367</v>
      </c>
    </row>
    <row r="1538" spans="1:11" ht="13.5" x14ac:dyDescent="0.25">
      <c r="A1538" s="4">
        <v>44251</v>
      </c>
      <c r="B1538" s="2">
        <v>2.83</v>
      </c>
      <c r="C1538" s="2">
        <f t="shared" si="181"/>
        <v>3.0000000000000249E-2</v>
      </c>
      <c r="D1538" s="2">
        <f t="shared" si="182"/>
        <v>2.8220000000000001</v>
      </c>
      <c r="E1538" s="2">
        <f t="shared" si="184"/>
        <v>2.839</v>
      </c>
      <c r="F1538" s="2">
        <f t="shared" si="185"/>
        <v>2.8644999999999996</v>
      </c>
      <c r="G1538" s="2">
        <f t="shared" si="187"/>
        <v>2.8792</v>
      </c>
      <c r="H1538" s="2">
        <f t="shared" si="183"/>
        <v>3.1308500000000015</v>
      </c>
      <c r="I1538" s="2">
        <f t="array" ref="I1538">SUMPRODUCT(B1522:B1541, (ROW(B1522:B1541)-ROW(B1522)+1)) / (20*21/2)</f>
        <v>2.8382857142857145</v>
      </c>
      <c r="J1538" s="2">
        <f t="shared" si="186"/>
        <v>2.8541250969882883</v>
      </c>
      <c r="K1538" s="2">
        <f t="shared" si="188"/>
        <v>2.8831783284723569</v>
      </c>
    </row>
    <row r="1539" spans="1:11" ht="13.5" x14ac:dyDescent="0.25">
      <c r="A1539" s="4">
        <v>44252</v>
      </c>
      <c r="B1539" s="2">
        <v>2.8</v>
      </c>
      <c r="C1539" s="2">
        <f t="shared" si="181"/>
        <v>-3.0000000000000249E-2</v>
      </c>
      <c r="D1539" s="2">
        <f t="shared" si="182"/>
        <v>2.8119999999999998</v>
      </c>
      <c r="E1539" s="2">
        <f t="shared" si="184"/>
        <v>2.8310000000000004</v>
      </c>
      <c r="F1539" s="2">
        <f t="shared" si="185"/>
        <v>2.8589999999999991</v>
      </c>
      <c r="G1539" s="2">
        <f t="shared" si="187"/>
        <v>2.8772000000000006</v>
      </c>
      <c r="H1539" s="2">
        <f t="shared" si="183"/>
        <v>3.1263500000000017</v>
      </c>
      <c r="I1539" s="2">
        <f t="array" ref="I1539">SUMPRODUCT(B1523:B1542, (ROW(B1523:B1542)-ROW(B1523)+1)) / (20*21/2)</f>
        <v>2.8378571428571431</v>
      </c>
      <c r="J1539" s="2">
        <f t="shared" si="186"/>
        <v>2.8489703258465466</v>
      </c>
      <c r="K1539" s="2">
        <f t="shared" si="188"/>
        <v>2.8799164332381468</v>
      </c>
    </row>
    <row r="1540" spans="1:11" ht="13.5" x14ac:dyDescent="0.25">
      <c r="A1540" s="4">
        <v>44253</v>
      </c>
      <c r="B1540" s="2">
        <v>2.83</v>
      </c>
      <c r="C1540" s="2">
        <f t="shared" ref="C1540:C1603" si="189">B1540-B1539</f>
        <v>3.0000000000000249E-2</v>
      </c>
      <c r="D1540" s="2">
        <f t="shared" si="182"/>
        <v>2.8180000000000005</v>
      </c>
      <c r="E1540" s="2">
        <f t="shared" si="184"/>
        <v>2.8290000000000006</v>
      </c>
      <c r="F1540" s="2">
        <f t="shared" si="185"/>
        <v>2.8554999999999993</v>
      </c>
      <c r="G1540" s="2">
        <f t="shared" si="187"/>
        <v>2.8754000000000008</v>
      </c>
      <c r="H1540" s="2">
        <f t="shared" si="183"/>
        <v>3.1215000000000015</v>
      </c>
      <c r="I1540" s="2">
        <f t="array" ref="I1540">SUMPRODUCT(B1524:B1543, (ROW(B1524:B1543)-ROW(B1524)+1)) / (20*21/2)</f>
        <v>2.8367142857142853</v>
      </c>
      <c r="J1540" s="2">
        <f t="shared" si="186"/>
        <v>2.847163628146876</v>
      </c>
      <c r="K1540" s="2">
        <f t="shared" si="188"/>
        <v>2.8779589260523371</v>
      </c>
    </row>
    <row r="1541" spans="1:11" ht="13.5" x14ac:dyDescent="0.25">
      <c r="A1541" s="4">
        <v>44256</v>
      </c>
      <c r="B1541" s="2">
        <v>2.83</v>
      </c>
      <c r="C1541" s="2">
        <f t="shared" si="189"/>
        <v>0</v>
      </c>
      <c r="D1541" s="2">
        <f t="shared" si="182"/>
        <v>2.8180000000000001</v>
      </c>
      <c r="E1541" s="2">
        <f t="shared" si="184"/>
        <v>2.8270000000000004</v>
      </c>
      <c r="F1541" s="2">
        <f t="shared" si="185"/>
        <v>2.8544999999999994</v>
      </c>
      <c r="G1541" s="2">
        <f t="shared" si="187"/>
        <v>2.8736000000000006</v>
      </c>
      <c r="H1541" s="2">
        <f t="shared" si="183"/>
        <v>3.1166500000000013</v>
      </c>
      <c r="I1541" s="2">
        <f t="array" ref="I1541">SUMPRODUCT(B1525:B1544, (ROW(B1525:B1544)-ROW(B1525)+1)) / (20*21/2)</f>
        <v>2.8358571428571429</v>
      </c>
      <c r="J1541" s="2">
        <f t="shared" si="186"/>
        <v>2.8455289968947923</v>
      </c>
      <c r="K1541" s="2">
        <f t="shared" si="188"/>
        <v>2.8760781838542062</v>
      </c>
    </row>
    <row r="1542" spans="1:11" ht="13.5" x14ac:dyDescent="0.25">
      <c r="A1542" s="4">
        <v>44257</v>
      </c>
      <c r="B1542" s="2">
        <v>2.85</v>
      </c>
      <c r="C1542" s="2">
        <f t="shared" si="189"/>
        <v>2.0000000000000018E-2</v>
      </c>
      <c r="D1542" s="2">
        <f t="shared" ref="D1542:D1605" si="190">AVERAGE(B1538:B1542)</f>
        <v>2.8280000000000003</v>
      </c>
      <c r="E1542" s="2">
        <f t="shared" si="184"/>
        <v>2.8270000000000004</v>
      </c>
      <c r="F1542" s="2">
        <f t="shared" si="185"/>
        <v>2.8519999999999994</v>
      </c>
      <c r="G1542" s="2">
        <f t="shared" si="187"/>
        <v>2.8730000000000007</v>
      </c>
      <c r="H1542" s="2">
        <f t="shared" si="183"/>
        <v>3.1124000000000018</v>
      </c>
      <c r="I1542" s="2">
        <f t="array" ref="I1542">SUMPRODUCT(B1526:B1545, (ROW(B1526:B1545)-ROW(B1526)+1)) / (20*21/2)</f>
        <v>2.8313809523809521</v>
      </c>
      <c r="J1542" s="2">
        <f t="shared" si="186"/>
        <v>2.8459548067143356</v>
      </c>
      <c r="K1542" s="2">
        <f t="shared" si="188"/>
        <v>2.875055509977571</v>
      </c>
    </row>
    <row r="1543" spans="1:11" ht="13.5" x14ac:dyDescent="0.25">
      <c r="A1543" s="4">
        <v>44258</v>
      </c>
      <c r="B1543" s="2">
        <v>2.84</v>
      </c>
      <c r="C1543" s="2">
        <f t="shared" si="189"/>
        <v>-1.0000000000000231E-2</v>
      </c>
      <c r="D1543" s="2">
        <f t="shared" si="190"/>
        <v>2.83</v>
      </c>
      <c r="E1543" s="2">
        <f t="shared" si="184"/>
        <v>2.8260000000000001</v>
      </c>
      <c r="F1543" s="2">
        <f t="shared" si="185"/>
        <v>2.8489999999999993</v>
      </c>
      <c r="G1543" s="2">
        <f t="shared" si="187"/>
        <v>2.8714000000000004</v>
      </c>
      <c r="H1543" s="2">
        <f t="shared" si="183"/>
        <v>3.1081000000000016</v>
      </c>
      <c r="I1543" s="2">
        <f t="array" ref="I1543">SUMPRODUCT(B1527:B1546, (ROW(B1527:B1546)-ROW(B1527)+1)) / (20*21/2)</f>
        <v>2.8272857142857148</v>
      </c>
      <c r="J1543" s="2">
        <f t="shared" si="186"/>
        <v>2.845387682265351</v>
      </c>
      <c r="K1543" s="2">
        <f t="shared" si="188"/>
        <v>2.8736807840960976</v>
      </c>
    </row>
    <row r="1544" spans="1:11" ht="13.5" x14ac:dyDescent="0.25">
      <c r="A1544" s="4">
        <v>44259</v>
      </c>
      <c r="B1544" s="2">
        <v>2.84</v>
      </c>
      <c r="C1544" s="2">
        <f t="shared" si="189"/>
        <v>0</v>
      </c>
      <c r="D1544" s="2">
        <f t="shared" si="190"/>
        <v>2.8380000000000001</v>
      </c>
      <c r="E1544" s="2">
        <f t="shared" si="184"/>
        <v>2.8250000000000002</v>
      </c>
      <c r="F1544" s="2">
        <f t="shared" si="185"/>
        <v>2.847</v>
      </c>
      <c r="G1544" s="2">
        <f t="shared" si="187"/>
        <v>2.8701999999999996</v>
      </c>
      <c r="H1544" s="2">
        <f t="shared" si="183"/>
        <v>3.1035000000000026</v>
      </c>
      <c r="I1544" s="2">
        <f t="array" ref="I1544">SUMPRODUCT(B1528:B1547, (ROW(B1528:B1547)-ROW(B1528)+1)) / (20*21/2)</f>
        <v>2.823666666666667</v>
      </c>
      <c r="J1544" s="2">
        <f t="shared" si="186"/>
        <v>2.8448745696686508</v>
      </c>
      <c r="K1544" s="2">
        <f t="shared" si="188"/>
        <v>2.8723599690335058</v>
      </c>
    </row>
    <row r="1545" spans="1:11" ht="13.5" x14ac:dyDescent="0.25">
      <c r="A1545" s="4">
        <v>44260</v>
      </c>
      <c r="B1545" s="2">
        <v>2.8</v>
      </c>
      <c r="C1545" s="2">
        <f t="shared" si="189"/>
        <v>-4.0000000000000036E-2</v>
      </c>
      <c r="D1545" s="2">
        <f t="shared" si="190"/>
        <v>2.8319999999999999</v>
      </c>
      <c r="E1545" s="2">
        <f t="shared" si="184"/>
        <v>2.8250000000000002</v>
      </c>
      <c r="F1545" s="2">
        <f t="shared" si="185"/>
        <v>2.843</v>
      </c>
      <c r="G1545" s="2">
        <f t="shared" si="187"/>
        <v>2.8686000000000003</v>
      </c>
      <c r="H1545" s="2">
        <f t="shared" si="183"/>
        <v>3.0988000000000024</v>
      </c>
      <c r="I1545" s="2">
        <f t="array" ref="I1545">SUMPRODUCT(B1529:B1548, (ROW(B1529:B1548)-ROW(B1529)+1)) / (20*21/2)</f>
        <v>2.8205238095238094</v>
      </c>
      <c r="J1545" s="2">
        <f t="shared" si="186"/>
        <v>2.8406008011287791</v>
      </c>
      <c r="K1545" s="2">
        <f t="shared" si="188"/>
        <v>2.8695223231890545</v>
      </c>
    </row>
    <row r="1546" spans="1:11" ht="13.5" x14ac:dyDescent="0.25">
      <c r="A1546" s="4">
        <v>44263</v>
      </c>
      <c r="B1546" s="2">
        <v>2.8</v>
      </c>
      <c r="C1546" s="2">
        <f t="shared" si="189"/>
        <v>0</v>
      </c>
      <c r="D1546" s="2">
        <f t="shared" si="190"/>
        <v>2.8259999999999996</v>
      </c>
      <c r="E1546" s="2">
        <f t="shared" si="184"/>
        <v>2.8220000000000001</v>
      </c>
      <c r="F1546" s="2">
        <f t="shared" si="185"/>
        <v>2.8380000000000001</v>
      </c>
      <c r="G1546" s="2">
        <f t="shared" si="187"/>
        <v>2.8673999999999999</v>
      </c>
      <c r="H1546" s="2">
        <f t="shared" ref="H1546:H1609" si="191">AVERAGE(B1347:B1546)</f>
        <v>3.0941000000000018</v>
      </c>
      <c r="I1546" s="2">
        <f t="array" ref="I1546">SUMPRODUCT(B1530:B1549, (ROW(B1530:B1549)-ROW(B1530)+1)) / (20*21/2)</f>
        <v>2.8177619047619049</v>
      </c>
      <c r="J1546" s="2">
        <f t="shared" si="186"/>
        <v>2.8367340581641334</v>
      </c>
      <c r="K1546" s="2">
        <f t="shared" si="188"/>
        <v>2.8667959575737978</v>
      </c>
    </row>
    <row r="1547" spans="1:11" ht="13.5" x14ac:dyDescent="0.25">
      <c r="A1547" s="4">
        <v>44264</v>
      </c>
      <c r="B1547" s="2">
        <v>2.8</v>
      </c>
      <c r="C1547" s="2">
        <f t="shared" si="189"/>
        <v>0</v>
      </c>
      <c r="D1547" s="2">
        <f t="shared" si="190"/>
        <v>2.8160000000000003</v>
      </c>
      <c r="E1547" s="2">
        <f t="shared" si="184"/>
        <v>2.8220000000000001</v>
      </c>
      <c r="F1547" s="2">
        <f t="shared" si="185"/>
        <v>2.8329999999999997</v>
      </c>
      <c r="G1547" s="2">
        <f t="shared" si="187"/>
        <v>2.8654000000000002</v>
      </c>
      <c r="H1547" s="2">
        <f t="shared" si="191"/>
        <v>3.0896500000000016</v>
      </c>
      <c r="I1547" s="2">
        <f t="array" ref="I1547">SUMPRODUCT(B1531:B1550, (ROW(B1531:B1550)-ROW(B1531)+1)) / (20*21/2)</f>
        <v>2.8153809523809525</v>
      </c>
      <c r="J1547" s="2">
        <f t="shared" si="186"/>
        <v>2.8332355764342161</v>
      </c>
      <c r="K1547" s="2">
        <f t="shared" si="188"/>
        <v>2.8641765082571786</v>
      </c>
    </row>
    <row r="1548" spans="1:11" ht="13.5" x14ac:dyDescent="0.25">
      <c r="A1548" s="4">
        <v>44265</v>
      </c>
      <c r="B1548" s="2">
        <v>2.8</v>
      </c>
      <c r="C1548" s="2">
        <f t="shared" si="189"/>
        <v>0</v>
      </c>
      <c r="D1548" s="2">
        <f t="shared" si="190"/>
        <v>2.8079999999999998</v>
      </c>
      <c r="E1548" s="2">
        <f t="shared" ref="E1548:E1611" si="192">AVERAGE(B1539:B1548)</f>
        <v>2.8190000000000004</v>
      </c>
      <c r="F1548" s="2">
        <f t="shared" si="185"/>
        <v>2.8289999999999997</v>
      </c>
      <c r="G1548" s="2">
        <f t="shared" si="187"/>
        <v>2.8643999999999998</v>
      </c>
      <c r="H1548" s="2">
        <f t="shared" si="191"/>
        <v>3.0856500000000007</v>
      </c>
      <c r="I1548" s="2">
        <f t="array" ref="I1548">SUMPRODUCT(B1532:B1551, (ROW(B1532:B1551)-ROW(B1532)+1)) / (20*21/2)</f>
        <v>2.8132380952380958</v>
      </c>
      <c r="J1548" s="2">
        <f t="shared" si="186"/>
        <v>2.8300702834404814</v>
      </c>
      <c r="K1548" s="2">
        <f t="shared" si="188"/>
        <v>2.8616597824431715</v>
      </c>
    </row>
    <row r="1549" spans="1:11" ht="13.5" x14ac:dyDescent="0.25">
      <c r="A1549" s="4">
        <v>44266</v>
      </c>
      <c r="B1549" s="2">
        <v>2.8</v>
      </c>
      <c r="C1549" s="2">
        <f t="shared" si="189"/>
        <v>0</v>
      </c>
      <c r="D1549" s="2">
        <f t="shared" si="190"/>
        <v>2.8</v>
      </c>
      <c r="E1549" s="2">
        <f t="shared" si="192"/>
        <v>2.819</v>
      </c>
      <c r="F1549" s="2">
        <f t="shared" si="185"/>
        <v>2.8250000000000002</v>
      </c>
      <c r="G1549" s="2">
        <f t="shared" si="187"/>
        <v>2.8628000000000005</v>
      </c>
      <c r="H1549" s="2">
        <f t="shared" si="191"/>
        <v>3.0816500000000002</v>
      </c>
      <c r="I1549" s="2">
        <f t="array" ref="I1549">SUMPRODUCT(B1533:B1552, (ROW(B1533:B1552)-ROW(B1533)+1)) / (20*21/2)</f>
        <v>2.8113333333333332</v>
      </c>
      <c r="J1549" s="2">
        <f t="shared" si="186"/>
        <v>2.8272064469223404</v>
      </c>
      <c r="K1549" s="2">
        <f t="shared" si="188"/>
        <v>2.8592417517591255</v>
      </c>
    </row>
    <row r="1550" spans="1:11" ht="13.5" x14ac:dyDescent="0.25">
      <c r="A1550" s="4">
        <v>44267</v>
      </c>
      <c r="B1550" s="2">
        <v>2.8</v>
      </c>
      <c r="C1550" s="2">
        <f t="shared" si="189"/>
        <v>0</v>
      </c>
      <c r="D1550" s="2">
        <f t="shared" si="190"/>
        <v>2.8</v>
      </c>
      <c r="E1550" s="2">
        <f t="shared" si="192"/>
        <v>2.8160000000000003</v>
      </c>
      <c r="F1550" s="2">
        <f t="shared" si="185"/>
        <v>2.8224999999999993</v>
      </c>
      <c r="G1550" s="2">
        <f t="shared" si="187"/>
        <v>2.8612000000000002</v>
      </c>
      <c r="H1550" s="2">
        <f t="shared" si="191"/>
        <v>3.0776499999999998</v>
      </c>
      <c r="I1550" s="2">
        <f t="array" ref="I1550">SUMPRODUCT(B1534:B1553, (ROW(B1534:B1553)-ROW(B1534)+1)) / (20*21/2)</f>
        <v>2.8096666666666668</v>
      </c>
      <c r="J1550" s="2">
        <f t="shared" si="186"/>
        <v>2.8246153567392605</v>
      </c>
      <c r="K1550" s="2">
        <f t="shared" si="188"/>
        <v>2.8569185458077873</v>
      </c>
    </row>
    <row r="1551" spans="1:11" ht="13.5" x14ac:dyDescent="0.25">
      <c r="A1551" s="4">
        <v>44270</v>
      </c>
      <c r="B1551" s="2">
        <v>2.8</v>
      </c>
      <c r="C1551" s="2">
        <f t="shared" si="189"/>
        <v>0</v>
      </c>
      <c r="D1551" s="2">
        <f t="shared" si="190"/>
        <v>2.8</v>
      </c>
      <c r="E1551" s="2">
        <f t="shared" si="192"/>
        <v>2.8130000000000002</v>
      </c>
      <c r="F1551" s="2">
        <f t="shared" si="185"/>
        <v>2.8199999999999994</v>
      </c>
      <c r="G1551" s="2">
        <f t="shared" si="187"/>
        <v>2.86</v>
      </c>
      <c r="H1551" s="2">
        <f t="shared" si="191"/>
        <v>3.0737000000000001</v>
      </c>
      <c r="I1551" s="2">
        <f t="array" ref="I1551">SUMPRODUCT(B1535:B1554, (ROW(B1535:B1554)-ROW(B1535)+1)) / (20*21/2)</f>
        <v>2.8072857142857139</v>
      </c>
      <c r="J1551" s="2">
        <f t="shared" si="186"/>
        <v>2.822271037049807</v>
      </c>
      <c r="K1551" s="2">
        <f t="shared" si="188"/>
        <v>2.8546864459721877</v>
      </c>
    </row>
    <row r="1552" spans="1:11" ht="13.5" x14ac:dyDescent="0.25">
      <c r="A1552" s="4">
        <v>44271</v>
      </c>
      <c r="B1552" s="2">
        <v>2.8</v>
      </c>
      <c r="C1552" s="2">
        <f t="shared" si="189"/>
        <v>0</v>
      </c>
      <c r="D1552" s="2">
        <f t="shared" si="190"/>
        <v>2.8</v>
      </c>
      <c r="E1552" s="2">
        <f t="shared" si="192"/>
        <v>2.8080000000000007</v>
      </c>
      <c r="F1552" s="2">
        <f t="shared" si="185"/>
        <v>2.817499999999999</v>
      </c>
      <c r="G1552" s="2">
        <f t="shared" si="187"/>
        <v>2.8572000000000002</v>
      </c>
      <c r="H1552" s="2">
        <f t="shared" si="191"/>
        <v>3.0702499999999997</v>
      </c>
      <c r="I1552" s="2">
        <f t="array" ref="I1552">SUMPRODUCT(B1536:B1555, (ROW(B1536:B1555)-ROW(B1536)+1)) / (20*21/2)</f>
        <v>2.806142857142857</v>
      </c>
      <c r="J1552" s="2">
        <f t="shared" si="186"/>
        <v>2.8201499859022063</v>
      </c>
      <c r="K1552" s="2">
        <f t="shared" si="188"/>
        <v>2.8525418794634745</v>
      </c>
    </row>
    <row r="1553" spans="1:11" ht="13.5" x14ac:dyDescent="0.25">
      <c r="A1553" s="4">
        <v>44272</v>
      </c>
      <c r="B1553" s="2">
        <v>2.8</v>
      </c>
      <c r="C1553" s="2">
        <f t="shared" si="189"/>
        <v>0</v>
      </c>
      <c r="D1553" s="2">
        <f t="shared" si="190"/>
        <v>2.8</v>
      </c>
      <c r="E1553" s="2">
        <f t="shared" si="192"/>
        <v>2.8040000000000003</v>
      </c>
      <c r="F1553" s="2">
        <f t="shared" si="185"/>
        <v>2.8149999999999986</v>
      </c>
      <c r="G1553" s="2">
        <f t="shared" si="187"/>
        <v>2.8552000000000004</v>
      </c>
      <c r="H1553" s="2">
        <f t="shared" si="191"/>
        <v>3.0663499999999995</v>
      </c>
      <c r="I1553" s="2">
        <f t="array" ref="I1553">SUMPRODUCT(B1537:B1556, (ROW(B1537:B1556)-ROW(B1537)+1)) / (20*21/2)</f>
        <v>2.8088095238095239</v>
      </c>
      <c r="J1553" s="2">
        <f t="shared" si="186"/>
        <v>2.8182309396258058</v>
      </c>
      <c r="K1553" s="2">
        <f t="shared" si="188"/>
        <v>2.8504814136021617</v>
      </c>
    </row>
    <row r="1554" spans="1:11" ht="13.5" x14ac:dyDescent="0.25">
      <c r="A1554" s="4">
        <v>44273</v>
      </c>
      <c r="B1554" s="2">
        <v>2.79</v>
      </c>
      <c r="C1554" s="2">
        <f t="shared" si="189"/>
        <v>-9.9999999999997868E-3</v>
      </c>
      <c r="D1554" s="2">
        <f t="shared" si="190"/>
        <v>2.7979999999999996</v>
      </c>
      <c r="E1554" s="2">
        <f t="shared" si="192"/>
        <v>2.7990000000000004</v>
      </c>
      <c r="F1554" s="2">
        <f t="shared" si="185"/>
        <v>2.8119999999999989</v>
      </c>
      <c r="G1554" s="2">
        <f t="shared" si="187"/>
        <v>2.8531999999999993</v>
      </c>
      <c r="H1554" s="2">
        <f t="shared" si="191"/>
        <v>3.0625499999999994</v>
      </c>
      <c r="I1554" s="2">
        <f t="array" ref="I1554">SUMPRODUCT(B1538:B1557, (ROW(B1538:B1557)-ROW(B1538)+1)) / (20*21/2)</f>
        <v>2.8123809523809524</v>
      </c>
      <c r="J1554" s="2">
        <f t="shared" si="186"/>
        <v>2.8155422787090623</v>
      </c>
      <c r="K1554" s="2">
        <f t="shared" si="188"/>
        <v>2.8481095934609004</v>
      </c>
    </row>
    <row r="1555" spans="1:11" ht="13.5" x14ac:dyDescent="0.25">
      <c r="A1555" s="4">
        <v>44274</v>
      </c>
      <c r="B1555" s="2">
        <v>2.8</v>
      </c>
      <c r="C1555" s="2">
        <f t="shared" si="189"/>
        <v>9.9999999999997868E-3</v>
      </c>
      <c r="D1555" s="2">
        <f t="shared" si="190"/>
        <v>2.7979999999999996</v>
      </c>
      <c r="E1555" s="2">
        <f t="shared" si="192"/>
        <v>2.7990000000000004</v>
      </c>
      <c r="F1555" s="2">
        <f t="shared" si="185"/>
        <v>2.8119999999999989</v>
      </c>
      <c r="G1555" s="2">
        <f t="shared" si="187"/>
        <v>2.8521999999999998</v>
      </c>
      <c r="H1555" s="2">
        <f t="shared" si="191"/>
        <v>3.0588499999999992</v>
      </c>
      <c r="I1555" s="2">
        <f t="array" ref="I1555">SUMPRODUCT(B1539:B1558, (ROW(B1539:B1558)-ROW(B1539)+1)) / (20*21/2)</f>
        <v>2.8252380952380949</v>
      </c>
      <c r="J1555" s="2">
        <f t="shared" si="186"/>
        <v>2.8140620616891514</v>
      </c>
      <c r="K1555" s="2">
        <f t="shared" si="188"/>
        <v>2.8462229427369437</v>
      </c>
    </row>
    <row r="1556" spans="1:11" ht="13.5" x14ac:dyDescent="0.25">
      <c r="A1556" s="4">
        <v>44277</v>
      </c>
      <c r="B1556" s="2">
        <v>2.84</v>
      </c>
      <c r="C1556" s="2">
        <f t="shared" si="189"/>
        <v>4.0000000000000036E-2</v>
      </c>
      <c r="D1556" s="2">
        <f t="shared" si="190"/>
        <v>2.806</v>
      </c>
      <c r="E1556" s="2">
        <f t="shared" si="192"/>
        <v>2.8029999999999999</v>
      </c>
      <c r="F1556" s="2">
        <f t="shared" ref="F1556:F1619" si="193">AVERAGE(B1537:B1556)</f>
        <v>2.8124999999999991</v>
      </c>
      <c r="G1556" s="2">
        <f t="shared" si="187"/>
        <v>2.8509999999999995</v>
      </c>
      <c r="H1556" s="2">
        <f t="shared" si="191"/>
        <v>3.0553499999999998</v>
      </c>
      <c r="I1556" s="2">
        <f t="array" ref="I1556">SUMPRODUCT(B1540:B1559, (ROW(B1540:B1559)-ROW(B1540)+1)) / (20*21/2)</f>
        <v>2.8299047619047619</v>
      </c>
      <c r="J1556" s="2">
        <f t="shared" si="186"/>
        <v>2.8165323415282799</v>
      </c>
      <c r="K1556" s="2">
        <f t="shared" si="188"/>
        <v>2.8459789057668674</v>
      </c>
    </row>
    <row r="1557" spans="1:11" ht="13.5" x14ac:dyDescent="0.25">
      <c r="A1557" s="4">
        <v>44278</v>
      </c>
      <c r="B1557" s="2">
        <v>2.85</v>
      </c>
      <c r="C1557" s="2">
        <f t="shared" si="189"/>
        <v>1.0000000000000231E-2</v>
      </c>
      <c r="D1557" s="2">
        <f t="shared" si="190"/>
        <v>2.8159999999999998</v>
      </c>
      <c r="E1557" s="2">
        <f t="shared" si="192"/>
        <v>2.8080000000000003</v>
      </c>
      <c r="F1557" s="2">
        <f t="shared" si="193"/>
        <v>2.8149999999999995</v>
      </c>
      <c r="G1557" s="2">
        <f t="shared" si="187"/>
        <v>2.8495999999999992</v>
      </c>
      <c r="H1557" s="2">
        <f t="shared" si="191"/>
        <v>3.0520999999999998</v>
      </c>
      <c r="I1557" s="2">
        <f t="array" ref="I1557">SUMPRODUCT(B1541:B1560, (ROW(B1541:B1560)-ROW(B1541)+1)) / (20*21/2)</f>
        <v>2.8313809523809521</v>
      </c>
      <c r="J1557" s="2">
        <f t="shared" ref="J1557:J1620" si="194">$J$4*B1557+J1556*(1-$J$4)</f>
        <v>2.8197197375732057</v>
      </c>
      <c r="K1557" s="2">
        <f t="shared" si="188"/>
        <v>2.8461365957367941</v>
      </c>
    </row>
    <row r="1558" spans="1:11" ht="13.5" x14ac:dyDescent="0.25">
      <c r="A1558" s="4">
        <v>44279</v>
      </c>
      <c r="B1558" s="2">
        <v>2.95</v>
      </c>
      <c r="C1558" s="2">
        <f t="shared" si="189"/>
        <v>0.10000000000000009</v>
      </c>
      <c r="D1558" s="2">
        <f t="shared" si="190"/>
        <v>2.8460000000000001</v>
      </c>
      <c r="E1558" s="2">
        <f t="shared" si="192"/>
        <v>2.823</v>
      </c>
      <c r="F1558" s="2">
        <f t="shared" si="193"/>
        <v>2.8209999999999997</v>
      </c>
      <c r="G1558" s="2">
        <f t="shared" si="187"/>
        <v>2.8505999999999987</v>
      </c>
      <c r="H1558" s="2">
        <f t="shared" si="191"/>
        <v>3.04935</v>
      </c>
      <c r="I1558" s="2">
        <f t="array" ref="I1558">SUMPRODUCT(B1542:B1561, (ROW(B1542:B1561)-ROW(B1542)+1)) / (20*21/2)</f>
        <v>2.836619047619048</v>
      </c>
      <c r="J1558" s="2">
        <f t="shared" si="194"/>
        <v>2.8321273816138528</v>
      </c>
      <c r="K1558" s="2">
        <f t="shared" si="188"/>
        <v>2.8502096704137827</v>
      </c>
    </row>
    <row r="1559" spans="1:11" ht="13.5" x14ac:dyDescent="0.25">
      <c r="A1559" s="4">
        <v>44280</v>
      </c>
      <c r="B1559" s="2">
        <v>2.87</v>
      </c>
      <c r="C1559" s="2">
        <f t="shared" si="189"/>
        <v>-8.0000000000000071E-2</v>
      </c>
      <c r="D1559" s="2">
        <f t="shared" si="190"/>
        <v>2.8620000000000005</v>
      </c>
      <c r="E1559" s="2">
        <f t="shared" si="192"/>
        <v>2.83</v>
      </c>
      <c r="F1559" s="2">
        <f t="shared" si="193"/>
        <v>2.8244999999999996</v>
      </c>
      <c r="G1559" s="2">
        <f t="shared" si="187"/>
        <v>2.8499999999999988</v>
      </c>
      <c r="H1559" s="2">
        <f t="shared" si="191"/>
        <v>3.0467</v>
      </c>
      <c r="I1559" s="2">
        <f t="array" ref="I1559">SUMPRODUCT(B1543:B1562, (ROW(B1543:B1562)-ROW(B1543)+1)) / (20*21/2)</f>
        <v>2.8387619047619053</v>
      </c>
      <c r="J1559" s="2">
        <f t="shared" si="194"/>
        <v>2.835734297650629</v>
      </c>
      <c r="K1559" s="2">
        <f t="shared" si="188"/>
        <v>2.8509857617701053</v>
      </c>
    </row>
    <row r="1560" spans="1:11" ht="13.5" x14ac:dyDescent="0.25">
      <c r="A1560" s="4">
        <v>44281</v>
      </c>
      <c r="B1560" s="2">
        <v>2.84</v>
      </c>
      <c r="C1560" s="2">
        <f t="shared" si="189"/>
        <v>-3.0000000000000249E-2</v>
      </c>
      <c r="D1560" s="2">
        <f t="shared" si="190"/>
        <v>2.87</v>
      </c>
      <c r="E1560" s="2">
        <f t="shared" si="192"/>
        <v>2.8340000000000001</v>
      </c>
      <c r="F1560" s="2">
        <f t="shared" si="193"/>
        <v>2.8250000000000002</v>
      </c>
      <c r="G1560" s="2">
        <f t="shared" si="187"/>
        <v>2.8489999999999993</v>
      </c>
      <c r="H1560" s="2">
        <f t="shared" si="191"/>
        <v>3.0436000000000001</v>
      </c>
      <c r="I1560" s="2">
        <f t="array" ref="I1560">SUMPRODUCT(B1544:B1563, (ROW(B1544:B1563)-ROW(B1544)+1)) / (20*21/2)</f>
        <v>2.8361428571428569</v>
      </c>
      <c r="J1560" s="2">
        <f t="shared" si="194"/>
        <v>2.8361405550172356</v>
      </c>
      <c r="K1560" s="2">
        <f t="shared" si="188"/>
        <v>2.8505549475830425</v>
      </c>
    </row>
    <row r="1561" spans="1:11" ht="13.5" x14ac:dyDescent="0.25">
      <c r="A1561" s="4">
        <v>44284</v>
      </c>
      <c r="B1561" s="2">
        <v>2.88</v>
      </c>
      <c r="C1561" s="2">
        <f t="shared" si="189"/>
        <v>4.0000000000000036E-2</v>
      </c>
      <c r="D1561" s="2">
        <f t="shared" si="190"/>
        <v>2.8780000000000001</v>
      </c>
      <c r="E1561" s="2">
        <f t="shared" si="192"/>
        <v>2.8420000000000001</v>
      </c>
      <c r="F1561" s="2">
        <f t="shared" si="193"/>
        <v>2.8275000000000001</v>
      </c>
      <c r="G1561" s="2">
        <f t="shared" si="187"/>
        <v>2.8501999999999992</v>
      </c>
      <c r="H1561" s="2">
        <f t="shared" si="191"/>
        <v>3.0403000000000002</v>
      </c>
      <c r="I1561" s="2">
        <f t="array" ref="I1561">SUMPRODUCT(B1545:B1564, (ROW(B1545:B1564)-ROW(B1545)+1)) / (20*21/2)</f>
        <v>2.8337142857142861</v>
      </c>
      <c r="J1561" s="2">
        <f t="shared" si="194"/>
        <v>2.8403176450155945</v>
      </c>
      <c r="K1561" s="2">
        <f t="shared" si="188"/>
        <v>2.8517096555209624</v>
      </c>
    </row>
    <row r="1562" spans="1:11" ht="13.5" x14ac:dyDescent="0.25">
      <c r="A1562" s="4">
        <v>44285</v>
      </c>
      <c r="B1562" s="2">
        <v>2.85</v>
      </c>
      <c r="C1562" s="2">
        <f t="shared" si="189"/>
        <v>-2.9999999999999805E-2</v>
      </c>
      <c r="D1562" s="2">
        <f t="shared" si="190"/>
        <v>2.8779999999999997</v>
      </c>
      <c r="E1562" s="2">
        <f t="shared" si="192"/>
        <v>2.8470000000000004</v>
      </c>
      <c r="F1562" s="2">
        <f t="shared" si="193"/>
        <v>2.8275000000000006</v>
      </c>
      <c r="G1562" s="2">
        <f t="shared" si="187"/>
        <v>2.8495999999999992</v>
      </c>
      <c r="H1562" s="2">
        <f t="shared" si="191"/>
        <v>3.0368500000000007</v>
      </c>
      <c r="I1562" s="2">
        <f t="array" ref="I1562">SUMPRODUCT(B1546:B1565, (ROW(B1546:B1565)-ROW(B1546)+1)) / (20*21/2)</f>
        <v>2.826714285714286</v>
      </c>
      <c r="J1562" s="2">
        <f t="shared" si="194"/>
        <v>2.8412397740617283</v>
      </c>
      <c r="K1562" s="2">
        <f t="shared" si="188"/>
        <v>2.8516426102064152</v>
      </c>
    </row>
    <row r="1563" spans="1:11" ht="13.5" x14ac:dyDescent="0.25">
      <c r="A1563" s="4">
        <v>44286</v>
      </c>
      <c r="B1563" s="2">
        <v>2.8</v>
      </c>
      <c r="C1563" s="2">
        <f t="shared" si="189"/>
        <v>-5.0000000000000266E-2</v>
      </c>
      <c r="D1563" s="2">
        <f t="shared" si="190"/>
        <v>2.8479999999999999</v>
      </c>
      <c r="E1563" s="2">
        <f t="shared" si="192"/>
        <v>2.8470000000000004</v>
      </c>
      <c r="F1563" s="2">
        <f t="shared" si="193"/>
        <v>2.8255000000000003</v>
      </c>
      <c r="G1563" s="2">
        <f t="shared" si="187"/>
        <v>2.8485999999999994</v>
      </c>
      <c r="H1563" s="2">
        <f t="shared" si="191"/>
        <v>3.0333999999999999</v>
      </c>
      <c r="I1563" s="2">
        <f t="array" ref="I1563">SUMPRODUCT(B1547:B1566, (ROW(B1547:B1566)-ROW(B1547)+1)) / (20*21/2)</f>
        <v>2.8247142857142853</v>
      </c>
      <c r="J1563" s="2">
        <f t="shared" si="194"/>
        <v>2.8373121765320399</v>
      </c>
      <c r="K1563" s="2">
        <f t="shared" si="188"/>
        <v>2.849617409806164</v>
      </c>
    </row>
    <row r="1564" spans="1:11" ht="13.5" x14ac:dyDescent="0.25">
      <c r="A1564" s="4">
        <v>44287</v>
      </c>
      <c r="B1564" s="2">
        <v>2.8</v>
      </c>
      <c r="C1564" s="2">
        <f t="shared" si="189"/>
        <v>0</v>
      </c>
      <c r="D1564" s="2">
        <f t="shared" si="190"/>
        <v>2.8340000000000005</v>
      </c>
      <c r="E1564" s="2">
        <f t="shared" si="192"/>
        <v>2.8480000000000003</v>
      </c>
      <c r="F1564" s="2">
        <f t="shared" si="193"/>
        <v>2.8235000000000001</v>
      </c>
      <c r="G1564" s="2">
        <f t="shared" si="187"/>
        <v>2.8462000000000001</v>
      </c>
      <c r="H1564" s="2">
        <f t="shared" si="191"/>
        <v>3.0304499999999992</v>
      </c>
      <c r="I1564" s="2">
        <f t="array" ref="I1564">SUMPRODUCT(B1548:B1567, (ROW(B1548:B1567)-ROW(B1548)+1)) / (20*21/2)</f>
        <v>2.8265238095238097</v>
      </c>
      <c r="J1564" s="2">
        <f t="shared" si="194"/>
        <v>2.8337586359099407</v>
      </c>
      <c r="K1564" s="2">
        <f t="shared" si="188"/>
        <v>2.8476716290294517</v>
      </c>
    </row>
    <row r="1565" spans="1:11" ht="13.5" x14ac:dyDescent="0.25">
      <c r="A1565" s="4">
        <v>44288</v>
      </c>
      <c r="B1565" s="2">
        <v>2.75</v>
      </c>
      <c r="C1565" s="2">
        <f t="shared" si="189"/>
        <v>-4.9999999999999822E-2</v>
      </c>
      <c r="D1565" s="2">
        <f t="shared" si="190"/>
        <v>2.8160000000000003</v>
      </c>
      <c r="E1565" s="2">
        <f t="shared" si="192"/>
        <v>2.8430000000000004</v>
      </c>
      <c r="F1565" s="2">
        <f t="shared" si="193"/>
        <v>2.8210000000000002</v>
      </c>
      <c r="G1565" s="2">
        <f t="shared" si="187"/>
        <v>2.8429999999999995</v>
      </c>
      <c r="H1565" s="2">
        <f t="shared" si="191"/>
        <v>3.027299999999999</v>
      </c>
      <c r="I1565" s="2">
        <f t="array" ref="I1565">SUMPRODUCT(B1549:B1568, (ROW(B1549:B1568)-ROW(B1549)+1)) / (20*21/2)</f>
        <v>2.8233809523809521</v>
      </c>
      <c r="J1565" s="2">
        <f t="shared" si="194"/>
        <v>2.825781622966137</v>
      </c>
      <c r="K1565" s="2">
        <f t="shared" si="188"/>
        <v>2.8438413690675124</v>
      </c>
    </row>
    <row r="1566" spans="1:11" ht="13.5" x14ac:dyDescent="0.25">
      <c r="A1566" s="4">
        <v>44291</v>
      </c>
      <c r="B1566" s="2">
        <v>2.8</v>
      </c>
      <c r="C1566" s="2">
        <f t="shared" si="189"/>
        <v>4.9999999999999822E-2</v>
      </c>
      <c r="D1566" s="2">
        <f t="shared" si="190"/>
        <v>2.8</v>
      </c>
      <c r="E1566" s="2">
        <f t="shared" si="192"/>
        <v>2.8390000000000004</v>
      </c>
      <c r="F1566" s="2">
        <f t="shared" si="193"/>
        <v>2.8210000000000002</v>
      </c>
      <c r="G1566" s="2">
        <f t="shared" si="187"/>
        <v>2.8410000000000002</v>
      </c>
      <c r="H1566" s="2">
        <f t="shared" si="191"/>
        <v>3.0248999999999984</v>
      </c>
      <c r="I1566" s="2">
        <f t="array" ref="I1566">SUMPRODUCT(B1550:B1569, (ROW(B1550:B1569)-ROW(B1550)+1)) / (20*21/2)</f>
        <v>2.8212380952380953</v>
      </c>
      <c r="J1566" s="2">
        <f t="shared" si="194"/>
        <v>2.8233262303026954</v>
      </c>
      <c r="K1566" s="2">
        <f t="shared" si="188"/>
        <v>2.842122099692316</v>
      </c>
    </row>
    <row r="1567" spans="1:11" ht="13.5" x14ac:dyDescent="0.25">
      <c r="A1567" s="4">
        <v>44292</v>
      </c>
      <c r="B1567" s="2">
        <v>2.84</v>
      </c>
      <c r="C1567" s="2">
        <f t="shared" si="189"/>
        <v>4.0000000000000036E-2</v>
      </c>
      <c r="D1567" s="2">
        <f t="shared" si="190"/>
        <v>2.7979999999999996</v>
      </c>
      <c r="E1567" s="2">
        <f t="shared" si="192"/>
        <v>2.8380000000000001</v>
      </c>
      <c r="F1567" s="2">
        <f t="shared" si="193"/>
        <v>2.8229999999999995</v>
      </c>
      <c r="G1567" s="2">
        <f t="shared" si="187"/>
        <v>2.84</v>
      </c>
      <c r="H1567" s="2">
        <f t="shared" si="191"/>
        <v>3.0231499999999989</v>
      </c>
      <c r="I1567" s="2">
        <f t="array" ref="I1567">SUMPRODUCT(B1551:B1570, (ROW(B1551:B1570)-ROW(B1551)+1)) / (20*21/2)</f>
        <v>2.8190952380952385</v>
      </c>
      <c r="J1567" s="2">
        <f t="shared" si="194"/>
        <v>2.8249142083691052</v>
      </c>
      <c r="K1567" s="2">
        <f t="shared" si="188"/>
        <v>2.8420388800965388</v>
      </c>
    </row>
    <row r="1568" spans="1:11" ht="13.5" x14ac:dyDescent="0.25">
      <c r="A1568" s="4">
        <v>44293</v>
      </c>
      <c r="B1568" s="2">
        <v>2.79</v>
      </c>
      <c r="C1568" s="2">
        <f t="shared" si="189"/>
        <v>-4.9999999999999822E-2</v>
      </c>
      <c r="D1568" s="2">
        <f t="shared" si="190"/>
        <v>2.7960000000000003</v>
      </c>
      <c r="E1568" s="2">
        <f t="shared" si="192"/>
        <v>2.8220000000000001</v>
      </c>
      <c r="F1568" s="2">
        <f t="shared" si="193"/>
        <v>2.8224999999999998</v>
      </c>
      <c r="G1568" s="2">
        <f t="shared" si="187"/>
        <v>2.8385999999999996</v>
      </c>
      <c r="H1568" s="2">
        <f t="shared" si="191"/>
        <v>3.0206999999999988</v>
      </c>
      <c r="I1568" s="2">
        <f t="array" ref="I1568">SUMPRODUCT(B1552:B1571, (ROW(B1552:B1571)-ROW(B1552)+1)) / (20*21/2)</f>
        <v>2.8140952380952378</v>
      </c>
      <c r="J1568" s="2">
        <f t="shared" si="194"/>
        <v>2.8215890456672854</v>
      </c>
      <c r="K1568" s="2">
        <f t="shared" si="188"/>
        <v>2.839998139700596</v>
      </c>
    </row>
    <row r="1569" spans="1:11" ht="13.5" x14ac:dyDescent="0.25">
      <c r="A1569" s="4">
        <v>44294</v>
      </c>
      <c r="B1569" s="2">
        <v>2.8</v>
      </c>
      <c r="C1569" s="2">
        <f t="shared" si="189"/>
        <v>9.9999999999997868E-3</v>
      </c>
      <c r="D1569" s="2">
        <f t="shared" si="190"/>
        <v>2.7960000000000003</v>
      </c>
      <c r="E1569" s="2">
        <f t="shared" si="192"/>
        <v>2.8150000000000004</v>
      </c>
      <c r="F1569" s="2">
        <f t="shared" si="193"/>
        <v>2.8224999999999998</v>
      </c>
      <c r="G1569" s="2">
        <f t="shared" si="187"/>
        <v>2.8363999999999998</v>
      </c>
      <c r="H1569" s="2">
        <f t="shared" si="191"/>
        <v>3.0182999999999987</v>
      </c>
      <c r="I1569" s="2">
        <f t="array" ref="I1569">SUMPRODUCT(B1553:B1572, (ROW(B1553:B1572)-ROW(B1553)+1)) / (20*21/2)</f>
        <v>2.8111428571428569</v>
      </c>
      <c r="J1569" s="2">
        <f t="shared" si="194"/>
        <v>2.8195329460799248</v>
      </c>
      <c r="K1569" s="2">
        <f t="shared" si="188"/>
        <v>2.8384295852025336</v>
      </c>
    </row>
    <row r="1570" spans="1:11" ht="13.5" x14ac:dyDescent="0.25">
      <c r="A1570" s="4">
        <v>44298</v>
      </c>
      <c r="B1570" s="2">
        <v>2.8</v>
      </c>
      <c r="C1570" s="2">
        <f t="shared" si="189"/>
        <v>0</v>
      </c>
      <c r="D1570" s="2">
        <f t="shared" si="190"/>
        <v>2.806</v>
      </c>
      <c r="E1570" s="2">
        <f t="shared" si="192"/>
        <v>2.8110000000000004</v>
      </c>
      <c r="F1570" s="2">
        <f t="shared" si="193"/>
        <v>2.8224999999999989</v>
      </c>
      <c r="G1570" s="2">
        <f t="shared" si="187"/>
        <v>2.8343999999999996</v>
      </c>
      <c r="H1570" s="2">
        <f t="shared" si="191"/>
        <v>3.0163499999999983</v>
      </c>
      <c r="I1570" s="2">
        <f t="array" ref="I1570">SUMPRODUCT(B1554:B1573, (ROW(B1554:B1573)-ROW(B1554)+1)) / (20*21/2)</f>
        <v>2.8006190476190476</v>
      </c>
      <c r="J1570" s="2">
        <f t="shared" si="194"/>
        <v>2.8176726655008841</v>
      </c>
      <c r="K1570" s="2">
        <f t="shared" si="188"/>
        <v>2.8369225426455715</v>
      </c>
    </row>
    <row r="1571" spans="1:11" ht="13.5" x14ac:dyDescent="0.25">
      <c r="A1571" s="4">
        <v>44299</v>
      </c>
      <c r="B1571" s="2">
        <v>2.77</v>
      </c>
      <c r="C1571" s="2">
        <f t="shared" si="189"/>
        <v>-2.9999999999999805E-2</v>
      </c>
      <c r="D1571" s="2">
        <f t="shared" si="190"/>
        <v>2.8</v>
      </c>
      <c r="E1571" s="2">
        <f t="shared" si="192"/>
        <v>2.8</v>
      </c>
      <c r="F1571" s="2">
        <f t="shared" si="193"/>
        <v>2.8209999999999993</v>
      </c>
      <c r="G1571" s="2">
        <f t="shared" si="187"/>
        <v>2.8327999999999998</v>
      </c>
      <c r="H1571" s="2">
        <f t="shared" si="191"/>
        <v>3.0142999999999978</v>
      </c>
      <c r="I1571" s="2">
        <f t="array" ref="I1571">SUMPRODUCT(B1555:B1574, (ROW(B1555:B1574)-ROW(B1555)+1)) / (20*21/2)</f>
        <v>2.789571428571429</v>
      </c>
      <c r="J1571" s="2">
        <f t="shared" si="194"/>
        <v>2.8131324116436573</v>
      </c>
      <c r="K1571" s="2">
        <f t="shared" si="188"/>
        <v>2.8342981292084901</v>
      </c>
    </row>
    <row r="1572" spans="1:11" ht="13.5" x14ac:dyDescent="0.25">
      <c r="A1572" s="4">
        <v>44300</v>
      </c>
      <c r="B1572" s="2">
        <v>2.79</v>
      </c>
      <c r="C1572" s="2">
        <f t="shared" si="189"/>
        <v>2.0000000000000018E-2</v>
      </c>
      <c r="D1572" s="2">
        <f t="shared" si="190"/>
        <v>2.79</v>
      </c>
      <c r="E1572" s="2">
        <f t="shared" si="192"/>
        <v>2.7939999999999996</v>
      </c>
      <c r="F1572" s="2">
        <f t="shared" si="193"/>
        <v>2.8204999999999996</v>
      </c>
      <c r="G1572" s="2">
        <f t="shared" si="187"/>
        <v>2.8306</v>
      </c>
      <c r="H1572" s="2">
        <f t="shared" si="191"/>
        <v>3.0127499999999974</v>
      </c>
      <c r="I1572" s="2">
        <f t="array" ref="I1572">SUMPRODUCT(B1556:B1575, (ROW(B1556:B1575)-ROW(B1556)+1)) / (20*21/2)</f>
        <v>2.7837142857142854</v>
      </c>
      <c r="J1572" s="2">
        <f t="shared" si="194"/>
        <v>2.8109293248204517</v>
      </c>
      <c r="K1572" s="2">
        <f t="shared" si="188"/>
        <v>2.8325609476709022</v>
      </c>
    </row>
    <row r="1573" spans="1:11" ht="13.5" x14ac:dyDescent="0.25">
      <c r="A1573" s="4">
        <v>44301</v>
      </c>
      <c r="B1573" s="2">
        <v>2.71</v>
      </c>
      <c r="C1573" s="2">
        <f t="shared" si="189"/>
        <v>-8.0000000000000071E-2</v>
      </c>
      <c r="D1573" s="2">
        <f t="shared" si="190"/>
        <v>2.774</v>
      </c>
      <c r="E1573" s="2">
        <f t="shared" si="192"/>
        <v>2.7850000000000001</v>
      </c>
      <c r="F1573" s="2">
        <f t="shared" si="193"/>
        <v>2.8159999999999998</v>
      </c>
      <c r="G1573" s="2">
        <f t="shared" si="187"/>
        <v>2.8268</v>
      </c>
      <c r="H1573" s="2">
        <f t="shared" si="191"/>
        <v>3.0099499999999972</v>
      </c>
      <c r="I1573" s="2">
        <f t="array" ref="I1573">SUMPRODUCT(B1557:B1576, (ROW(B1557:B1576)-ROW(B1557)+1)) / (20*21/2)</f>
        <v>2.7771428571428567</v>
      </c>
      <c r="J1573" s="2">
        <f t="shared" si="194"/>
        <v>2.8013170081708849</v>
      </c>
      <c r="K1573" s="2">
        <f t="shared" si="188"/>
        <v>2.8277546359975338</v>
      </c>
    </row>
    <row r="1574" spans="1:11" ht="13.5" x14ac:dyDescent="0.25">
      <c r="A1574" s="4">
        <v>44302</v>
      </c>
      <c r="B1574" s="2">
        <v>2.7</v>
      </c>
      <c r="C1574" s="2">
        <f t="shared" si="189"/>
        <v>-9.9999999999997868E-3</v>
      </c>
      <c r="D1574" s="2">
        <f t="shared" si="190"/>
        <v>2.754</v>
      </c>
      <c r="E1574" s="2">
        <f t="shared" si="192"/>
        <v>2.7749999999999999</v>
      </c>
      <c r="F1574" s="2">
        <f t="shared" si="193"/>
        <v>2.8115000000000001</v>
      </c>
      <c r="G1574" s="2">
        <f t="shared" si="187"/>
        <v>2.8231999999999995</v>
      </c>
      <c r="H1574" s="2">
        <f t="shared" si="191"/>
        <v>3.0074499999999973</v>
      </c>
      <c r="I1574" s="2">
        <f t="array" ref="I1574">SUMPRODUCT(B1558:B1577, (ROW(B1558:B1577)-ROW(B1558)+1)) / (20*21/2)</f>
        <v>2.7643809523809528</v>
      </c>
      <c r="J1574" s="2">
        <f t="shared" si="194"/>
        <v>2.7916677692974674</v>
      </c>
      <c r="K1574" s="2">
        <f t="shared" si="188"/>
        <v>2.8227446502721407</v>
      </c>
    </row>
    <row r="1575" spans="1:11" ht="13.5" x14ac:dyDescent="0.25">
      <c r="A1575" s="4">
        <v>44305</v>
      </c>
      <c r="B1575" s="2">
        <v>2.75</v>
      </c>
      <c r="C1575" s="2">
        <f t="shared" si="189"/>
        <v>4.9999999999999822E-2</v>
      </c>
      <c r="D1575" s="2">
        <f t="shared" si="190"/>
        <v>2.7439999999999998</v>
      </c>
      <c r="E1575" s="2">
        <f t="shared" si="192"/>
        <v>2.7749999999999999</v>
      </c>
      <c r="F1575" s="2">
        <f t="shared" si="193"/>
        <v>2.8090000000000002</v>
      </c>
      <c r="G1575" s="2">
        <f t="shared" si="187"/>
        <v>2.8205999999999993</v>
      </c>
      <c r="H1575" s="2">
        <f t="shared" si="191"/>
        <v>3.005649999999997</v>
      </c>
      <c r="I1575" s="2">
        <f t="array" ref="I1575">SUMPRODUCT(B1559:B1578, (ROW(B1559:B1578)-ROW(B1559)+1)) / (20*21/2)</f>
        <v>2.7553333333333332</v>
      </c>
      <c r="J1575" s="2">
        <f t="shared" si="194"/>
        <v>2.7876994103167561</v>
      </c>
      <c r="K1575" s="2">
        <f t="shared" si="188"/>
        <v>2.8198919188889198</v>
      </c>
    </row>
    <row r="1576" spans="1:11" ht="13.5" x14ac:dyDescent="0.25">
      <c r="A1576" s="4">
        <v>44306</v>
      </c>
      <c r="B1576" s="2">
        <v>2.74</v>
      </c>
      <c r="C1576" s="2">
        <f t="shared" si="189"/>
        <v>-9.9999999999997868E-3</v>
      </c>
      <c r="D1576" s="2">
        <f t="shared" si="190"/>
        <v>2.738</v>
      </c>
      <c r="E1576" s="2">
        <f t="shared" si="192"/>
        <v>2.7689999999999997</v>
      </c>
      <c r="F1576" s="2">
        <f t="shared" si="193"/>
        <v>2.8040000000000003</v>
      </c>
      <c r="G1576" s="2">
        <f t="shared" si="187"/>
        <v>2.8173999999999997</v>
      </c>
      <c r="H1576" s="2">
        <f t="shared" si="191"/>
        <v>3.0038499999999972</v>
      </c>
      <c r="I1576" s="2">
        <f t="array" ref="I1576">SUMPRODUCT(B1560:B1579, (ROW(B1560:B1579)-ROW(B1560)+1)) / (20*21/2)</f>
        <v>2.7512857142857134</v>
      </c>
      <c r="J1576" s="2">
        <f t="shared" si="194"/>
        <v>2.7831566093342079</v>
      </c>
      <c r="K1576" s="2">
        <f t="shared" si="188"/>
        <v>2.8167589024619035</v>
      </c>
    </row>
    <row r="1577" spans="1:11" ht="13.5" x14ac:dyDescent="0.25">
      <c r="A1577" s="4">
        <v>44307</v>
      </c>
      <c r="B1577" s="2">
        <v>2.67</v>
      </c>
      <c r="C1577" s="2">
        <f t="shared" si="189"/>
        <v>-7.0000000000000284E-2</v>
      </c>
      <c r="D1577" s="2">
        <f t="shared" si="190"/>
        <v>2.714</v>
      </c>
      <c r="E1577" s="2">
        <f t="shared" si="192"/>
        <v>2.7520000000000002</v>
      </c>
      <c r="F1577" s="2">
        <f t="shared" si="193"/>
        <v>2.7950000000000004</v>
      </c>
      <c r="G1577" s="2">
        <f t="shared" si="187"/>
        <v>2.8127999999999993</v>
      </c>
      <c r="H1577" s="2">
        <f t="shared" si="191"/>
        <v>3.0019499999999972</v>
      </c>
      <c r="I1577" s="2">
        <f t="array" ref="I1577">SUMPRODUCT(B1561:B1580, (ROW(B1561:B1580)-ROW(B1561)+1)) / (20*21/2)</f>
        <v>2.7440476190476191</v>
      </c>
      <c r="J1577" s="2">
        <f t="shared" si="194"/>
        <v>2.772379789397617</v>
      </c>
      <c r="K1577" s="2">
        <f t="shared" si="188"/>
        <v>2.8110036513849659</v>
      </c>
    </row>
    <row r="1578" spans="1:11" ht="13.5" x14ac:dyDescent="0.25">
      <c r="A1578" s="4">
        <v>44308</v>
      </c>
      <c r="B1578" s="2">
        <v>2.7</v>
      </c>
      <c r="C1578" s="2">
        <f t="shared" si="189"/>
        <v>3.0000000000000249E-2</v>
      </c>
      <c r="D1578" s="2">
        <f t="shared" si="190"/>
        <v>2.7120000000000006</v>
      </c>
      <c r="E1578" s="2">
        <f t="shared" si="192"/>
        <v>2.7430000000000003</v>
      </c>
      <c r="F1578" s="2">
        <f t="shared" si="193"/>
        <v>2.7825000000000006</v>
      </c>
      <c r="G1578" s="2">
        <f t="shared" si="187"/>
        <v>2.8091999999999988</v>
      </c>
      <c r="H1578" s="2">
        <f t="shared" si="191"/>
        <v>3.0001999999999978</v>
      </c>
      <c r="I1578" s="2">
        <f t="array" ref="I1578">SUMPRODUCT(B1562:B1581, (ROW(B1562:B1581)-ROW(B1562)+1)) / (20*21/2)</f>
        <v>2.7355714285714288</v>
      </c>
      <c r="J1578" s="2">
        <f t="shared" si="194"/>
        <v>2.7654864761216533</v>
      </c>
      <c r="K1578" s="2">
        <f t="shared" si="188"/>
        <v>2.8066505670169279</v>
      </c>
    </row>
    <row r="1579" spans="1:11" ht="13.5" x14ac:dyDescent="0.25">
      <c r="A1579" s="4">
        <v>44309</v>
      </c>
      <c r="B1579" s="2">
        <v>2.74</v>
      </c>
      <c r="C1579" s="2">
        <f t="shared" si="189"/>
        <v>4.0000000000000036E-2</v>
      </c>
      <c r="D1579" s="2">
        <f t="shared" si="190"/>
        <v>2.7199999999999998</v>
      </c>
      <c r="E1579" s="2">
        <f t="shared" si="192"/>
        <v>2.7369999999999997</v>
      </c>
      <c r="F1579" s="2">
        <f t="shared" si="193"/>
        <v>2.7760000000000007</v>
      </c>
      <c r="G1579" s="2">
        <f t="shared" si="187"/>
        <v>2.8063999999999991</v>
      </c>
      <c r="H1579" s="2">
        <f t="shared" si="191"/>
        <v>2.9988999999999977</v>
      </c>
      <c r="I1579" s="2">
        <f t="array" ref="I1579">SUMPRODUCT(B1563:B1582, (ROW(B1563:B1582)-ROW(B1563)+1)) / (20*21/2)</f>
        <v>2.7289999999999996</v>
      </c>
      <c r="J1579" s="2">
        <f t="shared" si="194"/>
        <v>2.7630591926814958</v>
      </c>
      <c r="K1579" s="2">
        <f t="shared" si="188"/>
        <v>2.8040368192907739</v>
      </c>
    </row>
    <row r="1580" spans="1:11" ht="13.5" x14ac:dyDescent="0.25">
      <c r="A1580" s="4">
        <v>44312</v>
      </c>
      <c r="B1580" s="2">
        <v>2.7</v>
      </c>
      <c r="C1580" s="2">
        <f t="shared" si="189"/>
        <v>-4.0000000000000036E-2</v>
      </c>
      <c r="D1580" s="2">
        <f t="shared" si="190"/>
        <v>2.71</v>
      </c>
      <c r="E1580" s="2">
        <f t="shared" si="192"/>
        <v>2.7269999999999999</v>
      </c>
      <c r="F1580" s="2">
        <f t="shared" si="193"/>
        <v>2.769000000000001</v>
      </c>
      <c r="G1580" s="2">
        <f t="shared" si="187"/>
        <v>2.803399999999999</v>
      </c>
      <c r="H1580" s="2">
        <f t="shared" si="191"/>
        <v>2.9973999999999976</v>
      </c>
      <c r="I1580" s="2">
        <f t="array" ref="I1580">SUMPRODUCT(B1564:B1583, (ROW(B1564:B1583)-ROW(B1564)+1)) / (20*21/2)</f>
        <v>2.7241428571428572</v>
      </c>
      <c r="J1580" s="2">
        <f t="shared" si="194"/>
        <v>2.757053555283258</v>
      </c>
      <c r="K1580" s="2">
        <f t="shared" si="188"/>
        <v>2.7999569440244692</v>
      </c>
    </row>
    <row r="1581" spans="1:11" ht="13.5" x14ac:dyDescent="0.25">
      <c r="A1581" s="4">
        <v>44313</v>
      </c>
      <c r="B1581" s="2">
        <v>2.68</v>
      </c>
      <c r="C1581" s="2">
        <f t="shared" si="189"/>
        <v>-2.0000000000000018E-2</v>
      </c>
      <c r="D1581" s="2">
        <f t="shared" si="190"/>
        <v>2.6979999999999995</v>
      </c>
      <c r="E1581" s="2">
        <f t="shared" si="192"/>
        <v>2.7179999999999995</v>
      </c>
      <c r="F1581" s="2">
        <f t="shared" si="193"/>
        <v>2.7590000000000008</v>
      </c>
      <c r="G1581" s="2">
        <f t="shared" si="187"/>
        <v>2.7999999999999994</v>
      </c>
      <c r="H1581" s="2">
        <f t="shared" si="191"/>
        <v>2.995349999999998</v>
      </c>
      <c r="I1581" s="2">
        <f t="array" ref="I1581">SUMPRODUCT(B1565:B1584, (ROW(B1565:B1584)-ROW(B1565)+1)) / (20*21/2)</f>
        <v>2.7197619047619046</v>
      </c>
      <c r="J1581" s="2">
        <f t="shared" si="194"/>
        <v>2.7497151214467577</v>
      </c>
      <c r="K1581" s="2">
        <f t="shared" si="188"/>
        <v>2.7952527501411568</v>
      </c>
    </row>
    <row r="1582" spans="1:11" ht="13.5" x14ac:dyDescent="0.25">
      <c r="A1582" s="4">
        <v>44314</v>
      </c>
      <c r="B1582" s="2">
        <v>2.69</v>
      </c>
      <c r="C1582" s="2">
        <f t="shared" si="189"/>
        <v>9.9999999999997868E-3</v>
      </c>
      <c r="D1582" s="2">
        <f t="shared" si="190"/>
        <v>2.702</v>
      </c>
      <c r="E1582" s="2">
        <f t="shared" si="192"/>
        <v>2.7079999999999997</v>
      </c>
      <c r="F1582" s="2">
        <f t="shared" si="193"/>
        <v>2.7510000000000003</v>
      </c>
      <c r="G1582" s="2">
        <f t="shared" si="187"/>
        <v>2.7967999999999993</v>
      </c>
      <c r="H1582" s="2">
        <f t="shared" si="191"/>
        <v>2.9925999999999982</v>
      </c>
      <c r="I1582" s="2">
        <f t="array" ref="I1582">SUMPRODUCT(B1566:B1585, (ROW(B1566:B1585)-ROW(B1566)+1)) / (20*21/2)</f>
        <v>2.7139523809523811</v>
      </c>
      <c r="J1582" s="2">
        <f t="shared" si="194"/>
        <v>2.744027967023257</v>
      </c>
      <c r="K1582" s="2">
        <f t="shared" si="188"/>
        <v>2.791125191312092</v>
      </c>
    </row>
    <row r="1583" spans="1:11" ht="13.5" x14ac:dyDescent="0.25">
      <c r="A1583" s="4">
        <v>44315</v>
      </c>
      <c r="B1583" s="2">
        <v>2.7</v>
      </c>
      <c r="C1583" s="2">
        <f t="shared" si="189"/>
        <v>1.0000000000000231E-2</v>
      </c>
      <c r="D1583" s="2">
        <f t="shared" si="190"/>
        <v>2.7020000000000004</v>
      </c>
      <c r="E1583" s="2">
        <f t="shared" si="192"/>
        <v>2.7070000000000003</v>
      </c>
      <c r="F1583" s="2">
        <f t="shared" si="193"/>
        <v>2.7460000000000004</v>
      </c>
      <c r="G1583" s="2">
        <f t="shared" si="187"/>
        <v>2.7937999999999987</v>
      </c>
      <c r="H1583" s="2">
        <f t="shared" si="191"/>
        <v>2.9894499999999993</v>
      </c>
      <c r="I1583" s="2">
        <f t="array" ref="I1583">SUMPRODUCT(B1567:B1586, (ROW(B1567:B1586)-ROW(B1567)+1)) / (20*21/2)</f>
        <v>2.7103809523809526</v>
      </c>
      <c r="J1583" s="2">
        <f t="shared" si="194"/>
        <v>2.7398348273067565</v>
      </c>
      <c r="K1583" s="2">
        <f t="shared" si="188"/>
        <v>2.7875516543978924</v>
      </c>
    </row>
    <row r="1584" spans="1:11" ht="13.5" x14ac:dyDescent="0.25">
      <c r="A1584" s="4">
        <v>44316</v>
      </c>
      <c r="B1584" s="2">
        <v>2.7</v>
      </c>
      <c r="C1584" s="2">
        <f t="shared" si="189"/>
        <v>0</v>
      </c>
      <c r="D1584" s="2">
        <f t="shared" si="190"/>
        <v>2.694</v>
      </c>
      <c r="E1584" s="2">
        <f t="shared" si="192"/>
        <v>2.7069999999999999</v>
      </c>
      <c r="F1584" s="2">
        <f t="shared" si="193"/>
        <v>2.7410000000000005</v>
      </c>
      <c r="G1584" s="2">
        <f t="shared" si="187"/>
        <v>2.7907999999999986</v>
      </c>
      <c r="H1584" s="2">
        <f t="shared" si="191"/>
        <v>2.9859499999999999</v>
      </c>
      <c r="I1584" s="2">
        <f t="array" ref="I1584">SUMPRODUCT(B1568:B1587, (ROW(B1568:B1587)-ROW(B1568)+1)) / (20*21/2)</f>
        <v>2.712047619047619</v>
      </c>
      <c r="J1584" s="2">
        <f t="shared" si="194"/>
        <v>2.7360410342299226</v>
      </c>
      <c r="K1584" s="2">
        <f t="shared" si="188"/>
        <v>2.7841182561862103</v>
      </c>
    </row>
    <row r="1585" spans="1:11" ht="13.5" x14ac:dyDescent="0.25">
      <c r="A1585" s="4">
        <v>44319</v>
      </c>
      <c r="B1585" s="2">
        <v>2.68</v>
      </c>
      <c r="C1585" s="2">
        <f t="shared" si="189"/>
        <v>-2.0000000000000018E-2</v>
      </c>
      <c r="D1585" s="2">
        <f t="shared" si="190"/>
        <v>2.69</v>
      </c>
      <c r="E1585" s="2">
        <f t="shared" si="192"/>
        <v>2.7</v>
      </c>
      <c r="F1585" s="2">
        <f t="shared" si="193"/>
        <v>2.7375000000000007</v>
      </c>
      <c r="G1585" s="2">
        <f t="shared" si="187"/>
        <v>2.7883999999999993</v>
      </c>
      <c r="H1585" s="2">
        <f t="shared" si="191"/>
        <v>2.9819</v>
      </c>
      <c r="I1585" s="2">
        <f t="array" ref="I1585">SUMPRODUCT(B1569:B1588, (ROW(B1569:B1588)-ROW(B1569)+1)) / (20*21/2)</f>
        <v>2.7141428571428574</v>
      </c>
      <c r="J1585" s="2">
        <f t="shared" si="194"/>
        <v>2.7307037928746922</v>
      </c>
      <c r="K1585" s="2">
        <f t="shared" si="188"/>
        <v>2.7800351873161628</v>
      </c>
    </row>
    <row r="1586" spans="1:11" ht="13.5" x14ac:dyDescent="0.25">
      <c r="A1586" s="4">
        <v>44320</v>
      </c>
      <c r="B1586" s="2">
        <v>2.7</v>
      </c>
      <c r="C1586" s="2">
        <f t="shared" si="189"/>
        <v>2.0000000000000018E-2</v>
      </c>
      <c r="D1586" s="2">
        <f t="shared" si="190"/>
        <v>2.694</v>
      </c>
      <c r="E1586" s="2">
        <f t="shared" si="192"/>
        <v>2.6959999999999997</v>
      </c>
      <c r="F1586" s="2">
        <f t="shared" si="193"/>
        <v>2.7325000000000008</v>
      </c>
      <c r="G1586" s="2">
        <f t="shared" ref="G1586:G1649" si="195">AVERAGE(B1537:B1586)</f>
        <v>2.7857999999999992</v>
      </c>
      <c r="H1586" s="2">
        <f t="shared" si="191"/>
        <v>2.9779500000000003</v>
      </c>
      <c r="I1586" s="2">
        <f t="array" ref="I1586">SUMPRODUCT(B1570:B1589, (ROW(B1570:B1589)-ROW(B1570)+1)) / (20*21/2)</f>
        <v>2.7211904761904764</v>
      </c>
      <c r="J1586" s="2">
        <f t="shared" si="194"/>
        <v>2.7277796221247215</v>
      </c>
      <c r="K1586" s="2">
        <f t="shared" si="188"/>
        <v>2.7768965525194509</v>
      </c>
    </row>
    <row r="1587" spans="1:11" ht="13.5" x14ac:dyDescent="0.25">
      <c r="A1587" s="4">
        <v>44321</v>
      </c>
      <c r="B1587" s="2">
        <v>2.75</v>
      </c>
      <c r="C1587" s="2">
        <f t="shared" si="189"/>
        <v>4.9999999999999822E-2</v>
      </c>
      <c r="D1587" s="2">
        <f t="shared" si="190"/>
        <v>2.7060000000000004</v>
      </c>
      <c r="E1587" s="2">
        <f t="shared" si="192"/>
        <v>2.7039999999999997</v>
      </c>
      <c r="F1587" s="2">
        <f t="shared" si="193"/>
        <v>2.7280000000000006</v>
      </c>
      <c r="G1587" s="2">
        <f t="shared" si="195"/>
        <v>2.7847999999999988</v>
      </c>
      <c r="H1587" s="2">
        <f t="shared" si="191"/>
        <v>2.9747000000000003</v>
      </c>
      <c r="I1587" s="2">
        <f t="array" ref="I1587">SUMPRODUCT(B1571:B1590, (ROW(B1571:B1590)-ROW(B1571)+1)) / (20*21/2)</f>
        <v>2.7282380952380949</v>
      </c>
      <c r="J1587" s="2">
        <f t="shared" si="194"/>
        <v>2.7298958485890337</v>
      </c>
      <c r="K1587" s="2">
        <f t="shared" ref="K1587:K1650" si="196">$K$4*B1587+(1-$K$4)*K1586</f>
        <v>2.7758417857539825</v>
      </c>
    </row>
    <row r="1588" spans="1:11" ht="13.5" x14ac:dyDescent="0.25">
      <c r="A1588" s="4">
        <v>44322</v>
      </c>
      <c r="B1588" s="2">
        <v>2.75</v>
      </c>
      <c r="C1588" s="2">
        <f t="shared" si="189"/>
        <v>0</v>
      </c>
      <c r="D1588" s="2">
        <f t="shared" si="190"/>
        <v>2.7160000000000002</v>
      </c>
      <c r="E1588" s="2">
        <f t="shared" si="192"/>
        <v>2.7090000000000001</v>
      </c>
      <c r="F1588" s="2">
        <f t="shared" si="193"/>
        <v>2.7260000000000004</v>
      </c>
      <c r="G1588" s="2">
        <f t="shared" si="195"/>
        <v>2.7831999999999995</v>
      </c>
      <c r="H1588" s="2">
        <f t="shared" si="191"/>
        <v>2.9719500000000001</v>
      </c>
      <c r="I1588" s="2">
        <f t="array" ref="I1588">SUMPRODUCT(B1572:B1591, (ROW(B1572:B1591)-ROW(B1572)+1)) / (20*21/2)</f>
        <v>2.7352857142857143</v>
      </c>
      <c r="J1588" s="2">
        <f t="shared" si="194"/>
        <v>2.7318105296757924</v>
      </c>
      <c r="K1588" s="2">
        <f t="shared" si="196"/>
        <v>2.7748283823910813</v>
      </c>
    </row>
    <row r="1589" spans="1:11" ht="13.5" x14ac:dyDescent="0.25">
      <c r="A1589" s="4">
        <v>44323</v>
      </c>
      <c r="B1589" s="2">
        <v>2.8</v>
      </c>
      <c r="C1589" s="2">
        <f t="shared" si="189"/>
        <v>4.9999999999999822E-2</v>
      </c>
      <c r="D1589" s="2">
        <f t="shared" si="190"/>
        <v>2.7359999999999998</v>
      </c>
      <c r="E1589" s="2">
        <f t="shared" si="192"/>
        <v>2.7149999999999999</v>
      </c>
      <c r="F1589" s="2">
        <f t="shared" si="193"/>
        <v>2.726</v>
      </c>
      <c r="G1589" s="2">
        <f t="shared" si="195"/>
        <v>2.7831999999999999</v>
      </c>
      <c r="H1589" s="2">
        <f t="shared" si="191"/>
        <v>2.9689999999999994</v>
      </c>
      <c r="I1589" s="2">
        <f t="array" ref="I1589">SUMPRODUCT(B1573:B1592, (ROW(B1573:B1592)-ROW(B1573)+1)) / (20*21/2)</f>
        <v>2.7393333333333332</v>
      </c>
      <c r="J1589" s="2">
        <f t="shared" si="194"/>
        <v>2.7383047649447647</v>
      </c>
      <c r="K1589" s="2">
        <f t="shared" si="196"/>
        <v>2.7758155046502546</v>
      </c>
    </row>
    <row r="1590" spans="1:11" ht="13.5" x14ac:dyDescent="0.25">
      <c r="A1590" s="4">
        <v>44326</v>
      </c>
      <c r="B1590" s="2">
        <v>2.8</v>
      </c>
      <c r="C1590" s="2">
        <f t="shared" si="189"/>
        <v>0</v>
      </c>
      <c r="D1590" s="2">
        <f t="shared" si="190"/>
        <v>2.7600000000000002</v>
      </c>
      <c r="E1590" s="2">
        <f t="shared" si="192"/>
        <v>2.7250000000000001</v>
      </c>
      <c r="F1590" s="2">
        <f t="shared" si="193"/>
        <v>2.726</v>
      </c>
      <c r="G1590" s="2">
        <f t="shared" si="195"/>
        <v>2.7826000000000004</v>
      </c>
      <c r="H1590" s="2">
        <f t="shared" si="191"/>
        <v>2.9659999999999993</v>
      </c>
      <c r="I1590" s="2">
        <f t="array" ref="I1590">SUMPRODUCT(B1574:B1593, (ROW(B1574:B1593)-ROW(B1574)+1)) / (20*21/2)</f>
        <v>2.7358571428571428</v>
      </c>
      <c r="J1590" s="2">
        <f t="shared" si="194"/>
        <v>2.7441805016166918</v>
      </c>
      <c r="K1590" s="2">
        <f t="shared" si="196"/>
        <v>2.7767639162325977</v>
      </c>
    </row>
    <row r="1591" spans="1:11" ht="13.5" x14ac:dyDescent="0.25">
      <c r="A1591" s="4">
        <v>44327</v>
      </c>
      <c r="B1591" s="2">
        <v>2.8</v>
      </c>
      <c r="C1591" s="2">
        <f t="shared" si="189"/>
        <v>0</v>
      </c>
      <c r="D1591" s="2">
        <f t="shared" si="190"/>
        <v>2.7800000000000002</v>
      </c>
      <c r="E1591" s="2">
        <f t="shared" si="192"/>
        <v>2.7370000000000001</v>
      </c>
      <c r="F1591" s="2">
        <f t="shared" si="193"/>
        <v>2.7275</v>
      </c>
      <c r="G1591" s="2">
        <f t="shared" si="195"/>
        <v>2.7820000000000009</v>
      </c>
      <c r="H1591" s="2">
        <f t="shared" si="191"/>
        <v>2.9629999999999992</v>
      </c>
      <c r="I1591" s="2">
        <f t="array" ref="I1591">SUMPRODUCT(B1575:B1594, (ROW(B1575:B1594)-ROW(B1575)+1)) / (20*21/2)</f>
        <v>2.7372380952380948</v>
      </c>
      <c r="J1591" s="2">
        <f t="shared" si="194"/>
        <v>2.7494966443198638</v>
      </c>
      <c r="K1591" s="2">
        <f t="shared" si="196"/>
        <v>2.7776751352038684</v>
      </c>
    </row>
    <row r="1592" spans="1:11" ht="13.5" x14ac:dyDescent="0.25">
      <c r="A1592" s="4">
        <v>44333</v>
      </c>
      <c r="B1592" s="2">
        <v>2.77</v>
      </c>
      <c r="C1592" s="2">
        <f t="shared" si="189"/>
        <v>-2.9999999999999805E-2</v>
      </c>
      <c r="D1592" s="2">
        <f t="shared" si="190"/>
        <v>2.7839999999999998</v>
      </c>
      <c r="E1592" s="2">
        <f t="shared" si="192"/>
        <v>2.7450000000000001</v>
      </c>
      <c r="F1592" s="2">
        <f t="shared" si="193"/>
        <v>2.7264999999999997</v>
      </c>
      <c r="G1592" s="2">
        <f t="shared" si="195"/>
        <v>2.7804000000000015</v>
      </c>
      <c r="H1592" s="2">
        <f t="shared" si="191"/>
        <v>2.9599499999999987</v>
      </c>
      <c r="I1592" s="2">
        <f t="array" ref="I1592">SUMPRODUCT(B1576:B1595, (ROW(B1576:B1595)-ROW(B1576)+1)) / (20*21/2)</f>
        <v>2.7346190476190477</v>
      </c>
      <c r="J1592" s="2">
        <f t="shared" si="194"/>
        <v>2.7514493448608293</v>
      </c>
      <c r="K1592" s="2">
        <f t="shared" si="196"/>
        <v>2.7773741495095989</v>
      </c>
    </row>
    <row r="1593" spans="1:11" ht="13.5" x14ac:dyDescent="0.25">
      <c r="A1593" s="4">
        <v>44334</v>
      </c>
      <c r="B1593" s="2">
        <v>2.69</v>
      </c>
      <c r="C1593" s="2">
        <f t="shared" si="189"/>
        <v>-8.0000000000000071E-2</v>
      </c>
      <c r="D1593" s="2">
        <f t="shared" si="190"/>
        <v>2.7719999999999994</v>
      </c>
      <c r="E1593" s="2">
        <f t="shared" si="192"/>
        <v>2.7440000000000007</v>
      </c>
      <c r="F1593" s="2">
        <f t="shared" si="193"/>
        <v>2.7254999999999998</v>
      </c>
      <c r="G1593" s="2">
        <f t="shared" si="195"/>
        <v>2.7774000000000005</v>
      </c>
      <c r="H1593" s="2">
        <f t="shared" si="191"/>
        <v>2.9565499999999996</v>
      </c>
      <c r="I1593" s="2">
        <f t="array" ref="I1593">SUMPRODUCT(B1577:B1596, (ROW(B1577:B1596)-ROW(B1577)+1)) / (20*21/2)</f>
        <v>2.7322380952380954</v>
      </c>
      <c r="J1593" s="2">
        <f t="shared" si="194"/>
        <v>2.7455970263026548</v>
      </c>
      <c r="K1593" s="2">
        <f t="shared" si="196"/>
        <v>2.7739477122739284</v>
      </c>
    </row>
    <row r="1594" spans="1:11" ht="13.5" x14ac:dyDescent="0.25">
      <c r="A1594" s="4">
        <v>44335</v>
      </c>
      <c r="B1594" s="2">
        <v>2.74</v>
      </c>
      <c r="C1594" s="2">
        <f t="shared" si="189"/>
        <v>5.0000000000000266E-2</v>
      </c>
      <c r="D1594" s="2">
        <f t="shared" si="190"/>
        <v>2.76</v>
      </c>
      <c r="E1594" s="2">
        <f t="shared" si="192"/>
        <v>2.7480000000000002</v>
      </c>
      <c r="F1594" s="2">
        <f t="shared" si="193"/>
        <v>2.7275</v>
      </c>
      <c r="G1594" s="2">
        <f t="shared" si="195"/>
        <v>2.7754000000000008</v>
      </c>
      <c r="H1594" s="2">
        <f t="shared" si="191"/>
        <v>2.9534000000000002</v>
      </c>
      <c r="I1594" s="2">
        <f t="array" ref="I1594">SUMPRODUCT(B1578:B1597, (ROW(B1578:B1597)-ROW(B1578)+1)) / (20*21/2)</f>
        <v>2.7329047619047624</v>
      </c>
      <c r="J1594" s="2">
        <f t="shared" si="194"/>
        <v>2.7450639761785922</v>
      </c>
      <c r="K1594" s="2">
        <f t="shared" si="196"/>
        <v>2.7726164294396569</v>
      </c>
    </row>
    <row r="1595" spans="1:11" ht="13.5" x14ac:dyDescent="0.25">
      <c r="A1595" s="4">
        <v>44336</v>
      </c>
      <c r="B1595" s="2">
        <v>2.7</v>
      </c>
      <c r="C1595" s="2">
        <f t="shared" si="189"/>
        <v>-4.0000000000000036E-2</v>
      </c>
      <c r="D1595" s="2">
        <f t="shared" si="190"/>
        <v>2.7399999999999998</v>
      </c>
      <c r="E1595" s="2">
        <f t="shared" si="192"/>
        <v>2.7500000000000004</v>
      </c>
      <c r="F1595" s="2">
        <f t="shared" si="193"/>
        <v>2.7250000000000001</v>
      </c>
      <c r="G1595" s="2">
        <f t="shared" si="195"/>
        <v>2.7734000000000005</v>
      </c>
      <c r="H1595" s="2">
        <f t="shared" si="191"/>
        <v>2.9500500000000005</v>
      </c>
      <c r="I1595" s="2">
        <f t="array" ref="I1595">SUMPRODUCT(B1579:B1598, (ROW(B1579:B1598)-ROW(B1579)+1)) / (20*21/2)</f>
        <v>2.7342380952380956</v>
      </c>
      <c r="J1595" s="2">
        <f t="shared" si="194"/>
        <v>2.7407721689234883</v>
      </c>
      <c r="K1595" s="2">
        <f t="shared" si="196"/>
        <v>2.7697687263243762</v>
      </c>
    </row>
    <row r="1596" spans="1:11" ht="13.5" x14ac:dyDescent="0.25">
      <c r="A1596" s="4">
        <v>44337</v>
      </c>
      <c r="B1596" s="2">
        <v>2.7</v>
      </c>
      <c r="C1596" s="2">
        <f t="shared" si="189"/>
        <v>0</v>
      </c>
      <c r="D1596" s="2">
        <f t="shared" si="190"/>
        <v>2.7199999999999998</v>
      </c>
      <c r="E1596" s="2">
        <f t="shared" si="192"/>
        <v>2.75</v>
      </c>
      <c r="F1596" s="2">
        <f t="shared" si="193"/>
        <v>2.7229999999999999</v>
      </c>
      <c r="G1596" s="2">
        <f t="shared" si="195"/>
        <v>2.7713999999999999</v>
      </c>
      <c r="H1596" s="2">
        <f t="shared" si="191"/>
        <v>2.9467000000000008</v>
      </c>
      <c r="I1596" s="2">
        <f t="array" ref="I1596">SUMPRODUCT(B1580:B1599, (ROW(B1580:B1599)-ROW(B1580)+1)) / (20*21/2)</f>
        <v>2.7353809523809525</v>
      </c>
      <c r="J1596" s="2">
        <f t="shared" si="194"/>
        <v>2.7368891052164894</v>
      </c>
      <c r="K1596" s="2">
        <f t="shared" si="196"/>
        <v>2.7670326978410675</v>
      </c>
    </row>
    <row r="1597" spans="1:11" ht="13.5" x14ac:dyDescent="0.25">
      <c r="A1597" s="4">
        <v>44340</v>
      </c>
      <c r="B1597" s="2">
        <v>2.73</v>
      </c>
      <c r="C1597" s="2">
        <f t="shared" si="189"/>
        <v>2.9999999999999805E-2</v>
      </c>
      <c r="D1597" s="2">
        <f t="shared" si="190"/>
        <v>2.7119999999999997</v>
      </c>
      <c r="E1597" s="2">
        <f t="shared" si="192"/>
        <v>2.7480000000000002</v>
      </c>
      <c r="F1597" s="2">
        <f t="shared" si="193"/>
        <v>2.726</v>
      </c>
      <c r="G1597" s="2">
        <f t="shared" si="195"/>
        <v>2.7699999999999996</v>
      </c>
      <c r="H1597" s="2">
        <f t="shared" si="191"/>
        <v>2.9438500000000012</v>
      </c>
      <c r="I1597" s="2">
        <f t="array" ref="I1597">SUMPRODUCT(B1581:B1600, (ROW(B1581:B1600)-ROW(B1581)+1)) / (20*21/2)</f>
        <v>2.7355714285714288</v>
      </c>
      <c r="J1597" s="2">
        <f t="shared" si="194"/>
        <v>2.7362329999577764</v>
      </c>
      <c r="K1597" s="2">
        <f t="shared" si="196"/>
        <v>2.7655804351806337</v>
      </c>
    </row>
    <row r="1598" spans="1:11" ht="13.5" x14ac:dyDescent="0.25">
      <c r="A1598" s="4">
        <v>44341</v>
      </c>
      <c r="B1598" s="2">
        <v>2.74</v>
      </c>
      <c r="C1598" s="2">
        <f t="shared" si="189"/>
        <v>1.0000000000000231E-2</v>
      </c>
      <c r="D1598" s="2">
        <f t="shared" si="190"/>
        <v>2.7220000000000004</v>
      </c>
      <c r="E1598" s="2">
        <f t="shared" si="192"/>
        <v>2.7469999999999999</v>
      </c>
      <c r="F1598" s="2">
        <f t="shared" si="193"/>
        <v>2.7280000000000002</v>
      </c>
      <c r="G1598" s="2">
        <f t="shared" si="195"/>
        <v>2.7687999999999993</v>
      </c>
      <c r="H1598" s="2">
        <f t="shared" si="191"/>
        <v>2.9407000000000014</v>
      </c>
      <c r="I1598" s="2">
        <f t="array" ref="I1598">SUMPRODUCT(B1582:B1601, (ROW(B1582:B1601)-ROW(B1582)+1)) / (20*21/2)</f>
        <v>2.7356190476190476</v>
      </c>
      <c r="J1598" s="2">
        <f t="shared" si="194"/>
        <v>2.7365917618665594</v>
      </c>
      <c r="K1598" s="2">
        <f t="shared" si="196"/>
        <v>2.7645772808598243</v>
      </c>
    </row>
    <row r="1599" spans="1:11" ht="13.5" x14ac:dyDescent="0.25">
      <c r="A1599" s="4">
        <v>44342</v>
      </c>
      <c r="B1599" s="2">
        <v>2.74</v>
      </c>
      <c r="C1599" s="2">
        <f t="shared" si="189"/>
        <v>0</v>
      </c>
      <c r="D1599" s="2">
        <f t="shared" si="190"/>
        <v>2.7220000000000004</v>
      </c>
      <c r="E1599" s="2">
        <f t="shared" si="192"/>
        <v>2.7410000000000005</v>
      </c>
      <c r="F1599" s="2">
        <f t="shared" si="193"/>
        <v>2.7280000000000006</v>
      </c>
      <c r="G1599" s="2">
        <f t="shared" si="195"/>
        <v>2.7675999999999998</v>
      </c>
      <c r="H1599" s="2">
        <f t="shared" si="191"/>
        <v>2.9375500000000017</v>
      </c>
      <c r="I1599" s="2">
        <f t="array" ref="I1599">SUMPRODUCT(B1583:B1602, (ROW(B1583:B1602)-ROW(B1583)+1)) / (20*21/2)</f>
        <v>2.7354285714285713</v>
      </c>
      <c r="J1599" s="2">
        <f t="shared" si="194"/>
        <v>2.7369163559745062</v>
      </c>
      <c r="K1599" s="2">
        <f t="shared" si="196"/>
        <v>2.7636134659241449</v>
      </c>
    </row>
    <row r="1600" spans="1:11" ht="13.5" x14ac:dyDescent="0.25">
      <c r="A1600" s="4">
        <v>44343</v>
      </c>
      <c r="B1600" s="2">
        <v>2.73</v>
      </c>
      <c r="C1600" s="2">
        <f t="shared" si="189"/>
        <v>-1.0000000000000231E-2</v>
      </c>
      <c r="D1600" s="2">
        <f t="shared" si="190"/>
        <v>2.7280000000000002</v>
      </c>
      <c r="E1600" s="2">
        <f t="shared" si="192"/>
        <v>2.734</v>
      </c>
      <c r="F1600" s="2">
        <f t="shared" si="193"/>
        <v>2.7295000000000003</v>
      </c>
      <c r="G1600" s="2">
        <f t="shared" si="195"/>
        <v>2.7662</v>
      </c>
      <c r="H1600" s="2">
        <f t="shared" si="191"/>
        <v>2.9343500000000016</v>
      </c>
      <c r="I1600" s="2">
        <f t="array" ref="I1600">SUMPRODUCT(B1584:B1603, (ROW(B1584:B1603)-ROW(B1584)+1)) / (20*21/2)</f>
        <v>2.7398095238095239</v>
      </c>
      <c r="J1600" s="2">
        <f t="shared" si="194"/>
        <v>2.736257655405506</v>
      </c>
      <c r="K1600" s="2">
        <f t="shared" si="196"/>
        <v>2.7622952907898646</v>
      </c>
    </row>
    <row r="1601" spans="1:11" ht="13.5" x14ac:dyDescent="0.25">
      <c r="A1601" s="4">
        <v>44344</v>
      </c>
      <c r="B1601" s="2">
        <v>2.73</v>
      </c>
      <c r="C1601" s="2">
        <f t="shared" si="189"/>
        <v>0</v>
      </c>
      <c r="D1601" s="2">
        <f t="shared" si="190"/>
        <v>2.7340000000000004</v>
      </c>
      <c r="E1601" s="2">
        <f t="shared" si="192"/>
        <v>2.7270000000000003</v>
      </c>
      <c r="F1601" s="2">
        <f t="shared" si="193"/>
        <v>2.7320000000000002</v>
      </c>
      <c r="G1601" s="2">
        <f t="shared" si="195"/>
        <v>2.7647999999999997</v>
      </c>
      <c r="H1601" s="2">
        <f t="shared" si="191"/>
        <v>2.9312000000000014</v>
      </c>
      <c r="I1601" s="2">
        <f t="array" ref="I1601">SUMPRODUCT(B1585:B1604, (ROW(B1585:B1604)-ROW(B1585)+1)) / (20*21/2)</f>
        <v>2.7390476190476187</v>
      </c>
      <c r="J1601" s="2">
        <f t="shared" si="194"/>
        <v>2.7356616882240292</v>
      </c>
      <c r="K1601" s="2">
        <f t="shared" si="196"/>
        <v>2.761028808798105</v>
      </c>
    </row>
    <row r="1602" spans="1:11" ht="13.5" x14ac:dyDescent="0.25">
      <c r="A1602" s="4">
        <v>44347</v>
      </c>
      <c r="B1602" s="2">
        <v>2.73</v>
      </c>
      <c r="C1602" s="2">
        <f t="shared" si="189"/>
        <v>0</v>
      </c>
      <c r="D1602" s="2">
        <f t="shared" si="190"/>
        <v>2.7340000000000004</v>
      </c>
      <c r="E1602" s="2">
        <f t="shared" si="192"/>
        <v>2.7229999999999999</v>
      </c>
      <c r="F1602" s="2">
        <f t="shared" si="193"/>
        <v>2.734</v>
      </c>
      <c r="G1602" s="2">
        <f t="shared" si="195"/>
        <v>2.763399999999999</v>
      </c>
      <c r="H1602" s="2">
        <f t="shared" si="191"/>
        <v>2.9280500000000012</v>
      </c>
      <c r="I1602" s="2">
        <f t="array" ref="I1602">SUMPRODUCT(B1586:B1605, (ROW(B1586:B1605)-ROW(B1586)+1)) / (20*21/2)</f>
        <v>2.737190476190476</v>
      </c>
      <c r="J1602" s="2">
        <f t="shared" si="194"/>
        <v>2.7351224798217411</v>
      </c>
      <c r="K1602" s="2">
        <f t="shared" si="196"/>
        <v>2.7598119927668066</v>
      </c>
    </row>
    <row r="1603" spans="1:11" ht="13.5" x14ac:dyDescent="0.25">
      <c r="A1603" s="4">
        <v>44348</v>
      </c>
      <c r="B1603" s="2">
        <v>2.78</v>
      </c>
      <c r="C1603" s="2">
        <f t="shared" si="189"/>
        <v>4.9999999999999822E-2</v>
      </c>
      <c r="D1603" s="2">
        <f t="shared" si="190"/>
        <v>2.742</v>
      </c>
      <c r="E1603" s="2">
        <f t="shared" si="192"/>
        <v>2.7320000000000002</v>
      </c>
      <c r="F1603" s="2">
        <f t="shared" si="193"/>
        <v>2.7380000000000004</v>
      </c>
      <c r="G1603" s="2">
        <f t="shared" si="195"/>
        <v>2.7629999999999995</v>
      </c>
      <c r="H1603" s="2">
        <f t="shared" si="191"/>
        <v>2.9251500000000008</v>
      </c>
      <c r="I1603" s="2">
        <f t="array" ref="I1603">SUMPRODUCT(B1587:B1606, (ROW(B1587:B1606)-ROW(B1587)+1)) / (20*21/2)</f>
        <v>2.7408571428571431</v>
      </c>
      <c r="J1603" s="2">
        <f t="shared" si="194"/>
        <v>2.7393965293625273</v>
      </c>
      <c r="K1603" s="2">
        <f t="shared" si="196"/>
        <v>2.7606036793249711</v>
      </c>
    </row>
    <row r="1604" spans="1:11" ht="13.5" x14ac:dyDescent="0.25">
      <c r="A1604" s="4">
        <v>44349</v>
      </c>
      <c r="B1604" s="2">
        <v>2.73</v>
      </c>
      <c r="C1604" s="2">
        <f t="shared" ref="C1604:C1667" si="197">B1604-B1603</f>
        <v>-4.9999999999999822E-2</v>
      </c>
      <c r="D1604" s="2">
        <f t="shared" si="190"/>
        <v>2.7399999999999998</v>
      </c>
      <c r="E1604" s="2">
        <f t="shared" si="192"/>
        <v>2.7310000000000003</v>
      </c>
      <c r="F1604" s="2">
        <f t="shared" si="193"/>
        <v>2.7394999999999996</v>
      </c>
      <c r="G1604" s="2">
        <f t="shared" si="195"/>
        <v>2.7617999999999996</v>
      </c>
      <c r="H1604" s="2">
        <f t="shared" si="191"/>
        <v>2.9223000000000012</v>
      </c>
      <c r="I1604" s="2">
        <f t="array" ref="I1604">SUMPRODUCT(B1588:B1607, (ROW(B1588:B1607)-ROW(B1588)+1)) / (20*21/2)</f>
        <v>2.7365238095238094</v>
      </c>
      <c r="J1604" s="2">
        <f t="shared" si="194"/>
        <v>2.7385016218041915</v>
      </c>
      <c r="K1604" s="2">
        <f t="shared" si="196"/>
        <v>2.7594035350377171</v>
      </c>
    </row>
    <row r="1605" spans="1:11" ht="13.5" x14ac:dyDescent="0.25">
      <c r="A1605" s="4">
        <v>44350</v>
      </c>
      <c r="B1605" s="2">
        <v>2.72</v>
      </c>
      <c r="C1605" s="2">
        <f t="shared" si="197"/>
        <v>-9.9999999999997868E-3</v>
      </c>
      <c r="D1605" s="2">
        <f t="shared" si="190"/>
        <v>2.7380000000000004</v>
      </c>
      <c r="E1605" s="2">
        <f t="shared" si="192"/>
        <v>2.7330000000000001</v>
      </c>
      <c r="F1605" s="2">
        <f t="shared" si="193"/>
        <v>2.7414999999999994</v>
      </c>
      <c r="G1605" s="2">
        <f t="shared" si="195"/>
        <v>2.7601999999999998</v>
      </c>
      <c r="H1605" s="2">
        <f t="shared" si="191"/>
        <v>2.9194000000000013</v>
      </c>
      <c r="I1605" s="2">
        <f t="array" ref="I1605">SUMPRODUCT(B1589:B1608, (ROW(B1589:B1608)-ROW(B1589)+1)) / (20*21/2)</f>
        <v>2.7371904761904764</v>
      </c>
      <c r="J1605" s="2">
        <f t="shared" si="194"/>
        <v>2.736739562584745</v>
      </c>
      <c r="K1605" s="2">
        <f t="shared" si="196"/>
        <v>2.757858298369571</v>
      </c>
    </row>
    <row r="1606" spans="1:11" ht="13.5" x14ac:dyDescent="0.25">
      <c r="A1606" s="4">
        <v>44351</v>
      </c>
      <c r="B1606" s="2">
        <v>2.78</v>
      </c>
      <c r="C1606" s="2">
        <f t="shared" si="197"/>
        <v>5.9999999999999609E-2</v>
      </c>
      <c r="D1606" s="2">
        <f t="shared" ref="D1606:D1669" si="198">AVERAGE(B1602:B1606)</f>
        <v>2.7480000000000002</v>
      </c>
      <c r="E1606" s="2">
        <f t="shared" si="192"/>
        <v>2.7410000000000005</v>
      </c>
      <c r="F1606" s="2">
        <f t="shared" si="193"/>
        <v>2.7454999999999994</v>
      </c>
      <c r="G1606" s="2">
        <f t="shared" si="195"/>
        <v>2.7590000000000003</v>
      </c>
      <c r="H1606" s="2">
        <f t="shared" si="191"/>
        <v>2.9168000000000012</v>
      </c>
      <c r="I1606" s="2">
        <f t="array" ref="I1606">SUMPRODUCT(B1590:B1609, (ROW(B1590:B1609)-ROW(B1590)+1)) / (20*21/2)</f>
        <v>2.7321428571428572</v>
      </c>
      <c r="J1606" s="2">
        <f t="shared" si="194"/>
        <v>2.7408596042433411</v>
      </c>
      <c r="K1606" s="2">
        <f t="shared" si="196"/>
        <v>2.7587266003942936</v>
      </c>
    </row>
    <row r="1607" spans="1:11" ht="13.5" x14ac:dyDescent="0.25">
      <c r="A1607" s="4">
        <v>44354</v>
      </c>
      <c r="B1607" s="2">
        <v>2.7</v>
      </c>
      <c r="C1607" s="2">
        <f t="shared" si="197"/>
        <v>-7.9999999999999627E-2</v>
      </c>
      <c r="D1607" s="2">
        <f t="shared" si="198"/>
        <v>2.742</v>
      </c>
      <c r="E1607" s="2">
        <f t="shared" si="192"/>
        <v>2.7380000000000004</v>
      </c>
      <c r="F1607" s="2">
        <f t="shared" si="193"/>
        <v>2.7429999999999994</v>
      </c>
      <c r="G1607" s="2">
        <f t="shared" si="195"/>
        <v>2.7560000000000002</v>
      </c>
      <c r="H1607" s="2">
        <f t="shared" si="191"/>
        <v>2.9138000000000011</v>
      </c>
      <c r="I1607" s="2">
        <f t="array" ref="I1607">SUMPRODUCT(B1591:B1610, (ROW(B1591:B1610)-ROW(B1591)+1)) / (20*21/2)</f>
        <v>2.7285714285714291</v>
      </c>
      <c r="J1607" s="2">
        <f t="shared" si="194"/>
        <v>2.7369682133630229</v>
      </c>
      <c r="K1607" s="2">
        <f t="shared" si="196"/>
        <v>2.7564235964572625</v>
      </c>
    </row>
    <row r="1608" spans="1:11" ht="13.5" x14ac:dyDescent="0.25">
      <c r="A1608" s="4">
        <v>44355</v>
      </c>
      <c r="B1608" s="2">
        <v>2.75</v>
      </c>
      <c r="C1608" s="2">
        <f t="shared" si="197"/>
        <v>4.9999999999999822E-2</v>
      </c>
      <c r="D1608" s="2">
        <f t="shared" si="198"/>
        <v>2.7359999999999998</v>
      </c>
      <c r="E1608" s="2">
        <f t="shared" si="192"/>
        <v>2.7389999999999999</v>
      </c>
      <c r="F1608" s="2">
        <f t="shared" si="193"/>
        <v>2.7429999999999994</v>
      </c>
      <c r="G1608" s="2">
        <f t="shared" si="195"/>
        <v>2.7520000000000007</v>
      </c>
      <c r="H1608" s="2">
        <f t="shared" si="191"/>
        <v>2.9110500000000008</v>
      </c>
      <c r="I1608" s="2">
        <f t="array" ref="I1608">SUMPRODUCT(B1592:B1611, (ROW(B1592:B1611)-ROW(B1592)+1)) / (20*21/2)</f>
        <v>2.7254761904761904</v>
      </c>
      <c r="J1608" s="2">
        <f t="shared" si="194"/>
        <v>2.738209335899878</v>
      </c>
      <c r="K1608" s="2">
        <f t="shared" si="196"/>
        <v>2.7561716907138405</v>
      </c>
    </row>
    <row r="1609" spans="1:11" ht="13.5" x14ac:dyDescent="0.25">
      <c r="A1609" s="4">
        <v>44356</v>
      </c>
      <c r="B1609" s="2">
        <v>2.69</v>
      </c>
      <c r="C1609" s="2">
        <f t="shared" si="197"/>
        <v>-6.0000000000000053E-2</v>
      </c>
      <c r="D1609" s="2">
        <f t="shared" si="198"/>
        <v>2.7279999999999998</v>
      </c>
      <c r="E1609" s="2">
        <f t="shared" si="192"/>
        <v>2.734</v>
      </c>
      <c r="F1609" s="2">
        <f t="shared" si="193"/>
        <v>2.7374999999999998</v>
      </c>
      <c r="G1609" s="2">
        <f t="shared" si="195"/>
        <v>2.7484000000000002</v>
      </c>
      <c r="H1609" s="2">
        <f t="shared" si="191"/>
        <v>2.9080000000000008</v>
      </c>
      <c r="I1609" s="2">
        <f t="array" ref="I1609">SUMPRODUCT(B1593:B1612, (ROW(B1593:B1612)-ROW(B1593)+1)) / (20*21/2)</f>
        <v>2.7228571428571433</v>
      </c>
      <c r="J1609" s="2">
        <f t="shared" si="194"/>
        <v>2.7336179705760801</v>
      </c>
      <c r="K1609" s="2">
        <f t="shared" si="196"/>
        <v>2.7535767224505525</v>
      </c>
    </row>
    <row r="1610" spans="1:11" ht="13.5" x14ac:dyDescent="0.25">
      <c r="A1610" s="4">
        <v>44357</v>
      </c>
      <c r="B1610" s="2">
        <v>2.7</v>
      </c>
      <c r="C1610" s="2">
        <f t="shared" si="197"/>
        <v>1.0000000000000231E-2</v>
      </c>
      <c r="D1610" s="2">
        <f t="shared" si="198"/>
        <v>2.7240000000000002</v>
      </c>
      <c r="E1610" s="2">
        <f t="shared" si="192"/>
        <v>2.7310000000000003</v>
      </c>
      <c r="F1610" s="2">
        <f t="shared" si="193"/>
        <v>2.7324999999999999</v>
      </c>
      <c r="G1610" s="2">
        <f t="shared" si="195"/>
        <v>2.7456</v>
      </c>
      <c r="H1610" s="2">
        <f t="shared" ref="H1610:H1673" si="199">AVERAGE(B1411:B1610)</f>
        <v>2.9050000000000011</v>
      </c>
      <c r="I1610" s="2">
        <f t="array" ref="I1610">SUMPRODUCT(B1594:B1613, (ROW(B1594:B1613)-ROW(B1594)+1)) / (20*21/2)</f>
        <v>2.7205714285714286</v>
      </c>
      <c r="J1610" s="2">
        <f t="shared" si="194"/>
        <v>2.7304162590926437</v>
      </c>
      <c r="K1610" s="2">
        <f t="shared" si="196"/>
        <v>2.7514756745113154</v>
      </c>
    </row>
    <row r="1611" spans="1:11" ht="13.5" x14ac:dyDescent="0.25">
      <c r="A1611" s="4">
        <v>44358</v>
      </c>
      <c r="B1611" s="2">
        <v>2.7</v>
      </c>
      <c r="C1611" s="2">
        <f t="shared" si="197"/>
        <v>0</v>
      </c>
      <c r="D1611" s="2">
        <f t="shared" si="198"/>
        <v>2.7079999999999997</v>
      </c>
      <c r="E1611" s="2">
        <f t="shared" si="192"/>
        <v>2.7280000000000002</v>
      </c>
      <c r="F1611" s="2">
        <f t="shared" si="193"/>
        <v>2.7275</v>
      </c>
      <c r="G1611" s="2">
        <f t="shared" si="195"/>
        <v>2.742</v>
      </c>
      <c r="H1611" s="2">
        <f t="shared" si="199"/>
        <v>2.9015500000000007</v>
      </c>
      <c r="I1611" s="2">
        <f t="array" ref="I1611">SUMPRODUCT(B1595:B1614, (ROW(B1595:B1614)-ROW(B1595)+1)) / (20*21/2)</f>
        <v>2.7182380952380956</v>
      </c>
      <c r="J1611" s="2">
        <f t="shared" si="194"/>
        <v>2.7275194725123919</v>
      </c>
      <c r="K1611" s="2">
        <f t="shared" si="196"/>
        <v>2.7494570206089111</v>
      </c>
    </row>
    <row r="1612" spans="1:11" ht="13.5" x14ac:dyDescent="0.25">
      <c r="A1612" s="4">
        <v>44361</v>
      </c>
      <c r="B1612" s="2">
        <v>2.7</v>
      </c>
      <c r="C1612" s="2">
        <f t="shared" si="197"/>
        <v>0</v>
      </c>
      <c r="D1612" s="2">
        <f t="shared" si="198"/>
        <v>2.7079999999999997</v>
      </c>
      <c r="E1612" s="2">
        <f t="shared" ref="E1612:E1675" si="200">AVERAGE(B1603:B1612)</f>
        <v>2.7250000000000001</v>
      </c>
      <c r="F1612" s="2">
        <f t="shared" si="193"/>
        <v>2.7240000000000006</v>
      </c>
      <c r="G1612" s="2">
        <f t="shared" si="195"/>
        <v>2.7389999999999999</v>
      </c>
      <c r="H1612" s="2">
        <f t="shared" si="199"/>
        <v>2.8977500000000016</v>
      </c>
      <c r="I1612" s="2">
        <f t="array" ref="I1612">SUMPRODUCT(B1596:B1615, (ROW(B1596:B1615)-ROW(B1596)+1)) / (20*21/2)</f>
        <v>2.7160952380952379</v>
      </c>
      <c r="J1612" s="2">
        <f t="shared" si="194"/>
        <v>2.7248985703683544</v>
      </c>
      <c r="K1612" s="2">
        <f t="shared" si="196"/>
        <v>2.7475175296046404</v>
      </c>
    </row>
    <row r="1613" spans="1:11" ht="13.5" x14ac:dyDescent="0.25">
      <c r="A1613" s="4">
        <v>44362</v>
      </c>
      <c r="B1613" s="2">
        <v>2.7</v>
      </c>
      <c r="C1613" s="2">
        <f t="shared" si="197"/>
        <v>0</v>
      </c>
      <c r="D1613" s="2">
        <f t="shared" si="198"/>
        <v>2.6979999999999995</v>
      </c>
      <c r="E1613" s="2">
        <f t="shared" si="200"/>
        <v>2.7169999999999996</v>
      </c>
      <c r="F1613" s="2">
        <f t="shared" si="193"/>
        <v>2.7245000000000008</v>
      </c>
      <c r="G1613" s="2">
        <f t="shared" si="195"/>
        <v>2.7369999999999992</v>
      </c>
      <c r="H1613" s="2">
        <f t="shared" si="199"/>
        <v>2.8938000000000015</v>
      </c>
      <c r="I1613" s="2">
        <f t="array" ref="I1613">SUMPRODUCT(B1597:B1616, (ROW(B1597:B1616)-ROW(B1597)+1)) / (20*21/2)</f>
        <v>2.7139523809523807</v>
      </c>
      <c r="J1613" s="2">
        <f t="shared" si="194"/>
        <v>2.7225272779523206</v>
      </c>
      <c r="K1613" s="2">
        <f t="shared" si="196"/>
        <v>2.7456540970711254</v>
      </c>
    </row>
    <row r="1614" spans="1:11" ht="13.5" x14ac:dyDescent="0.25">
      <c r="A1614" s="4">
        <v>44363</v>
      </c>
      <c r="B1614" s="2">
        <v>2.7</v>
      </c>
      <c r="C1614" s="2">
        <f t="shared" si="197"/>
        <v>0</v>
      </c>
      <c r="D1614" s="2">
        <f t="shared" si="198"/>
        <v>2.7</v>
      </c>
      <c r="E1614" s="2">
        <f t="shared" si="200"/>
        <v>2.7139999999999995</v>
      </c>
      <c r="F1614" s="2">
        <f t="shared" si="193"/>
        <v>2.722500000000001</v>
      </c>
      <c r="G1614" s="2">
        <f t="shared" si="195"/>
        <v>2.7349999999999994</v>
      </c>
      <c r="H1614" s="2">
        <f t="shared" si="199"/>
        <v>2.8895000000000022</v>
      </c>
      <c r="I1614" s="2">
        <f t="array" ref="I1614">SUMPRODUCT(B1598:B1617, (ROW(B1598:B1617)-ROW(B1598)+1)) / (20*21/2)</f>
        <v>2.7118095238095239</v>
      </c>
      <c r="J1614" s="2">
        <f t="shared" si="194"/>
        <v>2.7203818229092427</v>
      </c>
      <c r="K1614" s="2">
        <f t="shared" si="196"/>
        <v>2.7438637403232384</v>
      </c>
    </row>
    <row r="1615" spans="1:11" ht="13.5" x14ac:dyDescent="0.25">
      <c r="A1615" s="4">
        <v>44364</v>
      </c>
      <c r="B1615" s="2">
        <v>2.7</v>
      </c>
      <c r="C1615" s="2">
        <f t="shared" si="197"/>
        <v>0</v>
      </c>
      <c r="D1615" s="2">
        <f t="shared" si="198"/>
        <v>2.7</v>
      </c>
      <c r="E1615" s="2">
        <f t="shared" si="200"/>
        <v>2.7119999999999997</v>
      </c>
      <c r="F1615" s="2">
        <f t="shared" si="193"/>
        <v>2.722500000000001</v>
      </c>
      <c r="G1615" s="2">
        <f t="shared" si="195"/>
        <v>2.734</v>
      </c>
      <c r="H1615" s="2">
        <f t="shared" si="199"/>
        <v>2.8857000000000026</v>
      </c>
      <c r="I1615" s="2">
        <f t="array" ref="I1615">SUMPRODUCT(B1599:B1618, (ROW(B1599:B1618)-ROW(B1599)+1)) / (20*21/2)</f>
        <v>2.7098095238095237</v>
      </c>
      <c r="J1615" s="2">
        <f t="shared" si="194"/>
        <v>2.7184406969178863</v>
      </c>
      <c r="K1615" s="2">
        <f t="shared" si="196"/>
        <v>2.7421435936438958</v>
      </c>
    </row>
    <row r="1616" spans="1:11" ht="13.5" x14ac:dyDescent="0.25">
      <c r="A1616" s="4">
        <v>44365</v>
      </c>
      <c r="B1616" s="2">
        <v>2.7</v>
      </c>
      <c r="C1616" s="2">
        <f t="shared" si="197"/>
        <v>0</v>
      </c>
      <c r="D1616" s="2">
        <f t="shared" si="198"/>
        <v>2.7</v>
      </c>
      <c r="E1616" s="2">
        <f t="shared" si="200"/>
        <v>2.7039999999999997</v>
      </c>
      <c r="F1616" s="2">
        <f t="shared" si="193"/>
        <v>2.722500000000001</v>
      </c>
      <c r="G1616" s="2">
        <f t="shared" si="195"/>
        <v>2.7319999999999998</v>
      </c>
      <c r="H1616" s="2">
        <f t="shared" si="199"/>
        <v>2.881900000000003</v>
      </c>
      <c r="I1616" s="2">
        <f t="array" ref="I1616">SUMPRODUCT(B1600:B1619, (ROW(B1600:B1619)-ROW(B1600)+1)) / (20*21/2)</f>
        <v>2.7070476190476187</v>
      </c>
      <c r="J1616" s="2">
        <f t="shared" si="194"/>
        <v>2.7166844400685637</v>
      </c>
      <c r="K1616" s="2">
        <f t="shared" si="196"/>
        <v>2.7404909036970766</v>
      </c>
    </row>
    <row r="1617" spans="1:11" ht="13.5" x14ac:dyDescent="0.25">
      <c r="A1617" s="4">
        <v>44368</v>
      </c>
      <c r="B1617" s="2">
        <v>2.7</v>
      </c>
      <c r="C1617" s="2">
        <f t="shared" si="197"/>
        <v>0</v>
      </c>
      <c r="D1617" s="2">
        <f t="shared" si="198"/>
        <v>2.7</v>
      </c>
      <c r="E1617" s="2">
        <f t="shared" si="200"/>
        <v>2.7039999999999997</v>
      </c>
      <c r="F1617" s="2">
        <f t="shared" si="193"/>
        <v>2.721000000000001</v>
      </c>
      <c r="G1617" s="2">
        <f t="shared" si="195"/>
        <v>2.7291999999999996</v>
      </c>
      <c r="H1617" s="2">
        <f t="shared" si="199"/>
        <v>2.8786000000000032</v>
      </c>
      <c r="I1617" s="2">
        <f t="array" ref="I1617">SUMPRODUCT(B1601:B1620, (ROW(B1601:B1620)-ROW(B1601)+1)) / (20*21/2)</f>
        <v>2.7045238095238098</v>
      </c>
      <c r="J1617" s="2">
        <f t="shared" si="194"/>
        <v>2.7150954457763197</v>
      </c>
      <c r="K1617" s="2">
        <f t="shared" si="196"/>
        <v>2.7389030251207207</v>
      </c>
    </row>
    <row r="1618" spans="1:11" ht="13.5" x14ac:dyDescent="0.25">
      <c r="A1618" s="4">
        <v>44369</v>
      </c>
      <c r="B1618" s="2">
        <v>2.7</v>
      </c>
      <c r="C1618" s="2">
        <f t="shared" si="197"/>
        <v>0</v>
      </c>
      <c r="D1618" s="2">
        <f t="shared" si="198"/>
        <v>2.7</v>
      </c>
      <c r="E1618" s="2">
        <f t="shared" si="200"/>
        <v>2.6989999999999994</v>
      </c>
      <c r="F1618" s="2">
        <f t="shared" si="193"/>
        <v>2.7190000000000012</v>
      </c>
      <c r="G1618" s="2">
        <f t="shared" si="195"/>
        <v>2.7273999999999994</v>
      </c>
      <c r="H1618" s="2">
        <f t="shared" si="199"/>
        <v>2.8757000000000033</v>
      </c>
      <c r="I1618" s="2">
        <f t="array" ref="I1618">SUMPRODUCT(B1602:B1621, (ROW(B1602:B1621)-ROW(B1602)+1)) / (20*21/2)</f>
        <v>2.7021904761904758</v>
      </c>
      <c r="J1618" s="2">
        <f t="shared" si="194"/>
        <v>2.713657784273813</v>
      </c>
      <c r="K1618" s="2">
        <f t="shared" si="196"/>
        <v>2.7373774162924573</v>
      </c>
    </row>
    <row r="1619" spans="1:11" ht="13.5" x14ac:dyDescent="0.25">
      <c r="A1619" s="4">
        <v>44370</v>
      </c>
      <c r="B1619" s="2">
        <v>2.69</v>
      </c>
      <c r="C1619" s="2">
        <f t="shared" si="197"/>
        <v>-1.0000000000000231E-2</v>
      </c>
      <c r="D1619" s="2">
        <f t="shared" si="198"/>
        <v>2.698</v>
      </c>
      <c r="E1619" s="2">
        <f t="shared" si="200"/>
        <v>2.6989999999999998</v>
      </c>
      <c r="F1619" s="2">
        <f t="shared" si="193"/>
        <v>2.7165000000000008</v>
      </c>
      <c r="G1619" s="2">
        <f t="shared" si="195"/>
        <v>2.7251999999999996</v>
      </c>
      <c r="H1619" s="2">
        <f t="shared" si="199"/>
        <v>2.8731000000000027</v>
      </c>
      <c r="I1619" s="2">
        <f t="array" ref="I1619">SUMPRODUCT(B1603:B1622, (ROW(B1603:B1622)-ROW(B1603)+1)) / (20*21/2)</f>
        <v>2.700047619047619</v>
      </c>
      <c r="J1619" s="2">
        <f t="shared" si="194"/>
        <v>2.7114046619620211</v>
      </c>
      <c r="K1619" s="2">
        <f t="shared" si="196"/>
        <v>2.7355194783986354</v>
      </c>
    </row>
    <row r="1620" spans="1:11" ht="13.5" x14ac:dyDescent="0.25">
      <c r="A1620" s="4">
        <v>44371</v>
      </c>
      <c r="B1620" s="2">
        <v>2.69</v>
      </c>
      <c r="C1620" s="2">
        <f t="shared" si="197"/>
        <v>0</v>
      </c>
      <c r="D1620" s="2">
        <f t="shared" si="198"/>
        <v>2.6960000000000002</v>
      </c>
      <c r="E1620" s="2">
        <f t="shared" si="200"/>
        <v>2.698</v>
      </c>
      <c r="F1620" s="2">
        <f t="shared" ref="F1620:F1683" si="201">AVERAGE(B1601:B1620)</f>
        <v>2.7145000000000006</v>
      </c>
      <c r="G1620" s="2">
        <f t="shared" si="195"/>
        <v>2.7230000000000003</v>
      </c>
      <c r="H1620" s="2">
        <f t="shared" si="199"/>
        <v>2.8709500000000032</v>
      </c>
      <c r="I1620" s="2">
        <f t="array" ref="I1620">SUMPRODUCT(B1604:B1623, (ROW(B1604:B1623)-ROW(B1604)+1)) / (20*21/2)</f>
        <v>2.6952380952380959</v>
      </c>
      <c r="J1620" s="2">
        <f t="shared" si="194"/>
        <v>2.709366122727543</v>
      </c>
      <c r="K1620" s="2">
        <f t="shared" si="196"/>
        <v>2.7337344008143751</v>
      </c>
    </row>
    <row r="1621" spans="1:11" ht="13.5" x14ac:dyDescent="0.25">
      <c r="A1621" s="4">
        <v>44372</v>
      </c>
      <c r="B1621" s="2">
        <v>2.69</v>
      </c>
      <c r="C1621" s="2">
        <f t="shared" si="197"/>
        <v>0</v>
      </c>
      <c r="D1621" s="2">
        <f t="shared" si="198"/>
        <v>2.694</v>
      </c>
      <c r="E1621" s="2">
        <f t="shared" si="200"/>
        <v>2.6970000000000001</v>
      </c>
      <c r="F1621" s="2">
        <f t="shared" si="201"/>
        <v>2.7125000000000004</v>
      </c>
      <c r="G1621" s="2">
        <f t="shared" si="195"/>
        <v>2.7214000000000005</v>
      </c>
      <c r="H1621" s="2">
        <f t="shared" si="199"/>
        <v>2.8688000000000033</v>
      </c>
      <c r="I1621" s="2">
        <f t="array" ref="I1621">SUMPRODUCT(B1605:B1624, (ROW(B1605:B1624)-ROW(B1605)+1)) / (20*21/2)</f>
        <v>2.693857142857143</v>
      </c>
      <c r="J1621" s="2">
        <f t="shared" ref="J1621:J1684" si="202">$J$4*B1621+J1620*(1-$J$4)</f>
        <v>2.7075217300868246</v>
      </c>
      <c r="K1621" s="2">
        <f t="shared" si="196"/>
        <v>2.7320193262726349</v>
      </c>
    </row>
    <row r="1622" spans="1:11" ht="13.5" x14ac:dyDescent="0.25">
      <c r="A1622" s="4">
        <v>44375</v>
      </c>
      <c r="B1622" s="2">
        <v>2.69</v>
      </c>
      <c r="C1622" s="2">
        <f t="shared" si="197"/>
        <v>0</v>
      </c>
      <c r="D1622" s="2">
        <f t="shared" si="198"/>
        <v>2.6919999999999997</v>
      </c>
      <c r="E1622" s="2">
        <f t="shared" si="200"/>
        <v>2.6960000000000006</v>
      </c>
      <c r="F1622" s="2">
        <f t="shared" si="201"/>
        <v>2.7105000000000001</v>
      </c>
      <c r="G1622" s="2">
        <f t="shared" si="195"/>
        <v>2.7194000000000007</v>
      </c>
      <c r="H1622" s="2">
        <f t="shared" si="199"/>
        <v>2.8667500000000037</v>
      </c>
      <c r="I1622" s="2">
        <f t="array" ref="I1622">SUMPRODUCT(B1606:B1625, (ROW(B1606:B1625)-ROW(B1606)+1)) / (20*21/2)</f>
        <v>2.6936190476190478</v>
      </c>
      <c r="J1622" s="2">
        <f t="shared" si="202"/>
        <v>2.7058529938880795</v>
      </c>
      <c r="K1622" s="2">
        <f t="shared" si="196"/>
        <v>2.7303715095560612</v>
      </c>
    </row>
    <row r="1623" spans="1:11" ht="13.5" x14ac:dyDescent="0.25">
      <c r="A1623" s="4">
        <v>44376</v>
      </c>
      <c r="B1623" s="2">
        <v>2.66</v>
      </c>
      <c r="C1623" s="2">
        <f t="shared" si="197"/>
        <v>-2.9999999999999805E-2</v>
      </c>
      <c r="D1623" s="2">
        <f t="shared" si="198"/>
        <v>2.6840000000000002</v>
      </c>
      <c r="E1623" s="2">
        <f t="shared" si="200"/>
        <v>2.6920000000000006</v>
      </c>
      <c r="F1623" s="2">
        <f t="shared" si="201"/>
        <v>2.7045000000000003</v>
      </c>
      <c r="G1623" s="2">
        <f t="shared" si="195"/>
        <v>2.7184000000000008</v>
      </c>
      <c r="H1623" s="2">
        <f t="shared" si="199"/>
        <v>2.8645500000000039</v>
      </c>
      <c r="I1623" s="2">
        <f t="array" ref="I1623">SUMPRODUCT(B1607:B1626, (ROW(B1607:B1626)-ROW(B1607)+1)) / (20*21/2)</f>
        <v>2.6934761904761904</v>
      </c>
      <c r="J1623" s="2">
        <f t="shared" si="202"/>
        <v>2.7014860420892148</v>
      </c>
      <c r="K1623" s="2">
        <f t="shared" si="196"/>
        <v>2.7276118425146474</v>
      </c>
    </row>
    <row r="1624" spans="1:11" ht="13.5" x14ac:dyDescent="0.25">
      <c r="A1624" s="4">
        <v>44377</v>
      </c>
      <c r="B1624" s="2">
        <v>2.69</v>
      </c>
      <c r="C1624" s="2">
        <f t="shared" si="197"/>
        <v>2.9999999999999805E-2</v>
      </c>
      <c r="D1624" s="2">
        <f t="shared" si="198"/>
        <v>2.6840000000000002</v>
      </c>
      <c r="E1624" s="2">
        <f t="shared" si="200"/>
        <v>2.6910000000000003</v>
      </c>
      <c r="F1624" s="2">
        <f t="shared" si="201"/>
        <v>2.7024999999999997</v>
      </c>
      <c r="G1624" s="2">
        <f t="shared" si="195"/>
        <v>2.7182000000000004</v>
      </c>
      <c r="H1624" s="2">
        <f t="shared" si="199"/>
        <v>2.8625000000000038</v>
      </c>
      <c r="I1624" s="2">
        <f t="array" ref="I1624">SUMPRODUCT(B1608:B1627, (ROW(B1608:B1627)-ROW(B1608)+1)) / (20*21/2)</f>
        <v>2.6927619047619049</v>
      </c>
      <c r="J1624" s="2">
        <f t="shared" si="202"/>
        <v>2.7003921333188132</v>
      </c>
      <c r="K1624" s="2">
        <f t="shared" si="196"/>
        <v>2.7261368682983869</v>
      </c>
    </row>
    <row r="1625" spans="1:11" ht="13.5" x14ac:dyDescent="0.25">
      <c r="A1625" s="4">
        <v>44378</v>
      </c>
      <c r="B1625" s="2">
        <v>2.7</v>
      </c>
      <c r="C1625" s="2">
        <f t="shared" si="197"/>
        <v>1.0000000000000231E-2</v>
      </c>
      <c r="D1625" s="2">
        <f t="shared" si="198"/>
        <v>2.6859999999999999</v>
      </c>
      <c r="E1625" s="2">
        <f t="shared" si="200"/>
        <v>2.6910000000000003</v>
      </c>
      <c r="F1625" s="2">
        <f t="shared" si="201"/>
        <v>2.7014999999999993</v>
      </c>
      <c r="G1625" s="2">
        <f t="shared" si="195"/>
        <v>2.7172000000000001</v>
      </c>
      <c r="H1625" s="2">
        <f t="shared" si="199"/>
        <v>2.8604000000000047</v>
      </c>
      <c r="I1625" s="2">
        <f t="array" ref="I1625">SUMPRODUCT(B1609:B1628, (ROW(B1609:B1628)-ROW(B1609)+1)) / (20*21/2)</f>
        <v>2.6920952380952383</v>
      </c>
      <c r="J1625" s="2">
        <f t="shared" si="202"/>
        <v>2.7003547872884499</v>
      </c>
      <c r="K1625" s="2">
        <f t="shared" si="196"/>
        <v>2.7251118930709994</v>
      </c>
    </row>
    <row r="1626" spans="1:11" ht="13.5" x14ac:dyDescent="0.25">
      <c r="A1626" s="4">
        <v>44379</v>
      </c>
      <c r="B1626" s="2">
        <v>2.7</v>
      </c>
      <c r="C1626" s="2">
        <f t="shared" si="197"/>
        <v>0</v>
      </c>
      <c r="D1626" s="2">
        <f t="shared" si="198"/>
        <v>2.6879999999999997</v>
      </c>
      <c r="E1626" s="2">
        <f t="shared" si="200"/>
        <v>2.6909999999999998</v>
      </c>
      <c r="F1626" s="2">
        <f t="shared" si="201"/>
        <v>2.6974999999999993</v>
      </c>
      <c r="G1626" s="2">
        <f t="shared" si="195"/>
        <v>2.7163999999999997</v>
      </c>
      <c r="H1626" s="2">
        <f t="shared" si="199"/>
        <v>2.8584000000000045</v>
      </c>
      <c r="I1626" s="2">
        <f t="array" ref="I1626">SUMPRODUCT(B1610:B1629, (ROW(B1610:B1629)-ROW(B1610)+1)) / (20*21/2)</f>
        <v>2.6917142857142862</v>
      </c>
      <c r="J1626" s="2">
        <f t="shared" si="202"/>
        <v>2.7003209980228831</v>
      </c>
      <c r="K1626" s="2">
        <f t="shared" si="196"/>
        <v>2.7241271129505682</v>
      </c>
    </row>
    <row r="1627" spans="1:11" ht="13.5" x14ac:dyDescent="0.25">
      <c r="A1627" s="4">
        <v>44382</v>
      </c>
      <c r="B1627" s="2">
        <v>2.69</v>
      </c>
      <c r="C1627" s="2">
        <f t="shared" si="197"/>
        <v>-1.0000000000000231E-2</v>
      </c>
      <c r="D1627" s="2">
        <f t="shared" si="198"/>
        <v>2.6879999999999997</v>
      </c>
      <c r="E1627" s="2">
        <f t="shared" si="200"/>
        <v>2.69</v>
      </c>
      <c r="F1627" s="2">
        <f t="shared" si="201"/>
        <v>2.6969999999999992</v>
      </c>
      <c r="G1627" s="2">
        <f t="shared" si="195"/>
        <v>2.7168000000000001</v>
      </c>
      <c r="H1627" s="2">
        <f t="shared" si="199"/>
        <v>2.8563500000000048</v>
      </c>
      <c r="I1627" s="2">
        <f t="array" ref="I1627">SUMPRODUCT(B1611:B1630, (ROW(B1611:B1630)-ROW(B1611)+1)) / (20*21/2)</f>
        <v>2.6913333333333336</v>
      </c>
      <c r="J1627" s="2">
        <f t="shared" si="202"/>
        <v>2.6993380458302276</v>
      </c>
      <c r="K1627" s="2">
        <f t="shared" si="196"/>
        <v>2.722788794795644</v>
      </c>
    </row>
    <row r="1628" spans="1:11" ht="13.5" x14ac:dyDescent="0.25">
      <c r="A1628" s="4">
        <v>44383</v>
      </c>
      <c r="B1628" s="2">
        <v>2.69</v>
      </c>
      <c r="C1628" s="2">
        <f t="shared" si="197"/>
        <v>0</v>
      </c>
      <c r="D1628" s="2">
        <f t="shared" si="198"/>
        <v>2.694</v>
      </c>
      <c r="E1628" s="2">
        <f t="shared" si="200"/>
        <v>2.6890000000000001</v>
      </c>
      <c r="F1628" s="2">
        <f t="shared" si="201"/>
        <v>2.694</v>
      </c>
      <c r="G1628" s="2">
        <f t="shared" si="195"/>
        <v>2.7166000000000001</v>
      </c>
      <c r="H1628" s="2">
        <f t="shared" si="199"/>
        <v>2.8546000000000049</v>
      </c>
      <c r="I1628" s="2">
        <f t="array" ref="I1628">SUMPRODUCT(B1612:B1631, (ROW(B1612:B1631)-ROW(B1612)+1)) / (20*21/2)</f>
        <v>2.6881428571428576</v>
      </c>
      <c r="J1628" s="2">
        <f t="shared" si="202"/>
        <v>2.6984487081321107</v>
      </c>
      <c r="K1628" s="2">
        <f t="shared" si="196"/>
        <v>2.7215029597056186</v>
      </c>
    </row>
    <row r="1629" spans="1:11" ht="13.5" x14ac:dyDescent="0.25">
      <c r="A1629" s="4">
        <v>44384</v>
      </c>
      <c r="B1629" s="2">
        <v>2.69</v>
      </c>
      <c r="C1629" s="2">
        <f t="shared" si="197"/>
        <v>0</v>
      </c>
      <c r="D1629" s="2">
        <f t="shared" si="198"/>
        <v>2.694</v>
      </c>
      <c r="E1629" s="2">
        <f t="shared" si="200"/>
        <v>2.6890000000000005</v>
      </c>
      <c r="F1629" s="2">
        <f t="shared" si="201"/>
        <v>2.694</v>
      </c>
      <c r="G1629" s="2">
        <f t="shared" si="195"/>
        <v>2.7156000000000007</v>
      </c>
      <c r="H1629" s="2">
        <f t="shared" si="199"/>
        <v>2.8521500000000048</v>
      </c>
      <c r="I1629" s="2">
        <f t="array" ref="I1629">SUMPRODUCT(B1613:B1632, (ROW(B1613:B1632)-ROW(B1613)+1)) / (20*21/2)</f>
        <v>2.6880000000000002</v>
      </c>
      <c r="J1629" s="2">
        <f t="shared" si="202"/>
        <v>2.697644069262386</v>
      </c>
      <c r="K1629" s="2">
        <f t="shared" si="196"/>
        <v>2.7202675495210844</v>
      </c>
    </row>
    <row r="1630" spans="1:11" ht="13.5" x14ac:dyDescent="0.25">
      <c r="A1630" s="4">
        <v>44385</v>
      </c>
      <c r="B1630" s="2">
        <v>2.69</v>
      </c>
      <c r="C1630" s="2">
        <f t="shared" si="197"/>
        <v>0</v>
      </c>
      <c r="D1630" s="2">
        <f t="shared" si="198"/>
        <v>2.6919999999999997</v>
      </c>
      <c r="E1630" s="2">
        <f t="shared" si="200"/>
        <v>2.6890000000000005</v>
      </c>
      <c r="F1630" s="2">
        <f t="shared" si="201"/>
        <v>2.6934999999999993</v>
      </c>
      <c r="G1630" s="2">
        <f t="shared" si="195"/>
        <v>2.7154000000000003</v>
      </c>
      <c r="H1630" s="2">
        <f t="shared" si="199"/>
        <v>2.8502500000000048</v>
      </c>
      <c r="I1630" s="2">
        <f t="array" ref="I1630">SUMPRODUCT(B1614:B1633, (ROW(B1614:B1633)-ROW(B1614)+1)) / (20*21/2)</f>
        <v>2.686952380952381</v>
      </c>
      <c r="J1630" s="2">
        <f t="shared" si="202"/>
        <v>2.6969160626659683</v>
      </c>
      <c r="K1630" s="2">
        <f t="shared" si="196"/>
        <v>2.7190805867947674</v>
      </c>
    </row>
    <row r="1631" spans="1:11" ht="13.5" x14ac:dyDescent="0.25">
      <c r="A1631" s="4">
        <v>44386</v>
      </c>
      <c r="B1631" s="2">
        <v>2.66</v>
      </c>
      <c r="C1631" s="2">
        <f t="shared" si="197"/>
        <v>-2.9999999999999805E-2</v>
      </c>
      <c r="D1631" s="2">
        <f t="shared" si="198"/>
        <v>2.6840000000000002</v>
      </c>
      <c r="E1631" s="2">
        <f t="shared" si="200"/>
        <v>2.6860000000000004</v>
      </c>
      <c r="F1631" s="2">
        <f t="shared" si="201"/>
        <v>2.6915</v>
      </c>
      <c r="G1631" s="2">
        <f t="shared" si="195"/>
        <v>2.7149999999999999</v>
      </c>
      <c r="H1631" s="2">
        <f t="shared" si="199"/>
        <v>2.8479500000000049</v>
      </c>
      <c r="I1631" s="2">
        <f t="array" ref="I1631">SUMPRODUCT(B1615:B1634, (ROW(B1615:B1634)-ROW(B1615)+1)) / (20*21/2)</f>
        <v>2.686952380952381</v>
      </c>
      <c r="J1631" s="2">
        <f t="shared" si="202"/>
        <v>2.6934002471739715</v>
      </c>
      <c r="K1631" s="2">
        <f t="shared" si="196"/>
        <v>2.71676370103811</v>
      </c>
    </row>
    <row r="1632" spans="1:11" ht="13.5" x14ac:dyDescent="0.25">
      <c r="A1632" s="4">
        <v>44389</v>
      </c>
      <c r="B1632" s="2">
        <v>2.69</v>
      </c>
      <c r="C1632" s="2">
        <f t="shared" si="197"/>
        <v>2.9999999999999805E-2</v>
      </c>
      <c r="D1632" s="2">
        <f t="shared" si="198"/>
        <v>2.6840000000000002</v>
      </c>
      <c r="E1632" s="2">
        <f t="shared" si="200"/>
        <v>2.6860000000000004</v>
      </c>
      <c r="F1632" s="2">
        <f t="shared" si="201"/>
        <v>2.6909999999999998</v>
      </c>
      <c r="G1632" s="2">
        <f t="shared" si="195"/>
        <v>2.7149999999999999</v>
      </c>
      <c r="H1632" s="2">
        <f t="shared" si="199"/>
        <v>2.8462000000000045</v>
      </c>
      <c r="I1632" s="2">
        <f t="array" ref="I1632">SUMPRODUCT(B1616:B1635, (ROW(B1616:B1635)-ROW(B1616)+1)) / (20*21/2)</f>
        <v>2.6870000000000003</v>
      </c>
      <c r="J1632" s="2">
        <f t="shared" si="202"/>
        <v>2.6930764141097838</v>
      </c>
      <c r="K1632" s="2">
        <f t="shared" si="196"/>
        <v>2.7157141441346546</v>
      </c>
    </row>
    <row r="1633" spans="1:11" ht="13.5" x14ac:dyDescent="0.25">
      <c r="A1633" s="4">
        <v>44390</v>
      </c>
      <c r="B1633" s="2">
        <v>2.68</v>
      </c>
      <c r="C1633" s="2">
        <f t="shared" si="197"/>
        <v>-9.9999999999997868E-3</v>
      </c>
      <c r="D1633" s="2">
        <f t="shared" si="198"/>
        <v>2.6819999999999995</v>
      </c>
      <c r="E1633" s="2">
        <f t="shared" si="200"/>
        <v>2.6880000000000002</v>
      </c>
      <c r="F1633" s="2">
        <f t="shared" si="201"/>
        <v>2.6900000000000004</v>
      </c>
      <c r="G1633" s="2">
        <f t="shared" si="195"/>
        <v>2.7146000000000003</v>
      </c>
      <c r="H1633" s="2">
        <f t="shared" si="199"/>
        <v>2.8444000000000038</v>
      </c>
      <c r="I1633" s="2">
        <f t="array" ref="I1633">SUMPRODUCT(B1617:B1636, (ROW(B1617:B1636)-ROW(B1617)+1)) / (20*21/2)</f>
        <v>2.688047619047619</v>
      </c>
      <c r="J1633" s="2">
        <f t="shared" si="202"/>
        <v>2.6918310413374238</v>
      </c>
      <c r="K1633" s="2">
        <f t="shared" si="196"/>
        <v>2.7143135894627073</v>
      </c>
    </row>
    <row r="1634" spans="1:11" ht="13.5" x14ac:dyDescent="0.25">
      <c r="A1634" s="4">
        <v>44391</v>
      </c>
      <c r="B1634" s="2">
        <v>2.69</v>
      </c>
      <c r="C1634" s="2">
        <f t="shared" si="197"/>
        <v>9.9999999999997868E-3</v>
      </c>
      <c r="D1634" s="2">
        <f t="shared" si="198"/>
        <v>2.6819999999999995</v>
      </c>
      <c r="E1634" s="2">
        <f t="shared" si="200"/>
        <v>2.6880000000000002</v>
      </c>
      <c r="F1634" s="2">
        <f t="shared" si="201"/>
        <v>2.6894999999999993</v>
      </c>
      <c r="G1634" s="2">
        <f t="shared" si="195"/>
        <v>2.7143999999999999</v>
      </c>
      <c r="H1634" s="2">
        <f t="shared" si="199"/>
        <v>2.842400000000004</v>
      </c>
      <c r="I1634" s="2">
        <f t="array" ref="I1634">SUMPRODUCT(B1618:B1637, (ROW(B1618:B1637)-ROW(B1618)+1)) / (20*21/2)</f>
        <v>2.6890952380952382</v>
      </c>
      <c r="J1634" s="2">
        <f t="shared" si="202"/>
        <v>2.6916566564481452</v>
      </c>
      <c r="K1634" s="2">
        <f t="shared" si="196"/>
        <v>2.7133601153661306</v>
      </c>
    </row>
    <row r="1635" spans="1:11" ht="13.5" x14ac:dyDescent="0.25">
      <c r="A1635" s="4">
        <v>44392</v>
      </c>
      <c r="B1635" s="2">
        <v>2.69</v>
      </c>
      <c r="C1635" s="2">
        <f t="shared" si="197"/>
        <v>0</v>
      </c>
      <c r="D1635" s="2">
        <f t="shared" si="198"/>
        <v>2.6819999999999995</v>
      </c>
      <c r="E1635" s="2">
        <f t="shared" si="200"/>
        <v>2.6870000000000003</v>
      </c>
      <c r="F1635" s="2">
        <f t="shared" si="201"/>
        <v>2.6889999999999996</v>
      </c>
      <c r="G1635" s="2">
        <f t="shared" si="195"/>
        <v>2.7145999999999999</v>
      </c>
      <c r="H1635" s="2">
        <f t="shared" si="199"/>
        <v>2.8404000000000043</v>
      </c>
      <c r="I1635" s="2">
        <f t="array" ref="I1635">SUMPRODUCT(B1619:B1638, (ROW(B1619:B1638)-ROW(B1619)+1)) / (20*21/2)</f>
        <v>2.6901428571428574</v>
      </c>
      <c r="J1635" s="2">
        <f t="shared" si="202"/>
        <v>2.6914988796435599</v>
      </c>
      <c r="K1635" s="2">
        <f t="shared" si="196"/>
        <v>2.7124440324105961</v>
      </c>
    </row>
    <row r="1636" spans="1:11" ht="13.5" x14ac:dyDescent="0.25">
      <c r="A1636" s="4">
        <v>44393</v>
      </c>
      <c r="B1636" s="2">
        <v>2.7</v>
      </c>
      <c r="C1636" s="2">
        <f t="shared" si="197"/>
        <v>1.0000000000000231E-2</v>
      </c>
      <c r="D1636" s="2">
        <f t="shared" si="198"/>
        <v>2.69</v>
      </c>
      <c r="E1636" s="2">
        <f t="shared" si="200"/>
        <v>2.6870000000000003</v>
      </c>
      <c r="F1636" s="2">
        <f t="shared" si="201"/>
        <v>2.6889999999999996</v>
      </c>
      <c r="G1636" s="2">
        <f t="shared" si="195"/>
        <v>2.7145999999999999</v>
      </c>
      <c r="H1636" s="2">
        <f t="shared" si="199"/>
        <v>2.8385000000000042</v>
      </c>
      <c r="I1636" s="2">
        <f t="array" ref="I1636">SUMPRODUCT(B1620:B1639, (ROW(B1620:B1639)-ROW(B1620)+1)) / (20*21/2)</f>
        <v>2.690238095238096</v>
      </c>
      <c r="J1636" s="2">
        <f t="shared" si="202"/>
        <v>2.6923085101536972</v>
      </c>
      <c r="K1636" s="2">
        <f t="shared" si="196"/>
        <v>2.7119560311395925</v>
      </c>
    </row>
    <row r="1637" spans="1:11" ht="13.5" x14ac:dyDescent="0.25">
      <c r="A1637" s="4">
        <v>44396</v>
      </c>
      <c r="B1637" s="2">
        <v>2.7</v>
      </c>
      <c r="C1637" s="2">
        <f t="shared" si="197"/>
        <v>0</v>
      </c>
      <c r="D1637" s="2">
        <f t="shared" si="198"/>
        <v>2.6920000000000002</v>
      </c>
      <c r="E1637" s="2">
        <f t="shared" si="200"/>
        <v>2.6880000000000002</v>
      </c>
      <c r="F1637" s="2">
        <f t="shared" si="201"/>
        <v>2.6889999999999996</v>
      </c>
      <c r="G1637" s="2">
        <f t="shared" si="195"/>
        <v>2.7135999999999996</v>
      </c>
      <c r="H1637" s="2">
        <f t="shared" si="199"/>
        <v>2.8365000000000036</v>
      </c>
      <c r="I1637" s="2">
        <f t="array" ref="I1637">SUMPRODUCT(B1621:B1640, (ROW(B1621:B1640)-ROW(B1621)+1)) / (20*21/2)</f>
        <v>2.6903333333333332</v>
      </c>
      <c r="J1637" s="2">
        <f t="shared" si="202"/>
        <v>2.6930410329962022</v>
      </c>
      <c r="K1637" s="2">
        <f t="shared" si="196"/>
        <v>2.7114871671733343</v>
      </c>
    </row>
    <row r="1638" spans="1:11" ht="13.5" x14ac:dyDescent="0.25">
      <c r="A1638" s="4">
        <v>44399</v>
      </c>
      <c r="B1638" s="2">
        <v>2.7</v>
      </c>
      <c r="C1638" s="2">
        <f t="shared" si="197"/>
        <v>0</v>
      </c>
      <c r="D1638" s="2">
        <f t="shared" si="198"/>
        <v>2.6960000000000002</v>
      </c>
      <c r="E1638" s="2">
        <f t="shared" si="200"/>
        <v>2.6889999999999996</v>
      </c>
      <c r="F1638" s="2">
        <f t="shared" si="201"/>
        <v>2.6890000000000005</v>
      </c>
      <c r="G1638" s="2">
        <f t="shared" si="195"/>
        <v>2.7125999999999992</v>
      </c>
      <c r="H1638" s="2">
        <f t="shared" si="199"/>
        <v>2.8347500000000041</v>
      </c>
      <c r="I1638" s="2">
        <f t="array" ref="I1638">SUMPRODUCT(B1622:B1641, (ROW(B1622:B1641)-ROW(B1622)+1)) / (20*21/2)</f>
        <v>2.6904285714285714</v>
      </c>
      <c r="J1638" s="2">
        <f t="shared" si="202"/>
        <v>2.6937037917584687</v>
      </c>
      <c r="K1638" s="2">
        <f t="shared" si="196"/>
        <v>2.7110366900292822</v>
      </c>
    </row>
    <row r="1639" spans="1:11" ht="13.5" x14ac:dyDescent="0.25">
      <c r="A1639" s="4">
        <v>44400</v>
      </c>
      <c r="B1639" s="2">
        <v>2.69</v>
      </c>
      <c r="C1639" s="2">
        <f t="shared" si="197"/>
        <v>-1.0000000000000231E-2</v>
      </c>
      <c r="D1639" s="2">
        <f t="shared" si="198"/>
        <v>2.6959999999999997</v>
      </c>
      <c r="E1639" s="2">
        <f t="shared" si="200"/>
        <v>2.6889999999999996</v>
      </c>
      <c r="F1639" s="2">
        <f t="shared" si="201"/>
        <v>2.6890000000000005</v>
      </c>
      <c r="G1639" s="2">
        <f t="shared" si="195"/>
        <v>2.7103999999999995</v>
      </c>
      <c r="H1639" s="2">
        <f t="shared" si="199"/>
        <v>2.8329500000000043</v>
      </c>
      <c r="I1639" s="2">
        <f t="array" ref="I1639">SUMPRODUCT(B1623:B1642, (ROW(B1623:B1642)-ROW(B1623)+1)) / (20*21/2)</f>
        <v>2.6905238095238095</v>
      </c>
      <c r="J1639" s="2">
        <f t="shared" si="202"/>
        <v>2.6933510496862336</v>
      </c>
      <c r="K1639" s="2">
        <f t="shared" si="196"/>
        <v>2.7102117217928399</v>
      </c>
    </row>
    <row r="1640" spans="1:11" ht="13.5" x14ac:dyDescent="0.25">
      <c r="A1640" s="4">
        <v>44403</v>
      </c>
      <c r="B1640" s="2">
        <v>2.69</v>
      </c>
      <c r="C1640" s="2">
        <f t="shared" si="197"/>
        <v>0</v>
      </c>
      <c r="D1640" s="2">
        <f t="shared" si="198"/>
        <v>2.6960000000000002</v>
      </c>
      <c r="E1640" s="2">
        <f t="shared" si="200"/>
        <v>2.6890000000000001</v>
      </c>
      <c r="F1640" s="2">
        <f t="shared" si="201"/>
        <v>2.6890000000000001</v>
      </c>
      <c r="G1640" s="2">
        <f t="shared" si="195"/>
        <v>2.7081999999999997</v>
      </c>
      <c r="H1640" s="2">
        <f t="shared" si="199"/>
        <v>2.8314000000000044</v>
      </c>
      <c r="I1640" s="2">
        <f t="array" ref="I1640">SUMPRODUCT(B1624:B1643, (ROW(B1624:B1643)-ROW(B1624)+1)) / (20*21/2)</f>
        <v>2.6906190476190481</v>
      </c>
      <c r="J1640" s="2">
        <f t="shared" si="202"/>
        <v>2.6930319020970686</v>
      </c>
      <c r="K1640" s="2">
        <f t="shared" si="196"/>
        <v>2.7094191052519441</v>
      </c>
    </row>
    <row r="1641" spans="1:11" ht="13.5" x14ac:dyDescent="0.25">
      <c r="A1641" s="4">
        <v>44404</v>
      </c>
      <c r="B1641" s="2">
        <v>2.69</v>
      </c>
      <c r="C1641" s="2">
        <f t="shared" si="197"/>
        <v>0</v>
      </c>
      <c r="D1641" s="2">
        <f t="shared" si="198"/>
        <v>2.694</v>
      </c>
      <c r="E1641" s="2">
        <f t="shared" si="200"/>
        <v>2.6920000000000002</v>
      </c>
      <c r="F1641" s="2">
        <f t="shared" si="201"/>
        <v>2.6890000000000001</v>
      </c>
      <c r="G1641" s="2">
        <f t="shared" si="195"/>
        <v>2.7060000000000004</v>
      </c>
      <c r="H1641" s="2">
        <f t="shared" si="199"/>
        <v>2.8294500000000045</v>
      </c>
      <c r="I1641" s="2">
        <f t="array" ref="I1641">SUMPRODUCT(B1625:B1644, (ROW(B1625:B1644)-ROW(B1625)+1)) / (20*21/2)</f>
        <v>2.6858095238095241</v>
      </c>
      <c r="J1641" s="2">
        <f t="shared" si="202"/>
        <v>2.6927431495163954</v>
      </c>
      <c r="K1641" s="2">
        <f t="shared" si="196"/>
        <v>2.7086575717126524</v>
      </c>
    </row>
    <row r="1642" spans="1:11" ht="13.5" x14ac:dyDescent="0.25">
      <c r="A1642" s="4">
        <v>44405</v>
      </c>
      <c r="B1642" s="2">
        <v>2.69</v>
      </c>
      <c r="C1642" s="2">
        <f t="shared" si="197"/>
        <v>0</v>
      </c>
      <c r="D1642" s="2">
        <f t="shared" si="198"/>
        <v>2.6919999999999997</v>
      </c>
      <c r="E1642" s="2">
        <f t="shared" si="200"/>
        <v>2.6920000000000006</v>
      </c>
      <c r="F1642" s="2">
        <f t="shared" si="201"/>
        <v>2.6890000000000001</v>
      </c>
      <c r="G1642" s="2">
        <f t="shared" si="195"/>
        <v>2.7044000000000001</v>
      </c>
      <c r="H1642" s="2">
        <f t="shared" si="199"/>
        <v>2.8277000000000045</v>
      </c>
      <c r="I1642" s="2">
        <f t="array" ref="I1642">SUMPRODUCT(B1626:B1645, (ROW(B1626:B1645)-ROW(B1626)+1)) / (20*21/2)</f>
        <v>2.6821904761904771</v>
      </c>
      <c r="J1642" s="2">
        <f t="shared" si="202"/>
        <v>2.6924818971815005</v>
      </c>
      <c r="K1642" s="2">
        <f t="shared" si="196"/>
        <v>2.707925902233725</v>
      </c>
    </row>
    <row r="1643" spans="1:11" ht="13.5" x14ac:dyDescent="0.25">
      <c r="A1643" s="4">
        <v>44406</v>
      </c>
      <c r="B1643" s="2">
        <v>2.69</v>
      </c>
      <c r="C1643" s="2">
        <f t="shared" si="197"/>
        <v>0</v>
      </c>
      <c r="D1643" s="2">
        <f t="shared" si="198"/>
        <v>2.69</v>
      </c>
      <c r="E1643" s="2">
        <f t="shared" si="200"/>
        <v>2.6930000000000005</v>
      </c>
      <c r="F1643" s="2">
        <f t="shared" si="201"/>
        <v>2.6905000000000001</v>
      </c>
      <c r="G1643" s="2">
        <f t="shared" si="195"/>
        <v>2.7044000000000001</v>
      </c>
      <c r="H1643" s="2">
        <f t="shared" si="199"/>
        <v>2.8256500000000044</v>
      </c>
      <c r="I1643" s="2">
        <f t="array" ref="I1643">SUMPRODUCT(B1627:B1646, (ROW(B1627:B1646)-ROW(B1627)+1)) / (20*21/2)</f>
        <v>2.6769047619047623</v>
      </c>
      <c r="J1643" s="2">
        <f t="shared" si="202"/>
        <v>2.6922455260213574</v>
      </c>
      <c r="K1643" s="2">
        <f t="shared" si="196"/>
        <v>2.7072229256755396</v>
      </c>
    </row>
    <row r="1644" spans="1:11" ht="13.5" x14ac:dyDescent="0.25">
      <c r="A1644" s="4">
        <v>44407</v>
      </c>
      <c r="B1644" s="2">
        <v>2.64</v>
      </c>
      <c r="C1644" s="2">
        <f t="shared" si="197"/>
        <v>-4.9999999999999822E-2</v>
      </c>
      <c r="D1644" s="2">
        <f t="shared" si="198"/>
        <v>2.68</v>
      </c>
      <c r="E1644" s="2">
        <f t="shared" si="200"/>
        <v>2.6880000000000002</v>
      </c>
      <c r="F1644" s="2">
        <f t="shared" si="201"/>
        <v>2.6879999999999997</v>
      </c>
      <c r="G1644" s="2">
        <f t="shared" si="195"/>
        <v>2.7023999999999999</v>
      </c>
      <c r="H1644" s="2">
        <f t="shared" si="199"/>
        <v>2.8233500000000036</v>
      </c>
      <c r="I1644" s="2">
        <f t="array" ref="I1644">SUMPRODUCT(B1628:B1647, (ROW(B1628:B1647)-ROW(B1628)+1)) / (20*21/2)</f>
        <v>2.6729047619047615</v>
      </c>
      <c r="J1644" s="2">
        <f t="shared" si="202"/>
        <v>2.6872697616383707</v>
      </c>
      <c r="K1644" s="2">
        <f t="shared" si="196"/>
        <v>2.7045867325117929</v>
      </c>
    </row>
    <row r="1645" spans="1:11" ht="13.5" x14ac:dyDescent="0.25">
      <c r="A1645" s="4">
        <v>44410</v>
      </c>
      <c r="B1645" s="2">
        <v>2.65</v>
      </c>
      <c r="C1645" s="2">
        <f t="shared" si="197"/>
        <v>9.9999999999997868E-3</v>
      </c>
      <c r="D1645" s="2">
        <f t="shared" si="198"/>
        <v>2.6720000000000002</v>
      </c>
      <c r="E1645" s="2">
        <f t="shared" si="200"/>
        <v>2.6840000000000002</v>
      </c>
      <c r="F1645" s="2">
        <f t="shared" si="201"/>
        <v>2.6854999999999998</v>
      </c>
      <c r="G1645" s="2">
        <f t="shared" si="195"/>
        <v>2.7014</v>
      </c>
      <c r="H1645" s="2">
        <f t="shared" si="199"/>
        <v>2.8211000000000035</v>
      </c>
      <c r="I1645" s="2">
        <f t="array" ref="I1645">SUMPRODUCT(B1629:B1648, (ROW(B1629:B1648)-ROW(B1629)+1)) / (20*21/2)</f>
        <v>2.669142857142857</v>
      </c>
      <c r="J1645" s="2">
        <f t="shared" si="202"/>
        <v>2.6837202605299546</v>
      </c>
      <c r="K1645" s="2">
        <f t="shared" si="196"/>
        <v>2.7024460763348599</v>
      </c>
    </row>
    <row r="1646" spans="1:11" ht="13.5" x14ac:dyDescent="0.25">
      <c r="A1646" s="4">
        <v>44411</v>
      </c>
      <c r="B1646" s="2">
        <v>2.63</v>
      </c>
      <c r="C1646" s="2">
        <f t="shared" si="197"/>
        <v>-2.0000000000000018E-2</v>
      </c>
      <c r="D1646" s="2">
        <f t="shared" si="198"/>
        <v>2.66</v>
      </c>
      <c r="E1646" s="2">
        <f t="shared" si="200"/>
        <v>2.677</v>
      </c>
      <c r="F1646" s="2">
        <f t="shared" si="201"/>
        <v>2.6819999999999995</v>
      </c>
      <c r="G1646" s="2">
        <f t="shared" si="195"/>
        <v>2.7</v>
      </c>
      <c r="H1646" s="2">
        <f t="shared" si="199"/>
        <v>2.8189500000000032</v>
      </c>
      <c r="I1646" s="2">
        <f t="array" ref="I1646">SUMPRODUCT(B1630:B1649, (ROW(B1630:B1649)-ROW(B1630)+1)) / (20*21/2)</f>
        <v>2.6665714285714288</v>
      </c>
      <c r="J1646" s="2">
        <f t="shared" si="202"/>
        <v>2.6786040452413875</v>
      </c>
      <c r="K1646" s="2">
        <f t="shared" si="196"/>
        <v>2.6996050537334928</v>
      </c>
    </row>
    <row r="1647" spans="1:11" ht="13.5" x14ac:dyDescent="0.25">
      <c r="A1647" s="4">
        <v>44412</v>
      </c>
      <c r="B1647" s="2">
        <v>2.64</v>
      </c>
      <c r="C1647" s="2">
        <f t="shared" si="197"/>
        <v>1.0000000000000231E-2</v>
      </c>
      <c r="D1647" s="2">
        <f t="shared" si="198"/>
        <v>2.65</v>
      </c>
      <c r="E1647" s="2">
        <f t="shared" si="200"/>
        <v>2.6709999999999998</v>
      </c>
      <c r="F1647" s="2">
        <f t="shared" si="201"/>
        <v>2.6795</v>
      </c>
      <c r="G1647" s="2">
        <f t="shared" si="195"/>
        <v>2.6981999999999999</v>
      </c>
      <c r="H1647" s="2">
        <f t="shared" si="199"/>
        <v>2.8172000000000024</v>
      </c>
      <c r="I1647" s="2">
        <f t="array" ref="I1647">SUMPRODUCT(B1631:B1650, (ROW(B1631:B1650)-ROW(B1631)+1)) / (20*21/2)</f>
        <v>2.6641904761904764</v>
      </c>
      <c r="J1647" s="2">
        <f t="shared" si="202"/>
        <v>2.6749274695041123</v>
      </c>
      <c r="K1647" s="2">
        <f t="shared" si="196"/>
        <v>2.6972676006459051</v>
      </c>
    </row>
    <row r="1648" spans="1:11" ht="13.5" x14ac:dyDescent="0.25">
      <c r="A1648" s="4">
        <v>44413</v>
      </c>
      <c r="B1648" s="2">
        <v>2.64</v>
      </c>
      <c r="C1648" s="2">
        <f t="shared" si="197"/>
        <v>0</v>
      </c>
      <c r="D1648" s="2">
        <f t="shared" si="198"/>
        <v>2.64</v>
      </c>
      <c r="E1648" s="2">
        <f t="shared" si="200"/>
        <v>2.665</v>
      </c>
      <c r="F1648" s="2">
        <f t="shared" si="201"/>
        <v>2.6769999999999996</v>
      </c>
      <c r="G1648" s="2">
        <f t="shared" si="195"/>
        <v>2.6961999999999993</v>
      </c>
      <c r="H1648" s="2">
        <f t="shared" si="199"/>
        <v>2.8156500000000029</v>
      </c>
      <c r="I1648" s="2">
        <f t="array" ref="I1648">SUMPRODUCT(B1632:B1651, (ROW(B1632:B1651)-ROW(B1632)+1)) / (20*21/2)</f>
        <v>2.6619999999999999</v>
      </c>
      <c r="J1648" s="2">
        <f t="shared" si="202"/>
        <v>2.6716010438370539</v>
      </c>
      <c r="K1648" s="2">
        <f t="shared" si="196"/>
        <v>2.6950218123852814</v>
      </c>
    </row>
    <row r="1649" spans="1:11" ht="13.5" x14ac:dyDescent="0.25">
      <c r="A1649" s="4">
        <v>44414</v>
      </c>
      <c r="B1649" s="2">
        <v>2.65</v>
      </c>
      <c r="C1649" s="2">
        <f t="shared" si="197"/>
        <v>9.9999999999997868E-3</v>
      </c>
      <c r="D1649" s="2">
        <f t="shared" si="198"/>
        <v>2.6420000000000003</v>
      </c>
      <c r="E1649" s="2">
        <f t="shared" si="200"/>
        <v>2.661</v>
      </c>
      <c r="F1649" s="2">
        <f t="shared" si="201"/>
        <v>2.6749999999999998</v>
      </c>
      <c r="G1649" s="2">
        <f t="shared" si="195"/>
        <v>2.6943999999999999</v>
      </c>
      <c r="H1649" s="2">
        <f t="shared" si="199"/>
        <v>2.8139000000000021</v>
      </c>
      <c r="I1649" s="2">
        <f t="array" ref="I1649">SUMPRODUCT(B1633:B1652, (ROW(B1633:B1652)-ROW(B1633)+1)) / (20*21/2)</f>
        <v>2.6579523809523815</v>
      </c>
      <c r="J1649" s="2">
        <f t="shared" si="202"/>
        <v>2.6695438015668582</v>
      </c>
      <c r="K1649" s="2">
        <f t="shared" si="196"/>
        <v>2.6932562511152707</v>
      </c>
    </row>
    <row r="1650" spans="1:11" ht="13.5" x14ac:dyDescent="0.25">
      <c r="A1650" s="4">
        <v>44417</v>
      </c>
      <c r="B1650" s="2">
        <v>2.65</v>
      </c>
      <c r="C1650" s="2">
        <f t="shared" si="197"/>
        <v>0</v>
      </c>
      <c r="D1650" s="2">
        <f t="shared" si="198"/>
        <v>2.6420000000000003</v>
      </c>
      <c r="E1650" s="2">
        <f t="shared" si="200"/>
        <v>2.657</v>
      </c>
      <c r="F1650" s="2">
        <f t="shared" si="201"/>
        <v>2.673</v>
      </c>
      <c r="G1650" s="2">
        <f t="shared" ref="G1650:G1713" si="203">AVERAGE(B1601:B1650)</f>
        <v>2.6928000000000001</v>
      </c>
      <c r="H1650" s="2">
        <f t="shared" si="199"/>
        <v>2.8123000000000018</v>
      </c>
      <c r="I1650" s="2">
        <f t="array" ref="I1650">SUMPRODUCT(B1634:B1653, (ROW(B1634:B1653)-ROW(B1634)+1)) / (20*21/2)</f>
        <v>2.6532380952380952</v>
      </c>
      <c r="J1650" s="2">
        <f t="shared" si="202"/>
        <v>2.6676824871319194</v>
      </c>
      <c r="K1650" s="2">
        <f t="shared" si="196"/>
        <v>2.6915599275421229</v>
      </c>
    </row>
    <row r="1651" spans="1:11" ht="13.5" x14ac:dyDescent="0.25">
      <c r="A1651" s="4">
        <v>44419</v>
      </c>
      <c r="B1651" s="2">
        <v>2.65</v>
      </c>
      <c r="C1651" s="2">
        <f t="shared" si="197"/>
        <v>0</v>
      </c>
      <c r="D1651" s="2">
        <f t="shared" si="198"/>
        <v>2.6459999999999999</v>
      </c>
      <c r="E1651" s="2">
        <f t="shared" si="200"/>
        <v>2.6529999999999996</v>
      </c>
      <c r="F1651" s="2">
        <f t="shared" si="201"/>
        <v>2.6725000000000003</v>
      </c>
      <c r="G1651" s="2">
        <f t="shared" si="203"/>
        <v>2.6912000000000003</v>
      </c>
      <c r="H1651" s="2">
        <f t="shared" si="199"/>
        <v>2.8106500000000021</v>
      </c>
      <c r="I1651" s="2">
        <f t="array" ref="I1651">SUMPRODUCT(B1635:B1654, (ROW(B1635:B1654)-ROW(B1635)+1)) / (20*21/2)</f>
        <v>2.6478571428571427</v>
      </c>
      <c r="J1651" s="2">
        <f t="shared" si="202"/>
        <v>2.6659984407384032</v>
      </c>
      <c r="K1651" s="2">
        <f t="shared" ref="K1651:K1714" si="204">$K$4*B1651+(1-$K$4)*K1650</f>
        <v>2.6899301264620399</v>
      </c>
    </row>
    <row r="1652" spans="1:11" ht="13.5" x14ac:dyDescent="0.25">
      <c r="A1652" s="4">
        <v>44420</v>
      </c>
      <c r="B1652" s="2">
        <v>2.63</v>
      </c>
      <c r="C1652" s="2">
        <f t="shared" si="197"/>
        <v>-2.0000000000000018E-2</v>
      </c>
      <c r="D1652" s="2">
        <f t="shared" si="198"/>
        <v>2.6439999999999997</v>
      </c>
      <c r="E1652" s="2">
        <f t="shared" si="200"/>
        <v>2.6469999999999994</v>
      </c>
      <c r="F1652" s="2">
        <f t="shared" si="201"/>
        <v>2.6695000000000002</v>
      </c>
      <c r="G1652" s="2">
        <f t="shared" si="203"/>
        <v>2.6892</v>
      </c>
      <c r="H1652" s="2">
        <f t="shared" si="199"/>
        <v>2.8088000000000024</v>
      </c>
      <c r="I1652" s="2">
        <f t="array" ref="I1652">SUMPRODUCT(B1636:B1655, (ROW(B1636:B1655)-ROW(B1636)+1)) / (20*21/2)</f>
        <v>2.6390476190476186</v>
      </c>
      <c r="J1652" s="2">
        <f t="shared" si="202"/>
        <v>2.6625700178109359</v>
      </c>
      <c r="K1652" s="2">
        <f t="shared" si="204"/>
        <v>2.6875799254243127</v>
      </c>
    </row>
    <row r="1653" spans="1:11" ht="13.5" x14ac:dyDescent="0.25">
      <c r="A1653" s="4">
        <v>44424</v>
      </c>
      <c r="B1653" s="2">
        <v>2.62</v>
      </c>
      <c r="C1653" s="2">
        <f t="shared" si="197"/>
        <v>-9.9999999999997868E-3</v>
      </c>
      <c r="D1653" s="2">
        <f t="shared" si="198"/>
        <v>2.6399999999999997</v>
      </c>
      <c r="E1653" s="2">
        <f t="shared" si="200"/>
        <v>2.6399999999999997</v>
      </c>
      <c r="F1653" s="2">
        <f t="shared" si="201"/>
        <v>2.6665000000000001</v>
      </c>
      <c r="G1653" s="2">
        <f t="shared" si="203"/>
        <v>2.6860000000000004</v>
      </c>
      <c r="H1653" s="2">
        <f t="shared" si="199"/>
        <v>2.8069000000000015</v>
      </c>
      <c r="I1653" s="2">
        <f t="array" ref="I1653">SUMPRODUCT(B1637:B1656, (ROW(B1637:B1656)-ROW(B1637)+1)) / (20*21/2)</f>
        <v>2.6289047619047614</v>
      </c>
      <c r="J1653" s="2">
        <f t="shared" si="202"/>
        <v>2.6585157304003708</v>
      </c>
      <c r="K1653" s="2">
        <f t="shared" si="204"/>
        <v>2.684929732270418</v>
      </c>
    </row>
    <row r="1654" spans="1:11" ht="13.5" x14ac:dyDescent="0.25">
      <c r="A1654" s="4">
        <v>44425</v>
      </c>
      <c r="B1654" s="2">
        <v>2.61</v>
      </c>
      <c r="C1654" s="2">
        <f t="shared" si="197"/>
        <v>-1.0000000000000231E-2</v>
      </c>
      <c r="D1654" s="2">
        <f t="shared" si="198"/>
        <v>2.6320000000000001</v>
      </c>
      <c r="E1654" s="2">
        <f t="shared" si="200"/>
        <v>2.637</v>
      </c>
      <c r="F1654" s="2">
        <f t="shared" si="201"/>
        <v>2.6625000000000001</v>
      </c>
      <c r="G1654" s="2">
        <f t="shared" si="203"/>
        <v>2.6836000000000007</v>
      </c>
      <c r="H1654" s="2">
        <f t="shared" si="199"/>
        <v>2.8048500000000018</v>
      </c>
      <c r="I1654" s="2">
        <f t="array" ref="I1654">SUMPRODUCT(B1638:B1657, (ROW(B1638:B1657)-ROW(B1638)+1)) / (20*21/2)</f>
        <v>2.6194761904761901</v>
      </c>
      <c r="J1654" s="2">
        <f t="shared" si="202"/>
        <v>2.6538951846479546</v>
      </c>
      <c r="K1654" s="2">
        <f t="shared" si="204"/>
        <v>2.6819913113970686</v>
      </c>
    </row>
    <row r="1655" spans="1:11" ht="13.5" x14ac:dyDescent="0.25">
      <c r="A1655" s="4">
        <v>44426</v>
      </c>
      <c r="B1655" s="2">
        <v>2.57</v>
      </c>
      <c r="C1655" s="2">
        <f t="shared" si="197"/>
        <v>-4.0000000000000036E-2</v>
      </c>
      <c r="D1655" s="2">
        <f t="shared" si="198"/>
        <v>2.6160000000000001</v>
      </c>
      <c r="E1655" s="2">
        <f t="shared" si="200"/>
        <v>2.6290000000000004</v>
      </c>
      <c r="F1655" s="2">
        <f t="shared" si="201"/>
        <v>2.6564999999999999</v>
      </c>
      <c r="G1655" s="2">
        <f t="shared" si="203"/>
        <v>2.6806000000000001</v>
      </c>
      <c r="H1655" s="2">
        <f t="shared" si="199"/>
        <v>2.8026500000000016</v>
      </c>
      <c r="I1655" s="2">
        <f t="array" ref="I1655">SUMPRODUCT(B1639:B1658, (ROW(B1639:B1658)-ROW(B1639)+1)) / (20*21/2)</f>
        <v>2.6155238095238094</v>
      </c>
      <c r="J1655" s="2">
        <f t="shared" si="202"/>
        <v>2.6459051670624349</v>
      </c>
      <c r="K1655" s="2">
        <f t="shared" si="204"/>
        <v>2.6775994952638502</v>
      </c>
    </row>
    <row r="1656" spans="1:11" ht="13.5" x14ac:dyDescent="0.25">
      <c r="A1656" s="4">
        <v>44427</v>
      </c>
      <c r="B1656" s="2">
        <v>2.5499999999999998</v>
      </c>
      <c r="C1656" s="2">
        <f t="shared" si="197"/>
        <v>-2.0000000000000018E-2</v>
      </c>
      <c r="D1656" s="2">
        <f t="shared" si="198"/>
        <v>2.5960000000000001</v>
      </c>
      <c r="E1656" s="2">
        <f t="shared" si="200"/>
        <v>2.621</v>
      </c>
      <c r="F1656" s="2">
        <f t="shared" si="201"/>
        <v>2.6489999999999996</v>
      </c>
      <c r="G1656" s="2">
        <f t="shared" si="203"/>
        <v>2.6760000000000002</v>
      </c>
      <c r="H1656" s="2">
        <f t="shared" si="199"/>
        <v>2.8004000000000016</v>
      </c>
      <c r="I1656" s="2">
        <f t="array" ref="I1656">SUMPRODUCT(B1640:B1659, (ROW(B1640:B1659)-ROW(B1640)+1)) / (20*21/2)</f>
        <v>2.6091904761904758</v>
      </c>
      <c r="J1656" s="2">
        <f t="shared" si="202"/>
        <v>2.6367713416279175</v>
      </c>
      <c r="K1656" s="2">
        <f t="shared" si="204"/>
        <v>2.6725955934887975</v>
      </c>
    </row>
    <row r="1657" spans="1:11" ht="13.5" x14ac:dyDescent="0.25">
      <c r="A1657" s="4">
        <v>44428</v>
      </c>
      <c r="B1657" s="2">
        <v>2.5499999999999998</v>
      </c>
      <c r="C1657" s="2">
        <f t="shared" si="197"/>
        <v>0</v>
      </c>
      <c r="D1657" s="2">
        <f t="shared" si="198"/>
        <v>2.5800000000000005</v>
      </c>
      <c r="E1657" s="2">
        <f t="shared" si="200"/>
        <v>2.6120000000000001</v>
      </c>
      <c r="F1657" s="2">
        <f t="shared" si="201"/>
        <v>2.6414999999999997</v>
      </c>
      <c r="G1657" s="2">
        <f t="shared" si="203"/>
        <v>2.673</v>
      </c>
      <c r="H1657" s="2">
        <f t="shared" si="199"/>
        <v>2.7982000000000005</v>
      </c>
      <c r="I1657" s="2">
        <f t="array" ref="I1657">SUMPRODUCT(B1641:B1660, (ROW(B1641:B1660)-ROW(B1641)+1)) / (20*21/2)</f>
        <v>2.6043809523809527</v>
      </c>
      <c r="J1657" s="2">
        <f t="shared" si="202"/>
        <v>2.6285074043300205</v>
      </c>
      <c r="K1657" s="2">
        <f t="shared" si="204"/>
        <v>2.6677879231559039</v>
      </c>
    </row>
    <row r="1658" spans="1:11" ht="13.5" x14ac:dyDescent="0.25">
      <c r="A1658" s="4">
        <v>44431</v>
      </c>
      <c r="B1658" s="2">
        <v>2.6</v>
      </c>
      <c r="C1658" s="2">
        <f t="shared" si="197"/>
        <v>5.0000000000000266E-2</v>
      </c>
      <c r="D1658" s="2">
        <f t="shared" si="198"/>
        <v>2.5759999999999996</v>
      </c>
      <c r="E1658" s="2">
        <f t="shared" si="200"/>
        <v>2.6080000000000001</v>
      </c>
      <c r="F1658" s="2">
        <f t="shared" si="201"/>
        <v>2.6364999999999994</v>
      </c>
      <c r="G1658" s="2">
        <f t="shared" si="203"/>
        <v>2.67</v>
      </c>
      <c r="H1658" s="2">
        <f t="shared" si="199"/>
        <v>2.7963000000000005</v>
      </c>
      <c r="I1658" s="2">
        <f t="array" ref="I1658">SUMPRODUCT(B1642:B1661, (ROW(B1642:B1661)-ROW(B1642)+1)) / (20*21/2)</f>
        <v>2.5991428571428572</v>
      </c>
      <c r="J1658" s="2">
        <f t="shared" si="202"/>
        <v>2.625792413441447</v>
      </c>
      <c r="K1658" s="2">
        <f t="shared" si="204"/>
        <v>2.6651295732282216</v>
      </c>
    </row>
    <row r="1659" spans="1:11" ht="13.5" x14ac:dyDescent="0.25">
      <c r="A1659" s="4">
        <v>44432</v>
      </c>
      <c r="B1659" s="2">
        <v>2.57</v>
      </c>
      <c r="C1659" s="2">
        <f t="shared" si="197"/>
        <v>-3.0000000000000249E-2</v>
      </c>
      <c r="D1659" s="2">
        <f t="shared" si="198"/>
        <v>2.5680000000000001</v>
      </c>
      <c r="E1659" s="2">
        <f t="shared" si="200"/>
        <v>2.6000000000000005</v>
      </c>
      <c r="F1659" s="2">
        <f t="shared" si="201"/>
        <v>2.6304999999999996</v>
      </c>
      <c r="G1659" s="2">
        <f t="shared" si="203"/>
        <v>2.6675999999999997</v>
      </c>
      <c r="H1659" s="2">
        <f t="shared" si="199"/>
        <v>2.7943000000000002</v>
      </c>
      <c r="I1659" s="2">
        <f t="array" ref="I1659">SUMPRODUCT(B1643:B1662, (ROW(B1643:B1662)-ROW(B1643)+1)) / (20*21/2)</f>
        <v>2.592571428571429</v>
      </c>
      <c r="J1659" s="2">
        <f t="shared" si="202"/>
        <v>2.6204788502565473</v>
      </c>
      <c r="K1659" s="2">
        <f t="shared" si="204"/>
        <v>2.6613990017290754</v>
      </c>
    </row>
    <row r="1660" spans="1:11" ht="13.5" x14ac:dyDescent="0.25">
      <c r="A1660" s="4">
        <v>44433</v>
      </c>
      <c r="B1660" s="2">
        <v>2.58</v>
      </c>
      <c r="C1660" s="2">
        <f t="shared" si="197"/>
        <v>1.0000000000000231E-2</v>
      </c>
      <c r="D1660" s="2">
        <f t="shared" si="198"/>
        <v>2.57</v>
      </c>
      <c r="E1660" s="2">
        <f t="shared" si="200"/>
        <v>2.593</v>
      </c>
      <c r="F1660" s="2">
        <f t="shared" si="201"/>
        <v>2.6249999999999996</v>
      </c>
      <c r="G1660" s="2">
        <f t="shared" si="203"/>
        <v>2.6652</v>
      </c>
      <c r="H1660" s="2">
        <f t="shared" si="199"/>
        <v>2.7923500000000003</v>
      </c>
      <c r="I1660" s="2">
        <f t="array" ref="I1660">SUMPRODUCT(B1644:B1663, (ROW(B1644:B1663)-ROW(B1644)+1)) / (20*21/2)</f>
        <v>2.5866666666666669</v>
      </c>
      <c r="J1660" s="2">
        <f t="shared" si="202"/>
        <v>2.6166237216606856</v>
      </c>
      <c r="K1660" s="2">
        <f t="shared" si="204"/>
        <v>2.6582068840142097</v>
      </c>
    </row>
    <row r="1661" spans="1:11" ht="13.5" x14ac:dyDescent="0.25">
      <c r="A1661" s="4">
        <v>44434</v>
      </c>
      <c r="B1661" s="2">
        <v>2.57</v>
      </c>
      <c r="C1661" s="2">
        <f t="shared" si="197"/>
        <v>-1.0000000000000231E-2</v>
      </c>
      <c r="D1661" s="2">
        <f t="shared" si="198"/>
        <v>2.5740000000000003</v>
      </c>
      <c r="E1661" s="2">
        <f t="shared" si="200"/>
        <v>2.585</v>
      </c>
      <c r="F1661" s="2">
        <f t="shared" si="201"/>
        <v>2.6189999999999998</v>
      </c>
      <c r="G1661" s="2">
        <f t="shared" si="203"/>
        <v>2.6625999999999999</v>
      </c>
      <c r="H1661" s="2">
        <f t="shared" si="199"/>
        <v>2.7904</v>
      </c>
      <c r="I1661" s="2">
        <f t="array" ref="I1661">SUMPRODUCT(B1645:B1664, (ROW(B1645:B1664)-ROW(B1645)+1)) / (20*21/2)</f>
        <v>2.5814285714285714</v>
      </c>
      <c r="J1661" s="2">
        <f t="shared" si="202"/>
        <v>2.6121833672168107</v>
      </c>
      <c r="K1661" s="2">
        <f t="shared" si="204"/>
        <v>2.6547477905234564</v>
      </c>
    </row>
    <row r="1662" spans="1:11" ht="13.5" x14ac:dyDescent="0.25">
      <c r="A1662" s="4">
        <v>44435</v>
      </c>
      <c r="B1662" s="2">
        <v>2.5499999999999998</v>
      </c>
      <c r="C1662" s="2">
        <f t="shared" si="197"/>
        <v>-2.0000000000000018E-2</v>
      </c>
      <c r="D1662" s="2">
        <f t="shared" si="198"/>
        <v>2.5740000000000003</v>
      </c>
      <c r="E1662" s="2">
        <f t="shared" si="200"/>
        <v>2.577</v>
      </c>
      <c r="F1662" s="2">
        <f t="shared" si="201"/>
        <v>2.6119999999999992</v>
      </c>
      <c r="G1662" s="2">
        <f t="shared" si="203"/>
        <v>2.6595999999999997</v>
      </c>
      <c r="H1662" s="2">
        <f t="shared" si="199"/>
        <v>2.7883000000000004</v>
      </c>
      <c r="I1662" s="2">
        <f t="array" ref="I1662">SUMPRODUCT(B1646:B1665, (ROW(B1646:B1665)-ROW(B1646)+1)) / (20*21/2)</f>
        <v>2.5728095238095237</v>
      </c>
      <c r="J1662" s="2">
        <f t="shared" si="202"/>
        <v>2.6062611417675905</v>
      </c>
      <c r="K1662" s="2">
        <f t="shared" si="204"/>
        <v>2.6506400340323406</v>
      </c>
    </row>
    <row r="1663" spans="1:11" ht="13.5" x14ac:dyDescent="0.25">
      <c r="A1663" s="4">
        <v>44438</v>
      </c>
      <c r="B1663" s="2">
        <v>2.5499999999999998</v>
      </c>
      <c r="C1663" s="2">
        <f t="shared" si="197"/>
        <v>0</v>
      </c>
      <c r="D1663" s="2">
        <f t="shared" si="198"/>
        <v>2.5640000000000001</v>
      </c>
      <c r="E1663" s="2">
        <f t="shared" si="200"/>
        <v>2.5700000000000003</v>
      </c>
      <c r="F1663" s="2">
        <f t="shared" si="201"/>
        <v>2.6049999999999995</v>
      </c>
      <c r="G1663" s="2">
        <f t="shared" si="203"/>
        <v>2.6565999999999996</v>
      </c>
      <c r="H1663" s="2">
        <f t="shared" si="199"/>
        <v>2.7862499999999999</v>
      </c>
      <c r="I1663" s="2">
        <f t="array" ref="I1663">SUMPRODUCT(B1647:B1666, (ROW(B1647:B1666)-ROW(B1647)+1)) / (20*21/2)</f>
        <v>2.5629523809523809</v>
      </c>
      <c r="J1663" s="2">
        <f t="shared" si="202"/>
        <v>2.6009029377897246</v>
      </c>
      <c r="K1663" s="2">
        <f t="shared" si="204"/>
        <v>2.6466933660310725</v>
      </c>
    </row>
    <row r="1664" spans="1:11" ht="13.5" x14ac:dyDescent="0.25">
      <c r="A1664" s="4">
        <v>44439</v>
      </c>
      <c r="B1664" s="2">
        <v>2.5499999999999998</v>
      </c>
      <c r="C1664" s="2">
        <f t="shared" si="197"/>
        <v>0</v>
      </c>
      <c r="D1664" s="2">
        <f t="shared" si="198"/>
        <v>2.56</v>
      </c>
      <c r="E1664" s="2">
        <f t="shared" si="200"/>
        <v>2.5640000000000001</v>
      </c>
      <c r="F1664" s="2">
        <f t="shared" si="201"/>
        <v>2.6004999999999994</v>
      </c>
      <c r="G1664" s="2">
        <f t="shared" si="203"/>
        <v>2.6535999999999995</v>
      </c>
      <c r="H1664" s="2">
        <f t="shared" si="199"/>
        <v>2.7842999999999996</v>
      </c>
      <c r="I1664" s="2">
        <f t="array" ref="I1664">SUMPRODUCT(B1648:B1667, (ROW(B1648:B1667)-ROW(B1648)+1)) / (20*21/2)</f>
        <v>2.549952380952381</v>
      </c>
      <c r="J1664" s="2">
        <f t="shared" si="202"/>
        <v>2.596055038952608</v>
      </c>
      <c r="K1664" s="2">
        <f t="shared" si="204"/>
        <v>2.6429014693239719</v>
      </c>
    </row>
    <row r="1665" spans="1:11" ht="13.5" x14ac:dyDescent="0.25">
      <c r="A1665" s="4">
        <v>44440</v>
      </c>
      <c r="B1665" s="2">
        <v>2.5099999999999998</v>
      </c>
      <c r="C1665" s="2">
        <f t="shared" si="197"/>
        <v>-4.0000000000000036E-2</v>
      </c>
      <c r="D1665" s="2">
        <f t="shared" si="198"/>
        <v>2.5459999999999998</v>
      </c>
      <c r="E1665" s="2">
        <f t="shared" si="200"/>
        <v>2.5579999999999998</v>
      </c>
      <c r="F1665" s="2">
        <f t="shared" si="201"/>
        <v>2.5934999999999997</v>
      </c>
      <c r="G1665" s="2">
        <f t="shared" si="203"/>
        <v>2.6497999999999995</v>
      </c>
      <c r="H1665" s="2">
        <f t="shared" si="199"/>
        <v>2.7824</v>
      </c>
      <c r="I1665" s="2">
        <f t="array" ref="I1665">SUMPRODUCT(B1649:B1668, (ROW(B1649:B1668)-ROW(B1649)+1)) / (20*21/2)</f>
        <v>2.5350000000000001</v>
      </c>
      <c r="J1665" s="2">
        <f t="shared" si="202"/>
        <v>2.5878593209571217</v>
      </c>
      <c r="K1665" s="2">
        <f t="shared" si="204"/>
        <v>2.6376896469975417</v>
      </c>
    </row>
    <row r="1666" spans="1:11" ht="13.5" x14ac:dyDescent="0.25">
      <c r="A1666" s="4">
        <v>44441</v>
      </c>
      <c r="B1666" s="2">
        <v>2.4900000000000002</v>
      </c>
      <c r="C1666" s="2">
        <f t="shared" si="197"/>
        <v>-1.9999999999999574E-2</v>
      </c>
      <c r="D1666" s="2">
        <f t="shared" si="198"/>
        <v>2.5300000000000002</v>
      </c>
      <c r="E1666" s="2">
        <f t="shared" si="200"/>
        <v>2.5520000000000005</v>
      </c>
      <c r="F1666" s="2">
        <f t="shared" si="201"/>
        <v>2.5864999999999996</v>
      </c>
      <c r="G1666" s="2">
        <f t="shared" si="203"/>
        <v>2.6455999999999995</v>
      </c>
      <c r="H1666" s="2">
        <f t="shared" si="199"/>
        <v>2.7801</v>
      </c>
      <c r="I1666" s="2">
        <f t="array" ref="I1666">SUMPRODUCT(B1650:B1669, (ROW(B1650:B1669)-ROW(B1650)+1)) / (20*21/2)</f>
        <v>2.5163333333333338</v>
      </c>
      <c r="J1666" s="2">
        <f t="shared" si="202"/>
        <v>2.578539385627872</v>
      </c>
      <c r="K1666" s="2">
        <f t="shared" si="204"/>
        <v>2.6318978961348929</v>
      </c>
    </row>
    <row r="1667" spans="1:11" ht="13.5" x14ac:dyDescent="0.25">
      <c r="A1667" s="4">
        <v>44442</v>
      </c>
      <c r="B1667" s="2">
        <v>2.4500000000000002</v>
      </c>
      <c r="C1667" s="2">
        <f t="shared" si="197"/>
        <v>-4.0000000000000036E-2</v>
      </c>
      <c r="D1667" s="2">
        <f t="shared" si="198"/>
        <v>2.5100000000000002</v>
      </c>
      <c r="E1667" s="2">
        <f t="shared" si="200"/>
        <v>2.5420000000000007</v>
      </c>
      <c r="F1667" s="2">
        <f t="shared" si="201"/>
        <v>2.577</v>
      </c>
      <c r="G1667" s="2">
        <f t="shared" si="203"/>
        <v>2.6405999999999996</v>
      </c>
      <c r="H1667" s="2">
        <f t="shared" si="199"/>
        <v>2.7775499999999997</v>
      </c>
      <c r="I1667" s="2">
        <f t="array" ref="I1667">SUMPRODUCT(B1651:B1670, (ROW(B1651:B1670)-ROW(B1651)+1)) / (20*21/2)</f>
        <v>2.4951904761904764</v>
      </c>
      <c r="J1667" s="2">
        <f t="shared" si="202"/>
        <v>2.5662975393775986</v>
      </c>
      <c r="K1667" s="2">
        <f t="shared" si="204"/>
        <v>2.6247646453060738</v>
      </c>
    </row>
    <row r="1668" spans="1:11" ht="13.5" x14ac:dyDescent="0.25">
      <c r="A1668" s="4">
        <v>44445</v>
      </c>
      <c r="B1668" s="2">
        <v>2.42</v>
      </c>
      <c r="C1668" s="2">
        <f t="shared" ref="C1668:C1731" si="205">B1668-B1667</f>
        <v>-3.0000000000000249E-2</v>
      </c>
      <c r="D1668" s="2">
        <f t="shared" si="198"/>
        <v>2.484</v>
      </c>
      <c r="E1668" s="2">
        <f t="shared" si="200"/>
        <v>2.524</v>
      </c>
      <c r="F1668" s="2">
        <f t="shared" si="201"/>
        <v>2.5659999999999998</v>
      </c>
      <c r="G1668" s="2">
        <f t="shared" si="203"/>
        <v>2.6349999999999993</v>
      </c>
      <c r="H1668" s="2">
        <f t="shared" si="199"/>
        <v>2.7748500000000003</v>
      </c>
      <c r="I1668" s="2">
        <f t="array" ref="I1668">SUMPRODUCT(B1652:B1671, (ROW(B1652:B1671)-ROW(B1652)+1)) / (20*21/2)</f>
        <v>2.4774761904761906</v>
      </c>
      <c r="J1668" s="2">
        <f t="shared" si="202"/>
        <v>2.5523644403892556</v>
      </c>
      <c r="K1668" s="2">
        <f t="shared" si="204"/>
        <v>2.6167346592156395</v>
      </c>
    </row>
    <row r="1669" spans="1:11" ht="13.5" x14ac:dyDescent="0.25">
      <c r="A1669" s="4">
        <v>44446</v>
      </c>
      <c r="B1669" s="2">
        <v>2.37</v>
      </c>
      <c r="C1669" s="2">
        <f t="shared" si="205"/>
        <v>-4.9999999999999822E-2</v>
      </c>
      <c r="D1669" s="2">
        <f t="shared" si="198"/>
        <v>2.4480000000000004</v>
      </c>
      <c r="E1669" s="2">
        <f t="shared" si="200"/>
        <v>2.5040000000000004</v>
      </c>
      <c r="F1669" s="2">
        <f t="shared" si="201"/>
        <v>2.552</v>
      </c>
      <c r="G1669" s="2">
        <f t="shared" si="203"/>
        <v>2.6285999999999996</v>
      </c>
      <c r="H1669" s="2">
        <f t="shared" si="199"/>
        <v>2.7718499999999993</v>
      </c>
      <c r="I1669" s="2">
        <f t="array" ref="I1669">SUMPRODUCT(B1653:B1672, (ROW(B1653:B1672)-ROW(B1653)+1)) / (20*21/2)</f>
        <v>2.4602380952380951</v>
      </c>
      <c r="J1669" s="2">
        <f t="shared" si="202"/>
        <v>2.5349963984474218</v>
      </c>
      <c r="K1669" s="2">
        <f t="shared" si="204"/>
        <v>2.607058790226791</v>
      </c>
    </row>
    <row r="1670" spans="1:11" ht="13.5" x14ac:dyDescent="0.25">
      <c r="A1670" s="4">
        <v>44447</v>
      </c>
      <c r="B1670" s="2">
        <v>2.33</v>
      </c>
      <c r="C1670" s="2">
        <f t="shared" si="205"/>
        <v>-4.0000000000000036E-2</v>
      </c>
      <c r="D1670" s="2">
        <f t="shared" ref="D1670:D1733" si="206">AVERAGE(B1666:B1670)</f>
        <v>2.4119999999999999</v>
      </c>
      <c r="E1670" s="2">
        <f t="shared" si="200"/>
        <v>2.4790000000000001</v>
      </c>
      <c r="F1670" s="2">
        <f t="shared" si="201"/>
        <v>2.536</v>
      </c>
      <c r="G1670" s="2">
        <f t="shared" si="203"/>
        <v>2.6214</v>
      </c>
      <c r="H1670" s="2">
        <f t="shared" si="199"/>
        <v>2.7686500000000001</v>
      </c>
      <c r="I1670" s="2">
        <f t="array" ref="I1670">SUMPRODUCT(B1654:B1673, (ROW(B1654:B1673)-ROW(B1654)+1)) / (20*21/2)</f>
        <v>2.4396190476190478</v>
      </c>
      <c r="J1670" s="2">
        <f t="shared" si="202"/>
        <v>2.5154729319286195</v>
      </c>
      <c r="K1670" s="2">
        <f t="shared" si="204"/>
        <v>2.5961937396296619</v>
      </c>
    </row>
    <row r="1671" spans="1:11" ht="13.5" x14ac:dyDescent="0.25">
      <c r="A1671" s="4">
        <v>44448</v>
      </c>
      <c r="B1671" s="2">
        <v>2.35</v>
      </c>
      <c r="C1671" s="2">
        <f t="shared" si="205"/>
        <v>2.0000000000000018E-2</v>
      </c>
      <c r="D1671" s="2">
        <f t="shared" si="206"/>
        <v>2.3839999999999999</v>
      </c>
      <c r="E1671" s="2">
        <f t="shared" si="200"/>
        <v>2.4570000000000007</v>
      </c>
      <c r="F1671" s="2">
        <f t="shared" si="201"/>
        <v>2.5209999999999999</v>
      </c>
      <c r="G1671" s="2">
        <f t="shared" si="203"/>
        <v>2.6145999999999998</v>
      </c>
      <c r="H1671" s="2">
        <f t="shared" si="199"/>
        <v>2.7656499999999999</v>
      </c>
      <c r="I1671" s="2">
        <f t="array" ref="I1671">SUMPRODUCT(B1655:B1674, (ROW(B1655:B1674)-ROW(B1655)+1)) / (20*21/2)</f>
        <v>2.4139047619047624</v>
      </c>
      <c r="J1671" s="2">
        <f t="shared" si="202"/>
        <v>2.4997136050782749</v>
      </c>
      <c r="K1671" s="2">
        <f t="shared" si="204"/>
        <v>2.586539083173597</v>
      </c>
    </row>
    <row r="1672" spans="1:11" ht="13.5" x14ac:dyDescent="0.25">
      <c r="A1672" s="4">
        <v>44449</v>
      </c>
      <c r="B1672" s="2">
        <v>2.34</v>
      </c>
      <c r="C1672" s="2">
        <f t="shared" si="205"/>
        <v>-1.0000000000000231E-2</v>
      </c>
      <c r="D1672" s="2">
        <f t="shared" si="206"/>
        <v>2.3620000000000001</v>
      </c>
      <c r="E1672" s="2">
        <f t="shared" si="200"/>
        <v>2.4360000000000004</v>
      </c>
      <c r="F1672" s="2">
        <f t="shared" si="201"/>
        <v>2.5065000000000004</v>
      </c>
      <c r="G1672" s="2">
        <f t="shared" si="203"/>
        <v>2.6075999999999997</v>
      </c>
      <c r="H1672" s="2">
        <f t="shared" si="199"/>
        <v>2.7626000000000004</v>
      </c>
      <c r="I1672" s="2">
        <f t="array" ref="I1672">SUMPRODUCT(B1656:B1675, (ROW(B1656:B1675)-ROW(B1656)+1)) / (20*21/2)</f>
        <v>2.3929047619047621</v>
      </c>
      <c r="J1672" s="2">
        <f t="shared" si="202"/>
        <v>2.4845027855470105</v>
      </c>
      <c r="K1672" s="2">
        <f t="shared" si="204"/>
        <v>2.5768708838334562</v>
      </c>
    </row>
    <row r="1673" spans="1:11" ht="13.5" x14ac:dyDescent="0.25">
      <c r="A1673" s="4">
        <v>44452</v>
      </c>
      <c r="B1673" s="2">
        <v>2.29</v>
      </c>
      <c r="C1673" s="2">
        <f t="shared" si="205"/>
        <v>-4.9999999999999822E-2</v>
      </c>
      <c r="D1673" s="2">
        <f t="shared" si="206"/>
        <v>2.3359999999999999</v>
      </c>
      <c r="E1673" s="2">
        <f t="shared" si="200"/>
        <v>2.4099999999999997</v>
      </c>
      <c r="F1673" s="2">
        <f t="shared" si="201"/>
        <v>2.4900000000000002</v>
      </c>
      <c r="G1673" s="2">
        <f t="shared" si="203"/>
        <v>2.6001999999999996</v>
      </c>
      <c r="H1673" s="2">
        <f t="shared" si="199"/>
        <v>2.7595500000000004</v>
      </c>
      <c r="I1673" s="2">
        <f t="array" ref="I1673">SUMPRODUCT(B1657:B1676, (ROW(B1657:B1676)-ROW(B1657)+1)) / (20*21/2)</f>
        <v>2.3686666666666669</v>
      </c>
      <c r="J1673" s="2">
        <f t="shared" si="202"/>
        <v>2.4659787107330096</v>
      </c>
      <c r="K1673" s="2">
        <f t="shared" si="204"/>
        <v>2.5656210452517523</v>
      </c>
    </row>
    <row r="1674" spans="1:11" ht="13.5" x14ac:dyDescent="0.25">
      <c r="A1674" s="4">
        <v>44453</v>
      </c>
      <c r="B1674" s="2">
        <v>2.2200000000000002</v>
      </c>
      <c r="C1674" s="2">
        <f t="shared" si="205"/>
        <v>-6.999999999999984E-2</v>
      </c>
      <c r="D1674" s="2">
        <f t="shared" si="206"/>
        <v>2.306</v>
      </c>
      <c r="E1674" s="2">
        <f t="shared" si="200"/>
        <v>2.3769999999999998</v>
      </c>
      <c r="F1674" s="2">
        <f t="shared" si="201"/>
        <v>2.4705000000000004</v>
      </c>
      <c r="G1674" s="2">
        <f t="shared" si="203"/>
        <v>2.5907999999999998</v>
      </c>
      <c r="H1674" s="2">
        <f t="shared" ref="H1674:H1737" si="207">AVERAGE(B1475:B1674)</f>
        <v>2.7561499999999999</v>
      </c>
      <c r="I1674" s="2">
        <f t="array" ref="I1674">SUMPRODUCT(B1658:B1677, (ROW(B1658:B1677)-ROW(B1658)+1)) / (20*21/2)</f>
        <v>2.3537142857142856</v>
      </c>
      <c r="J1674" s="2">
        <f t="shared" si="202"/>
        <v>2.4425521668536754</v>
      </c>
      <c r="K1674" s="2">
        <f t="shared" si="204"/>
        <v>2.5520672787712915</v>
      </c>
    </row>
    <row r="1675" spans="1:11" ht="13.5" x14ac:dyDescent="0.25">
      <c r="A1675" s="4">
        <v>44454</v>
      </c>
      <c r="B1675" s="2">
        <v>2.25</v>
      </c>
      <c r="C1675" s="2">
        <f t="shared" si="205"/>
        <v>2.9999999999999805E-2</v>
      </c>
      <c r="D1675" s="2">
        <f t="shared" si="206"/>
        <v>2.29</v>
      </c>
      <c r="E1675" s="2">
        <f t="shared" si="200"/>
        <v>2.351</v>
      </c>
      <c r="F1675" s="2">
        <f t="shared" si="201"/>
        <v>2.4544999999999999</v>
      </c>
      <c r="G1675" s="2">
        <f t="shared" si="203"/>
        <v>2.5817999999999994</v>
      </c>
      <c r="H1675" s="2">
        <f t="shared" si="207"/>
        <v>2.7527999999999997</v>
      </c>
      <c r="I1675" s="2">
        <f t="array" ref="I1675">SUMPRODUCT(B1659:B1678, (ROW(B1659:B1678)-ROW(B1659)+1)) / (20*21/2)</f>
        <v>2.3419523809523808</v>
      </c>
      <c r="J1675" s="2">
        <f t="shared" si="202"/>
        <v>2.4242138652485634</v>
      </c>
      <c r="K1675" s="2">
        <f t="shared" si="204"/>
        <v>2.5402215031332016</v>
      </c>
    </row>
    <row r="1676" spans="1:11" ht="13.5" x14ac:dyDescent="0.25">
      <c r="A1676" s="4">
        <v>44455</v>
      </c>
      <c r="B1676" s="2">
        <v>2.2000000000000002</v>
      </c>
      <c r="C1676" s="2">
        <f t="shared" si="205"/>
        <v>-4.9999999999999822E-2</v>
      </c>
      <c r="D1676" s="2">
        <f t="shared" si="206"/>
        <v>2.2600000000000002</v>
      </c>
      <c r="E1676" s="2">
        <f t="shared" ref="E1676:E1739" si="208">AVERAGE(B1667:B1676)</f>
        <v>2.3220000000000001</v>
      </c>
      <c r="F1676" s="2">
        <f t="shared" si="201"/>
        <v>2.4370000000000003</v>
      </c>
      <c r="G1676" s="2">
        <f t="shared" si="203"/>
        <v>2.5717999999999996</v>
      </c>
      <c r="H1676" s="2">
        <f t="shared" si="207"/>
        <v>2.7493500000000002</v>
      </c>
      <c r="I1676" s="2">
        <f t="array" ref="I1676">SUMPRODUCT(B1660:B1679, (ROW(B1660:B1679)-ROW(B1660)+1)) / (20*21/2)</f>
        <v>2.3354285714285714</v>
      </c>
      <c r="J1676" s="2">
        <f t="shared" si="202"/>
        <v>2.4028601637963196</v>
      </c>
      <c r="K1676" s="2">
        <f t="shared" si="204"/>
        <v>2.5268794834024879</v>
      </c>
    </row>
    <row r="1677" spans="1:11" ht="13.5" x14ac:dyDescent="0.25">
      <c r="A1677" s="4">
        <v>44456</v>
      </c>
      <c r="B1677" s="2">
        <v>2.2799999999999998</v>
      </c>
      <c r="C1677" s="2">
        <f t="shared" si="205"/>
        <v>7.9999999999999627E-2</v>
      </c>
      <c r="D1677" s="2">
        <f t="shared" si="206"/>
        <v>2.2480000000000002</v>
      </c>
      <c r="E1677" s="2">
        <f t="shared" si="208"/>
        <v>2.3050000000000002</v>
      </c>
      <c r="F1677" s="2">
        <f t="shared" si="201"/>
        <v>2.4235000000000002</v>
      </c>
      <c r="G1677" s="2">
        <f t="shared" si="203"/>
        <v>2.5635999999999992</v>
      </c>
      <c r="H1677" s="2">
        <f t="shared" si="207"/>
        <v>2.7464</v>
      </c>
      <c r="I1677" s="2">
        <f t="array" ref="I1677">SUMPRODUCT(B1661:B1680, (ROW(B1661:B1680)-ROW(B1661)+1)) / (20*21/2)</f>
        <v>2.3385714285714285</v>
      </c>
      <c r="J1677" s="2">
        <f t="shared" si="202"/>
        <v>2.3911591958157179</v>
      </c>
      <c r="K1677" s="2">
        <f t="shared" si="204"/>
        <v>2.5171979350337628</v>
      </c>
    </row>
    <row r="1678" spans="1:11" ht="13.5" x14ac:dyDescent="0.25">
      <c r="A1678" s="4">
        <v>44459</v>
      </c>
      <c r="B1678" s="2">
        <v>2.2999999999999998</v>
      </c>
      <c r="C1678" s="2">
        <f t="shared" si="205"/>
        <v>2.0000000000000018E-2</v>
      </c>
      <c r="D1678" s="2">
        <f t="shared" si="206"/>
        <v>2.25</v>
      </c>
      <c r="E1678" s="2">
        <f t="shared" si="208"/>
        <v>2.2930000000000001</v>
      </c>
      <c r="F1678" s="2">
        <f t="shared" si="201"/>
        <v>2.4085000000000005</v>
      </c>
      <c r="G1678" s="2">
        <f t="shared" si="203"/>
        <v>2.5557999999999992</v>
      </c>
      <c r="H1678" s="2">
        <f t="shared" si="207"/>
        <v>2.7435</v>
      </c>
      <c r="I1678" s="2">
        <f t="array" ref="I1678">SUMPRODUCT(B1662:B1681, (ROW(B1662:B1681)-ROW(B1662)+1)) / (20*21/2)</f>
        <v>2.3471904761904767</v>
      </c>
      <c r="J1678" s="2">
        <f t="shared" si="202"/>
        <v>2.3824773676427924</v>
      </c>
      <c r="K1678" s="2">
        <f t="shared" si="204"/>
        <v>2.5086803689540074</v>
      </c>
    </row>
    <row r="1679" spans="1:11" ht="13.5" x14ac:dyDescent="0.25">
      <c r="A1679" s="4">
        <v>44460</v>
      </c>
      <c r="B1679" s="2">
        <v>2.34</v>
      </c>
      <c r="C1679" s="2">
        <f t="shared" si="205"/>
        <v>4.0000000000000036E-2</v>
      </c>
      <c r="D1679" s="2">
        <f t="shared" si="206"/>
        <v>2.274</v>
      </c>
      <c r="E1679" s="2">
        <f t="shared" si="208"/>
        <v>2.29</v>
      </c>
      <c r="F1679" s="2">
        <f t="shared" si="201"/>
        <v>2.3969999999999998</v>
      </c>
      <c r="G1679" s="2">
        <f t="shared" si="203"/>
        <v>2.5487999999999995</v>
      </c>
      <c r="H1679" s="2">
        <f t="shared" si="207"/>
        <v>2.7407000000000004</v>
      </c>
      <c r="I1679" s="2">
        <f t="array" ref="I1679">SUMPRODUCT(B1663:B1682, (ROW(B1663:B1682)-ROW(B1663)+1)) / (20*21/2)</f>
        <v>2.3524285714285718</v>
      </c>
      <c r="J1679" s="2">
        <f t="shared" si="202"/>
        <v>2.3784319040577646</v>
      </c>
      <c r="K1679" s="2">
        <f t="shared" si="204"/>
        <v>2.5020654525244383</v>
      </c>
    </row>
    <row r="1680" spans="1:11" ht="13.5" x14ac:dyDescent="0.25">
      <c r="A1680" s="4">
        <v>44461</v>
      </c>
      <c r="B1680" s="2">
        <v>2.4300000000000002</v>
      </c>
      <c r="C1680" s="2">
        <f t="shared" si="205"/>
        <v>9.0000000000000302E-2</v>
      </c>
      <c r="D1680" s="2">
        <f t="shared" si="206"/>
        <v>2.31</v>
      </c>
      <c r="E1680" s="2">
        <f t="shared" si="208"/>
        <v>2.2999999999999998</v>
      </c>
      <c r="F1680" s="2">
        <f t="shared" si="201"/>
        <v>2.3895</v>
      </c>
      <c r="G1680" s="2">
        <f t="shared" si="203"/>
        <v>2.5435999999999996</v>
      </c>
      <c r="H1680" s="2">
        <f t="shared" si="207"/>
        <v>2.7381000000000006</v>
      </c>
      <c r="I1680" s="2">
        <f t="array" ref="I1680">SUMPRODUCT(B1664:B1683, (ROW(B1664:B1683)-ROW(B1664)+1)) / (20*21/2)</f>
        <v>2.3562857142857139</v>
      </c>
      <c r="J1680" s="2">
        <f t="shared" si="202"/>
        <v>2.3833431512903585</v>
      </c>
      <c r="K1680" s="2">
        <f t="shared" si="204"/>
        <v>2.4992393563470094</v>
      </c>
    </row>
    <row r="1681" spans="1:11" ht="13.5" x14ac:dyDescent="0.25">
      <c r="A1681" s="4">
        <v>44462</v>
      </c>
      <c r="B1681" s="2">
        <v>2.48</v>
      </c>
      <c r="C1681" s="2">
        <f t="shared" si="205"/>
        <v>4.9999999999999822E-2</v>
      </c>
      <c r="D1681" s="2">
        <f t="shared" si="206"/>
        <v>2.3660000000000001</v>
      </c>
      <c r="E1681" s="2">
        <f t="shared" si="208"/>
        <v>2.3129999999999997</v>
      </c>
      <c r="F1681" s="2">
        <f t="shared" si="201"/>
        <v>2.3850000000000002</v>
      </c>
      <c r="G1681" s="2">
        <f t="shared" si="203"/>
        <v>2.54</v>
      </c>
      <c r="H1681" s="2">
        <f t="shared" si="207"/>
        <v>2.7359500000000003</v>
      </c>
      <c r="I1681" s="2">
        <f t="array" ref="I1681">SUMPRODUCT(B1665:B1684, (ROW(B1665:B1684)-ROW(B1665)+1)) / (20*21/2)</f>
        <v>2.3521904761904762</v>
      </c>
      <c r="J1681" s="2">
        <f t="shared" si="202"/>
        <v>2.3925485654531813</v>
      </c>
      <c r="K1681" s="2">
        <f t="shared" si="204"/>
        <v>2.4984848717843815</v>
      </c>
    </row>
    <row r="1682" spans="1:11" ht="13.5" x14ac:dyDescent="0.25">
      <c r="A1682" s="4">
        <v>44463</v>
      </c>
      <c r="B1682" s="2">
        <v>2.44</v>
      </c>
      <c r="C1682" s="2">
        <f t="shared" si="205"/>
        <v>-4.0000000000000036E-2</v>
      </c>
      <c r="D1682" s="2">
        <f t="shared" si="206"/>
        <v>2.3980000000000001</v>
      </c>
      <c r="E1682" s="2">
        <f t="shared" si="208"/>
        <v>2.323</v>
      </c>
      <c r="F1682" s="2">
        <f t="shared" si="201"/>
        <v>2.3794999999999993</v>
      </c>
      <c r="G1682" s="2">
        <f t="shared" si="203"/>
        <v>2.5350000000000001</v>
      </c>
      <c r="H1682" s="2">
        <f t="shared" si="207"/>
        <v>2.7335500000000006</v>
      </c>
      <c r="I1682" s="2">
        <f t="array" ref="I1682">SUMPRODUCT(B1666:B1685, (ROW(B1666:B1685)-ROW(B1666)+1)) / (20*21/2)</f>
        <v>2.3481904761904762</v>
      </c>
      <c r="J1682" s="2">
        <f t="shared" si="202"/>
        <v>2.3970677496957356</v>
      </c>
      <c r="K1682" s="2">
        <f t="shared" si="204"/>
        <v>2.4961913474006803</v>
      </c>
    </row>
    <row r="1683" spans="1:11" ht="13.5" x14ac:dyDescent="0.25">
      <c r="A1683" s="4">
        <v>44466</v>
      </c>
      <c r="B1683" s="2">
        <v>2.42</v>
      </c>
      <c r="C1683" s="2">
        <f t="shared" si="205"/>
        <v>-2.0000000000000018E-2</v>
      </c>
      <c r="D1683" s="2">
        <f t="shared" si="206"/>
        <v>2.4219999999999997</v>
      </c>
      <c r="E1683" s="2">
        <f t="shared" si="208"/>
        <v>2.3359999999999999</v>
      </c>
      <c r="F1683" s="2">
        <f t="shared" si="201"/>
        <v>2.3729999999999998</v>
      </c>
      <c r="G1683" s="2">
        <f t="shared" si="203"/>
        <v>2.5297999999999998</v>
      </c>
      <c r="H1683" s="2">
        <f t="shared" si="207"/>
        <v>2.7310500000000002</v>
      </c>
      <c r="I1683" s="2">
        <f t="array" ref="I1683">SUMPRODUCT(B1667:B1686, (ROW(B1667:B1686)-ROW(B1667)+1)) / (20*21/2)</f>
        <v>2.3450952380952379</v>
      </c>
      <c r="J1683" s="2">
        <f t="shared" si="202"/>
        <v>2.3992517735342367</v>
      </c>
      <c r="K1683" s="2">
        <f t="shared" si="204"/>
        <v>2.4932034514241828</v>
      </c>
    </row>
    <row r="1684" spans="1:11" ht="13.5" x14ac:dyDescent="0.25">
      <c r="A1684" s="4">
        <v>44467</v>
      </c>
      <c r="B1684" s="2">
        <v>2.33</v>
      </c>
      <c r="C1684" s="2">
        <f t="shared" si="205"/>
        <v>-8.9999999999999858E-2</v>
      </c>
      <c r="D1684" s="2">
        <f t="shared" si="206"/>
        <v>2.42</v>
      </c>
      <c r="E1684" s="2">
        <f t="shared" si="208"/>
        <v>2.347</v>
      </c>
      <c r="F1684" s="2">
        <f t="shared" ref="F1684:F1747" si="209">AVERAGE(B1665:B1684)</f>
        <v>2.3619999999999997</v>
      </c>
      <c r="G1684" s="2">
        <f t="shared" si="203"/>
        <v>2.5225999999999997</v>
      </c>
      <c r="H1684" s="2">
        <f t="shared" si="207"/>
        <v>2.7282000000000006</v>
      </c>
      <c r="I1684" s="2">
        <f t="array" ref="I1684">SUMPRODUCT(B1668:B1687, (ROW(B1668:B1687)-ROW(B1668)+1)) / (20*21/2)</f>
        <v>2.3428095238095237</v>
      </c>
      <c r="J1684" s="2">
        <f t="shared" si="202"/>
        <v>2.3926563665309759</v>
      </c>
      <c r="K1684" s="2">
        <f t="shared" si="204"/>
        <v>2.4868033160742149</v>
      </c>
    </row>
    <row r="1685" spans="1:11" ht="13.5" x14ac:dyDescent="0.25">
      <c r="A1685" s="4">
        <v>44468</v>
      </c>
      <c r="B1685" s="2">
        <v>2.3199999999999998</v>
      </c>
      <c r="C1685" s="2">
        <f t="shared" si="205"/>
        <v>-1.0000000000000231E-2</v>
      </c>
      <c r="D1685" s="2">
        <f t="shared" si="206"/>
        <v>2.3980000000000001</v>
      </c>
      <c r="E1685" s="2">
        <f t="shared" si="208"/>
        <v>2.3540000000000001</v>
      </c>
      <c r="F1685" s="2">
        <f t="shared" si="209"/>
        <v>2.3524999999999996</v>
      </c>
      <c r="G1685" s="2">
        <f t="shared" si="203"/>
        <v>2.5151999999999997</v>
      </c>
      <c r="H1685" s="2">
        <f t="shared" si="207"/>
        <v>2.7252500000000004</v>
      </c>
      <c r="I1685" s="2">
        <f t="array" ref="I1685">SUMPRODUCT(B1669:B1688, (ROW(B1669:B1688)-ROW(B1669)+1)) / (20*21/2)</f>
        <v>2.3392380952380951</v>
      </c>
      <c r="J1685" s="2">
        <f t="shared" ref="J1685:J1748" si="210">$J$4*B1685+J1684*(1-$J$4)</f>
        <v>2.3857367125756448</v>
      </c>
      <c r="K1685" s="2">
        <f t="shared" si="204"/>
        <v>2.4802620095615007</v>
      </c>
    </row>
    <row r="1686" spans="1:11" ht="13.5" x14ac:dyDescent="0.25">
      <c r="A1686" s="4">
        <v>44469</v>
      </c>
      <c r="B1686" s="2">
        <v>2.3199999999999998</v>
      </c>
      <c r="C1686" s="2">
        <f t="shared" si="205"/>
        <v>0</v>
      </c>
      <c r="D1686" s="2">
        <f t="shared" si="206"/>
        <v>2.3660000000000001</v>
      </c>
      <c r="E1686" s="2">
        <f t="shared" si="208"/>
        <v>2.3659999999999997</v>
      </c>
      <c r="F1686" s="2">
        <f t="shared" si="209"/>
        <v>2.3439999999999999</v>
      </c>
      <c r="G1686" s="2">
        <f t="shared" si="203"/>
        <v>2.5075999999999996</v>
      </c>
      <c r="H1686" s="2">
        <f t="shared" si="207"/>
        <v>2.7224500000000007</v>
      </c>
      <c r="I1686" s="2">
        <f t="array" ref="I1686">SUMPRODUCT(B1670:B1689, (ROW(B1670:B1689)-ROW(B1670)+1)) / (20*21/2)</f>
        <v>2.3267142857142855</v>
      </c>
      <c r="J1686" s="2">
        <f t="shared" si="210"/>
        <v>2.379476073282726</v>
      </c>
      <c r="K1686" s="2">
        <f t="shared" si="204"/>
        <v>2.4739772248728142</v>
      </c>
    </row>
    <row r="1687" spans="1:11" ht="13.5" x14ac:dyDescent="0.25">
      <c r="A1687" s="4">
        <v>44470</v>
      </c>
      <c r="B1687" s="2">
        <v>2.3199999999999998</v>
      </c>
      <c r="C1687" s="2">
        <f t="shared" si="205"/>
        <v>0</v>
      </c>
      <c r="D1687" s="2">
        <f t="shared" si="206"/>
        <v>2.3420000000000001</v>
      </c>
      <c r="E1687" s="2">
        <f t="shared" si="208"/>
        <v>2.37</v>
      </c>
      <c r="F1687" s="2">
        <f t="shared" si="209"/>
        <v>2.3374999999999999</v>
      </c>
      <c r="G1687" s="2">
        <f t="shared" si="203"/>
        <v>2.4999999999999996</v>
      </c>
      <c r="H1687" s="2">
        <f t="shared" si="207"/>
        <v>2.719650000000001</v>
      </c>
      <c r="I1687" s="2">
        <f t="array" ref="I1687">SUMPRODUCT(B1671:B1690, (ROW(B1671:B1690)-ROW(B1671)+1)) / (20*21/2)</f>
        <v>2.3226190476190478</v>
      </c>
      <c r="J1687" s="2">
        <f t="shared" si="210"/>
        <v>2.3738116853510376</v>
      </c>
      <c r="K1687" s="2">
        <f t="shared" si="204"/>
        <v>2.4679389023287821</v>
      </c>
    </row>
    <row r="1688" spans="1:11" ht="13.5" x14ac:dyDescent="0.25">
      <c r="A1688" s="4">
        <v>44473</v>
      </c>
      <c r="B1688" s="2">
        <v>2.2999999999999998</v>
      </c>
      <c r="C1688" s="2">
        <f t="shared" si="205"/>
        <v>-2.0000000000000018E-2</v>
      </c>
      <c r="D1688" s="2">
        <f t="shared" si="206"/>
        <v>2.3180000000000001</v>
      </c>
      <c r="E1688" s="2">
        <f t="shared" si="208"/>
        <v>2.37</v>
      </c>
      <c r="F1688" s="2">
        <f t="shared" si="209"/>
        <v>2.3314999999999997</v>
      </c>
      <c r="G1688" s="2">
        <f t="shared" si="203"/>
        <v>2.4919999999999995</v>
      </c>
      <c r="H1688" s="2">
        <f t="shared" si="207"/>
        <v>2.7167500000000011</v>
      </c>
      <c r="I1688" s="2">
        <f t="array" ref="I1688">SUMPRODUCT(B1672:B1691, (ROW(B1672:B1691)-ROW(B1672)+1)) / (20*21/2)</f>
        <v>2.3187619047619044</v>
      </c>
      <c r="J1688" s="2">
        <f t="shared" si="210"/>
        <v>2.3667820010318912</v>
      </c>
      <c r="K1688" s="2">
        <f t="shared" si="204"/>
        <v>2.4613530630217713</v>
      </c>
    </row>
    <row r="1689" spans="1:11" ht="13.5" x14ac:dyDescent="0.25">
      <c r="A1689" s="4">
        <v>44474</v>
      </c>
      <c r="B1689" s="2">
        <v>2.2000000000000002</v>
      </c>
      <c r="C1689" s="2">
        <f t="shared" si="205"/>
        <v>-9.9999999999999645E-2</v>
      </c>
      <c r="D1689" s="2">
        <f t="shared" si="206"/>
        <v>2.2919999999999994</v>
      </c>
      <c r="E1689" s="2">
        <f t="shared" si="208"/>
        <v>2.3559999999999999</v>
      </c>
      <c r="F1689" s="2">
        <f t="shared" si="209"/>
        <v>2.323</v>
      </c>
      <c r="G1689" s="2">
        <f t="shared" si="203"/>
        <v>2.4821999999999997</v>
      </c>
      <c r="H1689" s="2">
        <f t="shared" si="207"/>
        <v>2.7132500000000008</v>
      </c>
      <c r="I1689" s="2">
        <f t="array" ref="I1689">SUMPRODUCT(B1673:B1692, (ROW(B1673:B1692)-ROW(B1673)+1)) / (20*21/2)</f>
        <v>2.3123809523809524</v>
      </c>
      <c r="J1689" s="2">
        <f t="shared" si="210"/>
        <v>2.3508980009336158</v>
      </c>
      <c r="K1689" s="2">
        <f t="shared" si="204"/>
        <v>2.4511039232954275</v>
      </c>
    </row>
    <row r="1690" spans="1:11" ht="13.5" x14ac:dyDescent="0.25">
      <c r="A1690" s="4">
        <v>44475</v>
      </c>
      <c r="B1690" s="2">
        <v>2.2799999999999998</v>
      </c>
      <c r="C1690" s="2">
        <f t="shared" si="205"/>
        <v>7.9999999999999627E-2</v>
      </c>
      <c r="D1690" s="2">
        <f t="shared" si="206"/>
        <v>2.2839999999999998</v>
      </c>
      <c r="E1690" s="2">
        <f t="shared" si="208"/>
        <v>2.3410000000000002</v>
      </c>
      <c r="F1690" s="2">
        <f t="shared" si="209"/>
        <v>2.3205</v>
      </c>
      <c r="G1690" s="2">
        <f t="shared" si="203"/>
        <v>2.4739999999999998</v>
      </c>
      <c r="H1690" s="2">
        <f t="shared" si="207"/>
        <v>2.7100500000000007</v>
      </c>
      <c r="I1690" s="2">
        <f t="array" ref="I1690">SUMPRODUCT(B1674:B1693, (ROW(B1674:B1693)-ROW(B1674)+1)) / (20*21/2)</f>
        <v>2.3054761904761905</v>
      </c>
      <c r="J1690" s="2">
        <f t="shared" si="210"/>
        <v>2.3441458103685093</v>
      </c>
      <c r="K1690" s="2">
        <f t="shared" si="204"/>
        <v>2.444393965519136</v>
      </c>
    </row>
    <row r="1691" spans="1:11" ht="13.5" x14ac:dyDescent="0.25">
      <c r="A1691" s="4">
        <v>44476</v>
      </c>
      <c r="B1691" s="2">
        <v>2.2799999999999998</v>
      </c>
      <c r="C1691" s="2">
        <f t="shared" si="205"/>
        <v>0</v>
      </c>
      <c r="D1691" s="2">
        <f t="shared" si="206"/>
        <v>2.2759999999999998</v>
      </c>
      <c r="E1691" s="2">
        <f t="shared" si="208"/>
        <v>2.3210000000000002</v>
      </c>
      <c r="F1691" s="2">
        <f t="shared" si="209"/>
        <v>2.3170000000000002</v>
      </c>
      <c r="G1691" s="2">
        <f t="shared" si="203"/>
        <v>2.4657999999999998</v>
      </c>
      <c r="H1691" s="2">
        <f t="shared" si="207"/>
        <v>2.7068500000000006</v>
      </c>
      <c r="I1691" s="2">
        <f t="array" ref="I1691">SUMPRODUCT(B1675:B1694, (ROW(B1675:B1694)-ROW(B1675)+1)) / (20*21/2)</f>
        <v>2.296904761904762</v>
      </c>
      <c r="J1691" s="2">
        <f t="shared" si="210"/>
        <v>2.3380366855715082</v>
      </c>
      <c r="K1691" s="2">
        <f t="shared" si="204"/>
        <v>2.4379471433419151</v>
      </c>
    </row>
    <row r="1692" spans="1:11" ht="13.5" x14ac:dyDescent="0.25">
      <c r="A1692" s="4">
        <v>44477</v>
      </c>
      <c r="B1692" s="2">
        <v>2.25</v>
      </c>
      <c r="C1692" s="2">
        <f t="shared" si="205"/>
        <v>-2.9999999999999805E-2</v>
      </c>
      <c r="D1692" s="2">
        <f t="shared" si="206"/>
        <v>2.2619999999999996</v>
      </c>
      <c r="E1692" s="2">
        <f t="shared" si="208"/>
        <v>2.3020000000000005</v>
      </c>
      <c r="F1692" s="2">
        <f t="shared" si="209"/>
        <v>2.3125</v>
      </c>
      <c r="G1692" s="2">
        <f t="shared" si="203"/>
        <v>2.4569999999999994</v>
      </c>
      <c r="H1692" s="2">
        <f t="shared" si="207"/>
        <v>2.7037000000000004</v>
      </c>
      <c r="I1692" s="2">
        <f t="array" ref="I1692">SUMPRODUCT(B1676:B1695, (ROW(B1676:B1695)-ROW(B1676)+1)) / (20*21/2)</f>
        <v>2.2911904761904762</v>
      </c>
      <c r="J1692" s="2">
        <f t="shared" si="210"/>
        <v>2.3296522393266028</v>
      </c>
      <c r="K1692" s="2">
        <f t="shared" si="204"/>
        <v>2.4305766671324283</v>
      </c>
    </row>
    <row r="1693" spans="1:11" ht="13.5" x14ac:dyDescent="0.25">
      <c r="A1693" s="4">
        <v>44480</v>
      </c>
      <c r="B1693" s="2">
        <v>2.2400000000000002</v>
      </c>
      <c r="C1693" s="2">
        <f t="shared" si="205"/>
        <v>-9.9999999999997868E-3</v>
      </c>
      <c r="D1693" s="2">
        <f t="shared" si="206"/>
        <v>2.25</v>
      </c>
      <c r="E1693" s="2">
        <f t="shared" si="208"/>
        <v>2.2840000000000003</v>
      </c>
      <c r="F1693" s="2">
        <f t="shared" si="209"/>
        <v>2.31</v>
      </c>
      <c r="G1693" s="2">
        <f t="shared" si="203"/>
        <v>2.4479999999999995</v>
      </c>
      <c r="H1693" s="2">
        <f t="shared" si="207"/>
        <v>2.7003000000000008</v>
      </c>
      <c r="I1693" s="2">
        <f t="array" ref="I1693">SUMPRODUCT(B1677:B1696, (ROW(B1677:B1696)-ROW(B1677)+1)) / (20*21/2)</f>
        <v>2.2902380952380947</v>
      </c>
      <c r="J1693" s="2">
        <f t="shared" si="210"/>
        <v>2.3211139308193074</v>
      </c>
      <c r="K1693" s="2">
        <f t="shared" si="204"/>
        <v>2.4231030723429212</v>
      </c>
    </row>
    <row r="1694" spans="1:11" ht="13.5" x14ac:dyDescent="0.25">
      <c r="A1694" s="4">
        <v>44481</v>
      </c>
      <c r="B1694" s="2">
        <v>2.2200000000000002</v>
      </c>
      <c r="C1694" s="2">
        <f t="shared" si="205"/>
        <v>-2.0000000000000018E-2</v>
      </c>
      <c r="D1694" s="2">
        <f t="shared" si="206"/>
        <v>2.2540000000000004</v>
      </c>
      <c r="E1694" s="2">
        <f t="shared" si="208"/>
        <v>2.2729999999999997</v>
      </c>
      <c r="F1694" s="2">
        <f t="shared" si="209"/>
        <v>2.31</v>
      </c>
      <c r="G1694" s="2">
        <f t="shared" si="203"/>
        <v>2.4396</v>
      </c>
      <c r="H1694" s="2">
        <f t="shared" si="207"/>
        <v>2.6969000000000007</v>
      </c>
      <c r="I1694" s="2">
        <f t="array" ref="I1694">SUMPRODUCT(B1678:B1697, (ROW(B1678:B1697)-ROW(B1678)+1)) / (20*21/2)</f>
        <v>2.2830952380952376</v>
      </c>
      <c r="J1694" s="2">
        <f t="shared" si="210"/>
        <v>2.3114840326460397</v>
      </c>
      <c r="K1694" s="2">
        <f t="shared" si="204"/>
        <v>2.4151382459765323</v>
      </c>
    </row>
    <row r="1695" spans="1:11" ht="13.5" x14ac:dyDescent="0.25">
      <c r="A1695" s="4">
        <v>44482</v>
      </c>
      <c r="B1695" s="2">
        <v>2.25</v>
      </c>
      <c r="C1695" s="2">
        <f t="shared" si="205"/>
        <v>2.9999999999999805E-2</v>
      </c>
      <c r="D1695" s="2">
        <f t="shared" si="206"/>
        <v>2.2480000000000002</v>
      </c>
      <c r="E1695" s="2">
        <f t="shared" si="208"/>
        <v>2.2659999999999996</v>
      </c>
      <c r="F1695" s="2">
        <f t="shared" si="209"/>
        <v>2.31</v>
      </c>
      <c r="G1695" s="2">
        <f t="shared" si="203"/>
        <v>2.4315999999999995</v>
      </c>
      <c r="H1695" s="2">
        <f t="shared" si="207"/>
        <v>2.6937500000000005</v>
      </c>
      <c r="I1695" s="2">
        <f t="array" ref="I1695">SUMPRODUCT(B1679:B1698, (ROW(B1679:B1698)-ROW(B1679)+1)) / (20*21/2)</f>
        <v>2.2751904761904762</v>
      </c>
      <c r="J1695" s="2">
        <f t="shared" si="210"/>
        <v>2.3056284104892741</v>
      </c>
      <c r="K1695" s="2">
        <f t="shared" si="204"/>
        <v>2.408662236330394</v>
      </c>
    </row>
    <row r="1696" spans="1:11" ht="13.5" x14ac:dyDescent="0.25">
      <c r="A1696" s="4">
        <v>44483</v>
      </c>
      <c r="B1696" s="2">
        <v>2.2999999999999998</v>
      </c>
      <c r="C1696" s="2">
        <f t="shared" si="205"/>
        <v>4.9999999999999822E-2</v>
      </c>
      <c r="D1696" s="2">
        <f t="shared" si="206"/>
        <v>2.2520000000000002</v>
      </c>
      <c r="E1696" s="2">
        <f t="shared" si="208"/>
        <v>2.2640000000000002</v>
      </c>
      <c r="F1696" s="2">
        <f t="shared" si="209"/>
        <v>2.3149999999999999</v>
      </c>
      <c r="G1696" s="2">
        <f t="shared" si="203"/>
        <v>2.4249999999999998</v>
      </c>
      <c r="H1696" s="2">
        <f t="shared" si="207"/>
        <v>2.6909499999999995</v>
      </c>
      <c r="I1696" s="2">
        <f t="array" ref="I1696">SUMPRODUCT(B1680:B1699, (ROW(B1680:B1699)-ROW(B1680)+1)) / (20*21/2)</f>
        <v>2.2628571428571429</v>
      </c>
      <c r="J1696" s="2">
        <f t="shared" si="210"/>
        <v>2.3050923713950575</v>
      </c>
      <c r="K1696" s="2">
        <f t="shared" si="204"/>
        <v>2.404400972160575</v>
      </c>
    </row>
    <row r="1697" spans="1:11" ht="13.5" x14ac:dyDescent="0.25">
      <c r="A1697" s="4">
        <v>44488</v>
      </c>
      <c r="B1697" s="2">
        <v>2.2400000000000002</v>
      </c>
      <c r="C1697" s="2">
        <f t="shared" si="205"/>
        <v>-5.9999999999999609E-2</v>
      </c>
      <c r="D1697" s="2">
        <f t="shared" si="206"/>
        <v>2.2500000000000004</v>
      </c>
      <c r="E1697" s="2">
        <f t="shared" si="208"/>
        <v>2.2560000000000002</v>
      </c>
      <c r="F1697" s="2">
        <f t="shared" si="209"/>
        <v>2.3130000000000002</v>
      </c>
      <c r="G1697" s="2">
        <f t="shared" si="203"/>
        <v>2.4169999999999998</v>
      </c>
      <c r="H1697" s="2">
        <f t="shared" si="207"/>
        <v>2.6876499999999997</v>
      </c>
      <c r="I1697" s="2">
        <f t="array" ref="I1697">SUMPRODUCT(B1681:B1700, (ROW(B1681:B1700)-ROW(B1681)+1)) / (20*21/2)</f>
        <v>2.2522380952380954</v>
      </c>
      <c r="J1697" s="2">
        <f t="shared" si="210"/>
        <v>2.2988930979288615</v>
      </c>
      <c r="K1697" s="2">
        <f t="shared" si="204"/>
        <v>2.3979538752131018</v>
      </c>
    </row>
    <row r="1698" spans="1:11" ht="13.5" x14ac:dyDescent="0.25">
      <c r="A1698" s="4">
        <v>44489</v>
      </c>
      <c r="B1698" s="2">
        <v>2.23</v>
      </c>
      <c r="C1698" s="2">
        <f t="shared" si="205"/>
        <v>-1.0000000000000231E-2</v>
      </c>
      <c r="D1698" s="2">
        <f t="shared" si="206"/>
        <v>2.2480000000000002</v>
      </c>
      <c r="E1698" s="2">
        <f t="shared" si="208"/>
        <v>2.2489999999999997</v>
      </c>
      <c r="F1698" s="2">
        <f t="shared" si="209"/>
        <v>2.3094999999999999</v>
      </c>
      <c r="G1698" s="2">
        <f t="shared" si="203"/>
        <v>2.4087999999999998</v>
      </c>
      <c r="H1698" s="2">
        <f t="shared" si="207"/>
        <v>2.6845499999999993</v>
      </c>
      <c r="I1698" s="2">
        <f t="array" ref="I1698">SUMPRODUCT(B1682:B1701, (ROW(B1682:B1701)-ROW(B1682)+1)) / (20*21/2)</f>
        <v>2.2437142857142853</v>
      </c>
      <c r="J1698" s="2">
        <f t="shared" si="210"/>
        <v>2.2923318505070651</v>
      </c>
      <c r="K1698" s="2">
        <f t="shared" si="204"/>
        <v>2.3913674487341567</v>
      </c>
    </row>
    <row r="1699" spans="1:11" ht="13.5" x14ac:dyDescent="0.25">
      <c r="A1699" s="4">
        <v>44490</v>
      </c>
      <c r="B1699" s="2">
        <v>2.1800000000000002</v>
      </c>
      <c r="C1699" s="2">
        <f t="shared" si="205"/>
        <v>-4.9999999999999822E-2</v>
      </c>
      <c r="D1699" s="2">
        <f t="shared" si="206"/>
        <v>2.2399999999999998</v>
      </c>
      <c r="E1699" s="2">
        <f t="shared" si="208"/>
        <v>2.2470000000000003</v>
      </c>
      <c r="F1699" s="2">
        <f t="shared" si="209"/>
        <v>2.3014999999999999</v>
      </c>
      <c r="G1699" s="2">
        <f t="shared" si="203"/>
        <v>2.3993999999999995</v>
      </c>
      <c r="H1699" s="2">
        <f t="shared" si="207"/>
        <v>2.681049999999999</v>
      </c>
      <c r="I1699" s="2">
        <f t="array" ref="I1699">SUMPRODUCT(B1683:B1702, (ROW(B1683:B1702)-ROW(B1683)+1)) / (20*21/2)</f>
        <v>2.2403333333333335</v>
      </c>
      <c r="J1699" s="2">
        <f t="shared" si="210"/>
        <v>2.2816335790302018</v>
      </c>
      <c r="K1699" s="2">
        <f t="shared" si="204"/>
        <v>2.3830785291759544</v>
      </c>
    </row>
    <row r="1700" spans="1:11" ht="13.5" x14ac:dyDescent="0.25">
      <c r="A1700" s="4">
        <v>44491</v>
      </c>
      <c r="B1700" s="2">
        <v>2.19</v>
      </c>
      <c r="C1700" s="2">
        <f t="shared" si="205"/>
        <v>9.9999999999997868E-3</v>
      </c>
      <c r="D1700" s="2">
        <f t="shared" si="206"/>
        <v>2.2279999999999998</v>
      </c>
      <c r="E1700" s="2">
        <f t="shared" si="208"/>
        <v>2.238</v>
      </c>
      <c r="F1700" s="2">
        <f t="shared" si="209"/>
        <v>2.2894999999999994</v>
      </c>
      <c r="G1700" s="2">
        <f t="shared" si="203"/>
        <v>2.3901999999999997</v>
      </c>
      <c r="H1700" s="2">
        <f t="shared" si="207"/>
        <v>2.6775999999999995</v>
      </c>
      <c r="I1700" s="2">
        <f t="array" ref="I1700">SUMPRODUCT(B1684:B1703, (ROW(B1684:B1703)-ROW(B1684)+1)) / (20*21/2)</f>
        <v>2.2369523809523812</v>
      </c>
      <c r="J1700" s="2">
        <f t="shared" si="210"/>
        <v>2.2729065715035159</v>
      </c>
      <c r="K1700" s="2">
        <f t="shared" si="204"/>
        <v>2.3755068221494464</v>
      </c>
    </row>
    <row r="1701" spans="1:11" ht="13.5" x14ac:dyDescent="0.25">
      <c r="A1701" s="4">
        <v>44494</v>
      </c>
      <c r="B1701" s="2">
        <v>2.2000000000000002</v>
      </c>
      <c r="C1701" s="2">
        <f t="shared" si="205"/>
        <v>1.0000000000000231E-2</v>
      </c>
      <c r="D1701" s="2">
        <f t="shared" si="206"/>
        <v>2.2079999999999997</v>
      </c>
      <c r="E1701" s="2">
        <f t="shared" si="208"/>
        <v>2.2300000000000004</v>
      </c>
      <c r="F1701" s="2">
        <f t="shared" si="209"/>
        <v>2.2755000000000001</v>
      </c>
      <c r="G1701" s="2">
        <f t="shared" si="203"/>
        <v>2.3811999999999998</v>
      </c>
      <c r="H1701" s="2">
        <f t="shared" si="207"/>
        <v>2.6742999999999997</v>
      </c>
      <c r="I1701" s="2">
        <f t="array" ref="I1701">SUMPRODUCT(B1685:B1704, (ROW(B1685:B1704)-ROW(B1685)+1)) / (20*21/2)</f>
        <v>2.2287619047619049</v>
      </c>
      <c r="J1701" s="2">
        <f t="shared" si="210"/>
        <v>2.2659630885031814</v>
      </c>
      <c r="K1701" s="2">
        <f t="shared" si="204"/>
        <v>2.3686242016729979</v>
      </c>
    </row>
    <row r="1702" spans="1:11" ht="13.5" x14ac:dyDescent="0.25">
      <c r="A1702" s="4">
        <v>44495</v>
      </c>
      <c r="B1702" s="2">
        <v>2.2400000000000002</v>
      </c>
      <c r="C1702" s="2">
        <f t="shared" si="205"/>
        <v>4.0000000000000036E-2</v>
      </c>
      <c r="D1702" s="2">
        <f t="shared" si="206"/>
        <v>2.2080000000000002</v>
      </c>
      <c r="E1702" s="2">
        <f t="shared" si="208"/>
        <v>2.2290000000000001</v>
      </c>
      <c r="F1702" s="2">
        <f t="shared" si="209"/>
        <v>2.2655000000000003</v>
      </c>
      <c r="G1702" s="2">
        <f t="shared" si="203"/>
        <v>2.3733999999999997</v>
      </c>
      <c r="H1702" s="2">
        <f t="shared" si="207"/>
        <v>2.6707999999999994</v>
      </c>
      <c r="I1702" s="2">
        <f t="array" ref="I1702">SUMPRODUCT(B1686:B1705, (ROW(B1686:B1705)-ROW(B1686)+1)) / (20*21/2)</f>
        <v>2.2203809523809523</v>
      </c>
      <c r="J1702" s="2">
        <f t="shared" si="210"/>
        <v>2.2634904134076406</v>
      </c>
      <c r="K1702" s="2">
        <f t="shared" si="204"/>
        <v>2.3635801153328804</v>
      </c>
    </row>
    <row r="1703" spans="1:11" ht="13.5" x14ac:dyDescent="0.25">
      <c r="A1703" s="4">
        <v>44496</v>
      </c>
      <c r="B1703" s="2">
        <v>2.23</v>
      </c>
      <c r="C1703" s="2">
        <f t="shared" si="205"/>
        <v>-1.0000000000000231E-2</v>
      </c>
      <c r="D1703" s="2">
        <f t="shared" si="206"/>
        <v>2.2080000000000002</v>
      </c>
      <c r="E1703" s="2">
        <f t="shared" si="208"/>
        <v>2.2280000000000006</v>
      </c>
      <c r="F1703" s="2">
        <f t="shared" si="209"/>
        <v>2.2559999999999998</v>
      </c>
      <c r="G1703" s="2">
        <f t="shared" si="203"/>
        <v>2.3655999999999997</v>
      </c>
      <c r="H1703" s="2">
        <f t="shared" si="207"/>
        <v>2.6674499999999997</v>
      </c>
      <c r="I1703" s="2">
        <f t="array" ref="I1703">SUMPRODUCT(B1687:B1706, (ROW(B1687:B1706)-ROW(B1687)+1)) / (20*21/2)</f>
        <v>2.2118095238095239</v>
      </c>
      <c r="J1703" s="2">
        <f t="shared" si="210"/>
        <v>2.2603008502259603</v>
      </c>
      <c r="K1703" s="2">
        <f t="shared" si="204"/>
        <v>2.3583416794374732</v>
      </c>
    </row>
    <row r="1704" spans="1:11" ht="13.5" x14ac:dyDescent="0.25">
      <c r="A1704" s="4">
        <v>44497</v>
      </c>
      <c r="B1704" s="2">
        <v>2.17</v>
      </c>
      <c r="C1704" s="2">
        <f t="shared" si="205"/>
        <v>-6.0000000000000053E-2</v>
      </c>
      <c r="D1704" s="2">
        <f t="shared" si="206"/>
        <v>2.2060000000000004</v>
      </c>
      <c r="E1704" s="2">
        <f t="shared" si="208"/>
        <v>2.2229999999999999</v>
      </c>
      <c r="F1704" s="2">
        <f t="shared" si="209"/>
        <v>2.2480000000000002</v>
      </c>
      <c r="G1704" s="2">
        <f t="shared" si="203"/>
        <v>2.3567999999999993</v>
      </c>
      <c r="H1704" s="2">
        <f t="shared" si="207"/>
        <v>2.6638499999999992</v>
      </c>
      <c r="I1704" s="2">
        <f t="array" ref="I1704">SUMPRODUCT(B1688:B1707, (ROW(B1688:B1707)-ROW(B1688)+1)) / (20*21/2)</f>
        <v>2.2078571428571432</v>
      </c>
      <c r="J1704" s="2">
        <f t="shared" si="210"/>
        <v>2.2517007692520594</v>
      </c>
      <c r="K1704" s="2">
        <f t="shared" si="204"/>
        <v>2.3509557312242388</v>
      </c>
    </row>
    <row r="1705" spans="1:11" ht="13.5" x14ac:dyDescent="0.25">
      <c r="A1705" s="4">
        <v>44498</v>
      </c>
      <c r="B1705" s="2">
        <v>2.16</v>
      </c>
      <c r="C1705" s="2">
        <f t="shared" si="205"/>
        <v>-9.9999999999997868E-3</v>
      </c>
      <c r="D1705" s="2">
        <f t="shared" si="206"/>
        <v>2.2000000000000002</v>
      </c>
      <c r="E1705" s="2">
        <f t="shared" si="208"/>
        <v>2.2139999999999995</v>
      </c>
      <c r="F1705" s="2">
        <f t="shared" si="209"/>
        <v>2.2399999999999998</v>
      </c>
      <c r="G1705" s="2">
        <f t="shared" si="203"/>
        <v>2.3485999999999994</v>
      </c>
      <c r="H1705" s="2">
        <f t="shared" si="207"/>
        <v>2.6603999999999992</v>
      </c>
      <c r="I1705" s="2">
        <f t="array" ref="I1705">SUMPRODUCT(B1689:B1708, (ROW(B1689:B1708)-ROW(B1689)+1)) / (20*21/2)</f>
        <v>2.2102380952380956</v>
      </c>
      <c r="J1705" s="2">
        <f t="shared" si="210"/>
        <v>2.2429673626566249</v>
      </c>
      <c r="K1705" s="2">
        <f t="shared" si="204"/>
        <v>2.3434672711762294</v>
      </c>
    </row>
    <row r="1706" spans="1:11" ht="13.5" x14ac:dyDescent="0.25">
      <c r="A1706" s="4">
        <v>44501</v>
      </c>
      <c r="B1706" s="2">
        <v>2.15</v>
      </c>
      <c r="C1706" s="2">
        <f t="shared" si="205"/>
        <v>-1.0000000000000231E-2</v>
      </c>
      <c r="D1706" s="2">
        <f t="shared" si="206"/>
        <v>2.1900000000000004</v>
      </c>
      <c r="E1706" s="2">
        <f t="shared" si="208"/>
        <v>2.1989999999999998</v>
      </c>
      <c r="F1706" s="2">
        <f t="shared" si="209"/>
        <v>2.2315</v>
      </c>
      <c r="G1706" s="2">
        <f t="shared" si="203"/>
        <v>2.3405999999999993</v>
      </c>
      <c r="H1706" s="2">
        <f t="shared" si="207"/>
        <v>2.6566499999999991</v>
      </c>
      <c r="I1706" s="2">
        <f t="array" ref="I1706">SUMPRODUCT(B1690:B1709, (ROW(B1690:B1709)-ROW(B1690)+1)) / (20*21/2)</f>
        <v>2.2147619047619047</v>
      </c>
      <c r="J1706" s="2">
        <f t="shared" si="210"/>
        <v>2.2341133281178989</v>
      </c>
      <c r="K1706" s="2">
        <f t="shared" si="204"/>
        <v>2.3358803193653972</v>
      </c>
    </row>
    <row r="1707" spans="1:11" ht="13.5" x14ac:dyDescent="0.25">
      <c r="A1707" s="4">
        <v>44502</v>
      </c>
      <c r="B1707" s="2">
        <v>2.19</v>
      </c>
      <c r="C1707" s="2">
        <f t="shared" si="205"/>
        <v>4.0000000000000036E-2</v>
      </c>
      <c r="D1707" s="2">
        <f t="shared" si="206"/>
        <v>2.1800000000000002</v>
      </c>
      <c r="E1707" s="2">
        <f t="shared" si="208"/>
        <v>2.194</v>
      </c>
      <c r="F1707" s="2">
        <f t="shared" si="209"/>
        <v>2.2249999999999996</v>
      </c>
      <c r="G1707" s="2">
        <f t="shared" si="203"/>
        <v>2.3333999999999993</v>
      </c>
      <c r="H1707" s="2">
        <f t="shared" si="207"/>
        <v>2.6529999999999996</v>
      </c>
      <c r="I1707" s="2">
        <f t="array" ref="I1707">SUMPRODUCT(B1691:B1710, (ROW(B1691:B1710)-ROW(B1691)+1)) / (20*21/2)</f>
        <v>2.218</v>
      </c>
      <c r="J1707" s="2">
        <f t="shared" si="210"/>
        <v>2.229912058773337</v>
      </c>
      <c r="K1707" s="2">
        <f t="shared" si="204"/>
        <v>2.3301595225275387</v>
      </c>
    </row>
    <row r="1708" spans="1:11" ht="13.5" x14ac:dyDescent="0.25">
      <c r="A1708" s="4">
        <v>44503</v>
      </c>
      <c r="B1708" s="2">
        <v>2.25</v>
      </c>
      <c r="C1708" s="2">
        <f t="shared" si="205"/>
        <v>6.0000000000000053E-2</v>
      </c>
      <c r="D1708" s="2">
        <f t="shared" si="206"/>
        <v>2.1840000000000002</v>
      </c>
      <c r="E1708" s="2">
        <f t="shared" si="208"/>
        <v>2.1960000000000002</v>
      </c>
      <c r="F1708" s="2">
        <f t="shared" si="209"/>
        <v>2.2224999999999997</v>
      </c>
      <c r="G1708" s="2">
        <f t="shared" si="203"/>
        <v>2.3263999999999996</v>
      </c>
      <c r="H1708" s="2">
        <f t="shared" si="207"/>
        <v>2.6497499999999992</v>
      </c>
      <c r="I1708" s="2">
        <f t="array" ref="I1708">SUMPRODUCT(B1692:B1711, (ROW(B1692:B1711)-ROW(B1692)+1)) / (20*21/2)</f>
        <v>2.2232380952380959</v>
      </c>
      <c r="J1708" s="2">
        <f t="shared" si="210"/>
        <v>2.2318251960330193</v>
      </c>
      <c r="K1708" s="2">
        <f t="shared" si="204"/>
        <v>2.3270160118401844</v>
      </c>
    </row>
    <row r="1709" spans="1:11" ht="13.5" x14ac:dyDescent="0.25">
      <c r="A1709" s="4">
        <v>44504</v>
      </c>
      <c r="B1709" s="2">
        <v>2.27</v>
      </c>
      <c r="C1709" s="2">
        <f t="shared" si="205"/>
        <v>2.0000000000000018E-2</v>
      </c>
      <c r="D1709" s="2">
        <f t="shared" si="206"/>
        <v>2.2039999999999997</v>
      </c>
      <c r="E1709" s="2">
        <f t="shared" si="208"/>
        <v>2.2050000000000001</v>
      </c>
      <c r="F1709" s="2">
        <f t="shared" si="209"/>
        <v>2.226</v>
      </c>
      <c r="G1709" s="2">
        <f t="shared" si="203"/>
        <v>2.3203999999999998</v>
      </c>
      <c r="H1709" s="2">
        <f t="shared" si="207"/>
        <v>2.6465999999999985</v>
      </c>
      <c r="I1709" s="2">
        <f t="array" ref="I1709">SUMPRODUCT(B1693:B1712, (ROW(B1693:B1712)-ROW(B1693)+1)) / (20*21/2)</f>
        <v>2.2303809523809526</v>
      </c>
      <c r="J1709" s="2">
        <f t="shared" si="210"/>
        <v>2.235460891648922</v>
      </c>
      <c r="K1709" s="2">
        <f t="shared" si="204"/>
        <v>2.3247800898072359</v>
      </c>
    </row>
    <row r="1710" spans="1:11" ht="13.5" x14ac:dyDescent="0.25">
      <c r="A1710" s="4">
        <v>44505</v>
      </c>
      <c r="B1710" s="2">
        <v>2.2599999999999998</v>
      </c>
      <c r="C1710" s="2">
        <f t="shared" si="205"/>
        <v>-1.0000000000000231E-2</v>
      </c>
      <c r="D1710" s="2">
        <f t="shared" si="206"/>
        <v>2.2239999999999998</v>
      </c>
      <c r="E1710" s="2">
        <f t="shared" si="208"/>
        <v>2.2119999999999997</v>
      </c>
      <c r="F1710" s="2">
        <f t="shared" si="209"/>
        <v>2.2249999999999996</v>
      </c>
      <c r="G1710" s="2">
        <f t="shared" si="203"/>
        <v>2.3139999999999996</v>
      </c>
      <c r="H1710" s="2">
        <f t="shared" si="207"/>
        <v>2.6434499999999987</v>
      </c>
      <c r="I1710" s="2">
        <f t="array" ref="I1710">SUMPRODUCT(B1694:B1713, (ROW(B1694:B1713)-ROW(B1694)+1)) / (20*21/2)</f>
        <v>2.2382380952380956</v>
      </c>
      <c r="J1710" s="2">
        <f t="shared" si="210"/>
        <v>2.2377979495871196</v>
      </c>
      <c r="K1710" s="2">
        <f t="shared" si="204"/>
        <v>2.3222396941285206</v>
      </c>
    </row>
    <row r="1711" spans="1:11" ht="13.5" x14ac:dyDescent="0.25">
      <c r="A1711" s="4">
        <v>44508</v>
      </c>
      <c r="B1711" s="2">
        <v>2.2799999999999998</v>
      </c>
      <c r="C1711" s="2">
        <f t="shared" si="205"/>
        <v>2.0000000000000018E-2</v>
      </c>
      <c r="D1711" s="2">
        <f t="shared" si="206"/>
        <v>2.2499999999999996</v>
      </c>
      <c r="E1711" s="2">
        <f t="shared" si="208"/>
        <v>2.2200000000000002</v>
      </c>
      <c r="F1711" s="2">
        <f t="shared" si="209"/>
        <v>2.2250000000000005</v>
      </c>
      <c r="G1711" s="2">
        <f t="shared" si="203"/>
        <v>2.3082000000000003</v>
      </c>
      <c r="H1711" s="2">
        <f t="shared" si="207"/>
        <v>2.6407499999999988</v>
      </c>
      <c r="I1711" s="2">
        <f t="array" ref="I1711">SUMPRODUCT(B1695:B1714, (ROW(B1695:B1714)-ROW(B1695)+1)) / (20*21/2)</f>
        <v>2.2524285714285712</v>
      </c>
      <c r="J1711" s="2">
        <f t="shared" si="210"/>
        <v>2.2418171924835844</v>
      </c>
      <c r="K1711" s="2">
        <f t="shared" si="204"/>
        <v>2.3205832355352451</v>
      </c>
    </row>
    <row r="1712" spans="1:11" ht="13.5" x14ac:dyDescent="0.25">
      <c r="A1712" s="4">
        <v>44509</v>
      </c>
      <c r="B1712" s="2">
        <v>2.2999999999999998</v>
      </c>
      <c r="C1712" s="2">
        <f t="shared" si="205"/>
        <v>2.0000000000000018E-2</v>
      </c>
      <c r="D1712" s="2">
        <f t="shared" si="206"/>
        <v>2.2719999999999998</v>
      </c>
      <c r="E1712" s="2">
        <f t="shared" si="208"/>
        <v>2.226</v>
      </c>
      <c r="F1712" s="2">
        <f t="shared" si="209"/>
        <v>2.2275</v>
      </c>
      <c r="G1712" s="2">
        <f t="shared" si="203"/>
        <v>2.3031999999999995</v>
      </c>
      <c r="H1712" s="2">
        <f t="shared" si="207"/>
        <v>2.6378499999999989</v>
      </c>
      <c r="I1712" s="2">
        <f t="array" ref="I1712">SUMPRODUCT(B1696:B1715, (ROW(B1696:B1715)-ROW(B1696)+1)) / (20*21/2)</f>
        <v>2.265857142857143</v>
      </c>
      <c r="J1712" s="2">
        <f t="shared" si="210"/>
        <v>2.2473584122470527</v>
      </c>
      <c r="K1712" s="2">
        <f t="shared" si="204"/>
        <v>2.3197760498279809</v>
      </c>
    </row>
    <row r="1713" spans="1:11" ht="13.5" x14ac:dyDescent="0.25">
      <c r="A1713" s="4">
        <v>44510</v>
      </c>
      <c r="B1713" s="2">
        <v>2.31</v>
      </c>
      <c r="C1713" s="2">
        <f t="shared" si="205"/>
        <v>1.0000000000000231E-2</v>
      </c>
      <c r="D1713" s="2">
        <f t="shared" si="206"/>
        <v>2.2839999999999998</v>
      </c>
      <c r="E1713" s="2">
        <f t="shared" si="208"/>
        <v>2.234</v>
      </c>
      <c r="F1713" s="2">
        <f t="shared" si="209"/>
        <v>2.2310000000000003</v>
      </c>
      <c r="G1713" s="2">
        <f t="shared" si="203"/>
        <v>2.2983999999999996</v>
      </c>
      <c r="H1713" s="2">
        <f t="shared" si="207"/>
        <v>2.6351499999999981</v>
      </c>
      <c r="I1713" s="2">
        <f t="array" ref="I1713">SUMPRODUCT(B1697:B1716, (ROW(B1697:B1716)-ROW(B1697)+1)) / (20*21/2)</f>
        <v>2.2805714285714282</v>
      </c>
      <c r="J1713" s="2">
        <f t="shared" si="210"/>
        <v>2.2533242777473337</v>
      </c>
      <c r="K1713" s="2">
        <f t="shared" si="204"/>
        <v>2.3193926753249232</v>
      </c>
    </row>
    <row r="1714" spans="1:11" ht="13.5" x14ac:dyDescent="0.25">
      <c r="A1714" s="4">
        <v>44511</v>
      </c>
      <c r="B1714" s="2">
        <v>2.38</v>
      </c>
      <c r="C1714" s="2">
        <f t="shared" si="205"/>
        <v>6.999999999999984E-2</v>
      </c>
      <c r="D1714" s="2">
        <f t="shared" si="206"/>
        <v>2.3059999999999996</v>
      </c>
      <c r="E1714" s="2">
        <f t="shared" si="208"/>
        <v>2.2549999999999999</v>
      </c>
      <c r="F1714" s="2">
        <f t="shared" si="209"/>
        <v>2.2389999999999999</v>
      </c>
      <c r="G1714" s="2">
        <f t="shared" ref="G1714:G1777" si="211">AVERAGE(B1665:B1714)</f>
        <v>2.2949999999999999</v>
      </c>
      <c r="H1714" s="2">
        <f t="shared" si="207"/>
        <v>2.6324499999999982</v>
      </c>
      <c r="I1714" s="2">
        <f t="array" ref="I1714">SUMPRODUCT(B1698:B1717, (ROW(B1698:B1717)-ROW(B1698)+1)) / (20*21/2)</f>
        <v>2.2948095238095232</v>
      </c>
      <c r="J1714" s="2">
        <f t="shared" si="210"/>
        <v>2.2653886322475874</v>
      </c>
      <c r="K1714" s="2">
        <f t="shared" si="204"/>
        <v>2.3217694331553185</v>
      </c>
    </row>
    <row r="1715" spans="1:11" ht="13.5" x14ac:dyDescent="0.25">
      <c r="A1715" s="4">
        <v>44512</v>
      </c>
      <c r="B1715" s="2">
        <v>2.38</v>
      </c>
      <c r="C1715" s="2">
        <f t="shared" si="205"/>
        <v>0</v>
      </c>
      <c r="D1715" s="2">
        <f t="shared" si="206"/>
        <v>2.3299999999999996</v>
      </c>
      <c r="E1715" s="2">
        <f t="shared" si="208"/>
        <v>2.2769999999999997</v>
      </c>
      <c r="F1715" s="2">
        <f t="shared" si="209"/>
        <v>2.2455000000000003</v>
      </c>
      <c r="G1715" s="2">
        <f t="shared" si="211"/>
        <v>2.2923999999999998</v>
      </c>
      <c r="H1715" s="2">
        <f t="shared" si="207"/>
        <v>2.6297999999999986</v>
      </c>
      <c r="I1715" s="2">
        <f t="array" ref="I1715">SUMPRODUCT(B1699:B1718, (ROW(B1699:B1718)-ROW(B1699)+1)) / (20*21/2)</f>
        <v>2.3073333333333332</v>
      </c>
      <c r="J1715" s="2">
        <f t="shared" si="210"/>
        <v>2.2763040006049597</v>
      </c>
      <c r="K1715" s="2">
        <f t="shared" ref="K1715:K1778" si="212">$K$4*B1715+(1-$K$4)*K1714</f>
        <v>2.3240529847962863</v>
      </c>
    </row>
    <row r="1716" spans="1:11" ht="13.5" x14ac:dyDescent="0.25">
      <c r="A1716" s="4">
        <v>44515</v>
      </c>
      <c r="B1716" s="2">
        <v>2.4</v>
      </c>
      <c r="C1716" s="2">
        <f t="shared" si="205"/>
        <v>2.0000000000000018E-2</v>
      </c>
      <c r="D1716" s="2">
        <f t="shared" si="206"/>
        <v>2.3540000000000001</v>
      </c>
      <c r="E1716" s="2">
        <f t="shared" si="208"/>
        <v>2.3019999999999996</v>
      </c>
      <c r="F1716" s="2">
        <f t="shared" si="209"/>
        <v>2.2505000000000002</v>
      </c>
      <c r="G1716" s="2">
        <f t="shared" si="211"/>
        <v>2.2906</v>
      </c>
      <c r="H1716" s="2">
        <f t="shared" si="207"/>
        <v>2.6272999999999977</v>
      </c>
      <c r="I1716" s="2">
        <f t="array" ref="I1716">SUMPRODUCT(B1700:B1719, (ROW(B1700:B1719)-ROW(B1700)+1)) / (20*21/2)</f>
        <v>2.3200476190476191</v>
      </c>
      <c r="J1716" s="2">
        <f t="shared" si="210"/>
        <v>2.288084571975916</v>
      </c>
      <c r="K1716" s="2">
        <f t="shared" si="212"/>
        <v>2.3270312991180009</v>
      </c>
    </row>
    <row r="1717" spans="1:11" ht="13.5" x14ac:dyDescent="0.25">
      <c r="A1717" s="4">
        <v>44516</v>
      </c>
      <c r="B1717" s="2">
        <v>2.4</v>
      </c>
      <c r="C1717" s="2">
        <f t="shared" si="205"/>
        <v>0</v>
      </c>
      <c r="D1717" s="2">
        <f t="shared" si="206"/>
        <v>2.3739999999999997</v>
      </c>
      <c r="E1717" s="2">
        <f t="shared" si="208"/>
        <v>2.3229999999999995</v>
      </c>
      <c r="F1717" s="2">
        <f t="shared" si="209"/>
        <v>2.2585000000000002</v>
      </c>
      <c r="G1717" s="2">
        <f t="shared" si="211"/>
        <v>2.2896000000000005</v>
      </c>
      <c r="H1717" s="2">
        <f t="shared" si="207"/>
        <v>2.6248499999999977</v>
      </c>
      <c r="I1717" s="2">
        <f t="array" ref="I1717">SUMPRODUCT(B1701:B1720, (ROW(B1701:B1720)-ROW(B1701)+1)) / (20*21/2)</f>
        <v>2.3336190476190475</v>
      </c>
      <c r="J1717" s="2">
        <f t="shared" si="210"/>
        <v>2.2987431841686861</v>
      </c>
      <c r="K1717" s="2">
        <f t="shared" si="212"/>
        <v>2.329892816799648</v>
      </c>
    </row>
    <row r="1718" spans="1:11" ht="13.5" x14ac:dyDescent="0.25">
      <c r="A1718" s="4">
        <v>44517</v>
      </c>
      <c r="B1718" s="2">
        <v>2.39</v>
      </c>
      <c r="C1718" s="2">
        <f t="shared" si="205"/>
        <v>-9.9999999999997868E-3</v>
      </c>
      <c r="D1718" s="2">
        <f t="shared" si="206"/>
        <v>2.39</v>
      </c>
      <c r="E1718" s="2">
        <f t="shared" si="208"/>
        <v>2.3369999999999997</v>
      </c>
      <c r="F1718" s="2">
        <f t="shared" si="209"/>
        <v>2.2665000000000002</v>
      </c>
      <c r="G1718" s="2">
        <f t="shared" si="211"/>
        <v>2.2890000000000001</v>
      </c>
      <c r="H1718" s="2">
        <f t="shared" si="207"/>
        <v>2.6224999999999983</v>
      </c>
      <c r="I1718" s="2">
        <f t="array" ref="I1718">SUMPRODUCT(B1702:B1721, (ROW(B1702:B1721)-ROW(B1702)+1)) / (20*21/2)</f>
        <v>2.3460952380952378</v>
      </c>
      <c r="J1718" s="2">
        <f t="shared" si="210"/>
        <v>2.307434309485954</v>
      </c>
      <c r="K1718" s="2">
        <f t="shared" si="212"/>
        <v>2.3322499612388774</v>
      </c>
    </row>
    <row r="1719" spans="1:11" ht="13.5" x14ac:dyDescent="0.25">
      <c r="A1719" s="4">
        <v>44518</v>
      </c>
      <c r="B1719" s="2">
        <v>2.4</v>
      </c>
      <c r="C1719" s="2">
        <f t="shared" si="205"/>
        <v>9.9999999999997868E-3</v>
      </c>
      <c r="D1719" s="2">
        <f t="shared" si="206"/>
        <v>2.3940000000000001</v>
      </c>
      <c r="E1719" s="2">
        <f t="shared" si="208"/>
        <v>2.3499999999999992</v>
      </c>
      <c r="F1719" s="2">
        <f t="shared" si="209"/>
        <v>2.2775000000000003</v>
      </c>
      <c r="G1719" s="2">
        <f t="shared" si="211"/>
        <v>2.2896000000000005</v>
      </c>
      <c r="H1719" s="2">
        <f t="shared" si="207"/>
        <v>2.6199499999999984</v>
      </c>
      <c r="I1719" s="2">
        <f t="array" ref="I1719">SUMPRODUCT(B1703:B1722, (ROW(B1703:B1722)-ROW(B1703)+1)) / (20*21/2)</f>
        <v>2.3575238095238098</v>
      </c>
      <c r="J1719" s="2">
        <f t="shared" si="210"/>
        <v>2.3162500895349107</v>
      </c>
      <c r="K1719" s="2">
        <f t="shared" si="212"/>
        <v>2.3349068255040195</v>
      </c>
    </row>
    <row r="1720" spans="1:11" ht="13.5" x14ac:dyDescent="0.25">
      <c r="A1720" s="4">
        <v>44519</v>
      </c>
      <c r="B1720" s="2">
        <v>2.42</v>
      </c>
      <c r="C1720" s="2">
        <f t="shared" si="205"/>
        <v>2.0000000000000018E-2</v>
      </c>
      <c r="D1720" s="2">
        <f t="shared" si="206"/>
        <v>2.4020000000000001</v>
      </c>
      <c r="E1720" s="2">
        <f t="shared" si="208"/>
        <v>2.3659999999999997</v>
      </c>
      <c r="F1720" s="2">
        <f t="shared" si="209"/>
        <v>2.2889999999999997</v>
      </c>
      <c r="G1720" s="2">
        <f t="shared" si="211"/>
        <v>2.2914000000000003</v>
      </c>
      <c r="H1720" s="2">
        <f t="shared" si="207"/>
        <v>2.6175499999999983</v>
      </c>
      <c r="I1720" s="2">
        <f t="array" ref="I1720">SUMPRODUCT(B1704:B1723, (ROW(B1704:B1723)-ROW(B1704)+1)) / (20*21/2)</f>
        <v>2.367142857142857</v>
      </c>
      <c r="J1720" s="2">
        <f t="shared" si="210"/>
        <v>2.3261310333887284</v>
      </c>
      <c r="K1720" s="2">
        <f t="shared" si="212"/>
        <v>2.3382438127391558</v>
      </c>
    </row>
    <row r="1721" spans="1:11" ht="13.5" x14ac:dyDescent="0.25">
      <c r="A1721" s="4">
        <v>44522</v>
      </c>
      <c r="B1721" s="2">
        <v>2.42</v>
      </c>
      <c r="C1721" s="2">
        <f t="shared" si="205"/>
        <v>0</v>
      </c>
      <c r="D1721" s="2">
        <f t="shared" si="206"/>
        <v>2.4059999999999997</v>
      </c>
      <c r="E1721" s="2">
        <f t="shared" si="208"/>
        <v>2.38</v>
      </c>
      <c r="F1721" s="2">
        <f t="shared" si="209"/>
        <v>2.2999999999999998</v>
      </c>
      <c r="G1721" s="2">
        <f t="shared" si="211"/>
        <v>2.2928000000000002</v>
      </c>
      <c r="H1721" s="2">
        <f t="shared" si="207"/>
        <v>2.6153999999999979</v>
      </c>
      <c r="I1721" s="2">
        <f t="array" ref="I1721">SUMPRODUCT(B1705:B1724, (ROW(B1705:B1724)-ROW(B1705)+1)) / (20*21/2)</f>
        <v>2.3759047619047617</v>
      </c>
      <c r="J1721" s="2">
        <f t="shared" si="210"/>
        <v>2.3350709349707541</v>
      </c>
      <c r="K1721" s="2">
        <f t="shared" si="212"/>
        <v>2.3414499377297773</v>
      </c>
    </row>
    <row r="1722" spans="1:11" ht="13.5" x14ac:dyDescent="0.25">
      <c r="A1722" s="4">
        <v>44523</v>
      </c>
      <c r="B1722" s="2">
        <v>2.42</v>
      </c>
      <c r="C1722" s="2">
        <f t="shared" si="205"/>
        <v>0</v>
      </c>
      <c r="D1722" s="2">
        <f t="shared" si="206"/>
        <v>2.4099999999999997</v>
      </c>
      <c r="E1722" s="2">
        <f t="shared" si="208"/>
        <v>2.3920000000000003</v>
      </c>
      <c r="F1722" s="2">
        <f t="shared" si="209"/>
        <v>2.3090000000000002</v>
      </c>
      <c r="G1722" s="2">
        <f t="shared" si="211"/>
        <v>2.2944000000000004</v>
      </c>
      <c r="H1722" s="2">
        <f t="shared" si="207"/>
        <v>2.6129999999999978</v>
      </c>
      <c r="I1722" s="2">
        <f t="array" ref="I1722">SUMPRODUCT(B1706:B1725, (ROW(B1706:B1725)-ROW(B1706)+1)) / (20*21/2)</f>
        <v>2.3835238095238092</v>
      </c>
      <c r="J1722" s="2">
        <f t="shared" si="210"/>
        <v>2.3431594173544918</v>
      </c>
      <c r="K1722" s="2">
        <f t="shared" si="212"/>
        <v>2.3445303323286093</v>
      </c>
    </row>
    <row r="1723" spans="1:11" ht="13.5" x14ac:dyDescent="0.25">
      <c r="A1723" s="4">
        <v>44524</v>
      </c>
      <c r="B1723" s="2">
        <v>2.41</v>
      </c>
      <c r="C1723" s="2">
        <f t="shared" si="205"/>
        <v>-9.9999999999997868E-3</v>
      </c>
      <c r="D1723" s="2">
        <f t="shared" si="206"/>
        <v>2.4140000000000001</v>
      </c>
      <c r="E1723" s="2">
        <f t="shared" si="208"/>
        <v>2.4020000000000006</v>
      </c>
      <c r="F1723" s="2">
        <f t="shared" si="209"/>
        <v>2.3180000000000001</v>
      </c>
      <c r="G1723" s="2">
        <f t="shared" si="211"/>
        <v>2.2968000000000002</v>
      </c>
      <c r="H1723" s="2">
        <f t="shared" si="207"/>
        <v>2.6105499999999977</v>
      </c>
      <c r="I1723" s="2">
        <f t="array" ref="I1723">SUMPRODUCT(B1707:B1726, (ROW(B1707:B1726)-ROW(B1707)+1)) / (20*21/2)</f>
        <v>2.3889999999999998</v>
      </c>
      <c r="J1723" s="2">
        <f t="shared" si="210"/>
        <v>2.3495251871302547</v>
      </c>
      <c r="K1723" s="2">
        <f t="shared" si="212"/>
        <v>2.3470977702765072</v>
      </c>
    </row>
    <row r="1724" spans="1:11" ht="13.5" x14ac:dyDescent="0.25">
      <c r="A1724" s="4">
        <v>44525</v>
      </c>
      <c r="B1724" s="2">
        <v>2.41</v>
      </c>
      <c r="C1724" s="2">
        <f t="shared" si="205"/>
        <v>0</v>
      </c>
      <c r="D1724" s="2">
        <f t="shared" si="206"/>
        <v>2.4159999999999999</v>
      </c>
      <c r="E1724" s="2">
        <f t="shared" si="208"/>
        <v>2.4050000000000002</v>
      </c>
      <c r="F1724" s="2">
        <f t="shared" si="209"/>
        <v>2.3299999999999996</v>
      </c>
      <c r="G1724" s="2">
        <f t="shared" si="211"/>
        <v>2.3006000000000002</v>
      </c>
      <c r="H1724" s="2">
        <f t="shared" si="207"/>
        <v>2.6081999999999979</v>
      </c>
      <c r="I1724" s="2">
        <f t="array" ref="I1724">SUMPRODUCT(B1708:B1727, (ROW(B1708:B1727)-ROW(B1708)+1)) / (20*21/2)</f>
        <v>2.3894761904761905</v>
      </c>
      <c r="J1724" s="2">
        <f t="shared" si="210"/>
        <v>2.3552846931178495</v>
      </c>
      <c r="K1724" s="2">
        <f t="shared" si="212"/>
        <v>2.349564524383311</v>
      </c>
    </row>
    <row r="1725" spans="1:11" ht="13.5" x14ac:dyDescent="0.25">
      <c r="A1725" s="4">
        <v>44526</v>
      </c>
      <c r="B1725" s="2">
        <v>2.41</v>
      </c>
      <c r="C1725" s="2">
        <f t="shared" si="205"/>
        <v>0</v>
      </c>
      <c r="D1725" s="2">
        <f t="shared" si="206"/>
        <v>2.4140000000000001</v>
      </c>
      <c r="E1725" s="2">
        <f t="shared" si="208"/>
        <v>2.4080000000000004</v>
      </c>
      <c r="F1725" s="2">
        <f t="shared" si="209"/>
        <v>2.3424999999999998</v>
      </c>
      <c r="G1725" s="2">
        <f t="shared" si="211"/>
        <v>2.3038000000000003</v>
      </c>
      <c r="H1725" s="2">
        <f t="shared" si="207"/>
        <v>2.6058499999999976</v>
      </c>
      <c r="I1725" s="2">
        <f t="array" ref="I1725">SUMPRODUCT(B1709:B1728, (ROW(B1709:B1728)-ROW(B1709)+1)) / (20*21/2)</f>
        <v>2.3900952380952378</v>
      </c>
      <c r="J1725" s="2">
        <f t="shared" si="210"/>
        <v>2.3604956747256733</v>
      </c>
      <c r="K1725" s="2">
        <f t="shared" si="212"/>
        <v>2.3519345430349463</v>
      </c>
    </row>
    <row r="1726" spans="1:11" ht="13.5" x14ac:dyDescent="0.25">
      <c r="A1726" s="4">
        <v>44529</v>
      </c>
      <c r="B1726" s="2">
        <v>2.4</v>
      </c>
      <c r="C1726" s="2">
        <f t="shared" si="205"/>
        <v>-1.0000000000000231E-2</v>
      </c>
      <c r="D1726" s="2">
        <f t="shared" si="206"/>
        <v>2.41</v>
      </c>
      <c r="E1726" s="2">
        <f t="shared" si="208"/>
        <v>2.4079999999999999</v>
      </c>
      <c r="F1726" s="2">
        <f t="shared" si="209"/>
        <v>2.3549999999999995</v>
      </c>
      <c r="G1726" s="2">
        <f t="shared" si="211"/>
        <v>2.3078000000000003</v>
      </c>
      <c r="H1726" s="2">
        <f t="shared" si="207"/>
        <v>2.6033499999999981</v>
      </c>
      <c r="I1726" s="2">
        <f t="array" ref="I1726">SUMPRODUCT(B1710:B1729, (ROW(B1710:B1729)-ROW(B1710)+1)) / (20*21/2)</f>
        <v>2.3910952380952386</v>
      </c>
      <c r="J1726" s="2">
        <f t="shared" si="210"/>
        <v>2.3642579914184663</v>
      </c>
      <c r="K1726" s="2">
        <f t="shared" si="212"/>
        <v>2.3538194629159288</v>
      </c>
    </row>
    <row r="1727" spans="1:11" ht="13.5" x14ac:dyDescent="0.25">
      <c r="A1727" s="4">
        <v>44530</v>
      </c>
      <c r="B1727" s="2">
        <v>2.36</v>
      </c>
      <c r="C1727" s="2">
        <f t="shared" si="205"/>
        <v>-4.0000000000000036E-2</v>
      </c>
      <c r="D1727" s="2">
        <f t="shared" si="206"/>
        <v>2.3980000000000001</v>
      </c>
      <c r="E1727" s="2">
        <f t="shared" si="208"/>
        <v>2.4039999999999995</v>
      </c>
      <c r="F1727" s="2">
        <f t="shared" si="209"/>
        <v>2.3634999999999993</v>
      </c>
      <c r="G1727" s="2">
        <f t="shared" si="211"/>
        <v>2.3094000000000001</v>
      </c>
      <c r="H1727" s="2">
        <f t="shared" si="207"/>
        <v>2.6006499999999981</v>
      </c>
      <c r="I1727" s="2">
        <f t="array" ref="I1727">SUMPRODUCT(B1711:B1730, (ROW(B1711:B1730)-ROW(B1711)+1)) / (20*21/2)</f>
        <v>2.3915714285714285</v>
      </c>
      <c r="J1727" s="2">
        <f t="shared" si="210"/>
        <v>2.3638524684262316</v>
      </c>
      <c r="K1727" s="2">
        <f t="shared" si="212"/>
        <v>2.3540618369192261</v>
      </c>
    </row>
    <row r="1728" spans="1:11" ht="13.5" x14ac:dyDescent="0.25">
      <c r="A1728" s="4">
        <v>44531</v>
      </c>
      <c r="B1728" s="2">
        <v>2.37</v>
      </c>
      <c r="C1728" s="2">
        <f t="shared" si="205"/>
        <v>1.0000000000000231E-2</v>
      </c>
      <c r="D1728" s="2">
        <f t="shared" si="206"/>
        <v>2.3899999999999997</v>
      </c>
      <c r="E1728" s="2">
        <f t="shared" si="208"/>
        <v>2.4020000000000001</v>
      </c>
      <c r="F1728" s="2">
        <f t="shared" si="209"/>
        <v>2.3694999999999995</v>
      </c>
      <c r="G1728" s="2">
        <f t="shared" si="211"/>
        <v>2.3108000000000004</v>
      </c>
      <c r="H1728" s="2">
        <f t="shared" si="207"/>
        <v>2.5980999999999983</v>
      </c>
      <c r="I1728" s="2">
        <f t="array" ref="I1728">SUMPRODUCT(B1712:B1731, (ROW(B1712:B1731)-ROW(B1712)+1)) / (20*21/2)</f>
        <v>2.3924285714285713</v>
      </c>
      <c r="J1728" s="2">
        <f t="shared" si="210"/>
        <v>2.3644379476237334</v>
      </c>
      <c r="K1728" s="2">
        <f t="shared" si="212"/>
        <v>2.3546868629223936</v>
      </c>
    </row>
    <row r="1729" spans="1:11" ht="13.5" x14ac:dyDescent="0.25">
      <c r="A1729" s="4">
        <v>44532</v>
      </c>
      <c r="B1729" s="2">
        <v>2.38</v>
      </c>
      <c r="C1729" s="2">
        <f t="shared" si="205"/>
        <v>9.9999999999997868E-3</v>
      </c>
      <c r="D1729" s="2">
        <f t="shared" si="206"/>
        <v>2.3839999999999995</v>
      </c>
      <c r="E1729" s="2">
        <f t="shared" si="208"/>
        <v>2.4</v>
      </c>
      <c r="F1729" s="2">
        <f t="shared" si="209"/>
        <v>2.3749999999999996</v>
      </c>
      <c r="G1729" s="2">
        <f t="shared" si="211"/>
        <v>2.3116000000000003</v>
      </c>
      <c r="H1729" s="2">
        <f t="shared" si="207"/>
        <v>2.5955999999999988</v>
      </c>
      <c r="I1729" s="2">
        <f t="array" ref="I1729">SUMPRODUCT(B1713:B1732, (ROW(B1713:B1732)-ROW(B1713)+1)) / (20*21/2)</f>
        <v>2.3927619047619046</v>
      </c>
      <c r="J1729" s="2">
        <f t="shared" si="210"/>
        <v>2.3659200478500444</v>
      </c>
      <c r="K1729" s="2">
        <f t="shared" si="212"/>
        <v>2.3556795349646529</v>
      </c>
    </row>
    <row r="1730" spans="1:11" ht="13.5" x14ac:dyDescent="0.25">
      <c r="A1730" s="4">
        <v>44533</v>
      </c>
      <c r="B1730" s="2">
        <v>2.38</v>
      </c>
      <c r="C1730" s="2">
        <f t="shared" si="205"/>
        <v>0</v>
      </c>
      <c r="D1730" s="2">
        <f t="shared" si="206"/>
        <v>2.3780000000000001</v>
      </c>
      <c r="E1730" s="2">
        <f t="shared" si="208"/>
        <v>2.3959999999999999</v>
      </c>
      <c r="F1730" s="2">
        <f t="shared" si="209"/>
        <v>2.3810000000000002</v>
      </c>
      <c r="G1730" s="2">
        <f t="shared" si="211"/>
        <v>2.3106</v>
      </c>
      <c r="H1730" s="2">
        <f t="shared" si="207"/>
        <v>2.5932499999999981</v>
      </c>
      <c r="I1730" s="2">
        <f t="array" ref="I1730">SUMPRODUCT(B1714:B1733, (ROW(B1714:B1733)-ROW(B1714)+1)) / (20*21/2)</f>
        <v>2.3926666666666665</v>
      </c>
      <c r="J1730" s="2">
        <f t="shared" si="210"/>
        <v>2.3672609956738495</v>
      </c>
      <c r="K1730" s="2">
        <f t="shared" si="212"/>
        <v>2.3566332786915294</v>
      </c>
    </row>
    <row r="1731" spans="1:11" ht="13.5" x14ac:dyDescent="0.25">
      <c r="A1731" s="4">
        <v>44536</v>
      </c>
      <c r="B1731" s="2">
        <v>2.39</v>
      </c>
      <c r="C1731" s="2">
        <f t="shared" si="205"/>
        <v>1.0000000000000231E-2</v>
      </c>
      <c r="D1731" s="2">
        <f t="shared" si="206"/>
        <v>2.3760000000000003</v>
      </c>
      <c r="E1731" s="2">
        <f t="shared" si="208"/>
        <v>2.3929999999999998</v>
      </c>
      <c r="F1731" s="2">
        <f t="shared" si="209"/>
        <v>2.3865000000000003</v>
      </c>
      <c r="G1731" s="2">
        <f t="shared" si="211"/>
        <v>2.3088000000000002</v>
      </c>
      <c r="H1731" s="2">
        <f t="shared" si="207"/>
        <v>2.5909499999999985</v>
      </c>
      <c r="I1731" s="2">
        <f t="array" ref="I1731">SUMPRODUCT(B1715:B1734, (ROW(B1715:B1734)-ROW(B1715)+1)) / (20*21/2)</f>
        <v>2.3921904761904762</v>
      </c>
      <c r="J1731" s="2">
        <f t="shared" si="210"/>
        <v>2.3694266151334831</v>
      </c>
      <c r="K1731" s="2">
        <f t="shared" si="212"/>
        <v>2.3579417775663716</v>
      </c>
    </row>
    <row r="1732" spans="1:11" ht="13.5" x14ac:dyDescent="0.25">
      <c r="A1732" s="4">
        <v>44537</v>
      </c>
      <c r="B1732" s="2">
        <v>2.39</v>
      </c>
      <c r="C1732" s="2">
        <f t="shared" ref="C1732:C1795" si="213">B1732-B1731</f>
        <v>0</v>
      </c>
      <c r="D1732" s="2">
        <f t="shared" si="206"/>
        <v>2.3820000000000001</v>
      </c>
      <c r="E1732" s="2">
        <f t="shared" si="208"/>
        <v>2.3899999999999997</v>
      </c>
      <c r="F1732" s="2">
        <f t="shared" si="209"/>
        <v>2.3910000000000005</v>
      </c>
      <c r="G1732" s="2">
        <f t="shared" si="211"/>
        <v>2.3077999999999999</v>
      </c>
      <c r="H1732" s="2">
        <f t="shared" si="207"/>
        <v>2.5886499999999986</v>
      </c>
      <c r="I1732" s="2">
        <f t="array" ref="I1732">SUMPRODUCT(B1716:B1735, (ROW(B1716:B1735)-ROW(B1716)+1)) / (20*21/2)</f>
        <v>2.3907142857142856</v>
      </c>
      <c r="J1732" s="2">
        <f t="shared" si="210"/>
        <v>2.3713859851207704</v>
      </c>
      <c r="K1732" s="2">
        <f t="shared" si="212"/>
        <v>2.3591989627598471</v>
      </c>
    </row>
    <row r="1733" spans="1:11" ht="13.5" x14ac:dyDescent="0.25">
      <c r="A1733" s="4">
        <v>44538</v>
      </c>
      <c r="B1733" s="2">
        <v>2.39</v>
      </c>
      <c r="C1733" s="2">
        <f t="shared" si="213"/>
        <v>0</v>
      </c>
      <c r="D1733" s="2">
        <f t="shared" si="206"/>
        <v>2.3860000000000001</v>
      </c>
      <c r="E1733" s="2">
        <f t="shared" si="208"/>
        <v>2.3879999999999999</v>
      </c>
      <c r="F1733" s="2">
        <f t="shared" si="209"/>
        <v>2.3950000000000005</v>
      </c>
      <c r="G1733" s="2">
        <f t="shared" si="211"/>
        <v>2.3072000000000004</v>
      </c>
      <c r="H1733" s="2">
        <f t="shared" si="207"/>
        <v>2.5863499999999982</v>
      </c>
      <c r="I1733" s="2">
        <f t="array" ref="I1733">SUMPRODUCT(B1717:B1736, (ROW(B1717:B1736)-ROW(B1717)+1)) / (20*21/2)</f>
        <v>2.3892380952380954</v>
      </c>
      <c r="J1733" s="2">
        <f t="shared" si="210"/>
        <v>2.3731587484426018</v>
      </c>
      <c r="K1733" s="2">
        <f t="shared" si="212"/>
        <v>2.3604068465731864</v>
      </c>
    </row>
    <row r="1734" spans="1:11" ht="13.5" x14ac:dyDescent="0.25">
      <c r="A1734" s="4">
        <v>44539</v>
      </c>
      <c r="B1734" s="2">
        <v>2.39</v>
      </c>
      <c r="C1734" s="2">
        <f t="shared" si="213"/>
        <v>0</v>
      </c>
      <c r="D1734" s="2">
        <f t="shared" ref="D1734:D1797" si="214">AVERAGE(B1730:B1734)</f>
        <v>2.3880000000000003</v>
      </c>
      <c r="E1734" s="2">
        <f t="shared" si="208"/>
        <v>2.3860000000000001</v>
      </c>
      <c r="F1734" s="2">
        <f t="shared" si="209"/>
        <v>2.3955000000000006</v>
      </c>
      <c r="G1734" s="2">
        <f t="shared" si="211"/>
        <v>2.3084000000000002</v>
      </c>
      <c r="H1734" s="2">
        <f t="shared" si="207"/>
        <v>2.5840499999999986</v>
      </c>
      <c r="I1734" s="2">
        <f t="array" ref="I1734">SUMPRODUCT(B1718:B1737, (ROW(B1718:B1737)-ROW(B1718)+1)) / (20*21/2)</f>
        <v>2.3859523809523808</v>
      </c>
      <c r="J1734" s="2">
        <f t="shared" si="210"/>
        <v>2.3747626771623538</v>
      </c>
      <c r="K1734" s="2">
        <f t="shared" si="212"/>
        <v>2.361567362393846</v>
      </c>
    </row>
    <row r="1735" spans="1:11" ht="13.5" x14ac:dyDescent="0.25">
      <c r="A1735" s="4">
        <v>44540</v>
      </c>
      <c r="B1735" s="2">
        <v>2.38</v>
      </c>
      <c r="C1735" s="2">
        <f t="shared" si="213"/>
        <v>-1.0000000000000231E-2</v>
      </c>
      <c r="D1735" s="2">
        <f t="shared" si="214"/>
        <v>2.3880000000000003</v>
      </c>
      <c r="E1735" s="2">
        <f t="shared" si="208"/>
        <v>2.383</v>
      </c>
      <c r="F1735" s="2">
        <f t="shared" si="209"/>
        <v>2.3955000000000006</v>
      </c>
      <c r="G1735" s="2">
        <f t="shared" si="211"/>
        <v>2.3096000000000001</v>
      </c>
      <c r="H1735" s="2">
        <f t="shared" si="207"/>
        <v>2.5819499999999982</v>
      </c>
      <c r="I1735" s="2">
        <f t="array" ref="I1735">SUMPRODUCT(B1719:B1738, (ROW(B1719:B1738)-ROW(B1719)+1)) / (20*21/2)</f>
        <v>2.3828571428571426</v>
      </c>
      <c r="J1735" s="2">
        <f t="shared" si="210"/>
        <v>2.3752614698135579</v>
      </c>
      <c r="K1735" s="2">
        <f t="shared" si="212"/>
        <v>2.3622902109274206</v>
      </c>
    </row>
    <row r="1736" spans="1:11" ht="13.5" x14ac:dyDescent="0.25">
      <c r="A1736" s="4">
        <v>44543</v>
      </c>
      <c r="B1736" s="2">
        <v>2.38</v>
      </c>
      <c r="C1736" s="2">
        <f t="shared" si="213"/>
        <v>0</v>
      </c>
      <c r="D1736" s="2">
        <f t="shared" si="214"/>
        <v>2.3860000000000001</v>
      </c>
      <c r="E1736" s="2">
        <f t="shared" si="208"/>
        <v>2.3809999999999998</v>
      </c>
      <c r="F1736" s="2">
        <f t="shared" si="209"/>
        <v>2.3945000000000003</v>
      </c>
      <c r="G1736" s="2">
        <f t="shared" si="211"/>
        <v>2.3108</v>
      </c>
      <c r="H1736" s="2">
        <f t="shared" si="207"/>
        <v>2.5796999999999985</v>
      </c>
      <c r="I1736" s="2">
        <f t="array" ref="I1736">SUMPRODUCT(B1720:B1739, (ROW(B1720:B1739)-ROW(B1720)+1)) / (20*21/2)</f>
        <v>2.3780000000000001</v>
      </c>
      <c r="J1736" s="2">
        <f t="shared" si="210"/>
        <v>2.3757127584027429</v>
      </c>
      <c r="K1736" s="2">
        <f t="shared" si="212"/>
        <v>2.3629847124596788</v>
      </c>
    </row>
    <row r="1737" spans="1:11" ht="13.5" x14ac:dyDescent="0.25">
      <c r="A1737" s="4">
        <v>44544</v>
      </c>
      <c r="B1737" s="2">
        <v>2.36</v>
      </c>
      <c r="C1737" s="2">
        <f t="shared" si="213"/>
        <v>-2.0000000000000018E-2</v>
      </c>
      <c r="D1737" s="2">
        <f t="shared" si="214"/>
        <v>2.38</v>
      </c>
      <c r="E1737" s="2">
        <f t="shared" si="208"/>
        <v>2.3809999999999998</v>
      </c>
      <c r="F1737" s="2">
        <f t="shared" si="209"/>
        <v>2.3925000000000001</v>
      </c>
      <c r="G1737" s="2">
        <f t="shared" si="211"/>
        <v>2.3115999999999999</v>
      </c>
      <c r="H1737" s="2">
        <f t="shared" si="207"/>
        <v>2.5774999999999983</v>
      </c>
      <c r="I1737" s="2">
        <f t="array" ref="I1737">SUMPRODUCT(B1721:B1740, (ROW(B1721:B1740)-ROW(B1721)+1)) / (20*21/2)</f>
        <v>2.3734285714285717</v>
      </c>
      <c r="J1737" s="2">
        <f t="shared" si="210"/>
        <v>2.3742163052215295</v>
      </c>
      <c r="K1737" s="2">
        <f t="shared" si="212"/>
        <v>2.3628676649122409</v>
      </c>
    </row>
    <row r="1738" spans="1:11" ht="13.5" x14ac:dyDescent="0.25">
      <c r="A1738" s="4">
        <v>44545</v>
      </c>
      <c r="B1738" s="2">
        <v>2.36</v>
      </c>
      <c r="C1738" s="2">
        <f t="shared" si="213"/>
        <v>0</v>
      </c>
      <c r="D1738" s="2">
        <f t="shared" si="214"/>
        <v>2.3739999999999997</v>
      </c>
      <c r="E1738" s="2">
        <f t="shared" si="208"/>
        <v>2.38</v>
      </c>
      <c r="F1738" s="2">
        <f t="shared" si="209"/>
        <v>2.391</v>
      </c>
      <c r="G1738" s="2">
        <f t="shared" si="211"/>
        <v>2.3128000000000002</v>
      </c>
      <c r="H1738" s="2">
        <f t="shared" ref="H1738:H1801" si="215">AVERAGE(B1539:B1738)</f>
        <v>2.5751499999999981</v>
      </c>
      <c r="I1738" s="2">
        <f t="array" ref="I1738">SUMPRODUCT(B1722:B1741, (ROW(B1722:B1741)-ROW(B1722)+1)) / (20*21/2)</f>
        <v>2.3682857142857143</v>
      </c>
      <c r="J1738" s="2">
        <f t="shared" si="210"/>
        <v>2.3728623713909078</v>
      </c>
      <c r="K1738" s="2">
        <f t="shared" si="212"/>
        <v>2.3627552074647022</v>
      </c>
    </row>
    <row r="1739" spans="1:11" ht="13.5" x14ac:dyDescent="0.25">
      <c r="A1739" s="4">
        <v>44546</v>
      </c>
      <c r="B1739" s="2">
        <v>2.34</v>
      </c>
      <c r="C1739" s="2">
        <f t="shared" si="213"/>
        <v>-2.0000000000000018E-2</v>
      </c>
      <c r="D1739" s="2">
        <f t="shared" si="214"/>
        <v>2.3639999999999999</v>
      </c>
      <c r="E1739" s="2">
        <f t="shared" si="208"/>
        <v>2.3759999999999999</v>
      </c>
      <c r="F1739" s="2">
        <f t="shared" si="209"/>
        <v>2.3880000000000003</v>
      </c>
      <c r="G1739" s="2">
        <f t="shared" si="211"/>
        <v>2.3155999999999999</v>
      </c>
      <c r="H1739" s="2">
        <f t="shared" si="215"/>
        <v>2.5728499999999985</v>
      </c>
      <c r="I1739" s="2">
        <f t="array" ref="I1739">SUMPRODUCT(B1723:B1742, (ROW(B1723:B1742)-ROW(B1723)+1)) / (20*21/2)</f>
        <v>2.355952380952381</v>
      </c>
      <c r="J1739" s="2">
        <f t="shared" si="210"/>
        <v>2.3697326217346308</v>
      </c>
      <c r="K1739" s="2">
        <f t="shared" si="212"/>
        <v>2.361862846387655</v>
      </c>
    </row>
    <row r="1740" spans="1:11" ht="13.5" x14ac:dyDescent="0.25">
      <c r="A1740" s="4">
        <v>44550</v>
      </c>
      <c r="B1740" s="2">
        <v>2.34</v>
      </c>
      <c r="C1740" s="2">
        <f t="shared" si="213"/>
        <v>0</v>
      </c>
      <c r="D1740" s="2">
        <f t="shared" si="214"/>
        <v>2.3559999999999999</v>
      </c>
      <c r="E1740" s="2">
        <f t="shared" ref="E1740:E1803" si="216">AVERAGE(B1731:B1740)</f>
        <v>2.3719999999999999</v>
      </c>
      <c r="F1740" s="2">
        <f t="shared" si="209"/>
        <v>2.3840000000000003</v>
      </c>
      <c r="G1740" s="2">
        <f t="shared" si="211"/>
        <v>2.3167999999999997</v>
      </c>
      <c r="H1740" s="2">
        <f t="shared" si="215"/>
        <v>2.5703999999999985</v>
      </c>
      <c r="I1740" s="2">
        <f t="array" ref="I1740">SUMPRODUCT(B1724:B1743, (ROW(B1724:B1743)-ROW(B1724)+1)) / (20*21/2)</f>
        <v>2.348238095238095</v>
      </c>
      <c r="J1740" s="2">
        <f t="shared" si="210"/>
        <v>2.3669009434741897</v>
      </c>
      <c r="K1740" s="2">
        <f t="shared" si="212"/>
        <v>2.3610054798626492</v>
      </c>
    </row>
    <row r="1741" spans="1:11" ht="13.5" x14ac:dyDescent="0.25">
      <c r="A1741" s="4">
        <v>44551</v>
      </c>
      <c r="B1741" s="2">
        <v>2.33</v>
      </c>
      <c r="C1741" s="2">
        <f t="shared" si="213"/>
        <v>-9.9999999999997868E-3</v>
      </c>
      <c r="D1741" s="2">
        <f t="shared" si="214"/>
        <v>2.3459999999999996</v>
      </c>
      <c r="E1741" s="2">
        <f t="shared" si="216"/>
        <v>2.3659999999999997</v>
      </c>
      <c r="F1741" s="2">
        <f t="shared" si="209"/>
        <v>2.3795000000000002</v>
      </c>
      <c r="G1741" s="2">
        <f t="shared" si="211"/>
        <v>2.3178000000000001</v>
      </c>
      <c r="H1741" s="2">
        <f t="shared" si="215"/>
        <v>2.5678999999999985</v>
      </c>
      <c r="I1741" s="2">
        <f t="array" ref="I1741">SUMPRODUCT(B1725:B1744, (ROW(B1725:B1744)-ROW(B1725)+1)) / (20*21/2)</f>
        <v>2.3410952380952379</v>
      </c>
      <c r="J1741" s="2">
        <f t="shared" si="210"/>
        <v>2.3633865679052191</v>
      </c>
      <c r="K1741" s="2">
        <f t="shared" si="212"/>
        <v>2.359789578691565</v>
      </c>
    </row>
    <row r="1742" spans="1:11" ht="13.5" x14ac:dyDescent="0.25">
      <c r="A1742" s="4">
        <v>44552</v>
      </c>
      <c r="B1742" s="2">
        <v>2.25</v>
      </c>
      <c r="C1742" s="2">
        <f t="shared" si="213"/>
        <v>-8.0000000000000071E-2</v>
      </c>
      <c r="D1742" s="2">
        <f t="shared" si="214"/>
        <v>2.3239999999999998</v>
      </c>
      <c r="E1742" s="2">
        <f t="shared" si="216"/>
        <v>2.3519999999999994</v>
      </c>
      <c r="F1742" s="2">
        <f t="shared" si="209"/>
        <v>2.371</v>
      </c>
      <c r="G1742" s="2">
        <f t="shared" si="211"/>
        <v>2.3177999999999996</v>
      </c>
      <c r="H1742" s="2">
        <f t="shared" si="215"/>
        <v>2.5648999999999984</v>
      </c>
      <c r="I1742" s="2">
        <f t="array" ref="I1742">SUMPRODUCT(B1726:B1745, (ROW(B1726:B1745)-ROW(B1726)+1)) / (20*21/2)</f>
        <v>2.3345238095238097</v>
      </c>
      <c r="J1742" s="2">
        <f t="shared" si="210"/>
        <v>2.3525878471523414</v>
      </c>
      <c r="K1742" s="2">
        <f t="shared" si="212"/>
        <v>2.355484105017386</v>
      </c>
    </row>
    <row r="1743" spans="1:11" ht="13.5" x14ac:dyDescent="0.25">
      <c r="A1743" s="4">
        <v>44553</v>
      </c>
      <c r="B1743" s="2">
        <v>2.29</v>
      </c>
      <c r="C1743" s="2">
        <f t="shared" si="213"/>
        <v>4.0000000000000036E-2</v>
      </c>
      <c r="D1743" s="2">
        <f t="shared" si="214"/>
        <v>2.31</v>
      </c>
      <c r="E1743" s="2">
        <f t="shared" si="216"/>
        <v>2.3419999999999996</v>
      </c>
      <c r="F1743" s="2">
        <f t="shared" si="209"/>
        <v>2.3650000000000002</v>
      </c>
      <c r="G1743" s="2">
        <f t="shared" si="211"/>
        <v>2.3188</v>
      </c>
      <c r="H1743" s="2">
        <f t="shared" si="215"/>
        <v>2.5621499999999982</v>
      </c>
      <c r="I1743" s="2">
        <f t="array" ref="I1743">SUMPRODUCT(B1727:B1746, (ROW(B1727:B1746)-ROW(B1727)+1)) / (20*21/2)</f>
        <v>2.3285238095238094</v>
      </c>
      <c r="J1743" s="2">
        <f t="shared" si="210"/>
        <v>2.3466270998044996</v>
      </c>
      <c r="K1743" s="2">
        <f t="shared" si="212"/>
        <v>2.3529161008990571</v>
      </c>
    </row>
    <row r="1744" spans="1:11" ht="13.5" x14ac:dyDescent="0.25">
      <c r="A1744" s="4">
        <v>44554</v>
      </c>
      <c r="B1744" s="2">
        <v>2.29</v>
      </c>
      <c r="C1744" s="2">
        <f t="shared" si="213"/>
        <v>0</v>
      </c>
      <c r="D1744" s="2">
        <f t="shared" si="214"/>
        <v>2.2999999999999998</v>
      </c>
      <c r="E1744" s="2">
        <f t="shared" si="216"/>
        <v>2.3319999999999999</v>
      </c>
      <c r="F1744" s="2">
        <f t="shared" si="209"/>
        <v>2.3589999999999995</v>
      </c>
      <c r="G1744" s="2">
        <f t="shared" si="211"/>
        <v>2.3202000000000003</v>
      </c>
      <c r="H1744" s="2">
        <f t="shared" si="215"/>
        <v>2.5593999999999983</v>
      </c>
      <c r="I1744" s="2">
        <f t="array" ref="I1744">SUMPRODUCT(B1728:B1747, (ROW(B1728:B1747)-ROW(B1728)+1)) / (20*21/2)</f>
        <v>2.3220952380952382</v>
      </c>
      <c r="J1744" s="2">
        <f t="shared" si="210"/>
        <v>2.3412340426802616</v>
      </c>
      <c r="K1744" s="2">
        <f t="shared" si="212"/>
        <v>2.3504488028245842</v>
      </c>
    </row>
    <row r="1745" spans="1:11" ht="13.5" x14ac:dyDescent="0.25">
      <c r="A1745" s="4">
        <v>44557</v>
      </c>
      <c r="B1745" s="2">
        <v>2.29</v>
      </c>
      <c r="C1745" s="2">
        <f t="shared" si="213"/>
        <v>0</v>
      </c>
      <c r="D1745" s="2">
        <f t="shared" si="214"/>
        <v>2.29</v>
      </c>
      <c r="E1745" s="2">
        <f t="shared" si="216"/>
        <v>2.3229999999999995</v>
      </c>
      <c r="F1745" s="2">
        <f t="shared" si="209"/>
        <v>2.3529999999999998</v>
      </c>
      <c r="G1745" s="2">
        <f t="shared" si="211"/>
        <v>2.3210000000000002</v>
      </c>
      <c r="H1745" s="2">
        <f t="shared" si="215"/>
        <v>2.5568499999999985</v>
      </c>
      <c r="I1745" s="2">
        <f t="array" ref="I1745">SUMPRODUCT(B1729:B1748, (ROW(B1729:B1748)-ROW(B1729)+1)) / (20*21/2)</f>
        <v>2.3160476190476187</v>
      </c>
      <c r="J1745" s="2">
        <f t="shared" si="210"/>
        <v>2.3363546100440464</v>
      </c>
      <c r="K1745" s="2">
        <f t="shared" si="212"/>
        <v>2.3480782615373457</v>
      </c>
    </row>
    <row r="1746" spans="1:11" ht="13.5" x14ac:dyDescent="0.25">
      <c r="A1746" s="4">
        <v>44558</v>
      </c>
      <c r="B1746" s="2">
        <v>2.29</v>
      </c>
      <c r="C1746" s="2">
        <f t="shared" si="213"/>
        <v>0</v>
      </c>
      <c r="D1746" s="2">
        <f t="shared" si="214"/>
        <v>2.282</v>
      </c>
      <c r="E1746" s="2">
        <f t="shared" si="216"/>
        <v>2.3139999999999996</v>
      </c>
      <c r="F1746" s="2">
        <f t="shared" si="209"/>
        <v>2.3474999999999993</v>
      </c>
      <c r="G1746" s="2">
        <f t="shared" si="211"/>
        <v>2.3208000000000002</v>
      </c>
      <c r="H1746" s="2">
        <f t="shared" si="215"/>
        <v>2.5542999999999982</v>
      </c>
      <c r="I1746" s="2">
        <f t="array" ref="I1746">SUMPRODUCT(B1730:B1749, (ROW(B1730:B1749)-ROW(B1730)+1)) / (20*21/2)</f>
        <v>2.3113809523809525</v>
      </c>
      <c r="J1746" s="2">
        <f t="shared" si="210"/>
        <v>2.3319398852779467</v>
      </c>
      <c r="K1746" s="2">
        <f t="shared" si="212"/>
        <v>2.3458006826535285</v>
      </c>
    </row>
    <row r="1747" spans="1:11" ht="13.5" x14ac:dyDescent="0.25">
      <c r="A1747" s="4">
        <v>44559</v>
      </c>
      <c r="B1747" s="2">
        <v>2.2799999999999998</v>
      </c>
      <c r="C1747" s="2">
        <f t="shared" si="213"/>
        <v>-1.0000000000000231E-2</v>
      </c>
      <c r="D1747" s="2">
        <f t="shared" si="214"/>
        <v>2.2879999999999998</v>
      </c>
      <c r="E1747" s="2">
        <f t="shared" si="216"/>
        <v>2.306</v>
      </c>
      <c r="F1747" s="2">
        <f t="shared" si="209"/>
        <v>2.3434999999999997</v>
      </c>
      <c r="G1747" s="2">
        <f t="shared" si="211"/>
        <v>2.3216000000000006</v>
      </c>
      <c r="H1747" s="2">
        <f t="shared" si="215"/>
        <v>2.5516999999999981</v>
      </c>
      <c r="I1747" s="2">
        <f t="array" ref="I1747">SUMPRODUCT(B1731:B1750, (ROW(B1731:B1750)-ROW(B1731)+1)) / (20*21/2)</f>
        <v>2.3128571428571427</v>
      </c>
      <c r="J1747" s="2">
        <f t="shared" si="210"/>
        <v>2.32699322953719</v>
      </c>
      <c r="K1747" s="2">
        <f t="shared" si="212"/>
        <v>2.3432202637259389</v>
      </c>
    </row>
    <row r="1748" spans="1:11" ht="13.5" x14ac:dyDescent="0.25">
      <c r="A1748" s="4">
        <v>44560</v>
      </c>
      <c r="B1748" s="2">
        <v>2.2799999999999998</v>
      </c>
      <c r="C1748" s="2">
        <f t="shared" si="213"/>
        <v>0</v>
      </c>
      <c r="D1748" s="2">
        <f t="shared" si="214"/>
        <v>2.286</v>
      </c>
      <c r="E1748" s="2">
        <f t="shared" si="216"/>
        <v>2.298</v>
      </c>
      <c r="F1748" s="2">
        <f t="shared" ref="F1748:F1811" si="217">AVERAGE(B1729:B1748)</f>
        <v>2.339</v>
      </c>
      <c r="G1748" s="2">
        <f t="shared" si="211"/>
        <v>2.3226000000000004</v>
      </c>
      <c r="H1748" s="2">
        <f t="shared" si="215"/>
        <v>2.5490999999999979</v>
      </c>
      <c r="I1748" s="2">
        <f t="array" ref="I1748">SUMPRODUCT(B1732:B1751, (ROW(B1732:B1751)-ROW(B1732)+1)) / (20*21/2)</f>
        <v>2.3078095238095235</v>
      </c>
      <c r="J1748" s="2">
        <f t="shared" si="210"/>
        <v>2.3225176838669812</v>
      </c>
      <c r="K1748" s="2">
        <f t="shared" si="212"/>
        <v>2.3407410376974709</v>
      </c>
    </row>
    <row r="1749" spans="1:11" ht="13.5" x14ac:dyDescent="0.25">
      <c r="A1749" s="4">
        <v>44561</v>
      </c>
      <c r="B1749" s="2">
        <v>2.29</v>
      </c>
      <c r="C1749" s="2">
        <f t="shared" si="213"/>
        <v>1.0000000000000231E-2</v>
      </c>
      <c r="D1749" s="2">
        <f t="shared" si="214"/>
        <v>2.286</v>
      </c>
      <c r="E1749" s="2">
        <f t="shared" si="216"/>
        <v>2.2930000000000001</v>
      </c>
      <c r="F1749" s="2">
        <f t="shared" si="217"/>
        <v>2.3344999999999998</v>
      </c>
      <c r="G1749" s="2">
        <f t="shared" si="211"/>
        <v>2.3248000000000006</v>
      </c>
      <c r="H1749" s="2">
        <f t="shared" si="215"/>
        <v>2.5465499999999981</v>
      </c>
      <c r="I1749" s="2">
        <f t="array" ref="I1749">SUMPRODUCT(B1733:B1752, (ROW(B1733:B1752)-ROW(B1733)+1)) / (20*21/2)</f>
        <v>2.3023333333333333</v>
      </c>
      <c r="J1749" s="2">
        <f t="shared" ref="J1749:J1812" si="218">$J$4*B1749+J1748*(1-$J$4)</f>
        <v>2.3194207615939355</v>
      </c>
      <c r="K1749" s="2">
        <f t="shared" si="212"/>
        <v>2.3387511930818841</v>
      </c>
    </row>
    <row r="1750" spans="1:11" ht="13.5" x14ac:dyDescent="0.25">
      <c r="A1750" s="4">
        <v>44564</v>
      </c>
      <c r="B1750" s="2">
        <v>2.35</v>
      </c>
      <c r="C1750" s="2">
        <f t="shared" si="213"/>
        <v>6.0000000000000053E-2</v>
      </c>
      <c r="D1750" s="2">
        <f t="shared" si="214"/>
        <v>2.298</v>
      </c>
      <c r="E1750" s="2">
        <f t="shared" si="216"/>
        <v>2.294</v>
      </c>
      <c r="F1750" s="2">
        <f t="shared" si="217"/>
        <v>2.3329999999999997</v>
      </c>
      <c r="G1750" s="2">
        <f t="shared" si="211"/>
        <v>2.3280000000000003</v>
      </c>
      <c r="H1750" s="2">
        <f t="shared" si="215"/>
        <v>2.5442999999999985</v>
      </c>
      <c r="I1750" s="2">
        <f t="array" ref="I1750">SUMPRODUCT(B1734:B1753, (ROW(B1734:B1753)-ROW(B1734)+1)) / (20*21/2)</f>
        <v>2.2964761904761901</v>
      </c>
      <c r="J1750" s="2">
        <f t="shared" si="218"/>
        <v>2.3223330700135607</v>
      </c>
      <c r="K1750" s="2">
        <f t="shared" si="212"/>
        <v>2.3391923227649478</v>
      </c>
    </row>
    <row r="1751" spans="1:11" ht="13.5" x14ac:dyDescent="0.25">
      <c r="A1751" s="4">
        <v>44565</v>
      </c>
      <c r="B1751" s="2">
        <v>2.2799999999999998</v>
      </c>
      <c r="C1751" s="2">
        <f t="shared" si="213"/>
        <v>-7.0000000000000284E-2</v>
      </c>
      <c r="D1751" s="2">
        <f t="shared" si="214"/>
        <v>2.2959999999999998</v>
      </c>
      <c r="E1751" s="2">
        <f t="shared" si="216"/>
        <v>2.2890000000000001</v>
      </c>
      <c r="F1751" s="2">
        <f t="shared" si="217"/>
        <v>2.3274999999999997</v>
      </c>
      <c r="G1751" s="2">
        <f t="shared" si="211"/>
        <v>2.3296000000000001</v>
      </c>
      <c r="H1751" s="2">
        <f t="shared" si="215"/>
        <v>2.5416999999999983</v>
      </c>
      <c r="I1751" s="2">
        <f t="array" ref="I1751">SUMPRODUCT(B1735:B1754, (ROW(B1735:B1754)-ROW(B1735)+1)) / (20*21/2)</f>
        <v>2.2969523809523809</v>
      </c>
      <c r="J1751" s="2">
        <f t="shared" si="218"/>
        <v>2.3183013490598881</v>
      </c>
      <c r="K1751" s="2">
        <f t="shared" si="212"/>
        <v>2.3368710552055383</v>
      </c>
    </row>
    <row r="1752" spans="1:11" ht="13.5" x14ac:dyDescent="0.25">
      <c r="A1752" s="4">
        <v>44566</v>
      </c>
      <c r="B1752" s="2">
        <v>2.27</v>
      </c>
      <c r="C1752" s="2">
        <f t="shared" si="213"/>
        <v>-9.9999999999997868E-3</v>
      </c>
      <c r="D1752" s="2">
        <f t="shared" si="214"/>
        <v>2.2939999999999996</v>
      </c>
      <c r="E1752" s="2">
        <f t="shared" si="216"/>
        <v>2.2909999999999999</v>
      </c>
      <c r="F1752" s="2">
        <f t="shared" si="217"/>
        <v>2.3214999999999999</v>
      </c>
      <c r="G1752" s="2">
        <f t="shared" si="211"/>
        <v>2.3302000000000005</v>
      </c>
      <c r="H1752" s="2">
        <f t="shared" si="215"/>
        <v>2.5390499999999983</v>
      </c>
      <c r="I1752" s="2">
        <f t="array" ref="I1752">SUMPRODUCT(B1736:B1755, (ROW(B1736:B1755)-ROW(B1736)+1)) / (20*21/2)</f>
        <v>2.2977619047619045</v>
      </c>
      <c r="J1752" s="2">
        <f t="shared" si="218"/>
        <v>2.3137012205779937</v>
      </c>
      <c r="K1752" s="2">
        <f t="shared" si="212"/>
        <v>2.3342486608837523</v>
      </c>
    </row>
    <row r="1753" spans="1:11" ht="13.5" x14ac:dyDescent="0.25">
      <c r="A1753" s="4">
        <v>44567</v>
      </c>
      <c r="B1753" s="2">
        <v>2.2599999999999998</v>
      </c>
      <c r="C1753" s="2">
        <f t="shared" si="213"/>
        <v>-1.0000000000000231E-2</v>
      </c>
      <c r="D1753" s="2">
        <f t="shared" si="214"/>
        <v>2.29</v>
      </c>
      <c r="E1753" s="2">
        <f t="shared" si="216"/>
        <v>2.2880000000000003</v>
      </c>
      <c r="F1753" s="2">
        <f t="shared" si="217"/>
        <v>2.3149999999999999</v>
      </c>
      <c r="G1753" s="2">
        <f t="shared" si="211"/>
        <v>2.3308000000000004</v>
      </c>
      <c r="H1753" s="2">
        <f t="shared" si="215"/>
        <v>2.5363499999999983</v>
      </c>
      <c r="I1753" s="2">
        <f t="array" ref="I1753">SUMPRODUCT(B1737:B1756, (ROW(B1737:B1756)-ROW(B1737)+1)) / (20*21/2)</f>
        <v>2.2988571428571429</v>
      </c>
      <c r="J1753" s="2">
        <f t="shared" si="218"/>
        <v>2.3085868186181844</v>
      </c>
      <c r="K1753" s="2">
        <f t="shared" si="212"/>
        <v>2.3313369486922326</v>
      </c>
    </row>
    <row r="1754" spans="1:11" ht="13.5" x14ac:dyDescent="0.25">
      <c r="A1754" s="4">
        <v>44568</v>
      </c>
      <c r="B1754" s="2">
        <v>2.3199999999999998</v>
      </c>
      <c r="C1754" s="2">
        <f t="shared" si="213"/>
        <v>6.0000000000000053E-2</v>
      </c>
      <c r="D1754" s="2">
        <f t="shared" si="214"/>
        <v>2.2960000000000003</v>
      </c>
      <c r="E1754" s="2">
        <f t="shared" si="216"/>
        <v>2.2909999999999995</v>
      </c>
      <c r="F1754" s="2">
        <f t="shared" si="217"/>
        <v>2.3114999999999997</v>
      </c>
      <c r="G1754" s="2">
        <f t="shared" si="211"/>
        <v>2.3338000000000001</v>
      </c>
      <c r="H1754" s="2">
        <f t="shared" si="215"/>
        <v>2.5339999999999985</v>
      </c>
      <c r="I1754" s="2">
        <f t="array" ref="I1754">SUMPRODUCT(B1738:B1757, (ROW(B1738:B1757)-ROW(B1738)+1)) / (20*21/2)</f>
        <v>2.3097619047619045</v>
      </c>
      <c r="J1754" s="2">
        <f t="shared" si="218"/>
        <v>2.3096737882735954</v>
      </c>
      <c r="K1754" s="2">
        <f t="shared" si="212"/>
        <v>2.3308923624690077</v>
      </c>
    </row>
    <row r="1755" spans="1:11" ht="13.5" x14ac:dyDescent="0.25">
      <c r="A1755" s="4">
        <v>44571</v>
      </c>
      <c r="B1755" s="2">
        <v>2.3199999999999998</v>
      </c>
      <c r="C1755" s="2">
        <f t="shared" si="213"/>
        <v>0</v>
      </c>
      <c r="D1755" s="2">
        <f t="shared" si="214"/>
        <v>2.29</v>
      </c>
      <c r="E1755" s="2">
        <f t="shared" si="216"/>
        <v>2.2939999999999996</v>
      </c>
      <c r="F1755" s="2">
        <f t="shared" si="217"/>
        <v>2.3085</v>
      </c>
      <c r="G1755" s="2">
        <f t="shared" si="211"/>
        <v>2.3370000000000002</v>
      </c>
      <c r="H1755" s="2">
        <f t="shared" si="215"/>
        <v>2.5315999999999983</v>
      </c>
      <c r="I1755" s="2">
        <f t="array" ref="I1755">SUMPRODUCT(B1739:B1758, (ROW(B1739:B1758)-ROW(B1739)+1)) / (20*21/2)</f>
        <v>2.3337142857142856</v>
      </c>
      <c r="J1755" s="2">
        <f t="shared" si="218"/>
        <v>2.3106572370094431</v>
      </c>
      <c r="K1755" s="2">
        <f t="shared" si="212"/>
        <v>2.3304652109996349</v>
      </c>
    </row>
    <row r="1756" spans="1:11" ht="13.5" x14ac:dyDescent="0.25">
      <c r="A1756" s="4">
        <v>44572</v>
      </c>
      <c r="B1756" s="2">
        <v>2.3199999999999998</v>
      </c>
      <c r="C1756" s="2">
        <f t="shared" si="213"/>
        <v>0</v>
      </c>
      <c r="D1756" s="2">
        <f t="shared" si="214"/>
        <v>2.298</v>
      </c>
      <c r="E1756" s="2">
        <f t="shared" si="216"/>
        <v>2.2969999999999997</v>
      </c>
      <c r="F1756" s="2">
        <f t="shared" si="217"/>
        <v>2.3054999999999999</v>
      </c>
      <c r="G1756" s="2">
        <f t="shared" si="211"/>
        <v>2.3403999999999998</v>
      </c>
      <c r="H1756" s="2">
        <f t="shared" si="215"/>
        <v>2.5289999999999986</v>
      </c>
      <c r="I1756" s="2">
        <f t="array" ref="I1756">SUMPRODUCT(B1740:B1759, (ROW(B1740:B1759)-ROW(B1740)+1)) / (20*21/2)</f>
        <v>2.370047619047619</v>
      </c>
      <c r="J1756" s="2">
        <f t="shared" si="218"/>
        <v>2.3115470239609248</v>
      </c>
      <c r="K1756" s="2">
        <f t="shared" si="212"/>
        <v>2.3300548105682766</v>
      </c>
    </row>
    <row r="1757" spans="1:11" ht="13.5" x14ac:dyDescent="0.25">
      <c r="A1757" s="4">
        <v>44573</v>
      </c>
      <c r="B1757" s="2">
        <v>2.42</v>
      </c>
      <c r="C1757" s="2">
        <f t="shared" si="213"/>
        <v>0.10000000000000009</v>
      </c>
      <c r="D1757" s="2">
        <f t="shared" si="214"/>
        <v>2.3280000000000003</v>
      </c>
      <c r="E1757" s="2">
        <f t="shared" si="216"/>
        <v>2.3109999999999999</v>
      </c>
      <c r="F1757" s="2">
        <f t="shared" si="217"/>
        <v>2.3085</v>
      </c>
      <c r="G1757" s="2">
        <f t="shared" si="211"/>
        <v>2.3450000000000002</v>
      </c>
      <c r="H1757" s="2">
        <f t="shared" si="215"/>
        <v>2.5268499999999987</v>
      </c>
      <c r="I1757" s="2">
        <f t="array" ref="I1757">SUMPRODUCT(B1741:B1760, (ROW(B1741:B1760)-ROW(B1741)+1)) / (20*21/2)</f>
        <v>2.414190476190476</v>
      </c>
      <c r="J1757" s="2">
        <f t="shared" si="218"/>
        <v>2.321875878821789</v>
      </c>
      <c r="K1757" s="2">
        <f t="shared" si="212"/>
        <v>2.3335820728989325</v>
      </c>
    </row>
    <row r="1758" spans="1:11" ht="13.5" x14ac:dyDescent="0.25">
      <c r="A1758" s="4">
        <v>44574</v>
      </c>
      <c r="B1758" s="2">
        <v>2.56</v>
      </c>
      <c r="C1758" s="2">
        <f t="shared" si="213"/>
        <v>0.14000000000000012</v>
      </c>
      <c r="D1758" s="2">
        <f t="shared" si="214"/>
        <v>2.3879999999999999</v>
      </c>
      <c r="E1758" s="2">
        <f t="shared" si="216"/>
        <v>2.3389999999999995</v>
      </c>
      <c r="F1758" s="2">
        <f t="shared" si="217"/>
        <v>2.3185000000000002</v>
      </c>
      <c r="G1758" s="2">
        <f t="shared" si="211"/>
        <v>2.3512</v>
      </c>
      <c r="H1758" s="2">
        <f t="shared" si="215"/>
        <v>2.5248999999999988</v>
      </c>
      <c r="I1758" s="2">
        <f t="array" ref="I1758">SUMPRODUCT(B1742:B1761, (ROW(B1742:B1761)-ROW(B1742)+1)) / (20*21/2)</f>
        <v>2.4551904761904764</v>
      </c>
      <c r="J1758" s="2">
        <f t="shared" si="218"/>
        <v>2.3445543665530475</v>
      </c>
      <c r="K1758" s="2">
        <f t="shared" si="212"/>
        <v>2.3424612072950532</v>
      </c>
    </row>
    <row r="1759" spans="1:11" ht="13.5" x14ac:dyDescent="0.25">
      <c r="A1759" s="4">
        <v>44575</v>
      </c>
      <c r="B1759" s="2">
        <v>2.7</v>
      </c>
      <c r="C1759" s="2">
        <f t="shared" si="213"/>
        <v>0.14000000000000012</v>
      </c>
      <c r="D1759" s="2">
        <f t="shared" si="214"/>
        <v>2.464</v>
      </c>
      <c r="E1759" s="2">
        <f t="shared" si="216"/>
        <v>2.38</v>
      </c>
      <c r="F1759" s="2">
        <f t="shared" si="217"/>
        <v>2.3365000000000005</v>
      </c>
      <c r="G1759" s="2">
        <f t="shared" si="211"/>
        <v>2.3598000000000003</v>
      </c>
      <c r="H1759" s="2">
        <f t="shared" si="215"/>
        <v>2.524049999999999</v>
      </c>
      <c r="I1759" s="2">
        <f t="array" ref="I1759">SUMPRODUCT(B1743:B1762, (ROW(B1743:B1762)-ROW(B1743)+1)) / (20*21/2)</f>
        <v>2.4844761904761898</v>
      </c>
      <c r="J1759" s="2">
        <f t="shared" si="218"/>
        <v>2.3784063316432333</v>
      </c>
      <c r="K1759" s="2">
        <f t="shared" si="212"/>
        <v>2.3564823364207377</v>
      </c>
    </row>
    <row r="1760" spans="1:11" ht="13.5" x14ac:dyDescent="0.25">
      <c r="A1760" s="4">
        <v>44578</v>
      </c>
      <c r="B1760" s="2">
        <v>2.8</v>
      </c>
      <c r="C1760" s="2">
        <f t="shared" si="213"/>
        <v>9.9999999999999645E-2</v>
      </c>
      <c r="D1760" s="2">
        <f t="shared" si="214"/>
        <v>2.56</v>
      </c>
      <c r="E1760" s="2">
        <f t="shared" si="216"/>
        <v>2.4249999999999998</v>
      </c>
      <c r="F1760" s="2">
        <f t="shared" si="217"/>
        <v>2.3595000000000002</v>
      </c>
      <c r="G1760" s="2">
        <f t="shared" si="211"/>
        <v>2.3706000000000005</v>
      </c>
      <c r="H1760" s="2">
        <f t="shared" si="215"/>
        <v>2.523849999999999</v>
      </c>
      <c r="I1760" s="2">
        <f t="array" ref="I1760">SUMPRODUCT(B1744:B1763, (ROW(B1744:B1763)-ROW(B1744)+1)) / (20*21/2)</f>
        <v>2.5049999999999999</v>
      </c>
      <c r="J1760" s="2">
        <f t="shared" si="218"/>
        <v>2.4185581095819728</v>
      </c>
      <c r="K1760" s="2">
        <f t="shared" si="212"/>
        <v>2.373875185972866</v>
      </c>
    </row>
    <row r="1761" spans="1:11" ht="13.5" x14ac:dyDescent="0.25">
      <c r="A1761" s="4">
        <v>44579</v>
      </c>
      <c r="B1761" s="2">
        <v>2.79</v>
      </c>
      <c r="C1761" s="2">
        <f t="shared" si="213"/>
        <v>-9.9999999999997868E-3</v>
      </c>
      <c r="D1761" s="2">
        <f t="shared" si="214"/>
        <v>2.6539999999999999</v>
      </c>
      <c r="E1761" s="2">
        <f t="shared" si="216"/>
        <v>2.476</v>
      </c>
      <c r="F1761" s="2">
        <f t="shared" si="217"/>
        <v>2.3825000000000003</v>
      </c>
      <c r="G1761" s="2">
        <f t="shared" si="211"/>
        <v>2.3808000000000007</v>
      </c>
      <c r="H1761" s="2">
        <f t="shared" si="215"/>
        <v>2.5233999999999988</v>
      </c>
      <c r="I1761" s="2">
        <f t="array" ref="I1761">SUMPRODUCT(B1745:B1764, (ROW(B1745:B1764)-ROW(B1745)+1)) / (20*21/2)</f>
        <v>2.530619047619048</v>
      </c>
      <c r="J1761" s="2">
        <f t="shared" si="218"/>
        <v>2.4539335277170231</v>
      </c>
      <c r="K1761" s="2">
        <f t="shared" si="212"/>
        <v>2.3901938061307928</v>
      </c>
    </row>
    <row r="1762" spans="1:11" ht="13.5" x14ac:dyDescent="0.25">
      <c r="A1762" s="4">
        <v>44580</v>
      </c>
      <c r="B1762" s="2">
        <v>2.69</v>
      </c>
      <c r="C1762" s="2">
        <f t="shared" si="213"/>
        <v>-0.10000000000000009</v>
      </c>
      <c r="D1762" s="2">
        <f t="shared" si="214"/>
        <v>2.7079999999999993</v>
      </c>
      <c r="E1762" s="2">
        <f t="shared" si="216"/>
        <v>2.5180000000000002</v>
      </c>
      <c r="F1762" s="2">
        <f t="shared" si="217"/>
        <v>2.4045000000000001</v>
      </c>
      <c r="G1762" s="2">
        <f t="shared" si="211"/>
        <v>2.3886000000000007</v>
      </c>
      <c r="H1762" s="2">
        <f t="shared" si="215"/>
        <v>2.5225999999999988</v>
      </c>
      <c r="I1762" s="2">
        <f t="array" ref="I1762">SUMPRODUCT(B1746:B1765, (ROW(B1746:B1765)-ROW(B1746)+1)) / (20*21/2)</f>
        <v>2.5505238095238103</v>
      </c>
      <c r="J1762" s="2">
        <f t="shared" si="218"/>
        <v>2.4764160488868305</v>
      </c>
      <c r="K1762" s="2">
        <f t="shared" si="212"/>
        <v>2.4019509117727225</v>
      </c>
    </row>
    <row r="1763" spans="1:11" ht="13.5" x14ac:dyDescent="0.25">
      <c r="A1763" s="4">
        <v>44581</v>
      </c>
      <c r="B1763" s="2">
        <v>2.62</v>
      </c>
      <c r="C1763" s="2">
        <f t="shared" si="213"/>
        <v>-6.999999999999984E-2</v>
      </c>
      <c r="D1763" s="2">
        <f t="shared" si="214"/>
        <v>2.7199999999999998</v>
      </c>
      <c r="E1763" s="2">
        <f t="shared" si="216"/>
        <v>2.5540000000000003</v>
      </c>
      <c r="F1763" s="2">
        <f t="shared" si="217"/>
        <v>2.4210000000000003</v>
      </c>
      <c r="G1763" s="2">
        <f t="shared" si="211"/>
        <v>2.3948000000000009</v>
      </c>
      <c r="H1763" s="2">
        <f t="shared" si="215"/>
        <v>2.5216999999999992</v>
      </c>
      <c r="I1763" s="2">
        <f t="array" ref="I1763">SUMPRODUCT(B1747:B1766, (ROW(B1747:B1766)-ROW(B1747)+1)) / (20*21/2)</f>
        <v>2.5639523809523812</v>
      </c>
      <c r="J1763" s="2">
        <f t="shared" si="218"/>
        <v>2.4900907108976087</v>
      </c>
      <c r="K1763" s="2">
        <f t="shared" si="212"/>
        <v>2.4105018564090863</v>
      </c>
    </row>
    <row r="1764" spans="1:11" ht="13.5" x14ac:dyDescent="0.25">
      <c r="A1764" s="4">
        <v>44582</v>
      </c>
      <c r="B1764" s="2">
        <v>2.69</v>
      </c>
      <c r="C1764" s="2">
        <f t="shared" si="213"/>
        <v>6.999999999999984E-2</v>
      </c>
      <c r="D1764" s="2">
        <f t="shared" si="214"/>
        <v>2.7179999999999995</v>
      </c>
      <c r="E1764" s="2">
        <f t="shared" si="216"/>
        <v>2.5910000000000002</v>
      </c>
      <c r="F1764" s="2">
        <f t="shared" si="217"/>
        <v>2.4409999999999998</v>
      </c>
      <c r="G1764" s="2">
        <f t="shared" si="211"/>
        <v>2.4010000000000007</v>
      </c>
      <c r="H1764" s="2">
        <f t="shared" si="215"/>
        <v>2.5211499999999991</v>
      </c>
      <c r="I1764" s="2">
        <f t="array" ref="I1764">SUMPRODUCT(B1748:B1767, (ROW(B1748:B1767)-ROW(B1748)+1)) / (20*21/2)</f>
        <v>2.5759047619047624</v>
      </c>
      <c r="J1764" s="2">
        <f t="shared" si="218"/>
        <v>2.5091296908121219</v>
      </c>
      <c r="K1764" s="2">
        <f t="shared" si="212"/>
        <v>2.4214625679224557</v>
      </c>
    </row>
    <row r="1765" spans="1:11" ht="13.5" x14ac:dyDescent="0.25">
      <c r="A1765" s="4">
        <v>44585</v>
      </c>
      <c r="B1765" s="2">
        <v>2.65</v>
      </c>
      <c r="C1765" s="2">
        <f t="shared" si="213"/>
        <v>-4.0000000000000036E-2</v>
      </c>
      <c r="D1765" s="2">
        <f t="shared" si="214"/>
        <v>2.6880000000000002</v>
      </c>
      <c r="E1765" s="2">
        <f t="shared" si="216"/>
        <v>2.6240000000000001</v>
      </c>
      <c r="F1765" s="2">
        <f t="shared" si="217"/>
        <v>2.4589999999999992</v>
      </c>
      <c r="G1765" s="2">
        <f t="shared" si="211"/>
        <v>2.4064000000000005</v>
      </c>
      <c r="H1765" s="2">
        <f t="shared" si="215"/>
        <v>2.5206499999999989</v>
      </c>
      <c r="I1765" s="2">
        <f t="array" ref="I1765">SUMPRODUCT(B1749:B1768, (ROW(B1749:B1768)-ROW(B1749)+1)) / (20*21/2)</f>
        <v>2.5910952380952379</v>
      </c>
      <c r="J1765" s="2">
        <f t="shared" si="218"/>
        <v>2.522545910734777</v>
      </c>
      <c r="K1765" s="2">
        <f t="shared" si="212"/>
        <v>2.4304248201607908</v>
      </c>
    </row>
    <row r="1766" spans="1:11" ht="13.5" x14ac:dyDescent="0.25">
      <c r="A1766" s="4">
        <v>44586</v>
      </c>
      <c r="B1766" s="2">
        <v>2.6</v>
      </c>
      <c r="C1766" s="2">
        <f t="shared" si="213"/>
        <v>-4.9999999999999822E-2</v>
      </c>
      <c r="D1766" s="2">
        <f t="shared" si="214"/>
        <v>2.65</v>
      </c>
      <c r="E1766" s="2">
        <f t="shared" si="216"/>
        <v>2.6520000000000001</v>
      </c>
      <c r="F1766" s="2">
        <f t="shared" si="217"/>
        <v>2.4744999999999995</v>
      </c>
      <c r="G1766" s="2">
        <f t="shared" si="211"/>
        <v>2.4104000000000005</v>
      </c>
      <c r="H1766" s="2">
        <f t="shared" si="215"/>
        <v>2.5196499999999995</v>
      </c>
      <c r="I1766" s="2">
        <f t="array" ref="I1766">SUMPRODUCT(B1750:B1769, (ROW(B1750:B1769)-ROW(B1750)+1)) / (20*21/2)</f>
        <v>2.6026190476190476</v>
      </c>
      <c r="J1766" s="2">
        <f t="shared" si="218"/>
        <v>2.5299224906647981</v>
      </c>
      <c r="K1766" s="2">
        <f t="shared" si="212"/>
        <v>2.4370748272133089</v>
      </c>
    </row>
    <row r="1767" spans="1:11" ht="13.5" x14ac:dyDescent="0.25">
      <c r="A1767" s="4">
        <v>44587</v>
      </c>
      <c r="B1767" s="2">
        <v>2.6</v>
      </c>
      <c r="C1767" s="2">
        <f t="shared" si="213"/>
        <v>0</v>
      </c>
      <c r="D1767" s="2">
        <f t="shared" si="214"/>
        <v>2.6320000000000001</v>
      </c>
      <c r="E1767" s="2">
        <f t="shared" si="216"/>
        <v>2.67</v>
      </c>
      <c r="F1767" s="2">
        <f t="shared" si="217"/>
        <v>2.4904999999999999</v>
      </c>
      <c r="G1767" s="2">
        <f t="shared" si="211"/>
        <v>2.4144000000000001</v>
      </c>
      <c r="H1767" s="2">
        <f t="shared" si="215"/>
        <v>2.5184499999999996</v>
      </c>
      <c r="I1767" s="2">
        <f t="array" ref="I1767">SUMPRODUCT(B1751:B1770, (ROW(B1751:B1770)-ROW(B1751)+1)) / (20*21/2)</f>
        <v>2.6096666666666666</v>
      </c>
      <c r="J1767" s="2">
        <f t="shared" si="218"/>
        <v>2.5365965391729128</v>
      </c>
      <c r="K1767" s="2">
        <f t="shared" si="212"/>
        <v>2.4434640496755322</v>
      </c>
    </row>
    <row r="1768" spans="1:11" ht="13.5" x14ac:dyDescent="0.25">
      <c r="A1768" s="4">
        <v>44588</v>
      </c>
      <c r="B1768" s="2">
        <v>2.65</v>
      </c>
      <c r="C1768" s="2">
        <f t="shared" si="213"/>
        <v>4.9999999999999822E-2</v>
      </c>
      <c r="D1768" s="2">
        <f t="shared" si="214"/>
        <v>2.6379999999999999</v>
      </c>
      <c r="E1768" s="2">
        <f t="shared" si="216"/>
        <v>2.6789999999999998</v>
      </c>
      <c r="F1768" s="2">
        <f t="shared" si="217"/>
        <v>2.5089999999999995</v>
      </c>
      <c r="G1768" s="2">
        <f t="shared" si="211"/>
        <v>2.4196</v>
      </c>
      <c r="H1768" s="2">
        <f t="shared" si="215"/>
        <v>2.517749999999999</v>
      </c>
      <c r="I1768" s="2">
        <f t="array" ref="I1768">SUMPRODUCT(B1752:B1771, (ROW(B1752:B1771)-ROW(B1752)+1)) / (20*21/2)</f>
        <v>2.6155238095238094</v>
      </c>
      <c r="J1768" s="2">
        <f t="shared" si="218"/>
        <v>2.5473968687754924</v>
      </c>
      <c r="K1768" s="2">
        <f t="shared" si="212"/>
        <v>2.4515634987078645</v>
      </c>
    </row>
    <row r="1769" spans="1:11" ht="13.5" x14ac:dyDescent="0.25">
      <c r="A1769" s="4">
        <v>44589</v>
      </c>
      <c r="B1769" s="2">
        <v>2.63</v>
      </c>
      <c r="C1769" s="2">
        <f t="shared" si="213"/>
        <v>-2.0000000000000018E-2</v>
      </c>
      <c r="D1769" s="2">
        <f t="shared" si="214"/>
        <v>2.6259999999999999</v>
      </c>
      <c r="E1769" s="2">
        <f t="shared" si="216"/>
        <v>2.6719999999999997</v>
      </c>
      <c r="F1769" s="2">
        <f t="shared" si="217"/>
        <v>2.5259999999999998</v>
      </c>
      <c r="G1769" s="2">
        <f t="shared" si="211"/>
        <v>2.4241999999999999</v>
      </c>
      <c r="H1769" s="2">
        <f t="shared" si="215"/>
        <v>2.5168999999999992</v>
      </c>
      <c r="I1769" s="2">
        <f t="array" ref="I1769">SUMPRODUCT(B1753:B1772, (ROW(B1753:B1772)-ROW(B1753)+1)) / (20*21/2)</f>
        <v>2.6227142857142849</v>
      </c>
      <c r="J1769" s="2">
        <f t="shared" si="218"/>
        <v>2.555263833654017</v>
      </c>
      <c r="K1769" s="2">
        <f t="shared" si="212"/>
        <v>2.4585610085624579</v>
      </c>
    </row>
    <row r="1770" spans="1:11" ht="13.5" x14ac:dyDescent="0.25">
      <c r="A1770" s="4">
        <v>44592</v>
      </c>
      <c r="B1770" s="2">
        <v>2.6</v>
      </c>
      <c r="C1770" s="2">
        <f t="shared" si="213"/>
        <v>-2.9999999999999805E-2</v>
      </c>
      <c r="D1770" s="2">
        <f t="shared" si="214"/>
        <v>2.6160000000000001</v>
      </c>
      <c r="E1770" s="2">
        <f t="shared" si="216"/>
        <v>2.6520000000000001</v>
      </c>
      <c r="F1770" s="2">
        <f t="shared" si="217"/>
        <v>2.5385</v>
      </c>
      <c r="G1770" s="2">
        <f t="shared" si="211"/>
        <v>2.4277999999999995</v>
      </c>
      <c r="H1770" s="2">
        <f t="shared" si="215"/>
        <v>2.5158999999999994</v>
      </c>
      <c r="I1770" s="2">
        <f t="array" ref="I1770">SUMPRODUCT(B1754:B1773, (ROW(B1754:B1773)-ROW(B1754)+1)) / (20*21/2)</f>
        <v>2.628190476190476</v>
      </c>
      <c r="J1770" s="2">
        <f t="shared" si="218"/>
        <v>2.5595244209250629</v>
      </c>
      <c r="K1770" s="2">
        <f t="shared" si="212"/>
        <v>2.4641076356776557</v>
      </c>
    </row>
    <row r="1771" spans="1:11" ht="13.5" x14ac:dyDescent="0.25">
      <c r="A1771" s="4">
        <v>44593</v>
      </c>
      <c r="B1771" s="2">
        <v>2.6</v>
      </c>
      <c r="C1771" s="2">
        <f t="shared" si="213"/>
        <v>0</v>
      </c>
      <c r="D1771" s="2">
        <f t="shared" si="214"/>
        <v>2.6160000000000001</v>
      </c>
      <c r="E1771" s="2">
        <f t="shared" si="216"/>
        <v>2.633</v>
      </c>
      <c r="F1771" s="2">
        <f t="shared" si="217"/>
        <v>2.5545</v>
      </c>
      <c r="G1771" s="2">
        <f t="shared" si="211"/>
        <v>2.4313999999999996</v>
      </c>
      <c r="H1771" s="2">
        <f t="shared" si="215"/>
        <v>2.51505</v>
      </c>
      <c r="I1771" s="2">
        <f t="array" ref="I1771">SUMPRODUCT(B1755:B1774, (ROW(B1755:B1774)-ROW(B1755)+1)) / (20*21/2)</f>
        <v>2.6290476190476193</v>
      </c>
      <c r="J1771" s="2">
        <f t="shared" si="218"/>
        <v>2.5633792379798188</v>
      </c>
      <c r="K1771" s="2">
        <f t="shared" si="212"/>
        <v>2.4694367480040222</v>
      </c>
    </row>
    <row r="1772" spans="1:11" ht="13.5" x14ac:dyDescent="0.25">
      <c r="A1772" s="4">
        <v>44594</v>
      </c>
      <c r="B1772" s="2">
        <v>2.63</v>
      </c>
      <c r="C1772" s="2">
        <f t="shared" si="213"/>
        <v>2.9999999999999805E-2</v>
      </c>
      <c r="D1772" s="2">
        <f t="shared" si="214"/>
        <v>2.6219999999999999</v>
      </c>
      <c r="E1772" s="2">
        <f t="shared" si="216"/>
        <v>2.6270000000000002</v>
      </c>
      <c r="F1772" s="2">
        <f t="shared" si="217"/>
        <v>2.5725000000000007</v>
      </c>
      <c r="G1772" s="2">
        <f t="shared" si="211"/>
        <v>2.4355999999999995</v>
      </c>
      <c r="H1772" s="2">
        <f t="shared" si="215"/>
        <v>2.5142499999999997</v>
      </c>
      <c r="I1772" s="2">
        <f t="array" ref="I1772">SUMPRODUCT(B1756:B1775, (ROW(B1756:B1775)-ROW(B1756)+1)) / (20*21/2)</f>
        <v>2.6285714285714286</v>
      </c>
      <c r="J1772" s="2">
        <f t="shared" si="218"/>
        <v>2.5697240724579311</v>
      </c>
      <c r="K1772" s="2">
        <f t="shared" si="212"/>
        <v>2.4757333461215114</v>
      </c>
    </row>
    <row r="1773" spans="1:11" ht="13.5" x14ac:dyDescent="0.25">
      <c r="A1773" s="4">
        <v>44595</v>
      </c>
      <c r="B1773" s="2">
        <v>2.63</v>
      </c>
      <c r="C1773" s="2">
        <f t="shared" si="213"/>
        <v>0</v>
      </c>
      <c r="D1773" s="2">
        <f t="shared" si="214"/>
        <v>2.6179999999999999</v>
      </c>
      <c r="E1773" s="2">
        <f t="shared" si="216"/>
        <v>2.6280000000000001</v>
      </c>
      <c r="F1773" s="2">
        <f t="shared" si="217"/>
        <v>2.5910000000000006</v>
      </c>
      <c r="G1773" s="2">
        <f t="shared" si="211"/>
        <v>2.4399999999999995</v>
      </c>
      <c r="H1773" s="2">
        <f t="shared" si="215"/>
        <v>2.5138499999999997</v>
      </c>
      <c r="I1773" s="2">
        <f t="array" ref="I1773">SUMPRODUCT(B1757:B1776, (ROW(B1757:B1776)-ROW(B1757)+1)) / (20*21/2)</f>
        <v>2.6267619047619042</v>
      </c>
      <c r="J1773" s="2">
        <f t="shared" si="218"/>
        <v>2.575464636985747</v>
      </c>
      <c r="K1773" s="2">
        <f t="shared" si="212"/>
        <v>2.4817830188226284</v>
      </c>
    </row>
    <row r="1774" spans="1:11" ht="13.5" x14ac:dyDescent="0.25">
      <c r="A1774" s="4">
        <v>44596</v>
      </c>
      <c r="B1774" s="2">
        <v>2.6</v>
      </c>
      <c r="C1774" s="2">
        <f t="shared" si="213"/>
        <v>-2.9999999999999805E-2</v>
      </c>
      <c r="D1774" s="2">
        <f t="shared" si="214"/>
        <v>2.6120000000000001</v>
      </c>
      <c r="E1774" s="2">
        <f t="shared" si="216"/>
        <v>2.6189999999999998</v>
      </c>
      <c r="F1774" s="2">
        <f t="shared" si="217"/>
        <v>2.6050000000000009</v>
      </c>
      <c r="G1774" s="2">
        <f t="shared" si="211"/>
        <v>2.4437999999999991</v>
      </c>
      <c r="H1774" s="2">
        <f t="shared" si="215"/>
        <v>2.51335</v>
      </c>
      <c r="I1774" s="2">
        <f t="array" ref="I1774">SUMPRODUCT(B1758:B1777, (ROW(B1758:B1777)-ROW(B1758)+1)) / (20*21/2)</f>
        <v>2.623619047619048</v>
      </c>
      <c r="J1774" s="2">
        <f t="shared" si="218"/>
        <v>2.5778013382251999</v>
      </c>
      <c r="K1774" s="2">
        <f t="shared" si="212"/>
        <v>2.4864189788687998</v>
      </c>
    </row>
    <row r="1775" spans="1:11" ht="13.5" x14ac:dyDescent="0.25">
      <c r="A1775" s="4">
        <v>44599</v>
      </c>
      <c r="B1775" s="2">
        <v>2.6</v>
      </c>
      <c r="C1775" s="2">
        <f t="shared" si="213"/>
        <v>0</v>
      </c>
      <c r="D1775" s="2">
        <f t="shared" si="214"/>
        <v>2.6120000000000001</v>
      </c>
      <c r="E1775" s="2">
        <f t="shared" si="216"/>
        <v>2.6139999999999999</v>
      </c>
      <c r="F1775" s="2">
        <f t="shared" si="217"/>
        <v>2.6190000000000007</v>
      </c>
      <c r="G1775" s="2">
        <f t="shared" si="211"/>
        <v>2.4475999999999991</v>
      </c>
      <c r="H1775" s="2">
        <f t="shared" si="215"/>
        <v>2.5125999999999999</v>
      </c>
      <c r="I1775" s="2">
        <f t="array" ref="I1775">SUMPRODUCT(B1759:B1778, (ROW(B1759:B1778)-ROW(B1759)+1)) / (20*21/2)</f>
        <v>2.628190476190476</v>
      </c>
      <c r="J1775" s="2">
        <f t="shared" si="218"/>
        <v>2.5799154964894666</v>
      </c>
      <c r="K1775" s="2">
        <f t="shared" si="212"/>
        <v>2.4908731365602197</v>
      </c>
    </row>
    <row r="1776" spans="1:11" ht="13.5" x14ac:dyDescent="0.25">
      <c r="A1776" s="4">
        <v>44600</v>
      </c>
      <c r="B1776" s="2">
        <v>2.6</v>
      </c>
      <c r="C1776" s="2">
        <f t="shared" si="213"/>
        <v>0</v>
      </c>
      <c r="D1776" s="2">
        <f t="shared" si="214"/>
        <v>2.6119999999999997</v>
      </c>
      <c r="E1776" s="2">
        <f t="shared" si="216"/>
        <v>2.6140000000000003</v>
      </c>
      <c r="F1776" s="2">
        <f t="shared" si="217"/>
        <v>2.6330000000000005</v>
      </c>
      <c r="G1776" s="2">
        <f t="shared" si="211"/>
        <v>2.4515999999999987</v>
      </c>
      <c r="H1776" s="2">
        <f t="shared" si="215"/>
        <v>2.5118999999999998</v>
      </c>
      <c r="I1776" s="2">
        <f t="array" ref="I1776">SUMPRODUCT(B1760:B1779, (ROW(B1760:B1779)-ROW(B1760)+1)) / (20*21/2)</f>
        <v>2.6340476190476187</v>
      </c>
      <c r="J1776" s="2">
        <f t="shared" si="218"/>
        <v>2.5818283063476128</v>
      </c>
      <c r="K1776" s="2">
        <f t="shared" si="212"/>
        <v>2.4951526214009956</v>
      </c>
    </row>
    <row r="1777" spans="1:11" ht="13.5" x14ac:dyDescent="0.25">
      <c r="A1777" s="4">
        <v>44601</v>
      </c>
      <c r="B1777" s="2">
        <v>2.6</v>
      </c>
      <c r="C1777" s="2">
        <f t="shared" si="213"/>
        <v>0</v>
      </c>
      <c r="D1777" s="2">
        <f t="shared" si="214"/>
        <v>2.6059999999999999</v>
      </c>
      <c r="E1777" s="2">
        <f t="shared" si="216"/>
        <v>2.6140000000000003</v>
      </c>
      <c r="F1777" s="2">
        <f t="shared" si="217"/>
        <v>2.6420000000000003</v>
      </c>
      <c r="G1777" s="2">
        <f t="shared" si="211"/>
        <v>2.456399999999999</v>
      </c>
      <c r="H1777" s="2">
        <f t="shared" si="215"/>
        <v>2.5115500000000002</v>
      </c>
      <c r="I1777" s="2">
        <f t="array" ref="I1777">SUMPRODUCT(B1761:B1780, (ROW(B1761:B1780)-ROW(B1761)+1)) / (20*21/2)</f>
        <v>2.637952380952381</v>
      </c>
      <c r="J1777" s="2">
        <f t="shared" si="218"/>
        <v>2.5835589438383164</v>
      </c>
      <c r="K1777" s="2">
        <f t="shared" si="212"/>
        <v>2.499264283306839</v>
      </c>
    </row>
    <row r="1778" spans="1:11" ht="13.5" x14ac:dyDescent="0.25">
      <c r="A1778" s="4">
        <v>44602</v>
      </c>
      <c r="B1778" s="2">
        <v>2.69</v>
      </c>
      <c r="C1778" s="2">
        <f t="shared" si="213"/>
        <v>8.9999999999999858E-2</v>
      </c>
      <c r="D1778" s="2">
        <f t="shared" si="214"/>
        <v>2.6179999999999999</v>
      </c>
      <c r="E1778" s="2">
        <f t="shared" si="216"/>
        <v>2.6180000000000003</v>
      </c>
      <c r="F1778" s="2">
        <f t="shared" si="217"/>
        <v>2.6485000000000003</v>
      </c>
      <c r="G1778" s="2">
        <f t="shared" ref="G1778:G1841" si="219">AVERAGE(B1729:B1778)</f>
        <v>2.4627999999999992</v>
      </c>
      <c r="H1778" s="2">
        <f t="shared" si="215"/>
        <v>2.5114999999999998</v>
      </c>
      <c r="I1778" s="2">
        <f t="array" ref="I1778">SUMPRODUCT(B1762:B1781, (ROW(B1762:B1781)-ROW(B1762)+1)) / (20*21/2)</f>
        <v>2.6423809523809521</v>
      </c>
      <c r="J1778" s="2">
        <f t="shared" si="218"/>
        <v>2.5936961872822861</v>
      </c>
      <c r="K1778" s="2">
        <f t="shared" si="212"/>
        <v>2.5067441153340217</v>
      </c>
    </row>
    <row r="1779" spans="1:11" ht="13.5" x14ac:dyDescent="0.25">
      <c r="A1779" s="4">
        <v>44603</v>
      </c>
      <c r="B1779" s="2">
        <v>2.71</v>
      </c>
      <c r="C1779" s="2">
        <f t="shared" si="213"/>
        <v>2.0000000000000018E-2</v>
      </c>
      <c r="D1779" s="2">
        <f t="shared" si="214"/>
        <v>2.6399999999999997</v>
      </c>
      <c r="E1779" s="2">
        <f t="shared" si="216"/>
        <v>2.6260000000000003</v>
      </c>
      <c r="F1779" s="2">
        <f t="shared" si="217"/>
        <v>2.6490000000000005</v>
      </c>
      <c r="G1779" s="2">
        <f t="shared" si="219"/>
        <v>2.4693999999999989</v>
      </c>
      <c r="H1779" s="2">
        <f t="shared" si="215"/>
        <v>2.5113500000000002</v>
      </c>
      <c r="I1779" s="2">
        <f t="array" ref="I1779">SUMPRODUCT(B1763:B1782, (ROW(B1763:B1782)-ROW(B1763)+1)) / (20*21/2)</f>
        <v>2.6472857142857147</v>
      </c>
      <c r="J1779" s="2">
        <f t="shared" si="218"/>
        <v>2.6047727408744494</v>
      </c>
      <c r="K1779" s="2">
        <f t="shared" ref="K1779:K1842" si="220">$K$4*B1779+(1-$K$4)*K1778</f>
        <v>2.5147149343405308</v>
      </c>
    </row>
    <row r="1780" spans="1:11" ht="13.5" x14ac:dyDescent="0.25">
      <c r="A1780" s="4">
        <v>44606</v>
      </c>
      <c r="B1780" s="2">
        <v>2.69</v>
      </c>
      <c r="C1780" s="2">
        <f t="shared" si="213"/>
        <v>-2.0000000000000018E-2</v>
      </c>
      <c r="D1780" s="2">
        <f t="shared" si="214"/>
        <v>2.6580000000000004</v>
      </c>
      <c r="E1780" s="2">
        <f t="shared" si="216"/>
        <v>2.6350000000000007</v>
      </c>
      <c r="F1780" s="2">
        <f t="shared" si="217"/>
        <v>2.6435000000000004</v>
      </c>
      <c r="G1780" s="2">
        <f t="shared" si="219"/>
        <v>2.4755999999999987</v>
      </c>
      <c r="H1780" s="2">
        <f t="shared" si="215"/>
        <v>2.5112999999999999</v>
      </c>
      <c r="I1780" s="2">
        <f t="array" ref="I1780">SUMPRODUCT(B1764:B1783, (ROW(B1764:B1783)-ROW(B1764)+1)) / (20*21/2)</f>
        <v>2.6521904761904764</v>
      </c>
      <c r="J1780" s="2">
        <f t="shared" si="218"/>
        <v>2.6128896226959304</v>
      </c>
      <c r="K1780" s="2">
        <f t="shared" si="220"/>
        <v>2.5215888584840394</v>
      </c>
    </row>
    <row r="1781" spans="1:11" ht="13.5" x14ac:dyDescent="0.25">
      <c r="A1781" s="4">
        <v>44607</v>
      </c>
      <c r="B1781" s="2">
        <v>2.69</v>
      </c>
      <c r="C1781" s="2">
        <f t="shared" si="213"/>
        <v>0</v>
      </c>
      <c r="D1781" s="2">
        <f t="shared" si="214"/>
        <v>2.6759999999999997</v>
      </c>
      <c r="E1781" s="2">
        <f t="shared" si="216"/>
        <v>2.6440000000000001</v>
      </c>
      <c r="F1781" s="2">
        <f t="shared" si="217"/>
        <v>2.6384999999999996</v>
      </c>
      <c r="G1781" s="2">
        <f t="shared" si="219"/>
        <v>2.4815999999999989</v>
      </c>
      <c r="H1781" s="2">
        <f t="shared" si="215"/>
        <v>2.5113500000000002</v>
      </c>
      <c r="I1781" s="2">
        <f t="array" ref="I1781">SUMPRODUCT(B1765:B1784, (ROW(B1765:B1784)-ROW(B1765)+1)) / (20*21/2)</f>
        <v>2.6529523809523816</v>
      </c>
      <c r="J1781" s="2">
        <f t="shared" si="218"/>
        <v>2.6202334681534607</v>
      </c>
      <c r="K1781" s="2">
        <f t="shared" si="220"/>
        <v>2.5281932169748615</v>
      </c>
    </row>
    <row r="1782" spans="1:11" ht="13.5" x14ac:dyDescent="0.25">
      <c r="A1782" s="4">
        <v>44608</v>
      </c>
      <c r="B1782" s="2">
        <v>2.69</v>
      </c>
      <c r="C1782" s="2">
        <f t="shared" si="213"/>
        <v>0</v>
      </c>
      <c r="D1782" s="2">
        <f t="shared" si="214"/>
        <v>2.694</v>
      </c>
      <c r="E1782" s="2">
        <f t="shared" si="216"/>
        <v>2.6500000000000004</v>
      </c>
      <c r="F1782" s="2">
        <f t="shared" si="217"/>
        <v>2.6384999999999996</v>
      </c>
      <c r="G1782" s="2">
        <f t="shared" si="219"/>
        <v>2.4875999999999991</v>
      </c>
      <c r="H1782" s="2">
        <f t="shared" si="215"/>
        <v>2.5113500000000002</v>
      </c>
      <c r="I1782" s="2">
        <f t="array" ref="I1782">SUMPRODUCT(B1766:B1785, (ROW(B1766:B1785)-ROW(B1766)+1)) / (20*21/2)</f>
        <v>2.6491428571428575</v>
      </c>
      <c r="J1782" s="2">
        <f t="shared" si="218"/>
        <v>2.626877899757893</v>
      </c>
      <c r="K1782" s="2">
        <f t="shared" si="220"/>
        <v>2.5345385810150631</v>
      </c>
    </row>
    <row r="1783" spans="1:11" ht="13.5" x14ac:dyDescent="0.25">
      <c r="A1783" s="4">
        <v>44609</v>
      </c>
      <c r="B1783" s="2">
        <v>2.69</v>
      </c>
      <c r="C1783" s="2">
        <f t="shared" si="213"/>
        <v>0</v>
      </c>
      <c r="D1783" s="2">
        <f t="shared" si="214"/>
        <v>2.694</v>
      </c>
      <c r="E1783" s="2">
        <f t="shared" si="216"/>
        <v>2.6560000000000006</v>
      </c>
      <c r="F1783" s="2">
        <f t="shared" si="217"/>
        <v>2.6419999999999999</v>
      </c>
      <c r="G1783" s="2">
        <f t="shared" si="219"/>
        <v>2.4935999999999989</v>
      </c>
      <c r="H1783" s="2">
        <f t="shared" si="215"/>
        <v>2.5113000000000003</v>
      </c>
      <c r="I1783" s="2">
        <f t="array" ref="I1783">SUMPRODUCT(B1767:B1786, (ROW(B1767:B1786)-ROW(B1767)+1)) / (20*21/2)</f>
        <v>2.6484285714285711</v>
      </c>
      <c r="J1783" s="2">
        <f t="shared" si="218"/>
        <v>2.6328895283523792</v>
      </c>
      <c r="K1783" s="2">
        <f t="shared" si="220"/>
        <v>2.5406351072497664</v>
      </c>
    </row>
    <row r="1784" spans="1:11" ht="13.5" x14ac:dyDescent="0.25">
      <c r="A1784" s="4">
        <v>44610</v>
      </c>
      <c r="B1784" s="2">
        <v>2.65</v>
      </c>
      <c r="C1784" s="2">
        <f t="shared" si="213"/>
        <v>-4.0000000000000036E-2</v>
      </c>
      <c r="D1784" s="2">
        <f t="shared" si="214"/>
        <v>2.6819999999999999</v>
      </c>
      <c r="E1784" s="2">
        <f t="shared" si="216"/>
        <v>2.661</v>
      </c>
      <c r="F1784" s="2">
        <f t="shared" si="217"/>
        <v>2.6399999999999997</v>
      </c>
      <c r="G1784" s="2">
        <f t="shared" si="219"/>
        <v>2.4987999999999988</v>
      </c>
      <c r="H1784" s="2">
        <f t="shared" si="215"/>
        <v>2.51105</v>
      </c>
      <c r="I1784" s="2">
        <f t="array" ref="I1784">SUMPRODUCT(B1768:B1787, (ROW(B1768:B1787)-ROW(B1768)+1)) / (20*21/2)</f>
        <v>2.6475714285714291</v>
      </c>
      <c r="J1784" s="2">
        <f t="shared" si="218"/>
        <v>2.634519097080724</v>
      </c>
      <c r="K1784" s="2">
        <f t="shared" si="220"/>
        <v>2.544923926573305</v>
      </c>
    </row>
    <row r="1785" spans="1:11" ht="13.5" x14ac:dyDescent="0.25">
      <c r="A1785" s="4">
        <v>44613</v>
      </c>
      <c r="B1785" s="2">
        <v>2.6</v>
      </c>
      <c r="C1785" s="2">
        <f t="shared" si="213"/>
        <v>-4.9999999999999822E-2</v>
      </c>
      <c r="D1785" s="2">
        <f t="shared" si="214"/>
        <v>2.6640000000000001</v>
      </c>
      <c r="E1785" s="2">
        <f t="shared" si="216"/>
        <v>2.6610000000000005</v>
      </c>
      <c r="F1785" s="2">
        <f t="shared" si="217"/>
        <v>2.6374999999999997</v>
      </c>
      <c r="G1785" s="2">
        <f t="shared" si="219"/>
        <v>2.5031999999999988</v>
      </c>
      <c r="H1785" s="2">
        <f t="shared" si="215"/>
        <v>2.51065</v>
      </c>
      <c r="I1785" s="2">
        <f t="array" ref="I1785">SUMPRODUCT(B1769:B1788, (ROW(B1769:B1788)-ROW(B1769)+1)) / (20*21/2)</f>
        <v>2.6437142857142857</v>
      </c>
      <c r="J1785" s="2">
        <f t="shared" si="218"/>
        <v>2.6312315640254171</v>
      </c>
      <c r="K1785" s="2">
        <f t="shared" si="220"/>
        <v>2.5470837725900384</v>
      </c>
    </row>
    <row r="1786" spans="1:11" ht="13.5" x14ac:dyDescent="0.25">
      <c r="A1786" s="4">
        <v>44614</v>
      </c>
      <c r="B1786" s="2">
        <v>2.63</v>
      </c>
      <c r="C1786" s="2">
        <f t="shared" si="213"/>
        <v>2.9999999999999805E-2</v>
      </c>
      <c r="D1786" s="2">
        <f t="shared" si="214"/>
        <v>2.6519999999999997</v>
      </c>
      <c r="E1786" s="2">
        <f t="shared" si="216"/>
        <v>2.6640000000000001</v>
      </c>
      <c r="F1786" s="2">
        <f t="shared" si="217"/>
        <v>2.6390000000000002</v>
      </c>
      <c r="G1786" s="2">
        <f t="shared" si="219"/>
        <v>2.5081999999999987</v>
      </c>
      <c r="H1786" s="2">
        <f t="shared" si="215"/>
        <v>2.5103</v>
      </c>
      <c r="I1786" s="2">
        <f t="array" ref="I1786">SUMPRODUCT(B1770:B1789, (ROW(B1770:B1789)-ROW(B1770)+1)) / (20*21/2)</f>
        <v>2.6391428571428568</v>
      </c>
      <c r="J1786" s="2">
        <f t="shared" si="218"/>
        <v>2.6311142722134724</v>
      </c>
      <c r="K1786" s="2">
        <f t="shared" si="220"/>
        <v>2.5503353893512135</v>
      </c>
    </row>
    <row r="1787" spans="1:11" ht="13.5" x14ac:dyDescent="0.25">
      <c r="A1787" s="4">
        <v>44615</v>
      </c>
      <c r="B1787" s="2">
        <v>2.63</v>
      </c>
      <c r="C1787" s="2">
        <f t="shared" si="213"/>
        <v>0</v>
      </c>
      <c r="D1787" s="2">
        <f t="shared" si="214"/>
        <v>2.6399999999999997</v>
      </c>
      <c r="E1787" s="2">
        <f t="shared" si="216"/>
        <v>2.6669999999999998</v>
      </c>
      <c r="F1787" s="2">
        <f t="shared" si="217"/>
        <v>2.6405000000000003</v>
      </c>
      <c r="G1787" s="2">
        <f t="shared" si="219"/>
        <v>2.5135999999999985</v>
      </c>
      <c r="H1787" s="2">
        <f t="shared" si="215"/>
        <v>2.5097</v>
      </c>
      <c r="I1787" s="2">
        <f t="array" ref="I1787">SUMPRODUCT(B1771:B1790, (ROW(B1771:B1790)-ROW(B1771)+1)) / (20*21/2)</f>
        <v>2.6347619047619046</v>
      </c>
      <c r="J1787" s="2">
        <f t="shared" si="218"/>
        <v>2.6310081510502843</v>
      </c>
      <c r="K1787" s="2">
        <f t="shared" si="220"/>
        <v>2.5534594917295972</v>
      </c>
    </row>
    <row r="1788" spans="1:11" ht="13.5" x14ac:dyDescent="0.25">
      <c r="A1788" s="4">
        <v>44616</v>
      </c>
      <c r="B1788" s="2">
        <v>2.6</v>
      </c>
      <c r="C1788" s="2">
        <f t="shared" si="213"/>
        <v>-2.9999999999999805E-2</v>
      </c>
      <c r="D1788" s="2">
        <f t="shared" si="214"/>
        <v>2.6219999999999999</v>
      </c>
      <c r="E1788" s="2">
        <f t="shared" si="216"/>
        <v>2.6579999999999999</v>
      </c>
      <c r="F1788" s="2">
        <f t="shared" si="217"/>
        <v>2.6380000000000003</v>
      </c>
      <c r="G1788" s="2">
        <f t="shared" si="219"/>
        <v>2.5183999999999984</v>
      </c>
      <c r="H1788" s="2">
        <f t="shared" si="215"/>
        <v>2.50895</v>
      </c>
      <c r="I1788" s="2">
        <f t="array" ref="I1788">SUMPRODUCT(B1772:B1791, (ROW(B1772:B1791)-ROW(B1772)+1)) / (20*21/2)</f>
        <v>2.6285238095238097</v>
      </c>
      <c r="J1788" s="2">
        <f t="shared" si="218"/>
        <v>2.6280549938074</v>
      </c>
      <c r="K1788" s="2">
        <f t="shared" si="220"/>
        <v>2.5552846097009856</v>
      </c>
    </row>
    <row r="1789" spans="1:11" ht="13.5" x14ac:dyDescent="0.25">
      <c r="A1789" s="4">
        <v>44617</v>
      </c>
      <c r="B1789" s="2">
        <v>2.59</v>
      </c>
      <c r="C1789" s="2">
        <f t="shared" si="213"/>
        <v>-1.0000000000000231E-2</v>
      </c>
      <c r="D1789" s="2">
        <f t="shared" si="214"/>
        <v>2.6100000000000003</v>
      </c>
      <c r="E1789" s="2">
        <f t="shared" si="216"/>
        <v>2.6459999999999999</v>
      </c>
      <c r="F1789" s="2">
        <f t="shared" si="217"/>
        <v>2.6360000000000006</v>
      </c>
      <c r="G1789" s="2">
        <f t="shared" si="219"/>
        <v>2.5233999999999983</v>
      </c>
      <c r="H1789" s="2">
        <f t="shared" si="215"/>
        <v>2.5078999999999998</v>
      </c>
      <c r="I1789" s="2">
        <f t="array" ref="I1789">SUMPRODUCT(B1773:B1792, (ROW(B1773:B1792)-ROW(B1773)+1)) / (20*21/2)</f>
        <v>2.6233809523809524</v>
      </c>
      <c r="J1789" s="2">
        <f t="shared" si="218"/>
        <v>2.6244307086828855</v>
      </c>
      <c r="K1789" s="2">
        <f t="shared" si="220"/>
        <v>2.5566459975558491</v>
      </c>
    </row>
    <row r="1790" spans="1:11" ht="13.5" x14ac:dyDescent="0.25">
      <c r="A1790" s="4">
        <v>44620</v>
      </c>
      <c r="B1790" s="2">
        <v>2.59</v>
      </c>
      <c r="C1790" s="2">
        <f t="shared" si="213"/>
        <v>0</v>
      </c>
      <c r="D1790" s="2">
        <f t="shared" si="214"/>
        <v>2.6079999999999997</v>
      </c>
      <c r="E1790" s="2">
        <f t="shared" si="216"/>
        <v>2.6360000000000001</v>
      </c>
      <c r="F1790" s="2">
        <f t="shared" si="217"/>
        <v>2.6355000000000013</v>
      </c>
      <c r="G1790" s="2">
        <f t="shared" si="219"/>
        <v>2.5283999999999986</v>
      </c>
      <c r="H1790" s="2">
        <f t="shared" si="215"/>
        <v>2.50685</v>
      </c>
      <c r="I1790" s="2">
        <f t="array" ref="I1790">SUMPRODUCT(B1774:B1793, (ROW(B1774:B1793)-ROW(B1774)+1)) / (20*21/2)</f>
        <v>2.6108571428571428</v>
      </c>
      <c r="J1790" s="2">
        <f t="shared" si="218"/>
        <v>2.6211515935702296</v>
      </c>
      <c r="K1790" s="2">
        <f t="shared" si="220"/>
        <v>2.5579539976516981</v>
      </c>
    </row>
    <row r="1791" spans="1:11" ht="13.5" x14ac:dyDescent="0.25">
      <c r="A1791" s="4">
        <v>44621</v>
      </c>
      <c r="B1791" s="2">
        <v>2.57</v>
      </c>
      <c r="C1791" s="2">
        <f t="shared" si="213"/>
        <v>-2.0000000000000018E-2</v>
      </c>
      <c r="D1791" s="2">
        <f t="shared" si="214"/>
        <v>2.5960000000000001</v>
      </c>
      <c r="E1791" s="2">
        <f t="shared" si="216"/>
        <v>2.6239999999999997</v>
      </c>
      <c r="F1791" s="2">
        <f t="shared" si="217"/>
        <v>2.6340000000000008</v>
      </c>
      <c r="G1791" s="2">
        <f t="shared" si="219"/>
        <v>2.5331999999999986</v>
      </c>
      <c r="H1791" s="2">
        <f t="shared" si="215"/>
        <v>2.5057</v>
      </c>
      <c r="I1791" s="2">
        <f t="array" ref="I1791">SUMPRODUCT(B1775:B1794, (ROW(B1775:B1794)-ROW(B1775)+1)) / (20*21/2)</f>
        <v>2.5894285714285714</v>
      </c>
      <c r="J1791" s="2">
        <f t="shared" si="218"/>
        <v>2.6162800132302078</v>
      </c>
      <c r="K1791" s="2">
        <f t="shared" si="220"/>
        <v>2.5584263899006512</v>
      </c>
    </row>
    <row r="1792" spans="1:11" ht="13.5" x14ac:dyDescent="0.25">
      <c r="A1792" s="4">
        <v>44622</v>
      </c>
      <c r="B1792" s="2">
        <v>2.58</v>
      </c>
      <c r="C1792" s="2">
        <f t="shared" si="213"/>
        <v>1.0000000000000231E-2</v>
      </c>
      <c r="D1792" s="2">
        <f t="shared" si="214"/>
        <v>2.5859999999999999</v>
      </c>
      <c r="E1792" s="2">
        <f t="shared" si="216"/>
        <v>2.6130000000000004</v>
      </c>
      <c r="F1792" s="2">
        <f t="shared" si="217"/>
        <v>2.6315000000000008</v>
      </c>
      <c r="G1792" s="2">
        <f t="shared" si="219"/>
        <v>2.5397999999999983</v>
      </c>
      <c r="H1792" s="2">
        <f t="shared" si="215"/>
        <v>2.50475</v>
      </c>
      <c r="I1792" s="2">
        <f t="array" ref="I1792">SUMPRODUCT(B1776:B1795, (ROW(B1776:B1795)-ROW(B1776)+1)) / (20*21/2)</f>
        <v>2.5594285714285716</v>
      </c>
      <c r="J1792" s="2">
        <f t="shared" si="218"/>
        <v>2.6128247738749497</v>
      </c>
      <c r="K1792" s="2">
        <f t="shared" si="220"/>
        <v>2.559272413826116</v>
      </c>
    </row>
    <row r="1793" spans="1:11" ht="13.5" x14ac:dyDescent="0.25">
      <c r="A1793" s="4">
        <v>44623</v>
      </c>
      <c r="B1793" s="2">
        <v>2.5</v>
      </c>
      <c r="C1793" s="2">
        <f t="shared" si="213"/>
        <v>-8.0000000000000071E-2</v>
      </c>
      <c r="D1793" s="2">
        <f t="shared" si="214"/>
        <v>2.5659999999999998</v>
      </c>
      <c r="E1793" s="2">
        <f t="shared" si="216"/>
        <v>2.5939999999999999</v>
      </c>
      <c r="F1793" s="2">
        <f t="shared" si="217"/>
        <v>2.6250000000000004</v>
      </c>
      <c r="G1793" s="2">
        <f t="shared" si="219"/>
        <v>2.5439999999999983</v>
      </c>
      <c r="H1793" s="2">
        <f t="shared" si="215"/>
        <v>2.5038</v>
      </c>
      <c r="I1793" s="2">
        <f t="array" ref="I1793">SUMPRODUCT(B1777:B1796, (ROW(B1777:B1796)-ROW(B1777)+1)) / (20*21/2)</f>
        <v>2.5289523809523811</v>
      </c>
      <c r="J1793" s="2">
        <f t="shared" si="218"/>
        <v>2.6020795573154309</v>
      </c>
      <c r="K1793" s="2">
        <f t="shared" si="220"/>
        <v>2.5569480054407783</v>
      </c>
    </row>
    <row r="1794" spans="1:11" ht="13.5" x14ac:dyDescent="0.25">
      <c r="A1794" s="4">
        <v>44624</v>
      </c>
      <c r="B1794" s="2">
        <v>2.4</v>
      </c>
      <c r="C1794" s="2">
        <f t="shared" si="213"/>
        <v>-0.10000000000000009</v>
      </c>
      <c r="D1794" s="2">
        <f t="shared" si="214"/>
        <v>2.528</v>
      </c>
      <c r="E1794" s="2">
        <f t="shared" si="216"/>
        <v>2.569</v>
      </c>
      <c r="F1794" s="2">
        <f t="shared" si="217"/>
        <v>2.6149999999999998</v>
      </c>
      <c r="G1794" s="2">
        <f t="shared" si="219"/>
        <v>2.5461999999999985</v>
      </c>
      <c r="H1794" s="2">
        <f t="shared" si="215"/>
        <v>2.5021</v>
      </c>
      <c r="I1794" s="2">
        <f t="array" ref="I1794">SUMPRODUCT(B1778:B1797, (ROW(B1778:B1797)-ROW(B1778)+1)) / (20*21/2)</f>
        <v>2.4942857142857142</v>
      </c>
      <c r="J1794" s="2">
        <f t="shared" si="218"/>
        <v>2.5828338851901518</v>
      </c>
      <c r="K1794" s="2">
        <f t="shared" si="220"/>
        <v>2.550793181698003</v>
      </c>
    </row>
    <row r="1795" spans="1:11" ht="13.5" x14ac:dyDescent="0.25">
      <c r="A1795" s="4">
        <v>44627</v>
      </c>
      <c r="B1795" s="2">
        <v>2.2999999999999998</v>
      </c>
      <c r="C1795" s="2">
        <f t="shared" si="213"/>
        <v>-0.10000000000000009</v>
      </c>
      <c r="D1795" s="2">
        <f t="shared" si="214"/>
        <v>2.4700000000000002</v>
      </c>
      <c r="E1795" s="2">
        <f t="shared" si="216"/>
        <v>2.5389999999999997</v>
      </c>
      <c r="F1795" s="2">
        <f t="shared" si="217"/>
        <v>2.6</v>
      </c>
      <c r="G1795" s="2">
        <f t="shared" si="219"/>
        <v>2.5463999999999984</v>
      </c>
      <c r="H1795" s="2">
        <f t="shared" si="215"/>
        <v>2.5000999999999998</v>
      </c>
      <c r="I1795" s="2">
        <f t="array" ref="I1795">SUMPRODUCT(B1779:B1798, (ROW(B1779:B1798)-ROW(B1779)+1)) / (20*21/2)</f>
        <v>2.4614285714285713</v>
      </c>
      <c r="J1795" s="2">
        <f t="shared" si="218"/>
        <v>2.5558973246958518</v>
      </c>
      <c r="K1795" s="2">
        <f t="shared" si="220"/>
        <v>2.540958154964748</v>
      </c>
    </row>
    <row r="1796" spans="1:11" ht="13.5" x14ac:dyDescent="0.25">
      <c r="A1796" s="4">
        <v>44628</v>
      </c>
      <c r="B1796" s="2">
        <v>2.2799999999999998</v>
      </c>
      <c r="C1796" s="2">
        <f t="shared" ref="C1796:C1859" si="221">B1796-B1795</f>
        <v>-2.0000000000000018E-2</v>
      </c>
      <c r="D1796" s="2">
        <f t="shared" si="214"/>
        <v>2.4119999999999999</v>
      </c>
      <c r="E1796" s="2">
        <f t="shared" si="216"/>
        <v>2.5040000000000004</v>
      </c>
      <c r="F1796" s="2">
        <f t="shared" si="217"/>
        <v>2.5839999999999996</v>
      </c>
      <c r="G1796" s="2">
        <f t="shared" si="219"/>
        <v>2.5461999999999985</v>
      </c>
      <c r="H1796" s="2">
        <f t="shared" si="215"/>
        <v>2.4979999999999998</v>
      </c>
      <c r="I1796" s="2">
        <f t="array" ref="I1796">SUMPRODUCT(B1780:B1799, (ROW(B1780:B1799)-ROW(B1780)+1)) / (20*21/2)</f>
        <v>2.4327142857142858</v>
      </c>
      <c r="J1796" s="2">
        <f t="shared" si="218"/>
        <v>2.5296213890105328</v>
      </c>
      <c r="K1796" s="2">
        <f t="shared" si="220"/>
        <v>2.5307245018288755</v>
      </c>
    </row>
    <row r="1797" spans="1:11" ht="13.5" x14ac:dyDescent="0.25">
      <c r="A1797" s="4">
        <v>44629</v>
      </c>
      <c r="B1797" s="2">
        <v>2.2200000000000002</v>
      </c>
      <c r="C1797" s="2">
        <f t="shared" si="221"/>
        <v>-5.9999999999999609E-2</v>
      </c>
      <c r="D1797" s="2">
        <f t="shared" si="214"/>
        <v>2.3400000000000003</v>
      </c>
      <c r="E1797" s="2">
        <f t="shared" si="216"/>
        <v>2.4630000000000001</v>
      </c>
      <c r="F1797" s="2">
        <f t="shared" si="217"/>
        <v>2.5649999999999999</v>
      </c>
      <c r="G1797" s="2">
        <f t="shared" si="219"/>
        <v>2.544999999999999</v>
      </c>
      <c r="H1797" s="2">
        <f t="shared" si="215"/>
        <v>2.4954499999999999</v>
      </c>
      <c r="I1797" s="2">
        <f t="array" ref="I1797">SUMPRODUCT(B1781:B1800, (ROW(B1781:B1800)-ROW(B1781)+1)) / (20*21/2)</f>
        <v>2.4062380952380957</v>
      </c>
      <c r="J1797" s="2">
        <f t="shared" si="218"/>
        <v>2.5001336376761962</v>
      </c>
      <c r="K1797" s="2">
        <f t="shared" si="220"/>
        <v>2.5185392272473508</v>
      </c>
    </row>
    <row r="1798" spans="1:11" ht="13.5" x14ac:dyDescent="0.25">
      <c r="A1798" s="4">
        <v>44630</v>
      </c>
      <c r="B1798" s="2">
        <v>2.2200000000000002</v>
      </c>
      <c r="C1798" s="2">
        <f t="shared" si="221"/>
        <v>0</v>
      </c>
      <c r="D1798" s="2">
        <f t="shared" ref="D1798:D1861" si="222">AVERAGE(B1794:B1798)</f>
        <v>2.2839999999999998</v>
      </c>
      <c r="E1798" s="2">
        <f t="shared" si="216"/>
        <v>2.4249999999999998</v>
      </c>
      <c r="F1798" s="2">
        <f t="shared" si="217"/>
        <v>2.5414999999999996</v>
      </c>
      <c r="G1798" s="2">
        <f t="shared" si="219"/>
        <v>2.5437999999999992</v>
      </c>
      <c r="H1798" s="2">
        <f t="shared" si="215"/>
        <v>2.4928499999999998</v>
      </c>
      <c r="I1798" s="2">
        <f t="array" ref="I1798">SUMPRODUCT(B1782:B1801, (ROW(B1782:B1801)-ROW(B1782)+1)) / (20*21/2)</f>
        <v>2.3809523809523809</v>
      </c>
      <c r="J1798" s="2">
        <f t="shared" si="218"/>
        <v>2.4734542436117963</v>
      </c>
      <c r="K1798" s="2">
        <f t="shared" si="220"/>
        <v>2.5068318065709843</v>
      </c>
    </row>
    <row r="1799" spans="1:11" ht="13.5" x14ac:dyDescent="0.25">
      <c r="A1799" s="4">
        <v>44631</v>
      </c>
      <c r="B1799" s="2">
        <v>2.2400000000000002</v>
      </c>
      <c r="C1799" s="2">
        <f t="shared" si="221"/>
        <v>2.0000000000000018E-2</v>
      </c>
      <c r="D1799" s="2">
        <f t="shared" si="222"/>
        <v>2.2520000000000002</v>
      </c>
      <c r="E1799" s="2">
        <f t="shared" si="216"/>
        <v>2.3899999999999997</v>
      </c>
      <c r="F1799" s="2">
        <f t="shared" si="217"/>
        <v>2.5179999999999998</v>
      </c>
      <c r="G1799" s="2">
        <f t="shared" si="219"/>
        <v>2.5427999999999993</v>
      </c>
      <c r="H1799" s="2">
        <f t="shared" si="215"/>
        <v>2.4903500000000003</v>
      </c>
      <c r="I1799" s="2">
        <f t="array" ref="I1799">SUMPRODUCT(B1783:B1802, (ROW(B1783:B1802)-ROW(B1783)+1)) / (20*21/2)</f>
        <v>2.3511904761904758</v>
      </c>
      <c r="J1799" s="2">
        <f t="shared" si="218"/>
        <v>2.4512205061249586</v>
      </c>
      <c r="K1799" s="2">
        <f t="shared" si="220"/>
        <v>2.4963678141564358</v>
      </c>
    </row>
    <row r="1800" spans="1:11" ht="13.5" x14ac:dyDescent="0.25">
      <c r="A1800" s="4">
        <v>44634</v>
      </c>
      <c r="B1800" s="2">
        <v>2.2400000000000002</v>
      </c>
      <c r="C1800" s="2">
        <f t="shared" si="221"/>
        <v>0</v>
      </c>
      <c r="D1800" s="2">
        <f t="shared" si="222"/>
        <v>2.2400000000000002</v>
      </c>
      <c r="E1800" s="2">
        <f t="shared" si="216"/>
        <v>2.3550000000000004</v>
      </c>
      <c r="F1800" s="2">
        <f t="shared" si="217"/>
        <v>2.4954999999999998</v>
      </c>
      <c r="G1800" s="2">
        <f t="shared" si="219"/>
        <v>2.5405999999999991</v>
      </c>
      <c r="H1800" s="2">
        <f t="shared" si="215"/>
        <v>2.4879000000000007</v>
      </c>
      <c r="I1800" s="2">
        <f t="array" ref="I1800">SUMPRODUCT(B1784:B1803, (ROW(B1784:B1803)-ROW(B1784)+1)) / (20*21/2)</f>
        <v>2.3258571428571426</v>
      </c>
      <c r="J1800" s="2">
        <f t="shared" si="218"/>
        <v>2.4311042674463912</v>
      </c>
      <c r="K1800" s="2">
        <f t="shared" si="220"/>
        <v>2.4863141743855954</v>
      </c>
    </row>
    <row r="1801" spans="1:11" ht="13.5" x14ac:dyDescent="0.25">
      <c r="A1801" s="4">
        <v>44635</v>
      </c>
      <c r="B1801" s="2">
        <v>2.23</v>
      </c>
      <c r="C1801" s="2">
        <f t="shared" si="221"/>
        <v>-1.0000000000000231E-2</v>
      </c>
      <c r="D1801" s="2">
        <f t="shared" si="222"/>
        <v>2.2300000000000004</v>
      </c>
      <c r="E1801" s="2">
        <f t="shared" si="216"/>
        <v>2.3210000000000006</v>
      </c>
      <c r="F1801" s="2">
        <f t="shared" si="217"/>
        <v>2.4724999999999997</v>
      </c>
      <c r="G1801" s="2">
        <f t="shared" si="219"/>
        <v>2.5395999999999992</v>
      </c>
      <c r="H1801" s="2">
        <f t="shared" si="215"/>
        <v>2.4854000000000003</v>
      </c>
      <c r="I1801" s="2">
        <f t="array" ref="I1801">SUMPRODUCT(B1785:B1804, (ROW(B1785:B1804)-ROW(B1785)+1)) / (20*21/2)</f>
        <v>2.3048571428571432</v>
      </c>
      <c r="J1801" s="2">
        <f t="shared" si="218"/>
        <v>2.4119514800705444</v>
      </c>
      <c r="K1801" s="2">
        <f t="shared" si="220"/>
        <v>2.47626263813518</v>
      </c>
    </row>
    <row r="1802" spans="1:11" ht="13.5" x14ac:dyDescent="0.25">
      <c r="A1802" s="4">
        <v>44636</v>
      </c>
      <c r="B1802" s="2">
        <v>2.16</v>
      </c>
      <c r="C1802" s="2">
        <f t="shared" si="221"/>
        <v>-6.999999999999984E-2</v>
      </c>
      <c r="D1802" s="2">
        <f t="shared" si="222"/>
        <v>2.2180000000000004</v>
      </c>
      <c r="E1802" s="2">
        <f t="shared" si="216"/>
        <v>2.2790000000000008</v>
      </c>
      <c r="F1802" s="2">
        <f t="shared" si="217"/>
        <v>2.4460000000000002</v>
      </c>
      <c r="G1802" s="2">
        <f t="shared" si="219"/>
        <v>2.5373999999999994</v>
      </c>
      <c r="H1802" s="2">
        <f t="shared" ref="H1802:H1865" si="223">AVERAGE(B1603:B1802)</f>
        <v>2.4825500000000003</v>
      </c>
      <c r="I1802" s="2">
        <f t="array" ref="I1802">SUMPRODUCT(B1786:B1805, (ROW(B1786:B1805)-ROW(B1786)+1)) / (20*21/2)</f>
        <v>2.2755238095238095</v>
      </c>
      <c r="J1802" s="2">
        <f t="shared" si="218"/>
        <v>2.3879561010162065</v>
      </c>
      <c r="K1802" s="2">
        <f t="shared" si="220"/>
        <v>2.4638601817377221</v>
      </c>
    </row>
    <row r="1803" spans="1:11" ht="13.5" x14ac:dyDescent="0.25">
      <c r="A1803" s="4">
        <v>44637</v>
      </c>
      <c r="B1803" s="2">
        <v>2.1800000000000002</v>
      </c>
      <c r="C1803" s="2">
        <f t="shared" si="221"/>
        <v>2.0000000000000018E-2</v>
      </c>
      <c r="D1803" s="2">
        <f t="shared" si="222"/>
        <v>2.21</v>
      </c>
      <c r="E1803" s="2">
        <f t="shared" si="216"/>
        <v>2.2469999999999999</v>
      </c>
      <c r="F1803" s="2">
        <f t="shared" si="217"/>
        <v>2.4204999999999997</v>
      </c>
      <c r="G1803" s="2">
        <f t="shared" si="219"/>
        <v>2.5358000000000001</v>
      </c>
      <c r="H1803" s="2">
        <f t="shared" si="223"/>
        <v>2.4795500000000001</v>
      </c>
      <c r="I1803" s="2">
        <f t="array" ref="I1803">SUMPRODUCT(B1787:B1806, (ROW(B1787:B1806)-ROW(B1787)+1)) / (20*21/2)</f>
        <v>2.2571904761904764</v>
      </c>
      <c r="J1803" s="2">
        <f t="shared" si="218"/>
        <v>2.3681507580622823</v>
      </c>
      <c r="K1803" s="2">
        <f t="shared" si="220"/>
        <v>2.4527284099048705</v>
      </c>
    </row>
    <row r="1804" spans="1:11" ht="13.5" x14ac:dyDescent="0.25">
      <c r="A1804" s="4">
        <v>44638</v>
      </c>
      <c r="B1804" s="2">
        <v>2.2000000000000002</v>
      </c>
      <c r="C1804" s="2">
        <f t="shared" si="221"/>
        <v>2.0000000000000018E-2</v>
      </c>
      <c r="D1804" s="2">
        <f t="shared" si="222"/>
        <v>2.2020000000000004</v>
      </c>
      <c r="E1804" s="2">
        <f t="shared" ref="E1804:E1867" si="224">AVERAGE(B1795:B1804)</f>
        <v>2.2269999999999999</v>
      </c>
      <c r="F1804" s="2">
        <f t="shared" si="217"/>
        <v>2.3980000000000001</v>
      </c>
      <c r="G1804" s="2">
        <f t="shared" si="219"/>
        <v>2.5333999999999999</v>
      </c>
      <c r="H1804" s="2">
        <f t="shared" si="223"/>
        <v>2.4769000000000001</v>
      </c>
      <c r="I1804" s="2">
        <f t="array" ref="I1804">SUMPRODUCT(B1788:B1807, (ROW(B1788:B1807)-ROW(B1788)+1)) / (20*21/2)</f>
        <v>2.2390952380952385</v>
      </c>
      <c r="J1804" s="2">
        <f t="shared" si="218"/>
        <v>2.352136400151589</v>
      </c>
      <c r="K1804" s="2">
        <f t="shared" si="220"/>
        <v>2.4428174918693855</v>
      </c>
    </row>
    <row r="1805" spans="1:11" ht="13.5" x14ac:dyDescent="0.25">
      <c r="A1805" s="4">
        <v>44641</v>
      </c>
      <c r="B1805" s="2">
        <v>2.09</v>
      </c>
      <c r="C1805" s="2">
        <f t="shared" si="221"/>
        <v>-0.11000000000000032</v>
      </c>
      <c r="D1805" s="2">
        <f t="shared" si="222"/>
        <v>2.1719999999999997</v>
      </c>
      <c r="E1805" s="2">
        <f t="shared" si="224"/>
        <v>2.2060000000000004</v>
      </c>
      <c r="F1805" s="2">
        <f t="shared" si="217"/>
        <v>2.3725000000000001</v>
      </c>
      <c r="G1805" s="2">
        <f t="shared" si="219"/>
        <v>2.5287999999999999</v>
      </c>
      <c r="H1805" s="2">
        <f t="shared" si="223"/>
        <v>2.4737499999999999</v>
      </c>
      <c r="I1805" s="2">
        <f t="array" ref="I1805">SUMPRODUCT(B1789:B1808, (ROW(B1789:B1808)-ROW(B1789)+1)) / (20*21/2)</f>
        <v>2.2251428571428571</v>
      </c>
      <c r="J1805" s="2">
        <f t="shared" si="218"/>
        <v>2.3271710287085807</v>
      </c>
      <c r="K1805" s="2">
        <f t="shared" si="220"/>
        <v>2.4289815117960765</v>
      </c>
    </row>
    <row r="1806" spans="1:11" ht="13.5" x14ac:dyDescent="0.25">
      <c r="A1806" s="4">
        <v>44642</v>
      </c>
      <c r="B1806" s="2">
        <v>2.1800000000000002</v>
      </c>
      <c r="C1806" s="2">
        <f t="shared" si="221"/>
        <v>9.0000000000000302E-2</v>
      </c>
      <c r="D1806" s="2">
        <f t="shared" si="222"/>
        <v>2.1619999999999999</v>
      </c>
      <c r="E1806" s="2">
        <f t="shared" si="224"/>
        <v>2.1960000000000002</v>
      </c>
      <c r="F1806" s="2">
        <f t="shared" si="217"/>
        <v>2.3499999999999996</v>
      </c>
      <c r="G1806" s="2">
        <f t="shared" si="219"/>
        <v>2.5259999999999998</v>
      </c>
      <c r="H1806" s="2">
        <f t="shared" si="223"/>
        <v>2.4707500000000002</v>
      </c>
      <c r="I1806" s="2">
        <f t="array" ref="I1806">SUMPRODUCT(B1790:B1809, (ROW(B1790:B1809)-ROW(B1790)+1)) / (20*21/2)</f>
        <v>2.215095238095238</v>
      </c>
      <c r="J1806" s="2">
        <f t="shared" si="218"/>
        <v>2.3131547402601447</v>
      </c>
      <c r="K1806" s="2">
        <f t="shared" si="220"/>
        <v>2.4192175309413284</v>
      </c>
    </row>
    <row r="1807" spans="1:11" ht="13.5" x14ac:dyDescent="0.25">
      <c r="A1807" s="4">
        <v>44643</v>
      </c>
      <c r="B1807" s="2">
        <v>2.16</v>
      </c>
      <c r="C1807" s="2">
        <f t="shared" si="221"/>
        <v>-2.0000000000000018E-2</v>
      </c>
      <c r="D1807" s="2">
        <f t="shared" si="222"/>
        <v>2.1619999999999999</v>
      </c>
      <c r="E1807" s="2">
        <f t="shared" si="224"/>
        <v>2.1900000000000004</v>
      </c>
      <c r="F1807" s="2">
        <f t="shared" si="217"/>
        <v>2.3265000000000002</v>
      </c>
      <c r="G1807" s="2">
        <f t="shared" si="219"/>
        <v>2.5207999999999999</v>
      </c>
      <c r="H1807" s="2">
        <f t="shared" si="223"/>
        <v>2.4680500000000003</v>
      </c>
      <c r="I1807" s="2">
        <f t="array" ref="I1807">SUMPRODUCT(B1791:B1810, (ROW(B1791:B1810)-ROW(B1791)+1)) / (20*21/2)</f>
        <v>2.2107142857142859</v>
      </c>
      <c r="J1807" s="2">
        <f t="shared" si="218"/>
        <v>2.2985685745210831</v>
      </c>
      <c r="K1807" s="2">
        <f t="shared" si="220"/>
        <v>2.4090521375710807</v>
      </c>
    </row>
    <row r="1808" spans="1:11" ht="13.5" x14ac:dyDescent="0.25">
      <c r="A1808" s="4">
        <v>44644</v>
      </c>
      <c r="B1808" s="2">
        <v>2.1800000000000002</v>
      </c>
      <c r="C1808" s="2">
        <f t="shared" si="221"/>
        <v>2.0000000000000018E-2</v>
      </c>
      <c r="D1808" s="2">
        <f t="shared" si="222"/>
        <v>2.1619999999999999</v>
      </c>
      <c r="E1808" s="2">
        <f t="shared" si="224"/>
        <v>2.1859999999999999</v>
      </c>
      <c r="F1808" s="2">
        <f t="shared" si="217"/>
        <v>2.3055000000000003</v>
      </c>
      <c r="G1808" s="2">
        <f t="shared" si="219"/>
        <v>2.5131999999999999</v>
      </c>
      <c r="H1808" s="2">
        <f t="shared" si="223"/>
        <v>2.4652000000000003</v>
      </c>
      <c r="I1808" s="2">
        <f t="array" ref="I1808">SUMPRODUCT(B1792:B1811, (ROW(B1792:B1811)-ROW(B1792)+1)) / (20*21/2)</f>
        <v>2.2003809523809523</v>
      </c>
      <c r="J1808" s="2">
        <f t="shared" si="218"/>
        <v>2.2872763293285989</v>
      </c>
      <c r="K1808" s="2">
        <f t="shared" si="220"/>
        <v>2.4000697008035874</v>
      </c>
    </row>
    <row r="1809" spans="1:11" ht="13.5" x14ac:dyDescent="0.25">
      <c r="A1809" s="4">
        <v>44645</v>
      </c>
      <c r="B1809" s="2">
        <v>2.2000000000000002</v>
      </c>
      <c r="C1809" s="2">
        <f t="shared" si="221"/>
        <v>2.0000000000000018E-2</v>
      </c>
      <c r="D1809" s="2">
        <f t="shared" si="222"/>
        <v>2.1619999999999999</v>
      </c>
      <c r="E1809" s="2">
        <f t="shared" si="224"/>
        <v>2.1819999999999999</v>
      </c>
      <c r="F1809" s="2">
        <f t="shared" si="217"/>
        <v>2.2860000000000005</v>
      </c>
      <c r="G1809" s="2">
        <f t="shared" si="219"/>
        <v>2.5032000000000001</v>
      </c>
      <c r="H1809" s="2">
        <f t="shared" si="223"/>
        <v>2.4627500000000002</v>
      </c>
      <c r="I1809" s="2">
        <f t="array" ref="I1809">SUMPRODUCT(B1793:B1812, (ROW(B1793:B1812)-ROW(B1793)+1)) / (20*21/2)</f>
        <v>2.1958095238095239</v>
      </c>
      <c r="J1809" s="2">
        <f t="shared" si="218"/>
        <v>2.2789642979639706</v>
      </c>
      <c r="K1809" s="2">
        <f t="shared" si="220"/>
        <v>2.392223830183839</v>
      </c>
    </row>
    <row r="1810" spans="1:11" ht="13.5" x14ac:dyDescent="0.25">
      <c r="A1810" s="4">
        <v>44648</v>
      </c>
      <c r="B1810" s="2">
        <v>2.2400000000000002</v>
      </c>
      <c r="C1810" s="2">
        <f t="shared" si="221"/>
        <v>4.0000000000000036E-2</v>
      </c>
      <c r="D1810" s="2">
        <f t="shared" si="222"/>
        <v>2.1919999999999997</v>
      </c>
      <c r="E1810" s="2">
        <f t="shared" si="224"/>
        <v>2.1819999999999999</v>
      </c>
      <c r="F1810" s="2">
        <f t="shared" si="217"/>
        <v>2.2685000000000008</v>
      </c>
      <c r="G1810" s="2">
        <f t="shared" si="219"/>
        <v>2.492</v>
      </c>
      <c r="H1810" s="2">
        <f t="shared" si="223"/>
        <v>2.4604500000000002</v>
      </c>
      <c r="I1810" s="2">
        <f t="array" ref="I1810">SUMPRODUCT(B1794:B1813, (ROW(B1794:B1813)-ROW(B1794)+1)) / (20*21/2)</f>
        <v>2.1930476190476194</v>
      </c>
      <c r="J1810" s="2">
        <f t="shared" si="218"/>
        <v>2.2752534124435924</v>
      </c>
      <c r="K1810" s="2">
        <f t="shared" si="220"/>
        <v>2.3862542682158456</v>
      </c>
    </row>
    <row r="1811" spans="1:11" ht="13.5" x14ac:dyDescent="0.25">
      <c r="A1811" s="4">
        <v>44649</v>
      </c>
      <c r="B1811" s="2">
        <v>2.16</v>
      </c>
      <c r="C1811" s="2">
        <f t="shared" si="221"/>
        <v>-8.0000000000000071E-2</v>
      </c>
      <c r="D1811" s="2">
        <f t="shared" si="222"/>
        <v>2.1880000000000002</v>
      </c>
      <c r="E1811" s="2">
        <f t="shared" si="224"/>
        <v>2.1749999999999998</v>
      </c>
      <c r="F1811" s="2">
        <f t="shared" si="217"/>
        <v>2.2480000000000002</v>
      </c>
      <c r="G1811" s="2">
        <f t="shared" si="219"/>
        <v>2.4793999999999996</v>
      </c>
      <c r="H1811" s="2">
        <f t="shared" si="223"/>
        <v>2.4577500000000008</v>
      </c>
      <c r="I1811" s="2">
        <f t="array" ref="I1811">SUMPRODUCT(B1795:B1814, (ROW(B1795:B1814)-ROW(B1795)+1)) / (20*21/2)</f>
        <v>2.1840952380952392</v>
      </c>
      <c r="J1811" s="2">
        <f t="shared" si="218"/>
        <v>2.264276896972774</v>
      </c>
      <c r="K1811" s="2">
        <f t="shared" si="220"/>
        <v>2.3773815518152244</v>
      </c>
    </row>
    <row r="1812" spans="1:11" ht="13.5" x14ac:dyDescent="0.25">
      <c r="A1812" s="4">
        <v>44650</v>
      </c>
      <c r="B1812" s="2">
        <v>2.2000000000000002</v>
      </c>
      <c r="C1812" s="2">
        <f t="shared" si="221"/>
        <v>4.0000000000000036E-2</v>
      </c>
      <c r="D1812" s="2">
        <f t="shared" si="222"/>
        <v>2.1960000000000002</v>
      </c>
      <c r="E1812" s="2">
        <f t="shared" si="224"/>
        <v>2.1789999999999998</v>
      </c>
      <c r="F1812" s="2">
        <f t="shared" ref="F1812:F1875" si="225">AVERAGE(B1793:B1812)</f>
        <v>2.2290000000000005</v>
      </c>
      <c r="G1812" s="2">
        <f t="shared" si="219"/>
        <v>2.4696000000000002</v>
      </c>
      <c r="H1812" s="2">
        <f t="shared" si="223"/>
        <v>2.4552500000000004</v>
      </c>
      <c r="I1812" s="2">
        <f t="array" ref="I1812">SUMPRODUCT(B1796:B1815, (ROW(B1796:B1815)-ROW(B1796)+1)) / (20*21/2)</f>
        <v>2.17647619047619</v>
      </c>
      <c r="J1812" s="2">
        <f t="shared" si="218"/>
        <v>2.2581552877372717</v>
      </c>
      <c r="K1812" s="2">
        <f t="shared" si="220"/>
        <v>2.3704254125283528</v>
      </c>
    </row>
    <row r="1813" spans="1:11" ht="13.5" x14ac:dyDescent="0.25">
      <c r="A1813" s="4">
        <v>44651</v>
      </c>
      <c r="B1813" s="2">
        <v>2.2000000000000002</v>
      </c>
      <c r="C1813" s="2">
        <f t="shared" si="221"/>
        <v>0</v>
      </c>
      <c r="D1813" s="2">
        <f t="shared" si="222"/>
        <v>2.2000000000000002</v>
      </c>
      <c r="E1813" s="2">
        <f t="shared" si="224"/>
        <v>2.181</v>
      </c>
      <c r="F1813" s="2">
        <f t="shared" si="225"/>
        <v>2.2140000000000009</v>
      </c>
      <c r="G1813" s="2">
        <f t="shared" si="219"/>
        <v>2.4612000000000003</v>
      </c>
      <c r="H1813" s="2">
        <f t="shared" si="223"/>
        <v>2.4527500000000004</v>
      </c>
      <c r="I1813" s="2">
        <f t="array" ref="I1813">SUMPRODUCT(B1797:B1816, (ROW(B1797:B1816)-ROW(B1797)+1)) / (20*21/2)</f>
        <v>2.1716190476190484</v>
      </c>
      <c r="J1813" s="2">
        <f t="shared" ref="J1813:J1876" si="226">$J$4*B1813+J1812*(1-$J$4)</f>
        <v>2.2526166889051509</v>
      </c>
      <c r="K1813" s="2">
        <f t="shared" si="220"/>
        <v>2.3637420630174373</v>
      </c>
    </row>
    <row r="1814" spans="1:11" ht="13.5" x14ac:dyDescent="0.25">
      <c r="A1814" s="4">
        <v>44652</v>
      </c>
      <c r="B1814" s="2">
        <v>2.12</v>
      </c>
      <c r="C1814" s="2">
        <f t="shared" si="221"/>
        <v>-8.0000000000000071E-2</v>
      </c>
      <c r="D1814" s="2">
        <f t="shared" si="222"/>
        <v>2.1840000000000002</v>
      </c>
      <c r="E1814" s="2">
        <f t="shared" si="224"/>
        <v>2.173</v>
      </c>
      <c r="F1814" s="2">
        <f t="shared" si="225"/>
        <v>2.2000000000000002</v>
      </c>
      <c r="G1814" s="2">
        <f t="shared" si="219"/>
        <v>2.4498000000000002</v>
      </c>
      <c r="H1814" s="2">
        <f t="shared" si="223"/>
        <v>2.4498500000000005</v>
      </c>
      <c r="I1814" s="2">
        <f t="array" ref="I1814">SUMPRODUCT(B1798:B1817, (ROW(B1798:B1817)-ROW(B1798)+1)) / (20*21/2)</f>
        <v>2.163619047619048</v>
      </c>
      <c r="J1814" s="2">
        <f t="shared" si="226"/>
        <v>2.2399865280570412</v>
      </c>
      <c r="K1814" s="2">
        <f t="shared" si="220"/>
        <v>2.3541835507422437</v>
      </c>
    </row>
    <row r="1815" spans="1:11" ht="13.5" x14ac:dyDescent="0.25">
      <c r="A1815" s="4">
        <v>44655</v>
      </c>
      <c r="B1815" s="2">
        <v>2.12</v>
      </c>
      <c r="C1815" s="2">
        <f t="shared" si="221"/>
        <v>0</v>
      </c>
      <c r="D1815" s="2">
        <f t="shared" si="222"/>
        <v>2.16</v>
      </c>
      <c r="E1815" s="2">
        <f t="shared" si="224"/>
        <v>2.1760000000000002</v>
      </c>
      <c r="F1815" s="2">
        <f t="shared" si="225"/>
        <v>2.1910000000000003</v>
      </c>
      <c r="G1815" s="2">
        <f t="shared" si="219"/>
        <v>2.4392000000000005</v>
      </c>
      <c r="H1815" s="2">
        <f t="shared" si="223"/>
        <v>2.4469500000000006</v>
      </c>
      <c r="I1815" s="2">
        <f t="array" ref="I1815">SUMPRODUCT(B1799:B1818, (ROW(B1799:B1818)-ROW(B1799)+1)) / (20*21/2)</f>
        <v>2.16</v>
      </c>
      <c r="J1815" s="2">
        <f t="shared" si="226"/>
        <v>2.2285592396706564</v>
      </c>
      <c r="K1815" s="2">
        <f t="shared" si="220"/>
        <v>2.344999882085685</v>
      </c>
    </row>
    <row r="1816" spans="1:11" ht="13.5" x14ac:dyDescent="0.25">
      <c r="A1816" s="4">
        <v>44656</v>
      </c>
      <c r="B1816" s="2">
        <v>2.14</v>
      </c>
      <c r="C1816" s="2">
        <f t="shared" si="221"/>
        <v>2.0000000000000018E-2</v>
      </c>
      <c r="D1816" s="2">
        <f t="shared" si="222"/>
        <v>2.1560000000000001</v>
      </c>
      <c r="E1816" s="2">
        <f t="shared" si="224"/>
        <v>2.1720000000000002</v>
      </c>
      <c r="F1816" s="2">
        <f t="shared" si="225"/>
        <v>2.1840000000000002</v>
      </c>
      <c r="G1816" s="2">
        <f t="shared" si="219"/>
        <v>2.4300000000000006</v>
      </c>
      <c r="H1816" s="2">
        <f t="shared" si="223"/>
        <v>2.4441500000000005</v>
      </c>
      <c r="I1816" s="2">
        <f t="array" ref="I1816">SUMPRODUCT(B1800:B1819, (ROW(B1800:B1819)-ROW(B1800)+1)) / (20*21/2)</f>
        <v>2.1567619047619053</v>
      </c>
      <c r="J1816" s="2">
        <f t="shared" si="226"/>
        <v>2.2201250263686894</v>
      </c>
      <c r="K1816" s="2">
        <f t="shared" si="220"/>
        <v>2.3369606710235016</v>
      </c>
    </row>
    <row r="1817" spans="1:11" ht="13.5" x14ac:dyDescent="0.25">
      <c r="A1817" s="4">
        <v>44657</v>
      </c>
      <c r="B1817" s="2">
        <v>2.1</v>
      </c>
      <c r="C1817" s="2">
        <f t="shared" si="221"/>
        <v>-4.0000000000000036E-2</v>
      </c>
      <c r="D1817" s="2">
        <f t="shared" si="222"/>
        <v>2.1360000000000001</v>
      </c>
      <c r="E1817" s="2">
        <f t="shared" si="224"/>
        <v>2.1660000000000004</v>
      </c>
      <c r="F1817" s="2">
        <f t="shared" si="225"/>
        <v>2.1779999999999999</v>
      </c>
      <c r="G1817" s="2">
        <f t="shared" si="219"/>
        <v>2.4200000000000004</v>
      </c>
      <c r="H1817" s="2">
        <f t="shared" si="223"/>
        <v>2.4411500000000004</v>
      </c>
      <c r="I1817" s="2">
        <f t="array" ref="I1817">SUMPRODUCT(B1801:B1820, (ROW(B1801:B1820)-ROW(B1801)+1)) / (20*21/2)</f>
        <v>2.1540000000000004</v>
      </c>
      <c r="J1817" s="2">
        <f t="shared" si="226"/>
        <v>2.2086845476669095</v>
      </c>
      <c r="K1817" s="2">
        <f t="shared" si="220"/>
        <v>2.3276680956892468</v>
      </c>
    </row>
    <row r="1818" spans="1:11" ht="13.5" x14ac:dyDescent="0.25">
      <c r="A1818" s="4">
        <v>44658</v>
      </c>
      <c r="B1818" s="2">
        <v>2.14</v>
      </c>
      <c r="C1818" s="2">
        <f t="shared" si="221"/>
        <v>4.0000000000000036E-2</v>
      </c>
      <c r="D1818" s="2">
        <f t="shared" si="222"/>
        <v>2.1240000000000001</v>
      </c>
      <c r="E1818" s="2">
        <f t="shared" si="224"/>
        <v>2.1620000000000004</v>
      </c>
      <c r="F1818" s="2">
        <f t="shared" si="225"/>
        <v>2.1739999999999999</v>
      </c>
      <c r="G1818" s="2">
        <f t="shared" si="219"/>
        <v>2.4098000000000006</v>
      </c>
      <c r="H1818" s="2">
        <f t="shared" si="223"/>
        <v>2.4383500000000002</v>
      </c>
      <c r="I1818" s="2">
        <f t="array" ref="I1818">SUMPRODUCT(B1802:B1821, (ROW(B1802:B1821)-ROW(B1802)+1)) / (20*21/2)</f>
        <v>2.1498095238095241</v>
      </c>
      <c r="J1818" s="2">
        <f t="shared" si="226"/>
        <v>2.2021431621748229</v>
      </c>
      <c r="K1818" s="2">
        <f t="shared" si="220"/>
        <v>2.3203085625249629</v>
      </c>
    </row>
    <row r="1819" spans="1:11" ht="13.5" x14ac:dyDescent="0.25">
      <c r="A1819" s="4">
        <v>44659</v>
      </c>
      <c r="B1819" s="2">
        <v>2.14</v>
      </c>
      <c r="C1819" s="2">
        <f t="shared" si="221"/>
        <v>0</v>
      </c>
      <c r="D1819" s="2">
        <f t="shared" si="222"/>
        <v>2.1280000000000001</v>
      </c>
      <c r="E1819" s="2">
        <f t="shared" si="224"/>
        <v>2.1560000000000006</v>
      </c>
      <c r="F1819" s="2">
        <f t="shared" si="225"/>
        <v>2.169</v>
      </c>
      <c r="G1819" s="2">
        <f t="shared" si="219"/>
        <v>2.4000000000000004</v>
      </c>
      <c r="H1819" s="2">
        <f t="shared" si="223"/>
        <v>2.4356</v>
      </c>
      <c r="I1819" s="2">
        <f t="array" ref="I1819">SUMPRODUCT(B1803:B1822, (ROW(B1803:B1822)-ROW(B1803)+1)) / (20*21/2)</f>
        <v>2.148047619047619</v>
      </c>
      <c r="J1819" s="2">
        <f t="shared" si="226"/>
        <v>2.1962247657772207</v>
      </c>
      <c r="K1819" s="2">
        <f t="shared" si="220"/>
        <v>2.313237638504376</v>
      </c>
    </row>
    <row r="1820" spans="1:11" ht="13.5" x14ac:dyDescent="0.25">
      <c r="A1820" s="4">
        <v>44662</v>
      </c>
      <c r="B1820" s="2">
        <v>2.14</v>
      </c>
      <c r="C1820" s="2">
        <f t="shared" si="221"/>
        <v>0</v>
      </c>
      <c r="D1820" s="2">
        <f t="shared" si="222"/>
        <v>2.1320000000000006</v>
      </c>
      <c r="E1820" s="2">
        <f t="shared" si="224"/>
        <v>2.1459999999999999</v>
      </c>
      <c r="F1820" s="2">
        <f t="shared" si="225"/>
        <v>2.1640000000000001</v>
      </c>
      <c r="G1820" s="2">
        <f t="shared" si="219"/>
        <v>2.3908000000000005</v>
      </c>
      <c r="H1820" s="2">
        <f t="shared" si="223"/>
        <v>2.4328499999999997</v>
      </c>
      <c r="I1820" s="2">
        <f t="array" ref="I1820">SUMPRODUCT(B1804:B1823, (ROW(B1804:B1823)-ROW(B1804)+1)) / (20*21/2)</f>
        <v>2.1454285714285719</v>
      </c>
      <c r="J1820" s="2">
        <f t="shared" si="226"/>
        <v>2.1908700261793901</v>
      </c>
      <c r="K1820" s="2">
        <f t="shared" si="220"/>
        <v>2.3064440056218518</v>
      </c>
    </row>
    <row r="1821" spans="1:11" ht="13.5" x14ac:dyDescent="0.25">
      <c r="A1821" s="4">
        <v>44663</v>
      </c>
      <c r="B1821" s="2">
        <v>2.12</v>
      </c>
      <c r="C1821" s="2">
        <f t="shared" si="221"/>
        <v>-2.0000000000000018E-2</v>
      </c>
      <c r="D1821" s="2">
        <f t="shared" si="222"/>
        <v>2.1280000000000001</v>
      </c>
      <c r="E1821" s="2">
        <f t="shared" si="224"/>
        <v>2.1420000000000003</v>
      </c>
      <c r="F1821" s="2">
        <f t="shared" si="225"/>
        <v>2.1584999999999996</v>
      </c>
      <c r="G1821" s="2">
        <f t="shared" si="219"/>
        <v>2.3812000000000006</v>
      </c>
      <c r="H1821" s="2">
        <f t="shared" si="223"/>
        <v>2.4299999999999997</v>
      </c>
      <c r="I1821" s="2">
        <f t="array" ref="I1821">SUMPRODUCT(B1805:B1824, (ROW(B1805:B1824)-ROW(B1805)+1)) / (20*21/2)</f>
        <v>2.1430476190476195</v>
      </c>
      <c r="J1821" s="2">
        <f t="shared" si="226"/>
        <v>2.1841204998765908</v>
      </c>
      <c r="K1821" s="2">
        <f t="shared" si="220"/>
        <v>2.2991324759896221</v>
      </c>
    </row>
    <row r="1822" spans="1:11" ht="13.5" x14ac:dyDescent="0.25">
      <c r="A1822" s="4">
        <v>44664</v>
      </c>
      <c r="B1822" s="2">
        <v>2.14</v>
      </c>
      <c r="C1822" s="2">
        <f t="shared" si="221"/>
        <v>2.0000000000000018E-2</v>
      </c>
      <c r="D1822" s="2">
        <f t="shared" si="222"/>
        <v>2.1360000000000001</v>
      </c>
      <c r="E1822" s="2">
        <f t="shared" si="224"/>
        <v>2.1360000000000001</v>
      </c>
      <c r="F1822" s="2">
        <f t="shared" si="225"/>
        <v>2.1574999999999998</v>
      </c>
      <c r="G1822" s="2">
        <f t="shared" si="219"/>
        <v>2.3714000000000008</v>
      </c>
      <c r="H1822" s="2">
        <f t="shared" si="223"/>
        <v>2.4272499999999995</v>
      </c>
      <c r="I1822" s="2">
        <f t="array" ref="I1822">SUMPRODUCT(B1806:B1825, (ROW(B1806:B1825)-ROW(B1806)+1)) / (20*21/2)</f>
        <v>2.1467142857142858</v>
      </c>
      <c r="J1822" s="2">
        <f t="shared" si="226"/>
        <v>2.1799185475073917</v>
      </c>
      <c r="K1822" s="2">
        <f t="shared" si="220"/>
        <v>2.2928919867351274</v>
      </c>
    </row>
    <row r="1823" spans="1:11" ht="13.5" x14ac:dyDescent="0.25">
      <c r="A1823" s="4">
        <v>44665</v>
      </c>
      <c r="B1823" s="2">
        <v>2.13</v>
      </c>
      <c r="C1823" s="2">
        <f t="shared" si="221"/>
        <v>-1.0000000000000231E-2</v>
      </c>
      <c r="D1823" s="2">
        <f t="shared" si="222"/>
        <v>2.1340000000000003</v>
      </c>
      <c r="E1823" s="2">
        <f t="shared" si="224"/>
        <v>2.1290000000000004</v>
      </c>
      <c r="F1823" s="2">
        <f t="shared" si="225"/>
        <v>2.1550000000000002</v>
      </c>
      <c r="G1823" s="2">
        <f t="shared" si="219"/>
        <v>2.3614000000000006</v>
      </c>
      <c r="H1823" s="2">
        <f t="shared" si="223"/>
        <v>2.4245999999999999</v>
      </c>
      <c r="I1823" s="2">
        <f t="array" ref="I1823">SUMPRODUCT(B1807:B1826, (ROW(B1807:B1826)-ROW(B1807)+1)) / (20*21/2)</f>
        <v>2.1575238095238096</v>
      </c>
      <c r="J1823" s="2">
        <f t="shared" si="226"/>
        <v>2.1751644001257353</v>
      </c>
      <c r="K1823" s="2">
        <f t="shared" si="220"/>
        <v>2.2865040656866911</v>
      </c>
    </row>
    <row r="1824" spans="1:11" ht="13.5" x14ac:dyDescent="0.25">
      <c r="A1824" s="4">
        <v>44666</v>
      </c>
      <c r="B1824" s="2">
        <v>2.13</v>
      </c>
      <c r="C1824" s="2">
        <f t="shared" si="221"/>
        <v>0</v>
      </c>
      <c r="D1824" s="2">
        <f t="shared" si="222"/>
        <v>2.1320000000000001</v>
      </c>
      <c r="E1824" s="2">
        <f t="shared" si="224"/>
        <v>2.13</v>
      </c>
      <c r="F1824" s="2">
        <f t="shared" si="225"/>
        <v>2.1515000000000004</v>
      </c>
      <c r="G1824" s="2">
        <f t="shared" si="219"/>
        <v>2.3520000000000003</v>
      </c>
      <c r="H1824" s="2">
        <f t="shared" si="223"/>
        <v>2.4217999999999997</v>
      </c>
      <c r="I1824" s="2">
        <f t="array" ref="I1824">SUMPRODUCT(B1808:B1827, (ROW(B1808:B1827)-ROW(B1808)+1)) / (20*21/2)</f>
        <v>2.1707619047619047</v>
      </c>
      <c r="J1824" s="2">
        <f t="shared" si="226"/>
        <v>2.1708630286851891</v>
      </c>
      <c r="K1824" s="2">
        <f t="shared" si="220"/>
        <v>2.2803666513460366</v>
      </c>
    </row>
    <row r="1825" spans="1:11" ht="13.5" x14ac:dyDescent="0.25">
      <c r="A1825" s="4">
        <v>44669</v>
      </c>
      <c r="B1825" s="2">
        <v>2.19</v>
      </c>
      <c r="C1825" s="2">
        <f t="shared" si="221"/>
        <v>6.0000000000000053E-2</v>
      </c>
      <c r="D1825" s="2">
        <f t="shared" si="222"/>
        <v>2.1419999999999999</v>
      </c>
      <c r="E1825" s="2">
        <f t="shared" si="224"/>
        <v>2.137</v>
      </c>
      <c r="F1825" s="2">
        <f t="shared" si="225"/>
        <v>2.1565000000000003</v>
      </c>
      <c r="G1825" s="2">
        <f t="shared" si="219"/>
        <v>2.3438000000000003</v>
      </c>
      <c r="H1825" s="2">
        <f t="shared" si="223"/>
        <v>2.4192499999999999</v>
      </c>
      <c r="I1825" s="2">
        <f t="array" ref="I1825">SUMPRODUCT(B1809:B1828, (ROW(B1809:B1828)-ROW(B1809)+1)) / (20*21/2)</f>
        <v>2.1842857142857146</v>
      </c>
      <c r="J1825" s="2">
        <f t="shared" si="226"/>
        <v>2.1726855973818378</v>
      </c>
      <c r="K1825" s="2">
        <f t="shared" si="220"/>
        <v>2.2768228610971724</v>
      </c>
    </row>
    <row r="1826" spans="1:11" ht="13.5" x14ac:dyDescent="0.25">
      <c r="A1826" s="4">
        <v>44670</v>
      </c>
      <c r="B1826" s="2">
        <v>2.27</v>
      </c>
      <c r="C1826" s="2">
        <f t="shared" si="221"/>
        <v>8.0000000000000071E-2</v>
      </c>
      <c r="D1826" s="2">
        <f t="shared" si="222"/>
        <v>2.1719999999999997</v>
      </c>
      <c r="E1826" s="2">
        <f t="shared" si="224"/>
        <v>2.15</v>
      </c>
      <c r="F1826" s="2">
        <f t="shared" si="225"/>
        <v>2.1610000000000005</v>
      </c>
      <c r="G1826" s="2">
        <f t="shared" si="219"/>
        <v>2.3372000000000002</v>
      </c>
      <c r="H1826" s="2">
        <f t="shared" si="223"/>
        <v>2.4170999999999996</v>
      </c>
      <c r="I1826" s="2">
        <f t="array" ref="I1826">SUMPRODUCT(B1810:B1829, (ROW(B1810:B1829)-ROW(B1810)+1)) / (20*21/2)</f>
        <v>2.1981428571428574</v>
      </c>
      <c r="J1826" s="2">
        <f t="shared" si="226"/>
        <v>2.1819536357264244</v>
      </c>
      <c r="K1826" s="2">
        <f t="shared" si="220"/>
        <v>2.2765552979168908</v>
      </c>
    </row>
    <row r="1827" spans="1:11" ht="13.5" x14ac:dyDescent="0.25">
      <c r="A1827" s="4">
        <v>44671</v>
      </c>
      <c r="B1827" s="2">
        <v>2.2999999999999998</v>
      </c>
      <c r="C1827" s="2">
        <f t="shared" si="221"/>
        <v>2.9999999999999805E-2</v>
      </c>
      <c r="D1827" s="2">
        <f t="shared" si="222"/>
        <v>2.2039999999999997</v>
      </c>
      <c r="E1827" s="2">
        <f t="shared" si="224"/>
        <v>2.17</v>
      </c>
      <c r="F1827" s="2">
        <f t="shared" si="225"/>
        <v>2.1680000000000001</v>
      </c>
      <c r="G1827" s="2">
        <f t="shared" si="219"/>
        <v>2.3312000000000004</v>
      </c>
      <c r="H1827" s="2">
        <f t="shared" si="223"/>
        <v>2.4151499999999997</v>
      </c>
      <c r="I1827" s="2">
        <f t="array" ref="I1827">SUMPRODUCT(B1811:B1830, (ROW(B1811:B1830)-ROW(B1811)+1)) / (20*21/2)</f>
        <v>2.2095238095238097</v>
      </c>
      <c r="J1827" s="2">
        <f t="shared" si="226"/>
        <v>2.1931961466096221</v>
      </c>
      <c r="K1827" s="2">
        <f t="shared" si="220"/>
        <v>2.2774746979985814</v>
      </c>
    </row>
    <row r="1828" spans="1:11" ht="13.5" x14ac:dyDescent="0.25">
      <c r="A1828" s="4">
        <v>44672</v>
      </c>
      <c r="B1828" s="2">
        <v>2.31</v>
      </c>
      <c r="C1828" s="2">
        <f t="shared" si="221"/>
        <v>1.0000000000000231E-2</v>
      </c>
      <c r="D1828" s="2">
        <f t="shared" si="222"/>
        <v>2.2400000000000002</v>
      </c>
      <c r="E1828" s="2">
        <f t="shared" si="224"/>
        <v>2.1870000000000003</v>
      </c>
      <c r="F1828" s="2">
        <f t="shared" si="225"/>
        <v>2.1745000000000005</v>
      </c>
      <c r="G1828" s="2">
        <f t="shared" si="219"/>
        <v>2.3235999999999999</v>
      </c>
      <c r="H1828" s="2">
        <f t="shared" si="223"/>
        <v>2.4132499999999997</v>
      </c>
      <c r="I1828" s="2">
        <f t="array" ref="I1828">SUMPRODUCT(B1812:B1831, (ROW(B1812:B1831)-ROW(B1812)+1)) / (20*21/2)</f>
        <v>2.2215714285714285</v>
      </c>
      <c r="J1828" s="2">
        <f t="shared" si="226"/>
        <v>2.2043203231229915</v>
      </c>
      <c r="K1828" s="2">
        <f t="shared" si="220"/>
        <v>2.278750200037853</v>
      </c>
    </row>
    <row r="1829" spans="1:11" ht="13.5" x14ac:dyDescent="0.25">
      <c r="A1829" s="4">
        <v>44673</v>
      </c>
      <c r="B1829" s="2">
        <v>2.3199999999999998</v>
      </c>
      <c r="C1829" s="2">
        <f t="shared" si="221"/>
        <v>9.9999999999997868E-3</v>
      </c>
      <c r="D1829" s="2">
        <f t="shared" si="222"/>
        <v>2.278</v>
      </c>
      <c r="E1829" s="2">
        <f t="shared" si="224"/>
        <v>2.2049999999999996</v>
      </c>
      <c r="F1829" s="2">
        <f t="shared" si="225"/>
        <v>2.1805000000000003</v>
      </c>
      <c r="G1829" s="2">
        <f t="shared" si="219"/>
        <v>2.3157999999999999</v>
      </c>
      <c r="H1829" s="2">
        <f t="shared" si="223"/>
        <v>2.4113999999999995</v>
      </c>
      <c r="I1829" s="2">
        <f t="array" ref="I1829">SUMPRODUCT(B1813:B1832, (ROW(B1813:B1832)-ROW(B1813)+1)) / (20*21/2)</f>
        <v>2.2329047619047615</v>
      </c>
      <c r="J1829" s="2">
        <f t="shared" si="226"/>
        <v>2.215337435206516</v>
      </c>
      <c r="K1829" s="2">
        <f t="shared" si="220"/>
        <v>2.2803678392520546</v>
      </c>
    </row>
    <row r="1830" spans="1:11" ht="13.5" x14ac:dyDescent="0.25">
      <c r="A1830" s="4">
        <v>44676</v>
      </c>
      <c r="B1830" s="2">
        <v>2.2999999999999998</v>
      </c>
      <c r="C1830" s="2">
        <f t="shared" si="221"/>
        <v>-2.0000000000000018E-2</v>
      </c>
      <c r="D1830" s="2">
        <f t="shared" si="222"/>
        <v>2.2999999999999998</v>
      </c>
      <c r="E1830" s="2">
        <f t="shared" si="224"/>
        <v>2.2209999999999996</v>
      </c>
      <c r="F1830" s="2">
        <f t="shared" si="225"/>
        <v>2.1835</v>
      </c>
      <c r="G1830" s="2">
        <f t="shared" si="219"/>
        <v>2.3079999999999998</v>
      </c>
      <c r="H1830" s="2">
        <f t="shared" si="223"/>
        <v>2.4094499999999996</v>
      </c>
      <c r="I1830" s="2">
        <f t="array" ref="I1830">SUMPRODUCT(B1814:B1833, (ROW(B1814:B1833)-ROW(B1814)+1)) / (20*21/2)</f>
        <v>2.2408571428571427</v>
      </c>
      <c r="J1830" s="2">
        <f t="shared" si="226"/>
        <v>2.2234005366154195</v>
      </c>
      <c r="K1830" s="2">
        <f t="shared" si="220"/>
        <v>2.281137727908837</v>
      </c>
    </row>
    <row r="1831" spans="1:11" ht="13.5" x14ac:dyDescent="0.25">
      <c r="A1831" s="4">
        <v>44677</v>
      </c>
      <c r="B1831" s="2">
        <v>2.31</v>
      </c>
      <c r="C1831" s="2">
        <f t="shared" si="221"/>
        <v>1.0000000000000231E-2</v>
      </c>
      <c r="D1831" s="2">
        <f t="shared" si="222"/>
        <v>2.3080000000000003</v>
      </c>
      <c r="E1831" s="2">
        <f t="shared" si="224"/>
        <v>2.2399999999999998</v>
      </c>
      <c r="F1831" s="2">
        <f t="shared" si="225"/>
        <v>2.1909999999999998</v>
      </c>
      <c r="G1831" s="2">
        <f t="shared" si="219"/>
        <v>2.3003999999999998</v>
      </c>
      <c r="H1831" s="2">
        <f t="shared" si="223"/>
        <v>2.4076999999999997</v>
      </c>
      <c r="I1831" s="2">
        <f t="array" ref="I1831">SUMPRODUCT(B1815:B1834, (ROW(B1815:B1834)-ROW(B1815)+1)) / (20*21/2)</f>
        <v>2.2503333333333333</v>
      </c>
      <c r="J1831" s="2">
        <f t="shared" si="226"/>
        <v>2.2316481045568084</v>
      </c>
      <c r="K1831" s="2">
        <f t="shared" si="220"/>
        <v>2.2822695817163337</v>
      </c>
    </row>
    <row r="1832" spans="1:11" ht="13.5" x14ac:dyDescent="0.25">
      <c r="A1832" s="4">
        <v>44678</v>
      </c>
      <c r="B1832" s="2">
        <v>2.31</v>
      </c>
      <c r="C1832" s="2">
        <f t="shared" si="221"/>
        <v>0</v>
      </c>
      <c r="D1832" s="2">
        <f t="shared" si="222"/>
        <v>2.31</v>
      </c>
      <c r="E1832" s="2">
        <f t="shared" si="224"/>
        <v>2.2569999999999997</v>
      </c>
      <c r="F1832" s="2">
        <f t="shared" si="225"/>
        <v>2.1965000000000003</v>
      </c>
      <c r="G1832" s="2">
        <f t="shared" si="219"/>
        <v>2.2927999999999997</v>
      </c>
      <c r="H1832" s="2">
        <f t="shared" si="223"/>
        <v>2.4057999999999997</v>
      </c>
      <c r="I1832" s="2">
        <f t="array" ref="I1832">SUMPRODUCT(B1816:B1835, (ROW(B1816:B1835)-ROW(B1816)+1)) / (20*21/2)</f>
        <v>2.2579999999999996</v>
      </c>
      <c r="J1832" s="2">
        <f t="shared" si="226"/>
        <v>2.2391101898371124</v>
      </c>
      <c r="K1832" s="2">
        <f t="shared" si="220"/>
        <v>2.2833570491000073</v>
      </c>
    </row>
    <row r="1833" spans="1:11" ht="13.5" x14ac:dyDescent="0.25">
      <c r="A1833" s="4">
        <v>44679</v>
      </c>
      <c r="B1833" s="2">
        <v>2.2799999999999998</v>
      </c>
      <c r="C1833" s="2">
        <f t="shared" si="221"/>
        <v>-3.0000000000000249E-2</v>
      </c>
      <c r="D1833" s="2">
        <f t="shared" si="222"/>
        <v>2.3039999999999998</v>
      </c>
      <c r="E1833" s="2">
        <f t="shared" si="224"/>
        <v>2.2719999999999998</v>
      </c>
      <c r="F1833" s="2">
        <f t="shared" si="225"/>
        <v>2.2005000000000003</v>
      </c>
      <c r="G1833" s="2">
        <f t="shared" si="219"/>
        <v>2.2845999999999997</v>
      </c>
      <c r="H1833" s="2">
        <f t="shared" si="223"/>
        <v>2.4037999999999995</v>
      </c>
      <c r="I1833" s="2">
        <f t="array" ref="I1833">SUMPRODUCT(B1817:B1836, (ROW(B1817:B1836)-ROW(B1817)+1)) / (20*21/2)</f>
        <v>2.2648571428571427</v>
      </c>
      <c r="J1833" s="2">
        <f t="shared" si="226"/>
        <v>2.243004457471673</v>
      </c>
      <c r="K1833" s="2">
        <f t="shared" si="220"/>
        <v>2.2832254001156933</v>
      </c>
    </row>
    <row r="1834" spans="1:11" ht="13.5" x14ac:dyDescent="0.25">
      <c r="A1834" s="4">
        <v>44680</v>
      </c>
      <c r="B1834" s="2">
        <v>2.2999999999999998</v>
      </c>
      <c r="C1834" s="2">
        <f t="shared" si="221"/>
        <v>2.0000000000000018E-2</v>
      </c>
      <c r="D1834" s="2">
        <f t="shared" si="222"/>
        <v>2.2999999999999998</v>
      </c>
      <c r="E1834" s="2">
        <f t="shared" si="224"/>
        <v>2.2890000000000001</v>
      </c>
      <c r="F1834" s="2">
        <f t="shared" si="225"/>
        <v>2.2094999999999998</v>
      </c>
      <c r="G1834" s="2">
        <f t="shared" si="219"/>
        <v>2.2776000000000001</v>
      </c>
      <c r="H1834" s="2">
        <f t="shared" si="223"/>
        <v>2.40185</v>
      </c>
      <c r="I1834" s="2">
        <f t="array" ref="I1834">SUMPRODUCT(B1818:B1837, (ROW(B1818:B1837)-ROW(B1818)+1)) / (20*21/2)</f>
        <v>2.2671904761904762</v>
      </c>
      <c r="J1834" s="2">
        <f t="shared" si="226"/>
        <v>2.2484326043791327</v>
      </c>
      <c r="K1834" s="2">
        <f t="shared" si="220"/>
        <v>2.283883227562137</v>
      </c>
    </row>
    <row r="1835" spans="1:11" ht="13.5" x14ac:dyDescent="0.25">
      <c r="A1835" s="4">
        <v>44685</v>
      </c>
      <c r="B1835" s="2">
        <v>2.29</v>
      </c>
      <c r="C1835" s="2">
        <f t="shared" si="221"/>
        <v>-9.9999999999997868E-3</v>
      </c>
      <c r="D1835" s="2">
        <f t="shared" si="222"/>
        <v>2.2979999999999996</v>
      </c>
      <c r="E1835" s="2">
        <f t="shared" si="224"/>
        <v>2.2990000000000004</v>
      </c>
      <c r="F1835" s="2">
        <f t="shared" si="225"/>
        <v>2.218</v>
      </c>
      <c r="G1835" s="2">
        <f t="shared" si="219"/>
        <v>2.2714000000000003</v>
      </c>
      <c r="H1835" s="2">
        <f t="shared" si="223"/>
        <v>2.3998500000000003</v>
      </c>
      <c r="I1835" s="2">
        <f t="array" ref="I1835">SUMPRODUCT(B1819:B1838, (ROW(B1819:B1838)-ROW(B1819)+1)) / (20*21/2)</f>
        <v>2.2707142857142859</v>
      </c>
      <c r="J1835" s="2">
        <f t="shared" si="226"/>
        <v>2.2523914039620725</v>
      </c>
      <c r="K1835" s="2">
        <f t="shared" si="220"/>
        <v>2.284123100991073</v>
      </c>
    </row>
    <row r="1836" spans="1:11" ht="13.5" x14ac:dyDescent="0.25">
      <c r="A1836" s="4">
        <v>44686</v>
      </c>
      <c r="B1836" s="2">
        <v>2.29</v>
      </c>
      <c r="C1836" s="2">
        <f t="shared" si="221"/>
        <v>0</v>
      </c>
      <c r="D1836" s="2">
        <f t="shared" si="222"/>
        <v>2.2939999999999996</v>
      </c>
      <c r="E1836" s="2">
        <f t="shared" si="224"/>
        <v>2.3010000000000002</v>
      </c>
      <c r="F1836" s="2">
        <f t="shared" si="225"/>
        <v>2.2254999999999998</v>
      </c>
      <c r="G1836" s="2">
        <f t="shared" si="219"/>
        <v>2.2646000000000002</v>
      </c>
      <c r="H1836" s="2">
        <f t="shared" si="223"/>
        <v>2.3978000000000002</v>
      </c>
      <c r="I1836" s="2">
        <f t="array" ref="I1836">SUMPRODUCT(B1820:B1839, (ROW(B1820:B1839)-ROW(B1820)+1)) / (20*21/2)</f>
        <v>2.2726666666666668</v>
      </c>
      <c r="J1836" s="2">
        <f t="shared" si="226"/>
        <v>2.2559731750133039</v>
      </c>
      <c r="K1836" s="2">
        <f t="shared" si="220"/>
        <v>2.284353567618874</v>
      </c>
    </row>
    <row r="1837" spans="1:11" ht="13.5" x14ac:dyDescent="0.25">
      <c r="A1837" s="4">
        <v>44687</v>
      </c>
      <c r="B1837" s="2">
        <v>2.25</v>
      </c>
      <c r="C1837" s="2">
        <f t="shared" si="221"/>
        <v>-4.0000000000000036E-2</v>
      </c>
      <c r="D1837" s="2">
        <f t="shared" si="222"/>
        <v>2.282</v>
      </c>
      <c r="E1837" s="2">
        <f t="shared" si="224"/>
        <v>2.2959999999999998</v>
      </c>
      <c r="F1837" s="2">
        <f t="shared" si="225"/>
        <v>2.2329999999999997</v>
      </c>
      <c r="G1837" s="2">
        <f t="shared" si="219"/>
        <v>2.2569999999999997</v>
      </c>
      <c r="H1837" s="2">
        <f t="shared" si="223"/>
        <v>2.3955500000000001</v>
      </c>
      <c r="I1837" s="2">
        <f t="array" ref="I1837">SUMPRODUCT(B1821:B1840, (ROW(B1821:B1840)-ROW(B1821)+1)) / (20*21/2)</f>
        <v>2.2759523809523805</v>
      </c>
      <c r="J1837" s="2">
        <f t="shared" si="226"/>
        <v>2.2554043012025131</v>
      </c>
      <c r="K1837" s="2">
        <f t="shared" si="220"/>
        <v>2.2830063688887221</v>
      </c>
    </row>
    <row r="1838" spans="1:11" ht="13.5" x14ac:dyDescent="0.25">
      <c r="A1838" s="4">
        <v>44690</v>
      </c>
      <c r="B1838" s="2">
        <v>2.27</v>
      </c>
      <c r="C1838" s="2">
        <f t="shared" si="221"/>
        <v>2.0000000000000018E-2</v>
      </c>
      <c r="D1838" s="2">
        <f t="shared" si="222"/>
        <v>2.2799999999999998</v>
      </c>
      <c r="E1838" s="2">
        <f t="shared" si="224"/>
        <v>2.2919999999999998</v>
      </c>
      <c r="F1838" s="2">
        <f t="shared" si="225"/>
        <v>2.2395</v>
      </c>
      <c r="G1838" s="2">
        <f t="shared" si="219"/>
        <v>2.2504</v>
      </c>
      <c r="H1838" s="2">
        <f t="shared" si="223"/>
        <v>2.3934000000000002</v>
      </c>
      <c r="I1838" s="2">
        <f t="array" ref="I1838">SUMPRODUCT(B1822:B1841, (ROW(B1822:B1841)-ROW(B1822)+1)) / (20*21/2)</f>
        <v>2.288095238095238</v>
      </c>
      <c r="J1838" s="2">
        <f t="shared" si="226"/>
        <v>2.2567943677546545</v>
      </c>
      <c r="K1838" s="2">
        <f t="shared" si="220"/>
        <v>2.2824963152068114</v>
      </c>
    </row>
    <row r="1839" spans="1:11" ht="13.5" x14ac:dyDescent="0.25">
      <c r="A1839" s="4">
        <v>44691</v>
      </c>
      <c r="B1839" s="2">
        <v>2.2599999999999998</v>
      </c>
      <c r="C1839" s="2">
        <f t="shared" si="221"/>
        <v>-1.0000000000000231E-2</v>
      </c>
      <c r="D1839" s="2">
        <f t="shared" si="222"/>
        <v>2.2719999999999998</v>
      </c>
      <c r="E1839" s="2">
        <f t="shared" si="224"/>
        <v>2.286</v>
      </c>
      <c r="F1839" s="2">
        <f t="shared" si="225"/>
        <v>2.2454999999999998</v>
      </c>
      <c r="G1839" s="2">
        <f t="shared" si="219"/>
        <v>2.2437999999999998</v>
      </c>
      <c r="H1839" s="2">
        <f t="shared" si="223"/>
        <v>2.3912499999999999</v>
      </c>
      <c r="I1839" s="2">
        <f t="array" ref="I1839">SUMPRODUCT(B1823:B1842, (ROW(B1823:B1842)-ROW(B1823)+1)) / (20*21/2)</f>
        <v>2.2990000000000004</v>
      </c>
      <c r="J1839" s="2">
        <f t="shared" si="226"/>
        <v>2.2570996660637346</v>
      </c>
      <c r="K1839" s="2">
        <f t="shared" si="220"/>
        <v>2.2816141067673286</v>
      </c>
    </row>
    <row r="1840" spans="1:11" ht="13.5" x14ac:dyDescent="0.25">
      <c r="A1840" s="4">
        <v>44692</v>
      </c>
      <c r="B1840" s="2">
        <v>2.2799999999999998</v>
      </c>
      <c r="C1840" s="2">
        <f t="shared" si="221"/>
        <v>2.0000000000000018E-2</v>
      </c>
      <c r="D1840" s="2">
        <f t="shared" si="222"/>
        <v>2.27</v>
      </c>
      <c r="E1840" s="2">
        <f t="shared" si="224"/>
        <v>2.2839999999999998</v>
      </c>
      <c r="F1840" s="2">
        <f t="shared" si="225"/>
        <v>2.2524999999999999</v>
      </c>
      <c r="G1840" s="2">
        <f t="shared" si="219"/>
        <v>2.2376</v>
      </c>
      <c r="H1840" s="2">
        <f t="shared" si="223"/>
        <v>2.3891999999999998</v>
      </c>
      <c r="I1840" s="2">
        <f t="array" ref="I1840">SUMPRODUCT(B1824:B1843, (ROW(B1824:B1843)-ROW(B1824)+1)) / (20*21/2)</f>
        <v>2.3068571428571425</v>
      </c>
      <c r="J1840" s="2">
        <f t="shared" si="226"/>
        <v>2.2592806502481406</v>
      </c>
      <c r="K1840" s="2">
        <f t="shared" si="220"/>
        <v>2.2815508084627276</v>
      </c>
    </row>
    <row r="1841" spans="1:11" ht="13.5" x14ac:dyDescent="0.25">
      <c r="A1841" s="4">
        <v>44693</v>
      </c>
      <c r="B1841" s="2">
        <v>2.38</v>
      </c>
      <c r="C1841" s="2">
        <f t="shared" si="221"/>
        <v>0.10000000000000009</v>
      </c>
      <c r="D1841" s="2">
        <f t="shared" si="222"/>
        <v>2.2879999999999994</v>
      </c>
      <c r="E1841" s="2">
        <f t="shared" si="224"/>
        <v>2.2909999999999999</v>
      </c>
      <c r="F1841" s="2">
        <f t="shared" si="225"/>
        <v>2.2655000000000003</v>
      </c>
      <c r="G1841" s="2">
        <f t="shared" si="219"/>
        <v>2.2338</v>
      </c>
      <c r="H1841" s="2">
        <f t="shared" si="223"/>
        <v>2.3876499999999998</v>
      </c>
      <c r="I1841" s="2">
        <f t="array" ref="I1841">SUMPRODUCT(B1825:B1844, (ROW(B1825:B1844)-ROW(B1825)+1)) / (20*21/2)</f>
        <v>2.3117142857142854</v>
      </c>
      <c r="J1841" s="2">
        <f t="shared" si="226"/>
        <v>2.2707777311768891</v>
      </c>
      <c r="K1841" s="2">
        <f t="shared" si="220"/>
        <v>2.2854115610720322</v>
      </c>
    </row>
    <row r="1842" spans="1:11" ht="13.5" x14ac:dyDescent="0.25">
      <c r="A1842" s="4">
        <v>44694</v>
      </c>
      <c r="B1842" s="2">
        <v>2.38</v>
      </c>
      <c r="C1842" s="2">
        <f t="shared" si="221"/>
        <v>0</v>
      </c>
      <c r="D1842" s="2">
        <f t="shared" si="222"/>
        <v>2.3139999999999992</v>
      </c>
      <c r="E1842" s="2">
        <f t="shared" si="224"/>
        <v>2.2979999999999996</v>
      </c>
      <c r="F1842" s="2">
        <f t="shared" si="225"/>
        <v>2.2775000000000003</v>
      </c>
      <c r="G1842" s="2">
        <f t="shared" ref="G1842:G1905" si="227">AVERAGE(B1793:B1842)</f>
        <v>2.2298</v>
      </c>
      <c r="H1842" s="2">
        <f t="shared" si="223"/>
        <v>2.3860999999999994</v>
      </c>
      <c r="I1842" s="2">
        <f t="array" ref="I1842">SUMPRODUCT(B1826:B1845, (ROW(B1826:B1845)-ROW(B1826)+1)) / (20*21/2)</f>
        <v>2.3184285714285711</v>
      </c>
      <c r="J1842" s="2">
        <f t="shared" si="226"/>
        <v>2.2811798520171851</v>
      </c>
      <c r="K1842" s="2">
        <f t="shared" si="220"/>
        <v>2.2891209116182272</v>
      </c>
    </row>
    <row r="1843" spans="1:11" ht="13.5" x14ac:dyDescent="0.25">
      <c r="A1843" s="4">
        <v>44697</v>
      </c>
      <c r="B1843" s="2">
        <v>2.36</v>
      </c>
      <c r="C1843" s="2">
        <f t="shared" si="221"/>
        <v>-2.0000000000000018E-2</v>
      </c>
      <c r="D1843" s="2">
        <f t="shared" si="222"/>
        <v>2.3319999999999999</v>
      </c>
      <c r="E1843" s="2">
        <f t="shared" si="224"/>
        <v>2.3059999999999996</v>
      </c>
      <c r="F1843" s="2">
        <f t="shared" si="225"/>
        <v>2.2890000000000001</v>
      </c>
      <c r="G1843" s="2">
        <f t="shared" si="227"/>
        <v>2.2269999999999999</v>
      </c>
      <c r="H1843" s="2">
        <f t="shared" si="223"/>
        <v>2.3844499999999997</v>
      </c>
      <c r="I1843" s="2">
        <f t="array" ref="I1843">SUMPRODUCT(B1827:B1846, (ROW(B1827:B1846)-ROW(B1827)+1)) / (20*21/2)</f>
        <v>2.3242857142857138</v>
      </c>
      <c r="J1843" s="2">
        <f t="shared" si="226"/>
        <v>2.2886865327774535</v>
      </c>
      <c r="K1843" s="2">
        <f t="shared" ref="K1843:K1906" si="228">$K$4*B1843+(1-$K$4)*K1842</f>
        <v>2.2919004837116304</v>
      </c>
    </row>
    <row r="1844" spans="1:11" ht="13.5" x14ac:dyDescent="0.25">
      <c r="A1844" s="4">
        <v>44698</v>
      </c>
      <c r="B1844" s="2">
        <v>2.34</v>
      </c>
      <c r="C1844" s="2">
        <f t="shared" si="221"/>
        <v>-2.0000000000000018E-2</v>
      </c>
      <c r="D1844" s="2">
        <f t="shared" si="222"/>
        <v>2.3479999999999999</v>
      </c>
      <c r="E1844" s="2">
        <f t="shared" si="224"/>
        <v>2.3099999999999996</v>
      </c>
      <c r="F1844" s="2">
        <f t="shared" si="225"/>
        <v>2.2995000000000005</v>
      </c>
      <c r="G1844" s="2">
        <f t="shared" si="227"/>
        <v>2.2258</v>
      </c>
      <c r="H1844" s="2">
        <f t="shared" si="223"/>
        <v>2.3829499999999997</v>
      </c>
      <c r="I1844" s="2">
        <f t="array" ref="I1844">SUMPRODUCT(B1828:B1847, (ROW(B1828:B1847)-ROW(B1828)+1)) / (20*21/2)</f>
        <v>2.3325238095238099</v>
      </c>
      <c r="J1844" s="2">
        <f t="shared" si="226"/>
        <v>2.2935735296557911</v>
      </c>
      <c r="K1844" s="2">
        <f t="shared" si="228"/>
        <v>2.2937867392523508</v>
      </c>
    </row>
    <row r="1845" spans="1:11" ht="13.5" x14ac:dyDescent="0.25">
      <c r="A1845" s="4">
        <v>44699</v>
      </c>
      <c r="B1845" s="2">
        <v>2.37</v>
      </c>
      <c r="C1845" s="2">
        <f t="shared" si="221"/>
        <v>3.0000000000000249E-2</v>
      </c>
      <c r="D1845" s="2">
        <f t="shared" si="222"/>
        <v>2.3659999999999997</v>
      </c>
      <c r="E1845" s="2">
        <f t="shared" si="224"/>
        <v>2.3180000000000001</v>
      </c>
      <c r="F1845" s="2">
        <f t="shared" si="225"/>
        <v>2.3085000000000004</v>
      </c>
      <c r="G1845" s="2">
        <f t="shared" si="227"/>
        <v>2.2272000000000003</v>
      </c>
      <c r="H1845" s="2">
        <f t="shared" si="223"/>
        <v>2.3815499999999998</v>
      </c>
      <c r="I1845" s="2">
        <f t="array" ref="I1845">SUMPRODUCT(B1829:B1848, (ROW(B1829:B1848)-ROW(B1829)+1)) / (20*21/2)</f>
        <v>2.3383809523809527</v>
      </c>
      <c r="J1845" s="2">
        <f t="shared" si="226"/>
        <v>2.3008522411171444</v>
      </c>
      <c r="K1845" s="2">
        <f t="shared" si="228"/>
        <v>2.2967754945757881</v>
      </c>
    </row>
    <row r="1846" spans="1:11" ht="13.5" x14ac:dyDescent="0.25">
      <c r="A1846" s="4">
        <v>44700</v>
      </c>
      <c r="B1846" s="2">
        <v>2.37</v>
      </c>
      <c r="C1846" s="2">
        <f t="shared" si="221"/>
        <v>0</v>
      </c>
      <c r="D1846" s="2">
        <f t="shared" si="222"/>
        <v>2.3639999999999999</v>
      </c>
      <c r="E1846" s="2">
        <f t="shared" si="224"/>
        <v>2.3259999999999996</v>
      </c>
      <c r="F1846" s="2">
        <f t="shared" si="225"/>
        <v>2.3134999999999999</v>
      </c>
      <c r="G1846" s="2">
        <f t="shared" si="227"/>
        <v>2.2290000000000005</v>
      </c>
      <c r="H1846" s="2">
        <f t="shared" si="223"/>
        <v>2.3802499999999998</v>
      </c>
      <c r="I1846" s="2">
        <f t="array" ref="I1846">SUMPRODUCT(B1830:B1849, (ROW(B1830:B1849)-ROW(B1830)+1)) / (20*21/2)</f>
        <v>2.3458095238095238</v>
      </c>
      <c r="J1846" s="2">
        <f t="shared" si="226"/>
        <v>2.3074377419631307</v>
      </c>
      <c r="K1846" s="2">
        <f t="shared" si="228"/>
        <v>2.2996470438081102</v>
      </c>
    </row>
    <row r="1847" spans="1:11" ht="13.5" x14ac:dyDescent="0.25">
      <c r="A1847" s="4">
        <v>44701</v>
      </c>
      <c r="B1847" s="2">
        <v>2.4</v>
      </c>
      <c r="C1847" s="2">
        <f t="shared" si="221"/>
        <v>2.9999999999999805E-2</v>
      </c>
      <c r="D1847" s="2">
        <f t="shared" si="222"/>
        <v>2.3679999999999999</v>
      </c>
      <c r="E1847" s="2">
        <f t="shared" si="224"/>
        <v>2.3409999999999997</v>
      </c>
      <c r="F1847" s="2">
        <f t="shared" si="225"/>
        <v>2.3184999999999998</v>
      </c>
      <c r="G1847" s="2">
        <f t="shared" si="227"/>
        <v>2.2326000000000006</v>
      </c>
      <c r="H1847" s="2">
        <f t="shared" si="223"/>
        <v>2.3790499999999999</v>
      </c>
      <c r="I1847" s="2">
        <f t="array" ref="I1847">SUMPRODUCT(B1831:B1850, (ROW(B1831:B1850)-ROW(B1831)+1)) / (20*21/2)</f>
        <v>2.3604761904761906</v>
      </c>
      <c r="J1847" s="2">
        <f t="shared" si="226"/>
        <v>2.3162531951094993</v>
      </c>
      <c r="K1847" s="2">
        <f t="shared" si="228"/>
        <v>2.3035824538548511</v>
      </c>
    </row>
    <row r="1848" spans="1:11" ht="13.5" x14ac:dyDescent="0.25">
      <c r="A1848" s="4">
        <v>44704</v>
      </c>
      <c r="B1848" s="2">
        <v>2.38</v>
      </c>
      <c r="C1848" s="2">
        <f t="shared" si="221"/>
        <v>-2.0000000000000018E-2</v>
      </c>
      <c r="D1848" s="2">
        <f t="shared" si="222"/>
        <v>2.3719999999999999</v>
      </c>
      <c r="E1848" s="2">
        <f t="shared" si="224"/>
        <v>2.3519999999999994</v>
      </c>
      <c r="F1848" s="2">
        <f t="shared" si="225"/>
        <v>2.3220000000000001</v>
      </c>
      <c r="G1848" s="2">
        <f t="shared" si="227"/>
        <v>2.2358000000000002</v>
      </c>
      <c r="H1848" s="2">
        <f t="shared" si="223"/>
        <v>2.3777499999999994</v>
      </c>
      <c r="I1848" s="2">
        <f t="array" ref="I1848">SUMPRODUCT(B1832:B1851, (ROW(B1832:B1851)-ROW(B1832)+1)) / (20*21/2)</f>
        <v>2.3809523809523805</v>
      </c>
      <c r="J1848" s="2">
        <f t="shared" si="226"/>
        <v>2.3223243193847849</v>
      </c>
      <c r="K1848" s="2">
        <f t="shared" si="228"/>
        <v>2.306579220370347</v>
      </c>
    </row>
    <row r="1849" spans="1:11" ht="13.5" x14ac:dyDescent="0.25">
      <c r="A1849" s="4">
        <v>44705</v>
      </c>
      <c r="B1849" s="2">
        <v>2.4</v>
      </c>
      <c r="C1849" s="2">
        <f t="shared" si="221"/>
        <v>2.0000000000000018E-2</v>
      </c>
      <c r="D1849" s="2">
        <f t="shared" si="222"/>
        <v>2.3839999999999999</v>
      </c>
      <c r="E1849" s="2">
        <f t="shared" si="224"/>
        <v>2.3659999999999997</v>
      </c>
      <c r="F1849" s="2">
        <f t="shared" si="225"/>
        <v>2.3259999999999996</v>
      </c>
      <c r="G1849" s="2">
        <f t="shared" si="227"/>
        <v>2.2390000000000008</v>
      </c>
      <c r="H1849" s="2">
        <f t="shared" si="223"/>
        <v>2.3764999999999992</v>
      </c>
      <c r="I1849" s="2">
        <f t="array" ref="I1849">SUMPRODUCT(B1833:B1852, (ROW(B1833:B1852)-ROW(B1833)+1)) / (20*21/2)</f>
        <v>2.3983809523809523</v>
      </c>
      <c r="J1849" s="2">
        <f t="shared" si="226"/>
        <v>2.3297220032529009</v>
      </c>
      <c r="K1849" s="2">
        <f t="shared" si="228"/>
        <v>2.3102427803558236</v>
      </c>
    </row>
    <row r="1850" spans="1:11" ht="13.5" x14ac:dyDescent="0.25">
      <c r="A1850" s="4">
        <v>44706</v>
      </c>
      <c r="B1850" s="2">
        <v>2.48</v>
      </c>
      <c r="C1850" s="2">
        <f t="shared" si="221"/>
        <v>8.0000000000000071E-2</v>
      </c>
      <c r="D1850" s="2">
        <f t="shared" si="222"/>
        <v>2.4059999999999997</v>
      </c>
      <c r="E1850" s="2">
        <f t="shared" si="224"/>
        <v>2.3859999999999997</v>
      </c>
      <c r="F1850" s="2">
        <f t="shared" si="225"/>
        <v>2.3349999999999995</v>
      </c>
      <c r="G1850" s="2">
        <f t="shared" si="227"/>
        <v>2.2438000000000007</v>
      </c>
      <c r="H1850" s="2">
        <f t="shared" si="223"/>
        <v>2.3756499999999994</v>
      </c>
      <c r="I1850" s="2">
        <f t="array" ref="I1850">SUMPRODUCT(B1834:B1853, (ROW(B1834:B1853)-ROW(B1834)+1)) / (20*21/2)</f>
        <v>2.4195238095238092</v>
      </c>
      <c r="J1850" s="2">
        <f t="shared" si="226"/>
        <v>2.344034193419291</v>
      </c>
      <c r="K1850" s="2">
        <f t="shared" si="228"/>
        <v>2.3168999262242229</v>
      </c>
    </row>
    <row r="1851" spans="1:11" ht="13.5" x14ac:dyDescent="0.25">
      <c r="A1851" s="4">
        <v>44707</v>
      </c>
      <c r="B1851" s="2">
        <v>2.5499999999999998</v>
      </c>
      <c r="C1851" s="2">
        <f t="shared" si="221"/>
        <v>6.999999999999984E-2</v>
      </c>
      <c r="D1851" s="2">
        <f t="shared" si="222"/>
        <v>2.4420000000000002</v>
      </c>
      <c r="E1851" s="2">
        <f t="shared" si="224"/>
        <v>2.403</v>
      </c>
      <c r="F1851" s="2">
        <f t="shared" si="225"/>
        <v>2.3469999999999995</v>
      </c>
      <c r="G1851" s="2">
        <f t="shared" si="227"/>
        <v>2.2502000000000004</v>
      </c>
      <c r="H1851" s="2">
        <f t="shared" si="223"/>
        <v>2.3751499999999997</v>
      </c>
      <c r="I1851" s="2">
        <f t="array" ref="I1851">SUMPRODUCT(B1835:B1854, (ROW(B1835:B1854)-ROW(B1835)+1)) / (20*21/2)</f>
        <v>2.4382857142857142</v>
      </c>
      <c r="J1851" s="2">
        <f t="shared" si="226"/>
        <v>2.3636499845222159</v>
      </c>
      <c r="K1851" s="2">
        <f t="shared" si="228"/>
        <v>2.3260411055879788</v>
      </c>
    </row>
    <row r="1852" spans="1:11" ht="13.5" x14ac:dyDescent="0.25">
      <c r="A1852" s="4">
        <v>44708</v>
      </c>
      <c r="B1852" s="2">
        <v>2.5299999999999998</v>
      </c>
      <c r="C1852" s="2">
        <f t="shared" si="221"/>
        <v>-2.0000000000000018E-2</v>
      </c>
      <c r="D1852" s="2">
        <f t="shared" si="222"/>
        <v>2.4679999999999995</v>
      </c>
      <c r="E1852" s="2">
        <f t="shared" si="224"/>
        <v>2.4180000000000001</v>
      </c>
      <c r="F1852" s="2">
        <f t="shared" si="225"/>
        <v>2.3579999999999997</v>
      </c>
      <c r="G1852" s="2">
        <f t="shared" si="227"/>
        <v>2.2576000000000005</v>
      </c>
      <c r="H1852" s="2">
        <f t="shared" si="223"/>
        <v>2.3746499999999995</v>
      </c>
      <c r="I1852" s="2">
        <f t="array" ref="I1852">SUMPRODUCT(B1836:B1855, (ROW(B1836:B1855)-ROW(B1836)+1)) / (20*21/2)</f>
        <v>2.4576666666666669</v>
      </c>
      <c r="J1852" s="2">
        <f t="shared" si="226"/>
        <v>2.3794928431391478</v>
      </c>
      <c r="K1852" s="2">
        <f t="shared" si="228"/>
        <v>2.3340394936041364</v>
      </c>
    </row>
    <row r="1853" spans="1:11" ht="13.5" x14ac:dyDescent="0.25">
      <c r="A1853" s="4">
        <v>44711</v>
      </c>
      <c r="B1853" s="2">
        <v>2.58</v>
      </c>
      <c r="C1853" s="2">
        <f t="shared" si="221"/>
        <v>5.0000000000000266E-2</v>
      </c>
      <c r="D1853" s="2">
        <f t="shared" si="222"/>
        <v>2.508</v>
      </c>
      <c r="E1853" s="2">
        <f t="shared" si="224"/>
        <v>2.44</v>
      </c>
      <c r="F1853" s="2">
        <f t="shared" si="225"/>
        <v>2.3729999999999998</v>
      </c>
      <c r="G1853" s="2">
        <f t="shared" si="227"/>
        <v>2.2656000000000005</v>
      </c>
      <c r="H1853" s="2">
        <f t="shared" si="223"/>
        <v>2.3744499999999995</v>
      </c>
      <c r="I1853" s="2">
        <f t="array" ref="I1853">SUMPRODUCT(B1837:B1856, (ROW(B1837:B1856)-ROW(B1837)+1)) / (20*21/2)</f>
        <v>2.4756190476190474</v>
      </c>
      <c r="J1853" s="2">
        <f t="shared" si="226"/>
        <v>2.398588762840181</v>
      </c>
      <c r="K1853" s="2">
        <f t="shared" si="228"/>
        <v>2.3436850036588761</v>
      </c>
    </row>
    <row r="1854" spans="1:11" ht="13.5" x14ac:dyDescent="0.25">
      <c r="A1854" s="4">
        <v>44712</v>
      </c>
      <c r="B1854" s="2">
        <v>2.57</v>
      </c>
      <c r="C1854" s="2">
        <f t="shared" si="221"/>
        <v>-1.0000000000000231E-2</v>
      </c>
      <c r="D1854" s="2">
        <f t="shared" si="222"/>
        <v>2.5419999999999998</v>
      </c>
      <c r="E1854" s="2">
        <f t="shared" si="224"/>
        <v>2.4630000000000001</v>
      </c>
      <c r="F1854" s="2">
        <f t="shared" si="225"/>
        <v>2.3864999999999994</v>
      </c>
      <c r="G1854" s="2">
        <f t="shared" si="227"/>
        <v>2.2730000000000006</v>
      </c>
      <c r="H1854" s="2">
        <f t="shared" si="223"/>
        <v>2.3742499999999991</v>
      </c>
      <c r="I1854" s="2">
        <f t="array" ref="I1854">SUMPRODUCT(B1838:B1857, (ROW(B1838:B1857)-ROW(B1838)+1)) / (20*21/2)</f>
        <v>2.491190476190476</v>
      </c>
      <c r="J1854" s="2">
        <f t="shared" si="226"/>
        <v>2.4149136425696875</v>
      </c>
      <c r="K1854" s="2">
        <f t="shared" si="228"/>
        <v>2.3525601015546065</v>
      </c>
    </row>
    <row r="1855" spans="1:11" ht="13.5" x14ac:dyDescent="0.25">
      <c r="A1855" s="4">
        <v>44713</v>
      </c>
      <c r="B1855" s="2">
        <v>2.59</v>
      </c>
      <c r="C1855" s="2">
        <f t="shared" si="221"/>
        <v>2.0000000000000018E-2</v>
      </c>
      <c r="D1855" s="2">
        <f t="shared" si="222"/>
        <v>2.5640000000000001</v>
      </c>
      <c r="E1855" s="2">
        <f t="shared" si="224"/>
        <v>2.4849999999999999</v>
      </c>
      <c r="F1855" s="2">
        <f t="shared" si="225"/>
        <v>2.4014999999999995</v>
      </c>
      <c r="G1855" s="2">
        <f t="shared" si="227"/>
        <v>2.2830000000000004</v>
      </c>
      <c r="H1855" s="2">
        <f t="shared" si="223"/>
        <v>2.3743499999999989</v>
      </c>
      <c r="I1855" s="2">
        <f t="array" ref="I1855">SUMPRODUCT(B1839:B1858, (ROW(B1839:B1858)-ROW(B1839)+1)) / (20*21/2)</f>
        <v>2.5051904761904762</v>
      </c>
      <c r="J1855" s="2">
        <f t="shared" si="226"/>
        <v>2.4315885337535268</v>
      </c>
      <c r="K1855" s="2">
        <f t="shared" si="228"/>
        <v>2.3618714701210926</v>
      </c>
    </row>
    <row r="1856" spans="1:11" ht="13.5" x14ac:dyDescent="0.25">
      <c r="A1856" s="4">
        <v>44714</v>
      </c>
      <c r="B1856" s="2">
        <v>2.59</v>
      </c>
      <c r="C1856" s="2">
        <f t="shared" si="221"/>
        <v>0</v>
      </c>
      <c r="D1856" s="2">
        <f t="shared" si="222"/>
        <v>2.5720000000000001</v>
      </c>
      <c r="E1856" s="2">
        <f t="shared" si="224"/>
        <v>2.5070000000000001</v>
      </c>
      <c r="F1856" s="2">
        <f t="shared" si="225"/>
        <v>2.4165000000000001</v>
      </c>
      <c r="G1856" s="2">
        <f t="shared" si="227"/>
        <v>2.2912000000000008</v>
      </c>
      <c r="H1856" s="2">
        <f t="shared" si="223"/>
        <v>2.3745499999999988</v>
      </c>
      <c r="I1856" s="2">
        <f t="array" ref="I1856">SUMPRODUCT(B1840:B1859, (ROW(B1840:B1859)-ROW(B1840)+1)) / (20*21/2)</f>
        <v>2.5177142857142853</v>
      </c>
      <c r="J1856" s="2">
        <f t="shared" si="226"/>
        <v>2.4466753400627148</v>
      </c>
      <c r="K1856" s="2">
        <f t="shared" si="228"/>
        <v>2.3708176869790889</v>
      </c>
    </row>
    <row r="1857" spans="1:11" ht="13.5" x14ac:dyDescent="0.25">
      <c r="A1857" s="4">
        <v>44715</v>
      </c>
      <c r="B1857" s="2">
        <v>2.58</v>
      </c>
      <c r="C1857" s="2">
        <f t="shared" si="221"/>
        <v>-9.9999999999997868E-3</v>
      </c>
      <c r="D1857" s="2">
        <f t="shared" si="222"/>
        <v>2.5819999999999999</v>
      </c>
      <c r="E1857" s="2">
        <f t="shared" si="224"/>
        <v>2.5249999999999999</v>
      </c>
      <c r="F1857" s="2">
        <f t="shared" si="225"/>
        <v>2.4329999999999998</v>
      </c>
      <c r="G1857" s="2">
        <f t="shared" si="227"/>
        <v>2.2996000000000003</v>
      </c>
      <c r="H1857" s="2">
        <f t="shared" si="223"/>
        <v>2.3746999999999989</v>
      </c>
      <c r="I1857" s="2">
        <f t="array" ref="I1857">SUMPRODUCT(B1841:B1860, (ROW(B1841:B1860)-ROW(B1841)+1)) / (20*21/2)</f>
        <v>2.5353809523809523</v>
      </c>
      <c r="J1857" s="2">
        <f t="shared" si="226"/>
        <v>2.4593729267234083</v>
      </c>
      <c r="K1857" s="2">
        <f t="shared" si="228"/>
        <v>2.3790209149406931</v>
      </c>
    </row>
    <row r="1858" spans="1:11" ht="13.5" x14ac:dyDescent="0.25">
      <c r="A1858" s="4">
        <v>44718</v>
      </c>
      <c r="B1858" s="2">
        <v>2.58</v>
      </c>
      <c r="C1858" s="2">
        <f t="shared" si="221"/>
        <v>0</v>
      </c>
      <c r="D1858" s="2">
        <f t="shared" si="222"/>
        <v>2.5819999999999999</v>
      </c>
      <c r="E1858" s="2">
        <f t="shared" si="224"/>
        <v>2.5449999999999995</v>
      </c>
      <c r="F1858" s="2">
        <f t="shared" si="225"/>
        <v>2.4485000000000001</v>
      </c>
      <c r="G1858" s="2">
        <f t="shared" si="227"/>
        <v>2.3076000000000003</v>
      </c>
      <c r="H1858" s="2">
        <f t="shared" si="223"/>
        <v>2.3745999999999987</v>
      </c>
      <c r="I1858" s="2">
        <f t="array" ref="I1858">SUMPRODUCT(B1842:B1861, (ROW(B1842:B1861)-ROW(B1842)+1)) / (20*21/2)</f>
        <v>2.5512857142857142</v>
      </c>
      <c r="J1858" s="2">
        <f t="shared" si="226"/>
        <v>2.4708612194164168</v>
      </c>
      <c r="K1858" s="2">
        <f t="shared" si="228"/>
        <v>2.3869024476881169</v>
      </c>
    </row>
    <row r="1859" spans="1:11" ht="13.5" x14ac:dyDescent="0.25">
      <c r="A1859" s="4">
        <v>44719</v>
      </c>
      <c r="B1859" s="2">
        <v>2.58</v>
      </c>
      <c r="C1859" s="2">
        <f t="shared" si="221"/>
        <v>0</v>
      </c>
      <c r="D1859" s="2">
        <f t="shared" si="222"/>
        <v>2.5840000000000001</v>
      </c>
      <c r="E1859" s="2">
        <f t="shared" si="224"/>
        <v>2.5629999999999997</v>
      </c>
      <c r="F1859" s="2">
        <f t="shared" si="225"/>
        <v>2.4644999999999997</v>
      </c>
      <c r="G1859" s="2">
        <f t="shared" si="227"/>
        <v>2.3152000000000004</v>
      </c>
      <c r="H1859" s="2">
        <f t="shared" si="223"/>
        <v>2.3746499999999986</v>
      </c>
      <c r="I1859" s="2">
        <f t="array" ref="I1859">SUMPRODUCT(B1843:B1862, (ROW(B1843:B1862)-ROW(B1843)+1)) / (20*21/2)</f>
        <v>2.563047619047619</v>
      </c>
      <c r="J1859" s="2">
        <f t="shared" si="226"/>
        <v>2.4812553889958053</v>
      </c>
      <c r="K1859" s="2">
        <f t="shared" si="228"/>
        <v>2.3944749007199553</v>
      </c>
    </row>
    <row r="1860" spans="1:11" ht="13.5" x14ac:dyDescent="0.25">
      <c r="A1860" s="4">
        <v>44720</v>
      </c>
      <c r="B1860" s="2">
        <v>2.65</v>
      </c>
      <c r="C1860" s="2">
        <f t="shared" ref="C1860:C1923" si="229">B1860-B1859</f>
        <v>6.999999999999984E-2</v>
      </c>
      <c r="D1860" s="2">
        <f t="shared" si="222"/>
        <v>2.5960000000000001</v>
      </c>
      <c r="E1860" s="2">
        <f t="shared" si="224"/>
        <v>2.5799999999999996</v>
      </c>
      <c r="F1860" s="2">
        <f t="shared" si="225"/>
        <v>2.4829999999999997</v>
      </c>
      <c r="G1860" s="2">
        <f t="shared" si="227"/>
        <v>2.3234000000000004</v>
      </c>
      <c r="H1860" s="2">
        <f t="shared" si="223"/>
        <v>2.3749999999999987</v>
      </c>
      <c r="I1860" s="2">
        <f t="array" ref="I1860">SUMPRODUCT(B1844:B1863, (ROW(B1844:B1863)-ROW(B1844)+1)) / (20*21/2)</f>
        <v>2.5717619047619045</v>
      </c>
      <c r="J1860" s="2">
        <f t="shared" si="226"/>
        <v>2.4973263043295382</v>
      </c>
      <c r="K1860" s="2">
        <f t="shared" si="228"/>
        <v>2.4044954928485844</v>
      </c>
    </row>
    <row r="1861" spans="1:11" ht="13.5" x14ac:dyDescent="0.25">
      <c r="A1861" s="4">
        <v>44721</v>
      </c>
      <c r="B1861" s="2">
        <v>2.65</v>
      </c>
      <c r="C1861" s="2">
        <f t="shared" si="229"/>
        <v>0</v>
      </c>
      <c r="D1861" s="2">
        <f t="shared" si="222"/>
        <v>2.6080000000000001</v>
      </c>
      <c r="E1861" s="2">
        <f t="shared" si="224"/>
        <v>2.59</v>
      </c>
      <c r="F1861" s="2">
        <f t="shared" si="225"/>
        <v>2.4964999999999997</v>
      </c>
      <c r="G1861" s="2">
        <f t="shared" si="227"/>
        <v>2.3332000000000002</v>
      </c>
      <c r="H1861" s="2">
        <f t="shared" si="223"/>
        <v>2.3753999999999986</v>
      </c>
      <c r="I1861" s="2">
        <f t="array" ref="I1861">SUMPRODUCT(B1845:B1864, (ROW(B1845:B1864)-ROW(B1845)+1)) / (20*21/2)</f>
        <v>2.5793333333333326</v>
      </c>
      <c r="J1861" s="2">
        <f t="shared" si="226"/>
        <v>2.5118666562981535</v>
      </c>
      <c r="K1861" s="2">
        <f t="shared" si="228"/>
        <v>2.4141231205800127</v>
      </c>
    </row>
    <row r="1862" spans="1:11" ht="13.5" x14ac:dyDescent="0.25">
      <c r="A1862" s="4">
        <v>44722</v>
      </c>
      <c r="B1862" s="2">
        <v>2.62</v>
      </c>
      <c r="C1862" s="2">
        <f t="shared" si="229"/>
        <v>-2.9999999999999805E-2</v>
      </c>
      <c r="D1862" s="2">
        <f t="shared" ref="D1862:D1925" si="230">AVERAGE(B1858:B1862)</f>
        <v>2.6160000000000005</v>
      </c>
      <c r="E1862" s="2">
        <f t="shared" si="224"/>
        <v>2.5989999999999998</v>
      </c>
      <c r="F1862" s="2">
        <f t="shared" si="225"/>
        <v>2.5084999999999993</v>
      </c>
      <c r="G1862" s="2">
        <f t="shared" si="227"/>
        <v>2.3416000000000006</v>
      </c>
      <c r="H1862" s="2">
        <f t="shared" si="223"/>
        <v>2.3757499999999983</v>
      </c>
      <c r="I1862" s="2">
        <f t="array" ref="I1862">SUMPRODUCT(B1846:B1865, (ROW(B1846:B1865)-ROW(B1846)+1)) / (20*21/2)</f>
        <v>2.5790000000000002</v>
      </c>
      <c r="J1862" s="2">
        <f t="shared" si="226"/>
        <v>2.5221650699840437</v>
      </c>
      <c r="K1862" s="2">
        <f t="shared" si="228"/>
        <v>2.4221967236945217</v>
      </c>
    </row>
    <row r="1863" spans="1:11" ht="13.5" x14ac:dyDescent="0.25">
      <c r="A1863" s="4">
        <v>44725</v>
      </c>
      <c r="B1863" s="2">
        <v>2.6</v>
      </c>
      <c r="C1863" s="2">
        <f t="shared" si="229"/>
        <v>-2.0000000000000018E-2</v>
      </c>
      <c r="D1863" s="2">
        <f t="shared" si="230"/>
        <v>2.62</v>
      </c>
      <c r="E1863" s="2">
        <f t="shared" si="224"/>
        <v>2.601</v>
      </c>
      <c r="F1863" s="2">
        <f t="shared" si="225"/>
        <v>2.5204999999999993</v>
      </c>
      <c r="G1863" s="2">
        <f t="shared" si="227"/>
        <v>2.3496000000000006</v>
      </c>
      <c r="H1863" s="2">
        <f t="shared" si="223"/>
        <v>2.3759999999999981</v>
      </c>
      <c r="I1863" s="2">
        <f t="array" ref="I1863">SUMPRODUCT(B1847:B1866, (ROW(B1847:B1866)-ROW(B1847)+1)) / (20*21/2)</f>
        <v>2.5817142857142863</v>
      </c>
      <c r="J1863" s="2">
        <f t="shared" si="226"/>
        <v>2.5295779204617537</v>
      </c>
      <c r="K1863" s="2">
        <f t="shared" si="228"/>
        <v>2.4291694011966976</v>
      </c>
    </row>
    <row r="1864" spans="1:11" ht="13.5" x14ac:dyDescent="0.25">
      <c r="A1864" s="4">
        <v>44726</v>
      </c>
      <c r="B1864" s="2">
        <v>2.6</v>
      </c>
      <c r="C1864" s="2">
        <f t="shared" si="229"/>
        <v>0</v>
      </c>
      <c r="D1864" s="2">
        <f t="shared" si="230"/>
        <v>2.6239999999999997</v>
      </c>
      <c r="E1864" s="2">
        <f t="shared" si="224"/>
        <v>2.6040000000000001</v>
      </c>
      <c r="F1864" s="2">
        <f t="shared" si="225"/>
        <v>2.5334999999999996</v>
      </c>
      <c r="G1864" s="2">
        <f t="shared" si="227"/>
        <v>2.3592000000000004</v>
      </c>
      <c r="H1864" s="2">
        <f t="shared" si="223"/>
        <v>2.3762499999999984</v>
      </c>
      <c r="I1864" s="2">
        <f t="array" ref="I1864">SUMPRODUCT(B1848:B1867, (ROW(B1848:B1867)-ROW(B1848)+1)) / (20*21/2)</f>
        <v>2.586333333333334</v>
      </c>
      <c r="J1864" s="2">
        <f t="shared" si="226"/>
        <v>2.5362847851796819</v>
      </c>
      <c r="K1864" s="2">
        <f t="shared" si="228"/>
        <v>2.4358686403654546</v>
      </c>
    </row>
    <row r="1865" spans="1:11" ht="13.5" x14ac:dyDescent="0.25">
      <c r="A1865" s="4">
        <v>44727</v>
      </c>
      <c r="B1865" s="2">
        <v>2.5299999999999998</v>
      </c>
      <c r="C1865" s="2">
        <f t="shared" si="229"/>
        <v>-7.0000000000000284E-2</v>
      </c>
      <c r="D1865" s="2">
        <f t="shared" si="230"/>
        <v>2.5999999999999996</v>
      </c>
      <c r="E1865" s="2">
        <f t="shared" si="224"/>
        <v>2.5980000000000003</v>
      </c>
      <c r="F1865" s="2">
        <f t="shared" si="225"/>
        <v>2.5414999999999996</v>
      </c>
      <c r="G1865" s="2">
        <f t="shared" si="227"/>
        <v>2.3674000000000004</v>
      </c>
      <c r="H1865" s="2">
        <f t="shared" si="223"/>
        <v>2.3763499999999986</v>
      </c>
      <c r="I1865" s="2">
        <f t="array" ref="I1865">SUMPRODUCT(B1849:B1868, (ROW(B1849:B1868)-ROW(B1849)+1)) / (20*21/2)</f>
        <v>2.59</v>
      </c>
      <c r="J1865" s="2">
        <f t="shared" si="226"/>
        <v>2.5356862342101882</v>
      </c>
      <c r="K1865" s="2">
        <f t="shared" si="228"/>
        <v>2.4395600662334758</v>
      </c>
    </row>
    <row r="1866" spans="1:11" ht="13.5" x14ac:dyDescent="0.25">
      <c r="A1866" s="4">
        <v>44728</v>
      </c>
      <c r="B1866" s="2">
        <v>2.57</v>
      </c>
      <c r="C1866" s="2">
        <f t="shared" si="229"/>
        <v>4.0000000000000036E-2</v>
      </c>
      <c r="D1866" s="2">
        <f t="shared" si="230"/>
        <v>2.5840000000000001</v>
      </c>
      <c r="E1866" s="2">
        <f t="shared" si="224"/>
        <v>2.5960000000000005</v>
      </c>
      <c r="F1866" s="2">
        <f t="shared" si="225"/>
        <v>2.5514999999999999</v>
      </c>
      <c r="G1866" s="2">
        <f t="shared" si="227"/>
        <v>2.3760000000000003</v>
      </c>
      <c r="H1866" s="2">
        <f t="shared" ref="H1866:H1929" si="231">AVERAGE(B1667:B1866)</f>
        <v>2.3767499999999986</v>
      </c>
      <c r="I1866" s="2">
        <f t="array" ref="I1866">SUMPRODUCT(B1850:B1869, (ROW(B1850:B1869)-ROW(B1850)+1)) / (20*21/2)</f>
        <v>2.5926190476190478</v>
      </c>
      <c r="J1866" s="2">
        <f t="shared" si="226"/>
        <v>2.5389542119044561</v>
      </c>
      <c r="K1866" s="2">
        <f t="shared" si="228"/>
        <v>2.4446753577537317</v>
      </c>
    </row>
    <row r="1867" spans="1:11" ht="13.5" x14ac:dyDescent="0.25">
      <c r="A1867" s="4">
        <v>44729</v>
      </c>
      <c r="B1867" s="2">
        <v>2.6</v>
      </c>
      <c r="C1867" s="2">
        <f t="shared" si="229"/>
        <v>3.0000000000000249E-2</v>
      </c>
      <c r="D1867" s="2">
        <f t="shared" si="230"/>
        <v>2.58</v>
      </c>
      <c r="E1867" s="2">
        <f t="shared" si="224"/>
        <v>2.5980000000000003</v>
      </c>
      <c r="F1867" s="2">
        <f t="shared" si="225"/>
        <v>2.5614999999999997</v>
      </c>
      <c r="G1867" s="2">
        <f t="shared" si="227"/>
        <v>2.3860000000000001</v>
      </c>
      <c r="H1867" s="2">
        <f t="shared" si="231"/>
        <v>2.3774999999999986</v>
      </c>
      <c r="I1867" s="2">
        <f t="array" ref="I1867">SUMPRODUCT(B1851:B1870, (ROW(B1851:B1870)-ROW(B1851)+1)) / (20*21/2)</f>
        <v>2.5933333333333333</v>
      </c>
      <c r="J1867" s="2">
        <f t="shared" si="226"/>
        <v>2.5447680964849844</v>
      </c>
      <c r="K1867" s="2">
        <f t="shared" si="228"/>
        <v>2.4507665201947622</v>
      </c>
    </row>
    <row r="1868" spans="1:11" ht="13.5" x14ac:dyDescent="0.25">
      <c r="A1868" s="4">
        <v>44732</v>
      </c>
      <c r="B1868" s="2">
        <v>2.6</v>
      </c>
      <c r="C1868" s="2">
        <f t="shared" si="229"/>
        <v>0</v>
      </c>
      <c r="D1868" s="2">
        <f t="shared" si="230"/>
        <v>2.5799999999999996</v>
      </c>
      <c r="E1868" s="2">
        <f t="shared" ref="E1868:E1931" si="232">AVERAGE(B1859:B1868)</f>
        <v>2.6000000000000005</v>
      </c>
      <c r="F1868" s="2">
        <f t="shared" si="225"/>
        <v>2.5724999999999998</v>
      </c>
      <c r="G1868" s="2">
        <f t="shared" si="227"/>
        <v>2.3952</v>
      </c>
      <c r="H1868" s="2">
        <f t="shared" si="231"/>
        <v>2.3783999999999987</v>
      </c>
      <c r="I1868" s="2">
        <f t="array" ref="I1868">SUMPRODUCT(B1852:B1871, (ROW(B1852:B1871)-ROW(B1852)+1)) / (20*21/2)</f>
        <v>2.5887619047619048</v>
      </c>
      <c r="J1868" s="2">
        <f t="shared" si="226"/>
        <v>2.5500282777721286</v>
      </c>
      <c r="K1868" s="2">
        <f t="shared" si="228"/>
        <v>2.4566188135204579</v>
      </c>
    </row>
    <row r="1869" spans="1:11" ht="13.5" x14ac:dyDescent="0.25">
      <c r="A1869" s="4">
        <v>44733</v>
      </c>
      <c r="B1869" s="2">
        <v>2.6</v>
      </c>
      <c r="C1869" s="2">
        <f t="shared" si="229"/>
        <v>0</v>
      </c>
      <c r="D1869" s="2">
        <f t="shared" si="230"/>
        <v>2.5799999999999996</v>
      </c>
      <c r="E1869" s="2">
        <f t="shared" si="232"/>
        <v>2.6020000000000003</v>
      </c>
      <c r="F1869" s="2">
        <f t="shared" si="225"/>
        <v>2.5825</v>
      </c>
      <c r="G1869" s="2">
        <f t="shared" si="227"/>
        <v>2.4043999999999999</v>
      </c>
      <c r="H1869" s="2">
        <f t="shared" si="231"/>
        <v>2.3795499999999983</v>
      </c>
      <c r="I1869" s="2">
        <f t="array" ref="I1869">SUMPRODUCT(B1853:B1872, (ROW(B1853:B1872)-ROW(B1853)+1)) / (20*21/2)</f>
        <v>2.580428571428572</v>
      </c>
      <c r="J1869" s="2">
        <f t="shared" si="226"/>
        <v>2.5547874894128784</v>
      </c>
      <c r="K1869" s="2">
        <f t="shared" si="228"/>
        <v>2.4622416051471068</v>
      </c>
    </row>
    <row r="1870" spans="1:11" ht="13.5" x14ac:dyDescent="0.25">
      <c r="A1870" s="4">
        <v>44734</v>
      </c>
      <c r="B1870" s="2">
        <v>2.59</v>
      </c>
      <c r="C1870" s="2">
        <f t="shared" si="229"/>
        <v>-1.0000000000000231E-2</v>
      </c>
      <c r="D1870" s="2">
        <f t="shared" si="230"/>
        <v>2.5919999999999996</v>
      </c>
      <c r="E1870" s="2">
        <f t="shared" si="232"/>
        <v>2.5960000000000001</v>
      </c>
      <c r="F1870" s="2">
        <f t="shared" si="225"/>
        <v>2.5880000000000001</v>
      </c>
      <c r="G1870" s="2">
        <f t="shared" si="227"/>
        <v>2.4133999999999998</v>
      </c>
      <c r="H1870" s="2">
        <f t="shared" si="231"/>
        <v>2.3808499999999984</v>
      </c>
      <c r="I1870" s="2">
        <f t="array" ref="I1870">SUMPRODUCT(B1854:B1873, (ROW(B1854:B1873)-ROW(B1854)+1)) / (20*21/2)</f>
        <v>2.5665238095238099</v>
      </c>
      <c r="J1870" s="2">
        <f t="shared" si="226"/>
        <v>2.5581410618497471</v>
      </c>
      <c r="K1870" s="2">
        <f t="shared" si="228"/>
        <v>2.467251738278593</v>
      </c>
    </row>
    <row r="1871" spans="1:11" ht="13.5" x14ac:dyDescent="0.25">
      <c r="A1871" s="4">
        <v>44735</v>
      </c>
      <c r="B1871" s="2">
        <v>2.54</v>
      </c>
      <c r="C1871" s="2">
        <f t="shared" si="229"/>
        <v>-4.9999999999999822E-2</v>
      </c>
      <c r="D1871" s="2">
        <f t="shared" si="230"/>
        <v>2.5859999999999999</v>
      </c>
      <c r="E1871" s="2">
        <f t="shared" si="232"/>
        <v>2.585</v>
      </c>
      <c r="F1871" s="2">
        <f t="shared" si="225"/>
        <v>2.5875000000000004</v>
      </c>
      <c r="G1871" s="2">
        <f t="shared" si="227"/>
        <v>2.4217999999999997</v>
      </c>
      <c r="H1871" s="2">
        <f t="shared" si="231"/>
        <v>2.3817999999999984</v>
      </c>
      <c r="I1871" s="2">
        <f t="array" ref="I1871">SUMPRODUCT(B1855:B1874, (ROW(B1855:B1874)-ROW(B1855)+1)) / (20*21/2)</f>
        <v>2.5532857142857144</v>
      </c>
      <c r="J1871" s="2">
        <f t="shared" si="226"/>
        <v>2.5564133416735806</v>
      </c>
      <c r="K1871" s="2">
        <f t="shared" si="228"/>
        <v>2.4701046112872755</v>
      </c>
    </row>
    <row r="1872" spans="1:11" ht="13.5" x14ac:dyDescent="0.25">
      <c r="A1872" s="4">
        <v>44736</v>
      </c>
      <c r="B1872" s="2">
        <v>2.5</v>
      </c>
      <c r="C1872" s="2">
        <f t="shared" si="229"/>
        <v>-4.0000000000000036E-2</v>
      </c>
      <c r="D1872" s="2">
        <f t="shared" si="230"/>
        <v>2.5659999999999998</v>
      </c>
      <c r="E1872" s="2">
        <f t="shared" si="232"/>
        <v>2.573</v>
      </c>
      <c r="F1872" s="2">
        <f t="shared" si="225"/>
        <v>2.5860000000000003</v>
      </c>
      <c r="G1872" s="2">
        <f t="shared" si="227"/>
        <v>2.4289999999999994</v>
      </c>
      <c r="H1872" s="2">
        <f t="shared" si="231"/>
        <v>2.3825999999999983</v>
      </c>
      <c r="I1872" s="2">
        <f t="array" ref="I1872">SUMPRODUCT(B1856:B1875, (ROW(B1856:B1875)-ROW(B1856)+1)) / (20*21/2)</f>
        <v>2.5406666666666671</v>
      </c>
      <c r="J1872" s="2">
        <f t="shared" si="226"/>
        <v>2.5510406424665728</v>
      </c>
      <c r="K1872" s="2">
        <f t="shared" si="228"/>
        <v>2.4712769794720884</v>
      </c>
    </row>
    <row r="1873" spans="1:11" ht="13.5" x14ac:dyDescent="0.25">
      <c r="A1873" s="4">
        <v>44739</v>
      </c>
      <c r="B1873" s="2">
        <v>2.44</v>
      </c>
      <c r="C1873" s="2">
        <f t="shared" si="229"/>
        <v>-6.0000000000000053E-2</v>
      </c>
      <c r="D1873" s="2">
        <f t="shared" si="230"/>
        <v>2.5339999999999998</v>
      </c>
      <c r="E1873" s="2">
        <f t="shared" si="232"/>
        <v>2.5569999999999995</v>
      </c>
      <c r="F1873" s="2">
        <f t="shared" si="225"/>
        <v>2.5790000000000002</v>
      </c>
      <c r="G1873" s="2">
        <f t="shared" si="227"/>
        <v>2.4351999999999996</v>
      </c>
      <c r="H1873" s="2">
        <f t="shared" si="231"/>
        <v>2.3833499999999983</v>
      </c>
      <c r="I1873" s="2">
        <f t="array" ref="I1873">SUMPRODUCT(B1857:B1876, (ROW(B1857:B1876)-ROW(B1857)+1)) / (20*21/2)</f>
        <v>2.523047619047619</v>
      </c>
      <c r="J1873" s="2">
        <f t="shared" si="226"/>
        <v>2.5404653431840423</v>
      </c>
      <c r="K1873" s="2">
        <f t="shared" si="228"/>
        <v>2.4700504312574969</v>
      </c>
    </row>
    <row r="1874" spans="1:11" ht="13.5" x14ac:dyDescent="0.25">
      <c r="A1874" s="4">
        <v>44740</v>
      </c>
      <c r="B1874" s="2">
        <v>2.44</v>
      </c>
      <c r="C1874" s="2">
        <f t="shared" si="229"/>
        <v>0</v>
      </c>
      <c r="D1874" s="2">
        <f t="shared" si="230"/>
        <v>2.5019999999999998</v>
      </c>
      <c r="E1874" s="2">
        <f t="shared" si="232"/>
        <v>2.5409999999999999</v>
      </c>
      <c r="F1874" s="2">
        <f t="shared" si="225"/>
        <v>2.5724999999999998</v>
      </c>
      <c r="G1874" s="2">
        <f t="shared" si="227"/>
        <v>2.4413999999999998</v>
      </c>
      <c r="H1874" s="2">
        <f t="shared" si="231"/>
        <v>2.3844499999999984</v>
      </c>
      <c r="I1874" s="2">
        <f t="array" ref="I1874">SUMPRODUCT(B1858:B1877, (ROW(B1858:B1877)-ROW(B1858)+1)) / (20*21/2)</f>
        <v>2.503571428571429</v>
      </c>
      <c r="J1874" s="2">
        <f t="shared" si="226"/>
        <v>2.5308972152617524</v>
      </c>
      <c r="K1874" s="2">
        <f t="shared" si="228"/>
        <v>2.4688719829728893</v>
      </c>
    </row>
    <row r="1875" spans="1:11" ht="13.5" x14ac:dyDescent="0.25">
      <c r="A1875" s="4">
        <v>44741</v>
      </c>
      <c r="B1875" s="2">
        <v>2.44</v>
      </c>
      <c r="C1875" s="2">
        <f t="shared" si="229"/>
        <v>0</v>
      </c>
      <c r="D1875" s="2">
        <f t="shared" si="230"/>
        <v>2.472</v>
      </c>
      <c r="E1875" s="2">
        <f t="shared" si="232"/>
        <v>2.5320000000000005</v>
      </c>
      <c r="F1875" s="2">
        <f t="shared" si="225"/>
        <v>2.5650000000000004</v>
      </c>
      <c r="G1875" s="2">
        <f t="shared" si="227"/>
        <v>2.4463999999999997</v>
      </c>
      <c r="H1875" s="2">
        <f t="shared" si="231"/>
        <v>2.3853999999999984</v>
      </c>
      <c r="I1875" s="2">
        <f t="array" ref="I1875">SUMPRODUCT(B1859:B1878, (ROW(B1859:B1878)-ROW(B1859)+1)) / (20*21/2)</f>
        <v>2.4766190476190477</v>
      </c>
      <c r="J1875" s="2">
        <f t="shared" si="226"/>
        <v>2.522240337617776</v>
      </c>
      <c r="K1875" s="2">
        <f t="shared" si="228"/>
        <v>2.4677397483465016</v>
      </c>
    </row>
    <row r="1876" spans="1:11" ht="13.5" x14ac:dyDescent="0.25">
      <c r="A1876" s="4">
        <v>44742</v>
      </c>
      <c r="B1876" s="2">
        <v>2.38</v>
      </c>
      <c r="C1876" s="2">
        <f t="shared" si="229"/>
        <v>-6.0000000000000053E-2</v>
      </c>
      <c r="D1876" s="2">
        <f t="shared" si="230"/>
        <v>2.44</v>
      </c>
      <c r="E1876" s="2">
        <f t="shared" si="232"/>
        <v>2.5130000000000003</v>
      </c>
      <c r="F1876" s="2">
        <f t="shared" ref="F1876:F1939" si="233">AVERAGE(B1857:B1876)</f>
        <v>2.5545</v>
      </c>
      <c r="G1876" s="2">
        <f t="shared" si="227"/>
        <v>2.4485999999999994</v>
      </c>
      <c r="H1876" s="2">
        <f t="shared" si="231"/>
        <v>2.3862999999999985</v>
      </c>
      <c r="I1876" s="2">
        <f t="array" ref="I1876">SUMPRODUCT(B1860:B1879, (ROW(B1860:B1879)-ROW(B1860)+1)) / (20*21/2)</f>
        <v>2.4549999999999996</v>
      </c>
      <c r="J1876" s="2">
        <f t="shared" si="226"/>
        <v>2.5086936387970353</v>
      </c>
      <c r="K1876" s="2">
        <f t="shared" si="228"/>
        <v>2.4642989739015406</v>
      </c>
    </row>
    <row r="1877" spans="1:11" ht="13.5" x14ac:dyDescent="0.25">
      <c r="A1877" s="4">
        <v>44743</v>
      </c>
      <c r="B1877" s="2">
        <v>2.35</v>
      </c>
      <c r="C1877" s="2">
        <f t="shared" si="229"/>
        <v>-2.9999999999999805E-2</v>
      </c>
      <c r="D1877" s="2">
        <f t="shared" si="230"/>
        <v>2.4099999999999997</v>
      </c>
      <c r="E1877" s="2">
        <f t="shared" si="232"/>
        <v>2.4880000000000004</v>
      </c>
      <c r="F1877" s="2">
        <f t="shared" si="233"/>
        <v>2.5430000000000001</v>
      </c>
      <c r="G1877" s="2">
        <f t="shared" si="227"/>
        <v>2.4495999999999993</v>
      </c>
      <c r="H1877" s="2">
        <f t="shared" si="231"/>
        <v>2.3866499999999986</v>
      </c>
      <c r="I1877" s="2">
        <f t="array" ref="I1877">SUMPRODUCT(B1861:B1880, (ROW(B1861:B1880)-ROW(B1861)+1)) / (20*21/2)</f>
        <v>2.4432857142857141</v>
      </c>
      <c r="J1877" s="2">
        <f t="shared" ref="J1877:J1940" si="234">$J$4*B1877+J1876*(1-$J$4)</f>
        <v>2.4935799589116034</v>
      </c>
      <c r="K1877" s="2">
        <f t="shared" si="228"/>
        <v>2.4598166611995196</v>
      </c>
    </row>
    <row r="1878" spans="1:11" ht="13.5" x14ac:dyDescent="0.25">
      <c r="A1878" s="4">
        <v>44746</v>
      </c>
      <c r="B1878" s="2">
        <v>2.2599999999999998</v>
      </c>
      <c r="C1878" s="2">
        <f t="shared" si="229"/>
        <v>-9.0000000000000302E-2</v>
      </c>
      <c r="D1878" s="2">
        <f t="shared" si="230"/>
        <v>2.3739999999999997</v>
      </c>
      <c r="E1878" s="2">
        <f t="shared" si="232"/>
        <v>2.4539999999999997</v>
      </c>
      <c r="F1878" s="2">
        <f t="shared" si="233"/>
        <v>2.5270000000000001</v>
      </c>
      <c r="G1878" s="2">
        <f t="shared" si="227"/>
        <v>2.4485999999999994</v>
      </c>
      <c r="H1878" s="2">
        <f t="shared" si="231"/>
        <v>2.3864499999999986</v>
      </c>
      <c r="I1878" s="2">
        <f t="array" ref="I1878">SUMPRODUCT(B1862:B1881, (ROW(B1862:B1881)-ROW(B1862)+1)) / (20*21/2)</f>
        <v>2.432809523809524</v>
      </c>
      <c r="J1878" s="2">
        <f t="shared" si="234"/>
        <v>2.4713342485390695</v>
      </c>
      <c r="K1878" s="2">
        <f t="shared" si="228"/>
        <v>2.4519807137014995</v>
      </c>
    </row>
    <row r="1879" spans="1:11" ht="13.5" x14ac:dyDescent="0.25">
      <c r="A1879" s="4">
        <v>44747</v>
      </c>
      <c r="B1879" s="2">
        <v>2.2999999999999998</v>
      </c>
      <c r="C1879" s="2">
        <f t="shared" si="229"/>
        <v>4.0000000000000036E-2</v>
      </c>
      <c r="D1879" s="2">
        <f t="shared" si="230"/>
        <v>2.3460000000000001</v>
      </c>
      <c r="E1879" s="2">
        <f t="shared" si="232"/>
        <v>2.4239999999999999</v>
      </c>
      <c r="F1879" s="2">
        <f t="shared" si="233"/>
        <v>2.5129999999999999</v>
      </c>
      <c r="G1879" s="2">
        <f t="shared" si="227"/>
        <v>2.448199999999999</v>
      </c>
      <c r="H1879" s="2">
        <f t="shared" si="231"/>
        <v>2.3862499999999986</v>
      </c>
      <c r="I1879" s="2">
        <f t="array" ref="I1879">SUMPRODUCT(B1863:B1882, (ROW(B1863:B1882)-ROW(B1863)+1)) / (20*21/2)</f>
        <v>2.4245238095238095</v>
      </c>
      <c r="J1879" s="2">
        <f t="shared" si="234"/>
        <v>2.4550167010591584</v>
      </c>
      <c r="K1879" s="2">
        <f t="shared" si="228"/>
        <v>2.4460206857132056</v>
      </c>
    </row>
    <row r="1880" spans="1:11" ht="13.5" x14ac:dyDescent="0.25">
      <c r="A1880" s="4">
        <v>44748</v>
      </c>
      <c r="B1880" s="2">
        <v>2.39</v>
      </c>
      <c r="C1880" s="2">
        <f t="shared" si="229"/>
        <v>9.0000000000000302E-2</v>
      </c>
      <c r="D1880" s="2">
        <f t="shared" si="230"/>
        <v>2.3359999999999999</v>
      </c>
      <c r="E1880" s="2">
        <f t="shared" si="232"/>
        <v>2.4040000000000004</v>
      </c>
      <c r="F1880" s="2">
        <f t="shared" si="233"/>
        <v>2.4999999999999996</v>
      </c>
      <c r="G1880" s="2">
        <f t="shared" si="227"/>
        <v>2.4499999999999993</v>
      </c>
      <c r="H1880" s="2">
        <f t="shared" si="231"/>
        <v>2.3860499999999987</v>
      </c>
      <c r="I1880" s="2">
        <f t="array" ref="I1880">SUMPRODUCT(B1864:B1883, (ROW(B1864:B1883)-ROW(B1864)+1)) / (20*21/2)</f>
        <v>2.4125238095238095</v>
      </c>
      <c r="J1880" s="2">
        <f t="shared" si="234"/>
        <v>2.4488246342916193</v>
      </c>
      <c r="K1880" s="2">
        <f t="shared" si="228"/>
        <v>2.4438237960773939</v>
      </c>
    </row>
    <row r="1881" spans="1:11" ht="13.5" x14ac:dyDescent="0.25">
      <c r="A1881" s="4">
        <v>44749</v>
      </c>
      <c r="B1881" s="2">
        <v>2.39</v>
      </c>
      <c r="C1881" s="2">
        <f t="shared" si="229"/>
        <v>0</v>
      </c>
      <c r="D1881" s="2">
        <f t="shared" si="230"/>
        <v>2.3380000000000001</v>
      </c>
      <c r="E1881" s="2">
        <f t="shared" si="232"/>
        <v>2.3890000000000002</v>
      </c>
      <c r="F1881" s="2">
        <f t="shared" si="233"/>
        <v>2.4870000000000001</v>
      </c>
      <c r="G1881" s="2">
        <f t="shared" si="227"/>
        <v>2.4515999999999996</v>
      </c>
      <c r="H1881" s="2">
        <f t="shared" si="231"/>
        <v>2.3855999999999984</v>
      </c>
      <c r="I1881" s="2">
        <f t="array" ref="I1881">SUMPRODUCT(B1865:B1884, (ROW(B1865:B1884)-ROW(B1865)+1)) / (20*21/2)</f>
        <v>2.4064761904761904</v>
      </c>
      <c r="J1881" s="2">
        <f t="shared" si="234"/>
        <v>2.4432222881686081</v>
      </c>
      <c r="K1881" s="2">
        <f t="shared" si="228"/>
        <v>2.4417130589763199</v>
      </c>
    </row>
    <row r="1882" spans="1:11" ht="13.5" x14ac:dyDescent="0.25">
      <c r="A1882" s="4">
        <v>44750</v>
      </c>
      <c r="B1882" s="2">
        <v>2.4</v>
      </c>
      <c r="C1882" s="2">
        <f t="shared" si="229"/>
        <v>9.9999999999997868E-3</v>
      </c>
      <c r="D1882" s="2">
        <f t="shared" si="230"/>
        <v>2.3479999999999999</v>
      </c>
      <c r="E1882" s="2">
        <f t="shared" si="232"/>
        <v>2.379</v>
      </c>
      <c r="F1882" s="2">
        <f t="shared" si="233"/>
        <v>2.476</v>
      </c>
      <c r="G1882" s="2">
        <f t="shared" si="227"/>
        <v>2.4533999999999994</v>
      </c>
      <c r="H1882" s="2">
        <f t="shared" si="231"/>
        <v>2.3853999999999984</v>
      </c>
      <c r="I1882" s="2">
        <f t="array" ref="I1882">SUMPRODUCT(B1866:B1885, (ROW(B1866:B1885)-ROW(B1866)+1)) / (20*21/2)</f>
        <v>2.3966190476190481</v>
      </c>
      <c r="J1882" s="2">
        <f t="shared" si="234"/>
        <v>2.4391058797715979</v>
      </c>
      <c r="K1882" s="2">
        <f t="shared" si="228"/>
        <v>2.4400772527419545</v>
      </c>
    </row>
    <row r="1883" spans="1:11" ht="13.5" x14ac:dyDescent="0.25">
      <c r="A1883" s="4">
        <v>44753</v>
      </c>
      <c r="B1883" s="2">
        <v>2.35</v>
      </c>
      <c r="C1883" s="2">
        <f t="shared" si="229"/>
        <v>-4.9999999999999822E-2</v>
      </c>
      <c r="D1883" s="2">
        <f t="shared" si="230"/>
        <v>2.3660000000000001</v>
      </c>
      <c r="E1883" s="2">
        <f t="shared" si="232"/>
        <v>2.37</v>
      </c>
      <c r="F1883" s="2">
        <f t="shared" si="233"/>
        <v>2.4634999999999998</v>
      </c>
      <c r="G1883" s="2">
        <f t="shared" si="227"/>
        <v>2.4547999999999992</v>
      </c>
      <c r="H1883" s="2">
        <f t="shared" si="231"/>
        <v>2.3850499999999983</v>
      </c>
      <c r="I1883" s="2">
        <f t="array" ref="I1883">SUMPRODUCT(B1867:B1886, (ROW(B1867:B1886)-ROW(B1867)+1)) / (20*21/2)</f>
        <v>2.3838095238095232</v>
      </c>
      <c r="J1883" s="2">
        <f t="shared" si="234"/>
        <v>2.4306196055076361</v>
      </c>
      <c r="K1883" s="2">
        <f t="shared" si="228"/>
        <v>2.4365448114579564</v>
      </c>
    </row>
    <row r="1884" spans="1:11" ht="13.5" x14ac:dyDescent="0.25">
      <c r="A1884" s="4">
        <v>44754</v>
      </c>
      <c r="B1884" s="2">
        <v>2.4</v>
      </c>
      <c r="C1884" s="2">
        <f t="shared" si="229"/>
        <v>4.9999999999999822E-2</v>
      </c>
      <c r="D1884" s="2">
        <f t="shared" si="230"/>
        <v>2.3860000000000001</v>
      </c>
      <c r="E1884" s="2">
        <f t="shared" si="232"/>
        <v>2.3660000000000001</v>
      </c>
      <c r="F1884" s="2">
        <f t="shared" si="233"/>
        <v>2.4534999999999996</v>
      </c>
      <c r="G1884" s="2">
        <f t="shared" si="227"/>
        <v>2.4567999999999994</v>
      </c>
      <c r="H1884" s="2">
        <f t="shared" si="231"/>
        <v>2.3853999999999984</v>
      </c>
      <c r="I1884" s="2">
        <f t="array" ref="I1884">SUMPRODUCT(B1868:B1887, (ROW(B1868:B1887)-ROW(B1868)+1)) / (20*21/2)</f>
        <v>2.3703333333333334</v>
      </c>
      <c r="J1884" s="2">
        <f t="shared" si="234"/>
        <v>2.427703452602147</v>
      </c>
      <c r="K1884" s="2">
        <f t="shared" si="228"/>
        <v>2.4351116815968603</v>
      </c>
    </row>
    <row r="1885" spans="1:11" ht="13.5" x14ac:dyDescent="0.25">
      <c r="A1885" s="4">
        <v>44755</v>
      </c>
      <c r="B1885" s="2">
        <v>2.35</v>
      </c>
      <c r="C1885" s="2">
        <f t="shared" si="229"/>
        <v>-4.9999999999999822E-2</v>
      </c>
      <c r="D1885" s="2">
        <f t="shared" si="230"/>
        <v>2.3780000000000001</v>
      </c>
      <c r="E1885" s="2">
        <f t="shared" si="232"/>
        <v>2.3570000000000002</v>
      </c>
      <c r="F1885" s="2">
        <f t="shared" si="233"/>
        <v>2.4445000000000001</v>
      </c>
      <c r="G1885" s="2">
        <f t="shared" si="227"/>
        <v>2.4579999999999989</v>
      </c>
      <c r="H1885" s="2">
        <f t="shared" si="231"/>
        <v>2.3855499999999985</v>
      </c>
      <c r="I1885" s="2">
        <f t="array" ref="I1885">SUMPRODUCT(B1869:B1888, (ROW(B1869:B1888)-ROW(B1869)+1)) / (20*21/2)</f>
        <v>2.3583333333333329</v>
      </c>
      <c r="J1885" s="2">
        <f t="shared" si="234"/>
        <v>2.4203031237828951</v>
      </c>
      <c r="K1885" s="2">
        <f t="shared" si="228"/>
        <v>2.4317739685930619</v>
      </c>
    </row>
    <row r="1886" spans="1:11" ht="13.5" x14ac:dyDescent="0.25">
      <c r="A1886" s="4">
        <v>44756</v>
      </c>
      <c r="B1886" s="2">
        <v>2.31</v>
      </c>
      <c r="C1886" s="2">
        <f t="shared" si="229"/>
        <v>-4.0000000000000036E-2</v>
      </c>
      <c r="D1886" s="2">
        <f t="shared" si="230"/>
        <v>2.3620000000000001</v>
      </c>
      <c r="E1886" s="2">
        <f t="shared" si="232"/>
        <v>2.35</v>
      </c>
      <c r="F1886" s="2">
        <f t="shared" si="233"/>
        <v>2.4315000000000002</v>
      </c>
      <c r="G1886" s="2">
        <f t="shared" si="227"/>
        <v>2.4583999999999993</v>
      </c>
      <c r="H1886" s="2">
        <f t="shared" si="231"/>
        <v>2.3854999999999986</v>
      </c>
      <c r="I1886" s="2">
        <f t="array" ref="I1886">SUMPRODUCT(B1870:B1889, (ROW(B1870:B1889)-ROW(B1870)+1)) / (20*21/2)</f>
        <v>2.3506666666666667</v>
      </c>
      <c r="J1886" s="2">
        <f t="shared" si="234"/>
        <v>2.4097980643750008</v>
      </c>
      <c r="K1886" s="2">
        <f t="shared" si="228"/>
        <v>2.4269985188443148</v>
      </c>
    </row>
    <row r="1887" spans="1:11" ht="13.5" x14ac:dyDescent="0.25">
      <c r="A1887" s="4">
        <v>44757</v>
      </c>
      <c r="B1887" s="2">
        <v>2.29</v>
      </c>
      <c r="C1887" s="2">
        <f t="shared" si="229"/>
        <v>-2.0000000000000018E-2</v>
      </c>
      <c r="D1887" s="2">
        <f t="shared" si="230"/>
        <v>2.34</v>
      </c>
      <c r="E1887" s="2">
        <f t="shared" si="232"/>
        <v>2.3439999999999999</v>
      </c>
      <c r="F1887" s="2">
        <f t="shared" si="233"/>
        <v>2.4159999999999999</v>
      </c>
      <c r="G1887" s="2">
        <f t="shared" si="227"/>
        <v>2.4591999999999992</v>
      </c>
      <c r="H1887" s="2">
        <f t="shared" si="231"/>
        <v>2.385349999999999</v>
      </c>
      <c r="I1887" s="2">
        <f t="array" ref="I1887">SUMPRODUCT(B1871:B1890, (ROW(B1871:B1890)-ROW(B1871)+1)) / (20*21/2)</f>
        <v>2.3462380952380952</v>
      </c>
      <c r="J1887" s="2">
        <f t="shared" si="234"/>
        <v>2.3983887249107152</v>
      </c>
      <c r="K1887" s="2">
        <f t="shared" si="228"/>
        <v>2.4216260279092436</v>
      </c>
    </row>
    <row r="1888" spans="1:11" ht="13.5" x14ac:dyDescent="0.25">
      <c r="A1888" s="4">
        <v>44760</v>
      </c>
      <c r="B1888" s="2">
        <v>2.29</v>
      </c>
      <c r="C1888" s="2">
        <f t="shared" si="229"/>
        <v>0</v>
      </c>
      <c r="D1888" s="2">
        <f t="shared" si="230"/>
        <v>2.3280000000000003</v>
      </c>
      <c r="E1888" s="2">
        <f t="shared" si="232"/>
        <v>2.347</v>
      </c>
      <c r="F1888" s="2">
        <f t="shared" si="233"/>
        <v>2.4005000000000001</v>
      </c>
      <c r="G1888" s="2">
        <f t="shared" si="227"/>
        <v>2.4595999999999996</v>
      </c>
      <c r="H1888" s="2">
        <f t="shared" si="231"/>
        <v>2.3852999999999991</v>
      </c>
      <c r="I1888" s="2">
        <f t="array" ref="I1888">SUMPRODUCT(B1872:B1891, (ROW(B1872:B1891)-ROW(B1872)+1)) / (20*21/2)</f>
        <v>2.3410952380952379</v>
      </c>
      <c r="J1888" s="2">
        <f t="shared" si="234"/>
        <v>2.3880659892049327</v>
      </c>
      <c r="K1888" s="2">
        <f t="shared" si="228"/>
        <v>2.416464222893195</v>
      </c>
    </row>
    <row r="1889" spans="1:11" ht="13.5" x14ac:dyDescent="0.25">
      <c r="A1889" s="4">
        <v>44761</v>
      </c>
      <c r="B1889" s="2">
        <v>2.3199999999999998</v>
      </c>
      <c r="C1889" s="2">
        <f t="shared" si="229"/>
        <v>2.9999999999999805E-2</v>
      </c>
      <c r="D1889" s="2">
        <f t="shared" si="230"/>
        <v>2.3120000000000003</v>
      </c>
      <c r="E1889" s="2">
        <f t="shared" si="232"/>
        <v>2.3489999999999998</v>
      </c>
      <c r="F1889" s="2">
        <f t="shared" si="233"/>
        <v>2.3864999999999998</v>
      </c>
      <c r="G1889" s="2">
        <f t="shared" si="227"/>
        <v>2.4607999999999994</v>
      </c>
      <c r="H1889" s="2">
        <f t="shared" si="231"/>
        <v>2.385899999999999</v>
      </c>
      <c r="I1889" s="2">
        <f t="array" ref="I1889">SUMPRODUCT(B1873:B1892, (ROW(B1873:B1892)-ROW(B1873)+1)) / (20*21/2)</f>
        <v>2.3379523809523808</v>
      </c>
      <c r="J1889" s="2">
        <f t="shared" si="234"/>
        <v>2.3815835140425579</v>
      </c>
      <c r="K1889" s="2">
        <f t="shared" si="228"/>
        <v>2.4126813121915012</v>
      </c>
    </row>
    <row r="1890" spans="1:11" ht="13.5" x14ac:dyDescent="0.25">
      <c r="A1890" s="4">
        <v>44762</v>
      </c>
      <c r="B1890" s="2">
        <v>2.34</v>
      </c>
      <c r="C1890" s="2">
        <f t="shared" si="229"/>
        <v>2.0000000000000018E-2</v>
      </c>
      <c r="D1890" s="2">
        <f t="shared" si="230"/>
        <v>2.3099999999999996</v>
      </c>
      <c r="E1890" s="2">
        <f t="shared" si="232"/>
        <v>2.3440000000000003</v>
      </c>
      <c r="F1890" s="2">
        <f t="shared" si="233"/>
        <v>2.3740000000000001</v>
      </c>
      <c r="G1890" s="2">
        <f t="shared" si="227"/>
        <v>2.4619999999999997</v>
      </c>
      <c r="H1890" s="2">
        <f t="shared" si="231"/>
        <v>2.3861999999999992</v>
      </c>
      <c r="I1890" s="2">
        <f t="array" ref="I1890">SUMPRODUCT(B1874:B1893, (ROW(B1874:B1893)-ROW(B1874)+1)) / (20*21/2)</f>
        <v>2.3356190476190477</v>
      </c>
      <c r="J1890" s="2">
        <f t="shared" si="234"/>
        <v>2.3776231793718381</v>
      </c>
      <c r="K1890" s="2">
        <f t="shared" si="228"/>
        <v>2.4098310646545795</v>
      </c>
    </row>
    <row r="1891" spans="1:11" ht="13.5" x14ac:dyDescent="0.25">
      <c r="A1891" s="4">
        <v>44763</v>
      </c>
      <c r="B1891" s="2">
        <v>2.3199999999999998</v>
      </c>
      <c r="C1891" s="2">
        <f t="shared" si="229"/>
        <v>-2.0000000000000018E-2</v>
      </c>
      <c r="D1891" s="2">
        <f t="shared" si="230"/>
        <v>2.3120000000000003</v>
      </c>
      <c r="E1891" s="2">
        <f t="shared" si="232"/>
        <v>2.3370000000000002</v>
      </c>
      <c r="F1891" s="2">
        <f t="shared" si="233"/>
        <v>2.363</v>
      </c>
      <c r="G1891" s="2">
        <f t="shared" si="227"/>
        <v>2.4607999999999994</v>
      </c>
      <c r="H1891" s="2">
        <f t="shared" si="231"/>
        <v>2.3863999999999992</v>
      </c>
      <c r="I1891" s="2">
        <f t="array" ref="I1891">SUMPRODUCT(B1875:B1894, (ROW(B1875:B1894)-ROW(B1875)+1)) / (20*21/2)</f>
        <v>2.3309523809523811</v>
      </c>
      <c r="J1891" s="2">
        <f t="shared" si="234"/>
        <v>2.3721352575269008</v>
      </c>
      <c r="K1891" s="2">
        <f t="shared" si="228"/>
        <v>2.4063082778053801</v>
      </c>
    </row>
    <row r="1892" spans="1:11" ht="13.5" x14ac:dyDescent="0.25">
      <c r="A1892" s="4">
        <v>44764</v>
      </c>
      <c r="B1892" s="2">
        <v>2.33</v>
      </c>
      <c r="C1892" s="2">
        <f t="shared" si="229"/>
        <v>1.0000000000000231E-2</v>
      </c>
      <c r="D1892" s="2">
        <f t="shared" si="230"/>
        <v>2.3199999999999998</v>
      </c>
      <c r="E1892" s="2">
        <f t="shared" si="232"/>
        <v>2.3299999999999996</v>
      </c>
      <c r="F1892" s="2">
        <f t="shared" si="233"/>
        <v>2.3544999999999998</v>
      </c>
      <c r="G1892" s="2">
        <f t="shared" si="227"/>
        <v>2.4597999999999995</v>
      </c>
      <c r="H1892" s="2">
        <f t="shared" si="231"/>
        <v>2.3867999999999991</v>
      </c>
      <c r="I1892" s="2">
        <f t="array" ref="I1892">SUMPRODUCT(B1876:B1895, (ROW(B1876:B1895)-ROW(B1876)+1)) / (20*21/2)</f>
        <v>2.3269523809523807</v>
      </c>
      <c r="J1892" s="2">
        <f t="shared" si="234"/>
        <v>2.3681223758576722</v>
      </c>
      <c r="K1892" s="2">
        <f t="shared" si="228"/>
        <v>2.4033157963228162</v>
      </c>
    </row>
    <row r="1893" spans="1:11" ht="13.5" x14ac:dyDescent="0.25">
      <c r="A1893" s="4">
        <v>44768</v>
      </c>
      <c r="B1893" s="2">
        <v>2.33</v>
      </c>
      <c r="C1893" s="2">
        <f t="shared" si="229"/>
        <v>0</v>
      </c>
      <c r="D1893" s="2">
        <f t="shared" si="230"/>
        <v>2.3280000000000003</v>
      </c>
      <c r="E1893" s="2">
        <f t="shared" si="232"/>
        <v>2.3280000000000003</v>
      </c>
      <c r="F1893" s="2">
        <f t="shared" si="233"/>
        <v>2.3489999999999998</v>
      </c>
      <c r="G1893" s="2">
        <f t="shared" si="227"/>
        <v>2.4592000000000001</v>
      </c>
      <c r="H1893" s="2">
        <f t="shared" si="231"/>
        <v>2.387249999999999</v>
      </c>
      <c r="I1893" s="2">
        <f t="array" ref="I1893">SUMPRODUCT(B1877:B1896, (ROW(B1877:B1896)-ROW(B1877)+1)) / (20*21/2)</f>
        <v>2.3264761904761904</v>
      </c>
      <c r="J1893" s="2">
        <f t="shared" si="234"/>
        <v>2.3644916733950367</v>
      </c>
      <c r="K1893" s="2">
        <f t="shared" si="228"/>
        <v>2.4004406670552547</v>
      </c>
    </row>
    <row r="1894" spans="1:11" ht="13.5" x14ac:dyDescent="0.25">
      <c r="A1894" s="4">
        <v>44769</v>
      </c>
      <c r="B1894" s="2">
        <v>2.2999999999999998</v>
      </c>
      <c r="C1894" s="2">
        <f t="shared" si="229"/>
        <v>-3.0000000000000249E-2</v>
      </c>
      <c r="D1894" s="2">
        <f t="shared" si="230"/>
        <v>2.3240000000000003</v>
      </c>
      <c r="E1894" s="2">
        <f t="shared" si="232"/>
        <v>2.3179999999999996</v>
      </c>
      <c r="F1894" s="2">
        <f t="shared" si="233"/>
        <v>2.3419999999999996</v>
      </c>
      <c r="G1894" s="2">
        <f t="shared" si="227"/>
        <v>2.4583999999999997</v>
      </c>
      <c r="H1894" s="2">
        <f t="shared" si="231"/>
        <v>2.3876499999999989</v>
      </c>
      <c r="I1894" s="2">
        <f t="array" ref="I1894">SUMPRODUCT(B1878:B1897, (ROW(B1878:B1897)-ROW(B1878)+1)) / (20*21/2)</f>
        <v>2.3281428571428568</v>
      </c>
      <c r="J1894" s="2">
        <f t="shared" si="234"/>
        <v>2.3583496092621763</v>
      </c>
      <c r="K1894" s="2">
        <f t="shared" si="228"/>
        <v>2.3965018173668136</v>
      </c>
    </row>
    <row r="1895" spans="1:11" ht="13.5" x14ac:dyDescent="0.25">
      <c r="A1895" s="4">
        <v>44770</v>
      </c>
      <c r="B1895" s="2">
        <v>2.2999999999999998</v>
      </c>
      <c r="C1895" s="2">
        <f t="shared" si="229"/>
        <v>0</v>
      </c>
      <c r="D1895" s="2">
        <f t="shared" si="230"/>
        <v>2.3160000000000003</v>
      </c>
      <c r="E1895" s="2">
        <f t="shared" si="232"/>
        <v>2.3130000000000002</v>
      </c>
      <c r="F1895" s="2">
        <f t="shared" si="233"/>
        <v>2.3349999999999991</v>
      </c>
      <c r="G1895" s="2">
        <f t="shared" si="227"/>
        <v>2.4569999999999994</v>
      </c>
      <c r="H1895" s="2">
        <f t="shared" si="231"/>
        <v>2.3878999999999988</v>
      </c>
      <c r="I1895" s="2">
        <f t="array" ref="I1895">SUMPRODUCT(B1879:B1898, (ROW(B1879:B1898)-ROW(B1879)+1)) / (20*21/2)</f>
        <v>2.3383809523809527</v>
      </c>
      <c r="J1895" s="2">
        <f t="shared" si="234"/>
        <v>2.3527925036181596</v>
      </c>
      <c r="K1895" s="2">
        <f t="shared" si="228"/>
        <v>2.3927174323720366</v>
      </c>
    </row>
    <row r="1896" spans="1:11" ht="13.5" x14ac:dyDescent="0.25">
      <c r="A1896" s="4">
        <v>44771</v>
      </c>
      <c r="B1896" s="2">
        <v>2.33</v>
      </c>
      <c r="C1896" s="2">
        <f t="shared" si="229"/>
        <v>3.0000000000000249E-2</v>
      </c>
      <c r="D1896" s="2">
        <f t="shared" si="230"/>
        <v>2.3180000000000001</v>
      </c>
      <c r="E1896" s="2">
        <f t="shared" si="232"/>
        <v>2.3149999999999999</v>
      </c>
      <c r="F1896" s="2">
        <f t="shared" si="233"/>
        <v>2.3324999999999991</v>
      </c>
      <c r="G1896" s="2">
        <f t="shared" si="227"/>
        <v>2.4561999999999999</v>
      </c>
      <c r="H1896" s="2">
        <f t="shared" si="231"/>
        <v>2.3880499999999985</v>
      </c>
      <c r="I1896" s="2">
        <f t="array" ref="I1896">SUMPRODUCT(B1880:B1899, (ROW(B1880:B1899)-ROW(B1880)+1)) / (20*21/2)</f>
        <v>2.3534761904761905</v>
      </c>
      <c r="J1896" s="2">
        <f t="shared" si="234"/>
        <v>2.3506217889878585</v>
      </c>
      <c r="K1896" s="2">
        <f t="shared" si="228"/>
        <v>2.3902579252201921</v>
      </c>
    </row>
    <row r="1897" spans="1:11" ht="13.5" x14ac:dyDescent="0.25">
      <c r="A1897" s="4">
        <v>44774</v>
      </c>
      <c r="B1897" s="2">
        <v>2.35</v>
      </c>
      <c r="C1897" s="2">
        <f t="shared" si="229"/>
        <v>2.0000000000000018E-2</v>
      </c>
      <c r="D1897" s="2">
        <f t="shared" si="230"/>
        <v>2.3220000000000001</v>
      </c>
      <c r="E1897" s="2">
        <f t="shared" si="232"/>
        <v>2.3210000000000002</v>
      </c>
      <c r="F1897" s="2">
        <f t="shared" si="233"/>
        <v>2.3324999999999991</v>
      </c>
      <c r="G1897" s="2">
        <f t="shared" si="227"/>
        <v>2.4551999999999996</v>
      </c>
      <c r="H1897" s="2">
        <f t="shared" si="231"/>
        <v>2.3885999999999985</v>
      </c>
      <c r="I1897" s="2">
        <f t="array" ref="I1897">SUMPRODUCT(B1881:B1900, (ROW(B1881:B1900)-ROW(B1881)+1)) / (20*21/2)</f>
        <v>2.3676190476190477</v>
      </c>
      <c r="J1897" s="2">
        <f t="shared" si="234"/>
        <v>2.3505625709890148</v>
      </c>
      <c r="K1897" s="2">
        <f t="shared" si="228"/>
        <v>2.3886791830546947</v>
      </c>
    </row>
    <row r="1898" spans="1:11" ht="13.5" x14ac:dyDescent="0.25">
      <c r="A1898" s="4">
        <v>44775</v>
      </c>
      <c r="B1898" s="2">
        <v>2.44</v>
      </c>
      <c r="C1898" s="2">
        <f t="shared" si="229"/>
        <v>8.9999999999999858E-2</v>
      </c>
      <c r="D1898" s="2">
        <f t="shared" si="230"/>
        <v>2.3439999999999999</v>
      </c>
      <c r="E1898" s="2">
        <f t="shared" si="232"/>
        <v>2.3360000000000003</v>
      </c>
      <c r="F1898" s="2">
        <f t="shared" si="233"/>
        <v>2.3414999999999995</v>
      </c>
      <c r="G1898" s="2">
        <f t="shared" si="227"/>
        <v>2.4563999999999995</v>
      </c>
      <c r="H1898" s="2">
        <f t="shared" si="231"/>
        <v>2.3896499999999987</v>
      </c>
      <c r="I1898" s="2">
        <f t="array" ref="I1898">SUMPRODUCT(B1882:B1901, (ROW(B1882:B1901)-ROW(B1882)+1)) / (20*21/2)</f>
        <v>2.3783809523809527</v>
      </c>
      <c r="J1898" s="2">
        <f t="shared" si="234"/>
        <v>2.3590804213710133</v>
      </c>
      <c r="K1898" s="2">
        <f t="shared" si="228"/>
        <v>2.3906917641113736</v>
      </c>
    </row>
    <row r="1899" spans="1:11" ht="13.5" x14ac:dyDescent="0.25">
      <c r="A1899" s="4">
        <v>44776</v>
      </c>
      <c r="B1899" s="2">
        <v>2.5</v>
      </c>
      <c r="C1899" s="2">
        <f t="shared" si="229"/>
        <v>6.0000000000000053E-2</v>
      </c>
      <c r="D1899" s="2">
        <f t="shared" si="230"/>
        <v>2.3839999999999999</v>
      </c>
      <c r="E1899" s="2">
        <f t="shared" si="232"/>
        <v>2.3540000000000001</v>
      </c>
      <c r="F1899" s="2">
        <f t="shared" si="233"/>
        <v>2.3514999999999993</v>
      </c>
      <c r="G1899" s="2">
        <f t="shared" si="227"/>
        <v>2.4583999999999993</v>
      </c>
      <c r="H1899" s="2">
        <f t="shared" si="231"/>
        <v>2.391249999999999</v>
      </c>
      <c r="I1899" s="2">
        <f t="array" ref="I1899">SUMPRODUCT(B1883:B1902, (ROW(B1883:B1902)-ROW(B1883)+1)) / (20*21/2)</f>
        <v>2.3849523809523809</v>
      </c>
      <c r="J1899" s="2">
        <f t="shared" si="234"/>
        <v>2.3725013336213929</v>
      </c>
      <c r="K1899" s="2">
        <f t="shared" si="228"/>
        <v>2.3949783615972025</v>
      </c>
    </row>
    <row r="1900" spans="1:11" ht="13.5" x14ac:dyDescent="0.25">
      <c r="A1900" s="4">
        <v>44777</v>
      </c>
      <c r="B1900" s="2">
        <v>2.5</v>
      </c>
      <c r="C1900" s="2">
        <f t="shared" si="229"/>
        <v>0</v>
      </c>
      <c r="D1900" s="2">
        <f t="shared" si="230"/>
        <v>2.4239999999999999</v>
      </c>
      <c r="E1900" s="2">
        <f t="shared" si="232"/>
        <v>2.37</v>
      </c>
      <c r="F1900" s="2">
        <f t="shared" si="233"/>
        <v>2.3569999999999998</v>
      </c>
      <c r="G1900" s="2">
        <f t="shared" si="227"/>
        <v>2.4587999999999997</v>
      </c>
      <c r="H1900" s="2">
        <f t="shared" si="231"/>
        <v>2.3927999999999985</v>
      </c>
      <c r="I1900" s="2">
        <f t="array" ref="I1900">SUMPRODUCT(B1884:B1903, (ROW(B1884:B1903)-ROW(B1884)+1)) / (20*21/2)</f>
        <v>2.399</v>
      </c>
      <c r="J1900" s="2">
        <f t="shared" si="234"/>
        <v>2.3846440637526891</v>
      </c>
      <c r="K1900" s="2">
        <f t="shared" si="228"/>
        <v>2.3990968572208415</v>
      </c>
    </row>
    <row r="1901" spans="1:11" ht="13.5" x14ac:dyDescent="0.25">
      <c r="A1901" s="4">
        <v>44778</v>
      </c>
      <c r="B1901" s="2">
        <v>2.4700000000000002</v>
      </c>
      <c r="C1901" s="2">
        <f t="shared" si="229"/>
        <v>-2.9999999999999805E-2</v>
      </c>
      <c r="D1901" s="2">
        <f t="shared" si="230"/>
        <v>2.452</v>
      </c>
      <c r="E1901" s="2">
        <f t="shared" si="232"/>
        <v>2.3849999999999998</v>
      </c>
      <c r="F1901" s="2">
        <f t="shared" si="233"/>
        <v>2.3609999999999998</v>
      </c>
      <c r="G1901" s="2">
        <f t="shared" si="227"/>
        <v>2.4571999999999998</v>
      </c>
      <c r="H1901" s="2">
        <f t="shared" si="231"/>
        <v>2.3941499999999989</v>
      </c>
      <c r="I1901" s="2">
        <f t="array" ref="I1901">SUMPRODUCT(B1885:B1904, (ROW(B1885:B1904)-ROW(B1885)+1)) / (20*21/2)</f>
        <v>2.4218095238095239</v>
      </c>
      <c r="J1901" s="2">
        <f t="shared" si="234"/>
        <v>2.392773200538147</v>
      </c>
      <c r="K1901" s="2">
        <f t="shared" si="228"/>
        <v>2.4018773726239457</v>
      </c>
    </row>
    <row r="1902" spans="1:11" ht="13.5" x14ac:dyDescent="0.25">
      <c r="A1902" s="4">
        <v>44781</v>
      </c>
      <c r="B1902" s="2">
        <v>2.4300000000000002</v>
      </c>
      <c r="C1902" s="2">
        <f t="shared" si="229"/>
        <v>-4.0000000000000036E-2</v>
      </c>
      <c r="D1902" s="2">
        <f t="shared" si="230"/>
        <v>2.468</v>
      </c>
      <c r="E1902" s="2">
        <f t="shared" si="232"/>
        <v>2.3949999999999996</v>
      </c>
      <c r="F1902" s="2">
        <f t="shared" si="233"/>
        <v>2.3624999999999998</v>
      </c>
      <c r="G1902" s="2">
        <f t="shared" si="227"/>
        <v>2.4551999999999996</v>
      </c>
      <c r="H1902" s="2">
        <f t="shared" si="231"/>
        <v>2.3950999999999989</v>
      </c>
      <c r="I1902" s="2">
        <f t="array" ref="I1902">SUMPRODUCT(B1886:B1905, (ROW(B1886:B1905)-ROW(B1886)+1)) / (20*21/2)</f>
        <v>2.4483809523809521</v>
      </c>
      <c r="J1902" s="2">
        <f t="shared" si="234"/>
        <v>2.3963186100107046</v>
      </c>
      <c r="K1902" s="2">
        <f t="shared" si="228"/>
        <v>2.4029802207563402</v>
      </c>
    </row>
    <row r="1903" spans="1:11" ht="13.5" x14ac:dyDescent="0.25">
      <c r="A1903" s="4">
        <v>44782</v>
      </c>
      <c r="B1903" s="2">
        <v>2.5099999999999998</v>
      </c>
      <c r="C1903" s="2">
        <f t="shared" si="229"/>
        <v>7.9999999999999627E-2</v>
      </c>
      <c r="D1903" s="2">
        <f t="shared" si="230"/>
        <v>2.4820000000000002</v>
      </c>
      <c r="E1903" s="2">
        <f t="shared" si="232"/>
        <v>2.4129999999999994</v>
      </c>
      <c r="F1903" s="2">
        <f t="shared" si="233"/>
        <v>2.3704999999999998</v>
      </c>
      <c r="G1903" s="2">
        <f t="shared" si="227"/>
        <v>2.4537999999999998</v>
      </c>
      <c r="H1903" s="2">
        <f t="shared" si="231"/>
        <v>2.3964999999999987</v>
      </c>
      <c r="I1903" s="2">
        <f t="array" ref="I1903">SUMPRODUCT(B1887:B1906, (ROW(B1887:B1906)-ROW(B1887)+1)) / (20*21/2)</f>
        <v>2.4772857142857143</v>
      </c>
      <c r="J1903" s="2">
        <f t="shared" si="234"/>
        <v>2.4071454090573043</v>
      </c>
      <c r="K1903" s="2">
        <f t="shared" si="228"/>
        <v>2.4071770748443271</v>
      </c>
    </row>
    <row r="1904" spans="1:11" ht="13.5" x14ac:dyDescent="0.25">
      <c r="A1904" s="4">
        <v>44783</v>
      </c>
      <c r="B1904" s="2">
        <v>2.61</v>
      </c>
      <c r="C1904" s="2">
        <f t="shared" si="229"/>
        <v>0.10000000000000009</v>
      </c>
      <c r="D1904" s="2">
        <f t="shared" si="230"/>
        <v>2.504</v>
      </c>
      <c r="E1904" s="2">
        <f t="shared" si="232"/>
        <v>2.444</v>
      </c>
      <c r="F1904" s="2">
        <f t="shared" si="233"/>
        <v>2.3809999999999993</v>
      </c>
      <c r="G1904" s="2">
        <f t="shared" si="227"/>
        <v>2.4545999999999997</v>
      </c>
      <c r="H1904" s="2">
        <f t="shared" si="231"/>
        <v>2.3986999999999989</v>
      </c>
      <c r="I1904" s="2">
        <f t="array" ref="I1904">SUMPRODUCT(B1888:B1907, (ROW(B1888:B1907)-ROW(B1888)+1)) / (20*21/2)</f>
        <v>2.5052857142857143</v>
      </c>
      <c r="J1904" s="2">
        <f t="shared" si="234"/>
        <v>2.4264648939089897</v>
      </c>
      <c r="K1904" s="2">
        <f t="shared" si="228"/>
        <v>2.4151309150465106</v>
      </c>
    </row>
    <row r="1905" spans="1:11" ht="13.5" x14ac:dyDescent="0.25">
      <c r="A1905" s="4">
        <v>44784</v>
      </c>
      <c r="B1905" s="2">
        <v>2.66</v>
      </c>
      <c r="C1905" s="2">
        <f t="shared" si="229"/>
        <v>5.0000000000000266E-2</v>
      </c>
      <c r="D1905" s="2">
        <f t="shared" si="230"/>
        <v>2.536</v>
      </c>
      <c r="E1905" s="2">
        <f t="shared" si="232"/>
        <v>2.48</v>
      </c>
      <c r="F1905" s="2">
        <f t="shared" si="233"/>
        <v>2.3964999999999996</v>
      </c>
      <c r="G1905" s="2">
        <f t="shared" si="227"/>
        <v>2.456</v>
      </c>
      <c r="H1905" s="2">
        <f t="shared" si="231"/>
        <v>2.4011999999999989</v>
      </c>
      <c r="I1905" s="2">
        <f t="array" ref="I1905">SUMPRODUCT(B1889:B1908, (ROW(B1889:B1908)-ROW(B1889)+1)) / (20*21/2)</f>
        <v>2.5322380952380952</v>
      </c>
      <c r="J1905" s="2">
        <f t="shared" si="234"/>
        <v>2.4487063325843241</v>
      </c>
      <c r="K1905" s="2">
        <f t="shared" si="228"/>
        <v>2.424733624260373</v>
      </c>
    </row>
    <row r="1906" spans="1:11" ht="13.5" x14ac:dyDescent="0.25">
      <c r="A1906" s="4">
        <v>44785</v>
      </c>
      <c r="B1906" s="2">
        <v>2.7</v>
      </c>
      <c r="C1906" s="2">
        <f t="shared" si="229"/>
        <v>4.0000000000000036E-2</v>
      </c>
      <c r="D1906" s="2">
        <f t="shared" si="230"/>
        <v>2.5819999999999999</v>
      </c>
      <c r="E1906" s="2">
        <f t="shared" si="232"/>
        <v>2.5169999999999999</v>
      </c>
      <c r="F1906" s="2">
        <f t="shared" si="233"/>
        <v>2.4159999999999995</v>
      </c>
      <c r="G1906" s="2">
        <f t="shared" ref="G1906:G1969" si="235">AVERAGE(B1857:B1906)</f>
        <v>2.4581999999999997</v>
      </c>
      <c r="H1906" s="2">
        <f t="shared" si="231"/>
        <v>2.4039499999999991</v>
      </c>
      <c r="I1906" s="2">
        <f t="array" ref="I1906">SUMPRODUCT(B1890:B1909, (ROW(B1890:B1909)-ROW(B1890)+1)) / (20*21/2)</f>
        <v>2.5561904761904759</v>
      </c>
      <c r="J1906" s="2">
        <f t="shared" si="234"/>
        <v>2.4726390628143884</v>
      </c>
      <c r="K1906" s="2">
        <f t="shared" si="228"/>
        <v>2.4355283840932995</v>
      </c>
    </row>
    <row r="1907" spans="1:11" ht="13.5" x14ac:dyDescent="0.25">
      <c r="A1907" s="4">
        <v>44788</v>
      </c>
      <c r="B1907" s="2">
        <v>2.71</v>
      </c>
      <c r="C1907" s="2">
        <f t="shared" si="229"/>
        <v>9.9999999999997868E-3</v>
      </c>
      <c r="D1907" s="2">
        <f t="shared" si="230"/>
        <v>2.6380000000000003</v>
      </c>
      <c r="E1907" s="2">
        <f t="shared" si="232"/>
        <v>2.5529999999999999</v>
      </c>
      <c r="F1907" s="2">
        <f t="shared" si="233"/>
        <v>2.4370000000000003</v>
      </c>
      <c r="G1907" s="2">
        <f t="shared" si="235"/>
        <v>2.4607999999999999</v>
      </c>
      <c r="H1907" s="2">
        <f t="shared" si="231"/>
        <v>2.4065499999999989</v>
      </c>
      <c r="I1907" s="2">
        <f t="array" ref="I1907">SUMPRODUCT(B1891:B1910, (ROW(B1891:B1910)-ROW(B1891)+1)) / (20*21/2)</f>
        <v>2.5935238095238096</v>
      </c>
      <c r="J1907" s="2">
        <f t="shared" si="234"/>
        <v>2.4952448663558755</v>
      </c>
      <c r="K1907" s="2">
        <f t="shared" ref="K1907:K1970" si="236">$K$4*B1907+(1-$K$4)*K1906</f>
        <v>2.4462919768739546</v>
      </c>
    </row>
    <row r="1908" spans="1:11" ht="13.5" x14ac:dyDescent="0.25">
      <c r="A1908" s="4">
        <v>44789</v>
      </c>
      <c r="B1908" s="2">
        <v>2.72</v>
      </c>
      <c r="C1908" s="2">
        <f t="shared" si="229"/>
        <v>1.0000000000000231E-2</v>
      </c>
      <c r="D1908" s="2">
        <f t="shared" si="230"/>
        <v>2.68</v>
      </c>
      <c r="E1908" s="2">
        <f t="shared" si="232"/>
        <v>2.581</v>
      </c>
      <c r="F1908" s="2">
        <f t="shared" si="233"/>
        <v>2.4585000000000004</v>
      </c>
      <c r="G1908" s="2">
        <f t="shared" si="235"/>
        <v>2.4635999999999996</v>
      </c>
      <c r="H1908" s="2">
        <f t="shared" si="231"/>
        <v>2.4088999999999992</v>
      </c>
      <c r="I1908" s="2">
        <f t="array" ref="I1908">SUMPRODUCT(B1892:B1911, (ROW(B1892:B1911)-ROW(B1892)+1)) / (20*21/2)</f>
        <v>2.6264285714285713</v>
      </c>
      <c r="J1908" s="2">
        <f t="shared" si="234"/>
        <v>2.5166501171791258</v>
      </c>
      <c r="K1908" s="2">
        <f t="shared" si="236"/>
        <v>2.4570256248396816</v>
      </c>
    </row>
    <row r="1909" spans="1:11" ht="13.5" x14ac:dyDescent="0.25">
      <c r="A1909" s="4">
        <v>44790</v>
      </c>
      <c r="B1909" s="2">
        <v>2.71</v>
      </c>
      <c r="C1909" s="2">
        <f t="shared" si="229"/>
        <v>-1.0000000000000231E-2</v>
      </c>
      <c r="D1909" s="2">
        <f t="shared" si="230"/>
        <v>2.7</v>
      </c>
      <c r="E1909" s="2">
        <f t="shared" si="232"/>
        <v>2.6019999999999999</v>
      </c>
      <c r="F1909" s="2">
        <f t="shared" si="233"/>
        <v>2.4780000000000002</v>
      </c>
      <c r="G1909" s="2">
        <f t="shared" si="235"/>
        <v>2.4661999999999993</v>
      </c>
      <c r="H1909" s="2">
        <f t="shared" si="231"/>
        <v>2.4110999999999989</v>
      </c>
      <c r="I1909" s="2">
        <f t="array" ref="I1909">SUMPRODUCT(B1893:B1912, (ROW(B1893:B1912)-ROW(B1893)+1)) / (20*21/2)</f>
        <v>2.6539523809523806</v>
      </c>
      <c r="J1909" s="2">
        <f t="shared" si="234"/>
        <v>2.5350643917334947</v>
      </c>
      <c r="K1909" s="2">
        <f t="shared" si="236"/>
        <v>2.466946188571459</v>
      </c>
    </row>
    <row r="1910" spans="1:11" ht="13.5" x14ac:dyDescent="0.25">
      <c r="A1910" s="4">
        <v>44791</v>
      </c>
      <c r="B1910" s="2">
        <v>2.87</v>
      </c>
      <c r="C1910" s="2">
        <f t="shared" si="229"/>
        <v>0.16000000000000014</v>
      </c>
      <c r="D1910" s="2">
        <f t="shared" si="230"/>
        <v>2.742</v>
      </c>
      <c r="E1910" s="2">
        <f t="shared" si="232"/>
        <v>2.6390000000000002</v>
      </c>
      <c r="F1910" s="2">
        <f t="shared" si="233"/>
        <v>2.5044999999999997</v>
      </c>
      <c r="G1910" s="2">
        <f t="shared" si="235"/>
        <v>2.4705999999999992</v>
      </c>
      <c r="H1910" s="2">
        <f t="shared" si="231"/>
        <v>2.4141499999999989</v>
      </c>
      <c r="I1910" s="2">
        <f t="array" ref="I1910">SUMPRODUCT(B1894:B1913, (ROW(B1894:B1913)-ROW(B1894)+1)) / (20*21/2)</f>
        <v>2.6819999999999999</v>
      </c>
      <c r="J1910" s="2">
        <f t="shared" si="234"/>
        <v>2.5669630210922096</v>
      </c>
      <c r="K1910" s="2">
        <f t="shared" si="236"/>
        <v>2.4827522203921859</v>
      </c>
    </row>
    <row r="1911" spans="1:11" ht="13.5" x14ac:dyDescent="0.25">
      <c r="A1911" s="4">
        <v>44792</v>
      </c>
      <c r="B1911" s="2">
        <v>2.85</v>
      </c>
      <c r="C1911" s="2">
        <f t="shared" si="229"/>
        <v>-2.0000000000000018E-2</v>
      </c>
      <c r="D1911" s="2">
        <f t="shared" si="230"/>
        <v>2.7720000000000002</v>
      </c>
      <c r="E1911" s="2">
        <f t="shared" si="232"/>
        <v>2.6770000000000005</v>
      </c>
      <c r="F1911" s="2">
        <f t="shared" si="233"/>
        <v>2.5310000000000001</v>
      </c>
      <c r="G1911" s="2">
        <f t="shared" si="235"/>
        <v>2.4745999999999997</v>
      </c>
      <c r="H1911" s="2">
        <f t="shared" si="231"/>
        <v>2.4169999999999989</v>
      </c>
      <c r="I1911" s="2">
        <f t="array" ref="I1911">SUMPRODUCT(B1895:B1914, (ROW(B1895:B1914)-ROW(B1895)+1)) / (20*21/2)</f>
        <v>2.7094761904761899</v>
      </c>
      <c r="J1911" s="2">
        <f t="shared" si="234"/>
        <v>2.5939189238453326</v>
      </c>
      <c r="K1911" s="2">
        <f t="shared" si="236"/>
        <v>2.4971540941022963</v>
      </c>
    </row>
    <row r="1912" spans="1:11" ht="13.5" x14ac:dyDescent="0.25">
      <c r="A1912" s="4">
        <v>44795</v>
      </c>
      <c r="B1912" s="2">
        <v>2.82</v>
      </c>
      <c r="C1912" s="2">
        <f t="shared" si="229"/>
        <v>-3.0000000000000249E-2</v>
      </c>
      <c r="D1912" s="2">
        <f t="shared" si="230"/>
        <v>2.794</v>
      </c>
      <c r="E1912" s="2">
        <f t="shared" si="232"/>
        <v>2.7160000000000002</v>
      </c>
      <c r="F1912" s="2">
        <f t="shared" si="233"/>
        <v>2.5554999999999994</v>
      </c>
      <c r="G1912" s="2">
        <f t="shared" si="235"/>
        <v>2.4785999999999992</v>
      </c>
      <c r="H1912" s="2">
        <f t="shared" si="231"/>
        <v>2.4195999999999991</v>
      </c>
      <c r="I1912" s="2">
        <f t="array" ref="I1912">SUMPRODUCT(B1896:B1915, (ROW(B1896:B1915)-ROW(B1896)+1)) / (20*21/2)</f>
        <v>2.7370952380952382</v>
      </c>
      <c r="J1912" s="2">
        <f t="shared" si="234"/>
        <v>2.6154504549076822</v>
      </c>
      <c r="K1912" s="2">
        <f t="shared" si="236"/>
        <v>2.5098147178629904</v>
      </c>
    </row>
    <row r="1913" spans="1:11" ht="13.5" x14ac:dyDescent="0.25">
      <c r="A1913" s="4">
        <v>44796</v>
      </c>
      <c r="B1913" s="2">
        <v>2.85</v>
      </c>
      <c r="C1913" s="2">
        <f t="shared" si="229"/>
        <v>3.0000000000000249E-2</v>
      </c>
      <c r="D1913" s="2">
        <f t="shared" si="230"/>
        <v>2.82</v>
      </c>
      <c r="E1913" s="2">
        <f t="shared" si="232"/>
        <v>2.7500000000000004</v>
      </c>
      <c r="F1913" s="2">
        <f t="shared" si="233"/>
        <v>2.5814999999999997</v>
      </c>
      <c r="G1913" s="2">
        <f t="shared" si="235"/>
        <v>2.4835999999999991</v>
      </c>
      <c r="H1913" s="2">
        <f t="shared" si="231"/>
        <v>2.422299999999999</v>
      </c>
      <c r="I1913" s="2">
        <f t="array" ref="I1913">SUMPRODUCT(B1897:B1916, (ROW(B1897:B1916)-ROW(B1897)+1)) / (20*21/2)</f>
        <v>2.7666190476190478</v>
      </c>
      <c r="J1913" s="2">
        <f t="shared" si="234"/>
        <v>2.6377885068212361</v>
      </c>
      <c r="K1913" s="2">
        <f t="shared" si="236"/>
        <v>2.5231553171624812</v>
      </c>
    </row>
    <row r="1914" spans="1:11" ht="13.5" x14ac:dyDescent="0.25">
      <c r="A1914" s="4">
        <v>44797</v>
      </c>
      <c r="B1914" s="2">
        <v>2.87</v>
      </c>
      <c r="C1914" s="2">
        <f t="shared" si="229"/>
        <v>2.0000000000000018E-2</v>
      </c>
      <c r="D1914" s="2">
        <f t="shared" si="230"/>
        <v>2.8520000000000003</v>
      </c>
      <c r="E1914" s="2">
        <f t="shared" si="232"/>
        <v>2.7760000000000007</v>
      </c>
      <c r="F1914" s="2">
        <f t="shared" si="233"/>
        <v>2.61</v>
      </c>
      <c r="G1914" s="2">
        <f t="shared" si="235"/>
        <v>2.488999999999999</v>
      </c>
      <c r="H1914" s="2">
        <f t="shared" si="231"/>
        <v>2.4247499999999991</v>
      </c>
      <c r="I1914" s="2">
        <f t="array" ref="I1914">SUMPRODUCT(B1898:B1917, (ROW(B1898:B1917)-ROW(B1898)+1)) / (20*21/2)</f>
        <v>2.794142857142857</v>
      </c>
      <c r="J1914" s="2">
        <f t="shared" si="234"/>
        <v>2.6599038871239755</v>
      </c>
      <c r="K1914" s="2">
        <f t="shared" si="236"/>
        <v>2.5367570694306192</v>
      </c>
    </row>
    <row r="1915" spans="1:11" ht="13.5" x14ac:dyDescent="0.25">
      <c r="A1915" s="4">
        <v>44798</v>
      </c>
      <c r="B1915" s="2">
        <v>2.9</v>
      </c>
      <c r="C1915" s="2">
        <f t="shared" si="229"/>
        <v>2.9999999999999805E-2</v>
      </c>
      <c r="D1915" s="2">
        <f t="shared" si="230"/>
        <v>2.8580000000000001</v>
      </c>
      <c r="E1915" s="2">
        <f t="shared" si="232"/>
        <v>2.8000000000000003</v>
      </c>
      <c r="F1915" s="2">
        <f t="shared" si="233"/>
        <v>2.6399999999999997</v>
      </c>
      <c r="G1915" s="2">
        <f t="shared" si="235"/>
        <v>2.4963999999999995</v>
      </c>
      <c r="H1915" s="2">
        <f t="shared" si="231"/>
        <v>2.4273499999999988</v>
      </c>
      <c r="I1915" s="2">
        <f t="array" ref="I1915">SUMPRODUCT(B1899:B1918, (ROW(B1899:B1918)-ROW(B1899)+1)) / (20*21/2)</f>
        <v>2.8340000000000001</v>
      </c>
      <c r="J1915" s="2">
        <f t="shared" si="234"/>
        <v>2.6827701835883588</v>
      </c>
      <c r="K1915" s="2">
        <f t="shared" si="236"/>
        <v>2.5510018902372615</v>
      </c>
    </row>
    <row r="1916" spans="1:11" ht="13.5" x14ac:dyDescent="0.25">
      <c r="A1916" s="4">
        <v>44799</v>
      </c>
      <c r="B1916" s="2">
        <v>2.95</v>
      </c>
      <c r="C1916" s="2">
        <f t="shared" si="229"/>
        <v>5.0000000000000266E-2</v>
      </c>
      <c r="D1916" s="2">
        <f t="shared" si="230"/>
        <v>2.8780000000000001</v>
      </c>
      <c r="E1916" s="2">
        <f t="shared" si="232"/>
        <v>2.8250000000000002</v>
      </c>
      <c r="F1916" s="2">
        <f t="shared" si="233"/>
        <v>2.6709999999999998</v>
      </c>
      <c r="G1916" s="2">
        <f t="shared" si="235"/>
        <v>2.5039999999999996</v>
      </c>
      <c r="H1916" s="2">
        <f t="shared" si="231"/>
        <v>2.430099999999999</v>
      </c>
      <c r="I1916" s="2">
        <f t="array" ref="I1916">SUMPRODUCT(B1900:B1919, (ROW(B1900:B1919)-ROW(B1900)+1)) / (20*21/2)</f>
        <v>2.8687142857142853</v>
      </c>
      <c r="J1916" s="2">
        <f t="shared" si="234"/>
        <v>2.7082206422942292</v>
      </c>
      <c r="K1916" s="2">
        <f t="shared" si="236"/>
        <v>2.5666488749338394</v>
      </c>
    </row>
    <row r="1917" spans="1:11" ht="13.5" x14ac:dyDescent="0.25">
      <c r="A1917" s="4">
        <v>44802</v>
      </c>
      <c r="B1917" s="2">
        <v>2.96</v>
      </c>
      <c r="C1917" s="2">
        <f t="shared" si="229"/>
        <v>9.9999999999997868E-3</v>
      </c>
      <c r="D1917" s="2">
        <f t="shared" si="230"/>
        <v>2.9060000000000001</v>
      </c>
      <c r="E1917" s="2">
        <f t="shared" si="232"/>
        <v>2.85</v>
      </c>
      <c r="F1917" s="2">
        <f t="shared" si="233"/>
        <v>2.7015000000000002</v>
      </c>
      <c r="G1917" s="2">
        <f t="shared" si="235"/>
        <v>2.5111999999999997</v>
      </c>
      <c r="H1917" s="2">
        <f t="shared" si="231"/>
        <v>2.4328999999999987</v>
      </c>
      <c r="I1917" s="2">
        <f t="array" ref="I1917">SUMPRODUCT(B1901:B1920, (ROW(B1901:B1920)-ROW(B1901)+1)) / (20*21/2)</f>
        <v>2.9005714285714288</v>
      </c>
      <c r="J1917" s="2">
        <f t="shared" si="234"/>
        <v>2.7321996287423977</v>
      </c>
      <c r="K1917" s="2">
        <f t="shared" si="236"/>
        <v>2.5820744092501595</v>
      </c>
    </row>
    <row r="1918" spans="1:11" ht="13.5" x14ac:dyDescent="0.25">
      <c r="A1918" s="4">
        <v>44803</v>
      </c>
      <c r="B1918" s="2">
        <v>3.12</v>
      </c>
      <c r="C1918" s="2">
        <f t="shared" si="229"/>
        <v>0.16000000000000014</v>
      </c>
      <c r="D1918" s="2">
        <f t="shared" si="230"/>
        <v>2.96</v>
      </c>
      <c r="E1918" s="2">
        <f t="shared" si="232"/>
        <v>2.8899999999999997</v>
      </c>
      <c r="F1918" s="2">
        <f t="shared" si="233"/>
        <v>2.7355</v>
      </c>
      <c r="G1918" s="2">
        <f t="shared" si="235"/>
        <v>2.5215999999999998</v>
      </c>
      <c r="H1918" s="2">
        <f t="shared" si="231"/>
        <v>2.4365499999999987</v>
      </c>
      <c r="I1918" s="2">
        <f t="array" ref="I1918">SUMPRODUCT(B1902:B1921, (ROW(B1902:B1921)-ROW(B1902)+1)) / (20*21/2)</f>
        <v>2.9219523809523817</v>
      </c>
      <c r="J1918" s="2">
        <f t="shared" si="234"/>
        <v>2.7691329974335979</v>
      </c>
      <c r="K1918" s="2">
        <f t="shared" si="236"/>
        <v>2.6031695304560358</v>
      </c>
    </row>
    <row r="1919" spans="1:11" ht="13.5" x14ac:dyDescent="0.25">
      <c r="A1919" s="4">
        <v>44804</v>
      </c>
      <c r="B1919" s="2">
        <v>3.1</v>
      </c>
      <c r="C1919" s="2">
        <f t="shared" si="229"/>
        <v>-2.0000000000000018E-2</v>
      </c>
      <c r="D1919" s="2">
        <f t="shared" si="230"/>
        <v>3.0059999999999998</v>
      </c>
      <c r="E1919" s="2">
        <f t="shared" si="232"/>
        <v>2.9290000000000003</v>
      </c>
      <c r="F1919" s="2">
        <f t="shared" si="233"/>
        <v>2.7655000000000003</v>
      </c>
      <c r="G1919" s="2">
        <f t="shared" si="235"/>
        <v>2.5315999999999992</v>
      </c>
      <c r="H1919" s="2">
        <f t="shared" si="231"/>
        <v>2.4400499999999989</v>
      </c>
      <c r="I1919" s="2">
        <f t="array" ref="I1919">SUMPRODUCT(B1903:B1922, (ROW(B1903:B1922)-ROW(B1903)+1)) / (20*21/2)</f>
        <v>2.9435714285714285</v>
      </c>
      <c r="J1919" s="2">
        <f t="shared" si="234"/>
        <v>2.8006441405351596</v>
      </c>
      <c r="K1919" s="2">
        <f t="shared" si="236"/>
        <v>2.6226530782812896</v>
      </c>
    </row>
    <row r="1920" spans="1:11" ht="13.5" x14ac:dyDescent="0.25">
      <c r="A1920" s="4">
        <v>44805</v>
      </c>
      <c r="B1920" s="2">
        <v>3.1</v>
      </c>
      <c r="C1920" s="2">
        <f t="shared" si="229"/>
        <v>0</v>
      </c>
      <c r="D1920" s="2">
        <f t="shared" si="230"/>
        <v>3.0460000000000003</v>
      </c>
      <c r="E1920" s="2">
        <f t="shared" si="232"/>
        <v>2.9520000000000008</v>
      </c>
      <c r="F1920" s="2">
        <f t="shared" si="233"/>
        <v>2.7955000000000001</v>
      </c>
      <c r="G1920" s="2">
        <f t="shared" si="235"/>
        <v>2.5417999999999994</v>
      </c>
      <c r="H1920" s="2">
        <f t="shared" si="231"/>
        <v>2.443449999999999</v>
      </c>
      <c r="I1920" s="2">
        <f t="array" ref="I1920">SUMPRODUCT(B1904:B1923, (ROW(B1904:B1923)-ROW(B1904)+1)) / (20*21/2)</f>
        <v>2.9670000000000001</v>
      </c>
      <c r="J1920" s="2">
        <f t="shared" si="234"/>
        <v>2.8291542223889539</v>
      </c>
      <c r="K1920" s="2">
        <f t="shared" si="236"/>
        <v>2.6413725654075138</v>
      </c>
    </row>
    <row r="1921" spans="1:11" ht="13.5" x14ac:dyDescent="0.25">
      <c r="A1921" s="4">
        <v>44806</v>
      </c>
      <c r="B1921" s="2">
        <v>3.02</v>
      </c>
      <c r="C1921" s="2">
        <f t="shared" si="229"/>
        <v>-8.0000000000000071E-2</v>
      </c>
      <c r="D1921" s="2">
        <f t="shared" si="230"/>
        <v>3.0599999999999996</v>
      </c>
      <c r="E1921" s="2">
        <f t="shared" si="232"/>
        <v>2.9690000000000003</v>
      </c>
      <c r="F1921" s="2">
        <f t="shared" si="233"/>
        <v>2.8230000000000004</v>
      </c>
      <c r="G1921" s="2">
        <f t="shared" si="235"/>
        <v>2.5513999999999992</v>
      </c>
      <c r="H1921" s="2">
        <f t="shared" si="231"/>
        <v>2.4464499999999991</v>
      </c>
      <c r="I1921" s="2">
        <f t="array" ref="I1921">SUMPRODUCT(B1905:B1924, (ROW(B1905:B1924)-ROW(B1905)+1)) / (20*21/2)</f>
        <v>2.9838095238095241</v>
      </c>
      <c r="J1921" s="2">
        <f t="shared" si="234"/>
        <v>2.847330010732863</v>
      </c>
      <c r="K1921" s="2">
        <f t="shared" si="236"/>
        <v>2.6562207000974154</v>
      </c>
    </row>
    <row r="1922" spans="1:11" ht="13.5" x14ac:dyDescent="0.25">
      <c r="A1922" s="4">
        <v>44809</v>
      </c>
      <c r="B1922" s="2">
        <v>3.05</v>
      </c>
      <c r="C1922" s="2">
        <f t="shared" si="229"/>
        <v>2.9999999999999805E-2</v>
      </c>
      <c r="D1922" s="2">
        <f t="shared" si="230"/>
        <v>3.0780000000000003</v>
      </c>
      <c r="E1922" s="2">
        <f t="shared" si="232"/>
        <v>2.9920000000000004</v>
      </c>
      <c r="F1922" s="2">
        <f t="shared" si="233"/>
        <v>2.8540000000000001</v>
      </c>
      <c r="G1922" s="2">
        <f t="shared" si="235"/>
        <v>2.5623999999999993</v>
      </c>
      <c r="H1922" s="2">
        <f t="shared" si="231"/>
        <v>2.4495999999999989</v>
      </c>
      <c r="I1922" s="2">
        <f t="array" ref="I1922">SUMPRODUCT(B1906:B1925, (ROW(B1906:B1925)-ROW(B1906)+1)) / (20*21/2)</f>
        <v>2.9975238095238095</v>
      </c>
      <c r="J1922" s="2">
        <f t="shared" si="234"/>
        <v>2.86663191447259</v>
      </c>
      <c r="K1922" s="2">
        <f t="shared" si="236"/>
        <v>2.6716630255837912</v>
      </c>
    </row>
    <row r="1923" spans="1:11" ht="13.5" x14ac:dyDescent="0.25">
      <c r="A1923" s="4">
        <v>44810</v>
      </c>
      <c r="B1923" s="2">
        <v>3.1</v>
      </c>
      <c r="C1923" s="2">
        <f t="shared" si="229"/>
        <v>5.0000000000000266E-2</v>
      </c>
      <c r="D1923" s="2">
        <f t="shared" si="230"/>
        <v>3.0739999999999998</v>
      </c>
      <c r="E1923" s="2">
        <f t="shared" si="232"/>
        <v>3.0170000000000003</v>
      </c>
      <c r="F1923" s="2">
        <f t="shared" si="233"/>
        <v>2.8835000000000006</v>
      </c>
      <c r="G1923" s="2">
        <f t="shared" si="235"/>
        <v>2.5755999999999997</v>
      </c>
      <c r="H1923" s="2">
        <f t="shared" si="231"/>
        <v>2.4530499999999988</v>
      </c>
      <c r="I1923" s="2">
        <f t="array" ref="I1923">SUMPRODUCT(B1907:B1926, (ROW(B1907:B1926)-ROW(B1907)+1)) / (20*21/2)</f>
        <v>3.0093809523809525</v>
      </c>
      <c r="J1923" s="2">
        <f t="shared" si="234"/>
        <v>2.8888574464275814</v>
      </c>
      <c r="K1923" s="2">
        <f t="shared" si="236"/>
        <v>2.6884605539922699</v>
      </c>
    </row>
    <row r="1924" spans="1:11" ht="13.5" x14ac:dyDescent="0.25">
      <c r="A1924" s="4">
        <v>44811</v>
      </c>
      <c r="B1924" s="2">
        <v>3.06</v>
      </c>
      <c r="C1924" s="2">
        <f t="shared" ref="C1924:C1987" si="237">B1924-B1923</f>
        <v>-4.0000000000000036E-2</v>
      </c>
      <c r="D1924" s="2">
        <f t="shared" si="230"/>
        <v>3.0659999999999998</v>
      </c>
      <c r="E1924" s="2">
        <f t="shared" si="232"/>
        <v>3.036</v>
      </c>
      <c r="F1924" s="2">
        <f t="shared" si="233"/>
        <v>2.9060000000000006</v>
      </c>
      <c r="G1924" s="2">
        <f t="shared" si="235"/>
        <v>2.5879999999999992</v>
      </c>
      <c r="H1924" s="2">
        <f t="shared" si="231"/>
        <v>2.4562999999999993</v>
      </c>
      <c r="I1924" s="2">
        <f t="array" ref="I1924">SUMPRODUCT(B1908:B1927, (ROW(B1908:B1927)-ROW(B1908)+1)) / (20*21/2)</f>
        <v>3.0243333333333333</v>
      </c>
      <c r="J1924" s="2">
        <f t="shared" si="234"/>
        <v>2.9051567372440021</v>
      </c>
      <c r="K1924" s="2">
        <f t="shared" si="236"/>
        <v>2.7030307283455146</v>
      </c>
    </row>
    <row r="1925" spans="1:11" ht="13.5" x14ac:dyDescent="0.25">
      <c r="A1925" s="4">
        <v>44812</v>
      </c>
      <c r="B1925" s="2">
        <v>3.05</v>
      </c>
      <c r="C1925" s="2">
        <f t="shared" si="237"/>
        <v>-1.0000000000000231E-2</v>
      </c>
      <c r="D1925" s="2">
        <f t="shared" si="230"/>
        <v>3.056</v>
      </c>
      <c r="E1925" s="2">
        <f t="shared" si="232"/>
        <v>3.0510000000000002</v>
      </c>
      <c r="F1925" s="2">
        <f t="shared" si="233"/>
        <v>2.9255000000000004</v>
      </c>
      <c r="G1925" s="2">
        <f t="shared" si="235"/>
        <v>2.6001999999999987</v>
      </c>
      <c r="H1925" s="2">
        <f t="shared" si="231"/>
        <v>2.4594999999999994</v>
      </c>
      <c r="I1925" s="2">
        <f t="array" ref="I1925">SUMPRODUCT(B1909:B1928, (ROW(B1909:B1928)-ROW(B1909)+1)) / (20*21/2)</f>
        <v>3.0393333333333326</v>
      </c>
      <c r="J1925" s="2">
        <f t="shared" si="234"/>
        <v>2.9189513336969544</v>
      </c>
      <c r="K1925" s="2">
        <f t="shared" si="236"/>
        <v>2.716637366449612</v>
      </c>
    </row>
    <row r="1926" spans="1:11" ht="13.5" x14ac:dyDescent="0.25">
      <c r="A1926" s="4">
        <v>44813</v>
      </c>
      <c r="B1926" s="2">
        <v>3.05</v>
      </c>
      <c r="C1926" s="2">
        <f t="shared" si="237"/>
        <v>0</v>
      </c>
      <c r="D1926" s="2">
        <f t="shared" ref="D1926:D1989" si="238">AVERAGE(B1922:B1926)</f>
        <v>3.0620000000000003</v>
      </c>
      <c r="E1926" s="2">
        <f t="shared" si="232"/>
        <v>3.0609999999999999</v>
      </c>
      <c r="F1926" s="2">
        <f t="shared" si="233"/>
        <v>2.9430000000000001</v>
      </c>
      <c r="G1926" s="2">
        <f t="shared" si="235"/>
        <v>2.613599999999999</v>
      </c>
      <c r="H1926" s="2">
        <f t="shared" si="231"/>
        <v>2.4627499999999993</v>
      </c>
      <c r="I1926" s="2">
        <f t="array" ref="I1926">SUMPRODUCT(B1910:B1929, (ROW(B1910:B1929)-ROW(B1910)+1)) / (20*21/2)</f>
        <v>3.050523809523809</v>
      </c>
      <c r="J1926" s="2">
        <f t="shared" si="234"/>
        <v>2.931432159059149</v>
      </c>
      <c r="K1926" s="2">
        <f t="shared" si="236"/>
        <v>2.7297104109025683</v>
      </c>
    </row>
    <row r="1927" spans="1:11" ht="13.5" x14ac:dyDescent="0.25">
      <c r="A1927" s="4">
        <v>44816</v>
      </c>
      <c r="B1927" s="2">
        <v>3.1</v>
      </c>
      <c r="C1927" s="2">
        <f t="shared" si="237"/>
        <v>5.0000000000000266E-2</v>
      </c>
      <c r="D1927" s="2">
        <f t="shared" si="238"/>
        <v>3.0720000000000001</v>
      </c>
      <c r="E1927" s="2">
        <f t="shared" si="232"/>
        <v>3.0750000000000002</v>
      </c>
      <c r="F1927" s="2">
        <f t="shared" si="233"/>
        <v>2.9624999999999999</v>
      </c>
      <c r="G1927" s="2">
        <f t="shared" si="235"/>
        <v>2.6285999999999992</v>
      </c>
      <c r="H1927" s="2">
        <f t="shared" si="231"/>
        <v>2.4664499999999991</v>
      </c>
      <c r="I1927" s="2">
        <f t="array" ref="I1927">SUMPRODUCT(B1911:B1930, (ROW(B1911:B1930)-ROW(B1911)+1)) / (20*21/2)</f>
        <v>3.0598571428571426</v>
      </c>
      <c r="J1927" s="2">
        <f t="shared" si="234"/>
        <v>2.9474862391487537</v>
      </c>
      <c r="K1927" s="2">
        <f t="shared" si="236"/>
        <v>2.7442315712593306</v>
      </c>
    </row>
    <row r="1928" spans="1:11" ht="13.5" x14ac:dyDescent="0.25">
      <c r="A1928" s="4">
        <v>44817</v>
      </c>
      <c r="B1928" s="2">
        <v>3.12</v>
      </c>
      <c r="C1928" s="2">
        <f t="shared" si="237"/>
        <v>2.0000000000000018E-2</v>
      </c>
      <c r="D1928" s="2">
        <f t="shared" si="238"/>
        <v>3.0759999999999996</v>
      </c>
      <c r="E1928" s="2">
        <f t="shared" si="232"/>
        <v>3.0750000000000002</v>
      </c>
      <c r="F1928" s="2">
        <f t="shared" si="233"/>
        <v>2.9824999999999999</v>
      </c>
      <c r="G1928" s="2">
        <f t="shared" si="235"/>
        <v>2.6457999999999995</v>
      </c>
      <c r="H1928" s="2">
        <f t="shared" si="231"/>
        <v>2.4701999999999993</v>
      </c>
      <c r="I1928" s="2">
        <f t="array" ref="I1928">SUMPRODUCT(B1912:B1931, (ROW(B1912:B1931)-ROW(B1912)+1)) / (20*21/2)</f>
        <v>3.0671428571428567</v>
      </c>
      <c r="J1928" s="2">
        <f t="shared" si="234"/>
        <v>2.9639161211345866</v>
      </c>
      <c r="K1928" s="2">
        <f t="shared" si="236"/>
        <v>2.7589675880726903</v>
      </c>
    </row>
    <row r="1929" spans="1:11" ht="13.5" x14ac:dyDescent="0.25">
      <c r="A1929" s="4">
        <v>44818</v>
      </c>
      <c r="B1929" s="2">
        <v>3.1</v>
      </c>
      <c r="C1929" s="2">
        <f t="shared" si="237"/>
        <v>-2.0000000000000018E-2</v>
      </c>
      <c r="D1929" s="2">
        <f t="shared" si="238"/>
        <v>3.0840000000000001</v>
      </c>
      <c r="E1929" s="2">
        <f t="shared" si="232"/>
        <v>3.0750000000000002</v>
      </c>
      <c r="F1929" s="2">
        <f t="shared" si="233"/>
        <v>3.0019999999999998</v>
      </c>
      <c r="G1929" s="2">
        <f t="shared" si="235"/>
        <v>2.6617999999999982</v>
      </c>
      <c r="H1929" s="2">
        <f t="shared" si="231"/>
        <v>2.4737999999999993</v>
      </c>
      <c r="I1929" s="2">
        <f t="array" ref="I1929">SUMPRODUCT(B1913:B1932, (ROW(B1913:B1932)-ROW(B1913)+1)) / (20*21/2)</f>
        <v>3.0732857142857144</v>
      </c>
      <c r="J1929" s="2">
        <f t="shared" si="234"/>
        <v>2.9768764905503402</v>
      </c>
      <c r="K1929" s="2">
        <f t="shared" si="236"/>
        <v>2.7723414081482711</v>
      </c>
    </row>
    <row r="1930" spans="1:11" ht="13.5" x14ac:dyDescent="0.25">
      <c r="A1930" s="4">
        <v>44819</v>
      </c>
      <c r="B1930" s="2">
        <v>3.1</v>
      </c>
      <c r="C1930" s="2">
        <f t="shared" si="237"/>
        <v>0</v>
      </c>
      <c r="D1930" s="2">
        <f t="shared" si="238"/>
        <v>3.0939999999999999</v>
      </c>
      <c r="E1930" s="2">
        <f t="shared" si="232"/>
        <v>3.0750000000000006</v>
      </c>
      <c r="F1930" s="2">
        <f t="shared" si="233"/>
        <v>3.0135000000000001</v>
      </c>
      <c r="G1930" s="2">
        <f t="shared" si="235"/>
        <v>2.6759999999999993</v>
      </c>
      <c r="H1930" s="2">
        <f t="shared" ref="H1930:H1993" si="239">AVERAGE(B1731:B1930)</f>
        <v>2.4773999999999994</v>
      </c>
      <c r="I1930" s="2">
        <f t="array" ref="I1930">SUMPRODUCT(B1914:B1933, (ROW(B1914:B1933)-ROW(B1914)+1)) / (20*21/2)</f>
        <v>3.0724285714285715</v>
      </c>
      <c r="J1930" s="2">
        <f t="shared" si="234"/>
        <v>2.9886025390693551</v>
      </c>
      <c r="K1930" s="2">
        <f t="shared" si="236"/>
        <v>2.7851907646914764</v>
      </c>
    </row>
    <row r="1931" spans="1:11" ht="13.5" x14ac:dyDescent="0.25">
      <c r="A1931" s="4">
        <v>44820</v>
      </c>
      <c r="B1931" s="2">
        <v>3.09</v>
      </c>
      <c r="C1931" s="2">
        <f t="shared" si="237"/>
        <v>-1.0000000000000231E-2</v>
      </c>
      <c r="D1931" s="2">
        <f t="shared" si="238"/>
        <v>3.1019999999999999</v>
      </c>
      <c r="E1931" s="2">
        <f t="shared" si="232"/>
        <v>3.0820000000000007</v>
      </c>
      <c r="F1931" s="2">
        <f t="shared" si="233"/>
        <v>3.0255000000000001</v>
      </c>
      <c r="G1931" s="2">
        <f t="shared" si="235"/>
        <v>2.6899999999999995</v>
      </c>
      <c r="H1931" s="2">
        <f t="shared" si="239"/>
        <v>2.4808999999999997</v>
      </c>
      <c r="I1931" s="2">
        <f t="array" ref="I1931">SUMPRODUCT(B1915:B1934, (ROW(B1915:B1934)-ROW(B1915)+1)) / (20*21/2)</f>
        <v>3.0726190476190478</v>
      </c>
      <c r="J1931" s="2">
        <f t="shared" si="234"/>
        <v>2.9982594401103686</v>
      </c>
      <c r="K1931" s="2">
        <f t="shared" si="236"/>
        <v>2.7971440680369088</v>
      </c>
    </row>
    <row r="1932" spans="1:11" ht="13.5" x14ac:dyDescent="0.25">
      <c r="A1932" s="4">
        <v>44823</v>
      </c>
      <c r="B1932" s="2">
        <v>3.09</v>
      </c>
      <c r="C1932" s="2">
        <f t="shared" si="237"/>
        <v>0</v>
      </c>
      <c r="D1932" s="2">
        <f t="shared" si="238"/>
        <v>3.1</v>
      </c>
      <c r="E1932" s="2">
        <f t="shared" ref="E1932:E1995" si="240">AVERAGE(B1923:B1932)</f>
        <v>3.0860000000000003</v>
      </c>
      <c r="F1932" s="2">
        <f t="shared" si="233"/>
        <v>3.0390000000000001</v>
      </c>
      <c r="G1932" s="2">
        <f t="shared" si="235"/>
        <v>2.7037999999999993</v>
      </c>
      <c r="H1932" s="2">
        <f t="shared" si="239"/>
        <v>2.4843999999999995</v>
      </c>
      <c r="I1932" s="2">
        <f t="array" ref="I1932">SUMPRODUCT(B1916:B1935, (ROW(B1916:B1935)-ROW(B1916)+1)) / (20*21/2)</f>
        <v>3.0671904761904765</v>
      </c>
      <c r="J1932" s="2">
        <f t="shared" si="234"/>
        <v>3.0069966362903333</v>
      </c>
      <c r="K1932" s="2">
        <f t="shared" si="236"/>
        <v>2.8086286143884025</v>
      </c>
    </row>
    <row r="1933" spans="1:11" ht="13.5" x14ac:dyDescent="0.25">
      <c r="A1933" s="4">
        <v>44824</v>
      </c>
      <c r="B1933" s="2">
        <v>3.03</v>
      </c>
      <c r="C1933" s="2">
        <f t="shared" si="237"/>
        <v>-6.0000000000000053E-2</v>
      </c>
      <c r="D1933" s="2">
        <f t="shared" si="238"/>
        <v>3.0819999999999999</v>
      </c>
      <c r="E1933" s="2">
        <f t="shared" si="240"/>
        <v>3.0790000000000002</v>
      </c>
      <c r="F1933" s="2">
        <f t="shared" si="233"/>
        <v>3.0480000000000005</v>
      </c>
      <c r="G1933" s="2">
        <f t="shared" si="235"/>
        <v>2.7173999999999991</v>
      </c>
      <c r="H1933" s="2">
        <f t="shared" si="239"/>
        <v>2.4875999999999991</v>
      </c>
      <c r="I1933" s="2">
        <f t="array" ref="I1933">SUMPRODUCT(B1917:B1936, (ROW(B1917:B1936)-ROW(B1917)+1)) / (20*21/2)</f>
        <v>3.0679523809523808</v>
      </c>
      <c r="J1933" s="2">
        <f t="shared" si="234"/>
        <v>3.0091874328341111</v>
      </c>
      <c r="K1933" s="2">
        <f t="shared" si="236"/>
        <v>2.8173098451967005</v>
      </c>
    </row>
    <row r="1934" spans="1:11" ht="13.5" x14ac:dyDescent="0.25">
      <c r="A1934" s="4">
        <v>44825</v>
      </c>
      <c r="B1934" s="2">
        <v>3.05</v>
      </c>
      <c r="C1934" s="2">
        <f t="shared" si="237"/>
        <v>2.0000000000000018E-2</v>
      </c>
      <c r="D1934" s="2">
        <f t="shared" si="238"/>
        <v>3.0720000000000001</v>
      </c>
      <c r="E1934" s="2">
        <f t="shared" si="240"/>
        <v>3.0780000000000003</v>
      </c>
      <c r="F1934" s="2">
        <f t="shared" si="233"/>
        <v>3.0569999999999999</v>
      </c>
      <c r="G1934" s="2">
        <f t="shared" si="235"/>
        <v>2.7303999999999991</v>
      </c>
      <c r="H1934" s="2">
        <f t="shared" si="239"/>
        <v>2.4908999999999994</v>
      </c>
      <c r="I1934" s="2">
        <f t="array" ref="I1934">SUMPRODUCT(B1918:B1937, (ROW(B1918:B1937)-ROW(B1918)+1)) / (20*21/2)</f>
        <v>3.0729047619047622</v>
      </c>
      <c r="J1934" s="2">
        <f t="shared" si="234"/>
        <v>3.0130743439927672</v>
      </c>
      <c r="K1934" s="2">
        <f t="shared" si="236"/>
        <v>2.8264349493066341</v>
      </c>
    </row>
    <row r="1935" spans="1:11" ht="13.5" x14ac:dyDescent="0.25">
      <c r="A1935" s="4">
        <v>44826</v>
      </c>
      <c r="B1935" s="2">
        <v>3</v>
      </c>
      <c r="C1935" s="2">
        <f t="shared" si="237"/>
        <v>-4.9999999999999822E-2</v>
      </c>
      <c r="D1935" s="2">
        <f t="shared" si="238"/>
        <v>3.0519999999999996</v>
      </c>
      <c r="E1935" s="2">
        <f t="shared" si="240"/>
        <v>3.073</v>
      </c>
      <c r="F1935" s="2">
        <f t="shared" si="233"/>
        <v>3.0620000000000003</v>
      </c>
      <c r="G1935" s="2">
        <f t="shared" si="235"/>
        <v>2.7433999999999994</v>
      </c>
      <c r="H1935" s="2">
        <f t="shared" si="239"/>
        <v>2.4939999999999993</v>
      </c>
      <c r="I1935" s="2">
        <f t="array" ref="I1935">SUMPRODUCT(B1919:B1938, (ROW(B1919:B1938)-ROW(B1919)+1)) / (20*21/2)</f>
        <v>3.0770952380952377</v>
      </c>
      <c r="J1935" s="2">
        <f t="shared" si="234"/>
        <v>3.0118291683744083</v>
      </c>
      <c r="K1935" s="2">
        <f t="shared" si="236"/>
        <v>2.8332414218828448</v>
      </c>
    </row>
    <row r="1936" spans="1:11" ht="13.5" x14ac:dyDescent="0.25">
      <c r="A1936" s="4">
        <v>44827</v>
      </c>
      <c r="B1936" s="2">
        <v>3.07</v>
      </c>
      <c r="C1936" s="2">
        <f t="shared" si="237"/>
        <v>6.999999999999984E-2</v>
      </c>
      <c r="D1936" s="2">
        <f t="shared" si="238"/>
        <v>3.0479999999999996</v>
      </c>
      <c r="E1936" s="2">
        <f t="shared" si="240"/>
        <v>3.0750000000000002</v>
      </c>
      <c r="F1936" s="2">
        <f t="shared" si="233"/>
        <v>3.0680000000000005</v>
      </c>
      <c r="G1936" s="2">
        <f t="shared" si="235"/>
        <v>2.7585999999999991</v>
      </c>
      <c r="H1936" s="2">
        <f t="shared" si="239"/>
        <v>2.4974499999999993</v>
      </c>
      <c r="I1936" s="2">
        <f t="array" ref="I1936">SUMPRODUCT(B1920:B1939, (ROW(B1920:B1939)-ROW(B1920)+1)) / (20*21/2)</f>
        <v>3.0803333333333334</v>
      </c>
      <c r="J1936" s="2">
        <f t="shared" si="234"/>
        <v>3.0173692475768457</v>
      </c>
      <c r="K1936" s="2">
        <f t="shared" si="236"/>
        <v>2.8425260720050862</v>
      </c>
    </row>
    <row r="1937" spans="1:11" ht="13.5" x14ac:dyDescent="0.25">
      <c r="A1937" s="4">
        <v>44830</v>
      </c>
      <c r="B1937" s="2">
        <v>3.12</v>
      </c>
      <c r="C1937" s="2">
        <f t="shared" si="237"/>
        <v>5.0000000000000266E-2</v>
      </c>
      <c r="D1937" s="2">
        <f t="shared" si="238"/>
        <v>3.0539999999999998</v>
      </c>
      <c r="E1937" s="2">
        <f t="shared" si="240"/>
        <v>3.0770000000000004</v>
      </c>
      <c r="F1937" s="2">
        <f t="shared" si="233"/>
        <v>3.0760000000000005</v>
      </c>
      <c r="G1937" s="2">
        <f t="shared" si="235"/>
        <v>2.7751999999999999</v>
      </c>
      <c r="H1937" s="2">
        <f t="shared" si="239"/>
        <v>2.5012499999999993</v>
      </c>
      <c r="I1937" s="2">
        <f t="array" ref="I1937">SUMPRODUCT(B1921:B1940, (ROW(B1921:B1940)-ROW(B1921)+1)) / (20*21/2)</f>
        <v>3.0844761904761904</v>
      </c>
      <c r="J1937" s="2">
        <f t="shared" si="234"/>
        <v>3.0271436049504796</v>
      </c>
      <c r="K1937" s="2">
        <f t="shared" si="236"/>
        <v>2.8534074025146912</v>
      </c>
    </row>
    <row r="1938" spans="1:11" ht="13.5" x14ac:dyDescent="0.25">
      <c r="A1938" s="4">
        <v>44831</v>
      </c>
      <c r="B1938" s="2">
        <v>3.12</v>
      </c>
      <c r="C1938" s="2">
        <f t="shared" si="237"/>
        <v>0</v>
      </c>
      <c r="D1938" s="2">
        <f t="shared" si="238"/>
        <v>3.0720000000000001</v>
      </c>
      <c r="E1938" s="2">
        <f t="shared" si="240"/>
        <v>3.077</v>
      </c>
      <c r="F1938" s="2">
        <f t="shared" si="233"/>
        <v>3.0760000000000001</v>
      </c>
      <c r="G1938" s="2">
        <f t="shared" si="235"/>
        <v>2.7917999999999994</v>
      </c>
      <c r="H1938" s="2">
        <f t="shared" si="239"/>
        <v>2.5050499999999993</v>
      </c>
      <c r="I1938" s="2">
        <f t="array" ref="I1938">SUMPRODUCT(B1922:B1941, (ROW(B1922:B1941)-ROW(B1922)+1)) / (20*21/2)</f>
        <v>3.0913809523809519</v>
      </c>
      <c r="J1938" s="2">
        <f t="shared" si="234"/>
        <v>3.035987071145672</v>
      </c>
      <c r="K1938" s="2">
        <f t="shared" si="236"/>
        <v>2.863862014180782</v>
      </c>
    </row>
    <row r="1939" spans="1:11" ht="13.5" x14ac:dyDescent="0.25">
      <c r="A1939" s="4">
        <v>44832</v>
      </c>
      <c r="B1939" s="2">
        <v>3.11</v>
      </c>
      <c r="C1939" s="2">
        <f t="shared" si="237"/>
        <v>-1.0000000000000231E-2</v>
      </c>
      <c r="D1939" s="2">
        <f t="shared" si="238"/>
        <v>3.0840000000000005</v>
      </c>
      <c r="E1939" s="2">
        <f t="shared" si="240"/>
        <v>3.0780000000000003</v>
      </c>
      <c r="F1939" s="2">
        <f t="shared" si="233"/>
        <v>3.0764999999999998</v>
      </c>
      <c r="G1939" s="2">
        <f t="shared" si="235"/>
        <v>2.8075999999999999</v>
      </c>
      <c r="H1939" s="2">
        <f t="shared" si="239"/>
        <v>2.5088999999999997</v>
      </c>
      <c r="I1939" s="2">
        <f t="array" ref="I1939">SUMPRODUCT(B1923:B1942, (ROW(B1923:B1942)-ROW(B1923)+1)) / (20*21/2)</f>
        <v>3.0986190476190476</v>
      </c>
      <c r="J1939" s="2">
        <f t="shared" si="234"/>
        <v>3.0430359215127507</v>
      </c>
      <c r="K1939" s="2">
        <f t="shared" si="236"/>
        <v>2.8735144842129086</v>
      </c>
    </row>
    <row r="1940" spans="1:11" ht="13.5" x14ac:dyDescent="0.25">
      <c r="A1940" s="4">
        <v>44833</v>
      </c>
      <c r="B1940" s="2">
        <v>3.12</v>
      </c>
      <c r="C1940" s="2">
        <f t="shared" si="237"/>
        <v>1.0000000000000231E-2</v>
      </c>
      <c r="D1940" s="2">
        <f t="shared" si="238"/>
        <v>3.1079999999999997</v>
      </c>
      <c r="E1940" s="2">
        <f t="shared" si="240"/>
        <v>3.08</v>
      </c>
      <c r="F1940" s="2">
        <f t="shared" ref="F1940:F2003" si="241">AVERAGE(B1921:B1940)</f>
        <v>3.0774999999999997</v>
      </c>
      <c r="G1940" s="2">
        <f t="shared" si="235"/>
        <v>2.8231999999999999</v>
      </c>
      <c r="H1940" s="2">
        <f t="shared" si="239"/>
        <v>2.5127999999999999</v>
      </c>
      <c r="I1940" s="2">
        <f t="array" ref="I1940">SUMPRODUCT(B1924:B1943, (ROW(B1924:B1943)-ROW(B1924)+1)) / (20*21/2)</f>
        <v>3.1015238095238091</v>
      </c>
      <c r="J1940" s="2">
        <f t="shared" si="234"/>
        <v>3.0503658337496318</v>
      </c>
      <c r="K1940" s="2">
        <f t="shared" si="236"/>
        <v>2.8831805828712262</v>
      </c>
    </row>
    <row r="1941" spans="1:11" ht="13.5" x14ac:dyDescent="0.25">
      <c r="A1941" s="4">
        <v>44834</v>
      </c>
      <c r="B1941" s="2">
        <v>3.15</v>
      </c>
      <c r="C1941" s="2">
        <f t="shared" si="237"/>
        <v>2.9999999999999805E-2</v>
      </c>
      <c r="D1941" s="2">
        <f t="shared" si="238"/>
        <v>3.1239999999999997</v>
      </c>
      <c r="E1941" s="2">
        <f t="shared" si="240"/>
        <v>3.0859999999999999</v>
      </c>
      <c r="F1941" s="2">
        <f t="shared" si="241"/>
        <v>3.0840000000000001</v>
      </c>
      <c r="G1941" s="2">
        <f t="shared" si="235"/>
        <v>2.8397999999999994</v>
      </c>
      <c r="H1941" s="2">
        <f t="shared" si="239"/>
        <v>2.5168999999999997</v>
      </c>
      <c r="I1941" s="2">
        <f t="array" ref="I1941">SUMPRODUCT(B1925:B1944, (ROW(B1925:B1944)-ROW(B1925)+1)) / (20*21/2)</f>
        <v>3.0948095238095235</v>
      </c>
      <c r="J1941" s="2">
        <f t="shared" ref="J1941:J2004" si="242">$J$4*B1941+J1940*(1-$J$4)</f>
        <v>3.0598548019639522</v>
      </c>
      <c r="K1941" s="2">
        <f t="shared" si="236"/>
        <v>2.8936440894252957</v>
      </c>
    </row>
    <row r="1942" spans="1:11" ht="13.5" x14ac:dyDescent="0.25">
      <c r="A1942" s="4">
        <v>44837</v>
      </c>
      <c r="B1942" s="2">
        <v>3.16</v>
      </c>
      <c r="C1942" s="2">
        <f t="shared" si="237"/>
        <v>1.0000000000000231E-2</v>
      </c>
      <c r="D1942" s="2">
        <f t="shared" si="238"/>
        <v>3.1320000000000006</v>
      </c>
      <c r="E1942" s="2">
        <f t="shared" si="240"/>
        <v>3.093</v>
      </c>
      <c r="F1942" s="2">
        <f t="shared" si="241"/>
        <v>3.0894999999999997</v>
      </c>
      <c r="G1942" s="2">
        <f t="shared" si="235"/>
        <v>2.8563999999999994</v>
      </c>
      <c r="H1942" s="2">
        <f t="shared" si="239"/>
        <v>2.5214499999999997</v>
      </c>
      <c r="I1942" s="2">
        <f t="array" ref="I1942">SUMPRODUCT(B1926:B1945, (ROW(B1926:B1945)-ROW(B1926)+1)) / (20*21/2)</f>
        <v>3.0892380952380951</v>
      </c>
      <c r="J1942" s="2">
        <f t="shared" si="242"/>
        <v>3.0693924398721473</v>
      </c>
      <c r="K1942" s="2">
        <f t="shared" si="236"/>
        <v>2.904089419251755</v>
      </c>
    </row>
    <row r="1943" spans="1:11" ht="13.5" x14ac:dyDescent="0.25">
      <c r="A1943" s="4">
        <v>44838</v>
      </c>
      <c r="B1943" s="2">
        <v>3.12</v>
      </c>
      <c r="C1943" s="2">
        <f t="shared" si="237"/>
        <v>-4.0000000000000036E-2</v>
      </c>
      <c r="D1943" s="2">
        <f t="shared" si="238"/>
        <v>3.1320000000000001</v>
      </c>
      <c r="E1943" s="2">
        <f t="shared" si="240"/>
        <v>3.1019999999999999</v>
      </c>
      <c r="F1943" s="2">
        <f t="shared" si="241"/>
        <v>3.0904999999999996</v>
      </c>
      <c r="G1943" s="2">
        <f t="shared" si="235"/>
        <v>2.8721999999999999</v>
      </c>
      <c r="H1943" s="2">
        <f t="shared" si="239"/>
        <v>2.5255999999999994</v>
      </c>
      <c r="I1943" s="2">
        <f t="array" ref="I1943">SUMPRODUCT(B1927:B1946, (ROW(B1927:B1946)-ROW(B1927)+1)) / (20*21/2)</f>
        <v>3.0856666666666666</v>
      </c>
      <c r="J1943" s="2">
        <f t="shared" si="242"/>
        <v>3.0742122075033715</v>
      </c>
      <c r="K1943" s="2">
        <f t="shared" si="236"/>
        <v>2.9125565008497256</v>
      </c>
    </row>
    <row r="1944" spans="1:11" ht="13.5" x14ac:dyDescent="0.25">
      <c r="A1944" s="4">
        <v>44839</v>
      </c>
      <c r="B1944" s="2">
        <v>3.02</v>
      </c>
      <c r="C1944" s="2">
        <f t="shared" si="237"/>
        <v>-0.10000000000000009</v>
      </c>
      <c r="D1944" s="2">
        <f t="shared" si="238"/>
        <v>3.1139999999999999</v>
      </c>
      <c r="E1944" s="2">
        <f t="shared" si="240"/>
        <v>3.0990000000000002</v>
      </c>
      <c r="F1944" s="2">
        <f t="shared" si="241"/>
        <v>3.0884999999999998</v>
      </c>
      <c r="G1944" s="2">
        <f t="shared" si="235"/>
        <v>2.8865999999999996</v>
      </c>
      <c r="H1944" s="2">
        <f t="shared" si="239"/>
        <v>2.5292499999999993</v>
      </c>
      <c r="I1944" s="2">
        <f t="array" ref="I1944">SUMPRODUCT(B1928:B1947, (ROW(B1928:B1947)-ROW(B1928)+1)) / (20*21/2)</f>
        <v>3.0801904761904764</v>
      </c>
      <c r="J1944" s="2">
        <f t="shared" si="242"/>
        <v>3.0690491401220981</v>
      </c>
      <c r="K1944" s="2">
        <f t="shared" si="236"/>
        <v>2.9167699714046385</v>
      </c>
    </row>
    <row r="1945" spans="1:11" ht="13.5" x14ac:dyDescent="0.25">
      <c r="A1945" s="4">
        <v>44840</v>
      </c>
      <c r="B1945" s="2">
        <v>3.03</v>
      </c>
      <c r="C1945" s="2">
        <f t="shared" si="237"/>
        <v>9.9999999999997868E-3</v>
      </c>
      <c r="D1945" s="2">
        <f t="shared" si="238"/>
        <v>3.0959999999999996</v>
      </c>
      <c r="E1945" s="2">
        <f t="shared" si="240"/>
        <v>3.1019999999999999</v>
      </c>
      <c r="F1945" s="2">
        <f t="shared" si="241"/>
        <v>3.0874999999999995</v>
      </c>
      <c r="G1945" s="2">
        <f t="shared" si="235"/>
        <v>2.9011999999999993</v>
      </c>
      <c r="H1945" s="2">
        <f t="shared" si="239"/>
        <v>2.5329499999999996</v>
      </c>
      <c r="I1945" s="2">
        <f t="array" ref="I1945">SUMPRODUCT(B1929:B1948, (ROW(B1929:B1948)-ROW(B1929)+1)) / (20*21/2)</f>
        <v>3.0769523809523815</v>
      </c>
      <c r="J1945" s="2">
        <f t="shared" si="242"/>
        <v>3.065330174396184</v>
      </c>
      <c r="K1945" s="2">
        <f t="shared" si="236"/>
        <v>2.9212103646828878</v>
      </c>
    </row>
    <row r="1946" spans="1:11" ht="13.5" x14ac:dyDescent="0.25">
      <c r="A1946" s="4">
        <v>44841</v>
      </c>
      <c r="B1946" s="2">
        <v>3.05</v>
      </c>
      <c r="C1946" s="2">
        <f t="shared" si="237"/>
        <v>2.0000000000000018E-2</v>
      </c>
      <c r="D1946" s="2">
        <f t="shared" si="238"/>
        <v>3.0759999999999996</v>
      </c>
      <c r="E1946" s="2">
        <f t="shared" si="240"/>
        <v>3.1000000000000005</v>
      </c>
      <c r="F1946" s="2">
        <f t="shared" si="241"/>
        <v>3.0874999999999999</v>
      </c>
      <c r="G1946" s="2">
        <f t="shared" si="235"/>
        <v>2.9156</v>
      </c>
      <c r="H1946" s="2">
        <f t="shared" si="239"/>
        <v>2.5367499999999996</v>
      </c>
      <c r="I1946" s="2">
        <f t="array" ref="I1946">SUMPRODUCT(B1930:B1949, (ROW(B1930:B1949)-ROW(B1930)+1)) / (20*21/2)</f>
        <v>3.0769047619047623</v>
      </c>
      <c r="J1946" s="2">
        <f t="shared" si="242"/>
        <v>3.0638701577870235</v>
      </c>
      <c r="K1946" s="2">
        <f t="shared" si="236"/>
        <v>2.9262609386168923</v>
      </c>
    </row>
    <row r="1947" spans="1:11" ht="13.5" x14ac:dyDescent="0.25">
      <c r="A1947" s="4">
        <v>44844</v>
      </c>
      <c r="B1947" s="2">
        <v>3.03</v>
      </c>
      <c r="C1947" s="2">
        <f t="shared" si="237"/>
        <v>-2.0000000000000018E-2</v>
      </c>
      <c r="D1947" s="2">
        <f t="shared" si="238"/>
        <v>3.05</v>
      </c>
      <c r="E1947" s="2">
        <f t="shared" si="240"/>
        <v>3.0910000000000002</v>
      </c>
      <c r="F1947" s="2">
        <f t="shared" si="241"/>
        <v>3.0839999999999996</v>
      </c>
      <c r="G1947" s="2">
        <f t="shared" si="235"/>
        <v>2.9292000000000002</v>
      </c>
      <c r="H1947" s="2">
        <f t="shared" si="239"/>
        <v>2.5404999999999998</v>
      </c>
      <c r="I1947" s="2">
        <f t="array" ref="I1947">SUMPRODUCT(B1931:B1950, (ROW(B1931:B1950)-ROW(B1931)+1)) / (20*21/2)</f>
        <v>3.0769523809523807</v>
      </c>
      <c r="J1947" s="2">
        <f t="shared" si="242"/>
        <v>3.060644428473974</v>
      </c>
      <c r="K1947" s="2">
        <f t="shared" si="236"/>
        <v>2.9303291371025044</v>
      </c>
    </row>
    <row r="1948" spans="1:11" ht="13.5" x14ac:dyDescent="0.25">
      <c r="A1948" s="4">
        <v>44845</v>
      </c>
      <c r="B1948" s="2">
        <v>3.05</v>
      </c>
      <c r="C1948" s="2">
        <f t="shared" si="237"/>
        <v>2.0000000000000018E-2</v>
      </c>
      <c r="D1948" s="2">
        <f t="shared" si="238"/>
        <v>3.036</v>
      </c>
      <c r="E1948" s="2">
        <f t="shared" si="240"/>
        <v>3.0840000000000005</v>
      </c>
      <c r="F1948" s="2">
        <f t="shared" si="241"/>
        <v>3.0804999999999998</v>
      </c>
      <c r="G1948" s="2">
        <f t="shared" si="235"/>
        <v>2.9414000000000011</v>
      </c>
      <c r="H1948" s="2">
        <f t="shared" si="239"/>
        <v>2.5443499999999997</v>
      </c>
      <c r="I1948" s="2">
        <f t="array" ref="I1948">SUMPRODUCT(B1932:B1951, (ROW(B1932:B1951)-ROW(B1932)+1)) / (20*21/2)</f>
        <v>3.0761428571428566</v>
      </c>
      <c r="J1948" s="2">
        <f t="shared" si="242"/>
        <v>3.0596306733812146</v>
      </c>
      <c r="K1948" s="2">
        <f t="shared" si="236"/>
        <v>2.9350221121180926</v>
      </c>
    </row>
    <row r="1949" spans="1:11" ht="13.5" x14ac:dyDescent="0.25">
      <c r="A1949" s="4">
        <v>44846</v>
      </c>
      <c r="B1949" s="2">
        <v>3.08</v>
      </c>
      <c r="C1949" s="2">
        <f t="shared" si="237"/>
        <v>3.0000000000000249E-2</v>
      </c>
      <c r="D1949" s="2">
        <f t="shared" si="238"/>
        <v>3.048</v>
      </c>
      <c r="E1949" s="2">
        <f t="shared" si="240"/>
        <v>3.0810000000000004</v>
      </c>
      <c r="F1949" s="2">
        <f t="shared" si="241"/>
        <v>3.0794999999999995</v>
      </c>
      <c r="G1949" s="2">
        <f t="shared" si="235"/>
        <v>2.9530000000000007</v>
      </c>
      <c r="H1949" s="2">
        <f t="shared" si="239"/>
        <v>2.5482999999999998</v>
      </c>
      <c r="I1949" s="2">
        <f t="array" ref="I1949">SUMPRODUCT(B1933:B1952, (ROW(B1933:B1952)-ROW(B1933)+1)) / (20*21/2)</f>
        <v>3.0754285714285712</v>
      </c>
      <c r="J1949" s="2">
        <f t="shared" si="242"/>
        <v>3.0615706092496704</v>
      </c>
      <c r="K1949" s="2">
        <f t="shared" si="236"/>
        <v>2.9407075194860104</v>
      </c>
    </row>
    <row r="1950" spans="1:11" ht="13.5" x14ac:dyDescent="0.25">
      <c r="A1950" s="4">
        <v>44847</v>
      </c>
      <c r="B1950" s="2">
        <v>3.08</v>
      </c>
      <c r="C1950" s="2">
        <f t="shared" si="237"/>
        <v>0</v>
      </c>
      <c r="D1950" s="2">
        <f t="shared" si="238"/>
        <v>3.0579999999999998</v>
      </c>
      <c r="E1950" s="2">
        <f t="shared" si="240"/>
        <v>3.0769999999999995</v>
      </c>
      <c r="F1950" s="2">
        <f t="shared" si="241"/>
        <v>3.0784999999999996</v>
      </c>
      <c r="G1950" s="2">
        <f t="shared" si="235"/>
        <v>2.9646000000000008</v>
      </c>
      <c r="H1950" s="2">
        <f t="shared" si="239"/>
        <v>2.5519499999999997</v>
      </c>
      <c r="I1950" s="2">
        <f t="array" ref="I1950">SUMPRODUCT(B1934:B1953, (ROW(B1934:B1953)-ROW(B1934)+1)) / (20*21/2)</f>
        <v>3.0729047619047622</v>
      </c>
      <c r="J1950" s="2">
        <f t="shared" si="242"/>
        <v>3.0633257893211305</v>
      </c>
      <c r="K1950" s="2">
        <f t="shared" si="236"/>
        <v>2.946169969702245</v>
      </c>
    </row>
    <row r="1951" spans="1:11" ht="13.5" x14ac:dyDescent="0.25">
      <c r="A1951" s="4">
        <v>44848</v>
      </c>
      <c r="B1951" s="2">
        <v>3.07</v>
      </c>
      <c r="C1951" s="2">
        <f t="shared" si="237"/>
        <v>-1.0000000000000231E-2</v>
      </c>
      <c r="D1951" s="2">
        <f t="shared" si="238"/>
        <v>3.0620000000000003</v>
      </c>
      <c r="E1951" s="2">
        <f t="shared" si="240"/>
        <v>3.069</v>
      </c>
      <c r="F1951" s="2">
        <f t="shared" si="241"/>
        <v>3.0774999999999997</v>
      </c>
      <c r="G1951" s="2">
        <f t="shared" si="235"/>
        <v>2.9766000000000008</v>
      </c>
      <c r="H1951" s="2">
        <f t="shared" si="239"/>
        <v>2.5558999999999998</v>
      </c>
      <c r="I1951" s="2">
        <f t="array" ref="I1951">SUMPRODUCT(B1935:B1954, (ROW(B1935:B1954)-ROW(B1935)+1)) / (20*21/2)</f>
        <v>3.0721904761904764</v>
      </c>
      <c r="J1951" s="2">
        <f t="shared" si="242"/>
        <v>3.0639614284334038</v>
      </c>
      <c r="K1951" s="2">
        <f t="shared" si="236"/>
        <v>2.951026049321765</v>
      </c>
    </row>
    <row r="1952" spans="1:11" ht="13.5" x14ac:dyDescent="0.25">
      <c r="A1952" s="4">
        <v>44851</v>
      </c>
      <c r="B1952" s="2">
        <v>3.07</v>
      </c>
      <c r="C1952" s="2">
        <f t="shared" si="237"/>
        <v>0</v>
      </c>
      <c r="D1952" s="2">
        <f t="shared" si="238"/>
        <v>3.0700000000000003</v>
      </c>
      <c r="E1952" s="2">
        <f t="shared" si="240"/>
        <v>3.0599999999999996</v>
      </c>
      <c r="F1952" s="2">
        <f t="shared" si="241"/>
        <v>3.0764999999999998</v>
      </c>
      <c r="G1952" s="2">
        <f t="shared" si="235"/>
        <v>2.9894000000000007</v>
      </c>
      <c r="H1952" s="2">
        <f t="shared" si="239"/>
        <v>2.5599000000000003</v>
      </c>
      <c r="I1952" s="2">
        <f t="array" ref="I1952">SUMPRODUCT(B1936:B1955, (ROW(B1936:B1955)-ROW(B1936)+1)) / (20*21/2)</f>
        <v>3.0723333333333338</v>
      </c>
      <c r="J1952" s="2">
        <f t="shared" si="242"/>
        <v>3.0645365304873655</v>
      </c>
      <c r="K1952" s="2">
        <f t="shared" si="236"/>
        <v>2.955691694446402</v>
      </c>
    </row>
    <row r="1953" spans="1:11" ht="13.5" x14ac:dyDescent="0.25">
      <c r="A1953" s="4">
        <v>44852</v>
      </c>
      <c r="B1953" s="2">
        <v>3.05</v>
      </c>
      <c r="C1953" s="2">
        <f t="shared" si="237"/>
        <v>-2.0000000000000018E-2</v>
      </c>
      <c r="D1953" s="2">
        <f t="shared" si="238"/>
        <v>3.0700000000000003</v>
      </c>
      <c r="E1953" s="2">
        <f t="shared" si="240"/>
        <v>3.0529999999999999</v>
      </c>
      <c r="F1953" s="2">
        <f t="shared" si="241"/>
        <v>3.0774999999999997</v>
      </c>
      <c r="G1953" s="2">
        <f t="shared" si="235"/>
        <v>3.0002000000000009</v>
      </c>
      <c r="H1953" s="2">
        <f t="shared" si="239"/>
        <v>2.5638500000000004</v>
      </c>
      <c r="I1953" s="2">
        <f t="array" ref="I1953">SUMPRODUCT(B1937:B1956, (ROW(B1937:B1956)-ROW(B1937)+1)) / (20*21/2)</f>
        <v>3.0720952380952382</v>
      </c>
      <c r="J1953" s="2">
        <f t="shared" si="242"/>
        <v>3.0631520990123784</v>
      </c>
      <c r="K1953" s="2">
        <f t="shared" si="236"/>
        <v>2.9593900593700728</v>
      </c>
    </row>
    <row r="1954" spans="1:11" ht="13.5" x14ac:dyDescent="0.25">
      <c r="A1954" s="4">
        <v>44853</v>
      </c>
      <c r="B1954" s="2">
        <v>3.07</v>
      </c>
      <c r="C1954" s="2">
        <f t="shared" si="237"/>
        <v>2.0000000000000018E-2</v>
      </c>
      <c r="D1954" s="2">
        <f t="shared" si="238"/>
        <v>3.0680000000000001</v>
      </c>
      <c r="E1954" s="2">
        <f t="shared" si="240"/>
        <v>3.0580000000000003</v>
      </c>
      <c r="F1954" s="2">
        <f t="shared" si="241"/>
        <v>3.0784999999999996</v>
      </c>
      <c r="G1954" s="2">
        <f t="shared" si="235"/>
        <v>3.0094000000000007</v>
      </c>
      <c r="H1954" s="2">
        <f t="shared" si="239"/>
        <v>2.567600000000001</v>
      </c>
      <c r="I1954" s="2">
        <f t="array" ref="I1954">SUMPRODUCT(B1938:B1957, (ROW(B1938:B1957)-ROW(B1938)+1)) / (20*21/2)</f>
        <v>3.0718095238095242</v>
      </c>
      <c r="J1954" s="2">
        <f t="shared" si="242"/>
        <v>3.0638042800588186</v>
      </c>
      <c r="K1954" s="2">
        <f t="shared" si="236"/>
        <v>2.9637277041006587</v>
      </c>
    </row>
    <row r="1955" spans="1:11" ht="13.5" x14ac:dyDescent="0.25">
      <c r="A1955" s="4">
        <v>44854</v>
      </c>
      <c r="B1955" s="2">
        <v>3.08</v>
      </c>
      <c r="C1955" s="2">
        <f t="shared" si="237"/>
        <v>1.0000000000000231E-2</v>
      </c>
      <c r="D1955" s="2">
        <f t="shared" si="238"/>
        <v>3.0680000000000001</v>
      </c>
      <c r="E1955" s="2">
        <f t="shared" si="240"/>
        <v>3.0630000000000002</v>
      </c>
      <c r="F1955" s="2">
        <f t="shared" si="241"/>
        <v>3.0824999999999996</v>
      </c>
      <c r="G1955" s="2">
        <f t="shared" si="235"/>
        <v>3.0178000000000007</v>
      </c>
      <c r="H1955" s="2">
        <f t="shared" si="239"/>
        <v>2.571400000000001</v>
      </c>
      <c r="I1955" s="2">
        <f t="array" ref="I1955">SUMPRODUCT(B1939:B1958, (ROW(B1939:B1958)-ROW(B1939)+1)) / (20*21/2)</f>
        <v>3.0726666666666667</v>
      </c>
      <c r="J1955" s="2">
        <f t="shared" si="242"/>
        <v>3.0653467295770263</v>
      </c>
      <c r="K1955" s="2">
        <f t="shared" si="236"/>
        <v>2.9682874019790639</v>
      </c>
    </row>
    <row r="1956" spans="1:11" ht="13.5" x14ac:dyDescent="0.25">
      <c r="A1956" s="4">
        <v>44855</v>
      </c>
      <c r="B1956" s="2">
        <v>3.08</v>
      </c>
      <c r="C1956" s="2">
        <f t="shared" si="237"/>
        <v>0</v>
      </c>
      <c r="D1956" s="2">
        <f t="shared" si="238"/>
        <v>3.07</v>
      </c>
      <c r="E1956" s="2">
        <f t="shared" si="240"/>
        <v>3.0659999999999998</v>
      </c>
      <c r="F1956" s="2">
        <f t="shared" si="241"/>
        <v>3.0829999999999993</v>
      </c>
      <c r="G1956" s="2">
        <f t="shared" si="235"/>
        <v>3.0254000000000008</v>
      </c>
      <c r="H1956" s="2">
        <f t="shared" si="239"/>
        <v>2.575200000000001</v>
      </c>
      <c r="I1956" s="2">
        <f t="array" ref="I1956">SUMPRODUCT(B1940:B1959, (ROW(B1940:B1959)-ROW(B1940)+1)) / (20*21/2)</f>
        <v>3.074619047619048</v>
      </c>
      <c r="J1956" s="2">
        <f t="shared" si="242"/>
        <v>3.0667422791411192</v>
      </c>
      <c r="K1956" s="2">
        <f t="shared" si="236"/>
        <v>2.9726682881759632</v>
      </c>
    </row>
    <row r="1957" spans="1:11" ht="13.5" x14ac:dyDescent="0.25">
      <c r="A1957" s="4">
        <v>44858</v>
      </c>
      <c r="B1957" s="2">
        <v>3.08</v>
      </c>
      <c r="C1957" s="2">
        <f t="shared" si="237"/>
        <v>0</v>
      </c>
      <c r="D1957" s="2">
        <f t="shared" si="238"/>
        <v>3.0720000000000001</v>
      </c>
      <c r="E1957" s="2">
        <f t="shared" si="240"/>
        <v>3.0710000000000002</v>
      </c>
      <c r="F1957" s="2">
        <f t="shared" si="241"/>
        <v>3.0809999999999995</v>
      </c>
      <c r="G1957" s="2">
        <f t="shared" si="235"/>
        <v>3.0328000000000008</v>
      </c>
      <c r="H1957" s="2">
        <f t="shared" si="239"/>
        <v>2.5785000000000009</v>
      </c>
      <c r="I1957" s="2">
        <f t="array" ref="I1957">SUMPRODUCT(B1941:B1960, (ROW(B1941:B1960)-ROW(B1941)+1)) / (20*21/2)</f>
        <v>3.0766190476190478</v>
      </c>
      <c r="J1957" s="2">
        <f t="shared" si="242"/>
        <v>3.0680049192229175</v>
      </c>
      <c r="K1957" s="2">
        <f t="shared" si="236"/>
        <v>2.9768773749141606</v>
      </c>
    </row>
    <row r="1958" spans="1:11" ht="13.5" x14ac:dyDescent="0.25">
      <c r="A1958" s="4">
        <v>44859</v>
      </c>
      <c r="B1958" s="2">
        <v>3.09</v>
      </c>
      <c r="C1958" s="2">
        <f t="shared" si="237"/>
        <v>9.9999999999997868E-3</v>
      </c>
      <c r="D1958" s="2">
        <f t="shared" si="238"/>
        <v>3.08</v>
      </c>
      <c r="E1958" s="2">
        <f t="shared" si="240"/>
        <v>3.0749999999999997</v>
      </c>
      <c r="F1958" s="2">
        <f t="shared" si="241"/>
        <v>3.0794999999999995</v>
      </c>
      <c r="G1958" s="2">
        <f t="shared" si="235"/>
        <v>3.0402000000000009</v>
      </c>
      <c r="H1958" s="2">
        <f t="shared" si="239"/>
        <v>2.5811500000000005</v>
      </c>
      <c r="I1958" s="2">
        <f t="array" ref="I1958">SUMPRODUCT(B1942:B1961, (ROW(B1942:B1961)-ROW(B1942)+1)) / (20*21/2)</f>
        <v>3.0787142857142848</v>
      </c>
      <c r="J1958" s="2">
        <f t="shared" si="242"/>
        <v>3.0700996888207346</v>
      </c>
      <c r="K1958" s="2">
        <f t="shared" si="236"/>
        <v>2.9813135562900759</v>
      </c>
    </row>
    <row r="1959" spans="1:11" ht="13.5" x14ac:dyDescent="0.25">
      <c r="A1959" s="4">
        <v>44860</v>
      </c>
      <c r="B1959" s="2">
        <v>3.1</v>
      </c>
      <c r="C1959" s="2">
        <f t="shared" si="237"/>
        <v>1.0000000000000231E-2</v>
      </c>
      <c r="D1959" s="2">
        <f t="shared" si="238"/>
        <v>3.0859999999999999</v>
      </c>
      <c r="E1959" s="2">
        <f t="shared" si="240"/>
        <v>3.077</v>
      </c>
      <c r="F1959" s="2">
        <f t="shared" si="241"/>
        <v>3.0789999999999997</v>
      </c>
      <c r="G1959" s="2">
        <f t="shared" si="235"/>
        <v>3.0480000000000005</v>
      </c>
      <c r="H1959" s="2">
        <f t="shared" si="239"/>
        <v>2.5831500000000007</v>
      </c>
      <c r="I1959" s="2">
        <f t="array" ref="I1959">SUMPRODUCT(B1943:B1962, (ROW(B1943:B1962)-ROW(B1943)+1)) / (20*21/2)</f>
        <v>3.08295238095238</v>
      </c>
      <c r="J1959" s="2">
        <f t="shared" si="242"/>
        <v>3.0729473375044738</v>
      </c>
      <c r="K1959" s="2">
        <f t="shared" si="236"/>
        <v>2.9859679266316417</v>
      </c>
    </row>
    <row r="1960" spans="1:11" ht="13.5" x14ac:dyDescent="0.25">
      <c r="A1960" s="4">
        <v>44861</v>
      </c>
      <c r="B1960" s="2">
        <v>3.1</v>
      </c>
      <c r="C1960" s="2">
        <f t="shared" si="237"/>
        <v>0</v>
      </c>
      <c r="D1960" s="2">
        <f t="shared" si="238"/>
        <v>3.09</v>
      </c>
      <c r="E1960" s="2">
        <f t="shared" si="240"/>
        <v>3.0790000000000002</v>
      </c>
      <c r="F1960" s="2">
        <f t="shared" si="241"/>
        <v>3.0779999999999994</v>
      </c>
      <c r="G1960" s="2">
        <f t="shared" si="235"/>
        <v>3.0526000000000004</v>
      </c>
      <c r="H1960" s="2">
        <f t="shared" si="239"/>
        <v>2.5846500000000003</v>
      </c>
      <c r="I1960" s="2">
        <f t="array" ref="I1960">SUMPRODUCT(B1944:B1963, (ROW(B1944:B1963)-ROW(B1944)+1)) / (20*21/2)</f>
        <v>3.0864285714285717</v>
      </c>
      <c r="J1960" s="2">
        <f t="shared" si="242"/>
        <v>3.0755237815516665</v>
      </c>
      <c r="K1960" s="2">
        <f t="shared" si="236"/>
        <v>2.9904397726460874</v>
      </c>
    </row>
    <row r="1961" spans="1:11" ht="13.5" x14ac:dyDescent="0.25">
      <c r="A1961" s="4">
        <v>44862</v>
      </c>
      <c r="B1961" s="2">
        <v>3.1</v>
      </c>
      <c r="C1961" s="2">
        <f t="shared" si="237"/>
        <v>0</v>
      </c>
      <c r="D1961" s="2">
        <f t="shared" si="238"/>
        <v>3.0939999999999999</v>
      </c>
      <c r="E1961" s="2">
        <f t="shared" si="240"/>
        <v>3.0820000000000003</v>
      </c>
      <c r="F1961" s="2">
        <f t="shared" si="241"/>
        <v>3.0754999999999999</v>
      </c>
      <c r="G1961" s="2">
        <f t="shared" si="235"/>
        <v>3.0576000000000003</v>
      </c>
      <c r="H1961" s="2">
        <f t="shared" si="239"/>
        <v>2.5862000000000007</v>
      </c>
      <c r="I1961" s="2">
        <f t="array" ref="I1961">SUMPRODUCT(B1945:B1964, (ROW(B1945:B1964)-ROW(B1945)+1)) / (20*21/2)</f>
        <v>3.0890000000000004</v>
      </c>
      <c r="J1961" s="2">
        <f t="shared" si="242"/>
        <v>3.0778548499753171</v>
      </c>
      <c r="K1961" s="2">
        <f t="shared" si="236"/>
        <v>2.9947362521501626</v>
      </c>
    </row>
    <row r="1962" spans="1:11" ht="13.5" x14ac:dyDescent="0.25">
      <c r="A1962" s="4">
        <v>44865</v>
      </c>
      <c r="B1962" s="2">
        <v>3.12</v>
      </c>
      <c r="C1962" s="2">
        <f t="shared" si="237"/>
        <v>2.0000000000000018E-2</v>
      </c>
      <c r="D1962" s="2">
        <f t="shared" si="238"/>
        <v>3.1019999999999994</v>
      </c>
      <c r="E1962" s="2">
        <f t="shared" si="240"/>
        <v>3.0870000000000006</v>
      </c>
      <c r="F1962" s="2">
        <f t="shared" si="241"/>
        <v>3.0734999999999992</v>
      </c>
      <c r="G1962" s="2">
        <f t="shared" si="235"/>
        <v>3.0636000000000001</v>
      </c>
      <c r="H1962" s="2">
        <f t="shared" si="239"/>
        <v>2.5883500000000002</v>
      </c>
      <c r="I1962" s="2">
        <f t="array" ref="I1962">SUMPRODUCT(B1946:B1965, (ROW(B1946:B1965)-ROW(B1946)+1)) / (20*21/2)</f>
        <v>3.091190476190476</v>
      </c>
      <c r="J1962" s="2">
        <f t="shared" si="242"/>
        <v>3.0818686737871919</v>
      </c>
      <c r="K1962" s="2">
        <f t="shared" si="236"/>
        <v>2.9996485559874113</v>
      </c>
    </row>
    <row r="1963" spans="1:11" ht="13.5" x14ac:dyDescent="0.25">
      <c r="A1963" s="4">
        <v>44866</v>
      </c>
      <c r="B1963" s="2">
        <v>3.11</v>
      </c>
      <c r="C1963" s="2">
        <f t="shared" si="237"/>
        <v>-1.0000000000000231E-2</v>
      </c>
      <c r="D1963" s="2">
        <f t="shared" si="238"/>
        <v>3.1060000000000003</v>
      </c>
      <c r="E1963" s="2">
        <f t="shared" si="240"/>
        <v>3.0930000000000004</v>
      </c>
      <c r="F1963" s="2">
        <f t="shared" si="241"/>
        <v>3.0729999999999995</v>
      </c>
      <c r="G1963" s="2">
        <f t="shared" si="235"/>
        <v>3.0688000000000004</v>
      </c>
      <c r="H1963" s="2">
        <f t="shared" si="239"/>
        <v>2.5908000000000002</v>
      </c>
      <c r="I1963" s="2">
        <f t="array" ref="I1963">SUMPRODUCT(B1947:B1966, (ROW(B1947:B1966)-ROW(B1947)+1)) / (20*21/2)</f>
        <v>3.0930476190476188</v>
      </c>
      <c r="J1963" s="2">
        <f t="shared" si="242"/>
        <v>3.084547847712221</v>
      </c>
      <c r="K1963" s="2">
        <f t="shared" si="236"/>
        <v>3.0039760635957484</v>
      </c>
    </row>
    <row r="1964" spans="1:11" ht="13.5" x14ac:dyDescent="0.25">
      <c r="A1964" s="4">
        <v>44867</v>
      </c>
      <c r="B1964" s="2">
        <v>3.1</v>
      </c>
      <c r="C1964" s="2">
        <f t="shared" si="237"/>
        <v>-9.9999999999997868E-3</v>
      </c>
      <c r="D1964" s="2">
        <f t="shared" si="238"/>
        <v>3.1059999999999999</v>
      </c>
      <c r="E1964" s="2">
        <f t="shared" si="240"/>
        <v>3.0960000000000005</v>
      </c>
      <c r="F1964" s="2">
        <f t="shared" si="241"/>
        <v>3.077</v>
      </c>
      <c r="G1964" s="2">
        <f t="shared" si="235"/>
        <v>3.0733999999999999</v>
      </c>
      <c r="H1964" s="2">
        <f t="shared" si="239"/>
        <v>2.5928500000000008</v>
      </c>
      <c r="I1964" s="2">
        <f t="array" ref="I1964">SUMPRODUCT(B1948:B1967, (ROW(B1948:B1967)-ROW(B1948)+1)) / (20*21/2)</f>
        <v>3.0956190476190475</v>
      </c>
      <c r="J1964" s="2">
        <f t="shared" si="242"/>
        <v>3.0860194812634378</v>
      </c>
      <c r="K1964" s="2">
        <f t="shared" si="236"/>
        <v>3.007741708160621</v>
      </c>
    </row>
    <row r="1965" spans="1:11" ht="13.5" x14ac:dyDescent="0.25">
      <c r="A1965" s="4">
        <v>44868</v>
      </c>
      <c r="B1965" s="2">
        <v>3.1</v>
      </c>
      <c r="C1965" s="2">
        <f t="shared" si="237"/>
        <v>0</v>
      </c>
      <c r="D1965" s="2">
        <f t="shared" si="238"/>
        <v>3.1059999999999999</v>
      </c>
      <c r="E1965" s="2">
        <f t="shared" si="240"/>
        <v>3.0980000000000003</v>
      </c>
      <c r="F1965" s="2">
        <f t="shared" si="241"/>
        <v>3.0804999999999998</v>
      </c>
      <c r="G1965" s="2">
        <f t="shared" si="235"/>
        <v>3.0773999999999995</v>
      </c>
      <c r="H1965" s="2">
        <f t="shared" si="239"/>
        <v>2.5951000000000004</v>
      </c>
      <c r="I1965" s="2">
        <f t="array" ref="I1965">SUMPRODUCT(B1949:B1968, (ROW(B1949:B1968)-ROW(B1949)+1)) / (20*21/2)</f>
        <v>3.1016190476190477</v>
      </c>
      <c r="J1965" s="2">
        <f t="shared" si="242"/>
        <v>3.0873509592383486</v>
      </c>
      <c r="K1965" s="2">
        <f t="shared" si="236"/>
        <v>3.0113596803896163</v>
      </c>
    </row>
    <row r="1966" spans="1:11" ht="13.5" x14ac:dyDescent="0.25">
      <c r="A1966" s="4">
        <v>44869</v>
      </c>
      <c r="B1966" s="2">
        <v>3.1</v>
      </c>
      <c r="C1966" s="2">
        <f t="shared" si="237"/>
        <v>0</v>
      </c>
      <c r="D1966" s="2">
        <f t="shared" si="238"/>
        <v>3.1059999999999999</v>
      </c>
      <c r="E1966" s="2">
        <f t="shared" si="240"/>
        <v>3.1000000000000005</v>
      </c>
      <c r="F1966" s="2">
        <f t="shared" si="241"/>
        <v>3.0830000000000002</v>
      </c>
      <c r="G1966" s="2">
        <f t="shared" si="235"/>
        <v>3.0803999999999991</v>
      </c>
      <c r="H1966" s="2">
        <f t="shared" si="239"/>
        <v>2.5976000000000012</v>
      </c>
      <c r="I1966" s="2">
        <f t="array" ref="I1966">SUMPRODUCT(B1950:B1969, (ROW(B1950:B1969)-ROW(B1950)+1)) / (20*21/2)</f>
        <v>3.1071428571428572</v>
      </c>
      <c r="J1966" s="2">
        <f t="shared" si="242"/>
        <v>3.0885556297870771</v>
      </c>
      <c r="K1966" s="2">
        <f t="shared" si="236"/>
        <v>3.0148357713547296</v>
      </c>
    </row>
    <row r="1967" spans="1:11" ht="13.5" x14ac:dyDescent="0.25">
      <c r="A1967" s="4">
        <v>44872</v>
      </c>
      <c r="B1967" s="2">
        <v>3.11</v>
      </c>
      <c r="C1967" s="2">
        <f t="shared" si="237"/>
        <v>9.9999999999997868E-3</v>
      </c>
      <c r="D1967" s="2">
        <f t="shared" si="238"/>
        <v>3.1040000000000001</v>
      </c>
      <c r="E1967" s="2">
        <f t="shared" si="240"/>
        <v>3.1030000000000002</v>
      </c>
      <c r="F1967" s="2">
        <f t="shared" si="241"/>
        <v>3.0870000000000002</v>
      </c>
      <c r="G1967" s="2">
        <f t="shared" si="235"/>
        <v>3.0833999999999997</v>
      </c>
      <c r="H1967" s="2">
        <f t="shared" si="239"/>
        <v>2.6001500000000011</v>
      </c>
      <c r="I1967" s="2">
        <f t="array" ref="I1967">SUMPRODUCT(B1951:B1970, (ROW(B1951:B1970)-ROW(B1951)+1)) / (20*21/2)</f>
        <v>3.1123333333333334</v>
      </c>
      <c r="J1967" s="2">
        <f t="shared" si="242"/>
        <v>3.0905979507597365</v>
      </c>
      <c r="K1967" s="2">
        <f t="shared" si="236"/>
        <v>3.0185677018898383</v>
      </c>
    </row>
    <row r="1968" spans="1:11" ht="13.5" x14ac:dyDescent="0.25">
      <c r="A1968" s="4">
        <v>44873</v>
      </c>
      <c r="B1968" s="2">
        <v>3.15</v>
      </c>
      <c r="C1968" s="2">
        <f t="shared" si="237"/>
        <v>4.0000000000000036E-2</v>
      </c>
      <c r="D1968" s="2">
        <f t="shared" si="238"/>
        <v>3.1120000000000001</v>
      </c>
      <c r="E1968" s="2">
        <f t="shared" si="240"/>
        <v>3.1090000000000004</v>
      </c>
      <c r="F1968" s="2">
        <f t="shared" si="241"/>
        <v>3.0919999999999996</v>
      </c>
      <c r="G1968" s="2">
        <f t="shared" si="235"/>
        <v>3.0839999999999996</v>
      </c>
      <c r="H1968" s="2">
        <f t="shared" si="239"/>
        <v>2.602650000000001</v>
      </c>
      <c r="I1968" s="2">
        <f t="array" ref="I1968">SUMPRODUCT(B1952:B1971, (ROW(B1952:B1971)-ROW(B1952)+1)) / (20*21/2)</f>
        <v>3.1152857142857147</v>
      </c>
      <c r="J1968" s="2">
        <f t="shared" si="242"/>
        <v>3.0962552887826185</v>
      </c>
      <c r="K1968" s="2">
        <f t="shared" si="236"/>
        <v>3.0237219096588643</v>
      </c>
    </row>
    <row r="1969" spans="1:11" ht="13.5" x14ac:dyDescent="0.25">
      <c r="A1969" s="4">
        <v>44874</v>
      </c>
      <c r="B1969" s="2">
        <v>3.15</v>
      </c>
      <c r="C1969" s="2">
        <f t="shared" si="237"/>
        <v>0</v>
      </c>
      <c r="D1969" s="2">
        <f t="shared" si="238"/>
        <v>3.1220000000000003</v>
      </c>
      <c r="E1969" s="2">
        <f t="shared" si="240"/>
        <v>3.1139999999999999</v>
      </c>
      <c r="F1969" s="2">
        <f t="shared" si="241"/>
        <v>3.0954999999999999</v>
      </c>
      <c r="G1969" s="2">
        <f t="shared" si="235"/>
        <v>3.0849999999999995</v>
      </c>
      <c r="H1969" s="2">
        <f t="shared" si="239"/>
        <v>2.6052500000000007</v>
      </c>
      <c r="I1969" s="2">
        <f t="array" ref="I1969">SUMPRODUCT(B1953:B1972, (ROW(B1953:B1972)-ROW(B1953)+1)) / (20*21/2)</f>
        <v>3.1179523809523815</v>
      </c>
      <c r="J1969" s="2">
        <f t="shared" si="242"/>
        <v>3.1013738327080831</v>
      </c>
      <c r="K1969" s="2">
        <f t="shared" si="236"/>
        <v>3.0286739916330268</v>
      </c>
    </row>
    <row r="1970" spans="1:11" ht="13.5" x14ac:dyDescent="0.25">
      <c r="A1970" s="4">
        <v>44875</v>
      </c>
      <c r="B1970" s="2">
        <v>3.15</v>
      </c>
      <c r="C1970" s="2">
        <f t="shared" si="237"/>
        <v>0</v>
      </c>
      <c r="D1970" s="2">
        <f t="shared" si="238"/>
        <v>3.1320000000000001</v>
      </c>
      <c r="E1970" s="2">
        <f t="shared" si="240"/>
        <v>3.1189999999999993</v>
      </c>
      <c r="F1970" s="2">
        <f t="shared" si="241"/>
        <v>3.0989999999999998</v>
      </c>
      <c r="G1970" s="2">
        <f t="shared" ref="G1970:G2033" si="243">AVERAGE(B1921:B1970)</f>
        <v>3.0859999999999999</v>
      </c>
      <c r="H1970" s="2">
        <f t="shared" si="239"/>
        <v>2.6080000000000005</v>
      </c>
      <c r="I1970" s="2">
        <f t="array" ref="I1970">SUMPRODUCT(B1954:B1973, (ROW(B1954:B1973)-ROW(B1954)+1)) / (20*21/2)</f>
        <v>3.1203333333333338</v>
      </c>
      <c r="J1970" s="2">
        <f t="shared" si="242"/>
        <v>3.106004896259694</v>
      </c>
      <c r="K1970" s="2">
        <f t="shared" si="236"/>
        <v>3.0334318743140845</v>
      </c>
    </row>
    <row r="1971" spans="1:11" ht="13.5" x14ac:dyDescent="0.25">
      <c r="A1971" s="4">
        <v>44876</v>
      </c>
      <c r="B1971" s="2">
        <v>3.13</v>
      </c>
      <c r="C1971" s="2">
        <f t="shared" si="237"/>
        <v>-2.0000000000000018E-2</v>
      </c>
      <c r="D1971" s="2">
        <f t="shared" si="238"/>
        <v>3.1380000000000003</v>
      </c>
      <c r="E1971" s="2">
        <f t="shared" si="240"/>
        <v>3.1219999999999994</v>
      </c>
      <c r="F1971" s="2">
        <f t="shared" si="241"/>
        <v>3.1020000000000003</v>
      </c>
      <c r="G1971" s="2">
        <f t="shared" si="243"/>
        <v>3.0881999999999992</v>
      </c>
      <c r="H1971" s="2">
        <f t="shared" si="239"/>
        <v>2.610650000000001</v>
      </c>
      <c r="I1971" s="2">
        <f t="array" ref="I1971">SUMPRODUCT(B1955:B1974, (ROW(B1955:B1974)-ROW(B1955)+1)) / (20*21/2)</f>
        <v>3.1194761904761905</v>
      </c>
      <c r="J1971" s="2">
        <f t="shared" si="242"/>
        <v>3.1082901442349615</v>
      </c>
      <c r="K1971" s="2">
        <f t="shared" ref="K1971:K2034" si="244">$K$4*B1971+(1-$K$4)*K1970</f>
        <v>3.0372188596351006</v>
      </c>
    </row>
    <row r="1972" spans="1:11" ht="13.5" x14ac:dyDescent="0.25">
      <c r="A1972" s="4">
        <v>44879</v>
      </c>
      <c r="B1972" s="2">
        <v>3.13</v>
      </c>
      <c r="C1972" s="2">
        <f t="shared" si="237"/>
        <v>0</v>
      </c>
      <c r="D1972" s="2">
        <f t="shared" si="238"/>
        <v>3.1419999999999995</v>
      </c>
      <c r="E1972" s="2">
        <f t="shared" si="240"/>
        <v>3.1229999999999993</v>
      </c>
      <c r="F1972" s="2">
        <f t="shared" si="241"/>
        <v>3.1050000000000004</v>
      </c>
      <c r="G1972" s="2">
        <f t="shared" si="243"/>
        <v>3.089799999999999</v>
      </c>
      <c r="H1972" s="2">
        <f t="shared" si="239"/>
        <v>2.6131500000000005</v>
      </c>
      <c r="I1972" s="2">
        <f t="array" ref="I1972">SUMPRODUCT(B1956:B1975, (ROW(B1956:B1975)-ROW(B1956)+1)) / (20*21/2)</f>
        <v>3.1184761904761906</v>
      </c>
      <c r="J1972" s="2">
        <f t="shared" si="242"/>
        <v>3.1103577495459178</v>
      </c>
      <c r="K1972" s="2">
        <f t="shared" si="244"/>
        <v>3.0408573357278419</v>
      </c>
    </row>
    <row r="1973" spans="1:11" ht="13.5" x14ac:dyDescent="0.25">
      <c r="A1973" s="4">
        <v>44880</v>
      </c>
      <c r="B1973" s="2">
        <v>3.13</v>
      </c>
      <c r="C1973" s="2">
        <f t="shared" si="237"/>
        <v>0</v>
      </c>
      <c r="D1973" s="2">
        <f t="shared" si="238"/>
        <v>3.1379999999999995</v>
      </c>
      <c r="E1973" s="2">
        <f t="shared" si="240"/>
        <v>3.1249999999999996</v>
      </c>
      <c r="F1973" s="2">
        <f t="shared" si="241"/>
        <v>3.1090000000000004</v>
      </c>
      <c r="G1973" s="2">
        <f t="shared" si="243"/>
        <v>3.0903999999999989</v>
      </c>
      <c r="H1973" s="2">
        <f t="shared" si="239"/>
        <v>2.6156500000000005</v>
      </c>
      <c r="I1973" s="2">
        <f t="array" ref="I1973">SUMPRODUCT(B1957:B1976, (ROW(B1957:B1976)-ROW(B1957)+1)) / (20*21/2)</f>
        <v>3.1173809523809521</v>
      </c>
      <c r="J1973" s="2">
        <f t="shared" si="242"/>
        <v>3.1122284400653544</v>
      </c>
      <c r="K1973" s="2">
        <f t="shared" si="244"/>
        <v>3.0443531264836126</v>
      </c>
    </row>
    <row r="1974" spans="1:11" ht="13.5" x14ac:dyDescent="0.25">
      <c r="A1974" s="4">
        <v>44881</v>
      </c>
      <c r="B1974" s="2">
        <v>3.1</v>
      </c>
      <c r="C1974" s="2">
        <f t="shared" si="237"/>
        <v>-2.9999999999999805E-2</v>
      </c>
      <c r="D1974" s="2">
        <f t="shared" si="238"/>
        <v>3.1279999999999997</v>
      </c>
      <c r="E1974" s="2">
        <f t="shared" si="240"/>
        <v>3.125</v>
      </c>
      <c r="F1974" s="2">
        <f t="shared" si="241"/>
        <v>3.1105000000000005</v>
      </c>
      <c r="G1974" s="2">
        <f t="shared" si="243"/>
        <v>3.0911999999999988</v>
      </c>
      <c r="H1974" s="2">
        <f t="shared" si="239"/>
        <v>2.6181500000000013</v>
      </c>
      <c r="I1974" s="2">
        <f t="array" ref="I1974">SUMPRODUCT(B1958:B1977, (ROW(B1958:B1977)-ROW(B1958)+1)) / (20*21/2)</f>
        <v>3.1161904761904755</v>
      </c>
      <c r="J1974" s="2">
        <f t="shared" si="242"/>
        <v>3.1110638267257968</v>
      </c>
      <c r="K1974" s="2">
        <f t="shared" si="244"/>
        <v>3.0465353568175888</v>
      </c>
    </row>
    <row r="1975" spans="1:11" ht="13.5" x14ac:dyDescent="0.25">
      <c r="A1975" s="4">
        <v>44882</v>
      </c>
      <c r="B1975" s="2">
        <v>3.1</v>
      </c>
      <c r="C1975" s="2">
        <f t="shared" si="237"/>
        <v>0</v>
      </c>
      <c r="D1975" s="2">
        <f t="shared" si="238"/>
        <v>3.1179999999999999</v>
      </c>
      <c r="E1975" s="2">
        <f t="shared" si="240"/>
        <v>3.125</v>
      </c>
      <c r="F1975" s="2">
        <f t="shared" si="241"/>
        <v>3.1115000000000004</v>
      </c>
      <c r="G1975" s="2">
        <f t="shared" si="243"/>
        <v>3.0921999999999987</v>
      </c>
      <c r="H1975" s="2">
        <f t="shared" si="239"/>
        <v>2.6206500000000013</v>
      </c>
      <c r="I1975" s="2">
        <f t="array" ref="I1975">SUMPRODUCT(B1959:B1978, (ROW(B1959:B1978)-ROW(B1959)+1)) / (20*21/2)</f>
        <v>3.1149047619047621</v>
      </c>
      <c r="J1975" s="2">
        <f t="shared" si="242"/>
        <v>3.1100101289423874</v>
      </c>
      <c r="K1975" s="2">
        <f t="shared" si="244"/>
        <v>3.048632009491409</v>
      </c>
    </row>
    <row r="1976" spans="1:11" ht="13.5" x14ac:dyDescent="0.25">
      <c r="A1976" s="4">
        <v>44883</v>
      </c>
      <c r="B1976" s="2">
        <v>3.1</v>
      </c>
      <c r="C1976" s="2">
        <f t="shared" si="237"/>
        <v>0</v>
      </c>
      <c r="D1976" s="2">
        <f t="shared" si="238"/>
        <v>3.1119999999999997</v>
      </c>
      <c r="E1976" s="2">
        <f t="shared" si="240"/>
        <v>3.1250000000000004</v>
      </c>
      <c r="F1976" s="2">
        <f t="shared" si="241"/>
        <v>3.1125000000000007</v>
      </c>
      <c r="G1976" s="2">
        <f t="shared" si="243"/>
        <v>3.0931999999999982</v>
      </c>
      <c r="H1976" s="2">
        <f t="shared" si="239"/>
        <v>2.6231500000000012</v>
      </c>
      <c r="I1976" s="2">
        <f t="array" ref="I1976">SUMPRODUCT(B1960:B1979, (ROW(B1960:B1979)-ROW(B1960)+1)) / (20*21/2)</f>
        <v>3.112619047619047</v>
      </c>
      <c r="J1976" s="2">
        <f t="shared" si="242"/>
        <v>3.1090567833288265</v>
      </c>
      <c r="K1976" s="2">
        <f t="shared" si="244"/>
        <v>3.0506464404917462</v>
      </c>
    </row>
    <row r="1977" spans="1:11" ht="13.5" x14ac:dyDescent="0.25">
      <c r="A1977" s="4">
        <v>44886</v>
      </c>
      <c r="B1977" s="2">
        <v>3.1</v>
      </c>
      <c r="C1977" s="2">
        <f t="shared" si="237"/>
        <v>0</v>
      </c>
      <c r="D1977" s="2">
        <f t="shared" si="238"/>
        <v>3.1059999999999999</v>
      </c>
      <c r="E1977" s="2">
        <f t="shared" si="240"/>
        <v>3.1240000000000001</v>
      </c>
      <c r="F1977" s="2">
        <f t="shared" si="241"/>
        <v>3.1135000000000006</v>
      </c>
      <c r="G1977" s="2">
        <f t="shared" si="243"/>
        <v>3.0931999999999982</v>
      </c>
      <c r="H1977" s="2">
        <f t="shared" si="239"/>
        <v>2.6256500000000011</v>
      </c>
      <c r="I1977" s="2">
        <f t="array" ref="I1977">SUMPRODUCT(B1961:B1980, (ROW(B1961:B1980)-ROW(B1961)+1)) / (20*21/2)</f>
        <v>3.110380952380952</v>
      </c>
      <c r="J1977" s="2">
        <f t="shared" si="242"/>
        <v>3.1081942325356047</v>
      </c>
      <c r="K1977" s="2">
        <f t="shared" si="244"/>
        <v>3.0525818741979522</v>
      </c>
    </row>
    <row r="1978" spans="1:11" ht="13.5" x14ac:dyDescent="0.25">
      <c r="A1978" s="4">
        <v>44887</v>
      </c>
      <c r="B1978" s="2">
        <v>3.1</v>
      </c>
      <c r="C1978" s="2">
        <f t="shared" si="237"/>
        <v>0</v>
      </c>
      <c r="D1978" s="2">
        <f t="shared" si="238"/>
        <v>3.1</v>
      </c>
      <c r="E1978" s="2">
        <f t="shared" si="240"/>
        <v>3.1190000000000007</v>
      </c>
      <c r="F1978" s="2">
        <f t="shared" si="241"/>
        <v>3.1140000000000008</v>
      </c>
      <c r="G1978" s="2">
        <f t="shared" si="243"/>
        <v>3.0927999999999982</v>
      </c>
      <c r="H1978" s="2">
        <f t="shared" si="239"/>
        <v>2.6277000000000008</v>
      </c>
      <c r="I1978" s="2">
        <f t="array" ref="I1978">SUMPRODUCT(B1962:B1981, (ROW(B1962:B1981)-ROW(B1962)+1)) / (20*21/2)</f>
        <v>3.1091428571428574</v>
      </c>
      <c r="J1978" s="2">
        <f t="shared" si="242"/>
        <v>3.1074138294369753</v>
      </c>
      <c r="K1978" s="2">
        <f t="shared" si="244"/>
        <v>3.0544414085431306</v>
      </c>
    </row>
    <row r="1979" spans="1:11" ht="13.5" x14ac:dyDescent="0.25">
      <c r="A1979" s="4">
        <v>44888</v>
      </c>
      <c r="B1979" s="2">
        <v>3.09</v>
      </c>
      <c r="C1979" s="2">
        <f t="shared" si="237"/>
        <v>-1.0000000000000231E-2</v>
      </c>
      <c r="D1979" s="2">
        <f t="shared" si="238"/>
        <v>3.0979999999999999</v>
      </c>
      <c r="E1979" s="2">
        <f t="shared" si="240"/>
        <v>3.1130000000000004</v>
      </c>
      <c r="F1979" s="2">
        <f t="shared" si="241"/>
        <v>3.1135000000000006</v>
      </c>
      <c r="G1979" s="2">
        <f t="shared" si="243"/>
        <v>3.0925999999999982</v>
      </c>
      <c r="H1979" s="2">
        <f t="shared" si="239"/>
        <v>2.6296000000000008</v>
      </c>
      <c r="I1979" s="2">
        <f t="array" ref="I1979">SUMPRODUCT(B1963:B1982, (ROW(B1963:B1982)-ROW(B1963)+1)) / (20*21/2)</f>
        <v>3.1079047619047619</v>
      </c>
      <c r="J1979" s="2">
        <f t="shared" si="242"/>
        <v>3.1057553694905966</v>
      </c>
      <c r="K1979" s="2">
        <f t="shared" si="244"/>
        <v>3.0558358631100666</v>
      </c>
    </row>
    <row r="1980" spans="1:11" ht="13.5" x14ac:dyDescent="0.25">
      <c r="A1980" s="4">
        <v>44889</v>
      </c>
      <c r="B1980" s="2">
        <v>3.09</v>
      </c>
      <c r="C1980" s="2">
        <f t="shared" si="237"/>
        <v>0</v>
      </c>
      <c r="D1980" s="2">
        <f t="shared" si="238"/>
        <v>3.0960000000000001</v>
      </c>
      <c r="E1980" s="2">
        <f t="shared" si="240"/>
        <v>3.1070000000000002</v>
      </c>
      <c r="F1980" s="2">
        <f t="shared" si="241"/>
        <v>3.1130000000000004</v>
      </c>
      <c r="G1980" s="2">
        <f t="shared" si="243"/>
        <v>3.0923999999999983</v>
      </c>
      <c r="H1980" s="2">
        <f t="shared" si="239"/>
        <v>2.6316000000000006</v>
      </c>
      <c r="I1980" s="2">
        <f t="array" ref="I1980">SUMPRODUCT(B1964:B1983, (ROW(B1964:B1983)-ROW(B1964)+1)) / (20*21/2)</f>
        <v>3.1058095238095236</v>
      </c>
      <c r="J1980" s="2">
        <f t="shared" si="242"/>
        <v>3.10425485811054</v>
      </c>
      <c r="K1980" s="2">
        <f t="shared" si="244"/>
        <v>3.0571756331841815</v>
      </c>
    </row>
    <row r="1981" spans="1:11" ht="13.5" x14ac:dyDescent="0.25">
      <c r="A1981" s="4">
        <v>44890</v>
      </c>
      <c r="B1981" s="2">
        <v>3.1</v>
      </c>
      <c r="C1981" s="2">
        <f t="shared" si="237"/>
        <v>1.0000000000000231E-2</v>
      </c>
      <c r="D1981" s="2">
        <f t="shared" si="238"/>
        <v>3.0959999999999996</v>
      </c>
      <c r="E1981" s="2">
        <f t="shared" si="240"/>
        <v>3.1040000000000001</v>
      </c>
      <c r="F1981" s="2">
        <f t="shared" si="241"/>
        <v>3.1130000000000004</v>
      </c>
      <c r="G1981" s="2">
        <f t="shared" si="243"/>
        <v>3.0925999999999987</v>
      </c>
      <c r="H1981" s="2">
        <f t="shared" si="239"/>
        <v>2.6336500000000012</v>
      </c>
      <c r="I1981" s="2">
        <f t="array" ref="I1981">SUMPRODUCT(B1965:B1984, (ROW(B1965:B1984)-ROW(B1965)+1)) / (20*21/2)</f>
        <v>3.1019047619047613</v>
      </c>
      <c r="J1981" s="2">
        <f t="shared" si="242"/>
        <v>3.1038496335285837</v>
      </c>
      <c r="K1981" s="2">
        <f t="shared" si="244"/>
        <v>3.0588550201181355</v>
      </c>
    </row>
    <row r="1982" spans="1:11" ht="13.5" x14ac:dyDescent="0.25">
      <c r="A1982" s="4">
        <v>44893</v>
      </c>
      <c r="B1982" s="2">
        <v>3.1</v>
      </c>
      <c r="C1982" s="2">
        <f t="shared" si="237"/>
        <v>0</v>
      </c>
      <c r="D1982" s="2">
        <f t="shared" si="238"/>
        <v>3.0959999999999996</v>
      </c>
      <c r="E1982" s="2">
        <f t="shared" si="240"/>
        <v>3.101</v>
      </c>
      <c r="F1982" s="2">
        <f t="shared" si="241"/>
        <v>3.1120000000000005</v>
      </c>
      <c r="G1982" s="2">
        <f t="shared" si="243"/>
        <v>3.0927999999999987</v>
      </c>
      <c r="H1982" s="2">
        <f t="shared" si="239"/>
        <v>2.6357000000000013</v>
      </c>
      <c r="I1982" s="2">
        <f t="array" ref="I1982">SUMPRODUCT(B1966:B1985, (ROW(B1966:B1985)-ROW(B1966)+1)) / (20*21/2)</f>
        <v>3.1000476190476189</v>
      </c>
      <c r="J1982" s="2">
        <f t="shared" si="242"/>
        <v>3.1034830017639563</v>
      </c>
      <c r="K1982" s="2">
        <f t="shared" si="244"/>
        <v>3.0604685487409538</v>
      </c>
    </row>
    <row r="1983" spans="1:11" ht="13.5" x14ac:dyDescent="0.25">
      <c r="A1983" s="4">
        <v>44894</v>
      </c>
      <c r="B1983" s="2">
        <v>3.09</v>
      </c>
      <c r="C1983" s="2">
        <f t="shared" si="237"/>
        <v>-1.0000000000000231E-2</v>
      </c>
      <c r="D1983" s="2">
        <f t="shared" si="238"/>
        <v>3.0939999999999999</v>
      </c>
      <c r="E1983" s="2">
        <f t="shared" si="240"/>
        <v>3.0970000000000004</v>
      </c>
      <c r="F1983" s="2">
        <f t="shared" si="241"/>
        <v>3.1110000000000007</v>
      </c>
      <c r="G1983" s="2">
        <f t="shared" si="243"/>
        <v>3.0939999999999985</v>
      </c>
      <c r="H1983" s="2">
        <f t="shared" si="239"/>
        <v>2.6377000000000015</v>
      </c>
      <c r="I1983" s="2">
        <f t="array" ref="I1983">SUMPRODUCT(B1967:B1986, (ROW(B1967:B1986)-ROW(B1967)+1)) / (20*21/2)</f>
        <v>3.098238095238095</v>
      </c>
      <c r="J1983" s="2">
        <f t="shared" si="242"/>
        <v>3.1021989063578657</v>
      </c>
      <c r="K1983" s="2">
        <f t="shared" si="244"/>
        <v>3.0616266448687597</v>
      </c>
    </row>
    <row r="1984" spans="1:11" ht="13.5" x14ac:dyDescent="0.25">
      <c r="A1984" s="4">
        <v>44895</v>
      </c>
      <c r="B1984" s="2">
        <v>3.07</v>
      </c>
      <c r="C1984" s="2">
        <f t="shared" si="237"/>
        <v>-2.0000000000000018E-2</v>
      </c>
      <c r="D1984" s="2">
        <f t="shared" si="238"/>
        <v>3.09</v>
      </c>
      <c r="E1984" s="2">
        <f t="shared" si="240"/>
        <v>3.0940000000000003</v>
      </c>
      <c r="F1984" s="2">
        <f t="shared" si="241"/>
        <v>3.109500000000001</v>
      </c>
      <c r="G1984" s="2">
        <f t="shared" si="243"/>
        <v>3.0943999999999989</v>
      </c>
      <c r="H1984" s="2">
        <f t="shared" si="239"/>
        <v>2.6398000000000019</v>
      </c>
      <c r="I1984" s="2">
        <f t="array" ref="I1984">SUMPRODUCT(B1968:B1987, (ROW(B1968:B1987)-ROW(B1968)+1)) / (20*21/2)</f>
        <v>3.0964761904761904</v>
      </c>
      <c r="J1984" s="2">
        <f t="shared" si="242"/>
        <v>3.0991323438475926</v>
      </c>
      <c r="K1984" s="2">
        <f t="shared" si="244"/>
        <v>3.0619550117366519</v>
      </c>
    </row>
    <row r="1985" spans="1:11" ht="13.5" x14ac:dyDescent="0.25">
      <c r="A1985" s="4">
        <v>44896</v>
      </c>
      <c r="B1985" s="2">
        <v>3.09</v>
      </c>
      <c r="C1985" s="2">
        <f t="shared" si="237"/>
        <v>2.0000000000000018E-2</v>
      </c>
      <c r="D1985" s="2">
        <f t="shared" si="238"/>
        <v>3.09</v>
      </c>
      <c r="E1985" s="2">
        <f t="shared" si="240"/>
        <v>3.0930000000000004</v>
      </c>
      <c r="F1985" s="2">
        <f t="shared" si="241"/>
        <v>3.1090000000000004</v>
      </c>
      <c r="G1985" s="2">
        <f t="shared" si="243"/>
        <v>3.0961999999999987</v>
      </c>
      <c r="H1985" s="2">
        <f t="shared" si="239"/>
        <v>2.642250000000002</v>
      </c>
      <c r="I1985" s="2">
        <f t="array" ref="I1985">SUMPRODUCT(B1969:B1988, (ROW(B1969:B1988)-ROW(B1969)+1)) / (20*21/2)</f>
        <v>3.0862380952380954</v>
      </c>
      <c r="J1985" s="2">
        <f t="shared" si="242"/>
        <v>3.0982625968144886</v>
      </c>
      <c r="K1985" s="2">
        <f t="shared" si="244"/>
        <v>3.0630548151979595</v>
      </c>
    </row>
    <row r="1986" spans="1:11" ht="13.5" x14ac:dyDescent="0.25">
      <c r="A1986" s="4">
        <v>44897</v>
      </c>
      <c r="B1986" s="2">
        <v>3.09</v>
      </c>
      <c r="C1986" s="2">
        <f t="shared" si="237"/>
        <v>0</v>
      </c>
      <c r="D1986" s="2">
        <f t="shared" si="238"/>
        <v>3.0880000000000001</v>
      </c>
      <c r="E1986" s="2">
        <f t="shared" si="240"/>
        <v>3.0919999999999996</v>
      </c>
      <c r="F1986" s="2">
        <f t="shared" si="241"/>
        <v>3.1085000000000007</v>
      </c>
      <c r="G1986" s="2">
        <f t="shared" si="243"/>
        <v>3.0965999999999991</v>
      </c>
      <c r="H1986" s="2">
        <f t="shared" si="239"/>
        <v>2.6445500000000015</v>
      </c>
      <c r="I1986" s="2">
        <f t="array" ref="I1986">SUMPRODUCT(B1970:B1989, (ROW(B1970:B1989)-ROW(B1970)+1)) / (20*21/2)</f>
        <v>3.085285714285714</v>
      </c>
      <c r="J1986" s="2">
        <f t="shared" si="242"/>
        <v>3.0974756828321564</v>
      </c>
      <c r="K1986" s="2">
        <f t="shared" si="244"/>
        <v>3.0641114891117649</v>
      </c>
    </row>
    <row r="1987" spans="1:11" ht="13.5" x14ac:dyDescent="0.25">
      <c r="A1987" s="4">
        <v>44900</v>
      </c>
      <c r="B1987" s="2">
        <v>3.09</v>
      </c>
      <c r="C1987" s="2">
        <f t="shared" si="237"/>
        <v>0</v>
      </c>
      <c r="D1987" s="2">
        <f t="shared" si="238"/>
        <v>3.0859999999999999</v>
      </c>
      <c r="E1987" s="2">
        <f t="shared" si="240"/>
        <v>3.0910000000000002</v>
      </c>
      <c r="F1987" s="2">
        <f t="shared" si="241"/>
        <v>3.1075000000000008</v>
      </c>
      <c r="G1987" s="2">
        <f t="shared" si="243"/>
        <v>3.0959999999999983</v>
      </c>
      <c r="H1987" s="2">
        <f t="shared" si="239"/>
        <v>2.6468500000000019</v>
      </c>
      <c r="I1987" s="2">
        <f t="array" ref="I1987">SUMPRODUCT(B1971:B1990, (ROW(B1971:B1990)-ROW(B1971)+1)) / (20*21/2)</f>
        <v>3.0836666666666677</v>
      </c>
      <c r="J1987" s="2">
        <f t="shared" si="242"/>
        <v>3.0967637130386176</v>
      </c>
      <c r="K1987" s="2">
        <f t="shared" si="244"/>
        <v>3.0651267248328722</v>
      </c>
    </row>
    <row r="1988" spans="1:11" ht="13.5" x14ac:dyDescent="0.25">
      <c r="A1988" s="4">
        <v>44901</v>
      </c>
      <c r="B1988" s="2">
        <v>3</v>
      </c>
      <c r="C1988" s="2">
        <f t="shared" ref="C1988:C2051" si="245">B1988-B1987</f>
        <v>-8.9999999999999858E-2</v>
      </c>
      <c r="D1988" s="2">
        <f t="shared" si="238"/>
        <v>3.0680000000000001</v>
      </c>
      <c r="E1988" s="2">
        <f t="shared" si="240"/>
        <v>3.081</v>
      </c>
      <c r="F1988" s="2">
        <f t="shared" si="241"/>
        <v>3.1000000000000005</v>
      </c>
      <c r="G1988" s="2">
        <f t="shared" si="243"/>
        <v>3.0935999999999986</v>
      </c>
      <c r="H1988" s="2">
        <f t="shared" si="239"/>
        <v>2.6488500000000017</v>
      </c>
      <c r="I1988" s="2">
        <f t="array" ref="I1988">SUMPRODUCT(B1972:B1991, (ROW(B1972:B1991)-ROW(B1972)+1)) / (20*21/2)</f>
        <v>3.082380952380952</v>
      </c>
      <c r="J1988" s="2">
        <f t="shared" si="242"/>
        <v>3.0875481213206539</v>
      </c>
      <c r="K1988" s="2">
        <f t="shared" si="244"/>
        <v>3.06257273562374</v>
      </c>
    </row>
    <row r="1989" spans="1:11" ht="13.5" x14ac:dyDescent="0.25">
      <c r="A1989" s="4">
        <v>44902</v>
      </c>
      <c r="B1989" s="2">
        <v>3.09</v>
      </c>
      <c r="C1989" s="2">
        <f t="shared" si="245"/>
        <v>8.9999999999999858E-2</v>
      </c>
      <c r="D1989" s="2">
        <f t="shared" si="238"/>
        <v>3.0720000000000001</v>
      </c>
      <c r="E1989" s="2">
        <f t="shared" si="240"/>
        <v>3.081</v>
      </c>
      <c r="F1989" s="2">
        <f t="shared" si="241"/>
        <v>3.0970000000000004</v>
      </c>
      <c r="G1989" s="2">
        <f t="shared" si="243"/>
        <v>3.0931999999999995</v>
      </c>
      <c r="H1989" s="2">
        <f t="shared" si="239"/>
        <v>2.6513500000000016</v>
      </c>
      <c r="I1989" s="2">
        <f t="array" ref="I1989">SUMPRODUCT(B1973:B1992, (ROW(B1973:B1992)-ROW(B1973)+1)) / (20*21/2)</f>
        <v>3.0822857142857143</v>
      </c>
      <c r="J1989" s="2">
        <f t="shared" si="242"/>
        <v>3.0877816335758297</v>
      </c>
      <c r="K1989" s="2">
        <f t="shared" si="244"/>
        <v>3.0636483146188875</v>
      </c>
    </row>
    <row r="1990" spans="1:11" ht="13.5" x14ac:dyDescent="0.25">
      <c r="A1990" s="4">
        <v>44903</v>
      </c>
      <c r="B1990" s="2">
        <v>3.08</v>
      </c>
      <c r="C1990" s="2">
        <f t="shared" si="245"/>
        <v>-9.9999999999997868E-3</v>
      </c>
      <c r="D1990" s="2">
        <f t="shared" ref="D1990:D2053" si="246">AVERAGE(B1986:B1990)</f>
        <v>3.07</v>
      </c>
      <c r="E1990" s="2">
        <f t="shared" si="240"/>
        <v>3.0799999999999996</v>
      </c>
      <c r="F1990" s="2">
        <f t="shared" si="241"/>
        <v>3.0935000000000001</v>
      </c>
      <c r="G1990" s="2">
        <f t="shared" si="243"/>
        <v>3.0923999999999996</v>
      </c>
      <c r="H1990" s="2">
        <f t="shared" si="239"/>
        <v>2.6538000000000022</v>
      </c>
      <c r="I1990" s="2">
        <f t="array" ref="I1990">SUMPRODUCT(B1974:B1993, (ROW(B1974:B1993)-ROW(B1974)+1)) / (20*21/2)</f>
        <v>3.082380952380952</v>
      </c>
      <c r="J1990" s="2">
        <f t="shared" si="242"/>
        <v>3.087040525616227</v>
      </c>
      <c r="K1990" s="2">
        <f t="shared" si="244"/>
        <v>3.0642895571828528</v>
      </c>
    </row>
    <row r="1991" spans="1:11" ht="13.5" x14ac:dyDescent="0.25">
      <c r="A1991" s="4">
        <v>44904</v>
      </c>
      <c r="B1991" s="2">
        <v>3.08</v>
      </c>
      <c r="C1991" s="2">
        <f t="shared" si="245"/>
        <v>0</v>
      </c>
      <c r="D1991" s="2">
        <f t="shared" si="246"/>
        <v>3.0680000000000001</v>
      </c>
      <c r="E1991" s="2">
        <f t="shared" si="240"/>
        <v>3.0780000000000003</v>
      </c>
      <c r="F1991" s="2">
        <f t="shared" si="241"/>
        <v>3.0910000000000002</v>
      </c>
      <c r="G1991" s="2">
        <f t="shared" si="243"/>
        <v>3.0909999999999997</v>
      </c>
      <c r="H1991" s="2">
        <f t="shared" si="239"/>
        <v>2.6563500000000015</v>
      </c>
      <c r="I1991" s="2">
        <f t="array" ref="I1991">SUMPRODUCT(B1975:B1994, (ROW(B1975:B1994)-ROW(B1975)+1)) / (20*21/2)</f>
        <v>3.0826666666666669</v>
      </c>
      <c r="J1991" s="2">
        <f t="shared" si="242"/>
        <v>3.0863699993670628</v>
      </c>
      <c r="K1991" s="2">
        <f t="shared" si="244"/>
        <v>3.0649056529796037</v>
      </c>
    </row>
    <row r="1992" spans="1:11" ht="13.5" x14ac:dyDescent="0.25">
      <c r="A1992" s="4">
        <v>44907</v>
      </c>
      <c r="B1992" s="2">
        <v>3.09</v>
      </c>
      <c r="C1992" s="2">
        <f t="shared" si="245"/>
        <v>9.9999999999997868E-3</v>
      </c>
      <c r="D1992" s="2">
        <f t="shared" si="246"/>
        <v>3.0680000000000001</v>
      </c>
      <c r="E1992" s="2">
        <f t="shared" si="240"/>
        <v>3.077</v>
      </c>
      <c r="F1992" s="2">
        <f t="shared" si="241"/>
        <v>3.0890000000000009</v>
      </c>
      <c r="G1992" s="2">
        <f t="shared" si="243"/>
        <v>3.0895999999999999</v>
      </c>
      <c r="H1992" s="2">
        <f t="shared" si="239"/>
        <v>2.6589000000000014</v>
      </c>
      <c r="I1992" s="2">
        <f t="array" ref="I1992">SUMPRODUCT(B1976:B1995, (ROW(B1976:B1995)-ROW(B1976)+1)) / (20*21/2)</f>
        <v>3.0810952380952381</v>
      </c>
      <c r="J1992" s="2">
        <f t="shared" si="242"/>
        <v>3.0867157137130565</v>
      </c>
      <c r="K1992" s="2">
        <f t="shared" si="244"/>
        <v>3.0658897450196192</v>
      </c>
    </row>
    <row r="1993" spans="1:11" ht="13.5" x14ac:dyDescent="0.25">
      <c r="A1993" s="4">
        <v>44908</v>
      </c>
      <c r="B1993" s="2">
        <v>3.09</v>
      </c>
      <c r="C1993" s="2">
        <f t="shared" si="245"/>
        <v>0</v>
      </c>
      <c r="D1993" s="2">
        <f t="shared" si="246"/>
        <v>3.0859999999999999</v>
      </c>
      <c r="E1993" s="2">
        <f t="shared" si="240"/>
        <v>3.0769999999999995</v>
      </c>
      <c r="F1993" s="2">
        <f t="shared" si="241"/>
        <v>3.0870000000000006</v>
      </c>
      <c r="G1993" s="2">
        <f t="shared" si="243"/>
        <v>3.089</v>
      </c>
      <c r="H1993" s="2">
        <f t="shared" si="239"/>
        <v>2.6618500000000016</v>
      </c>
      <c r="I1993" s="2">
        <f t="array" ref="I1993">SUMPRODUCT(B1977:B1996, (ROW(B1977:B1996)-ROW(B1977)+1)) / (20*21/2)</f>
        <v>3.0787142857142862</v>
      </c>
      <c r="J1993" s="2">
        <f t="shared" si="242"/>
        <v>3.0870285028832418</v>
      </c>
      <c r="K1993" s="2">
        <f t="shared" si="244"/>
        <v>3.0668352452149281</v>
      </c>
    </row>
    <row r="1994" spans="1:11" ht="13.5" x14ac:dyDescent="0.25">
      <c r="A1994" s="4">
        <v>44909</v>
      </c>
      <c r="B1994" s="2">
        <v>3.09</v>
      </c>
      <c r="C1994" s="2">
        <f t="shared" si="245"/>
        <v>0</v>
      </c>
      <c r="D1994" s="2">
        <f t="shared" si="246"/>
        <v>3.0859999999999999</v>
      </c>
      <c r="E1994" s="2">
        <f t="shared" si="240"/>
        <v>3.0789999999999997</v>
      </c>
      <c r="F1994" s="2">
        <f t="shared" si="241"/>
        <v>3.0865000000000009</v>
      </c>
      <c r="G1994" s="2">
        <f t="shared" si="243"/>
        <v>3.0904000000000003</v>
      </c>
      <c r="H1994" s="2">
        <f t="shared" ref="H1994:H2057" si="247">AVERAGE(B1795:B1994)</f>
        <v>2.665300000000002</v>
      </c>
      <c r="I1994" s="2">
        <f t="array" ref="I1994">SUMPRODUCT(B1978:B1997, (ROW(B1978:B1997)-ROW(B1978)+1)) / (20*21/2)</f>
        <v>3.0765238095238097</v>
      </c>
      <c r="J1994" s="2">
        <f t="shared" si="242"/>
        <v>3.0873115026086477</v>
      </c>
      <c r="K1994" s="2">
        <f t="shared" si="244"/>
        <v>3.0677436669712055</v>
      </c>
    </row>
    <row r="1995" spans="1:11" ht="13.5" x14ac:dyDescent="0.25">
      <c r="A1995" s="4">
        <v>44910</v>
      </c>
      <c r="B1995" s="2">
        <v>3.07</v>
      </c>
      <c r="C1995" s="2">
        <f t="shared" si="245"/>
        <v>-2.0000000000000018E-2</v>
      </c>
      <c r="D1995" s="2">
        <f t="shared" si="246"/>
        <v>3.0840000000000001</v>
      </c>
      <c r="E1995" s="2">
        <f t="shared" si="240"/>
        <v>3.077</v>
      </c>
      <c r="F1995" s="2">
        <f t="shared" si="241"/>
        <v>3.0850000000000004</v>
      </c>
      <c r="G1995" s="2">
        <f t="shared" si="243"/>
        <v>3.0912000000000002</v>
      </c>
      <c r="H1995" s="2">
        <f t="shared" si="247"/>
        <v>2.6691500000000015</v>
      </c>
      <c r="I1995" s="2">
        <f t="array" ref="I1995">SUMPRODUCT(B1979:B1998, (ROW(B1979:B1998)-ROW(B1979)+1)) / (20*21/2)</f>
        <v>3.0688095238095241</v>
      </c>
      <c r="J1995" s="2">
        <f t="shared" si="242"/>
        <v>3.0856627880744907</v>
      </c>
      <c r="K1995" s="2">
        <f t="shared" si="244"/>
        <v>3.067832150619394</v>
      </c>
    </row>
    <row r="1996" spans="1:11" ht="13.5" x14ac:dyDescent="0.25">
      <c r="A1996" s="4">
        <v>44911</v>
      </c>
      <c r="B1996" s="2">
        <v>3.06</v>
      </c>
      <c r="C1996" s="2">
        <f t="shared" si="245"/>
        <v>-9.9999999999997868E-3</v>
      </c>
      <c r="D1996" s="2">
        <f t="shared" si="246"/>
        <v>3.08</v>
      </c>
      <c r="E1996" s="2">
        <f t="shared" ref="E1996:E2059" si="248">AVERAGE(B1987:B1996)</f>
        <v>3.0739999999999998</v>
      </c>
      <c r="F1996" s="2">
        <f t="shared" si="241"/>
        <v>3.0830000000000002</v>
      </c>
      <c r="G1996" s="2">
        <f t="shared" si="243"/>
        <v>3.0914000000000006</v>
      </c>
      <c r="H1996" s="2">
        <f t="shared" si="247"/>
        <v>2.6730500000000013</v>
      </c>
      <c r="I1996" s="2">
        <f t="array" ref="I1996">SUMPRODUCT(B1980:B1999, (ROW(B1980:B1999)-ROW(B1980)+1)) / (20*21/2)</f>
        <v>3.0615714285714288</v>
      </c>
      <c r="J1996" s="2">
        <f t="shared" si="242"/>
        <v>3.0832187130197775</v>
      </c>
      <c r="K1996" s="2">
        <f t="shared" si="244"/>
        <v>3.0675250074578493</v>
      </c>
    </row>
    <row r="1997" spans="1:11" ht="13.5" x14ac:dyDescent="0.25">
      <c r="A1997" s="4">
        <v>44914</v>
      </c>
      <c r="B1997" s="2">
        <v>3.06</v>
      </c>
      <c r="C1997" s="2">
        <f t="shared" si="245"/>
        <v>0</v>
      </c>
      <c r="D1997" s="2">
        <f t="shared" si="246"/>
        <v>3.0740000000000003</v>
      </c>
      <c r="E1997" s="2">
        <f t="shared" si="248"/>
        <v>3.0709999999999997</v>
      </c>
      <c r="F1997" s="2">
        <f t="shared" si="241"/>
        <v>3.0810000000000004</v>
      </c>
      <c r="G1997" s="2">
        <f t="shared" si="243"/>
        <v>3.0920000000000001</v>
      </c>
      <c r="H1997" s="2">
        <f t="shared" si="247"/>
        <v>2.6772500000000008</v>
      </c>
      <c r="I1997" s="2">
        <f t="array" ref="I1997">SUMPRODUCT(B1981:B2000, (ROW(B1981:B2000)-ROW(B1981)+1)) / (20*21/2)</f>
        <v>3.0538095238095235</v>
      </c>
      <c r="J1997" s="2">
        <f t="shared" si="242"/>
        <v>3.0810074070178937</v>
      </c>
      <c r="K1997" s="2">
        <f t="shared" si="244"/>
        <v>3.0672299091261692</v>
      </c>
    </row>
    <row r="1998" spans="1:11" ht="13.5" x14ac:dyDescent="0.25">
      <c r="A1998" s="4">
        <v>44915</v>
      </c>
      <c r="B1998" s="2">
        <v>3</v>
      </c>
      <c r="C1998" s="2">
        <f t="shared" si="245"/>
        <v>-6.0000000000000053E-2</v>
      </c>
      <c r="D1998" s="2">
        <f t="shared" si="246"/>
        <v>3.056</v>
      </c>
      <c r="E1998" s="2">
        <f t="shared" si="248"/>
        <v>3.0709999999999997</v>
      </c>
      <c r="F1998" s="2">
        <f t="shared" si="241"/>
        <v>3.0760000000000001</v>
      </c>
      <c r="G1998" s="2">
        <f t="shared" si="243"/>
        <v>3.0909999999999997</v>
      </c>
      <c r="H1998" s="2">
        <f t="shared" si="247"/>
        <v>2.6811500000000001</v>
      </c>
      <c r="I1998" s="2">
        <f t="array" ref="I1998">SUMPRODUCT(B1982:B2001, (ROW(B1982:B2001)-ROW(B1982)+1)) / (20*21/2)</f>
        <v>3.0303333333333335</v>
      </c>
      <c r="J1998" s="2">
        <f t="shared" si="242"/>
        <v>3.0732924158733321</v>
      </c>
      <c r="K1998" s="2">
        <f t="shared" si="244"/>
        <v>3.0645934421016139</v>
      </c>
    </row>
    <row r="1999" spans="1:11" ht="13.5" x14ac:dyDescent="0.25">
      <c r="A1999" s="4">
        <v>44916</v>
      </c>
      <c r="B1999" s="2">
        <v>3</v>
      </c>
      <c r="C1999" s="2">
        <f t="shared" si="245"/>
        <v>0</v>
      </c>
      <c r="D1999" s="2">
        <f t="shared" si="246"/>
        <v>3.0379999999999998</v>
      </c>
      <c r="E1999" s="2">
        <f t="shared" si="248"/>
        <v>3.0619999999999998</v>
      </c>
      <c r="F1999" s="2">
        <f t="shared" si="241"/>
        <v>3.0715000000000008</v>
      </c>
      <c r="G1999" s="2">
        <f t="shared" si="243"/>
        <v>3.0893999999999995</v>
      </c>
      <c r="H1999" s="2">
        <f t="shared" si="247"/>
        <v>2.6849500000000006</v>
      </c>
      <c r="I1999" s="2">
        <f t="array" ref="I1999">SUMPRODUCT(B1983:B2002, (ROW(B1983:B2002)-ROW(B1983)+1)) / (20*21/2)</f>
        <v>3.0158095238095242</v>
      </c>
      <c r="J1999" s="2">
        <f t="shared" si="242"/>
        <v>3.0663121857901574</v>
      </c>
      <c r="K1999" s="2">
        <f t="shared" si="244"/>
        <v>3.0620603659407664</v>
      </c>
    </row>
    <row r="2000" spans="1:11" ht="13.5" x14ac:dyDescent="0.25">
      <c r="A2000" s="4">
        <v>44917</v>
      </c>
      <c r="B2000" s="2">
        <v>2.99</v>
      </c>
      <c r="C2000" s="2">
        <f t="shared" si="245"/>
        <v>-9.9999999999997868E-3</v>
      </c>
      <c r="D2000" s="2">
        <f t="shared" si="246"/>
        <v>3.0220000000000002</v>
      </c>
      <c r="E2000" s="2">
        <f t="shared" si="248"/>
        <v>3.0529999999999999</v>
      </c>
      <c r="F2000" s="2">
        <f t="shared" si="241"/>
        <v>3.0665000000000004</v>
      </c>
      <c r="G2000" s="2">
        <f t="shared" si="243"/>
        <v>3.0875999999999992</v>
      </c>
      <c r="H2000" s="2">
        <f t="shared" si="247"/>
        <v>2.6886999999999999</v>
      </c>
      <c r="I2000" s="2">
        <f t="array" ref="I2000">SUMPRODUCT(B1984:B2003, (ROW(B1984:B2003)-ROW(B1984)+1)) / (20*21/2)</f>
        <v>2.9993809523809523</v>
      </c>
      <c r="J2000" s="2">
        <f t="shared" si="242"/>
        <v>3.0590443585720468</v>
      </c>
      <c r="K2000" s="2">
        <f t="shared" si="244"/>
        <v>3.0592344692372069</v>
      </c>
    </row>
    <row r="2001" spans="1:11" ht="13.5" x14ac:dyDescent="0.25">
      <c r="A2001" s="4">
        <v>44918</v>
      </c>
      <c r="B2001" s="2">
        <v>2.82</v>
      </c>
      <c r="C2001" s="2">
        <f t="shared" si="245"/>
        <v>-0.17000000000000037</v>
      </c>
      <c r="D2001" s="2">
        <f t="shared" si="246"/>
        <v>2.9740000000000002</v>
      </c>
      <c r="E2001" s="2">
        <f t="shared" si="248"/>
        <v>3.0270000000000001</v>
      </c>
      <c r="F2001" s="2">
        <f t="shared" si="241"/>
        <v>3.0525000000000011</v>
      </c>
      <c r="G2001" s="2">
        <f t="shared" si="243"/>
        <v>3.0825999999999993</v>
      </c>
      <c r="H2001" s="2">
        <f t="shared" si="247"/>
        <v>2.6916500000000001</v>
      </c>
      <c r="I2001" s="2">
        <f t="array" ref="I2001">SUMPRODUCT(B1985:B2004, (ROW(B1985:B2004)-ROW(B1985)+1)) / (20*21/2)</f>
        <v>2.9859047619047616</v>
      </c>
      <c r="J2001" s="2">
        <f t="shared" si="242"/>
        <v>3.0362782291842332</v>
      </c>
      <c r="K2001" s="2">
        <f t="shared" si="244"/>
        <v>3.0498527253455516</v>
      </c>
    </row>
    <row r="2002" spans="1:11" ht="13.5" x14ac:dyDescent="0.25">
      <c r="A2002" s="4">
        <v>44921</v>
      </c>
      <c r="B2002" s="2">
        <v>2.9</v>
      </c>
      <c r="C2002" s="2">
        <f t="shared" si="245"/>
        <v>8.0000000000000071E-2</v>
      </c>
      <c r="D2002" s="2">
        <f t="shared" si="246"/>
        <v>2.9420000000000002</v>
      </c>
      <c r="E2002" s="2">
        <f t="shared" si="248"/>
        <v>3.008</v>
      </c>
      <c r="F2002" s="2">
        <f t="shared" si="241"/>
        <v>3.0425000000000004</v>
      </c>
      <c r="G2002" s="2">
        <f t="shared" si="243"/>
        <v>3.0791999999999997</v>
      </c>
      <c r="H2002" s="2">
        <f t="shared" si="247"/>
        <v>2.6953499999999995</v>
      </c>
      <c r="I2002" s="2">
        <f t="array" ref="I2002">SUMPRODUCT(B1986:B2005, (ROW(B1986:B2005)-ROW(B1986)+1)) / (20*21/2)</f>
        <v>2.9732857142857143</v>
      </c>
      <c r="J2002" s="2">
        <f t="shared" si="242"/>
        <v>3.0232993502143062</v>
      </c>
      <c r="K2002" s="2">
        <f t="shared" si="244"/>
        <v>3.0439761478810201</v>
      </c>
    </row>
    <row r="2003" spans="1:11" ht="13.5" x14ac:dyDescent="0.25">
      <c r="A2003" s="4">
        <v>44922</v>
      </c>
      <c r="B2003" s="2">
        <v>2.87</v>
      </c>
      <c r="C2003" s="2">
        <f t="shared" si="245"/>
        <v>-2.9999999999999805E-2</v>
      </c>
      <c r="D2003" s="2">
        <f t="shared" si="246"/>
        <v>2.9160000000000004</v>
      </c>
      <c r="E2003" s="2">
        <f t="shared" si="248"/>
        <v>2.9860000000000002</v>
      </c>
      <c r="F2003" s="2">
        <f t="shared" si="241"/>
        <v>3.0315000000000003</v>
      </c>
      <c r="G2003" s="2">
        <f t="shared" si="243"/>
        <v>3.0756000000000001</v>
      </c>
      <c r="H2003" s="2">
        <f t="shared" si="247"/>
        <v>2.6987999999999994</v>
      </c>
      <c r="I2003" s="2">
        <f t="array" ref="I2003">SUMPRODUCT(B1987:B2006, (ROW(B1987:B2006)-ROW(B1987)+1)) / (20*21/2)</f>
        <v>2.9616190476190472</v>
      </c>
      <c r="J2003" s="2">
        <f t="shared" si="242"/>
        <v>3.0086994120986579</v>
      </c>
      <c r="K2003" s="2">
        <f t="shared" si="244"/>
        <v>3.03715355384647</v>
      </c>
    </row>
    <row r="2004" spans="1:11" ht="13.5" x14ac:dyDescent="0.25">
      <c r="A2004" s="4">
        <v>44923</v>
      </c>
      <c r="B2004" s="2">
        <v>2.89</v>
      </c>
      <c r="C2004" s="2">
        <f t="shared" si="245"/>
        <v>2.0000000000000018E-2</v>
      </c>
      <c r="D2004" s="2">
        <f t="shared" si="246"/>
        <v>2.8940000000000006</v>
      </c>
      <c r="E2004" s="2">
        <f t="shared" si="248"/>
        <v>2.9660000000000002</v>
      </c>
      <c r="F2004" s="2">
        <f t="shared" ref="F2004:F2067" si="249">AVERAGE(B1985:B2004)</f>
        <v>3.0225</v>
      </c>
      <c r="G2004" s="2">
        <f t="shared" si="243"/>
        <v>3.0720000000000001</v>
      </c>
      <c r="H2004" s="2">
        <f t="shared" si="247"/>
        <v>2.7022499999999989</v>
      </c>
      <c r="I2004" s="2">
        <f t="array" ref="I2004">SUMPRODUCT(B1988:B2007, (ROW(B1988:B2007)-ROW(B1988)+1)) / (20*21/2)</f>
        <v>2.9499523809523809</v>
      </c>
      <c r="J2004" s="2">
        <f t="shared" si="242"/>
        <v>2.9973947061844997</v>
      </c>
      <c r="K2004" s="2">
        <f t="shared" si="244"/>
        <v>3.0313828262446476</v>
      </c>
    </row>
    <row r="2005" spans="1:11" ht="13.5" x14ac:dyDescent="0.25">
      <c r="A2005" s="4">
        <v>44924</v>
      </c>
      <c r="B2005" s="2">
        <v>2.89</v>
      </c>
      <c r="C2005" s="2">
        <f t="shared" si="245"/>
        <v>0</v>
      </c>
      <c r="D2005" s="2">
        <f t="shared" si="246"/>
        <v>2.8740000000000001</v>
      </c>
      <c r="E2005" s="2">
        <f t="shared" si="248"/>
        <v>2.948</v>
      </c>
      <c r="F2005" s="2">
        <f t="shared" si="249"/>
        <v>3.0125000000000002</v>
      </c>
      <c r="G2005" s="2">
        <f t="shared" si="243"/>
        <v>3.0682</v>
      </c>
      <c r="H2005" s="2">
        <f t="shared" si="247"/>
        <v>2.7062499999999989</v>
      </c>
      <c r="I2005" s="2">
        <f t="array" ref="I2005">SUMPRODUCT(B1989:B2008, (ROW(B1989:B2008)-ROW(B1989)+1)) / (20*21/2)</f>
        <v>2.9364285714285714</v>
      </c>
      <c r="J2005" s="2">
        <f t="shared" ref="J2005:J2068" si="250">$J$4*B2005+J2004*(1-$J$4)</f>
        <v>2.9871666389288327</v>
      </c>
      <c r="K2005" s="2">
        <f t="shared" si="244"/>
        <v>3.025838401686034</v>
      </c>
    </row>
    <row r="2006" spans="1:11" ht="13.5" x14ac:dyDescent="0.25">
      <c r="A2006" s="4">
        <v>44925</v>
      </c>
      <c r="B2006" s="2">
        <v>2.89</v>
      </c>
      <c r="C2006" s="2">
        <f t="shared" si="245"/>
        <v>0</v>
      </c>
      <c r="D2006" s="2">
        <f t="shared" si="246"/>
        <v>2.8880000000000003</v>
      </c>
      <c r="E2006" s="2">
        <f t="shared" si="248"/>
        <v>2.931</v>
      </c>
      <c r="F2006" s="2">
        <f t="shared" si="249"/>
        <v>3.0024999999999999</v>
      </c>
      <c r="G2006" s="2">
        <f t="shared" si="243"/>
        <v>3.0644</v>
      </c>
      <c r="H2006" s="2">
        <f t="shared" si="247"/>
        <v>2.7097999999999991</v>
      </c>
      <c r="I2006" s="2">
        <f t="array" ref="I2006">SUMPRODUCT(B1990:B2009, (ROW(B1990:B2009)-ROW(B1990)+1)) / (20*21/2)</f>
        <v>2.918857142857143</v>
      </c>
      <c r="J2006" s="2">
        <f t="shared" si="250"/>
        <v>2.9779126733165628</v>
      </c>
      <c r="K2006" s="2">
        <f t="shared" si="244"/>
        <v>3.0205114055414839</v>
      </c>
    </row>
    <row r="2007" spans="1:11" ht="13.5" x14ac:dyDescent="0.25">
      <c r="A2007" s="4">
        <v>44928</v>
      </c>
      <c r="B2007" s="2">
        <v>2.88</v>
      </c>
      <c r="C2007" s="2">
        <f t="shared" si="245"/>
        <v>-1.0000000000000231E-2</v>
      </c>
      <c r="D2007" s="2">
        <f t="shared" si="246"/>
        <v>2.8840000000000003</v>
      </c>
      <c r="E2007" s="2">
        <f t="shared" si="248"/>
        <v>2.9130000000000003</v>
      </c>
      <c r="F2007" s="2">
        <f t="shared" si="249"/>
        <v>2.992</v>
      </c>
      <c r="G2007" s="2">
        <f t="shared" si="243"/>
        <v>3.0603999999999996</v>
      </c>
      <c r="H2007" s="2">
        <f t="shared" si="247"/>
        <v>2.7133999999999991</v>
      </c>
      <c r="I2007" s="2">
        <f t="array" ref="I2007">SUMPRODUCT(B1991:B2010, (ROW(B1991:B2010)-ROW(B1991)+1)) / (20*21/2)</f>
        <v>2.9007619047619051</v>
      </c>
      <c r="J2007" s="2">
        <f t="shared" si="250"/>
        <v>2.9685876568102234</v>
      </c>
      <c r="K2007" s="2">
        <f t="shared" si="244"/>
        <v>3.0150011543437785</v>
      </c>
    </row>
    <row r="2008" spans="1:11" ht="13.5" x14ac:dyDescent="0.25">
      <c r="A2008" s="4">
        <v>44929</v>
      </c>
      <c r="B2008" s="2">
        <v>2.85</v>
      </c>
      <c r="C2008" s="2">
        <f t="shared" si="245"/>
        <v>-2.9999999999999805E-2</v>
      </c>
      <c r="D2008" s="2">
        <f t="shared" si="246"/>
        <v>2.88</v>
      </c>
      <c r="E2008" s="2">
        <f t="shared" si="248"/>
        <v>2.8980000000000006</v>
      </c>
      <c r="F2008" s="2">
        <f t="shared" si="249"/>
        <v>2.9844999999999997</v>
      </c>
      <c r="G2008" s="2">
        <f t="shared" si="243"/>
        <v>3.0555999999999996</v>
      </c>
      <c r="H2008" s="2">
        <f t="shared" si="247"/>
        <v>2.7167499999999993</v>
      </c>
      <c r="I2008" s="2">
        <f t="array" ref="I2008">SUMPRODUCT(B1992:B2011, (ROW(B1992:B2011)-ROW(B1992)+1)) / (20*21/2)</f>
        <v>2.8783809523809518</v>
      </c>
      <c r="J2008" s="2">
        <f t="shared" si="250"/>
        <v>2.9572935942568686</v>
      </c>
      <c r="K2008" s="2">
        <f t="shared" si="244"/>
        <v>3.0085305208401012</v>
      </c>
    </row>
    <row r="2009" spans="1:11" ht="13.5" x14ac:dyDescent="0.25">
      <c r="A2009" s="4">
        <v>44930</v>
      </c>
      <c r="B2009" s="2">
        <v>2.8</v>
      </c>
      <c r="C2009" s="2">
        <f t="shared" si="245"/>
        <v>-5.0000000000000266E-2</v>
      </c>
      <c r="D2009" s="2">
        <f t="shared" si="246"/>
        <v>2.8619999999999997</v>
      </c>
      <c r="E2009" s="2">
        <f t="shared" si="248"/>
        <v>2.8780000000000006</v>
      </c>
      <c r="F2009" s="2">
        <f t="shared" si="249"/>
        <v>2.9699999999999998</v>
      </c>
      <c r="G2009" s="2">
        <f t="shared" si="243"/>
        <v>3.0495999999999999</v>
      </c>
      <c r="H2009" s="2">
        <f t="shared" si="247"/>
        <v>2.719749999999999</v>
      </c>
      <c r="I2009" s="2">
        <f t="array" ref="I2009">SUMPRODUCT(B1993:B2012, (ROW(B1993:B2012)-ROW(B1993)+1)) / (20*21/2)</f>
        <v>2.8567619047619051</v>
      </c>
      <c r="J2009" s="2">
        <f t="shared" si="250"/>
        <v>2.9423132519466906</v>
      </c>
      <c r="K2009" s="2">
        <f t="shared" si="244"/>
        <v>3.0003528533561759</v>
      </c>
    </row>
    <row r="2010" spans="1:11" ht="13.5" x14ac:dyDescent="0.25">
      <c r="A2010" s="4">
        <v>44931</v>
      </c>
      <c r="B2010" s="2">
        <v>2.78</v>
      </c>
      <c r="C2010" s="2">
        <f t="shared" si="245"/>
        <v>-2.0000000000000018E-2</v>
      </c>
      <c r="D2010" s="2">
        <f t="shared" si="246"/>
        <v>2.8399999999999994</v>
      </c>
      <c r="E2010" s="2">
        <f t="shared" si="248"/>
        <v>2.8570000000000002</v>
      </c>
      <c r="F2010" s="2">
        <f t="shared" si="249"/>
        <v>2.9550000000000001</v>
      </c>
      <c r="G2010" s="2">
        <f t="shared" si="243"/>
        <v>3.0431999999999992</v>
      </c>
      <c r="H2010" s="2">
        <f t="shared" si="247"/>
        <v>2.7224499999999989</v>
      </c>
      <c r="I2010" s="2">
        <f t="array" ref="I2010">SUMPRODUCT(B1994:B2013, (ROW(B1994:B2013)-ROW(B1994)+1)) / (20*21/2)</f>
        <v>2.8321904761904761</v>
      </c>
      <c r="J2010" s="2">
        <f t="shared" si="250"/>
        <v>2.9268548469993867</v>
      </c>
      <c r="K2010" s="2">
        <f t="shared" si="244"/>
        <v>2.9917115649892669</v>
      </c>
    </row>
    <row r="2011" spans="1:11" ht="13.5" x14ac:dyDescent="0.25">
      <c r="A2011" s="4">
        <v>44932</v>
      </c>
      <c r="B2011" s="2">
        <v>2.72</v>
      </c>
      <c r="C2011" s="2">
        <f t="shared" si="245"/>
        <v>-5.9999999999999609E-2</v>
      </c>
      <c r="D2011" s="2">
        <f t="shared" si="246"/>
        <v>2.806</v>
      </c>
      <c r="E2011" s="2">
        <f t="shared" si="248"/>
        <v>2.8470000000000004</v>
      </c>
      <c r="F2011" s="2">
        <f t="shared" si="249"/>
        <v>2.9370000000000003</v>
      </c>
      <c r="G2011" s="2">
        <f t="shared" si="243"/>
        <v>3.0355999999999996</v>
      </c>
      <c r="H2011" s="2">
        <f t="shared" si="247"/>
        <v>2.7252499999999991</v>
      </c>
      <c r="I2011" s="2">
        <f t="array" ref="I2011">SUMPRODUCT(B1995:B2014, (ROW(B1995:B2014)-ROW(B1995)+1)) / (20*21/2)</f>
        <v>2.8039523809523805</v>
      </c>
      <c r="J2011" s="2">
        <f t="shared" si="250"/>
        <v>2.9071543853803976</v>
      </c>
      <c r="K2011" s="2">
        <f t="shared" si="244"/>
        <v>2.9810562094994917</v>
      </c>
    </row>
    <row r="2012" spans="1:11" ht="13.5" x14ac:dyDescent="0.25">
      <c r="A2012" s="4">
        <v>44935</v>
      </c>
      <c r="B2012" s="2">
        <v>2.71</v>
      </c>
      <c r="C2012" s="2">
        <f t="shared" si="245"/>
        <v>-1.0000000000000231E-2</v>
      </c>
      <c r="D2012" s="2">
        <f t="shared" si="246"/>
        <v>2.7719999999999998</v>
      </c>
      <c r="E2012" s="2">
        <f t="shared" si="248"/>
        <v>2.8280000000000003</v>
      </c>
      <c r="F2012" s="2">
        <f t="shared" si="249"/>
        <v>2.9180000000000001</v>
      </c>
      <c r="G2012" s="2">
        <f t="shared" si="243"/>
        <v>3.0274000000000001</v>
      </c>
      <c r="H2012" s="2">
        <f t="shared" si="247"/>
        <v>2.7277999999999993</v>
      </c>
      <c r="I2012" s="2">
        <f t="array" ref="I2012">SUMPRODUCT(B1996:B2015, (ROW(B1996:B2015)-ROW(B1996)+1)) / (20*21/2)</f>
        <v>2.7866190476190473</v>
      </c>
      <c r="J2012" s="2">
        <f t="shared" si="250"/>
        <v>2.8883777772489312</v>
      </c>
      <c r="K2012" s="2">
        <f t="shared" si="244"/>
        <v>2.9704265542250021</v>
      </c>
    </row>
    <row r="2013" spans="1:11" ht="13.5" x14ac:dyDescent="0.25">
      <c r="A2013" s="4">
        <v>44936</v>
      </c>
      <c r="B2013" s="2">
        <v>2.66</v>
      </c>
      <c r="C2013" s="2">
        <f t="shared" si="245"/>
        <v>-4.9999999999999822E-2</v>
      </c>
      <c r="D2013" s="2">
        <f t="shared" si="246"/>
        <v>2.7340000000000004</v>
      </c>
      <c r="E2013" s="2">
        <f t="shared" si="248"/>
        <v>2.8069999999999999</v>
      </c>
      <c r="F2013" s="2">
        <f t="shared" si="249"/>
        <v>2.8965000000000005</v>
      </c>
      <c r="G2013" s="2">
        <f t="shared" si="243"/>
        <v>3.0184000000000002</v>
      </c>
      <c r="H2013" s="2">
        <f t="shared" si="247"/>
        <v>2.7300999999999993</v>
      </c>
      <c r="I2013" s="2">
        <f t="array" ref="I2013">SUMPRODUCT(B1997:B2016, (ROW(B1997:B2016)-ROW(B1997)+1)) / (20*21/2)</f>
        <v>2.7710952380952381</v>
      </c>
      <c r="J2013" s="2">
        <f t="shared" si="250"/>
        <v>2.8666275127490333</v>
      </c>
      <c r="K2013" s="2">
        <f t="shared" si="244"/>
        <v>2.9582529638632376</v>
      </c>
    </row>
    <row r="2014" spans="1:11" ht="13.5" x14ac:dyDescent="0.25">
      <c r="A2014" s="4">
        <v>44937</v>
      </c>
      <c r="B2014" s="2">
        <v>2.6</v>
      </c>
      <c r="C2014" s="2">
        <f t="shared" si="245"/>
        <v>-6.0000000000000053E-2</v>
      </c>
      <c r="D2014" s="2">
        <f t="shared" si="246"/>
        <v>2.694</v>
      </c>
      <c r="E2014" s="2">
        <f t="shared" si="248"/>
        <v>2.778</v>
      </c>
      <c r="F2014" s="2">
        <f t="shared" si="249"/>
        <v>2.8720000000000003</v>
      </c>
      <c r="G2014" s="2">
        <f t="shared" si="243"/>
        <v>3.0084000000000004</v>
      </c>
      <c r="H2014" s="2">
        <f t="shared" si="247"/>
        <v>2.7324999999999995</v>
      </c>
      <c r="I2014" s="2">
        <f t="array" ref="I2014">SUMPRODUCT(B1998:B2017, (ROW(B1998:B2017)-ROW(B1998)+1)) / (20*21/2)</f>
        <v>2.7630476190476188</v>
      </c>
      <c r="J2014" s="2">
        <f t="shared" si="250"/>
        <v>2.8412344162967442</v>
      </c>
      <c r="K2014" s="2">
        <f t="shared" si="244"/>
        <v>2.9442038280254637</v>
      </c>
    </row>
    <row r="2015" spans="1:11" ht="13.5" x14ac:dyDescent="0.25">
      <c r="A2015" s="4">
        <v>44938</v>
      </c>
      <c r="B2015" s="2">
        <v>2.69</v>
      </c>
      <c r="C2015" s="2">
        <f t="shared" si="245"/>
        <v>8.9999999999999858E-2</v>
      </c>
      <c r="D2015" s="2">
        <f t="shared" si="246"/>
        <v>2.6759999999999997</v>
      </c>
      <c r="E2015" s="2">
        <f t="shared" si="248"/>
        <v>2.758</v>
      </c>
      <c r="F2015" s="2">
        <f t="shared" si="249"/>
        <v>2.8529999999999998</v>
      </c>
      <c r="G2015" s="2">
        <f t="shared" si="243"/>
        <v>3.0002000000000004</v>
      </c>
      <c r="H2015" s="2">
        <f t="shared" si="247"/>
        <v>2.7353499999999991</v>
      </c>
      <c r="I2015" s="2">
        <f t="array" ref="I2015">SUMPRODUCT(B1999:B2018, (ROW(B1999:B2018)-ROW(B1999)+1)) / (20*21/2)</f>
        <v>2.7507619047619052</v>
      </c>
      <c r="J2015" s="2">
        <f t="shared" si="250"/>
        <v>2.8268311385541969</v>
      </c>
      <c r="K2015" s="2">
        <f t="shared" si="244"/>
        <v>2.9342350504558379</v>
      </c>
    </row>
    <row r="2016" spans="1:11" ht="13.5" x14ac:dyDescent="0.25">
      <c r="A2016" s="4">
        <v>44939</v>
      </c>
      <c r="B2016" s="2">
        <v>2.69</v>
      </c>
      <c r="C2016" s="2">
        <f t="shared" si="245"/>
        <v>0</v>
      </c>
      <c r="D2016" s="2">
        <f t="shared" si="246"/>
        <v>2.67</v>
      </c>
      <c r="E2016" s="2">
        <f t="shared" si="248"/>
        <v>2.7380000000000004</v>
      </c>
      <c r="F2016" s="2">
        <f t="shared" si="249"/>
        <v>2.8345000000000002</v>
      </c>
      <c r="G2016" s="2">
        <f t="shared" si="243"/>
        <v>2.9920000000000004</v>
      </c>
      <c r="H2016" s="2">
        <f t="shared" si="247"/>
        <v>2.7380999999999993</v>
      </c>
      <c r="I2016" s="2">
        <f t="array" ref="I2016">SUMPRODUCT(B2000:B2019, (ROW(B2000:B2019)-ROW(B2000)+1)) / (20*21/2)</f>
        <v>2.7275714285714288</v>
      </c>
      <c r="J2016" s="2">
        <f t="shared" si="250"/>
        <v>2.813799601549035</v>
      </c>
      <c r="K2016" s="2">
        <f t="shared" si="244"/>
        <v>2.9246572053399227</v>
      </c>
    </row>
    <row r="2017" spans="1:11" ht="13.5" x14ac:dyDescent="0.25">
      <c r="A2017" s="4">
        <v>44942</v>
      </c>
      <c r="B2017" s="2">
        <v>2.75</v>
      </c>
      <c r="C2017" s="2">
        <f t="shared" si="245"/>
        <v>6.0000000000000053E-2</v>
      </c>
      <c r="D2017" s="2">
        <f t="shared" si="246"/>
        <v>2.6779999999999999</v>
      </c>
      <c r="E2017" s="2">
        <f t="shared" si="248"/>
        <v>2.7250000000000005</v>
      </c>
      <c r="F2017" s="2">
        <f t="shared" si="249"/>
        <v>2.819</v>
      </c>
      <c r="G2017" s="2">
        <f t="shared" si="243"/>
        <v>2.9848000000000003</v>
      </c>
      <c r="H2017" s="2">
        <f t="shared" si="247"/>
        <v>2.7413499999999997</v>
      </c>
      <c r="I2017" s="2">
        <f t="array" ref="I2017">SUMPRODUCT(B2001:B2020, (ROW(B2001:B2020)-ROW(B2001)+1)) / (20*21/2)</f>
        <v>2.7074285714285713</v>
      </c>
      <c r="J2017" s="2">
        <f t="shared" si="250"/>
        <v>2.8077234490205556</v>
      </c>
      <c r="K2017" s="2">
        <f t="shared" si="244"/>
        <v>2.9178079031697299</v>
      </c>
    </row>
    <row r="2018" spans="1:11" ht="13.5" x14ac:dyDescent="0.25">
      <c r="A2018" s="4">
        <v>44943</v>
      </c>
      <c r="B2018" s="2">
        <v>2.69</v>
      </c>
      <c r="C2018" s="2">
        <f t="shared" si="245"/>
        <v>-6.0000000000000053E-2</v>
      </c>
      <c r="D2018" s="2">
        <f t="shared" si="246"/>
        <v>2.6840000000000002</v>
      </c>
      <c r="E2018" s="2">
        <f t="shared" si="248"/>
        <v>2.7090000000000005</v>
      </c>
      <c r="F2018" s="2">
        <f t="shared" si="249"/>
        <v>2.8035000000000001</v>
      </c>
      <c r="G2018" s="2">
        <f t="shared" si="243"/>
        <v>2.9756</v>
      </c>
      <c r="H2018" s="2">
        <f t="shared" si="247"/>
        <v>2.7441000000000004</v>
      </c>
      <c r="I2018" s="2">
        <f t="array" ref="I2018">SUMPRODUCT(B2002:B2021, (ROW(B2002:B2021)-ROW(B2002)+1)) / (20*21/2)</f>
        <v>2.6835714285714287</v>
      </c>
      <c r="J2018" s="2">
        <f t="shared" si="250"/>
        <v>2.7965116919709789</v>
      </c>
      <c r="K2018" s="2">
        <f t="shared" si="244"/>
        <v>2.9088742599081718</v>
      </c>
    </row>
    <row r="2019" spans="1:11" ht="13.5" x14ac:dyDescent="0.25">
      <c r="A2019" s="4">
        <v>44944</v>
      </c>
      <c r="B2019" s="2">
        <v>2.56</v>
      </c>
      <c r="C2019" s="2">
        <f t="shared" si="245"/>
        <v>-0.12999999999999989</v>
      </c>
      <c r="D2019" s="2">
        <f t="shared" si="246"/>
        <v>2.6759999999999997</v>
      </c>
      <c r="E2019" s="2">
        <f t="shared" si="248"/>
        <v>2.6850000000000001</v>
      </c>
      <c r="F2019" s="2">
        <f t="shared" si="249"/>
        <v>2.7815000000000003</v>
      </c>
      <c r="G2019" s="2">
        <f t="shared" si="243"/>
        <v>2.9638</v>
      </c>
      <c r="H2019" s="2">
        <f t="shared" si="247"/>
        <v>2.7461999999999995</v>
      </c>
      <c r="I2019" s="2">
        <f t="array" ref="I2019">SUMPRODUCT(B2003:B2022, (ROW(B2003:B2022)-ROW(B2003)+1)) / (20*21/2)</f>
        <v>2.6611904761904763</v>
      </c>
      <c r="J2019" s="2">
        <f t="shared" si="250"/>
        <v>2.7739867689261239</v>
      </c>
      <c r="K2019" s="2">
        <f t="shared" si="244"/>
        <v>2.8951929163823613</v>
      </c>
    </row>
    <row r="2020" spans="1:11" ht="13.5" x14ac:dyDescent="0.25">
      <c r="A2020" s="4">
        <v>44945</v>
      </c>
      <c r="B2020" s="2">
        <v>2.57</v>
      </c>
      <c r="C2020" s="2">
        <f t="shared" si="245"/>
        <v>9.9999999999997868E-3</v>
      </c>
      <c r="D2020" s="2">
        <f t="shared" si="246"/>
        <v>2.6520000000000001</v>
      </c>
      <c r="E2020" s="2">
        <f t="shared" si="248"/>
        <v>2.6640000000000001</v>
      </c>
      <c r="F2020" s="2">
        <f t="shared" si="249"/>
        <v>2.7604999999999995</v>
      </c>
      <c r="G2020" s="2">
        <f t="shared" si="243"/>
        <v>2.9521999999999995</v>
      </c>
      <c r="H2020" s="2">
        <f t="shared" si="247"/>
        <v>2.7483499999999998</v>
      </c>
      <c r="I2020" s="2">
        <f t="array" ref="I2020">SUMPRODUCT(B2004:B2023, (ROW(B2004:B2023)-ROW(B2004)+1)) / (20*21/2)</f>
        <v>2.6511428571428572</v>
      </c>
      <c r="J2020" s="2">
        <f t="shared" si="250"/>
        <v>2.754559457599826</v>
      </c>
      <c r="K2020" s="2">
        <f t="shared" si="244"/>
        <v>2.8824402529948174</v>
      </c>
    </row>
    <row r="2021" spans="1:11" ht="13.5" x14ac:dyDescent="0.25">
      <c r="A2021" s="4">
        <v>44946</v>
      </c>
      <c r="B2021" s="2">
        <v>2.5099999999999998</v>
      </c>
      <c r="C2021" s="2">
        <f t="shared" si="245"/>
        <v>-6.0000000000000053E-2</v>
      </c>
      <c r="D2021" s="2">
        <f t="shared" si="246"/>
        <v>2.6160000000000001</v>
      </c>
      <c r="E2021" s="2">
        <f t="shared" si="248"/>
        <v>2.6429999999999998</v>
      </c>
      <c r="F2021" s="2">
        <f t="shared" si="249"/>
        <v>2.7450000000000001</v>
      </c>
      <c r="G2021" s="2">
        <f t="shared" si="243"/>
        <v>2.9397999999999995</v>
      </c>
      <c r="H2021" s="2">
        <f t="shared" si="247"/>
        <v>2.7502999999999997</v>
      </c>
      <c r="I2021" s="2">
        <f t="array" ref="I2021">SUMPRODUCT(B2005:B2024, (ROW(B2005:B2024)-ROW(B2005)+1)) / (20*21/2)</f>
        <v>2.6422857142857143</v>
      </c>
      <c r="J2021" s="2">
        <f t="shared" si="250"/>
        <v>2.7312680806855569</v>
      </c>
      <c r="K2021" s="2">
        <f t="shared" si="244"/>
        <v>2.867834752877374</v>
      </c>
    </row>
    <row r="2022" spans="1:11" ht="13.5" x14ac:dyDescent="0.25">
      <c r="A2022" s="4">
        <v>44949</v>
      </c>
      <c r="B2022" s="2">
        <v>2.5099999999999998</v>
      </c>
      <c r="C2022" s="2">
        <f t="shared" si="245"/>
        <v>0</v>
      </c>
      <c r="D2022" s="2">
        <f t="shared" si="246"/>
        <v>2.5680000000000001</v>
      </c>
      <c r="E2022" s="2">
        <f t="shared" si="248"/>
        <v>2.6229999999999998</v>
      </c>
      <c r="F2022" s="2">
        <f t="shared" si="249"/>
        <v>2.7254999999999998</v>
      </c>
      <c r="G2022" s="2">
        <f t="shared" si="243"/>
        <v>2.9273999999999996</v>
      </c>
      <c r="H2022" s="2">
        <f t="shared" si="247"/>
        <v>2.752149999999999</v>
      </c>
      <c r="I2022" s="2">
        <f t="array" ref="I2022">SUMPRODUCT(B2006:B2025, (ROW(B2006:B2025)-ROW(B2006)+1)) / (20*21/2)</f>
        <v>2.6347142857142862</v>
      </c>
      <c r="J2022" s="2">
        <f t="shared" si="250"/>
        <v>2.7101949301440755</v>
      </c>
      <c r="K2022" s="2">
        <f t="shared" si="244"/>
        <v>2.8538020174704184</v>
      </c>
    </row>
    <row r="2023" spans="1:11" ht="13.5" x14ac:dyDescent="0.25">
      <c r="A2023" s="4">
        <v>44950</v>
      </c>
      <c r="B2023" s="2">
        <v>2.62</v>
      </c>
      <c r="C2023" s="2">
        <f t="shared" si="245"/>
        <v>0.11000000000000032</v>
      </c>
      <c r="D2023" s="2">
        <f t="shared" si="246"/>
        <v>2.5539999999999998</v>
      </c>
      <c r="E2023" s="2">
        <f t="shared" si="248"/>
        <v>2.6190000000000002</v>
      </c>
      <c r="F2023" s="2">
        <f t="shared" si="249"/>
        <v>2.7129999999999996</v>
      </c>
      <c r="G2023" s="2">
        <f t="shared" si="243"/>
        <v>2.9171999999999993</v>
      </c>
      <c r="H2023" s="2">
        <f t="shared" si="247"/>
        <v>2.7545999999999999</v>
      </c>
      <c r="I2023" s="2">
        <f t="array" ref="I2023">SUMPRODUCT(B2007:B2026, (ROW(B2007:B2026)-ROW(B2007)+1)) / (20*21/2)</f>
        <v>2.6350952380952379</v>
      </c>
      <c r="J2023" s="2">
        <f t="shared" si="250"/>
        <v>2.701604936797021</v>
      </c>
      <c r="K2023" s="2">
        <f t="shared" si="244"/>
        <v>2.8446333109029509</v>
      </c>
    </row>
    <row r="2024" spans="1:11" ht="13.5" x14ac:dyDescent="0.25">
      <c r="A2024" s="4">
        <v>44951</v>
      </c>
      <c r="B2024" s="2">
        <v>2.62</v>
      </c>
      <c r="C2024" s="2">
        <f t="shared" si="245"/>
        <v>0</v>
      </c>
      <c r="D2024" s="2">
        <f t="shared" si="246"/>
        <v>2.5660000000000003</v>
      </c>
      <c r="E2024" s="2">
        <f t="shared" si="248"/>
        <v>2.621</v>
      </c>
      <c r="F2024" s="2">
        <f t="shared" si="249"/>
        <v>2.6994999999999996</v>
      </c>
      <c r="G2024" s="2">
        <f t="shared" si="243"/>
        <v>2.9075999999999995</v>
      </c>
      <c r="H2024" s="2">
        <f t="shared" si="247"/>
        <v>2.75705</v>
      </c>
      <c r="I2024" s="2">
        <f t="array" ref="I2024">SUMPRODUCT(B2008:B2027, (ROW(B2008:B2027)-ROW(B2008)+1)) / (20*21/2)</f>
        <v>2.6288095238095242</v>
      </c>
      <c r="J2024" s="2">
        <f t="shared" si="250"/>
        <v>2.6938330380544477</v>
      </c>
      <c r="K2024" s="2">
        <f t="shared" si="244"/>
        <v>2.8358241614557764</v>
      </c>
    </row>
    <row r="2025" spans="1:11" ht="13.5" x14ac:dyDescent="0.25">
      <c r="A2025" s="4">
        <v>44952</v>
      </c>
      <c r="B2025" s="2">
        <v>2.62</v>
      </c>
      <c r="C2025" s="2">
        <f t="shared" si="245"/>
        <v>0</v>
      </c>
      <c r="D2025" s="2">
        <f t="shared" si="246"/>
        <v>2.5759999999999996</v>
      </c>
      <c r="E2025" s="2">
        <f t="shared" si="248"/>
        <v>2.6140000000000003</v>
      </c>
      <c r="F2025" s="2">
        <f t="shared" si="249"/>
        <v>2.6859999999999995</v>
      </c>
      <c r="G2025" s="2">
        <f t="shared" si="243"/>
        <v>2.8979999999999988</v>
      </c>
      <c r="H2025" s="2">
        <f t="shared" si="247"/>
        <v>2.7592000000000003</v>
      </c>
      <c r="I2025" s="2">
        <f t="array" ref="I2025">SUMPRODUCT(B2009:B2028, (ROW(B2009:B2028)-ROW(B2009)+1)) / (20*21/2)</f>
        <v>2.6238095238095238</v>
      </c>
      <c r="J2025" s="2">
        <f t="shared" si="250"/>
        <v>2.6868013201445007</v>
      </c>
      <c r="K2025" s="2">
        <f t="shared" si="244"/>
        <v>2.8273604688496676</v>
      </c>
    </row>
    <row r="2026" spans="1:11" ht="13.5" x14ac:dyDescent="0.25">
      <c r="A2026" s="4">
        <v>44953</v>
      </c>
      <c r="B2026" s="2">
        <v>2.69</v>
      </c>
      <c r="C2026" s="2">
        <f t="shared" si="245"/>
        <v>6.999999999999984E-2</v>
      </c>
      <c r="D2026" s="2">
        <f t="shared" si="246"/>
        <v>2.6120000000000001</v>
      </c>
      <c r="E2026" s="2">
        <f t="shared" si="248"/>
        <v>2.6140000000000003</v>
      </c>
      <c r="F2026" s="2">
        <f t="shared" si="249"/>
        <v>2.6759999999999997</v>
      </c>
      <c r="G2026" s="2">
        <f t="shared" si="243"/>
        <v>2.8897999999999993</v>
      </c>
      <c r="H2026" s="2">
        <f t="shared" si="247"/>
        <v>2.7612999999999999</v>
      </c>
      <c r="I2026" s="2">
        <f t="array" ref="I2026">SUMPRODUCT(B2010:B2029, (ROW(B2010:B2029)-ROW(B2010)+1)) / (20*21/2)</f>
        <v>2.6266190476190476</v>
      </c>
      <c r="J2026" s="2">
        <f t="shared" si="250"/>
        <v>2.687105956321215</v>
      </c>
      <c r="K2026" s="2">
        <f t="shared" si="244"/>
        <v>2.8219737837967394</v>
      </c>
    </row>
    <row r="2027" spans="1:11" ht="13.5" x14ac:dyDescent="0.25">
      <c r="A2027" s="4">
        <v>44956</v>
      </c>
      <c r="B2027" s="2">
        <v>2.61</v>
      </c>
      <c r="C2027" s="2">
        <f t="shared" si="245"/>
        <v>-8.0000000000000071E-2</v>
      </c>
      <c r="D2027" s="2">
        <f t="shared" si="246"/>
        <v>2.6320000000000001</v>
      </c>
      <c r="E2027" s="2">
        <f t="shared" si="248"/>
        <v>2.6000000000000005</v>
      </c>
      <c r="F2027" s="2">
        <f t="shared" si="249"/>
        <v>2.6624999999999996</v>
      </c>
      <c r="G2027" s="2">
        <f t="shared" si="243"/>
        <v>2.8799999999999994</v>
      </c>
      <c r="H2027" s="2">
        <f t="shared" si="247"/>
        <v>2.7628499999999998</v>
      </c>
      <c r="I2027" s="2">
        <f t="array" ref="I2027">SUMPRODUCT(B2011:B2030, (ROW(B2011:B2030)-ROW(B2011)+1)) / (20*21/2)</f>
        <v>2.6204761904761908</v>
      </c>
      <c r="J2027" s="2">
        <f t="shared" si="250"/>
        <v>2.6797625319096707</v>
      </c>
      <c r="K2027" s="2">
        <f t="shared" si="244"/>
        <v>2.8136610863929459</v>
      </c>
    </row>
    <row r="2028" spans="1:11" ht="13.5" x14ac:dyDescent="0.25">
      <c r="A2028" s="4">
        <v>44957</v>
      </c>
      <c r="B2028" s="2">
        <v>2.61</v>
      </c>
      <c r="C2028" s="2">
        <f t="shared" si="245"/>
        <v>0</v>
      </c>
      <c r="D2028" s="2">
        <f t="shared" si="246"/>
        <v>2.63</v>
      </c>
      <c r="E2028" s="2">
        <f t="shared" si="248"/>
        <v>2.5920000000000001</v>
      </c>
      <c r="F2028" s="2">
        <f t="shared" si="249"/>
        <v>2.6504999999999996</v>
      </c>
      <c r="G2028" s="2">
        <f t="shared" si="243"/>
        <v>2.8702000000000005</v>
      </c>
      <c r="H2028" s="2">
        <f t="shared" si="247"/>
        <v>2.7643499999999999</v>
      </c>
      <c r="I2028" s="2">
        <f t="array" ref="I2028">SUMPRODUCT(B2012:B2031, (ROW(B2012:B2031)-ROW(B2012)+1)) / (20*21/2)</f>
        <v>2.621</v>
      </c>
      <c r="J2028" s="2">
        <f t="shared" si="250"/>
        <v>2.6731184812516071</v>
      </c>
      <c r="K2028" s="2">
        <f t="shared" si="244"/>
        <v>2.8056743771226347</v>
      </c>
    </row>
    <row r="2029" spans="1:11" ht="13.5" x14ac:dyDescent="0.25">
      <c r="A2029" s="4">
        <v>44958</v>
      </c>
      <c r="B2029" s="2">
        <v>2.68</v>
      </c>
      <c r="C2029" s="2">
        <f t="shared" si="245"/>
        <v>7.0000000000000284E-2</v>
      </c>
      <c r="D2029" s="2">
        <f t="shared" si="246"/>
        <v>2.6419999999999999</v>
      </c>
      <c r="E2029" s="2">
        <f t="shared" si="248"/>
        <v>2.6040000000000001</v>
      </c>
      <c r="F2029" s="2">
        <f t="shared" si="249"/>
        <v>2.6444999999999994</v>
      </c>
      <c r="G2029" s="2">
        <f t="shared" si="243"/>
        <v>2.8620000000000005</v>
      </c>
      <c r="H2029" s="2">
        <f t="shared" si="247"/>
        <v>2.7661499999999997</v>
      </c>
      <c r="I2029" s="2">
        <f t="array" ref="I2029">SUMPRODUCT(B2013:B2032, (ROW(B2013:B2032)-ROW(B2013)+1)) / (20*21/2)</f>
        <v>2.6219047619047622</v>
      </c>
      <c r="J2029" s="2">
        <f t="shared" si="250"/>
        <v>2.673773863989549</v>
      </c>
      <c r="K2029" s="2">
        <f t="shared" si="244"/>
        <v>2.8007459701766488</v>
      </c>
    </row>
    <row r="2030" spans="1:11" ht="13.5" x14ac:dyDescent="0.25">
      <c r="A2030" s="4">
        <v>44959</v>
      </c>
      <c r="B2030" s="2">
        <v>2.58</v>
      </c>
      <c r="C2030" s="2">
        <f t="shared" si="245"/>
        <v>-0.10000000000000009</v>
      </c>
      <c r="D2030" s="2">
        <f t="shared" si="246"/>
        <v>2.6339999999999999</v>
      </c>
      <c r="E2030" s="2">
        <f t="shared" si="248"/>
        <v>2.6049999999999995</v>
      </c>
      <c r="F2030" s="2">
        <f t="shared" si="249"/>
        <v>2.6344999999999992</v>
      </c>
      <c r="G2030" s="2">
        <f t="shared" si="243"/>
        <v>2.8518000000000008</v>
      </c>
      <c r="H2030" s="2">
        <f t="shared" si="247"/>
        <v>2.76755</v>
      </c>
      <c r="I2030" s="2">
        <f t="array" ref="I2030">SUMPRODUCT(B2014:B2033, (ROW(B2014:B2033)-ROW(B2014)+1)) / (20*21/2)</f>
        <v>2.6193333333333331</v>
      </c>
      <c r="J2030" s="2">
        <f t="shared" si="250"/>
        <v>2.6648430198000681</v>
      </c>
      <c r="K2030" s="2">
        <f t="shared" si="244"/>
        <v>2.7920892654638392</v>
      </c>
    </row>
    <row r="2031" spans="1:11" ht="13.5" x14ac:dyDescent="0.25">
      <c r="A2031" s="4">
        <v>44960</v>
      </c>
      <c r="B2031" s="2">
        <v>2.64</v>
      </c>
      <c r="C2031" s="2">
        <f t="shared" si="245"/>
        <v>6.0000000000000053E-2</v>
      </c>
      <c r="D2031" s="2">
        <f t="shared" si="246"/>
        <v>2.6240000000000001</v>
      </c>
      <c r="E2031" s="2">
        <f t="shared" si="248"/>
        <v>2.6179999999999999</v>
      </c>
      <c r="F2031" s="2">
        <f t="shared" si="249"/>
        <v>2.6304999999999996</v>
      </c>
      <c r="G2031" s="2">
        <f t="shared" si="243"/>
        <v>2.8426000000000009</v>
      </c>
      <c r="H2031" s="2">
        <f t="shared" si="247"/>
        <v>2.7691999999999997</v>
      </c>
      <c r="I2031" s="2">
        <f t="array" ref="I2031">SUMPRODUCT(B2015:B2034, (ROW(B2015:B2034)-ROW(B2015)+1)) / (20*21/2)</f>
        <v>2.6132380952380951</v>
      </c>
      <c r="J2031" s="2">
        <f t="shared" si="250"/>
        <v>2.6624770179143473</v>
      </c>
      <c r="K2031" s="2">
        <f t="shared" si="244"/>
        <v>2.7861249805436885</v>
      </c>
    </row>
    <row r="2032" spans="1:11" ht="13.5" x14ac:dyDescent="0.25">
      <c r="A2032" s="4">
        <v>44963</v>
      </c>
      <c r="B2032" s="2">
        <v>2.64</v>
      </c>
      <c r="C2032" s="2">
        <f t="shared" si="245"/>
        <v>0</v>
      </c>
      <c r="D2032" s="2">
        <f t="shared" si="246"/>
        <v>2.63</v>
      </c>
      <c r="E2032" s="2">
        <f t="shared" si="248"/>
        <v>2.6310000000000002</v>
      </c>
      <c r="F2032" s="2">
        <f t="shared" si="249"/>
        <v>2.6269999999999998</v>
      </c>
      <c r="G2032" s="2">
        <f t="shared" si="243"/>
        <v>2.8333999999999997</v>
      </c>
      <c r="H2032" s="2">
        <f t="shared" si="247"/>
        <v>2.7708499999999998</v>
      </c>
      <c r="I2032" s="2">
        <f t="array" ref="I2032">SUMPRODUCT(B2016:B2035, (ROW(B2016:B2035)-ROW(B2016)+1)) / (20*21/2)</f>
        <v>2.6054285714285714</v>
      </c>
      <c r="J2032" s="2">
        <f t="shared" si="250"/>
        <v>2.6603363495415522</v>
      </c>
      <c r="K2032" s="2">
        <f t="shared" si="244"/>
        <v>2.7803945891498185</v>
      </c>
    </row>
    <row r="2033" spans="1:11" ht="13.5" x14ac:dyDescent="0.25">
      <c r="A2033" s="4">
        <v>44964</v>
      </c>
      <c r="B2033" s="2">
        <v>2.6</v>
      </c>
      <c r="C2033" s="2">
        <f t="shared" si="245"/>
        <v>-4.0000000000000036E-2</v>
      </c>
      <c r="D2033" s="2">
        <f t="shared" si="246"/>
        <v>2.6280000000000001</v>
      </c>
      <c r="E2033" s="2">
        <f t="shared" si="248"/>
        <v>2.629</v>
      </c>
      <c r="F2033" s="2">
        <f t="shared" si="249"/>
        <v>2.6240000000000001</v>
      </c>
      <c r="G2033" s="2">
        <f t="shared" si="243"/>
        <v>2.8235999999999994</v>
      </c>
      <c r="H2033" s="2">
        <f t="shared" si="247"/>
        <v>2.7724499999999996</v>
      </c>
      <c r="I2033" s="2">
        <f t="array" ref="I2033">SUMPRODUCT(B2017:B2036, (ROW(B2017:B2036)-ROW(B2017)+1)) / (20*21/2)</f>
        <v>2.6021428571428573</v>
      </c>
      <c r="J2033" s="2">
        <f t="shared" si="250"/>
        <v>2.6545900305375949</v>
      </c>
      <c r="K2033" s="2">
        <f t="shared" si="244"/>
        <v>2.7733202915361002</v>
      </c>
    </row>
    <row r="2034" spans="1:11" ht="13.5" x14ac:dyDescent="0.25">
      <c r="A2034" s="4">
        <v>44965</v>
      </c>
      <c r="B2034" s="2">
        <v>2.56</v>
      </c>
      <c r="C2034" s="2">
        <f t="shared" si="245"/>
        <v>-4.0000000000000036E-2</v>
      </c>
      <c r="D2034" s="2">
        <f t="shared" si="246"/>
        <v>2.6040000000000001</v>
      </c>
      <c r="E2034" s="2">
        <f t="shared" si="248"/>
        <v>2.6230000000000002</v>
      </c>
      <c r="F2034" s="2">
        <f t="shared" si="249"/>
        <v>2.6220000000000003</v>
      </c>
      <c r="G2034" s="2">
        <f t="shared" ref="G2034:G2097" si="251">AVERAGE(B1985:B2034)</f>
        <v>2.8133999999999992</v>
      </c>
      <c r="H2034" s="2">
        <f t="shared" si="247"/>
        <v>2.7737499999999993</v>
      </c>
      <c r="I2034" s="2">
        <f t="array" ref="I2034">SUMPRODUCT(B2018:B2037, (ROW(B2018:B2037)-ROW(B2018)+1)) / (20*21/2)</f>
        <v>2.5908095238095235</v>
      </c>
      <c r="J2034" s="2">
        <f t="shared" si="250"/>
        <v>2.6455814562006812</v>
      </c>
      <c r="K2034" s="2">
        <f t="shared" si="244"/>
        <v>2.7649547899072338</v>
      </c>
    </row>
    <row r="2035" spans="1:11" ht="13.5" x14ac:dyDescent="0.25">
      <c r="A2035" s="4">
        <v>44966</v>
      </c>
      <c r="B2035" s="2">
        <v>2.54</v>
      </c>
      <c r="C2035" s="2">
        <f t="shared" si="245"/>
        <v>-2.0000000000000018E-2</v>
      </c>
      <c r="D2035" s="2">
        <f t="shared" si="246"/>
        <v>2.5960000000000001</v>
      </c>
      <c r="E2035" s="2">
        <f t="shared" si="248"/>
        <v>2.6149999999999998</v>
      </c>
      <c r="F2035" s="2">
        <f t="shared" si="249"/>
        <v>2.6145000000000005</v>
      </c>
      <c r="G2035" s="2">
        <f t="shared" si="251"/>
        <v>2.8023999999999991</v>
      </c>
      <c r="H2035" s="2">
        <f t="shared" si="247"/>
        <v>2.7749999999999995</v>
      </c>
      <c r="I2035" s="2">
        <f t="array" ref="I2035">SUMPRODUCT(B2019:B2038, (ROW(B2019:B2038)-ROW(B2019)+1)) / (20*21/2)</f>
        <v>2.5854761904761903</v>
      </c>
      <c r="J2035" s="2">
        <f t="shared" si="250"/>
        <v>2.6355260794196638</v>
      </c>
      <c r="K2035" s="2">
        <f t="shared" ref="K2035:K2098" si="252">$K$4*B2035+(1-$K$4)*K2034</f>
        <v>2.7561330334402836</v>
      </c>
    </row>
    <row r="2036" spans="1:11" ht="13.5" x14ac:dyDescent="0.25">
      <c r="A2036" s="4">
        <v>44967</v>
      </c>
      <c r="B2036" s="2">
        <v>2.58</v>
      </c>
      <c r="C2036" s="2">
        <f t="shared" si="245"/>
        <v>4.0000000000000036E-2</v>
      </c>
      <c r="D2036" s="2">
        <f t="shared" si="246"/>
        <v>2.5840000000000001</v>
      </c>
      <c r="E2036" s="2">
        <f t="shared" si="248"/>
        <v>2.6040000000000001</v>
      </c>
      <c r="F2036" s="2">
        <f t="shared" si="249"/>
        <v>2.6090000000000004</v>
      </c>
      <c r="G2036" s="2">
        <f t="shared" si="251"/>
        <v>2.7921999999999998</v>
      </c>
      <c r="H2036" s="2">
        <f t="shared" si="247"/>
        <v>2.7764499999999996</v>
      </c>
      <c r="I2036" s="2">
        <f t="array" ref="I2036">SUMPRODUCT(B2020:B2039, (ROW(B2020:B2039)-ROW(B2020)+1)) / (20*21/2)</f>
        <v>2.5722857142857141</v>
      </c>
      <c r="J2036" s="2">
        <f t="shared" si="250"/>
        <v>2.6302378813796956</v>
      </c>
      <c r="K2036" s="2">
        <f t="shared" si="252"/>
        <v>2.7492258556583118</v>
      </c>
    </row>
    <row r="2037" spans="1:11" ht="13.5" x14ac:dyDescent="0.25">
      <c r="A2037" s="4">
        <v>44970</v>
      </c>
      <c r="B2037" s="2">
        <v>2.4900000000000002</v>
      </c>
      <c r="C2037" s="2">
        <f t="shared" si="245"/>
        <v>-8.9999999999999858E-2</v>
      </c>
      <c r="D2037" s="2">
        <f t="shared" si="246"/>
        <v>2.5540000000000003</v>
      </c>
      <c r="E2037" s="2">
        <f t="shared" si="248"/>
        <v>2.5920000000000001</v>
      </c>
      <c r="F2037" s="2">
        <f t="shared" si="249"/>
        <v>2.5960000000000005</v>
      </c>
      <c r="G2037" s="2">
        <f t="shared" si="251"/>
        <v>2.7802000000000002</v>
      </c>
      <c r="H2037" s="2">
        <f t="shared" si="247"/>
        <v>2.77765</v>
      </c>
      <c r="I2037" s="2">
        <f t="array" ref="I2037">SUMPRODUCT(B2021:B2040, (ROW(B2021:B2040)-ROW(B2021)+1)) / (20*21/2)</f>
        <v>2.5643809523809522</v>
      </c>
      <c r="J2037" s="2">
        <f t="shared" si="250"/>
        <v>2.6168818926768673</v>
      </c>
      <c r="K2037" s="2">
        <f t="shared" si="252"/>
        <v>2.739060135828574</v>
      </c>
    </row>
    <row r="2038" spans="1:11" ht="13.5" x14ac:dyDescent="0.25">
      <c r="A2038" s="4">
        <v>44971</v>
      </c>
      <c r="B2038" s="2">
        <v>2.54</v>
      </c>
      <c r="C2038" s="2">
        <f t="shared" si="245"/>
        <v>4.9999999999999822E-2</v>
      </c>
      <c r="D2038" s="2">
        <f t="shared" si="246"/>
        <v>2.5420000000000003</v>
      </c>
      <c r="E2038" s="2">
        <f t="shared" si="248"/>
        <v>2.585</v>
      </c>
      <c r="F2038" s="2">
        <f t="shared" si="249"/>
        <v>2.5885000000000002</v>
      </c>
      <c r="G2038" s="2">
        <f t="shared" si="251"/>
        <v>2.7709999999999995</v>
      </c>
      <c r="H2038" s="2">
        <f t="shared" si="247"/>
        <v>2.7789999999999999</v>
      </c>
      <c r="I2038" s="2">
        <f t="array" ref="I2038">SUMPRODUCT(B2022:B2041, (ROW(B2022:B2041)-ROW(B2022)+1)) / (20*21/2)</f>
        <v>2.5568095238095241</v>
      </c>
      <c r="J2038" s="2">
        <f t="shared" si="250"/>
        <v>2.6095598076600228</v>
      </c>
      <c r="K2038" s="2">
        <f t="shared" si="252"/>
        <v>2.7312538559921595</v>
      </c>
    </row>
    <row r="2039" spans="1:11" ht="13.5" x14ac:dyDescent="0.25">
      <c r="A2039" s="4">
        <v>44972</v>
      </c>
      <c r="B2039" s="2">
        <v>2.4500000000000002</v>
      </c>
      <c r="C2039" s="2">
        <f t="shared" si="245"/>
        <v>-8.9999999999999858E-2</v>
      </c>
      <c r="D2039" s="2">
        <f t="shared" si="246"/>
        <v>2.5200000000000005</v>
      </c>
      <c r="E2039" s="2">
        <f t="shared" si="248"/>
        <v>2.5620000000000003</v>
      </c>
      <c r="F2039" s="2">
        <f t="shared" si="249"/>
        <v>2.5830000000000006</v>
      </c>
      <c r="G2039" s="2">
        <f t="shared" si="251"/>
        <v>2.7582</v>
      </c>
      <c r="H2039" s="2">
        <f t="shared" si="247"/>
        <v>2.7799499999999995</v>
      </c>
      <c r="I2039" s="2">
        <f t="array" ref="I2039">SUMPRODUCT(B2023:B2042, (ROW(B2023:B2042)-ROW(B2023)+1)) / (20*21/2)</f>
        <v>2.5445238095238096</v>
      </c>
      <c r="J2039" s="2">
        <f t="shared" si="250"/>
        <v>2.5943636355019253</v>
      </c>
      <c r="K2039" s="2">
        <f t="shared" si="252"/>
        <v>2.720224293012075</v>
      </c>
    </row>
    <row r="2040" spans="1:11" ht="13.5" x14ac:dyDescent="0.25">
      <c r="A2040" s="4">
        <v>44973</v>
      </c>
      <c r="B2040" s="2">
        <v>2.5</v>
      </c>
      <c r="C2040" s="2">
        <f t="shared" si="245"/>
        <v>4.9999999999999822E-2</v>
      </c>
      <c r="D2040" s="2">
        <f t="shared" si="246"/>
        <v>2.512</v>
      </c>
      <c r="E2040" s="2">
        <f t="shared" si="248"/>
        <v>2.5539999999999998</v>
      </c>
      <c r="F2040" s="2">
        <f t="shared" si="249"/>
        <v>2.5795000000000003</v>
      </c>
      <c r="G2040" s="2">
        <f t="shared" si="251"/>
        <v>2.7465999999999995</v>
      </c>
      <c r="H2040" s="2">
        <f t="shared" si="247"/>
        <v>2.7810499999999991</v>
      </c>
      <c r="I2040" s="2">
        <f t="array" ref="I2040">SUMPRODUCT(B2024:B2043, (ROW(B2024:B2043)-ROW(B2024)+1)) / (20*21/2)</f>
        <v>2.5306190476190475</v>
      </c>
      <c r="J2040" s="2">
        <f t="shared" si="250"/>
        <v>2.5853766225969799</v>
      </c>
      <c r="K2040" s="2">
        <f t="shared" si="252"/>
        <v>2.7115880462272881</v>
      </c>
    </row>
    <row r="2041" spans="1:11" ht="13.5" x14ac:dyDescent="0.25">
      <c r="A2041" s="4">
        <v>44974</v>
      </c>
      <c r="B2041" s="2">
        <v>2.5</v>
      </c>
      <c r="C2041" s="2">
        <f t="shared" si="245"/>
        <v>0</v>
      </c>
      <c r="D2041" s="2">
        <f t="shared" si="246"/>
        <v>2.496</v>
      </c>
      <c r="E2041" s="2">
        <f t="shared" si="248"/>
        <v>2.54</v>
      </c>
      <c r="F2041" s="2">
        <f t="shared" si="249"/>
        <v>2.5790000000000002</v>
      </c>
      <c r="G2041" s="2">
        <f t="shared" si="251"/>
        <v>2.7349999999999999</v>
      </c>
      <c r="H2041" s="2">
        <f t="shared" si="247"/>
        <v>2.7816499999999991</v>
      </c>
      <c r="I2041" s="2">
        <f t="array" ref="I2041">SUMPRODUCT(B2025:B2044, (ROW(B2025:B2044)-ROW(B2025)+1)) / (20*21/2)</f>
        <v>2.5147619047619054</v>
      </c>
      <c r="J2041" s="2">
        <f t="shared" si="250"/>
        <v>2.5772455156829817</v>
      </c>
      <c r="K2041" s="2">
        <f t="shared" si="252"/>
        <v>2.7032904757870027</v>
      </c>
    </row>
    <row r="2042" spans="1:11" ht="13.5" x14ac:dyDescent="0.25">
      <c r="A2042" s="4">
        <v>44977</v>
      </c>
      <c r="B2042" s="2">
        <v>2.4500000000000002</v>
      </c>
      <c r="C2042" s="2">
        <f t="shared" si="245"/>
        <v>-4.9999999999999822E-2</v>
      </c>
      <c r="D2042" s="2">
        <f t="shared" si="246"/>
        <v>2.4880000000000004</v>
      </c>
      <c r="E2042" s="2">
        <f t="shared" si="248"/>
        <v>2.5209999999999999</v>
      </c>
      <c r="F2042" s="2">
        <f t="shared" si="249"/>
        <v>2.5760000000000005</v>
      </c>
      <c r="G2042" s="2">
        <f t="shared" si="251"/>
        <v>2.7222000000000004</v>
      </c>
      <c r="H2042" s="2">
        <f t="shared" si="247"/>
        <v>2.7819999999999991</v>
      </c>
      <c r="I2042" s="2">
        <f t="array" ref="I2042">SUMPRODUCT(B2026:B2045, (ROW(B2026:B2045)-ROW(B2026)+1)) / (20*21/2)</f>
        <v>2.4999523809523811</v>
      </c>
      <c r="J2042" s="2">
        <f t="shared" si="250"/>
        <v>2.5651268951417454</v>
      </c>
      <c r="K2042" s="2">
        <f t="shared" si="252"/>
        <v>2.6933575159522185</v>
      </c>
    </row>
    <row r="2043" spans="1:11" ht="13.5" x14ac:dyDescent="0.25">
      <c r="A2043" s="4">
        <v>44978</v>
      </c>
      <c r="B2043" s="2">
        <v>2.4300000000000002</v>
      </c>
      <c r="C2043" s="2">
        <f t="shared" si="245"/>
        <v>-2.0000000000000018E-2</v>
      </c>
      <c r="D2043" s="2">
        <f t="shared" si="246"/>
        <v>2.4660000000000002</v>
      </c>
      <c r="E2043" s="2">
        <f t="shared" si="248"/>
        <v>2.504</v>
      </c>
      <c r="F2043" s="2">
        <f t="shared" si="249"/>
        <v>2.5665000000000004</v>
      </c>
      <c r="G2043" s="2">
        <f t="shared" si="251"/>
        <v>2.709000000000001</v>
      </c>
      <c r="H2043" s="2">
        <f t="shared" si="247"/>
        <v>2.7823499999999992</v>
      </c>
      <c r="I2043" s="2">
        <f t="array" ref="I2043">SUMPRODUCT(B2027:B2046, (ROW(B2027:B2046)-ROW(B2027)+1)) / (20*21/2)</f>
        <v>2.4861904761904765</v>
      </c>
      <c r="J2043" s="2">
        <f t="shared" si="250"/>
        <v>2.5522576670330075</v>
      </c>
      <c r="K2043" s="2">
        <f t="shared" si="252"/>
        <v>2.6830297702286021</v>
      </c>
    </row>
    <row r="2044" spans="1:11" ht="13.5" x14ac:dyDescent="0.25">
      <c r="A2044" s="4">
        <v>44979</v>
      </c>
      <c r="B2044" s="2">
        <v>2.4</v>
      </c>
      <c r="C2044" s="2">
        <f t="shared" si="245"/>
        <v>-3.0000000000000249E-2</v>
      </c>
      <c r="D2044" s="2">
        <f t="shared" si="246"/>
        <v>2.4560000000000004</v>
      </c>
      <c r="E2044" s="2">
        <f t="shared" si="248"/>
        <v>2.488</v>
      </c>
      <c r="F2044" s="2">
        <f t="shared" si="249"/>
        <v>2.5555000000000003</v>
      </c>
      <c r="G2044" s="2">
        <f t="shared" si="251"/>
        <v>2.6952000000000003</v>
      </c>
      <c r="H2044" s="2">
        <f t="shared" si="247"/>
        <v>2.7826499999999985</v>
      </c>
      <c r="I2044" s="2">
        <f t="array" ref="I2044">SUMPRODUCT(B2028:B2047, (ROW(B2028:B2047)-ROW(B2028)+1)) / (20*21/2)</f>
        <v>2.4738095238095239</v>
      </c>
      <c r="J2044" s="2">
        <f t="shared" si="250"/>
        <v>2.5377569368393877</v>
      </c>
      <c r="K2044" s="2">
        <f t="shared" si="252"/>
        <v>2.6719305635529706</v>
      </c>
    </row>
    <row r="2045" spans="1:11" ht="13.5" x14ac:dyDescent="0.25">
      <c r="A2045" s="4">
        <v>44980</v>
      </c>
      <c r="B2045" s="2">
        <v>2.4</v>
      </c>
      <c r="C2045" s="2">
        <f t="shared" si="245"/>
        <v>0</v>
      </c>
      <c r="D2045" s="2">
        <f t="shared" si="246"/>
        <v>2.4360000000000004</v>
      </c>
      <c r="E2045" s="2">
        <f t="shared" si="248"/>
        <v>2.4739999999999998</v>
      </c>
      <c r="F2045" s="2">
        <f t="shared" si="249"/>
        <v>2.5445000000000002</v>
      </c>
      <c r="G2045" s="2">
        <f t="shared" si="251"/>
        <v>2.6818000000000008</v>
      </c>
      <c r="H2045" s="2">
        <f t="shared" si="247"/>
        <v>2.7827999999999986</v>
      </c>
      <c r="I2045" s="2">
        <f t="array" ref="I2045">SUMPRODUCT(B2029:B2048, (ROW(B2029:B2048)-ROW(B2029)+1)) / (20*21/2)</f>
        <v>2.4652857142857143</v>
      </c>
      <c r="J2045" s="2">
        <f t="shared" si="250"/>
        <v>2.5246372285689698</v>
      </c>
      <c r="K2045" s="2">
        <f t="shared" si="252"/>
        <v>2.661266619884227</v>
      </c>
    </row>
    <row r="2046" spans="1:11" ht="13.5" x14ac:dyDescent="0.25">
      <c r="A2046" s="4">
        <v>44981</v>
      </c>
      <c r="B2046" s="2">
        <v>2.4</v>
      </c>
      <c r="C2046" s="2">
        <f t="shared" si="245"/>
        <v>0</v>
      </c>
      <c r="D2046" s="2">
        <f t="shared" si="246"/>
        <v>2.4160000000000004</v>
      </c>
      <c r="E2046" s="2">
        <f t="shared" si="248"/>
        <v>2.4559999999999995</v>
      </c>
      <c r="F2046" s="2">
        <f t="shared" si="249"/>
        <v>2.5300000000000002</v>
      </c>
      <c r="G2046" s="2">
        <f t="shared" si="251"/>
        <v>2.6686000000000005</v>
      </c>
      <c r="H2046" s="2">
        <f t="shared" si="247"/>
        <v>2.7829499999999991</v>
      </c>
      <c r="I2046" s="2">
        <f t="array" ref="I2046">SUMPRODUCT(B2030:B2049, (ROW(B2030:B2049)-ROW(B2030)+1)) / (20*21/2)</f>
        <v>2.4547619047619049</v>
      </c>
      <c r="J2046" s="2">
        <f t="shared" si="250"/>
        <v>2.5127670163243061</v>
      </c>
      <c r="K2046" s="2">
        <f t="shared" si="252"/>
        <v>2.6510208700848459</v>
      </c>
    </row>
    <row r="2047" spans="1:11" ht="13.5" x14ac:dyDescent="0.25">
      <c r="A2047" s="4">
        <v>44984</v>
      </c>
      <c r="B2047" s="2">
        <v>2.4</v>
      </c>
      <c r="C2047" s="2">
        <f t="shared" si="245"/>
        <v>0</v>
      </c>
      <c r="D2047" s="2">
        <f t="shared" si="246"/>
        <v>2.4060000000000001</v>
      </c>
      <c r="E2047" s="2">
        <f t="shared" si="248"/>
        <v>2.4469999999999996</v>
      </c>
      <c r="F2047" s="2">
        <f t="shared" si="249"/>
        <v>2.5194999999999999</v>
      </c>
      <c r="G2047" s="2">
        <f t="shared" si="251"/>
        <v>2.6554000000000015</v>
      </c>
      <c r="H2047" s="2">
        <f t="shared" si="247"/>
        <v>2.7829499999999983</v>
      </c>
      <c r="I2047" s="2">
        <f t="array" ref="I2047">SUMPRODUCT(B2031:B2050, (ROW(B2031:B2050)-ROW(B2031)+1)) / (20*21/2)</f>
        <v>2.4465238095238098</v>
      </c>
      <c r="J2047" s="2">
        <f t="shared" si="250"/>
        <v>2.502027300483896</v>
      </c>
      <c r="K2047" s="2">
        <f t="shared" si="252"/>
        <v>2.6411769143952442</v>
      </c>
    </row>
    <row r="2048" spans="1:11" ht="13.5" x14ac:dyDescent="0.25">
      <c r="A2048" s="4">
        <v>44985</v>
      </c>
      <c r="B2048" s="2">
        <v>2.4300000000000002</v>
      </c>
      <c r="C2048" s="2">
        <f t="shared" si="245"/>
        <v>3.0000000000000249E-2</v>
      </c>
      <c r="D2048" s="2">
        <f t="shared" si="246"/>
        <v>2.4059999999999997</v>
      </c>
      <c r="E2048" s="2">
        <f t="shared" si="248"/>
        <v>2.4359999999999995</v>
      </c>
      <c r="F2048" s="2">
        <f t="shared" si="249"/>
        <v>2.5104999999999995</v>
      </c>
      <c r="G2048" s="2">
        <f t="shared" si="251"/>
        <v>2.644000000000001</v>
      </c>
      <c r="H2048" s="2">
        <f t="shared" si="247"/>
        <v>2.783199999999999</v>
      </c>
      <c r="I2048" s="2">
        <f t="array" ref="I2048">SUMPRODUCT(B2032:B2051, (ROW(B2032:B2051)-ROW(B2032)+1)) / (20*21/2)</f>
        <v>2.4390952380952382</v>
      </c>
      <c r="J2048" s="2">
        <f t="shared" si="250"/>
        <v>2.4951675575806678</v>
      </c>
      <c r="K2048" s="2">
        <f t="shared" si="252"/>
        <v>2.6328954667719011</v>
      </c>
    </row>
    <row r="2049" spans="1:11" ht="13.5" x14ac:dyDescent="0.25">
      <c r="A2049" s="4">
        <v>44986</v>
      </c>
      <c r="B2049" s="2">
        <v>2.4</v>
      </c>
      <c r="C2049" s="2">
        <f t="shared" si="245"/>
        <v>-3.0000000000000249E-2</v>
      </c>
      <c r="D2049" s="2">
        <f t="shared" si="246"/>
        <v>2.4059999999999997</v>
      </c>
      <c r="E2049" s="2">
        <f t="shared" si="248"/>
        <v>2.431</v>
      </c>
      <c r="F2049" s="2">
        <f t="shared" si="249"/>
        <v>2.4964999999999997</v>
      </c>
      <c r="G2049" s="2">
        <f t="shared" si="251"/>
        <v>2.632000000000001</v>
      </c>
      <c r="H2049" s="2">
        <f t="shared" si="247"/>
        <v>2.7831999999999981</v>
      </c>
      <c r="I2049" s="2">
        <f t="array" ref="I2049">SUMPRODUCT(B2033:B2052, (ROW(B2033:B2052)-ROW(B2033)+1)) / (20*21/2)</f>
        <v>2.4327619047619047</v>
      </c>
      <c r="J2049" s="2">
        <f t="shared" si="250"/>
        <v>2.4861039806682235</v>
      </c>
      <c r="K2049" s="2">
        <f t="shared" si="252"/>
        <v>2.6237623112122188</v>
      </c>
    </row>
    <row r="2050" spans="1:11" ht="13.5" x14ac:dyDescent="0.25">
      <c r="A2050" s="4">
        <v>44987</v>
      </c>
      <c r="B2050" s="2">
        <v>2.41</v>
      </c>
      <c r="C2050" s="2">
        <f t="shared" si="245"/>
        <v>1.0000000000000231E-2</v>
      </c>
      <c r="D2050" s="2">
        <f t="shared" si="246"/>
        <v>2.4080000000000004</v>
      </c>
      <c r="E2050" s="2">
        <f t="shared" si="248"/>
        <v>2.4219999999999997</v>
      </c>
      <c r="F2050" s="2">
        <f t="shared" si="249"/>
        <v>2.4879999999999995</v>
      </c>
      <c r="G2050" s="2">
        <f t="shared" si="251"/>
        <v>2.620400000000001</v>
      </c>
      <c r="H2050" s="2">
        <f t="shared" si="247"/>
        <v>2.7828499999999985</v>
      </c>
      <c r="I2050" s="2">
        <f t="array" ref="I2050">SUMPRODUCT(B2034:B2053, (ROW(B2034:B2053)-ROW(B2034)+1)) / (20*21/2)</f>
        <v>2.4265714285714286</v>
      </c>
      <c r="J2050" s="2">
        <f t="shared" si="250"/>
        <v>2.4788559825093452</v>
      </c>
      <c r="K2050" s="2">
        <f t="shared" si="252"/>
        <v>2.6153794754784068</v>
      </c>
    </row>
    <row r="2051" spans="1:11" ht="13.5" x14ac:dyDescent="0.25">
      <c r="A2051" s="4">
        <v>44988</v>
      </c>
      <c r="B2051" s="2">
        <v>2.41</v>
      </c>
      <c r="C2051" s="2">
        <f t="shared" si="245"/>
        <v>0</v>
      </c>
      <c r="D2051" s="2">
        <f t="shared" si="246"/>
        <v>2.41</v>
      </c>
      <c r="E2051" s="2">
        <f t="shared" si="248"/>
        <v>2.4130000000000003</v>
      </c>
      <c r="F2051" s="2">
        <f t="shared" si="249"/>
        <v>2.4764999999999993</v>
      </c>
      <c r="G2051" s="2">
        <f t="shared" si="251"/>
        <v>2.612200000000001</v>
      </c>
      <c r="H2051" s="2">
        <f t="shared" si="247"/>
        <v>2.7821499999999979</v>
      </c>
      <c r="I2051" s="2">
        <f t="array" ref="I2051">SUMPRODUCT(B2035:B2054, (ROW(B2035:B2054)-ROW(B2035)+1)) / (20*21/2)</f>
        <v>2.4213333333333336</v>
      </c>
      <c r="J2051" s="2">
        <f t="shared" si="250"/>
        <v>2.4722982698894076</v>
      </c>
      <c r="K2051" s="2">
        <f t="shared" si="252"/>
        <v>2.6073253784008226</v>
      </c>
    </row>
    <row r="2052" spans="1:11" ht="13.5" x14ac:dyDescent="0.25">
      <c r="A2052" s="4">
        <v>44991</v>
      </c>
      <c r="B2052" s="2">
        <v>2.41</v>
      </c>
      <c r="C2052" s="2">
        <f t="shared" ref="C2052:C2115" si="253">B2052-B2051</f>
        <v>0</v>
      </c>
      <c r="D2052" s="2">
        <f t="shared" si="246"/>
        <v>2.4119999999999999</v>
      </c>
      <c r="E2052" s="2">
        <f t="shared" si="248"/>
        <v>2.4089999999999998</v>
      </c>
      <c r="F2052" s="2">
        <f t="shared" si="249"/>
        <v>2.464999999999999</v>
      </c>
      <c r="G2052" s="2">
        <f t="shared" si="251"/>
        <v>2.6024000000000007</v>
      </c>
      <c r="H2052" s="2">
        <f t="shared" si="247"/>
        <v>2.781549999999998</v>
      </c>
      <c r="I2052" s="2">
        <f t="array" ref="I2052">SUMPRODUCT(B2036:B2055, (ROW(B2036:B2055)-ROW(B2036)+1)) / (20*21/2)</f>
        <v>2.420666666666667</v>
      </c>
      <c r="J2052" s="2">
        <f t="shared" si="250"/>
        <v>2.4663651013285119</v>
      </c>
      <c r="K2052" s="2">
        <f t="shared" si="252"/>
        <v>2.5995871282674572</v>
      </c>
    </row>
    <row r="2053" spans="1:11" ht="13.5" x14ac:dyDescent="0.25">
      <c r="A2053" s="4">
        <v>44992</v>
      </c>
      <c r="B2053" s="2">
        <v>2.4</v>
      </c>
      <c r="C2053" s="2">
        <f t="shared" si="253"/>
        <v>-1.0000000000000231E-2</v>
      </c>
      <c r="D2053" s="2">
        <f t="shared" si="246"/>
        <v>2.4060000000000001</v>
      </c>
      <c r="E2053" s="2">
        <f t="shared" si="248"/>
        <v>2.4059999999999997</v>
      </c>
      <c r="F2053" s="2">
        <f t="shared" si="249"/>
        <v>2.4549999999999992</v>
      </c>
      <c r="G2053" s="2">
        <f t="shared" si="251"/>
        <v>2.5930000000000009</v>
      </c>
      <c r="H2053" s="2">
        <f t="shared" si="247"/>
        <v>2.7806499999999983</v>
      </c>
      <c r="I2053" s="2">
        <f t="array" ref="I2053">SUMPRODUCT(B2037:B2056, (ROW(B2037:B2056)-ROW(B2037)+1)) / (20*21/2)</f>
        <v>2.4204761904761907</v>
      </c>
      <c r="J2053" s="2">
        <f t="shared" si="250"/>
        <v>2.4600446154877016</v>
      </c>
      <c r="K2053" s="2">
        <f t="shared" si="252"/>
        <v>2.5917601820608902</v>
      </c>
    </row>
    <row r="2054" spans="1:11" ht="13.5" x14ac:dyDescent="0.25">
      <c r="A2054" s="4">
        <v>44993</v>
      </c>
      <c r="B2054" s="2">
        <v>2.4</v>
      </c>
      <c r="C2054" s="2">
        <f t="shared" si="253"/>
        <v>0</v>
      </c>
      <c r="D2054" s="2">
        <f t="shared" ref="D2054:D2117" si="254">AVERAGE(B2050:B2054)</f>
        <v>2.4060000000000001</v>
      </c>
      <c r="E2054" s="2">
        <f t="shared" si="248"/>
        <v>2.4059999999999997</v>
      </c>
      <c r="F2054" s="2">
        <f t="shared" si="249"/>
        <v>2.4469999999999992</v>
      </c>
      <c r="G2054" s="2">
        <f t="shared" si="251"/>
        <v>2.5832000000000011</v>
      </c>
      <c r="H2054" s="2">
        <f t="shared" si="247"/>
        <v>2.7797999999999985</v>
      </c>
      <c r="I2054" s="2">
        <f t="array" ref="I2054">SUMPRODUCT(B2038:B2057, (ROW(B2038:B2057)-ROW(B2038)+1)) / (20*21/2)</f>
        <v>2.420952380952381</v>
      </c>
      <c r="J2054" s="2">
        <f t="shared" si="250"/>
        <v>2.454326080679349</v>
      </c>
      <c r="K2054" s="2">
        <f t="shared" si="252"/>
        <v>2.5842401749212476</v>
      </c>
    </row>
    <row r="2055" spans="1:11" ht="13.5" x14ac:dyDescent="0.25">
      <c r="A2055" s="4">
        <v>44994</v>
      </c>
      <c r="B2055" s="2">
        <v>2.44</v>
      </c>
      <c r="C2055" s="2">
        <f t="shared" si="253"/>
        <v>4.0000000000000036E-2</v>
      </c>
      <c r="D2055" s="2">
        <f t="shared" si="254"/>
        <v>2.4119999999999999</v>
      </c>
      <c r="E2055" s="2">
        <f t="shared" si="248"/>
        <v>2.4099999999999997</v>
      </c>
      <c r="F2055" s="2">
        <f t="shared" si="249"/>
        <v>2.4419999999999993</v>
      </c>
      <c r="G2055" s="2">
        <f t="shared" si="251"/>
        <v>2.5742000000000007</v>
      </c>
      <c r="H2055" s="2">
        <f t="shared" si="247"/>
        <v>2.7790499999999985</v>
      </c>
      <c r="I2055" s="2">
        <f t="array" ref="I2055">SUMPRODUCT(B2039:B2058, (ROW(B2039:B2058)-ROW(B2039)+1)) / (20*21/2)</f>
        <v>2.4207142857142863</v>
      </c>
      <c r="J2055" s="2">
        <f t="shared" si="250"/>
        <v>2.4529616920432207</v>
      </c>
      <c r="K2055" s="2">
        <f t="shared" si="252"/>
        <v>2.5785836974733556</v>
      </c>
    </row>
    <row r="2056" spans="1:11" ht="13.5" x14ac:dyDescent="0.25">
      <c r="A2056" s="4">
        <v>44995</v>
      </c>
      <c r="B2056" s="2">
        <v>2.44</v>
      </c>
      <c r="C2056" s="2">
        <f t="shared" si="253"/>
        <v>0</v>
      </c>
      <c r="D2056" s="2">
        <f t="shared" si="254"/>
        <v>2.4180000000000001</v>
      </c>
      <c r="E2056" s="2">
        <f t="shared" si="248"/>
        <v>2.4140000000000001</v>
      </c>
      <c r="F2056" s="2">
        <f t="shared" si="249"/>
        <v>2.4349999999999987</v>
      </c>
      <c r="G2056" s="2">
        <f t="shared" si="251"/>
        <v>2.5652000000000008</v>
      </c>
      <c r="H2056" s="2">
        <f t="shared" si="247"/>
        <v>2.7782999999999993</v>
      </c>
      <c r="I2056" s="2">
        <f t="array" ref="I2056">SUMPRODUCT(B2040:B2059, (ROW(B2040:B2059)-ROW(B2040)+1)) / (20*21/2)</f>
        <v>2.4229047619047623</v>
      </c>
      <c r="J2056" s="2">
        <f t="shared" si="250"/>
        <v>2.4517272451819614</v>
      </c>
      <c r="K2056" s="2">
        <f t="shared" si="252"/>
        <v>2.5731490426704791</v>
      </c>
    </row>
    <row r="2057" spans="1:11" ht="13.5" x14ac:dyDescent="0.25">
      <c r="A2057" s="4">
        <v>44998</v>
      </c>
      <c r="B2057" s="2">
        <v>2.44</v>
      </c>
      <c r="C2057" s="2">
        <f t="shared" si="253"/>
        <v>0</v>
      </c>
      <c r="D2057" s="2">
        <f t="shared" si="254"/>
        <v>2.4239999999999999</v>
      </c>
      <c r="E2057" s="2">
        <f t="shared" si="248"/>
        <v>2.4180000000000001</v>
      </c>
      <c r="F2057" s="2">
        <f t="shared" si="249"/>
        <v>2.4324999999999988</v>
      </c>
      <c r="G2057" s="2">
        <f t="shared" si="251"/>
        <v>2.5564000000000009</v>
      </c>
      <c r="H2057" s="2">
        <f t="shared" si="247"/>
        <v>2.7775999999999992</v>
      </c>
      <c r="I2057" s="2">
        <f t="array" ref="I2057">SUMPRODUCT(B2041:B2060, (ROW(B2041:B2060)-ROW(B2041)+1)) / (20*21/2)</f>
        <v>2.426047619047619</v>
      </c>
      <c r="J2057" s="2">
        <f t="shared" si="250"/>
        <v>2.4506103646884414</v>
      </c>
      <c r="K2057" s="2">
        <f t="shared" si="252"/>
        <v>2.5679275115853621</v>
      </c>
    </row>
    <row r="2058" spans="1:11" ht="13.5" x14ac:dyDescent="0.25">
      <c r="A2058" s="4">
        <v>44999</v>
      </c>
      <c r="B2058" s="2">
        <v>2.4300000000000002</v>
      </c>
      <c r="C2058" s="2">
        <f t="shared" si="253"/>
        <v>-9.9999999999997868E-3</v>
      </c>
      <c r="D2058" s="2">
        <f t="shared" si="254"/>
        <v>2.4299999999999997</v>
      </c>
      <c r="E2058" s="2">
        <f t="shared" si="248"/>
        <v>2.4180000000000001</v>
      </c>
      <c r="F2058" s="2">
        <f t="shared" si="249"/>
        <v>2.4269999999999992</v>
      </c>
      <c r="G2058" s="2">
        <f t="shared" si="251"/>
        <v>2.5480000000000009</v>
      </c>
      <c r="H2058" s="2">
        <f t="shared" ref="H2058:H2121" si="255">AVERAGE(B1859:B2058)</f>
        <v>2.7768499999999987</v>
      </c>
      <c r="I2058" s="2">
        <f t="array" ref="I2058">SUMPRODUCT(B2042:B2061, (ROW(B2042:B2061)-ROW(B2042)+1)) / (20*21/2)</f>
        <v>2.4293809523809524</v>
      </c>
      <c r="J2058" s="2">
        <f t="shared" si="250"/>
        <v>2.4486474728133518</v>
      </c>
      <c r="K2058" s="2">
        <f t="shared" si="252"/>
        <v>2.5625185895624067</v>
      </c>
    </row>
    <row r="2059" spans="1:11" ht="13.5" x14ac:dyDescent="0.25">
      <c r="A2059" s="4">
        <v>45000</v>
      </c>
      <c r="B2059" s="2">
        <v>2.4500000000000002</v>
      </c>
      <c r="C2059" s="2">
        <f t="shared" si="253"/>
        <v>2.0000000000000018E-2</v>
      </c>
      <c r="D2059" s="2">
        <f t="shared" si="254"/>
        <v>2.44</v>
      </c>
      <c r="E2059" s="2">
        <f t="shared" si="248"/>
        <v>2.423</v>
      </c>
      <c r="F2059" s="2">
        <f t="shared" si="249"/>
        <v>2.4269999999999996</v>
      </c>
      <c r="G2059" s="2">
        <f t="shared" si="251"/>
        <v>2.5410000000000008</v>
      </c>
      <c r="H2059" s="2">
        <f t="shared" si="255"/>
        <v>2.7761999999999989</v>
      </c>
      <c r="I2059" s="2">
        <f t="array" ref="I2059">SUMPRODUCT(B2043:B2062, (ROW(B2043:B2062)-ROW(B2043)+1)) / (20*21/2)</f>
        <v>2.4329047619047621</v>
      </c>
      <c r="J2059" s="2">
        <f t="shared" si="250"/>
        <v>2.4487762849263661</v>
      </c>
      <c r="K2059" s="2">
        <f t="shared" si="252"/>
        <v>2.5581060958540771</v>
      </c>
    </row>
    <row r="2060" spans="1:11" ht="13.5" x14ac:dyDescent="0.25">
      <c r="A2060" s="4">
        <v>45001</v>
      </c>
      <c r="B2060" s="2">
        <v>2.46</v>
      </c>
      <c r="C2060" s="2">
        <f t="shared" si="253"/>
        <v>9.9999999999997868E-3</v>
      </c>
      <c r="D2060" s="2">
        <f t="shared" si="254"/>
        <v>2.4440000000000004</v>
      </c>
      <c r="E2060" s="2">
        <f t="shared" ref="E2060:E2123" si="256">AVERAGE(B2051:B2060)</f>
        <v>2.4279999999999999</v>
      </c>
      <c r="F2060" s="2">
        <f t="shared" si="249"/>
        <v>2.4249999999999998</v>
      </c>
      <c r="G2060" s="2">
        <f t="shared" si="251"/>
        <v>2.5346000000000006</v>
      </c>
      <c r="H2060" s="2">
        <f t="shared" si="255"/>
        <v>2.7752499999999993</v>
      </c>
      <c r="I2060" s="2">
        <f t="array" ref="I2060">SUMPRODUCT(B2044:B2063, (ROW(B2044:B2063)-ROW(B2044)+1)) / (20*21/2)</f>
        <v>2.4392380952380948</v>
      </c>
      <c r="J2060" s="2">
        <f t="shared" si="250"/>
        <v>2.4498452101714743</v>
      </c>
      <c r="K2060" s="2">
        <f t="shared" si="252"/>
        <v>2.5542587979774467</v>
      </c>
    </row>
    <row r="2061" spans="1:11" ht="13.5" x14ac:dyDescent="0.25">
      <c r="A2061" s="4">
        <v>45002</v>
      </c>
      <c r="B2061" s="2">
        <v>2.46</v>
      </c>
      <c r="C2061" s="2">
        <f t="shared" si="253"/>
        <v>0</v>
      </c>
      <c r="D2061" s="2">
        <f t="shared" si="254"/>
        <v>2.4480000000000004</v>
      </c>
      <c r="E2061" s="2">
        <f t="shared" si="256"/>
        <v>2.4330000000000003</v>
      </c>
      <c r="F2061" s="2">
        <f t="shared" si="249"/>
        <v>2.423</v>
      </c>
      <c r="G2061" s="2">
        <f t="shared" si="251"/>
        <v>2.5294000000000008</v>
      </c>
      <c r="H2061" s="2">
        <f t="shared" si="255"/>
        <v>2.7743000000000002</v>
      </c>
      <c r="I2061" s="2">
        <f t="array" ref="I2061">SUMPRODUCT(B2045:B2064, (ROW(B2045:B2064)-ROW(B2045)+1)) / (20*21/2)</f>
        <v>2.4462380952380953</v>
      </c>
      <c r="J2061" s="2">
        <f t="shared" si="250"/>
        <v>2.4508123330122866</v>
      </c>
      <c r="K2061" s="2">
        <f t="shared" si="252"/>
        <v>2.5505623745273511</v>
      </c>
    </row>
    <row r="2062" spans="1:11" ht="13.5" x14ac:dyDescent="0.25">
      <c r="A2062" s="4">
        <v>45006</v>
      </c>
      <c r="B2062" s="2">
        <v>2.46</v>
      </c>
      <c r="C2062" s="2">
        <f t="shared" si="253"/>
        <v>0</v>
      </c>
      <c r="D2062" s="2">
        <f t="shared" si="254"/>
        <v>2.4520000000000004</v>
      </c>
      <c r="E2062" s="2">
        <f t="shared" si="256"/>
        <v>2.4380000000000002</v>
      </c>
      <c r="F2062" s="2">
        <f t="shared" si="249"/>
        <v>2.4234999999999998</v>
      </c>
      <c r="G2062" s="2">
        <f t="shared" si="251"/>
        <v>2.5244000000000004</v>
      </c>
      <c r="H2062" s="2">
        <f t="shared" si="255"/>
        <v>2.7735000000000003</v>
      </c>
      <c r="I2062" s="2">
        <f t="array" ref="I2062">SUMPRODUCT(B2046:B2065, (ROW(B2046:B2065)-ROW(B2046)+1)) / (20*21/2)</f>
        <v>2.4518095238095237</v>
      </c>
      <c r="J2062" s="2">
        <f t="shared" si="250"/>
        <v>2.4516873489158786</v>
      </c>
      <c r="K2062" s="2">
        <f t="shared" si="252"/>
        <v>2.5470109088596122</v>
      </c>
    </row>
    <row r="2063" spans="1:11" ht="13.5" x14ac:dyDescent="0.25">
      <c r="A2063" s="4">
        <v>45007</v>
      </c>
      <c r="B2063" s="2">
        <v>2.4900000000000002</v>
      </c>
      <c r="C2063" s="2">
        <f t="shared" si="253"/>
        <v>3.0000000000000249E-2</v>
      </c>
      <c r="D2063" s="2">
        <f t="shared" si="254"/>
        <v>2.464</v>
      </c>
      <c r="E2063" s="2">
        <f t="shared" si="256"/>
        <v>2.4470000000000001</v>
      </c>
      <c r="F2063" s="2">
        <f t="shared" si="249"/>
        <v>2.4265000000000003</v>
      </c>
      <c r="G2063" s="2">
        <f t="shared" si="251"/>
        <v>2.5210000000000008</v>
      </c>
      <c r="H2063" s="2">
        <f t="shared" si="255"/>
        <v>2.7729500000000002</v>
      </c>
      <c r="I2063" s="2">
        <f t="array" ref="I2063">SUMPRODUCT(B2047:B2066, (ROW(B2047:B2066)-ROW(B2047)+1)) / (20*21/2)</f>
        <v>2.456952380952381</v>
      </c>
      <c r="J2063" s="2">
        <f t="shared" si="250"/>
        <v>2.4553361728286522</v>
      </c>
      <c r="K2063" s="2">
        <f t="shared" si="252"/>
        <v>2.5447751869435491</v>
      </c>
    </row>
    <row r="2064" spans="1:11" ht="13.5" x14ac:dyDescent="0.25">
      <c r="A2064" s="4">
        <v>45008</v>
      </c>
      <c r="B2064" s="2">
        <v>2.5</v>
      </c>
      <c r="C2064" s="2">
        <f t="shared" si="253"/>
        <v>9.9999999999997868E-3</v>
      </c>
      <c r="D2064" s="2">
        <f t="shared" si="254"/>
        <v>2.4740000000000002</v>
      </c>
      <c r="E2064" s="2">
        <f t="shared" si="256"/>
        <v>2.4569999999999999</v>
      </c>
      <c r="F2064" s="2">
        <f t="shared" si="249"/>
        <v>2.4315000000000007</v>
      </c>
      <c r="G2064" s="2">
        <f t="shared" si="251"/>
        <v>2.5190000000000006</v>
      </c>
      <c r="H2064" s="2">
        <f t="shared" si="255"/>
        <v>2.7724500000000001</v>
      </c>
      <c r="I2064" s="2">
        <f t="array" ref="I2064">SUMPRODUCT(B2048:B2067, (ROW(B2048:B2067)-ROW(B2048)+1)) / (20*21/2)</f>
        <v>2.4588095238095238</v>
      </c>
      <c r="J2064" s="2">
        <f t="shared" si="250"/>
        <v>2.459589870654495</v>
      </c>
      <c r="K2064" s="2">
        <f t="shared" si="252"/>
        <v>2.5430192972594887</v>
      </c>
    </row>
    <row r="2065" spans="1:11" ht="13.5" x14ac:dyDescent="0.25">
      <c r="A2065" s="4">
        <v>45009</v>
      </c>
      <c r="B2065" s="2">
        <v>2.4900000000000002</v>
      </c>
      <c r="C2065" s="2">
        <f t="shared" si="253"/>
        <v>-9.9999999999997868E-3</v>
      </c>
      <c r="D2065" s="2">
        <f t="shared" si="254"/>
        <v>2.48</v>
      </c>
      <c r="E2065" s="2">
        <f t="shared" si="256"/>
        <v>2.4620000000000006</v>
      </c>
      <c r="F2065" s="2">
        <f t="shared" si="249"/>
        <v>2.4360000000000004</v>
      </c>
      <c r="G2065" s="2">
        <f t="shared" si="251"/>
        <v>2.5150000000000006</v>
      </c>
      <c r="H2065" s="2">
        <f t="shared" si="255"/>
        <v>2.772250000000001</v>
      </c>
      <c r="I2065" s="2">
        <f t="array" ref="I2065">SUMPRODUCT(B2049:B2068, (ROW(B2049:B2068)-ROW(B2049)+1)) / (20*21/2)</f>
        <v>2.469904761904762</v>
      </c>
      <c r="J2065" s="2">
        <f t="shared" si="250"/>
        <v>2.462486073449305</v>
      </c>
      <c r="K2065" s="2">
        <f t="shared" si="252"/>
        <v>2.5409401091316659</v>
      </c>
    </row>
    <row r="2066" spans="1:11" ht="13.5" x14ac:dyDescent="0.25">
      <c r="A2066" s="4">
        <v>45012</v>
      </c>
      <c r="B2066" s="2">
        <v>2.4900000000000002</v>
      </c>
      <c r="C2066" s="2">
        <f t="shared" si="253"/>
        <v>0</v>
      </c>
      <c r="D2066" s="2">
        <f t="shared" si="254"/>
        <v>2.4860000000000002</v>
      </c>
      <c r="E2066" s="2">
        <f t="shared" si="256"/>
        <v>2.467000000000001</v>
      </c>
      <c r="F2066" s="2">
        <f t="shared" si="249"/>
        <v>2.4405000000000006</v>
      </c>
      <c r="G2066" s="2">
        <f t="shared" si="251"/>
        <v>2.5110000000000006</v>
      </c>
      <c r="H2066" s="2">
        <f t="shared" si="255"/>
        <v>2.771850000000001</v>
      </c>
      <c r="I2066" s="2">
        <f t="array" ref="I2066">SUMPRODUCT(B2050:B2069, (ROW(B2050:B2069)-ROW(B2050)+1)) / (20*21/2)</f>
        <v>2.4889523809523815</v>
      </c>
      <c r="J2066" s="2">
        <f t="shared" si="250"/>
        <v>2.4651064474065141</v>
      </c>
      <c r="K2066" s="2">
        <f t="shared" si="252"/>
        <v>2.5389424577931692</v>
      </c>
    </row>
    <row r="2067" spans="1:11" ht="13.5" x14ac:dyDescent="0.25">
      <c r="A2067" s="4">
        <v>45013</v>
      </c>
      <c r="B2067" s="2">
        <v>2.46</v>
      </c>
      <c r="C2067" s="2">
        <f t="shared" si="253"/>
        <v>-3.0000000000000249E-2</v>
      </c>
      <c r="D2067" s="2">
        <f t="shared" si="254"/>
        <v>2.4859999999999998</v>
      </c>
      <c r="E2067" s="2">
        <f t="shared" si="256"/>
        <v>2.4690000000000003</v>
      </c>
      <c r="F2067" s="2">
        <f t="shared" si="249"/>
        <v>2.4435000000000007</v>
      </c>
      <c r="G2067" s="2">
        <f t="shared" si="251"/>
        <v>2.5052000000000003</v>
      </c>
      <c r="H2067" s="2">
        <f t="shared" si="255"/>
        <v>2.7711500000000004</v>
      </c>
      <c r="I2067" s="2">
        <f t="array" ref="I2067">SUMPRODUCT(B2051:B2070, (ROW(B2051:B2070)-ROW(B2051)+1)) / (20*21/2)</f>
        <v>2.511571428571429</v>
      </c>
      <c r="J2067" s="2">
        <f t="shared" si="250"/>
        <v>2.4646201190820842</v>
      </c>
      <c r="K2067" s="2">
        <f t="shared" si="252"/>
        <v>2.5358466751346138</v>
      </c>
    </row>
    <row r="2068" spans="1:11" ht="13.5" x14ac:dyDescent="0.25">
      <c r="A2068" s="4">
        <v>45014</v>
      </c>
      <c r="B2068" s="2">
        <v>2.56</v>
      </c>
      <c r="C2068" s="2">
        <f t="shared" si="253"/>
        <v>0.10000000000000009</v>
      </c>
      <c r="D2068" s="2">
        <f t="shared" si="254"/>
        <v>2.5000000000000004</v>
      </c>
      <c r="E2068" s="2">
        <f t="shared" si="256"/>
        <v>2.4820000000000002</v>
      </c>
      <c r="F2068" s="2">
        <f t="shared" ref="F2068:F2131" si="257">AVERAGE(B2049:B2068)</f>
        <v>2.4500000000000006</v>
      </c>
      <c r="G2068" s="2">
        <f t="shared" si="251"/>
        <v>2.5026000000000002</v>
      </c>
      <c r="H2068" s="2">
        <f t="shared" si="255"/>
        <v>2.7709500000000009</v>
      </c>
      <c r="I2068" s="2">
        <f t="array" ref="I2068">SUMPRODUCT(B2052:B2071, (ROW(B2052:B2071)-ROW(B2052)+1)) / (20*21/2)</f>
        <v>2.5480476190476193</v>
      </c>
      <c r="J2068" s="2">
        <f t="shared" si="250"/>
        <v>2.4737039172647428</v>
      </c>
      <c r="K2068" s="2">
        <f t="shared" si="252"/>
        <v>2.5367938643450212</v>
      </c>
    </row>
    <row r="2069" spans="1:11" ht="13.5" x14ac:dyDescent="0.25">
      <c r="A2069" s="4">
        <v>45015</v>
      </c>
      <c r="B2069" s="2">
        <v>2.65</v>
      </c>
      <c r="C2069" s="2">
        <f t="shared" si="253"/>
        <v>8.9999999999999858E-2</v>
      </c>
      <c r="D2069" s="2">
        <f t="shared" si="254"/>
        <v>2.5300000000000002</v>
      </c>
      <c r="E2069" s="2">
        <f t="shared" si="256"/>
        <v>2.5019999999999998</v>
      </c>
      <c r="F2069" s="2">
        <f t="shared" si="257"/>
        <v>2.4625000000000004</v>
      </c>
      <c r="G2069" s="2">
        <f t="shared" si="251"/>
        <v>2.5044000000000004</v>
      </c>
      <c r="H2069" s="2">
        <f t="shared" si="255"/>
        <v>2.7712000000000008</v>
      </c>
      <c r="I2069" s="2">
        <f t="array" ref="I2069">SUMPRODUCT(B2053:B2072, (ROW(B2053:B2072)-ROW(B2053)+1)) / (20*21/2)</f>
        <v>2.5833333333333335</v>
      </c>
      <c r="J2069" s="2">
        <f t="shared" ref="J2069:J2132" si="258">$J$4*B2069+J2068*(1-$J$4)</f>
        <v>2.4904940203823864</v>
      </c>
      <c r="K2069" s="2">
        <f t="shared" si="252"/>
        <v>2.5412333206452167</v>
      </c>
    </row>
    <row r="2070" spans="1:11" ht="13.5" x14ac:dyDescent="0.25">
      <c r="A2070" s="4">
        <v>45016</v>
      </c>
      <c r="B2070" s="2">
        <v>2.7</v>
      </c>
      <c r="C2070" s="2">
        <f t="shared" si="253"/>
        <v>5.0000000000000266E-2</v>
      </c>
      <c r="D2070" s="2">
        <f t="shared" si="254"/>
        <v>2.5720000000000001</v>
      </c>
      <c r="E2070" s="2">
        <f t="shared" si="256"/>
        <v>2.5259999999999998</v>
      </c>
      <c r="F2070" s="2">
        <f t="shared" si="257"/>
        <v>2.4770000000000008</v>
      </c>
      <c r="G2070" s="2">
        <f t="shared" si="251"/>
        <v>2.5069999999999997</v>
      </c>
      <c r="H2070" s="2">
        <f t="shared" si="255"/>
        <v>2.7717500000000013</v>
      </c>
      <c r="I2070" s="2">
        <f t="array" ref="I2070">SUMPRODUCT(B2054:B2073, (ROW(B2054:B2073)-ROW(B2054)+1)) / (20*21/2)</f>
        <v>2.624047619047619</v>
      </c>
      <c r="J2070" s="2">
        <f t="shared" si="258"/>
        <v>2.5104469708221591</v>
      </c>
      <c r="K2070" s="2">
        <f t="shared" si="252"/>
        <v>2.5474594649336395</v>
      </c>
    </row>
    <row r="2071" spans="1:11" ht="13.5" x14ac:dyDescent="0.25">
      <c r="A2071" s="4">
        <v>45019</v>
      </c>
      <c r="B2071" s="2">
        <v>2.86</v>
      </c>
      <c r="C2071" s="2">
        <f t="shared" si="253"/>
        <v>0.1599999999999997</v>
      </c>
      <c r="D2071" s="2">
        <f t="shared" si="254"/>
        <v>2.6459999999999999</v>
      </c>
      <c r="E2071" s="2">
        <f t="shared" si="256"/>
        <v>2.5659999999999998</v>
      </c>
      <c r="F2071" s="2">
        <f t="shared" si="257"/>
        <v>2.4995000000000003</v>
      </c>
      <c r="G2071" s="2">
        <f t="shared" si="251"/>
        <v>2.5139999999999998</v>
      </c>
      <c r="H2071" s="2">
        <f t="shared" si="255"/>
        <v>2.7733500000000011</v>
      </c>
      <c r="I2071" s="2">
        <f t="array" ref="I2071">SUMPRODUCT(B2055:B2074, (ROW(B2055:B2074)-ROW(B2055)+1)) / (20*21/2)</f>
        <v>2.6573809523809522</v>
      </c>
      <c r="J2071" s="2">
        <f t="shared" si="258"/>
        <v>2.5437377355057631</v>
      </c>
      <c r="K2071" s="2">
        <f t="shared" si="252"/>
        <v>2.5597159565048697</v>
      </c>
    </row>
    <row r="2072" spans="1:11" ht="13.5" x14ac:dyDescent="0.25">
      <c r="A2072" s="4">
        <v>45020</v>
      </c>
      <c r="B2072" s="2">
        <v>2.87</v>
      </c>
      <c r="C2072" s="2">
        <f t="shared" si="253"/>
        <v>1.0000000000000231E-2</v>
      </c>
      <c r="D2072" s="2">
        <f t="shared" si="254"/>
        <v>2.7280000000000002</v>
      </c>
      <c r="E2072" s="2">
        <f t="shared" si="256"/>
        <v>2.6070000000000002</v>
      </c>
      <c r="F2072" s="2">
        <f t="shared" si="257"/>
        <v>2.5225000000000004</v>
      </c>
      <c r="G2072" s="2">
        <f t="shared" si="251"/>
        <v>2.5211999999999999</v>
      </c>
      <c r="H2072" s="2">
        <f t="shared" si="255"/>
        <v>2.7752000000000008</v>
      </c>
      <c r="I2072" s="2">
        <f t="array" ref="I2072">SUMPRODUCT(B2056:B2075, (ROW(B2056:B2075)-ROW(B2056)+1)) / (20*21/2)</f>
        <v>2.6902380952380955</v>
      </c>
      <c r="J2072" s="2">
        <f t="shared" si="258"/>
        <v>2.5748103321242621</v>
      </c>
      <c r="K2072" s="2">
        <f t="shared" si="252"/>
        <v>2.5718839582105613</v>
      </c>
    </row>
    <row r="2073" spans="1:11" ht="13.5" x14ac:dyDescent="0.25">
      <c r="A2073" s="4">
        <v>45021</v>
      </c>
      <c r="B2073" s="2">
        <v>2.95</v>
      </c>
      <c r="C2073" s="2">
        <f t="shared" si="253"/>
        <v>8.0000000000000071E-2</v>
      </c>
      <c r="D2073" s="2">
        <f t="shared" si="254"/>
        <v>2.8059999999999996</v>
      </c>
      <c r="E2073" s="2">
        <f t="shared" si="256"/>
        <v>2.653</v>
      </c>
      <c r="F2073" s="2">
        <f t="shared" si="257"/>
        <v>2.5500000000000003</v>
      </c>
      <c r="G2073" s="2">
        <f t="shared" si="251"/>
        <v>2.5277999999999996</v>
      </c>
      <c r="H2073" s="2">
        <f t="shared" si="255"/>
        <v>2.7777500000000002</v>
      </c>
      <c r="I2073" s="2">
        <f t="array" ref="I2073">SUMPRODUCT(B2057:B2076, (ROW(B2057:B2076)-ROW(B2057)+1)) / (20*21/2)</f>
        <v>2.7236666666666665</v>
      </c>
      <c r="J2073" s="2">
        <f t="shared" si="258"/>
        <v>2.6105426814457608</v>
      </c>
      <c r="K2073" s="2">
        <f t="shared" si="252"/>
        <v>2.5867120382807354</v>
      </c>
    </row>
    <row r="2074" spans="1:11" ht="13.5" x14ac:dyDescent="0.25">
      <c r="A2074" s="4">
        <v>45022</v>
      </c>
      <c r="B2074" s="2">
        <v>2.9</v>
      </c>
      <c r="C2074" s="2">
        <f t="shared" si="253"/>
        <v>-5.0000000000000266E-2</v>
      </c>
      <c r="D2074" s="2">
        <f t="shared" si="254"/>
        <v>2.8559999999999999</v>
      </c>
      <c r="E2074" s="2">
        <f t="shared" si="256"/>
        <v>2.6930000000000001</v>
      </c>
      <c r="F2074" s="2">
        <f t="shared" si="257"/>
        <v>2.5750000000000002</v>
      </c>
      <c r="G2074" s="2">
        <f t="shared" si="251"/>
        <v>2.5333999999999999</v>
      </c>
      <c r="H2074" s="2">
        <f t="shared" si="255"/>
        <v>2.7800500000000001</v>
      </c>
      <c r="I2074" s="2">
        <f t="array" ref="I2074">SUMPRODUCT(B2058:B2077, (ROW(B2058:B2077)-ROW(B2058)+1)) / (20*21/2)</f>
        <v>2.7556190476190481</v>
      </c>
      <c r="J2074" s="2">
        <f t="shared" si="258"/>
        <v>2.6381100451175929</v>
      </c>
      <c r="K2074" s="2">
        <f t="shared" si="252"/>
        <v>2.5989978407010987</v>
      </c>
    </row>
    <row r="2075" spans="1:11" ht="13.5" x14ac:dyDescent="0.25">
      <c r="A2075" s="4">
        <v>45023</v>
      </c>
      <c r="B2075" s="2">
        <v>2.92</v>
      </c>
      <c r="C2075" s="2">
        <f t="shared" si="253"/>
        <v>2.0000000000000018E-2</v>
      </c>
      <c r="D2075" s="2">
        <f t="shared" si="254"/>
        <v>2.9</v>
      </c>
      <c r="E2075" s="2">
        <f t="shared" si="256"/>
        <v>2.7359999999999998</v>
      </c>
      <c r="F2075" s="2">
        <f t="shared" si="257"/>
        <v>2.5990000000000006</v>
      </c>
      <c r="G2075" s="2">
        <f t="shared" si="251"/>
        <v>2.5393999999999997</v>
      </c>
      <c r="H2075" s="2">
        <f t="shared" si="255"/>
        <v>2.7824499999999999</v>
      </c>
      <c r="I2075" s="2">
        <f t="array" ref="I2075">SUMPRODUCT(B2059:B2078, (ROW(B2059:B2078)-ROW(B2059)+1)) / (20*21/2)</f>
        <v>2.7850952380952383</v>
      </c>
      <c r="J2075" s="2">
        <f t="shared" si="258"/>
        <v>2.6649567074873461</v>
      </c>
      <c r="K2075" s="2">
        <f t="shared" si="252"/>
        <v>2.6115861606736051</v>
      </c>
    </row>
    <row r="2076" spans="1:11" ht="13.5" x14ac:dyDescent="0.25">
      <c r="A2076" s="4">
        <v>45026</v>
      </c>
      <c r="B2076" s="2">
        <v>2.95</v>
      </c>
      <c r="C2076" s="2">
        <f t="shared" si="253"/>
        <v>3.0000000000000249E-2</v>
      </c>
      <c r="D2076" s="2">
        <f t="shared" si="254"/>
        <v>2.9180000000000001</v>
      </c>
      <c r="E2076" s="2">
        <f t="shared" si="256"/>
        <v>2.7819999999999996</v>
      </c>
      <c r="F2076" s="2">
        <f t="shared" si="257"/>
        <v>2.6245000000000007</v>
      </c>
      <c r="G2076" s="2">
        <f t="shared" si="251"/>
        <v>2.5446</v>
      </c>
      <c r="H2076" s="2">
        <f t="shared" si="255"/>
        <v>2.7852999999999999</v>
      </c>
      <c r="I2076" s="2">
        <f t="array" ref="I2076">SUMPRODUCT(B2060:B2079, (ROW(B2060:B2079)-ROW(B2060)+1)) / (20*21/2)</f>
        <v>2.8158571428571424</v>
      </c>
      <c r="J2076" s="2">
        <f t="shared" si="258"/>
        <v>2.6921036877266462</v>
      </c>
      <c r="K2076" s="2">
        <f t="shared" si="252"/>
        <v>2.6248572916275816</v>
      </c>
    </row>
    <row r="2077" spans="1:11" ht="13.5" x14ac:dyDescent="0.25">
      <c r="A2077" s="4">
        <v>45027</v>
      </c>
      <c r="B2077" s="2">
        <v>2.96</v>
      </c>
      <c r="C2077" s="2">
        <f t="shared" si="253"/>
        <v>9.9999999999997868E-3</v>
      </c>
      <c r="D2077" s="2">
        <f t="shared" si="254"/>
        <v>2.9359999999999999</v>
      </c>
      <c r="E2077" s="2">
        <f t="shared" si="256"/>
        <v>2.8319999999999999</v>
      </c>
      <c r="F2077" s="2">
        <f t="shared" si="257"/>
        <v>2.6505000000000001</v>
      </c>
      <c r="G2077" s="2">
        <f t="shared" si="251"/>
        <v>2.5515999999999996</v>
      </c>
      <c r="H2077" s="2">
        <f t="shared" si="255"/>
        <v>2.7883499999999999</v>
      </c>
      <c r="I2077" s="2">
        <f t="array" ref="I2077">SUMPRODUCT(B2061:B2080, (ROW(B2061:B2080)-ROW(B2061)+1)) / (20*21/2)</f>
        <v>2.8459047619047619</v>
      </c>
      <c r="J2077" s="2">
        <f t="shared" si="258"/>
        <v>2.7176176222288704</v>
      </c>
      <c r="K2077" s="2">
        <f t="shared" si="252"/>
        <v>2.638000142936304</v>
      </c>
    </row>
    <row r="2078" spans="1:11" ht="13.5" x14ac:dyDescent="0.25">
      <c r="A2078" s="4">
        <v>45028</v>
      </c>
      <c r="B2078" s="2">
        <v>2.96</v>
      </c>
      <c r="C2078" s="2">
        <f t="shared" si="253"/>
        <v>0</v>
      </c>
      <c r="D2078" s="2">
        <f t="shared" si="254"/>
        <v>2.9380000000000002</v>
      </c>
      <c r="E2078" s="2">
        <f t="shared" si="256"/>
        <v>2.8719999999999994</v>
      </c>
      <c r="F2078" s="2">
        <f t="shared" si="257"/>
        <v>2.6770000000000005</v>
      </c>
      <c r="G2078" s="2">
        <f t="shared" si="251"/>
        <v>2.5585999999999993</v>
      </c>
      <c r="H2078" s="2">
        <f t="shared" si="255"/>
        <v>2.7918500000000002</v>
      </c>
      <c r="I2078" s="2">
        <f t="array" ref="I2078">SUMPRODUCT(B2062:B2081, (ROW(B2062:B2081)-ROW(B2062)+1)) / (20*21/2)</f>
        <v>2.8723333333333336</v>
      </c>
      <c r="J2078" s="2">
        <f t="shared" si="258"/>
        <v>2.7407016582070733</v>
      </c>
      <c r="K2078" s="2">
        <f t="shared" si="252"/>
        <v>2.6506275883113513</v>
      </c>
    </row>
    <row r="2079" spans="1:11" ht="13.5" x14ac:dyDescent="0.25">
      <c r="A2079" s="4">
        <v>45029</v>
      </c>
      <c r="B2079" s="2">
        <v>3</v>
      </c>
      <c r="C2079" s="2">
        <f t="shared" si="253"/>
        <v>4.0000000000000036E-2</v>
      </c>
      <c r="D2079" s="2">
        <f t="shared" si="254"/>
        <v>2.9579999999999997</v>
      </c>
      <c r="E2079" s="2">
        <f t="shared" si="256"/>
        <v>2.907</v>
      </c>
      <c r="F2079" s="2">
        <f t="shared" si="257"/>
        <v>2.7045000000000003</v>
      </c>
      <c r="G2079" s="2">
        <f t="shared" si="251"/>
        <v>2.5649999999999991</v>
      </c>
      <c r="H2079" s="2">
        <f t="shared" si="255"/>
        <v>2.7953499999999996</v>
      </c>
      <c r="I2079" s="2">
        <f t="array" ref="I2079">SUMPRODUCT(B2063:B2082, (ROW(B2063:B2082)-ROW(B2063)+1)) / (20*21/2)</f>
        <v>2.898047619047619</v>
      </c>
      <c r="J2079" s="2">
        <f t="shared" si="258"/>
        <v>2.7653967383778282</v>
      </c>
      <c r="K2079" s="2">
        <f t="shared" si="252"/>
        <v>2.6643284672011025</v>
      </c>
    </row>
    <row r="2080" spans="1:11" ht="13.5" x14ac:dyDescent="0.25">
      <c r="A2080" s="4">
        <v>45030</v>
      </c>
      <c r="B2080" s="2">
        <v>3.02</v>
      </c>
      <c r="C2080" s="2">
        <f t="shared" si="253"/>
        <v>2.0000000000000018E-2</v>
      </c>
      <c r="D2080" s="2">
        <f t="shared" si="254"/>
        <v>2.9780000000000002</v>
      </c>
      <c r="E2080" s="2">
        <f t="shared" si="256"/>
        <v>2.9390000000000001</v>
      </c>
      <c r="F2080" s="2">
        <f t="shared" si="257"/>
        <v>2.7325000000000004</v>
      </c>
      <c r="G2080" s="2">
        <f t="shared" si="251"/>
        <v>2.5737999999999994</v>
      </c>
      <c r="H2080" s="2">
        <f t="shared" si="255"/>
        <v>2.7984999999999998</v>
      </c>
      <c r="I2080" s="2">
        <f t="array" ref="I2080">SUMPRODUCT(B2064:B2083, (ROW(B2064:B2083)-ROW(B2064)+1)) / (20*21/2)</f>
        <v>2.9229523809523807</v>
      </c>
      <c r="J2080" s="2">
        <f t="shared" si="258"/>
        <v>2.7896446680561304</v>
      </c>
      <c r="K2080" s="2">
        <f t="shared" si="252"/>
        <v>2.6782763704481183</v>
      </c>
    </row>
    <row r="2081" spans="1:11" ht="13.5" x14ac:dyDescent="0.25">
      <c r="A2081" s="4">
        <v>45033</v>
      </c>
      <c r="B2081" s="2">
        <v>3.01</v>
      </c>
      <c r="C2081" s="2">
        <f t="shared" si="253"/>
        <v>-1.0000000000000231E-2</v>
      </c>
      <c r="D2081" s="2">
        <f t="shared" si="254"/>
        <v>2.9899999999999998</v>
      </c>
      <c r="E2081" s="2">
        <f t="shared" si="256"/>
        <v>2.9539999999999997</v>
      </c>
      <c r="F2081" s="2">
        <f t="shared" si="257"/>
        <v>2.7600000000000002</v>
      </c>
      <c r="G2081" s="2">
        <f t="shared" si="251"/>
        <v>2.5811999999999991</v>
      </c>
      <c r="H2081" s="2">
        <f t="shared" si="255"/>
        <v>2.8016000000000001</v>
      </c>
      <c r="I2081" s="2">
        <f t="array" ref="I2081">SUMPRODUCT(B2065:B2084, (ROW(B2065:B2084)-ROW(B2065)+1)) / (20*21/2)</f>
        <v>2.9461428571428576</v>
      </c>
      <c r="J2081" s="2">
        <f t="shared" si="258"/>
        <v>2.8106308901460229</v>
      </c>
      <c r="K2081" s="2">
        <f t="shared" si="252"/>
        <v>2.6912851402344669</v>
      </c>
    </row>
    <row r="2082" spans="1:11" ht="13.5" x14ac:dyDescent="0.25">
      <c r="A2082" s="4">
        <v>45034</v>
      </c>
      <c r="B2082" s="2">
        <v>3.03</v>
      </c>
      <c r="C2082" s="2">
        <f t="shared" si="253"/>
        <v>2.0000000000000018E-2</v>
      </c>
      <c r="D2082" s="2">
        <f t="shared" si="254"/>
        <v>3.004</v>
      </c>
      <c r="E2082" s="2">
        <f t="shared" si="256"/>
        <v>2.97</v>
      </c>
      <c r="F2082" s="2">
        <f t="shared" si="257"/>
        <v>2.7885</v>
      </c>
      <c r="G2082" s="2">
        <f t="shared" si="251"/>
        <v>2.5889999999999986</v>
      </c>
      <c r="H2082" s="2">
        <f t="shared" si="255"/>
        <v>2.8047499999999999</v>
      </c>
      <c r="I2082" s="2">
        <f t="array" ref="I2082">SUMPRODUCT(B2066:B2085, (ROW(B2066:B2085)-ROW(B2066)+1)) / (20*21/2)</f>
        <v>2.969523809523809</v>
      </c>
      <c r="J2082" s="2">
        <f t="shared" si="258"/>
        <v>2.8315231863225923</v>
      </c>
      <c r="K2082" s="2">
        <f t="shared" si="252"/>
        <v>2.7045680759115465</v>
      </c>
    </row>
    <row r="2083" spans="1:11" ht="13.5" x14ac:dyDescent="0.25">
      <c r="A2083" s="4">
        <v>45035</v>
      </c>
      <c r="B2083" s="2">
        <v>3.05</v>
      </c>
      <c r="C2083" s="2">
        <f t="shared" si="253"/>
        <v>2.0000000000000018E-2</v>
      </c>
      <c r="D2083" s="2">
        <f t="shared" si="254"/>
        <v>3.0219999999999998</v>
      </c>
      <c r="E2083" s="2">
        <f t="shared" si="256"/>
        <v>2.98</v>
      </c>
      <c r="F2083" s="2">
        <f t="shared" si="257"/>
        <v>2.8165000000000004</v>
      </c>
      <c r="G2083" s="2">
        <f t="shared" si="251"/>
        <v>2.5979999999999994</v>
      </c>
      <c r="H2083" s="2">
        <f t="shared" si="255"/>
        <v>2.8082499999999992</v>
      </c>
      <c r="I2083" s="2">
        <f t="array" ref="I2083">SUMPRODUCT(B2067:B2086, (ROW(B2067:B2086)-ROW(B2067)+1)) / (20*21/2)</f>
        <v>2.9871904761904764</v>
      </c>
      <c r="J2083" s="2">
        <f t="shared" si="258"/>
        <v>2.8523305019109166</v>
      </c>
      <c r="K2083" s="2">
        <f t="shared" si="252"/>
        <v>2.7181144258757994</v>
      </c>
    </row>
    <row r="2084" spans="1:11" ht="13.5" x14ac:dyDescent="0.25">
      <c r="A2084" s="4">
        <v>45036</v>
      </c>
      <c r="B2084" s="2">
        <v>3.06</v>
      </c>
      <c r="C2084" s="2">
        <f t="shared" si="253"/>
        <v>1.0000000000000231E-2</v>
      </c>
      <c r="D2084" s="2">
        <f t="shared" si="254"/>
        <v>3.0339999999999998</v>
      </c>
      <c r="E2084" s="2">
        <f t="shared" si="256"/>
        <v>2.996</v>
      </c>
      <c r="F2084" s="2">
        <f t="shared" si="257"/>
        <v>2.8445000000000005</v>
      </c>
      <c r="G2084" s="2">
        <f t="shared" si="251"/>
        <v>2.6079999999999988</v>
      </c>
      <c r="H2084" s="2">
        <f t="shared" si="255"/>
        <v>2.8115499999999991</v>
      </c>
      <c r="I2084" s="2">
        <f t="array" ref="I2084">SUMPRODUCT(B2068:B2087, (ROW(B2068:B2087)-ROW(B2068)+1)) / (20*21/2)</f>
        <v>3.0011904761904762</v>
      </c>
      <c r="J2084" s="2">
        <f t="shared" si="258"/>
        <v>2.8721085493479723</v>
      </c>
      <c r="K2084" s="2">
        <f t="shared" si="252"/>
        <v>2.7315217032924348</v>
      </c>
    </row>
    <row r="2085" spans="1:11" ht="13.5" x14ac:dyDescent="0.25">
      <c r="A2085" s="4">
        <v>45040</v>
      </c>
      <c r="B2085" s="2">
        <v>3.09</v>
      </c>
      <c r="C2085" s="2">
        <f t="shared" si="253"/>
        <v>2.9999999999999805E-2</v>
      </c>
      <c r="D2085" s="2">
        <f t="shared" si="254"/>
        <v>3.048</v>
      </c>
      <c r="E2085" s="2">
        <f t="shared" si="256"/>
        <v>3.0129999999999999</v>
      </c>
      <c r="F2085" s="2">
        <f t="shared" si="257"/>
        <v>2.8744999999999998</v>
      </c>
      <c r="G2085" s="2">
        <f t="shared" si="251"/>
        <v>2.6189999999999998</v>
      </c>
      <c r="H2085" s="2">
        <f t="shared" si="255"/>
        <v>2.8152499999999994</v>
      </c>
      <c r="I2085" s="2">
        <f t="array" ref="I2085">SUMPRODUCT(B2069:B2088, (ROW(B2069:B2088)-ROW(B2069)+1)) / (20*21/2)</f>
        <v>3.0114285714285711</v>
      </c>
      <c r="J2085" s="2">
        <f t="shared" si="258"/>
        <v>2.8928601160767364</v>
      </c>
      <c r="K2085" s="2">
        <f t="shared" si="252"/>
        <v>2.7455796757123392</v>
      </c>
    </row>
    <row r="2086" spans="1:11" ht="13.5" x14ac:dyDescent="0.25">
      <c r="A2086" s="4">
        <v>45041</v>
      </c>
      <c r="B2086" s="2">
        <v>3.06</v>
      </c>
      <c r="C2086" s="2">
        <f t="shared" si="253"/>
        <v>-2.9999999999999805E-2</v>
      </c>
      <c r="D2086" s="2">
        <f t="shared" si="254"/>
        <v>3.0580000000000003</v>
      </c>
      <c r="E2086" s="2">
        <f t="shared" si="256"/>
        <v>3.024</v>
      </c>
      <c r="F2086" s="2">
        <f t="shared" si="257"/>
        <v>2.903</v>
      </c>
      <c r="G2086" s="2">
        <f t="shared" si="251"/>
        <v>2.6285999999999996</v>
      </c>
      <c r="H2086" s="2">
        <f t="shared" si="255"/>
        <v>2.8189999999999986</v>
      </c>
      <c r="I2086" s="2">
        <f t="array" ref="I2086">SUMPRODUCT(B2070:B2089, (ROW(B2070:B2089)-ROW(B2070)+1)) / (20*21/2)</f>
        <v>3.0193809523809523</v>
      </c>
      <c r="J2086" s="2">
        <f t="shared" si="258"/>
        <v>2.9087782002599045</v>
      </c>
      <c r="K2086" s="2">
        <f t="shared" si="252"/>
        <v>2.7579098845079337</v>
      </c>
    </row>
    <row r="2087" spans="1:11" ht="13.5" x14ac:dyDescent="0.25">
      <c r="A2087" s="4">
        <v>45042</v>
      </c>
      <c r="B2087" s="2">
        <v>3.05</v>
      </c>
      <c r="C2087" s="2">
        <f t="shared" si="253"/>
        <v>-1.0000000000000231E-2</v>
      </c>
      <c r="D2087" s="2">
        <f t="shared" si="254"/>
        <v>3.0619999999999998</v>
      </c>
      <c r="E2087" s="2">
        <f t="shared" si="256"/>
        <v>3.0329999999999999</v>
      </c>
      <c r="F2087" s="2">
        <f t="shared" si="257"/>
        <v>2.9325000000000001</v>
      </c>
      <c r="G2087" s="2">
        <f t="shared" si="251"/>
        <v>2.6397999999999997</v>
      </c>
      <c r="H2087" s="2">
        <f t="shared" si="255"/>
        <v>2.8227999999999986</v>
      </c>
      <c r="I2087" s="2">
        <f t="array" ref="I2087">SUMPRODUCT(B2071:B2090, (ROW(B2071:B2090)-ROW(B2071)+1)) / (20*21/2)</f>
        <v>3.0264285714285712</v>
      </c>
      <c r="J2087" s="2">
        <f t="shared" si="258"/>
        <v>2.922227895473247</v>
      </c>
      <c r="K2087" s="2">
        <f t="shared" si="252"/>
        <v>2.7693643988409562</v>
      </c>
    </row>
    <row r="2088" spans="1:11" ht="13.5" x14ac:dyDescent="0.25">
      <c r="A2088" s="4">
        <v>45043</v>
      </c>
      <c r="B2088" s="2">
        <v>3.04</v>
      </c>
      <c r="C2088" s="2">
        <f t="shared" si="253"/>
        <v>-9.9999999999997868E-3</v>
      </c>
      <c r="D2088" s="2">
        <f t="shared" si="254"/>
        <v>3.06</v>
      </c>
      <c r="E2088" s="2">
        <f t="shared" si="256"/>
        <v>3.0409999999999995</v>
      </c>
      <c r="F2088" s="2">
        <f t="shared" si="257"/>
        <v>2.9564999999999992</v>
      </c>
      <c r="G2088" s="2">
        <f t="shared" si="251"/>
        <v>2.6498000000000004</v>
      </c>
      <c r="H2088" s="2">
        <f t="shared" si="255"/>
        <v>2.8265499999999979</v>
      </c>
      <c r="I2088" s="2">
        <f t="array" ref="I2088">SUMPRODUCT(B2072:B2091, (ROW(B2072:B2091)-ROW(B2072)+1)) / (20*21/2)</f>
        <v>3.0318095238095242</v>
      </c>
      <c r="J2088" s="2">
        <f t="shared" si="258"/>
        <v>2.9334442863805572</v>
      </c>
      <c r="K2088" s="2">
        <f t="shared" si="252"/>
        <v>2.7799775596707228</v>
      </c>
    </row>
    <row r="2089" spans="1:11" ht="13.5" x14ac:dyDescent="0.25">
      <c r="A2089" s="4">
        <v>45044</v>
      </c>
      <c r="B2089" s="2">
        <v>3.04</v>
      </c>
      <c r="C2089" s="2">
        <f t="shared" si="253"/>
        <v>0</v>
      </c>
      <c r="D2089" s="2">
        <f t="shared" si="254"/>
        <v>3.0559999999999996</v>
      </c>
      <c r="E2089" s="2">
        <f t="shared" si="256"/>
        <v>3.0449999999999995</v>
      </c>
      <c r="F2089" s="2">
        <f t="shared" si="257"/>
        <v>2.976</v>
      </c>
      <c r="G2089" s="2">
        <f t="shared" si="251"/>
        <v>2.6616000000000004</v>
      </c>
      <c r="H2089" s="2">
        <f t="shared" si="255"/>
        <v>2.8301499999999975</v>
      </c>
      <c r="I2089" s="2">
        <f t="array" ref="I2089">SUMPRODUCT(B2073:B2092, (ROW(B2073:B2092)-ROW(B2073)+1)) / (20*21/2)</f>
        <v>3.037238095238096</v>
      </c>
      <c r="J2089" s="2">
        <f t="shared" si="258"/>
        <v>2.9435924495824093</v>
      </c>
      <c r="K2089" s="2">
        <f t="shared" si="252"/>
        <v>2.7901745181150082</v>
      </c>
    </row>
    <row r="2090" spans="1:11" ht="13.5" x14ac:dyDescent="0.25">
      <c r="A2090" s="4">
        <v>45048</v>
      </c>
      <c r="B2090" s="2">
        <v>3.05</v>
      </c>
      <c r="C2090" s="2">
        <f t="shared" si="253"/>
        <v>9.9999999999997868E-3</v>
      </c>
      <c r="D2090" s="2">
        <f t="shared" si="254"/>
        <v>3.0479999999999996</v>
      </c>
      <c r="E2090" s="2">
        <f t="shared" si="256"/>
        <v>3.048</v>
      </c>
      <c r="F2090" s="2">
        <f t="shared" si="257"/>
        <v>2.9934999999999996</v>
      </c>
      <c r="G2090" s="2">
        <f t="shared" si="251"/>
        <v>2.6726000000000005</v>
      </c>
      <c r="H2090" s="2">
        <f t="shared" si="255"/>
        <v>2.8336999999999972</v>
      </c>
      <c r="I2090" s="2">
        <f t="array" ref="I2090">SUMPRODUCT(B2074:B2093, (ROW(B2074:B2093)-ROW(B2074)+1)) / (20*21/2)</f>
        <v>3.0493809523809521</v>
      </c>
      <c r="J2090" s="2">
        <f t="shared" si="258"/>
        <v>2.953726502003132</v>
      </c>
      <c r="K2090" s="2">
        <f t="shared" si="252"/>
        <v>2.8003637526987335</v>
      </c>
    </row>
    <row r="2091" spans="1:11" ht="13.5" x14ac:dyDescent="0.25">
      <c r="A2091" s="4">
        <v>45049</v>
      </c>
      <c r="B2091" s="2">
        <v>3.05</v>
      </c>
      <c r="C2091" s="2">
        <f t="shared" si="253"/>
        <v>0</v>
      </c>
      <c r="D2091" s="2">
        <f t="shared" si="254"/>
        <v>3.0460000000000003</v>
      </c>
      <c r="E2091" s="2">
        <f t="shared" si="256"/>
        <v>3.052</v>
      </c>
      <c r="F2091" s="2">
        <f t="shared" si="257"/>
        <v>3.0029999999999992</v>
      </c>
      <c r="G2091" s="2">
        <f t="shared" si="251"/>
        <v>2.6836000000000011</v>
      </c>
      <c r="H2091" s="2">
        <f t="shared" si="255"/>
        <v>2.8373499999999967</v>
      </c>
      <c r="I2091" s="2">
        <f t="array" ref="I2091">SUMPRODUCT(B2075:B2094, (ROW(B2075:B2094)-ROW(B2075)+1)) / (20*21/2)</f>
        <v>3.0682380952380957</v>
      </c>
      <c r="J2091" s="2">
        <f t="shared" si="258"/>
        <v>2.9628954065742623</v>
      </c>
      <c r="K2091" s="2">
        <f t="shared" si="252"/>
        <v>2.810153409455646</v>
      </c>
    </row>
    <row r="2092" spans="1:11" ht="13.5" x14ac:dyDescent="0.25">
      <c r="A2092" s="4">
        <v>45050</v>
      </c>
      <c r="B2092" s="2">
        <v>3.06</v>
      </c>
      <c r="C2092" s="2">
        <f t="shared" si="253"/>
        <v>1.0000000000000231E-2</v>
      </c>
      <c r="D2092" s="2">
        <f t="shared" si="254"/>
        <v>3.048</v>
      </c>
      <c r="E2092" s="2">
        <f t="shared" si="256"/>
        <v>3.0549999999999997</v>
      </c>
      <c r="F2092" s="2">
        <f t="shared" si="257"/>
        <v>3.0125000000000002</v>
      </c>
      <c r="G2092" s="2">
        <f t="shared" si="251"/>
        <v>2.6958000000000011</v>
      </c>
      <c r="H2092" s="2">
        <f t="shared" si="255"/>
        <v>2.8409999999999962</v>
      </c>
      <c r="I2092" s="2">
        <f t="array" ref="I2092">SUMPRODUCT(B2076:B2095, (ROW(B2076:B2095)-ROW(B2076)+1)) / (20*21/2)</f>
        <v>3.0884285714285711</v>
      </c>
      <c r="J2092" s="2">
        <f t="shared" si="258"/>
        <v>2.9721434630909993</v>
      </c>
      <c r="K2092" s="2">
        <f t="shared" si="252"/>
        <v>2.8199513149671893</v>
      </c>
    </row>
    <row r="2093" spans="1:11" ht="13.5" x14ac:dyDescent="0.25">
      <c r="A2093" s="4">
        <v>45051</v>
      </c>
      <c r="B2093" s="2">
        <v>3.14</v>
      </c>
      <c r="C2093" s="2">
        <f t="shared" si="253"/>
        <v>8.0000000000000071E-2</v>
      </c>
      <c r="D2093" s="2">
        <f t="shared" si="254"/>
        <v>3.0680000000000005</v>
      </c>
      <c r="E2093" s="2">
        <f t="shared" si="256"/>
        <v>3.0640000000000001</v>
      </c>
      <c r="F2093" s="2">
        <f t="shared" si="257"/>
        <v>3.0219999999999998</v>
      </c>
      <c r="G2093" s="2">
        <f t="shared" si="251"/>
        <v>2.7100000000000004</v>
      </c>
      <c r="H2093" s="2">
        <f t="shared" si="255"/>
        <v>2.8450499999999965</v>
      </c>
      <c r="I2093" s="2">
        <f t="array" ref="I2093">SUMPRODUCT(B2077:B2096, (ROW(B2077:B2096)-ROW(B2077)+1)) / (20*21/2)</f>
        <v>3.1070476190476186</v>
      </c>
      <c r="J2093" s="2">
        <f t="shared" si="258"/>
        <v>2.9881297999394758</v>
      </c>
      <c r="K2093" s="2">
        <f t="shared" si="252"/>
        <v>2.8325022437920055</v>
      </c>
    </row>
    <row r="2094" spans="1:11" ht="13.5" x14ac:dyDescent="0.25">
      <c r="A2094" s="4">
        <v>45054</v>
      </c>
      <c r="B2094" s="2">
        <v>3.22</v>
      </c>
      <c r="C2094" s="2">
        <f t="shared" si="253"/>
        <v>8.0000000000000071E-2</v>
      </c>
      <c r="D2094" s="2">
        <f t="shared" si="254"/>
        <v>3.1040000000000001</v>
      </c>
      <c r="E2094" s="2">
        <f t="shared" si="256"/>
        <v>3.0799999999999996</v>
      </c>
      <c r="F2094" s="2">
        <f t="shared" si="257"/>
        <v>3.0379999999999994</v>
      </c>
      <c r="G2094" s="2">
        <f t="shared" si="251"/>
        <v>2.7264000000000004</v>
      </c>
      <c r="H2094" s="2">
        <f t="shared" si="255"/>
        <v>2.8496499999999969</v>
      </c>
      <c r="I2094" s="2">
        <f t="array" ref="I2094">SUMPRODUCT(B2078:B2097, (ROW(B2078:B2097)-ROW(B2078)+1)) / (20*21/2)</f>
        <v>3.1280476190476185</v>
      </c>
      <c r="J2094" s="2">
        <f t="shared" si="258"/>
        <v>3.0102126761357164</v>
      </c>
      <c r="K2094" s="2">
        <f t="shared" si="252"/>
        <v>2.8476982342315349</v>
      </c>
    </row>
    <row r="2095" spans="1:11" ht="13.5" x14ac:dyDescent="0.25">
      <c r="A2095" s="4">
        <v>45055</v>
      </c>
      <c r="B2095" s="2">
        <v>3.25</v>
      </c>
      <c r="C2095" s="2">
        <f t="shared" si="253"/>
        <v>2.9999999999999805E-2</v>
      </c>
      <c r="D2095" s="2">
        <f t="shared" si="254"/>
        <v>3.1440000000000001</v>
      </c>
      <c r="E2095" s="2">
        <f t="shared" si="256"/>
        <v>3.0959999999999996</v>
      </c>
      <c r="F2095" s="2">
        <f t="shared" si="257"/>
        <v>3.0544999999999995</v>
      </c>
      <c r="G2095" s="2">
        <f t="shared" si="251"/>
        <v>2.7434000000000003</v>
      </c>
      <c r="H2095" s="2">
        <f t="shared" si="255"/>
        <v>2.8543999999999965</v>
      </c>
      <c r="I2095" s="2">
        <f t="array" ref="I2095">SUMPRODUCT(B2079:B2098, (ROW(B2079:B2098)-ROW(B2079)+1)) / (20*21/2)</f>
        <v>3.1455714285714285</v>
      </c>
      <c r="J2095" s="2">
        <f t="shared" si="258"/>
        <v>3.0330495641227913</v>
      </c>
      <c r="K2095" s="2">
        <f t="shared" si="252"/>
        <v>2.8634747740655926</v>
      </c>
    </row>
    <row r="2096" spans="1:11" ht="13.5" x14ac:dyDescent="0.25">
      <c r="A2096" s="4">
        <v>45056</v>
      </c>
      <c r="B2096" s="2">
        <v>3.25</v>
      </c>
      <c r="C2096" s="2">
        <f t="shared" si="253"/>
        <v>0</v>
      </c>
      <c r="D2096" s="2">
        <f t="shared" si="254"/>
        <v>3.1840000000000002</v>
      </c>
      <c r="E2096" s="2">
        <f t="shared" si="256"/>
        <v>3.1149999999999998</v>
      </c>
      <c r="F2096" s="2">
        <f t="shared" si="257"/>
        <v>3.0694999999999997</v>
      </c>
      <c r="G2096" s="2">
        <f t="shared" si="251"/>
        <v>2.7604000000000002</v>
      </c>
      <c r="H2096" s="2">
        <f t="shared" si="255"/>
        <v>2.8589999999999964</v>
      </c>
      <c r="I2096" s="2">
        <f t="array" ref="I2096">SUMPRODUCT(B2080:B2099, (ROW(B2080:B2099)-ROW(B2080)+1)) / (20*21/2)</f>
        <v>3.1587619047619042</v>
      </c>
      <c r="J2096" s="2">
        <f t="shared" si="258"/>
        <v>3.0537115103968109</v>
      </c>
      <c r="K2096" s="2">
        <f t="shared" si="252"/>
        <v>2.8786326260630206</v>
      </c>
    </row>
    <row r="2097" spans="1:11" ht="13.5" x14ac:dyDescent="0.25">
      <c r="A2097" s="4">
        <v>45057</v>
      </c>
      <c r="B2097" s="2">
        <v>3.29</v>
      </c>
      <c r="C2097" s="2">
        <f t="shared" si="253"/>
        <v>4.0000000000000036E-2</v>
      </c>
      <c r="D2097" s="2">
        <f t="shared" si="254"/>
        <v>3.2299999999999995</v>
      </c>
      <c r="E2097" s="2">
        <f t="shared" si="256"/>
        <v>3.1389999999999998</v>
      </c>
      <c r="F2097" s="2">
        <f t="shared" si="257"/>
        <v>3.0859999999999994</v>
      </c>
      <c r="G2097" s="2">
        <f t="shared" si="251"/>
        <v>2.7782000000000004</v>
      </c>
      <c r="H2097" s="2">
        <f t="shared" si="255"/>
        <v>2.8636999999999961</v>
      </c>
      <c r="I2097" s="2">
        <f t="array" ref="I2097">SUMPRODUCT(B2081:B2100, (ROW(B2081:B2100)-ROW(B2081)+1)) / (20*21/2)</f>
        <v>3.1698571428571425</v>
      </c>
      <c r="J2097" s="2">
        <f t="shared" si="258"/>
        <v>3.0762151760733052</v>
      </c>
      <c r="K2097" s="2">
        <f t="shared" si="252"/>
        <v>2.8947646799429023</v>
      </c>
    </row>
    <row r="2098" spans="1:11" ht="13.5" x14ac:dyDescent="0.25">
      <c r="A2098" s="4">
        <v>45058</v>
      </c>
      <c r="B2098" s="2">
        <v>3.27</v>
      </c>
      <c r="C2098" s="2">
        <f t="shared" si="253"/>
        <v>-2.0000000000000018E-2</v>
      </c>
      <c r="D2098" s="2">
        <f t="shared" si="254"/>
        <v>3.2560000000000002</v>
      </c>
      <c r="E2098" s="2">
        <f t="shared" si="256"/>
        <v>3.1619999999999999</v>
      </c>
      <c r="F2098" s="2">
        <f t="shared" si="257"/>
        <v>3.1014999999999997</v>
      </c>
      <c r="G2098" s="2">
        <f t="shared" ref="G2098:G2161" si="259">AVERAGE(B2049:B2098)</f>
        <v>2.7950000000000004</v>
      </c>
      <c r="H2098" s="2">
        <f t="shared" si="255"/>
        <v>2.8678499999999962</v>
      </c>
      <c r="I2098" s="2">
        <f t="array" ref="I2098">SUMPRODUCT(B2082:B2101, (ROW(B2082:B2101)-ROW(B2082)+1)) / (20*21/2)</f>
        <v>3.1799523809523813</v>
      </c>
      <c r="J2098" s="2">
        <f t="shared" si="258"/>
        <v>3.0946708735901334</v>
      </c>
      <c r="K2098" s="2">
        <f t="shared" si="252"/>
        <v>2.9094797905333771</v>
      </c>
    </row>
    <row r="2099" spans="1:11" ht="13.5" x14ac:dyDescent="0.25">
      <c r="A2099" s="4">
        <v>45061</v>
      </c>
      <c r="B2099" s="2">
        <v>3.24</v>
      </c>
      <c r="C2099" s="2">
        <f t="shared" si="253"/>
        <v>-2.9999999999999805E-2</v>
      </c>
      <c r="D2099" s="2">
        <f t="shared" si="254"/>
        <v>3.2599999999999993</v>
      </c>
      <c r="E2099" s="2">
        <f t="shared" si="256"/>
        <v>3.1819999999999999</v>
      </c>
      <c r="F2099" s="2">
        <f t="shared" si="257"/>
        <v>3.1134999999999997</v>
      </c>
      <c r="G2099" s="2">
        <f t="shared" si="259"/>
        <v>2.8118000000000007</v>
      </c>
      <c r="H2099" s="2">
        <f t="shared" si="255"/>
        <v>2.8715499999999956</v>
      </c>
      <c r="I2099" s="2">
        <f t="array" ref="I2099">SUMPRODUCT(B2083:B2102, (ROW(B2083:B2102)-ROW(B2083)+1)) / (20*21/2)</f>
        <v>3.1851904761904759</v>
      </c>
      <c r="J2099" s="2">
        <f t="shared" si="258"/>
        <v>3.1085117427720257</v>
      </c>
      <c r="K2099" s="2">
        <f t="shared" ref="K2099:K2162" si="260">$K$4*B2099+(1-$K$4)*K2098</f>
        <v>2.9224413673752054</v>
      </c>
    </row>
    <row r="2100" spans="1:11" ht="13.5" x14ac:dyDescent="0.25">
      <c r="A2100" s="4">
        <v>45062</v>
      </c>
      <c r="B2100" s="2">
        <v>3.23</v>
      </c>
      <c r="C2100" s="2">
        <f t="shared" si="253"/>
        <v>-1.0000000000000231E-2</v>
      </c>
      <c r="D2100" s="2">
        <f t="shared" si="254"/>
        <v>3.2560000000000002</v>
      </c>
      <c r="E2100" s="2">
        <f t="shared" si="256"/>
        <v>3.1999999999999997</v>
      </c>
      <c r="F2100" s="2">
        <f t="shared" si="257"/>
        <v>3.1240000000000001</v>
      </c>
      <c r="G2100" s="2">
        <f t="shared" si="259"/>
        <v>2.8281999999999998</v>
      </c>
      <c r="H2100" s="2">
        <f t="shared" si="255"/>
        <v>2.875199999999996</v>
      </c>
      <c r="I2100" s="2">
        <f t="array" ref="I2100">SUMPRODUCT(B2084:B2103, (ROW(B2084:B2103)-ROW(B2084)+1)) / (20*21/2)</f>
        <v>3.1906190476190477</v>
      </c>
      <c r="J2100" s="2">
        <f t="shared" si="258"/>
        <v>3.1200820529842139</v>
      </c>
      <c r="K2100" s="2">
        <f t="shared" si="260"/>
        <v>2.9345024902232364</v>
      </c>
    </row>
    <row r="2101" spans="1:11" ht="13.5" x14ac:dyDescent="0.25">
      <c r="A2101" s="4">
        <v>45063</v>
      </c>
      <c r="B2101" s="2">
        <v>3.23</v>
      </c>
      <c r="C2101" s="2">
        <f t="shared" si="253"/>
        <v>0</v>
      </c>
      <c r="D2101" s="2">
        <f t="shared" si="254"/>
        <v>3.2520000000000002</v>
      </c>
      <c r="E2101" s="2">
        <f t="shared" si="256"/>
        <v>3.218</v>
      </c>
      <c r="F2101" s="2">
        <f t="shared" si="257"/>
        <v>3.1349999999999998</v>
      </c>
      <c r="G2101" s="2">
        <f t="shared" si="259"/>
        <v>2.8446000000000002</v>
      </c>
      <c r="H2101" s="2">
        <f t="shared" si="255"/>
        <v>2.8789999999999965</v>
      </c>
      <c r="I2101" s="2">
        <f t="array" ref="I2101">SUMPRODUCT(B2085:B2104, (ROW(B2085:B2104)-ROW(B2085)+1)) / (20*21/2)</f>
        <v>3.1915238095238099</v>
      </c>
      <c r="J2101" s="2">
        <f t="shared" si="258"/>
        <v>3.1305504288904795</v>
      </c>
      <c r="K2101" s="2">
        <f t="shared" si="260"/>
        <v>2.9460906278615409</v>
      </c>
    </row>
    <row r="2102" spans="1:11" ht="13.5" x14ac:dyDescent="0.25">
      <c r="A2102" s="4">
        <v>45064</v>
      </c>
      <c r="B2102" s="2">
        <v>3.19</v>
      </c>
      <c r="C2102" s="2">
        <f t="shared" si="253"/>
        <v>-4.0000000000000036E-2</v>
      </c>
      <c r="D2102" s="2">
        <f t="shared" si="254"/>
        <v>3.2320000000000002</v>
      </c>
      <c r="E2102" s="2">
        <f t="shared" si="256"/>
        <v>3.2309999999999994</v>
      </c>
      <c r="F2102" s="2">
        <f t="shared" si="257"/>
        <v>3.1429999999999998</v>
      </c>
      <c r="G2102" s="2">
        <f t="shared" si="259"/>
        <v>2.8602000000000003</v>
      </c>
      <c r="H2102" s="2">
        <f t="shared" si="255"/>
        <v>2.8827999999999969</v>
      </c>
      <c r="I2102" s="2">
        <f t="array" ref="I2102">SUMPRODUCT(B2086:B2105, (ROW(B2086:B2105)-ROW(B2086)+1)) / (20*21/2)</f>
        <v>3.193857142857143</v>
      </c>
      <c r="J2102" s="2">
        <f t="shared" si="258"/>
        <v>3.1362122928056722</v>
      </c>
      <c r="K2102" s="2">
        <f t="shared" si="260"/>
        <v>2.9556557012787352</v>
      </c>
    </row>
    <row r="2103" spans="1:11" ht="13.5" x14ac:dyDescent="0.25">
      <c r="A2103" s="4">
        <v>45065</v>
      </c>
      <c r="B2103" s="2">
        <v>3.2</v>
      </c>
      <c r="C2103" s="2">
        <f t="shared" si="253"/>
        <v>1.0000000000000231E-2</v>
      </c>
      <c r="D2103" s="2">
        <f t="shared" si="254"/>
        <v>3.218</v>
      </c>
      <c r="E2103" s="2">
        <f t="shared" si="256"/>
        <v>3.2370000000000005</v>
      </c>
      <c r="F2103" s="2">
        <f t="shared" si="257"/>
        <v>3.1505000000000001</v>
      </c>
      <c r="G2103" s="2">
        <f t="shared" si="259"/>
        <v>2.8761999999999999</v>
      </c>
      <c r="H2103" s="2">
        <f t="shared" si="255"/>
        <v>2.8862499999999973</v>
      </c>
      <c r="I2103" s="2">
        <f t="array" ref="I2103">SUMPRODUCT(B2087:B2106, (ROW(B2087:B2106)-ROW(B2087)+1)) / (20*21/2)</f>
        <v>3.1995714285714283</v>
      </c>
      <c r="J2103" s="2">
        <f t="shared" si="258"/>
        <v>3.1422873125384649</v>
      </c>
      <c r="K2103" s="2">
        <f t="shared" si="260"/>
        <v>2.9652378306403535</v>
      </c>
    </row>
    <row r="2104" spans="1:11" ht="13.5" x14ac:dyDescent="0.25">
      <c r="A2104" s="4">
        <v>45068</v>
      </c>
      <c r="B2104" s="2">
        <v>3.16</v>
      </c>
      <c r="C2104" s="2">
        <f t="shared" si="253"/>
        <v>-4.0000000000000036E-2</v>
      </c>
      <c r="D2104" s="2">
        <f t="shared" si="254"/>
        <v>3.2020000000000004</v>
      </c>
      <c r="E2104" s="2">
        <f t="shared" si="256"/>
        <v>3.2310000000000003</v>
      </c>
      <c r="F2104" s="2">
        <f t="shared" si="257"/>
        <v>3.1555</v>
      </c>
      <c r="G2104" s="2">
        <f t="shared" si="259"/>
        <v>2.8914</v>
      </c>
      <c r="H2104" s="2">
        <f t="shared" si="255"/>
        <v>2.8889999999999971</v>
      </c>
      <c r="I2104" s="2">
        <f t="array" ref="I2104">SUMPRODUCT(B2088:B2107, (ROW(B2088:B2107)-ROW(B2088)+1)) / (20*21/2)</f>
        <v>3.2054761904761904</v>
      </c>
      <c r="J2104" s="2">
        <f t="shared" si="258"/>
        <v>3.1439742351538493</v>
      </c>
      <c r="K2104" s="2">
        <f t="shared" si="260"/>
        <v>2.9728755627721046</v>
      </c>
    </row>
    <row r="2105" spans="1:11" ht="13.5" x14ac:dyDescent="0.25">
      <c r="A2105" s="4">
        <v>45069</v>
      </c>
      <c r="B2105" s="2">
        <v>3.18</v>
      </c>
      <c r="C2105" s="2">
        <f t="shared" si="253"/>
        <v>2.0000000000000018E-2</v>
      </c>
      <c r="D2105" s="2">
        <f t="shared" si="254"/>
        <v>3.1920000000000002</v>
      </c>
      <c r="E2105" s="2">
        <f t="shared" si="256"/>
        <v>3.2240000000000002</v>
      </c>
      <c r="F2105" s="2">
        <f t="shared" si="257"/>
        <v>3.1599999999999997</v>
      </c>
      <c r="G2105" s="2">
        <f t="shared" si="259"/>
        <v>2.9062000000000001</v>
      </c>
      <c r="H2105" s="2">
        <f t="shared" si="255"/>
        <v>2.8915999999999968</v>
      </c>
      <c r="I2105" s="2">
        <f t="array" ref="I2105">SUMPRODUCT(B2089:B2108, (ROW(B2089:B2108)-ROW(B2089)+1)) / (20*21/2)</f>
        <v>3.2086190476190479</v>
      </c>
      <c r="J2105" s="2">
        <f t="shared" si="258"/>
        <v>3.1474052603772922</v>
      </c>
      <c r="K2105" s="2">
        <f t="shared" si="260"/>
        <v>2.9809980897222181</v>
      </c>
    </row>
    <row r="2106" spans="1:11" ht="13.5" x14ac:dyDescent="0.25">
      <c r="A2106" s="4">
        <v>45070</v>
      </c>
      <c r="B2106" s="2">
        <v>3.22</v>
      </c>
      <c r="C2106" s="2">
        <f t="shared" si="253"/>
        <v>4.0000000000000036E-2</v>
      </c>
      <c r="D2106" s="2">
        <f t="shared" si="254"/>
        <v>3.1900000000000004</v>
      </c>
      <c r="E2106" s="2">
        <f t="shared" si="256"/>
        <v>3.2210000000000001</v>
      </c>
      <c r="F2106" s="2">
        <f t="shared" si="257"/>
        <v>3.1679999999999997</v>
      </c>
      <c r="G2106" s="2">
        <f t="shared" si="259"/>
        <v>2.9218000000000006</v>
      </c>
      <c r="H2106" s="2">
        <f t="shared" si="255"/>
        <v>2.8941999999999974</v>
      </c>
      <c r="I2106" s="2">
        <f t="array" ref="I2106">SUMPRODUCT(B2090:B2109, (ROW(B2090:B2109)-ROW(B2090)+1)) / (20*21/2)</f>
        <v>3.2109523809523814</v>
      </c>
      <c r="J2106" s="2">
        <f t="shared" si="258"/>
        <v>3.1543190451032643</v>
      </c>
      <c r="K2106" s="2">
        <f t="shared" si="260"/>
        <v>2.9903707136546802</v>
      </c>
    </row>
    <row r="2107" spans="1:11" ht="13.5" x14ac:dyDescent="0.25">
      <c r="A2107" s="4">
        <v>45071</v>
      </c>
      <c r="B2107" s="2">
        <v>3.23</v>
      </c>
      <c r="C2107" s="2">
        <f t="shared" si="253"/>
        <v>9.9999999999997868E-3</v>
      </c>
      <c r="D2107" s="2">
        <f t="shared" si="254"/>
        <v>3.1980000000000004</v>
      </c>
      <c r="E2107" s="2">
        <f t="shared" si="256"/>
        <v>3.2149999999999999</v>
      </c>
      <c r="F2107" s="2">
        <f t="shared" si="257"/>
        <v>3.1769999999999996</v>
      </c>
      <c r="G2107" s="2">
        <f t="shared" si="259"/>
        <v>2.9376000000000007</v>
      </c>
      <c r="H2107" s="2">
        <f t="shared" si="255"/>
        <v>2.8967999999999972</v>
      </c>
      <c r="I2107" s="2">
        <f t="array" ref="I2107">SUMPRODUCT(B2091:B2110, (ROW(B2091:B2110)-ROW(B2091)+1)) / (20*21/2)</f>
        <v>3.2115238095238094</v>
      </c>
      <c r="J2107" s="2">
        <f t="shared" si="258"/>
        <v>3.1615267550934298</v>
      </c>
      <c r="K2107" s="2">
        <f t="shared" si="260"/>
        <v>2.9997679405701829</v>
      </c>
    </row>
    <row r="2108" spans="1:11" ht="13.5" x14ac:dyDescent="0.25">
      <c r="A2108" s="4">
        <v>45072</v>
      </c>
      <c r="B2108" s="2">
        <v>3.21</v>
      </c>
      <c r="C2108" s="2">
        <f t="shared" si="253"/>
        <v>-2.0000000000000018E-2</v>
      </c>
      <c r="D2108" s="2">
        <f t="shared" si="254"/>
        <v>3.2</v>
      </c>
      <c r="E2108" s="2">
        <f t="shared" si="256"/>
        <v>3.2089999999999996</v>
      </c>
      <c r="F2108" s="2">
        <f t="shared" si="257"/>
        <v>3.1854999999999993</v>
      </c>
      <c r="G2108" s="2">
        <f t="shared" si="259"/>
        <v>2.9532000000000007</v>
      </c>
      <c r="H2108" s="2">
        <f t="shared" si="255"/>
        <v>2.8992499999999977</v>
      </c>
      <c r="I2108" s="2">
        <f t="array" ref="I2108">SUMPRODUCT(B2092:B2111, (ROW(B2092:B2111)-ROW(B2092)+1)) / (20*21/2)</f>
        <v>3.2085238095238093</v>
      </c>
      <c r="J2108" s="2">
        <f t="shared" si="258"/>
        <v>3.166143254608341</v>
      </c>
      <c r="K2108" s="2">
        <f t="shared" si="260"/>
        <v>3.0080123350576269</v>
      </c>
    </row>
    <row r="2109" spans="1:11" ht="13.5" x14ac:dyDescent="0.25">
      <c r="A2109" s="4">
        <v>45075</v>
      </c>
      <c r="B2109" s="2">
        <v>3.21</v>
      </c>
      <c r="C2109" s="2">
        <f t="shared" si="253"/>
        <v>0</v>
      </c>
      <c r="D2109" s="2">
        <f t="shared" si="254"/>
        <v>3.21</v>
      </c>
      <c r="E2109" s="2">
        <f t="shared" si="256"/>
        <v>3.2060000000000004</v>
      </c>
      <c r="F2109" s="2">
        <f t="shared" si="257"/>
        <v>3.194</v>
      </c>
      <c r="G2109" s="2">
        <f t="shared" si="259"/>
        <v>2.9684000000000004</v>
      </c>
      <c r="H2109" s="2">
        <f t="shared" si="255"/>
        <v>2.9017499999999985</v>
      </c>
      <c r="I2109" s="2">
        <f t="array" ref="I2109">SUMPRODUCT(B2093:B2112, (ROW(B2093:B2112)-ROW(B2093)+1)) / (20*21/2)</f>
        <v>3.2040000000000002</v>
      </c>
      <c r="J2109" s="2">
        <f t="shared" si="258"/>
        <v>3.1703200875027848</v>
      </c>
      <c r="K2109" s="2">
        <f t="shared" si="260"/>
        <v>3.015933419957328</v>
      </c>
    </row>
    <row r="2110" spans="1:11" ht="13.5" x14ac:dyDescent="0.25">
      <c r="A2110" s="4">
        <v>45076</v>
      </c>
      <c r="B2110" s="2">
        <v>3.2</v>
      </c>
      <c r="C2110" s="2">
        <f t="shared" si="253"/>
        <v>-9.9999999999997868E-3</v>
      </c>
      <c r="D2110" s="2">
        <f t="shared" si="254"/>
        <v>3.214</v>
      </c>
      <c r="E2110" s="2">
        <f t="shared" si="256"/>
        <v>3.2030000000000003</v>
      </c>
      <c r="F2110" s="2">
        <f t="shared" si="257"/>
        <v>3.2015000000000002</v>
      </c>
      <c r="G2110" s="2">
        <f t="shared" si="259"/>
        <v>2.9832000000000005</v>
      </c>
      <c r="H2110" s="2">
        <f t="shared" si="255"/>
        <v>2.9033999999999991</v>
      </c>
      <c r="I2110" s="2">
        <f t="array" ref="I2110">SUMPRODUCT(B2094:B2113, (ROW(B2094:B2113)-ROW(B2094)+1)) / (20*21/2)</f>
        <v>3.1989999999999998</v>
      </c>
      <c r="J2110" s="2">
        <f t="shared" si="258"/>
        <v>3.1731467458358527</v>
      </c>
      <c r="K2110" s="2">
        <f t="shared" si="260"/>
        <v>3.0231517172139033</v>
      </c>
    </row>
    <row r="2111" spans="1:11" ht="13.5" x14ac:dyDescent="0.25">
      <c r="A2111" s="4">
        <v>45077</v>
      </c>
      <c r="B2111" s="2">
        <v>3.17</v>
      </c>
      <c r="C2111" s="2">
        <f t="shared" si="253"/>
        <v>-3.0000000000000249E-2</v>
      </c>
      <c r="D2111" s="2">
        <f t="shared" si="254"/>
        <v>3.2039999999999993</v>
      </c>
      <c r="E2111" s="2">
        <f t="shared" si="256"/>
        <v>3.1970000000000001</v>
      </c>
      <c r="F2111" s="2">
        <f t="shared" si="257"/>
        <v>3.2075000000000005</v>
      </c>
      <c r="G2111" s="2">
        <f t="shared" si="259"/>
        <v>2.9974000000000003</v>
      </c>
      <c r="H2111" s="2">
        <f t="shared" si="255"/>
        <v>2.9049999999999994</v>
      </c>
      <c r="I2111" s="2">
        <f t="array" ref="I2111">SUMPRODUCT(B2095:B2114, (ROW(B2095:B2114)-ROW(B2095)+1)) / (20*21/2)</f>
        <v>3.1939047619047622</v>
      </c>
      <c r="J2111" s="2">
        <f t="shared" si="258"/>
        <v>3.1728470557562476</v>
      </c>
      <c r="K2111" s="2">
        <f t="shared" si="260"/>
        <v>3.0289104734015937</v>
      </c>
    </row>
    <row r="2112" spans="1:11" ht="13.5" x14ac:dyDescent="0.25">
      <c r="A2112" s="4">
        <v>45078</v>
      </c>
      <c r="B2112" s="2">
        <v>3.16</v>
      </c>
      <c r="C2112" s="2">
        <f t="shared" si="253"/>
        <v>-9.9999999999997868E-3</v>
      </c>
      <c r="D2112" s="2">
        <f t="shared" si="254"/>
        <v>3.1900000000000004</v>
      </c>
      <c r="E2112" s="2">
        <f t="shared" si="256"/>
        <v>3.194</v>
      </c>
      <c r="F2112" s="2">
        <f t="shared" si="257"/>
        <v>3.2124999999999999</v>
      </c>
      <c r="G2112" s="2">
        <f t="shared" si="259"/>
        <v>3.0114000000000001</v>
      </c>
      <c r="H2112" s="2">
        <f t="shared" si="255"/>
        <v>2.906699999999999</v>
      </c>
      <c r="I2112" s="2">
        <f t="array" ref="I2112">SUMPRODUCT(B2096:B2115, (ROW(B2096:B2115)-ROW(B2096)+1)) / (20*21/2)</f>
        <v>3.1833809523809524</v>
      </c>
      <c r="J2112" s="2">
        <f t="shared" si="258"/>
        <v>3.1716235266366049</v>
      </c>
      <c r="K2112" s="2">
        <f t="shared" si="260"/>
        <v>3.0340512391505512</v>
      </c>
    </row>
    <row r="2113" spans="1:11" ht="13.5" x14ac:dyDescent="0.25">
      <c r="A2113" s="4">
        <v>45079</v>
      </c>
      <c r="B2113" s="2">
        <v>3.16</v>
      </c>
      <c r="C2113" s="2">
        <f t="shared" si="253"/>
        <v>0</v>
      </c>
      <c r="D2113" s="2">
        <f t="shared" si="254"/>
        <v>3.18</v>
      </c>
      <c r="E2113" s="2">
        <f t="shared" si="256"/>
        <v>3.19</v>
      </c>
      <c r="F2113" s="2">
        <f t="shared" si="257"/>
        <v>3.2134999999999998</v>
      </c>
      <c r="G2113" s="2">
        <f t="shared" si="259"/>
        <v>3.0248000000000004</v>
      </c>
      <c r="H2113" s="2">
        <f t="shared" si="255"/>
        <v>2.9082499999999993</v>
      </c>
      <c r="I2113" s="2">
        <f t="array" ref="I2113">SUMPRODUCT(B2097:B2116, (ROW(B2097:B2116)-ROW(B2097)+1)) / (20*21/2)</f>
        <v>3.1773809523809522</v>
      </c>
      <c r="J2113" s="2">
        <f t="shared" si="258"/>
        <v>3.1705165240997855</v>
      </c>
      <c r="K2113" s="2">
        <f t="shared" si="260"/>
        <v>3.0389904062426867</v>
      </c>
    </row>
    <row r="2114" spans="1:11" ht="13.5" x14ac:dyDescent="0.25">
      <c r="A2114" s="4">
        <v>45082</v>
      </c>
      <c r="B2114" s="2">
        <v>3.16</v>
      </c>
      <c r="C2114" s="2">
        <f t="shared" si="253"/>
        <v>0</v>
      </c>
      <c r="D2114" s="2">
        <f t="shared" si="254"/>
        <v>3.1700000000000004</v>
      </c>
      <c r="E2114" s="2">
        <f t="shared" si="256"/>
        <v>3.1900000000000004</v>
      </c>
      <c r="F2114" s="2">
        <f t="shared" si="257"/>
        <v>3.2104999999999997</v>
      </c>
      <c r="G2114" s="2">
        <f t="shared" si="259"/>
        <v>3.0380000000000003</v>
      </c>
      <c r="H2114" s="2">
        <f t="shared" si="255"/>
        <v>2.9096999999999995</v>
      </c>
      <c r="I2114" s="2">
        <f t="array" ref="I2114">SUMPRODUCT(B2098:B2117, (ROW(B2098:B2117)-ROW(B2098)+1)) / (20*21/2)</f>
        <v>3.1719047619047616</v>
      </c>
      <c r="J2114" s="2">
        <f t="shared" si="258"/>
        <v>3.1695149503759965</v>
      </c>
      <c r="K2114" s="2">
        <f t="shared" si="260"/>
        <v>3.0437358805076795</v>
      </c>
    </row>
    <row r="2115" spans="1:11" ht="13.5" x14ac:dyDescent="0.25">
      <c r="A2115" s="4">
        <v>45083</v>
      </c>
      <c r="B2115" s="2">
        <v>3.1</v>
      </c>
      <c r="C2115" s="2">
        <f t="shared" si="253"/>
        <v>-6.0000000000000053E-2</v>
      </c>
      <c r="D2115" s="2">
        <f t="shared" si="254"/>
        <v>3.15</v>
      </c>
      <c r="E2115" s="2">
        <f t="shared" si="256"/>
        <v>3.1820000000000004</v>
      </c>
      <c r="F2115" s="2">
        <f t="shared" si="257"/>
        <v>3.2029999999999994</v>
      </c>
      <c r="G2115" s="2">
        <f t="shared" si="259"/>
        <v>3.0501999999999998</v>
      </c>
      <c r="H2115" s="2">
        <f t="shared" si="255"/>
        <v>2.9106999999999994</v>
      </c>
      <c r="I2115" s="2">
        <f t="array" ref="I2115">SUMPRODUCT(B2099:B2118, (ROW(B2099:B2118)-ROW(B2099)+1)) / (20*21/2)</f>
        <v>3.1728571428571426</v>
      </c>
      <c r="J2115" s="2">
        <f t="shared" si="258"/>
        <v>3.1628944789116158</v>
      </c>
      <c r="K2115" s="2">
        <f t="shared" si="260"/>
        <v>3.0459423165662018</v>
      </c>
    </row>
    <row r="2116" spans="1:11" ht="13.5" x14ac:dyDescent="0.25">
      <c r="A2116" s="4">
        <v>45084</v>
      </c>
      <c r="B2116" s="2">
        <v>3.14</v>
      </c>
      <c r="C2116" s="2">
        <f t="shared" ref="C2116:C2179" si="261">B2116-B2115</f>
        <v>4.0000000000000036E-2</v>
      </c>
      <c r="D2116" s="2">
        <f t="shared" si="254"/>
        <v>3.1440000000000001</v>
      </c>
      <c r="E2116" s="2">
        <f t="shared" si="256"/>
        <v>3.1739999999999999</v>
      </c>
      <c r="F2116" s="2">
        <f t="shared" si="257"/>
        <v>3.1974999999999998</v>
      </c>
      <c r="G2116" s="2">
        <f t="shared" si="259"/>
        <v>3.0631999999999993</v>
      </c>
      <c r="H2116" s="2">
        <f t="shared" si="255"/>
        <v>2.911649999999999</v>
      </c>
      <c r="I2116" s="2">
        <f t="array" ref="I2116">SUMPRODUCT(B2100:B2119, (ROW(B2100:B2119)-ROW(B2100)+1)) / (20*21/2)</f>
        <v>3.1779523809523806</v>
      </c>
      <c r="J2116" s="2">
        <f t="shared" si="258"/>
        <v>3.160714052348605</v>
      </c>
      <c r="K2116" s="2">
        <f t="shared" si="260"/>
        <v>3.0496308531714487</v>
      </c>
    </row>
    <row r="2117" spans="1:11" ht="13.5" x14ac:dyDescent="0.25">
      <c r="A2117" s="4">
        <v>45085</v>
      </c>
      <c r="B2117" s="2">
        <v>3.14</v>
      </c>
      <c r="C2117" s="2">
        <f t="shared" si="261"/>
        <v>0</v>
      </c>
      <c r="D2117" s="2">
        <f t="shared" si="254"/>
        <v>3.14</v>
      </c>
      <c r="E2117" s="2">
        <f t="shared" si="256"/>
        <v>3.165</v>
      </c>
      <c r="F2117" s="2">
        <f t="shared" si="257"/>
        <v>3.1900000000000004</v>
      </c>
      <c r="G2117" s="2">
        <f t="shared" si="259"/>
        <v>3.0767999999999991</v>
      </c>
      <c r="H2117" s="2">
        <f t="shared" si="255"/>
        <v>2.9125499999999995</v>
      </c>
      <c r="I2117" s="2">
        <f t="array" ref="I2117">SUMPRODUCT(B2101:B2120, (ROW(B2101:B2120)-ROW(B2101)+1)) / (20*21/2)</f>
        <v>3.1897142857142864</v>
      </c>
      <c r="J2117" s="2">
        <f t="shared" si="258"/>
        <v>3.1587412854582619</v>
      </c>
      <c r="K2117" s="2">
        <f t="shared" si="260"/>
        <v>3.0531747412823722</v>
      </c>
    </row>
    <row r="2118" spans="1:11" ht="13.5" x14ac:dyDescent="0.25">
      <c r="A2118" s="4">
        <v>45086</v>
      </c>
      <c r="B2118" s="2">
        <v>3.2</v>
      </c>
      <c r="C2118" s="2">
        <f t="shared" si="261"/>
        <v>6.0000000000000053E-2</v>
      </c>
      <c r="D2118" s="2">
        <f t="shared" ref="D2118:D2181" si="262">AVERAGE(B2114:B2118)</f>
        <v>3.1480000000000006</v>
      </c>
      <c r="E2118" s="2">
        <f t="shared" si="256"/>
        <v>3.1640000000000006</v>
      </c>
      <c r="F2118" s="2">
        <f t="shared" si="257"/>
        <v>3.1864999999999997</v>
      </c>
      <c r="G2118" s="2">
        <f t="shared" si="259"/>
        <v>3.0895999999999981</v>
      </c>
      <c r="H2118" s="2">
        <f t="shared" si="255"/>
        <v>2.9129499999999995</v>
      </c>
      <c r="I2118" s="2">
        <f t="array" ref="I2118">SUMPRODUCT(B2102:B2121, (ROW(B2102:B2121)-ROW(B2102)+1)) / (20*21/2)</f>
        <v>3.2001428571428576</v>
      </c>
      <c r="J2118" s="2">
        <f t="shared" si="258"/>
        <v>3.1626706868431897</v>
      </c>
      <c r="K2118" s="2">
        <f t="shared" si="260"/>
        <v>3.0589325945654164</v>
      </c>
    </row>
    <row r="2119" spans="1:11" ht="13.5" x14ac:dyDescent="0.25">
      <c r="A2119" s="4">
        <v>45089</v>
      </c>
      <c r="B2119" s="2">
        <v>3.24</v>
      </c>
      <c r="C2119" s="2">
        <f t="shared" si="261"/>
        <v>4.0000000000000036E-2</v>
      </c>
      <c r="D2119" s="2">
        <f t="shared" si="262"/>
        <v>3.1640000000000006</v>
      </c>
      <c r="E2119" s="2">
        <f t="shared" si="256"/>
        <v>3.1670000000000003</v>
      </c>
      <c r="F2119" s="2">
        <f t="shared" si="257"/>
        <v>3.1865000000000001</v>
      </c>
      <c r="G2119" s="2">
        <f t="shared" si="259"/>
        <v>3.1013999999999986</v>
      </c>
      <c r="H2119" s="2">
        <f t="shared" si="255"/>
        <v>2.9136499999999996</v>
      </c>
      <c r="I2119" s="2">
        <f t="array" ref="I2119">SUMPRODUCT(B2103:B2122, (ROW(B2103:B2122)-ROW(B2103)+1)) / (20*21/2)</f>
        <v>3.2102380952380956</v>
      </c>
      <c r="J2119" s="2">
        <f t="shared" si="258"/>
        <v>3.1700353833343149</v>
      </c>
      <c r="K2119" s="2">
        <f t="shared" si="260"/>
        <v>3.0660332771314787</v>
      </c>
    </row>
    <row r="2120" spans="1:11" ht="13.5" x14ac:dyDescent="0.25">
      <c r="A2120" s="4">
        <v>45090</v>
      </c>
      <c r="B2120" s="2">
        <v>3.31</v>
      </c>
      <c r="C2120" s="2">
        <f t="shared" si="261"/>
        <v>6.999999999999984E-2</v>
      </c>
      <c r="D2120" s="2">
        <f t="shared" si="262"/>
        <v>3.2060000000000004</v>
      </c>
      <c r="E2120" s="2">
        <f t="shared" si="256"/>
        <v>3.1779999999999999</v>
      </c>
      <c r="F2120" s="2">
        <f t="shared" si="257"/>
        <v>3.1905000000000001</v>
      </c>
      <c r="G2120" s="2">
        <f t="shared" si="259"/>
        <v>3.113599999999999</v>
      </c>
      <c r="H2120" s="2">
        <f t="shared" si="255"/>
        <v>2.9146999999999998</v>
      </c>
      <c r="I2120" s="2">
        <f t="array" ref="I2120">SUMPRODUCT(B2104:B2123, (ROW(B2104:B2123)-ROW(B2104)+1)) / (20*21/2)</f>
        <v>3.2179047619047618</v>
      </c>
      <c r="J2120" s="2">
        <f t="shared" si="258"/>
        <v>3.1833653468262848</v>
      </c>
      <c r="K2120" s="2">
        <f t="shared" si="260"/>
        <v>3.0756005995969109</v>
      </c>
    </row>
    <row r="2121" spans="1:11" ht="13.5" x14ac:dyDescent="0.25">
      <c r="A2121" s="4">
        <v>45091</v>
      </c>
      <c r="B2121" s="2">
        <v>3.3</v>
      </c>
      <c r="C2121" s="2">
        <f t="shared" si="261"/>
        <v>-1.0000000000000231E-2</v>
      </c>
      <c r="D2121" s="2">
        <f t="shared" si="262"/>
        <v>3.2380000000000004</v>
      </c>
      <c r="E2121" s="2">
        <f t="shared" si="256"/>
        <v>3.1909999999999998</v>
      </c>
      <c r="F2121" s="2">
        <f t="shared" si="257"/>
        <v>3.194</v>
      </c>
      <c r="G2121" s="2">
        <f t="shared" si="259"/>
        <v>3.1223999999999994</v>
      </c>
      <c r="H2121" s="2">
        <f t="shared" si="255"/>
        <v>2.9160999999999988</v>
      </c>
      <c r="I2121" s="2">
        <f t="array" ref="I2121">SUMPRODUCT(B2105:B2124, (ROW(B2105:B2124)-ROW(B2105)+1)) / (20*21/2)</f>
        <v>3.2270952380952385</v>
      </c>
      <c r="J2121" s="2">
        <f t="shared" si="258"/>
        <v>3.1944734090333049</v>
      </c>
      <c r="K2121" s="2">
        <f t="shared" si="260"/>
        <v>3.0844005760833064</v>
      </c>
    </row>
    <row r="2122" spans="1:11" ht="13.5" x14ac:dyDescent="0.25">
      <c r="A2122" s="4">
        <v>45092</v>
      </c>
      <c r="B2122" s="2">
        <v>3.3</v>
      </c>
      <c r="C2122" s="2">
        <f t="shared" si="261"/>
        <v>0</v>
      </c>
      <c r="D2122" s="2">
        <f t="shared" si="262"/>
        <v>3.2700000000000005</v>
      </c>
      <c r="E2122" s="2">
        <f t="shared" si="256"/>
        <v>3.2049999999999996</v>
      </c>
      <c r="F2122" s="2">
        <f t="shared" si="257"/>
        <v>3.1995000000000005</v>
      </c>
      <c r="G2122" s="2">
        <f t="shared" si="259"/>
        <v>3.1309999999999998</v>
      </c>
      <c r="H2122" s="2">
        <f t="shared" ref="H2122:H2185" si="263">AVERAGE(B1923:B2122)</f>
        <v>2.917349999999999</v>
      </c>
      <c r="I2122" s="2">
        <f t="array" ref="I2122">SUMPRODUCT(B2106:B2125, (ROW(B2106:B2125)-ROW(B2106)+1)) / (20*21/2)</f>
        <v>3.2299047619047618</v>
      </c>
      <c r="J2122" s="2">
        <f t="shared" si="258"/>
        <v>3.2045235605539424</v>
      </c>
      <c r="K2122" s="2">
        <f t="shared" si="260"/>
        <v>3.0928554554525887</v>
      </c>
    </row>
    <row r="2123" spans="1:11" ht="13.5" x14ac:dyDescent="0.25">
      <c r="A2123" s="4">
        <v>45093</v>
      </c>
      <c r="B2123" s="2">
        <v>3.28</v>
      </c>
      <c r="C2123" s="2">
        <f t="shared" si="261"/>
        <v>-2.0000000000000018E-2</v>
      </c>
      <c r="D2123" s="2">
        <f t="shared" si="262"/>
        <v>3.2860000000000005</v>
      </c>
      <c r="E2123" s="2">
        <f t="shared" si="256"/>
        <v>3.2170000000000001</v>
      </c>
      <c r="F2123" s="2">
        <f t="shared" si="257"/>
        <v>3.2035000000000005</v>
      </c>
      <c r="G2123" s="2">
        <f t="shared" si="259"/>
        <v>3.1375999999999999</v>
      </c>
      <c r="H2123" s="2">
        <f t="shared" si="263"/>
        <v>2.9182499999999987</v>
      </c>
      <c r="I2123" s="2">
        <f t="array" ref="I2123">SUMPRODUCT(B2107:B2126, (ROW(B2107:B2126)-ROW(B2107)+1)) / (20*21/2)</f>
        <v>3.2238571428571428</v>
      </c>
      <c r="J2123" s="2">
        <f t="shared" si="258"/>
        <v>3.2117117928821384</v>
      </c>
      <c r="K2123" s="2">
        <f t="shared" si="260"/>
        <v>3.1001944571995459</v>
      </c>
    </row>
    <row r="2124" spans="1:11" ht="13.5" x14ac:dyDescent="0.25">
      <c r="A2124" s="4">
        <v>45096</v>
      </c>
      <c r="B2124" s="2">
        <v>3.3</v>
      </c>
      <c r="C2124" s="2">
        <f t="shared" si="261"/>
        <v>2.0000000000000018E-2</v>
      </c>
      <c r="D2124" s="2">
        <f t="shared" si="262"/>
        <v>3.2979999999999996</v>
      </c>
      <c r="E2124" s="2">
        <f t="shared" ref="E2124:E2187" si="264">AVERAGE(B2115:B2124)</f>
        <v>3.2310000000000003</v>
      </c>
      <c r="F2124" s="2">
        <f t="shared" si="257"/>
        <v>3.2105000000000006</v>
      </c>
      <c r="G2124" s="2">
        <f t="shared" si="259"/>
        <v>3.1456</v>
      </c>
      <c r="H2124" s="2">
        <f t="shared" si="263"/>
        <v>2.9194499999999981</v>
      </c>
      <c r="I2124" s="2">
        <f t="array" ref="I2124">SUMPRODUCT(B2108:B2127, (ROW(B2108:B2127)-ROW(B2108)+1)) / (20*21/2)</f>
        <v>3.2210000000000005</v>
      </c>
      <c r="J2124" s="2">
        <f t="shared" si="258"/>
        <v>3.2201201935600299</v>
      </c>
      <c r="K2124" s="2">
        <f t="shared" si="260"/>
        <v>3.1080299686819166</v>
      </c>
    </row>
    <row r="2125" spans="1:11" ht="13.5" x14ac:dyDescent="0.25">
      <c r="A2125" s="4">
        <v>45097</v>
      </c>
      <c r="B2125" s="2">
        <v>3.24</v>
      </c>
      <c r="C2125" s="2">
        <f t="shared" si="261"/>
        <v>-5.9999999999999609E-2</v>
      </c>
      <c r="D2125" s="2">
        <f t="shared" si="262"/>
        <v>3.2840000000000003</v>
      </c>
      <c r="E2125" s="2">
        <f t="shared" si="264"/>
        <v>3.2450000000000001</v>
      </c>
      <c r="F2125" s="2">
        <f t="shared" si="257"/>
        <v>3.2134999999999998</v>
      </c>
      <c r="G2125" s="2">
        <f t="shared" si="259"/>
        <v>3.1519999999999997</v>
      </c>
      <c r="H2125" s="2">
        <f t="shared" si="263"/>
        <v>2.9203999999999981</v>
      </c>
      <c r="I2125" s="2">
        <f t="array" ref="I2125">SUMPRODUCT(B2109:B2128, (ROW(B2109:B2128)-ROW(B2109)+1)) / (20*21/2)</f>
        <v>3.2212380952380952</v>
      </c>
      <c r="J2125" s="2">
        <f t="shared" si="258"/>
        <v>3.2220135084590749</v>
      </c>
      <c r="K2125" s="2">
        <f t="shared" si="260"/>
        <v>3.1132052640277239</v>
      </c>
    </row>
    <row r="2126" spans="1:11" ht="13.5" x14ac:dyDescent="0.25">
      <c r="A2126" s="4">
        <v>45098</v>
      </c>
      <c r="B2126" s="2">
        <v>3.15</v>
      </c>
      <c r="C2126" s="2">
        <f t="shared" si="261"/>
        <v>-9.0000000000000302E-2</v>
      </c>
      <c r="D2126" s="2">
        <f t="shared" si="262"/>
        <v>3.254</v>
      </c>
      <c r="E2126" s="2">
        <f t="shared" si="264"/>
        <v>3.246</v>
      </c>
      <c r="F2126" s="2">
        <f t="shared" si="257"/>
        <v>3.21</v>
      </c>
      <c r="G2126" s="2">
        <f t="shared" si="259"/>
        <v>3.1560000000000001</v>
      </c>
      <c r="H2126" s="2">
        <f t="shared" si="263"/>
        <v>2.9208999999999978</v>
      </c>
      <c r="I2126" s="2">
        <f t="array" ref="I2126">SUMPRODUCT(B2110:B2129, (ROW(B2110:B2129)-ROW(B2110)+1)) / (20*21/2)</f>
        <v>3.2252857142857141</v>
      </c>
      <c r="J2126" s="2">
        <f t="shared" si="258"/>
        <v>3.2151550790820198</v>
      </c>
      <c r="K2126" s="2">
        <f t="shared" si="260"/>
        <v>3.1146481948501661</v>
      </c>
    </row>
    <row r="2127" spans="1:11" ht="13.5" x14ac:dyDescent="0.25">
      <c r="A2127" s="4">
        <v>45099</v>
      </c>
      <c r="B2127" s="2">
        <v>3.18</v>
      </c>
      <c r="C2127" s="2">
        <f t="shared" si="261"/>
        <v>3.0000000000000249E-2</v>
      </c>
      <c r="D2127" s="2">
        <f t="shared" si="262"/>
        <v>3.2300000000000004</v>
      </c>
      <c r="E2127" s="2">
        <f t="shared" si="264"/>
        <v>3.25</v>
      </c>
      <c r="F2127" s="2">
        <f t="shared" si="257"/>
        <v>3.2075000000000005</v>
      </c>
      <c r="G2127" s="2">
        <f t="shared" si="259"/>
        <v>3.160400000000001</v>
      </c>
      <c r="H2127" s="2">
        <f t="shared" si="263"/>
        <v>2.9212999999999982</v>
      </c>
      <c r="I2127" s="2">
        <f t="array" ref="I2127">SUMPRODUCT(B2111:B2130, (ROW(B2111:B2130)-ROW(B2111)+1)) / (20*21/2)</f>
        <v>3.2339047619047618</v>
      </c>
      <c r="J2127" s="2">
        <f t="shared" si="258"/>
        <v>3.2118069763123036</v>
      </c>
      <c r="K2127" s="2">
        <f t="shared" si="260"/>
        <v>3.1172110107383948</v>
      </c>
    </row>
    <row r="2128" spans="1:11" ht="13.5" x14ac:dyDescent="0.25">
      <c r="A2128" s="4">
        <v>45100</v>
      </c>
      <c r="B2128" s="2">
        <v>3.21</v>
      </c>
      <c r="C2128" s="2">
        <f t="shared" si="261"/>
        <v>2.9999999999999805E-2</v>
      </c>
      <c r="D2128" s="2">
        <f t="shared" si="262"/>
        <v>3.2159999999999997</v>
      </c>
      <c r="E2128" s="2">
        <f t="shared" si="264"/>
        <v>3.2510000000000003</v>
      </c>
      <c r="F2128" s="2">
        <f t="shared" si="257"/>
        <v>3.2074999999999996</v>
      </c>
      <c r="G2128" s="2">
        <f t="shared" si="259"/>
        <v>3.1654000000000013</v>
      </c>
      <c r="H2128" s="2">
        <f t="shared" si="263"/>
        <v>2.9217499999999985</v>
      </c>
      <c r="I2128" s="2">
        <f t="array" ref="I2128">SUMPRODUCT(B2112:B2131, (ROW(B2112:B2131)-ROW(B2112)+1)) / (20*21/2)</f>
        <v>3.2439523809523809</v>
      </c>
      <c r="J2128" s="2">
        <f t="shared" si="258"/>
        <v>3.2116348833301793</v>
      </c>
      <c r="K2128" s="2">
        <f t="shared" si="260"/>
        <v>3.120849794631007</v>
      </c>
    </row>
    <row r="2129" spans="1:11" ht="13.5" x14ac:dyDescent="0.25">
      <c r="A2129" s="4">
        <v>45103</v>
      </c>
      <c r="B2129" s="2">
        <v>3.25</v>
      </c>
      <c r="C2129" s="2">
        <f t="shared" si="261"/>
        <v>4.0000000000000036E-2</v>
      </c>
      <c r="D2129" s="2">
        <f t="shared" si="262"/>
        <v>3.2060000000000004</v>
      </c>
      <c r="E2129" s="2">
        <f t="shared" si="264"/>
        <v>3.2519999999999998</v>
      </c>
      <c r="F2129" s="2">
        <f t="shared" si="257"/>
        <v>3.2094999999999998</v>
      </c>
      <c r="G2129" s="2">
        <f t="shared" si="259"/>
        <v>3.1704000000000008</v>
      </c>
      <c r="H2129" s="2">
        <f t="shared" si="263"/>
        <v>2.9224999999999981</v>
      </c>
      <c r="I2129" s="2">
        <f t="array" ref="I2129">SUMPRODUCT(B2113:B2132, (ROW(B2113:B2132)-ROW(B2113)+1)) / (20*21/2)</f>
        <v>3.2580476190476193</v>
      </c>
      <c r="J2129" s="2">
        <f t="shared" si="258"/>
        <v>3.2152887039654008</v>
      </c>
      <c r="K2129" s="2">
        <f t="shared" si="260"/>
        <v>3.1259145085670461</v>
      </c>
    </row>
    <row r="2130" spans="1:11" ht="13.5" x14ac:dyDescent="0.25">
      <c r="A2130" s="4">
        <v>45104</v>
      </c>
      <c r="B2130" s="2">
        <v>3.3</v>
      </c>
      <c r="C2130" s="2">
        <f t="shared" si="261"/>
        <v>4.9999999999999822E-2</v>
      </c>
      <c r="D2130" s="2">
        <f t="shared" si="262"/>
        <v>3.218</v>
      </c>
      <c r="E2130" s="2">
        <f t="shared" si="264"/>
        <v>3.2509999999999999</v>
      </c>
      <c r="F2130" s="2">
        <f t="shared" si="257"/>
        <v>3.2144999999999997</v>
      </c>
      <c r="G2130" s="2">
        <f t="shared" si="259"/>
        <v>3.1760000000000015</v>
      </c>
      <c r="H2130" s="2">
        <f t="shared" si="263"/>
        <v>2.923499999999998</v>
      </c>
      <c r="I2130" s="2">
        <f t="array" ref="I2130">SUMPRODUCT(B2114:B2133, (ROW(B2114:B2133)-ROW(B2114)+1)) / (20*21/2)</f>
        <v>3.281619047619047</v>
      </c>
      <c r="J2130" s="2">
        <f t="shared" si="258"/>
        <v>3.2233564464448863</v>
      </c>
      <c r="K2130" s="2">
        <f t="shared" si="260"/>
        <v>3.1327413905840249</v>
      </c>
    </row>
    <row r="2131" spans="1:11" ht="13.5" x14ac:dyDescent="0.25">
      <c r="A2131" s="4">
        <v>45107</v>
      </c>
      <c r="B2131" s="2">
        <v>3.32</v>
      </c>
      <c r="C2131" s="2">
        <f t="shared" si="261"/>
        <v>2.0000000000000018E-2</v>
      </c>
      <c r="D2131" s="2">
        <f t="shared" si="262"/>
        <v>3.2520000000000002</v>
      </c>
      <c r="E2131" s="2">
        <f t="shared" si="264"/>
        <v>3.2530000000000001</v>
      </c>
      <c r="F2131" s="2">
        <f t="shared" si="257"/>
        <v>3.2219999999999991</v>
      </c>
      <c r="G2131" s="2">
        <f t="shared" si="259"/>
        <v>3.1822000000000008</v>
      </c>
      <c r="H2131" s="2">
        <f t="shared" si="263"/>
        <v>2.924649999999998</v>
      </c>
      <c r="I2131" s="2">
        <f t="array" ref="I2131">SUMPRODUCT(B2115:B2134, (ROW(B2115:B2134)-ROW(B2115)+1)) / (20*21/2)</f>
        <v>3.305571428571429</v>
      </c>
      <c r="J2131" s="2">
        <f t="shared" si="258"/>
        <v>3.232560594402516</v>
      </c>
      <c r="K2131" s="2">
        <f t="shared" si="260"/>
        <v>3.1400848654630829</v>
      </c>
    </row>
    <row r="2132" spans="1:11" ht="13.5" x14ac:dyDescent="0.25">
      <c r="A2132" s="4">
        <v>45110</v>
      </c>
      <c r="B2132" s="2">
        <v>3.37</v>
      </c>
      <c r="C2132" s="2">
        <f t="shared" si="261"/>
        <v>5.0000000000000266E-2</v>
      </c>
      <c r="D2132" s="2">
        <f t="shared" si="262"/>
        <v>3.29</v>
      </c>
      <c r="E2132" s="2">
        <f t="shared" si="264"/>
        <v>3.2600000000000002</v>
      </c>
      <c r="F2132" s="2">
        <f t="shared" ref="F2132:F2195" si="265">AVERAGE(B2113:B2132)</f>
        <v>3.2324999999999995</v>
      </c>
      <c r="G2132" s="2">
        <f t="shared" si="259"/>
        <v>3.1890000000000005</v>
      </c>
      <c r="H2132" s="2">
        <f t="shared" si="263"/>
        <v>2.9260499999999978</v>
      </c>
      <c r="I2132" s="2">
        <f t="array" ref="I2132">SUMPRODUCT(B2116:B2135, (ROW(B2116:B2135)-ROW(B2116)+1)) / (20*21/2)</f>
        <v>3.3279047619047621</v>
      </c>
      <c r="J2132" s="2">
        <f t="shared" si="258"/>
        <v>3.2456500616022761</v>
      </c>
      <c r="K2132" s="2">
        <f t="shared" si="260"/>
        <v>3.1491011452488444</v>
      </c>
    </row>
    <row r="2133" spans="1:11" ht="13.5" x14ac:dyDescent="0.25">
      <c r="A2133" s="4">
        <v>45111</v>
      </c>
      <c r="B2133" s="2">
        <v>3.48</v>
      </c>
      <c r="C2133" s="2">
        <f t="shared" si="261"/>
        <v>0.10999999999999988</v>
      </c>
      <c r="D2133" s="2">
        <f t="shared" si="262"/>
        <v>3.3439999999999999</v>
      </c>
      <c r="E2133" s="2">
        <f t="shared" si="264"/>
        <v>3.28</v>
      </c>
      <c r="F2133" s="2">
        <f t="shared" si="265"/>
        <v>3.2484999999999999</v>
      </c>
      <c r="G2133" s="2">
        <f t="shared" si="259"/>
        <v>3.1976000000000004</v>
      </c>
      <c r="H2133" s="2">
        <f t="shared" si="263"/>
        <v>2.9282999999999975</v>
      </c>
      <c r="I2133" s="2">
        <f t="array" ref="I2133">SUMPRODUCT(B2117:B2136, (ROW(B2117:B2136)-ROW(B2117)+1)) / (20*21/2)</f>
        <v>3.3464285714285715</v>
      </c>
      <c r="J2133" s="2">
        <f t="shared" ref="J2133:J2196" si="266">$J$4*B2133+J2132*(1-$J$4)</f>
        <v>3.2679691033544405</v>
      </c>
      <c r="K2133" s="2">
        <f t="shared" si="260"/>
        <v>3.1620775709253603</v>
      </c>
    </row>
    <row r="2134" spans="1:11" ht="13.5" x14ac:dyDescent="0.25">
      <c r="A2134" s="4">
        <v>45112</v>
      </c>
      <c r="B2134" s="2">
        <v>3.5</v>
      </c>
      <c r="C2134" s="2">
        <f t="shared" si="261"/>
        <v>2.0000000000000018E-2</v>
      </c>
      <c r="D2134" s="2">
        <f t="shared" si="262"/>
        <v>3.3939999999999997</v>
      </c>
      <c r="E2134" s="2">
        <f t="shared" si="264"/>
        <v>3.3</v>
      </c>
      <c r="F2134" s="2">
        <f t="shared" si="265"/>
        <v>3.2655000000000003</v>
      </c>
      <c r="G2134" s="2">
        <f t="shared" si="259"/>
        <v>3.2063999999999999</v>
      </c>
      <c r="H2134" s="2">
        <f t="shared" si="263"/>
        <v>2.930549999999998</v>
      </c>
      <c r="I2134" s="2">
        <f t="array" ref="I2134">SUMPRODUCT(B2118:B2137, (ROW(B2118:B2137)-ROW(B2118)+1)) / (20*21/2)</f>
        <v>3.3614285714285717</v>
      </c>
      <c r="J2134" s="2">
        <f t="shared" si="266"/>
        <v>3.290067283987351</v>
      </c>
      <c r="K2134" s="2">
        <f t="shared" si="260"/>
        <v>3.1753294308890716</v>
      </c>
    </row>
    <row r="2135" spans="1:11" ht="13.5" x14ac:dyDescent="0.25">
      <c r="A2135" s="4">
        <v>45113</v>
      </c>
      <c r="B2135" s="2">
        <v>3.5</v>
      </c>
      <c r="C2135" s="2">
        <f t="shared" si="261"/>
        <v>0</v>
      </c>
      <c r="D2135" s="2">
        <f t="shared" si="262"/>
        <v>3.4340000000000002</v>
      </c>
      <c r="E2135" s="2">
        <f t="shared" si="264"/>
        <v>3.3260000000000005</v>
      </c>
      <c r="F2135" s="2">
        <f t="shared" si="265"/>
        <v>3.2854999999999999</v>
      </c>
      <c r="G2135" s="2">
        <f t="shared" si="259"/>
        <v>3.2145999999999999</v>
      </c>
      <c r="H2135" s="2">
        <f t="shared" si="263"/>
        <v>2.9330499999999984</v>
      </c>
      <c r="I2135" s="2">
        <f t="array" ref="I2135">SUMPRODUCT(B2119:B2138, (ROW(B2119:B2138)-ROW(B2119)+1)) / (20*21/2)</f>
        <v>3.3739523809523808</v>
      </c>
      <c r="J2135" s="2">
        <f t="shared" si="266"/>
        <v>3.3100608759885559</v>
      </c>
      <c r="K2135" s="2">
        <f t="shared" si="260"/>
        <v>3.1880616100698922</v>
      </c>
    </row>
    <row r="2136" spans="1:11" ht="13.5" x14ac:dyDescent="0.25">
      <c r="A2136" s="4">
        <v>45114</v>
      </c>
      <c r="B2136" s="2">
        <v>3.48</v>
      </c>
      <c r="C2136" s="2">
        <f t="shared" si="261"/>
        <v>-2.0000000000000018E-2</v>
      </c>
      <c r="D2136" s="2">
        <f t="shared" si="262"/>
        <v>3.4659999999999997</v>
      </c>
      <c r="E2136" s="2">
        <f t="shared" si="264"/>
        <v>3.3590000000000004</v>
      </c>
      <c r="F2136" s="2">
        <f t="shared" si="265"/>
        <v>3.3024999999999998</v>
      </c>
      <c r="G2136" s="2">
        <f t="shared" si="259"/>
        <v>3.222999999999999</v>
      </c>
      <c r="H2136" s="2">
        <f t="shared" si="263"/>
        <v>2.9350999999999989</v>
      </c>
      <c r="I2136" s="2">
        <f t="array" ref="I2136">SUMPRODUCT(B2120:B2139, (ROW(B2120:B2139)-ROW(B2120)+1)) / (20*21/2)</f>
        <v>3.3833809523809522</v>
      </c>
      <c r="J2136" s="2">
        <f t="shared" si="266"/>
        <v>3.3262455544658365</v>
      </c>
      <c r="K2136" s="2">
        <f t="shared" si="260"/>
        <v>3.1995101743808769</v>
      </c>
    </row>
    <row r="2137" spans="1:11" ht="13.5" x14ac:dyDescent="0.25">
      <c r="A2137" s="4">
        <v>45117</v>
      </c>
      <c r="B2137" s="2">
        <v>3.46</v>
      </c>
      <c r="C2137" s="2">
        <f t="shared" si="261"/>
        <v>-2.0000000000000018E-2</v>
      </c>
      <c r="D2137" s="2">
        <f t="shared" si="262"/>
        <v>3.4840000000000004</v>
      </c>
      <c r="E2137" s="2">
        <f t="shared" si="264"/>
        <v>3.3869999999999996</v>
      </c>
      <c r="F2137" s="2">
        <f t="shared" si="265"/>
        <v>3.3184999999999993</v>
      </c>
      <c r="G2137" s="2">
        <f t="shared" si="259"/>
        <v>3.2311999999999994</v>
      </c>
      <c r="H2137" s="2">
        <f t="shared" si="263"/>
        <v>2.936799999999999</v>
      </c>
      <c r="I2137" s="2">
        <f t="array" ref="I2137">SUMPRODUCT(B2121:B2140, (ROW(B2121:B2140)-ROW(B2121)+1)) / (20*21/2)</f>
        <v>3.3919047619047622</v>
      </c>
      <c r="J2137" s="2">
        <f t="shared" si="266"/>
        <v>3.3389840730881377</v>
      </c>
      <c r="K2137" s="2">
        <f t="shared" si="260"/>
        <v>3.2097254616600583</v>
      </c>
    </row>
    <row r="2138" spans="1:11" ht="13.5" x14ac:dyDescent="0.25">
      <c r="A2138" s="4">
        <v>45118</v>
      </c>
      <c r="B2138" s="2">
        <v>3.45</v>
      </c>
      <c r="C2138" s="2">
        <f t="shared" si="261"/>
        <v>-9.9999999999997868E-3</v>
      </c>
      <c r="D2138" s="2">
        <f t="shared" si="262"/>
        <v>3.4780000000000002</v>
      </c>
      <c r="E2138" s="2">
        <f t="shared" si="264"/>
        <v>3.411</v>
      </c>
      <c r="F2138" s="2">
        <f t="shared" si="265"/>
        <v>3.3309999999999995</v>
      </c>
      <c r="G2138" s="2">
        <f t="shared" si="259"/>
        <v>3.2393999999999989</v>
      </c>
      <c r="H2138" s="2">
        <f t="shared" si="263"/>
        <v>2.9384499999999991</v>
      </c>
      <c r="I2138" s="2">
        <f t="array" ref="I2138">SUMPRODUCT(B2122:B2141, (ROW(B2122:B2141)-ROW(B2122)+1)) / (20*21/2)</f>
        <v>3.3998571428571429</v>
      </c>
      <c r="J2138" s="2">
        <f t="shared" si="266"/>
        <v>3.3495570185083152</v>
      </c>
      <c r="K2138" s="2">
        <f t="shared" si="260"/>
        <v>3.2191479925753503</v>
      </c>
    </row>
    <row r="2139" spans="1:11" ht="13.5" x14ac:dyDescent="0.25">
      <c r="A2139" s="4">
        <v>45119</v>
      </c>
      <c r="B2139" s="2">
        <v>3.43</v>
      </c>
      <c r="C2139" s="2">
        <f t="shared" si="261"/>
        <v>-2.0000000000000018E-2</v>
      </c>
      <c r="D2139" s="2">
        <f t="shared" si="262"/>
        <v>3.464</v>
      </c>
      <c r="E2139" s="2">
        <f t="shared" si="264"/>
        <v>3.4289999999999998</v>
      </c>
      <c r="F2139" s="2">
        <f t="shared" si="265"/>
        <v>3.3404999999999996</v>
      </c>
      <c r="G2139" s="2">
        <f t="shared" si="259"/>
        <v>3.2471999999999999</v>
      </c>
      <c r="H2139" s="2">
        <f t="shared" si="263"/>
        <v>2.9400499999999994</v>
      </c>
      <c r="I2139" s="2">
        <f t="array" ref="I2139">SUMPRODUCT(B2123:B2142, (ROW(B2123:B2142)-ROW(B2123)+1)) / (20*21/2)</f>
        <v>3.4062380952380948</v>
      </c>
      <c r="J2139" s="2">
        <f t="shared" si="266"/>
        <v>3.3572182548408565</v>
      </c>
      <c r="K2139" s="2">
        <f t="shared" si="260"/>
        <v>3.2274166987488657</v>
      </c>
    </row>
    <row r="2140" spans="1:11" ht="13.5" x14ac:dyDescent="0.25">
      <c r="A2140" s="4">
        <v>45120</v>
      </c>
      <c r="B2140" s="2">
        <v>3.43</v>
      </c>
      <c r="C2140" s="2">
        <f t="shared" si="261"/>
        <v>0</v>
      </c>
      <c r="D2140" s="2">
        <f t="shared" si="262"/>
        <v>3.45</v>
      </c>
      <c r="E2140" s="2">
        <f t="shared" si="264"/>
        <v>3.4420000000000002</v>
      </c>
      <c r="F2140" s="2">
        <f t="shared" si="265"/>
        <v>3.3464999999999998</v>
      </c>
      <c r="G2140" s="2">
        <f t="shared" si="259"/>
        <v>3.2547999999999995</v>
      </c>
      <c r="H2140" s="2">
        <f t="shared" si="263"/>
        <v>2.9415999999999984</v>
      </c>
      <c r="I2140" s="2">
        <f t="array" ref="I2140">SUMPRODUCT(B2124:B2143, (ROW(B2124:B2143)-ROW(B2124)+1)) / (20*21/2)</f>
        <v>3.4120476190476197</v>
      </c>
      <c r="J2140" s="2">
        <f t="shared" si="266"/>
        <v>3.3641498496179176</v>
      </c>
      <c r="K2140" s="2">
        <f t="shared" si="260"/>
        <v>3.2353611419351846</v>
      </c>
    </row>
    <row r="2141" spans="1:11" ht="13.5" x14ac:dyDescent="0.25">
      <c r="A2141" s="4">
        <v>45121</v>
      </c>
      <c r="B2141" s="2">
        <v>3.43</v>
      </c>
      <c r="C2141" s="2">
        <f t="shared" si="261"/>
        <v>0</v>
      </c>
      <c r="D2141" s="2">
        <f t="shared" si="262"/>
        <v>3.44</v>
      </c>
      <c r="E2141" s="2">
        <f t="shared" si="264"/>
        <v>3.4530000000000003</v>
      </c>
      <c r="F2141" s="2">
        <f t="shared" si="265"/>
        <v>3.3530000000000002</v>
      </c>
      <c r="G2141" s="2">
        <f t="shared" si="259"/>
        <v>3.2623999999999995</v>
      </c>
      <c r="H2141" s="2">
        <f t="shared" si="263"/>
        <v>2.9429999999999978</v>
      </c>
      <c r="I2141" s="2">
        <f t="array" ref="I2141">SUMPRODUCT(B2125:B2144, (ROW(B2125:B2144)-ROW(B2125)+1)) / (20*21/2)</f>
        <v>3.4171904761904761</v>
      </c>
      <c r="J2141" s="2">
        <f t="shared" si="266"/>
        <v>3.3704212925114492</v>
      </c>
      <c r="K2141" s="2">
        <f t="shared" si="260"/>
        <v>3.2429940383298836</v>
      </c>
    </row>
    <row r="2142" spans="1:11" ht="13.5" x14ac:dyDescent="0.25">
      <c r="A2142" s="4">
        <v>45124</v>
      </c>
      <c r="B2142" s="2">
        <v>3.42</v>
      </c>
      <c r="C2142" s="2">
        <f t="shared" si="261"/>
        <v>-1.0000000000000231E-2</v>
      </c>
      <c r="D2142" s="2">
        <f t="shared" si="262"/>
        <v>3.4319999999999999</v>
      </c>
      <c r="E2142" s="2">
        <f t="shared" si="264"/>
        <v>3.4579999999999997</v>
      </c>
      <c r="F2142" s="2">
        <f t="shared" si="265"/>
        <v>3.3589999999999995</v>
      </c>
      <c r="G2142" s="2">
        <f t="shared" si="259"/>
        <v>3.2695999999999992</v>
      </c>
      <c r="H2142" s="2">
        <f t="shared" si="263"/>
        <v>2.9442999999999984</v>
      </c>
      <c r="I2142" s="2">
        <f t="array" ref="I2142">SUMPRODUCT(B2126:B2145, (ROW(B2126:B2145)-ROW(B2126)+1)) / (20*21/2)</f>
        <v>3.4246190476190481</v>
      </c>
      <c r="J2142" s="2">
        <f t="shared" si="266"/>
        <v>3.3751430741770254</v>
      </c>
      <c r="K2142" s="2">
        <f t="shared" si="260"/>
        <v>3.2499354485914571</v>
      </c>
    </row>
    <row r="2143" spans="1:11" ht="13.5" x14ac:dyDescent="0.25">
      <c r="A2143" s="4">
        <v>45125</v>
      </c>
      <c r="B2143" s="2">
        <v>3.42</v>
      </c>
      <c r="C2143" s="2">
        <f t="shared" si="261"/>
        <v>0</v>
      </c>
      <c r="D2143" s="2">
        <f t="shared" si="262"/>
        <v>3.4260000000000006</v>
      </c>
      <c r="E2143" s="2">
        <f t="shared" si="264"/>
        <v>3.4520000000000004</v>
      </c>
      <c r="F2143" s="2">
        <f t="shared" si="265"/>
        <v>3.3659999999999997</v>
      </c>
      <c r="G2143" s="2">
        <f t="shared" si="259"/>
        <v>3.2751999999999994</v>
      </c>
      <c r="H2143" s="2">
        <f t="shared" si="263"/>
        <v>2.945799999999998</v>
      </c>
      <c r="I2143" s="2">
        <f t="array" ref="I2143">SUMPRODUCT(B2127:B2146, (ROW(B2127:B2146)-ROW(B2127)+1)) / (20*21/2)</f>
        <v>3.4310476190476189</v>
      </c>
      <c r="J2143" s="2">
        <f t="shared" si="266"/>
        <v>3.3794151623506421</v>
      </c>
      <c r="K2143" s="2">
        <f t="shared" si="260"/>
        <v>3.25660464668591</v>
      </c>
    </row>
    <row r="2144" spans="1:11" ht="13.5" x14ac:dyDescent="0.25">
      <c r="A2144" s="4">
        <v>45127</v>
      </c>
      <c r="B2144" s="2">
        <v>3.42</v>
      </c>
      <c r="C2144" s="2">
        <f t="shared" si="261"/>
        <v>0</v>
      </c>
      <c r="D2144" s="2">
        <f t="shared" si="262"/>
        <v>3.4240000000000004</v>
      </c>
      <c r="E2144" s="2">
        <f t="shared" si="264"/>
        <v>3.4440000000000004</v>
      </c>
      <c r="F2144" s="2">
        <f t="shared" si="265"/>
        <v>3.3719999999999999</v>
      </c>
      <c r="G2144" s="2">
        <f t="shared" si="259"/>
        <v>3.279199999999999</v>
      </c>
      <c r="H2144" s="2">
        <f t="shared" si="263"/>
        <v>2.9477999999999986</v>
      </c>
      <c r="I2144" s="2">
        <f t="array" ref="I2144">SUMPRODUCT(B2128:B2147, (ROW(B2128:B2147)-ROW(B2128)+1)) / (20*21/2)</f>
        <v>3.4389047619047619</v>
      </c>
      <c r="J2144" s="2">
        <f t="shared" si="266"/>
        <v>3.3832803849839141</v>
      </c>
      <c r="K2144" s="2">
        <f t="shared" si="260"/>
        <v>3.2630123076001882</v>
      </c>
    </row>
    <row r="2145" spans="1:11" ht="13.5" x14ac:dyDescent="0.25">
      <c r="A2145" s="4">
        <v>45128</v>
      </c>
      <c r="B2145" s="2">
        <v>3.45</v>
      </c>
      <c r="C2145" s="2">
        <f t="shared" si="261"/>
        <v>3.0000000000000249E-2</v>
      </c>
      <c r="D2145" s="2">
        <f t="shared" si="262"/>
        <v>3.4279999999999999</v>
      </c>
      <c r="E2145" s="2">
        <f t="shared" si="264"/>
        <v>3.4390000000000009</v>
      </c>
      <c r="F2145" s="2">
        <f t="shared" si="265"/>
        <v>3.3825000000000003</v>
      </c>
      <c r="G2145" s="2">
        <f t="shared" si="259"/>
        <v>3.283199999999999</v>
      </c>
      <c r="H2145" s="2">
        <f t="shared" si="263"/>
        <v>2.9498999999999991</v>
      </c>
      <c r="I2145" s="2">
        <f t="array" ref="I2145">SUMPRODUCT(B2129:B2148, (ROW(B2129:B2148)-ROW(B2129)+1)) / (20*21/2)</f>
        <v>3.4443809523809525</v>
      </c>
      <c r="J2145" s="2">
        <f t="shared" si="266"/>
        <v>3.3896346340330652</v>
      </c>
      <c r="K2145" s="2">
        <f t="shared" si="260"/>
        <v>3.270345158282534</v>
      </c>
    </row>
    <row r="2146" spans="1:11" ht="13.5" x14ac:dyDescent="0.25">
      <c r="A2146" s="4">
        <v>45131</v>
      </c>
      <c r="B2146" s="2">
        <v>3.45</v>
      </c>
      <c r="C2146" s="2">
        <f t="shared" si="261"/>
        <v>0</v>
      </c>
      <c r="D2146" s="2">
        <f t="shared" si="262"/>
        <v>3.4319999999999999</v>
      </c>
      <c r="E2146" s="2">
        <f t="shared" si="264"/>
        <v>3.4359999999999999</v>
      </c>
      <c r="F2146" s="2">
        <f t="shared" si="265"/>
        <v>3.3975000000000009</v>
      </c>
      <c r="G2146" s="2">
        <f t="shared" si="259"/>
        <v>3.2871999999999986</v>
      </c>
      <c r="H2146" s="2">
        <f t="shared" si="263"/>
        <v>2.9518999999999993</v>
      </c>
      <c r="I2146" s="2">
        <f t="array" ref="I2146">SUMPRODUCT(B2130:B2149, (ROW(B2130:B2149)-ROW(B2130)+1)) / (20*21/2)</f>
        <v>3.4419523809523809</v>
      </c>
      <c r="J2146" s="2">
        <f t="shared" si="266"/>
        <v>3.3953837165061067</v>
      </c>
      <c r="K2146" s="2">
        <f t="shared" si="260"/>
        <v>3.277390446193023</v>
      </c>
    </row>
    <row r="2147" spans="1:11" ht="13.5" x14ac:dyDescent="0.25">
      <c r="A2147" s="4">
        <v>45133</v>
      </c>
      <c r="B2147" s="2">
        <v>3.48</v>
      </c>
      <c r="C2147" s="2">
        <f t="shared" si="261"/>
        <v>2.9999999999999805E-2</v>
      </c>
      <c r="D2147" s="2">
        <f t="shared" si="262"/>
        <v>3.444</v>
      </c>
      <c r="E2147" s="2">
        <f t="shared" si="264"/>
        <v>3.4379999999999997</v>
      </c>
      <c r="F2147" s="2">
        <f t="shared" si="265"/>
        <v>3.4125000000000005</v>
      </c>
      <c r="G2147" s="2">
        <f t="shared" si="259"/>
        <v>3.2909999999999986</v>
      </c>
      <c r="H2147" s="2">
        <f t="shared" si="263"/>
        <v>2.9541499999999989</v>
      </c>
      <c r="I2147" s="2">
        <f t="array" ref="I2147">SUMPRODUCT(B2131:B2150, (ROW(B2131:B2150)-ROW(B2131)+1)) / (20*21/2)</f>
        <v>3.4359523809523811</v>
      </c>
      <c r="J2147" s="2">
        <f t="shared" si="266"/>
        <v>3.4034424101721918</v>
      </c>
      <c r="K2147" s="2">
        <f t="shared" si="260"/>
        <v>3.2853359188913362</v>
      </c>
    </row>
    <row r="2148" spans="1:11" ht="13.5" x14ac:dyDescent="0.25">
      <c r="A2148" s="4">
        <v>45134</v>
      </c>
      <c r="B2148" s="2">
        <v>3.47</v>
      </c>
      <c r="C2148" s="2">
        <f t="shared" si="261"/>
        <v>-9.9999999999997868E-3</v>
      </c>
      <c r="D2148" s="2">
        <f t="shared" si="262"/>
        <v>3.4539999999999997</v>
      </c>
      <c r="E2148" s="2">
        <f t="shared" si="264"/>
        <v>3.4400000000000004</v>
      </c>
      <c r="F2148" s="2">
        <f t="shared" si="265"/>
        <v>3.4255000000000004</v>
      </c>
      <c r="G2148" s="2">
        <f t="shared" si="259"/>
        <v>3.294999999999999</v>
      </c>
      <c r="H2148" s="2">
        <f t="shared" si="263"/>
        <v>2.9562499999999994</v>
      </c>
      <c r="I2148" s="2">
        <f t="array" ref="I2148">SUMPRODUCT(B2132:B2151, (ROW(B2132:B2151)-ROW(B2132)+1)) / (20*21/2)</f>
        <v>3.4229523809523812</v>
      </c>
      <c r="J2148" s="2">
        <f t="shared" si="266"/>
        <v>3.4097812282510307</v>
      </c>
      <c r="K2148" s="2">
        <f t="shared" si="260"/>
        <v>3.2925776475622643</v>
      </c>
    </row>
    <row r="2149" spans="1:11" ht="13.5" x14ac:dyDescent="0.25">
      <c r="A2149" s="4">
        <v>45135</v>
      </c>
      <c r="B2149" s="2">
        <v>3.4</v>
      </c>
      <c r="C2149" s="2">
        <f t="shared" si="261"/>
        <v>-7.0000000000000284E-2</v>
      </c>
      <c r="D2149" s="2">
        <f t="shared" si="262"/>
        <v>3.45</v>
      </c>
      <c r="E2149" s="2">
        <f t="shared" si="264"/>
        <v>3.4369999999999998</v>
      </c>
      <c r="F2149" s="2">
        <f t="shared" si="265"/>
        <v>3.4330000000000007</v>
      </c>
      <c r="G2149" s="2">
        <f t="shared" si="259"/>
        <v>3.2981999999999987</v>
      </c>
      <c r="H2149" s="2">
        <f t="shared" si="263"/>
        <v>2.9578499999999992</v>
      </c>
      <c r="I2149" s="2">
        <f t="array" ref="I2149">SUMPRODUCT(B2133:B2152, (ROW(B2133:B2152)-ROW(B2133)+1)) / (20*21/2)</f>
        <v>3.4081428571428574</v>
      </c>
      <c r="J2149" s="2">
        <f t="shared" si="266"/>
        <v>3.4088496827033135</v>
      </c>
      <c r="K2149" s="2">
        <f t="shared" si="260"/>
        <v>3.2967902888343326</v>
      </c>
    </row>
    <row r="2150" spans="1:11" ht="13.5" x14ac:dyDescent="0.25">
      <c r="A2150" s="4">
        <v>45138</v>
      </c>
      <c r="B2150" s="2">
        <v>3.37</v>
      </c>
      <c r="C2150" s="2">
        <f t="shared" si="261"/>
        <v>-2.9999999999999805E-2</v>
      </c>
      <c r="D2150" s="2">
        <f t="shared" si="262"/>
        <v>3.4340000000000002</v>
      </c>
      <c r="E2150" s="2">
        <f t="shared" si="264"/>
        <v>3.4309999999999996</v>
      </c>
      <c r="F2150" s="2">
        <f t="shared" si="265"/>
        <v>3.436500000000001</v>
      </c>
      <c r="G2150" s="2">
        <f t="shared" si="259"/>
        <v>3.3009999999999993</v>
      </c>
      <c r="H2150" s="2">
        <f t="shared" si="263"/>
        <v>2.9592999999999994</v>
      </c>
      <c r="I2150" s="2">
        <f t="array" ref="I2150">SUMPRODUCT(B2134:B2153, (ROW(B2134:B2153)-ROW(B2134)+1)) / (20*21/2)</f>
        <v>3.3956666666666675</v>
      </c>
      <c r="J2150" s="2">
        <f t="shared" si="266"/>
        <v>3.4051497129220456</v>
      </c>
      <c r="K2150" s="2">
        <f t="shared" si="260"/>
        <v>3.2996612578996531</v>
      </c>
    </row>
    <row r="2151" spans="1:11" ht="13.5" x14ac:dyDescent="0.25">
      <c r="A2151" s="4">
        <v>45139</v>
      </c>
      <c r="B2151" s="2">
        <v>3.3</v>
      </c>
      <c r="C2151" s="2">
        <f t="shared" si="261"/>
        <v>-7.0000000000000284E-2</v>
      </c>
      <c r="D2151" s="2">
        <f t="shared" si="262"/>
        <v>3.4039999999999999</v>
      </c>
      <c r="E2151" s="2">
        <f t="shared" si="264"/>
        <v>3.4180000000000001</v>
      </c>
      <c r="F2151" s="2">
        <f t="shared" si="265"/>
        <v>3.4355000000000002</v>
      </c>
      <c r="G2151" s="2">
        <f t="shared" si="259"/>
        <v>3.3023999999999991</v>
      </c>
      <c r="H2151" s="2">
        <f t="shared" si="263"/>
        <v>2.9604499999999989</v>
      </c>
      <c r="I2151" s="2">
        <f t="array" ref="I2151">SUMPRODUCT(B2135:B2154, (ROW(B2135:B2154)-ROW(B2135)+1)) / (20*21/2)</f>
        <v>3.3830952380952382</v>
      </c>
      <c r="J2151" s="2">
        <f t="shared" si="266"/>
        <v>3.3951354545485173</v>
      </c>
      <c r="K2151" s="2">
        <f t="shared" si="260"/>
        <v>3.2996745419035882</v>
      </c>
    </row>
    <row r="2152" spans="1:11" ht="13.5" x14ac:dyDescent="0.25">
      <c r="A2152" s="4">
        <v>45140</v>
      </c>
      <c r="B2152" s="2">
        <v>3.28</v>
      </c>
      <c r="C2152" s="2">
        <f t="shared" si="261"/>
        <v>-2.0000000000000018E-2</v>
      </c>
      <c r="D2152" s="2">
        <f t="shared" si="262"/>
        <v>3.3639999999999999</v>
      </c>
      <c r="E2152" s="2">
        <f t="shared" si="264"/>
        <v>3.4039999999999999</v>
      </c>
      <c r="F2152" s="2">
        <f t="shared" si="265"/>
        <v>3.431</v>
      </c>
      <c r="G2152" s="2">
        <f t="shared" si="259"/>
        <v>3.3041999999999998</v>
      </c>
      <c r="H2152" s="2">
        <f t="shared" si="263"/>
        <v>2.9614999999999987</v>
      </c>
      <c r="I2152" s="2">
        <f t="array" ref="I2152">SUMPRODUCT(B2136:B2155, (ROW(B2136:B2155)-ROW(B2136)+1)) / (20*21/2)</f>
        <v>3.3810476190476191</v>
      </c>
      <c r="J2152" s="2">
        <f t="shared" si="266"/>
        <v>3.3841701731629441</v>
      </c>
      <c r="K2152" s="2">
        <f t="shared" si="260"/>
        <v>3.2989029912407024</v>
      </c>
    </row>
    <row r="2153" spans="1:11" ht="13.5" x14ac:dyDescent="0.25">
      <c r="A2153" s="4">
        <v>45141</v>
      </c>
      <c r="B2153" s="2">
        <v>3.3</v>
      </c>
      <c r="C2153" s="2">
        <f t="shared" si="261"/>
        <v>2.0000000000000018E-2</v>
      </c>
      <c r="D2153" s="2">
        <f t="shared" si="262"/>
        <v>3.3299999999999996</v>
      </c>
      <c r="E2153" s="2">
        <f t="shared" si="264"/>
        <v>3.3920000000000003</v>
      </c>
      <c r="F2153" s="2">
        <f t="shared" si="265"/>
        <v>3.4219999999999997</v>
      </c>
      <c r="G2153" s="2">
        <f t="shared" si="259"/>
        <v>3.3062</v>
      </c>
      <c r="H2153" s="2">
        <f t="shared" si="263"/>
        <v>2.9627499999999984</v>
      </c>
      <c r="I2153" s="2">
        <f t="array" ref="I2153">SUMPRODUCT(B2137:B2156, (ROW(B2137:B2156)-ROW(B2137)+1)) / (20*21/2)</f>
        <v>3.3795238095238092</v>
      </c>
      <c r="J2153" s="2">
        <f t="shared" si="266"/>
        <v>3.3761539661950444</v>
      </c>
      <c r="K2153" s="2">
        <f t="shared" si="260"/>
        <v>3.2989460111920477</v>
      </c>
    </row>
    <row r="2154" spans="1:11" ht="13.5" x14ac:dyDescent="0.25">
      <c r="A2154" s="4">
        <v>45142</v>
      </c>
      <c r="B2154" s="2">
        <v>3.29</v>
      </c>
      <c r="C2154" s="2">
        <f t="shared" si="261"/>
        <v>-9.9999999999997868E-3</v>
      </c>
      <c r="D2154" s="2">
        <f t="shared" si="262"/>
        <v>3.3079999999999998</v>
      </c>
      <c r="E2154" s="2">
        <f t="shared" si="264"/>
        <v>3.3790000000000004</v>
      </c>
      <c r="F2154" s="2">
        <f t="shared" si="265"/>
        <v>3.4115000000000002</v>
      </c>
      <c r="G2154" s="2">
        <f t="shared" si="259"/>
        <v>3.3087999999999997</v>
      </c>
      <c r="H2154" s="2">
        <f t="shared" si="263"/>
        <v>2.963849999999999</v>
      </c>
      <c r="I2154" s="2">
        <f t="array" ref="I2154">SUMPRODUCT(B2138:B2157, (ROW(B2138:B2157)-ROW(B2138)+1)) / (20*21/2)</f>
        <v>3.3784285714285711</v>
      </c>
      <c r="J2154" s="2">
        <f t="shared" si="266"/>
        <v>3.3679488265574213</v>
      </c>
      <c r="K2154" s="2">
        <f t="shared" si="260"/>
        <v>3.2985951872237322</v>
      </c>
    </row>
    <row r="2155" spans="1:11" ht="13.5" x14ac:dyDescent="0.25">
      <c r="A2155" s="4">
        <v>45145</v>
      </c>
      <c r="B2155" s="2">
        <v>3.39</v>
      </c>
      <c r="C2155" s="2">
        <f t="shared" si="261"/>
        <v>0.10000000000000009</v>
      </c>
      <c r="D2155" s="2">
        <f t="shared" si="262"/>
        <v>3.3119999999999998</v>
      </c>
      <c r="E2155" s="2">
        <f t="shared" si="264"/>
        <v>3.3730000000000002</v>
      </c>
      <c r="F2155" s="2">
        <f t="shared" si="265"/>
        <v>3.4060000000000001</v>
      </c>
      <c r="G2155" s="2">
        <f t="shared" si="259"/>
        <v>3.3130000000000002</v>
      </c>
      <c r="H2155" s="2">
        <f t="shared" si="263"/>
        <v>2.9653999999999985</v>
      </c>
      <c r="I2155" s="2">
        <f t="array" ref="I2155">SUMPRODUCT(B2139:B2158, (ROW(B2139:B2158)-ROW(B2139)+1)) / (20*21/2)</f>
        <v>3.3776666666666664</v>
      </c>
      <c r="J2155" s="2">
        <f t="shared" si="266"/>
        <v>3.3700489383138574</v>
      </c>
      <c r="K2155" s="2">
        <f t="shared" si="260"/>
        <v>3.3021796896855466</v>
      </c>
    </row>
    <row r="2156" spans="1:11" ht="13.5" x14ac:dyDescent="0.25">
      <c r="A2156" s="4">
        <v>45146</v>
      </c>
      <c r="B2156" s="2">
        <v>3.39</v>
      </c>
      <c r="C2156" s="2">
        <f t="shared" si="261"/>
        <v>0</v>
      </c>
      <c r="D2156" s="2">
        <f t="shared" si="262"/>
        <v>3.3300000000000005</v>
      </c>
      <c r="E2156" s="2">
        <f t="shared" si="264"/>
        <v>3.367</v>
      </c>
      <c r="F2156" s="2">
        <f t="shared" si="265"/>
        <v>3.4014999999999995</v>
      </c>
      <c r="G2156" s="2">
        <f t="shared" si="259"/>
        <v>3.3163999999999998</v>
      </c>
      <c r="H2156" s="2">
        <f t="shared" si="263"/>
        <v>2.9669499999999989</v>
      </c>
      <c r="I2156" s="2">
        <f t="array" ref="I2156">SUMPRODUCT(B2140:B2159, (ROW(B2140:B2159)-ROW(B2140)+1)) / (20*21/2)</f>
        <v>3.3771904761904756</v>
      </c>
      <c r="J2156" s="2">
        <f t="shared" si="266"/>
        <v>3.3719490394268234</v>
      </c>
      <c r="K2156" s="2">
        <f t="shared" si="260"/>
        <v>3.3056236234233682</v>
      </c>
    </row>
    <row r="2157" spans="1:11" ht="13.5" x14ac:dyDescent="0.25">
      <c r="A2157" s="4">
        <v>45147</v>
      </c>
      <c r="B2157" s="2">
        <v>3.39</v>
      </c>
      <c r="C2157" s="2">
        <f t="shared" si="261"/>
        <v>0</v>
      </c>
      <c r="D2157" s="2">
        <f t="shared" si="262"/>
        <v>3.3520000000000003</v>
      </c>
      <c r="E2157" s="2">
        <f t="shared" si="264"/>
        <v>3.3579999999999997</v>
      </c>
      <c r="F2157" s="2">
        <f t="shared" si="265"/>
        <v>3.3979999999999988</v>
      </c>
      <c r="G2157" s="2">
        <f t="shared" si="259"/>
        <v>3.3195999999999999</v>
      </c>
      <c r="H2157" s="2">
        <f t="shared" si="263"/>
        <v>2.9684999999999984</v>
      </c>
      <c r="I2157" s="2">
        <f t="array" ref="I2157">SUMPRODUCT(B2141:B2160, (ROW(B2141:B2160)-ROW(B2141)+1)) / (20*21/2)</f>
        <v>3.3797619047619047</v>
      </c>
      <c r="J2157" s="2">
        <f t="shared" si="266"/>
        <v>3.373668178529031</v>
      </c>
      <c r="K2157" s="2">
        <f t="shared" si="260"/>
        <v>3.3089325009361774</v>
      </c>
    </row>
    <row r="2158" spans="1:11" ht="13.5" x14ac:dyDescent="0.25">
      <c r="A2158" s="4">
        <v>45148</v>
      </c>
      <c r="B2158" s="2">
        <v>3.39</v>
      </c>
      <c r="C2158" s="2">
        <f t="shared" si="261"/>
        <v>0</v>
      </c>
      <c r="D2158" s="2">
        <f t="shared" si="262"/>
        <v>3.37</v>
      </c>
      <c r="E2158" s="2">
        <f t="shared" si="264"/>
        <v>3.35</v>
      </c>
      <c r="F2158" s="2">
        <f t="shared" si="265"/>
        <v>3.3949999999999996</v>
      </c>
      <c r="G2158" s="2">
        <f t="shared" si="259"/>
        <v>3.3231999999999999</v>
      </c>
      <c r="H2158" s="2">
        <f t="shared" si="263"/>
        <v>2.9699999999999989</v>
      </c>
      <c r="I2158" s="2">
        <f t="array" ref="I2158">SUMPRODUCT(B2142:B2161, (ROW(B2142:B2161)-ROW(B2142)+1)) / (20*21/2)</f>
        <v>3.3833333333333337</v>
      </c>
      <c r="J2158" s="2">
        <f t="shared" si="266"/>
        <v>3.3752235900976948</v>
      </c>
      <c r="K2158" s="2">
        <f t="shared" si="260"/>
        <v>3.3121116185465236</v>
      </c>
    </row>
    <row r="2159" spans="1:11" ht="13.5" x14ac:dyDescent="0.25">
      <c r="A2159" s="4">
        <v>45149</v>
      </c>
      <c r="B2159" s="2">
        <v>3.39</v>
      </c>
      <c r="C2159" s="2">
        <f t="shared" si="261"/>
        <v>0</v>
      </c>
      <c r="D2159" s="2">
        <f t="shared" si="262"/>
        <v>3.3899999999999997</v>
      </c>
      <c r="E2159" s="2">
        <f t="shared" si="264"/>
        <v>3.3490000000000002</v>
      </c>
      <c r="F2159" s="2">
        <f t="shared" si="265"/>
        <v>3.3929999999999993</v>
      </c>
      <c r="G2159" s="2">
        <f t="shared" si="259"/>
        <v>3.3268</v>
      </c>
      <c r="H2159" s="2">
        <f t="shared" si="263"/>
        <v>2.971449999999999</v>
      </c>
      <c r="I2159" s="2">
        <f t="array" ref="I2159">SUMPRODUCT(B2143:B2162, (ROW(B2143:B2162)-ROW(B2143)+1)) / (20*21/2)</f>
        <v>3.3830952380952377</v>
      </c>
      <c r="J2159" s="2">
        <f t="shared" si="266"/>
        <v>3.3766308672312477</v>
      </c>
      <c r="K2159" s="2">
        <f t="shared" si="260"/>
        <v>3.3151660648780323</v>
      </c>
    </row>
    <row r="2160" spans="1:11" ht="13.5" x14ac:dyDescent="0.25">
      <c r="A2160" s="4">
        <v>45152</v>
      </c>
      <c r="B2160" s="2">
        <v>3.42</v>
      </c>
      <c r="C2160" s="2">
        <f t="shared" si="261"/>
        <v>2.9999999999999805E-2</v>
      </c>
      <c r="D2160" s="2">
        <f t="shared" si="262"/>
        <v>3.3959999999999999</v>
      </c>
      <c r="E2160" s="2">
        <f t="shared" si="264"/>
        <v>3.3540000000000001</v>
      </c>
      <c r="F2160" s="2">
        <f t="shared" si="265"/>
        <v>3.3924999999999996</v>
      </c>
      <c r="G2160" s="2">
        <f t="shared" si="259"/>
        <v>3.3311999999999995</v>
      </c>
      <c r="H2160" s="2">
        <f t="shared" si="263"/>
        <v>2.9730499999999984</v>
      </c>
      <c r="I2160" s="2">
        <f t="array" ref="I2160">SUMPRODUCT(B2144:B2163, (ROW(B2144:B2163)-ROW(B2144)+1)) / (20*21/2)</f>
        <v>3.3744285714285716</v>
      </c>
      <c r="J2160" s="2">
        <f t="shared" si="266"/>
        <v>3.3807612608282716</v>
      </c>
      <c r="K2160" s="2">
        <f t="shared" si="260"/>
        <v>3.319277199588698</v>
      </c>
    </row>
    <row r="2161" spans="1:11" ht="13.5" x14ac:dyDescent="0.25">
      <c r="A2161" s="4">
        <v>45153</v>
      </c>
      <c r="B2161" s="2">
        <v>3.43</v>
      </c>
      <c r="C2161" s="2">
        <f t="shared" si="261"/>
        <v>1.0000000000000231E-2</v>
      </c>
      <c r="D2161" s="2">
        <f t="shared" si="262"/>
        <v>3.4039999999999999</v>
      </c>
      <c r="E2161" s="2">
        <f t="shared" si="264"/>
        <v>3.367</v>
      </c>
      <c r="F2161" s="2">
        <f t="shared" si="265"/>
        <v>3.3925000000000005</v>
      </c>
      <c r="G2161" s="2">
        <f t="shared" si="259"/>
        <v>3.3363999999999994</v>
      </c>
      <c r="H2161" s="2">
        <f t="shared" si="263"/>
        <v>2.9746999999999981</v>
      </c>
      <c r="I2161" s="2">
        <f t="array" ref="I2161">SUMPRODUCT(B2145:B2164, (ROW(B2145:B2164)-ROW(B2145)+1)) / (20*21/2)</f>
        <v>3.3625238095238101</v>
      </c>
      <c r="J2161" s="2">
        <f t="shared" si="266"/>
        <v>3.3854506645589124</v>
      </c>
      <c r="K2161" s="2">
        <f t="shared" si="260"/>
        <v>3.3236192701930634</v>
      </c>
    </row>
    <row r="2162" spans="1:11" ht="13.5" x14ac:dyDescent="0.25">
      <c r="A2162" s="4">
        <v>45154</v>
      </c>
      <c r="B2162" s="2">
        <v>3.39</v>
      </c>
      <c r="C2162" s="2">
        <f t="shared" si="261"/>
        <v>-4.0000000000000036E-2</v>
      </c>
      <c r="D2162" s="2">
        <f t="shared" si="262"/>
        <v>3.4039999999999999</v>
      </c>
      <c r="E2162" s="2">
        <f t="shared" si="264"/>
        <v>3.3780000000000001</v>
      </c>
      <c r="F2162" s="2">
        <f t="shared" si="265"/>
        <v>3.3910000000000005</v>
      </c>
      <c r="G2162" s="2">
        <f t="shared" ref="G2162:G2225" si="267">AVERAGE(B2113:B2162)</f>
        <v>3.3409999999999993</v>
      </c>
      <c r="H2162" s="2">
        <f t="shared" si="263"/>
        <v>2.9760499999999981</v>
      </c>
      <c r="I2162" s="2">
        <f t="array" ref="I2162">SUMPRODUCT(B2146:B2165, (ROW(B2146:B2165)-ROW(B2146)+1)) / (20*21/2)</f>
        <v>3.3532857142857142</v>
      </c>
      <c r="J2162" s="2">
        <f t="shared" si="266"/>
        <v>3.3858839346009209</v>
      </c>
      <c r="K2162" s="2">
        <f t="shared" si="260"/>
        <v>3.326222436067845</v>
      </c>
    </row>
    <row r="2163" spans="1:11" ht="13.5" x14ac:dyDescent="0.25">
      <c r="A2163" s="4">
        <v>45155</v>
      </c>
      <c r="B2163" s="2">
        <v>3.3</v>
      </c>
      <c r="C2163" s="2">
        <f t="shared" si="261"/>
        <v>-9.0000000000000302E-2</v>
      </c>
      <c r="D2163" s="2">
        <f t="shared" si="262"/>
        <v>3.3860000000000001</v>
      </c>
      <c r="E2163" s="2">
        <f t="shared" si="264"/>
        <v>3.3780000000000001</v>
      </c>
      <c r="F2163" s="2">
        <f t="shared" si="265"/>
        <v>3.3850000000000002</v>
      </c>
      <c r="G2163" s="2">
        <f t="shared" si="267"/>
        <v>3.3437999999999994</v>
      </c>
      <c r="H2163" s="2">
        <f t="shared" si="263"/>
        <v>2.9769999999999976</v>
      </c>
      <c r="I2163" s="2">
        <f t="array" ref="I2163">SUMPRODUCT(B2147:B2166, (ROW(B2147:B2166)-ROW(B2147)+1)) / (20*21/2)</f>
        <v>3.3448571428571428</v>
      </c>
      <c r="J2163" s="2">
        <f t="shared" si="266"/>
        <v>3.3777045122579756</v>
      </c>
      <c r="K2163" s="2">
        <f t="shared" ref="K2163:K2226" si="268">$K$4*B2163+(1-$K$4)*K2162</f>
        <v>3.3251941052416552</v>
      </c>
    </row>
    <row r="2164" spans="1:11" ht="13.5" x14ac:dyDescent="0.25">
      <c r="A2164" s="4">
        <v>45156</v>
      </c>
      <c r="B2164" s="2">
        <v>3.26</v>
      </c>
      <c r="C2164" s="2">
        <f t="shared" si="261"/>
        <v>-4.0000000000000036E-2</v>
      </c>
      <c r="D2164" s="2">
        <f t="shared" si="262"/>
        <v>3.3599999999999994</v>
      </c>
      <c r="E2164" s="2">
        <f t="shared" si="264"/>
        <v>3.375</v>
      </c>
      <c r="F2164" s="2">
        <f t="shared" si="265"/>
        <v>3.3770000000000011</v>
      </c>
      <c r="G2164" s="2">
        <f t="shared" si="267"/>
        <v>3.3457999999999992</v>
      </c>
      <c r="H2164" s="2">
        <f t="shared" si="263"/>
        <v>2.977799999999998</v>
      </c>
      <c r="I2164" s="2">
        <f t="array" ref="I2164">SUMPRODUCT(B2148:B2167, (ROW(B2148:B2167)-ROW(B2148)+1)) / (20*21/2)</f>
        <v>3.3334285714285712</v>
      </c>
      <c r="J2164" s="2">
        <f t="shared" si="266"/>
        <v>3.3664945587095967</v>
      </c>
      <c r="K2164" s="2">
        <f t="shared" si="268"/>
        <v>3.3226374736635513</v>
      </c>
    </row>
    <row r="2165" spans="1:11" ht="13.5" x14ac:dyDescent="0.25">
      <c r="A2165" s="4">
        <v>45159</v>
      </c>
      <c r="B2165" s="2">
        <v>3.28</v>
      </c>
      <c r="C2165" s="2">
        <f t="shared" si="261"/>
        <v>2.0000000000000018E-2</v>
      </c>
      <c r="D2165" s="2">
        <f t="shared" si="262"/>
        <v>3.3319999999999999</v>
      </c>
      <c r="E2165" s="2">
        <f t="shared" si="264"/>
        <v>3.3639999999999999</v>
      </c>
      <c r="F2165" s="2">
        <f t="shared" si="265"/>
        <v>3.3685</v>
      </c>
      <c r="G2165" s="2">
        <f t="shared" si="267"/>
        <v>3.3493999999999988</v>
      </c>
      <c r="H2165" s="2">
        <f t="shared" si="263"/>
        <v>2.9786999999999981</v>
      </c>
      <c r="I2165" s="2">
        <f t="array" ref="I2165">SUMPRODUCT(B2149:B2168, (ROW(B2149:B2168)-ROW(B2149)+1)) / (20*21/2)</f>
        <v>3.3374285714285707</v>
      </c>
      <c r="J2165" s="2">
        <f t="shared" si="266"/>
        <v>3.3582569816896353</v>
      </c>
      <c r="K2165" s="2">
        <f t="shared" si="268"/>
        <v>3.3209654158728239</v>
      </c>
    </row>
    <row r="2166" spans="1:11" ht="13.5" x14ac:dyDescent="0.25">
      <c r="A2166" s="4">
        <v>45160</v>
      </c>
      <c r="B2166" s="2">
        <v>3.28</v>
      </c>
      <c r="C2166" s="2">
        <f t="shared" si="261"/>
        <v>0</v>
      </c>
      <c r="D2166" s="2">
        <f t="shared" si="262"/>
        <v>3.3019999999999996</v>
      </c>
      <c r="E2166" s="2">
        <f t="shared" si="264"/>
        <v>3.3530000000000002</v>
      </c>
      <c r="F2166" s="2">
        <f t="shared" si="265"/>
        <v>3.3600000000000003</v>
      </c>
      <c r="G2166" s="2">
        <f t="shared" si="267"/>
        <v>3.352199999999999</v>
      </c>
      <c r="H2166" s="2">
        <f t="shared" si="263"/>
        <v>2.9795999999999987</v>
      </c>
      <c r="I2166" s="2">
        <f t="array" ref="I2166">SUMPRODUCT(B2150:B2169, (ROW(B2150:B2169)-ROW(B2150)+1)) / (20*21/2)</f>
        <v>3.3427619047619048</v>
      </c>
      <c r="J2166" s="2">
        <f t="shared" si="266"/>
        <v>3.3508039358144321</v>
      </c>
      <c r="K2166" s="2">
        <f t="shared" si="268"/>
        <v>3.3193589289758503</v>
      </c>
    </row>
    <row r="2167" spans="1:11" ht="13.5" x14ac:dyDescent="0.25">
      <c r="A2167" s="4">
        <v>45161</v>
      </c>
      <c r="B2167" s="2">
        <v>3.24</v>
      </c>
      <c r="C2167" s="2">
        <f t="shared" si="261"/>
        <v>-3.9999999999999591E-2</v>
      </c>
      <c r="D2167" s="2">
        <f t="shared" si="262"/>
        <v>3.2719999999999998</v>
      </c>
      <c r="E2167" s="2">
        <f t="shared" si="264"/>
        <v>3.3380000000000001</v>
      </c>
      <c r="F2167" s="2">
        <f t="shared" si="265"/>
        <v>3.3479999999999999</v>
      </c>
      <c r="G2167" s="2">
        <f t="shared" si="267"/>
        <v>3.3541999999999996</v>
      </c>
      <c r="H2167" s="2">
        <f t="shared" si="263"/>
        <v>2.9802499999999985</v>
      </c>
      <c r="I2167" s="2">
        <f t="array" ref="I2167">SUMPRODUCT(B2151:B2170, (ROW(B2151:B2170)-ROW(B2151)+1)) / (20*21/2)</f>
        <v>3.3509523809523811</v>
      </c>
      <c r="J2167" s="2">
        <f t="shared" si="266"/>
        <v>3.3402511800225816</v>
      </c>
      <c r="K2167" s="2">
        <f t="shared" si="268"/>
        <v>3.3162468141140522</v>
      </c>
    </row>
    <row r="2168" spans="1:11" ht="13.5" x14ac:dyDescent="0.25">
      <c r="A2168" s="4">
        <v>45162</v>
      </c>
      <c r="B2168" s="2">
        <v>3.39</v>
      </c>
      <c r="C2168" s="2">
        <f t="shared" si="261"/>
        <v>0.14999999999999991</v>
      </c>
      <c r="D2168" s="2">
        <f t="shared" si="262"/>
        <v>3.29</v>
      </c>
      <c r="E2168" s="2">
        <f t="shared" si="264"/>
        <v>3.3380000000000001</v>
      </c>
      <c r="F2168" s="2">
        <f t="shared" si="265"/>
        <v>3.3439999999999999</v>
      </c>
      <c r="G2168" s="2">
        <f t="shared" si="267"/>
        <v>3.3579999999999997</v>
      </c>
      <c r="H2168" s="2">
        <f t="shared" si="263"/>
        <v>2.9814499999999988</v>
      </c>
      <c r="I2168" s="2">
        <f t="array" ref="I2168">SUMPRODUCT(B2152:B2171, (ROW(B2152:B2171)-ROW(B2152)+1)) / (20*21/2)</f>
        <v>3.3559999999999999</v>
      </c>
      <c r="J2168" s="2">
        <f t="shared" si="266"/>
        <v>3.3449891628775741</v>
      </c>
      <c r="K2168" s="2">
        <f t="shared" si="268"/>
        <v>3.319139095913501</v>
      </c>
    </row>
    <row r="2169" spans="1:11" ht="13.5" x14ac:dyDescent="0.25">
      <c r="A2169" s="4">
        <v>45163</v>
      </c>
      <c r="B2169" s="2">
        <v>3.4</v>
      </c>
      <c r="C2169" s="2">
        <f t="shared" si="261"/>
        <v>9.9999999999997868E-3</v>
      </c>
      <c r="D2169" s="2">
        <f t="shared" si="262"/>
        <v>3.3180000000000001</v>
      </c>
      <c r="E2169" s="2">
        <f t="shared" si="264"/>
        <v>3.339</v>
      </c>
      <c r="F2169" s="2">
        <f t="shared" si="265"/>
        <v>3.3440000000000003</v>
      </c>
      <c r="G2169" s="2">
        <f t="shared" si="267"/>
        <v>3.3612000000000002</v>
      </c>
      <c r="H2169" s="2">
        <f t="shared" si="263"/>
        <v>2.9826999999999995</v>
      </c>
      <c r="I2169" s="2">
        <f t="array" ref="I2169">SUMPRODUCT(B2153:B2172, (ROW(B2153:B2172)-ROW(B2153)+1)) / (20*21/2)</f>
        <v>3.3634285714285719</v>
      </c>
      <c r="J2169" s="2">
        <f t="shared" si="266"/>
        <v>3.3502282902225673</v>
      </c>
      <c r="K2169" s="2">
        <f t="shared" si="268"/>
        <v>3.3223101117600304</v>
      </c>
    </row>
    <row r="2170" spans="1:11" ht="13.5" x14ac:dyDescent="0.25">
      <c r="A2170" s="4">
        <v>45166</v>
      </c>
      <c r="B2170" s="2">
        <v>3.43</v>
      </c>
      <c r="C2170" s="2">
        <f t="shared" si="261"/>
        <v>3.0000000000000249E-2</v>
      </c>
      <c r="D2170" s="2">
        <f t="shared" si="262"/>
        <v>3.3480000000000003</v>
      </c>
      <c r="E2170" s="2">
        <f t="shared" si="264"/>
        <v>3.34</v>
      </c>
      <c r="F2170" s="2">
        <f t="shared" si="265"/>
        <v>3.347</v>
      </c>
      <c r="G2170" s="2">
        <f t="shared" si="267"/>
        <v>3.3635999999999999</v>
      </c>
      <c r="H2170" s="2">
        <f t="shared" si="263"/>
        <v>2.9840999999999984</v>
      </c>
      <c r="I2170" s="2">
        <f t="array" ref="I2170">SUMPRODUCT(B2154:B2173, (ROW(B2154:B2173)-ROW(B2154)+1)) / (20*21/2)</f>
        <v>3.3682380952380955</v>
      </c>
      <c r="J2170" s="2">
        <f t="shared" si="266"/>
        <v>3.357825595915656</v>
      </c>
      <c r="K2170" s="2">
        <f t="shared" si="268"/>
        <v>3.326533244632186</v>
      </c>
    </row>
    <row r="2171" spans="1:11" ht="13.5" x14ac:dyDescent="0.25">
      <c r="A2171" s="4">
        <v>45167</v>
      </c>
      <c r="B2171" s="2">
        <v>3.4</v>
      </c>
      <c r="C2171" s="2">
        <f t="shared" si="261"/>
        <v>-3.0000000000000249E-2</v>
      </c>
      <c r="D2171" s="2">
        <f t="shared" si="262"/>
        <v>3.3719999999999999</v>
      </c>
      <c r="E2171" s="2">
        <f t="shared" si="264"/>
        <v>3.3369999999999997</v>
      </c>
      <c r="F2171" s="2">
        <f t="shared" si="265"/>
        <v>3.3520000000000003</v>
      </c>
      <c r="G2171" s="2">
        <f t="shared" si="267"/>
        <v>3.3656000000000006</v>
      </c>
      <c r="H2171" s="2">
        <f t="shared" si="263"/>
        <v>2.9854499999999984</v>
      </c>
      <c r="I2171" s="2">
        <f t="array" ref="I2171">SUMPRODUCT(B2155:B2174, (ROW(B2155:B2174)-ROW(B2155)+1)) / (20*21/2)</f>
        <v>3.3715714285714284</v>
      </c>
      <c r="J2171" s="2">
        <f t="shared" si="266"/>
        <v>3.3618422058284505</v>
      </c>
      <c r="K2171" s="2">
        <f t="shared" si="268"/>
        <v>3.3294142938622966</v>
      </c>
    </row>
    <row r="2172" spans="1:11" ht="13.5" x14ac:dyDescent="0.25">
      <c r="A2172" s="4">
        <v>45168</v>
      </c>
      <c r="B2172" s="2">
        <v>3.43</v>
      </c>
      <c r="C2172" s="2">
        <f t="shared" si="261"/>
        <v>3.0000000000000249E-2</v>
      </c>
      <c r="D2172" s="2">
        <f t="shared" si="262"/>
        <v>3.41</v>
      </c>
      <c r="E2172" s="2">
        <f t="shared" si="264"/>
        <v>3.3409999999999997</v>
      </c>
      <c r="F2172" s="2">
        <f t="shared" si="265"/>
        <v>3.3594999999999997</v>
      </c>
      <c r="G2172" s="2">
        <f t="shared" si="267"/>
        <v>3.3682000000000003</v>
      </c>
      <c r="H2172" s="2">
        <f t="shared" si="263"/>
        <v>2.9869499999999976</v>
      </c>
      <c r="I2172" s="2">
        <f t="array" ref="I2172">SUMPRODUCT(B2156:B2175, (ROW(B2156:B2175)-ROW(B2156)+1)) / (20*21/2)</f>
        <v>3.3762857142857143</v>
      </c>
      <c r="J2172" s="2">
        <f t="shared" si="266"/>
        <v>3.368333424320979</v>
      </c>
      <c r="K2172" s="2">
        <f t="shared" si="268"/>
        <v>3.3333588313578932</v>
      </c>
    </row>
    <row r="2173" spans="1:11" ht="13.5" x14ac:dyDescent="0.25">
      <c r="A2173" s="4">
        <v>45169</v>
      </c>
      <c r="B2173" s="2">
        <v>3.41</v>
      </c>
      <c r="C2173" s="2">
        <f t="shared" si="261"/>
        <v>-2.0000000000000018E-2</v>
      </c>
      <c r="D2173" s="2">
        <f t="shared" si="262"/>
        <v>3.4140000000000001</v>
      </c>
      <c r="E2173" s="2">
        <f t="shared" si="264"/>
        <v>3.3519999999999994</v>
      </c>
      <c r="F2173" s="2">
        <f t="shared" si="265"/>
        <v>3.3649999999999998</v>
      </c>
      <c r="G2173" s="2">
        <f t="shared" si="267"/>
        <v>3.3708000000000005</v>
      </c>
      <c r="H2173" s="2">
        <f t="shared" si="263"/>
        <v>2.9883499999999974</v>
      </c>
      <c r="I2173" s="2">
        <f t="array" ref="I2173">SUMPRODUCT(B2157:B2176, (ROW(B2157:B2176)-ROW(B2157)+1)) / (20*21/2)</f>
        <v>3.3808571428571428</v>
      </c>
      <c r="J2173" s="2">
        <f t="shared" si="266"/>
        <v>3.3723016696237429</v>
      </c>
      <c r="K2173" s="2">
        <f t="shared" si="268"/>
        <v>3.3363643673830738</v>
      </c>
    </row>
    <row r="2174" spans="1:11" ht="13.5" x14ac:dyDescent="0.25">
      <c r="A2174" s="4">
        <v>45170</v>
      </c>
      <c r="B2174" s="2">
        <v>3.4</v>
      </c>
      <c r="C2174" s="2">
        <f t="shared" si="261"/>
        <v>-1.0000000000000231E-2</v>
      </c>
      <c r="D2174" s="2">
        <f t="shared" si="262"/>
        <v>3.4140000000000001</v>
      </c>
      <c r="E2174" s="2">
        <f t="shared" si="264"/>
        <v>3.3659999999999997</v>
      </c>
      <c r="F2174" s="2">
        <f t="shared" si="265"/>
        <v>3.3705000000000007</v>
      </c>
      <c r="G2174" s="2">
        <f t="shared" si="267"/>
        <v>3.3728000000000007</v>
      </c>
      <c r="H2174" s="2">
        <f t="shared" si="263"/>
        <v>2.9898499999999979</v>
      </c>
      <c r="I2174" s="2">
        <f t="array" ref="I2174">SUMPRODUCT(B2158:B2177, (ROW(B2158:B2177)-ROW(B2158)+1)) / (20*21/2)</f>
        <v>3.3852857142857142</v>
      </c>
      <c r="J2174" s="2">
        <f t="shared" si="266"/>
        <v>3.3749396058500531</v>
      </c>
      <c r="K2174" s="2">
        <f t="shared" si="268"/>
        <v>3.3388598823876592</v>
      </c>
    </row>
    <row r="2175" spans="1:11" ht="13.5" x14ac:dyDescent="0.25">
      <c r="A2175" s="4">
        <v>45173</v>
      </c>
      <c r="B2175" s="2">
        <v>3.42</v>
      </c>
      <c r="C2175" s="2">
        <f t="shared" si="261"/>
        <v>2.0000000000000018E-2</v>
      </c>
      <c r="D2175" s="2">
        <f t="shared" si="262"/>
        <v>3.4120000000000004</v>
      </c>
      <c r="E2175" s="2">
        <f t="shared" si="264"/>
        <v>3.38</v>
      </c>
      <c r="F2175" s="2">
        <f t="shared" si="265"/>
        <v>3.3720000000000008</v>
      </c>
      <c r="G2175" s="2">
        <f t="shared" si="267"/>
        <v>3.3764000000000012</v>
      </c>
      <c r="H2175" s="2">
        <f t="shared" si="263"/>
        <v>2.9914499999999977</v>
      </c>
      <c r="I2175" s="2">
        <f t="array" ref="I2175">SUMPRODUCT(B2159:B2178, (ROW(B2159:B2178)-ROW(B2159)+1)) / (20*21/2)</f>
        <v>3.387666666666667</v>
      </c>
      <c r="J2175" s="2">
        <f t="shared" si="266"/>
        <v>3.379231071959572</v>
      </c>
      <c r="K2175" s="2">
        <f t="shared" si="268"/>
        <v>3.342041847784222</v>
      </c>
    </row>
    <row r="2176" spans="1:11" ht="13.5" x14ac:dyDescent="0.25">
      <c r="A2176" s="4">
        <v>45174</v>
      </c>
      <c r="B2176" s="2">
        <v>3.42</v>
      </c>
      <c r="C2176" s="2">
        <f t="shared" si="261"/>
        <v>0</v>
      </c>
      <c r="D2176" s="2">
        <f t="shared" si="262"/>
        <v>3.4159999999999995</v>
      </c>
      <c r="E2176" s="2">
        <f t="shared" si="264"/>
        <v>3.3939999999999997</v>
      </c>
      <c r="F2176" s="2">
        <f t="shared" si="265"/>
        <v>3.3734999999999999</v>
      </c>
      <c r="G2176" s="2">
        <f t="shared" si="267"/>
        <v>3.3818000000000006</v>
      </c>
      <c r="H2176" s="2">
        <f t="shared" si="263"/>
        <v>2.993049999999998</v>
      </c>
      <c r="I2176" s="2">
        <f t="array" ref="I2176">SUMPRODUCT(B2160:B2179, (ROW(B2160:B2179)-ROW(B2160)+1)) / (20*21/2)</f>
        <v>3.388095238095238</v>
      </c>
      <c r="J2176" s="2">
        <f t="shared" si="266"/>
        <v>3.3831138270110412</v>
      </c>
      <c r="K2176" s="2">
        <f t="shared" si="268"/>
        <v>3.3450990302240569</v>
      </c>
    </row>
    <row r="2177" spans="1:11" ht="13.5" x14ac:dyDescent="0.25">
      <c r="A2177" s="4">
        <v>45175</v>
      </c>
      <c r="B2177" s="2">
        <v>3.42</v>
      </c>
      <c r="C2177" s="2">
        <f t="shared" si="261"/>
        <v>0</v>
      </c>
      <c r="D2177" s="2">
        <f t="shared" si="262"/>
        <v>3.4140000000000001</v>
      </c>
      <c r="E2177" s="2">
        <f t="shared" si="264"/>
        <v>3.4120000000000004</v>
      </c>
      <c r="F2177" s="2">
        <f t="shared" si="265"/>
        <v>3.375</v>
      </c>
      <c r="G2177" s="2">
        <f t="shared" si="267"/>
        <v>3.3866000000000001</v>
      </c>
      <c r="H2177" s="2">
        <f t="shared" si="263"/>
        <v>2.9946499999999974</v>
      </c>
      <c r="I2177" s="2">
        <f t="array" ref="I2177">SUMPRODUCT(B2161:B2180, (ROW(B2161:B2180)-ROW(B2161)+1)) / (20*21/2)</f>
        <v>3.3866666666666676</v>
      </c>
      <c r="J2177" s="2">
        <f t="shared" si="266"/>
        <v>3.3866267958671323</v>
      </c>
      <c r="K2177" s="2">
        <f t="shared" si="268"/>
        <v>3.3480363231564469</v>
      </c>
    </row>
    <row r="2178" spans="1:11" ht="13.5" x14ac:dyDescent="0.25">
      <c r="A2178" s="4">
        <v>45176</v>
      </c>
      <c r="B2178" s="2">
        <v>3.4</v>
      </c>
      <c r="C2178" s="2">
        <f t="shared" si="261"/>
        <v>-2.0000000000000018E-2</v>
      </c>
      <c r="D2178" s="2">
        <f t="shared" si="262"/>
        <v>3.4119999999999999</v>
      </c>
      <c r="E2178" s="2">
        <f t="shared" si="264"/>
        <v>3.4130000000000003</v>
      </c>
      <c r="F2178" s="2">
        <f t="shared" si="265"/>
        <v>3.3755000000000002</v>
      </c>
      <c r="G2178" s="2">
        <f t="shared" si="267"/>
        <v>3.3904000000000001</v>
      </c>
      <c r="H2178" s="2">
        <f t="shared" si="263"/>
        <v>2.9961499999999979</v>
      </c>
      <c r="I2178" s="2">
        <f t="array" ref="I2178">SUMPRODUCT(B2162:B2181, (ROW(B2162:B2181)-ROW(B2162)+1)) / (20*21/2)</f>
        <v>3.3874285714285715</v>
      </c>
      <c r="J2178" s="2">
        <f t="shared" si="266"/>
        <v>3.3879004343559771</v>
      </c>
      <c r="K2178" s="2">
        <f t="shared" si="268"/>
        <v>3.350074114405214</v>
      </c>
    </row>
    <row r="2179" spans="1:11" ht="13.5" x14ac:dyDescent="0.25">
      <c r="A2179" s="4">
        <v>45177</v>
      </c>
      <c r="B2179" s="2">
        <v>3.38</v>
      </c>
      <c r="C2179" s="2">
        <f t="shared" si="261"/>
        <v>-2.0000000000000018E-2</v>
      </c>
      <c r="D2179" s="2">
        <f t="shared" si="262"/>
        <v>3.4079999999999999</v>
      </c>
      <c r="E2179" s="2">
        <f t="shared" si="264"/>
        <v>3.4110000000000005</v>
      </c>
      <c r="F2179" s="2">
        <f t="shared" si="265"/>
        <v>3.375</v>
      </c>
      <c r="G2179" s="2">
        <f t="shared" si="267"/>
        <v>3.3930000000000002</v>
      </c>
      <c r="H2179" s="2">
        <f t="shared" si="263"/>
        <v>2.997599999999998</v>
      </c>
      <c r="I2179" s="2">
        <f t="array" ref="I2179">SUMPRODUCT(B2163:B2182, (ROW(B2163:B2182)-ROW(B2163)+1)) / (20*21/2)</f>
        <v>3.383666666666667</v>
      </c>
      <c r="J2179" s="2">
        <f t="shared" si="266"/>
        <v>3.3871480120363602</v>
      </c>
      <c r="K2179" s="2">
        <f t="shared" si="268"/>
        <v>3.3512476785461858</v>
      </c>
    </row>
    <row r="2180" spans="1:11" ht="13.5" x14ac:dyDescent="0.25">
      <c r="A2180" s="4">
        <v>45180</v>
      </c>
      <c r="B2180" s="2">
        <v>3.36</v>
      </c>
      <c r="C2180" s="2">
        <f t="shared" ref="C2180:C2243" si="269">B2180-B2179</f>
        <v>-2.0000000000000018E-2</v>
      </c>
      <c r="D2180" s="2">
        <f t="shared" si="262"/>
        <v>3.3959999999999999</v>
      </c>
      <c r="E2180" s="2">
        <f t="shared" si="264"/>
        <v>3.4040000000000008</v>
      </c>
      <c r="F2180" s="2">
        <f t="shared" si="265"/>
        <v>3.3719999999999999</v>
      </c>
      <c r="G2180" s="2">
        <f t="shared" si="267"/>
        <v>3.3942000000000005</v>
      </c>
      <c r="H2180" s="2">
        <f t="shared" si="263"/>
        <v>2.9989499999999989</v>
      </c>
      <c r="I2180" s="2">
        <f t="array" ref="I2180">SUMPRODUCT(B2164:B2183, (ROW(B2164:B2183)-ROW(B2164)+1)) / (20*21/2)</f>
        <v>3.3801904761904762</v>
      </c>
      <c r="J2180" s="2">
        <f t="shared" si="266"/>
        <v>3.3845624870805162</v>
      </c>
      <c r="K2180" s="2">
        <f t="shared" si="268"/>
        <v>3.3515909068384926</v>
      </c>
    </row>
    <row r="2181" spans="1:11" ht="13.5" x14ac:dyDescent="0.25">
      <c r="A2181" s="4">
        <v>45181</v>
      </c>
      <c r="B2181" s="2">
        <v>3.38</v>
      </c>
      <c r="C2181" s="2">
        <f t="shared" si="269"/>
        <v>2.0000000000000018E-2</v>
      </c>
      <c r="D2181" s="2">
        <f t="shared" si="262"/>
        <v>3.3879999999999995</v>
      </c>
      <c r="E2181" s="2">
        <f t="shared" si="264"/>
        <v>3.4019999999999997</v>
      </c>
      <c r="F2181" s="2">
        <f t="shared" si="265"/>
        <v>3.3694999999999999</v>
      </c>
      <c r="G2181" s="2">
        <f t="shared" si="267"/>
        <v>3.3954000000000004</v>
      </c>
      <c r="H2181" s="2">
        <f t="shared" si="263"/>
        <v>3.0003499999999987</v>
      </c>
      <c r="I2181" s="2">
        <f t="array" ref="I2181">SUMPRODUCT(B2165:B2184, (ROW(B2165:B2184)-ROW(B2165)+1)) / (20*21/2)</f>
        <v>3.3765714285714288</v>
      </c>
      <c r="J2181" s="2">
        <f t="shared" si="266"/>
        <v>3.3841279645014195</v>
      </c>
      <c r="K2181" s="2">
        <f t="shared" si="268"/>
        <v>3.3527049889232576</v>
      </c>
    </row>
    <row r="2182" spans="1:11" ht="13.5" x14ac:dyDescent="0.25">
      <c r="A2182" s="4">
        <v>45182</v>
      </c>
      <c r="B2182" s="2">
        <v>3.33</v>
      </c>
      <c r="C2182" s="2">
        <f t="shared" si="269"/>
        <v>-4.9999999999999822E-2</v>
      </c>
      <c r="D2182" s="2">
        <f t="shared" ref="D2182:D2245" si="270">AVERAGE(B2178:B2182)</f>
        <v>3.37</v>
      </c>
      <c r="E2182" s="2">
        <f t="shared" si="264"/>
        <v>3.3919999999999995</v>
      </c>
      <c r="F2182" s="2">
        <f t="shared" si="265"/>
        <v>3.3664999999999998</v>
      </c>
      <c r="G2182" s="2">
        <f t="shared" si="267"/>
        <v>3.3946000000000005</v>
      </c>
      <c r="H2182" s="2">
        <f t="shared" si="263"/>
        <v>3.0014999999999987</v>
      </c>
      <c r="I2182" s="2">
        <f t="array" ref="I2182">SUMPRODUCT(B2166:B2185, (ROW(B2166:B2185)-ROW(B2166)+1)) / (20*21/2)</f>
        <v>3.3726190476190472</v>
      </c>
      <c r="J2182" s="2">
        <f t="shared" si="266"/>
        <v>3.3789729202631893</v>
      </c>
      <c r="K2182" s="2">
        <f t="shared" si="268"/>
        <v>3.3518145972007769</v>
      </c>
    </row>
    <row r="2183" spans="1:11" ht="13.5" x14ac:dyDescent="0.25">
      <c r="A2183" s="4">
        <v>45183</v>
      </c>
      <c r="B2183" s="2">
        <v>3.33</v>
      </c>
      <c r="C2183" s="2">
        <f t="shared" si="269"/>
        <v>0</v>
      </c>
      <c r="D2183" s="2">
        <f t="shared" si="270"/>
        <v>3.3560000000000003</v>
      </c>
      <c r="E2183" s="2">
        <f t="shared" si="264"/>
        <v>3.3839999999999995</v>
      </c>
      <c r="F2183" s="2">
        <f t="shared" si="265"/>
        <v>3.3679999999999999</v>
      </c>
      <c r="G2183" s="2">
        <f t="shared" si="267"/>
        <v>3.3916000000000008</v>
      </c>
      <c r="H2183" s="2">
        <f t="shared" si="263"/>
        <v>3.0026999999999986</v>
      </c>
      <c r="I2183" s="2">
        <f t="array" ref="I2183">SUMPRODUCT(B2167:B2186, (ROW(B2167:B2186)-ROW(B2167)+1)) / (20*21/2)</f>
        <v>3.3636666666666666</v>
      </c>
      <c r="J2183" s="2">
        <f t="shared" si="266"/>
        <v>3.374308832619076</v>
      </c>
      <c r="K2183" s="2">
        <f t="shared" si="268"/>
        <v>3.3509591228007465</v>
      </c>
    </row>
    <row r="2184" spans="1:11" ht="13.5" x14ac:dyDescent="0.25">
      <c r="A2184" s="4">
        <v>45184</v>
      </c>
      <c r="B2184" s="2">
        <v>3.33</v>
      </c>
      <c r="C2184" s="2">
        <f t="shared" si="269"/>
        <v>0</v>
      </c>
      <c r="D2184" s="2">
        <f t="shared" si="270"/>
        <v>3.3460000000000001</v>
      </c>
      <c r="E2184" s="2">
        <f t="shared" si="264"/>
        <v>3.3769999999999998</v>
      </c>
      <c r="F2184" s="2">
        <f t="shared" si="265"/>
        <v>3.3715000000000002</v>
      </c>
      <c r="G2184" s="2">
        <f t="shared" si="267"/>
        <v>3.3882000000000012</v>
      </c>
      <c r="H2184" s="2">
        <f t="shared" si="263"/>
        <v>3.0039999999999991</v>
      </c>
      <c r="I2184" s="2">
        <f t="array" ref="I2184">SUMPRODUCT(B2168:B2187, (ROW(B2168:B2187)-ROW(B2168)+1)) / (20*21/2)</f>
        <v>3.3537619047619041</v>
      </c>
      <c r="J2184" s="2">
        <f t="shared" si="266"/>
        <v>3.3700889437982116</v>
      </c>
      <c r="K2184" s="2">
        <f t="shared" si="268"/>
        <v>3.3501371964164033</v>
      </c>
    </row>
    <row r="2185" spans="1:11" ht="13.5" x14ac:dyDescent="0.25">
      <c r="A2185" s="4">
        <v>45187</v>
      </c>
      <c r="B2185" s="2">
        <v>3.33</v>
      </c>
      <c r="C2185" s="2">
        <f t="shared" si="269"/>
        <v>0</v>
      </c>
      <c r="D2185" s="2">
        <f t="shared" si="270"/>
        <v>3.34</v>
      </c>
      <c r="E2185" s="2">
        <f t="shared" si="264"/>
        <v>3.3679999999999994</v>
      </c>
      <c r="F2185" s="2">
        <f t="shared" si="265"/>
        <v>3.3740000000000001</v>
      </c>
      <c r="G2185" s="2">
        <f t="shared" si="267"/>
        <v>3.3848000000000011</v>
      </c>
      <c r="H2185" s="2">
        <f t="shared" si="263"/>
        <v>3.0051999999999994</v>
      </c>
      <c r="I2185" s="2">
        <f t="array" ref="I2185">SUMPRODUCT(B2169:B2188, (ROW(B2169:B2188)-ROW(B2169)+1)) / (20*21/2)</f>
        <v>3.3427619047619048</v>
      </c>
      <c r="J2185" s="2">
        <f t="shared" si="266"/>
        <v>3.366270949150763</v>
      </c>
      <c r="K2185" s="2">
        <f t="shared" si="268"/>
        <v>3.3493475024392891</v>
      </c>
    </row>
    <row r="2186" spans="1:11" ht="13.5" x14ac:dyDescent="0.25">
      <c r="A2186" s="4">
        <v>45188</v>
      </c>
      <c r="B2186" s="2">
        <v>3.28</v>
      </c>
      <c r="C2186" s="2">
        <f t="shared" si="269"/>
        <v>-5.0000000000000266E-2</v>
      </c>
      <c r="D2186" s="2">
        <f t="shared" si="270"/>
        <v>3.3200000000000003</v>
      </c>
      <c r="E2186" s="2">
        <f t="shared" si="264"/>
        <v>3.3539999999999992</v>
      </c>
      <c r="F2186" s="2">
        <f t="shared" si="265"/>
        <v>3.3740000000000001</v>
      </c>
      <c r="G2186" s="2">
        <f t="shared" si="267"/>
        <v>3.3808000000000011</v>
      </c>
      <c r="H2186" s="2">
        <f t="shared" ref="H2186:H2249" si="271">AVERAGE(B1987:B2186)</f>
        <v>3.0061499999999994</v>
      </c>
      <c r="I2186" s="2">
        <f t="array" ref="I2186">SUMPRODUCT(B2170:B2189, (ROW(B2170:B2189)-ROW(B2170)+1)) / (20*21/2)</f>
        <v>3.3266666666666662</v>
      </c>
      <c r="J2186" s="2">
        <f t="shared" si="266"/>
        <v>3.3580546682792618</v>
      </c>
      <c r="K2186" s="2">
        <f t="shared" si="268"/>
        <v>3.3466279925397089</v>
      </c>
    </row>
    <row r="2187" spans="1:11" ht="13.5" x14ac:dyDescent="0.25">
      <c r="A2187" s="4">
        <v>45189</v>
      </c>
      <c r="B2187" s="2">
        <v>3.27</v>
      </c>
      <c r="C2187" s="2">
        <f t="shared" si="269"/>
        <v>-9.9999999999997868E-3</v>
      </c>
      <c r="D2187" s="2">
        <f t="shared" si="270"/>
        <v>3.3079999999999998</v>
      </c>
      <c r="E2187" s="2">
        <f t="shared" si="264"/>
        <v>3.339</v>
      </c>
      <c r="F2187" s="2">
        <f t="shared" si="265"/>
        <v>3.3754999999999997</v>
      </c>
      <c r="G2187" s="2">
        <f t="shared" si="267"/>
        <v>3.3770000000000011</v>
      </c>
      <c r="H2187" s="2">
        <f t="shared" si="271"/>
        <v>3.00705</v>
      </c>
      <c r="I2187" s="2">
        <f t="array" ref="I2187">SUMPRODUCT(B2171:B2190, (ROW(B2171:B2190)-ROW(B2171)+1)) / (20*21/2)</f>
        <v>3.3067619047619043</v>
      </c>
      <c r="J2187" s="2">
        <f t="shared" si="266"/>
        <v>3.3496685093955225</v>
      </c>
      <c r="K2187" s="2">
        <f t="shared" si="268"/>
        <v>3.3436229732244263</v>
      </c>
    </row>
    <row r="2188" spans="1:11" ht="13.5" x14ac:dyDescent="0.25">
      <c r="A2188" s="4">
        <v>45190</v>
      </c>
      <c r="B2188" s="2">
        <v>3.26</v>
      </c>
      <c r="C2188" s="2">
        <f t="shared" si="269"/>
        <v>-1.0000000000000231E-2</v>
      </c>
      <c r="D2188" s="2">
        <f t="shared" si="270"/>
        <v>3.2939999999999996</v>
      </c>
      <c r="E2188" s="2">
        <f t="shared" ref="E2188:E2251" si="272">AVERAGE(B2179:B2188)</f>
        <v>3.3250000000000002</v>
      </c>
      <c r="F2188" s="2">
        <f t="shared" si="265"/>
        <v>3.3690000000000007</v>
      </c>
      <c r="G2188" s="2">
        <f t="shared" si="267"/>
        <v>3.3732000000000015</v>
      </c>
      <c r="H2188" s="2">
        <f t="shared" si="271"/>
        <v>3.0083499999999996</v>
      </c>
      <c r="I2188" s="2">
        <f t="array" ref="I2188">SUMPRODUCT(B2172:B2191, (ROW(B2172:B2191)-ROW(B2172)+1)) / (20*21/2)</f>
        <v>3.2910476190476192</v>
      </c>
      <c r="J2188" s="2">
        <f t="shared" si="266"/>
        <v>3.3411286513578538</v>
      </c>
      <c r="K2188" s="2">
        <f t="shared" si="268"/>
        <v>3.3403436409411156</v>
      </c>
    </row>
    <row r="2189" spans="1:11" ht="13.5" x14ac:dyDescent="0.25">
      <c r="A2189" s="4">
        <v>45191</v>
      </c>
      <c r="B2189" s="2">
        <v>3.2</v>
      </c>
      <c r="C2189" s="2">
        <f t="shared" si="269"/>
        <v>-5.9999999999999609E-2</v>
      </c>
      <c r="D2189" s="2">
        <f t="shared" si="270"/>
        <v>3.2679999999999998</v>
      </c>
      <c r="E2189" s="2">
        <f t="shared" si="272"/>
        <v>3.3070000000000008</v>
      </c>
      <c r="F2189" s="2">
        <f t="shared" si="265"/>
        <v>3.3590000000000004</v>
      </c>
      <c r="G2189" s="2">
        <f t="shared" si="267"/>
        <v>3.3686000000000011</v>
      </c>
      <c r="H2189" s="2">
        <f t="shared" si="271"/>
        <v>3.0089000000000006</v>
      </c>
      <c r="I2189" s="2">
        <f t="array" ref="I2189">SUMPRODUCT(B2173:B2192, (ROW(B2173:B2192)-ROW(B2173)+1)) / (20*21/2)</f>
        <v>3.2744761904761903</v>
      </c>
      <c r="J2189" s="2">
        <f t="shared" si="266"/>
        <v>3.3276878274190107</v>
      </c>
      <c r="K2189" s="2">
        <f t="shared" si="268"/>
        <v>3.3348399687473465</v>
      </c>
    </row>
    <row r="2190" spans="1:11" ht="13.5" x14ac:dyDescent="0.25">
      <c r="A2190" s="4">
        <v>45194</v>
      </c>
      <c r="B2190" s="2">
        <v>3.15</v>
      </c>
      <c r="C2190" s="2">
        <f t="shared" si="269"/>
        <v>-5.0000000000000266E-2</v>
      </c>
      <c r="D2190" s="2">
        <f t="shared" si="270"/>
        <v>3.2319999999999993</v>
      </c>
      <c r="E2190" s="2">
        <f t="shared" si="272"/>
        <v>3.286</v>
      </c>
      <c r="F2190" s="2">
        <f t="shared" si="265"/>
        <v>3.3450000000000002</v>
      </c>
      <c r="G2190" s="2">
        <f t="shared" si="267"/>
        <v>3.3630000000000018</v>
      </c>
      <c r="H2190" s="2">
        <f t="shared" si="271"/>
        <v>3.0092500000000006</v>
      </c>
      <c r="I2190" s="2">
        <f t="array" ref="I2190">SUMPRODUCT(B2174:B2193, (ROW(B2174:B2193)-ROW(B2174)+1)) / (20*21/2)</f>
        <v>3.2601428571428568</v>
      </c>
      <c r="J2190" s="2">
        <f t="shared" si="266"/>
        <v>3.3107651771886286</v>
      </c>
      <c r="K2190" s="2">
        <f t="shared" si="268"/>
        <v>3.3275913425219605</v>
      </c>
    </row>
    <row r="2191" spans="1:11" ht="13.5" x14ac:dyDescent="0.25">
      <c r="A2191" s="4">
        <v>45195</v>
      </c>
      <c r="B2191" s="2">
        <v>3.18</v>
      </c>
      <c r="C2191" s="2">
        <f t="shared" si="269"/>
        <v>3.0000000000000249E-2</v>
      </c>
      <c r="D2191" s="2">
        <f t="shared" si="270"/>
        <v>3.2120000000000006</v>
      </c>
      <c r="E2191" s="2">
        <f t="shared" si="272"/>
        <v>3.2660000000000005</v>
      </c>
      <c r="F2191" s="2">
        <f t="shared" si="265"/>
        <v>3.3339999999999996</v>
      </c>
      <c r="G2191" s="2">
        <f t="shared" si="267"/>
        <v>3.3580000000000023</v>
      </c>
      <c r="H2191" s="2">
        <f t="shared" si="271"/>
        <v>3.0097500000000004</v>
      </c>
      <c r="I2191" s="2">
        <f t="array" ref="I2191">SUMPRODUCT(B2175:B2194, (ROW(B2175:B2194)-ROW(B2175)+1)) / (20*21/2)</f>
        <v>3.2460000000000004</v>
      </c>
      <c r="J2191" s="2">
        <f t="shared" si="266"/>
        <v>3.2983113507897115</v>
      </c>
      <c r="K2191" s="2">
        <f t="shared" si="268"/>
        <v>3.3218034467367854</v>
      </c>
    </row>
    <row r="2192" spans="1:11" ht="13.5" x14ac:dyDescent="0.25">
      <c r="A2192" s="4">
        <v>45197</v>
      </c>
      <c r="B2192" s="2">
        <v>3.16</v>
      </c>
      <c r="C2192" s="2">
        <f t="shared" si="269"/>
        <v>-2.0000000000000018E-2</v>
      </c>
      <c r="D2192" s="2">
        <f t="shared" si="270"/>
        <v>3.19</v>
      </c>
      <c r="E2192" s="2">
        <f t="shared" si="272"/>
        <v>3.2489999999999997</v>
      </c>
      <c r="F2192" s="2">
        <f t="shared" si="265"/>
        <v>3.3205</v>
      </c>
      <c r="G2192" s="2">
        <f t="shared" si="267"/>
        <v>3.352800000000002</v>
      </c>
      <c r="H2192" s="2">
        <f t="shared" si="271"/>
        <v>3.0101000000000004</v>
      </c>
      <c r="I2192" s="2">
        <f t="array" ref="I2192">SUMPRODUCT(B2176:B2195, (ROW(B2176:B2195)-ROW(B2176)+1)) / (20*21/2)</f>
        <v>3.2330000000000001</v>
      </c>
      <c r="J2192" s="2">
        <f t="shared" si="266"/>
        <v>3.2851388411906912</v>
      </c>
      <c r="K2192" s="2">
        <f t="shared" si="268"/>
        <v>3.3154582135314214</v>
      </c>
    </row>
    <row r="2193" spans="1:11" ht="13.5" x14ac:dyDescent="0.25">
      <c r="A2193" s="4">
        <v>45198</v>
      </c>
      <c r="B2193" s="2">
        <v>3.17</v>
      </c>
      <c r="C2193" s="2">
        <f t="shared" si="269"/>
        <v>9.9999999999997868E-3</v>
      </c>
      <c r="D2193" s="2">
        <f t="shared" si="270"/>
        <v>3.1719999999999997</v>
      </c>
      <c r="E2193" s="2">
        <f t="shared" si="272"/>
        <v>3.2329999999999997</v>
      </c>
      <c r="F2193" s="2">
        <f t="shared" si="265"/>
        <v>3.3085</v>
      </c>
      <c r="G2193" s="2">
        <f t="shared" si="267"/>
        <v>3.3478000000000012</v>
      </c>
      <c r="H2193" s="2">
        <f t="shared" si="271"/>
        <v>3.0105</v>
      </c>
      <c r="I2193" s="2">
        <f t="array" ref="I2193">SUMPRODUCT(B2177:B2196, (ROW(B2177:B2196)-ROW(B2177)+1)) / (20*21/2)</f>
        <v>3.2202857142857142</v>
      </c>
      <c r="J2193" s="2">
        <f t="shared" si="266"/>
        <v>3.2741732372677683</v>
      </c>
      <c r="K2193" s="2">
        <f t="shared" si="268"/>
        <v>3.309753969863523</v>
      </c>
    </row>
    <row r="2194" spans="1:11" ht="13.5" x14ac:dyDescent="0.25">
      <c r="A2194" s="4">
        <v>45201</v>
      </c>
      <c r="B2194" s="2">
        <v>3.16</v>
      </c>
      <c r="C2194" s="2">
        <f t="shared" si="269"/>
        <v>-9.9999999999997868E-3</v>
      </c>
      <c r="D2194" s="2">
        <f t="shared" si="270"/>
        <v>3.1640000000000001</v>
      </c>
      <c r="E2194" s="2">
        <f t="shared" si="272"/>
        <v>3.2159999999999997</v>
      </c>
      <c r="F2194" s="2">
        <f t="shared" si="265"/>
        <v>3.2964999999999995</v>
      </c>
      <c r="G2194" s="2">
        <f t="shared" si="267"/>
        <v>3.3426000000000018</v>
      </c>
      <c r="H2194" s="2">
        <f t="shared" si="271"/>
        <v>3.0108499999999991</v>
      </c>
      <c r="I2194" s="2">
        <f t="array" ref="I2194">SUMPRODUCT(B2178:B2197, (ROW(B2178:B2197)-ROW(B2178)+1)) / (20*21/2)</f>
        <v>3.2088571428571435</v>
      </c>
      <c r="J2194" s="2">
        <f t="shared" si="266"/>
        <v>3.2632995956232187</v>
      </c>
      <c r="K2194" s="2">
        <f t="shared" si="268"/>
        <v>3.303881265162993</v>
      </c>
    </row>
    <row r="2195" spans="1:11" ht="13.5" x14ac:dyDescent="0.25">
      <c r="A2195" s="4">
        <v>45202</v>
      </c>
      <c r="B2195" s="2">
        <v>3.16</v>
      </c>
      <c r="C2195" s="2">
        <f t="shared" si="269"/>
        <v>0</v>
      </c>
      <c r="D2195" s="2">
        <f t="shared" si="270"/>
        <v>3.1659999999999999</v>
      </c>
      <c r="E2195" s="2">
        <f t="shared" si="272"/>
        <v>3.1989999999999994</v>
      </c>
      <c r="F2195" s="2">
        <f t="shared" si="265"/>
        <v>3.2834999999999992</v>
      </c>
      <c r="G2195" s="2">
        <f t="shared" si="267"/>
        <v>3.3368000000000007</v>
      </c>
      <c r="H2195" s="2">
        <f t="shared" si="271"/>
        <v>3.0112999999999994</v>
      </c>
      <c r="I2195" s="2">
        <f t="array" ref="I2195">SUMPRODUCT(B2179:B2198, (ROW(B2179:B2198)-ROW(B2179)+1)) / (20*21/2)</f>
        <v>3.1987142857142863</v>
      </c>
      <c r="J2195" s="2">
        <f t="shared" si="266"/>
        <v>3.2534615388971977</v>
      </c>
      <c r="K2195" s="2">
        <f t="shared" si="268"/>
        <v>3.2982388626075818</v>
      </c>
    </row>
    <row r="2196" spans="1:11" ht="13.5" x14ac:dyDescent="0.25">
      <c r="A2196" s="4">
        <v>45203</v>
      </c>
      <c r="B2196" s="2">
        <v>3.15</v>
      </c>
      <c r="C2196" s="2">
        <f t="shared" si="269"/>
        <v>-1.0000000000000231E-2</v>
      </c>
      <c r="D2196" s="2">
        <f t="shared" si="270"/>
        <v>3.16</v>
      </c>
      <c r="E2196" s="2">
        <f t="shared" si="272"/>
        <v>3.1859999999999999</v>
      </c>
      <c r="F2196" s="2">
        <f t="shared" ref="F2196:F2259" si="273">AVERAGE(B2177:B2196)</f>
        <v>3.2699999999999996</v>
      </c>
      <c r="G2196" s="2">
        <f t="shared" si="267"/>
        <v>3.3308000000000004</v>
      </c>
      <c r="H2196" s="2">
        <f t="shared" si="271"/>
        <v>3.0117499999999997</v>
      </c>
      <c r="I2196" s="2">
        <f t="array" ref="I2196">SUMPRODUCT(B2180:B2199, (ROW(B2180:B2199)-ROW(B2180)+1)) / (20*21/2)</f>
        <v>3.1888095238095238</v>
      </c>
      <c r="J2196" s="2">
        <f t="shared" si="266"/>
        <v>3.2436080590022263</v>
      </c>
      <c r="K2196" s="2">
        <f t="shared" si="268"/>
        <v>3.2924255738778729</v>
      </c>
    </row>
    <row r="2197" spans="1:11" ht="13.5" x14ac:dyDescent="0.25">
      <c r="A2197" s="4">
        <v>45204</v>
      </c>
      <c r="B2197" s="2">
        <v>3.15</v>
      </c>
      <c r="C2197" s="2">
        <f t="shared" si="269"/>
        <v>0</v>
      </c>
      <c r="D2197" s="2">
        <f t="shared" si="270"/>
        <v>3.1580000000000004</v>
      </c>
      <c r="E2197" s="2">
        <f t="shared" si="272"/>
        <v>3.1739999999999995</v>
      </c>
      <c r="F2197" s="2">
        <f t="shared" si="273"/>
        <v>3.2565</v>
      </c>
      <c r="G2197" s="2">
        <f t="shared" si="267"/>
        <v>3.3242000000000003</v>
      </c>
      <c r="H2197" s="2">
        <f t="shared" si="271"/>
        <v>3.0121999999999995</v>
      </c>
      <c r="I2197" s="2">
        <f t="array" ref="I2197">SUMPRODUCT(B2181:B2200, (ROW(B2181:B2200)-ROW(B2181)+1)) / (20*21/2)</f>
        <v>3.1800476190476186</v>
      </c>
      <c r="J2197" s="2">
        <f t="shared" ref="J2197:J2260" si="274">$J$4*B2197+J2196*(1-$J$4)</f>
        <v>3.2346930057639187</v>
      </c>
      <c r="K2197" s="2">
        <f t="shared" si="268"/>
        <v>3.2868402572552116</v>
      </c>
    </row>
    <row r="2198" spans="1:11" ht="13.5" x14ac:dyDescent="0.25">
      <c r="A2198" s="4">
        <v>45205</v>
      </c>
      <c r="B2198" s="2">
        <v>3.15</v>
      </c>
      <c r="C2198" s="2">
        <f t="shared" si="269"/>
        <v>0</v>
      </c>
      <c r="D2198" s="2">
        <f t="shared" si="270"/>
        <v>3.1540000000000004</v>
      </c>
      <c r="E2198" s="2">
        <f t="shared" si="272"/>
        <v>3.1629999999999994</v>
      </c>
      <c r="F2198" s="2">
        <f t="shared" si="273"/>
        <v>3.2439999999999998</v>
      </c>
      <c r="G2198" s="2">
        <f t="shared" si="267"/>
        <v>3.3178000000000001</v>
      </c>
      <c r="H2198" s="2">
        <f t="shared" si="271"/>
        <v>3.0129499999999996</v>
      </c>
      <c r="I2198" s="2">
        <f t="array" ref="I2198">SUMPRODUCT(B2182:B2201, (ROW(B2182:B2201)-ROW(B2182)+1)) / (20*21/2)</f>
        <v>3.172333333333333</v>
      </c>
      <c r="J2198" s="2">
        <f t="shared" si="274"/>
        <v>3.2266270052149739</v>
      </c>
      <c r="K2198" s="2">
        <f t="shared" si="268"/>
        <v>3.2814739726569679</v>
      </c>
    </row>
    <row r="2199" spans="1:11" ht="13.5" x14ac:dyDescent="0.25">
      <c r="A2199" s="4">
        <v>45208</v>
      </c>
      <c r="B2199" s="2">
        <v>3.14</v>
      </c>
      <c r="C2199" s="2">
        <f t="shared" si="269"/>
        <v>-9.9999999999997868E-3</v>
      </c>
      <c r="D2199" s="2">
        <f t="shared" si="270"/>
        <v>3.1500000000000004</v>
      </c>
      <c r="E2199" s="2">
        <f t="shared" si="272"/>
        <v>3.1569999999999996</v>
      </c>
      <c r="F2199" s="2">
        <f t="shared" si="273"/>
        <v>3.2319999999999993</v>
      </c>
      <c r="G2199" s="2">
        <f t="shared" si="267"/>
        <v>3.3125999999999998</v>
      </c>
      <c r="H2199" s="2">
        <f t="shared" si="271"/>
        <v>3.0136499999999988</v>
      </c>
      <c r="I2199" s="2">
        <f t="array" ref="I2199">SUMPRODUCT(B2183:B2202, (ROW(B2183:B2202)-ROW(B2183)+1)) / (20*21/2)</f>
        <v>3.1619523809523811</v>
      </c>
      <c r="J2199" s="2">
        <f t="shared" si="274"/>
        <v>3.2183768142421196</v>
      </c>
      <c r="K2199" s="2">
        <f t="shared" si="268"/>
        <v>3.2759259737292439</v>
      </c>
    </row>
    <row r="2200" spans="1:11" ht="13.5" x14ac:dyDescent="0.25">
      <c r="A2200" s="4">
        <v>45209</v>
      </c>
      <c r="B2200" s="2">
        <v>3.14</v>
      </c>
      <c r="C2200" s="2">
        <f t="shared" si="269"/>
        <v>0</v>
      </c>
      <c r="D2200" s="2">
        <f t="shared" si="270"/>
        <v>3.1459999999999999</v>
      </c>
      <c r="E2200" s="2">
        <f t="shared" si="272"/>
        <v>3.1559999999999997</v>
      </c>
      <c r="F2200" s="2">
        <f t="shared" si="273"/>
        <v>3.2209999999999992</v>
      </c>
      <c r="G2200" s="2">
        <f t="shared" si="267"/>
        <v>3.3079999999999994</v>
      </c>
      <c r="H2200" s="2">
        <f t="shared" si="271"/>
        <v>3.0143999999999993</v>
      </c>
      <c r="I2200" s="2">
        <f t="array" ref="I2200">SUMPRODUCT(B2184:B2203, (ROW(B2184:B2203)-ROW(B2184)+1)) / (20*21/2)</f>
        <v>3.1555238095238098</v>
      </c>
      <c r="J2200" s="2">
        <f t="shared" si="274"/>
        <v>3.2109123557428703</v>
      </c>
      <c r="K2200" s="2">
        <f t="shared" si="268"/>
        <v>3.2705955433869205</v>
      </c>
    </row>
    <row r="2201" spans="1:11" ht="13.5" x14ac:dyDescent="0.25">
      <c r="A2201" s="4">
        <v>45210</v>
      </c>
      <c r="B2201" s="2">
        <v>3.14</v>
      </c>
      <c r="C2201" s="2">
        <f t="shared" si="269"/>
        <v>0</v>
      </c>
      <c r="D2201" s="2">
        <f t="shared" si="270"/>
        <v>3.1440000000000001</v>
      </c>
      <c r="E2201" s="2">
        <f t="shared" si="272"/>
        <v>3.1520000000000001</v>
      </c>
      <c r="F2201" s="2">
        <f t="shared" si="273"/>
        <v>3.2089999999999996</v>
      </c>
      <c r="G2201" s="2">
        <f t="shared" si="267"/>
        <v>3.3047999999999997</v>
      </c>
      <c r="H2201" s="2">
        <f t="shared" si="271"/>
        <v>3.0159999999999996</v>
      </c>
      <c r="I2201" s="2">
        <f t="array" ref="I2201">SUMPRODUCT(B2185:B2204, (ROW(B2185:B2204)-ROW(B2185)+1)) / (20*21/2)</f>
        <v>3.1471904761904765</v>
      </c>
      <c r="J2201" s="2">
        <f t="shared" si="274"/>
        <v>3.2041587980530735</v>
      </c>
      <c r="K2201" s="2">
        <f t="shared" si="268"/>
        <v>3.2654741495286097</v>
      </c>
    </row>
    <row r="2202" spans="1:11" ht="13.5" x14ac:dyDescent="0.25">
      <c r="A2202" s="4">
        <v>45211</v>
      </c>
      <c r="B2202" s="2">
        <v>3.1</v>
      </c>
      <c r="C2202" s="2">
        <f t="shared" si="269"/>
        <v>-4.0000000000000036E-2</v>
      </c>
      <c r="D2202" s="2">
        <f t="shared" si="270"/>
        <v>3.1339999999999999</v>
      </c>
      <c r="E2202" s="2">
        <f t="shared" si="272"/>
        <v>3.1460000000000004</v>
      </c>
      <c r="F2202" s="2">
        <f t="shared" si="273"/>
        <v>3.1974999999999993</v>
      </c>
      <c r="G2202" s="2">
        <f t="shared" si="267"/>
        <v>3.3011999999999988</v>
      </c>
      <c r="H2202" s="2">
        <f t="shared" si="271"/>
        <v>3.0169999999999999</v>
      </c>
      <c r="I2202" s="2">
        <f t="array" ref="I2202">SUMPRODUCT(B2186:B2205, (ROW(B2186:B2205)-ROW(B2186)+1)) / (20*21/2)</f>
        <v>3.1399523809523808</v>
      </c>
      <c r="J2202" s="2">
        <f t="shared" si="274"/>
        <v>3.194238912524209</v>
      </c>
      <c r="K2202" s="2">
        <f t="shared" si="268"/>
        <v>3.2589849671941544</v>
      </c>
    </row>
    <row r="2203" spans="1:11" ht="13.5" x14ac:dyDescent="0.25">
      <c r="A2203" s="4">
        <v>45212</v>
      </c>
      <c r="B2203" s="2">
        <v>3.13</v>
      </c>
      <c r="C2203" s="2">
        <f t="shared" si="269"/>
        <v>2.9999999999999805E-2</v>
      </c>
      <c r="D2203" s="2">
        <f t="shared" si="270"/>
        <v>3.13</v>
      </c>
      <c r="E2203" s="2">
        <f t="shared" si="272"/>
        <v>3.1420000000000003</v>
      </c>
      <c r="F2203" s="2">
        <f t="shared" si="273"/>
        <v>3.1874999999999996</v>
      </c>
      <c r="G2203" s="2">
        <f t="shared" si="267"/>
        <v>3.2977999999999992</v>
      </c>
      <c r="H2203" s="2">
        <f t="shared" si="271"/>
        <v>3.0183</v>
      </c>
      <c r="I2203" s="2">
        <f t="array" ref="I2203">SUMPRODUCT(B2187:B2206, (ROW(B2187:B2206)-ROW(B2187)+1)) / (20*21/2)</f>
        <v>3.1338095238095232</v>
      </c>
      <c r="J2203" s="2">
        <f t="shared" si="274"/>
        <v>3.188120920855237</v>
      </c>
      <c r="K2203" s="2">
        <f t="shared" si="268"/>
        <v>3.2539267331865402</v>
      </c>
    </row>
    <row r="2204" spans="1:11" ht="13.5" x14ac:dyDescent="0.25">
      <c r="A2204" s="4">
        <v>45215</v>
      </c>
      <c r="B2204" s="2">
        <v>3.1</v>
      </c>
      <c r="C2204" s="2">
        <f t="shared" si="269"/>
        <v>-2.9999999999999805E-2</v>
      </c>
      <c r="D2204" s="2">
        <f t="shared" si="270"/>
        <v>3.1220000000000003</v>
      </c>
      <c r="E2204" s="2">
        <f t="shared" si="272"/>
        <v>3.1360000000000001</v>
      </c>
      <c r="F2204" s="2">
        <f t="shared" si="273"/>
        <v>3.1759999999999997</v>
      </c>
      <c r="G2204" s="2">
        <f t="shared" si="267"/>
        <v>3.2939999999999992</v>
      </c>
      <c r="H2204" s="2">
        <f t="shared" si="271"/>
        <v>3.0193500000000002</v>
      </c>
      <c r="I2204" s="2">
        <f t="array" ref="I2204">SUMPRODUCT(B2188:B2207, (ROW(B2188:B2207)-ROW(B2188)+1)) / (20*21/2)</f>
        <v>3.1285238095238088</v>
      </c>
      <c r="J2204" s="2">
        <f t="shared" si="274"/>
        <v>3.1797284522023572</v>
      </c>
      <c r="K2204" s="2">
        <f t="shared" si="268"/>
        <v>3.2478903907086369</v>
      </c>
    </row>
    <row r="2205" spans="1:11" ht="13.5" x14ac:dyDescent="0.25">
      <c r="A2205" s="4">
        <v>45216</v>
      </c>
      <c r="B2205" s="2">
        <v>3.1</v>
      </c>
      <c r="C2205" s="2">
        <f t="shared" si="269"/>
        <v>0</v>
      </c>
      <c r="D2205" s="2">
        <f t="shared" si="270"/>
        <v>3.1139999999999999</v>
      </c>
      <c r="E2205" s="2">
        <f t="shared" si="272"/>
        <v>3.1300000000000003</v>
      </c>
      <c r="F2205" s="2">
        <f t="shared" si="273"/>
        <v>3.1644999999999999</v>
      </c>
      <c r="G2205" s="2">
        <f t="shared" si="267"/>
        <v>3.2881999999999993</v>
      </c>
      <c r="H2205" s="2">
        <f t="shared" si="271"/>
        <v>3.0204000000000004</v>
      </c>
      <c r="I2205" s="2">
        <f t="array" ref="I2205">SUMPRODUCT(B2189:B2208, (ROW(B2189:B2208)-ROW(B2189)+1)) / (20*21/2)</f>
        <v>3.124047619047619</v>
      </c>
      <c r="J2205" s="2">
        <f t="shared" si="274"/>
        <v>3.1721352662783229</v>
      </c>
      <c r="K2205" s="2">
        <f t="shared" si="268"/>
        <v>3.2420907675435924</v>
      </c>
    </row>
    <row r="2206" spans="1:11" ht="13.5" x14ac:dyDescent="0.25">
      <c r="A2206" s="4">
        <v>45217</v>
      </c>
      <c r="B2206" s="2">
        <v>3.1</v>
      </c>
      <c r="C2206" s="2">
        <f t="shared" si="269"/>
        <v>0</v>
      </c>
      <c r="D2206" s="2">
        <f t="shared" si="270"/>
        <v>3.1059999999999999</v>
      </c>
      <c r="E2206" s="2">
        <f t="shared" si="272"/>
        <v>3.1250000000000004</v>
      </c>
      <c r="F2206" s="2">
        <f t="shared" si="273"/>
        <v>3.1555000000000004</v>
      </c>
      <c r="G2206" s="2">
        <f t="shared" si="267"/>
        <v>3.2823999999999991</v>
      </c>
      <c r="H2206" s="2">
        <f t="shared" si="271"/>
        <v>3.0214500000000011</v>
      </c>
      <c r="I2206" s="2">
        <f t="array" ref="I2206">SUMPRODUCT(B2190:B2209, (ROW(B2190:B2209)-ROW(B2190)+1)) / (20*21/2)</f>
        <v>3.1212857142857144</v>
      </c>
      <c r="J2206" s="2">
        <f t="shared" si="274"/>
        <v>3.1652652409184823</v>
      </c>
      <c r="K2206" s="2">
        <f t="shared" si="268"/>
        <v>3.2365185805810985</v>
      </c>
    </row>
    <row r="2207" spans="1:11" ht="13.5" x14ac:dyDescent="0.25">
      <c r="A2207" s="4">
        <v>45218</v>
      </c>
      <c r="B2207" s="2">
        <v>3.1</v>
      </c>
      <c r="C2207" s="2">
        <f t="shared" si="269"/>
        <v>0</v>
      </c>
      <c r="D2207" s="2">
        <f t="shared" si="270"/>
        <v>3.1059999999999999</v>
      </c>
      <c r="E2207" s="2">
        <f t="shared" si="272"/>
        <v>3.1200000000000006</v>
      </c>
      <c r="F2207" s="2">
        <f t="shared" si="273"/>
        <v>3.1470000000000002</v>
      </c>
      <c r="G2207" s="2">
        <f t="shared" si="267"/>
        <v>3.2765999999999984</v>
      </c>
      <c r="H2207" s="2">
        <f t="shared" si="271"/>
        <v>3.0225500000000007</v>
      </c>
      <c r="I2207" s="2">
        <f t="array" ref="I2207">SUMPRODUCT(B2191:B2210, (ROW(B2191:B2210)-ROW(B2191)+1)) / (20*21/2)</f>
        <v>3.1189523809523809</v>
      </c>
      <c r="J2207" s="2">
        <f t="shared" si="274"/>
        <v>3.1590495036881503</v>
      </c>
      <c r="K2207" s="2">
        <f t="shared" si="268"/>
        <v>3.2311649107543889</v>
      </c>
    </row>
    <row r="2208" spans="1:11" ht="13.5" x14ac:dyDescent="0.25">
      <c r="A2208" s="4">
        <v>45219</v>
      </c>
      <c r="B2208" s="2">
        <v>3.1</v>
      </c>
      <c r="C2208" s="2">
        <f t="shared" si="269"/>
        <v>0</v>
      </c>
      <c r="D2208" s="2">
        <f t="shared" si="270"/>
        <v>3.1</v>
      </c>
      <c r="E2208" s="2">
        <f t="shared" si="272"/>
        <v>3.1150000000000007</v>
      </c>
      <c r="F2208" s="2">
        <f t="shared" si="273"/>
        <v>3.1390000000000002</v>
      </c>
      <c r="G2208" s="2">
        <f t="shared" si="267"/>
        <v>3.2707999999999986</v>
      </c>
      <c r="H2208" s="2">
        <f t="shared" si="271"/>
        <v>3.0238000000000009</v>
      </c>
      <c r="I2208" s="2">
        <f t="array" ref="I2208">SUMPRODUCT(B2192:B2211, (ROW(B2192:B2211)-ROW(B2192)+1)) / (20*21/2)</f>
        <v>3.1101428571428573</v>
      </c>
      <c r="J2208" s="2">
        <f t="shared" si="274"/>
        <v>3.1534257414321361</v>
      </c>
      <c r="K2208" s="2">
        <f t="shared" si="268"/>
        <v>3.2260211887640207</v>
      </c>
    </row>
    <row r="2209" spans="1:11" ht="13.5" x14ac:dyDescent="0.25">
      <c r="A2209" s="4">
        <v>45222</v>
      </c>
      <c r="B2209" s="2">
        <v>3.11</v>
      </c>
      <c r="C2209" s="2">
        <f t="shared" si="269"/>
        <v>9.9999999999997868E-3</v>
      </c>
      <c r="D2209" s="2">
        <f t="shared" si="270"/>
        <v>3.1019999999999999</v>
      </c>
      <c r="E2209" s="2">
        <f t="shared" si="272"/>
        <v>3.1120000000000005</v>
      </c>
      <c r="F2209" s="2">
        <f t="shared" si="273"/>
        <v>3.1345000000000001</v>
      </c>
      <c r="G2209" s="2">
        <f t="shared" si="267"/>
        <v>3.2651999999999988</v>
      </c>
      <c r="H2209" s="2">
        <f t="shared" si="271"/>
        <v>3.0253500000000009</v>
      </c>
      <c r="I2209" s="2">
        <f t="array" ref="I2209">SUMPRODUCT(B2193:B2212, (ROW(B2193:B2212)-ROW(B2193)+1)) / (20*21/2)</f>
        <v>3.0943809523809525</v>
      </c>
      <c r="J2209" s="2">
        <f t="shared" si="274"/>
        <v>3.1492899565338375</v>
      </c>
      <c r="K2209" s="2">
        <f t="shared" si="268"/>
        <v>3.2214713382242555</v>
      </c>
    </row>
    <row r="2210" spans="1:11" ht="13.5" x14ac:dyDescent="0.25">
      <c r="A2210" s="4">
        <v>45223</v>
      </c>
      <c r="B2210" s="2">
        <v>3.11</v>
      </c>
      <c r="C2210" s="2">
        <f t="shared" si="269"/>
        <v>0</v>
      </c>
      <c r="D2210" s="2">
        <f t="shared" si="270"/>
        <v>3.1040000000000001</v>
      </c>
      <c r="E2210" s="2">
        <f t="shared" si="272"/>
        <v>3.1090000000000004</v>
      </c>
      <c r="F2210" s="2">
        <f t="shared" si="273"/>
        <v>3.1325000000000003</v>
      </c>
      <c r="G2210" s="2">
        <f t="shared" si="267"/>
        <v>3.258999999999999</v>
      </c>
      <c r="H2210" s="2">
        <f t="shared" si="271"/>
        <v>3.027000000000001</v>
      </c>
      <c r="I2210" s="2">
        <f t="array" ref="I2210">SUMPRODUCT(B2194:B2213, (ROW(B2194:B2213)-ROW(B2194)+1)) / (20*21/2)</f>
        <v>3.0814761904761907</v>
      </c>
      <c r="J2210" s="2">
        <f t="shared" si="274"/>
        <v>3.1455480559115672</v>
      </c>
      <c r="K2210" s="2">
        <f t="shared" si="268"/>
        <v>3.2170999131958533</v>
      </c>
    </row>
    <row r="2211" spans="1:11" ht="13.5" x14ac:dyDescent="0.25">
      <c r="A2211" s="4">
        <v>45224</v>
      </c>
      <c r="B2211" s="2">
        <v>3.04</v>
      </c>
      <c r="C2211" s="2">
        <f t="shared" si="269"/>
        <v>-6.999999999999984E-2</v>
      </c>
      <c r="D2211" s="2">
        <f t="shared" si="270"/>
        <v>3.0920000000000001</v>
      </c>
      <c r="E2211" s="2">
        <f t="shared" si="272"/>
        <v>3.0989999999999998</v>
      </c>
      <c r="F2211" s="2">
        <f t="shared" si="273"/>
        <v>3.1255000000000002</v>
      </c>
      <c r="G2211" s="2">
        <f t="shared" si="267"/>
        <v>3.2511999999999994</v>
      </c>
      <c r="H2211" s="2">
        <f t="shared" si="271"/>
        <v>3.0286</v>
      </c>
      <c r="I2211" s="2">
        <f t="array" ref="I2211">SUMPRODUCT(B2195:B2214, (ROW(B2195:B2214)-ROW(B2195)+1)) / (20*21/2)</f>
        <v>3.0704285714285713</v>
      </c>
      <c r="J2211" s="2">
        <f t="shared" si="274"/>
        <v>3.1354958601104652</v>
      </c>
      <c r="K2211" s="2">
        <f t="shared" si="268"/>
        <v>3.210154818560722</v>
      </c>
    </row>
    <row r="2212" spans="1:11" ht="13.5" x14ac:dyDescent="0.25">
      <c r="A2212" s="4">
        <v>45225</v>
      </c>
      <c r="B2212" s="2">
        <v>2.96</v>
      </c>
      <c r="C2212" s="2">
        <f t="shared" si="269"/>
        <v>-8.0000000000000071E-2</v>
      </c>
      <c r="D2212" s="2">
        <f t="shared" si="270"/>
        <v>3.0640000000000001</v>
      </c>
      <c r="E2212" s="2">
        <f t="shared" si="272"/>
        <v>3.085</v>
      </c>
      <c r="F2212" s="2">
        <f t="shared" si="273"/>
        <v>3.1155000000000004</v>
      </c>
      <c r="G2212" s="2">
        <f t="shared" si="267"/>
        <v>3.2425999999999999</v>
      </c>
      <c r="H2212" s="2">
        <f t="shared" si="271"/>
        <v>3.0298500000000002</v>
      </c>
      <c r="I2212" s="2">
        <f t="array" ref="I2212">SUMPRODUCT(B2196:B2215, (ROW(B2196:B2215)-ROW(B2196)+1)) / (20*21/2)</f>
        <v>3.0601904761904755</v>
      </c>
      <c r="J2212" s="2">
        <f t="shared" si="274"/>
        <v>3.1187819686713731</v>
      </c>
      <c r="K2212" s="2">
        <f t="shared" si="268"/>
        <v>3.2003448256759879</v>
      </c>
    </row>
    <row r="2213" spans="1:11" ht="13.5" x14ac:dyDescent="0.25">
      <c r="A2213" s="4">
        <v>45226</v>
      </c>
      <c r="B2213" s="2">
        <v>2.98</v>
      </c>
      <c r="C2213" s="2">
        <f t="shared" si="269"/>
        <v>2.0000000000000018E-2</v>
      </c>
      <c r="D2213" s="2">
        <f t="shared" si="270"/>
        <v>3.04</v>
      </c>
      <c r="E2213" s="2">
        <f t="shared" si="272"/>
        <v>3.07</v>
      </c>
      <c r="F2213" s="2">
        <f t="shared" si="273"/>
        <v>3.1060000000000003</v>
      </c>
      <c r="G2213" s="2">
        <f t="shared" si="267"/>
        <v>3.2362000000000002</v>
      </c>
      <c r="H2213" s="2">
        <f t="shared" si="271"/>
        <v>3.03145</v>
      </c>
      <c r="I2213" s="2">
        <f t="array" ref="I2213">SUMPRODUCT(B2197:B2216, (ROW(B2197:B2216)-ROW(B2197)+1)) / (20*21/2)</f>
        <v>3.0517142857142865</v>
      </c>
      <c r="J2213" s="2">
        <f t="shared" si="274"/>
        <v>3.1055646383217188</v>
      </c>
      <c r="K2213" s="2">
        <f t="shared" si="268"/>
        <v>3.1917038521200669</v>
      </c>
    </row>
    <row r="2214" spans="1:11" ht="13.5" x14ac:dyDescent="0.25">
      <c r="A2214" s="4">
        <v>45229</v>
      </c>
      <c r="B2214" s="2">
        <v>2.99</v>
      </c>
      <c r="C2214" s="2">
        <f t="shared" si="269"/>
        <v>1.0000000000000231E-2</v>
      </c>
      <c r="D2214" s="2">
        <f t="shared" si="270"/>
        <v>3.016</v>
      </c>
      <c r="E2214" s="2">
        <f t="shared" si="272"/>
        <v>3.0590000000000002</v>
      </c>
      <c r="F2214" s="2">
        <f t="shared" si="273"/>
        <v>3.0975000000000001</v>
      </c>
      <c r="G2214" s="2">
        <f t="shared" si="267"/>
        <v>3.2308000000000003</v>
      </c>
      <c r="H2214" s="2">
        <f t="shared" si="271"/>
        <v>3.0333999999999999</v>
      </c>
      <c r="I2214" s="2">
        <f t="array" ref="I2214">SUMPRODUCT(B2198:B2217, (ROW(B2198:B2217)-ROW(B2198)+1)) / (20*21/2)</f>
        <v>3.0429999999999997</v>
      </c>
      <c r="J2214" s="2">
        <f t="shared" si="274"/>
        <v>3.0945584822910792</v>
      </c>
      <c r="K2214" s="2">
        <f t="shared" si="268"/>
        <v>3.1837938971349664</v>
      </c>
    </row>
    <row r="2215" spans="1:11" ht="13.5" x14ac:dyDescent="0.25">
      <c r="A2215" s="4">
        <v>45230</v>
      </c>
      <c r="B2215" s="2">
        <v>2.99</v>
      </c>
      <c r="C2215" s="2">
        <f t="shared" si="269"/>
        <v>0</v>
      </c>
      <c r="D2215" s="2">
        <f t="shared" si="270"/>
        <v>2.992</v>
      </c>
      <c r="E2215" s="2">
        <f t="shared" si="272"/>
        <v>3.0480000000000005</v>
      </c>
      <c r="F2215" s="2">
        <f t="shared" si="273"/>
        <v>3.0890000000000004</v>
      </c>
      <c r="G2215" s="2">
        <f t="shared" si="267"/>
        <v>3.2250000000000005</v>
      </c>
      <c r="H2215" s="2">
        <f t="shared" si="271"/>
        <v>3.0348999999999995</v>
      </c>
      <c r="I2215" s="2">
        <f t="array" ref="I2215">SUMPRODUCT(B2199:B2218, (ROW(B2199:B2218)-ROW(B2199)+1)) / (20*21/2)</f>
        <v>3.0350476190476186</v>
      </c>
      <c r="J2215" s="2">
        <f t="shared" si="274"/>
        <v>3.0846005315966911</v>
      </c>
      <c r="K2215" s="2">
        <f t="shared" si="268"/>
        <v>3.1761941364630069</v>
      </c>
    </row>
    <row r="2216" spans="1:11" ht="13.5" x14ac:dyDescent="0.25">
      <c r="A2216" s="4">
        <v>45231</v>
      </c>
      <c r="B2216" s="2">
        <v>3</v>
      </c>
      <c r="C2216" s="2">
        <f t="shared" si="269"/>
        <v>9.9999999999997868E-3</v>
      </c>
      <c r="D2216" s="2">
        <f t="shared" si="270"/>
        <v>2.984</v>
      </c>
      <c r="E2216" s="2">
        <f t="shared" si="272"/>
        <v>3.0380000000000003</v>
      </c>
      <c r="F2216" s="2">
        <f t="shared" si="273"/>
        <v>3.0815000000000001</v>
      </c>
      <c r="G2216" s="2">
        <f t="shared" si="267"/>
        <v>3.2194000000000007</v>
      </c>
      <c r="H2216" s="2">
        <f t="shared" si="271"/>
        <v>3.0364499999999994</v>
      </c>
      <c r="I2216" s="2">
        <f t="array" ref="I2216">SUMPRODUCT(B2200:B2219, (ROW(B2200:B2219)-ROW(B2200)+1)) / (20*21/2)</f>
        <v>3.0278571428571435</v>
      </c>
      <c r="J2216" s="2">
        <f t="shared" si="274"/>
        <v>3.0765433381112919</v>
      </c>
      <c r="K2216" s="2">
        <f t="shared" si="268"/>
        <v>3.1692845624840653</v>
      </c>
    </row>
    <row r="2217" spans="1:11" ht="13.5" x14ac:dyDescent="0.25">
      <c r="A2217" s="4">
        <v>45232</v>
      </c>
      <c r="B2217" s="2">
        <v>2.99</v>
      </c>
      <c r="C2217" s="2">
        <f t="shared" si="269"/>
        <v>-9.9999999999997868E-3</v>
      </c>
      <c r="D2217" s="2">
        <f t="shared" si="270"/>
        <v>2.99</v>
      </c>
      <c r="E2217" s="2">
        <f t="shared" si="272"/>
        <v>3.0270000000000001</v>
      </c>
      <c r="F2217" s="2">
        <f t="shared" si="273"/>
        <v>3.0735000000000001</v>
      </c>
      <c r="G2217" s="2">
        <f t="shared" si="267"/>
        <v>3.2144000000000004</v>
      </c>
      <c r="H2217" s="2">
        <f t="shared" si="271"/>
        <v>3.0376499999999997</v>
      </c>
      <c r="I2217" s="2">
        <f t="array" ref="I2217">SUMPRODUCT(B2201:B2220, (ROW(B2201:B2220)-ROW(B2201)+1)) / (20*21/2)</f>
        <v>3.0223333333333335</v>
      </c>
      <c r="J2217" s="2">
        <f t="shared" si="274"/>
        <v>3.0683011154340258</v>
      </c>
      <c r="K2217" s="2">
        <f t="shared" si="268"/>
        <v>3.1622537953278274</v>
      </c>
    </row>
    <row r="2218" spans="1:11" ht="13.5" x14ac:dyDescent="0.25">
      <c r="A2218" s="4">
        <v>45233</v>
      </c>
      <c r="B2218" s="2">
        <v>2.99</v>
      </c>
      <c r="C2218" s="2">
        <f t="shared" si="269"/>
        <v>0</v>
      </c>
      <c r="D2218" s="2">
        <f t="shared" si="270"/>
        <v>2.992</v>
      </c>
      <c r="E2218" s="2">
        <f t="shared" si="272"/>
        <v>3.0160000000000005</v>
      </c>
      <c r="F2218" s="2">
        <f t="shared" si="273"/>
        <v>3.0655000000000006</v>
      </c>
      <c r="G2218" s="2">
        <f t="shared" si="267"/>
        <v>3.2064000000000008</v>
      </c>
      <c r="H2218" s="2">
        <f t="shared" si="271"/>
        <v>3.0391499999999998</v>
      </c>
      <c r="I2218" s="2">
        <f t="array" ref="I2218">SUMPRODUCT(B2202:B2221, (ROW(B2202:B2221)-ROW(B2202)+1)) / (20*21/2)</f>
        <v>3.0174761904761902</v>
      </c>
      <c r="J2218" s="2">
        <f t="shared" si="274"/>
        <v>3.0608438663450714</v>
      </c>
      <c r="K2218" s="2">
        <f t="shared" si="268"/>
        <v>3.1554987445306577</v>
      </c>
    </row>
    <row r="2219" spans="1:11" ht="13.5" x14ac:dyDescent="0.25">
      <c r="A2219" s="4">
        <v>45236</v>
      </c>
      <c r="B2219" s="2">
        <v>2.99</v>
      </c>
      <c r="C2219" s="2">
        <f t="shared" si="269"/>
        <v>0</v>
      </c>
      <c r="D2219" s="2">
        <f t="shared" si="270"/>
        <v>2.992</v>
      </c>
      <c r="E2219" s="2">
        <f t="shared" si="272"/>
        <v>3.0040000000000004</v>
      </c>
      <c r="F2219" s="2">
        <f t="shared" si="273"/>
        <v>3.0580000000000007</v>
      </c>
      <c r="G2219" s="2">
        <f t="shared" si="267"/>
        <v>3.1982000000000013</v>
      </c>
      <c r="H2219" s="2">
        <f t="shared" si="271"/>
        <v>3.0412999999999992</v>
      </c>
      <c r="I2219" s="2">
        <f t="array" ref="I2219">SUMPRODUCT(B2203:B2222, (ROW(B2203:B2222)-ROW(B2203)+1)) / (20*21/2)</f>
        <v>3.0132857142857139</v>
      </c>
      <c r="J2219" s="2">
        <f t="shared" si="274"/>
        <v>3.0540968314550643</v>
      </c>
      <c r="K2219" s="2">
        <f t="shared" si="268"/>
        <v>3.149008597686318</v>
      </c>
    </row>
    <row r="2220" spans="1:11" ht="13.5" x14ac:dyDescent="0.25">
      <c r="A2220" s="4">
        <v>45237</v>
      </c>
      <c r="B2220" s="2">
        <v>3</v>
      </c>
      <c r="C2220" s="2">
        <f t="shared" si="269"/>
        <v>9.9999999999997868E-3</v>
      </c>
      <c r="D2220" s="2">
        <f t="shared" si="270"/>
        <v>2.9940000000000002</v>
      </c>
      <c r="E2220" s="2">
        <f t="shared" si="272"/>
        <v>2.9930000000000008</v>
      </c>
      <c r="F2220" s="2">
        <f t="shared" si="273"/>
        <v>3.0510000000000006</v>
      </c>
      <c r="G2220" s="2">
        <f t="shared" si="267"/>
        <v>3.1896000000000004</v>
      </c>
      <c r="H2220" s="2">
        <f t="shared" si="271"/>
        <v>3.0434499999999991</v>
      </c>
      <c r="I2220" s="2">
        <f t="array" ref="I2220">SUMPRODUCT(B2204:B2223, (ROW(B2204:B2223)-ROW(B2204)+1)) / (20*21/2)</f>
        <v>3.0095714285714283</v>
      </c>
      <c r="J2220" s="2">
        <f t="shared" si="274"/>
        <v>3.0489447522688677</v>
      </c>
      <c r="K2220" s="2">
        <f t="shared" si="268"/>
        <v>3.1431651232672468</v>
      </c>
    </row>
    <row r="2221" spans="1:11" ht="13.5" x14ac:dyDescent="0.25">
      <c r="A2221" s="4">
        <v>45238</v>
      </c>
      <c r="B2221" s="2">
        <v>3</v>
      </c>
      <c r="C2221" s="2">
        <f t="shared" si="269"/>
        <v>0</v>
      </c>
      <c r="D2221" s="2">
        <f t="shared" si="270"/>
        <v>2.9940000000000002</v>
      </c>
      <c r="E2221" s="2">
        <f t="shared" si="272"/>
        <v>2.9889999999999999</v>
      </c>
      <c r="F2221" s="2">
        <f t="shared" si="273"/>
        <v>3.044</v>
      </c>
      <c r="G2221" s="2">
        <f t="shared" si="267"/>
        <v>3.1816000000000004</v>
      </c>
      <c r="H2221" s="2">
        <f t="shared" si="271"/>
        <v>3.0458999999999987</v>
      </c>
      <c r="I2221" s="2">
        <f t="array" ref="I2221">SUMPRODUCT(B2205:B2224, (ROW(B2205:B2224)-ROW(B2205)+1)) / (20*21/2)</f>
        <v>2.996</v>
      </c>
      <c r="J2221" s="2">
        <f t="shared" si="274"/>
        <v>3.0442833472908801</v>
      </c>
      <c r="K2221" s="2">
        <f t="shared" si="268"/>
        <v>3.1375508047077472</v>
      </c>
    </row>
    <row r="2222" spans="1:11" ht="13.5" x14ac:dyDescent="0.25">
      <c r="A2222" s="4">
        <v>45239</v>
      </c>
      <c r="B2222" s="2">
        <v>3</v>
      </c>
      <c r="C2222" s="2">
        <f t="shared" si="269"/>
        <v>0</v>
      </c>
      <c r="D2222" s="2">
        <f t="shared" si="270"/>
        <v>2.996</v>
      </c>
      <c r="E2222" s="2">
        <f t="shared" si="272"/>
        <v>2.9929999999999999</v>
      </c>
      <c r="F2222" s="2">
        <f t="shared" si="273"/>
        <v>3.0390000000000006</v>
      </c>
      <c r="G2222" s="2">
        <f t="shared" si="267"/>
        <v>3.173</v>
      </c>
      <c r="H2222" s="2">
        <f t="shared" si="271"/>
        <v>3.0483499999999988</v>
      </c>
      <c r="I2222" s="2">
        <f t="array" ref="I2222">SUMPRODUCT(B2206:B2225, (ROW(B2206:B2225)-ROW(B2206)+1)) / (20*21/2)</f>
        <v>2.9805714285714289</v>
      </c>
      <c r="J2222" s="2">
        <f t="shared" si="274"/>
        <v>3.0400658856441294</v>
      </c>
      <c r="K2222" s="2">
        <f t="shared" si="268"/>
        <v>3.1321566555035218</v>
      </c>
    </row>
    <row r="2223" spans="1:11" ht="13.5" x14ac:dyDescent="0.25">
      <c r="A2223" s="4">
        <v>45240</v>
      </c>
      <c r="B2223" s="2">
        <v>3</v>
      </c>
      <c r="C2223" s="2">
        <f t="shared" si="269"/>
        <v>0</v>
      </c>
      <c r="D2223" s="2">
        <f t="shared" si="270"/>
        <v>2.9980000000000002</v>
      </c>
      <c r="E2223" s="2">
        <f t="shared" si="272"/>
        <v>2.9950000000000001</v>
      </c>
      <c r="F2223" s="2">
        <f t="shared" si="273"/>
        <v>3.0325000000000002</v>
      </c>
      <c r="G2223" s="2">
        <f t="shared" si="267"/>
        <v>3.1648000000000001</v>
      </c>
      <c r="H2223" s="2">
        <f t="shared" si="271"/>
        <v>3.0502499999999988</v>
      </c>
      <c r="I2223" s="2">
        <f t="array" ref="I2223">SUMPRODUCT(B2207:B2226, (ROW(B2207:B2226)-ROW(B2207)+1)) / (20*21/2)</f>
        <v>2.9691428571428569</v>
      </c>
      <c r="J2223" s="2">
        <f t="shared" si="274"/>
        <v>3.0362500870113549</v>
      </c>
      <c r="K2223" s="2">
        <f t="shared" si="268"/>
        <v>3.1269740415622076</v>
      </c>
    </row>
    <row r="2224" spans="1:11" ht="13.5" x14ac:dyDescent="0.25">
      <c r="A2224" s="4">
        <v>45243</v>
      </c>
      <c r="B2224" s="2">
        <v>2.89</v>
      </c>
      <c r="C2224" s="2">
        <f t="shared" si="269"/>
        <v>-0.10999999999999988</v>
      </c>
      <c r="D2224" s="2">
        <f t="shared" si="270"/>
        <v>2.9780000000000002</v>
      </c>
      <c r="E2224" s="2">
        <f t="shared" si="272"/>
        <v>2.9850000000000003</v>
      </c>
      <c r="F2224" s="2">
        <f t="shared" si="273"/>
        <v>3.0220000000000007</v>
      </c>
      <c r="G2224" s="2">
        <f t="shared" si="267"/>
        <v>3.1545999999999998</v>
      </c>
      <c r="H2224" s="2">
        <f t="shared" si="271"/>
        <v>3.0515999999999988</v>
      </c>
      <c r="I2224" s="2">
        <f t="array" ref="I2224">SUMPRODUCT(B2208:B2227, (ROW(B2208:B2227)-ROW(B2208)+1)) / (20*21/2)</f>
        <v>2.9587142857142852</v>
      </c>
      <c r="J2224" s="2">
        <f t="shared" si="274"/>
        <v>3.0223215072959877</v>
      </c>
      <c r="K2224" s="2">
        <f t="shared" si="268"/>
        <v>3.1176809418931013</v>
      </c>
    </row>
    <row r="2225" spans="1:11" ht="13.5" x14ac:dyDescent="0.25">
      <c r="A2225" s="4">
        <v>45244</v>
      </c>
      <c r="B2225" s="2">
        <v>2.86</v>
      </c>
      <c r="C2225" s="2">
        <f t="shared" si="269"/>
        <v>-3.0000000000000249E-2</v>
      </c>
      <c r="D2225" s="2">
        <f t="shared" si="270"/>
        <v>2.95</v>
      </c>
      <c r="E2225" s="2">
        <f t="shared" si="272"/>
        <v>2.972</v>
      </c>
      <c r="F2225" s="2">
        <f t="shared" si="273"/>
        <v>3.0100000000000007</v>
      </c>
      <c r="G2225" s="2">
        <f t="shared" si="267"/>
        <v>3.1433999999999997</v>
      </c>
      <c r="H2225" s="2">
        <f t="shared" si="271"/>
        <v>3.0527999999999991</v>
      </c>
      <c r="I2225" s="2">
        <f t="array" ref="I2225">SUMPRODUCT(B2209:B2228, (ROW(B2209:B2228)-ROW(B2209)+1)) / (20*21/2)</f>
        <v>2.9464285714285716</v>
      </c>
      <c r="J2225" s="2">
        <f t="shared" si="274"/>
        <v>3.0068623161249413</v>
      </c>
      <c r="K2225" s="2">
        <f t="shared" si="268"/>
        <v>3.1075758069169015</v>
      </c>
    </row>
    <row r="2226" spans="1:11" ht="13.5" x14ac:dyDescent="0.25">
      <c r="A2226" s="4">
        <v>45245</v>
      </c>
      <c r="B2226" s="2">
        <v>2.89</v>
      </c>
      <c r="C2226" s="2">
        <f t="shared" si="269"/>
        <v>3.0000000000000249E-2</v>
      </c>
      <c r="D2226" s="2">
        <f t="shared" si="270"/>
        <v>2.9279999999999999</v>
      </c>
      <c r="E2226" s="2">
        <f t="shared" si="272"/>
        <v>2.9609999999999999</v>
      </c>
      <c r="F2226" s="2">
        <f t="shared" si="273"/>
        <v>2.9995000000000003</v>
      </c>
      <c r="G2226" s="2">
        <f t="shared" ref="G2226:G2289" si="275">AVERAGE(B2177:B2226)</f>
        <v>3.1327999999999991</v>
      </c>
      <c r="H2226" s="2">
        <f t="shared" si="271"/>
        <v>3.0537999999999994</v>
      </c>
      <c r="I2226" s="2">
        <f t="array" ref="I2226">SUMPRODUCT(B2210:B2229, (ROW(B2210:B2229)-ROW(B2210)+1)) / (20*21/2)</f>
        <v>2.9305238095238098</v>
      </c>
      <c r="J2226" s="2">
        <f t="shared" si="274"/>
        <v>2.9957325717320895</v>
      </c>
      <c r="K2226" s="2">
        <f t="shared" si="268"/>
        <v>3.099043422331925</v>
      </c>
    </row>
    <row r="2227" spans="1:11" ht="13.5" x14ac:dyDescent="0.25">
      <c r="A2227" s="4">
        <v>45246</v>
      </c>
      <c r="B2227" s="2">
        <v>2.89</v>
      </c>
      <c r="C2227" s="2">
        <f t="shared" si="269"/>
        <v>0</v>
      </c>
      <c r="D2227" s="2">
        <f t="shared" si="270"/>
        <v>2.9060000000000001</v>
      </c>
      <c r="E2227" s="2">
        <f t="shared" si="272"/>
        <v>2.9510000000000001</v>
      </c>
      <c r="F2227" s="2">
        <f t="shared" si="273"/>
        <v>2.9890000000000003</v>
      </c>
      <c r="G2227" s="2">
        <f t="shared" si="275"/>
        <v>3.1221999999999985</v>
      </c>
      <c r="H2227" s="2">
        <f t="shared" si="271"/>
        <v>3.0551999999999997</v>
      </c>
      <c r="I2227" s="2">
        <f t="array" ref="I2227">SUMPRODUCT(B2211:B2230, (ROW(B2211:B2230)-ROW(B2211)+1)) / (20*21/2)</f>
        <v>2.9150952380952386</v>
      </c>
      <c r="J2227" s="2">
        <f t="shared" si="274"/>
        <v>2.9856628029956997</v>
      </c>
      <c r="K2227" s="2">
        <f t="shared" ref="K2227:K2290" si="276">$K$4*B2227+(1-$K$4)*K2226</f>
        <v>3.0908456410640066</v>
      </c>
    </row>
    <row r="2228" spans="1:11" ht="13.5" x14ac:dyDescent="0.25">
      <c r="A2228" s="4">
        <v>45247</v>
      </c>
      <c r="B2228" s="2">
        <v>2.86</v>
      </c>
      <c r="C2228" s="2">
        <f t="shared" si="269"/>
        <v>-3.0000000000000249E-2</v>
      </c>
      <c r="D2228" s="2">
        <f t="shared" si="270"/>
        <v>2.8780000000000001</v>
      </c>
      <c r="E2228" s="2">
        <f t="shared" si="272"/>
        <v>2.9379999999999997</v>
      </c>
      <c r="F2228" s="2">
        <f t="shared" si="273"/>
        <v>2.9770000000000003</v>
      </c>
      <c r="G2228" s="2">
        <f t="shared" si="275"/>
        <v>3.1113999999999988</v>
      </c>
      <c r="H2228" s="2">
        <f t="shared" si="271"/>
        <v>3.0564499999999999</v>
      </c>
      <c r="I2228" s="2">
        <f t="array" ref="I2228">SUMPRODUCT(B2212:B2231, (ROW(B2212:B2231)-ROW(B2212)+1)) / (20*21/2)</f>
        <v>2.8916190476190478</v>
      </c>
      <c r="J2228" s="2">
        <f t="shared" si="274"/>
        <v>2.9736949169961093</v>
      </c>
      <c r="K2228" s="2">
        <f t="shared" si="276"/>
        <v>3.0817928708262028</v>
      </c>
    </row>
    <row r="2229" spans="1:11" ht="13.5" x14ac:dyDescent="0.25">
      <c r="A2229" s="4">
        <v>45250</v>
      </c>
      <c r="B2229" s="2">
        <v>2.81</v>
      </c>
      <c r="C2229" s="2">
        <f t="shared" si="269"/>
        <v>-4.9999999999999822E-2</v>
      </c>
      <c r="D2229" s="2">
        <f t="shared" si="270"/>
        <v>2.8620000000000001</v>
      </c>
      <c r="E2229" s="2">
        <f t="shared" si="272"/>
        <v>2.92</v>
      </c>
      <c r="F2229" s="2">
        <f t="shared" si="273"/>
        <v>2.9620000000000006</v>
      </c>
      <c r="G2229" s="2">
        <f t="shared" si="275"/>
        <v>3.0999999999999983</v>
      </c>
      <c r="H2229" s="2">
        <f t="shared" si="271"/>
        <v>3.0570999999999993</v>
      </c>
      <c r="I2229" s="2">
        <f t="array" ref="I2229">SUMPRODUCT(B2213:B2232, (ROW(B2213:B2232)-ROW(B2213)+1)) / (20*21/2)</f>
        <v>2.8745238095238093</v>
      </c>
      <c r="J2229" s="2">
        <f t="shared" si="274"/>
        <v>2.9581049249012419</v>
      </c>
      <c r="K2229" s="2">
        <f t="shared" si="276"/>
        <v>3.0711343268722344</v>
      </c>
    </row>
    <row r="2230" spans="1:11" ht="13.5" x14ac:dyDescent="0.25">
      <c r="A2230" s="4">
        <v>45251</v>
      </c>
      <c r="B2230" s="2">
        <v>2.8</v>
      </c>
      <c r="C2230" s="2">
        <f t="shared" si="269"/>
        <v>-1.0000000000000231E-2</v>
      </c>
      <c r="D2230" s="2">
        <f t="shared" si="270"/>
        <v>2.85</v>
      </c>
      <c r="E2230" s="2">
        <f t="shared" si="272"/>
        <v>2.9</v>
      </c>
      <c r="F2230" s="2">
        <f t="shared" si="273"/>
        <v>2.9465000000000003</v>
      </c>
      <c r="G2230" s="2">
        <f t="shared" si="275"/>
        <v>3.0887999999999987</v>
      </c>
      <c r="H2230" s="2">
        <f t="shared" si="271"/>
        <v>3.0581999999999994</v>
      </c>
      <c r="I2230" s="2">
        <f t="array" ref="I2230">SUMPRODUCT(B2214:B2233, (ROW(B2214:B2233)-ROW(B2214)+1)) / (20*21/2)</f>
        <v>2.8584285714285715</v>
      </c>
      <c r="J2230" s="2">
        <f t="shared" si="274"/>
        <v>2.9430473130058856</v>
      </c>
      <c r="K2230" s="2">
        <f t="shared" si="276"/>
        <v>3.0605016081713625</v>
      </c>
    </row>
    <row r="2231" spans="1:11" ht="13.5" x14ac:dyDescent="0.25">
      <c r="A2231" s="4">
        <v>45252</v>
      </c>
      <c r="B2231" s="2">
        <v>2.7</v>
      </c>
      <c r="C2231" s="2">
        <f t="shared" si="269"/>
        <v>-9.9999999999999645E-2</v>
      </c>
      <c r="D2231" s="2">
        <f t="shared" si="270"/>
        <v>2.8119999999999998</v>
      </c>
      <c r="E2231" s="2">
        <f t="shared" si="272"/>
        <v>2.87</v>
      </c>
      <c r="F2231" s="2">
        <f t="shared" si="273"/>
        <v>2.9295</v>
      </c>
      <c r="G2231" s="2">
        <f t="shared" si="275"/>
        <v>3.0751999999999988</v>
      </c>
      <c r="H2231" s="2">
        <f t="shared" si="271"/>
        <v>3.0584999999999991</v>
      </c>
      <c r="I2231" s="2">
        <f t="array" ref="I2231">SUMPRODUCT(B2215:B2234, (ROW(B2215:B2234)-ROW(B2215)+1)) / (20*21/2)</f>
        <v>2.8424761904761904</v>
      </c>
      <c r="J2231" s="2">
        <f t="shared" si="274"/>
        <v>2.9198999498624678</v>
      </c>
      <c r="K2231" s="2">
        <f t="shared" si="276"/>
        <v>3.0463642902038583</v>
      </c>
    </row>
    <row r="2232" spans="1:11" ht="13.5" x14ac:dyDescent="0.25">
      <c r="A2232" s="4">
        <v>45253</v>
      </c>
      <c r="B2232" s="2">
        <v>2.75</v>
      </c>
      <c r="C2232" s="2">
        <f t="shared" si="269"/>
        <v>4.9999999999999822E-2</v>
      </c>
      <c r="D2232" s="2">
        <f t="shared" si="270"/>
        <v>2.7839999999999998</v>
      </c>
      <c r="E2232" s="2">
        <f t="shared" si="272"/>
        <v>2.8449999999999998</v>
      </c>
      <c r="F2232" s="2">
        <f t="shared" si="273"/>
        <v>2.919</v>
      </c>
      <c r="G2232" s="2">
        <f t="shared" si="275"/>
        <v>3.0635999999999983</v>
      </c>
      <c r="H2232" s="2">
        <f t="shared" si="271"/>
        <v>3.0590499999999992</v>
      </c>
      <c r="I2232" s="2">
        <f t="array" ref="I2232">SUMPRODUCT(B2216:B2235, (ROW(B2216:B2235)-ROW(B2216)+1)) / (20*21/2)</f>
        <v>2.8324761904761901</v>
      </c>
      <c r="J2232" s="2">
        <f t="shared" si="274"/>
        <v>2.9037190022565187</v>
      </c>
      <c r="K2232" s="2">
        <f t="shared" si="276"/>
        <v>3.0347421611762564</v>
      </c>
    </row>
    <row r="2233" spans="1:11" ht="13.5" x14ac:dyDescent="0.25">
      <c r="A2233" s="4">
        <v>45254</v>
      </c>
      <c r="B2233" s="2">
        <v>2.75</v>
      </c>
      <c r="C2233" s="2">
        <f t="shared" si="269"/>
        <v>0</v>
      </c>
      <c r="D2233" s="2">
        <f t="shared" si="270"/>
        <v>2.7619999999999996</v>
      </c>
      <c r="E2233" s="2">
        <f t="shared" si="272"/>
        <v>2.82</v>
      </c>
      <c r="F2233" s="2">
        <f t="shared" si="273"/>
        <v>2.9075000000000002</v>
      </c>
      <c r="G2233" s="2">
        <f t="shared" si="275"/>
        <v>3.0519999999999987</v>
      </c>
      <c r="H2233" s="2">
        <f t="shared" si="271"/>
        <v>3.0597999999999996</v>
      </c>
      <c r="I2233" s="2">
        <f t="array" ref="I2233">SUMPRODUCT(B2217:B2236, (ROW(B2217:B2236)-ROW(B2217)+1)) / (20*21/2)</f>
        <v>2.8224761904761908</v>
      </c>
      <c r="J2233" s="2">
        <f t="shared" si="274"/>
        <v>2.8890790972797076</v>
      </c>
      <c r="K2233" s="2">
        <f t="shared" si="276"/>
        <v>3.0235758019144425</v>
      </c>
    </row>
    <row r="2234" spans="1:11" ht="13.5" x14ac:dyDescent="0.25">
      <c r="A2234" s="4">
        <v>45257</v>
      </c>
      <c r="B2234" s="2">
        <v>2.74</v>
      </c>
      <c r="C2234" s="2">
        <f t="shared" si="269"/>
        <v>-9.9999999999997868E-3</v>
      </c>
      <c r="D2234" s="2">
        <f t="shared" si="270"/>
        <v>2.7480000000000002</v>
      </c>
      <c r="E2234" s="2">
        <f t="shared" si="272"/>
        <v>2.8049999999999997</v>
      </c>
      <c r="F2234" s="2">
        <f t="shared" si="273"/>
        <v>2.8950000000000005</v>
      </c>
      <c r="G2234" s="2">
        <f t="shared" si="275"/>
        <v>3.0401999999999991</v>
      </c>
      <c r="H2234" s="2">
        <f t="shared" si="271"/>
        <v>3.0606999999999993</v>
      </c>
      <c r="I2234" s="2">
        <f t="array" ref="I2234">SUMPRODUCT(B2218:B2237, (ROW(B2218:B2237)-ROW(B2218)+1)) / (20*21/2)</f>
        <v>2.8125714285714287</v>
      </c>
      <c r="J2234" s="2">
        <f t="shared" si="274"/>
        <v>2.8748810880149733</v>
      </c>
      <c r="K2234" s="2">
        <f t="shared" si="276"/>
        <v>3.0124551822315233</v>
      </c>
    </row>
    <row r="2235" spans="1:11" ht="13.5" x14ac:dyDescent="0.25">
      <c r="A2235" s="4">
        <v>45258</v>
      </c>
      <c r="B2235" s="2">
        <v>2.79</v>
      </c>
      <c r="C2235" s="2">
        <f t="shared" si="269"/>
        <v>4.9999999999999822E-2</v>
      </c>
      <c r="D2235" s="2">
        <f t="shared" si="270"/>
        <v>2.746</v>
      </c>
      <c r="E2235" s="2">
        <f t="shared" si="272"/>
        <v>2.7979999999999996</v>
      </c>
      <c r="F2235" s="2">
        <f t="shared" si="273"/>
        <v>2.8850000000000002</v>
      </c>
      <c r="G2235" s="2">
        <f t="shared" si="275"/>
        <v>3.0293999999999994</v>
      </c>
      <c r="H2235" s="2">
        <f t="shared" si="271"/>
        <v>3.0619499999999995</v>
      </c>
      <c r="I2235" s="2">
        <f t="array" ref="I2235">SUMPRODUCT(B2219:B2238, (ROW(B2219:B2238)-ROW(B2219)+1)) / (20*21/2)</f>
        <v>2.8046666666666669</v>
      </c>
      <c r="J2235" s="2">
        <f t="shared" si="274"/>
        <v>2.86679717487069</v>
      </c>
      <c r="K2235" s="2">
        <f t="shared" si="276"/>
        <v>3.0037314495949929</v>
      </c>
    </row>
    <row r="2236" spans="1:11" ht="13.5" x14ac:dyDescent="0.25">
      <c r="A2236" s="4">
        <v>45259</v>
      </c>
      <c r="B2236" s="2">
        <v>2.78</v>
      </c>
      <c r="C2236" s="2">
        <f t="shared" si="269"/>
        <v>-1.0000000000000231E-2</v>
      </c>
      <c r="D2236" s="2">
        <f t="shared" si="270"/>
        <v>2.762</v>
      </c>
      <c r="E2236" s="2">
        <f t="shared" si="272"/>
        <v>2.7869999999999999</v>
      </c>
      <c r="F2236" s="2">
        <f t="shared" si="273"/>
        <v>2.8740000000000001</v>
      </c>
      <c r="G2236" s="2">
        <f t="shared" si="275"/>
        <v>3.0194000000000001</v>
      </c>
      <c r="H2236" s="2">
        <f t="shared" si="271"/>
        <v>3.062949999999999</v>
      </c>
      <c r="I2236" s="2">
        <f t="array" ref="I2236">SUMPRODUCT(B2220:B2239, (ROW(B2220:B2239)-ROW(B2220)+1)) / (20*21/2)</f>
        <v>2.7977619047619053</v>
      </c>
      <c r="J2236" s="2">
        <f t="shared" si="274"/>
        <v>2.8585307772639572</v>
      </c>
      <c r="K2236" s="2">
        <f t="shared" si="276"/>
        <v>2.9949576672579346</v>
      </c>
    </row>
    <row r="2237" spans="1:11" ht="13.5" x14ac:dyDescent="0.25">
      <c r="A2237" s="4">
        <v>45260</v>
      </c>
      <c r="B2237" s="2">
        <v>2.77</v>
      </c>
      <c r="C2237" s="2">
        <f t="shared" si="269"/>
        <v>-9.9999999999997868E-3</v>
      </c>
      <c r="D2237" s="2">
        <f t="shared" si="270"/>
        <v>2.766</v>
      </c>
      <c r="E2237" s="2">
        <f t="shared" si="272"/>
        <v>2.7749999999999995</v>
      </c>
      <c r="F2237" s="2">
        <f t="shared" si="273"/>
        <v>2.8630000000000004</v>
      </c>
      <c r="G2237" s="2">
        <f t="shared" si="275"/>
        <v>3.0093999999999999</v>
      </c>
      <c r="H2237" s="2">
        <f t="shared" si="271"/>
        <v>3.0643499999999992</v>
      </c>
      <c r="I2237" s="2">
        <f t="array" ref="I2237">SUMPRODUCT(B2221:B2240, (ROW(B2221:B2240)-ROW(B2221)+1)) / (20*21/2)</f>
        <v>2.7918571428571433</v>
      </c>
      <c r="J2237" s="2">
        <f t="shared" si="274"/>
        <v>2.8500992746673899</v>
      </c>
      <c r="K2237" s="2">
        <f t="shared" si="276"/>
        <v>2.9861357979537018</v>
      </c>
    </row>
    <row r="2238" spans="1:11" ht="13.5" x14ac:dyDescent="0.25">
      <c r="A2238" s="4">
        <v>45261</v>
      </c>
      <c r="B2238" s="2">
        <v>2.78</v>
      </c>
      <c r="C2238" s="2">
        <f t="shared" si="269"/>
        <v>9.9999999999997868E-3</v>
      </c>
      <c r="D2238" s="2">
        <f t="shared" si="270"/>
        <v>2.7719999999999998</v>
      </c>
      <c r="E2238" s="2">
        <f t="shared" si="272"/>
        <v>2.7669999999999999</v>
      </c>
      <c r="F2238" s="2">
        <f t="shared" si="273"/>
        <v>2.8525</v>
      </c>
      <c r="G2238" s="2">
        <f t="shared" si="275"/>
        <v>2.9998</v>
      </c>
      <c r="H2238" s="2">
        <f t="shared" si="271"/>
        <v>3.0655499999999991</v>
      </c>
      <c r="I2238" s="2">
        <f t="array" ref="I2238">SUMPRODUCT(B2222:B2241, (ROW(B2222:B2241)-ROW(B2222)+1)) / (20*21/2)</f>
        <v>2.7831904761904758</v>
      </c>
      <c r="J2238" s="2">
        <f t="shared" si="274"/>
        <v>2.8434231532704954</v>
      </c>
      <c r="K2238" s="2">
        <f t="shared" si="276"/>
        <v>2.9780520411712037</v>
      </c>
    </row>
    <row r="2239" spans="1:11" ht="13.5" x14ac:dyDescent="0.25">
      <c r="A2239" s="4">
        <v>45264</v>
      </c>
      <c r="B2239" s="2">
        <v>2.78</v>
      </c>
      <c r="C2239" s="2">
        <f t="shared" si="269"/>
        <v>0</v>
      </c>
      <c r="D2239" s="2">
        <f t="shared" si="270"/>
        <v>2.78</v>
      </c>
      <c r="E2239" s="2">
        <f t="shared" si="272"/>
        <v>2.7640000000000002</v>
      </c>
      <c r="F2239" s="2">
        <f t="shared" si="273"/>
        <v>2.8420000000000005</v>
      </c>
      <c r="G2239" s="2">
        <f t="shared" si="275"/>
        <v>2.9914000000000005</v>
      </c>
      <c r="H2239" s="2">
        <f t="shared" si="271"/>
        <v>3.0671999999999993</v>
      </c>
      <c r="I2239" s="2">
        <f t="array" ref="I2239">SUMPRODUCT(B2223:B2242, (ROW(B2223:B2242)-ROW(B2223)+1)) / (20*21/2)</f>
        <v>2.7795714285714288</v>
      </c>
      <c r="J2239" s="2">
        <f t="shared" si="274"/>
        <v>2.8373828529590197</v>
      </c>
      <c r="K2239" s="2">
        <f t="shared" si="276"/>
        <v>2.9702852944586073</v>
      </c>
    </row>
    <row r="2240" spans="1:11" ht="13.5" x14ac:dyDescent="0.25">
      <c r="A2240" s="4">
        <v>45265</v>
      </c>
      <c r="B2240" s="2">
        <v>2.78</v>
      </c>
      <c r="C2240" s="2">
        <f t="shared" si="269"/>
        <v>0</v>
      </c>
      <c r="D2240" s="2">
        <f t="shared" si="270"/>
        <v>2.7779999999999996</v>
      </c>
      <c r="E2240" s="2">
        <f t="shared" si="272"/>
        <v>2.7620000000000005</v>
      </c>
      <c r="F2240" s="2">
        <f t="shared" si="273"/>
        <v>2.8310000000000004</v>
      </c>
      <c r="G2240" s="2">
        <f t="shared" si="275"/>
        <v>2.984</v>
      </c>
      <c r="H2240" s="2">
        <f t="shared" si="271"/>
        <v>3.0685999999999991</v>
      </c>
      <c r="I2240" s="2">
        <f t="array" ref="I2240">SUMPRODUCT(B2224:B2243, (ROW(B2224:B2243)-ROW(B2224)+1)) / (20*21/2)</f>
        <v>2.7769999999999997</v>
      </c>
      <c r="J2240" s="2">
        <f t="shared" si="274"/>
        <v>2.8319178193438752</v>
      </c>
      <c r="K2240" s="2">
        <f t="shared" si="276"/>
        <v>2.9628231260484656</v>
      </c>
    </row>
    <row r="2241" spans="1:11" ht="13.5" x14ac:dyDescent="0.25">
      <c r="A2241" s="4">
        <v>45266</v>
      </c>
      <c r="B2241" s="2">
        <v>2.74</v>
      </c>
      <c r="C2241" s="2">
        <f t="shared" si="269"/>
        <v>-3.9999999999999591E-2</v>
      </c>
      <c r="D2241" s="2">
        <f t="shared" si="270"/>
        <v>2.77</v>
      </c>
      <c r="E2241" s="2">
        <f t="shared" si="272"/>
        <v>2.7660000000000005</v>
      </c>
      <c r="F2241" s="2">
        <f t="shared" si="273"/>
        <v>2.8180000000000005</v>
      </c>
      <c r="G2241" s="2">
        <f t="shared" si="275"/>
        <v>2.9751999999999996</v>
      </c>
      <c r="H2241" s="2">
        <f t="shared" si="271"/>
        <v>3.069799999999999</v>
      </c>
      <c r="I2241" s="2">
        <f t="array" ref="I2241">SUMPRODUCT(B2225:B2244, (ROW(B2225:B2244)-ROW(B2225)+1)) / (20*21/2)</f>
        <v>2.7735714285714286</v>
      </c>
      <c r="J2241" s="2">
        <f t="shared" si="274"/>
        <v>2.823163741311125</v>
      </c>
      <c r="K2241" s="2">
        <f t="shared" si="276"/>
        <v>2.9540849642426434</v>
      </c>
    </row>
    <row r="2242" spans="1:11" ht="13.5" x14ac:dyDescent="0.25">
      <c r="A2242" s="4">
        <v>45267</v>
      </c>
      <c r="B2242" s="2">
        <v>2.78</v>
      </c>
      <c r="C2242" s="2">
        <f t="shared" si="269"/>
        <v>3.9999999999999591E-2</v>
      </c>
      <c r="D2242" s="2">
        <f t="shared" si="270"/>
        <v>2.7719999999999998</v>
      </c>
      <c r="E2242" s="2">
        <f t="shared" si="272"/>
        <v>2.7690000000000006</v>
      </c>
      <c r="F2242" s="2">
        <f t="shared" si="273"/>
        <v>2.8070000000000004</v>
      </c>
      <c r="G2242" s="2">
        <f t="shared" si="275"/>
        <v>2.9676</v>
      </c>
      <c r="H2242" s="2">
        <f t="shared" si="271"/>
        <v>3.0714499999999987</v>
      </c>
      <c r="I2242" s="2">
        <f t="array" ref="I2242">SUMPRODUCT(B2226:B2245, (ROW(B2226:B2245)-ROW(B2226)+1)) / (20*21/2)</f>
        <v>2.7688571428571427</v>
      </c>
      <c r="J2242" s="2">
        <f t="shared" si="274"/>
        <v>2.819052908805304</v>
      </c>
      <c r="K2242" s="2">
        <f t="shared" si="276"/>
        <v>2.9472581028997946</v>
      </c>
    </row>
    <row r="2243" spans="1:11" ht="13.5" x14ac:dyDescent="0.25">
      <c r="A2243" s="4">
        <v>45268</v>
      </c>
      <c r="B2243" s="2">
        <v>2.78</v>
      </c>
      <c r="C2243" s="2">
        <f t="shared" si="269"/>
        <v>0</v>
      </c>
      <c r="D2243" s="2">
        <f t="shared" si="270"/>
        <v>2.7719999999999998</v>
      </c>
      <c r="E2243" s="2">
        <f t="shared" si="272"/>
        <v>2.7720000000000007</v>
      </c>
      <c r="F2243" s="2">
        <f t="shared" si="273"/>
        <v>2.7960000000000003</v>
      </c>
      <c r="G2243" s="2">
        <f t="shared" si="275"/>
        <v>2.9598</v>
      </c>
      <c r="H2243" s="2">
        <f t="shared" si="271"/>
        <v>3.0731999999999986</v>
      </c>
      <c r="I2243" s="2">
        <f t="array" ref="I2243">SUMPRODUCT(B2227:B2246, (ROW(B2227:B2246)-ROW(B2227)+1)) / (20*21/2)</f>
        <v>2.7656666666666663</v>
      </c>
      <c r="J2243" s="2">
        <f t="shared" si="274"/>
        <v>2.8153335841571803</v>
      </c>
      <c r="K2243" s="2">
        <f t="shared" si="276"/>
        <v>2.9406989616096064</v>
      </c>
    </row>
    <row r="2244" spans="1:11" ht="13.5" x14ac:dyDescent="0.25">
      <c r="A2244" s="4">
        <v>45271</v>
      </c>
      <c r="B2244" s="2">
        <v>2.76</v>
      </c>
      <c r="C2244" s="2">
        <f t="shared" ref="C2244:C2307" si="277">B2244-B2243</f>
        <v>-2.0000000000000018E-2</v>
      </c>
      <c r="D2244" s="2">
        <f t="shared" si="270"/>
        <v>2.7679999999999998</v>
      </c>
      <c r="E2244" s="2">
        <f t="shared" si="272"/>
        <v>2.774</v>
      </c>
      <c r="F2244" s="2">
        <f t="shared" si="273"/>
        <v>2.7895000000000003</v>
      </c>
      <c r="G2244" s="2">
        <f t="shared" si="275"/>
        <v>2.9518</v>
      </c>
      <c r="H2244" s="2">
        <f t="shared" si="271"/>
        <v>3.0749999999999988</v>
      </c>
      <c r="I2244" s="2">
        <f t="array" ref="I2244">SUMPRODUCT(B2228:B2247, (ROW(B2228:B2247)-ROW(B2228)+1)) / (20*21/2)</f>
        <v>2.7621904761904759</v>
      </c>
      <c r="J2244" s="2">
        <f t="shared" si="274"/>
        <v>2.8100637189993538</v>
      </c>
      <c r="K2244" s="2">
        <f t="shared" si="276"/>
        <v>2.9336127278209947</v>
      </c>
    </row>
    <row r="2245" spans="1:11" ht="13.5" x14ac:dyDescent="0.25">
      <c r="A2245" s="4">
        <v>45272</v>
      </c>
      <c r="B2245" s="2">
        <v>2.74</v>
      </c>
      <c r="C2245" s="2">
        <f t="shared" si="277"/>
        <v>-1.9999999999999574E-2</v>
      </c>
      <c r="D2245" s="2">
        <f t="shared" si="270"/>
        <v>2.76</v>
      </c>
      <c r="E2245" s="2">
        <f t="shared" si="272"/>
        <v>2.7690000000000006</v>
      </c>
      <c r="F2245" s="2">
        <f t="shared" si="273"/>
        <v>2.7835000000000005</v>
      </c>
      <c r="G2245" s="2">
        <f t="shared" si="275"/>
        <v>2.9433999999999996</v>
      </c>
      <c r="H2245" s="2">
        <f t="shared" si="271"/>
        <v>3.0766999999999984</v>
      </c>
      <c r="I2245" s="2">
        <f t="array" ref="I2245">SUMPRODUCT(B2229:B2248, (ROW(B2229:B2248)-ROW(B2229)+1)) / (20*21/2)</f>
        <v>2.7603809523809519</v>
      </c>
      <c r="J2245" s="2">
        <f t="shared" si="274"/>
        <v>2.8033909838565583</v>
      </c>
      <c r="K2245" s="2">
        <f t="shared" si="276"/>
        <v>2.9260200718280145</v>
      </c>
    </row>
    <row r="2246" spans="1:11" ht="13.5" x14ac:dyDescent="0.25">
      <c r="A2246" s="4">
        <v>45273</v>
      </c>
      <c r="B2246" s="2">
        <v>2.75</v>
      </c>
      <c r="C2246" s="2">
        <f t="shared" si="277"/>
        <v>9.9999999999997868E-3</v>
      </c>
      <c r="D2246" s="2">
        <f t="shared" ref="D2246:D2309" si="278">AVERAGE(B2242:B2246)</f>
        <v>2.762</v>
      </c>
      <c r="E2246" s="2">
        <f t="shared" si="272"/>
        <v>2.7660000000000005</v>
      </c>
      <c r="F2246" s="2">
        <f t="shared" si="273"/>
        <v>2.7765</v>
      </c>
      <c r="G2246" s="2">
        <f t="shared" si="275"/>
        <v>2.9354</v>
      </c>
      <c r="H2246" s="2">
        <f t="shared" si="271"/>
        <v>3.0784499999999984</v>
      </c>
      <c r="I2246" s="2">
        <f t="array" ref="I2246">SUMPRODUCT(B2230:B2249, (ROW(B2230:B2249)-ROW(B2230)+1)) / (20*21/2)</f>
        <v>2.7571904761904755</v>
      </c>
      <c r="J2246" s="2">
        <f t="shared" si="274"/>
        <v>2.7983061282511716</v>
      </c>
      <c r="K2246" s="2">
        <f t="shared" si="276"/>
        <v>2.9191173239131905</v>
      </c>
    </row>
    <row r="2247" spans="1:11" ht="13.5" x14ac:dyDescent="0.25">
      <c r="A2247" s="4">
        <v>45274</v>
      </c>
      <c r="B2247" s="2">
        <v>2.74</v>
      </c>
      <c r="C2247" s="2">
        <f t="shared" si="277"/>
        <v>-9.9999999999997868E-3</v>
      </c>
      <c r="D2247" s="2">
        <f t="shared" si="278"/>
        <v>2.754</v>
      </c>
      <c r="E2247" s="2">
        <f t="shared" si="272"/>
        <v>2.7630000000000003</v>
      </c>
      <c r="F2247" s="2">
        <f t="shared" si="273"/>
        <v>2.7690000000000001</v>
      </c>
      <c r="G2247" s="2">
        <f t="shared" si="275"/>
        <v>2.9272000000000005</v>
      </c>
      <c r="H2247" s="2">
        <f t="shared" si="271"/>
        <v>3.0801499999999988</v>
      </c>
      <c r="I2247" s="2">
        <f t="array" ref="I2247">SUMPRODUCT(B2231:B2250, (ROW(B2231:B2250)-ROW(B2231)+1)) / (20*21/2)</f>
        <v>2.7534285714285711</v>
      </c>
      <c r="J2247" s="2">
        <f t="shared" si="274"/>
        <v>2.792753163655822</v>
      </c>
      <c r="K2247" s="2">
        <f t="shared" si="276"/>
        <v>2.9120931151322811</v>
      </c>
    </row>
    <row r="2248" spans="1:11" ht="13.5" x14ac:dyDescent="0.25">
      <c r="A2248" s="4">
        <v>45275</v>
      </c>
      <c r="B2248" s="2">
        <v>2.75</v>
      </c>
      <c r="C2248" s="2">
        <f t="shared" si="277"/>
        <v>9.9999999999997868E-3</v>
      </c>
      <c r="D2248" s="2">
        <f t="shared" si="278"/>
        <v>2.7480000000000002</v>
      </c>
      <c r="E2248" s="2">
        <f t="shared" si="272"/>
        <v>2.7600000000000002</v>
      </c>
      <c r="F2248" s="2">
        <f t="shared" si="273"/>
        <v>2.7635000000000001</v>
      </c>
      <c r="G2248" s="2">
        <f t="shared" si="275"/>
        <v>2.9192</v>
      </c>
      <c r="H2248" s="2">
        <f t="shared" si="271"/>
        <v>3.0817499999999991</v>
      </c>
      <c r="I2248" s="2">
        <f t="array" ref="I2248">SUMPRODUCT(B2232:B2251, (ROW(B2232:B2251)-ROW(B2232)+1)) / (20*21/2)</f>
        <v>2.7500476190476184</v>
      </c>
      <c r="J2248" s="2">
        <f t="shared" si="274"/>
        <v>2.788681433783839</v>
      </c>
      <c r="K2248" s="2">
        <f t="shared" si="276"/>
        <v>2.9057365223819955</v>
      </c>
    </row>
    <row r="2249" spans="1:11" ht="13.5" x14ac:dyDescent="0.25">
      <c r="A2249" s="4">
        <v>45278</v>
      </c>
      <c r="B2249" s="2">
        <v>2.73</v>
      </c>
      <c r="C2249" s="2">
        <f t="shared" si="277"/>
        <v>-2.0000000000000018E-2</v>
      </c>
      <c r="D2249" s="2">
        <f t="shared" si="278"/>
        <v>2.742</v>
      </c>
      <c r="E2249" s="2">
        <f t="shared" si="272"/>
        <v>2.7549999999999999</v>
      </c>
      <c r="F2249" s="2">
        <f t="shared" si="273"/>
        <v>2.7595000000000001</v>
      </c>
      <c r="G2249" s="2">
        <f t="shared" si="275"/>
        <v>2.911</v>
      </c>
      <c r="H2249" s="2">
        <f t="shared" si="271"/>
        <v>3.0833999999999988</v>
      </c>
      <c r="I2249" s="2">
        <f t="array" ref="I2249">SUMPRODUCT(B2233:B2252, (ROW(B2233:B2252)-ROW(B2233)+1)) / (20*21/2)</f>
        <v>2.7484761904761901</v>
      </c>
      <c r="J2249" s="2">
        <f t="shared" si="274"/>
        <v>2.7830927258044262</v>
      </c>
      <c r="K2249" s="2">
        <f t="shared" si="276"/>
        <v>2.8988448940532896</v>
      </c>
    </row>
    <row r="2250" spans="1:11" ht="13.5" x14ac:dyDescent="0.25">
      <c r="A2250" s="4">
        <v>45279</v>
      </c>
      <c r="B2250" s="2">
        <v>2.72</v>
      </c>
      <c r="C2250" s="2">
        <f t="shared" si="277"/>
        <v>-9.9999999999997868E-3</v>
      </c>
      <c r="D2250" s="2">
        <f t="shared" si="278"/>
        <v>2.7380000000000004</v>
      </c>
      <c r="E2250" s="2">
        <f t="shared" si="272"/>
        <v>2.7489999999999997</v>
      </c>
      <c r="F2250" s="2">
        <f t="shared" si="273"/>
        <v>2.7555000000000005</v>
      </c>
      <c r="G2250" s="2">
        <f t="shared" si="275"/>
        <v>2.9026000000000005</v>
      </c>
      <c r="H2250" s="2">
        <f t="shared" ref="H2250:H2313" si="279">AVERAGE(B2051:B2250)</f>
        <v>3.0849499999999987</v>
      </c>
      <c r="I2250" s="2">
        <f t="array" ref="I2250">SUMPRODUCT(B2234:B2253, (ROW(B2234:B2253)-ROW(B2234)+1)) / (20*21/2)</f>
        <v>2.746</v>
      </c>
      <c r="J2250" s="2">
        <f t="shared" si="274"/>
        <v>2.7770838947754335</v>
      </c>
      <c r="K2250" s="2">
        <f t="shared" si="276"/>
        <v>2.8918313687962978</v>
      </c>
    </row>
    <row r="2251" spans="1:11" ht="13.5" x14ac:dyDescent="0.25">
      <c r="A2251" s="4">
        <v>45280</v>
      </c>
      <c r="B2251" s="2">
        <v>2.72</v>
      </c>
      <c r="C2251" s="2">
        <f t="shared" si="277"/>
        <v>0</v>
      </c>
      <c r="D2251" s="2">
        <f t="shared" si="278"/>
        <v>2.7320000000000002</v>
      </c>
      <c r="E2251" s="2">
        <f t="shared" si="272"/>
        <v>2.7469999999999999</v>
      </c>
      <c r="F2251" s="2">
        <f t="shared" si="273"/>
        <v>2.7565</v>
      </c>
      <c r="G2251" s="2">
        <f t="shared" si="275"/>
        <v>2.8942000000000001</v>
      </c>
      <c r="H2251" s="2">
        <f t="shared" si="279"/>
        <v>3.0864999999999991</v>
      </c>
      <c r="I2251" s="2">
        <f t="array" ref="I2251">SUMPRODUCT(B2235:B2254, (ROW(B2235:B2254)-ROW(B2235)+1)) / (20*21/2)</f>
        <v>2.7379047619047614</v>
      </c>
      <c r="J2251" s="2">
        <f t="shared" si="274"/>
        <v>2.7716473333682496</v>
      </c>
      <c r="K2251" s="2">
        <f t="shared" si="276"/>
        <v>2.8850928837454624</v>
      </c>
    </row>
    <row r="2252" spans="1:11" ht="13.5" x14ac:dyDescent="0.25">
      <c r="A2252" s="4">
        <v>45281</v>
      </c>
      <c r="B2252" s="2">
        <v>2.74</v>
      </c>
      <c r="C2252" s="2">
        <f t="shared" si="277"/>
        <v>2.0000000000000018E-2</v>
      </c>
      <c r="D2252" s="2">
        <f t="shared" si="278"/>
        <v>2.7320000000000002</v>
      </c>
      <c r="E2252" s="2">
        <f t="shared" ref="E2252:E2315" si="280">AVERAGE(B2243:B2252)</f>
        <v>2.7429999999999999</v>
      </c>
      <c r="F2252" s="2">
        <f t="shared" si="273"/>
        <v>2.7560000000000002</v>
      </c>
      <c r="G2252" s="2">
        <f t="shared" si="275"/>
        <v>2.887</v>
      </c>
      <c r="H2252" s="2">
        <f t="shared" si="279"/>
        <v>3.0881499999999988</v>
      </c>
      <c r="I2252" s="2">
        <f t="array" ref="I2252">SUMPRODUCT(B2236:B2255, (ROW(B2236:B2255)-ROW(B2236)+1)) / (20*21/2)</f>
        <v>2.7329999999999997</v>
      </c>
      <c r="J2252" s="2">
        <f t="shared" si="274"/>
        <v>2.7686333016188924</v>
      </c>
      <c r="K2252" s="2">
        <f t="shared" si="276"/>
        <v>2.8794029667358365</v>
      </c>
    </row>
    <row r="2253" spans="1:11" ht="13.5" x14ac:dyDescent="0.25">
      <c r="A2253" s="4">
        <v>45282</v>
      </c>
      <c r="B2253" s="2">
        <v>2.73</v>
      </c>
      <c r="C2253" s="2">
        <f t="shared" si="277"/>
        <v>-1.0000000000000231E-2</v>
      </c>
      <c r="D2253" s="2">
        <f t="shared" si="278"/>
        <v>2.7280000000000002</v>
      </c>
      <c r="E2253" s="2">
        <f t="shared" si="280"/>
        <v>2.738</v>
      </c>
      <c r="F2253" s="2">
        <f t="shared" si="273"/>
        <v>2.7549999999999999</v>
      </c>
      <c r="G2253" s="2">
        <f t="shared" si="275"/>
        <v>2.8789999999999996</v>
      </c>
      <c r="H2253" s="2">
        <f t="shared" si="279"/>
        <v>3.0897999999999994</v>
      </c>
      <c r="I2253" s="2">
        <f t="array" ref="I2253">SUMPRODUCT(B2237:B2256, (ROW(B2237:B2256)-ROW(B2237)+1)) / (20*21/2)</f>
        <v>2.7285238095238094</v>
      </c>
      <c r="J2253" s="2">
        <f t="shared" si="274"/>
        <v>2.7649539395599501</v>
      </c>
      <c r="K2253" s="2">
        <f t="shared" si="276"/>
        <v>2.873544026863843</v>
      </c>
    </row>
    <row r="2254" spans="1:11" ht="13.5" x14ac:dyDescent="0.25">
      <c r="A2254" s="4">
        <v>45285</v>
      </c>
      <c r="B2254" s="2">
        <v>2.67</v>
      </c>
      <c r="C2254" s="2">
        <f t="shared" si="277"/>
        <v>-6.0000000000000053E-2</v>
      </c>
      <c r="D2254" s="2">
        <f t="shared" si="278"/>
        <v>2.7160000000000002</v>
      </c>
      <c r="E2254" s="2">
        <f t="shared" si="280"/>
        <v>2.7290000000000001</v>
      </c>
      <c r="F2254" s="2">
        <f t="shared" si="273"/>
        <v>2.7515000000000001</v>
      </c>
      <c r="G2254" s="2">
        <f t="shared" si="275"/>
        <v>2.8703999999999996</v>
      </c>
      <c r="H2254" s="2">
        <f t="shared" si="279"/>
        <v>3.091149999999999</v>
      </c>
      <c r="I2254" s="2">
        <f t="array" ref="I2254">SUMPRODUCT(B2238:B2257, (ROW(B2238:B2257)-ROW(B2238)+1)) / (20*21/2)</f>
        <v>2.7253809523809527</v>
      </c>
      <c r="J2254" s="2">
        <f t="shared" si="274"/>
        <v>2.7559107072209073</v>
      </c>
      <c r="K2254" s="2">
        <f t="shared" si="276"/>
        <v>2.8655619081633001</v>
      </c>
    </row>
    <row r="2255" spans="1:11" ht="13.5" x14ac:dyDescent="0.25">
      <c r="A2255" s="4">
        <v>45286</v>
      </c>
      <c r="B2255" s="2">
        <v>2.7</v>
      </c>
      <c r="C2255" s="2">
        <f t="shared" si="277"/>
        <v>3.0000000000000249E-2</v>
      </c>
      <c r="D2255" s="2">
        <f t="shared" si="278"/>
        <v>2.7120000000000006</v>
      </c>
      <c r="E2255" s="2">
        <f t="shared" si="280"/>
        <v>2.7249999999999996</v>
      </c>
      <c r="F2255" s="2">
        <f t="shared" si="273"/>
        <v>2.7470000000000003</v>
      </c>
      <c r="G2255" s="2">
        <f t="shared" si="275"/>
        <v>2.8623999999999996</v>
      </c>
      <c r="H2255" s="2">
        <f t="shared" si="279"/>
        <v>3.092449999999999</v>
      </c>
      <c r="I2255" s="2">
        <f t="array" ref="I2255">SUMPRODUCT(B2239:B2258, (ROW(B2239:B2258)-ROW(B2239)+1)) / (20*21/2)</f>
        <v>2.7215714285714285</v>
      </c>
      <c r="J2255" s="2">
        <f t="shared" si="274"/>
        <v>2.7505858779617731</v>
      </c>
      <c r="K2255" s="2">
        <f t="shared" si="276"/>
        <v>2.8590692843137591</v>
      </c>
    </row>
    <row r="2256" spans="1:11" ht="13.5" x14ac:dyDescent="0.25">
      <c r="A2256" s="4">
        <v>45287</v>
      </c>
      <c r="B2256" s="2">
        <v>2.7</v>
      </c>
      <c r="C2256" s="2">
        <f t="shared" si="277"/>
        <v>0</v>
      </c>
      <c r="D2256" s="2">
        <f t="shared" si="278"/>
        <v>2.7079999999999997</v>
      </c>
      <c r="E2256" s="2">
        <f t="shared" si="280"/>
        <v>2.72</v>
      </c>
      <c r="F2256" s="2">
        <f t="shared" si="273"/>
        <v>2.7430000000000003</v>
      </c>
      <c r="G2256" s="2">
        <f t="shared" si="275"/>
        <v>2.8543999999999996</v>
      </c>
      <c r="H2256" s="2">
        <f t="shared" si="279"/>
        <v>3.0937499999999996</v>
      </c>
      <c r="I2256" s="2">
        <f t="array" ref="I2256">SUMPRODUCT(B2240:B2259, (ROW(B2240:B2259)-ROW(B2240)+1)) / (20*21/2)</f>
        <v>2.7209999999999996</v>
      </c>
      <c r="J2256" s="2">
        <f t="shared" si="274"/>
        <v>2.7457681752987471</v>
      </c>
      <c r="K2256" s="2">
        <f t="shared" si="276"/>
        <v>2.8528312731641998</v>
      </c>
    </row>
    <row r="2257" spans="1:11" ht="13.5" x14ac:dyDescent="0.25">
      <c r="A2257" s="4">
        <v>45288</v>
      </c>
      <c r="B2257" s="2">
        <v>2.71</v>
      </c>
      <c r="C2257" s="2">
        <f t="shared" si="277"/>
        <v>9.9999999999997868E-3</v>
      </c>
      <c r="D2257" s="2">
        <f t="shared" si="278"/>
        <v>2.7020000000000004</v>
      </c>
      <c r="E2257" s="2">
        <f t="shared" si="280"/>
        <v>2.7170000000000001</v>
      </c>
      <c r="F2257" s="2">
        <f t="shared" si="273"/>
        <v>2.74</v>
      </c>
      <c r="G2257" s="2">
        <f t="shared" si="275"/>
        <v>2.8465999999999991</v>
      </c>
      <c r="H2257" s="2">
        <f t="shared" si="279"/>
        <v>3.0951</v>
      </c>
      <c r="I2257" s="2">
        <f t="array" ref="I2257">SUMPRODUCT(B2241:B2260, (ROW(B2241:B2260)-ROW(B2241)+1)) / (20*21/2)</f>
        <v>2.7197142857142858</v>
      </c>
      <c r="J2257" s="2">
        <f t="shared" si="274"/>
        <v>2.742361682413152</v>
      </c>
      <c r="K2257" s="2">
        <f t="shared" si="276"/>
        <v>2.847230046765604</v>
      </c>
    </row>
    <row r="2258" spans="1:11" ht="13.5" x14ac:dyDescent="0.25">
      <c r="A2258" s="4">
        <v>45289</v>
      </c>
      <c r="B2258" s="2">
        <v>2.7</v>
      </c>
      <c r="C2258" s="2">
        <f t="shared" si="277"/>
        <v>-9.9999999999997868E-3</v>
      </c>
      <c r="D2258" s="2">
        <f t="shared" si="278"/>
        <v>2.6960000000000002</v>
      </c>
      <c r="E2258" s="2">
        <f t="shared" si="280"/>
        <v>2.7120000000000002</v>
      </c>
      <c r="F2258" s="2">
        <f t="shared" si="273"/>
        <v>2.7360000000000007</v>
      </c>
      <c r="G2258" s="2">
        <f t="shared" si="275"/>
        <v>2.8385999999999991</v>
      </c>
      <c r="H2258" s="2">
        <f t="shared" si="279"/>
        <v>3.0964499999999999</v>
      </c>
      <c r="I2258" s="2">
        <f t="array" ref="I2258">SUMPRODUCT(B2242:B2261, (ROW(B2242:B2261)-ROW(B2242)+1)) / (20*21/2)</f>
        <v>2.7187142857142854</v>
      </c>
      <c r="J2258" s="2">
        <f t="shared" si="274"/>
        <v>2.7383272364690425</v>
      </c>
      <c r="K2258" s="2">
        <f t="shared" si="276"/>
        <v>2.8414563194414626</v>
      </c>
    </row>
    <row r="2259" spans="1:11" ht="13.5" x14ac:dyDescent="0.25">
      <c r="A2259" s="4">
        <v>45293</v>
      </c>
      <c r="B2259" s="2">
        <v>2.73</v>
      </c>
      <c r="C2259" s="2">
        <f t="shared" si="277"/>
        <v>2.9999999999999805E-2</v>
      </c>
      <c r="D2259" s="2">
        <f t="shared" si="278"/>
        <v>2.7079999999999997</v>
      </c>
      <c r="E2259" s="2">
        <f t="shared" si="280"/>
        <v>2.7120000000000002</v>
      </c>
      <c r="F2259" s="2">
        <f t="shared" si="273"/>
        <v>2.7335000000000003</v>
      </c>
      <c r="G2259" s="2">
        <f t="shared" si="275"/>
        <v>2.8309999999999991</v>
      </c>
      <c r="H2259" s="2">
        <f t="shared" si="279"/>
        <v>3.0978499999999998</v>
      </c>
      <c r="I2259" s="2">
        <f t="array" ref="I2259">SUMPRODUCT(B2243:B2262, (ROW(B2243:B2262)-ROW(B2243)+1)) / (20*21/2)</f>
        <v>2.7149523809523806</v>
      </c>
      <c r="J2259" s="2">
        <f t="shared" si="274"/>
        <v>2.7375341663291337</v>
      </c>
      <c r="K2259" s="2">
        <f t="shared" si="276"/>
        <v>2.8370854833849348</v>
      </c>
    </row>
    <row r="2260" spans="1:11" ht="13.5" x14ac:dyDescent="0.25">
      <c r="A2260" s="4">
        <v>45294</v>
      </c>
      <c r="B2260" s="2">
        <v>2.72</v>
      </c>
      <c r="C2260" s="2">
        <f t="shared" si="277"/>
        <v>-9.9999999999997868E-3</v>
      </c>
      <c r="D2260" s="2">
        <f t="shared" si="278"/>
        <v>2.7120000000000002</v>
      </c>
      <c r="E2260" s="2">
        <f t="shared" si="280"/>
        <v>2.7120000000000002</v>
      </c>
      <c r="F2260" s="2">
        <f t="shared" ref="F2260:F2323" si="281">AVERAGE(B2241:B2260)</f>
        <v>2.7305000000000001</v>
      </c>
      <c r="G2260" s="2">
        <f t="shared" si="275"/>
        <v>2.8231999999999999</v>
      </c>
      <c r="H2260" s="2">
        <f t="shared" si="279"/>
        <v>3.0991500000000003</v>
      </c>
      <c r="I2260" s="2">
        <f t="array" ref="I2260">SUMPRODUCT(B2244:B2263, (ROW(B2244:B2263)-ROW(B2244)+1)) / (20*21/2)</f>
        <v>2.7125714285714286</v>
      </c>
      <c r="J2260" s="2">
        <f t="shared" si="274"/>
        <v>2.7358642457263591</v>
      </c>
      <c r="K2260" s="2">
        <f t="shared" si="276"/>
        <v>2.8324938958012118</v>
      </c>
    </row>
    <row r="2261" spans="1:11" ht="13.5" x14ac:dyDescent="0.25">
      <c r="A2261" s="4">
        <v>45295</v>
      </c>
      <c r="B2261" s="2">
        <v>2.72</v>
      </c>
      <c r="C2261" s="2">
        <f t="shared" si="277"/>
        <v>0</v>
      </c>
      <c r="D2261" s="2">
        <f t="shared" si="278"/>
        <v>2.7160000000000002</v>
      </c>
      <c r="E2261" s="2">
        <f t="shared" si="280"/>
        <v>2.7119999999999997</v>
      </c>
      <c r="F2261" s="2">
        <f t="shared" si="281"/>
        <v>2.7295000000000003</v>
      </c>
      <c r="G2261" s="2">
        <f t="shared" si="275"/>
        <v>2.8167999999999993</v>
      </c>
      <c r="H2261" s="2">
        <f t="shared" si="279"/>
        <v>3.1004500000000004</v>
      </c>
      <c r="I2261" s="2">
        <f t="array" ref="I2261">SUMPRODUCT(B2245:B2264, (ROW(B2245:B2264)-ROW(B2245)+1)) / (20*21/2)</f>
        <v>2.7058095238095241</v>
      </c>
      <c r="J2261" s="2">
        <f t="shared" ref="J2261:J2324" si="282">$J$4*B2261+J2260*(1-$J$4)</f>
        <v>2.7343533651809917</v>
      </c>
      <c r="K2261" s="2">
        <f t="shared" si="276"/>
        <v>2.8280823704756739</v>
      </c>
    </row>
    <row r="2262" spans="1:11" ht="13.5" x14ac:dyDescent="0.25">
      <c r="A2262" s="4">
        <v>45296</v>
      </c>
      <c r="B2262" s="2">
        <v>2.69</v>
      </c>
      <c r="C2262" s="2">
        <f t="shared" si="277"/>
        <v>-3.0000000000000249E-2</v>
      </c>
      <c r="D2262" s="2">
        <f t="shared" si="278"/>
        <v>2.7120000000000002</v>
      </c>
      <c r="E2262" s="2">
        <f t="shared" si="280"/>
        <v>2.7069999999999999</v>
      </c>
      <c r="F2262" s="2">
        <f t="shared" si="281"/>
        <v>2.7250000000000001</v>
      </c>
      <c r="G2262" s="2">
        <f t="shared" si="275"/>
        <v>2.8113999999999999</v>
      </c>
      <c r="H2262" s="2">
        <f t="shared" si="279"/>
        <v>3.1016000000000004</v>
      </c>
      <c r="I2262" s="2">
        <f t="array" ref="I2262">SUMPRODUCT(B2246:B2265, (ROW(B2246:B2265)-ROW(B2246)+1)) / (20*21/2)</f>
        <v>2.6948095238095235</v>
      </c>
      <c r="J2262" s="2">
        <f t="shared" si="282"/>
        <v>2.7301292351637545</v>
      </c>
      <c r="K2262" s="2">
        <f t="shared" si="276"/>
        <v>2.8226673755550591</v>
      </c>
    </row>
    <row r="2263" spans="1:11" ht="13.5" x14ac:dyDescent="0.25">
      <c r="A2263" s="4">
        <v>45299</v>
      </c>
      <c r="B2263" s="2">
        <v>2.7</v>
      </c>
      <c r="C2263" s="2">
        <f t="shared" si="277"/>
        <v>1.0000000000000231E-2</v>
      </c>
      <c r="D2263" s="2">
        <f t="shared" si="278"/>
        <v>2.7119999999999997</v>
      </c>
      <c r="E2263" s="2">
        <f t="shared" si="280"/>
        <v>2.7039999999999997</v>
      </c>
      <c r="F2263" s="2">
        <f t="shared" si="281"/>
        <v>2.7210000000000001</v>
      </c>
      <c r="G2263" s="2">
        <f t="shared" si="275"/>
        <v>2.8057999999999996</v>
      </c>
      <c r="H2263" s="2">
        <f t="shared" si="279"/>
        <v>3.102650000000001</v>
      </c>
      <c r="I2263" s="2">
        <f t="array" ref="I2263">SUMPRODUCT(B2247:B2266, (ROW(B2247:B2266)-ROW(B2247)+1)) / (20*21/2)</f>
        <v>2.694</v>
      </c>
      <c r="J2263" s="2">
        <f t="shared" si="282"/>
        <v>2.7272597841957777</v>
      </c>
      <c r="K2263" s="2">
        <f t="shared" si="276"/>
        <v>2.8178568902391747</v>
      </c>
    </row>
    <row r="2264" spans="1:11" ht="13.5" x14ac:dyDescent="0.25">
      <c r="A2264" s="4">
        <v>45300</v>
      </c>
      <c r="B2264" s="2">
        <v>2.65</v>
      </c>
      <c r="C2264" s="2">
        <f t="shared" si="277"/>
        <v>-5.0000000000000266E-2</v>
      </c>
      <c r="D2264" s="2">
        <f t="shared" si="278"/>
        <v>2.6960000000000006</v>
      </c>
      <c r="E2264" s="2">
        <f t="shared" si="280"/>
        <v>2.7019999999999995</v>
      </c>
      <c r="F2264" s="2">
        <f t="shared" si="281"/>
        <v>2.7154999999999996</v>
      </c>
      <c r="G2264" s="2">
        <f t="shared" si="275"/>
        <v>2.7990000000000004</v>
      </c>
      <c r="H2264" s="2">
        <f t="shared" si="279"/>
        <v>3.1034000000000002</v>
      </c>
      <c r="I2264" s="2">
        <f t="array" ref="I2264">SUMPRODUCT(B2248:B2267, (ROW(B2248:B2267)-ROW(B2248)+1)) / (20*21/2)</f>
        <v>2.6934285714285719</v>
      </c>
      <c r="J2264" s="2">
        <f t="shared" si="282"/>
        <v>2.7199017095104656</v>
      </c>
      <c r="K2264" s="2">
        <f t="shared" si="276"/>
        <v>2.8112742670925406</v>
      </c>
    </row>
    <row r="2265" spans="1:11" ht="13.5" x14ac:dyDescent="0.25">
      <c r="A2265" s="4">
        <v>45301</v>
      </c>
      <c r="B2265" s="2">
        <v>2.6</v>
      </c>
      <c r="C2265" s="2">
        <f t="shared" si="277"/>
        <v>-4.9999999999999822E-2</v>
      </c>
      <c r="D2265" s="2">
        <f t="shared" si="278"/>
        <v>2.6719999999999997</v>
      </c>
      <c r="E2265" s="2">
        <f t="shared" si="280"/>
        <v>2.6920000000000002</v>
      </c>
      <c r="F2265" s="2">
        <f t="shared" si="281"/>
        <v>2.7084999999999999</v>
      </c>
      <c r="G2265" s="2">
        <f t="shared" si="275"/>
        <v>2.7911999999999999</v>
      </c>
      <c r="H2265" s="2">
        <f t="shared" si="279"/>
        <v>3.1039500000000011</v>
      </c>
      <c r="I2265" s="2">
        <f t="array" ref="I2265">SUMPRODUCT(B2249:B2268, (ROW(B2249:B2268)-ROW(B2249)+1)) / (20*21/2)</f>
        <v>2.6930476190476194</v>
      </c>
      <c r="J2265" s="2">
        <f t="shared" si="282"/>
        <v>2.7084824990808976</v>
      </c>
      <c r="K2265" s="2">
        <f t="shared" si="276"/>
        <v>2.8029890017163628</v>
      </c>
    </row>
    <row r="2266" spans="1:11" ht="13.5" x14ac:dyDescent="0.25">
      <c r="A2266" s="4">
        <v>45302</v>
      </c>
      <c r="B2266" s="2">
        <v>2.7</v>
      </c>
      <c r="C2266" s="2">
        <f t="shared" si="277"/>
        <v>0.10000000000000009</v>
      </c>
      <c r="D2266" s="2">
        <f t="shared" si="278"/>
        <v>2.6680000000000001</v>
      </c>
      <c r="E2266" s="2">
        <f t="shared" si="280"/>
        <v>2.6920000000000002</v>
      </c>
      <c r="F2266" s="2">
        <f t="shared" si="281"/>
        <v>2.7060000000000004</v>
      </c>
      <c r="G2266" s="2">
        <f t="shared" si="275"/>
        <v>2.7851999999999997</v>
      </c>
      <c r="H2266" s="2">
        <f t="shared" si="279"/>
        <v>3.1050000000000004</v>
      </c>
      <c r="I2266" s="2">
        <f t="array" ref="I2266">SUMPRODUCT(B2250:B2269, (ROW(B2250:B2269)-ROW(B2250)+1)) / (20*21/2)</f>
        <v>2.6929047619047619</v>
      </c>
      <c r="J2266" s="2">
        <f t="shared" si="282"/>
        <v>2.707674642025574</v>
      </c>
      <c r="K2266" s="2">
        <f t="shared" si="276"/>
        <v>2.7989502173353289</v>
      </c>
    </row>
    <row r="2267" spans="1:11" ht="13.5" x14ac:dyDescent="0.25">
      <c r="A2267" s="4">
        <v>45303</v>
      </c>
      <c r="B2267" s="2">
        <v>2.7</v>
      </c>
      <c r="C2267" s="2">
        <f t="shared" si="277"/>
        <v>0</v>
      </c>
      <c r="D2267" s="2">
        <f t="shared" si="278"/>
        <v>2.6699999999999995</v>
      </c>
      <c r="E2267" s="2">
        <f t="shared" si="280"/>
        <v>2.6909999999999998</v>
      </c>
      <c r="F2267" s="2">
        <f t="shared" si="281"/>
        <v>2.7040000000000002</v>
      </c>
      <c r="G2267" s="2">
        <f t="shared" si="275"/>
        <v>2.7793999999999994</v>
      </c>
      <c r="H2267" s="2">
        <f t="shared" si="279"/>
        <v>3.1062000000000007</v>
      </c>
      <c r="I2267" s="2">
        <f t="array" ref="I2267">SUMPRODUCT(B2251:B2270, (ROW(B2251:B2270)-ROW(B2251)+1)) / (20*21/2)</f>
        <v>2.693857142857143</v>
      </c>
      <c r="J2267" s="2">
        <f t="shared" si="282"/>
        <v>2.7069437237374241</v>
      </c>
      <c r="K2267" s="2">
        <f t="shared" si="276"/>
        <v>2.7950698166555124</v>
      </c>
    </row>
    <row r="2268" spans="1:11" ht="13.5" x14ac:dyDescent="0.25">
      <c r="A2268" s="4">
        <v>45306</v>
      </c>
      <c r="B2268" s="2">
        <v>2.7</v>
      </c>
      <c r="C2268" s="2">
        <f t="shared" si="277"/>
        <v>0</v>
      </c>
      <c r="D2268" s="2">
        <f t="shared" si="278"/>
        <v>2.6700000000000004</v>
      </c>
      <c r="E2268" s="2">
        <f t="shared" si="280"/>
        <v>2.6909999999999998</v>
      </c>
      <c r="F2268" s="2">
        <f t="shared" si="281"/>
        <v>2.7015000000000002</v>
      </c>
      <c r="G2268" s="2">
        <f t="shared" si="275"/>
        <v>2.7735999999999996</v>
      </c>
      <c r="H2268" s="2">
        <f t="shared" si="279"/>
        <v>3.1069000000000004</v>
      </c>
      <c r="I2268" s="2">
        <f t="array" ref="I2268">SUMPRODUCT(B2252:B2271, (ROW(B2252:B2271)-ROW(B2252)+1)) / (20*21/2)</f>
        <v>2.6948571428571433</v>
      </c>
      <c r="J2268" s="2">
        <f t="shared" si="282"/>
        <v>2.7062824167148123</v>
      </c>
      <c r="K2268" s="2">
        <f t="shared" si="276"/>
        <v>2.7913415885513748</v>
      </c>
    </row>
    <row r="2269" spans="1:11" ht="13.5" x14ac:dyDescent="0.25">
      <c r="A2269" s="4">
        <v>45307</v>
      </c>
      <c r="B2269" s="2">
        <v>2.7</v>
      </c>
      <c r="C2269" s="2">
        <f t="shared" si="277"/>
        <v>0</v>
      </c>
      <c r="D2269" s="2">
        <f t="shared" si="278"/>
        <v>2.6799999999999997</v>
      </c>
      <c r="E2269" s="2">
        <f t="shared" si="280"/>
        <v>2.6879999999999997</v>
      </c>
      <c r="F2269" s="2">
        <f t="shared" si="281"/>
        <v>2.7000000000000006</v>
      </c>
      <c r="G2269" s="2">
        <f t="shared" si="275"/>
        <v>2.7677999999999998</v>
      </c>
      <c r="H2269" s="2">
        <f t="shared" si="279"/>
        <v>3.1071500000000016</v>
      </c>
      <c r="I2269" s="2">
        <f t="array" ref="I2269">SUMPRODUCT(B2253:B2272, (ROW(B2253:B2272)-ROW(B2253)+1)) / (20*21/2)</f>
        <v>2.6959047619047625</v>
      </c>
      <c r="J2269" s="2">
        <f t="shared" si="282"/>
        <v>2.7056840913134015</v>
      </c>
      <c r="K2269" s="2">
        <f t="shared" si="276"/>
        <v>2.7877595654709291</v>
      </c>
    </row>
    <row r="2270" spans="1:11" ht="13.5" x14ac:dyDescent="0.25">
      <c r="A2270" s="4">
        <v>45308</v>
      </c>
      <c r="B2270" s="2">
        <v>2.71</v>
      </c>
      <c r="C2270" s="2">
        <f t="shared" si="277"/>
        <v>9.9999999999997868E-3</v>
      </c>
      <c r="D2270" s="2">
        <f t="shared" si="278"/>
        <v>2.7020000000000004</v>
      </c>
      <c r="E2270" s="2">
        <f t="shared" si="280"/>
        <v>2.6869999999999998</v>
      </c>
      <c r="F2270" s="2">
        <f t="shared" si="281"/>
        <v>2.6995000000000009</v>
      </c>
      <c r="G2270" s="2">
        <f t="shared" si="275"/>
        <v>2.762</v>
      </c>
      <c r="H2270" s="2">
        <f t="shared" si="279"/>
        <v>3.107200000000002</v>
      </c>
      <c r="I2270" s="2">
        <f t="array" ref="I2270">SUMPRODUCT(B2254:B2273, (ROW(B2254:B2273)-ROW(B2254)+1)) / (20*21/2)</f>
        <v>2.6970952380952382</v>
      </c>
      <c r="J2270" s="2">
        <f t="shared" si="282"/>
        <v>2.7060951302359348</v>
      </c>
      <c r="K2270" s="2">
        <f t="shared" si="276"/>
        <v>2.7847101707465791</v>
      </c>
    </row>
    <row r="2271" spans="1:11" ht="13.5" x14ac:dyDescent="0.25">
      <c r="A2271" s="4">
        <v>45309</v>
      </c>
      <c r="B2271" s="2">
        <v>2.71</v>
      </c>
      <c r="C2271" s="2">
        <f t="shared" si="277"/>
        <v>0</v>
      </c>
      <c r="D2271" s="2">
        <f t="shared" si="278"/>
        <v>2.7040000000000006</v>
      </c>
      <c r="E2271" s="2">
        <f t="shared" si="280"/>
        <v>2.6859999999999999</v>
      </c>
      <c r="F2271" s="2">
        <f t="shared" si="281"/>
        <v>2.6990000000000007</v>
      </c>
      <c r="G2271" s="2">
        <f t="shared" si="275"/>
        <v>2.7562000000000006</v>
      </c>
      <c r="H2271" s="2">
        <f t="shared" si="279"/>
        <v>3.1064500000000019</v>
      </c>
      <c r="I2271" s="2">
        <f t="array" ref="I2271">SUMPRODUCT(B2255:B2274, (ROW(B2255:B2274)-ROW(B2255)+1)) / (20*21/2)</f>
        <v>2.6964761904761905</v>
      </c>
      <c r="J2271" s="2">
        <f t="shared" si="282"/>
        <v>2.7064670225944174</v>
      </c>
      <c r="K2271" s="2">
        <f t="shared" si="276"/>
        <v>2.7817803601290665</v>
      </c>
    </row>
    <row r="2272" spans="1:11" ht="13.5" x14ac:dyDescent="0.25">
      <c r="A2272" s="4">
        <v>45310</v>
      </c>
      <c r="B2272" s="2">
        <v>2.71</v>
      </c>
      <c r="C2272" s="2">
        <f t="shared" si="277"/>
        <v>0</v>
      </c>
      <c r="D2272" s="2">
        <f t="shared" si="278"/>
        <v>2.7060000000000004</v>
      </c>
      <c r="E2272" s="2">
        <f t="shared" si="280"/>
        <v>2.6879999999999997</v>
      </c>
      <c r="F2272" s="2">
        <f t="shared" si="281"/>
        <v>2.6975000000000007</v>
      </c>
      <c r="G2272" s="2">
        <f t="shared" si="275"/>
        <v>2.7504000000000008</v>
      </c>
      <c r="H2272" s="2">
        <f t="shared" si="279"/>
        <v>3.1056500000000025</v>
      </c>
      <c r="I2272" s="2">
        <f t="array" ref="I2272">SUMPRODUCT(B2256:B2275, (ROW(B2256:B2275)-ROW(B2256)+1)) / (20*21/2)</f>
        <v>2.6919523809523813</v>
      </c>
      <c r="J2272" s="2">
        <f t="shared" si="282"/>
        <v>2.7068034966330443</v>
      </c>
      <c r="K2272" s="2">
        <f t="shared" si="276"/>
        <v>2.778965444045574</v>
      </c>
    </row>
    <row r="2273" spans="1:11" ht="13.5" x14ac:dyDescent="0.25">
      <c r="A2273" s="4">
        <v>45313</v>
      </c>
      <c r="B2273" s="2">
        <v>2.71</v>
      </c>
      <c r="C2273" s="2">
        <f t="shared" si="277"/>
        <v>0</v>
      </c>
      <c r="D2273" s="2">
        <f t="shared" si="278"/>
        <v>2.7080000000000006</v>
      </c>
      <c r="E2273" s="2">
        <f t="shared" si="280"/>
        <v>2.6890000000000005</v>
      </c>
      <c r="F2273" s="2">
        <f t="shared" si="281"/>
        <v>2.6965000000000008</v>
      </c>
      <c r="G2273" s="2">
        <f t="shared" si="275"/>
        <v>2.744600000000001</v>
      </c>
      <c r="H2273" s="2">
        <f t="shared" si="279"/>
        <v>3.1044500000000022</v>
      </c>
      <c r="I2273" s="2">
        <f t="array" ref="I2273">SUMPRODUCT(B2257:B2276, (ROW(B2257:B2276)-ROW(B2257)+1)) / (20*21/2)</f>
        <v>2.6924285714285716</v>
      </c>
      <c r="J2273" s="2">
        <f t="shared" si="282"/>
        <v>2.7071079255251354</v>
      </c>
      <c r="K2273" s="2">
        <f t="shared" si="276"/>
        <v>2.7762609168281007</v>
      </c>
    </row>
    <row r="2274" spans="1:11" ht="13.5" x14ac:dyDescent="0.25">
      <c r="A2274" s="4">
        <v>45314</v>
      </c>
      <c r="B2274" s="2">
        <v>2.69</v>
      </c>
      <c r="C2274" s="2">
        <f t="shared" si="277"/>
        <v>-2.0000000000000018E-2</v>
      </c>
      <c r="D2274" s="2">
        <f t="shared" si="278"/>
        <v>2.706</v>
      </c>
      <c r="E2274" s="2">
        <f t="shared" si="280"/>
        <v>2.6930000000000005</v>
      </c>
      <c r="F2274" s="2">
        <f t="shared" si="281"/>
        <v>2.6975000000000007</v>
      </c>
      <c r="G2274" s="2">
        <f t="shared" si="275"/>
        <v>2.7406000000000006</v>
      </c>
      <c r="H2274" s="2">
        <f t="shared" si="279"/>
        <v>3.1034000000000024</v>
      </c>
      <c r="I2274" s="2">
        <f t="array" ref="I2274">SUMPRODUCT(B2258:B2277, (ROW(B2258:B2277)-ROW(B2258)+1)) / (20*21/2)</f>
        <v>2.6910000000000003</v>
      </c>
      <c r="J2274" s="2">
        <f t="shared" si="282"/>
        <v>2.7054785992846462</v>
      </c>
      <c r="K2274" s="2">
        <f t="shared" si="276"/>
        <v>2.7728781357760184</v>
      </c>
    </row>
    <row r="2275" spans="1:11" ht="13.5" x14ac:dyDescent="0.25">
      <c r="A2275" s="4">
        <v>45315</v>
      </c>
      <c r="B2275" s="2">
        <v>2.65</v>
      </c>
      <c r="C2275" s="2">
        <f t="shared" si="277"/>
        <v>-4.0000000000000036E-2</v>
      </c>
      <c r="D2275" s="2">
        <f t="shared" si="278"/>
        <v>2.694</v>
      </c>
      <c r="E2275" s="2">
        <f t="shared" si="280"/>
        <v>2.6980000000000004</v>
      </c>
      <c r="F2275" s="2">
        <f t="shared" si="281"/>
        <v>2.6950000000000003</v>
      </c>
      <c r="G2275" s="2">
        <f t="shared" si="275"/>
        <v>2.7364000000000006</v>
      </c>
      <c r="H2275" s="2">
        <f t="shared" si="279"/>
        <v>3.1020500000000029</v>
      </c>
      <c r="I2275" s="2">
        <f t="array" ref="I2275">SUMPRODUCT(B2259:B2278, (ROW(B2259:B2278)-ROW(B2259)+1)) / (20*21/2)</f>
        <v>2.6868571428571428</v>
      </c>
      <c r="J2275" s="2">
        <f t="shared" si="282"/>
        <v>2.7001949231622988</v>
      </c>
      <c r="K2275" s="2">
        <f t="shared" si="276"/>
        <v>2.7680593853534297</v>
      </c>
    </row>
    <row r="2276" spans="1:11" ht="13.5" x14ac:dyDescent="0.25">
      <c r="A2276" s="4">
        <v>45316</v>
      </c>
      <c r="B2276" s="2">
        <v>2.7</v>
      </c>
      <c r="C2276" s="2">
        <f t="shared" si="277"/>
        <v>5.0000000000000266E-2</v>
      </c>
      <c r="D2276" s="2">
        <f t="shared" si="278"/>
        <v>2.6920000000000002</v>
      </c>
      <c r="E2276" s="2">
        <f t="shared" si="280"/>
        <v>2.6980000000000004</v>
      </c>
      <c r="F2276" s="2">
        <f t="shared" si="281"/>
        <v>2.6950000000000003</v>
      </c>
      <c r="G2276" s="2">
        <f t="shared" si="275"/>
        <v>2.7325999999999997</v>
      </c>
      <c r="H2276" s="2">
        <f t="shared" si="279"/>
        <v>3.1008000000000031</v>
      </c>
      <c r="I2276" s="2">
        <f t="array" ref="I2276">SUMPRODUCT(B2260:B2279, (ROW(B2260:B2279)-ROW(B2260)+1)) / (20*21/2)</f>
        <v>2.6800952380952379</v>
      </c>
      <c r="J2276" s="2">
        <f t="shared" si="282"/>
        <v>2.7001763590516035</v>
      </c>
      <c r="K2276" s="2">
        <f t="shared" si="276"/>
        <v>2.7653903898493737</v>
      </c>
    </row>
    <row r="2277" spans="1:11" ht="13.5" x14ac:dyDescent="0.25">
      <c r="A2277" s="4">
        <v>45317</v>
      </c>
      <c r="B2277" s="2">
        <v>2.68</v>
      </c>
      <c r="C2277" s="2">
        <f t="shared" si="277"/>
        <v>-2.0000000000000018E-2</v>
      </c>
      <c r="D2277" s="2">
        <f t="shared" si="278"/>
        <v>2.6859999999999999</v>
      </c>
      <c r="E2277" s="2">
        <f t="shared" si="280"/>
        <v>2.6960000000000002</v>
      </c>
      <c r="F2277" s="2">
        <f t="shared" si="281"/>
        <v>2.6935000000000002</v>
      </c>
      <c r="G2277" s="2">
        <f t="shared" si="275"/>
        <v>2.7283999999999997</v>
      </c>
      <c r="H2277" s="2">
        <f t="shared" si="279"/>
        <v>3.0994000000000028</v>
      </c>
      <c r="I2277" s="2">
        <f t="array" ref="I2277">SUMPRODUCT(B2261:B2280, (ROW(B2261:B2280)-ROW(B2261)+1)) / (20*21/2)</f>
        <v>2.6767142857142856</v>
      </c>
      <c r="J2277" s="2">
        <f t="shared" si="282"/>
        <v>2.6982548010466889</v>
      </c>
      <c r="K2277" s="2">
        <f t="shared" si="276"/>
        <v>2.7620417471101826</v>
      </c>
    </row>
    <row r="2278" spans="1:11" ht="13.5" x14ac:dyDescent="0.25">
      <c r="A2278" s="4">
        <v>45320</v>
      </c>
      <c r="B2278" s="2">
        <v>2.65</v>
      </c>
      <c r="C2278" s="2">
        <f t="shared" si="277"/>
        <v>-3.0000000000000249E-2</v>
      </c>
      <c r="D2278" s="2">
        <f t="shared" si="278"/>
        <v>2.6739999999999999</v>
      </c>
      <c r="E2278" s="2">
        <f t="shared" si="280"/>
        <v>2.6909999999999998</v>
      </c>
      <c r="F2278" s="2">
        <f t="shared" si="281"/>
        <v>2.6909999999999998</v>
      </c>
      <c r="G2278" s="2">
        <f t="shared" si="275"/>
        <v>2.7241999999999997</v>
      </c>
      <c r="H2278" s="2">
        <f t="shared" si="279"/>
        <v>3.0978500000000029</v>
      </c>
      <c r="I2278" s="2">
        <f t="array" ref="I2278">SUMPRODUCT(B2262:B2281, (ROW(B2262:B2281)-ROW(B2262)+1)) / (20*21/2)</f>
        <v>2.6736666666666666</v>
      </c>
      <c r="J2278" s="2">
        <f t="shared" si="282"/>
        <v>2.693659105708909</v>
      </c>
      <c r="K2278" s="2">
        <f t="shared" si="276"/>
        <v>2.7576479531058617</v>
      </c>
    </row>
    <row r="2279" spans="1:11" ht="13.5" x14ac:dyDescent="0.25">
      <c r="A2279" s="4">
        <v>45321</v>
      </c>
      <c r="B2279" s="2">
        <v>2.62</v>
      </c>
      <c r="C2279" s="2">
        <f t="shared" si="277"/>
        <v>-2.9999999999999805E-2</v>
      </c>
      <c r="D2279" s="2">
        <f t="shared" si="278"/>
        <v>2.66</v>
      </c>
      <c r="E2279" s="2">
        <f t="shared" si="280"/>
        <v>2.6829999999999998</v>
      </c>
      <c r="F2279" s="2">
        <f t="shared" si="281"/>
        <v>2.6854999999999998</v>
      </c>
      <c r="G2279" s="2">
        <f t="shared" si="275"/>
        <v>2.7204000000000002</v>
      </c>
      <c r="H2279" s="2">
        <f t="shared" si="279"/>
        <v>3.0959500000000033</v>
      </c>
      <c r="I2279" s="2">
        <f t="array" ref="I2279">SUMPRODUCT(B2263:B2282, (ROW(B2263:B2282)-ROW(B2263)+1)) / (20*21/2)</f>
        <v>2.670952380952381</v>
      </c>
      <c r="J2279" s="2">
        <f t="shared" si="282"/>
        <v>2.6866439527842512</v>
      </c>
      <c r="K2279" s="2">
        <f t="shared" si="276"/>
        <v>2.7522499941605338</v>
      </c>
    </row>
    <row r="2280" spans="1:11" ht="13.5" x14ac:dyDescent="0.25">
      <c r="A2280" s="4">
        <v>45322</v>
      </c>
      <c r="B2280" s="2">
        <v>2.65</v>
      </c>
      <c r="C2280" s="2">
        <f t="shared" si="277"/>
        <v>2.9999999999999805E-2</v>
      </c>
      <c r="D2280" s="2">
        <f t="shared" si="278"/>
        <v>2.6600000000000006</v>
      </c>
      <c r="E2280" s="2">
        <f t="shared" si="280"/>
        <v>2.6769999999999996</v>
      </c>
      <c r="F2280" s="2">
        <f t="shared" si="281"/>
        <v>2.6819999999999995</v>
      </c>
      <c r="G2280" s="2">
        <f t="shared" si="275"/>
        <v>2.7174</v>
      </c>
      <c r="H2280" s="2">
        <f t="shared" si="279"/>
        <v>3.0941000000000027</v>
      </c>
      <c r="I2280" s="2">
        <f t="array" ref="I2280">SUMPRODUCT(B2264:B2283, (ROW(B2264:B2283)-ROW(B2264)+1)) / (20*21/2)</f>
        <v>2.668428571428572</v>
      </c>
      <c r="J2280" s="2">
        <f t="shared" si="282"/>
        <v>2.6831540525190842</v>
      </c>
      <c r="K2280" s="2">
        <f t="shared" si="276"/>
        <v>2.7482401904679641</v>
      </c>
    </row>
    <row r="2281" spans="1:11" ht="13.5" x14ac:dyDescent="0.25">
      <c r="A2281" s="4">
        <v>45323</v>
      </c>
      <c r="B2281" s="2">
        <v>2.65</v>
      </c>
      <c r="C2281" s="2">
        <f t="shared" si="277"/>
        <v>0</v>
      </c>
      <c r="D2281" s="2">
        <f t="shared" si="278"/>
        <v>2.65</v>
      </c>
      <c r="E2281" s="2">
        <f t="shared" si="280"/>
        <v>2.6709999999999998</v>
      </c>
      <c r="F2281" s="2">
        <f t="shared" si="281"/>
        <v>2.6784999999999997</v>
      </c>
      <c r="G2281" s="2">
        <f t="shared" si="275"/>
        <v>2.7164000000000006</v>
      </c>
      <c r="H2281" s="2">
        <f t="shared" si="279"/>
        <v>3.0923000000000025</v>
      </c>
      <c r="I2281" s="2">
        <f t="array" ref="I2281">SUMPRODUCT(B2265:B2284, (ROW(B2265:B2284)-ROW(B2265)+1)) / (20*21/2)</f>
        <v>2.6651904761904763</v>
      </c>
      <c r="J2281" s="2">
        <f t="shared" si="282"/>
        <v>2.679996523707743</v>
      </c>
      <c r="K2281" s="2">
        <f t="shared" si="276"/>
        <v>2.7443876339790245</v>
      </c>
    </row>
    <row r="2282" spans="1:11" ht="13.5" x14ac:dyDescent="0.25">
      <c r="A2282" s="4">
        <v>45324</v>
      </c>
      <c r="B2282" s="2">
        <v>2.65</v>
      </c>
      <c r="C2282" s="2">
        <f t="shared" si="277"/>
        <v>0</v>
      </c>
      <c r="D2282" s="2">
        <f t="shared" si="278"/>
        <v>2.6440000000000001</v>
      </c>
      <c r="E2282" s="2">
        <f t="shared" si="280"/>
        <v>2.6649999999999996</v>
      </c>
      <c r="F2282" s="2">
        <f t="shared" si="281"/>
        <v>2.6764999999999999</v>
      </c>
      <c r="G2282" s="2">
        <f t="shared" si="275"/>
        <v>2.7144000000000004</v>
      </c>
      <c r="H2282" s="2">
        <f t="shared" si="279"/>
        <v>3.090400000000002</v>
      </c>
      <c r="I2282" s="2">
        <f t="array" ref="I2282">SUMPRODUCT(B2266:B2285, (ROW(B2266:B2285)-ROW(B2266)+1)) / (20*21/2)</f>
        <v>2.662952380952381</v>
      </c>
      <c r="J2282" s="2">
        <f t="shared" si="282"/>
        <v>2.6771397119260532</v>
      </c>
      <c r="K2282" s="2">
        <f t="shared" si="276"/>
        <v>2.7406861581367101</v>
      </c>
    </row>
    <row r="2283" spans="1:11" ht="13.5" x14ac:dyDescent="0.25">
      <c r="A2283" s="4">
        <v>45327</v>
      </c>
      <c r="B2283" s="2">
        <v>2.65</v>
      </c>
      <c r="C2283" s="2">
        <f t="shared" si="277"/>
        <v>0</v>
      </c>
      <c r="D2283" s="2">
        <f t="shared" si="278"/>
        <v>2.6440000000000001</v>
      </c>
      <c r="E2283" s="2">
        <f t="shared" si="280"/>
        <v>2.6589999999999994</v>
      </c>
      <c r="F2283" s="2">
        <f t="shared" si="281"/>
        <v>2.6739999999999999</v>
      </c>
      <c r="G2283" s="2">
        <f t="shared" si="275"/>
        <v>2.7124000000000006</v>
      </c>
      <c r="H2283" s="2">
        <f t="shared" si="279"/>
        <v>3.0884000000000018</v>
      </c>
      <c r="I2283" s="2">
        <f t="array" ref="I2283">SUMPRODUCT(B2267:B2286, (ROW(B2267:B2286)-ROW(B2267)+1)) / (20*21/2)</f>
        <v>2.6585714285714284</v>
      </c>
      <c r="J2283" s="2">
        <f t="shared" si="282"/>
        <v>2.6745549774569053</v>
      </c>
      <c r="K2283" s="2">
        <f t="shared" si="276"/>
        <v>2.7371298382097806</v>
      </c>
    </row>
    <row r="2284" spans="1:11" ht="13.5" x14ac:dyDescent="0.25">
      <c r="A2284" s="4">
        <v>45328</v>
      </c>
      <c r="B2284" s="2">
        <v>2.64</v>
      </c>
      <c r="C2284" s="2">
        <f t="shared" si="277"/>
        <v>-9.9999999999997868E-3</v>
      </c>
      <c r="D2284" s="2">
        <f t="shared" si="278"/>
        <v>2.6480000000000001</v>
      </c>
      <c r="E2284" s="2">
        <f t="shared" si="280"/>
        <v>2.6539999999999999</v>
      </c>
      <c r="F2284" s="2">
        <f t="shared" si="281"/>
        <v>2.6734999999999998</v>
      </c>
      <c r="G2284" s="2">
        <f t="shared" si="275"/>
        <v>2.7104000000000004</v>
      </c>
      <c r="H2284" s="2">
        <f t="shared" si="279"/>
        <v>3.0863000000000018</v>
      </c>
      <c r="I2284" s="2">
        <f t="array" ref="I2284">SUMPRODUCT(B2268:B2287, (ROW(B2268:B2287)-ROW(B2268)+1)) / (20*21/2)</f>
        <v>2.6583333333333332</v>
      </c>
      <c r="J2284" s="2">
        <f t="shared" si="282"/>
        <v>2.6712640272229145</v>
      </c>
      <c r="K2284" s="2">
        <f t="shared" si="276"/>
        <v>2.7333208249466519</v>
      </c>
    </row>
    <row r="2285" spans="1:11" ht="13.5" x14ac:dyDescent="0.25">
      <c r="A2285" s="4">
        <v>45329</v>
      </c>
      <c r="B2285" s="2">
        <v>2.65</v>
      </c>
      <c r="C2285" s="2">
        <f t="shared" si="277"/>
        <v>9.9999999999997868E-3</v>
      </c>
      <c r="D2285" s="2">
        <f t="shared" si="278"/>
        <v>2.6480000000000001</v>
      </c>
      <c r="E2285" s="2">
        <f t="shared" si="280"/>
        <v>2.6539999999999999</v>
      </c>
      <c r="F2285" s="2">
        <f t="shared" si="281"/>
        <v>2.6759999999999997</v>
      </c>
      <c r="G2285" s="2">
        <f t="shared" si="275"/>
        <v>2.7076000000000007</v>
      </c>
      <c r="H2285" s="2">
        <f t="shared" si="279"/>
        <v>3.0841000000000012</v>
      </c>
      <c r="I2285" s="2">
        <f t="array" ref="I2285">SUMPRODUCT(B2269:B2288, (ROW(B2269:B2288)-ROW(B2269)+1)) / (20*21/2)</f>
        <v>2.6591904761904765</v>
      </c>
      <c r="J2285" s="2">
        <f t="shared" si="282"/>
        <v>2.6692388817731132</v>
      </c>
      <c r="K2285" s="2">
        <f t="shared" si="276"/>
        <v>2.7300533416154109</v>
      </c>
    </row>
    <row r="2286" spans="1:11" ht="13.5" x14ac:dyDescent="0.25">
      <c r="A2286" s="4">
        <v>45330</v>
      </c>
      <c r="B2286" s="2">
        <v>2.63</v>
      </c>
      <c r="C2286" s="2">
        <f t="shared" si="277"/>
        <v>-2.0000000000000018E-2</v>
      </c>
      <c r="D2286" s="2">
        <f t="shared" si="278"/>
        <v>2.6439999999999997</v>
      </c>
      <c r="E2286" s="2">
        <f t="shared" si="280"/>
        <v>2.6469999999999998</v>
      </c>
      <c r="F2286" s="2">
        <f t="shared" si="281"/>
        <v>2.6724999999999999</v>
      </c>
      <c r="G2286" s="2">
        <f t="shared" si="275"/>
        <v>2.704600000000001</v>
      </c>
      <c r="H2286" s="2">
        <f t="shared" si="279"/>
        <v>3.0819500000000017</v>
      </c>
      <c r="I2286" s="2">
        <f t="array" ref="I2286">SUMPRODUCT(B2270:B2289, (ROW(B2270:B2289)-ROW(B2270)+1)) / (20*21/2)</f>
        <v>2.6553809523809524</v>
      </c>
      <c r="J2286" s="2">
        <f t="shared" si="282"/>
        <v>2.6655018454137691</v>
      </c>
      <c r="K2286" s="2">
        <f t="shared" si="276"/>
        <v>2.7261296811599047</v>
      </c>
    </row>
    <row r="2287" spans="1:11" ht="13.5" x14ac:dyDescent="0.25">
      <c r="A2287" s="4">
        <v>45331</v>
      </c>
      <c r="B2287" s="2">
        <v>2.67</v>
      </c>
      <c r="C2287" s="2">
        <f t="shared" si="277"/>
        <v>4.0000000000000036E-2</v>
      </c>
      <c r="D2287" s="2">
        <f t="shared" si="278"/>
        <v>2.6480000000000001</v>
      </c>
      <c r="E2287" s="2">
        <f t="shared" si="280"/>
        <v>2.6459999999999999</v>
      </c>
      <c r="F2287" s="2">
        <f t="shared" si="281"/>
        <v>2.6709999999999998</v>
      </c>
      <c r="G2287" s="2">
        <f t="shared" si="275"/>
        <v>2.7026000000000003</v>
      </c>
      <c r="H2287" s="2">
        <f t="shared" si="279"/>
        <v>3.0800500000000013</v>
      </c>
      <c r="I2287" s="2">
        <f t="array" ref="I2287">SUMPRODUCT(B2271:B2290, (ROW(B2271:B2290)-ROW(B2271)+1)) / (20*21/2)</f>
        <v>2.6557142857142852</v>
      </c>
      <c r="J2287" s="2">
        <f t="shared" si="282"/>
        <v>2.6659302410886485</v>
      </c>
      <c r="K2287" s="2">
        <f t="shared" si="276"/>
        <v>2.7239285171928493</v>
      </c>
    </row>
    <row r="2288" spans="1:11" ht="13.5" x14ac:dyDescent="0.25">
      <c r="A2288" s="4">
        <v>45334</v>
      </c>
      <c r="B2288" s="2">
        <v>2.68</v>
      </c>
      <c r="C2288" s="2">
        <f t="shared" si="277"/>
        <v>1.0000000000000231E-2</v>
      </c>
      <c r="D2288" s="2">
        <f t="shared" si="278"/>
        <v>2.6539999999999999</v>
      </c>
      <c r="E2288" s="2">
        <f t="shared" si="280"/>
        <v>2.649</v>
      </c>
      <c r="F2288" s="2">
        <f t="shared" si="281"/>
        <v>2.67</v>
      </c>
      <c r="G2288" s="2">
        <f t="shared" si="275"/>
        <v>2.700600000000001</v>
      </c>
      <c r="H2288" s="2">
        <f t="shared" si="279"/>
        <v>3.078250000000001</v>
      </c>
      <c r="I2288" s="2">
        <f t="array" ref="I2288">SUMPRODUCT(B2272:B2291, (ROW(B2272:B2291)-ROW(B2272)+1)) / (20*21/2)</f>
        <v>2.6562380952380948</v>
      </c>
      <c r="J2288" s="2">
        <f t="shared" si="282"/>
        <v>2.6672702181278245</v>
      </c>
      <c r="K2288" s="2">
        <f t="shared" si="276"/>
        <v>2.7222058302441101</v>
      </c>
    </row>
    <row r="2289" spans="1:11" ht="13.5" x14ac:dyDescent="0.25">
      <c r="A2289" s="4">
        <v>45335</v>
      </c>
      <c r="B2289" s="2">
        <v>2.63</v>
      </c>
      <c r="C2289" s="2">
        <f t="shared" si="277"/>
        <v>-5.0000000000000266E-2</v>
      </c>
      <c r="D2289" s="2">
        <f t="shared" si="278"/>
        <v>2.6519999999999997</v>
      </c>
      <c r="E2289" s="2">
        <f t="shared" si="280"/>
        <v>2.6499999999999995</v>
      </c>
      <c r="F2289" s="2">
        <f t="shared" si="281"/>
        <v>2.6665000000000001</v>
      </c>
      <c r="G2289" s="2">
        <f t="shared" si="275"/>
        <v>2.6976000000000004</v>
      </c>
      <c r="H2289" s="2">
        <f t="shared" si="279"/>
        <v>3.0762000000000014</v>
      </c>
      <c r="I2289" s="2">
        <f t="array" ref="I2289">SUMPRODUCT(B2273:B2292, (ROW(B2273:B2292)-ROW(B2273)+1)) / (20*21/2)</f>
        <v>2.6569523809523812</v>
      </c>
      <c r="J2289" s="2">
        <f t="shared" si="282"/>
        <v>2.6637206735442218</v>
      </c>
      <c r="K2289" s="2">
        <f t="shared" si="276"/>
        <v>2.7185899153325765</v>
      </c>
    </row>
    <row r="2290" spans="1:11" ht="13.5" x14ac:dyDescent="0.25">
      <c r="A2290" s="4">
        <v>45336</v>
      </c>
      <c r="B2290" s="2">
        <v>2.67</v>
      </c>
      <c r="C2290" s="2">
        <f t="shared" si="277"/>
        <v>4.0000000000000036E-2</v>
      </c>
      <c r="D2290" s="2">
        <f t="shared" si="278"/>
        <v>2.6559999999999997</v>
      </c>
      <c r="E2290" s="2">
        <f t="shared" si="280"/>
        <v>2.6519999999999997</v>
      </c>
      <c r="F2290" s="2">
        <f t="shared" si="281"/>
        <v>2.6644999999999999</v>
      </c>
      <c r="G2290" s="2">
        <f t="shared" ref="G2290:G2353" si="283">AVERAGE(B2241:B2290)</f>
        <v>2.6954000000000002</v>
      </c>
      <c r="H2290" s="2">
        <f t="shared" si="279"/>
        <v>3.0743000000000014</v>
      </c>
      <c r="I2290" s="2">
        <f t="array" ref="I2290">SUMPRODUCT(B2274:B2293, (ROW(B2274:B2293)-ROW(B2274)+1)) / (20*21/2)</f>
        <v>2.6578571428571429</v>
      </c>
      <c r="J2290" s="2">
        <f t="shared" si="282"/>
        <v>2.6643187046352486</v>
      </c>
      <c r="K2290" s="2">
        <f t="shared" si="276"/>
        <v>2.716684428456789</v>
      </c>
    </row>
    <row r="2291" spans="1:11" ht="13.5" x14ac:dyDescent="0.25">
      <c r="A2291" s="4">
        <v>45337</v>
      </c>
      <c r="B2291" s="2">
        <v>2.67</v>
      </c>
      <c r="C2291" s="2">
        <f t="shared" si="277"/>
        <v>0</v>
      </c>
      <c r="D2291" s="2">
        <f t="shared" si="278"/>
        <v>2.6639999999999997</v>
      </c>
      <c r="E2291" s="2">
        <f t="shared" si="280"/>
        <v>2.6539999999999999</v>
      </c>
      <c r="F2291" s="2">
        <f t="shared" si="281"/>
        <v>2.6625000000000005</v>
      </c>
      <c r="G2291" s="2">
        <f t="shared" si="283"/>
        <v>2.6940000000000004</v>
      </c>
      <c r="H2291" s="2">
        <f t="shared" si="279"/>
        <v>3.0724000000000005</v>
      </c>
      <c r="I2291" s="2">
        <f t="array" ref="I2291">SUMPRODUCT(B2275:B2294, (ROW(B2275:B2294)-ROW(B2275)+1)) / (20*21/2)</f>
        <v>2.6608571428571426</v>
      </c>
      <c r="J2291" s="2">
        <f t="shared" si="282"/>
        <v>2.6648597803842726</v>
      </c>
      <c r="K2291" s="2">
        <f t="shared" ref="K2291:K2354" si="284">$K$4*B2291+(1-$K$4)*K2290</f>
        <v>2.7148536665565226</v>
      </c>
    </row>
    <row r="2292" spans="1:11" ht="13.5" x14ac:dyDescent="0.25">
      <c r="A2292" s="4">
        <v>45338</v>
      </c>
      <c r="B2292" s="2">
        <v>2.67</v>
      </c>
      <c r="C2292" s="2">
        <f t="shared" si="277"/>
        <v>0</v>
      </c>
      <c r="D2292" s="2">
        <f t="shared" si="278"/>
        <v>2.6640000000000001</v>
      </c>
      <c r="E2292" s="2">
        <f t="shared" si="280"/>
        <v>2.6560000000000001</v>
      </c>
      <c r="F2292" s="2">
        <f t="shared" si="281"/>
        <v>2.6605000000000003</v>
      </c>
      <c r="G2292" s="2">
        <f t="shared" si="283"/>
        <v>2.6918000000000002</v>
      </c>
      <c r="H2292" s="2">
        <f t="shared" si="279"/>
        <v>3.0704500000000006</v>
      </c>
      <c r="I2292" s="2">
        <f t="array" ref="I2292">SUMPRODUCT(B2276:B2295, (ROW(B2276:B2295)-ROW(B2276)+1)) / (20*21/2)</f>
        <v>2.6638571428571431</v>
      </c>
      <c r="J2292" s="2">
        <f t="shared" si="282"/>
        <v>2.6653493251095801</v>
      </c>
      <c r="K2292" s="2">
        <f t="shared" si="284"/>
        <v>2.7130946992405804</v>
      </c>
    </row>
    <row r="2293" spans="1:11" ht="13.5" x14ac:dyDescent="0.25">
      <c r="A2293" s="4">
        <v>45341</v>
      </c>
      <c r="B2293" s="2">
        <v>2.67</v>
      </c>
      <c r="C2293" s="2">
        <f t="shared" si="277"/>
        <v>0</v>
      </c>
      <c r="D2293" s="2">
        <f t="shared" si="278"/>
        <v>2.6619999999999999</v>
      </c>
      <c r="E2293" s="2">
        <f t="shared" si="280"/>
        <v>2.6580000000000004</v>
      </c>
      <c r="F2293" s="2">
        <f t="shared" si="281"/>
        <v>2.6585000000000001</v>
      </c>
      <c r="G2293" s="2">
        <f t="shared" si="283"/>
        <v>2.6896000000000004</v>
      </c>
      <c r="H2293" s="2">
        <f t="shared" si="279"/>
        <v>3.0681000000000007</v>
      </c>
      <c r="I2293" s="2">
        <f t="array" ref="I2293">SUMPRODUCT(B2277:B2296, (ROW(B2277:B2296)-ROW(B2277)+1)) / (20*21/2)</f>
        <v>2.6628571428571433</v>
      </c>
      <c r="J2293" s="2">
        <f t="shared" si="282"/>
        <v>2.6657922465277157</v>
      </c>
      <c r="K2293" s="2">
        <f t="shared" si="284"/>
        <v>2.7114047110350672</v>
      </c>
    </row>
    <row r="2294" spans="1:11" ht="13.5" x14ac:dyDescent="0.25">
      <c r="A2294" s="4">
        <v>45342</v>
      </c>
      <c r="B2294" s="2">
        <v>2.69</v>
      </c>
      <c r="C2294" s="2">
        <f t="shared" si="277"/>
        <v>2.0000000000000018E-2</v>
      </c>
      <c r="D2294" s="2">
        <f t="shared" si="278"/>
        <v>2.6739999999999999</v>
      </c>
      <c r="E2294" s="2">
        <f t="shared" si="280"/>
        <v>2.6629999999999998</v>
      </c>
      <c r="F2294" s="2">
        <f t="shared" si="281"/>
        <v>2.6585000000000001</v>
      </c>
      <c r="G2294" s="2">
        <f t="shared" si="283"/>
        <v>2.6882000000000006</v>
      </c>
      <c r="H2294" s="2">
        <f t="shared" si="279"/>
        <v>3.0654500000000007</v>
      </c>
      <c r="I2294" s="2">
        <f t="array" ref="I2294">SUMPRODUCT(B2278:B2297, (ROW(B2278:B2297)-ROW(B2278)+1)) / (20*21/2)</f>
        <v>2.6659047619047622</v>
      </c>
      <c r="J2294" s="2">
        <f t="shared" si="282"/>
        <v>2.6680977468584093</v>
      </c>
      <c r="K2294" s="2">
        <f t="shared" si="284"/>
        <v>2.7105653106023193</v>
      </c>
    </row>
    <row r="2295" spans="1:11" ht="13.5" x14ac:dyDescent="0.25">
      <c r="A2295" s="4">
        <v>45343</v>
      </c>
      <c r="B2295" s="2">
        <v>2.69</v>
      </c>
      <c r="C2295" s="2">
        <f t="shared" si="277"/>
        <v>0</v>
      </c>
      <c r="D2295" s="2">
        <f t="shared" si="278"/>
        <v>2.6779999999999999</v>
      </c>
      <c r="E2295" s="2">
        <f t="shared" si="280"/>
        <v>2.6670000000000003</v>
      </c>
      <c r="F2295" s="2">
        <f t="shared" si="281"/>
        <v>2.6604999999999999</v>
      </c>
      <c r="G2295" s="2">
        <f t="shared" si="283"/>
        <v>2.6872000000000003</v>
      </c>
      <c r="H2295" s="2">
        <f t="shared" si="279"/>
        <v>3.0626500000000005</v>
      </c>
      <c r="I2295" s="2">
        <f t="array" ref="I2295">SUMPRODUCT(B2279:B2298, (ROW(B2279:B2298)-ROW(B2279)+1)) / (20*21/2)</f>
        <v>2.6689047619047619</v>
      </c>
      <c r="J2295" s="2">
        <f t="shared" si="282"/>
        <v>2.6701836757290369</v>
      </c>
      <c r="K2295" s="2">
        <f t="shared" si="284"/>
        <v>2.7097588278336011</v>
      </c>
    </row>
    <row r="2296" spans="1:11" ht="13.5" x14ac:dyDescent="0.25">
      <c r="A2296" s="4">
        <v>45344</v>
      </c>
      <c r="B2296" s="2">
        <v>2.65</v>
      </c>
      <c r="C2296" s="2">
        <f t="shared" si="277"/>
        <v>-4.0000000000000036E-2</v>
      </c>
      <c r="D2296" s="2">
        <f t="shared" si="278"/>
        <v>2.6739999999999999</v>
      </c>
      <c r="E2296" s="2">
        <f t="shared" si="280"/>
        <v>2.6689999999999996</v>
      </c>
      <c r="F2296" s="2">
        <f t="shared" si="281"/>
        <v>2.6580000000000004</v>
      </c>
      <c r="G2296" s="2">
        <f t="shared" si="283"/>
        <v>2.6852000000000009</v>
      </c>
      <c r="H2296" s="2">
        <f t="shared" si="279"/>
        <v>3.0596500000000004</v>
      </c>
      <c r="I2296" s="2">
        <f t="array" ref="I2296">SUMPRODUCT(B2280:B2299, (ROW(B2280:B2299)-ROW(B2280)+1)) / (20*21/2)</f>
        <v>2.6669523809523814</v>
      </c>
      <c r="J2296" s="2">
        <f t="shared" si="282"/>
        <v>2.6682614208977</v>
      </c>
      <c r="K2296" s="2">
        <f t="shared" si="284"/>
        <v>2.7074153443891462</v>
      </c>
    </row>
    <row r="2297" spans="1:11" ht="13.5" x14ac:dyDescent="0.25">
      <c r="A2297" s="4">
        <v>45345</v>
      </c>
      <c r="B2297" s="2">
        <v>2.69</v>
      </c>
      <c r="C2297" s="2">
        <f t="shared" si="277"/>
        <v>4.0000000000000036E-2</v>
      </c>
      <c r="D2297" s="2">
        <f t="shared" si="278"/>
        <v>2.6779999999999999</v>
      </c>
      <c r="E2297" s="2">
        <f t="shared" si="280"/>
        <v>2.6710000000000003</v>
      </c>
      <c r="F2297" s="2">
        <f t="shared" si="281"/>
        <v>2.6584999999999996</v>
      </c>
      <c r="G2297" s="2">
        <f t="shared" si="283"/>
        <v>2.6842000000000015</v>
      </c>
      <c r="H2297" s="2">
        <f t="shared" si="279"/>
        <v>3.0566500000000008</v>
      </c>
      <c r="I2297" s="2">
        <f t="array" ref="I2297">SUMPRODUCT(B2281:B2300, (ROW(B2281:B2300)-ROW(B2281)+1)) / (20*21/2)</f>
        <v>2.6610952380952382</v>
      </c>
      <c r="J2297" s="2">
        <f t="shared" si="282"/>
        <v>2.6703317617645856</v>
      </c>
      <c r="K2297" s="2">
        <f t="shared" si="284"/>
        <v>2.7067323897072191</v>
      </c>
    </row>
    <row r="2298" spans="1:11" ht="13.5" x14ac:dyDescent="0.25">
      <c r="A2298" s="4">
        <v>45348</v>
      </c>
      <c r="B2298" s="2">
        <v>2.69</v>
      </c>
      <c r="C2298" s="2">
        <f t="shared" si="277"/>
        <v>0</v>
      </c>
      <c r="D2298" s="2">
        <f t="shared" si="278"/>
        <v>2.6819999999999995</v>
      </c>
      <c r="E2298" s="2">
        <f t="shared" si="280"/>
        <v>2.6720000000000002</v>
      </c>
      <c r="F2298" s="2">
        <f t="shared" si="281"/>
        <v>2.6604999999999999</v>
      </c>
      <c r="G2298" s="2">
        <f t="shared" si="283"/>
        <v>2.6830000000000012</v>
      </c>
      <c r="H2298" s="2">
        <f t="shared" si="279"/>
        <v>3.0537500000000004</v>
      </c>
      <c r="I2298" s="2">
        <f t="array" ref="I2298">SUMPRODUCT(B2282:B2301, (ROW(B2282:B2301)-ROW(B2282)+1)) / (20*21/2)</f>
        <v>2.6583333333333332</v>
      </c>
      <c r="J2298" s="2">
        <f t="shared" si="282"/>
        <v>2.6722049273108155</v>
      </c>
      <c r="K2298" s="2">
        <f t="shared" si="284"/>
        <v>2.7060762175618378</v>
      </c>
    </row>
    <row r="2299" spans="1:11" ht="13.5" x14ac:dyDescent="0.25">
      <c r="A2299" s="4">
        <v>45349</v>
      </c>
      <c r="B2299" s="2">
        <v>2.64</v>
      </c>
      <c r="C2299" s="2">
        <f t="shared" si="277"/>
        <v>-4.9999999999999822E-2</v>
      </c>
      <c r="D2299" s="2">
        <f t="shared" si="278"/>
        <v>2.6719999999999997</v>
      </c>
      <c r="E2299" s="2">
        <f t="shared" si="280"/>
        <v>2.673</v>
      </c>
      <c r="F2299" s="2">
        <f t="shared" si="281"/>
        <v>2.6614999999999993</v>
      </c>
      <c r="G2299" s="2">
        <f t="shared" si="283"/>
        <v>2.6812000000000014</v>
      </c>
      <c r="H2299" s="2">
        <f t="shared" si="279"/>
        <v>3.0507500000000003</v>
      </c>
      <c r="I2299" s="2">
        <f t="array" ref="I2299">SUMPRODUCT(B2283:B2302, (ROW(B2283:B2302)-ROW(B2283)+1)) / (20*21/2)</f>
        <v>2.6518571428571427</v>
      </c>
      <c r="J2299" s="2">
        <f t="shared" si="282"/>
        <v>2.669137791376452</v>
      </c>
      <c r="K2299" s="2">
        <f t="shared" si="284"/>
        <v>2.7034849933437264</v>
      </c>
    </row>
    <row r="2300" spans="1:11" ht="13.5" x14ac:dyDescent="0.25">
      <c r="A2300" s="4">
        <v>45350</v>
      </c>
      <c r="B2300" s="2">
        <v>2.6</v>
      </c>
      <c r="C2300" s="2">
        <f t="shared" si="277"/>
        <v>-4.0000000000000036E-2</v>
      </c>
      <c r="D2300" s="2">
        <f t="shared" si="278"/>
        <v>2.6539999999999999</v>
      </c>
      <c r="E2300" s="2">
        <f t="shared" si="280"/>
        <v>2.6660000000000004</v>
      </c>
      <c r="F2300" s="2">
        <f t="shared" si="281"/>
        <v>2.6589999999999998</v>
      </c>
      <c r="G2300" s="2">
        <f t="shared" si="283"/>
        <v>2.6788000000000012</v>
      </c>
      <c r="H2300" s="2">
        <f t="shared" si="279"/>
        <v>3.0476000000000005</v>
      </c>
      <c r="I2300" s="2">
        <f t="array" ref="I2300">SUMPRODUCT(B2284:B2303, (ROW(B2284:B2303)-ROW(B2284)+1)) / (20*21/2)</f>
        <v>2.6466190476190476</v>
      </c>
      <c r="J2300" s="2">
        <f t="shared" si="282"/>
        <v>2.6625532398167899</v>
      </c>
      <c r="K2300" s="2">
        <f t="shared" si="284"/>
        <v>2.6994267583106391</v>
      </c>
    </row>
    <row r="2301" spans="1:11" ht="13.5" x14ac:dyDescent="0.25">
      <c r="A2301" s="4">
        <v>45351</v>
      </c>
      <c r="B2301" s="2">
        <v>2.63</v>
      </c>
      <c r="C2301" s="2">
        <f t="shared" si="277"/>
        <v>2.9999999999999805E-2</v>
      </c>
      <c r="D2301" s="2">
        <f t="shared" si="278"/>
        <v>2.65</v>
      </c>
      <c r="E2301" s="2">
        <f t="shared" si="280"/>
        <v>2.6619999999999999</v>
      </c>
      <c r="F2301" s="2">
        <f t="shared" si="281"/>
        <v>2.6579999999999999</v>
      </c>
      <c r="G2301" s="2">
        <f t="shared" si="283"/>
        <v>2.6770000000000009</v>
      </c>
      <c r="H2301" s="2">
        <f t="shared" si="279"/>
        <v>3.0446</v>
      </c>
      <c r="I2301" s="2">
        <f t="array" ref="I2301">SUMPRODUCT(B2285:B2304, (ROW(B2285:B2304)-ROW(B2285)+1)) / (20*21/2)</f>
        <v>2.6406666666666663</v>
      </c>
      <c r="J2301" s="2">
        <f t="shared" si="282"/>
        <v>2.6594529312628099</v>
      </c>
      <c r="K2301" s="2">
        <f t="shared" si="284"/>
        <v>2.6967041403376726</v>
      </c>
    </row>
    <row r="2302" spans="1:11" ht="13.5" x14ac:dyDescent="0.25">
      <c r="A2302" s="4">
        <v>45352</v>
      </c>
      <c r="B2302" s="2">
        <v>2.59</v>
      </c>
      <c r="C2302" s="2">
        <f t="shared" si="277"/>
        <v>-4.0000000000000036E-2</v>
      </c>
      <c r="D2302" s="2">
        <f t="shared" si="278"/>
        <v>2.63</v>
      </c>
      <c r="E2302" s="2">
        <f t="shared" si="280"/>
        <v>2.6539999999999999</v>
      </c>
      <c r="F2302" s="2">
        <f t="shared" si="281"/>
        <v>2.6550000000000002</v>
      </c>
      <c r="G2302" s="2">
        <f t="shared" si="283"/>
        <v>2.6740000000000013</v>
      </c>
      <c r="H2302" s="2">
        <f t="shared" si="279"/>
        <v>3.0416000000000003</v>
      </c>
      <c r="I2302" s="2">
        <f t="array" ref="I2302">SUMPRODUCT(B2286:B2305, (ROW(B2286:B2305)-ROW(B2286)+1)) / (20*21/2)</f>
        <v>2.6311428571428568</v>
      </c>
      <c r="J2302" s="2">
        <f t="shared" si="282"/>
        <v>2.6528383663806374</v>
      </c>
      <c r="K2302" s="2">
        <f t="shared" si="284"/>
        <v>2.6925196642459994</v>
      </c>
    </row>
    <row r="2303" spans="1:11" ht="13.5" x14ac:dyDescent="0.25">
      <c r="A2303" s="4">
        <v>45355</v>
      </c>
      <c r="B2303" s="2">
        <v>2.6</v>
      </c>
      <c r="C2303" s="2">
        <f t="shared" si="277"/>
        <v>1.0000000000000231E-2</v>
      </c>
      <c r="D2303" s="2">
        <f t="shared" si="278"/>
        <v>2.6120000000000001</v>
      </c>
      <c r="E2303" s="2">
        <f t="shared" si="280"/>
        <v>2.6469999999999998</v>
      </c>
      <c r="F2303" s="2">
        <f t="shared" si="281"/>
        <v>2.6525000000000003</v>
      </c>
      <c r="G2303" s="2">
        <f t="shared" si="283"/>
        <v>2.6714000000000011</v>
      </c>
      <c r="H2303" s="2">
        <f t="shared" si="279"/>
        <v>3.0386000000000002</v>
      </c>
      <c r="I2303" s="2">
        <f t="array" ref="I2303">SUMPRODUCT(B2287:B2306, (ROW(B2287:B2306)-ROW(B2287)+1)) / (20*21/2)</f>
        <v>2.621142857142857</v>
      </c>
      <c r="J2303" s="2">
        <f t="shared" si="282"/>
        <v>2.6478061410110527</v>
      </c>
      <c r="K2303" s="2">
        <f t="shared" si="284"/>
        <v>2.6888914421187056</v>
      </c>
    </row>
    <row r="2304" spans="1:11" ht="13.5" x14ac:dyDescent="0.25">
      <c r="A2304" s="4">
        <v>45356</v>
      </c>
      <c r="B2304" s="2">
        <v>2.59</v>
      </c>
      <c r="C2304" s="2">
        <f t="shared" si="277"/>
        <v>-1.0000000000000231E-2</v>
      </c>
      <c r="D2304" s="2">
        <f t="shared" si="278"/>
        <v>2.6019999999999999</v>
      </c>
      <c r="E2304" s="2">
        <f t="shared" si="280"/>
        <v>2.637</v>
      </c>
      <c r="F2304" s="2">
        <f t="shared" si="281"/>
        <v>2.65</v>
      </c>
      <c r="G2304" s="2">
        <f t="shared" si="283"/>
        <v>2.6698000000000008</v>
      </c>
      <c r="H2304" s="2">
        <f t="shared" si="279"/>
        <v>3.0357499999999997</v>
      </c>
      <c r="I2304" s="2">
        <f t="array" ref="I2304">SUMPRODUCT(B2288:B2307, (ROW(B2288:B2307)-ROW(B2288)+1)) / (20*21/2)</f>
        <v>2.6125238095238097</v>
      </c>
      <c r="J2304" s="2">
        <f t="shared" si="282"/>
        <v>2.6423007942480954</v>
      </c>
      <c r="K2304" s="2">
        <f t="shared" si="284"/>
        <v>2.6850133463493449</v>
      </c>
    </row>
    <row r="2305" spans="1:11" ht="13.5" x14ac:dyDescent="0.25">
      <c r="A2305" s="4">
        <v>45357</v>
      </c>
      <c r="B2305" s="2">
        <v>2.5499999999999998</v>
      </c>
      <c r="C2305" s="2">
        <f t="shared" si="277"/>
        <v>-4.0000000000000036E-2</v>
      </c>
      <c r="D2305" s="2">
        <f t="shared" si="278"/>
        <v>2.5920000000000001</v>
      </c>
      <c r="E2305" s="2">
        <f t="shared" si="280"/>
        <v>2.6230000000000002</v>
      </c>
      <c r="F2305" s="2">
        <f t="shared" si="281"/>
        <v>2.6449999999999996</v>
      </c>
      <c r="G2305" s="2">
        <f t="shared" si="283"/>
        <v>2.6668000000000012</v>
      </c>
      <c r="H2305" s="2">
        <f t="shared" si="279"/>
        <v>3.0325999999999995</v>
      </c>
      <c r="I2305" s="2">
        <f t="array" ref="I2305">SUMPRODUCT(B2289:B2308, (ROW(B2289:B2308)-ROW(B2289)+1)) / (20*21/2)</f>
        <v>2.6073333333333331</v>
      </c>
      <c r="J2305" s="2">
        <f t="shared" si="282"/>
        <v>2.6335102424149435</v>
      </c>
      <c r="K2305" s="2">
        <f t="shared" si="284"/>
        <v>2.6797187053160374</v>
      </c>
    </row>
    <row r="2306" spans="1:11" ht="13.5" x14ac:dyDescent="0.25">
      <c r="A2306" s="4">
        <v>45358</v>
      </c>
      <c r="B2306" s="2">
        <v>2.54</v>
      </c>
      <c r="C2306" s="2">
        <f t="shared" si="277"/>
        <v>-9.9999999999997868E-3</v>
      </c>
      <c r="D2306" s="2">
        <f t="shared" si="278"/>
        <v>2.5739999999999994</v>
      </c>
      <c r="E2306" s="2">
        <f t="shared" si="280"/>
        <v>2.6120000000000001</v>
      </c>
      <c r="F2306" s="2">
        <f t="shared" si="281"/>
        <v>2.6404999999999998</v>
      </c>
      <c r="G2306" s="2">
        <f t="shared" si="283"/>
        <v>2.6636000000000002</v>
      </c>
      <c r="H2306" s="2">
        <f t="shared" si="279"/>
        <v>3.029199999999999</v>
      </c>
      <c r="I2306" s="2">
        <f t="array" ref="I2306">SUMPRODUCT(B2290:B2309, (ROW(B2290:B2309)-ROW(B2290)+1)) / (20*21/2)</f>
        <v>2.5949999999999998</v>
      </c>
      <c r="J2306" s="2">
        <f t="shared" si="282"/>
        <v>2.6246045050420919</v>
      </c>
      <c r="K2306" s="2">
        <f t="shared" si="284"/>
        <v>2.674239540401683</v>
      </c>
    </row>
    <row r="2307" spans="1:11" ht="13.5" x14ac:dyDescent="0.25">
      <c r="A2307" s="4">
        <v>45359</v>
      </c>
      <c r="B2307" s="2">
        <v>2.5499999999999998</v>
      </c>
      <c r="C2307" s="2">
        <f t="shared" si="277"/>
        <v>9.9999999999997868E-3</v>
      </c>
      <c r="D2307" s="2">
        <f t="shared" si="278"/>
        <v>2.5659999999999998</v>
      </c>
      <c r="E2307" s="2">
        <f t="shared" si="280"/>
        <v>2.5979999999999999</v>
      </c>
      <c r="F2307" s="2">
        <f t="shared" si="281"/>
        <v>2.6344999999999996</v>
      </c>
      <c r="G2307" s="2">
        <f t="shared" si="283"/>
        <v>2.6604000000000001</v>
      </c>
      <c r="H2307" s="2">
        <f t="shared" si="279"/>
        <v>3.0257999999999985</v>
      </c>
      <c r="I2307" s="2">
        <f t="array" ref="I2307">SUMPRODUCT(B2291:B2310, (ROW(B2291:B2310)-ROW(B2291)+1)) / (20*21/2)</f>
        <v>2.5851904761904763</v>
      </c>
      <c r="J2307" s="2">
        <f t="shared" si="282"/>
        <v>2.6174993140857024</v>
      </c>
      <c r="K2307" s="2">
        <f t="shared" si="284"/>
        <v>2.6693674015624014</v>
      </c>
    </row>
    <row r="2308" spans="1:11" ht="13.5" x14ac:dyDescent="0.25">
      <c r="A2308" s="4">
        <v>45362</v>
      </c>
      <c r="B2308" s="2">
        <v>2.58</v>
      </c>
      <c r="C2308" s="2">
        <f t="shared" ref="C2308:C2371" si="285">B2308-B2307</f>
        <v>3.0000000000000249E-2</v>
      </c>
      <c r="D2308" s="2">
        <f t="shared" si="278"/>
        <v>2.5620000000000003</v>
      </c>
      <c r="E2308" s="2">
        <f t="shared" si="280"/>
        <v>2.5869999999999997</v>
      </c>
      <c r="F2308" s="2">
        <f t="shared" si="281"/>
        <v>2.6294999999999997</v>
      </c>
      <c r="G2308" s="2">
        <f t="shared" si="283"/>
        <v>2.6579999999999999</v>
      </c>
      <c r="H2308" s="2">
        <f t="shared" si="279"/>
        <v>3.0226499999999992</v>
      </c>
      <c r="I2308" s="2">
        <f t="array" ref="I2308">SUMPRODUCT(B2292:B2311, (ROW(B2292:B2311)-ROW(B2292)+1)) / (20*21/2)</f>
        <v>2.5760952380952382</v>
      </c>
      <c r="J2308" s="2">
        <f t="shared" si="282"/>
        <v>2.6139279508394448</v>
      </c>
      <c r="K2308" s="2">
        <f t="shared" si="284"/>
        <v>2.6658627975795621</v>
      </c>
    </row>
    <row r="2309" spans="1:11" ht="13.5" x14ac:dyDescent="0.25">
      <c r="A2309" s="4">
        <v>45363</v>
      </c>
      <c r="B2309" s="2">
        <v>2.5</v>
      </c>
      <c r="C2309" s="2">
        <f t="shared" si="285"/>
        <v>-8.0000000000000071E-2</v>
      </c>
      <c r="D2309" s="2">
        <f t="shared" si="278"/>
        <v>2.5439999999999996</v>
      </c>
      <c r="E2309" s="2">
        <f t="shared" si="280"/>
        <v>2.5729999999999995</v>
      </c>
      <c r="F2309" s="2">
        <f t="shared" si="281"/>
        <v>2.6229999999999993</v>
      </c>
      <c r="G2309" s="2">
        <f t="shared" si="283"/>
        <v>2.6533999999999995</v>
      </c>
      <c r="H2309" s="2">
        <f t="shared" si="279"/>
        <v>3.019099999999999</v>
      </c>
      <c r="I2309" s="2">
        <f t="array" ref="I2309">SUMPRODUCT(B2293:B2312, (ROW(B2293:B2312)-ROW(B2293)+1)) / (20*21/2)</f>
        <v>2.5629523809523804</v>
      </c>
      <c r="J2309" s="2">
        <f t="shared" si="282"/>
        <v>2.6030776698071167</v>
      </c>
      <c r="K2309" s="2">
        <f t="shared" si="284"/>
        <v>2.6593583741450697</v>
      </c>
    </row>
    <row r="2310" spans="1:11" ht="13.5" x14ac:dyDescent="0.25">
      <c r="A2310" s="4">
        <v>45364</v>
      </c>
      <c r="B2310" s="2">
        <v>2.52</v>
      </c>
      <c r="C2310" s="2">
        <f t="shared" si="285"/>
        <v>2.0000000000000018E-2</v>
      </c>
      <c r="D2310" s="2">
        <f t="shared" ref="D2310:D2373" si="286">AVERAGE(B2306:B2310)</f>
        <v>2.5379999999999998</v>
      </c>
      <c r="E2310" s="2">
        <f t="shared" si="280"/>
        <v>2.5650000000000004</v>
      </c>
      <c r="F2310" s="2">
        <f t="shared" si="281"/>
        <v>2.6154999999999999</v>
      </c>
      <c r="G2310" s="2">
        <f t="shared" si="283"/>
        <v>2.6494</v>
      </c>
      <c r="H2310" s="2">
        <f t="shared" si="279"/>
        <v>3.0156999999999989</v>
      </c>
      <c r="I2310" s="2">
        <f t="array" ref="I2310">SUMPRODUCT(B2294:B2313, (ROW(B2294:B2313)-ROW(B2294)+1)) / (20*21/2)</f>
        <v>2.5536190476190477</v>
      </c>
      <c r="J2310" s="2">
        <f t="shared" si="282"/>
        <v>2.5951655107778677</v>
      </c>
      <c r="K2310" s="2">
        <f t="shared" si="284"/>
        <v>2.653893339864871</v>
      </c>
    </row>
    <row r="2311" spans="1:11" ht="13.5" x14ac:dyDescent="0.25">
      <c r="A2311" s="4">
        <v>45365</v>
      </c>
      <c r="B2311" s="2">
        <v>2.52</v>
      </c>
      <c r="C2311" s="2">
        <f t="shared" si="285"/>
        <v>0</v>
      </c>
      <c r="D2311" s="2">
        <f t="shared" si="286"/>
        <v>2.5339999999999998</v>
      </c>
      <c r="E2311" s="2">
        <f t="shared" si="280"/>
        <v>2.5539999999999998</v>
      </c>
      <c r="F2311" s="2">
        <f t="shared" si="281"/>
        <v>2.6080000000000001</v>
      </c>
      <c r="G2311" s="2">
        <f t="shared" si="283"/>
        <v>2.6454000000000004</v>
      </c>
      <c r="H2311" s="2">
        <f t="shared" si="279"/>
        <v>3.012449999999999</v>
      </c>
      <c r="I2311" s="2">
        <f t="array" ref="I2311">SUMPRODUCT(B2295:B2314, (ROW(B2295:B2314)-ROW(B2295)+1)) / (20*21/2)</f>
        <v>2.5546190476190476</v>
      </c>
      <c r="J2311" s="2">
        <f t="shared" si="282"/>
        <v>2.5880068907037854</v>
      </c>
      <c r="K2311" s="2">
        <f t="shared" si="284"/>
        <v>2.648642620654484</v>
      </c>
    </row>
    <row r="2312" spans="1:11" ht="13.5" x14ac:dyDescent="0.25">
      <c r="A2312" s="4">
        <v>45366</v>
      </c>
      <c r="B2312" s="2">
        <v>2.4700000000000002</v>
      </c>
      <c r="C2312" s="2">
        <f t="shared" si="285"/>
        <v>-4.9999999999999822E-2</v>
      </c>
      <c r="D2312" s="2">
        <f t="shared" si="286"/>
        <v>2.5179999999999998</v>
      </c>
      <c r="E2312" s="2">
        <f t="shared" si="280"/>
        <v>2.5419999999999994</v>
      </c>
      <c r="F2312" s="2">
        <f t="shared" si="281"/>
        <v>2.5979999999999999</v>
      </c>
      <c r="G2312" s="2">
        <f t="shared" si="283"/>
        <v>2.6409999999999996</v>
      </c>
      <c r="H2312" s="2">
        <f t="shared" si="279"/>
        <v>3.008999999999999</v>
      </c>
      <c r="I2312" s="2">
        <f t="array" ref="I2312">SUMPRODUCT(B2296:B2315, (ROW(B2296:B2315)-ROW(B2296)+1)) / (20*21/2)</f>
        <v>2.5541428571428573</v>
      </c>
      <c r="J2312" s="2">
        <f t="shared" si="282"/>
        <v>2.5767681392081867</v>
      </c>
      <c r="K2312" s="2">
        <f t="shared" si="284"/>
        <v>2.6416370276876413</v>
      </c>
    </row>
    <row r="2313" spans="1:11" ht="13.5" x14ac:dyDescent="0.25">
      <c r="A2313" s="4">
        <v>45369</v>
      </c>
      <c r="B2313" s="2">
        <v>2.5</v>
      </c>
      <c r="C2313" s="2">
        <f t="shared" si="285"/>
        <v>2.9999999999999805E-2</v>
      </c>
      <c r="D2313" s="2">
        <f t="shared" si="286"/>
        <v>2.5019999999999998</v>
      </c>
      <c r="E2313" s="2">
        <f t="shared" si="280"/>
        <v>2.532</v>
      </c>
      <c r="F2313" s="2">
        <f t="shared" si="281"/>
        <v>2.5895000000000001</v>
      </c>
      <c r="G2313" s="2">
        <f t="shared" si="283"/>
        <v>2.637</v>
      </c>
      <c r="H2313" s="2">
        <f t="shared" si="279"/>
        <v>3.0056999999999987</v>
      </c>
      <c r="I2313" s="2">
        <f t="array" ref="I2313">SUMPRODUCT(B2297:B2316, (ROW(B2297:B2316)-ROW(B2297)+1)) / (20*21/2)</f>
        <v>2.5465714285714283</v>
      </c>
      <c r="J2313" s="2">
        <f t="shared" si="282"/>
        <v>2.5694568878550261</v>
      </c>
      <c r="K2313" s="2">
        <f t="shared" si="284"/>
        <v>2.636082634444989</v>
      </c>
    </row>
    <row r="2314" spans="1:11" ht="13.5" x14ac:dyDescent="0.25">
      <c r="A2314" s="4">
        <v>45370</v>
      </c>
      <c r="B2314" s="2">
        <v>2.6</v>
      </c>
      <c r="C2314" s="2">
        <f t="shared" si="285"/>
        <v>0.10000000000000009</v>
      </c>
      <c r="D2314" s="2">
        <f t="shared" si="286"/>
        <v>2.5219999999999998</v>
      </c>
      <c r="E2314" s="2">
        <f t="shared" si="280"/>
        <v>2.5329999999999999</v>
      </c>
      <c r="F2314" s="2">
        <f t="shared" si="281"/>
        <v>2.585</v>
      </c>
      <c r="G2314" s="2">
        <f t="shared" si="283"/>
        <v>2.6359999999999997</v>
      </c>
      <c r="H2314" s="2">
        <f t="shared" ref="H2314:H2377" si="287">AVERAGE(B2115:B2314)</f>
        <v>3.002899999999999</v>
      </c>
      <c r="I2314" s="2">
        <f t="array" ref="I2314">SUMPRODUCT(B2298:B2317, (ROW(B2298:B2317)-ROW(B2298)+1)) / (20*21/2)</f>
        <v>2.5397142857142851</v>
      </c>
      <c r="J2314" s="2">
        <f t="shared" si="282"/>
        <v>2.5723657556783568</v>
      </c>
      <c r="K2314" s="2">
        <f t="shared" si="284"/>
        <v>2.6346676291726365</v>
      </c>
    </row>
    <row r="2315" spans="1:11" ht="13.5" x14ac:dyDescent="0.25">
      <c r="A2315" s="4">
        <v>45372</v>
      </c>
      <c r="B2315" s="2">
        <v>2.58</v>
      </c>
      <c r="C2315" s="2">
        <f t="shared" si="285"/>
        <v>-2.0000000000000018E-2</v>
      </c>
      <c r="D2315" s="2">
        <f t="shared" si="286"/>
        <v>2.5339999999999998</v>
      </c>
      <c r="E2315" s="2">
        <f t="shared" si="280"/>
        <v>2.536</v>
      </c>
      <c r="F2315" s="2">
        <f t="shared" si="281"/>
        <v>2.5795000000000003</v>
      </c>
      <c r="G2315" s="2">
        <f t="shared" si="283"/>
        <v>2.6356000000000002</v>
      </c>
      <c r="H2315" s="2">
        <f t="shared" si="287"/>
        <v>3.0002999999999993</v>
      </c>
      <c r="I2315" s="2">
        <f t="array" ref="I2315">SUMPRODUCT(B2299:B2318, (ROW(B2299:B2318)-ROW(B2299)+1)) / (20*21/2)</f>
        <v>2.5375714285714284</v>
      </c>
      <c r="J2315" s="2">
        <f t="shared" si="282"/>
        <v>2.5730928265661324</v>
      </c>
      <c r="K2315" s="2">
        <f t="shared" si="284"/>
        <v>2.6325238005776312</v>
      </c>
    </row>
    <row r="2316" spans="1:11" ht="13.5" x14ac:dyDescent="0.25">
      <c r="A2316" s="4">
        <v>45373</v>
      </c>
      <c r="B2316" s="2">
        <v>2.5</v>
      </c>
      <c r="C2316" s="2">
        <f t="shared" si="285"/>
        <v>-8.0000000000000071E-2</v>
      </c>
      <c r="D2316" s="2">
        <f t="shared" si="286"/>
        <v>2.5300000000000002</v>
      </c>
      <c r="E2316" s="2">
        <f t="shared" ref="E2316:E2379" si="288">AVERAGE(B2307:B2316)</f>
        <v>2.532</v>
      </c>
      <c r="F2316" s="2">
        <f t="shared" si="281"/>
        <v>2.5720000000000001</v>
      </c>
      <c r="G2316" s="2">
        <f t="shared" si="283"/>
        <v>2.6315999999999997</v>
      </c>
      <c r="H2316" s="2">
        <f t="shared" si="287"/>
        <v>2.9970999999999992</v>
      </c>
      <c r="I2316" s="2">
        <f t="array" ref="I2316">SUMPRODUCT(B2300:B2319, (ROW(B2300:B2319)-ROW(B2300)+1)) / (20*21/2)</f>
        <v>2.5447142857142855</v>
      </c>
      <c r="J2316" s="2">
        <f t="shared" si="282"/>
        <v>2.5661316049884055</v>
      </c>
      <c r="K2316" s="2">
        <f t="shared" si="284"/>
        <v>2.6273267887902731</v>
      </c>
    </row>
    <row r="2317" spans="1:11" ht="13.5" x14ac:dyDescent="0.25">
      <c r="A2317" s="4">
        <v>45376</v>
      </c>
      <c r="B2317" s="2">
        <v>2.5</v>
      </c>
      <c r="C2317" s="2">
        <f t="shared" si="285"/>
        <v>0</v>
      </c>
      <c r="D2317" s="2">
        <f t="shared" si="286"/>
        <v>2.536</v>
      </c>
      <c r="E2317" s="2">
        <f t="shared" si="288"/>
        <v>2.5270000000000001</v>
      </c>
      <c r="F2317" s="2">
        <f t="shared" si="281"/>
        <v>2.5625</v>
      </c>
      <c r="G2317" s="2">
        <f t="shared" si="283"/>
        <v>2.6275999999999993</v>
      </c>
      <c r="H2317" s="2">
        <f t="shared" si="287"/>
        <v>2.9938999999999991</v>
      </c>
      <c r="I2317" s="2">
        <f t="array" ref="I2317">SUMPRODUCT(B2301:B2320, (ROW(B2301:B2320)-ROW(B2301)+1)) / (20*21/2)</f>
        <v>2.5585714285714283</v>
      </c>
      <c r="J2317" s="2">
        <f t="shared" si="282"/>
        <v>2.5598333568942717</v>
      </c>
      <c r="K2317" s="2">
        <f t="shared" si="284"/>
        <v>2.6223335813867332</v>
      </c>
    </row>
    <row r="2318" spans="1:11" ht="13.5" x14ac:dyDescent="0.25">
      <c r="A2318" s="4">
        <v>45377</v>
      </c>
      <c r="B2318" s="2">
        <v>2.54</v>
      </c>
      <c r="C2318" s="2">
        <f t="shared" si="285"/>
        <v>4.0000000000000036E-2</v>
      </c>
      <c r="D2318" s="2">
        <f t="shared" si="286"/>
        <v>2.5439999999999996</v>
      </c>
      <c r="E2318" s="2">
        <f t="shared" si="288"/>
        <v>2.5229999999999997</v>
      </c>
      <c r="F2318" s="2">
        <f t="shared" si="281"/>
        <v>2.5549999999999997</v>
      </c>
      <c r="G2318" s="2">
        <f t="shared" si="283"/>
        <v>2.6243999999999996</v>
      </c>
      <c r="H2318" s="2">
        <f t="shared" si="287"/>
        <v>2.9905999999999988</v>
      </c>
      <c r="I2318" s="2">
        <f t="array" ref="I2318">SUMPRODUCT(B2302:B2321, (ROW(B2302:B2321)-ROW(B2302)+1)) / (20*21/2)</f>
        <v>2.5624285714285713</v>
      </c>
      <c r="J2318" s="2">
        <f t="shared" si="282"/>
        <v>2.557944465761484</v>
      </c>
      <c r="K2318" s="2">
        <f t="shared" si="284"/>
        <v>2.6191048134892143</v>
      </c>
    </row>
    <row r="2319" spans="1:11" ht="13.5" x14ac:dyDescent="0.25">
      <c r="A2319" s="4">
        <v>45378</v>
      </c>
      <c r="B2319" s="2">
        <v>2.63</v>
      </c>
      <c r="C2319" s="2">
        <f t="shared" si="285"/>
        <v>8.9999999999999858E-2</v>
      </c>
      <c r="D2319" s="2">
        <f t="shared" si="286"/>
        <v>2.5499999999999998</v>
      </c>
      <c r="E2319" s="2">
        <f t="shared" si="288"/>
        <v>2.5359999999999996</v>
      </c>
      <c r="F2319" s="2">
        <f t="shared" si="281"/>
        <v>2.5545</v>
      </c>
      <c r="G2319" s="2">
        <f t="shared" si="283"/>
        <v>2.6229999999999993</v>
      </c>
      <c r="H2319" s="2">
        <f t="shared" si="287"/>
        <v>2.9875499999999988</v>
      </c>
      <c r="I2319" s="2">
        <f t="array" ref="I2319">SUMPRODUCT(B2303:B2322, (ROW(B2303:B2322)-ROW(B2303)+1)) / (20*21/2)</f>
        <v>2.5645238095238092</v>
      </c>
      <c r="J2319" s="2">
        <f t="shared" si="282"/>
        <v>2.5648068975937237</v>
      </c>
      <c r="K2319" s="2">
        <f t="shared" si="284"/>
        <v>2.6195320757053233</v>
      </c>
    </row>
    <row r="2320" spans="1:11" ht="13.5" x14ac:dyDescent="0.25">
      <c r="A2320" s="4">
        <v>45379</v>
      </c>
      <c r="B2320" s="2">
        <v>2.7</v>
      </c>
      <c r="C2320" s="2">
        <f t="shared" si="285"/>
        <v>7.0000000000000284E-2</v>
      </c>
      <c r="D2320" s="2">
        <f t="shared" si="286"/>
        <v>2.5740000000000003</v>
      </c>
      <c r="E2320" s="2">
        <f t="shared" si="288"/>
        <v>2.5539999999999998</v>
      </c>
      <c r="F2320" s="2">
        <f t="shared" si="281"/>
        <v>2.5595000000000003</v>
      </c>
      <c r="G2320" s="2">
        <f t="shared" si="283"/>
        <v>2.6227999999999998</v>
      </c>
      <c r="H2320" s="2">
        <f t="shared" si="287"/>
        <v>2.9844999999999997</v>
      </c>
      <c r="I2320" s="2">
        <f t="array" ref="I2320">SUMPRODUCT(B2304:B2323, (ROW(B2304:B2323)-ROW(B2304)+1)) / (20*21/2)</f>
        <v>2.5685714285714289</v>
      </c>
      <c r="J2320" s="2">
        <f t="shared" si="282"/>
        <v>2.5776824311562261</v>
      </c>
      <c r="K2320" s="2">
        <f t="shared" si="284"/>
        <v>2.6226876805796246</v>
      </c>
    </row>
    <row r="2321" spans="1:11" ht="13.5" x14ac:dyDescent="0.25">
      <c r="A2321" s="4">
        <v>45380</v>
      </c>
      <c r="B2321" s="2">
        <v>2.6</v>
      </c>
      <c r="C2321" s="2">
        <f t="shared" si="285"/>
        <v>-0.10000000000000009</v>
      </c>
      <c r="D2321" s="2">
        <f t="shared" si="286"/>
        <v>2.5940000000000003</v>
      </c>
      <c r="E2321" s="2">
        <f t="shared" si="288"/>
        <v>2.5620000000000003</v>
      </c>
      <c r="F2321" s="2">
        <f t="shared" si="281"/>
        <v>2.5580000000000003</v>
      </c>
      <c r="G2321" s="2">
        <f t="shared" si="283"/>
        <v>2.6205999999999996</v>
      </c>
      <c r="H2321" s="2">
        <f t="shared" si="287"/>
        <v>2.9810000000000003</v>
      </c>
      <c r="I2321" s="2">
        <f t="array" ref="I2321">SUMPRODUCT(B2305:B2324, (ROW(B2305:B2324)-ROW(B2305)+1)) / (20*21/2)</f>
        <v>2.5773809523809526</v>
      </c>
      <c r="J2321" s="2">
        <f t="shared" si="282"/>
        <v>2.5798079139032524</v>
      </c>
      <c r="K2321" s="2">
        <f t="shared" si="284"/>
        <v>2.6217979676157182</v>
      </c>
    </row>
    <row r="2322" spans="1:11" ht="13.5" x14ac:dyDescent="0.25">
      <c r="A2322" s="4">
        <v>45383</v>
      </c>
      <c r="B2322" s="2">
        <v>2.58</v>
      </c>
      <c r="C2322" s="2">
        <f t="shared" si="285"/>
        <v>-2.0000000000000018E-2</v>
      </c>
      <c r="D2322" s="2">
        <f t="shared" si="286"/>
        <v>2.6100000000000003</v>
      </c>
      <c r="E2322" s="2">
        <f t="shared" si="288"/>
        <v>2.5729999999999995</v>
      </c>
      <c r="F2322" s="2">
        <f t="shared" si="281"/>
        <v>2.5575000000000001</v>
      </c>
      <c r="G2322" s="2">
        <f t="shared" si="283"/>
        <v>2.6180000000000003</v>
      </c>
      <c r="H2322" s="2">
        <f t="shared" si="287"/>
        <v>2.9774000000000007</v>
      </c>
      <c r="I2322" s="2">
        <f t="array" ref="I2322">SUMPRODUCT(B2306:B2325, (ROW(B2306:B2325)-ROW(B2306)+1)) / (20*21/2)</f>
        <v>2.5811428571428574</v>
      </c>
      <c r="J2322" s="2">
        <f t="shared" si="282"/>
        <v>2.579826207817228</v>
      </c>
      <c r="K2322" s="2">
        <f t="shared" si="284"/>
        <v>2.6201588316307882</v>
      </c>
    </row>
    <row r="2323" spans="1:11" ht="13.5" x14ac:dyDescent="0.25">
      <c r="A2323" s="4">
        <v>45384</v>
      </c>
      <c r="B2323" s="2">
        <v>2.6</v>
      </c>
      <c r="C2323" s="2">
        <f t="shared" si="285"/>
        <v>2.0000000000000018E-2</v>
      </c>
      <c r="D2323" s="2">
        <f t="shared" si="286"/>
        <v>2.6219999999999999</v>
      </c>
      <c r="E2323" s="2">
        <f t="shared" si="288"/>
        <v>2.5829999999999997</v>
      </c>
      <c r="F2323" s="2">
        <f t="shared" si="281"/>
        <v>2.5575000000000001</v>
      </c>
      <c r="G2323" s="2">
        <f t="shared" si="283"/>
        <v>2.6157999999999992</v>
      </c>
      <c r="H2323" s="2">
        <f t="shared" si="287"/>
        <v>2.9740000000000015</v>
      </c>
      <c r="I2323" s="2">
        <f t="array" ref="I2323">SUMPRODUCT(B2307:B2326, (ROW(B2307:B2326)-ROW(B2307)+1)) / (20*21/2)</f>
        <v>2.5922857142857141</v>
      </c>
      <c r="J2323" s="2">
        <f t="shared" si="282"/>
        <v>2.5817475213584444</v>
      </c>
      <c r="K2323" s="2">
        <f t="shared" si="284"/>
        <v>2.6193682892138948</v>
      </c>
    </row>
    <row r="2324" spans="1:11" ht="13.5" x14ac:dyDescent="0.25">
      <c r="A2324" s="4">
        <v>45385</v>
      </c>
      <c r="B2324" s="2">
        <v>2.65</v>
      </c>
      <c r="C2324" s="2">
        <f t="shared" si="285"/>
        <v>4.9999999999999822E-2</v>
      </c>
      <c r="D2324" s="2">
        <f t="shared" si="286"/>
        <v>2.6260000000000003</v>
      </c>
      <c r="E2324" s="2">
        <f t="shared" si="288"/>
        <v>2.5880000000000001</v>
      </c>
      <c r="F2324" s="2">
        <f t="shared" ref="F2324:F2387" si="289">AVERAGE(B2305:B2324)</f>
        <v>2.5605000000000002</v>
      </c>
      <c r="G2324" s="2">
        <f t="shared" si="283"/>
        <v>2.6149999999999993</v>
      </c>
      <c r="H2324" s="2">
        <f t="shared" si="287"/>
        <v>2.9707500000000016</v>
      </c>
      <c r="I2324" s="2">
        <f t="array" ref="I2324">SUMPRODUCT(B2308:B2327, (ROW(B2308:B2327)-ROW(B2308)+1)) / (20*21/2)</f>
        <v>2.6065714285714288</v>
      </c>
      <c r="J2324" s="2">
        <f t="shared" si="282"/>
        <v>2.5882477574195448</v>
      </c>
      <c r="K2324" s="2">
        <f t="shared" si="284"/>
        <v>2.6205695327741343</v>
      </c>
    </row>
    <row r="2325" spans="1:11" ht="13.5" x14ac:dyDescent="0.25">
      <c r="A2325" s="4">
        <v>45386</v>
      </c>
      <c r="B2325" s="2">
        <v>2.6</v>
      </c>
      <c r="C2325" s="2">
        <f t="shared" si="285"/>
        <v>-4.9999999999999822E-2</v>
      </c>
      <c r="D2325" s="2">
        <f t="shared" si="286"/>
        <v>2.6059999999999999</v>
      </c>
      <c r="E2325" s="2">
        <f t="shared" si="288"/>
        <v>2.5900000000000003</v>
      </c>
      <c r="F2325" s="2">
        <f t="shared" si="289"/>
        <v>2.5630000000000002</v>
      </c>
      <c r="G2325" s="2">
        <f t="shared" si="283"/>
        <v>2.613999999999999</v>
      </c>
      <c r="H2325" s="2">
        <f t="shared" si="287"/>
        <v>2.9675500000000015</v>
      </c>
      <c r="I2325" s="2">
        <f t="array" ref="I2325">SUMPRODUCT(B2309:B2328, (ROW(B2309:B2328)-ROW(B2309)+1)) / (20*21/2)</f>
        <v>2.6162380952380957</v>
      </c>
      <c r="J2325" s="2">
        <f t="shared" ref="J2325:J2388" si="290">$J$4*B2325+J2324*(1-$J$4)</f>
        <v>2.5893670186176836</v>
      </c>
      <c r="K2325" s="2">
        <f t="shared" si="284"/>
        <v>2.6197628844300507</v>
      </c>
    </row>
    <row r="2326" spans="1:11" ht="13.5" x14ac:dyDescent="0.25">
      <c r="A2326" s="4">
        <v>45387</v>
      </c>
      <c r="B2326" s="2">
        <v>2.68</v>
      </c>
      <c r="C2326" s="2">
        <f t="shared" si="285"/>
        <v>8.0000000000000071E-2</v>
      </c>
      <c r="D2326" s="2">
        <f t="shared" si="286"/>
        <v>2.6219999999999999</v>
      </c>
      <c r="E2326" s="2">
        <f t="shared" si="288"/>
        <v>2.6080000000000001</v>
      </c>
      <c r="F2326" s="2">
        <f t="shared" si="289"/>
        <v>2.5700000000000003</v>
      </c>
      <c r="G2326" s="2">
        <f t="shared" si="283"/>
        <v>2.6135999999999995</v>
      </c>
      <c r="H2326" s="2">
        <f t="shared" si="287"/>
        <v>2.9652000000000012</v>
      </c>
      <c r="I2326" s="2">
        <f t="array" ref="I2326">SUMPRODUCT(B2310:B2329, (ROW(B2310:B2329)-ROW(B2310)+1)) / (20*21/2)</f>
        <v>2.6225714285714288</v>
      </c>
      <c r="J2326" s="2">
        <f t="shared" si="290"/>
        <v>2.5979987311302848</v>
      </c>
      <c r="K2326" s="2">
        <f t="shared" si="284"/>
        <v>2.622125124256323</v>
      </c>
    </row>
    <row r="2327" spans="1:11" ht="13.5" x14ac:dyDescent="0.25">
      <c r="A2327" s="4">
        <v>45390</v>
      </c>
      <c r="B2327" s="2">
        <v>2.72</v>
      </c>
      <c r="C2327" s="2">
        <f t="shared" si="285"/>
        <v>4.0000000000000036E-2</v>
      </c>
      <c r="D2327" s="2">
        <f t="shared" si="286"/>
        <v>2.65</v>
      </c>
      <c r="E2327" s="2">
        <f t="shared" si="288"/>
        <v>2.63</v>
      </c>
      <c r="F2327" s="2">
        <f t="shared" si="289"/>
        <v>2.5785</v>
      </c>
      <c r="G2327" s="2">
        <f t="shared" si="283"/>
        <v>2.6143999999999994</v>
      </c>
      <c r="H2327" s="2">
        <f t="shared" si="287"/>
        <v>2.9629000000000008</v>
      </c>
      <c r="I2327" s="2">
        <f t="array" ref="I2327">SUMPRODUCT(B2311:B2330, (ROW(B2311:B2330)-ROW(B2311)+1)) / (20*21/2)</f>
        <v>2.6262857142857148</v>
      </c>
      <c r="J2327" s="2">
        <f t="shared" si="290"/>
        <v>2.6096178995940673</v>
      </c>
      <c r="K2327" s="2">
        <f t="shared" si="284"/>
        <v>2.6259633546776437</v>
      </c>
    </row>
    <row r="2328" spans="1:11" ht="13.5" x14ac:dyDescent="0.25">
      <c r="A2328" s="4">
        <v>45394</v>
      </c>
      <c r="B2328" s="2">
        <v>2.68</v>
      </c>
      <c r="C2328" s="2">
        <f t="shared" si="285"/>
        <v>-4.0000000000000036E-2</v>
      </c>
      <c r="D2328" s="2">
        <f t="shared" si="286"/>
        <v>2.6659999999999999</v>
      </c>
      <c r="E2328" s="2">
        <f t="shared" si="288"/>
        <v>2.6439999999999997</v>
      </c>
      <c r="F2328" s="2">
        <f t="shared" si="289"/>
        <v>2.5834999999999999</v>
      </c>
      <c r="G2328" s="2">
        <f t="shared" si="283"/>
        <v>2.6150000000000002</v>
      </c>
      <c r="H2328" s="2">
        <f t="shared" si="287"/>
        <v>2.9602499999999998</v>
      </c>
      <c r="I2328" s="2">
        <f t="array" ref="I2328">SUMPRODUCT(B2312:B2331, (ROW(B2312:B2331)-ROW(B2312)+1)) / (20*21/2)</f>
        <v>2.6256666666666661</v>
      </c>
      <c r="J2328" s="2">
        <f t="shared" si="290"/>
        <v>2.616320956775585</v>
      </c>
      <c r="K2328" s="2">
        <f t="shared" si="284"/>
        <v>2.6280824388079322</v>
      </c>
    </row>
    <row r="2329" spans="1:11" ht="13.5" x14ac:dyDescent="0.25">
      <c r="A2329" s="4">
        <v>45397</v>
      </c>
      <c r="B2329" s="2">
        <v>2.65</v>
      </c>
      <c r="C2329" s="2">
        <f t="shared" si="285"/>
        <v>-3.0000000000000249E-2</v>
      </c>
      <c r="D2329" s="2">
        <f t="shared" si="286"/>
        <v>2.6659999999999999</v>
      </c>
      <c r="E2329" s="2">
        <f t="shared" si="288"/>
        <v>2.6459999999999999</v>
      </c>
      <c r="F2329" s="2">
        <f t="shared" si="289"/>
        <v>2.5909999999999997</v>
      </c>
      <c r="G2329" s="2">
        <f t="shared" si="283"/>
        <v>2.6155999999999993</v>
      </c>
      <c r="H2329" s="2">
        <f t="shared" si="287"/>
        <v>2.9572499999999997</v>
      </c>
      <c r="I2329" s="2">
        <f t="array" ref="I2329">SUMPRODUCT(B2313:B2332, (ROW(B2313:B2332)-ROW(B2313)+1)) / (20*21/2)</f>
        <v>2.6199523809523808</v>
      </c>
      <c r="J2329" s="2">
        <f t="shared" si="290"/>
        <v>2.61952848470172</v>
      </c>
      <c r="K2329" s="2">
        <f t="shared" si="284"/>
        <v>2.628941951011543</v>
      </c>
    </row>
    <row r="2330" spans="1:11" ht="13.5" x14ac:dyDescent="0.25">
      <c r="A2330" s="4">
        <v>45398</v>
      </c>
      <c r="B2330" s="2">
        <v>2.63</v>
      </c>
      <c r="C2330" s="2">
        <f t="shared" si="285"/>
        <v>-2.0000000000000018E-2</v>
      </c>
      <c r="D2330" s="2">
        <f t="shared" si="286"/>
        <v>2.6719999999999997</v>
      </c>
      <c r="E2330" s="2">
        <f t="shared" si="288"/>
        <v>2.6389999999999998</v>
      </c>
      <c r="F2330" s="2">
        <f t="shared" si="289"/>
        <v>2.5964999999999998</v>
      </c>
      <c r="G2330" s="2">
        <f t="shared" si="283"/>
        <v>2.6151999999999993</v>
      </c>
      <c r="H2330" s="2">
        <f t="shared" si="287"/>
        <v>2.9538999999999991</v>
      </c>
      <c r="I2330" s="2">
        <f t="array" ref="I2330">SUMPRODUCT(B2314:B2333, (ROW(B2314:B2333)-ROW(B2314)+1)) / (20*21/2)</f>
        <v>2.6120000000000001</v>
      </c>
      <c r="J2330" s="2">
        <f t="shared" si="290"/>
        <v>2.6205257718729844</v>
      </c>
      <c r="K2330" s="2">
        <f t="shared" si="284"/>
        <v>2.6289834431287376</v>
      </c>
    </row>
    <row r="2331" spans="1:11" ht="13.5" x14ac:dyDescent="0.25">
      <c r="A2331" s="4">
        <v>45399</v>
      </c>
      <c r="B2331" s="2">
        <v>2.59</v>
      </c>
      <c r="C2331" s="2">
        <f t="shared" si="285"/>
        <v>-4.0000000000000036E-2</v>
      </c>
      <c r="D2331" s="2">
        <f t="shared" si="286"/>
        <v>2.6539999999999999</v>
      </c>
      <c r="E2331" s="2">
        <f t="shared" si="288"/>
        <v>2.6379999999999999</v>
      </c>
      <c r="F2331" s="2">
        <f t="shared" si="289"/>
        <v>2.6</v>
      </c>
      <c r="G2331" s="2">
        <f t="shared" si="283"/>
        <v>2.6139999999999999</v>
      </c>
      <c r="H2331" s="2">
        <f t="shared" si="287"/>
        <v>2.9502499999999992</v>
      </c>
      <c r="I2331" s="2">
        <f t="array" ref="I2331">SUMPRODUCT(B2315:B2334, (ROW(B2315:B2334)-ROW(B2315)+1)) / (20*21/2)</f>
        <v>2.6115714285714282</v>
      </c>
      <c r="J2331" s="2">
        <f t="shared" si="290"/>
        <v>2.6176185555041287</v>
      </c>
      <c r="K2331" s="2">
        <f t="shared" si="284"/>
        <v>2.6274546806531007</v>
      </c>
    </row>
    <row r="2332" spans="1:11" ht="13.5" x14ac:dyDescent="0.25">
      <c r="A2332" s="4">
        <v>45400</v>
      </c>
      <c r="B2332" s="2">
        <v>2.54</v>
      </c>
      <c r="C2332" s="2">
        <f t="shared" si="285"/>
        <v>-4.9999999999999822E-2</v>
      </c>
      <c r="D2332" s="2">
        <f t="shared" si="286"/>
        <v>2.6179999999999999</v>
      </c>
      <c r="E2332" s="2">
        <f t="shared" si="288"/>
        <v>2.6339999999999995</v>
      </c>
      <c r="F2332" s="2">
        <f t="shared" si="289"/>
        <v>2.6034999999999999</v>
      </c>
      <c r="G2332" s="2">
        <f t="shared" si="283"/>
        <v>2.6117999999999997</v>
      </c>
      <c r="H2332" s="2">
        <f t="shared" si="287"/>
        <v>2.9460999999999986</v>
      </c>
      <c r="I2332" s="2">
        <f t="array" ref="I2332">SUMPRODUCT(B2316:B2335, (ROW(B2316:B2335)-ROW(B2316)+1)) / (20*21/2)</f>
        <v>2.6197142857142857</v>
      </c>
      <c r="J2332" s="2">
        <f t="shared" si="290"/>
        <v>2.6102263121227831</v>
      </c>
      <c r="K2332" s="2">
        <f t="shared" si="284"/>
        <v>2.6240250853333715</v>
      </c>
    </row>
    <row r="2333" spans="1:11" ht="13.5" x14ac:dyDescent="0.25">
      <c r="A2333" s="4">
        <v>45401</v>
      </c>
      <c r="B2333" s="2">
        <v>2.52</v>
      </c>
      <c r="C2333" s="2">
        <f t="shared" si="285"/>
        <v>-2.0000000000000018E-2</v>
      </c>
      <c r="D2333" s="2">
        <f t="shared" si="286"/>
        <v>2.5859999999999999</v>
      </c>
      <c r="E2333" s="2">
        <f t="shared" si="288"/>
        <v>2.6259999999999999</v>
      </c>
      <c r="F2333" s="2">
        <f t="shared" si="289"/>
        <v>2.6045000000000003</v>
      </c>
      <c r="G2333" s="2">
        <f t="shared" si="283"/>
        <v>2.6092</v>
      </c>
      <c r="H2333" s="2">
        <f t="shared" si="287"/>
        <v>2.9412999999999987</v>
      </c>
      <c r="I2333" s="2">
        <f t="array" ref="I2333">SUMPRODUCT(B2317:B2336, (ROW(B2317:B2336)-ROW(B2317)+1)) / (20*21/2)</f>
        <v>2.6187619047619051</v>
      </c>
      <c r="J2333" s="2">
        <f t="shared" si="290"/>
        <v>2.6016333300158516</v>
      </c>
      <c r="K2333" s="2">
        <f t="shared" si="284"/>
        <v>2.619945670222259</v>
      </c>
    </row>
    <row r="2334" spans="1:11" ht="13.5" x14ac:dyDescent="0.25">
      <c r="A2334" s="4">
        <v>45404</v>
      </c>
      <c r="B2334" s="2">
        <v>2.6</v>
      </c>
      <c r="C2334" s="2">
        <f t="shared" si="285"/>
        <v>8.0000000000000071E-2</v>
      </c>
      <c r="D2334" s="2">
        <f t="shared" si="286"/>
        <v>2.5759999999999996</v>
      </c>
      <c r="E2334" s="2">
        <f t="shared" si="288"/>
        <v>2.621</v>
      </c>
      <c r="F2334" s="2">
        <f t="shared" si="289"/>
        <v>2.6045000000000007</v>
      </c>
      <c r="G2334" s="2">
        <f t="shared" si="283"/>
        <v>2.6083999999999996</v>
      </c>
      <c r="H2334" s="2">
        <f t="shared" si="287"/>
        <v>2.936799999999999</v>
      </c>
      <c r="I2334" s="2">
        <f t="array" ref="I2334">SUMPRODUCT(B2318:B2337, (ROW(B2318:B2337)-ROW(B2318)+1)) / (20*21/2)</f>
        <v>2.622095238095238</v>
      </c>
      <c r="J2334" s="2">
        <f t="shared" si="290"/>
        <v>2.6014777747762468</v>
      </c>
      <c r="K2334" s="2">
        <f t="shared" si="284"/>
        <v>2.6191634870762881</v>
      </c>
    </row>
    <row r="2335" spans="1:11" ht="13.5" x14ac:dyDescent="0.25">
      <c r="A2335" s="4">
        <v>45405</v>
      </c>
      <c r="B2335" s="2">
        <v>2.69</v>
      </c>
      <c r="C2335" s="2">
        <f t="shared" si="285"/>
        <v>8.9999999999999858E-2</v>
      </c>
      <c r="D2335" s="2">
        <f t="shared" si="286"/>
        <v>2.5880000000000001</v>
      </c>
      <c r="E2335" s="2">
        <f t="shared" si="288"/>
        <v>2.63</v>
      </c>
      <c r="F2335" s="2">
        <f t="shared" si="289"/>
        <v>2.6100000000000003</v>
      </c>
      <c r="G2335" s="2">
        <f t="shared" si="283"/>
        <v>2.6091999999999995</v>
      </c>
      <c r="H2335" s="2">
        <f t="shared" si="287"/>
        <v>2.93275</v>
      </c>
      <c r="I2335" s="2">
        <f t="array" ref="I2335">SUMPRODUCT(B2319:B2338, (ROW(B2319:B2338)-ROW(B2319)+1)) / (20*21/2)</f>
        <v>2.6199523809523813</v>
      </c>
      <c r="J2335" s="2">
        <f t="shared" si="290"/>
        <v>2.6099084628927947</v>
      </c>
      <c r="K2335" s="2">
        <f t="shared" si="284"/>
        <v>2.6219413895438848</v>
      </c>
    </row>
    <row r="2336" spans="1:11" ht="13.5" x14ac:dyDescent="0.25">
      <c r="A2336" s="4">
        <v>45406</v>
      </c>
      <c r="B2336" s="2">
        <v>2.6</v>
      </c>
      <c r="C2336" s="2">
        <f t="shared" si="285"/>
        <v>-8.9999999999999858E-2</v>
      </c>
      <c r="D2336" s="2">
        <f t="shared" si="286"/>
        <v>2.59</v>
      </c>
      <c r="E2336" s="2">
        <f t="shared" si="288"/>
        <v>2.6220000000000003</v>
      </c>
      <c r="F2336" s="2">
        <f t="shared" si="289"/>
        <v>2.6150000000000007</v>
      </c>
      <c r="G2336" s="2">
        <f t="shared" si="283"/>
        <v>2.6085999999999996</v>
      </c>
      <c r="H2336" s="2">
        <f t="shared" si="287"/>
        <v>2.9283499999999991</v>
      </c>
      <c r="I2336" s="2">
        <f t="array" ref="I2336">SUMPRODUCT(B2320:B2339, (ROW(B2320:B2339)-ROW(B2320)+1)) / (20*21/2)</f>
        <v>2.6241904761904764</v>
      </c>
      <c r="J2336" s="2">
        <f t="shared" si="290"/>
        <v>2.6089647997601477</v>
      </c>
      <c r="K2336" s="2">
        <f t="shared" si="284"/>
        <v>2.6210809428951052</v>
      </c>
    </row>
    <row r="2337" spans="1:11" ht="13.5" x14ac:dyDescent="0.25">
      <c r="A2337" s="4">
        <v>45407</v>
      </c>
      <c r="B2337" s="2">
        <v>2.65</v>
      </c>
      <c r="C2337" s="2">
        <f t="shared" si="285"/>
        <v>4.9999999999999822E-2</v>
      </c>
      <c r="D2337" s="2">
        <f t="shared" si="286"/>
        <v>2.6120000000000001</v>
      </c>
      <c r="E2337" s="2">
        <f t="shared" si="288"/>
        <v>2.6150000000000002</v>
      </c>
      <c r="F2337" s="2">
        <f t="shared" si="289"/>
        <v>2.6224999999999996</v>
      </c>
      <c r="G2337" s="2">
        <f t="shared" si="283"/>
        <v>2.6082000000000001</v>
      </c>
      <c r="H2337" s="2">
        <f t="shared" si="287"/>
        <v>2.9242999999999997</v>
      </c>
      <c r="I2337" s="2">
        <f t="array" ref="I2337">SUMPRODUCT(B2321:B2340, (ROW(B2321:B2340)-ROW(B2321)+1)) / (20*21/2)</f>
        <v>2.6320476190476199</v>
      </c>
      <c r="J2337" s="2">
        <f t="shared" si="290"/>
        <v>2.612872914068705</v>
      </c>
      <c r="K2337" s="2">
        <f t="shared" si="284"/>
        <v>2.6222150235658854</v>
      </c>
    </row>
    <row r="2338" spans="1:11" ht="13.5" x14ac:dyDescent="0.25">
      <c r="A2338" s="4">
        <v>45408</v>
      </c>
      <c r="B2338" s="2">
        <v>2.6</v>
      </c>
      <c r="C2338" s="2">
        <f t="shared" si="285"/>
        <v>-4.9999999999999822E-2</v>
      </c>
      <c r="D2338" s="2">
        <f t="shared" si="286"/>
        <v>2.6280000000000001</v>
      </c>
      <c r="E2338" s="2">
        <f t="shared" si="288"/>
        <v>2.6070000000000002</v>
      </c>
      <c r="F2338" s="2">
        <f t="shared" si="289"/>
        <v>2.6254999999999997</v>
      </c>
      <c r="G2338" s="2">
        <f t="shared" si="283"/>
        <v>2.6065999999999998</v>
      </c>
      <c r="H2338" s="2">
        <f t="shared" si="287"/>
        <v>2.9200499999999994</v>
      </c>
      <c r="I2338" s="2">
        <f t="array" ref="I2338">SUMPRODUCT(B2322:B2341, (ROW(B2322:B2341)-ROW(B2322)+1)) / (20*21/2)</f>
        <v>2.6465238095238095</v>
      </c>
      <c r="J2338" s="2">
        <f t="shared" si="290"/>
        <v>2.6116469222526377</v>
      </c>
      <c r="K2338" s="2">
        <f t="shared" si="284"/>
        <v>2.6213438461711451</v>
      </c>
    </row>
    <row r="2339" spans="1:11" ht="13.5" x14ac:dyDescent="0.25">
      <c r="A2339" s="4">
        <v>45411</v>
      </c>
      <c r="B2339" s="2">
        <v>2.67</v>
      </c>
      <c r="C2339" s="2">
        <f t="shared" si="285"/>
        <v>6.999999999999984E-2</v>
      </c>
      <c r="D2339" s="2">
        <f t="shared" si="286"/>
        <v>2.6419999999999999</v>
      </c>
      <c r="E2339" s="2">
        <f t="shared" si="288"/>
        <v>2.6089999999999995</v>
      </c>
      <c r="F2339" s="2">
        <f t="shared" si="289"/>
        <v>2.6275000000000004</v>
      </c>
      <c r="G2339" s="2">
        <f t="shared" si="283"/>
        <v>2.6073999999999997</v>
      </c>
      <c r="H2339" s="2">
        <f t="shared" si="287"/>
        <v>2.9162499999999989</v>
      </c>
      <c r="I2339" s="2">
        <f t="array" ref="I2339">SUMPRODUCT(B2323:B2342, (ROW(B2323:B2342)-ROW(B2323)+1)) / (20*21/2)</f>
        <v>2.6591904761904765</v>
      </c>
      <c r="J2339" s="2">
        <f t="shared" si="290"/>
        <v>2.6172043582285771</v>
      </c>
      <c r="K2339" s="2">
        <f t="shared" si="284"/>
        <v>2.6232519306350217</v>
      </c>
    </row>
    <row r="2340" spans="1:11" ht="13.5" x14ac:dyDescent="0.25">
      <c r="A2340" s="4">
        <v>45412</v>
      </c>
      <c r="B2340" s="2">
        <v>2.71</v>
      </c>
      <c r="C2340" s="2">
        <f t="shared" si="285"/>
        <v>4.0000000000000036E-2</v>
      </c>
      <c r="D2340" s="2">
        <f t="shared" si="286"/>
        <v>2.6459999999999999</v>
      </c>
      <c r="E2340" s="2">
        <f t="shared" si="288"/>
        <v>2.617</v>
      </c>
      <c r="F2340" s="2">
        <f t="shared" si="289"/>
        <v>2.6280000000000001</v>
      </c>
      <c r="G2340" s="2">
        <f t="shared" si="283"/>
        <v>2.6082000000000001</v>
      </c>
      <c r="H2340" s="2">
        <f t="shared" si="287"/>
        <v>2.9126499999999993</v>
      </c>
      <c r="I2340" s="2">
        <f t="array" ref="I2340">SUMPRODUCT(B2324:B2343, (ROW(B2324:B2343)-ROW(B2324)+1)) / (20*21/2)</f>
        <v>2.6814285714285715</v>
      </c>
      <c r="J2340" s="2">
        <f t="shared" si="290"/>
        <v>2.626042038397284</v>
      </c>
      <c r="K2340" s="2">
        <f t="shared" si="284"/>
        <v>2.6266538157081585</v>
      </c>
    </row>
    <row r="2341" spans="1:11" ht="13.5" x14ac:dyDescent="0.25">
      <c r="A2341" s="4">
        <v>45414</v>
      </c>
      <c r="B2341" s="2">
        <v>2.78</v>
      </c>
      <c r="C2341" s="2">
        <f t="shared" si="285"/>
        <v>6.999999999999984E-2</v>
      </c>
      <c r="D2341" s="2">
        <f t="shared" si="286"/>
        <v>2.6819999999999995</v>
      </c>
      <c r="E2341" s="2">
        <f t="shared" si="288"/>
        <v>2.6360000000000001</v>
      </c>
      <c r="F2341" s="2">
        <f t="shared" si="289"/>
        <v>2.637</v>
      </c>
      <c r="G2341" s="2">
        <f t="shared" si="283"/>
        <v>2.6103999999999998</v>
      </c>
      <c r="H2341" s="2">
        <f t="shared" si="287"/>
        <v>2.9093999999999993</v>
      </c>
      <c r="I2341" s="2">
        <f t="array" ref="I2341">SUMPRODUCT(B2325:B2344, (ROW(B2325:B2344)-ROW(B2325)+1)) / (20*21/2)</f>
        <v>2.7099523809523811</v>
      </c>
      <c r="J2341" s="2">
        <f t="shared" si="290"/>
        <v>2.6407047014070661</v>
      </c>
      <c r="K2341" s="2">
        <f t="shared" si="284"/>
        <v>2.6326673915627405</v>
      </c>
    </row>
    <row r="2342" spans="1:11" ht="13.5" x14ac:dyDescent="0.25">
      <c r="A2342" s="4">
        <v>45415</v>
      </c>
      <c r="B2342" s="2">
        <v>2.77</v>
      </c>
      <c r="C2342" s="2">
        <f t="shared" si="285"/>
        <v>-9.9999999999997868E-3</v>
      </c>
      <c r="D2342" s="2">
        <f t="shared" si="286"/>
        <v>2.706</v>
      </c>
      <c r="E2342" s="2">
        <f t="shared" si="288"/>
        <v>2.6589999999999998</v>
      </c>
      <c r="F2342" s="2">
        <f t="shared" si="289"/>
        <v>2.6465000000000005</v>
      </c>
      <c r="G2342" s="2">
        <f t="shared" si="283"/>
        <v>2.6124000000000001</v>
      </c>
      <c r="H2342" s="2">
        <f t="shared" si="287"/>
        <v>2.9061499999999989</v>
      </c>
      <c r="I2342" s="2">
        <f t="array" ref="I2342">SUMPRODUCT(B2326:B2345, (ROW(B2326:B2345)-ROW(B2326)+1)) / (20*21/2)</f>
        <v>2.7446190476190471</v>
      </c>
      <c r="J2342" s="2">
        <f t="shared" si="290"/>
        <v>2.6530185393682979</v>
      </c>
      <c r="K2342" s="2">
        <f t="shared" si="284"/>
        <v>2.6380529840504763</v>
      </c>
    </row>
    <row r="2343" spans="1:11" ht="13.5" x14ac:dyDescent="0.25">
      <c r="A2343" s="4">
        <v>45418</v>
      </c>
      <c r="B2343" s="2">
        <v>2.88</v>
      </c>
      <c r="C2343" s="2">
        <f t="shared" si="285"/>
        <v>0.10999999999999988</v>
      </c>
      <c r="D2343" s="2">
        <f t="shared" si="286"/>
        <v>2.7619999999999996</v>
      </c>
      <c r="E2343" s="2">
        <f t="shared" si="288"/>
        <v>2.6949999999999998</v>
      </c>
      <c r="F2343" s="2">
        <f t="shared" si="289"/>
        <v>2.6605000000000003</v>
      </c>
      <c r="G2343" s="2">
        <f t="shared" si="283"/>
        <v>2.6165999999999996</v>
      </c>
      <c r="H2343" s="2">
        <f t="shared" si="287"/>
        <v>2.903449999999999</v>
      </c>
      <c r="I2343" s="2">
        <f t="array" ref="I2343">SUMPRODUCT(B2327:B2346, (ROW(B2327:B2346)-ROW(B2327)+1)) / (20*21/2)</f>
        <v>2.7714761904761906</v>
      </c>
      <c r="J2343" s="2">
        <f t="shared" si="290"/>
        <v>2.6746358213332222</v>
      </c>
      <c r="K2343" s="2">
        <f t="shared" si="284"/>
        <v>2.6475411023230064</v>
      </c>
    </row>
    <row r="2344" spans="1:11" ht="13.5" x14ac:dyDescent="0.25">
      <c r="A2344" s="4">
        <v>45419</v>
      </c>
      <c r="B2344" s="2">
        <v>2.96</v>
      </c>
      <c r="C2344" s="2">
        <f t="shared" si="285"/>
        <v>8.0000000000000071E-2</v>
      </c>
      <c r="D2344" s="2">
        <f t="shared" si="286"/>
        <v>2.8200000000000003</v>
      </c>
      <c r="E2344" s="2">
        <f t="shared" si="288"/>
        <v>2.7309999999999999</v>
      </c>
      <c r="F2344" s="2">
        <f t="shared" si="289"/>
        <v>2.676000000000001</v>
      </c>
      <c r="G2344" s="2">
        <f t="shared" si="283"/>
        <v>2.6219999999999999</v>
      </c>
      <c r="H2344" s="2">
        <f t="shared" si="287"/>
        <v>2.9011499999999995</v>
      </c>
      <c r="I2344" s="2">
        <f t="array" ref="I2344">SUMPRODUCT(B2328:B2347, (ROW(B2328:B2347)-ROW(B2328)+1)) / (20*21/2)</f>
        <v>2.796904761904762</v>
      </c>
      <c r="J2344" s="2">
        <f t="shared" si="290"/>
        <v>2.7018133621586298</v>
      </c>
      <c r="K2344" s="2">
        <f t="shared" si="284"/>
        <v>2.6597943924279868</v>
      </c>
    </row>
    <row r="2345" spans="1:11" ht="13.5" x14ac:dyDescent="0.25">
      <c r="A2345" s="4">
        <v>45420</v>
      </c>
      <c r="B2345" s="2">
        <v>3.04</v>
      </c>
      <c r="C2345" s="2">
        <f t="shared" si="285"/>
        <v>8.0000000000000071E-2</v>
      </c>
      <c r="D2345" s="2">
        <f t="shared" si="286"/>
        <v>2.8860000000000001</v>
      </c>
      <c r="E2345" s="2">
        <f t="shared" si="288"/>
        <v>2.766</v>
      </c>
      <c r="F2345" s="2">
        <f t="shared" si="289"/>
        <v>2.6980000000000004</v>
      </c>
      <c r="G2345" s="2">
        <f t="shared" si="283"/>
        <v>2.6289999999999996</v>
      </c>
      <c r="H2345" s="2">
        <f t="shared" si="287"/>
        <v>2.8990999999999989</v>
      </c>
      <c r="I2345" s="2">
        <f t="array" ref="I2345">SUMPRODUCT(B2329:B2348, (ROW(B2329:B2348)-ROW(B2329)+1)) / (20*21/2)</f>
        <v>2.8182380952380948</v>
      </c>
      <c r="J2345" s="2">
        <f t="shared" si="290"/>
        <v>2.7340216133816178</v>
      </c>
      <c r="K2345" s="2">
        <f t="shared" si="284"/>
        <v>2.6747044162543401</v>
      </c>
    </row>
    <row r="2346" spans="1:11" ht="13.5" x14ac:dyDescent="0.25">
      <c r="A2346" s="4">
        <v>45421</v>
      </c>
      <c r="B2346" s="2">
        <v>2.98</v>
      </c>
      <c r="C2346" s="2">
        <f t="shared" si="285"/>
        <v>-6.0000000000000053E-2</v>
      </c>
      <c r="D2346" s="2">
        <f t="shared" si="286"/>
        <v>2.9259999999999997</v>
      </c>
      <c r="E2346" s="2">
        <f t="shared" si="288"/>
        <v>2.8039999999999998</v>
      </c>
      <c r="F2346" s="2">
        <f t="shared" si="289"/>
        <v>2.7130000000000001</v>
      </c>
      <c r="G2346" s="2">
        <f t="shared" si="283"/>
        <v>2.6355999999999993</v>
      </c>
      <c r="H2346" s="2">
        <f t="shared" si="287"/>
        <v>2.896749999999999</v>
      </c>
      <c r="I2346" s="2">
        <f t="array" ref="I2346">SUMPRODUCT(B2330:B2349, (ROW(B2330:B2349)-ROW(B2330)+1)) / (20*21/2)</f>
        <v>2.8420952380952373</v>
      </c>
      <c r="J2346" s="2">
        <f t="shared" si="290"/>
        <v>2.7574481263928923</v>
      </c>
      <c r="K2346" s="2">
        <f t="shared" si="284"/>
        <v>2.686676792087503</v>
      </c>
    </row>
    <row r="2347" spans="1:11" ht="13.5" x14ac:dyDescent="0.25">
      <c r="A2347" s="4">
        <v>45422</v>
      </c>
      <c r="B2347" s="2">
        <v>2.98</v>
      </c>
      <c r="C2347" s="2">
        <f t="shared" si="285"/>
        <v>0</v>
      </c>
      <c r="D2347" s="2">
        <f t="shared" si="286"/>
        <v>2.968</v>
      </c>
      <c r="E2347" s="2">
        <f t="shared" si="288"/>
        <v>2.8370000000000002</v>
      </c>
      <c r="F2347" s="2">
        <f t="shared" si="289"/>
        <v>2.726</v>
      </c>
      <c r="G2347" s="2">
        <f t="shared" si="283"/>
        <v>2.6414</v>
      </c>
      <c r="H2347" s="2">
        <f t="shared" si="287"/>
        <v>2.8942499999999982</v>
      </c>
      <c r="I2347" s="2">
        <f t="array" ref="I2347">SUMPRODUCT(B2331:B2350, (ROW(B2331:B2350)-ROW(B2331)+1)) / (20*21/2)</f>
        <v>2.8633809523809526</v>
      </c>
      <c r="J2347" s="2">
        <f t="shared" si="290"/>
        <v>2.7786435429269027</v>
      </c>
      <c r="K2347" s="2">
        <f t="shared" si="284"/>
        <v>2.6981796629860324</v>
      </c>
    </row>
    <row r="2348" spans="1:11" ht="13.5" x14ac:dyDescent="0.25">
      <c r="A2348" s="4">
        <v>45425</v>
      </c>
      <c r="B2348" s="2">
        <v>2.95</v>
      </c>
      <c r="C2348" s="2">
        <f t="shared" si="285"/>
        <v>-2.9999999999999805E-2</v>
      </c>
      <c r="D2348" s="2">
        <f t="shared" si="286"/>
        <v>2.9820000000000002</v>
      </c>
      <c r="E2348" s="2">
        <f t="shared" si="288"/>
        <v>2.8719999999999999</v>
      </c>
      <c r="F2348" s="2">
        <f t="shared" si="289"/>
        <v>2.7395000000000005</v>
      </c>
      <c r="G2348" s="2">
        <f t="shared" si="283"/>
        <v>2.6465999999999998</v>
      </c>
      <c r="H2348" s="2">
        <f t="shared" si="287"/>
        <v>2.8916499999999989</v>
      </c>
      <c r="I2348" s="2">
        <f t="array" ref="I2348">SUMPRODUCT(B2332:B2351, (ROW(B2332:B2351)-ROW(B2332)+1)) / (20*21/2)</f>
        <v>2.8810952380952379</v>
      </c>
      <c r="J2348" s="2">
        <f t="shared" si="290"/>
        <v>2.7949632055052929</v>
      </c>
      <c r="K2348" s="2">
        <f t="shared" si="284"/>
        <v>2.7080549703199135</v>
      </c>
    </row>
    <row r="2349" spans="1:11" ht="13.5" x14ac:dyDescent="0.25">
      <c r="A2349" s="4">
        <v>45426</v>
      </c>
      <c r="B2349" s="2">
        <v>2.99</v>
      </c>
      <c r="C2349" s="2">
        <f t="shared" si="285"/>
        <v>4.0000000000000036E-2</v>
      </c>
      <c r="D2349" s="2">
        <f t="shared" si="286"/>
        <v>2.988</v>
      </c>
      <c r="E2349" s="2">
        <f t="shared" si="288"/>
        <v>2.9039999999999999</v>
      </c>
      <c r="F2349" s="2">
        <f t="shared" si="289"/>
        <v>2.7565</v>
      </c>
      <c r="G2349" s="2">
        <f t="shared" si="283"/>
        <v>2.6536</v>
      </c>
      <c r="H2349" s="2">
        <f t="shared" si="287"/>
        <v>2.8895999999999988</v>
      </c>
      <c r="I2349" s="2">
        <f t="array" ref="I2349">SUMPRODUCT(B2333:B2352, (ROW(B2333:B2352)-ROW(B2333)+1)) / (20*21/2)</f>
        <v>2.8989523809523807</v>
      </c>
      <c r="J2349" s="2">
        <f t="shared" si="290"/>
        <v>2.8135381383143123</v>
      </c>
      <c r="K2349" s="2">
        <f t="shared" si="284"/>
        <v>2.7191116381505052</v>
      </c>
    </row>
    <row r="2350" spans="1:11" ht="13.5" x14ac:dyDescent="0.25">
      <c r="A2350" s="4">
        <v>45427</v>
      </c>
      <c r="B2350" s="2">
        <v>2.98</v>
      </c>
      <c r="C2350" s="2">
        <f t="shared" si="285"/>
        <v>-1.0000000000000231E-2</v>
      </c>
      <c r="D2350" s="2">
        <f t="shared" si="286"/>
        <v>2.976</v>
      </c>
      <c r="E2350" s="2">
        <f t="shared" si="288"/>
        <v>2.931</v>
      </c>
      <c r="F2350" s="2">
        <f t="shared" si="289"/>
        <v>2.774</v>
      </c>
      <c r="G2350" s="2">
        <f t="shared" si="283"/>
        <v>2.6612</v>
      </c>
      <c r="H2350" s="2">
        <f t="shared" si="287"/>
        <v>2.8876499999999994</v>
      </c>
      <c r="I2350" s="2">
        <f t="array" ref="I2350">SUMPRODUCT(B2334:B2353, (ROW(B2334:B2353)-ROW(B2334)+1)) / (20*21/2)</f>
        <v>2.9261428571428572</v>
      </c>
      <c r="J2350" s="2">
        <f t="shared" si="290"/>
        <v>2.8293916489510447</v>
      </c>
      <c r="K2350" s="2">
        <f t="shared" si="284"/>
        <v>2.7293425543014656</v>
      </c>
    </row>
    <row r="2351" spans="1:11" ht="13.5" x14ac:dyDescent="0.25">
      <c r="A2351" s="4">
        <v>45428</v>
      </c>
      <c r="B2351" s="2">
        <v>2.96</v>
      </c>
      <c r="C2351" s="2">
        <f t="shared" si="285"/>
        <v>-2.0000000000000018E-2</v>
      </c>
      <c r="D2351" s="2">
        <f t="shared" si="286"/>
        <v>2.972</v>
      </c>
      <c r="E2351" s="2">
        <f t="shared" si="288"/>
        <v>2.9489999999999998</v>
      </c>
      <c r="F2351" s="2">
        <f t="shared" si="289"/>
        <v>2.7924999999999995</v>
      </c>
      <c r="G2351" s="2">
        <f t="shared" si="283"/>
        <v>2.6678000000000002</v>
      </c>
      <c r="H2351" s="2">
        <f t="shared" si="287"/>
        <v>2.8859499999999998</v>
      </c>
      <c r="I2351" s="2">
        <f t="array" ref="I2351">SUMPRODUCT(B2335:B2354, (ROW(B2335:B2354)-ROW(B2335)+1)) / (20*21/2)</f>
        <v>2.9591428571428571</v>
      </c>
      <c r="J2351" s="2">
        <f t="shared" si="290"/>
        <v>2.8418305395271357</v>
      </c>
      <c r="K2351" s="2">
        <f t="shared" si="284"/>
        <v>2.7383879443288595</v>
      </c>
    </row>
    <row r="2352" spans="1:11" ht="13.5" x14ac:dyDescent="0.25">
      <c r="A2352" s="4">
        <v>45429</v>
      </c>
      <c r="B2352" s="2">
        <v>2.98</v>
      </c>
      <c r="C2352" s="2">
        <f t="shared" si="285"/>
        <v>2.0000000000000018E-2</v>
      </c>
      <c r="D2352" s="2">
        <f t="shared" si="286"/>
        <v>2.972</v>
      </c>
      <c r="E2352" s="2">
        <f t="shared" si="288"/>
        <v>2.97</v>
      </c>
      <c r="F2352" s="2">
        <f t="shared" si="289"/>
        <v>2.8144999999999998</v>
      </c>
      <c r="G2352" s="2">
        <f t="shared" si="283"/>
        <v>2.6756000000000002</v>
      </c>
      <c r="H2352" s="2">
        <f t="shared" si="287"/>
        <v>2.8844499999999997</v>
      </c>
      <c r="I2352" s="2">
        <f t="array" ref="I2352">SUMPRODUCT(B2336:B2355, (ROW(B2336:B2355)-ROW(B2336)+1)) / (20*21/2)</f>
        <v>2.9969523809523806</v>
      </c>
      <c r="J2352" s="2">
        <f t="shared" si="290"/>
        <v>2.8549895357626469</v>
      </c>
      <c r="K2352" s="2">
        <f t="shared" si="284"/>
        <v>2.7478629269041983</v>
      </c>
    </row>
    <row r="2353" spans="1:11" ht="13.5" x14ac:dyDescent="0.25">
      <c r="A2353" s="4">
        <v>45432</v>
      </c>
      <c r="B2353" s="2">
        <v>3.1</v>
      </c>
      <c r="C2353" s="2">
        <f t="shared" si="285"/>
        <v>0.12000000000000011</v>
      </c>
      <c r="D2353" s="2">
        <f t="shared" si="286"/>
        <v>3.0019999999999998</v>
      </c>
      <c r="E2353" s="2">
        <f t="shared" si="288"/>
        <v>2.992</v>
      </c>
      <c r="F2353" s="2">
        <f t="shared" si="289"/>
        <v>2.8434999999999997</v>
      </c>
      <c r="G2353" s="2">
        <f t="shared" si="283"/>
        <v>2.6855999999999995</v>
      </c>
      <c r="H2353" s="2">
        <f t="shared" si="287"/>
        <v>2.8834499999999998</v>
      </c>
      <c r="I2353" s="2">
        <f t="array" ref="I2353">SUMPRODUCT(B2337:B2356, (ROW(B2337:B2356)-ROW(B2337)+1)) / (20*21/2)</f>
        <v>3.0396190476190479</v>
      </c>
      <c r="J2353" s="2">
        <f t="shared" si="290"/>
        <v>2.8783238656900139</v>
      </c>
      <c r="K2353" s="2">
        <f t="shared" si="284"/>
        <v>2.7616722238883473</v>
      </c>
    </row>
    <row r="2354" spans="1:11" ht="13.5" x14ac:dyDescent="0.25">
      <c r="A2354" s="4">
        <v>45433</v>
      </c>
      <c r="B2354" s="2">
        <v>3.19</v>
      </c>
      <c r="C2354" s="2">
        <f t="shared" si="285"/>
        <v>8.9999999999999858E-2</v>
      </c>
      <c r="D2354" s="2">
        <f t="shared" si="286"/>
        <v>3.0419999999999998</v>
      </c>
      <c r="E2354" s="2">
        <f t="shared" si="288"/>
        <v>3.0150000000000001</v>
      </c>
      <c r="F2354" s="2">
        <f t="shared" si="289"/>
        <v>2.8729999999999998</v>
      </c>
      <c r="G2354" s="2">
        <f t="shared" ref="G2354:G2417" si="291">AVERAGE(B2305:B2354)</f>
        <v>2.6975999999999996</v>
      </c>
      <c r="H2354" s="2">
        <f t="shared" si="287"/>
        <v>2.8829500000000001</v>
      </c>
      <c r="I2354" s="2">
        <f t="array" ref="I2354">SUMPRODUCT(B2338:B2357, (ROW(B2338:B2357)-ROW(B2338)+1)) / (20*21/2)</f>
        <v>3.0777619047619043</v>
      </c>
      <c r="J2354" s="2">
        <f t="shared" si="290"/>
        <v>2.9080073070528698</v>
      </c>
      <c r="K2354" s="2">
        <f t="shared" si="284"/>
        <v>2.7784693915790002</v>
      </c>
    </row>
    <row r="2355" spans="1:11" ht="13.5" x14ac:dyDescent="0.25">
      <c r="A2355" s="4">
        <v>45434</v>
      </c>
      <c r="B2355" s="2">
        <v>3.27</v>
      </c>
      <c r="C2355" s="2">
        <f t="shared" si="285"/>
        <v>8.0000000000000071E-2</v>
      </c>
      <c r="D2355" s="2">
        <f t="shared" si="286"/>
        <v>3.0999999999999996</v>
      </c>
      <c r="E2355" s="2">
        <f t="shared" si="288"/>
        <v>3.0380000000000003</v>
      </c>
      <c r="F2355" s="2">
        <f t="shared" si="289"/>
        <v>2.9020000000000001</v>
      </c>
      <c r="G2355" s="2">
        <f t="shared" si="291"/>
        <v>2.7119999999999997</v>
      </c>
      <c r="H2355" s="2">
        <f t="shared" si="287"/>
        <v>2.8823500000000002</v>
      </c>
      <c r="I2355" s="2">
        <f t="array" ref="I2355">SUMPRODUCT(B2339:B2358, (ROW(B2339:B2358)-ROW(B2339)+1)) / (20*21/2)</f>
        <v>3.1126190476190474</v>
      </c>
      <c r="J2355" s="2">
        <f t="shared" si="290"/>
        <v>2.942482801619263</v>
      </c>
      <c r="K2355" s="2">
        <f t="shared" ref="K2355:K2418" si="292">$K$4*B2355+(1-$K$4)*K2354</f>
        <v>2.7977451017131574</v>
      </c>
    </row>
    <row r="2356" spans="1:11" ht="13.5" x14ac:dyDescent="0.25">
      <c r="A2356" s="4">
        <v>45435</v>
      </c>
      <c r="B2356" s="2">
        <v>3.35</v>
      </c>
      <c r="C2356" s="2">
        <f t="shared" si="285"/>
        <v>8.0000000000000071E-2</v>
      </c>
      <c r="D2356" s="2">
        <f t="shared" si="286"/>
        <v>3.1779999999999999</v>
      </c>
      <c r="E2356" s="2">
        <f t="shared" si="288"/>
        <v>3.0750000000000002</v>
      </c>
      <c r="F2356" s="2">
        <f t="shared" si="289"/>
        <v>2.9394999999999998</v>
      </c>
      <c r="G2356" s="2">
        <f t="shared" si="291"/>
        <v>2.7281999999999997</v>
      </c>
      <c r="H2356" s="2">
        <f t="shared" si="287"/>
        <v>2.8821500000000002</v>
      </c>
      <c r="I2356" s="2">
        <f t="array" ref="I2356">SUMPRODUCT(B2340:B2359, (ROW(B2340:B2359)-ROW(B2340)+1)) / (20*21/2)</f>
        <v>3.1353809523809528</v>
      </c>
      <c r="J2356" s="2">
        <f t="shared" si="290"/>
        <v>2.9812939633698097</v>
      </c>
      <c r="K2356" s="2">
        <f t="shared" si="292"/>
        <v>2.8194021565479357</v>
      </c>
    </row>
    <row r="2357" spans="1:11" ht="13.5" x14ac:dyDescent="0.25">
      <c r="A2357" s="4">
        <v>45436</v>
      </c>
      <c r="B2357" s="2">
        <v>3.34</v>
      </c>
      <c r="C2357" s="2">
        <f t="shared" si="285"/>
        <v>-1.0000000000000231E-2</v>
      </c>
      <c r="D2357" s="2">
        <f t="shared" si="286"/>
        <v>3.25</v>
      </c>
      <c r="E2357" s="2">
        <f t="shared" si="288"/>
        <v>3.1110000000000002</v>
      </c>
      <c r="F2357" s="2">
        <f t="shared" si="289"/>
        <v>2.9740000000000002</v>
      </c>
      <c r="G2357" s="2">
        <f t="shared" si="291"/>
        <v>2.7439999999999998</v>
      </c>
      <c r="H2357" s="2">
        <f t="shared" si="287"/>
        <v>2.8818999999999999</v>
      </c>
      <c r="I2357" s="2">
        <f t="array" ref="I2357">SUMPRODUCT(B2341:B2360, (ROW(B2341:B2360)-ROW(B2341)+1)) / (20*21/2)</f>
        <v>3.1449047619047623</v>
      </c>
      <c r="J2357" s="2">
        <f t="shared" si="290"/>
        <v>3.0154564430488757</v>
      </c>
      <c r="K2357" s="2">
        <f t="shared" si="292"/>
        <v>2.8398177582519382</v>
      </c>
    </row>
    <row r="2358" spans="1:11" ht="13.5" x14ac:dyDescent="0.25">
      <c r="A2358" s="4">
        <v>45439</v>
      </c>
      <c r="B2358" s="2">
        <v>3.34</v>
      </c>
      <c r="C2358" s="2">
        <f t="shared" si="285"/>
        <v>0</v>
      </c>
      <c r="D2358" s="2">
        <f t="shared" si="286"/>
        <v>3.2980000000000005</v>
      </c>
      <c r="E2358" s="2">
        <f t="shared" si="288"/>
        <v>3.15</v>
      </c>
      <c r="F2358" s="2">
        <f t="shared" si="289"/>
        <v>3.0110000000000001</v>
      </c>
      <c r="G2358" s="2">
        <f t="shared" si="291"/>
        <v>2.7591999999999994</v>
      </c>
      <c r="H2358" s="2">
        <f t="shared" si="287"/>
        <v>2.8816500000000009</v>
      </c>
      <c r="I2358" s="2">
        <f t="array" ref="I2358">SUMPRODUCT(B2342:B2361, (ROW(B2342:B2361)-ROW(B2342)+1)) / (20*21/2)</f>
        <v>3.1476190476190471</v>
      </c>
      <c r="J2358" s="2">
        <f t="shared" si="290"/>
        <v>3.0463653532346973</v>
      </c>
      <c r="K2358" s="2">
        <f t="shared" si="292"/>
        <v>2.8594327481244113</v>
      </c>
    </row>
    <row r="2359" spans="1:11" ht="13.5" x14ac:dyDescent="0.25">
      <c r="A2359" s="4">
        <v>45440</v>
      </c>
      <c r="B2359" s="2">
        <v>3.25</v>
      </c>
      <c r="C2359" s="2">
        <f t="shared" si="285"/>
        <v>-8.9999999999999858E-2</v>
      </c>
      <c r="D2359" s="2">
        <f t="shared" si="286"/>
        <v>3.31</v>
      </c>
      <c r="E2359" s="2">
        <f t="shared" si="288"/>
        <v>3.1760000000000002</v>
      </c>
      <c r="F2359" s="2">
        <f t="shared" si="289"/>
        <v>3.04</v>
      </c>
      <c r="G2359" s="2">
        <f t="shared" si="291"/>
        <v>2.7741999999999996</v>
      </c>
      <c r="H2359" s="2">
        <f t="shared" si="287"/>
        <v>2.8809500000000008</v>
      </c>
      <c r="I2359" s="2">
        <f t="array" ref="I2359">SUMPRODUCT(B2343:B2362, (ROW(B2343:B2362)-ROW(B2343)+1)) / (20*21/2)</f>
        <v>3.1517142857142857</v>
      </c>
      <c r="J2359" s="2">
        <f t="shared" si="290"/>
        <v>3.0657591291171071</v>
      </c>
      <c r="K2359" s="2">
        <f t="shared" si="292"/>
        <v>2.8747491109430618</v>
      </c>
    </row>
    <row r="2360" spans="1:11" ht="13.5" x14ac:dyDescent="0.25">
      <c r="A2360" s="4">
        <v>45441</v>
      </c>
      <c r="B2360" s="2">
        <v>3.14</v>
      </c>
      <c r="C2360" s="2">
        <f t="shared" si="285"/>
        <v>-0.10999999999999988</v>
      </c>
      <c r="D2360" s="2">
        <f t="shared" si="286"/>
        <v>3.2839999999999998</v>
      </c>
      <c r="E2360" s="2">
        <f t="shared" si="288"/>
        <v>3.1919999999999997</v>
      </c>
      <c r="F2360" s="2">
        <f t="shared" si="289"/>
        <v>3.0615000000000001</v>
      </c>
      <c r="G2360" s="2">
        <f t="shared" si="291"/>
        <v>2.7865999999999991</v>
      </c>
      <c r="H2360" s="2">
        <f t="shared" si="287"/>
        <v>2.8795500000000009</v>
      </c>
      <c r="I2360" s="2">
        <f t="array" ref="I2360">SUMPRODUCT(B2344:B2363, (ROW(B2344:B2363)-ROW(B2344)+1)) / (20*21/2)</f>
        <v>3.1560476190476185</v>
      </c>
      <c r="J2360" s="2">
        <f t="shared" si="290"/>
        <v>3.0728296882488113</v>
      </c>
      <c r="K2360" s="2">
        <f t="shared" si="292"/>
        <v>2.8851511065923536</v>
      </c>
    </row>
    <row r="2361" spans="1:11" ht="13.5" x14ac:dyDescent="0.25">
      <c r="A2361" s="4">
        <v>45442</v>
      </c>
      <c r="B2361" s="2">
        <v>3.09</v>
      </c>
      <c r="C2361" s="2">
        <f t="shared" si="285"/>
        <v>-5.0000000000000266E-2</v>
      </c>
      <c r="D2361" s="2">
        <f t="shared" si="286"/>
        <v>3.2320000000000002</v>
      </c>
      <c r="E2361" s="2">
        <f t="shared" si="288"/>
        <v>3.2049999999999996</v>
      </c>
      <c r="F2361" s="2">
        <f t="shared" si="289"/>
        <v>3.0770000000000004</v>
      </c>
      <c r="G2361" s="2">
        <f t="shared" si="291"/>
        <v>2.7979999999999996</v>
      </c>
      <c r="H2361" s="2">
        <f t="shared" si="287"/>
        <v>2.8778500000000014</v>
      </c>
      <c r="I2361" s="2">
        <f t="array" ref="I2361">SUMPRODUCT(B2345:B2364, (ROW(B2345:B2364)-ROW(B2345)+1)) / (20*21/2)</f>
        <v>3.1553333333333335</v>
      </c>
      <c r="J2361" s="2">
        <f t="shared" si="290"/>
        <v>3.0744649560346389</v>
      </c>
      <c r="K2361" s="2">
        <f t="shared" si="292"/>
        <v>2.8931843965299082</v>
      </c>
    </row>
    <row r="2362" spans="1:11" ht="13.5" x14ac:dyDescent="0.25">
      <c r="A2362" s="4">
        <v>45443</v>
      </c>
      <c r="B2362" s="2">
        <v>3.12</v>
      </c>
      <c r="C2362" s="2">
        <f t="shared" si="285"/>
        <v>3.0000000000000249E-2</v>
      </c>
      <c r="D2362" s="2">
        <f t="shared" si="286"/>
        <v>3.1880000000000002</v>
      </c>
      <c r="E2362" s="2">
        <f t="shared" si="288"/>
        <v>3.2189999999999999</v>
      </c>
      <c r="F2362" s="2">
        <f t="shared" si="289"/>
        <v>3.0945000000000005</v>
      </c>
      <c r="G2362" s="2">
        <f t="shared" si="291"/>
        <v>2.8109999999999995</v>
      </c>
      <c r="H2362" s="2">
        <f t="shared" si="287"/>
        <v>2.8765000000000014</v>
      </c>
      <c r="I2362" s="2">
        <f t="array" ref="I2362">SUMPRODUCT(B2346:B2365, (ROW(B2346:B2365)-ROW(B2346)+1)) / (20*21/2)</f>
        <v>3.1577619047619048</v>
      </c>
      <c r="J2362" s="2">
        <f t="shared" si="290"/>
        <v>3.0788016268884828</v>
      </c>
      <c r="K2362" s="2">
        <f t="shared" si="292"/>
        <v>2.9020791260777554</v>
      </c>
    </row>
    <row r="2363" spans="1:11" ht="13.5" x14ac:dyDescent="0.25">
      <c r="A2363" s="4">
        <v>45446</v>
      </c>
      <c r="B2363" s="2">
        <v>3.14</v>
      </c>
      <c r="C2363" s="2">
        <f t="shared" si="285"/>
        <v>2.0000000000000018E-2</v>
      </c>
      <c r="D2363" s="2">
        <f t="shared" si="286"/>
        <v>3.1480000000000006</v>
      </c>
      <c r="E2363" s="2">
        <f t="shared" si="288"/>
        <v>3.2230000000000003</v>
      </c>
      <c r="F2363" s="2">
        <f t="shared" si="289"/>
        <v>3.1075000000000008</v>
      </c>
      <c r="G2363" s="2">
        <f t="shared" si="291"/>
        <v>2.8237999999999994</v>
      </c>
      <c r="H2363" s="2">
        <f t="shared" si="287"/>
        <v>2.8757000000000015</v>
      </c>
      <c r="I2363" s="2">
        <f t="array" ref="I2363">SUMPRODUCT(B2347:B2366, (ROW(B2347:B2366)-ROW(B2347)+1)) / (20*21/2)</f>
        <v>3.1759047619047616</v>
      </c>
      <c r="J2363" s="2">
        <f t="shared" si="290"/>
        <v>3.0846300433752942</v>
      </c>
      <c r="K2363" s="2">
        <f t="shared" si="292"/>
        <v>2.9114093564276473</v>
      </c>
    </row>
    <row r="2364" spans="1:11" ht="13.5" x14ac:dyDescent="0.25">
      <c r="A2364" s="4">
        <v>45447</v>
      </c>
      <c r="B2364" s="2">
        <v>3.1</v>
      </c>
      <c r="C2364" s="2">
        <f t="shared" si="285"/>
        <v>-4.0000000000000036E-2</v>
      </c>
      <c r="D2364" s="2">
        <f t="shared" si="286"/>
        <v>3.1180000000000003</v>
      </c>
      <c r="E2364" s="2">
        <f t="shared" si="288"/>
        <v>3.214</v>
      </c>
      <c r="F2364" s="2">
        <f t="shared" si="289"/>
        <v>3.1145000000000005</v>
      </c>
      <c r="G2364" s="2">
        <f t="shared" si="291"/>
        <v>2.8337999999999992</v>
      </c>
      <c r="H2364" s="2">
        <f t="shared" si="287"/>
        <v>2.8749000000000011</v>
      </c>
      <c r="I2364" s="2">
        <f t="array" ref="I2364">SUMPRODUCT(B2348:B2367, (ROW(B2348:B2367)-ROW(B2348)+1)) / (20*21/2)</f>
        <v>3.1896190476190478</v>
      </c>
      <c r="J2364" s="2">
        <f t="shared" si="290"/>
        <v>3.0860938487681233</v>
      </c>
      <c r="K2364" s="2">
        <f t="shared" si="292"/>
        <v>2.9188050679402888</v>
      </c>
    </row>
    <row r="2365" spans="1:11" ht="13.5" x14ac:dyDescent="0.25">
      <c r="A2365" s="4">
        <v>45448</v>
      </c>
      <c r="B2365" s="2">
        <v>3.14</v>
      </c>
      <c r="C2365" s="2">
        <f t="shared" si="285"/>
        <v>4.0000000000000036E-2</v>
      </c>
      <c r="D2365" s="2">
        <f t="shared" si="286"/>
        <v>3.1179999999999999</v>
      </c>
      <c r="E2365" s="2">
        <f t="shared" si="288"/>
        <v>3.2009999999999996</v>
      </c>
      <c r="F2365" s="2">
        <f t="shared" si="289"/>
        <v>3.1195000000000008</v>
      </c>
      <c r="G2365" s="2">
        <f t="shared" si="291"/>
        <v>2.8449999999999993</v>
      </c>
      <c r="H2365" s="2">
        <f t="shared" si="287"/>
        <v>2.8742000000000014</v>
      </c>
      <c r="I2365" s="2">
        <f t="array" ref="I2365">SUMPRODUCT(B2349:B2368, (ROW(B2349:B2368)-ROW(B2349)+1)) / (20*21/2)</f>
        <v>3.2047619047619049</v>
      </c>
      <c r="J2365" s="2">
        <f t="shared" si="290"/>
        <v>3.0912277679330642</v>
      </c>
      <c r="K2365" s="2">
        <f t="shared" si="292"/>
        <v>2.9274793790014542</v>
      </c>
    </row>
    <row r="2366" spans="1:11" ht="13.5" x14ac:dyDescent="0.25">
      <c r="A2366" s="4">
        <v>45449</v>
      </c>
      <c r="B2366" s="2">
        <v>3.31</v>
      </c>
      <c r="C2366" s="2">
        <f t="shared" si="285"/>
        <v>0.16999999999999993</v>
      </c>
      <c r="D2366" s="2">
        <f t="shared" si="286"/>
        <v>3.1619999999999999</v>
      </c>
      <c r="E2366" s="2">
        <f t="shared" si="288"/>
        <v>3.1970000000000001</v>
      </c>
      <c r="F2366" s="2">
        <f t="shared" si="289"/>
        <v>3.1360000000000006</v>
      </c>
      <c r="G2366" s="2">
        <f t="shared" si="291"/>
        <v>2.8611999999999993</v>
      </c>
      <c r="H2366" s="2">
        <f t="shared" si="287"/>
        <v>2.8743500000000006</v>
      </c>
      <c r="I2366" s="2">
        <f t="array" ref="I2366">SUMPRODUCT(B2350:B2369, (ROW(B2350:B2369)-ROW(B2350)+1)) / (20*21/2)</f>
        <v>3.2172380952380948</v>
      </c>
      <c r="J2366" s="2">
        <f t="shared" si="290"/>
        <v>3.1120632186061057</v>
      </c>
      <c r="K2366" s="2">
        <f t="shared" si="292"/>
        <v>2.942480187668064</v>
      </c>
    </row>
    <row r="2367" spans="1:11" ht="13.5" x14ac:dyDescent="0.25">
      <c r="A2367" s="4">
        <v>45450</v>
      </c>
      <c r="B2367" s="2">
        <v>3.28</v>
      </c>
      <c r="C2367" s="2">
        <f t="shared" si="285"/>
        <v>-3.0000000000000249E-2</v>
      </c>
      <c r="D2367" s="2">
        <f t="shared" si="286"/>
        <v>3.194</v>
      </c>
      <c r="E2367" s="2">
        <f t="shared" si="288"/>
        <v>3.1910000000000003</v>
      </c>
      <c r="F2367" s="2">
        <f t="shared" si="289"/>
        <v>3.1510000000000007</v>
      </c>
      <c r="G2367" s="2">
        <f t="shared" si="291"/>
        <v>2.8767999999999994</v>
      </c>
      <c r="H2367" s="2">
        <f t="shared" si="287"/>
        <v>2.8745500000000006</v>
      </c>
      <c r="I2367" s="2">
        <f t="array" ref="I2367">SUMPRODUCT(B2351:B2370, (ROW(B2351:B2370)-ROW(B2351)+1)) / (20*21/2)</f>
        <v>3.2272857142857143</v>
      </c>
      <c r="J2367" s="2">
        <f t="shared" si="290"/>
        <v>3.1280571977864766</v>
      </c>
      <c r="K2367" s="2">
        <f t="shared" si="292"/>
        <v>2.9557162587399044</v>
      </c>
    </row>
    <row r="2368" spans="1:11" ht="13.5" x14ac:dyDescent="0.25">
      <c r="A2368" s="4">
        <v>45453</v>
      </c>
      <c r="B2368" s="2">
        <v>3.31</v>
      </c>
      <c r="C2368" s="2">
        <f t="shared" si="285"/>
        <v>3.0000000000000249E-2</v>
      </c>
      <c r="D2368" s="2">
        <f t="shared" si="286"/>
        <v>3.2280000000000002</v>
      </c>
      <c r="E2368" s="2">
        <f t="shared" si="288"/>
        <v>3.1880000000000002</v>
      </c>
      <c r="F2368" s="2">
        <f t="shared" si="289"/>
        <v>3.1690000000000005</v>
      </c>
      <c r="G2368" s="2">
        <f t="shared" si="291"/>
        <v>2.8921999999999999</v>
      </c>
      <c r="H2368" s="2">
        <f t="shared" si="287"/>
        <v>2.8741499999999998</v>
      </c>
      <c r="I2368" s="2">
        <f t="array" ref="I2368">SUMPRODUCT(B2352:B2371, (ROW(B2352:B2371)-ROW(B2352)+1)) / (20*21/2)</f>
        <v>3.2349047619047617</v>
      </c>
      <c r="J2368" s="2">
        <f t="shared" si="290"/>
        <v>3.1453850837115738</v>
      </c>
      <c r="K2368" s="2">
        <f t="shared" si="292"/>
        <v>2.9696097387893201</v>
      </c>
    </row>
    <row r="2369" spans="1:11" ht="13.5" x14ac:dyDescent="0.25">
      <c r="A2369" s="4">
        <v>45454</v>
      </c>
      <c r="B2369" s="2">
        <v>3.3</v>
      </c>
      <c r="C2369" s="2">
        <f t="shared" si="285"/>
        <v>-1.0000000000000231E-2</v>
      </c>
      <c r="D2369" s="2">
        <f t="shared" si="286"/>
        <v>3.2679999999999998</v>
      </c>
      <c r="E2369" s="2">
        <f t="shared" si="288"/>
        <v>3.1930000000000001</v>
      </c>
      <c r="F2369" s="2">
        <f t="shared" si="289"/>
        <v>3.1844999999999999</v>
      </c>
      <c r="G2369" s="2">
        <f t="shared" si="291"/>
        <v>2.9056000000000006</v>
      </c>
      <c r="H2369" s="2">
        <f t="shared" si="287"/>
        <v>2.8736499999999996</v>
      </c>
      <c r="I2369" s="2">
        <f t="array" ref="I2369">SUMPRODUCT(B2353:B2372, (ROW(B2353:B2372)-ROW(B2353)+1)) / (20*21/2)</f>
        <v>3.2333809523809522</v>
      </c>
      <c r="J2369" s="2">
        <f t="shared" si="290"/>
        <v>3.1601103138342808</v>
      </c>
      <c r="K2369" s="2">
        <f t="shared" si="292"/>
        <v>2.9825662196211113</v>
      </c>
    </row>
    <row r="2370" spans="1:11" ht="13.5" x14ac:dyDescent="0.25">
      <c r="A2370" s="4">
        <v>45455</v>
      </c>
      <c r="B2370" s="2">
        <v>3.29</v>
      </c>
      <c r="C2370" s="2">
        <f t="shared" si="285"/>
        <v>-9.9999999999997868E-3</v>
      </c>
      <c r="D2370" s="2">
        <f t="shared" si="286"/>
        <v>3.2979999999999996</v>
      </c>
      <c r="E2370" s="2">
        <f t="shared" si="288"/>
        <v>3.2079999999999997</v>
      </c>
      <c r="F2370" s="2">
        <f t="shared" si="289"/>
        <v>3.2</v>
      </c>
      <c r="G2370" s="2">
        <f t="shared" si="291"/>
        <v>2.9174000000000002</v>
      </c>
      <c r="H2370" s="2">
        <f t="shared" si="287"/>
        <v>2.872949999999999</v>
      </c>
      <c r="I2370" s="2">
        <f t="array" ref="I2370">SUMPRODUCT(B2354:B2373, (ROW(B2354:B2373)-ROW(B2354)+1)) / (20*21/2)</f>
        <v>3.2374761904761904</v>
      </c>
      <c r="J2370" s="2">
        <f t="shared" si="290"/>
        <v>3.1724807601357781</v>
      </c>
      <c r="K2370" s="2">
        <f t="shared" si="292"/>
        <v>2.9946224463026363</v>
      </c>
    </row>
    <row r="2371" spans="1:11" ht="13.5" x14ac:dyDescent="0.25">
      <c r="A2371" s="4">
        <v>45456</v>
      </c>
      <c r="B2371" s="2">
        <v>3.28</v>
      </c>
      <c r="C2371" s="2">
        <f t="shared" si="285"/>
        <v>-1.0000000000000231E-2</v>
      </c>
      <c r="D2371" s="2">
        <f t="shared" si="286"/>
        <v>3.2920000000000003</v>
      </c>
      <c r="E2371" s="2">
        <f t="shared" si="288"/>
        <v>3.2269999999999994</v>
      </c>
      <c r="F2371" s="2">
        <f t="shared" si="289"/>
        <v>3.2159999999999997</v>
      </c>
      <c r="G2371" s="2">
        <f t="shared" si="291"/>
        <v>2.931</v>
      </c>
      <c r="H2371" s="2">
        <f t="shared" si="287"/>
        <v>2.8723499999999986</v>
      </c>
      <c r="I2371" s="2">
        <f t="array" ref="I2371">SUMPRODUCT(B2355:B2374, (ROW(B2355:B2374)-ROW(B2355)+1)) / (20*21/2)</f>
        <v>3.2426666666666661</v>
      </c>
      <c r="J2371" s="2">
        <f t="shared" si="290"/>
        <v>3.1827206877418943</v>
      </c>
      <c r="K2371" s="2">
        <f t="shared" si="292"/>
        <v>3.0058137229182189</v>
      </c>
    </row>
    <row r="2372" spans="1:11" ht="13.5" x14ac:dyDescent="0.25">
      <c r="A2372" s="4">
        <v>45457</v>
      </c>
      <c r="B2372" s="2">
        <v>3.2</v>
      </c>
      <c r="C2372" s="2">
        <f t="shared" ref="C2372:C2435" si="293">B2372-B2371</f>
        <v>-7.9999999999999627E-2</v>
      </c>
      <c r="D2372" s="2">
        <f t="shared" si="286"/>
        <v>3.2759999999999998</v>
      </c>
      <c r="E2372" s="2">
        <f t="shared" si="288"/>
        <v>3.2350000000000003</v>
      </c>
      <c r="F2372" s="2">
        <f t="shared" si="289"/>
        <v>3.2270000000000003</v>
      </c>
      <c r="G2372" s="2">
        <f t="shared" si="291"/>
        <v>2.9433999999999996</v>
      </c>
      <c r="H2372" s="2">
        <f t="shared" si="287"/>
        <v>2.8711999999999991</v>
      </c>
      <c r="I2372" s="2">
        <f t="array" ref="I2372">SUMPRODUCT(B2356:B2375, (ROW(B2356:B2375)-ROW(B2356)+1)) / (20*21/2)</f>
        <v>3.2473809523809525</v>
      </c>
      <c r="J2372" s="2">
        <f t="shared" si="290"/>
        <v>3.184366336528381</v>
      </c>
      <c r="K2372" s="2">
        <f t="shared" si="292"/>
        <v>3.0134288710390731</v>
      </c>
    </row>
    <row r="2373" spans="1:11" ht="13.5" x14ac:dyDescent="0.25">
      <c r="A2373" s="4">
        <v>45461</v>
      </c>
      <c r="B2373" s="2">
        <v>3.27</v>
      </c>
      <c r="C2373" s="2">
        <f t="shared" si="293"/>
        <v>6.999999999999984E-2</v>
      </c>
      <c r="D2373" s="2">
        <f t="shared" si="286"/>
        <v>3.2679999999999998</v>
      </c>
      <c r="E2373" s="2">
        <f t="shared" si="288"/>
        <v>3.2480000000000002</v>
      </c>
      <c r="F2373" s="2">
        <f t="shared" si="289"/>
        <v>3.2355000000000005</v>
      </c>
      <c r="G2373" s="2">
        <f t="shared" si="291"/>
        <v>2.9567999999999999</v>
      </c>
      <c r="H2373" s="2">
        <f t="shared" si="287"/>
        <v>2.8704999999999989</v>
      </c>
      <c r="I2373" s="2">
        <f t="array" ref="I2373">SUMPRODUCT(B2357:B2376, (ROW(B2357:B2376)-ROW(B2357)+1)) / (20*21/2)</f>
        <v>3.2539047619047623</v>
      </c>
      <c r="J2373" s="2">
        <f t="shared" si="290"/>
        <v>3.1925219235256779</v>
      </c>
      <c r="K2373" s="2">
        <f t="shared" si="292"/>
        <v>3.023490483939502</v>
      </c>
    </row>
    <row r="2374" spans="1:11" ht="13.5" x14ac:dyDescent="0.25">
      <c r="A2374" s="4">
        <v>45462</v>
      </c>
      <c r="B2374" s="2">
        <v>3.29</v>
      </c>
      <c r="C2374" s="2">
        <f t="shared" si="293"/>
        <v>2.0000000000000018E-2</v>
      </c>
      <c r="D2374" s="2">
        <f t="shared" ref="D2374:D2437" si="294">AVERAGE(B2370:B2374)</f>
        <v>3.2659999999999996</v>
      </c>
      <c r="E2374" s="2">
        <f t="shared" si="288"/>
        <v>3.2670000000000003</v>
      </c>
      <c r="F2374" s="2">
        <f t="shared" si="289"/>
        <v>3.2405000000000008</v>
      </c>
      <c r="G2374" s="2">
        <f t="shared" si="291"/>
        <v>2.9695999999999998</v>
      </c>
      <c r="H2374" s="2">
        <f t="shared" si="287"/>
        <v>2.8699499999999984</v>
      </c>
      <c r="I2374" s="2">
        <f t="array" ref="I2374">SUMPRODUCT(B2358:B2377, (ROW(B2358:B2377)-ROW(B2358)+1)) / (20*21/2)</f>
        <v>3.2596666666666665</v>
      </c>
      <c r="J2374" s="2">
        <f t="shared" si="290"/>
        <v>3.2018055498565658</v>
      </c>
      <c r="K2374" s="2">
        <f t="shared" si="292"/>
        <v>3.0339418375105018</v>
      </c>
    </row>
    <row r="2375" spans="1:11" ht="13.5" x14ac:dyDescent="0.25">
      <c r="A2375" s="4">
        <v>45463</v>
      </c>
      <c r="B2375" s="2">
        <v>3.29</v>
      </c>
      <c r="C2375" s="2">
        <f t="shared" si="293"/>
        <v>0</v>
      </c>
      <c r="D2375" s="2">
        <f t="shared" si="294"/>
        <v>3.2659999999999996</v>
      </c>
      <c r="E2375" s="2">
        <f t="shared" si="288"/>
        <v>3.282</v>
      </c>
      <c r="F2375" s="2">
        <f t="shared" si="289"/>
        <v>3.2415000000000007</v>
      </c>
      <c r="G2375" s="2">
        <f t="shared" si="291"/>
        <v>2.9833999999999996</v>
      </c>
      <c r="H2375" s="2">
        <f t="shared" si="287"/>
        <v>2.8692999999999977</v>
      </c>
      <c r="I2375" s="2">
        <f t="array" ref="I2375">SUMPRODUCT(B2359:B2378, (ROW(B2359:B2378)-ROW(B2359)+1)) / (20*21/2)</f>
        <v>3.2646666666666668</v>
      </c>
      <c r="J2375" s="2">
        <f t="shared" si="290"/>
        <v>3.210205021298798</v>
      </c>
      <c r="K2375" s="2">
        <f t="shared" si="292"/>
        <v>3.0439833340787175</v>
      </c>
    </row>
    <row r="2376" spans="1:11" ht="13.5" x14ac:dyDescent="0.25">
      <c r="A2376" s="4">
        <v>45464</v>
      </c>
      <c r="B2376" s="2">
        <v>3.31</v>
      </c>
      <c r="C2376" s="2">
        <f t="shared" si="293"/>
        <v>2.0000000000000018E-2</v>
      </c>
      <c r="D2376" s="2">
        <f t="shared" si="294"/>
        <v>3.2719999999999998</v>
      </c>
      <c r="E2376" s="2">
        <f t="shared" si="288"/>
        <v>3.282</v>
      </c>
      <c r="F2376" s="2">
        <f t="shared" si="289"/>
        <v>3.2395000000000005</v>
      </c>
      <c r="G2376" s="2">
        <f t="shared" si="291"/>
        <v>2.9959999999999996</v>
      </c>
      <c r="H2376" s="2">
        <f t="shared" si="287"/>
        <v>2.8687499999999972</v>
      </c>
      <c r="I2376" s="2">
        <f t="array" ref="I2376">SUMPRODUCT(B2360:B2379, (ROW(B2360:B2379)-ROW(B2360)+1)) / (20*21/2)</f>
        <v>3.2660952380952382</v>
      </c>
      <c r="J2376" s="2">
        <f t="shared" si="290"/>
        <v>3.2197093049846268</v>
      </c>
      <c r="K2376" s="2">
        <f t="shared" si="292"/>
        <v>3.0544153601932775</v>
      </c>
    </row>
    <row r="2377" spans="1:11" ht="13.5" x14ac:dyDescent="0.25">
      <c r="A2377" s="4">
        <v>45467</v>
      </c>
      <c r="B2377" s="2">
        <v>3.3</v>
      </c>
      <c r="C2377" s="2">
        <f t="shared" si="293"/>
        <v>-1.0000000000000231E-2</v>
      </c>
      <c r="D2377" s="2">
        <f t="shared" si="294"/>
        <v>3.2920000000000003</v>
      </c>
      <c r="E2377" s="2">
        <f t="shared" si="288"/>
        <v>3.2839999999999998</v>
      </c>
      <c r="F2377" s="2">
        <f t="shared" si="289"/>
        <v>3.2375000000000007</v>
      </c>
      <c r="G2377" s="2">
        <f t="shared" si="291"/>
        <v>3.0076000000000001</v>
      </c>
      <c r="H2377" s="2">
        <f t="shared" si="287"/>
        <v>2.8681499999999964</v>
      </c>
      <c r="I2377" s="2">
        <f t="array" ref="I2377">SUMPRODUCT(B2361:B2380, (ROW(B2361:B2380)-ROW(B2361)+1)) / (20*21/2)</f>
        <v>3.2675238095238099</v>
      </c>
      <c r="J2377" s="2">
        <f t="shared" si="290"/>
        <v>3.2273560378432338</v>
      </c>
      <c r="K2377" s="2">
        <f t="shared" si="292"/>
        <v>3.0640461303817763</v>
      </c>
    </row>
    <row r="2378" spans="1:11" ht="13.5" x14ac:dyDescent="0.25">
      <c r="A2378" s="4">
        <v>45468</v>
      </c>
      <c r="B2378" s="2">
        <v>3.29</v>
      </c>
      <c r="C2378" s="2">
        <f t="shared" si="293"/>
        <v>-9.9999999999997868E-3</v>
      </c>
      <c r="D2378" s="2">
        <f t="shared" si="294"/>
        <v>3.2960000000000003</v>
      </c>
      <c r="E2378" s="2">
        <f t="shared" si="288"/>
        <v>3.282</v>
      </c>
      <c r="F2378" s="2">
        <f t="shared" si="289"/>
        <v>3.2350000000000003</v>
      </c>
      <c r="G2378" s="2">
        <f t="shared" si="291"/>
        <v>3.0197999999999996</v>
      </c>
      <c r="H2378" s="2">
        <f t="shared" ref="H2378:H2441" si="295">AVERAGE(B2179:B2378)</f>
        <v>2.8675999999999964</v>
      </c>
      <c r="I2378" s="2">
        <f t="array" ref="I2378">SUMPRODUCT(B2362:B2381, (ROW(B2362:B2381)-ROW(B2362)+1)) / (20*21/2)</f>
        <v>3.2684285714285712</v>
      </c>
      <c r="J2378" s="2">
        <f t="shared" si="290"/>
        <v>3.2333221294772119</v>
      </c>
      <c r="K2378" s="2">
        <f t="shared" si="292"/>
        <v>3.0729070664452363</v>
      </c>
    </row>
    <row r="2379" spans="1:11" ht="13.5" x14ac:dyDescent="0.25">
      <c r="A2379" s="4">
        <v>45469</v>
      </c>
      <c r="B2379" s="2">
        <v>3.25</v>
      </c>
      <c r="C2379" s="2">
        <f t="shared" si="293"/>
        <v>-4.0000000000000036E-2</v>
      </c>
      <c r="D2379" s="2">
        <f t="shared" si="294"/>
        <v>3.2879999999999994</v>
      </c>
      <c r="E2379" s="2">
        <f t="shared" si="288"/>
        <v>3.2769999999999997</v>
      </c>
      <c r="F2379" s="2">
        <f t="shared" si="289"/>
        <v>3.2350000000000003</v>
      </c>
      <c r="G2379" s="2">
        <f t="shared" si="291"/>
        <v>3.0318000000000001</v>
      </c>
      <c r="H2379" s="2">
        <f t="shared" si="295"/>
        <v>2.8669499999999961</v>
      </c>
      <c r="I2379" s="2">
        <f t="array" ref="I2379">SUMPRODUCT(B2363:B2382, (ROW(B2363:B2382)-ROW(B2363)+1)) / (20*21/2)</f>
        <v>3.2666666666666666</v>
      </c>
      <c r="J2379" s="2">
        <f t="shared" si="290"/>
        <v>3.2349104980984302</v>
      </c>
      <c r="K2379" s="2">
        <f t="shared" si="292"/>
        <v>3.0798518873689527</v>
      </c>
    </row>
    <row r="2380" spans="1:11" ht="13.5" x14ac:dyDescent="0.25">
      <c r="A2380" s="4">
        <v>45470</v>
      </c>
      <c r="B2380" s="2">
        <v>3.25</v>
      </c>
      <c r="C2380" s="2">
        <f t="shared" si="293"/>
        <v>0</v>
      </c>
      <c r="D2380" s="2">
        <f t="shared" si="294"/>
        <v>3.28</v>
      </c>
      <c r="E2380" s="2">
        <f t="shared" ref="E2380:E2443" si="296">AVERAGE(B2371:B2380)</f>
        <v>3.2729999999999997</v>
      </c>
      <c r="F2380" s="2">
        <f t="shared" si="289"/>
        <v>3.2404999999999999</v>
      </c>
      <c r="G2380" s="2">
        <f t="shared" si="291"/>
        <v>3.0442</v>
      </c>
      <c r="H2380" s="2">
        <f t="shared" si="295"/>
        <v>2.8663999999999961</v>
      </c>
      <c r="I2380" s="2">
        <f t="array" ref="I2380">SUMPRODUCT(B2364:B2383, (ROW(B2364:B2383)-ROW(B2364)+1)) / (20*21/2)</f>
        <v>3.2643809523809524</v>
      </c>
      <c r="J2380" s="2">
        <f t="shared" si="290"/>
        <v>3.2363475935176274</v>
      </c>
      <c r="K2380" s="2">
        <f t="shared" si="292"/>
        <v>3.0865243623740919</v>
      </c>
    </row>
    <row r="2381" spans="1:11" ht="13.5" x14ac:dyDescent="0.25">
      <c r="A2381" s="4">
        <v>45471</v>
      </c>
      <c r="B2381" s="2">
        <v>3.25</v>
      </c>
      <c r="C2381" s="2">
        <f t="shared" si="293"/>
        <v>0</v>
      </c>
      <c r="D2381" s="2">
        <f t="shared" si="294"/>
        <v>3.2679999999999998</v>
      </c>
      <c r="E2381" s="2">
        <f t="shared" si="296"/>
        <v>3.2700000000000005</v>
      </c>
      <c r="F2381" s="2">
        <f t="shared" si="289"/>
        <v>3.2484999999999999</v>
      </c>
      <c r="G2381" s="2">
        <f t="shared" si="291"/>
        <v>3.0573999999999999</v>
      </c>
      <c r="H2381" s="2">
        <f t="shared" si="295"/>
        <v>2.8657499999999967</v>
      </c>
      <c r="I2381" s="2">
        <f t="array" ref="I2381">SUMPRODUCT(B2365:B2384, (ROW(B2365:B2384)-ROW(B2365)+1)) / (20*21/2)</f>
        <v>3.2578571428571426</v>
      </c>
      <c r="J2381" s="2">
        <f t="shared" si="290"/>
        <v>3.2376478227064247</v>
      </c>
      <c r="K2381" s="2">
        <f t="shared" si="292"/>
        <v>3.0929351716927549</v>
      </c>
    </row>
    <row r="2382" spans="1:11" ht="13.5" x14ac:dyDescent="0.25">
      <c r="A2382" s="4">
        <v>45474</v>
      </c>
      <c r="B2382" s="2">
        <v>3.23</v>
      </c>
      <c r="C2382" s="2">
        <f t="shared" si="293"/>
        <v>-2.0000000000000018E-2</v>
      </c>
      <c r="D2382" s="2">
        <f t="shared" si="294"/>
        <v>3.254</v>
      </c>
      <c r="E2382" s="2">
        <f t="shared" si="296"/>
        <v>3.2729999999999997</v>
      </c>
      <c r="F2382" s="2">
        <f t="shared" si="289"/>
        <v>3.254</v>
      </c>
      <c r="G2382" s="2">
        <f t="shared" si="291"/>
        <v>3.0712000000000002</v>
      </c>
      <c r="H2382" s="2">
        <f t="shared" si="295"/>
        <v>2.8652499999999956</v>
      </c>
      <c r="I2382" s="2">
        <f t="array" ref="I2382">SUMPRODUCT(B2366:B2385, (ROW(B2366:B2385)-ROW(B2366)+1)) / (20*21/2)</f>
        <v>3.2499523809523811</v>
      </c>
      <c r="J2382" s="2">
        <f t="shared" si="290"/>
        <v>3.2369194586391461</v>
      </c>
      <c r="K2382" s="2">
        <f t="shared" si="292"/>
        <v>3.0983102629989214</v>
      </c>
    </row>
    <row r="2383" spans="1:11" ht="13.5" x14ac:dyDescent="0.25">
      <c r="A2383" s="4">
        <v>45475</v>
      </c>
      <c r="B2383" s="2">
        <v>3.23</v>
      </c>
      <c r="C2383" s="2">
        <f t="shared" si="293"/>
        <v>0</v>
      </c>
      <c r="D2383" s="2">
        <f t="shared" si="294"/>
        <v>3.242</v>
      </c>
      <c r="E2383" s="2">
        <f t="shared" si="296"/>
        <v>3.2689999999999997</v>
      </c>
      <c r="F2383" s="2">
        <f t="shared" si="289"/>
        <v>3.2585000000000002</v>
      </c>
      <c r="G2383" s="2">
        <f t="shared" si="291"/>
        <v>3.0854000000000004</v>
      </c>
      <c r="H2383" s="2">
        <f t="shared" si="295"/>
        <v>2.8647499999999968</v>
      </c>
      <c r="I2383" s="2">
        <f t="array" ref="I2383">SUMPRODUCT(B2367:B2386, (ROW(B2367:B2386)-ROW(B2367)+1)) / (20*21/2)</f>
        <v>3.2428095238095231</v>
      </c>
      <c r="J2383" s="2">
        <f t="shared" si="290"/>
        <v>3.2362604625782749</v>
      </c>
      <c r="K2383" s="2">
        <f t="shared" si="292"/>
        <v>3.1034745664107284</v>
      </c>
    </row>
    <row r="2384" spans="1:11" ht="13.5" x14ac:dyDescent="0.25">
      <c r="A2384" s="4">
        <v>45476</v>
      </c>
      <c r="B2384" s="2">
        <v>3.19</v>
      </c>
      <c r="C2384" s="2">
        <f t="shared" si="293"/>
        <v>-4.0000000000000036E-2</v>
      </c>
      <c r="D2384" s="2">
        <f t="shared" si="294"/>
        <v>3.2300000000000004</v>
      </c>
      <c r="E2384" s="2">
        <f t="shared" si="296"/>
        <v>3.2589999999999995</v>
      </c>
      <c r="F2384" s="2">
        <f t="shared" si="289"/>
        <v>3.2629999999999995</v>
      </c>
      <c r="G2384" s="2">
        <f t="shared" si="291"/>
        <v>3.0972000000000004</v>
      </c>
      <c r="H2384" s="2">
        <f t="shared" si="295"/>
        <v>2.8640499999999975</v>
      </c>
      <c r="I2384" s="2">
        <f t="array" ref="I2384">SUMPRODUCT(B2368:B2387, (ROW(B2368:B2387)-ROW(B2368)+1)) / (20*21/2)</f>
        <v>3.2286190476190479</v>
      </c>
      <c r="J2384" s="2">
        <f t="shared" si="290"/>
        <v>3.2318547042374872</v>
      </c>
      <c r="K2384" s="2">
        <f t="shared" si="292"/>
        <v>3.1068677206691313</v>
      </c>
    </row>
    <row r="2385" spans="1:11" ht="13.5" x14ac:dyDescent="0.25">
      <c r="A2385" s="4">
        <v>45477</v>
      </c>
      <c r="B2385" s="2">
        <v>3.18</v>
      </c>
      <c r="C2385" s="2">
        <f t="shared" si="293"/>
        <v>-9.9999999999997868E-3</v>
      </c>
      <c r="D2385" s="2">
        <f t="shared" si="294"/>
        <v>3.2160000000000002</v>
      </c>
      <c r="E2385" s="2">
        <f t="shared" si="296"/>
        <v>3.2480000000000002</v>
      </c>
      <c r="F2385" s="2">
        <f t="shared" si="289"/>
        <v>3.2649999999999997</v>
      </c>
      <c r="G2385" s="2">
        <f t="shared" si="291"/>
        <v>3.1070000000000007</v>
      </c>
      <c r="H2385" s="2">
        <f t="shared" si="295"/>
        <v>2.8632999999999975</v>
      </c>
      <c r="I2385" s="2">
        <f t="array" ref="I2385">SUMPRODUCT(B2369:B2388, (ROW(B2369:B2388)-ROW(B2369)+1)) / (20*21/2)</f>
        <v>3.2152380952380959</v>
      </c>
      <c r="J2385" s="2">
        <f t="shared" si="290"/>
        <v>3.2269161609767743</v>
      </c>
      <c r="K2385" s="2">
        <f t="shared" si="292"/>
        <v>3.1097356531919105</v>
      </c>
    </row>
    <row r="2386" spans="1:11" ht="13.5" x14ac:dyDescent="0.25">
      <c r="A2386" s="4">
        <v>45478</v>
      </c>
      <c r="B2386" s="2">
        <v>3.19</v>
      </c>
      <c r="C2386" s="2">
        <f t="shared" si="293"/>
        <v>9.9999999999997868E-3</v>
      </c>
      <c r="D2386" s="2">
        <f t="shared" si="294"/>
        <v>3.2039999999999997</v>
      </c>
      <c r="E2386" s="2">
        <f t="shared" si="296"/>
        <v>3.2359999999999998</v>
      </c>
      <c r="F2386" s="2">
        <f t="shared" si="289"/>
        <v>3.2589999999999995</v>
      </c>
      <c r="G2386" s="2">
        <f t="shared" si="291"/>
        <v>3.1187999999999998</v>
      </c>
      <c r="H2386" s="2">
        <f t="shared" si="295"/>
        <v>2.8628499999999981</v>
      </c>
      <c r="I2386" s="2">
        <f t="array" ref="I2386">SUMPRODUCT(B2370:B2389, (ROW(B2370:B2389)-ROW(B2370)+1)) / (20*21/2)</f>
        <v>3.2085238095238098</v>
      </c>
      <c r="J2386" s="2">
        <f t="shared" si="290"/>
        <v>3.2234003361218435</v>
      </c>
      <c r="K2386" s="2">
        <f t="shared" si="292"/>
        <v>3.1128832746353652</v>
      </c>
    </row>
    <row r="2387" spans="1:11" ht="13.5" x14ac:dyDescent="0.25">
      <c r="A2387" s="4">
        <v>45481</v>
      </c>
      <c r="B2387" s="2">
        <v>3.11</v>
      </c>
      <c r="C2387" s="2">
        <f t="shared" si="293"/>
        <v>-8.0000000000000071E-2</v>
      </c>
      <c r="D2387" s="2">
        <f t="shared" si="294"/>
        <v>3.1799999999999997</v>
      </c>
      <c r="E2387" s="2">
        <f t="shared" si="296"/>
        <v>3.2170000000000001</v>
      </c>
      <c r="F2387" s="2">
        <f t="shared" si="289"/>
        <v>3.2504999999999997</v>
      </c>
      <c r="G2387" s="2">
        <f t="shared" si="291"/>
        <v>3.1280000000000006</v>
      </c>
      <c r="H2387" s="2">
        <f t="shared" si="295"/>
        <v>2.8620499999999982</v>
      </c>
      <c r="I2387" s="2">
        <f t="array" ref="I2387">SUMPRODUCT(B2371:B2390, (ROW(B2371:B2390)-ROW(B2371)+1)) / (20*21/2)</f>
        <v>3.2024285714285714</v>
      </c>
      <c r="J2387" s="2">
        <f t="shared" si="290"/>
        <v>3.2126003041102393</v>
      </c>
      <c r="K2387" s="2">
        <f t="shared" si="292"/>
        <v>3.1127702050418216</v>
      </c>
    </row>
    <row r="2388" spans="1:11" ht="13.5" x14ac:dyDescent="0.25">
      <c r="A2388" s="4">
        <v>45482</v>
      </c>
      <c r="B2388" s="2">
        <v>3.11</v>
      </c>
      <c r="C2388" s="2">
        <f t="shared" si="293"/>
        <v>0</v>
      </c>
      <c r="D2388" s="2">
        <f t="shared" si="294"/>
        <v>3.1559999999999997</v>
      </c>
      <c r="E2388" s="2">
        <f t="shared" si="296"/>
        <v>3.1990000000000003</v>
      </c>
      <c r="F2388" s="2">
        <f t="shared" ref="F2388:F2451" si="297">AVERAGE(B2369:B2388)</f>
        <v>3.2404999999999995</v>
      </c>
      <c r="G2388" s="2">
        <f t="shared" si="291"/>
        <v>3.1382000000000003</v>
      </c>
      <c r="H2388" s="2">
        <f t="shared" si="295"/>
        <v>2.8612999999999986</v>
      </c>
      <c r="I2388" s="2">
        <f t="array" ref="I2388">SUMPRODUCT(B2372:B2391, (ROW(B2372:B2391)-ROW(B2372)+1)) / (20*21/2)</f>
        <v>3.199761904761905</v>
      </c>
      <c r="J2388" s="2">
        <f t="shared" si="290"/>
        <v>3.2028288465759309</v>
      </c>
      <c r="K2388" s="2">
        <f t="shared" si="292"/>
        <v>3.1126615695499855</v>
      </c>
    </row>
    <row r="2389" spans="1:11" ht="13.5" x14ac:dyDescent="0.25">
      <c r="A2389" s="4">
        <v>45483</v>
      </c>
      <c r="B2389" s="2">
        <v>3.17</v>
      </c>
      <c r="C2389" s="2">
        <f t="shared" si="293"/>
        <v>6.0000000000000053E-2</v>
      </c>
      <c r="D2389" s="2">
        <f t="shared" si="294"/>
        <v>3.1520000000000001</v>
      </c>
      <c r="E2389" s="2">
        <f t="shared" si="296"/>
        <v>3.1910000000000003</v>
      </c>
      <c r="F2389" s="2">
        <f t="shared" si="297"/>
        <v>3.2339999999999991</v>
      </c>
      <c r="G2389" s="2">
        <f t="shared" si="291"/>
        <v>3.1482000000000006</v>
      </c>
      <c r="H2389" s="2">
        <f t="shared" si="295"/>
        <v>2.861149999999999</v>
      </c>
      <c r="I2389" s="2">
        <f t="array" ref="I2389">SUMPRODUCT(B2373:B2392, (ROW(B2373:B2392)-ROW(B2373)+1)) / (20*21/2)</f>
        <v>3.2022380952380942</v>
      </c>
      <c r="J2389" s="2">
        <f t="shared" ref="J2389:J2452" si="298">$J$4*B2389+J2388*(1-$J$4)</f>
        <v>3.1997022897591756</v>
      </c>
      <c r="K2389" s="2">
        <f t="shared" si="292"/>
        <v>3.1149101354499864</v>
      </c>
    </row>
    <row r="2390" spans="1:11" ht="13.5" x14ac:dyDescent="0.25">
      <c r="A2390" s="4">
        <v>45484</v>
      </c>
      <c r="B2390" s="2">
        <v>3.17</v>
      </c>
      <c r="C2390" s="2">
        <f t="shared" si="293"/>
        <v>0</v>
      </c>
      <c r="D2390" s="2">
        <f t="shared" si="294"/>
        <v>3.15</v>
      </c>
      <c r="E2390" s="2">
        <f t="shared" si="296"/>
        <v>3.1830000000000007</v>
      </c>
      <c r="F2390" s="2">
        <f t="shared" si="297"/>
        <v>3.2279999999999993</v>
      </c>
      <c r="G2390" s="2">
        <f t="shared" si="291"/>
        <v>3.1574</v>
      </c>
      <c r="H2390" s="2">
        <f t="shared" si="295"/>
        <v>2.8612499999999983</v>
      </c>
      <c r="I2390" s="2">
        <f t="array" ref="I2390">SUMPRODUCT(B2374:B2393, (ROW(B2374:B2393)-ROW(B2374)+1)) / (20*21/2)</f>
        <v>3.2016190476190474</v>
      </c>
      <c r="J2390" s="2">
        <f t="shared" si="298"/>
        <v>3.1968735002583015</v>
      </c>
      <c r="K2390" s="2">
        <f t="shared" si="292"/>
        <v>3.1170705222950854</v>
      </c>
    </row>
    <row r="2391" spans="1:11" ht="13.5" x14ac:dyDescent="0.25">
      <c r="A2391" s="4">
        <v>45485</v>
      </c>
      <c r="B2391" s="2">
        <v>3.2</v>
      </c>
      <c r="C2391" s="2">
        <f t="shared" si="293"/>
        <v>3.0000000000000249E-2</v>
      </c>
      <c r="D2391" s="2">
        <f t="shared" si="294"/>
        <v>3.1520000000000001</v>
      </c>
      <c r="E2391" s="2">
        <f t="shared" si="296"/>
        <v>3.1779999999999999</v>
      </c>
      <c r="F2391" s="2">
        <f t="shared" si="297"/>
        <v>3.2239999999999993</v>
      </c>
      <c r="G2391" s="2">
        <f t="shared" si="291"/>
        <v>3.1658000000000004</v>
      </c>
      <c r="H2391" s="2">
        <f t="shared" si="295"/>
        <v>2.8613499999999989</v>
      </c>
      <c r="I2391" s="2">
        <f t="array" ref="I2391">SUMPRODUCT(B2375:B2394, (ROW(B2375:B2394)-ROW(B2375)+1)) / (20*21/2)</f>
        <v>3.2012380952380948</v>
      </c>
      <c r="J2391" s="2">
        <f t="shared" si="298"/>
        <v>3.1971712621384629</v>
      </c>
      <c r="K2391" s="2">
        <f t="shared" si="292"/>
        <v>3.1203226586756703</v>
      </c>
    </row>
    <row r="2392" spans="1:11" ht="13.5" x14ac:dyDescent="0.25">
      <c r="A2392" s="4">
        <v>45488</v>
      </c>
      <c r="B2392" s="2">
        <v>3.25</v>
      </c>
      <c r="C2392" s="2">
        <f t="shared" si="293"/>
        <v>4.9999999999999822E-2</v>
      </c>
      <c r="D2392" s="2">
        <f t="shared" si="294"/>
        <v>3.1799999999999997</v>
      </c>
      <c r="E2392" s="2">
        <f t="shared" si="296"/>
        <v>3.18</v>
      </c>
      <c r="F2392" s="2">
        <f t="shared" si="297"/>
        <v>3.2265000000000001</v>
      </c>
      <c r="G2392" s="2">
        <f t="shared" si="291"/>
        <v>3.1754000000000002</v>
      </c>
      <c r="H2392" s="2">
        <f t="shared" si="295"/>
        <v>2.8617999999999988</v>
      </c>
      <c r="I2392" s="2">
        <f t="array" ref="I2392">SUMPRODUCT(B2376:B2395, (ROW(B2376:B2395)-ROW(B2376)+1)) / (20*21/2)</f>
        <v>3.2011904761904755</v>
      </c>
      <c r="J2392" s="2">
        <f t="shared" si="298"/>
        <v>3.2022025705062287</v>
      </c>
      <c r="K2392" s="2">
        <f t="shared" si="292"/>
        <v>3.1254080446099577</v>
      </c>
    </row>
    <row r="2393" spans="1:11" ht="13.5" x14ac:dyDescent="0.25">
      <c r="A2393" s="4">
        <v>45489</v>
      </c>
      <c r="B2393" s="2">
        <v>3.22</v>
      </c>
      <c r="C2393" s="2">
        <f t="shared" si="293"/>
        <v>-2.9999999999999805E-2</v>
      </c>
      <c r="D2393" s="2">
        <f t="shared" si="294"/>
        <v>3.2019999999999995</v>
      </c>
      <c r="E2393" s="2">
        <f t="shared" si="296"/>
        <v>3.1789999999999994</v>
      </c>
      <c r="F2393" s="2">
        <f t="shared" si="297"/>
        <v>3.2240000000000002</v>
      </c>
      <c r="G2393" s="2">
        <f t="shared" si="291"/>
        <v>3.1822000000000008</v>
      </c>
      <c r="H2393" s="2">
        <f t="shared" si="295"/>
        <v>2.86205</v>
      </c>
      <c r="I2393" s="2">
        <f t="array" ref="I2393">SUMPRODUCT(B2377:B2396, (ROW(B2377:B2396)-ROW(B2377)+1)) / (20*21/2)</f>
        <v>3.2005238095238102</v>
      </c>
      <c r="J2393" s="2">
        <f t="shared" si="298"/>
        <v>3.2038975637913496</v>
      </c>
      <c r="K2393" s="2">
        <f t="shared" si="292"/>
        <v>3.1291175330566263</v>
      </c>
    </row>
    <row r="2394" spans="1:11" ht="13.5" x14ac:dyDescent="0.25">
      <c r="A2394" s="4">
        <v>45490</v>
      </c>
      <c r="B2394" s="2">
        <v>3.22</v>
      </c>
      <c r="C2394" s="2">
        <f t="shared" si="293"/>
        <v>0</v>
      </c>
      <c r="D2394" s="2">
        <f t="shared" si="294"/>
        <v>3.2120000000000006</v>
      </c>
      <c r="E2394" s="2">
        <f t="shared" si="296"/>
        <v>3.1819999999999995</v>
      </c>
      <c r="F2394" s="2">
        <f t="shared" si="297"/>
        <v>3.2204999999999999</v>
      </c>
      <c r="G2394" s="2">
        <f t="shared" si="291"/>
        <v>3.1874000000000007</v>
      </c>
      <c r="H2394" s="2">
        <f t="shared" si="295"/>
        <v>2.8623500000000002</v>
      </c>
      <c r="I2394" s="2">
        <f t="array" ref="I2394">SUMPRODUCT(B2378:B2397, (ROW(B2378:B2397)-ROW(B2378)+1)) / (20*21/2)</f>
        <v>3.2003333333333335</v>
      </c>
      <c r="J2394" s="2">
        <f t="shared" si="298"/>
        <v>3.2054311291445545</v>
      </c>
      <c r="K2394" s="2">
        <f t="shared" si="292"/>
        <v>3.1326815513681314</v>
      </c>
    </row>
    <row r="2395" spans="1:11" ht="13.5" x14ac:dyDescent="0.25">
      <c r="A2395" s="4">
        <v>45491</v>
      </c>
      <c r="B2395" s="2">
        <v>3.22</v>
      </c>
      <c r="C2395" s="2">
        <f t="shared" si="293"/>
        <v>0</v>
      </c>
      <c r="D2395" s="2">
        <f t="shared" si="294"/>
        <v>3.222</v>
      </c>
      <c r="E2395" s="2">
        <f t="shared" si="296"/>
        <v>3.1859999999999995</v>
      </c>
      <c r="F2395" s="2">
        <f t="shared" si="297"/>
        <v>3.2170000000000001</v>
      </c>
      <c r="G2395" s="2">
        <f t="shared" si="291"/>
        <v>3.1910000000000007</v>
      </c>
      <c r="H2395" s="2">
        <f t="shared" si="295"/>
        <v>2.8626500000000004</v>
      </c>
      <c r="I2395" s="2">
        <f t="array" ref="I2395">SUMPRODUCT(B2379:B2398, (ROW(B2379:B2398)-ROW(B2379)+1)) / (20*21/2)</f>
        <v>3.1948571428571433</v>
      </c>
      <c r="J2395" s="2">
        <f t="shared" si="298"/>
        <v>3.2068186406545971</v>
      </c>
      <c r="K2395" s="2">
        <f t="shared" si="292"/>
        <v>3.136105804255656</v>
      </c>
    </row>
    <row r="2396" spans="1:11" ht="13.5" x14ac:dyDescent="0.25">
      <c r="A2396" s="4">
        <v>45492</v>
      </c>
      <c r="B2396" s="2">
        <v>3.21</v>
      </c>
      <c r="C2396" s="2">
        <f t="shared" si="293"/>
        <v>-1.0000000000000231E-2</v>
      </c>
      <c r="D2396" s="2">
        <f t="shared" si="294"/>
        <v>3.2240000000000002</v>
      </c>
      <c r="E2396" s="2">
        <f t="shared" si="296"/>
        <v>3.1879999999999997</v>
      </c>
      <c r="F2396" s="2">
        <f t="shared" si="297"/>
        <v>3.2119999999999997</v>
      </c>
      <c r="G2396" s="2">
        <f t="shared" si="291"/>
        <v>3.1956000000000007</v>
      </c>
      <c r="H2396" s="2">
        <f t="shared" si="295"/>
        <v>2.8629500000000005</v>
      </c>
      <c r="I2396" s="2">
        <f t="array" ref="I2396">SUMPRODUCT(B2380:B2399, (ROW(B2380:B2399)-ROW(B2380)+1)) / (20*21/2)</f>
        <v>3.1948095238095235</v>
      </c>
      <c r="J2396" s="2">
        <f t="shared" si="298"/>
        <v>3.2071216272589211</v>
      </c>
      <c r="K2396" s="2">
        <f t="shared" si="292"/>
        <v>3.1390036158534738</v>
      </c>
    </row>
    <row r="2397" spans="1:11" ht="13.5" x14ac:dyDescent="0.25">
      <c r="A2397" s="4">
        <v>45495</v>
      </c>
      <c r="B2397" s="2">
        <v>3.21</v>
      </c>
      <c r="C2397" s="2">
        <f t="shared" si="293"/>
        <v>0</v>
      </c>
      <c r="D2397" s="2">
        <f t="shared" si="294"/>
        <v>3.2160000000000002</v>
      </c>
      <c r="E2397" s="2">
        <f t="shared" si="296"/>
        <v>3.1979999999999995</v>
      </c>
      <c r="F2397" s="2">
        <f t="shared" si="297"/>
        <v>3.2075000000000005</v>
      </c>
      <c r="G2397" s="2">
        <f t="shared" si="291"/>
        <v>3.200200000000001</v>
      </c>
      <c r="H2397" s="2">
        <f t="shared" si="295"/>
        <v>2.8632500000000012</v>
      </c>
      <c r="I2397" s="2">
        <f t="array" ref="I2397">SUMPRODUCT(B2381:B2400, (ROW(B2381:B2400)-ROW(B2381)+1)) / (20*21/2)</f>
        <v>3.1940476190476184</v>
      </c>
      <c r="J2397" s="2">
        <f t="shared" si="298"/>
        <v>3.2073957579961667</v>
      </c>
      <c r="K2397" s="2">
        <f t="shared" si="292"/>
        <v>3.1417877877807885</v>
      </c>
    </row>
    <row r="2398" spans="1:11" ht="13.5" x14ac:dyDescent="0.25">
      <c r="A2398" s="4">
        <v>45496</v>
      </c>
      <c r="B2398" s="2">
        <v>3.15</v>
      </c>
      <c r="C2398" s="2">
        <f t="shared" si="293"/>
        <v>-6.0000000000000053E-2</v>
      </c>
      <c r="D2398" s="2">
        <f t="shared" si="294"/>
        <v>3.2019999999999995</v>
      </c>
      <c r="E2398" s="2">
        <f t="shared" si="296"/>
        <v>3.2019999999999995</v>
      </c>
      <c r="F2398" s="2">
        <f t="shared" si="297"/>
        <v>3.2005000000000003</v>
      </c>
      <c r="G2398" s="2">
        <f t="shared" si="291"/>
        <v>3.2042000000000006</v>
      </c>
      <c r="H2398" s="2">
        <f t="shared" si="295"/>
        <v>2.8632500000000012</v>
      </c>
      <c r="I2398" s="2">
        <f t="array" ref="I2398">SUMPRODUCT(B2382:B2401, (ROW(B2382:B2401)-ROW(B2382)+1)) / (20*21/2)</f>
        <v>3.1992857142857143</v>
      </c>
      <c r="J2398" s="2">
        <f t="shared" si="298"/>
        <v>3.2019294953298649</v>
      </c>
      <c r="K2398" s="2">
        <f t="shared" si="292"/>
        <v>3.1421098353187968</v>
      </c>
    </row>
    <row r="2399" spans="1:11" ht="13.5" x14ac:dyDescent="0.25">
      <c r="A2399" s="4">
        <v>45497</v>
      </c>
      <c r="B2399" s="2">
        <v>3.2</v>
      </c>
      <c r="C2399" s="2">
        <f t="shared" si="293"/>
        <v>5.0000000000000266E-2</v>
      </c>
      <c r="D2399" s="2">
        <f t="shared" si="294"/>
        <v>3.1980000000000004</v>
      </c>
      <c r="E2399" s="2">
        <f t="shared" si="296"/>
        <v>3.2050000000000005</v>
      </c>
      <c r="F2399" s="2">
        <f t="shared" si="297"/>
        <v>3.1980000000000004</v>
      </c>
      <c r="G2399" s="2">
        <f t="shared" si="291"/>
        <v>3.2084000000000001</v>
      </c>
      <c r="H2399" s="2">
        <f t="shared" si="295"/>
        <v>2.8635500000000014</v>
      </c>
      <c r="I2399" s="2">
        <f t="array" ref="I2399">SUMPRODUCT(B2383:B2402, (ROW(B2383:B2402)-ROW(B2383)+1)) / (20*21/2)</f>
        <v>3.2045238095238093</v>
      </c>
      <c r="J2399" s="2">
        <f t="shared" si="298"/>
        <v>3.2017457338698776</v>
      </c>
      <c r="K2399" s="2">
        <f t="shared" si="292"/>
        <v>3.1443800378553148</v>
      </c>
    </row>
    <row r="2400" spans="1:11" ht="13.5" x14ac:dyDescent="0.25">
      <c r="A2400" s="4">
        <v>45499</v>
      </c>
      <c r="B2400" s="2">
        <v>3.19</v>
      </c>
      <c r="C2400" s="2">
        <f t="shared" si="293"/>
        <v>-1.0000000000000231E-2</v>
      </c>
      <c r="D2400" s="2">
        <f t="shared" si="294"/>
        <v>3.1919999999999997</v>
      </c>
      <c r="E2400" s="2">
        <f t="shared" si="296"/>
        <v>3.2069999999999999</v>
      </c>
      <c r="F2400" s="2">
        <f t="shared" si="297"/>
        <v>3.1950000000000003</v>
      </c>
      <c r="G2400" s="2">
        <f t="shared" si="291"/>
        <v>3.2126000000000006</v>
      </c>
      <c r="H2400" s="2">
        <f t="shared" si="295"/>
        <v>2.8638000000000012</v>
      </c>
      <c r="I2400" s="2">
        <f t="array" ref="I2400">SUMPRODUCT(B2384:B2403, (ROW(B2384:B2403)-ROW(B2384)+1)) / (20*21/2)</f>
        <v>3.2049047619047619</v>
      </c>
      <c r="J2400" s="2">
        <f t="shared" si="298"/>
        <v>3.2006270925489368</v>
      </c>
      <c r="K2400" s="2">
        <f t="shared" si="292"/>
        <v>3.1461690559786359</v>
      </c>
    </row>
    <row r="2401" spans="1:11" ht="13.5" x14ac:dyDescent="0.25">
      <c r="A2401" s="4">
        <v>45502</v>
      </c>
      <c r="B2401" s="2">
        <v>3.25</v>
      </c>
      <c r="C2401" s="2">
        <f t="shared" si="293"/>
        <v>6.0000000000000053E-2</v>
      </c>
      <c r="D2401" s="2">
        <f t="shared" si="294"/>
        <v>3.1999999999999997</v>
      </c>
      <c r="E2401" s="2">
        <f t="shared" si="296"/>
        <v>3.2120000000000006</v>
      </c>
      <c r="F2401" s="2">
        <f t="shared" si="297"/>
        <v>3.1949999999999998</v>
      </c>
      <c r="G2401" s="2">
        <f t="shared" si="291"/>
        <v>3.2184000000000004</v>
      </c>
      <c r="H2401" s="2">
        <f t="shared" si="295"/>
        <v>2.8643500000000013</v>
      </c>
      <c r="I2401" s="2">
        <f t="array" ref="I2401">SUMPRODUCT(B2385:B2404, (ROW(B2385:B2404)-ROW(B2385)+1)) / (20*21/2)</f>
        <v>3.2101904761904767</v>
      </c>
      <c r="J2401" s="2">
        <f t="shared" si="298"/>
        <v>3.2053292742109427</v>
      </c>
      <c r="K2401" s="2">
        <f t="shared" si="292"/>
        <v>3.1502408577049641</v>
      </c>
    </row>
    <row r="2402" spans="1:11" ht="13.5" x14ac:dyDescent="0.25">
      <c r="A2402" s="4">
        <v>45503</v>
      </c>
      <c r="B2402" s="2">
        <v>3.25</v>
      </c>
      <c r="C2402" s="2">
        <f t="shared" si="293"/>
        <v>0</v>
      </c>
      <c r="D2402" s="2">
        <f t="shared" si="294"/>
        <v>3.2079999999999997</v>
      </c>
      <c r="E2402" s="2">
        <f t="shared" si="296"/>
        <v>3.2120000000000006</v>
      </c>
      <c r="F2402" s="2">
        <f t="shared" si="297"/>
        <v>3.1960000000000002</v>
      </c>
      <c r="G2402" s="2">
        <f t="shared" si="291"/>
        <v>3.2238000000000011</v>
      </c>
      <c r="H2402" s="2">
        <f t="shared" si="295"/>
        <v>2.8651000000000009</v>
      </c>
      <c r="I2402" s="2">
        <f t="array" ref="I2402">SUMPRODUCT(B2386:B2405, (ROW(B2386:B2405)-ROW(B2386)+1)) / (20*21/2)</f>
        <v>3.202809523809524</v>
      </c>
      <c r="J2402" s="2">
        <f t="shared" si="298"/>
        <v>3.2095836290479962</v>
      </c>
      <c r="K2402" s="2">
        <f t="shared" si="292"/>
        <v>3.1541529809322206</v>
      </c>
    </row>
    <row r="2403" spans="1:11" ht="13.5" x14ac:dyDescent="0.25">
      <c r="A2403" s="4">
        <v>45504</v>
      </c>
      <c r="B2403" s="2">
        <v>3.2</v>
      </c>
      <c r="C2403" s="2">
        <f t="shared" si="293"/>
        <v>-4.9999999999999822E-2</v>
      </c>
      <c r="D2403" s="2">
        <f t="shared" si="294"/>
        <v>3.218</v>
      </c>
      <c r="E2403" s="2">
        <f t="shared" si="296"/>
        <v>3.21</v>
      </c>
      <c r="F2403" s="2">
        <f t="shared" si="297"/>
        <v>3.1945000000000001</v>
      </c>
      <c r="G2403" s="2">
        <f t="shared" si="291"/>
        <v>3.2258000000000009</v>
      </c>
      <c r="H2403" s="2">
        <f t="shared" si="295"/>
        <v>2.8654500000000014</v>
      </c>
      <c r="I2403" s="2">
        <f t="array" ref="I2403">SUMPRODUCT(B2387:B2406, (ROW(B2387:B2406)-ROW(B2387)+1)) / (20*21/2)</f>
        <v>3.2071428571428573</v>
      </c>
      <c r="J2403" s="2">
        <f t="shared" si="298"/>
        <v>3.2086709024719964</v>
      </c>
      <c r="K2403" s="2">
        <f t="shared" si="292"/>
        <v>3.1559509032486042</v>
      </c>
    </row>
    <row r="2404" spans="1:11" ht="13.5" x14ac:dyDescent="0.25">
      <c r="A2404" s="4">
        <v>45505</v>
      </c>
      <c r="B2404" s="2">
        <v>3.25</v>
      </c>
      <c r="C2404" s="2">
        <f t="shared" si="293"/>
        <v>4.9999999999999822E-2</v>
      </c>
      <c r="D2404" s="2">
        <f t="shared" si="294"/>
        <v>3.2280000000000002</v>
      </c>
      <c r="E2404" s="2">
        <f t="shared" si="296"/>
        <v>3.2130000000000001</v>
      </c>
      <c r="F2404" s="2">
        <f t="shared" si="297"/>
        <v>3.1975000000000002</v>
      </c>
      <c r="G2404" s="2">
        <f t="shared" si="291"/>
        <v>3.2270000000000012</v>
      </c>
      <c r="H2404" s="2">
        <f t="shared" si="295"/>
        <v>2.866200000000001</v>
      </c>
      <c r="I2404" s="2">
        <f t="array" ref="I2404">SUMPRODUCT(B2388:B2407, (ROW(B2388:B2407)-ROW(B2388)+1)) / (20*21/2)</f>
        <v>3.2074285714285713</v>
      </c>
      <c r="J2404" s="2">
        <f t="shared" si="298"/>
        <v>3.2126070069984731</v>
      </c>
      <c r="K2404" s="2">
        <f t="shared" si="292"/>
        <v>3.1596391031212079</v>
      </c>
    </row>
    <row r="2405" spans="1:11" ht="13.5" x14ac:dyDescent="0.25">
      <c r="A2405" s="4">
        <v>45506</v>
      </c>
      <c r="B2405" s="2">
        <v>3.12</v>
      </c>
      <c r="C2405" s="2">
        <f t="shared" si="293"/>
        <v>-0.12999999999999989</v>
      </c>
      <c r="D2405" s="2">
        <f t="shared" si="294"/>
        <v>3.214</v>
      </c>
      <c r="E2405" s="2">
        <f t="shared" si="296"/>
        <v>3.2030000000000003</v>
      </c>
      <c r="F2405" s="2">
        <f t="shared" si="297"/>
        <v>3.1944999999999997</v>
      </c>
      <c r="G2405" s="2">
        <f t="shared" si="291"/>
        <v>3.2240000000000011</v>
      </c>
      <c r="H2405" s="2">
        <f t="shared" si="295"/>
        <v>2.8663000000000012</v>
      </c>
      <c r="I2405" s="2">
        <f t="array" ref="I2405">SUMPRODUCT(B2389:B2408, (ROW(B2389:B2408)-ROW(B2389)+1)) / (20*21/2)</f>
        <v>3.2063333333333328</v>
      </c>
      <c r="J2405" s="2">
        <f t="shared" si="298"/>
        <v>3.2037872920462376</v>
      </c>
      <c r="K2405" s="2">
        <f t="shared" si="292"/>
        <v>3.1580846284890041</v>
      </c>
    </row>
    <row r="2406" spans="1:11" ht="13.5" x14ac:dyDescent="0.25">
      <c r="A2406" s="4">
        <v>45509</v>
      </c>
      <c r="B2406" s="2">
        <v>3.24</v>
      </c>
      <c r="C2406" s="2">
        <f t="shared" si="293"/>
        <v>0.12000000000000011</v>
      </c>
      <c r="D2406" s="2">
        <f t="shared" si="294"/>
        <v>3.2120000000000006</v>
      </c>
      <c r="E2406" s="2">
        <f t="shared" si="296"/>
        <v>3.2060000000000004</v>
      </c>
      <c r="F2406" s="2">
        <f t="shared" si="297"/>
        <v>3.1970000000000001</v>
      </c>
      <c r="G2406" s="2">
        <f t="shared" si="291"/>
        <v>3.2218000000000004</v>
      </c>
      <c r="H2406" s="2">
        <f t="shared" si="295"/>
        <v>2.8670000000000009</v>
      </c>
      <c r="I2406" s="2">
        <f t="array" ref="I2406">SUMPRODUCT(B2390:B2409, (ROW(B2390:B2409)-ROW(B2390)+1)) / (20*21/2)</f>
        <v>3.2048571428571426</v>
      </c>
      <c r="J2406" s="2">
        <f t="shared" si="298"/>
        <v>3.2072361213751677</v>
      </c>
      <c r="K2406" s="2">
        <f t="shared" si="292"/>
        <v>3.1612969959992392</v>
      </c>
    </row>
    <row r="2407" spans="1:11" ht="13.5" x14ac:dyDescent="0.25">
      <c r="A2407" s="4">
        <v>45510</v>
      </c>
      <c r="B2407" s="2">
        <v>3.2</v>
      </c>
      <c r="C2407" s="2">
        <f t="shared" si="293"/>
        <v>-4.0000000000000036E-2</v>
      </c>
      <c r="D2407" s="2">
        <f t="shared" si="294"/>
        <v>3.2020000000000004</v>
      </c>
      <c r="E2407" s="2">
        <f t="shared" si="296"/>
        <v>3.2050000000000005</v>
      </c>
      <c r="F2407" s="2">
        <f t="shared" si="297"/>
        <v>3.2015000000000002</v>
      </c>
      <c r="G2407" s="2">
        <f t="shared" si="291"/>
        <v>3.2190000000000003</v>
      </c>
      <c r="H2407" s="2">
        <f t="shared" si="295"/>
        <v>2.867500000000001</v>
      </c>
      <c r="I2407" s="2">
        <f t="array" ref="I2407">SUMPRODUCT(B2391:B2410, (ROW(B2391:B2410)-ROW(B2391)+1)) / (20*21/2)</f>
        <v>3.2023333333333333</v>
      </c>
      <c r="J2407" s="2">
        <f t="shared" si="298"/>
        <v>3.2065469669584852</v>
      </c>
      <c r="K2407" s="2">
        <f t="shared" si="292"/>
        <v>3.1628147608620143</v>
      </c>
    </row>
    <row r="2408" spans="1:11" ht="13.5" x14ac:dyDescent="0.25">
      <c r="A2408" s="4">
        <v>45511</v>
      </c>
      <c r="B2408" s="2">
        <v>3.19</v>
      </c>
      <c r="C2408" s="2">
        <f t="shared" si="293"/>
        <v>-1.0000000000000231E-2</v>
      </c>
      <c r="D2408" s="2">
        <f t="shared" si="294"/>
        <v>3.1999999999999997</v>
      </c>
      <c r="E2408" s="2">
        <f t="shared" si="296"/>
        <v>3.2090000000000005</v>
      </c>
      <c r="F2408" s="2">
        <f t="shared" si="297"/>
        <v>3.2054999999999998</v>
      </c>
      <c r="G2408" s="2">
        <f t="shared" si="291"/>
        <v>3.2159999999999997</v>
      </c>
      <c r="H2408" s="2">
        <f t="shared" si="295"/>
        <v>2.8679500000000018</v>
      </c>
      <c r="I2408" s="2">
        <f t="array" ref="I2408">SUMPRODUCT(B2392:B2411, (ROW(B2392:B2411)-ROW(B2392)+1)) / (20*21/2)</f>
        <v>3.2035714285714287</v>
      </c>
      <c r="J2408" s="2">
        <f t="shared" si="298"/>
        <v>3.2049710653433916</v>
      </c>
      <c r="K2408" s="2">
        <f t="shared" si="292"/>
        <v>3.1638808486713472</v>
      </c>
    </row>
    <row r="2409" spans="1:11" ht="13.5" x14ac:dyDescent="0.25">
      <c r="A2409" s="4">
        <v>45512</v>
      </c>
      <c r="B2409" s="2">
        <v>3.19</v>
      </c>
      <c r="C2409" s="2">
        <f t="shared" si="293"/>
        <v>0</v>
      </c>
      <c r="D2409" s="2">
        <f t="shared" si="294"/>
        <v>3.1879999999999997</v>
      </c>
      <c r="E2409" s="2">
        <f t="shared" si="296"/>
        <v>3.2079999999999997</v>
      </c>
      <c r="F2409" s="2">
        <f t="shared" si="297"/>
        <v>3.2065000000000006</v>
      </c>
      <c r="G2409" s="2">
        <f t="shared" si="291"/>
        <v>3.2147999999999994</v>
      </c>
      <c r="H2409" s="2">
        <f t="shared" si="295"/>
        <v>2.8683500000000022</v>
      </c>
      <c r="I2409" s="2">
        <f t="array" ref="I2409">SUMPRODUCT(B2393:B2412, (ROW(B2393:B2412)-ROW(B2393)+1)) / (20*21/2)</f>
        <v>3.2028095238095236</v>
      </c>
      <c r="J2409" s="2">
        <f t="shared" si="298"/>
        <v>3.2035452495964023</v>
      </c>
      <c r="K2409" s="2">
        <f t="shared" si="292"/>
        <v>3.1649051291156081</v>
      </c>
    </row>
    <row r="2410" spans="1:11" ht="13.5" x14ac:dyDescent="0.25">
      <c r="A2410" s="4">
        <v>45513</v>
      </c>
      <c r="B2410" s="2">
        <v>3.18</v>
      </c>
      <c r="C2410" s="2">
        <f t="shared" si="293"/>
        <v>-9.9999999999997868E-3</v>
      </c>
      <c r="D2410" s="2">
        <f t="shared" si="294"/>
        <v>3.2</v>
      </c>
      <c r="E2410" s="2">
        <f t="shared" si="296"/>
        <v>3.2070000000000007</v>
      </c>
      <c r="F2410" s="2">
        <f t="shared" si="297"/>
        <v>3.2069999999999999</v>
      </c>
      <c r="G2410" s="2">
        <f t="shared" si="291"/>
        <v>3.2156000000000002</v>
      </c>
      <c r="H2410" s="2">
        <f t="shared" si="295"/>
        <v>2.8687000000000022</v>
      </c>
      <c r="I2410" s="2">
        <f t="array" ref="I2410">SUMPRODUCT(B2394:B2413, (ROW(B2394:B2413)-ROW(B2394)+1)) / (20*21/2)</f>
        <v>3.2022857142857144</v>
      </c>
      <c r="J2410" s="2">
        <f t="shared" si="298"/>
        <v>3.2013028448729357</v>
      </c>
      <c r="K2410" s="2">
        <f t="shared" si="292"/>
        <v>3.1654970848365647</v>
      </c>
    </row>
    <row r="2411" spans="1:11" ht="13.5" x14ac:dyDescent="0.25">
      <c r="A2411" s="4">
        <v>45516</v>
      </c>
      <c r="B2411" s="2">
        <v>3.22</v>
      </c>
      <c r="C2411" s="2">
        <f t="shared" si="293"/>
        <v>4.0000000000000036E-2</v>
      </c>
      <c r="D2411" s="2">
        <f t="shared" si="294"/>
        <v>3.1960000000000002</v>
      </c>
      <c r="E2411" s="2">
        <f t="shared" si="296"/>
        <v>3.2040000000000006</v>
      </c>
      <c r="F2411" s="2">
        <f t="shared" si="297"/>
        <v>3.2080000000000006</v>
      </c>
      <c r="G2411" s="2">
        <f t="shared" si="291"/>
        <v>3.2181999999999999</v>
      </c>
      <c r="H2411" s="2">
        <f t="shared" si="295"/>
        <v>2.8696000000000019</v>
      </c>
      <c r="I2411" s="2">
        <f t="array" ref="I2411">SUMPRODUCT(B2395:B2414, (ROW(B2395:B2414)-ROW(B2395)+1)) / (20*21/2)</f>
        <v>3.201857142857143</v>
      </c>
      <c r="J2411" s="2">
        <f t="shared" si="298"/>
        <v>3.2030835263136086</v>
      </c>
      <c r="K2411" s="2">
        <f t="shared" si="292"/>
        <v>3.1676344540586605</v>
      </c>
    </row>
    <row r="2412" spans="1:11" ht="13.5" x14ac:dyDescent="0.25">
      <c r="A2412" s="4">
        <v>45518</v>
      </c>
      <c r="B2412" s="2">
        <v>3.2</v>
      </c>
      <c r="C2412" s="2">
        <f t="shared" si="293"/>
        <v>-2.0000000000000018E-2</v>
      </c>
      <c r="D2412" s="2">
        <f t="shared" si="294"/>
        <v>3.1960000000000002</v>
      </c>
      <c r="E2412" s="2">
        <f t="shared" si="296"/>
        <v>3.1990000000000003</v>
      </c>
      <c r="F2412" s="2">
        <f t="shared" si="297"/>
        <v>3.2054999999999998</v>
      </c>
      <c r="G2412" s="2">
        <f t="shared" si="291"/>
        <v>3.2197999999999998</v>
      </c>
      <c r="H2412" s="2">
        <f t="shared" si="295"/>
        <v>2.8708000000000022</v>
      </c>
      <c r="I2412" s="2">
        <f t="array" ref="I2412">SUMPRODUCT(B2396:B2415, (ROW(B2396:B2415)-ROW(B2396)+1)) / (20*21/2)</f>
        <v>3.1958095238095234</v>
      </c>
      <c r="J2412" s="2">
        <f t="shared" si="298"/>
        <v>3.2027898571408837</v>
      </c>
      <c r="K2412" s="2">
        <f t="shared" si="292"/>
        <v>3.1689036911543993</v>
      </c>
    </row>
    <row r="2413" spans="1:11" ht="13.5" x14ac:dyDescent="0.25">
      <c r="A2413" s="4">
        <v>45519</v>
      </c>
      <c r="B2413" s="2">
        <v>3.2</v>
      </c>
      <c r="C2413" s="2">
        <f t="shared" si="293"/>
        <v>0</v>
      </c>
      <c r="D2413" s="2">
        <f t="shared" si="294"/>
        <v>3.1979999999999995</v>
      </c>
      <c r="E2413" s="2">
        <f t="shared" si="296"/>
        <v>3.1989999999999994</v>
      </c>
      <c r="F2413" s="2">
        <f t="shared" si="297"/>
        <v>3.2045000000000003</v>
      </c>
      <c r="G2413" s="2">
        <f t="shared" si="291"/>
        <v>3.2209999999999996</v>
      </c>
      <c r="H2413" s="2">
        <f t="shared" si="295"/>
        <v>2.8719000000000023</v>
      </c>
      <c r="I2413" s="2">
        <f t="array" ref="I2413">SUMPRODUCT(B2397:B2416, (ROW(B2397:B2416)-ROW(B2397)+1)) / (20*21/2)</f>
        <v>3.1901428571428569</v>
      </c>
      <c r="J2413" s="2">
        <f t="shared" si="298"/>
        <v>3.2025241564607994</v>
      </c>
      <c r="K2413" s="2">
        <f t="shared" si="292"/>
        <v>3.1701231542463839</v>
      </c>
    </row>
    <row r="2414" spans="1:11" ht="13.5" x14ac:dyDescent="0.25">
      <c r="A2414" s="4">
        <v>45520</v>
      </c>
      <c r="B2414" s="2">
        <v>3.2</v>
      </c>
      <c r="C2414" s="2">
        <f t="shared" si="293"/>
        <v>0</v>
      </c>
      <c r="D2414" s="2">
        <f t="shared" si="294"/>
        <v>3.2</v>
      </c>
      <c r="E2414" s="2">
        <f t="shared" si="296"/>
        <v>3.194</v>
      </c>
      <c r="F2414" s="2">
        <f t="shared" si="297"/>
        <v>3.2035000000000005</v>
      </c>
      <c r="G2414" s="2">
        <f t="shared" si="291"/>
        <v>3.222999999999999</v>
      </c>
      <c r="H2414" s="2">
        <f t="shared" si="295"/>
        <v>2.872950000000003</v>
      </c>
      <c r="I2414" s="2">
        <f t="array" ref="I2414">SUMPRODUCT(B2398:B2417, (ROW(B2398:B2417)-ROW(B2398)+1)) / (20*21/2)</f>
        <v>3.1848095238095229</v>
      </c>
      <c r="J2414" s="2">
        <f t="shared" si="298"/>
        <v>3.20228376060739</v>
      </c>
      <c r="K2414" s="2">
        <f t="shared" si="292"/>
        <v>3.1712947952563297</v>
      </c>
    </row>
    <row r="2415" spans="1:11" ht="13.5" x14ac:dyDescent="0.25">
      <c r="A2415" s="4">
        <v>45523</v>
      </c>
      <c r="B2415" s="2">
        <v>3.14</v>
      </c>
      <c r="C2415" s="2">
        <f t="shared" si="293"/>
        <v>-6.0000000000000053E-2</v>
      </c>
      <c r="D2415" s="2">
        <f t="shared" si="294"/>
        <v>3.1920000000000002</v>
      </c>
      <c r="E2415" s="2">
        <f t="shared" si="296"/>
        <v>3.1959999999999997</v>
      </c>
      <c r="F2415" s="2">
        <f t="shared" si="297"/>
        <v>3.1995000000000005</v>
      </c>
      <c r="G2415" s="2">
        <f t="shared" si="291"/>
        <v>3.222999999999999</v>
      </c>
      <c r="H2415" s="2">
        <f t="shared" si="295"/>
        <v>2.873700000000003</v>
      </c>
      <c r="I2415" s="2">
        <f t="array" ref="I2415">SUMPRODUCT(B2399:B2418, (ROW(B2399:B2418)-ROW(B2399)+1)) / (20*21/2)</f>
        <v>3.1740952380952385</v>
      </c>
      <c r="J2415" s="2">
        <f t="shared" si="298"/>
        <v>3.196351973882877</v>
      </c>
      <c r="K2415" s="2">
        <f t="shared" si="292"/>
        <v>3.1700675483835323</v>
      </c>
    </row>
    <row r="2416" spans="1:11" ht="13.5" x14ac:dyDescent="0.25">
      <c r="A2416" s="4">
        <v>45524</v>
      </c>
      <c r="B2416" s="2">
        <v>3.14</v>
      </c>
      <c r="C2416" s="2">
        <f t="shared" si="293"/>
        <v>0</v>
      </c>
      <c r="D2416" s="2">
        <f t="shared" si="294"/>
        <v>3.1760000000000006</v>
      </c>
      <c r="E2416" s="2">
        <f t="shared" si="296"/>
        <v>3.1859999999999999</v>
      </c>
      <c r="F2416" s="2">
        <f t="shared" si="297"/>
        <v>3.1960000000000006</v>
      </c>
      <c r="G2416" s="2">
        <f t="shared" si="291"/>
        <v>3.2195999999999985</v>
      </c>
      <c r="H2416" s="2">
        <f t="shared" si="295"/>
        <v>2.8744000000000027</v>
      </c>
      <c r="I2416" s="2">
        <f t="array" ref="I2416">SUMPRODUCT(B2400:B2419, (ROW(B2400:B2419)-ROW(B2400)+1)) / (20*21/2)</f>
        <v>3.1637142857142857</v>
      </c>
      <c r="J2416" s="2">
        <f t="shared" si="298"/>
        <v>3.1909851192273653</v>
      </c>
      <c r="K2416" s="2">
        <f t="shared" si="292"/>
        <v>3.1688884288390802</v>
      </c>
    </row>
    <row r="2417" spans="1:11" ht="13.5" x14ac:dyDescent="0.25">
      <c r="A2417" s="4">
        <v>45525</v>
      </c>
      <c r="B2417" s="2">
        <v>3.14</v>
      </c>
      <c r="C2417" s="2">
        <f t="shared" si="293"/>
        <v>0</v>
      </c>
      <c r="D2417" s="2">
        <f t="shared" si="294"/>
        <v>3.1640000000000006</v>
      </c>
      <c r="E2417" s="2">
        <f t="shared" si="296"/>
        <v>3.18</v>
      </c>
      <c r="F2417" s="2">
        <f t="shared" si="297"/>
        <v>3.1925000000000003</v>
      </c>
      <c r="G2417" s="2">
        <f t="shared" si="291"/>
        <v>3.2167999999999983</v>
      </c>
      <c r="H2417" s="2">
        <f t="shared" si="295"/>
        <v>2.8751500000000028</v>
      </c>
      <c r="I2417" s="2">
        <f t="array" ref="I2417">SUMPRODUCT(B2401:B2420, (ROW(B2401:B2420)-ROW(B2401)+1)) / (20*21/2)</f>
        <v>3.1558095238095238</v>
      </c>
      <c r="J2417" s="2">
        <f t="shared" si="298"/>
        <v>3.1861293935866639</v>
      </c>
      <c r="K2417" s="2">
        <f t="shared" si="292"/>
        <v>3.1677555492767633</v>
      </c>
    </row>
    <row r="2418" spans="1:11" ht="13.5" x14ac:dyDescent="0.25">
      <c r="A2418" s="4">
        <v>45526</v>
      </c>
      <c r="B2418" s="2">
        <v>3.08</v>
      </c>
      <c r="C2418" s="2">
        <f t="shared" si="293"/>
        <v>-6.0000000000000053E-2</v>
      </c>
      <c r="D2418" s="2">
        <f t="shared" si="294"/>
        <v>3.14</v>
      </c>
      <c r="E2418" s="2">
        <f t="shared" si="296"/>
        <v>3.1689999999999996</v>
      </c>
      <c r="F2418" s="2">
        <f t="shared" si="297"/>
        <v>3.1890000000000005</v>
      </c>
      <c r="G2418" s="2">
        <f t="shared" ref="G2418:G2481" si="299">AVERAGE(B2369:B2418)</f>
        <v>3.2121999999999984</v>
      </c>
      <c r="H2418" s="2">
        <f t="shared" si="295"/>
        <v>2.8756000000000022</v>
      </c>
      <c r="I2418" s="2">
        <f t="array" ref="I2418">SUMPRODUCT(B2402:B2421, (ROW(B2402:B2421)-ROW(B2402)+1)) / (20*21/2)</f>
        <v>3.1492857142857145</v>
      </c>
      <c r="J2418" s="2">
        <f t="shared" si="298"/>
        <v>3.1760218322926961</v>
      </c>
      <c r="K2418" s="2">
        <f t="shared" si="292"/>
        <v>3.1643141551874785</v>
      </c>
    </row>
    <row r="2419" spans="1:11" ht="13.5" x14ac:dyDescent="0.25">
      <c r="A2419" s="4">
        <v>45527</v>
      </c>
      <c r="B2419" s="2">
        <v>3.08</v>
      </c>
      <c r="C2419" s="2">
        <f t="shared" si="293"/>
        <v>0</v>
      </c>
      <c r="D2419" s="2">
        <f t="shared" si="294"/>
        <v>3.1160000000000001</v>
      </c>
      <c r="E2419" s="2">
        <f t="shared" si="296"/>
        <v>3.1579999999999999</v>
      </c>
      <c r="F2419" s="2">
        <f t="shared" si="297"/>
        <v>3.1830000000000003</v>
      </c>
      <c r="G2419" s="2">
        <f t="shared" si="299"/>
        <v>3.2077999999999984</v>
      </c>
      <c r="H2419" s="2">
        <f t="shared" si="295"/>
        <v>2.8760500000000024</v>
      </c>
      <c r="I2419" s="2">
        <f t="array" ref="I2419">SUMPRODUCT(B2403:B2422, (ROW(B2403:B2422)-ROW(B2403)+1)) / (20*21/2)</f>
        <v>3.1424761904761906</v>
      </c>
      <c r="J2419" s="2">
        <f t="shared" si="298"/>
        <v>3.1668768958838682</v>
      </c>
      <c r="K2419" s="2">
        <f t="shared" ref="K2419:K2482" si="300">$K$4*B2419+(1-$K$4)*K2418</f>
        <v>3.161007717729146</v>
      </c>
    </row>
    <row r="2420" spans="1:11" ht="13.5" x14ac:dyDescent="0.25">
      <c r="A2420" s="4">
        <v>45530</v>
      </c>
      <c r="B2420" s="2">
        <v>3.1</v>
      </c>
      <c r="C2420" s="2">
        <f t="shared" si="293"/>
        <v>2.0000000000000018E-2</v>
      </c>
      <c r="D2420" s="2">
        <f t="shared" si="294"/>
        <v>3.1079999999999997</v>
      </c>
      <c r="E2420" s="2">
        <f t="shared" si="296"/>
        <v>3.15</v>
      </c>
      <c r="F2420" s="2">
        <f t="shared" si="297"/>
        <v>3.1785000000000005</v>
      </c>
      <c r="G2420" s="2">
        <f t="shared" si="299"/>
        <v>3.2039999999999988</v>
      </c>
      <c r="H2420" s="2">
        <f t="shared" si="295"/>
        <v>2.8765500000000026</v>
      </c>
      <c r="I2420" s="2">
        <f t="array" ref="I2420">SUMPRODUCT(B2404:B2423, (ROW(B2404:B2423)-ROW(B2404)+1)) / (20*21/2)</f>
        <v>3.128761904761904</v>
      </c>
      <c r="J2420" s="2">
        <f t="shared" si="298"/>
        <v>3.1605076677044521</v>
      </c>
      <c r="K2420" s="2">
        <f t="shared" si="300"/>
        <v>3.1586152582103559</v>
      </c>
    </row>
    <row r="2421" spans="1:11" ht="13.5" x14ac:dyDescent="0.25">
      <c r="A2421" s="4">
        <v>45531</v>
      </c>
      <c r="B2421" s="2">
        <v>3.11</v>
      </c>
      <c r="C2421" s="2">
        <f t="shared" si="293"/>
        <v>9.9999999999997868E-3</v>
      </c>
      <c r="D2421" s="2">
        <f t="shared" si="294"/>
        <v>3.1019999999999999</v>
      </c>
      <c r="E2421" s="2">
        <f t="shared" si="296"/>
        <v>3.1390000000000002</v>
      </c>
      <c r="F2421" s="2">
        <f t="shared" si="297"/>
        <v>3.1715000000000009</v>
      </c>
      <c r="G2421" s="2">
        <f t="shared" si="299"/>
        <v>3.2005999999999988</v>
      </c>
      <c r="H2421" s="2">
        <f t="shared" si="295"/>
        <v>2.8771000000000027</v>
      </c>
      <c r="I2421" s="2">
        <f t="array" ref="I2421">SUMPRODUCT(B2405:B2424, (ROW(B2405:B2424)-ROW(B2405)+1)) / (20*21/2)</f>
        <v>3.1235238095238098</v>
      </c>
      <c r="J2421" s="2">
        <f t="shared" si="298"/>
        <v>3.1556974136373612</v>
      </c>
      <c r="K2421" s="2">
        <f t="shared" si="300"/>
        <v>3.1567087774962244</v>
      </c>
    </row>
    <row r="2422" spans="1:11" ht="13.5" x14ac:dyDescent="0.25">
      <c r="A2422" s="4">
        <v>45532</v>
      </c>
      <c r="B2422" s="2">
        <v>3.1</v>
      </c>
      <c r="C2422" s="2">
        <f t="shared" si="293"/>
        <v>-9.9999999999997868E-3</v>
      </c>
      <c r="D2422" s="2">
        <f t="shared" si="294"/>
        <v>3.0939999999999999</v>
      </c>
      <c r="E2422" s="2">
        <f t="shared" si="296"/>
        <v>3.1290000000000004</v>
      </c>
      <c r="F2422" s="2">
        <f t="shared" si="297"/>
        <v>3.1640000000000006</v>
      </c>
      <c r="G2422" s="2">
        <f t="shared" si="299"/>
        <v>3.198599999999999</v>
      </c>
      <c r="H2422" s="2">
        <f t="shared" si="295"/>
        <v>2.8776000000000028</v>
      </c>
      <c r="I2422" s="2">
        <f t="array" ref="I2422">SUMPRODUCT(B2406:B2425, (ROW(B2406:B2425)-ROW(B2406)+1)) / (20*21/2)</f>
        <v>3.1190000000000002</v>
      </c>
      <c r="J2422" s="2">
        <f t="shared" si="298"/>
        <v>3.1503928980528504</v>
      </c>
      <c r="K2422" s="2">
        <f t="shared" si="300"/>
        <v>3.1544849038689216</v>
      </c>
    </row>
    <row r="2423" spans="1:11" ht="13.5" x14ac:dyDescent="0.25">
      <c r="A2423" s="4">
        <v>45533</v>
      </c>
      <c r="B2423" s="2">
        <v>3.02</v>
      </c>
      <c r="C2423" s="2">
        <f t="shared" si="293"/>
        <v>-8.0000000000000071E-2</v>
      </c>
      <c r="D2423" s="2">
        <f t="shared" si="294"/>
        <v>3.0819999999999999</v>
      </c>
      <c r="E2423" s="2">
        <f t="shared" si="296"/>
        <v>3.1110000000000002</v>
      </c>
      <c r="F2423" s="2">
        <f t="shared" si="297"/>
        <v>3.1550000000000002</v>
      </c>
      <c r="G2423" s="2">
        <f t="shared" si="299"/>
        <v>3.1935999999999996</v>
      </c>
      <c r="H2423" s="2">
        <f t="shared" si="295"/>
        <v>2.8777000000000026</v>
      </c>
      <c r="I2423" s="2">
        <f t="array" ref="I2423">SUMPRODUCT(B2407:B2426, (ROW(B2407:B2426)-ROW(B2407)+1)) / (20*21/2)</f>
        <v>3.1145714285714283</v>
      </c>
      <c r="J2423" s="2">
        <f t="shared" si="298"/>
        <v>3.1379745268097219</v>
      </c>
      <c r="K2423" s="2">
        <f t="shared" si="300"/>
        <v>3.1492109860701407</v>
      </c>
    </row>
    <row r="2424" spans="1:11" ht="13.5" x14ac:dyDescent="0.25">
      <c r="A2424" s="4">
        <v>45534</v>
      </c>
      <c r="B2424" s="2">
        <v>3.1</v>
      </c>
      <c r="C2424" s="2">
        <f t="shared" si="293"/>
        <v>8.0000000000000071E-2</v>
      </c>
      <c r="D2424" s="2">
        <f t="shared" si="294"/>
        <v>3.0859999999999999</v>
      </c>
      <c r="E2424" s="2">
        <f t="shared" si="296"/>
        <v>3.101</v>
      </c>
      <c r="F2424" s="2">
        <f t="shared" si="297"/>
        <v>3.1475</v>
      </c>
      <c r="G2424" s="2">
        <f t="shared" si="299"/>
        <v>3.1897999999999995</v>
      </c>
      <c r="H2424" s="2">
        <f t="shared" si="295"/>
        <v>2.8787500000000028</v>
      </c>
      <c r="I2424" s="2">
        <f t="array" ref="I2424">SUMPRODUCT(B2408:B2427, (ROW(B2408:B2427)-ROW(B2408)+1)) / (20*21/2)</f>
        <v>3.1050952380952377</v>
      </c>
      <c r="J2424" s="2">
        <f t="shared" si="298"/>
        <v>3.134357905208796</v>
      </c>
      <c r="K2424" s="2">
        <f t="shared" si="300"/>
        <v>3.1472811434791548</v>
      </c>
    </row>
    <row r="2425" spans="1:11" ht="13.5" x14ac:dyDescent="0.25">
      <c r="A2425" s="4">
        <v>45537</v>
      </c>
      <c r="B2425" s="2">
        <v>3.1</v>
      </c>
      <c r="C2425" s="2">
        <f t="shared" si="293"/>
        <v>0</v>
      </c>
      <c r="D2425" s="2">
        <f t="shared" si="294"/>
        <v>3.0859999999999999</v>
      </c>
      <c r="E2425" s="2">
        <f t="shared" si="296"/>
        <v>3.0970000000000004</v>
      </c>
      <c r="F2425" s="2">
        <f t="shared" si="297"/>
        <v>3.1465000000000001</v>
      </c>
      <c r="G2425" s="2">
        <f t="shared" si="299"/>
        <v>3.1860000000000004</v>
      </c>
      <c r="H2425" s="2">
        <f t="shared" si="295"/>
        <v>2.8799500000000022</v>
      </c>
      <c r="I2425" s="2">
        <f t="array" ref="I2425">SUMPRODUCT(B2409:B2428, (ROW(B2409:B2428)-ROW(B2409)+1)) / (20*21/2)</f>
        <v>3.0963809523809522</v>
      </c>
      <c r="J2425" s="2">
        <f t="shared" si="298"/>
        <v>3.1310857237603389</v>
      </c>
      <c r="K2425" s="2">
        <f t="shared" si="300"/>
        <v>3.1454269809897761</v>
      </c>
    </row>
    <row r="2426" spans="1:11" ht="13.5" x14ac:dyDescent="0.25">
      <c r="A2426" s="4">
        <v>45538</v>
      </c>
      <c r="B2426" s="2">
        <v>3.1</v>
      </c>
      <c r="C2426" s="2">
        <f t="shared" si="293"/>
        <v>0</v>
      </c>
      <c r="D2426" s="2">
        <f t="shared" si="294"/>
        <v>3.0840000000000001</v>
      </c>
      <c r="E2426" s="2">
        <f t="shared" si="296"/>
        <v>3.0930000000000004</v>
      </c>
      <c r="F2426" s="2">
        <f t="shared" si="297"/>
        <v>3.1395000000000004</v>
      </c>
      <c r="G2426" s="2">
        <f t="shared" si="299"/>
        <v>3.1818</v>
      </c>
      <c r="H2426" s="2">
        <f t="shared" si="295"/>
        <v>2.8810000000000024</v>
      </c>
      <c r="I2426" s="2">
        <f t="array" ref="I2426">SUMPRODUCT(B2410:B2429, (ROW(B2410:B2429)-ROW(B2410)+1)) / (20*21/2)</f>
        <v>3.0883809523809522</v>
      </c>
      <c r="J2426" s="2">
        <f t="shared" si="298"/>
        <v>3.1281251786403064</v>
      </c>
      <c r="K2426" s="2">
        <f t="shared" si="300"/>
        <v>3.143645530754883</v>
      </c>
    </row>
    <row r="2427" spans="1:11" ht="13.5" x14ac:dyDescent="0.25">
      <c r="A2427" s="4">
        <v>45539</v>
      </c>
      <c r="B2427" s="2">
        <v>3.04</v>
      </c>
      <c r="C2427" s="2">
        <f t="shared" si="293"/>
        <v>-6.0000000000000053E-2</v>
      </c>
      <c r="D2427" s="2">
        <f t="shared" si="294"/>
        <v>3.0720000000000001</v>
      </c>
      <c r="E2427" s="2">
        <f t="shared" si="296"/>
        <v>3.0830000000000002</v>
      </c>
      <c r="F2427" s="2">
        <f t="shared" si="297"/>
        <v>3.1315000000000004</v>
      </c>
      <c r="G2427" s="2">
        <f t="shared" si="299"/>
        <v>3.176600000000001</v>
      </c>
      <c r="H2427" s="2">
        <f t="shared" si="295"/>
        <v>2.881750000000002</v>
      </c>
      <c r="I2427" s="2">
        <f t="array" ref="I2427">SUMPRODUCT(B2411:B2430, (ROW(B2411:B2430)-ROW(B2411)+1)) / (20*21/2)</f>
        <v>3.0810952380952381</v>
      </c>
      <c r="J2427" s="2">
        <f t="shared" si="298"/>
        <v>3.1197323044840868</v>
      </c>
      <c r="K2427" s="2">
        <f t="shared" si="300"/>
        <v>3.1395810001370443</v>
      </c>
    </row>
    <row r="2428" spans="1:11" ht="13.5" x14ac:dyDescent="0.25">
      <c r="A2428" s="4">
        <v>45540</v>
      </c>
      <c r="B2428" s="2">
        <v>3.04</v>
      </c>
      <c r="C2428" s="2">
        <f t="shared" si="293"/>
        <v>0</v>
      </c>
      <c r="D2428" s="2">
        <f t="shared" si="294"/>
        <v>3.0759999999999996</v>
      </c>
      <c r="E2428" s="2">
        <f t="shared" si="296"/>
        <v>3.0789999999999997</v>
      </c>
      <c r="F2428" s="2">
        <f t="shared" si="297"/>
        <v>3.1240000000000001</v>
      </c>
      <c r="G2428" s="2">
        <f t="shared" si="299"/>
        <v>3.1716000000000002</v>
      </c>
      <c r="H2428" s="2">
        <f t="shared" si="295"/>
        <v>2.8826500000000017</v>
      </c>
      <c r="I2428" s="2">
        <f t="array" ref="I2428">SUMPRODUCT(B2412:B2431, (ROW(B2412:B2431)-ROW(B2412)+1)) / (20*21/2)</f>
        <v>3.0725714285714281</v>
      </c>
      <c r="J2428" s="2">
        <f t="shared" si="298"/>
        <v>3.1121387516760786</v>
      </c>
      <c r="K2428" s="2">
        <f t="shared" si="300"/>
        <v>3.1356758628767682</v>
      </c>
    </row>
    <row r="2429" spans="1:11" ht="13.5" x14ac:dyDescent="0.25">
      <c r="A2429" s="4">
        <v>45541</v>
      </c>
      <c r="B2429" s="2">
        <v>3.04</v>
      </c>
      <c r="C2429" s="2">
        <f t="shared" si="293"/>
        <v>0</v>
      </c>
      <c r="D2429" s="2">
        <f t="shared" si="294"/>
        <v>3.0640000000000001</v>
      </c>
      <c r="E2429" s="2">
        <f t="shared" si="296"/>
        <v>3.0750000000000002</v>
      </c>
      <c r="F2429" s="2">
        <f t="shared" si="297"/>
        <v>3.1165000000000003</v>
      </c>
      <c r="G2429" s="2">
        <f t="shared" si="299"/>
        <v>3.1674000000000002</v>
      </c>
      <c r="H2429" s="2">
        <f t="shared" si="295"/>
        <v>2.8838000000000013</v>
      </c>
      <c r="I2429" s="2">
        <f t="array" ref="I2429">SUMPRODUCT(B2413:B2432, (ROW(B2413:B2432)-ROW(B2413)+1)) / (20*21/2)</f>
        <v>3.0669047619047616</v>
      </c>
      <c r="J2429" s="2">
        <f t="shared" si="298"/>
        <v>3.1052683943735948</v>
      </c>
      <c r="K2429" s="2">
        <f t="shared" si="300"/>
        <v>3.1319238682541499</v>
      </c>
    </row>
    <row r="2430" spans="1:11" ht="13.5" x14ac:dyDescent="0.25">
      <c r="A2430" s="4">
        <v>45544</v>
      </c>
      <c r="B2430" s="2">
        <v>3.04</v>
      </c>
      <c r="C2430" s="2">
        <f t="shared" si="293"/>
        <v>0</v>
      </c>
      <c r="D2430" s="2">
        <f t="shared" si="294"/>
        <v>3.0519999999999996</v>
      </c>
      <c r="E2430" s="2">
        <f t="shared" si="296"/>
        <v>3.069</v>
      </c>
      <c r="F2430" s="2">
        <f t="shared" si="297"/>
        <v>3.1095000000000002</v>
      </c>
      <c r="G2430" s="2">
        <f t="shared" si="299"/>
        <v>3.1631999999999993</v>
      </c>
      <c r="H2430" s="2">
        <f t="shared" si="295"/>
        <v>2.8850000000000007</v>
      </c>
      <c r="I2430" s="2">
        <f t="array" ref="I2430">SUMPRODUCT(B2414:B2433, (ROW(B2414:B2433)-ROW(B2414)+1)) / (20*21/2)</f>
        <v>3.0600952380952382</v>
      </c>
      <c r="J2430" s="2">
        <f t="shared" si="298"/>
        <v>3.0990523568142052</v>
      </c>
      <c r="K2430" s="2">
        <f t="shared" si="300"/>
        <v>3.1283190106755558</v>
      </c>
    </row>
    <row r="2431" spans="1:11" ht="13.5" x14ac:dyDescent="0.25">
      <c r="A2431" s="4">
        <v>45545</v>
      </c>
      <c r="B2431" s="2">
        <v>3.02</v>
      </c>
      <c r="C2431" s="2">
        <f t="shared" si="293"/>
        <v>-2.0000000000000018E-2</v>
      </c>
      <c r="D2431" s="2">
        <f t="shared" si="294"/>
        <v>3.036</v>
      </c>
      <c r="E2431" s="2">
        <f t="shared" si="296"/>
        <v>3.0599999999999996</v>
      </c>
      <c r="F2431" s="2">
        <f t="shared" si="297"/>
        <v>3.0995000000000004</v>
      </c>
      <c r="G2431" s="2">
        <f t="shared" si="299"/>
        <v>3.1585999999999994</v>
      </c>
      <c r="H2431" s="2">
        <f t="shared" si="295"/>
        <v>2.8866000000000009</v>
      </c>
      <c r="I2431" s="2">
        <f t="array" ref="I2431">SUMPRODUCT(B2415:B2434, (ROW(B2415:B2434)-ROW(B2415)+1)) / (20*21/2)</f>
        <v>3.0531904761904767</v>
      </c>
      <c r="J2431" s="2">
        <f t="shared" si="298"/>
        <v>3.0915235609271381</v>
      </c>
      <c r="K2431" s="2">
        <f t="shared" si="300"/>
        <v>3.1240712063353384</v>
      </c>
    </row>
    <row r="2432" spans="1:11" ht="13.5" x14ac:dyDescent="0.25">
      <c r="A2432" s="4">
        <v>45546</v>
      </c>
      <c r="B2432" s="2">
        <v>3.04</v>
      </c>
      <c r="C2432" s="2">
        <f t="shared" si="293"/>
        <v>2.0000000000000018E-2</v>
      </c>
      <c r="D2432" s="2">
        <f t="shared" si="294"/>
        <v>3.036</v>
      </c>
      <c r="E2432" s="2">
        <f t="shared" si="296"/>
        <v>3.0539999999999994</v>
      </c>
      <c r="F2432" s="2">
        <f t="shared" si="297"/>
        <v>3.0915000000000008</v>
      </c>
      <c r="G2432" s="2">
        <f t="shared" si="299"/>
        <v>3.1547999999999989</v>
      </c>
      <c r="H2432" s="2">
        <f t="shared" si="295"/>
        <v>2.8880500000000007</v>
      </c>
      <c r="I2432" s="2">
        <f t="array" ref="I2432">SUMPRODUCT(B2416:B2435, (ROW(B2416:B2435)-ROW(B2416)+1)) / (20*21/2)</f>
        <v>3.0462380952380954</v>
      </c>
      <c r="J2432" s="2">
        <f t="shared" si="298"/>
        <v>3.0866165551245537</v>
      </c>
      <c r="K2432" s="2">
        <f t="shared" si="300"/>
        <v>3.1207742962829723</v>
      </c>
    </row>
    <row r="2433" spans="1:11" ht="13.5" x14ac:dyDescent="0.25">
      <c r="A2433" s="4">
        <v>45547</v>
      </c>
      <c r="B2433" s="2">
        <v>3.02</v>
      </c>
      <c r="C2433" s="2">
        <f t="shared" si="293"/>
        <v>-2.0000000000000018E-2</v>
      </c>
      <c r="D2433" s="2">
        <f t="shared" si="294"/>
        <v>3.032</v>
      </c>
      <c r="E2433" s="2">
        <f t="shared" si="296"/>
        <v>3.0539999999999994</v>
      </c>
      <c r="F2433" s="2">
        <f t="shared" si="297"/>
        <v>3.0825000000000005</v>
      </c>
      <c r="G2433" s="2">
        <f t="shared" si="299"/>
        <v>3.1505999999999994</v>
      </c>
      <c r="H2433" s="2">
        <f t="shared" si="295"/>
        <v>2.8894000000000006</v>
      </c>
      <c r="I2433" s="2">
        <f t="array" ref="I2433">SUMPRODUCT(B2417:B2436, (ROW(B2417:B2436)-ROW(B2417)+1)) / (20*21/2)</f>
        <v>3.0418571428571428</v>
      </c>
      <c r="J2433" s="2">
        <f t="shared" si="298"/>
        <v>3.0802721213031679</v>
      </c>
      <c r="K2433" s="2">
        <f t="shared" si="300"/>
        <v>3.1168223630954053</v>
      </c>
    </row>
    <row r="2434" spans="1:11" ht="13.5" x14ac:dyDescent="0.25">
      <c r="A2434" s="4">
        <v>45548</v>
      </c>
      <c r="B2434" s="2">
        <v>3.01</v>
      </c>
      <c r="C2434" s="2">
        <f t="shared" si="293"/>
        <v>-1.0000000000000231E-2</v>
      </c>
      <c r="D2434" s="2">
        <f t="shared" si="294"/>
        <v>3.0260000000000002</v>
      </c>
      <c r="E2434" s="2">
        <f t="shared" si="296"/>
        <v>3.0449999999999995</v>
      </c>
      <c r="F2434" s="2">
        <f t="shared" si="297"/>
        <v>3.073</v>
      </c>
      <c r="G2434" s="2">
        <f t="shared" si="299"/>
        <v>3.1469999999999994</v>
      </c>
      <c r="H2434" s="2">
        <f t="shared" si="295"/>
        <v>2.8907500000000006</v>
      </c>
      <c r="I2434" s="2">
        <f t="array" ref="I2434">SUMPRODUCT(B2418:B2437, (ROW(B2418:B2437)-ROW(B2418)+1)) / (20*21/2)</f>
        <v>3.0370952380952385</v>
      </c>
      <c r="J2434" s="2">
        <f t="shared" si="298"/>
        <v>3.0735795383219138</v>
      </c>
      <c r="K2434" s="2">
        <f t="shared" si="300"/>
        <v>3.1126332508171544</v>
      </c>
    </row>
    <row r="2435" spans="1:11" ht="13.5" x14ac:dyDescent="0.25">
      <c r="A2435" s="4">
        <v>45551</v>
      </c>
      <c r="B2435" s="2">
        <v>3</v>
      </c>
      <c r="C2435" s="2">
        <f t="shared" si="293"/>
        <v>-9.9999999999997868E-3</v>
      </c>
      <c r="D2435" s="2">
        <f t="shared" si="294"/>
        <v>3.0179999999999998</v>
      </c>
      <c r="E2435" s="2">
        <f t="shared" si="296"/>
        <v>3.0349999999999993</v>
      </c>
      <c r="F2435" s="2">
        <f t="shared" si="297"/>
        <v>3.0659999999999998</v>
      </c>
      <c r="G2435" s="2">
        <f t="shared" si="299"/>
        <v>3.1433999999999993</v>
      </c>
      <c r="H2435" s="2">
        <f t="shared" si="295"/>
        <v>2.8917999999999999</v>
      </c>
      <c r="I2435" s="2">
        <f t="array" ref="I2435">SUMPRODUCT(B2419:B2438, (ROW(B2419:B2438)-ROW(B2419)+1)) / (20*21/2)</f>
        <v>3.031047619047619</v>
      </c>
      <c r="J2435" s="2">
        <f t="shared" si="298"/>
        <v>3.0665719632436361</v>
      </c>
      <c r="K2435" s="2">
        <f t="shared" si="300"/>
        <v>3.1082162605890309</v>
      </c>
    </row>
    <row r="2436" spans="1:11" ht="13.5" x14ac:dyDescent="0.25">
      <c r="A2436" s="4">
        <v>45552</v>
      </c>
      <c r="B2436" s="2">
        <v>3.02</v>
      </c>
      <c r="C2436" s="2">
        <f t="shared" ref="C2436:C2499" si="301">B2436-B2435</f>
        <v>2.0000000000000018E-2</v>
      </c>
      <c r="D2436" s="2">
        <f t="shared" si="294"/>
        <v>3.0179999999999998</v>
      </c>
      <c r="E2436" s="2">
        <f t="shared" si="296"/>
        <v>3.0270000000000001</v>
      </c>
      <c r="F2436" s="2">
        <f t="shared" si="297"/>
        <v>3.0600000000000005</v>
      </c>
      <c r="G2436" s="2">
        <f t="shared" si="299"/>
        <v>3.1399999999999992</v>
      </c>
      <c r="H2436" s="2">
        <f t="shared" si="295"/>
        <v>2.8930000000000002</v>
      </c>
      <c r="I2436" s="2">
        <f t="array" ref="I2436">SUMPRODUCT(B2420:B2439, (ROW(B2420:B2439)-ROW(B2420)+1)) / (20*21/2)</f>
        <v>3.0254285714285709</v>
      </c>
      <c r="J2436" s="2">
        <f t="shared" si="298"/>
        <v>3.0621365381728136</v>
      </c>
      <c r="K2436" s="2">
        <f t="shared" si="300"/>
        <v>3.1047567993894614</v>
      </c>
    </row>
    <row r="2437" spans="1:11" ht="13.5" x14ac:dyDescent="0.25">
      <c r="A2437" s="4">
        <v>45553</v>
      </c>
      <c r="B2437" s="2">
        <v>3.01</v>
      </c>
      <c r="C2437" s="2">
        <f t="shared" si="301"/>
        <v>-1.0000000000000231E-2</v>
      </c>
      <c r="D2437" s="2">
        <f t="shared" si="294"/>
        <v>3.0119999999999996</v>
      </c>
      <c r="E2437" s="2">
        <f t="shared" si="296"/>
        <v>3.024</v>
      </c>
      <c r="F2437" s="2">
        <f t="shared" si="297"/>
        <v>3.0535000000000005</v>
      </c>
      <c r="G2437" s="2">
        <f t="shared" si="299"/>
        <v>3.1379999999999995</v>
      </c>
      <c r="H2437" s="2">
        <f t="shared" si="295"/>
        <v>2.8942000000000001</v>
      </c>
      <c r="I2437" s="2">
        <f t="array" ref="I2437">SUMPRODUCT(B2421:B2440, (ROW(B2421:B2440)-ROW(B2421)+1)) / (20*21/2)</f>
        <v>3.0202380952380952</v>
      </c>
      <c r="J2437" s="2">
        <f t="shared" si="298"/>
        <v>3.0571711535849264</v>
      </c>
      <c r="K2437" s="2">
        <f t="shared" si="300"/>
        <v>3.1010408464722277</v>
      </c>
    </row>
    <row r="2438" spans="1:11" ht="13.5" x14ac:dyDescent="0.25">
      <c r="A2438" s="4">
        <v>45554</v>
      </c>
      <c r="B2438" s="2">
        <v>2.99</v>
      </c>
      <c r="C2438" s="2">
        <f t="shared" si="301"/>
        <v>-1.9999999999999574E-2</v>
      </c>
      <c r="D2438" s="2">
        <f t="shared" ref="D2438:D2501" si="302">AVERAGE(B2434:B2438)</f>
        <v>3.0059999999999998</v>
      </c>
      <c r="E2438" s="2">
        <f t="shared" si="296"/>
        <v>3.0190000000000006</v>
      </c>
      <c r="F2438" s="2">
        <f t="shared" si="297"/>
        <v>3.0490000000000004</v>
      </c>
      <c r="G2438" s="2">
        <f t="shared" si="299"/>
        <v>3.1356000000000002</v>
      </c>
      <c r="H2438" s="2">
        <f t="shared" si="295"/>
        <v>2.8952500000000003</v>
      </c>
      <c r="I2438" s="2">
        <f t="array" ref="I2438">SUMPRODUCT(B2422:B2441, (ROW(B2422:B2441)-ROW(B2422)+1)) / (20*21/2)</f>
        <v>2.9993809523809523</v>
      </c>
      <c r="J2438" s="2">
        <f t="shared" si="298"/>
        <v>3.0507739008625521</v>
      </c>
      <c r="K2438" s="2">
        <f t="shared" si="300"/>
        <v>3.0966863034733167</v>
      </c>
    </row>
    <row r="2439" spans="1:11" ht="13.5" x14ac:dyDescent="0.25">
      <c r="A2439" s="4">
        <v>45555</v>
      </c>
      <c r="B2439" s="2">
        <v>2.99</v>
      </c>
      <c r="C2439" s="2">
        <f t="shared" si="301"/>
        <v>0</v>
      </c>
      <c r="D2439" s="2">
        <f t="shared" si="302"/>
        <v>3.0019999999999998</v>
      </c>
      <c r="E2439" s="2">
        <f t="shared" si="296"/>
        <v>3.0140000000000007</v>
      </c>
      <c r="F2439" s="2">
        <f t="shared" si="297"/>
        <v>3.0445000000000002</v>
      </c>
      <c r="G2439" s="2">
        <f t="shared" si="299"/>
        <v>3.1320000000000006</v>
      </c>
      <c r="H2439" s="2">
        <f t="shared" si="295"/>
        <v>2.8963000000000001</v>
      </c>
      <c r="I2439" s="2">
        <f t="array" ref="I2439">SUMPRODUCT(B2423:B2442, (ROW(B2423:B2442)-ROW(B2423)+1)) / (20*21/2)</f>
        <v>2.9922857142857144</v>
      </c>
      <c r="J2439" s="2">
        <f t="shared" si="298"/>
        <v>3.0449859103042138</v>
      </c>
      <c r="K2439" s="2">
        <f t="shared" si="300"/>
        <v>3.0925025268665198</v>
      </c>
    </row>
    <row r="2440" spans="1:11" ht="13.5" x14ac:dyDescent="0.25">
      <c r="A2440" s="4">
        <v>45558</v>
      </c>
      <c r="B2440" s="2">
        <v>2.99</v>
      </c>
      <c r="C2440" s="2">
        <f t="shared" si="301"/>
        <v>0</v>
      </c>
      <c r="D2440" s="2">
        <f t="shared" si="302"/>
        <v>3</v>
      </c>
      <c r="E2440" s="2">
        <f t="shared" si="296"/>
        <v>3.0090000000000003</v>
      </c>
      <c r="F2440" s="2">
        <f t="shared" si="297"/>
        <v>3.0390000000000006</v>
      </c>
      <c r="G2440" s="2">
        <f t="shared" si="299"/>
        <v>3.1284000000000005</v>
      </c>
      <c r="H2440" s="2">
        <f t="shared" si="295"/>
        <v>2.8973499999999994</v>
      </c>
      <c r="I2440" s="2">
        <f t="array" ref="I2440">SUMPRODUCT(B2424:B2443, (ROW(B2424:B2443)-ROW(B2424)+1)) / (20*21/2)</f>
        <v>2.9859047619047616</v>
      </c>
      <c r="J2440" s="2">
        <f t="shared" si="298"/>
        <v>3.0397491569419079</v>
      </c>
      <c r="K2440" s="2">
        <f t="shared" si="300"/>
        <v>3.088482819930578</v>
      </c>
    </row>
    <row r="2441" spans="1:11" ht="13.5" x14ac:dyDescent="0.25">
      <c r="A2441" s="4">
        <v>45559</v>
      </c>
      <c r="B2441" s="2">
        <v>2.82</v>
      </c>
      <c r="C2441" s="2">
        <f t="shared" si="301"/>
        <v>-0.17000000000000037</v>
      </c>
      <c r="D2441" s="2">
        <f t="shared" si="302"/>
        <v>2.96</v>
      </c>
      <c r="E2441" s="2">
        <f t="shared" si="296"/>
        <v>2.9890000000000008</v>
      </c>
      <c r="F2441" s="2">
        <f t="shared" si="297"/>
        <v>3.0245000000000006</v>
      </c>
      <c r="G2441" s="2">
        <f t="shared" si="299"/>
        <v>3.1208000000000005</v>
      </c>
      <c r="H2441" s="2">
        <f t="shared" si="295"/>
        <v>2.8977499999999998</v>
      </c>
      <c r="I2441" s="2">
        <f t="array" ref="I2441">SUMPRODUCT(B2425:B2444, (ROW(B2425:B2444)-ROW(B2425)+1)) / (20*21/2)</f>
        <v>2.9808095238095245</v>
      </c>
      <c r="J2441" s="2">
        <f t="shared" si="298"/>
        <v>3.0188206658045833</v>
      </c>
      <c r="K2441" s="2">
        <f t="shared" si="300"/>
        <v>3.0779540818940845</v>
      </c>
    </row>
    <row r="2442" spans="1:11" ht="13.5" x14ac:dyDescent="0.25">
      <c r="A2442" s="4">
        <v>45560</v>
      </c>
      <c r="B2442" s="2">
        <v>2.95</v>
      </c>
      <c r="C2442" s="2">
        <f t="shared" si="301"/>
        <v>0.13000000000000034</v>
      </c>
      <c r="D2442" s="2">
        <f t="shared" si="302"/>
        <v>2.9480000000000004</v>
      </c>
      <c r="E2442" s="2">
        <f t="shared" si="296"/>
        <v>2.98</v>
      </c>
      <c r="F2442" s="2">
        <f t="shared" si="297"/>
        <v>3.0170000000000003</v>
      </c>
      <c r="G2442" s="2">
        <f t="shared" si="299"/>
        <v>3.1148000000000002</v>
      </c>
      <c r="H2442" s="2">
        <f t="shared" ref="H2442:H2505" si="303">AVERAGE(B2243:B2442)</f>
        <v>2.8985999999999996</v>
      </c>
      <c r="I2442" s="2">
        <f t="array" ref="I2442">SUMPRODUCT(B2426:B2445, (ROW(B2426:B2445)-ROW(B2426)+1)) / (20*21/2)</f>
        <v>2.9801904761904763</v>
      </c>
      <c r="J2442" s="2">
        <f t="shared" si="298"/>
        <v>3.0122663166803374</v>
      </c>
      <c r="K2442" s="2">
        <f t="shared" si="300"/>
        <v>3.0729362747609832</v>
      </c>
    </row>
    <row r="2443" spans="1:11" ht="13.5" x14ac:dyDescent="0.25">
      <c r="A2443" s="4">
        <v>45561</v>
      </c>
      <c r="B2443" s="2">
        <v>2.95</v>
      </c>
      <c r="C2443" s="2">
        <f t="shared" si="301"/>
        <v>0</v>
      </c>
      <c r="D2443" s="2">
        <f t="shared" si="302"/>
        <v>2.94</v>
      </c>
      <c r="E2443" s="2">
        <f t="shared" si="296"/>
        <v>2.9729999999999999</v>
      </c>
      <c r="F2443" s="2">
        <f t="shared" si="297"/>
        <v>3.0135000000000005</v>
      </c>
      <c r="G2443" s="2">
        <f t="shared" si="299"/>
        <v>3.1093999999999999</v>
      </c>
      <c r="H2443" s="2">
        <f t="shared" si="303"/>
        <v>2.8994499999999999</v>
      </c>
      <c r="I2443" s="2">
        <f t="array" ref="I2443">SUMPRODUCT(B2427:B2446, (ROW(B2427:B2446)-ROW(B2427)+1)) / (20*21/2)</f>
        <v>2.9781428571428572</v>
      </c>
      <c r="J2443" s="2">
        <f t="shared" si="298"/>
        <v>3.0063361912822097</v>
      </c>
      <c r="K2443" s="2">
        <f t="shared" si="300"/>
        <v>3.0681152443781996</v>
      </c>
    </row>
    <row r="2444" spans="1:11" ht="13.5" x14ac:dyDescent="0.25">
      <c r="A2444" s="4">
        <v>45562</v>
      </c>
      <c r="B2444" s="2">
        <v>2.96</v>
      </c>
      <c r="C2444" s="2">
        <f t="shared" si="301"/>
        <v>9.9999999999997868E-3</v>
      </c>
      <c r="D2444" s="2">
        <f t="shared" si="302"/>
        <v>2.9340000000000002</v>
      </c>
      <c r="E2444" s="2">
        <f t="shared" ref="E2444:E2507" si="304">AVERAGE(B2435:B2444)</f>
        <v>2.968</v>
      </c>
      <c r="F2444" s="2">
        <f t="shared" si="297"/>
        <v>3.0065000000000004</v>
      </c>
      <c r="G2444" s="2">
        <f t="shared" si="299"/>
        <v>3.1042000000000001</v>
      </c>
      <c r="H2444" s="2">
        <f t="shared" si="303"/>
        <v>2.9004500000000002</v>
      </c>
      <c r="I2444" s="2">
        <f t="array" ref="I2444">SUMPRODUCT(B2428:B2447, (ROW(B2428:B2447)-ROW(B2428)+1)) / (20*21/2)</f>
        <v>2.9776190476190476</v>
      </c>
      <c r="J2444" s="2">
        <f t="shared" si="298"/>
        <v>3.0019232206839042</v>
      </c>
      <c r="K2444" s="2">
        <f t="shared" si="300"/>
        <v>3.0638754308731722</v>
      </c>
    </row>
    <row r="2445" spans="1:11" ht="13.5" x14ac:dyDescent="0.25">
      <c r="A2445" s="4">
        <v>45565</v>
      </c>
      <c r="B2445" s="2">
        <v>3</v>
      </c>
      <c r="C2445" s="2">
        <f t="shared" si="301"/>
        <v>4.0000000000000036E-2</v>
      </c>
      <c r="D2445" s="2">
        <f t="shared" si="302"/>
        <v>2.9359999999999999</v>
      </c>
      <c r="E2445" s="2">
        <f t="shared" si="304"/>
        <v>2.968</v>
      </c>
      <c r="F2445" s="2">
        <f t="shared" si="297"/>
        <v>3.0015000000000005</v>
      </c>
      <c r="G2445" s="2">
        <f t="shared" si="299"/>
        <v>3.0998000000000001</v>
      </c>
      <c r="H2445" s="2">
        <f t="shared" si="303"/>
        <v>2.9017500000000007</v>
      </c>
      <c r="I2445" s="2">
        <f t="array" ref="I2445">SUMPRODUCT(B2429:B2448, (ROW(B2429:B2448)-ROW(B2429)+1)) / (20*21/2)</f>
        <v>2.9773333333333332</v>
      </c>
      <c r="J2445" s="2">
        <f t="shared" si="298"/>
        <v>3.0017400568092465</v>
      </c>
      <c r="K2445" s="2">
        <f t="shared" si="300"/>
        <v>3.0613705120154009</v>
      </c>
    </row>
    <row r="2446" spans="1:11" ht="13.5" x14ac:dyDescent="0.25">
      <c r="A2446" s="4">
        <v>45566</v>
      </c>
      <c r="B2446" s="2">
        <v>2.98</v>
      </c>
      <c r="C2446" s="2">
        <f t="shared" si="301"/>
        <v>-2.0000000000000018E-2</v>
      </c>
      <c r="D2446" s="2">
        <f t="shared" si="302"/>
        <v>2.968</v>
      </c>
      <c r="E2446" s="2">
        <f t="shared" si="304"/>
        <v>2.964</v>
      </c>
      <c r="F2446" s="2">
        <f t="shared" si="297"/>
        <v>2.9955000000000007</v>
      </c>
      <c r="G2446" s="2">
        <f t="shared" si="299"/>
        <v>3.0951999999999997</v>
      </c>
      <c r="H2446" s="2">
        <f t="shared" si="303"/>
        <v>2.9029000000000007</v>
      </c>
      <c r="I2446" s="2">
        <f t="array" ref="I2446">SUMPRODUCT(B2430:B2449, (ROW(B2430:B2449)-ROW(B2430)+1)) / (20*21/2)</f>
        <v>2.9763333333333333</v>
      </c>
      <c r="J2446" s="2">
        <f t="shared" si="298"/>
        <v>2.9996695752083662</v>
      </c>
      <c r="K2446" s="2">
        <f t="shared" si="300"/>
        <v>3.0581795115442088</v>
      </c>
    </row>
    <row r="2447" spans="1:11" ht="13.5" x14ac:dyDescent="0.25">
      <c r="A2447" s="4">
        <v>45567</v>
      </c>
      <c r="B2447" s="2">
        <v>2.99</v>
      </c>
      <c r="C2447" s="2">
        <f t="shared" si="301"/>
        <v>1.0000000000000231E-2</v>
      </c>
      <c r="D2447" s="2">
        <f t="shared" si="302"/>
        <v>2.976</v>
      </c>
      <c r="E2447" s="2">
        <f t="shared" si="304"/>
        <v>2.9620000000000006</v>
      </c>
      <c r="F2447" s="2">
        <f t="shared" si="297"/>
        <v>2.9930000000000008</v>
      </c>
      <c r="G2447" s="2">
        <f t="shared" si="299"/>
        <v>3.0907999999999998</v>
      </c>
      <c r="H2447" s="2">
        <f t="shared" si="303"/>
        <v>2.9041500000000009</v>
      </c>
      <c r="I2447" s="2">
        <f t="array" ref="I2447">SUMPRODUCT(B2431:B2450, (ROW(B2431:B2450)-ROW(B2431)+1)) / (20*21/2)</f>
        <v>2.9746666666666663</v>
      </c>
      <c r="J2447" s="2">
        <f t="shared" si="298"/>
        <v>2.9987486632837603</v>
      </c>
      <c r="K2447" s="2">
        <f t="shared" si="300"/>
        <v>3.0555058052091417</v>
      </c>
    </row>
    <row r="2448" spans="1:11" ht="13.5" x14ac:dyDescent="0.25">
      <c r="A2448" s="4">
        <v>45568</v>
      </c>
      <c r="B2448" s="2">
        <v>2.99</v>
      </c>
      <c r="C2448" s="2">
        <f t="shared" si="301"/>
        <v>0</v>
      </c>
      <c r="D2448" s="2">
        <f t="shared" si="302"/>
        <v>2.984</v>
      </c>
      <c r="E2448" s="2">
        <f t="shared" si="304"/>
        <v>2.9620000000000006</v>
      </c>
      <c r="F2448" s="2">
        <f t="shared" si="297"/>
        <v>2.9905000000000008</v>
      </c>
      <c r="G2448" s="2">
        <f t="shared" si="299"/>
        <v>3.0876000000000001</v>
      </c>
      <c r="H2448" s="2">
        <f t="shared" si="303"/>
        <v>2.9053500000000008</v>
      </c>
      <c r="I2448" s="2">
        <f t="array" ref="I2448">SUMPRODUCT(B2432:B2451, (ROW(B2432:B2451)-ROW(B2432)+1)) / (20*21/2)</f>
        <v>2.9657142857142853</v>
      </c>
      <c r="J2448" s="2">
        <f t="shared" si="298"/>
        <v>2.9979154572567355</v>
      </c>
      <c r="K2448" s="2">
        <f t="shared" si="300"/>
        <v>3.0529369501029011</v>
      </c>
    </row>
    <row r="2449" spans="1:11" ht="13.5" x14ac:dyDescent="0.25">
      <c r="A2449" s="4">
        <v>45569</v>
      </c>
      <c r="B2449" s="2">
        <v>2.98</v>
      </c>
      <c r="C2449" s="2">
        <f t="shared" si="301"/>
        <v>-1.0000000000000231E-2</v>
      </c>
      <c r="D2449" s="2">
        <f t="shared" si="302"/>
        <v>2.9880000000000004</v>
      </c>
      <c r="E2449" s="2">
        <f t="shared" si="304"/>
        <v>2.9610000000000003</v>
      </c>
      <c r="F2449" s="2">
        <f t="shared" si="297"/>
        <v>2.9875000000000007</v>
      </c>
      <c r="G2449" s="2">
        <f t="shared" si="299"/>
        <v>3.0831999999999993</v>
      </c>
      <c r="H2449" s="2">
        <f t="shared" si="303"/>
        <v>2.906600000000001</v>
      </c>
      <c r="I2449" s="2">
        <f t="array" ref="I2449">SUMPRODUCT(B2433:B2452, (ROW(B2433:B2452)-ROW(B2433)+1)) / (20*21/2)</f>
        <v>2.9554761904761904</v>
      </c>
      <c r="J2449" s="2">
        <f t="shared" si="298"/>
        <v>2.9962092232322846</v>
      </c>
      <c r="K2449" s="2">
        <f t="shared" si="300"/>
        <v>3.0500766775498462</v>
      </c>
    </row>
    <row r="2450" spans="1:11" ht="13.5" x14ac:dyDescent="0.25">
      <c r="A2450" s="4">
        <v>45572</v>
      </c>
      <c r="B2450" s="2">
        <v>2.97</v>
      </c>
      <c r="C2450" s="2">
        <f t="shared" si="301"/>
        <v>-9.9999999999997868E-3</v>
      </c>
      <c r="D2450" s="2">
        <f t="shared" si="302"/>
        <v>2.9820000000000002</v>
      </c>
      <c r="E2450" s="2">
        <f t="shared" si="304"/>
        <v>2.9590000000000001</v>
      </c>
      <c r="F2450" s="2">
        <f t="shared" si="297"/>
        <v>2.9840000000000004</v>
      </c>
      <c r="G2450" s="2">
        <f t="shared" si="299"/>
        <v>3.0787999999999998</v>
      </c>
      <c r="H2450" s="2">
        <f t="shared" si="303"/>
        <v>2.9078500000000016</v>
      </c>
      <c r="I2450" s="2">
        <f t="array" ref="I2450">SUMPRODUCT(B2434:B2453, (ROW(B2434:B2453)-ROW(B2434)+1)) / (20*21/2)</f>
        <v>2.9470000000000005</v>
      </c>
      <c r="J2450" s="2">
        <f t="shared" si="298"/>
        <v>2.993713106733972</v>
      </c>
      <c r="K2450" s="2">
        <f t="shared" si="300"/>
        <v>3.0469364156851468</v>
      </c>
    </row>
    <row r="2451" spans="1:11" ht="13.5" x14ac:dyDescent="0.25">
      <c r="A2451" s="4">
        <v>45573</v>
      </c>
      <c r="B2451" s="2">
        <v>2.89</v>
      </c>
      <c r="C2451" s="2">
        <f t="shared" si="301"/>
        <v>-8.0000000000000071E-2</v>
      </c>
      <c r="D2451" s="2">
        <f t="shared" si="302"/>
        <v>2.9640000000000004</v>
      </c>
      <c r="E2451" s="2">
        <f t="shared" si="304"/>
        <v>2.9660000000000002</v>
      </c>
      <c r="F2451" s="2">
        <f t="shared" si="297"/>
        <v>2.9775000000000005</v>
      </c>
      <c r="G2451" s="2">
        <f t="shared" si="299"/>
        <v>3.0715999999999997</v>
      </c>
      <c r="H2451" s="2">
        <f t="shared" si="303"/>
        <v>2.9087000000000014</v>
      </c>
      <c r="I2451" s="2">
        <f t="array" ref="I2451">SUMPRODUCT(B2435:B2454, (ROW(B2435:B2454)-ROW(B2435)+1)) / (20*21/2)</f>
        <v>2.9325238095238095</v>
      </c>
      <c r="J2451" s="2">
        <f t="shared" si="298"/>
        <v>2.9838356679974032</v>
      </c>
      <c r="K2451" s="2">
        <f t="shared" si="300"/>
        <v>3.0407820464425921</v>
      </c>
    </row>
    <row r="2452" spans="1:11" ht="13.5" x14ac:dyDescent="0.25">
      <c r="A2452" s="4">
        <v>45574</v>
      </c>
      <c r="B2452" s="2">
        <v>2.87</v>
      </c>
      <c r="C2452" s="2">
        <f t="shared" si="301"/>
        <v>-2.0000000000000018E-2</v>
      </c>
      <c r="D2452" s="2">
        <f t="shared" si="302"/>
        <v>2.9400000000000004</v>
      </c>
      <c r="E2452" s="2">
        <f t="shared" si="304"/>
        <v>2.9580000000000002</v>
      </c>
      <c r="F2452" s="2">
        <f t="shared" ref="F2452:F2515" si="305">AVERAGE(B2433:B2452)</f>
        <v>2.9689999999999999</v>
      </c>
      <c r="G2452" s="2">
        <f t="shared" si="299"/>
        <v>3.0639999999999996</v>
      </c>
      <c r="H2452" s="2">
        <f t="shared" si="303"/>
        <v>2.9093500000000017</v>
      </c>
      <c r="I2452" s="2">
        <f t="array" ref="I2452">SUMPRODUCT(B2436:B2455, (ROW(B2436:B2455)-ROW(B2436)+1)) / (20*21/2)</f>
        <v>2.9228095238095242</v>
      </c>
      <c r="J2452" s="2">
        <f t="shared" si="298"/>
        <v>2.9729941758071745</v>
      </c>
      <c r="K2452" s="2">
        <f t="shared" si="300"/>
        <v>3.0340847112879805</v>
      </c>
    </row>
    <row r="2453" spans="1:11" ht="13.5" x14ac:dyDescent="0.25">
      <c r="A2453" s="4">
        <v>45575</v>
      </c>
      <c r="B2453" s="2">
        <v>2.88</v>
      </c>
      <c r="C2453" s="2">
        <f t="shared" si="301"/>
        <v>9.9999999999997868E-3</v>
      </c>
      <c r="D2453" s="2">
        <f t="shared" si="302"/>
        <v>2.9180000000000001</v>
      </c>
      <c r="E2453" s="2">
        <f t="shared" si="304"/>
        <v>2.9509999999999996</v>
      </c>
      <c r="F2453" s="2">
        <f t="shared" si="305"/>
        <v>2.9619999999999997</v>
      </c>
      <c r="G2453" s="2">
        <f t="shared" si="299"/>
        <v>3.0575999999999994</v>
      </c>
      <c r="H2453" s="2">
        <f t="shared" si="303"/>
        <v>2.9101000000000017</v>
      </c>
      <c r="I2453" s="2">
        <f t="array" ref="I2453">SUMPRODUCT(B2437:B2456, (ROW(B2437:B2456)-ROW(B2437)+1)) / (20*21/2)</f>
        <v>2.9147619047619049</v>
      </c>
      <c r="J2453" s="2">
        <f t="shared" ref="J2453:J2516" si="306">$J$4*B2453+J2452*(1-$J$4)</f>
        <v>2.9641375876350624</v>
      </c>
      <c r="K2453" s="2">
        <f t="shared" si="300"/>
        <v>3.0280421735904124</v>
      </c>
    </row>
    <row r="2454" spans="1:11" ht="13.5" x14ac:dyDescent="0.25">
      <c r="A2454" s="4">
        <v>45576</v>
      </c>
      <c r="B2454" s="2">
        <v>2.81</v>
      </c>
      <c r="C2454" s="2">
        <f t="shared" si="301"/>
        <v>-6.999999999999984E-2</v>
      </c>
      <c r="D2454" s="2">
        <f t="shared" si="302"/>
        <v>2.8839999999999999</v>
      </c>
      <c r="E2454" s="2">
        <f t="shared" si="304"/>
        <v>2.9359999999999999</v>
      </c>
      <c r="F2454" s="2">
        <f t="shared" si="305"/>
        <v>2.952</v>
      </c>
      <c r="G2454" s="2">
        <f t="shared" si="299"/>
        <v>3.0488</v>
      </c>
      <c r="H2454" s="2">
        <f t="shared" si="303"/>
        <v>2.9108000000000014</v>
      </c>
      <c r="I2454" s="2">
        <f t="array" ref="I2454">SUMPRODUCT(B2438:B2457, (ROW(B2438:B2457)-ROW(B2438)+1)) / (20*21/2)</f>
        <v>2.9179523809523809</v>
      </c>
      <c r="J2454" s="2">
        <f t="shared" si="306"/>
        <v>2.9494578173841042</v>
      </c>
      <c r="K2454" s="2">
        <f t="shared" si="300"/>
        <v>3.019491500116279</v>
      </c>
    </row>
    <row r="2455" spans="1:11" ht="13.5" x14ac:dyDescent="0.25">
      <c r="A2455" s="4">
        <v>45579</v>
      </c>
      <c r="B2455" s="2">
        <v>2.85</v>
      </c>
      <c r="C2455" s="2">
        <f t="shared" si="301"/>
        <v>4.0000000000000036E-2</v>
      </c>
      <c r="D2455" s="2">
        <f t="shared" si="302"/>
        <v>2.8600000000000003</v>
      </c>
      <c r="E2455" s="2">
        <f t="shared" si="304"/>
        <v>2.9210000000000003</v>
      </c>
      <c r="F2455" s="2">
        <f t="shared" si="305"/>
        <v>2.9445000000000001</v>
      </c>
      <c r="G2455" s="2">
        <f t="shared" si="299"/>
        <v>3.0433999999999997</v>
      </c>
      <c r="H2455" s="2">
        <f t="shared" si="303"/>
        <v>2.9115500000000019</v>
      </c>
      <c r="I2455" s="2">
        <f t="array" ref="I2455">SUMPRODUCT(B2439:B2458, (ROW(B2439:B2458)-ROW(B2439)+1)) / (20*21/2)</f>
        <v>2.9299047619047616</v>
      </c>
      <c r="J2455" s="2">
        <f t="shared" si="306"/>
        <v>2.9399856442999037</v>
      </c>
      <c r="K2455" s="2">
        <f t="shared" si="300"/>
        <v>3.0128447746215232</v>
      </c>
    </row>
    <row r="2456" spans="1:11" ht="13.5" x14ac:dyDescent="0.25">
      <c r="A2456" s="4">
        <v>45581</v>
      </c>
      <c r="B2456" s="2">
        <v>2.86</v>
      </c>
      <c r="C2456" s="2">
        <f t="shared" si="301"/>
        <v>9.9999999999997868E-3</v>
      </c>
      <c r="D2456" s="2">
        <f t="shared" si="302"/>
        <v>2.8540000000000001</v>
      </c>
      <c r="E2456" s="2">
        <f t="shared" si="304"/>
        <v>2.9089999999999998</v>
      </c>
      <c r="F2456" s="2">
        <f t="shared" si="305"/>
        <v>2.9365000000000001</v>
      </c>
      <c r="G2456" s="2">
        <f t="shared" si="299"/>
        <v>3.0358000000000001</v>
      </c>
      <c r="H2456" s="2">
        <f t="shared" si="303"/>
        <v>2.9123500000000018</v>
      </c>
      <c r="I2456" s="2">
        <f t="array" ref="I2456">SUMPRODUCT(B2440:B2459, (ROW(B2440:B2459)-ROW(B2440)+1)) / (20*21/2)</f>
        <v>2.9405714285714284</v>
      </c>
      <c r="J2456" s="2">
        <f t="shared" si="306"/>
        <v>2.932367963890389</v>
      </c>
      <c r="K2456" s="2">
        <f t="shared" si="300"/>
        <v>3.0068508618912677</v>
      </c>
    </row>
    <row r="2457" spans="1:11" ht="13.5" x14ac:dyDescent="0.25">
      <c r="A2457" s="4">
        <v>45582</v>
      </c>
      <c r="B2457" s="2">
        <v>2.97</v>
      </c>
      <c r="C2457" s="2">
        <f t="shared" si="301"/>
        <v>0.11000000000000032</v>
      </c>
      <c r="D2457" s="2">
        <f t="shared" si="302"/>
        <v>2.8739999999999997</v>
      </c>
      <c r="E2457" s="2">
        <f t="shared" si="304"/>
        <v>2.907</v>
      </c>
      <c r="F2457" s="2">
        <f t="shared" si="305"/>
        <v>2.9345000000000003</v>
      </c>
      <c r="G2457" s="2">
        <f t="shared" si="299"/>
        <v>3.0312000000000001</v>
      </c>
      <c r="H2457" s="2">
        <f t="shared" si="303"/>
        <v>2.9136500000000018</v>
      </c>
      <c r="I2457" s="2">
        <f t="array" ref="I2457">SUMPRODUCT(B2441:B2460, (ROW(B2441:B2460)-ROW(B2441)+1)) / (20*21/2)</f>
        <v>2.9519047619047623</v>
      </c>
      <c r="J2457" s="2">
        <f t="shared" si="306"/>
        <v>2.9359519673293994</v>
      </c>
      <c r="K2457" s="2">
        <f t="shared" si="300"/>
        <v>3.0054057300523946</v>
      </c>
    </row>
    <row r="2458" spans="1:11" ht="13.5" x14ac:dyDescent="0.25">
      <c r="A2458" s="4">
        <v>45583</v>
      </c>
      <c r="B2458" s="2">
        <v>3.06</v>
      </c>
      <c r="C2458" s="2">
        <f t="shared" si="301"/>
        <v>8.9999999999999858E-2</v>
      </c>
      <c r="D2458" s="2">
        <f t="shared" si="302"/>
        <v>2.91</v>
      </c>
      <c r="E2458" s="2">
        <f t="shared" si="304"/>
        <v>2.9139999999999997</v>
      </c>
      <c r="F2458" s="2">
        <f t="shared" si="305"/>
        <v>2.9380000000000002</v>
      </c>
      <c r="G2458" s="2">
        <f t="shared" si="299"/>
        <v>3.0286</v>
      </c>
      <c r="H2458" s="2">
        <f t="shared" si="303"/>
        <v>2.9154500000000017</v>
      </c>
      <c r="I2458" s="2">
        <f t="array" ref="I2458">SUMPRODUCT(B2442:B2461, (ROW(B2442:B2461)-ROW(B2442)+1)) / (20*21/2)</f>
        <v>2.9629047619047615</v>
      </c>
      <c r="J2458" s="2">
        <f t="shared" si="306"/>
        <v>2.9477660656789806</v>
      </c>
      <c r="K2458" s="2">
        <f t="shared" si="300"/>
        <v>3.0075466818150458</v>
      </c>
    </row>
    <row r="2459" spans="1:11" ht="13.5" x14ac:dyDescent="0.25">
      <c r="A2459" s="4">
        <v>45586</v>
      </c>
      <c r="B2459" s="2">
        <v>3.05</v>
      </c>
      <c r="C2459" s="2">
        <f t="shared" si="301"/>
        <v>-1.0000000000000231E-2</v>
      </c>
      <c r="D2459" s="2">
        <f t="shared" si="302"/>
        <v>2.9579999999999997</v>
      </c>
      <c r="E2459" s="2">
        <f t="shared" si="304"/>
        <v>2.9209999999999998</v>
      </c>
      <c r="F2459" s="2">
        <f t="shared" si="305"/>
        <v>2.9410000000000003</v>
      </c>
      <c r="G2459" s="2">
        <f t="shared" si="299"/>
        <v>3.0257999999999998</v>
      </c>
      <c r="H2459" s="2">
        <f t="shared" si="303"/>
        <v>2.9170500000000015</v>
      </c>
      <c r="I2459" s="2">
        <f t="array" ref="I2459">SUMPRODUCT(B2443:B2462, (ROW(B2443:B2462)-ROW(B2443)+1)) / (20*21/2)</f>
        <v>2.9575238095238099</v>
      </c>
      <c r="J2459" s="2">
        <f t="shared" si="306"/>
        <v>2.9575026308524111</v>
      </c>
      <c r="K2459" s="2">
        <f t="shared" si="300"/>
        <v>3.0092115178222989</v>
      </c>
    </row>
    <row r="2460" spans="1:11" ht="13.5" x14ac:dyDescent="0.25">
      <c r="A2460" s="4">
        <v>45587</v>
      </c>
      <c r="B2460" s="2">
        <v>3.06</v>
      </c>
      <c r="C2460" s="2">
        <f t="shared" si="301"/>
        <v>1.0000000000000231E-2</v>
      </c>
      <c r="D2460" s="2">
        <f t="shared" si="302"/>
        <v>3.0000000000000004</v>
      </c>
      <c r="E2460" s="2">
        <f t="shared" si="304"/>
        <v>2.9299999999999997</v>
      </c>
      <c r="F2460" s="2">
        <f t="shared" si="305"/>
        <v>2.9445000000000001</v>
      </c>
      <c r="G2460" s="2">
        <f t="shared" si="299"/>
        <v>3.0234000000000005</v>
      </c>
      <c r="H2460" s="2">
        <f t="shared" si="303"/>
        <v>2.9187500000000011</v>
      </c>
      <c r="I2460" s="2">
        <f t="array" ref="I2460">SUMPRODUCT(B2444:B2463, (ROW(B2444:B2463)-ROW(B2444)+1)) / (20*21/2)</f>
        <v>2.9523809523809526</v>
      </c>
      <c r="J2460" s="2">
        <f t="shared" si="306"/>
        <v>2.9672642850569435</v>
      </c>
      <c r="K2460" s="2">
        <f t="shared" si="300"/>
        <v>3.0112032230057384</v>
      </c>
    </row>
    <row r="2461" spans="1:11" ht="13.5" x14ac:dyDescent="0.25">
      <c r="A2461" s="4">
        <v>45588</v>
      </c>
      <c r="B2461" s="2">
        <v>3.06</v>
      </c>
      <c r="C2461" s="2">
        <f t="shared" si="301"/>
        <v>0</v>
      </c>
      <c r="D2461" s="2">
        <f t="shared" si="302"/>
        <v>3.04</v>
      </c>
      <c r="E2461" s="2">
        <f t="shared" si="304"/>
        <v>2.9469999999999996</v>
      </c>
      <c r="F2461" s="2">
        <f t="shared" si="305"/>
        <v>2.9565000000000006</v>
      </c>
      <c r="G2461" s="2">
        <f t="shared" si="299"/>
        <v>3.0202000000000004</v>
      </c>
      <c r="H2461" s="2">
        <f t="shared" si="303"/>
        <v>2.9204500000000007</v>
      </c>
      <c r="I2461" s="2">
        <f t="array" ref="I2461">SUMPRODUCT(B2445:B2464, (ROW(B2445:B2464)-ROW(B2445)+1)) / (20*21/2)</f>
        <v>2.9474761904761899</v>
      </c>
      <c r="J2461" s="2">
        <f t="shared" si="306"/>
        <v>2.9760962579086629</v>
      </c>
      <c r="K2461" s="2">
        <f t="shared" si="300"/>
        <v>3.0131168221035529</v>
      </c>
    </row>
    <row r="2462" spans="1:11" ht="13.5" x14ac:dyDescent="0.25">
      <c r="A2462" s="4">
        <v>45589</v>
      </c>
      <c r="B2462" s="2">
        <v>2.9</v>
      </c>
      <c r="C2462" s="2">
        <f t="shared" si="301"/>
        <v>-0.16000000000000014</v>
      </c>
      <c r="D2462" s="2">
        <f t="shared" si="302"/>
        <v>3.0260000000000002</v>
      </c>
      <c r="E2462" s="2">
        <f t="shared" si="304"/>
        <v>2.9499999999999997</v>
      </c>
      <c r="F2462" s="2">
        <f t="shared" si="305"/>
        <v>2.9540000000000002</v>
      </c>
      <c r="G2462" s="2">
        <f t="shared" si="299"/>
        <v>3.0142000000000007</v>
      </c>
      <c r="H2462" s="2">
        <f t="shared" si="303"/>
        <v>2.9215000000000004</v>
      </c>
      <c r="I2462" s="2">
        <f t="array" ref="I2462">SUMPRODUCT(B2446:B2465, (ROW(B2446:B2465)-ROW(B2446)+1)) / (20*21/2)</f>
        <v>2.9428571428571431</v>
      </c>
      <c r="J2462" s="2">
        <f t="shared" si="306"/>
        <v>2.9688489952506951</v>
      </c>
      <c r="K2462" s="2">
        <f t="shared" si="300"/>
        <v>3.0086808682955706</v>
      </c>
    </row>
    <row r="2463" spans="1:11" ht="13.5" x14ac:dyDescent="0.25">
      <c r="A2463" s="4">
        <v>45590</v>
      </c>
      <c r="B2463" s="2">
        <v>2.9</v>
      </c>
      <c r="C2463" s="2">
        <f t="shared" si="301"/>
        <v>0</v>
      </c>
      <c r="D2463" s="2">
        <f t="shared" si="302"/>
        <v>2.9940000000000002</v>
      </c>
      <c r="E2463" s="2">
        <f t="shared" si="304"/>
        <v>2.9519999999999995</v>
      </c>
      <c r="F2463" s="2">
        <f t="shared" si="305"/>
        <v>2.9515000000000002</v>
      </c>
      <c r="G2463" s="2">
        <f t="shared" si="299"/>
        <v>3.0082000000000004</v>
      </c>
      <c r="H2463" s="2">
        <f t="shared" si="303"/>
        <v>2.9225000000000008</v>
      </c>
      <c r="I2463" s="2">
        <f t="array" ref="I2463">SUMPRODUCT(B2447:B2466, (ROW(B2447:B2466)-ROW(B2447)+1)) / (20*21/2)</f>
        <v>2.9377619047619046</v>
      </c>
      <c r="J2463" s="2">
        <f t="shared" si="306"/>
        <v>2.962291948083962</v>
      </c>
      <c r="K2463" s="2">
        <f t="shared" si="300"/>
        <v>3.0044188734604504</v>
      </c>
    </row>
    <row r="2464" spans="1:11" ht="13.5" x14ac:dyDescent="0.25">
      <c r="A2464" s="4">
        <v>45593</v>
      </c>
      <c r="B2464" s="2">
        <v>2.9</v>
      </c>
      <c r="C2464" s="2">
        <f t="shared" si="301"/>
        <v>0</v>
      </c>
      <c r="D2464" s="2">
        <f t="shared" si="302"/>
        <v>2.964</v>
      </c>
      <c r="E2464" s="2">
        <f t="shared" si="304"/>
        <v>2.9609999999999994</v>
      </c>
      <c r="F2464" s="2">
        <f t="shared" si="305"/>
        <v>2.9485000000000001</v>
      </c>
      <c r="G2464" s="2">
        <f t="shared" si="299"/>
        <v>3.0022000000000002</v>
      </c>
      <c r="H2464" s="2">
        <f t="shared" si="303"/>
        <v>2.9237500000000005</v>
      </c>
      <c r="I2464" s="2">
        <f t="array" ref="I2464">SUMPRODUCT(B2448:B2467, (ROW(B2448:B2467)-ROW(B2448)+1)) / (20*21/2)</f>
        <v>2.9264285714285712</v>
      </c>
      <c r="J2464" s="2">
        <f t="shared" si="306"/>
        <v>2.9563593815997753</v>
      </c>
      <c r="K2464" s="2">
        <f t="shared" si="300"/>
        <v>3.000324015677688</v>
      </c>
    </row>
    <row r="2465" spans="1:11" ht="13.5" x14ac:dyDescent="0.25">
      <c r="A2465" s="4">
        <v>45594</v>
      </c>
      <c r="B2465" s="2">
        <v>2.9</v>
      </c>
      <c r="C2465" s="2">
        <f t="shared" si="301"/>
        <v>0</v>
      </c>
      <c r="D2465" s="2">
        <f t="shared" si="302"/>
        <v>2.9319999999999999</v>
      </c>
      <c r="E2465" s="2">
        <f t="shared" si="304"/>
        <v>2.9659999999999997</v>
      </c>
      <c r="F2465" s="2">
        <f t="shared" si="305"/>
        <v>2.9434999999999998</v>
      </c>
      <c r="G2465" s="2">
        <f t="shared" si="299"/>
        <v>2.9974000000000003</v>
      </c>
      <c r="H2465" s="2">
        <f t="shared" si="303"/>
        <v>2.9252500000000001</v>
      </c>
      <c r="I2465" s="2">
        <f t="array" ref="I2465">SUMPRODUCT(B2449:B2468, (ROW(B2449:B2468)-ROW(B2449)+1)) / (20*21/2)</f>
        <v>2.9159047619047613</v>
      </c>
      <c r="J2465" s="2">
        <f t="shared" si="306"/>
        <v>2.9509918214474156</v>
      </c>
      <c r="K2465" s="2">
        <f t="shared" si="300"/>
        <v>2.9963897405530728</v>
      </c>
    </row>
    <row r="2466" spans="1:11" ht="13.5" x14ac:dyDescent="0.25">
      <c r="A2466" s="4">
        <v>45595</v>
      </c>
      <c r="B2466" s="2">
        <v>2.89</v>
      </c>
      <c r="C2466" s="2">
        <f t="shared" si="301"/>
        <v>-9.9999999999997868E-3</v>
      </c>
      <c r="D2466" s="2">
        <f t="shared" si="302"/>
        <v>2.8980000000000001</v>
      </c>
      <c r="E2466" s="2">
        <f t="shared" si="304"/>
        <v>2.9689999999999999</v>
      </c>
      <c r="F2466" s="2">
        <f t="shared" si="305"/>
        <v>2.9390000000000001</v>
      </c>
      <c r="G2466" s="2">
        <f t="shared" si="299"/>
        <v>2.9923999999999999</v>
      </c>
      <c r="H2466" s="2">
        <f t="shared" si="303"/>
        <v>2.9262000000000001</v>
      </c>
      <c r="I2466" s="2">
        <f t="array" ref="I2466">SUMPRODUCT(B2450:B2469, (ROW(B2450:B2469)-ROW(B2450)+1)) / (20*21/2)</f>
        <v>2.9119047619047618</v>
      </c>
      <c r="J2466" s="2">
        <f t="shared" si="306"/>
        <v>2.9451830765476616</v>
      </c>
      <c r="K2466" s="2">
        <f t="shared" si="300"/>
        <v>2.9922175938647171</v>
      </c>
    </row>
    <row r="2467" spans="1:11" ht="13.5" x14ac:dyDescent="0.25">
      <c r="A2467" s="4">
        <v>45596</v>
      </c>
      <c r="B2467" s="2">
        <v>2.82</v>
      </c>
      <c r="C2467" s="2">
        <f t="shared" si="301"/>
        <v>-7.0000000000000284E-2</v>
      </c>
      <c r="D2467" s="2">
        <f t="shared" si="302"/>
        <v>2.8820000000000001</v>
      </c>
      <c r="E2467" s="2">
        <f t="shared" si="304"/>
        <v>2.9539999999999997</v>
      </c>
      <c r="F2467" s="2">
        <f t="shared" si="305"/>
        <v>2.9304999999999999</v>
      </c>
      <c r="G2467" s="2">
        <f t="shared" si="299"/>
        <v>2.9859999999999998</v>
      </c>
      <c r="H2467" s="2">
        <f t="shared" si="303"/>
        <v>2.9267999999999996</v>
      </c>
      <c r="I2467" s="2">
        <f t="array" ref="I2467">SUMPRODUCT(B2451:B2470, (ROW(B2451:B2470)-ROW(B2451)+1)) / (20*21/2)</f>
        <v>2.907428571428571</v>
      </c>
      <c r="J2467" s="2">
        <f t="shared" si="306"/>
        <v>2.9332608787812178</v>
      </c>
      <c r="K2467" s="2">
        <f t="shared" si="300"/>
        <v>2.9854639627327675</v>
      </c>
    </row>
    <row r="2468" spans="1:11" ht="13.5" x14ac:dyDescent="0.25">
      <c r="A2468" s="4">
        <v>45597</v>
      </c>
      <c r="B2468" s="2">
        <v>2.82</v>
      </c>
      <c r="C2468" s="2">
        <f t="shared" si="301"/>
        <v>0</v>
      </c>
      <c r="D2468" s="2">
        <f t="shared" si="302"/>
        <v>2.8660000000000001</v>
      </c>
      <c r="E2468" s="2">
        <f t="shared" si="304"/>
        <v>2.93</v>
      </c>
      <c r="F2468" s="2">
        <f t="shared" si="305"/>
        <v>2.9219999999999997</v>
      </c>
      <c r="G2468" s="2">
        <f t="shared" si="299"/>
        <v>2.9807999999999999</v>
      </c>
      <c r="H2468" s="2">
        <f t="shared" si="303"/>
        <v>2.9274</v>
      </c>
      <c r="I2468" s="2">
        <f t="array" ref="I2468">SUMPRODUCT(B2452:B2471, (ROW(B2452:B2471)-ROW(B2452)+1)) / (20*21/2)</f>
        <v>2.9024761904761909</v>
      </c>
      <c r="J2468" s="2">
        <f t="shared" si="306"/>
        <v>2.922474128421102</v>
      </c>
      <c r="K2468" s="2">
        <f t="shared" si="300"/>
        <v>2.9789751798805018</v>
      </c>
    </row>
    <row r="2469" spans="1:11" ht="13.5" x14ac:dyDescent="0.25">
      <c r="A2469" s="4">
        <v>45600</v>
      </c>
      <c r="B2469" s="2">
        <v>2.88</v>
      </c>
      <c r="C2469" s="2">
        <f t="shared" si="301"/>
        <v>6.0000000000000053E-2</v>
      </c>
      <c r="D2469" s="2">
        <f t="shared" si="302"/>
        <v>2.8619999999999997</v>
      </c>
      <c r="E2469" s="2">
        <f t="shared" si="304"/>
        <v>2.9129999999999998</v>
      </c>
      <c r="F2469" s="2">
        <f t="shared" si="305"/>
        <v>2.9169999999999998</v>
      </c>
      <c r="G2469" s="2">
        <f t="shared" si="299"/>
        <v>2.9767999999999994</v>
      </c>
      <c r="H2469" s="2">
        <f t="shared" si="303"/>
        <v>2.9282999999999997</v>
      </c>
      <c r="I2469" s="2">
        <f t="array" ref="I2469">SUMPRODUCT(B2453:B2472, (ROW(B2453:B2472)-ROW(B2453)+1)) / (20*21/2)</f>
        <v>2.8976666666666668</v>
      </c>
      <c r="J2469" s="2">
        <f t="shared" si="306"/>
        <v>2.9184289733333779</v>
      </c>
      <c r="K2469" s="2">
        <f t="shared" si="300"/>
        <v>2.9750938002773446</v>
      </c>
    </row>
    <row r="2470" spans="1:11" ht="13.5" x14ac:dyDescent="0.25">
      <c r="A2470" s="4">
        <v>45601</v>
      </c>
      <c r="B2470" s="2">
        <v>2.87</v>
      </c>
      <c r="C2470" s="2">
        <f t="shared" si="301"/>
        <v>-9.9999999999997868E-3</v>
      </c>
      <c r="D2470" s="2">
        <f t="shared" si="302"/>
        <v>2.8560000000000003</v>
      </c>
      <c r="E2470" s="2">
        <f t="shared" si="304"/>
        <v>2.8940000000000001</v>
      </c>
      <c r="F2470" s="2">
        <f t="shared" si="305"/>
        <v>2.9119999999999999</v>
      </c>
      <c r="G2470" s="2">
        <f t="shared" si="299"/>
        <v>2.9721999999999995</v>
      </c>
      <c r="H2470" s="2">
        <f t="shared" si="303"/>
        <v>2.9290999999999996</v>
      </c>
      <c r="I2470" s="2">
        <f t="array" ref="I2470">SUMPRODUCT(B2454:B2473, (ROW(B2454:B2473)-ROW(B2454)+1)) / (20*21/2)</f>
        <v>2.8929047619047625</v>
      </c>
      <c r="J2470" s="2">
        <f t="shared" si="306"/>
        <v>2.9138166901587708</v>
      </c>
      <c r="K2470" s="2">
        <f t="shared" si="300"/>
        <v>2.9709724747762722</v>
      </c>
    </row>
    <row r="2471" spans="1:11" ht="13.5" x14ac:dyDescent="0.25">
      <c r="A2471" s="4">
        <v>45602</v>
      </c>
      <c r="B2471" s="2">
        <v>2.86</v>
      </c>
      <c r="C2471" s="2">
        <f t="shared" si="301"/>
        <v>-1.0000000000000231E-2</v>
      </c>
      <c r="D2471" s="2">
        <f t="shared" si="302"/>
        <v>2.85</v>
      </c>
      <c r="E2471" s="2">
        <f t="shared" si="304"/>
        <v>2.8739999999999997</v>
      </c>
      <c r="F2471" s="2">
        <f t="shared" si="305"/>
        <v>2.9104999999999999</v>
      </c>
      <c r="G2471" s="2">
        <f t="shared" si="299"/>
        <v>2.9672000000000001</v>
      </c>
      <c r="H2471" s="2">
        <f t="shared" si="303"/>
        <v>2.9298499999999996</v>
      </c>
      <c r="I2471" s="2">
        <f t="array" ref="I2471">SUMPRODUCT(B2455:B2474, (ROW(B2455:B2474)-ROW(B2455)+1)) / (20*21/2)</f>
        <v>2.8863333333333334</v>
      </c>
      <c r="J2471" s="2">
        <f t="shared" si="306"/>
        <v>2.9086912910960305</v>
      </c>
      <c r="K2471" s="2">
        <f t="shared" si="300"/>
        <v>2.9666206130203401</v>
      </c>
    </row>
    <row r="2472" spans="1:11" ht="13.5" x14ac:dyDescent="0.25">
      <c r="A2472" s="4">
        <v>45603</v>
      </c>
      <c r="B2472" s="2">
        <v>2.86</v>
      </c>
      <c r="C2472" s="2">
        <f t="shared" si="301"/>
        <v>0</v>
      </c>
      <c r="D2472" s="2">
        <f t="shared" si="302"/>
        <v>2.8579999999999997</v>
      </c>
      <c r="E2472" s="2">
        <f t="shared" si="304"/>
        <v>2.87</v>
      </c>
      <c r="F2472" s="2">
        <f t="shared" si="305"/>
        <v>2.9099999999999997</v>
      </c>
      <c r="G2472" s="2">
        <f t="shared" si="299"/>
        <v>2.9624000000000001</v>
      </c>
      <c r="H2472" s="2">
        <f t="shared" si="303"/>
        <v>2.9305999999999996</v>
      </c>
      <c r="I2472" s="2">
        <f t="array" ref="I2472">SUMPRODUCT(B2456:B2475, (ROW(B2456:B2475)-ROW(B2456)+1)) / (20*21/2)</f>
        <v>2.8786666666666672</v>
      </c>
      <c r="J2472" s="2">
        <f t="shared" si="306"/>
        <v>2.904054025277361</v>
      </c>
      <c r="K2472" s="2">
        <f t="shared" si="300"/>
        <v>2.9624394125097386</v>
      </c>
    </row>
    <row r="2473" spans="1:11" ht="13.5" x14ac:dyDescent="0.25">
      <c r="A2473" s="4">
        <v>45604</v>
      </c>
      <c r="B2473" s="2">
        <v>2.86</v>
      </c>
      <c r="C2473" s="2">
        <f t="shared" si="301"/>
        <v>0</v>
      </c>
      <c r="D2473" s="2">
        <f t="shared" si="302"/>
        <v>2.8659999999999997</v>
      </c>
      <c r="E2473" s="2">
        <f t="shared" si="304"/>
        <v>2.8660000000000001</v>
      </c>
      <c r="F2473" s="2">
        <f t="shared" si="305"/>
        <v>2.9089999999999998</v>
      </c>
      <c r="G2473" s="2">
        <f t="shared" si="299"/>
        <v>2.9592000000000014</v>
      </c>
      <c r="H2473" s="2">
        <f t="shared" si="303"/>
        <v>2.9313500000000001</v>
      </c>
      <c r="I2473" s="2">
        <f t="array" ref="I2473">SUMPRODUCT(B2457:B2476, (ROW(B2457:B2476)-ROW(B2457)+1)) / (20*21/2)</f>
        <v>2.8682380952380955</v>
      </c>
      <c r="J2473" s="2">
        <f t="shared" si="306"/>
        <v>2.8998584038223743</v>
      </c>
      <c r="K2473" s="2">
        <f t="shared" si="300"/>
        <v>2.958422180646612</v>
      </c>
    </row>
    <row r="2474" spans="1:11" ht="13.5" x14ac:dyDescent="0.25">
      <c r="A2474" s="4">
        <v>45607</v>
      </c>
      <c r="B2474" s="2">
        <v>2.84</v>
      </c>
      <c r="C2474" s="2">
        <f t="shared" si="301"/>
        <v>-2.0000000000000018E-2</v>
      </c>
      <c r="D2474" s="2">
        <f t="shared" si="302"/>
        <v>2.8579999999999997</v>
      </c>
      <c r="E2474" s="2">
        <f t="shared" si="304"/>
        <v>2.86</v>
      </c>
      <c r="F2474" s="2">
        <f t="shared" si="305"/>
        <v>2.9104999999999999</v>
      </c>
      <c r="G2474" s="2">
        <f t="shared" si="299"/>
        <v>2.9540000000000015</v>
      </c>
      <c r="H2474" s="2">
        <f t="shared" si="303"/>
        <v>2.9320999999999997</v>
      </c>
      <c r="I2474" s="2">
        <f t="array" ref="I2474">SUMPRODUCT(B2458:B2477, (ROW(B2458:B2477)-ROW(B2458)+1)) / (20*21/2)</f>
        <v>2.861904761904762</v>
      </c>
      <c r="J2474" s="2">
        <f t="shared" si="306"/>
        <v>2.8941576034583383</v>
      </c>
      <c r="K2474" s="2">
        <f t="shared" si="300"/>
        <v>2.9537781735624313</v>
      </c>
    </row>
    <row r="2475" spans="1:11" ht="13.5" x14ac:dyDescent="0.25">
      <c r="A2475" s="4">
        <v>45608</v>
      </c>
      <c r="B2475" s="2">
        <v>2.83</v>
      </c>
      <c r="C2475" s="2">
        <f t="shared" si="301"/>
        <v>-9.9999999999997868E-3</v>
      </c>
      <c r="D2475" s="2">
        <f t="shared" si="302"/>
        <v>2.85</v>
      </c>
      <c r="E2475" s="2">
        <f t="shared" si="304"/>
        <v>2.8530000000000002</v>
      </c>
      <c r="F2475" s="2">
        <f t="shared" si="305"/>
        <v>2.9095</v>
      </c>
      <c r="G2475" s="2">
        <f t="shared" si="299"/>
        <v>2.9486000000000012</v>
      </c>
      <c r="H2475" s="2">
        <f t="shared" si="303"/>
        <v>2.9330000000000003</v>
      </c>
      <c r="I2475" s="2">
        <f t="array" ref="I2475">SUMPRODUCT(B2459:B2478, (ROW(B2459:B2478)-ROW(B2459)+1)) / (20*21/2)</f>
        <v>2.8571428571428572</v>
      </c>
      <c r="J2475" s="2">
        <f t="shared" si="306"/>
        <v>2.8880473555099249</v>
      </c>
      <c r="K2475" s="2">
        <f t="shared" si="300"/>
        <v>2.948924127540375</v>
      </c>
    </row>
    <row r="2476" spans="1:11" ht="13.5" x14ac:dyDescent="0.25">
      <c r="A2476" s="4">
        <v>45609</v>
      </c>
      <c r="B2476" s="2">
        <v>2.8</v>
      </c>
      <c r="C2476" s="2">
        <f t="shared" si="301"/>
        <v>-3.0000000000000249E-2</v>
      </c>
      <c r="D2476" s="2">
        <f t="shared" si="302"/>
        <v>2.8379999999999996</v>
      </c>
      <c r="E2476" s="2">
        <f t="shared" si="304"/>
        <v>2.8440000000000003</v>
      </c>
      <c r="F2476" s="2">
        <f t="shared" si="305"/>
        <v>2.9064999999999999</v>
      </c>
      <c r="G2476" s="2">
        <f t="shared" si="299"/>
        <v>2.9426000000000014</v>
      </c>
      <c r="H2476" s="2">
        <f t="shared" si="303"/>
        <v>2.9335000000000004</v>
      </c>
      <c r="I2476" s="2">
        <f t="array" ref="I2476">SUMPRODUCT(B2460:B2479, (ROW(B2460:B2479)-ROW(B2460)+1)) / (20*21/2)</f>
        <v>2.8552857142857144</v>
      </c>
      <c r="J2476" s="2">
        <f t="shared" si="306"/>
        <v>2.8796618930804083</v>
      </c>
      <c r="K2476" s="2">
        <f t="shared" si="300"/>
        <v>2.9430839656760468</v>
      </c>
    </row>
    <row r="2477" spans="1:11" ht="13.5" x14ac:dyDescent="0.25">
      <c r="A2477" s="4">
        <v>45610</v>
      </c>
      <c r="B2477" s="2">
        <v>2.84</v>
      </c>
      <c r="C2477" s="2">
        <f t="shared" si="301"/>
        <v>4.0000000000000036E-2</v>
      </c>
      <c r="D2477" s="2">
        <f t="shared" si="302"/>
        <v>2.8339999999999996</v>
      </c>
      <c r="E2477" s="2">
        <f t="shared" si="304"/>
        <v>2.8460000000000001</v>
      </c>
      <c r="F2477" s="2">
        <f t="shared" si="305"/>
        <v>2.9</v>
      </c>
      <c r="G2477" s="2">
        <f t="shared" si="299"/>
        <v>2.9386000000000019</v>
      </c>
      <c r="H2477" s="2">
        <f t="shared" si="303"/>
        <v>2.9342999999999999</v>
      </c>
      <c r="I2477" s="2">
        <f t="array" ref="I2477">SUMPRODUCT(B2461:B2480, (ROW(B2461:B2480)-ROW(B2461)+1)) / (20*21/2)</f>
        <v>2.8552380952380951</v>
      </c>
      <c r="J2477" s="2">
        <f t="shared" si="306"/>
        <v>2.8758845699298932</v>
      </c>
      <c r="K2477" s="2">
        <f t="shared" si="300"/>
        <v>2.9390414572181625</v>
      </c>
    </row>
    <row r="2478" spans="1:11" ht="13.5" x14ac:dyDescent="0.25">
      <c r="A2478" s="4">
        <v>45611</v>
      </c>
      <c r="B2478" s="2">
        <v>2.85</v>
      </c>
      <c r="C2478" s="2">
        <f t="shared" si="301"/>
        <v>1.0000000000000231E-2</v>
      </c>
      <c r="D2478" s="2">
        <f t="shared" si="302"/>
        <v>2.8319999999999999</v>
      </c>
      <c r="E2478" s="2">
        <f t="shared" si="304"/>
        <v>2.8490000000000002</v>
      </c>
      <c r="F2478" s="2">
        <f t="shared" si="305"/>
        <v>2.8895</v>
      </c>
      <c r="G2478" s="2">
        <f t="shared" si="299"/>
        <v>2.9348000000000014</v>
      </c>
      <c r="H2478" s="2">
        <f t="shared" si="303"/>
        <v>2.9353000000000002</v>
      </c>
      <c r="I2478" s="2">
        <f t="array" ref="I2478">SUMPRODUCT(B2462:B2481, (ROW(B2462:B2481)-ROW(B2462)+1)) / (20*21/2)</f>
        <v>2.8598571428571429</v>
      </c>
      <c r="J2478" s="2">
        <f t="shared" si="306"/>
        <v>2.873419372793713</v>
      </c>
      <c r="K2478" s="2">
        <f t="shared" si="300"/>
        <v>2.9355496353664701</v>
      </c>
    </row>
    <row r="2479" spans="1:11" ht="13.5" x14ac:dyDescent="0.25">
      <c r="A2479" s="4">
        <v>45614</v>
      </c>
      <c r="B2479" s="2">
        <v>2.87</v>
      </c>
      <c r="C2479" s="2">
        <f t="shared" si="301"/>
        <v>2.0000000000000018E-2</v>
      </c>
      <c r="D2479" s="2">
        <f t="shared" si="302"/>
        <v>2.8379999999999996</v>
      </c>
      <c r="E2479" s="2">
        <f t="shared" si="304"/>
        <v>2.8479999999999999</v>
      </c>
      <c r="F2479" s="2">
        <f t="shared" si="305"/>
        <v>2.8805000000000001</v>
      </c>
      <c r="G2479" s="2">
        <f t="shared" si="299"/>
        <v>2.9314000000000009</v>
      </c>
      <c r="H2479" s="2">
        <f t="shared" si="303"/>
        <v>2.9365500000000004</v>
      </c>
      <c r="I2479" s="2">
        <f t="array" ref="I2479">SUMPRODUCT(B2463:B2482, (ROW(B2463:B2482)-ROW(B2463)+1)) / (20*21/2)</f>
        <v>2.8651428571428577</v>
      </c>
      <c r="J2479" s="2">
        <f t="shared" si="306"/>
        <v>2.8730937182419307</v>
      </c>
      <c r="K2479" s="2">
        <f t="shared" si="300"/>
        <v>2.9329790614305304</v>
      </c>
    </row>
    <row r="2480" spans="1:11" ht="13.5" x14ac:dyDescent="0.25">
      <c r="A2480" s="4">
        <v>45615</v>
      </c>
      <c r="B2480" s="2">
        <v>2.88</v>
      </c>
      <c r="C2480" s="2">
        <f t="shared" si="301"/>
        <v>9.9999999999997868E-3</v>
      </c>
      <c r="D2480" s="2">
        <f t="shared" si="302"/>
        <v>2.8479999999999999</v>
      </c>
      <c r="E2480" s="2">
        <f t="shared" si="304"/>
        <v>2.8490000000000002</v>
      </c>
      <c r="F2480" s="2">
        <f t="shared" si="305"/>
        <v>2.8715000000000002</v>
      </c>
      <c r="G2480" s="2">
        <f t="shared" si="299"/>
        <v>2.9282000000000004</v>
      </c>
      <c r="H2480" s="2">
        <f t="shared" si="303"/>
        <v>2.9377000000000004</v>
      </c>
      <c r="I2480" s="2">
        <f t="array" ref="I2480">SUMPRODUCT(B2464:B2483, (ROW(B2464:B2483)-ROW(B2464)+1)) / (20*21/2)</f>
        <v>2.8693809523809528</v>
      </c>
      <c r="J2480" s="2">
        <f t="shared" si="306"/>
        <v>2.8737514593617473</v>
      </c>
      <c r="K2480" s="2">
        <f t="shared" si="300"/>
        <v>2.9309014511783529</v>
      </c>
    </row>
    <row r="2481" spans="1:11" ht="13.5" x14ac:dyDescent="0.25">
      <c r="A2481" s="4">
        <v>45616</v>
      </c>
      <c r="B2481" s="2">
        <v>2.92</v>
      </c>
      <c r="C2481" s="2">
        <f t="shared" si="301"/>
        <v>4.0000000000000036E-2</v>
      </c>
      <c r="D2481" s="2">
        <f t="shared" si="302"/>
        <v>2.8719999999999994</v>
      </c>
      <c r="E2481" s="2">
        <f t="shared" si="304"/>
        <v>2.8549999999999995</v>
      </c>
      <c r="F2481" s="2">
        <f t="shared" si="305"/>
        <v>2.8645</v>
      </c>
      <c r="G2481" s="2">
        <f t="shared" si="299"/>
        <v>2.9262000000000006</v>
      </c>
      <c r="H2481" s="2">
        <f t="shared" si="303"/>
        <v>2.9390500000000004</v>
      </c>
      <c r="I2481" s="2">
        <f t="array" ref="I2481">SUMPRODUCT(B2465:B2484, (ROW(B2465:B2484)-ROW(B2465)+1)) / (20*21/2)</f>
        <v>2.8726190476190476</v>
      </c>
      <c r="J2481" s="2">
        <f t="shared" si="306"/>
        <v>2.8781560822796761</v>
      </c>
      <c r="K2481" s="2">
        <f t="shared" si="300"/>
        <v>2.9304739432890061</v>
      </c>
    </row>
    <row r="2482" spans="1:11" ht="13.5" x14ac:dyDescent="0.25">
      <c r="A2482" s="4">
        <v>45617</v>
      </c>
      <c r="B2482" s="2">
        <v>2.92</v>
      </c>
      <c r="C2482" s="2">
        <f t="shared" si="301"/>
        <v>0</v>
      </c>
      <c r="D2482" s="2">
        <f t="shared" si="302"/>
        <v>2.8880000000000003</v>
      </c>
      <c r="E2482" s="2">
        <f t="shared" si="304"/>
        <v>2.8609999999999998</v>
      </c>
      <c r="F2482" s="2">
        <f t="shared" si="305"/>
        <v>2.8654999999999999</v>
      </c>
      <c r="G2482" s="2">
        <f t="shared" ref="G2482:G2545" si="307">AVERAGE(B2433:B2482)</f>
        <v>2.9237999999999995</v>
      </c>
      <c r="H2482" s="2">
        <f t="shared" si="303"/>
        <v>2.9404000000000003</v>
      </c>
      <c r="I2482" s="2">
        <f t="array" ref="I2482">SUMPRODUCT(B2466:B2485, (ROW(B2466:B2485)-ROW(B2466)+1)) / (20*21/2)</f>
        <v>2.8768095238095239</v>
      </c>
      <c r="J2482" s="2">
        <f t="shared" si="306"/>
        <v>2.8821412173006595</v>
      </c>
      <c r="K2482" s="2">
        <f t="shared" si="300"/>
        <v>2.9300632004149278</v>
      </c>
    </row>
    <row r="2483" spans="1:11" ht="13.5" x14ac:dyDescent="0.25">
      <c r="A2483" s="4">
        <v>45618</v>
      </c>
      <c r="B2483" s="2">
        <v>2.91</v>
      </c>
      <c r="C2483" s="2">
        <f t="shared" si="301"/>
        <v>-9.9999999999997868E-3</v>
      </c>
      <c r="D2483" s="2">
        <f t="shared" si="302"/>
        <v>2.9</v>
      </c>
      <c r="E2483" s="2">
        <f t="shared" si="304"/>
        <v>2.8660000000000001</v>
      </c>
      <c r="F2483" s="2">
        <f t="shared" si="305"/>
        <v>2.8660000000000005</v>
      </c>
      <c r="G2483" s="2">
        <f t="shared" si="307"/>
        <v>2.9215999999999993</v>
      </c>
      <c r="H2483" s="2">
        <f t="shared" si="303"/>
        <v>2.9417</v>
      </c>
      <c r="I2483" s="2">
        <f t="array" ref="I2483">SUMPRODUCT(B2467:B2486, (ROW(B2467:B2486)-ROW(B2467)+1)) / (20*21/2)</f>
        <v>2.8809523809523814</v>
      </c>
      <c r="J2483" s="2">
        <f t="shared" si="306"/>
        <v>2.8847944347005967</v>
      </c>
      <c r="K2483" s="2">
        <f t="shared" ref="K2483:K2546" si="308">$K$4*B2483+(1-$K$4)*K2482</f>
        <v>2.9292764082417935</v>
      </c>
    </row>
    <row r="2484" spans="1:11" ht="13.5" x14ac:dyDescent="0.25">
      <c r="A2484" s="4">
        <v>45621</v>
      </c>
      <c r="B2484" s="2">
        <v>2.9</v>
      </c>
      <c r="C2484" s="2">
        <f t="shared" si="301"/>
        <v>-1.0000000000000231E-2</v>
      </c>
      <c r="D2484" s="2">
        <f t="shared" si="302"/>
        <v>2.9059999999999997</v>
      </c>
      <c r="E2484" s="2">
        <f t="shared" si="304"/>
        <v>2.8719999999999994</v>
      </c>
      <c r="F2484" s="2">
        <f t="shared" si="305"/>
        <v>2.8660000000000001</v>
      </c>
      <c r="G2484" s="2">
        <f t="shared" si="307"/>
        <v>2.9194</v>
      </c>
      <c r="H2484" s="2">
        <f t="shared" si="303"/>
        <v>2.9430000000000001</v>
      </c>
      <c r="I2484" s="2">
        <f t="array" ref="I2484">SUMPRODUCT(B2468:B2487, (ROW(B2468:B2487)-ROW(B2468)+1)) / (20*21/2)</f>
        <v>2.8840476190476187</v>
      </c>
      <c r="J2484" s="2">
        <f t="shared" si="306"/>
        <v>2.8862425837767303</v>
      </c>
      <c r="K2484" s="2">
        <f t="shared" si="308"/>
        <v>2.9281283138009391</v>
      </c>
    </row>
    <row r="2485" spans="1:11" ht="13.5" x14ac:dyDescent="0.25">
      <c r="A2485" s="4">
        <v>45622</v>
      </c>
      <c r="B2485" s="2">
        <v>2.91</v>
      </c>
      <c r="C2485" s="2">
        <f t="shared" si="301"/>
        <v>1.0000000000000231E-2</v>
      </c>
      <c r="D2485" s="2">
        <f t="shared" si="302"/>
        <v>2.9119999999999999</v>
      </c>
      <c r="E2485" s="2">
        <f t="shared" si="304"/>
        <v>2.88</v>
      </c>
      <c r="F2485" s="2">
        <f t="shared" si="305"/>
        <v>2.8665000000000007</v>
      </c>
      <c r="G2485" s="2">
        <f t="shared" si="307"/>
        <v>2.9175999999999993</v>
      </c>
      <c r="H2485" s="2">
        <f t="shared" si="303"/>
        <v>2.9443000000000001</v>
      </c>
      <c r="I2485" s="2">
        <f t="array" ref="I2485">SUMPRODUCT(B2469:B2488, (ROW(B2469:B2488)-ROW(B2469)+1)) / (20*21/2)</f>
        <v>2.8848571428571432</v>
      </c>
      <c r="J2485" s="2">
        <f t="shared" si="306"/>
        <v>2.8885051948456133</v>
      </c>
      <c r="K2485" s="2">
        <f t="shared" si="308"/>
        <v>2.9274173995342356</v>
      </c>
    </row>
    <row r="2486" spans="1:11" ht="13.5" x14ac:dyDescent="0.25">
      <c r="A2486" s="4">
        <v>45623</v>
      </c>
      <c r="B2486" s="2">
        <v>2.91</v>
      </c>
      <c r="C2486" s="2">
        <f t="shared" si="301"/>
        <v>0</v>
      </c>
      <c r="D2486" s="2">
        <f t="shared" si="302"/>
        <v>2.91</v>
      </c>
      <c r="E2486" s="2">
        <f t="shared" si="304"/>
        <v>2.8909999999999996</v>
      </c>
      <c r="F2486" s="2">
        <f t="shared" si="305"/>
        <v>2.8675000000000006</v>
      </c>
      <c r="G2486" s="2">
        <f t="shared" si="307"/>
        <v>2.9153999999999995</v>
      </c>
      <c r="H2486" s="2">
        <f t="shared" si="303"/>
        <v>2.9457</v>
      </c>
      <c r="I2486" s="2">
        <f t="array" ref="I2486">SUMPRODUCT(B2470:B2489, (ROW(B2470:B2489)-ROW(B2470)+1)) / (20*21/2)</f>
        <v>2.887285714285714</v>
      </c>
      <c r="J2486" s="2">
        <f t="shared" si="306"/>
        <v>2.8905523191460309</v>
      </c>
      <c r="K2486" s="2">
        <f t="shared" si="308"/>
        <v>2.9267343642583836</v>
      </c>
    </row>
    <row r="2487" spans="1:11" ht="13.5" x14ac:dyDescent="0.25">
      <c r="A2487" s="4">
        <v>45624</v>
      </c>
      <c r="B2487" s="2">
        <v>2.9</v>
      </c>
      <c r="C2487" s="2">
        <f t="shared" si="301"/>
        <v>-1.0000000000000231E-2</v>
      </c>
      <c r="D2487" s="2">
        <f t="shared" si="302"/>
        <v>2.9060000000000001</v>
      </c>
      <c r="E2487" s="2">
        <f t="shared" si="304"/>
        <v>2.8969999999999998</v>
      </c>
      <c r="F2487" s="2">
        <f t="shared" si="305"/>
        <v>2.8715000000000002</v>
      </c>
      <c r="G2487" s="2">
        <f t="shared" si="307"/>
        <v>2.9131999999999998</v>
      </c>
      <c r="H2487" s="2">
        <f t="shared" si="303"/>
        <v>2.9468500000000004</v>
      </c>
      <c r="I2487" s="2">
        <f t="array" ref="I2487">SUMPRODUCT(B2471:B2490, (ROW(B2471:B2490)-ROW(B2471)+1)) / (20*21/2)</f>
        <v>2.8839047619047613</v>
      </c>
      <c r="J2487" s="2">
        <f t="shared" si="306"/>
        <v>2.8914520982749803</v>
      </c>
      <c r="K2487" s="2">
        <f t="shared" si="308"/>
        <v>2.9256859578168783</v>
      </c>
    </row>
    <row r="2488" spans="1:11" ht="13.5" x14ac:dyDescent="0.25">
      <c r="A2488" s="4">
        <v>45625</v>
      </c>
      <c r="B2488" s="2">
        <v>2.88</v>
      </c>
      <c r="C2488" s="2">
        <f t="shared" si="301"/>
        <v>-2.0000000000000018E-2</v>
      </c>
      <c r="D2488" s="2">
        <f t="shared" si="302"/>
        <v>2.9</v>
      </c>
      <c r="E2488" s="2">
        <f t="shared" si="304"/>
        <v>2.8999999999999995</v>
      </c>
      <c r="F2488" s="2">
        <f t="shared" si="305"/>
        <v>2.8745000000000003</v>
      </c>
      <c r="G2488" s="2">
        <f t="shared" si="307"/>
        <v>2.911</v>
      </c>
      <c r="H2488" s="2">
        <f t="shared" si="303"/>
        <v>2.9478500000000003</v>
      </c>
      <c r="I2488" s="2">
        <f t="array" ref="I2488">SUMPRODUCT(B2472:B2491, (ROW(B2472:B2491)-ROW(B2472)+1)) / (20*21/2)</f>
        <v>2.8806666666666665</v>
      </c>
      <c r="J2488" s="2">
        <f t="shared" si="306"/>
        <v>2.8903614222487919</v>
      </c>
      <c r="K2488" s="2">
        <f t="shared" si="308"/>
        <v>2.9238943516279812</v>
      </c>
    </row>
    <row r="2489" spans="1:11" ht="13.5" x14ac:dyDescent="0.25">
      <c r="A2489" s="4">
        <v>45628</v>
      </c>
      <c r="B2489" s="2">
        <v>2.9</v>
      </c>
      <c r="C2489" s="2">
        <f t="shared" si="301"/>
        <v>2.0000000000000018E-2</v>
      </c>
      <c r="D2489" s="2">
        <f t="shared" si="302"/>
        <v>2.9000000000000004</v>
      </c>
      <c r="E2489" s="2">
        <f t="shared" si="304"/>
        <v>2.9029999999999996</v>
      </c>
      <c r="F2489" s="2">
        <f t="shared" si="305"/>
        <v>2.8754999999999997</v>
      </c>
      <c r="G2489" s="2">
        <f t="shared" si="307"/>
        <v>2.9092000000000007</v>
      </c>
      <c r="H2489" s="2">
        <f t="shared" si="303"/>
        <v>2.9492000000000003</v>
      </c>
      <c r="I2489" s="2">
        <f t="array" ref="I2489">SUMPRODUCT(B2473:B2492, (ROW(B2473:B2492)-ROW(B2473)+1)) / (20*21/2)</f>
        <v>2.8832380952380952</v>
      </c>
      <c r="J2489" s="2">
        <f t="shared" si="306"/>
        <v>2.8912793820346212</v>
      </c>
      <c r="K2489" s="2">
        <f t="shared" si="308"/>
        <v>2.9229573182308055</v>
      </c>
    </row>
    <row r="2490" spans="1:11" ht="13.5" x14ac:dyDescent="0.25">
      <c r="A2490" s="4">
        <v>45629</v>
      </c>
      <c r="B2490" s="2">
        <v>2.84</v>
      </c>
      <c r="C2490" s="2">
        <f t="shared" si="301"/>
        <v>-6.0000000000000053E-2</v>
      </c>
      <c r="D2490" s="2">
        <f t="shared" si="302"/>
        <v>2.8860000000000001</v>
      </c>
      <c r="E2490" s="2">
        <f t="shared" si="304"/>
        <v>2.8989999999999996</v>
      </c>
      <c r="F2490" s="2">
        <f t="shared" si="305"/>
        <v>2.8740000000000001</v>
      </c>
      <c r="G2490" s="2">
        <f t="shared" si="307"/>
        <v>2.9062000000000006</v>
      </c>
      <c r="H2490" s="2">
        <f t="shared" si="303"/>
        <v>2.9500500000000005</v>
      </c>
      <c r="I2490" s="2">
        <f t="array" ref="I2490">SUMPRODUCT(B2474:B2493, (ROW(B2474:B2493)-ROW(B2474)+1)) / (20*21/2)</f>
        <v>2.8856190476190475</v>
      </c>
      <c r="J2490" s="2">
        <f t="shared" si="306"/>
        <v>2.8863956313646573</v>
      </c>
      <c r="K2490" s="2">
        <f t="shared" si="308"/>
        <v>2.9197040900648914</v>
      </c>
    </row>
    <row r="2491" spans="1:11" ht="13.5" x14ac:dyDescent="0.25">
      <c r="A2491" s="4">
        <v>45630</v>
      </c>
      <c r="B2491" s="2">
        <v>2.84</v>
      </c>
      <c r="C2491" s="2">
        <f t="shared" si="301"/>
        <v>0</v>
      </c>
      <c r="D2491" s="2">
        <f t="shared" si="302"/>
        <v>2.8719999999999999</v>
      </c>
      <c r="E2491" s="2">
        <f t="shared" si="304"/>
        <v>2.8909999999999996</v>
      </c>
      <c r="F2491" s="2">
        <f t="shared" si="305"/>
        <v>2.8729999999999998</v>
      </c>
      <c r="G2491" s="2">
        <f t="shared" si="307"/>
        <v>2.9066000000000001</v>
      </c>
      <c r="H2491" s="2">
        <f t="shared" si="303"/>
        <v>2.9509000000000007</v>
      </c>
      <c r="I2491" s="2">
        <f t="array" ref="I2491">SUMPRODUCT(B2475:B2494, (ROW(B2475:B2494)-ROW(B2475)+1)) / (20*21/2)</f>
        <v>2.8878095238095236</v>
      </c>
      <c r="J2491" s="2">
        <f t="shared" si="306"/>
        <v>2.8819769998061182</v>
      </c>
      <c r="K2491" s="2">
        <f t="shared" si="308"/>
        <v>2.9165784394741112</v>
      </c>
    </row>
    <row r="2492" spans="1:11" ht="13.5" x14ac:dyDescent="0.25">
      <c r="A2492" s="4">
        <v>45631</v>
      </c>
      <c r="B2492" s="2">
        <v>2.9</v>
      </c>
      <c r="C2492" s="2">
        <f t="shared" si="301"/>
        <v>6.0000000000000053E-2</v>
      </c>
      <c r="D2492" s="2">
        <f t="shared" si="302"/>
        <v>2.8719999999999999</v>
      </c>
      <c r="E2492" s="2">
        <f t="shared" si="304"/>
        <v>2.8889999999999998</v>
      </c>
      <c r="F2492" s="2">
        <f t="shared" si="305"/>
        <v>2.8749999999999996</v>
      </c>
      <c r="G2492" s="2">
        <f t="shared" si="307"/>
        <v>2.9056000000000006</v>
      </c>
      <c r="H2492" s="2">
        <f t="shared" si="303"/>
        <v>2.9520500000000003</v>
      </c>
      <c r="I2492" s="2">
        <f t="array" ref="I2492">SUMPRODUCT(B2476:B2495, (ROW(B2476:B2495)-ROW(B2476)+1)) / (20*21/2)</f>
        <v>2.8906666666666672</v>
      </c>
      <c r="J2492" s="2">
        <f t="shared" si="306"/>
        <v>2.8836934760150594</v>
      </c>
      <c r="K2492" s="2">
        <f t="shared" si="308"/>
        <v>2.9159283045927737</v>
      </c>
    </row>
    <row r="2493" spans="1:11" ht="13.5" x14ac:dyDescent="0.25">
      <c r="A2493" s="4">
        <v>45632</v>
      </c>
      <c r="B2493" s="2">
        <v>2.9</v>
      </c>
      <c r="C2493" s="2">
        <f t="shared" si="301"/>
        <v>0</v>
      </c>
      <c r="D2493" s="2">
        <f t="shared" si="302"/>
        <v>2.8760000000000003</v>
      </c>
      <c r="E2493" s="2">
        <f t="shared" si="304"/>
        <v>2.8879999999999995</v>
      </c>
      <c r="F2493" s="2">
        <f t="shared" si="305"/>
        <v>2.8769999999999998</v>
      </c>
      <c r="G2493" s="2">
        <f t="shared" si="307"/>
        <v>2.9046000000000003</v>
      </c>
      <c r="H2493" s="2">
        <f t="shared" si="303"/>
        <v>2.9532000000000007</v>
      </c>
      <c r="I2493" s="2">
        <f t="array" ref="I2493">SUMPRODUCT(B2477:B2496, (ROW(B2477:B2496)-ROW(B2477)+1)) / (20*21/2)</f>
        <v>2.8921904761904758</v>
      </c>
      <c r="J2493" s="2">
        <f t="shared" si="306"/>
        <v>2.8852464782993392</v>
      </c>
      <c r="K2493" s="2">
        <f t="shared" si="308"/>
        <v>2.915303665196979</v>
      </c>
    </row>
    <row r="2494" spans="1:11" ht="13.5" x14ac:dyDescent="0.25">
      <c r="A2494" s="4">
        <v>45635</v>
      </c>
      <c r="B2494" s="2">
        <v>2.9</v>
      </c>
      <c r="C2494" s="2">
        <f t="shared" si="301"/>
        <v>0</v>
      </c>
      <c r="D2494" s="2">
        <f t="shared" si="302"/>
        <v>2.8760000000000003</v>
      </c>
      <c r="E2494" s="2">
        <f t="shared" si="304"/>
        <v>2.8879999999999999</v>
      </c>
      <c r="F2494" s="2">
        <f t="shared" si="305"/>
        <v>2.8799999999999994</v>
      </c>
      <c r="G2494" s="2">
        <f t="shared" si="307"/>
        <v>2.9033999999999995</v>
      </c>
      <c r="H2494" s="2">
        <f t="shared" si="303"/>
        <v>2.95425</v>
      </c>
      <c r="I2494" s="2">
        <f t="array" ref="I2494">SUMPRODUCT(B2478:B2497, (ROW(B2478:B2497)-ROW(B2478)+1)) / (20*21/2)</f>
        <v>2.8913333333333338</v>
      </c>
      <c r="J2494" s="2">
        <f t="shared" si="306"/>
        <v>2.886651575604164</v>
      </c>
      <c r="K2494" s="2">
        <f t="shared" si="308"/>
        <v>2.9147035214637644</v>
      </c>
    </row>
    <row r="2495" spans="1:11" ht="13.5" x14ac:dyDescent="0.25">
      <c r="A2495" s="4">
        <v>45636</v>
      </c>
      <c r="B2495" s="2">
        <v>2.91</v>
      </c>
      <c r="C2495" s="2">
        <f t="shared" si="301"/>
        <v>1.0000000000000231E-2</v>
      </c>
      <c r="D2495" s="2">
        <f t="shared" si="302"/>
        <v>2.89</v>
      </c>
      <c r="E2495" s="2">
        <f t="shared" si="304"/>
        <v>2.8879999999999999</v>
      </c>
      <c r="F2495" s="2">
        <f t="shared" si="305"/>
        <v>2.8840000000000003</v>
      </c>
      <c r="G2495" s="2">
        <f t="shared" si="307"/>
        <v>2.9016000000000002</v>
      </c>
      <c r="H2495" s="2">
        <f t="shared" si="303"/>
        <v>2.9553499999999993</v>
      </c>
      <c r="I2495" s="2">
        <f t="array" ref="I2495">SUMPRODUCT(B2479:B2498, (ROW(B2479:B2498)-ROW(B2479)+1)) / (20*21/2)</f>
        <v>2.8940952380952378</v>
      </c>
      <c r="J2495" s="2">
        <f t="shared" si="306"/>
        <v>2.8888752350704339</v>
      </c>
      <c r="K2495" s="2">
        <f t="shared" si="308"/>
        <v>2.9145190696416563</v>
      </c>
    </row>
    <row r="2496" spans="1:11" ht="13.5" x14ac:dyDescent="0.25">
      <c r="A2496" s="4">
        <v>45637</v>
      </c>
      <c r="B2496" s="2">
        <v>2.9</v>
      </c>
      <c r="C2496" s="2">
        <f t="shared" si="301"/>
        <v>-1.0000000000000231E-2</v>
      </c>
      <c r="D2496" s="2">
        <f t="shared" si="302"/>
        <v>2.9020000000000001</v>
      </c>
      <c r="E2496" s="2">
        <f t="shared" si="304"/>
        <v>2.8869999999999996</v>
      </c>
      <c r="F2496" s="2">
        <f t="shared" si="305"/>
        <v>2.8889999999999998</v>
      </c>
      <c r="G2496" s="2">
        <f t="shared" si="307"/>
        <v>2.9000000000000004</v>
      </c>
      <c r="H2496" s="2">
        <f t="shared" si="303"/>
        <v>2.956599999999999</v>
      </c>
      <c r="I2496" s="2">
        <f t="array" ref="I2496">SUMPRODUCT(B2480:B2499, (ROW(B2480:B2499)-ROW(B2480)+1)) / (20*21/2)</f>
        <v>2.8936666666666664</v>
      </c>
      <c r="J2496" s="2">
        <f t="shared" si="306"/>
        <v>2.8899347364922972</v>
      </c>
      <c r="K2496" s="2">
        <f t="shared" si="308"/>
        <v>2.9139496943615915</v>
      </c>
    </row>
    <row r="2497" spans="1:11" ht="13.5" x14ac:dyDescent="0.25">
      <c r="A2497" s="4">
        <v>45638</v>
      </c>
      <c r="B2497" s="2">
        <v>2.88</v>
      </c>
      <c r="C2497" s="2">
        <f t="shared" si="301"/>
        <v>-2.0000000000000018E-2</v>
      </c>
      <c r="D2497" s="2">
        <f t="shared" si="302"/>
        <v>2.8980000000000006</v>
      </c>
      <c r="E2497" s="2">
        <f t="shared" si="304"/>
        <v>2.8849999999999993</v>
      </c>
      <c r="F2497" s="2">
        <f t="shared" si="305"/>
        <v>2.8910000000000005</v>
      </c>
      <c r="G2497" s="2">
        <f t="shared" si="307"/>
        <v>2.8978000000000002</v>
      </c>
      <c r="H2497" s="2">
        <f t="shared" si="303"/>
        <v>2.9575499999999995</v>
      </c>
      <c r="I2497" s="2">
        <f t="array" ref="I2497">SUMPRODUCT(B2481:B2500, (ROW(B2481:B2500)-ROW(B2481)+1)) / (20*21/2)</f>
        <v>2.8931428571428568</v>
      </c>
      <c r="J2497" s="2">
        <f t="shared" si="306"/>
        <v>2.888988571112078</v>
      </c>
      <c r="K2497" s="2">
        <f t="shared" si="308"/>
        <v>2.9126183337983917</v>
      </c>
    </row>
    <row r="2498" spans="1:11" ht="13.5" x14ac:dyDescent="0.25">
      <c r="A2498" s="4">
        <v>45639</v>
      </c>
      <c r="B2498" s="2">
        <v>2.92</v>
      </c>
      <c r="C2498" s="2">
        <f t="shared" si="301"/>
        <v>4.0000000000000036E-2</v>
      </c>
      <c r="D2498" s="2">
        <f t="shared" si="302"/>
        <v>2.9020000000000001</v>
      </c>
      <c r="E2498" s="2">
        <f t="shared" si="304"/>
        <v>2.8890000000000002</v>
      </c>
      <c r="F2498" s="2">
        <f t="shared" si="305"/>
        <v>2.8944999999999999</v>
      </c>
      <c r="G2498" s="2">
        <f t="shared" si="307"/>
        <v>2.8963999999999999</v>
      </c>
      <c r="H2498" s="2">
        <f t="shared" si="303"/>
        <v>2.958699999999999</v>
      </c>
      <c r="I2498" s="2">
        <f t="array" ref="I2498">SUMPRODUCT(B2482:B2501, (ROW(B2482:B2501)-ROW(B2482)+1)) / (20*21/2)</f>
        <v>2.8916190476190478</v>
      </c>
      <c r="J2498" s="2">
        <f t="shared" si="306"/>
        <v>2.8919420405299756</v>
      </c>
      <c r="K2498" s="2">
        <f t="shared" si="308"/>
        <v>2.9129078109043371</v>
      </c>
    </row>
    <row r="2499" spans="1:11" ht="13.5" x14ac:dyDescent="0.25">
      <c r="A2499" s="4">
        <v>45642</v>
      </c>
      <c r="B2499" s="2">
        <v>2.89</v>
      </c>
      <c r="C2499" s="2">
        <f t="shared" si="301"/>
        <v>-2.9999999999999805E-2</v>
      </c>
      <c r="D2499" s="2">
        <f t="shared" si="302"/>
        <v>2.9000000000000004</v>
      </c>
      <c r="E2499" s="2">
        <f t="shared" si="304"/>
        <v>2.8879999999999995</v>
      </c>
      <c r="F2499" s="2">
        <f t="shared" si="305"/>
        <v>2.8954999999999997</v>
      </c>
      <c r="G2499" s="2">
        <f t="shared" si="307"/>
        <v>2.8945999999999996</v>
      </c>
      <c r="H2499" s="2">
        <f t="shared" si="303"/>
        <v>2.9599499999999987</v>
      </c>
      <c r="I2499" s="2">
        <f t="array" ref="I2499">SUMPRODUCT(B2483:B2502, (ROW(B2483:B2502)-ROW(B2483)+1)) / (20*21/2)</f>
        <v>2.8874285714285715</v>
      </c>
      <c r="J2499" s="2">
        <f t="shared" si="306"/>
        <v>2.8917570842890252</v>
      </c>
      <c r="K2499" s="2">
        <f t="shared" si="308"/>
        <v>2.9120094653786768</v>
      </c>
    </row>
    <row r="2500" spans="1:11" ht="13.5" x14ac:dyDescent="0.25">
      <c r="A2500" s="4">
        <v>45644</v>
      </c>
      <c r="B2500" s="2">
        <v>2.89</v>
      </c>
      <c r="C2500" s="2">
        <f t="shared" ref="C2500:C2563" si="309">B2500-B2499</f>
        <v>0</v>
      </c>
      <c r="D2500" s="2">
        <f t="shared" si="302"/>
        <v>2.8959999999999999</v>
      </c>
      <c r="E2500" s="2">
        <f t="shared" si="304"/>
        <v>2.8929999999999998</v>
      </c>
      <c r="F2500" s="2">
        <f t="shared" si="305"/>
        <v>2.8959999999999999</v>
      </c>
      <c r="G2500" s="2">
        <f t="shared" si="307"/>
        <v>2.8929999999999993</v>
      </c>
      <c r="H2500" s="2">
        <f t="shared" si="303"/>
        <v>2.9613999999999989</v>
      </c>
      <c r="I2500" s="2">
        <f t="array" ref="I2500">SUMPRODUCT(B2484:B2503, (ROW(B2484:B2503)-ROW(B2484)+1)) / (20*21/2)</f>
        <v>2.8835714285714285</v>
      </c>
      <c r="J2500" s="2">
        <f t="shared" si="306"/>
        <v>2.8915897429281654</v>
      </c>
      <c r="K2500" s="2">
        <f t="shared" si="308"/>
        <v>2.911146349089317</v>
      </c>
    </row>
    <row r="2501" spans="1:11" ht="13.5" x14ac:dyDescent="0.25">
      <c r="A2501" s="4">
        <v>45645</v>
      </c>
      <c r="B2501" s="2">
        <v>2.88</v>
      </c>
      <c r="C2501" s="2">
        <f t="shared" si="309"/>
        <v>-1.0000000000000231E-2</v>
      </c>
      <c r="D2501" s="2">
        <f t="shared" si="302"/>
        <v>2.8920000000000003</v>
      </c>
      <c r="E2501" s="2">
        <f t="shared" si="304"/>
        <v>2.8970000000000002</v>
      </c>
      <c r="F2501" s="2">
        <f t="shared" si="305"/>
        <v>2.8940000000000001</v>
      </c>
      <c r="G2501" s="2">
        <f t="shared" si="307"/>
        <v>2.8927999999999994</v>
      </c>
      <c r="H2501" s="2">
        <f t="shared" si="303"/>
        <v>2.9626499999999987</v>
      </c>
      <c r="I2501" s="2">
        <f t="array" ref="I2501">SUMPRODUCT(B2485:B2504, (ROW(B2485:B2504)-ROW(B2485)+1)) / (20*21/2)</f>
        <v>2.8752380952380956</v>
      </c>
      <c r="J2501" s="2">
        <f t="shared" si="306"/>
        <v>2.890485957887388</v>
      </c>
      <c r="K2501" s="2">
        <f t="shared" si="308"/>
        <v>2.9099249236348341</v>
      </c>
    </row>
    <row r="2502" spans="1:11" ht="13.5" x14ac:dyDescent="0.25">
      <c r="A2502" s="4">
        <v>45646</v>
      </c>
      <c r="B2502" s="2">
        <v>2.85</v>
      </c>
      <c r="C2502" s="2">
        <f t="shared" si="309"/>
        <v>-2.9999999999999805E-2</v>
      </c>
      <c r="D2502" s="2">
        <f t="shared" ref="D2502:D2565" si="310">AVERAGE(B2498:B2502)</f>
        <v>2.8860000000000001</v>
      </c>
      <c r="E2502" s="2">
        <f t="shared" si="304"/>
        <v>2.8920000000000003</v>
      </c>
      <c r="F2502" s="2">
        <f t="shared" si="305"/>
        <v>2.8905000000000003</v>
      </c>
      <c r="G2502" s="2">
        <f t="shared" si="307"/>
        <v>2.8923999999999994</v>
      </c>
      <c r="H2502" s="2">
        <f t="shared" si="303"/>
        <v>2.9639499999999988</v>
      </c>
      <c r="I2502" s="2">
        <f t="array" ref="I2502">SUMPRODUCT(B2486:B2505, (ROW(B2486:B2505)-ROW(B2486)+1)) / (20*21/2)</f>
        <v>2.8673809523809521</v>
      </c>
      <c r="J2502" s="2">
        <f t="shared" si="306"/>
        <v>2.8866301523743032</v>
      </c>
      <c r="K2502" s="2">
        <f t="shared" si="308"/>
        <v>2.9075749266295468</v>
      </c>
    </row>
    <row r="2503" spans="1:11" ht="13.5" x14ac:dyDescent="0.25">
      <c r="A2503" s="4">
        <v>45649</v>
      </c>
      <c r="B2503" s="2">
        <v>2.85</v>
      </c>
      <c r="C2503" s="2">
        <f t="shared" si="309"/>
        <v>0</v>
      </c>
      <c r="D2503" s="2">
        <f t="shared" si="310"/>
        <v>2.8719999999999999</v>
      </c>
      <c r="E2503" s="2">
        <f t="shared" si="304"/>
        <v>2.887</v>
      </c>
      <c r="F2503" s="2">
        <f t="shared" si="305"/>
        <v>2.8875000000000002</v>
      </c>
      <c r="G2503" s="2">
        <f t="shared" si="307"/>
        <v>2.8917999999999995</v>
      </c>
      <c r="H2503" s="2">
        <f t="shared" si="303"/>
        <v>2.9651999999999985</v>
      </c>
      <c r="I2503" s="2">
        <f t="array" ref="I2503">SUMPRODUCT(B2487:B2506, (ROW(B2487:B2506)-ROW(B2487)+1)) / (20*21/2)</f>
        <v>2.8600476190476192</v>
      </c>
      <c r="J2503" s="2">
        <f t="shared" si="306"/>
        <v>2.8831415664338933</v>
      </c>
      <c r="K2503" s="2">
        <f t="shared" si="308"/>
        <v>2.9053170863695645</v>
      </c>
    </row>
    <row r="2504" spans="1:11" ht="13.5" x14ac:dyDescent="0.25">
      <c r="A2504" s="4">
        <v>45650</v>
      </c>
      <c r="B2504" s="2">
        <v>2.8</v>
      </c>
      <c r="C2504" s="2">
        <f t="shared" si="309"/>
        <v>-5.0000000000000266E-2</v>
      </c>
      <c r="D2504" s="2">
        <f t="shared" si="310"/>
        <v>2.8540000000000001</v>
      </c>
      <c r="E2504" s="2">
        <f t="shared" si="304"/>
        <v>2.8770000000000002</v>
      </c>
      <c r="F2504" s="2">
        <f t="shared" si="305"/>
        <v>2.8825000000000003</v>
      </c>
      <c r="G2504" s="2">
        <f t="shared" si="307"/>
        <v>2.8915999999999995</v>
      </c>
      <c r="H2504" s="2">
        <f t="shared" si="303"/>
        <v>2.9662499999999983</v>
      </c>
      <c r="I2504" s="2">
        <f t="array" ref="I2504">SUMPRODUCT(B2488:B2507, (ROW(B2488:B2507)-ROW(B2488)+1)) / (20*21/2)</f>
        <v>2.8513333333333337</v>
      </c>
      <c r="J2504" s="2">
        <f t="shared" si="306"/>
        <v>2.8752233220116179</v>
      </c>
      <c r="K2504" s="2">
        <f t="shared" si="308"/>
        <v>2.9011870045511503</v>
      </c>
    </row>
    <row r="2505" spans="1:11" ht="13.5" x14ac:dyDescent="0.25">
      <c r="A2505" s="4">
        <v>45651</v>
      </c>
      <c r="B2505" s="2">
        <v>2.8</v>
      </c>
      <c r="C2505" s="2">
        <f t="shared" si="309"/>
        <v>0</v>
      </c>
      <c r="D2505" s="2">
        <f t="shared" si="310"/>
        <v>2.8359999999999999</v>
      </c>
      <c r="E2505" s="2">
        <f t="shared" si="304"/>
        <v>2.8660000000000005</v>
      </c>
      <c r="F2505" s="2">
        <f t="shared" si="305"/>
        <v>2.8769999999999998</v>
      </c>
      <c r="G2505" s="2">
        <f t="shared" si="307"/>
        <v>2.8906000000000005</v>
      </c>
      <c r="H2505" s="2">
        <f t="shared" si="303"/>
        <v>2.9674999999999976</v>
      </c>
      <c r="I2505" s="2">
        <f t="array" ref="I2505">SUMPRODUCT(B2489:B2508, (ROW(B2489:B2508)-ROW(B2489)+1)) / (20*21/2)</f>
        <v>2.8450952380952383</v>
      </c>
      <c r="J2505" s="2">
        <f t="shared" si="306"/>
        <v>2.8680591961057496</v>
      </c>
      <c r="K2505" s="2">
        <f t="shared" si="308"/>
        <v>2.8972188867256152</v>
      </c>
    </row>
    <row r="2506" spans="1:11" ht="13.5" x14ac:dyDescent="0.25">
      <c r="A2506" s="4">
        <v>45652</v>
      </c>
      <c r="B2506" s="2">
        <v>2.8</v>
      </c>
      <c r="C2506" s="2">
        <f t="shared" si="309"/>
        <v>0</v>
      </c>
      <c r="D2506" s="2">
        <f t="shared" si="310"/>
        <v>2.8200000000000003</v>
      </c>
      <c r="E2506" s="2">
        <f t="shared" si="304"/>
        <v>2.8560000000000008</v>
      </c>
      <c r="F2506" s="2">
        <f t="shared" si="305"/>
        <v>2.8714999999999997</v>
      </c>
      <c r="G2506" s="2">
        <f t="shared" si="307"/>
        <v>2.8894000000000011</v>
      </c>
      <c r="H2506" s="2">
        <f t="shared" ref="H2506:H2569" si="311">AVERAGE(B2307:B2506)</f>
        <v>2.9687999999999972</v>
      </c>
      <c r="I2506" s="2">
        <f t="array" ref="I2506">SUMPRODUCT(B2490:B2509, (ROW(B2490:B2509)-ROW(B2490)+1)) / (20*21/2)</f>
        <v>2.8392380952380951</v>
      </c>
      <c r="J2506" s="2">
        <f t="shared" si="306"/>
        <v>2.8615773679052019</v>
      </c>
      <c r="K2506" s="2">
        <f t="shared" si="308"/>
        <v>2.8934063813638264</v>
      </c>
    </row>
    <row r="2507" spans="1:11" ht="13.5" x14ac:dyDescent="0.25">
      <c r="A2507" s="4">
        <v>45653</v>
      </c>
      <c r="B2507" s="2">
        <v>2.78</v>
      </c>
      <c r="C2507" s="2">
        <f t="shared" si="309"/>
        <v>-2.0000000000000018E-2</v>
      </c>
      <c r="D2507" s="2">
        <f t="shared" si="310"/>
        <v>2.806</v>
      </c>
      <c r="E2507" s="2">
        <f t="shared" si="304"/>
        <v>2.8460000000000005</v>
      </c>
      <c r="F2507" s="2">
        <f t="shared" si="305"/>
        <v>2.8654999999999999</v>
      </c>
      <c r="G2507" s="2">
        <f t="shared" si="307"/>
        <v>2.8856000000000011</v>
      </c>
      <c r="H2507" s="2">
        <f t="shared" si="311"/>
        <v>2.9699499999999972</v>
      </c>
      <c r="I2507" s="2">
        <f t="array" ref="I2507">SUMPRODUCT(B2491:B2510, (ROW(B2491:B2510)-ROW(B2491)+1)) / (20*21/2)</f>
        <v>2.8376666666666663</v>
      </c>
      <c r="J2507" s="2">
        <f t="shared" si="306"/>
        <v>2.8538080947713729</v>
      </c>
      <c r="K2507" s="2">
        <f t="shared" si="308"/>
        <v>2.888959072290735</v>
      </c>
    </row>
    <row r="2508" spans="1:11" ht="13.5" x14ac:dyDescent="0.25">
      <c r="A2508" s="4">
        <v>45656</v>
      </c>
      <c r="B2508" s="2">
        <v>2.8</v>
      </c>
      <c r="C2508" s="2">
        <f t="shared" si="309"/>
        <v>2.0000000000000018E-2</v>
      </c>
      <c r="D2508" s="2">
        <f t="shared" si="310"/>
        <v>2.7959999999999994</v>
      </c>
      <c r="E2508" s="2">
        <f t="shared" ref="E2508:E2571" si="312">AVERAGE(B2499:B2508)</f>
        <v>2.8340000000000005</v>
      </c>
      <c r="F2508" s="2">
        <f t="shared" si="305"/>
        <v>2.8614999999999999</v>
      </c>
      <c r="G2508" s="2">
        <f t="shared" si="307"/>
        <v>2.8804000000000012</v>
      </c>
      <c r="H2508" s="2">
        <f t="shared" si="311"/>
        <v>2.9710499999999969</v>
      </c>
      <c r="I2508" s="2">
        <f t="array" ref="I2508">SUMPRODUCT(B2492:B2511, (ROW(B2492:B2511)-ROW(B2492)+1)) / (20*21/2)</f>
        <v>2.8303809523809522</v>
      </c>
      <c r="J2508" s="2">
        <f t="shared" si="306"/>
        <v>2.8486835143169564</v>
      </c>
      <c r="K2508" s="2">
        <f t="shared" si="308"/>
        <v>2.8854704812205103</v>
      </c>
    </row>
    <row r="2509" spans="1:11" ht="13.5" x14ac:dyDescent="0.25">
      <c r="A2509" s="4">
        <v>45657</v>
      </c>
      <c r="B2509" s="2">
        <v>2.8</v>
      </c>
      <c r="C2509" s="2">
        <f t="shared" si="309"/>
        <v>0</v>
      </c>
      <c r="D2509" s="2">
        <f t="shared" si="310"/>
        <v>2.7960000000000003</v>
      </c>
      <c r="E2509" s="2">
        <f t="shared" si="312"/>
        <v>2.8250000000000002</v>
      </c>
      <c r="F2509" s="2">
        <f t="shared" si="305"/>
        <v>2.8564999999999996</v>
      </c>
      <c r="G2509" s="2">
        <f t="shared" si="307"/>
        <v>2.8754000000000013</v>
      </c>
      <c r="H2509" s="2">
        <f t="shared" si="311"/>
        <v>2.9725499999999965</v>
      </c>
      <c r="I2509" s="2">
        <f t="array" ref="I2509">SUMPRODUCT(B2493:B2512, (ROW(B2493:B2512)-ROW(B2493)+1)) / (20*21/2)</f>
        <v>2.8300476190476189</v>
      </c>
      <c r="J2509" s="2">
        <f t="shared" si="306"/>
        <v>2.8440469891439131</v>
      </c>
      <c r="K2509" s="2">
        <f t="shared" si="308"/>
        <v>2.8821186976432354</v>
      </c>
    </row>
    <row r="2510" spans="1:11" ht="13.5" x14ac:dyDescent="0.25">
      <c r="A2510" s="4">
        <v>45659</v>
      </c>
      <c r="B2510" s="2">
        <v>2.84</v>
      </c>
      <c r="C2510" s="2">
        <f t="shared" si="309"/>
        <v>4.0000000000000036E-2</v>
      </c>
      <c r="D2510" s="2">
        <f t="shared" si="310"/>
        <v>2.8039999999999998</v>
      </c>
      <c r="E2510" s="2">
        <f t="shared" si="312"/>
        <v>2.8200000000000003</v>
      </c>
      <c r="F2510" s="2">
        <f t="shared" si="305"/>
        <v>2.8564999999999992</v>
      </c>
      <c r="G2510" s="2">
        <f t="shared" si="307"/>
        <v>2.8710000000000013</v>
      </c>
      <c r="H2510" s="2">
        <f t="shared" si="311"/>
        <v>2.9741499999999972</v>
      </c>
      <c r="I2510" s="2">
        <f t="array" ref="I2510">SUMPRODUCT(B2494:B2513, (ROW(B2494:B2513)-ROW(B2494)+1)) / (20*21/2)</f>
        <v>2.8299523809523812</v>
      </c>
      <c r="J2510" s="2">
        <f t="shared" si="306"/>
        <v>2.8436615616063974</v>
      </c>
      <c r="K2510" s="2">
        <f t="shared" si="308"/>
        <v>2.8804669840101673</v>
      </c>
    </row>
    <row r="2511" spans="1:11" ht="13.5" x14ac:dyDescent="0.25">
      <c r="A2511" s="4">
        <v>45660</v>
      </c>
      <c r="B2511" s="2">
        <v>2.78</v>
      </c>
      <c r="C2511" s="2">
        <f t="shared" si="309"/>
        <v>-6.0000000000000053E-2</v>
      </c>
      <c r="D2511" s="2">
        <f t="shared" si="310"/>
        <v>2.8</v>
      </c>
      <c r="E2511" s="2">
        <f t="shared" si="312"/>
        <v>2.8100000000000005</v>
      </c>
      <c r="F2511" s="2">
        <f t="shared" si="305"/>
        <v>2.8534999999999995</v>
      </c>
      <c r="G2511" s="2">
        <f t="shared" si="307"/>
        <v>2.8654000000000006</v>
      </c>
      <c r="H2511" s="2">
        <f t="shared" si="311"/>
        <v>2.9754499999999973</v>
      </c>
      <c r="I2511" s="2">
        <f t="array" ref="I2511">SUMPRODUCT(B2495:B2514, (ROW(B2495:B2514)-ROW(B2495)+1)) / (20*21/2)</f>
        <v>2.8243809523809524</v>
      </c>
      <c r="J2511" s="2">
        <f t="shared" si="306"/>
        <v>2.8375985557391212</v>
      </c>
      <c r="K2511" s="2">
        <f t="shared" si="308"/>
        <v>2.8765271022842782</v>
      </c>
    </row>
    <row r="2512" spans="1:11" ht="13.5" x14ac:dyDescent="0.25">
      <c r="A2512" s="4">
        <v>45663</v>
      </c>
      <c r="B2512" s="2">
        <v>2.85</v>
      </c>
      <c r="C2512" s="2">
        <f t="shared" si="309"/>
        <v>7.0000000000000284E-2</v>
      </c>
      <c r="D2512" s="2">
        <f t="shared" si="310"/>
        <v>2.8139999999999996</v>
      </c>
      <c r="E2512" s="2">
        <f t="shared" si="312"/>
        <v>2.81</v>
      </c>
      <c r="F2512" s="2">
        <f t="shared" si="305"/>
        <v>2.851</v>
      </c>
      <c r="G2512" s="2">
        <f t="shared" si="307"/>
        <v>2.8644000000000007</v>
      </c>
      <c r="H2512" s="2">
        <f t="shared" si="311"/>
        <v>2.9773499999999977</v>
      </c>
      <c r="I2512" s="2">
        <f t="array" ref="I2512">SUMPRODUCT(B2496:B2515, (ROW(B2496:B2515)-ROW(B2496)+1)) / (20*21/2)</f>
        <v>2.8155238095238095</v>
      </c>
      <c r="J2512" s="2">
        <f t="shared" si="306"/>
        <v>2.8387796456687289</v>
      </c>
      <c r="K2512" s="2">
        <f t="shared" si="308"/>
        <v>2.8754868237633264</v>
      </c>
    </row>
    <row r="2513" spans="1:11" ht="13.5" x14ac:dyDescent="0.25">
      <c r="A2513" s="4">
        <v>45664</v>
      </c>
      <c r="B2513" s="2">
        <v>2.85</v>
      </c>
      <c r="C2513" s="2">
        <f t="shared" si="309"/>
        <v>0</v>
      </c>
      <c r="D2513" s="2">
        <f t="shared" si="310"/>
        <v>2.8239999999999998</v>
      </c>
      <c r="E2513" s="2">
        <f t="shared" si="312"/>
        <v>2.81</v>
      </c>
      <c r="F2513" s="2">
        <f t="shared" si="305"/>
        <v>2.8485</v>
      </c>
      <c r="G2513" s="2">
        <f t="shared" si="307"/>
        <v>2.8634000000000004</v>
      </c>
      <c r="H2513" s="2">
        <f t="shared" si="311"/>
        <v>2.9790999999999985</v>
      </c>
      <c r="I2513" s="2">
        <f t="array" ref="I2513">SUMPRODUCT(B2497:B2516, (ROW(B2497:B2516)-ROW(B2497)+1)) / (20*21/2)</f>
        <v>2.8083809523809524</v>
      </c>
      <c r="J2513" s="2">
        <f t="shared" si="306"/>
        <v>2.8398482508431355</v>
      </c>
      <c r="K2513" s="2">
        <f t="shared" si="308"/>
        <v>2.8744873404784901</v>
      </c>
    </row>
    <row r="2514" spans="1:11" ht="13.5" x14ac:dyDescent="0.25">
      <c r="A2514" s="4">
        <v>45665</v>
      </c>
      <c r="B2514" s="2">
        <v>2.79</v>
      </c>
      <c r="C2514" s="2">
        <f t="shared" si="309"/>
        <v>-6.0000000000000053E-2</v>
      </c>
      <c r="D2514" s="2">
        <f t="shared" si="310"/>
        <v>2.8220000000000001</v>
      </c>
      <c r="E2514" s="2">
        <f t="shared" si="312"/>
        <v>2.8090000000000002</v>
      </c>
      <c r="F2514" s="2">
        <f t="shared" si="305"/>
        <v>2.8430000000000004</v>
      </c>
      <c r="G2514" s="2">
        <f t="shared" si="307"/>
        <v>2.8612000000000002</v>
      </c>
      <c r="H2514" s="2">
        <f t="shared" si="311"/>
        <v>2.9800499999999981</v>
      </c>
      <c r="I2514" s="2">
        <f t="array" ref="I2514">SUMPRODUCT(B2498:B2517, (ROW(B2498:B2517)-ROW(B2498)+1)) / (20*21/2)</f>
        <v>2.8019047619047623</v>
      </c>
      <c r="J2514" s="2">
        <f t="shared" si="306"/>
        <v>2.8351007983818843</v>
      </c>
      <c r="K2514" s="2">
        <f t="shared" si="308"/>
        <v>2.8711741114401179</v>
      </c>
    </row>
    <row r="2515" spans="1:11" ht="13.5" x14ac:dyDescent="0.25">
      <c r="A2515" s="4">
        <v>45666</v>
      </c>
      <c r="B2515" s="2">
        <v>2.75</v>
      </c>
      <c r="C2515" s="2">
        <f t="shared" si="309"/>
        <v>-4.0000000000000036E-2</v>
      </c>
      <c r="D2515" s="2">
        <f t="shared" si="310"/>
        <v>2.8039999999999998</v>
      </c>
      <c r="E2515" s="2">
        <f t="shared" si="312"/>
        <v>2.8040000000000003</v>
      </c>
      <c r="F2515" s="2">
        <f t="shared" si="305"/>
        <v>2.835</v>
      </c>
      <c r="G2515" s="2">
        <f t="shared" si="307"/>
        <v>2.8582000000000001</v>
      </c>
      <c r="H2515" s="2">
        <f t="shared" si="311"/>
        <v>2.9808999999999988</v>
      </c>
      <c r="I2515" s="2">
        <f t="array" ref="I2515">SUMPRODUCT(B2499:B2518, (ROW(B2499:B2518)-ROW(B2499)+1)) / (20*21/2)</f>
        <v>2.7950476190476188</v>
      </c>
      <c r="J2515" s="2">
        <f t="shared" si="306"/>
        <v>2.8269959604407524</v>
      </c>
      <c r="K2515" s="2">
        <f t="shared" si="308"/>
        <v>2.8664221855012899</v>
      </c>
    </row>
    <row r="2516" spans="1:11" ht="13.5" x14ac:dyDescent="0.25">
      <c r="A2516" s="4">
        <v>45667</v>
      </c>
      <c r="B2516" s="2">
        <v>2.76</v>
      </c>
      <c r="C2516" s="2">
        <f t="shared" si="309"/>
        <v>9.9999999999997868E-3</v>
      </c>
      <c r="D2516" s="2">
        <f t="shared" si="310"/>
        <v>2.8</v>
      </c>
      <c r="E2516" s="2">
        <f t="shared" si="312"/>
        <v>2.8</v>
      </c>
      <c r="F2516" s="2">
        <f t="shared" ref="F2516:F2579" si="313">AVERAGE(B2497:B2516)</f>
        <v>2.8280000000000003</v>
      </c>
      <c r="G2516" s="2">
        <f t="shared" si="307"/>
        <v>2.8555999999999995</v>
      </c>
      <c r="H2516" s="2">
        <f t="shared" si="311"/>
        <v>2.9821999999999984</v>
      </c>
      <c r="I2516" s="2">
        <f t="array" ref="I2516">SUMPRODUCT(B2500:B2519, (ROW(B2500:B2519)-ROW(B2500)+1)) / (20*21/2)</f>
        <v>2.7842380952380954</v>
      </c>
      <c r="J2516" s="2">
        <f t="shared" si="306"/>
        <v>2.8206153927797284</v>
      </c>
      <c r="K2516" s="2">
        <f t="shared" si="308"/>
        <v>2.8622487664620238</v>
      </c>
    </row>
    <row r="2517" spans="1:11" ht="13.5" x14ac:dyDescent="0.25">
      <c r="A2517" s="4">
        <v>45670</v>
      </c>
      <c r="B2517" s="2">
        <v>2.76</v>
      </c>
      <c r="C2517" s="2">
        <f t="shared" si="309"/>
        <v>0</v>
      </c>
      <c r="D2517" s="2">
        <f t="shared" si="310"/>
        <v>2.782</v>
      </c>
      <c r="E2517" s="2">
        <f t="shared" si="312"/>
        <v>2.7979999999999996</v>
      </c>
      <c r="F2517" s="2">
        <f t="shared" si="313"/>
        <v>2.8220000000000001</v>
      </c>
      <c r="G2517" s="2">
        <f t="shared" si="307"/>
        <v>2.8543999999999996</v>
      </c>
      <c r="H2517" s="2">
        <f t="shared" si="311"/>
        <v>2.9834999999999985</v>
      </c>
      <c r="I2517" s="2">
        <f t="array" ref="I2517">SUMPRODUCT(B2501:B2520, (ROW(B2501:B2520)-ROW(B2501)+1)) / (20*21/2)</f>
        <v>2.7790952380952381</v>
      </c>
      <c r="J2517" s="2">
        <f t="shared" ref="J2517:J2580" si="314">$J$4*B2517+J2516*(1-$J$4)</f>
        <v>2.8148424982292783</v>
      </c>
      <c r="K2517" s="2">
        <f t="shared" si="308"/>
        <v>2.8582390109144935</v>
      </c>
    </row>
    <row r="2518" spans="1:11" ht="13.5" x14ac:dyDescent="0.25">
      <c r="A2518" s="4">
        <v>45671</v>
      </c>
      <c r="B2518" s="2">
        <v>2.75</v>
      </c>
      <c r="C2518" s="2">
        <f t="shared" si="309"/>
        <v>-9.9999999999997868E-3</v>
      </c>
      <c r="D2518" s="2">
        <f t="shared" si="310"/>
        <v>2.762</v>
      </c>
      <c r="E2518" s="2">
        <f t="shared" si="312"/>
        <v>2.7930000000000001</v>
      </c>
      <c r="F2518" s="2">
        <f t="shared" si="313"/>
        <v>2.8135000000000003</v>
      </c>
      <c r="G2518" s="2">
        <f t="shared" si="307"/>
        <v>2.8529999999999998</v>
      </c>
      <c r="H2518" s="2">
        <f t="shared" si="311"/>
        <v>2.9845499999999987</v>
      </c>
      <c r="I2518" s="2">
        <f t="array" ref="I2518">SUMPRODUCT(B2502:B2521, (ROW(B2502:B2521)-ROW(B2502)+1)) / (20*21/2)</f>
        <v>2.7793809523809521</v>
      </c>
      <c r="J2518" s="2">
        <f t="shared" si="314"/>
        <v>2.8086670222074424</v>
      </c>
      <c r="K2518" s="2">
        <f t="shared" si="308"/>
        <v>2.8539943438198074</v>
      </c>
    </row>
    <row r="2519" spans="1:11" ht="13.5" x14ac:dyDescent="0.25">
      <c r="A2519" s="4">
        <v>45672</v>
      </c>
      <c r="B2519" s="2">
        <v>2.7</v>
      </c>
      <c r="C2519" s="2">
        <f t="shared" si="309"/>
        <v>-4.9999999999999822E-2</v>
      </c>
      <c r="D2519" s="2">
        <f t="shared" si="310"/>
        <v>2.7439999999999998</v>
      </c>
      <c r="E2519" s="2">
        <f t="shared" si="312"/>
        <v>2.7829999999999995</v>
      </c>
      <c r="F2519" s="2">
        <f t="shared" si="313"/>
        <v>2.8040000000000003</v>
      </c>
      <c r="G2519" s="2">
        <f t="shared" si="307"/>
        <v>2.8493999999999988</v>
      </c>
      <c r="H2519" s="2">
        <f t="shared" si="311"/>
        <v>2.9848999999999988</v>
      </c>
      <c r="I2519" s="2">
        <f t="array" ref="I2519">SUMPRODUCT(B2503:B2522, (ROW(B2503:B2522)-ROW(B2503)+1)) / (20*21/2)</f>
        <v>2.7848095238095234</v>
      </c>
      <c r="J2519" s="2">
        <f t="shared" si="314"/>
        <v>2.7983177819972096</v>
      </c>
      <c r="K2519" s="2">
        <f t="shared" si="308"/>
        <v>2.8479553499445212</v>
      </c>
    </row>
    <row r="2520" spans="1:11" ht="13.5" x14ac:dyDescent="0.25">
      <c r="A2520" s="4">
        <v>45673</v>
      </c>
      <c r="B2520" s="2">
        <v>2.75</v>
      </c>
      <c r="C2520" s="2">
        <f t="shared" si="309"/>
        <v>4.9999999999999822E-2</v>
      </c>
      <c r="D2520" s="2">
        <f t="shared" si="310"/>
        <v>2.7439999999999998</v>
      </c>
      <c r="E2520" s="2">
        <f t="shared" si="312"/>
        <v>2.774</v>
      </c>
      <c r="F2520" s="2">
        <f t="shared" si="313"/>
        <v>2.7970000000000002</v>
      </c>
      <c r="G2520" s="2">
        <f t="shared" si="307"/>
        <v>2.8469999999999995</v>
      </c>
      <c r="H2520" s="2">
        <f t="shared" si="311"/>
        <v>2.9851499999999986</v>
      </c>
      <c r="I2520" s="2">
        <f t="array" ref="I2520">SUMPRODUCT(B2504:B2523, (ROW(B2504:B2523)-ROW(B2504)+1)) / (20*21/2)</f>
        <v>2.7873809523809521</v>
      </c>
      <c r="J2520" s="2">
        <f t="shared" si="314"/>
        <v>2.7937160884736656</v>
      </c>
      <c r="K2520" s="2">
        <f t="shared" si="308"/>
        <v>2.8441139636721871</v>
      </c>
    </row>
    <row r="2521" spans="1:11" ht="13.5" x14ac:dyDescent="0.25">
      <c r="A2521" s="4">
        <v>45674</v>
      </c>
      <c r="B2521" s="2">
        <v>2.8</v>
      </c>
      <c r="C2521" s="2">
        <f t="shared" si="309"/>
        <v>4.9999999999999822E-2</v>
      </c>
      <c r="D2521" s="2">
        <f t="shared" si="310"/>
        <v>2.7520000000000002</v>
      </c>
      <c r="E2521" s="2">
        <f t="shared" si="312"/>
        <v>2.7759999999999998</v>
      </c>
      <c r="F2521" s="2">
        <f t="shared" si="313"/>
        <v>2.7930000000000001</v>
      </c>
      <c r="G2521" s="2">
        <f t="shared" si="307"/>
        <v>2.8457999999999992</v>
      </c>
      <c r="H2521" s="2">
        <f t="shared" si="311"/>
        <v>2.9861499999999985</v>
      </c>
      <c r="I2521" s="2">
        <f t="array" ref="I2521">SUMPRODUCT(B2505:B2524, (ROW(B2505:B2524)-ROW(B2505)+1)) / (20*21/2)</f>
        <v>2.7881904761904761</v>
      </c>
      <c r="J2521" s="2">
        <f t="shared" si="314"/>
        <v>2.7943145562380782</v>
      </c>
      <c r="K2521" s="2">
        <f t="shared" si="308"/>
        <v>2.8423840043124935</v>
      </c>
    </row>
    <row r="2522" spans="1:11" ht="13.5" x14ac:dyDescent="0.25">
      <c r="A2522" s="4">
        <v>45677</v>
      </c>
      <c r="B2522" s="2">
        <v>2.85</v>
      </c>
      <c r="C2522" s="2">
        <f t="shared" si="309"/>
        <v>5.0000000000000266E-2</v>
      </c>
      <c r="D2522" s="2">
        <f t="shared" si="310"/>
        <v>2.77</v>
      </c>
      <c r="E2522" s="2">
        <f t="shared" si="312"/>
        <v>2.7760000000000002</v>
      </c>
      <c r="F2522" s="2">
        <f t="shared" si="313"/>
        <v>2.7930000000000001</v>
      </c>
      <c r="G2522" s="2">
        <f t="shared" si="307"/>
        <v>2.8455999999999992</v>
      </c>
      <c r="H2522" s="2">
        <f t="shared" si="311"/>
        <v>2.9874999999999985</v>
      </c>
      <c r="I2522" s="2">
        <f t="array" ref="I2522">SUMPRODUCT(B2506:B2525, (ROW(B2506:B2525)-ROW(B2506)+1)) / (20*21/2)</f>
        <v>2.7890000000000001</v>
      </c>
      <c r="J2522" s="2">
        <f t="shared" si="314"/>
        <v>2.7996179318344518</v>
      </c>
      <c r="K2522" s="2">
        <f t="shared" si="308"/>
        <v>2.842682670810043</v>
      </c>
    </row>
    <row r="2523" spans="1:11" ht="13.5" x14ac:dyDescent="0.25">
      <c r="A2523" s="4">
        <v>45678</v>
      </c>
      <c r="B2523" s="2">
        <v>2.82</v>
      </c>
      <c r="C2523" s="2">
        <f t="shared" si="309"/>
        <v>-3.0000000000000249E-2</v>
      </c>
      <c r="D2523" s="2">
        <f t="shared" si="310"/>
        <v>2.7839999999999998</v>
      </c>
      <c r="E2523" s="2">
        <f t="shared" si="312"/>
        <v>2.7730000000000006</v>
      </c>
      <c r="F2523" s="2">
        <f t="shared" si="313"/>
        <v>2.7915000000000001</v>
      </c>
      <c r="G2523" s="2">
        <f t="shared" si="307"/>
        <v>2.8447999999999998</v>
      </c>
      <c r="H2523" s="2">
        <f t="shared" si="311"/>
        <v>2.9885999999999986</v>
      </c>
      <c r="I2523" s="2">
        <f t="array" ref="I2523">SUMPRODUCT(B2507:B2526, (ROW(B2507:B2526)-ROW(B2507)+1)) / (20*21/2)</f>
        <v>2.7888571428571427</v>
      </c>
      <c r="J2523" s="2">
        <f t="shared" si="314"/>
        <v>2.801559081183552</v>
      </c>
      <c r="K2523" s="2">
        <f t="shared" si="308"/>
        <v>2.8417931543076884</v>
      </c>
    </row>
    <row r="2524" spans="1:11" ht="13.5" x14ac:dyDescent="0.25">
      <c r="A2524" s="4">
        <v>45679</v>
      </c>
      <c r="B2524" s="2">
        <v>2.8</v>
      </c>
      <c r="C2524" s="2">
        <f t="shared" si="309"/>
        <v>-2.0000000000000018E-2</v>
      </c>
      <c r="D2524" s="2">
        <f t="shared" si="310"/>
        <v>2.8039999999999998</v>
      </c>
      <c r="E2524" s="2">
        <f t="shared" si="312"/>
        <v>2.774</v>
      </c>
      <c r="F2524" s="2">
        <f t="shared" si="313"/>
        <v>2.7915000000000001</v>
      </c>
      <c r="G2524" s="2">
        <f t="shared" si="307"/>
        <v>2.8439999999999999</v>
      </c>
      <c r="H2524" s="2">
        <f t="shared" si="311"/>
        <v>2.9893499999999982</v>
      </c>
      <c r="I2524" s="2">
        <f t="array" ref="I2524">SUMPRODUCT(B2508:B2527, (ROW(B2508:B2527)-ROW(B2508)+1)) / (20*21/2)</f>
        <v>2.8001904761904761</v>
      </c>
      <c r="J2524" s="2">
        <f t="shared" si="314"/>
        <v>2.801410597261309</v>
      </c>
      <c r="K2524" s="2">
        <f t="shared" si="308"/>
        <v>2.8401542070799359</v>
      </c>
    </row>
    <row r="2525" spans="1:11" ht="13.5" x14ac:dyDescent="0.25">
      <c r="A2525" s="4">
        <v>45680</v>
      </c>
      <c r="B2525" s="2">
        <v>2.8</v>
      </c>
      <c r="C2525" s="2">
        <f t="shared" si="309"/>
        <v>0</v>
      </c>
      <c r="D2525" s="2">
        <f t="shared" si="310"/>
        <v>2.8140000000000001</v>
      </c>
      <c r="E2525" s="2">
        <f t="shared" si="312"/>
        <v>2.7790000000000004</v>
      </c>
      <c r="F2525" s="2">
        <f t="shared" si="313"/>
        <v>2.7915000000000001</v>
      </c>
      <c r="G2525" s="2">
        <f t="shared" si="307"/>
        <v>2.8434000000000004</v>
      </c>
      <c r="H2525" s="2">
        <f t="shared" si="311"/>
        <v>2.9903499999999981</v>
      </c>
      <c r="I2525" s="2">
        <f t="array" ref="I2525">SUMPRODUCT(B2509:B2528, (ROW(B2509:B2528)-ROW(B2509)+1)) / (20*21/2)</f>
        <v>2.8099523809523812</v>
      </c>
      <c r="J2525" s="2">
        <f t="shared" si="314"/>
        <v>2.8012762546649936</v>
      </c>
      <c r="K2525" s="2">
        <f t="shared" si="308"/>
        <v>2.8385795322924876</v>
      </c>
    </row>
    <row r="2526" spans="1:11" ht="13.5" x14ac:dyDescent="0.25">
      <c r="A2526" s="4">
        <v>45681</v>
      </c>
      <c r="B2526" s="2">
        <v>2.79</v>
      </c>
      <c r="C2526" s="2">
        <f t="shared" si="309"/>
        <v>-9.9999999999997868E-3</v>
      </c>
      <c r="D2526" s="2">
        <f t="shared" si="310"/>
        <v>2.8119999999999998</v>
      </c>
      <c r="E2526" s="2">
        <f t="shared" si="312"/>
        <v>2.7820000000000005</v>
      </c>
      <c r="F2526" s="2">
        <f t="shared" si="313"/>
        <v>2.7909999999999995</v>
      </c>
      <c r="G2526" s="2">
        <f t="shared" si="307"/>
        <v>2.8431999999999999</v>
      </c>
      <c r="H2526" s="2">
        <f t="shared" si="311"/>
        <v>2.9908999999999981</v>
      </c>
      <c r="I2526" s="2">
        <f t="array" ref="I2526">SUMPRODUCT(B2510:B2529, (ROW(B2510:B2529)-ROW(B2510)+1)) / (20*21/2)</f>
        <v>2.8192380952380951</v>
      </c>
      <c r="J2526" s="2">
        <f t="shared" si="314"/>
        <v>2.8002023256492796</v>
      </c>
      <c r="K2526" s="2">
        <f t="shared" si="308"/>
        <v>2.8366744525947429</v>
      </c>
    </row>
    <row r="2527" spans="1:11" ht="13.5" x14ac:dyDescent="0.25">
      <c r="A2527" s="4">
        <v>45684</v>
      </c>
      <c r="B2527" s="2">
        <v>2.91</v>
      </c>
      <c r="C2527" s="2">
        <f t="shared" si="309"/>
        <v>0.12000000000000011</v>
      </c>
      <c r="D2527" s="2">
        <f t="shared" si="310"/>
        <v>2.8239999999999994</v>
      </c>
      <c r="E2527" s="2">
        <f t="shared" si="312"/>
        <v>2.7969999999999997</v>
      </c>
      <c r="F2527" s="2">
        <f t="shared" si="313"/>
        <v>2.7974999999999994</v>
      </c>
      <c r="G2527" s="2">
        <f t="shared" si="307"/>
        <v>2.8445999999999998</v>
      </c>
      <c r="H2527" s="2">
        <f t="shared" si="311"/>
        <v>2.9918499999999977</v>
      </c>
      <c r="I2527" s="2">
        <f t="array" ref="I2527">SUMPRODUCT(B2511:B2530, (ROW(B2511:B2530)-ROW(B2511)+1)) / (20*21/2)</f>
        <v>2.8280476190476191</v>
      </c>
      <c r="J2527" s="2">
        <f t="shared" si="314"/>
        <v>2.810659247016015</v>
      </c>
      <c r="K2527" s="2">
        <f t="shared" si="308"/>
        <v>2.8395499642576945</v>
      </c>
    </row>
    <row r="2528" spans="1:11" ht="13.5" x14ac:dyDescent="0.25">
      <c r="A2528" s="4">
        <v>45685</v>
      </c>
      <c r="B2528" s="2">
        <v>2.9</v>
      </c>
      <c r="C2528" s="2">
        <f t="shared" si="309"/>
        <v>-1.0000000000000231E-2</v>
      </c>
      <c r="D2528" s="2">
        <f t="shared" si="310"/>
        <v>2.8400000000000003</v>
      </c>
      <c r="E2528" s="2">
        <f t="shared" si="312"/>
        <v>2.8119999999999998</v>
      </c>
      <c r="F2528" s="2">
        <f t="shared" si="313"/>
        <v>2.8024999999999993</v>
      </c>
      <c r="G2528" s="2">
        <f t="shared" si="307"/>
        <v>2.8456000000000001</v>
      </c>
      <c r="H2528" s="2">
        <f t="shared" si="311"/>
        <v>2.9929499999999978</v>
      </c>
      <c r="I2528" s="2">
        <f t="array" ref="I2528">SUMPRODUCT(B2512:B2531, (ROW(B2512:B2531)-ROW(B2512)+1)) / (20*21/2)</f>
        <v>2.8365714285714287</v>
      </c>
      <c r="J2528" s="2">
        <f t="shared" si="314"/>
        <v>2.8191678901573467</v>
      </c>
      <c r="K2528" s="2">
        <f t="shared" si="308"/>
        <v>2.8419205538946479</v>
      </c>
    </row>
    <row r="2529" spans="1:11" ht="13.5" x14ac:dyDescent="0.25">
      <c r="A2529" s="4">
        <v>45686</v>
      </c>
      <c r="B2529" s="2">
        <v>2.9</v>
      </c>
      <c r="C2529" s="2">
        <f t="shared" si="309"/>
        <v>0</v>
      </c>
      <c r="D2529" s="2">
        <f t="shared" si="310"/>
        <v>2.8600000000000003</v>
      </c>
      <c r="E2529" s="2">
        <f t="shared" si="312"/>
        <v>2.8319999999999999</v>
      </c>
      <c r="F2529" s="2">
        <f t="shared" si="313"/>
        <v>2.8074999999999997</v>
      </c>
      <c r="G2529" s="2">
        <f t="shared" si="307"/>
        <v>2.8462000000000001</v>
      </c>
      <c r="H2529" s="2">
        <f t="shared" si="311"/>
        <v>2.994199999999998</v>
      </c>
      <c r="I2529" s="2">
        <f t="array" ref="I2529">SUMPRODUCT(B2513:B2532, (ROW(B2513:B2532)-ROW(B2513)+1)) / (20*21/2)</f>
        <v>2.8416666666666668</v>
      </c>
      <c r="J2529" s="2">
        <f t="shared" si="314"/>
        <v>2.8268661863328375</v>
      </c>
      <c r="K2529" s="2">
        <f t="shared" si="308"/>
        <v>2.8441981792321127</v>
      </c>
    </row>
    <row r="2530" spans="1:11" ht="13.5" x14ac:dyDescent="0.25">
      <c r="A2530" s="4">
        <v>45687</v>
      </c>
      <c r="B2530" s="2">
        <v>2.9</v>
      </c>
      <c r="C2530" s="2">
        <f t="shared" si="309"/>
        <v>0</v>
      </c>
      <c r="D2530" s="2">
        <f t="shared" si="310"/>
        <v>2.88</v>
      </c>
      <c r="E2530" s="2">
        <f t="shared" si="312"/>
        <v>2.8469999999999995</v>
      </c>
      <c r="F2530" s="2">
        <f t="shared" si="313"/>
        <v>2.8104999999999993</v>
      </c>
      <c r="G2530" s="2">
        <f t="shared" si="307"/>
        <v>2.8465999999999996</v>
      </c>
      <c r="H2530" s="2">
        <f t="shared" si="311"/>
        <v>2.9955499999999979</v>
      </c>
      <c r="I2530" s="2">
        <f t="array" ref="I2530">SUMPRODUCT(B2514:B2533, (ROW(B2514:B2533)-ROW(B2514)+1)) / (20*21/2)</f>
        <v>2.84</v>
      </c>
      <c r="J2530" s="2">
        <f t="shared" si="314"/>
        <v>2.8338313114439959</v>
      </c>
      <c r="K2530" s="2">
        <f t="shared" si="308"/>
        <v>2.8463864859288925</v>
      </c>
    </row>
    <row r="2531" spans="1:11" ht="13.5" x14ac:dyDescent="0.25">
      <c r="A2531" s="4">
        <v>45688</v>
      </c>
      <c r="B2531" s="2">
        <v>2.9</v>
      </c>
      <c r="C2531" s="2">
        <f t="shared" si="309"/>
        <v>0</v>
      </c>
      <c r="D2531" s="2">
        <f t="shared" si="310"/>
        <v>2.9020000000000001</v>
      </c>
      <c r="E2531" s="2">
        <f t="shared" si="312"/>
        <v>2.8569999999999993</v>
      </c>
      <c r="F2531" s="2">
        <f t="shared" si="313"/>
        <v>2.8164999999999991</v>
      </c>
      <c r="G2531" s="2">
        <f t="shared" si="307"/>
        <v>2.8462000000000005</v>
      </c>
      <c r="H2531" s="2">
        <f t="shared" si="311"/>
        <v>2.9970999999999979</v>
      </c>
      <c r="I2531" s="2">
        <f t="array" ref="I2531">SUMPRODUCT(B2515:B2534, (ROW(B2515:B2534)-ROW(B2515)+1)) / (20*21/2)</f>
        <v>2.8328571428571427</v>
      </c>
      <c r="J2531" s="2">
        <f t="shared" si="314"/>
        <v>2.8401330913064724</v>
      </c>
      <c r="K2531" s="2">
        <f t="shared" si="308"/>
        <v>2.8484889766767791</v>
      </c>
    </row>
    <row r="2532" spans="1:11" ht="13.5" x14ac:dyDescent="0.25">
      <c r="A2532" s="4">
        <v>45691</v>
      </c>
      <c r="B2532" s="2">
        <v>2.87</v>
      </c>
      <c r="C2532" s="2">
        <f t="shared" si="309"/>
        <v>-2.9999999999999805E-2</v>
      </c>
      <c r="D2532" s="2">
        <f t="shared" si="310"/>
        <v>2.8939999999999997</v>
      </c>
      <c r="E2532" s="2">
        <f t="shared" si="312"/>
        <v>2.8589999999999991</v>
      </c>
      <c r="F2532" s="2">
        <f t="shared" si="313"/>
        <v>2.8174999999999994</v>
      </c>
      <c r="G2532" s="2">
        <f t="shared" si="307"/>
        <v>2.8452000000000002</v>
      </c>
      <c r="H2532" s="2">
        <f t="shared" si="311"/>
        <v>2.9987499999999976</v>
      </c>
      <c r="I2532" s="2">
        <f t="array" ref="I2532">SUMPRODUCT(B2516:B2535, (ROW(B2516:B2535)-ROW(B2516)+1)) / (20*21/2)</f>
        <v>2.8316666666666666</v>
      </c>
      <c r="J2532" s="2">
        <f t="shared" si="314"/>
        <v>2.8429775588010942</v>
      </c>
      <c r="K2532" s="2">
        <f t="shared" si="308"/>
        <v>2.8493325462188661</v>
      </c>
    </row>
    <row r="2533" spans="1:11" ht="13.5" x14ac:dyDescent="0.25">
      <c r="A2533" s="4">
        <v>45692</v>
      </c>
      <c r="B2533" s="2">
        <v>2.8</v>
      </c>
      <c r="C2533" s="2">
        <f t="shared" si="309"/>
        <v>-7.0000000000000284E-2</v>
      </c>
      <c r="D2533" s="2">
        <f t="shared" si="310"/>
        <v>2.8740000000000001</v>
      </c>
      <c r="E2533" s="2">
        <f t="shared" si="312"/>
        <v>2.8570000000000002</v>
      </c>
      <c r="F2533" s="2">
        <f t="shared" si="313"/>
        <v>2.8149999999999995</v>
      </c>
      <c r="G2533" s="2">
        <f t="shared" si="307"/>
        <v>2.8430000000000009</v>
      </c>
      <c r="H2533" s="2">
        <f t="shared" si="311"/>
        <v>3.0001499999999974</v>
      </c>
      <c r="I2533" s="2">
        <f t="array" ref="I2533">SUMPRODUCT(B2517:B2536, (ROW(B2517:B2536)-ROW(B2517)+1)) / (20*21/2)</f>
        <v>2.8283333333333336</v>
      </c>
      <c r="J2533" s="2">
        <f t="shared" si="314"/>
        <v>2.8388844579628945</v>
      </c>
      <c r="K2533" s="2">
        <f t="shared" si="308"/>
        <v>2.8473979365632243</v>
      </c>
    </row>
    <row r="2534" spans="1:11" ht="13.5" x14ac:dyDescent="0.25">
      <c r="A2534" s="4">
        <v>45693</v>
      </c>
      <c r="B2534" s="2">
        <v>2.74</v>
      </c>
      <c r="C2534" s="2">
        <f t="shared" si="309"/>
        <v>-5.9999999999999609E-2</v>
      </c>
      <c r="D2534" s="2">
        <f t="shared" si="310"/>
        <v>2.8419999999999996</v>
      </c>
      <c r="E2534" s="2">
        <f t="shared" si="312"/>
        <v>2.851</v>
      </c>
      <c r="F2534" s="2">
        <f t="shared" si="313"/>
        <v>2.8125</v>
      </c>
      <c r="G2534" s="2">
        <f t="shared" si="307"/>
        <v>2.8398000000000008</v>
      </c>
      <c r="H2534" s="2">
        <f t="shared" si="311"/>
        <v>3.0008499999999976</v>
      </c>
      <c r="I2534" s="2">
        <f t="array" ref="I2534">SUMPRODUCT(B2518:B2537, (ROW(B2518:B2537)-ROW(B2518)+1)) / (20*21/2)</f>
        <v>2.8201428571428573</v>
      </c>
      <c r="J2534" s="2">
        <f t="shared" si="314"/>
        <v>2.8294668905378568</v>
      </c>
      <c r="K2534" s="2">
        <f t="shared" si="308"/>
        <v>2.8431862527764311</v>
      </c>
    </row>
    <row r="2535" spans="1:11" ht="13.5" x14ac:dyDescent="0.25">
      <c r="A2535" s="4">
        <v>45694</v>
      </c>
      <c r="B2535" s="2">
        <v>2.8</v>
      </c>
      <c r="C2535" s="2">
        <f t="shared" si="309"/>
        <v>5.9999999999999609E-2</v>
      </c>
      <c r="D2535" s="2">
        <f t="shared" si="310"/>
        <v>2.8220000000000001</v>
      </c>
      <c r="E2535" s="2">
        <f t="shared" si="312"/>
        <v>2.851</v>
      </c>
      <c r="F2535" s="2">
        <f t="shared" si="313"/>
        <v>2.8149999999999995</v>
      </c>
      <c r="G2535" s="2">
        <f t="shared" si="307"/>
        <v>2.837600000000001</v>
      </c>
      <c r="H2535" s="2">
        <f t="shared" si="311"/>
        <v>3.0013999999999976</v>
      </c>
      <c r="I2535" s="2">
        <f t="array" ref="I2535">SUMPRODUCT(B2519:B2538, (ROW(B2519:B2538)-ROW(B2519)+1)) / (20*21/2)</f>
        <v>2.8092380952380949</v>
      </c>
      <c r="J2535" s="2">
        <f t="shared" si="314"/>
        <v>2.8266605200104418</v>
      </c>
      <c r="K2535" s="2">
        <f t="shared" si="308"/>
        <v>2.841492674236179</v>
      </c>
    </row>
    <row r="2536" spans="1:11" ht="13.5" x14ac:dyDescent="0.25">
      <c r="A2536" s="4">
        <v>45695</v>
      </c>
      <c r="B2536" s="2">
        <v>2.78</v>
      </c>
      <c r="C2536" s="2">
        <f t="shared" si="309"/>
        <v>-2.0000000000000018E-2</v>
      </c>
      <c r="D2536" s="2">
        <f t="shared" si="310"/>
        <v>2.798</v>
      </c>
      <c r="E2536" s="2">
        <f t="shared" si="312"/>
        <v>2.8500000000000005</v>
      </c>
      <c r="F2536" s="2">
        <f t="shared" si="313"/>
        <v>2.8159999999999998</v>
      </c>
      <c r="G2536" s="2">
        <f t="shared" si="307"/>
        <v>2.8350000000000004</v>
      </c>
      <c r="H2536" s="2">
        <f t="shared" si="311"/>
        <v>3.0022999999999977</v>
      </c>
      <c r="I2536" s="2">
        <f t="array" ref="I2536">SUMPRODUCT(B2520:B2539, (ROW(B2520:B2539)-ROW(B2520)+1)) / (20*21/2)</f>
        <v>2.7966666666666664</v>
      </c>
      <c r="J2536" s="2">
        <f t="shared" si="314"/>
        <v>2.8222166609618284</v>
      </c>
      <c r="K2536" s="2">
        <f t="shared" si="308"/>
        <v>2.8390811968151524</v>
      </c>
    </row>
    <row r="2537" spans="1:11" ht="13.5" x14ac:dyDescent="0.25">
      <c r="A2537" s="4">
        <v>45698</v>
      </c>
      <c r="B2537" s="2">
        <v>2.73</v>
      </c>
      <c r="C2537" s="2">
        <f t="shared" si="309"/>
        <v>-4.9999999999999822E-2</v>
      </c>
      <c r="D2537" s="2">
        <f t="shared" si="310"/>
        <v>2.77</v>
      </c>
      <c r="E2537" s="2">
        <f t="shared" si="312"/>
        <v>2.8319999999999999</v>
      </c>
      <c r="F2537" s="2">
        <f t="shared" si="313"/>
        <v>2.8144999999999993</v>
      </c>
      <c r="G2537" s="2">
        <f t="shared" si="307"/>
        <v>2.8316000000000003</v>
      </c>
      <c r="H2537" s="2">
        <f t="shared" si="311"/>
        <v>3.0026999999999981</v>
      </c>
      <c r="I2537" s="2">
        <f t="array" ref="I2537">SUMPRODUCT(B2521:B2540, (ROW(B2521:B2540)-ROW(B2521)+1)) / (20*21/2)</f>
        <v>2.7841904761904765</v>
      </c>
      <c r="J2537" s="2">
        <f t="shared" si="314"/>
        <v>2.8134341218226071</v>
      </c>
      <c r="K2537" s="2">
        <f t="shared" si="308"/>
        <v>2.8348035028224015</v>
      </c>
    </row>
    <row r="2538" spans="1:11" ht="13.5" x14ac:dyDescent="0.25">
      <c r="A2538" s="4">
        <v>45699</v>
      </c>
      <c r="B2538" s="2">
        <v>2.7</v>
      </c>
      <c r="C2538" s="2">
        <f t="shared" si="309"/>
        <v>-2.9999999999999805E-2</v>
      </c>
      <c r="D2538" s="2">
        <f t="shared" si="310"/>
        <v>2.75</v>
      </c>
      <c r="E2538" s="2">
        <f t="shared" si="312"/>
        <v>2.8120000000000003</v>
      </c>
      <c r="F2538" s="2">
        <f t="shared" si="313"/>
        <v>2.8119999999999994</v>
      </c>
      <c r="G2538" s="2">
        <f t="shared" si="307"/>
        <v>2.8280000000000003</v>
      </c>
      <c r="H2538" s="2">
        <f t="shared" si="311"/>
        <v>3.0031999999999988</v>
      </c>
      <c r="I2538" s="2">
        <f t="array" ref="I2538">SUMPRODUCT(B2522:B2541, (ROW(B2522:B2541)-ROW(B2522)+1)) / (20*21/2)</f>
        <v>2.7720476190476191</v>
      </c>
      <c r="J2538" s="2">
        <f t="shared" si="314"/>
        <v>2.8026308721252158</v>
      </c>
      <c r="K2538" s="2">
        <f t="shared" si="308"/>
        <v>2.8295170909470131</v>
      </c>
    </row>
    <row r="2539" spans="1:11" ht="13.5" x14ac:dyDescent="0.25">
      <c r="A2539" s="4">
        <v>45700</v>
      </c>
      <c r="B2539" s="2">
        <v>2.68</v>
      </c>
      <c r="C2539" s="2">
        <f t="shared" si="309"/>
        <v>-2.0000000000000018E-2</v>
      </c>
      <c r="D2539" s="2">
        <f t="shared" si="310"/>
        <v>2.7380000000000004</v>
      </c>
      <c r="E2539" s="2">
        <f t="shared" si="312"/>
        <v>2.79</v>
      </c>
      <c r="F2539" s="2">
        <f t="shared" si="313"/>
        <v>2.8109999999999995</v>
      </c>
      <c r="G2539" s="2">
        <f t="shared" si="307"/>
        <v>2.8235999999999994</v>
      </c>
      <c r="H2539" s="2">
        <f t="shared" si="311"/>
        <v>3.0032499999999986</v>
      </c>
      <c r="I2539" s="2">
        <f t="array" ref="I2539">SUMPRODUCT(B2523:B2542, (ROW(B2523:B2542)-ROW(B2523)+1)) / (20*21/2)</f>
        <v>2.7595238095238095</v>
      </c>
      <c r="J2539" s="2">
        <f t="shared" si="314"/>
        <v>2.7909517414466238</v>
      </c>
      <c r="K2539" s="2">
        <f t="shared" si="308"/>
        <v>2.8236536756157578</v>
      </c>
    </row>
    <row r="2540" spans="1:11" ht="13.5" x14ac:dyDescent="0.25">
      <c r="A2540" s="4">
        <v>45701</v>
      </c>
      <c r="B2540" s="2">
        <v>2.68</v>
      </c>
      <c r="C2540" s="2">
        <f t="shared" si="309"/>
        <v>0</v>
      </c>
      <c r="D2540" s="2">
        <f t="shared" si="310"/>
        <v>2.714</v>
      </c>
      <c r="E2540" s="2">
        <f t="shared" si="312"/>
        <v>2.7679999999999998</v>
      </c>
      <c r="F2540" s="2">
        <f t="shared" si="313"/>
        <v>2.8074999999999997</v>
      </c>
      <c r="G2540" s="2">
        <f t="shared" si="307"/>
        <v>2.8203999999999998</v>
      </c>
      <c r="H2540" s="2">
        <f t="shared" si="311"/>
        <v>3.0030999999999981</v>
      </c>
      <c r="I2540" s="2">
        <f t="array" ref="I2540">SUMPRODUCT(B2524:B2543, (ROW(B2524:B2543)-ROW(B2524)+1)) / (20*21/2)</f>
        <v>2.7554761904761902</v>
      </c>
      <c r="J2540" s="2">
        <f t="shared" si="314"/>
        <v>2.780384908927898</v>
      </c>
      <c r="K2540" s="2">
        <f t="shared" si="308"/>
        <v>2.8180201981406299</v>
      </c>
    </row>
    <row r="2541" spans="1:11" ht="13.5" x14ac:dyDescent="0.25">
      <c r="A2541" s="4">
        <v>45702</v>
      </c>
      <c r="B2541" s="2">
        <v>2.68</v>
      </c>
      <c r="C2541" s="2">
        <f t="shared" si="309"/>
        <v>0</v>
      </c>
      <c r="D2541" s="2">
        <f t="shared" si="310"/>
        <v>2.694</v>
      </c>
      <c r="E2541" s="2">
        <f t="shared" si="312"/>
        <v>2.7459999999999996</v>
      </c>
      <c r="F2541" s="2">
        <f t="shared" si="313"/>
        <v>2.8014999999999999</v>
      </c>
      <c r="G2541" s="2">
        <f t="shared" si="307"/>
        <v>2.8172000000000001</v>
      </c>
      <c r="H2541" s="2">
        <f t="shared" si="311"/>
        <v>3.0025999999999984</v>
      </c>
      <c r="I2541" s="2">
        <f t="array" ref="I2541">SUMPRODUCT(B2525:B2544, (ROW(B2525:B2544)-ROW(B2525)+1)) / (20*21/2)</f>
        <v>2.7517619047619046</v>
      </c>
      <c r="J2541" s="2">
        <f t="shared" si="314"/>
        <v>2.7708244414109551</v>
      </c>
      <c r="K2541" s="2">
        <f t="shared" si="308"/>
        <v>2.8126076413508012</v>
      </c>
    </row>
    <row r="2542" spans="1:11" ht="13.5" x14ac:dyDescent="0.25">
      <c r="A2542" s="4">
        <v>45705</v>
      </c>
      <c r="B2542" s="2">
        <v>2.67</v>
      </c>
      <c r="C2542" s="2">
        <f t="shared" si="309"/>
        <v>-1.0000000000000231E-2</v>
      </c>
      <c r="D2542" s="2">
        <f t="shared" si="310"/>
        <v>2.6819999999999999</v>
      </c>
      <c r="E2542" s="2">
        <f t="shared" si="312"/>
        <v>2.726</v>
      </c>
      <c r="F2542" s="2">
        <f t="shared" si="313"/>
        <v>2.7924999999999995</v>
      </c>
      <c r="G2542" s="2">
        <f t="shared" si="307"/>
        <v>2.8126000000000007</v>
      </c>
      <c r="H2542" s="2">
        <f t="shared" si="311"/>
        <v>3.0020999999999982</v>
      </c>
      <c r="I2542" s="2">
        <f t="array" ref="I2542">SUMPRODUCT(B2526:B2545, (ROW(B2526:B2545)-ROW(B2526)+1)) / (20*21/2)</f>
        <v>2.7482857142857138</v>
      </c>
      <c r="J2542" s="2">
        <f t="shared" si="314"/>
        <v>2.761222113657531</v>
      </c>
      <c r="K2542" s="2">
        <f t="shared" si="308"/>
        <v>2.8070151848272404</v>
      </c>
    </row>
    <row r="2543" spans="1:11" ht="13.5" x14ac:dyDescent="0.25">
      <c r="A2543" s="4">
        <v>45706</v>
      </c>
      <c r="B2543" s="2">
        <v>2.75</v>
      </c>
      <c r="C2543" s="2">
        <f t="shared" si="309"/>
        <v>8.0000000000000071E-2</v>
      </c>
      <c r="D2543" s="2">
        <f t="shared" si="310"/>
        <v>2.6920000000000002</v>
      </c>
      <c r="E2543" s="2">
        <f t="shared" si="312"/>
        <v>2.7210000000000001</v>
      </c>
      <c r="F2543" s="2">
        <f t="shared" si="313"/>
        <v>2.7890000000000001</v>
      </c>
      <c r="G2543" s="2">
        <f t="shared" si="307"/>
        <v>2.8096000000000005</v>
      </c>
      <c r="H2543" s="2">
        <f t="shared" si="311"/>
        <v>3.001449999999998</v>
      </c>
      <c r="I2543" s="2">
        <f t="array" ref="I2543">SUMPRODUCT(B2527:B2546, (ROW(B2527:B2546)-ROW(B2527)+1)) / (20*21/2)</f>
        <v>2.7450476190476194</v>
      </c>
      <c r="J2543" s="2">
        <f t="shared" si="314"/>
        <v>2.7601533409282424</v>
      </c>
      <c r="K2543" s="2">
        <f t="shared" si="308"/>
        <v>2.8047792952261723</v>
      </c>
    </row>
    <row r="2544" spans="1:11" ht="13.5" x14ac:dyDescent="0.25">
      <c r="A2544" s="4">
        <v>45707</v>
      </c>
      <c r="B2544" s="2">
        <v>2.75</v>
      </c>
      <c r="C2544" s="2">
        <f t="shared" si="309"/>
        <v>0</v>
      </c>
      <c r="D2544" s="2">
        <f t="shared" si="310"/>
        <v>2.7060000000000004</v>
      </c>
      <c r="E2544" s="2">
        <f t="shared" si="312"/>
        <v>2.722</v>
      </c>
      <c r="F2544" s="2">
        <f t="shared" si="313"/>
        <v>2.7864999999999998</v>
      </c>
      <c r="G2544" s="2">
        <f t="shared" si="307"/>
        <v>2.8066000000000004</v>
      </c>
      <c r="H2544" s="2">
        <f t="shared" si="311"/>
        <v>3.0003999999999977</v>
      </c>
      <c r="I2544" s="2">
        <f t="array" ref="I2544">SUMPRODUCT(B2528:B2547, (ROW(B2528:B2547)-ROW(B2528)+1)) / (20*21/2)</f>
        <v>2.7400952380952379</v>
      </c>
      <c r="J2544" s="2">
        <f t="shared" si="314"/>
        <v>2.7591863560779335</v>
      </c>
      <c r="K2544" s="2">
        <f t="shared" si="308"/>
        <v>2.8026310875702443</v>
      </c>
    </row>
    <row r="2545" spans="1:11" ht="13.5" x14ac:dyDescent="0.25">
      <c r="A2545" s="4">
        <v>45708</v>
      </c>
      <c r="B2545" s="2">
        <v>2.75</v>
      </c>
      <c r="C2545" s="2">
        <f t="shared" si="309"/>
        <v>0</v>
      </c>
      <c r="D2545" s="2">
        <f t="shared" si="310"/>
        <v>2.7199999999999998</v>
      </c>
      <c r="E2545" s="2">
        <f t="shared" si="312"/>
        <v>2.7170000000000001</v>
      </c>
      <c r="F2545" s="2">
        <f t="shared" si="313"/>
        <v>2.7840000000000003</v>
      </c>
      <c r="G2545" s="2">
        <f t="shared" si="307"/>
        <v>2.8034000000000003</v>
      </c>
      <c r="H2545" s="2">
        <f t="shared" si="311"/>
        <v>2.998949999999998</v>
      </c>
      <c r="I2545" s="2">
        <f t="array" ref="I2545">SUMPRODUCT(B2529:B2548, (ROW(B2529:B2548)-ROW(B2529)+1)) / (20*21/2)</f>
        <v>2.7426666666666661</v>
      </c>
      <c r="J2545" s="2">
        <f t="shared" si="314"/>
        <v>2.7583114650228922</v>
      </c>
      <c r="K2545" s="2">
        <f t="shared" si="308"/>
        <v>2.8005671233518035</v>
      </c>
    </row>
    <row r="2546" spans="1:11" ht="13.5" x14ac:dyDescent="0.25">
      <c r="A2546" s="4">
        <v>45709</v>
      </c>
      <c r="B2546" s="2">
        <v>2.75</v>
      </c>
      <c r="C2546" s="2">
        <f t="shared" si="309"/>
        <v>0</v>
      </c>
      <c r="D2546" s="2">
        <f t="shared" si="310"/>
        <v>2.734</v>
      </c>
      <c r="E2546" s="2">
        <f t="shared" si="312"/>
        <v>2.714</v>
      </c>
      <c r="F2546" s="2">
        <f t="shared" si="313"/>
        <v>2.7820000000000005</v>
      </c>
      <c r="G2546" s="2">
        <f t="shared" ref="G2546:G2609" si="315">AVERAGE(B2497:B2546)</f>
        <v>2.8004000000000002</v>
      </c>
      <c r="H2546" s="2">
        <f t="shared" si="311"/>
        <v>2.9977999999999976</v>
      </c>
      <c r="I2546" s="2">
        <f t="array" ref="I2546">SUMPRODUCT(B2530:B2549, (ROW(B2530:B2549)-ROW(B2530)+1)) / (20*21/2)</f>
        <v>2.754285714285714</v>
      </c>
      <c r="J2546" s="2">
        <f t="shared" si="314"/>
        <v>2.7575198969254737</v>
      </c>
      <c r="K2546" s="2">
        <f t="shared" si="308"/>
        <v>2.7985840989066348</v>
      </c>
    </row>
    <row r="2547" spans="1:11" ht="13.5" x14ac:dyDescent="0.25">
      <c r="A2547" s="4">
        <v>45712</v>
      </c>
      <c r="B2547" s="2">
        <v>2.73</v>
      </c>
      <c r="C2547" s="2">
        <f t="shared" si="309"/>
        <v>-2.0000000000000018E-2</v>
      </c>
      <c r="D2547" s="2">
        <f t="shared" si="310"/>
        <v>2.746</v>
      </c>
      <c r="E2547" s="2">
        <f t="shared" si="312"/>
        <v>2.714</v>
      </c>
      <c r="F2547" s="2">
        <f t="shared" si="313"/>
        <v>2.7730000000000001</v>
      </c>
      <c r="G2547" s="2">
        <f t="shared" si="315"/>
        <v>2.7974000000000006</v>
      </c>
      <c r="H2547" s="2">
        <f t="shared" si="311"/>
        <v>2.9965499999999978</v>
      </c>
      <c r="I2547" s="2">
        <f t="array" ref="I2547">SUMPRODUCT(B2531:B2550, (ROW(B2531:B2550)-ROW(B2531)+1)) / (20*21/2)</f>
        <v>2.7735714285714281</v>
      </c>
      <c r="J2547" s="2">
        <f t="shared" si="314"/>
        <v>2.7548989543611428</v>
      </c>
      <c r="K2547" s="2">
        <f t="shared" ref="K2547:K2610" si="316">$K$4*B2547+(1-$K$4)*K2546</f>
        <v>2.7958945264004922</v>
      </c>
    </row>
    <row r="2548" spans="1:11" ht="13.5" x14ac:dyDescent="0.25">
      <c r="A2548" s="4">
        <v>45713</v>
      </c>
      <c r="B2548" s="2">
        <v>2.8</v>
      </c>
      <c r="C2548" s="2">
        <f t="shared" si="309"/>
        <v>6.999999999999984E-2</v>
      </c>
      <c r="D2548" s="2">
        <f t="shared" si="310"/>
        <v>2.7560000000000002</v>
      </c>
      <c r="E2548" s="2">
        <f t="shared" si="312"/>
        <v>2.7240000000000002</v>
      </c>
      <c r="F2548" s="2">
        <f t="shared" si="313"/>
        <v>2.7679999999999998</v>
      </c>
      <c r="G2548" s="2">
        <f t="shared" si="315"/>
        <v>2.7950000000000004</v>
      </c>
      <c r="H2548" s="2">
        <f t="shared" si="311"/>
        <v>2.9957999999999974</v>
      </c>
      <c r="I2548" s="2">
        <f t="array" ref="I2548">SUMPRODUCT(B2532:B2551, (ROW(B2532:B2551)-ROW(B2532)+1)) / (20*21/2)</f>
        <v>2.8049047619047616</v>
      </c>
      <c r="J2548" s="2">
        <f t="shared" si="314"/>
        <v>2.7591942920410339</v>
      </c>
      <c r="K2548" s="2">
        <f t="shared" si="316"/>
        <v>2.7960555253651789</v>
      </c>
    </row>
    <row r="2549" spans="1:11" ht="13.5" x14ac:dyDescent="0.25">
      <c r="A2549" s="4">
        <v>45714</v>
      </c>
      <c r="B2549" s="2">
        <v>2.89</v>
      </c>
      <c r="C2549" s="2">
        <f t="shared" si="309"/>
        <v>9.0000000000000302E-2</v>
      </c>
      <c r="D2549" s="2">
        <f t="shared" si="310"/>
        <v>2.7840000000000003</v>
      </c>
      <c r="E2549" s="2">
        <f t="shared" si="312"/>
        <v>2.7450000000000001</v>
      </c>
      <c r="F2549" s="2">
        <f t="shared" si="313"/>
        <v>2.7674999999999996</v>
      </c>
      <c r="G2549" s="2">
        <f t="shared" si="315"/>
        <v>2.7950000000000004</v>
      </c>
      <c r="H2549" s="2">
        <f t="shared" si="311"/>
        <v>2.9952999999999967</v>
      </c>
      <c r="I2549" s="2">
        <f t="array" ref="I2549">SUMPRODUCT(B2533:B2552, (ROW(B2533:B2552)-ROW(B2533)+1)) / (20*21/2)</f>
        <v>2.8324285714285713</v>
      </c>
      <c r="J2549" s="2">
        <f t="shared" si="314"/>
        <v>2.7716519785133165</v>
      </c>
      <c r="K2549" s="2">
        <f t="shared" si="316"/>
        <v>2.7997396224096818</v>
      </c>
    </row>
    <row r="2550" spans="1:11" ht="13.5" x14ac:dyDescent="0.25">
      <c r="A2550" s="4">
        <v>45715</v>
      </c>
      <c r="B2550" s="2">
        <v>2.97</v>
      </c>
      <c r="C2550" s="2">
        <f t="shared" si="309"/>
        <v>8.0000000000000071E-2</v>
      </c>
      <c r="D2550" s="2">
        <f t="shared" si="310"/>
        <v>2.8280000000000003</v>
      </c>
      <c r="E2550" s="2">
        <f t="shared" si="312"/>
        <v>2.774</v>
      </c>
      <c r="F2550" s="2">
        <f t="shared" si="313"/>
        <v>2.7709999999999999</v>
      </c>
      <c r="G2550" s="2">
        <f t="shared" si="315"/>
        <v>2.7966000000000006</v>
      </c>
      <c r="H2550" s="2">
        <f t="shared" si="311"/>
        <v>2.9952499999999969</v>
      </c>
      <c r="I2550" s="2">
        <f t="array" ref="I2550">SUMPRODUCT(B2534:B2553, (ROW(B2534:B2553)-ROW(B2534)+1)) / (20*21/2)</f>
        <v>2.8437619047619052</v>
      </c>
      <c r="J2550" s="2">
        <f t="shared" si="314"/>
        <v>2.790542266273953</v>
      </c>
      <c r="K2550" s="2">
        <f t="shared" si="316"/>
        <v>2.8064164999622436</v>
      </c>
    </row>
    <row r="2551" spans="1:11" ht="13.5" x14ac:dyDescent="0.25">
      <c r="A2551" s="4">
        <v>45716</v>
      </c>
      <c r="B2551" s="2">
        <v>3.1</v>
      </c>
      <c r="C2551" s="2">
        <f t="shared" si="309"/>
        <v>0.12999999999999989</v>
      </c>
      <c r="D2551" s="2">
        <f t="shared" si="310"/>
        <v>2.8980000000000001</v>
      </c>
      <c r="E2551" s="2">
        <f t="shared" si="312"/>
        <v>2.8159999999999998</v>
      </c>
      <c r="F2551" s="2">
        <f t="shared" si="313"/>
        <v>2.7809999999999997</v>
      </c>
      <c r="G2551" s="2">
        <f t="shared" si="315"/>
        <v>2.8010000000000006</v>
      </c>
      <c r="H2551" s="2">
        <f t="shared" si="311"/>
        <v>2.995949999999997</v>
      </c>
      <c r="I2551" s="2">
        <f t="array" ref="I2551">SUMPRODUCT(B2535:B2554, (ROW(B2535:B2554)-ROW(B2535)+1)) / (20*21/2)</f>
        <v>2.8707619047619048</v>
      </c>
      <c r="J2551" s="2">
        <f t="shared" si="314"/>
        <v>2.8200144313907192</v>
      </c>
      <c r="K2551" s="2">
        <f t="shared" si="316"/>
        <v>2.8179295783950971</v>
      </c>
    </row>
    <row r="2552" spans="1:11" ht="13.5" x14ac:dyDescent="0.25">
      <c r="A2552" s="4">
        <v>45719</v>
      </c>
      <c r="B2552" s="2">
        <v>3.07</v>
      </c>
      <c r="C2552" s="2">
        <f t="shared" si="309"/>
        <v>-3.0000000000000249E-2</v>
      </c>
      <c r="D2552" s="2">
        <f t="shared" si="310"/>
        <v>2.9660000000000002</v>
      </c>
      <c r="E2552" s="2">
        <f t="shared" si="312"/>
        <v>2.8560000000000003</v>
      </c>
      <c r="F2552" s="2">
        <f t="shared" si="313"/>
        <v>2.7909999999999995</v>
      </c>
      <c r="G2552" s="2">
        <f t="shared" si="315"/>
        <v>2.8054000000000006</v>
      </c>
      <c r="H2552" s="2">
        <f t="shared" si="311"/>
        <v>2.9963999999999977</v>
      </c>
      <c r="I2552" s="2">
        <f t="array" ref="I2552">SUMPRODUCT(B2536:B2555, (ROW(B2536:B2555)-ROW(B2536)+1)) / (20*21/2)</f>
        <v>2.8961428571428574</v>
      </c>
      <c r="J2552" s="2">
        <f t="shared" si="314"/>
        <v>2.8438225807820792</v>
      </c>
      <c r="K2552" s="2">
        <f t="shared" si="316"/>
        <v>2.8278146929678387</v>
      </c>
    </row>
    <row r="2553" spans="1:11" ht="13.5" x14ac:dyDescent="0.25">
      <c r="A2553" s="4">
        <v>45720</v>
      </c>
      <c r="B2553" s="2">
        <v>2.91</v>
      </c>
      <c r="C2553" s="2">
        <f t="shared" si="309"/>
        <v>-0.1599999999999997</v>
      </c>
      <c r="D2553" s="2">
        <f t="shared" si="310"/>
        <v>2.9880000000000004</v>
      </c>
      <c r="E2553" s="2">
        <f t="shared" si="312"/>
        <v>2.8720000000000003</v>
      </c>
      <c r="F2553" s="2">
        <f t="shared" si="313"/>
        <v>2.7964999999999995</v>
      </c>
      <c r="G2553" s="2">
        <f t="shared" si="315"/>
        <v>2.8066000000000004</v>
      </c>
      <c r="H2553" s="2">
        <f t="shared" si="311"/>
        <v>2.9954499999999977</v>
      </c>
      <c r="I2553" s="2">
        <f t="array" ref="I2553">SUMPRODUCT(B2537:B2556, (ROW(B2537:B2556)-ROW(B2537)+1)) / (20*21/2)</f>
        <v>2.9230476190476193</v>
      </c>
      <c r="J2553" s="2">
        <f t="shared" si="314"/>
        <v>2.8501251921361668</v>
      </c>
      <c r="K2553" s="2">
        <f t="shared" si="316"/>
        <v>2.8310376461847864</v>
      </c>
    </row>
    <row r="2554" spans="1:11" ht="13.5" x14ac:dyDescent="0.25">
      <c r="A2554" s="4">
        <v>45721</v>
      </c>
      <c r="B2554" s="2">
        <v>3.08</v>
      </c>
      <c r="C2554" s="2">
        <f t="shared" si="309"/>
        <v>0.16999999999999993</v>
      </c>
      <c r="D2554" s="2">
        <f t="shared" si="310"/>
        <v>3.0260000000000002</v>
      </c>
      <c r="E2554" s="2">
        <f t="shared" si="312"/>
        <v>2.9050000000000002</v>
      </c>
      <c r="F2554" s="2">
        <f t="shared" si="313"/>
        <v>2.8134999999999999</v>
      </c>
      <c r="G2554" s="2">
        <f t="shared" si="315"/>
        <v>2.8122000000000007</v>
      </c>
      <c r="H2554" s="2">
        <f t="shared" si="311"/>
        <v>2.9948999999999977</v>
      </c>
      <c r="I2554" s="2">
        <f t="array" ref="I2554">SUMPRODUCT(B2538:B2557, (ROW(B2538:B2557)-ROW(B2538)+1)) / (20*21/2)</f>
        <v>2.9502857142857146</v>
      </c>
      <c r="J2554" s="2">
        <f t="shared" si="314"/>
        <v>2.8720180309803416</v>
      </c>
      <c r="K2554" s="2">
        <f t="shared" si="316"/>
        <v>2.8408008757461674</v>
      </c>
    </row>
    <row r="2555" spans="1:11" ht="13.5" x14ac:dyDescent="0.25">
      <c r="A2555" s="4">
        <v>45722</v>
      </c>
      <c r="B2555" s="2">
        <v>3.08</v>
      </c>
      <c r="C2555" s="2">
        <f t="shared" si="309"/>
        <v>0</v>
      </c>
      <c r="D2555" s="2">
        <f t="shared" si="310"/>
        <v>3.048</v>
      </c>
      <c r="E2555" s="2">
        <f t="shared" si="312"/>
        <v>2.9380000000000002</v>
      </c>
      <c r="F2555" s="2">
        <f t="shared" si="313"/>
        <v>2.8274999999999997</v>
      </c>
      <c r="G2555" s="2">
        <f t="shared" si="315"/>
        <v>2.8178000000000014</v>
      </c>
      <c r="H2555" s="2">
        <f t="shared" si="311"/>
        <v>2.9939499999999981</v>
      </c>
      <c r="I2555" s="2">
        <f t="array" ref="I2555">SUMPRODUCT(B2539:B2558, (ROW(B2539:B2558)-ROW(B2539)+1)) / (20*21/2)</f>
        <v>2.9765714285714289</v>
      </c>
      <c r="J2555" s="2">
        <f t="shared" si="314"/>
        <v>2.8918258375536423</v>
      </c>
      <c r="K2555" s="2">
        <f t="shared" si="316"/>
        <v>2.8501812335600429</v>
      </c>
    </row>
    <row r="2556" spans="1:11" ht="13.5" x14ac:dyDescent="0.25">
      <c r="A2556" s="4">
        <v>45723</v>
      </c>
      <c r="B2556" s="2">
        <v>3.11</v>
      </c>
      <c r="C2556" s="2">
        <f t="shared" si="309"/>
        <v>2.9999999999999805E-2</v>
      </c>
      <c r="D2556" s="2">
        <f t="shared" si="310"/>
        <v>3.05</v>
      </c>
      <c r="E2556" s="2">
        <f t="shared" si="312"/>
        <v>2.9739999999999993</v>
      </c>
      <c r="F2556" s="2">
        <f t="shared" si="313"/>
        <v>2.8439999999999999</v>
      </c>
      <c r="G2556" s="2">
        <f t="shared" si="315"/>
        <v>2.8240000000000007</v>
      </c>
      <c r="H2556" s="2">
        <f t="shared" si="311"/>
        <v>2.9927499999999987</v>
      </c>
      <c r="I2556" s="2">
        <f t="array" ref="I2556">SUMPRODUCT(B2540:B2559, (ROW(B2540:B2559)-ROW(B2540)+1)) / (20*21/2)</f>
        <v>3.0064761904761905</v>
      </c>
      <c r="J2556" s="2">
        <f t="shared" si="314"/>
        <v>2.9126043292152</v>
      </c>
      <c r="K2556" s="2">
        <f t="shared" si="316"/>
        <v>2.8603702047929827</v>
      </c>
    </row>
    <row r="2557" spans="1:11" ht="13.5" x14ac:dyDescent="0.25">
      <c r="A2557" s="4">
        <v>45726</v>
      </c>
      <c r="B2557" s="2">
        <v>3.13</v>
      </c>
      <c r="C2557" s="2">
        <f t="shared" si="309"/>
        <v>2.0000000000000018E-2</v>
      </c>
      <c r="D2557" s="2">
        <f t="shared" si="310"/>
        <v>3.0619999999999998</v>
      </c>
      <c r="E2557" s="2">
        <f t="shared" si="312"/>
        <v>3.0139999999999998</v>
      </c>
      <c r="F2557" s="2">
        <f t="shared" si="313"/>
        <v>2.8639999999999999</v>
      </c>
      <c r="G2557" s="2">
        <f t="shared" si="315"/>
        <v>2.8310000000000008</v>
      </c>
      <c r="H2557" s="2">
        <f t="shared" si="311"/>
        <v>2.9916999999999989</v>
      </c>
      <c r="I2557" s="2">
        <f t="array" ref="I2557">SUMPRODUCT(B2541:B2560, (ROW(B2541:B2560)-ROW(B2541)+1)) / (20*21/2)</f>
        <v>3.0215238095238091</v>
      </c>
      <c r="J2557" s="2">
        <f t="shared" si="314"/>
        <v>2.9333086788137526</v>
      </c>
      <c r="K2557" s="2">
        <f t="shared" si="316"/>
        <v>2.8709439222520814</v>
      </c>
    </row>
    <row r="2558" spans="1:11" ht="13.5" x14ac:dyDescent="0.25">
      <c r="A2558" s="4">
        <v>45727</v>
      </c>
      <c r="B2558" s="2">
        <v>3.14</v>
      </c>
      <c r="C2558" s="2">
        <f t="shared" si="309"/>
        <v>1.0000000000000231E-2</v>
      </c>
      <c r="D2558" s="2">
        <f t="shared" si="310"/>
        <v>3.1079999999999997</v>
      </c>
      <c r="E2558" s="2">
        <f t="shared" si="312"/>
        <v>3.048</v>
      </c>
      <c r="F2558" s="2">
        <f t="shared" si="313"/>
        <v>2.8860000000000001</v>
      </c>
      <c r="G2558" s="2">
        <f t="shared" si="315"/>
        <v>2.8378000000000001</v>
      </c>
      <c r="H2558" s="2">
        <f t="shared" si="311"/>
        <v>2.9906999999999986</v>
      </c>
      <c r="I2558" s="2">
        <f t="array" ref="I2558">SUMPRODUCT(B2542:B2561, (ROW(B2542:B2561)-ROW(B2542)+1)) / (20*21/2)</f>
        <v>3.0356666666666667</v>
      </c>
      <c r="J2558" s="2">
        <f t="shared" si="314"/>
        <v>2.9529935665457763</v>
      </c>
      <c r="K2558" s="2">
        <f t="shared" si="316"/>
        <v>2.881495140987294</v>
      </c>
    </row>
    <row r="2559" spans="1:11" ht="13.5" x14ac:dyDescent="0.25">
      <c r="A2559" s="4">
        <v>45728</v>
      </c>
      <c r="B2559" s="2">
        <v>3.2</v>
      </c>
      <c r="C2559" s="2">
        <f t="shared" si="309"/>
        <v>6.0000000000000053E-2</v>
      </c>
      <c r="D2559" s="2">
        <f t="shared" si="310"/>
        <v>3.1320000000000001</v>
      </c>
      <c r="E2559" s="2">
        <f t="shared" si="312"/>
        <v>3.0789999999999997</v>
      </c>
      <c r="F2559" s="2">
        <f t="shared" si="313"/>
        <v>2.9119999999999999</v>
      </c>
      <c r="G2559" s="2">
        <f t="shared" si="315"/>
        <v>2.8457999999999997</v>
      </c>
      <c r="H2559" s="2">
        <f t="shared" si="311"/>
        <v>2.9904499999999992</v>
      </c>
      <c r="I2559" s="2">
        <f t="array" ref="I2559">SUMPRODUCT(B2543:B2562, (ROW(B2543:B2562)-ROW(B2543)+1)) / (20*21/2)</f>
        <v>3.0469523809523809</v>
      </c>
      <c r="J2559" s="2">
        <f t="shared" si="314"/>
        <v>2.9765179887795119</v>
      </c>
      <c r="K2559" s="2">
        <f t="shared" si="316"/>
        <v>2.8939855276152433</v>
      </c>
    </row>
    <row r="2560" spans="1:11" ht="13.5" x14ac:dyDescent="0.25">
      <c r="A2560" s="4">
        <v>45729</v>
      </c>
      <c r="B2560" s="2">
        <v>3.07</v>
      </c>
      <c r="C2560" s="2">
        <f t="shared" si="309"/>
        <v>-0.13000000000000034</v>
      </c>
      <c r="D2560" s="2">
        <f t="shared" si="310"/>
        <v>3.1300000000000003</v>
      </c>
      <c r="E2560" s="2">
        <f t="shared" si="312"/>
        <v>3.089</v>
      </c>
      <c r="F2560" s="2">
        <f t="shared" si="313"/>
        <v>2.9315000000000007</v>
      </c>
      <c r="G2560" s="2">
        <f t="shared" si="315"/>
        <v>2.8503999999999992</v>
      </c>
      <c r="H2560" s="2">
        <f t="shared" si="311"/>
        <v>2.9900999999999995</v>
      </c>
      <c r="I2560" s="2">
        <f t="array" ref="I2560">SUMPRODUCT(B2544:B2563, (ROW(B2544:B2563)-ROW(B2544)+1)) / (20*21/2)</f>
        <v>3.0534761904761907</v>
      </c>
      <c r="J2560" s="2">
        <f t="shared" si="314"/>
        <v>2.9854210374671775</v>
      </c>
      <c r="K2560" s="2">
        <f t="shared" si="316"/>
        <v>2.9008880559440575</v>
      </c>
    </row>
    <row r="2561" spans="1:11" ht="13.5" x14ac:dyDescent="0.25">
      <c r="A2561" s="4">
        <v>45730</v>
      </c>
      <c r="B2561" s="2">
        <v>3.08</v>
      </c>
      <c r="C2561" s="2">
        <f t="shared" si="309"/>
        <v>1.0000000000000231E-2</v>
      </c>
      <c r="D2561" s="2">
        <f t="shared" si="310"/>
        <v>3.1239999999999997</v>
      </c>
      <c r="E2561" s="2">
        <f t="shared" si="312"/>
        <v>3.0869999999999997</v>
      </c>
      <c r="F2561" s="2">
        <f t="shared" si="313"/>
        <v>2.9515000000000002</v>
      </c>
      <c r="G2561" s="2">
        <f t="shared" si="315"/>
        <v>2.8563999999999994</v>
      </c>
      <c r="H2561" s="2">
        <f t="shared" si="311"/>
        <v>2.9900499999999992</v>
      </c>
      <c r="I2561" s="2">
        <f t="array" ref="I2561">SUMPRODUCT(B2545:B2564, (ROW(B2545:B2564)-ROW(B2545)+1)) / (20*21/2)</f>
        <v>3.0586190476190476</v>
      </c>
      <c r="J2561" s="2">
        <f t="shared" si="314"/>
        <v>2.9944285577083987</v>
      </c>
      <c r="K2561" s="2">
        <f t="shared" si="316"/>
        <v>2.9079120537501728</v>
      </c>
    </row>
    <row r="2562" spans="1:11" ht="13.5" x14ac:dyDescent="0.25">
      <c r="A2562" s="4">
        <v>45733</v>
      </c>
      <c r="B2562" s="2">
        <v>3.07</v>
      </c>
      <c r="C2562" s="2">
        <f t="shared" si="309"/>
        <v>-1.0000000000000231E-2</v>
      </c>
      <c r="D2562" s="2">
        <f t="shared" si="310"/>
        <v>3.1120000000000001</v>
      </c>
      <c r="E2562" s="2">
        <f t="shared" si="312"/>
        <v>3.0869999999999997</v>
      </c>
      <c r="F2562" s="2">
        <f t="shared" si="313"/>
        <v>2.9715000000000003</v>
      </c>
      <c r="G2562" s="2">
        <f t="shared" si="315"/>
        <v>2.8607999999999993</v>
      </c>
      <c r="H2562" s="2">
        <f t="shared" si="311"/>
        <v>2.9898000000000002</v>
      </c>
      <c r="I2562" s="2">
        <f t="array" ref="I2562">SUMPRODUCT(B2546:B2565, (ROW(B2546:B2565)-ROW(B2546)+1)) / (20*21/2)</f>
        <v>3.0623809523809524</v>
      </c>
      <c r="J2562" s="2">
        <f t="shared" si="314"/>
        <v>3.0016258379266465</v>
      </c>
      <c r="K2562" s="2">
        <f t="shared" si="316"/>
        <v>2.9142684437991857</v>
      </c>
    </row>
    <row r="2563" spans="1:11" ht="13.5" x14ac:dyDescent="0.25">
      <c r="A2563" s="4">
        <v>45734</v>
      </c>
      <c r="B2563" s="2">
        <v>3.04</v>
      </c>
      <c r="C2563" s="2">
        <f t="shared" si="309"/>
        <v>-2.9999999999999805E-2</v>
      </c>
      <c r="D2563" s="2">
        <f t="shared" si="310"/>
        <v>3.0920000000000001</v>
      </c>
      <c r="E2563" s="2">
        <f t="shared" si="312"/>
        <v>3.1</v>
      </c>
      <c r="F2563" s="2">
        <f t="shared" si="313"/>
        <v>2.9860000000000002</v>
      </c>
      <c r="G2563" s="2">
        <f t="shared" si="315"/>
        <v>2.8645999999999998</v>
      </c>
      <c r="H2563" s="2">
        <f t="shared" si="311"/>
        <v>2.9893000000000001</v>
      </c>
      <c r="I2563" s="2">
        <f t="array" ref="I2563">SUMPRODUCT(B2547:B2566, (ROW(B2547:B2566)-ROW(B2547)+1)) / (20*21/2)</f>
        <v>3.0609523809523811</v>
      </c>
      <c r="J2563" s="2">
        <f t="shared" si="314"/>
        <v>3.0052805200288706</v>
      </c>
      <c r="K2563" s="2">
        <f t="shared" si="316"/>
        <v>2.9191990930619629</v>
      </c>
    </row>
    <row r="2564" spans="1:11" ht="13.5" x14ac:dyDescent="0.25">
      <c r="A2564" s="4">
        <v>45735</v>
      </c>
      <c r="B2564" s="2">
        <v>3.04</v>
      </c>
      <c r="C2564" s="2">
        <f t="shared" ref="C2564:C2627" si="317">B2564-B2563</f>
        <v>0</v>
      </c>
      <c r="D2564" s="2">
        <f t="shared" si="310"/>
        <v>3.06</v>
      </c>
      <c r="E2564" s="2">
        <f t="shared" si="312"/>
        <v>3.0960000000000001</v>
      </c>
      <c r="F2564" s="2">
        <f t="shared" si="313"/>
        <v>3.0005000000000002</v>
      </c>
      <c r="G2564" s="2">
        <f t="shared" si="315"/>
        <v>2.8695999999999997</v>
      </c>
      <c r="H2564" s="2">
        <f t="shared" si="311"/>
        <v>2.9889999999999999</v>
      </c>
      <c r="I2564" s="2">
        <f t="array" ref="I2564">SUMPRODUCT(B2548:B2567, (ROW(B2548:B2567)-ROW(B2548)+1)) / (20*21/2)</f>
        <v>3.065952380952381</v>
      </c>
      <c r="J2564" s="2">
        <f t="shared" si="314"/>
        <v>3.0085871371689779</v>
      </c>
      <c r="K2564" s="2">
        <f t="shared" si="316"/>
        <v>2.9239363835301213</v>
      </c>
    </row>
    <row r="2565" spans="1:11" ht="13.5" x14ac:dyDescent="0.25">
      <c r="A2565" s="4">
        <v>45737</v>
      </c>
      <c r="B2565" s="2">
        <v>3.04</v>
      </c>
      <c r="C2565" s="2">
        <f t="shared" si="317"/>
        <v>0</v>
      </c>
      <c r="D2565" s="2">
        <f t="shared" si="310"/>
        <v>3.0539999999999998</v>
      </c>
      <c r="E2565" s="2">
        <f t="shared" si="312"/>
        <v>3.0920000000000001</v>
      </c>
      <c r="F2565" s="2">
        <f t="shared" si="313"/>
        <v>3.0150000000000001</v>
      </c>
      <c r="G2565" s="2">
        <f t="shared" si="315"/>
        <v>2.8753999999999995</v>
      </c>
      <c r="H2565" s="2">
        <f t="shared" si="311"/>
        <v>2.9884999999999997</v>
      </c>
      <c r="I2565" s="2">
        <f t="array" ref="I2565">SUMPRODUCT(B2549:B2568, (ROW(B2549:B2568)-ROW(B2549)+1)) / (20*21/2)</f>
        <v>3.0654761904761907</v>
      </c>
      <c r="J2565" s="2">
        <f t="shared" si="314"/>
        <v>3.0115788383909798</v>
      </c>
      <c r="K2565" s="2">
        <f t="shared" si="316"/>
        <v>2.9284878979014892</v>
      </c>
    </row>
    <row r="2566" spans="1:11" ht="13.5" x14ac:dyDescent="0.25">
      <c r="A2566" s="4">
        <v>45740</v>
      </c>
      <c r="B2566" s="2">
        <v>3</v>
      </c>
      <c r="C2566" s="2">
        <f t="shared" si="317"/>
        <v>-4.0000000000000036E-2</v>
      </c>
      <c r="D2566" s="2">
        <f t="shared" ref="D2566:D2629" si="318">AVERAGE(B2562:B2566)</f>
        <v>3.0379999999999994</v>
      </c>
      <c r="E2566" s="2">
        <f t="shared" si="312"/>
        <v>3.0809999999999995</v>
      </c>
      <c r="F2566" s="2">
        <f t="shared" si="313"/>
        <v>3.0274999999999999</v>
      </c>
      <c r="G2566" s="2">
        <f t="shared" si="315"/>
        <v>2.8801999999999994</v>
      </c>
      <c r="H2566" s="2">
        <f t="shared" si="311"/>
        <v>2.9869499999999993</v>
      </c>
      <c r="I2566" s="2">
        <f t="array" ref="I2566">SUMPRODUCT(B2550:B2569, (ROW(B2550:B2569)-ROW(B2550)+1)) / (20*21/2)</f>
        <v>3.0600476190476189</v>
      </c>
      <c r="J2566" s="2">
        <f t="shared" si="314"/>
        <v>3.0104760918775533</v>
      </c>
      <c r="K2566" s="2">
        <f t="shared" si="316"/>
        <v>2.931292294062215</v>
      </c>
    </row>
    <row r="2567" spans="1:11" ht="13.5" x14ac:dyDescent="0.25">
      <c r="A2567" s="4">
        <v>45741</v>
      </c>
      <c r="B2567" s="2">
        <v>3.08</v>
      </c>
      <c r="C2567" s="2">
        <f t="shared" si="317"/>
        <v>8.0000000000000071E-2</v>
      </c>
      <c r="D2567" s="2">
        <f t="shared" si="318"/>
        <v>3.04</v>
      </c>
      <c r="E2567" s="2">
        <f t="shared" si="312"/>
        <v>3.0759999999999996</v>
      </c>
      <c r="F2567" s="2">
        <f t="shared" si="313"/>
        <v>3.0449999999999995</v>
      </c>
      <c r="G2567" s="2">
        <f t="shared" si="315"/>
        <v>2.8865999999999992</v>
      </c>
      <c r="H2567" s="2">
        <f t="shared" si="311"/>
        <v>2.9859499999999999</v>
      </c>
      <c r="I2567" s="2">
        <f t="array" ref="I2567">SUMPRODUCT(B2551:B2570, (ROW(B2551:B2570)-ROW(B2551)+1)) / (20*21/2)</f>
        <v>3.0588571428571427</v>
      </c>
      <c r="J2567" s="2">
        <f t="shared" si="314"/>
        <v>3.0170974164606434</v>
      </c>
      <c r="K2567" s="2">
        <f t="shared" si="316"/>
        <v>2.9371239688048734</v>
      </c>
    </row>
    <row r="2568" spans="1:11" ht="13.5" x14ac:dyDescent="0.25">
      <c r="A2568" s="4">
        <v>45742</v>
      </c>
      <c r="B2568" s="2">
        <v>3.04</v>
      </c>
      <c r="C2568" s="2">
        <f t="shared" si="317"/>
        <v>-4.0000000000000036E-2</v>
      </c>
      <c r="D2568" s="2">
        <f t="shared" si="318"/>
        <v>3.04</v>
      </c>
      <c r="E2568" s="2">
        <f t="shared" si="312"/>
        <v>3.0659999999999998</v>
      </c>
      <c r="F2568" s="2">
        <f t="shared" si="313"/>
        <v>3.0569999999999995</v>
      </c>
      <c r="G2568" s="2">
        <f t="shared" si="315"/>
        <v>2.892399999999999</v>
      </c>
      <c r="H2568" s="2">
        <f t="shared" si="311"/>
        <v>2.9845999999999999</v>
      </c>
      <c r="I2568" s="2">
        <f t="array" ref="I2568">SUMPRODUCT(B2552:B2571, (ROW(B2552:B2571)-ROW(B2552)+1)) / (20*21/2)</f>
        <v>3.0620476190476191</v>
      </c>
      <c r="J2568" s="2">
        <f t="shared" si="314"/>
        <v>3.0192786148929631</v>
      </c>
      <c r="K2568" s="2">
        <f t="shared" si="316"/>
        <v>2.9411583229693883</v>
      </c>
    </row>
    <row r="2569" spans="1:11" ht="13.5" x14ac:dyDescent="0.25">
      <c r="A2569" s="4">
        <v>45743</v>
      </c>
      <c r="B2569" s="2">
        <v>3</v>
      </c>
      <c r="C2569" s="2">
        <f t="shared" si="317"/>
        <v>-4.0000000000000036E-2</v>
      </c>
      <c r="D2569" s="2">
        <f t="shared" si="318"/>
        <v>3.032</v>
      </c>
      <c r="E2569" s="2">
        <f t="shared" si="312"/>
        <v>3.0460000000000003</v>
      </c>
      <c r="F2569" s="2">
        <f t="shared" si="313"/>
        <v>3.0624999999999996</v>
      </c>
      <c r="G2569" s="2">
        <f t="shared" si="315"/>
        <v>2.8983999999999992</v>
      </c>
      <c r="H2569" s="2">
        <f t="shared" si="311"/>
        <v>2.9830999999999999</v>
      </c>
      <c r="I2569" s="2">
        <f t="array" ref="I2569">SUMPRODUCT(B2553:B2572, (ROW(B2553:B2572)-ROW(B2553)+1)) / (20*21/2)</f>
        <v>3.063333333333333</v>
      </c>
      <c r="J2569" s="2">
        <f t="shared" si="314"/>
        <v>3.0174425563317286</v>
      </c>
      <c r="K2569" s="2">
        <f t="shared" si="316"/>
        <v>2.943465839715687</v>
      </c>
    </row>
    <row r="2570" spans="1:11" ht="13.5" x14ac:dyDescent="0.25">
      <c r="A2570" s="4">
        <v>45744</v>
      </c>
      <c r="B2570" s="2">
        <v>3.05</v>
      </c>
      <c r="C2570" s="2">
        <f t="shared" si="317"/>
        <v>4.9999999999999822E-2</v>
      </c>
      <c r="D2570" s="2">
        <f t="shared" si="318"/>
        <v>3.0340000000000003</v>
      </c>
      <c r="E2570" s="2">
        <f t="shared" si="312"/>
        <v>3.044</v>
      </c>
      <c r="F2570" s="2">
        <f t="shared" si="313"/>
        <v>3.0664999999999996</v>
      </c>
      <c r="G2570" s="2">
        <f t="shared" si="315"/>
        <v>2.9043999999999999</v>
      </c>
      <c r="H2570" s="2">
        <f t="shared" ref="H2570:H2633" si="319">AVERAGE(B2371:B2570)</f>
        <v>2.9819</v>
      </c>
      <c r="I2570" s="2">
        <f t="array" ref="I2570">SUMPRODUCT(B2554:B2573, (ROW(B2554:B2573)-ROW(B2554)+1)) / (20*21/2)</f>
        <v>3.0674285714285712</v>
      </c>
      <c r="J2570" s="2">
        <f t="shared" si="314"/>
        <v>3.0205432652525164</v>
      </c>
      <c r="K2570" s="2">
        <f t="shared" si="316"/>
        <v>2.9476436499229148</v>
      </c>
    </row>
    <row r="2571" spans="1:11" ht="13.5" x14ac:dyDescent="0.25">
      <c r="A2571" s="4">
        <v>45749</v>
      </c>
      <c r="B2571" s="2">
        <v>3.1</v>
      </c>
      <c r="C2571" s="2">
        <f t="shared" si="317"/>
        <v>5.0000000000000266E-2</v>
      </c>
      <c r="D2571" s="2">
        <f t="shared" si="318"/>
        <v>3.0540000000000003</v>
      </c>
      <c r="E2571" s="2">
        <f t="shared" si="312"/>
        <v>3.0459999999999998</v>
      </c>
      <c r="F2571" s="2">
        <f t="shared" si="313"/>
        <v>3.0664999999999996</v>
      </c>
      <c r="G2571" s="2">
        <f t="shared" si="315"/>
        <v>2.9103999999999997</v>
      </c>
      <c r="H2571" s="2">
        <f t="shared" si="319"/>
        <v>2.9810000000000003</v>
      </c>
      <c r="I2571" s="2">
        <f t="array" ref="I2571">SUMPRODUCT(B2555:B2574, (ROW(B2555:B2574)-ROW(B2555)+1)) / (20*21/2)</f>
        <v>3.0686666666666667</v>
      </c>
      <c r="J2571" s="2">
        <f t="shared" si="314"/>
        <v>3.0281105733237053</v>
      </c>
      <c r="K2571" s="2">
        <f t="shared" si="316"/>
        <v>2.9536184087494672</v>
      </c>
    </row>
    <row r="2572" spans="1:11" ht="13.5" x14ac:dyDescent="0.25">
      <c r="A2572" s="4">
        <v>45750</v>
      </c>
      <c r="B2572" s="2">
        <v>3.08</v>
      </c>
      <c r="C2572" s="2">
        <f t="shared" si="317"/>
        <v>-2.0000000000000018E-2</v>
      </c>
      <c r="D2572" s="2">
        <f t="shared" si="318"/>
        <v>3.0539999999999998</v>
      </c>
      <c r="E2572" s="2">
        <f t="shared" ref="E2572:E2635" si="320">AVERAGE(B2563:B2572)</f>
        <v>3.0470000000000006</v>
      </c>
      <c r="F2572" s="2">
        <f t="shared" si="313"/>
        <v>3.0669999999999993</v>
      </c>
      <c r="G2572" s="2">
        <f t="shared" si="315"/>
        <v>2.915</v>
      </c>
      <c r="H2572" s="2">
        <f t="shared" si="319"/>
        <v>2.9804000000000004</v>
      </c>
      <c r="I2572" s="2">
        <f t="array" ref="I2572">SUMPRODUCT(B2556:B2575, (ROW(B2556:B2575)-ROW(B2556)+1)) / (20*21/2)</f>
        <v>3.0612857142857144</v>
      </c>
      <c r="J2572" s="2">
        <f t="shared" si="314"/>
        <v>3.0330524234833525</v>
      </c>
      <c r="K2572" s="2">
        <f t="shared" si="316"/>
        <v>2.9585745495828215</v>
      </c>
    </row>
    <row r="2573" spans="1:11" ht="13.5" x14ac:dyDescent="0.25">
      <c r="A2573" s="4">
        <v>45751</v>
      </c>
      <c r="B2573" s="2">
        <v>3.11</v>
      </c>
      <c r="C2573" s="2">
        <f t="shared" si="317"/>
        <v>2.9999999999999805E-2</v>
      </c>
      <c r="D2573" s="2">
        <f t="shared" si="318"/>
        <v>3.0680000000000001</v>
      </c>
      <c r="E2573" s="2">
        <f t="shared" si="320"/>
        <v>3.0539999999999998</v>
      </c>
      <c r="F2573" s="2">
        <f t="shared" si="313"/>
        <v>3.0769999999999995</v>
      </c>
      <c r="G2573" s="2">
        <f t="shared" si="315"/>
        <v>2.9208000000000003</v>
      </c>
      <c r="H2573" s="2">
        <f t="shared" si="319"/>
        <v>2.9796000000000005</v>
      </c>
      <c r="I2573" s="2">
        <f t="array" ref="I2573">SUMPRODUCT(B2557:B2576, (ROW(B2557:B2576)-ROW(B2557)+1)) / (20*21/2)</f>
        <v>3.06</v>
      </c>
      <c r="J2573" s="2">
        <f t="shared" si="314"/>
        <v>3.0403807641039857</v>
      </c>
      <c r="K2573" s="2">
        <f t="shared" si="316"/>
        <v>2.9645128025403582</v>
      </c>
    </row>
    <row r="2574" spans="1:11" ht="13.5" x14ac:dyDescent="0.25">
      <c r="A2574" s="4">
        <v>45754</v>
      </c>
      <c r="B2574" s="2">
        <v>3.09</v>
      </c>
      <c r="C2574" s="2">
        <f t="shared" si="317"/>
        <v>-2.0000000000000018E-2</v>
      </c>
      <c r="D2574" s="2">
        <f t="shared" si="318"/>
        <v>3.0859999999999999</v>
      </c>
      <c r="E2574" s="2">
        <f t="shared" si="320"/>
        <v>3.0590000000000002</v>
      </c>
      <c r="F2574" s="2">
        <f t="shared" si="313"/>
        <v>3.0774999999999997</v>
      </c>
      <c r="G2574" s="2">
        <f t="shared" si="315"/>
        <v>2.9266000000000001</v>
      </c>
      <c r="H2574" s="2">
        <f t="shared" si="319"/>
        <v>2.9786000000000006</v>
      </c>
      <c r="I2574" s="2">
        <f t="array" ref="I2574">SUMPRODUCT(B2558:B2577, (ROW(B2558:B2577)-ROW(B2558)+1)) / (20*21/2)</f>
        <v>3.0570476190476188</v>
      </c>
      <c r="J2574" s="2">
        <f t="shared" si="314"/>
        <v>3.0451064056178918</v>
      </c>
      <c r="K2574" s="2">
        <f t="shared" si="316"/>
        <v>2.9694338691074029</v>
      </c>
    </row>
    <row r="2575" spans="1:11" ht="13.5" x14ac:dyDescent="0.25">
      <c r="A2575" s="4">
        <v>45755</v>
      </c>
      <c r="B2575" s="2">
        <v>3</v>
      </c>
      <c r="C2575" s="2">
        <f t="shared" si="317"/>
        <v>-8.9999999999999858E-2</v>
      </c>
      <c r="D2575" s="2">
        <f t="shared" si="318"/>
        <v>3.0759999999999996</v>
      </c>
      <c r="E2575" s="2">
        <f t="shared" si="320"/>
        <v>3.0550000000000002</v>
      </c>
      <c r="F2575" s="2">
        <f t="shared" si="313"/>
        <v>3.0735000000000001</v>
      </c>
      <c r="G2575" s="2">
        <f t="shared" si="315"/>
        <v>2.9306000000000001</v>
      </c>
      <c r="H2575" s="2">
        <f t="shared" si="319"/>
        <v>2.9771500000000009</v>
      </c>
      <c r="I2575" s="2">
        <f t="array" ref="I2575">SUMPRODUCT(B2559:B2578, (ROW(B2559:B2578)-ROW(B2559)+1)) / (20*21/2)</f>
        <v>3.0507142857142857</v>
      </c>
      <c r="J2575" s="2">
        <f t="shared" si="314"/>
        <v>3.0408105574638067</v>
      </c>
      <c r="K2575" s="2">
        <f t="shared" si="316"/>
        <v>2.9706325409071126</v>
      </c>
    </row>
    <row r="2576" spans="1:11" ht="13.5" x14ac:dyDescent="0.25">
      <c r="A2576" s="4">
        <v>45757</v>
      </c>
      <c r="B2576" s="2">
        <v>3.06</v>
      </c>
      <c r="C2576" s="2">
        <f t="shared" si="317"/>
        <v>6.0000000000000053E-2</v>
      </c>
      <c r="D2576" s="2">
        <f t="shared" si="318"/>
        <v>3.0680000000000001</v>
      </c>
      <c r="E2576" s="2">
        <f t="shared" si="320"/>
        <v>3.0609999999999999</v>
      </c>
      <c r="F2576" s="2">
        <f t="shared" si="313"/>
        <v>3.0709999999999993</v>
      </c>
      <c r="G2576" s="2">
        <f t="shared" si="315"/>
        <v>2.9360000000000004</v>
      </c>
      <c r="H2576" s="2">
        <f t="shared" si="319"/>
        <v>2.9759000000000011</v>
      </c>
      <c r="I2576" s="2">
        <f t="array" ref="I2576">SUMPRODUCT(B2560:B2579, (ROW(B2560:B2579)-ROW(B2560)+1)) / (20*21/2)</f>
        <v>3.0488571428571429</v>
      </c>
      <c r="J2576" s="2">
        <f t="shared" si="314"/>
        <v>3.0426381234196347</v>
      </c>
      <c r="K2576" s="2">
        <f t="shared" si="316"/>
        <v>2.9741371471460494</v>
      </c>
    </row>
    <row r="2577" spans="1:11" ht="13.5" x14ac:dyDescent="0.25">
      <c r="A2577" s="4">
        <v>45758</v>
      </c>
      <c r="B2577" s="2">
        <v>3.04</v>
      </c>
      <c r="C2577" s="2">
        <f t="shared" si="317"/>
        <v>-2.0000000000000018E-2</v>
      </c>
      <c r="D2577" s="2">
        <f t="shared" si="318"/>
        <v>3.06</v>
      </c>
      <c r="E2577" s="2">
        <f t="shared" si="320"/>
        <v>3.0569999999999995</v>
      </c>
      <c r="F2577" s="2">
        <f t="shared" si="313"/>
        <v>3.0664999999999996</v>
      </c>
      <c r="G2577" s="2">
        <f t="shared" si="315"/>
        <v>2.9386000000000001</v>
      </c>
      <c r="H2577" s="2">
        <f t="shared" si="319"/>
        <v>2.9746000000000006</v>
      </c>
      <c r="I2577" s="2">
        <f t="array" ref="I2577">SUMPRODUCT(B2561:B2580, (ROW(B2561:B2580)-ROW(B2561)+1)) / (20*21/2)</f>
        <v>3.0468095238095239</v>
      </c>
      <c r="J2577" s="2">
        <f t="shared" si="314"/>
        <v>3.0423868735701456</v>
      </c>
      <c r="K2577" s="2">
        <f t="shared" si="316"/>
        <v>2.9767200041207142</v>
      </c>
    </row>
    <row r="2578" spans="1:11" ht="13.5" x14ac:dyDescent="0.25">
      <c r="A2578" s="4">
        <v>45761</v>
      </c>
      <c r="B2578" s="2">
        <v>3</v>
      </c>
      <c r="C2578" s="2">
        <f t="shared" si="317"/>
        <v>-4.0000000000000036E-2</v>
      </c>
      <c r="D2578" s="2">
        <f t="shared" si="318"/>
        <v>3.0380000000000003</v>
      </c>
      <c r="E2578" s="2">
        <f t="shared" si="320"/>
        <v>3.0529999999999999</v>
      </c>
      <c r="F2578" s="2">
        <f t="shared" si="313"/>
        <v>3.0594999999999994</v>
      </c>
      <c r="G2578" s="2">
        <f t="shared" si="315"/>
        <v>2.9405999999999999</v>
      </c>
      <c r="H2578" s="2">
        <f t="shared" si="319"/>
        <v>2.9731500000000004</v>
      </c>
      <c r="I2578" s="2">
        <f t="array" ref="I2578">SUMPRODUCT(B2562:B2581, (ROW(B2562:B2581)-ROW(B2562)+1)) / (20*21/2)</f>
        <v>3.0459047619047612</v>
      </c>
      <c r="J2578" s="2">
        <f t="shared" si="314"/>
        <v>3.0383500284682268</v>
      </c>
      <c r="K2578" s="2">
        <f t="shared" si="316"/>
        <v>2.9776329451355883</v>
      </c>
    </row>
    <row r="2579" spans="1:11" ht="13.5" x14ac:dyDescent="0.25">
      <c r="A2579" s="4">
        <v>45762</v>
      </c>
      <c r="B2579" s="2">
        <v>3.04</v>
      </c>
      <c r="C2579" s="2">
        <f t="shared" si="317"/>
        <v>4.0000000000000036E-2</v>
      </c>
      <c r="D2579" s="2">
        <f t="shared" si="318"/>
        <v>3.028</v>
      </c>
      <c r="E2579" s="2">
        <f t="shared" si="320"/>
        <v>3.0569999999999995</v>
      </c>
      <c r="F2579" s="2">
        <f t="shared" si="313"/>
        <v>3.0514999999999999</v>
      </c>
      <c r="G2579" s="2">
        <f t="shared" si="315"/>
        <v>2.9433999999999996</v>
      </c>
      <c r="H2579" s="2">
        <f t="shared" si="319"/>
        <v>2.9721000000000002</v>
      </c>
      <c r="I2579" s="2">
        <f t="array" ref="I2579">SUMPRODUCT(B2563:B2582, (ROW(B2563:B2582)-ROW(B2563)+1)) / (20*21/2)</f>
        <v>3.0451904761904762</v>
      </c>
      <c r="J2579" s="2">
        <f t="shared" si="314"/>
        <v>3.0385071686141103</v>
      </c>
      <c r="K2579" s="2">
        <f t="shared" si="316"/>
        <v>2.9800787119930163</v>
      </c>
    </row>
    <row r="2580" spans="1:11" ht="13.5" x14ac:dyDescent="0.25">
      <c r="A2580" s="4">
        <v>45763</v>
      </c>
      <c r="B2580" s="2">
        <v>3.03</v>
      </c>
      <c r="C2580" s="2">
        <f t="shared" si="317"/>
        <v>-1.0000000000000231E-2</v>
      </c>
      <c r="D2580" s="2">
        <f t="shared" si="318"/>
        <v>3.0339999999999998</v>
      </c>
      <c r="E2580" s="2">
        <f t="shared" si="320"/>
        <v>3.0549999999999997</v>
      </c>
      <c r="F2580" s="2">
        <f t="shared" ref="F2580:F2643" si="321">AVERAGE(B2561:B2580)</f>
        <v>3.0494999999999997</v>
      </c>
      <c r="G2580" s="2">
        <f t="shared" si="315"/>
        <v>2.9459999999999997</v>
      </c>
      <c r="H2580" s="2">
        <f t="shared" si="319"/>
        <v>2.9710000000000001</v>
      </c>
      <c r="I2580" s="2">
        <f t="array" ref="I2580">SUMPRODUCT(B2564:B2583, (ROW(B2564:B2583)-ROW(B2564)+1)) / (20*21/2)</f>
        <v>3.0455714285714284</v>
      </c>
      <c r="J2580" s="2">
        <f t="shared" si="314"/>
        <v>3.0376969620794334</v>
      </c>
      <c r="K2580" s="2">
        <f t="shared" si="316"/>
        <v>2.9820364095619176</v>
      </c>
    </row>
    <row r="2581" spans="1:11" ht="13.5" x14ac:dyDescent="0.25">
      <c r="A2581" s="4">
        <v>45764</v>
      </c>
      <c r="B2581" s="2">
        <v>3.04</v>
      </c>
      <c r="C2581" s="2">
        <f t="shared" si="317"/>
        <v>1.0000000000000231E-2</v>
      </c>
      <c r="D2581" s="2">
        <f t="shared" si="318"/>
        <v>3.03</v>
      </c>
      <c r="E2581" s="2">
        <f t="shared" si="320"/>
        <v>3.0489999999999999</v>
      </c>
      <c r="F2581" s="2">
        <f t="shared" si="321"/>
        <v>3.0474999999999999</v>
      </c>
      <c r="G2581" s="2">
        <f t="shared" si="315"/>
        <v>2.9487999999999994</v>
      </c>
      <c r="H2581" s="2">
        <f t="shared" si="319"/>
        <v>2.9699499999999999</v>
      </c>
      <c r="I2581" s="2">
        <f t="array" ref="I2581">SUMPRODUCT(B2565:B2584, (ROW(B2565:B2584)-ROW(B2565)+1)) / (20*21/2)</f>
        <v>3.0478095238095242</v>
      </c>
      <c r="J2581" s="2">
        <f t="shared" ref="J2581:J2644" si="322">$J$4*B2581+J2580*(1-$J$4)</f>
        <v>3.037916299024249</v>
      </c>
      <c r="K2581" s="2">
        <f t="shared" si="316"/>
        <v>2.9843094915398818</v>
      </c>
    </row>
    <row r="2582" spans="1:11" ht="13.5" x14ac:dyDescent="0.25">
      <c r="A2582" s="4">
        <v>45765</v>
      </c>
      <c r="B2582" s="2">
        <v>3.04</v>
      </c>
      <c r="C2582" s="2">
        <f t="shared" si="317"/>
        <v>0</v>
      </c>
      <c r="D2582" s="2">
        <f t="shared" si="318"/>
        <v>3.03</v>
      </c>
      <c r="E2582" s="2">
        <f t="shared" si="320"/>
        <v>3.0449999999999999</v>
      </c>
      <c r="F2582" s="2">
        <f t="shared" si="321"/>
        <v>3.0460000000000003</v>
      </c>
      <c r="G2582" s="2">
        <f t="shared" si="315"/>
        <v>2.952199999999999</v>
      </c>
      <c r="H2582" s="2">
        <f t="shared" si="319"/>
        <v>2.9689999999999999</v>
      </c>
      <c r="I2582" s="2">
        <f t="array" ref="I2582">SUMPRODUCT(B2566:B2585, (ROW(B2566:B2585)-ROW(B2566)+1)) / (20*21/2)</f>
        <v>3.0527619047619048</v>
      </c>
      <c r="J2582" s="2">
        <f t="shared" si="322"/>
        <v>3.0381147467362251</v>
      </c>
      <c r="K2582" s="2">
        <f t="shared" si="316"/>
        <v>2.9864934330481216</v>
      </c>
    </row>
    <row r="2583" spans="1:11" ht="13.5" x14ac:dyDescent="0.25">
      <c r="A2583" s="4">
        <v>45768</v>
      </c>
      <c r="B2583" s="2">
        <v>3.05</v>
      </c>
      <c r="C2583" s="2">
        <f t="shared" si="317"/>
        <v>9.9999999999997868E-3</v>
      </c>
      <c r="D2583" s="2">
        <f t="shared" si="318"/>
        <v>3.04</v>
      </c>
      <c r="E2583" s="2">
        <f t="shared" si="320"/>
        <v>3.0390000000000001</v>
      </c>
      <c r="F2583" s="2">
        <f t="shared" si="321"/>
        <v>3.0464999999999995</v>
      </c>
      <c r="G2583" s="2">
        <f t="shared" si="315"/>
        <v>2.9571999999999998</v>
      </c>
      <c r="H2583" s="2">
        <f t="shared" si="319"/>
        <v>2.9681000000000002</v>
      </c>
      <c r="I2583" s="2">
        <f t="array" ref="I2583">SUMPRODUCT(B2567:B2586, (ROW(B2567:B2586)-ROW(B2567)+1)) / (20*21/2)</f>
        <v>3.0545714285714283</v>
      </c>
      <c r="J2583" s="2">
        <f t="shared" si="322"/>
        <v>3.039246675618489</v>
      </c>
      <c r="K2583" s="2">
        <f t="shared" si="316"/>
        <v>2.9889838866540779</v>
      </c>
    </row>
    <row r="2584" spans="1:11" ht="13.5" x14ac:dyDescent="0.25">
      <c r="A2584" s="4">
        <v>45769</v>
      </c>
      <c r="B2584" s="2">
        <v>3.07</v>
      </c>
      <c r="C2584" s="2">
        <f t="shared" si="317"/>
        <v>2.0000000000000018E-2</v>
      </c>
      <c r="D2584" s="2">
        <f t="shared" si="318"/>
        <v>3.0460000000000003</v>
      </c>
      <c r="E2584" s="2">
        <f t="shared" si="320"/>
        <v>3.0369999999999999</v>
      </c>
      <c r="F2584" s="2">
        <f t="shared" si="321"/>
        <v>3.048</v>
      </c>
      <c r="G2584" s="2">
        <f t="shared" si="315"/>
        <v>2.9638</v>
      </c>
      <c r="H2584" s="2">
        <f t="shared" si="319"/>
        <v>2.9674999999999998</v>
      </c>
      <c r="I2584" s="2">
        <f t="array" ref="I2584">SUMPRODUCT(B2568:B2587, (ROW(B2568:B2587)-ROW(B2568)+1)) / (20*21/2)</f>
        <v>3.058904761904762</v>
      </c>
      <c r="J2584" s="2">
        <f t="shared" si="322"/>
        <v>3.0421755636548236</v>
      </c>
      <c r="K2584" s="2">
        <f t="shared" si="316"/>
        <v>2.9921609891382319</v>
      </c>
    </row>
    <row r="2585" spans="1:11" ht="13.5" x14ac:dyDescent="0.25">
      <c r="A2585" s="4">
        <v>45770</v>
      </c>
      <c r="B2585" s="2">
        <v>3.1</v>
      </c>
      <c r="C2585" s="2">
        <f t="shared" si="317"/>
        <v>3.0000000000000249E-2</v>
      </c>
      <c r="D2585" s="2">
        <f t="shared" si="318"/>
        <v>3.0599999999999996</v>
      </c>
      <c r="E2585" s="2">
        <f t="shared" si="320"/>
        <v>3.0470000000000002</v>
      </c>
      <c r="F2585" s="2">
        <f t="shared" si="321"/>
        <v>3.0509999999999997</v>
      </c>
      <c r="G2585" s="2">
        <f t="shared" si="315"/>
        <v>2.9697999999999998</v>
      </c>
      <c r="H2585" s="2">
        <f t="shared" si="319"/>
        <v>2.9670999999999998</v>
      </c>
      <c r="I2585" s="2">
        <f t="array" ref="I2585">SUMPRODUCT(B2569:B2588, (ROW(B2569:B2588)-ROW(B2569)+1)) / (20*21/2)</f>
        <v>3.0631428571428572</v>
      </c>
      <c r="J2585" s="2">
        <f t="shared" si="322"/>
        <v>3.0476826528305545</v>
      </c>
      <c r="K2585" s="2">
        <f t="shared" si="316"/>
        <v>2.9963899699563408</v>
      </c>
    </row>
    <row r="2586" spans="1:11" ht="13.5" x14ac:dyDescent="0.25">
      <c r="A2586" s="4">
        <v>45771</v>
      </c>
      <c r="B2586" s="2">
        <v>3.07</v>
      </c>
      <c r="C2586" s="2">
        <f t="shared" si="317"/>
        <v>-3.0000000000000249E-2</v>
      </c>
      <c r="D2586" s="2">
        <f t="shared" si="318"/>
        <v>3.0659999999999998</v>
      </c>
      <c r="E2586" s="2">
        <f t="shared" si="320"/>
        <v>3.048</v>
      </c>
      <c r="F2586" s="2">
        <f t="shared" si="321"/>
        <v>3.0545</v>
      </c>
      <c r="G2586" s="2">
        <f t="shared" si="315"/>
        <v>2.9755999999999996</v>
      </c>
      <c r="H2586" s="2">
        <f t="shared" si="319"/>
        <v>2.9664999999999999</v>
      </c>
      <c r="I2586" s="2">
        <f t="array" ref="I2586">SUMPRODUCT(B2570:B2589, (ROW(B2570:B2589)-ROW(B2570)+1)) / (20*21/2)</f>
        <v>3.0670952380952383</v>
      </c>
      <c r="J2586" s="2">
        <f t="shared" si="322"/>
        <v>3.0498081144657396</v>
      </c>
      <c r="K2586" s="2">
        <f t="shared" si="316"/>
        <v>2.9992766378011906</v>
      </c>
    </row>
    <row r="2587" spans="1:11" ht="13.5" x14ac:dyDescent="0.25">
      <c r="A2587" s="4">
        <v>45772</v>
      </c>
      <c r="B2587" s="2">
        <v>3.1</v>
      </c>
      <c r="C2587" s="2">
        <f t="shared" si="317"/>
        <v>3.0000000000000249E-2</v>
      </c>
      <c r="D2587" s="2">
        <f t="shared" si="318"/>
        <v>3.0779999999999998</v>
      </c>
      <c r="E2587" s="2">
        <f t="shared" si="320"/>
        <v>3.0540000000000003</v>
      </c>
      <c r="F2587" s="2">
        <f t="shared" si="321"/>
        <v>3.0554999999999994</v>
      </c>
      <c r="G2587" s="2">
        <f t="shared" si="315"/>
        <v>2.9830000000000001</v>
      </c>
      <c r="H2587" s="2">
        <f t="shared" si="319"/>
        <v>2.96645</v>
      </c>
      <c r="I2587" s="2">
        <f t="array" ref="I2587">SUMPRODUCT(B2571:B2590, (ROW(B2571:B2590)-ROW(B2571)+1)) / (20*21/2)</f>
        <v>3.0677142857142852</v>
      </c>
      <c r="J2587" s="2">
        <f t="shared" si="322"/>
        <v>3.054588294040431</v>
      </c>
      <c r="K2587" s="2">
        <f t="shared" si="316"/>
        <v>3.0032265735736932</v>
      </c>
    </row>
    <row r="2588" spans="1:11" ht="13.5" x14ac:dyDescent="0.25">
      <c r="A2588" s="4">
        <v>45775</v>
      </c>
      <c r="B2588" s="2">
        <v>3.1</v>
      </c>
      <c r="C2588" s="2">
        <f t="shared" si="317"/>
        <v>0</v>
      </c>
      <c r="D2588" s="2">
        <f t="shared" si="318"/>
        <v>3.0880000000000001</v>
      </c>
      <c r="E2588" s="2">
        <f t="shared" si="320"/>
        <v>3.0640000000000005</v>
      </c>
      <c r="F2588" s="2">
        <f t="shared" si="321"/>
        <v>3.0585</v>
      </c>
      <c r="G2588" s="2">
        <f t="shared" si="315"/>
        <v>2.9910000000000001</v>
      </c>
      <c r="H2588" s="2">
        <f t="shared" si="319"/>
        <v>2.9663999999999993</v>
      </c>
      <c r="I2588" s="2">
        <f t="array" ref="I2588">SUMPRODUCT(B2572:B2591, (ROW(B2572:B2591)-ROW(B2572)+1)) / (20*21/2)</f>
        <v>3.0710952380952383</v>
      </c>
      <c r="J2588" s="2">
        <f t="shared" si="322"/>
        <v>3.0589132184175325</v>
      </c>
      <c r="K2588" s="2">
        <f t="shared" si="316"/>
        <v>3.0070216099041365</v>
      </c>
    </row>
    <row r="2589" spans="1:11" ht="13.5" x14ac:dyDescent="0.25">
      <c r="A2589" s="4">
        <v>45776</v>
      </c>
      <c r="B2589" s="2">
        <v>3.1</v>
      </c>
      <c r="C2589" s="2">
        <f t="shared" si="317"/>
        <v>0</v>
      </c>
      <c r="D2589" s="2">
        <f t="shared" si="318"/>
        <v>3.0939999999999999</v>
      </c>
      <c r="E2589" s="2">
        <f t="shared" si="320"/>
        <v>3.0700000000000007</v>
      </c>
      <c r="F2589" s="2">
        <f t="shared" si="321"/>
        <v>3.0634999999999999</v>
      </c>
      <c r="G2589" s="2">
        <f t="shared" si="315"/>
        <v>2.9994000000000001</v>
      </c>
      <c r="H2589" s="2">
        <f t="shared" si="319"/>
        <v>2.9660499999999996</v>
      </c>
      <c r="I2589" s="2">
        <f t="array" ref="I2589">SUMPRODUCT(B2573:B2592, (ROW(B2573:B2592)-ROW(B2573)+1)) / (20*21/2)</f>
        <v>3.0744761904761906</v>
      </c>
      <c r="J2589" s="2">
        <f t="shared" si="322"/>
        <v>3.0628262452349104</v>
      </c>
      <c r="K2589" s="2">
        <f t="shared" si="316"/>
        <v>3.0106678212804447</v>
      </c>
    </row>
    <row r="2590" spans="1:11" ht="13.5" x14ac:dyDescent="0.25">
      <c r="A2590" s="4">
        <v>45777</v>
      </c>
      <c r="B2590" s="2">
        <v>3.07</v>
      </c>
      <c r="C2590" s="2">
        <f t="shared" si="317"/>
        <v>-3.0000000000000249E-2</v>
      </c>
      <c r="D2590" s="2">
        <f t="shared" si="318"/>
        <v>3.0880000000000001</v>
      </c>
      <c r="E2590" s="2">
        <f t="shared" si="320"/>
        <v>3.0740000000000003</v>
      </c>
      <c r="F2590" s="2">
        <f t="shared" si="321"/>
        <v>3.0644999999999998</v>
      </c>
      <c r="G2590" s="2">
        <f t="shared" si="315"/>
        <v>3.0072000000000001</v>
      </c>
      <c r="H2590" s="2">
        <f t="shared" si="319"/>
        <v>2.9655500000000008</v>
      </c>
      <c r="I2590" s="2">
        <f t="array" ref="I2590">SUMPRODUCT(B2574:B2593, (ROW(B2574:B2593)-ROW(B2574)+1)) / (20*21/2)</f>
        <v>3.0796666666666663</v>
      </c>
      <c r="J2590" s="2">
        <f t="shared" si="322"/>
        <v>3.0635094599744428</v>
      </c>
      <c r="K2590" s="2">
        <f t="shared" si="316"/>
        <v>3.0129945733870942</v>
      </c>
    </row>
    <row r="2591" spans="1:11" ht="13.5" x14ac:dyDescent="0.25">
      <c r="A2591" s="4">
        <v>45779</v>
      </c>
      <c r="B2591" s="2">
        <v>3.1</v>
      </c>
      <c r="C2591" s="2">
        <f t="shared" si="317"/>
        <v>3.0000000000000249E-2</v>
      </c>
      <c r="D2591" s="2">
        <f t="shared" si="318"/>
        <v>3.0940000000000003</v>
      </c>
      <c r="E2591" s="2">
        <f t="shared" si="320"/>
        <v>3.0800000000000005</v>
      </c>
      <c r="F2591" s="2">
        <f t="shared" si="321"/>
        <v>3.0645000000000002</v>
      </c>
      <c r="G2591" s="2">
        <f t="shared" si="315"/>
        <v>3.0156000000000001</v>
      </c>
      <c r="H2591" s="2">
        <f t="shared" si="319"/>
        <v>2.9650500000000011</v>
      </c>
      <c r="I2591" s="2">
        <f t="array" ref="I2591">SUMPRODUCT(B2575:B2594, (ROW(B2575:B2594)-ROW(B2575)+1)) / (20*21/2)</f>
        <v>3.0867142857142849</v>
      </c>
      <c r="J2591" s="2">
        <f t="shared" si="322"/>
        <v>3.0669847495006861</v>
      </c>
      <c r="K2591" s="2">
        <f t="shared" si="316"/>
        <v>3.0164065509013258</v>
      </c>
    </row>
    <row r="2592" spans="1:11" ht="13.5" x14ac:dyDescent="0.25">
      <c r="A2592" s="4">
        <v>45782</v>
      </c>
      <c r="B2592" s="2">
        <v>3.1</v>
      </c>
      <c r="C2592" s="2">
        <f t="shared" si="317"/>
        <v>0</v>
      </c>
      <c r="D2592" s="2">
        <f t="shared" si="318"/>
        <v>3.0939999999999999</v>
      </c>
      <c r="E2592" s="2">
        <f t="shared" si="320"/>
        <v>3.0860000000000003</v>
      </c>
      <c r="F2592" s="2">
        <f t="shared" si="321"/>
        <v>3.0655000000000006</v>
      </c>
      <c r="G2592" s="2">
        <f t="shared" si="315"/>
        <v>3.0241999999999996</v>
      </c>
      <c r="H2592" s="2">
        <f t="shared" si="319"/>
        <v>2.964300000000001</v>
      </c>
      <c r="I2592" s="2">
        <f t="array" ref="I2592">SUMPRODUCT(B2576:B2595, (ROW(B2576:B2595)-ROW(B2576)+1)) / (20*21/2)</f>
        <v>3.091619047619047</v>
      </c>
      <c r="J2592" s="2">
        <f t="shared" si="322"/>
        <v>3.0701290590720491</v>
      </c>
      <c r="K2592" s="2">
        <f t="shared" si="316"/>
        <v>3.0196847253757837</v>
      </c>
    </row>
    <row r="2593" spans="1:11" ht="13.5" x14ac:dyDescent="0.25">
      <c r="A2593" s="4">
        <v>45783</v>
      </c>
      <c r="B2593" s="2">
        <v>3.12</v>
      </c>
      <c r="C2593" s="2">
        <f t="shared" si="317"/>
        <v>2.0000000000000018E-2</v>
      </c>
      <c r="D2593" s="2">
        <f t="shared" si="318"/>
        <v>3.0979999999999999</v>
      </c>
      <c r="E2593" s="2">
        <f t="shared" si="320"/>
        <v>3.0930000000000004</v>
      </c>
      <c r="F2593" s="2">
        <f t="shared" si="321"/>
        <v>3.0660000000000003</v>
      </c>
      <c r="G2593" s="2">
        <f t="shared" si="315"/>
        <v>3.0315999999999996</v>
      </c>
      <c r="H2593" s="2">
        <f t="shared" si="319"/>
        <v>2.9638000000000009</v>
      </c>
      <c r="I2593" s="2">
        <f t="array" ref="I2593">SUMPRODUCT(B2577:B2596, (ROW(B2577:B2596)-ROW(B2577)+1)) / (20*21/2)</f>
        <v>3.0959523809523808</v>
      </c>
      <c r="J2593" s="2">
        <f t="shared" si="322"/>
        <v>3.0748786724937589</v>
      </c>
      <c r="K2593" s="2">
        <f t="shared" si="316"/>
        <v>3.0236186577139885</v>
      </c>
    </row>
    <row r="2594" spans="1:11" ht="13.5" x14ac:dyDescent="0.25">
      <c r="A2594" s="4">
        <v>45784</v>
      </c>
      <c r="B2594" s="2">
        <v>3.14</v>
      </c>
      <c r="C2594" s="2">
        <f t="shared" si="317"/>
        <v>2.0000000000000018E-2</v>
      </c>
      <c r="D2594" s="2">
        <f t="shared" si="318"/>
        <v>3.1060000000000003</v>
      </c>
      <c r="E2594" s="2">
        <f t="shared" si="320"/>
        <v>3.1000000000000005</v>
      </c>
      <c r="F2594" s="2">
        <f t="shared" si="321"/>
        <v>3.0685000000000002</v>
      </c>
      <c r="G2594" s="2">
        <f t="shared" si="315"/>
        <v>3.0393999999999992</v>
      </c>
      <c r="H2594" s="2">
        <f t="shared" si="319"/>
        <v>2.9634000000000009</v>
      </c>
      <c r="I2594" s="2">
        <f t="array" ref="I2594">SUMPRODUCT(B2578:B2597, (ROW(B2578:B2597)-ROW(B2578)+1)) / (20*21/2)</f>
        <v>3.1</v>
      </c>
      <c r="J2594" s="2">
        <f t="shared" si="322"/>
        <v>3.0810807036848296</v>
      </c>
      <c r="K2594" s="2">
        <f t="shared" si="316"/>
        <v>3.028182631921283</v>
      </c>
    </row>
    <row r="2595" spans="1:11" ht="13.5" x14ac:dyDescent="0.25">
      <c r="A2595" s="4">
        <v>45785</v>
      </c>
      <c r="B2595" s="2">
        <v>3.12</v>
      </c>
      <c r="C2595" s="2">
        <f t="shared" si="317"/>
        <v>-2.0000000000000018E-2</v>
      </c>
      <c r="D2595" s="2">
        <f t="shared" si="318"/>
        <v>3.1160000000000005</v>
      </c>
      <c r="E2595" s="2">
        <f t="shared" si="320"/>
        <v>3.1020000000000003</v>
      </c>
      <c r="F2595" s="2">
        <f t="shared" si="321"/>
        <v>3.0745</v>
      </c>
      <c r="G2595" s="2">
        <f t="shared" si="315"/>
        <v>3.0467999999999993</v>
      </c>
      <c r="H2595" s="2">
        <f t="shared" si="319"/>
        <v>2.9629000000000012</v>
      </c>
      <c r="I2595" s="2">
        <f t="array" ref="I2595">SUMPRODUCT(B2579:B2598, (ROW(B2579:B2598)-ROW(B2579)+1)) / (20*21/2)</f>
        <v>3.1017619047619047</v>
      </c>
      <c r="J2595" s="2">
        <f t="shared" si="322"/>
        <v>3.0847873033338935</v>
      </c>
      <c r="K2595" s="2">
        <f t="shared" si="316"/>
        <v>3.0317833130224092</v>
      </c>
    </row>
    <row r="2596" spans="1:11" ht="13.5" x14ac:dyDescent="0.25">
      <c r="A2596" s="4">
        <v>45786</v>
      </c>
      <c r="B2596" s="2">
        <v>3.12</v>
      </c>
      <c r="C2596" s="2">
        <f t="shared" si="317"/>
        <v>0</v>
      </c>
      <c r="D2596" s="2">
        <f t="shared" si="318"/>
        <v>3.12</v>
      </c>
      <c r="E2596" s="2">
        <f t="shared" si="320"/>
        <v>3.1070000000000002</v>
      </c>
      <c r="F2596" s="2">
        <f t="shared" si="321"/>
        <v>3.0774999999999997</v>
      </c>
      <c r="G2596" s="2">
        <f t="shared" si="315"/>
        <v>3.0541999999999998</v>
      </c>
      <c r="H2596" s="2">
        <f t="shared" si="319"/>
        <v>2.9624500000000014</v>
      </c>
      <c r="I2596" s="2">
        <f t="array" ref="I2596">SUMPRODUCT(B2580:B2599, (ROW(B2580:B2599)-ROW(B2580)+1)) / (20*21/2)</f>
        <v>3.1049523809523807</v>
      </c>
      <c r="J2596" s="2">
        <f t="shared" si="322"/>
        <v>3.0881408934925703</v>
      </c>
      <c r="K2596" s="2">
        <f t="shared" si="316"/>
        <v>3.0352427909430992</v>
      </c>
    </row>
    <row r="2597" spans="1:11" ht="13.5" x14ac:dyDescent="0.25">
      <c r="A2597" s="4">
        <v>45789</v>
      </c>
      <c r="B2597" s="2">
        <v>3.12</v>
      </c>
      <c r="C2597" s="2">
        <f t="shared" si="317"/>
        <v>0</v>
      </c>
      <c r="D2597" s="2">
        <f t="shared" si="318"/>
        <v>3.1240000000000001</v>
      </c>
      <c r="E2597" s="2">
        <f t="shared" si="320"/>
        <v>3.1090000000000004</v>
      </c>
      <c r="F2597" s="2">
        <f t="shared" si="321"/>
        <v>3.0814999999999997</v>
      </c>
      <c r="G2597" s="2">
        <f t="shared" si="315"/>
        <v>3.0619999999999994</v>
      </c>
      <c r="H2597" s="2">
        <f t="shared" si="319"/>
        <v>2.9620000000000011</v>
      </c>
      <c r="I2597" s="2">
        <f t="array" ref="I2597">SUMPRODUCT(B2581:B2600, (ROW(B2581:B2600)-ROW(B2581)+1)) / (20*21/2)</f>
        <v>3.1096666666666666</v>
      </c>
      <c r="J2597" s="2">
        <f t="shared" si="322"/>
        <v>3.0911750941123257</v>
      </c>
      <c r="K2597" s="2">
        <f t="shared" si="316"/>
        <v>3.0385666030629781</v>
      </c>
    </row>
    <row r="2598" spans="1:11" ht="13.5" x14ac:dyDescent="0.25">
      <c r="A2598" s="4">
        <v>45790</v>
      </c>
      <c r="B2598" s="2">
        <v>3.1</v>
      </c>
      <c r="C2598" s="2">
        <f t="shared" si="317"/>
        <v>-2.0000000000000018E-2</v>
      </c>
      <c r="D2598" s="2">
        <f t="shared" si="318"/>
        <v>3.12</v>
      </c>
      <c r="E2598" s="2">
        <f t="shared" si="320"/>
        <v>3.1090000000000004</v>
      </c>
      <c r="F2598" s="2">
        <f t="shared" si="321"/>
        <v>3.0865</v>
      </c>
      <c r="G2598" s="2">
        <f t="shared" si="315"/>
        <v>3.0679999999999992</v>
      </c>
      <c r="H2598" s="2">
        <f t="shared" si="319"/>
        <v>2.9617500000000012</v>
      </c>
      <c r="I2598" s="2">
        <f t="array" ref="I2598">SUMPRODUCT(B2582:B2601, (ROW(B2582:B2601)-ROW(B2582)+1)) / (20*21/2)</f>
        <v>3.1138571428571429</v>
      </c>
      <c r="J2598" s="2">
        <f t="shared" si="322"/>
        <v>3.0920155613397231</v>
      </c>
      <c r="K2598" s="2">
        <f t="shared" si="316"/>
        <v>3.040975755884038</v>
      </c>
    </row>
    <row r="2599" spans="1:11" ht="13.5" x14ac:dyDescent="0.25">
      <c r="A2599" s="4">
        <v>45791</v>
      </c>
      <c r="B2599" s="2">
        <v>3.12</v>
      </c>
      <c r="C2599" s="2">
        <f t="shared" si="317"/>
        <v>2.0000000000000018E-2</v>
      </c>
      <c r="D2599" s="2">
        <f t="shared" si="318"/>
        <v>3.1159999999999997</v>
      </c>
      <c r="E2599" s="2">
        <f t="shared" si="320"/>
        <v>3.1110000000000007</v>
      </c>
      <c r="F2599" s="2">
        <f t="shared" si="321"/>
        <v>3.0904999999999996</v>
      </c>
      <c r="G2599" s="2">
        <f t="shared" si="315"/>
        <v>3.0725999999999996</v>
      </c>
      <c r="H2599" s="2">
        <f t="shared" si="319"/>
        <v>2.9613500000000004</v>
      </c>
      <c r="I2599" s="2">
        <f t="array" ref="I2599">SUMPRODUCT(B2583:B2602, (ROW(B2583:B2602)-ROW(B2583)+1)) / (20*21/2)</f>
        <v>3.1270952380952384</v>
      </c>
      <c r="J2599" s="2">
        <f t="shared" si="322"/>
        <v>3.0946807459740353</v>
      </c>
      <c r="K2599" s="2">
        <f t="shared" si="316"/>
        <v>3.04407474584937</v>
      </c>
    </row>
    <row r="2600" spans="1:11" ht="13.5" x14ac:dyDescent="0.25">
      <c r="A2600" s="4">
        <v>45792</v>
      </c>
      <c r="B2600" s="2">
        <v>3.14</v>
      </c>
      <c r="C2600" s="2">
        <f t="shared" si="317"/>
        <v>2.0000000000000018E-2</v>
      </c>
      <c r="D2600" s="2">
        <f t="shared" si="318"/>
        <v>3.12</v>
      </c>
      <c r="E2600" s="2">
        <f t="shared" si="320"/>
        <v>3.1180000000000008</v>
      </c>
      <c r="F2600" s="2">
        <f t="shared" si="321"/>
        <v>3.0959999999999996</v>
      </c>
      <c r="G2600" s="2">
        <f t="shared" si="315"/>
        <v>3.0759999999999992</v>
      </c>
      <c r="H2600" s="2">
        <f t="shared" si="319"/>
        <v>2.9611000000000005</v>
      </c>
      <c r="I2600" s="2">
        <f t="array" ref="I2600">SUMPRODUCT(B2584:B2603, (ROW(B2584:B2603)-ROW(B2584)+1)) / (20*21/2)</f>
        <v>3.1393809523809524</v>
      </c>
      <c r="J2600" s="2">
        <f t="shared" si="322"/>
        <v>3.0989968654050797</v>
      </c>
      <c r="K2600" s="2">
        <f t="shared" si="316"/>
        <v>3.0478365205219435</v>
      </c>
    </row>
    <row r="2601" spans="1:11" ht="13.5" x14ac:dyDescent="0.25">
      <c r="A2601" s="4">
        <v>45793</v>
      </c>
      <c r="B2601" s="2">
        <v>3.14</v>
      </c>
      <c r="C2601" s="2">
        <f t="shared" si="317"/>
        <v>0</v>
      </c>
      <c r="D2601" s="2">
        <f t="shared" si="318"/>
        <v>3.1240000000000001</v>
      </c>
      <c r="E2601" s="2">
        <f t="shared" si="320"/>
        <v>3.1220000000000008</v>
      </c>
      <c r="F2601" s="2">
        <f t="shared" si="321"/>
        <v>3.101</v>
      </c>
      <c r="G2601" s="2">
        <f t="shared" si="315"/>
        <v>3.0767999999999991</v>
      </c>
      <c r="H2601" s="2">
        <f t="shared" si="319"/>
        <v>2.9605500000000005</v>
      </c>
      <c r="I2601" s="2">
        <f t="array" ref="I2601">SUMPRODUCT(B2585:B2604, (ROW(B2585:B2604)-ROW(B2585)+1)) / (20*21/2)</f>
        <v>3.1507619047619042</v>
      </c>
      <c r="J2601" s="2">
        <f t="shared" si="322"/>
        <v>3.1029019258426915</v>
      </c>
      <c r="K2601" s="2">
        <f t="shared" si="316"/>
        <v>3.0514507746191222</v>
      </c>
    </row>
    <row r="2602" spans="1:11" ht="13.5" x14ac:dyDescent="0.25">
      <c r="A2602" s="4">
        <v>45796</v>
      </c>
      <c r="B2602" s="2">
        <v>3.24</v>
      </c>
      <c r="C2602" s="2">
        <f t="shared" si="317"/>
        <v>0.10000000000000009</v>
      </c>
      <c r="D2602" s="2">
        <f t="shared" si="318"/>
        <v>3.1480000000000006</v>
      </c>
      <c r="E2602" s="2">
        <f t="shared" si="320"/>
        <v>3.1360000000000006</v>
      </c>
      <c r="F2602" s="2">
        <f t="shared" si="321"/>
        <v>3.1109999999999998</v>
      </c>
      <c r="G2602" s="2">
        <f t="shared" si="315"/>
        <v>3.0801999999999992</v>
      </c>
      <c r="H2602" s="2">
        <f t="shared" si="319"/>
        <v>2.9605000000000015</v>
      </c>
      <c r="I2602" s="2">
        <f t="array" ref="I2602">SUMPRODUCT(B2586:B2605, (ROW(B2586:B2605)-ROW(B2586)+1)) / (20*21/2)</f>
        <v>3.1575238095238101</v>
      </c>
      <c r="J2602" s="2">
        <f t="shared" si="322"/>
        <v>3.1159588852862448</v>
      </c>
      <c r="K2602" s="2">
        <f t="shared" si="316"/>
        <v>3.0588448618889603</v>
      </c>
    </row>
    <row r="2603" spans="1:11" ht="13.5" x14ac:dyDescent="0.25">
      <c r="A2603" s="4">
        <v>45797</v>
      </c>
      <c r="B2603" s="2">
        <v>3.24</v>
      </c>
      <c r="C2603" s="2">
        <f t="shared" si="317"/>
        <v>0</v>
      </c>
      <c r="D2603" s="2">
        <f t="shared" si="318"/>
        <v>3.1760000000000002</v>
      </c>
      <c r="E2603" s="2">
        <f t="shared" si="320"/>
        <v>3.1480000000000006</v>
      </c>
      <c r="F2603" s="2">
        <f t="shared" si="321"/>
        <v>3.1204999999999998</v>
      </c>
      <c r="G2603" s="2">
        <f t="shared" si="315"/>
        <v>3.0867999999999993</v>
      </c>
      <c r="H2603" s="2">
        <f t="shared" si="319"/>
        <v>2.960700000000001</v>
      </c>
      <c r="I2603" s="2">
        <f t="array" ref="I2603">SUMPRODUCT(B2587:B2606, (ROW(B2587:B2606)-ROW(B2587)+1)) / (20*21/2)</f>
        <v>3.1638095238095238</v>
      </c>
      <c r="J2603" s="2">
        <f t="shared" si="322"/>
        <v>3.1277723247827929</v>
      </c>
      <c r="K2603" s="2">
        <f t="shared" si="316"/>
        <v>3.0659489849521382</v>
      </c>
    </row>
    <row r="2604" spans="1:11" ht="13.5" x14ac:dyDescent="0.25">
      <c r="A2604" s="4">
        <v>45798</v>
      </c>
      <c r="B2604" s="2">
        <v>3.24</v>
      </c>
      <c r="C2604" s="2">
        <f t="shared" si="317"/>
        <v>0</v>
      </c>
      <c r="D2604" s="2">
        <f t="shared" si="318"/>
        <v>3.2</v>
      </c>
      <c r="E2604" s="2">
        <f t="shared" si="320"/>
        <v>3.1580000000000004</v>
      </c>
      <c r="F2604" s="2">
        <f t="shared" si="321"/>
        <v>3.1290000000000004</v>
      </c>
      <c r="G2604" s="2">
        <f t="shared" si="315"/>
        <v>3.0899999999999994</v>
      </c>
      <c r="H2604" s="2">
        <f t="shared" si="319"/>
        <v>2.9606500000000016</v>
      </c>
      <c r="I2604" s="2">
        <f t="array" ref="I2604">SUMPRODUCT(B2588:B2607, (ROW(B2588:B2607)-ROW(B2588)+1)) / (20*21/2)</f>
        <v>3.1732857142857136</v>
      </c>
      <c r="J2604" s="2">
        <f t="shared" si="322"/>
        <v>3.1384606748034796</v>
      </c>
      <c r="K2604" s="2">
        <f t="shared" si="316"/>
        <v>3.0727745149540153</v>
      </c>
    </row>
    <row r="2605" spans="1:11" ht="13.5" x14ac:dyDescent="0.25">
      <c r="A2605" s="4">
        <v>45799</v>
      </c>
      <c r="B2605" s="2">
        <v>3.2</v>
      </c>
      <c r="C2605" s="2">
        <f t="shared" si="317"/>
        <v>-4.0000000000000036E-2</v>
      </c>
      <c r="D2605" s="2">
        <f t="shared" si="318"/>
        <v>3.2120000000000006</v>
      </c>
      <c r="E2605" s="2">
        <f t="shared" si="320"/>
        <v>3.1660000000000008</v>
      </c>
      <c r="F2605" s="2">
        <f t="shared" si="321"/>
        <v>3.1340000000000003</v>
      </c>
      <c r="G2605" s="2">
        <f t="shared" si="315"/>
        <v>3.0923999999999996</v>
      </c>
      <c r="H2605" s="2">
        <f t="shared" si="319"/>
        <v>2.9610500000000024</v>
      </c>
      <c r="I2605" s="2">
        <f t="array" ref="I2605">SUMPRODUCT(B2589:B2608, (ROW(B2589:B2608)-ROW(B2589)+1)) / (20*21/2)</f>
        <v>3.1820952380952381</v>
      </c>
      <c r="J2605" s="2">
        <f t="shared" si="322"/>
        <v>3.1443215629174341</v>
      </c>
      <c r="K2605" s="2">
        <f t="shared" si="316"/>
        <v>3.0777637496617012</v>
      </c>
    </row>
    <row r="2606" spans="1:11" ht="13.5" x14ac:dyDescent="0.25">
      <c r="A2606" s="4">
        <v>45800</v>
      </c>
      <c r="B2606" s="2">
        <v>3.2</v>
      </c>
      <c r="C2606" s="2">
        <f t="shared" si="317"/>
        <v>0</v>
      </c>
      <c r="D2606" s="2">
        <f t="shared" si="318"/>
        <v>3.2240000000000002</v>
      </c>
      <c r="E2606" s="2">
        <f t="shared" si="320"/>
        <v>3.1740000000000004</v>
      </c>
      <c r="F2606" s="2">
        <f t="shared" si="321"/>
        <v>3.1405000000000007</v>
      </c>
      <c r="G2606" s="2">
        <f t="shared" si="315"/>
        <v>3.094199999999999</v>
      </c>
      <c r="H2606" s="2">
        <f t="shared" si="319"/>
        <v>2.9608500000000024</v>
      </c>
      <c r="I2606" s="2">
        <f t="array" ref="I2606">SUMPRODUCT(B2590:B2609, (ROW(B2590:B2609)-ROW(B2590)+1)) / (20*21/2)</f>
        <v>3.1921428571428576</v>
      </c>
      <c r="J2606" s="2">
        <f t="shared" si="322"/>
        <v>3.1496242712110121</v>
      </c>
      <c r="K2606" s="2">
        <f t="shared" si="316"/>
        <v>3.0825573281063403</v>
      </c>
    </row>
    <row r="2607" spans="1:11" ht="13.5" x14ac:dyDescent="0.25">
      <c r="A2607" s="4">
        <v>45803</v>
      </c>
      <c r="B2607" s="2">
        <v>3.24</v>
      </c>
      <c r="C2607" s="2">
        <f t="shared" si="317"/>
        <v>4.0000000000000036E-2</v>
      </c>
      <c r="D2607" s="2">
        <f t="shared" si="318"/>
        <v>3.2239999999999993</v>
      </c>
      <c r="E2607" s="2">
        <f t="shared" si="320"/>
        <v>3.1860000000000008</v>
      </c>
      <c r="F2607" s="2">
        <f t="shared" si="321"/>
        <v>3.1475000000000009</v>
      </c>
      <c r="G2607" s="2">
        <f t="shared" si="315"/>
        <v>3.0963999999999987</v>
      </c>
      <c r="H2607" s="2">
        <f t="shared" si="319"/>
        <v>2.9610500000000028</v>
      </c>
      <c r="I2607" s="2">
        <f t="array" ref="I2607">SUMPRODUCT(B2591:B2610, (ROW(B2591:B2610)-ROW(B2591)+1)) / (20*21/2)</f>
        <v>3.2033333333333331</v>
      </c>
      <c r="J2607" s="2">
        <f t="shared" si="322"/>
        <v>3.1582314834766301</v>
      </c>
      <c r="K2607" s="2">
        <f t="shared" si="316"/>
        <v>3.0887315505335424</v>
      </c>
    </row>
    <row r="2608" spans="1:11" ht="13.5" x14ac:dyDescent="0.25">
      <c r="A2608" s="4">
        <v>45804</v>
      </c>
      <c r="B2608" s="2">
        <v>3.24</v>
      </c>
      <c r="C2608" s="2">
        <f t="shared" si="317"/>
        <v>0</v>
      </c>
      <c r="D2608" s="2">
        <f t="shared" si="318"/>
        <v>3.2240000000000002</v>
      </c>
      <c r="E2608" s="2">
        <f t="shared" si="320"/>
        <v>3.2</v>
      </c>
      <c r="F2608" s="2">
        <f t="shared" si="321"/>
        <v>3.154500000000001</v>
      </c>
      <c r="G2608" s="2">
        <f t="shared" si="315"/>
        <v>3.0983999999999994</v>
      </c>
      <c r="H2608" s="2">
        <f t="shared" si="319"/>
        <v>2.9613000000000032</v>
      </c>
      <c r="I2608" s="2">
        <f t="array" ref="I2608">SUMPRODUCT(B2592:B2611, (ROW(B2592:B2611)-ROW(B2592)+1)) / (20*21/2)</f>
        <v>3.2135238095238097</v>
      </c>
      <c r="J2608" s="2">
        <f t="shared" si="322"/>
        <v>3.1660189612407605</v>
      </c>
      <c r="K2608" s="2">
        <f t="shared" si="316"/>
        <v>3.0946636465910506</v>
      </c>
    </row>
    <row r="2609" spans="1:11" ht="13.5" x14ac:dyDescent="0.25">
      <c r="A2609" s="4">
        <v>45805</v>
      </c>
      <c r="B2609" s="2">
        <v>3.26</v>
      </c>
      <c r="C2609" s="2">
        <f t="shared" si="317"/>
        <v>1.9999999999999574E-2</v>
      </c>
      <c r="D2609" s="2">
        <f t="shared" si="318"/>
        <v>3.2280000000000002</v>
      </c>
      <c r="E2609" s="2">
        <f t="shared" si="320"/>
        <v>3.214</v>
      </c>
      <c r="F2609" s="2">
        <f t="shared" si="321"/>
        <v>3.162500000000001</v>
      </c>
      <c r="G2609" s="2">
        <f t="shared" si="315"/>
        <v>3.0995999999999997</v>
      </c>
      <c r="H2609" s="2">
        <f t="shared" si="319"/>
        <v>2.9616500000000037</v>
      </c>
      <c r="I2609" s="2">
        <f t="array" ref="I2609">SUMPRODUCT(B2593:B2612, (ROW(B2593:B2612)-ROW(B2593)+1)) / (20*21/2)</f>
        <v>3.2247619047619049</v>
      </c>
      <c r="J2609" s="2">
        <f t="shared" si="322"/>
        <v>3.1749695363606878</v>
      </c>
      <c r="K2609" s="2">
        <f t="shared" si="316"/>
        <v>3.1011474251561078</v>
      </c>
    </row>
    <row r="2610" spans="1:11" ht="13.5" x14ac:dyDescent="0.25">
      <c r="A2610" s="4">
        <v>45806</v>
      </c>
      <c r="B2610" s="2">
        <v>3.28</v>
      </c>
      <c r="C2610" s="2">
        <f t="shared" si="317"/>
        <v>2.0000000000000018E-2</v>
      </c>
      <c r="D2610" s="2">
        <f t="shared" si="318"/>
        <v>3.2439999999999998</v>
      </c>
      <c r="E2610" s="2">
        <f t="shared" si="320"/>
        <v>3.2280000000000002</v>
      </c>
      <c r="F2610" s="2">
        <f t="shared" si="321"/>
        <v>3.1730000000000009</v>
      </c>
      <c r="G2610" s="2">
        <f t="shared" ref="G2610:G2673" si="323">AVERAGE(B2561:B2610)</f>
        <v>3.1037999999999992</v>
      </c>
      <c r="H2610" s="2">
        <f t="shared" si="319"/>
        <v>2.9621500000000029</v>
      </c>
      <c r="I2610" s="2">
        <f t="array" ref="I2610">SUMPRODUCT(B2594:B2613, (ROW(B2594:B2613)-ROW(B2594)+1)) / (20*21/2)</f>
        <v>3.2369523809523808</v>
      </c>
      <c r="J2610" s="2">
        <f t="shared" si="322"/>
        <v>3.18497243765967</v>
      </c>
      <c r="K2610" s="2">
        <f t="shared" si="316"/>
        <v>3.1081612516205741</v>
      </c>
    </row>
    <row r="2611" spans="1:11" ht="13.5" x14ac:dyDescent="0.25">
      <c r="A2611" s="4">
        <v>45807</v>
      </c>
      <c r="B2611" s="2">
        <v>3.28</v>
      </c>
      <c r="C2611" s="2">
        <f t="shared" si="317"/>
        <v>0</v>
      </c>
      <c r="D2611" s="2">
        <f t="shared" si="318"/>
        <v>3.2600000000000002</v>
      </c>
      <c r="E2611" s="2">
        <f t="shared" si="320"/>
        <v>3.242</v>
      </c>
      <c r="F2611" s="2">
        <f t="shared" si="321"/>
        <v>3.1820000000000013</v>
      </c>
      <c r="G2611" s="2">
        <f t="shared" si="323"/>
        <v>3.1077999999999992</v>
      </c>
      <c r="H2611" s="2">
        <f t="shared" si="319"/>
        <v>2.9624500000000027</v>
      </c>
      <c r="I2611" s="2">
        <f t="array" ref="I2611">SUMPRODUCT(B2595:B2614, (ROW(B2595:B2614)-ROW(B2595)+1)) / (20*21/2)</f>
        <v>3.2491428571428576</v>
      </c>
      <c r="J2611" s="2">
        <f t="shared" si="322"/>
        <v>3.1940226816920823</v>
      </c>
      <c r="K2611" s="2">
        <f t="shared" ref="K2611:K2674" si="324">$K$4*B2611+(1-$K$4)*K2610</f>
        <v>3.114900026066826</v>
      </c>
    </row>
    <row r="2612" spans="1:11" ht="13.5" x14ac:dyDescent="0.25">
      <c r="A2612" s="4">
        <v>45810</v>
      </c>
      <c r="B2612" s="2">
        <v>3.3</v>
      </c>
      <c r="C2612" s="2">
        <f t="shared" si="317"/>
        <v>2.0000000000000018E-2</v>
      </c>
      <c r="D2612" s="2">
        <f t="shared" si="318"/>
        <v>3.2719999999999998</v>
      </c>
      <c r="E2612" s="2">
        <f t="shared" si="320"/>
        <v>3.2479999999999998</v>
      </c>
      <c r="F2612" s="2">
        <f t="shared" si="321"/>
        <v>3.1920000000000011</v>
      </c>
      <c r="G2612" s="2">
        <f t="shared" si="323"/>
        <v>3.1123999999999992</v>
      </c>
      <c r="H2612" s="2">
        <f t="shared" si="319"/>
        <v>2.9629500000000024</v>
      </c>
      <c r="I2612" s="2">
        <f t="array" ref="I2612">SUMPRODUCT(B2596:B2615, (ROW(B2596:B2615)-ROW(B2596)+1)) / (20*21/2)</f>
        <v>3.2594761904761906</v>
      </c>
      <c r="J2612" s="2">
        <f t="shared" si="322"/>
        <v>3.2041157596261693</v>
      </c>
      <c r="K2612" s="2">
        <f t="shared" si="324"/>
        <v>3.1221588485740095</v>
      </c>
    </row>
    <row r="2613" spans="1:11" ht="13.5" x14ac:dyDescent="0.25">
      <c r="A2613" s="4">
        <v>45811</v>
      </c>
      <c r="B2613" s="2">
        <v>3.32</v>
      </c>
      <c r="C2613" s="2">
        <f t="shared" si="317"/>
        <v>2.0000000000000018E-2</v>
      </c>
      <c r="D2613" s="2">
        <f t="shared" si="318"/>
        <v>3.2879999999999994</v>
      </c>
      <c r="E2613" s="2">
        <f t="shared" si="320"/>
        <v>3.2560000000000002</v>
      </c>
      <c r="F2613" s="2">
        <f t="shared" si="321"/>
        <v>3.2020000000000004</v>
      </c>
      <c r="G2613" s="2">
        <f t="shared" si="323"/>
        <v>3.117999999999999</v>
      </c>
      <c r="H2613" s="2">
        <f t="shared" si="319"/>
        <v>2.9635500000000023</v>
      </c>
      <c r="I2613" s="2">
        <f t="array" ref="I2613">SUMPRODUCT(B2597:B2616, (ROW(B2597:B2616)-ROW(B2597)+1)) / (20*21/2)</f>
        <v>3.2688571428571431</v>
      </c>
      <c r="J2613" s="2">
        <f t="shared" si="322"/>
        <v>3.2151523539474867</v>
      </c>
      <c r="K2613" s="2">
        <f t="shared" si="324"/>
        <v>3.1299173251005192</v>
      </c>
    </row>
    <row r="2614" spans="1:11" ht="13.5" x14ac:dyDescent="0.25">
      <c r="A2614" s="4">
        <v>45812</v>
      </c>
      <c r="B2614" s="2">
        <v>3.33</v>
      </c>
      <c r="C2614" s="2">
        <f t="shared" si="317"/>
        <v>1.0000000000000231E-2</v>
      </c>
      <c r="D2614" s="2">
        <f t="shared" si="318"/>
        <v>3.3019999999999996</v>
      </c>
      <c r="E2614" s="2">
        <f t="shared" si="320"/>
        <v>3.2650000000000006</v>
      </c>
      <c r="F2614" s="2">
        <f t="shared" si="321"/>
        <v>3.2115000000000009</v>
      </c>
      <c r="G2614" s="2">
        <f t="shared" si="323"/>
        <v>3.1238000000000001</v>
      </c>
      <c r="H2614" s="2">
        <f t="shared" si="319"/>
        <v>2.9642000000000031</v>
      </c>
      <c r="I2614" s="2">
        <f t="array" ref="I2614">SUMPRODUCT(B2598:B2617, (ROW(B2598:B2617)-ROW(B2598)+1)) / (20*21/2)</f>
        <v>3.2753809523809529</v>
      </c>
      <c r="J2614" s="2">
        <f t="shared" si="322"/>
        <v>3.2260902250001071</v>
      </c>
      <c r="K2614" s="2">
        <f t="shared" si="324"/>
        <v>3.137763704508342</v>
      </c>
    </row>
    <row r="2615" spans="1:11" ht="13.5" x14ac:dyDescent="0.25">
      <c r="A2615" s="4">
        <v>45813</v>
      </c>
      <c r="B2615" s="2">
        <v>3.32</v>
      </c>
      <c r="C2615" s="2">
        <f t="shared" si="317"/>
        <v>-1.0000000000000231E-2</v>
      </c>
      <c r="D2615" s="2">
        <f t="shared" si="318"/>
        <v>3.31</v>
      </c>
      <c r="E2615" s="2">
        <f t="shared" si="320"/>
        <v>3.2770000000000001</v>
      </c>
      <c r="F2615" s="2">
        <f t="shared" si="321"/>
        <v>3.2215000000000003</v>
      </c>
      <c r="G2615" s="2">
        <f t="shared" si="323"/>
        <v>3.1293999999999995</v>
      </c>
      <c r="H2615" s="2">
        <f t="shared" si="319"/>
        <v>2.9651000000000027</v>
      </c>
      <c r="I2615" s="2">
        <f t="array" ref="I2615">SUMPRODUCT(B2599:B2618, (ROW(B2599:B2618)-ROW(B2599)+1)) / (20*21/2)</f>
        <v>3.2829523809523815</v>
      </c>
      <c r="J2615" s="2">
        <f t="shared" si="322"/>
        <v>3.2350340130953348</v>
      </c>
      <c r="K2615" s="2">
        <f t="shared" si="324"/>
        <v>3.1449102259001718</v>
      </c>
    </row>
    <row r="2616" spans="1:11" ht="13.5" x14ac:dyDescent="0.25">
      <c r="A2616" s="4">
        <v>45817</v>
      </c>
      <c r="B2616" s="2">
        <v>3.32</v>
      </c>
      <c r="C2616" s="2">
        <f t="shared" si="317"/>
        <v>0</v>
      </c>
      <c r="D2616" s="2">
        <f t="shared" si="318"/>
        <v>3.3180000000000001</v>
      </c>
      <c r="E2616" s="2">
        <f t="shared" si="320"/>
        <v>3.2890000000000001</v>
      </c>
      <c r="F2616" s="2">
        <f t="shared" si="321"/>
        <v>3.2314999999999996</v>
      </c>
      <c r="G2616" s="2">
        <f t="shared" si="323"/>
        <v>3.1357999999999993</v>
      </c>
      <c r="H2616" s="2">
        <f t="shared" si="319"/>
        <v>2.9660000000000024</v>
      </c>
      <c r="I2616" s="2">
        <f t="array" ref="I2616">SUMPRODUCT(B2600:B2619, (ROW(B2600:B2619)-ROW(B2600)+1)) / (20*21/2)</f>
        <v>3.2894761904761909</v>
      </c>
      <c r="J2616" s="2">
        <f t="shared" si="322"/>
        <v>3.24312601184816</v>
      </c>
      <c r="K2616" s="2">
        <f t="shared" si="324"/>
        <v>3.1517764915511455</v>
      </c>
    </row>
    <row r="2617" spans="1:11" ht="13.5" x14ac:dyDescent="0.25">
      <c r="A2617" s="4">
        <v>45818</v>
      </c>
      <c r="B2617" s="2">
        <v>3.3</v>
      </c>
      <c r="C2617" s="2">
        <f t="shared" si="317"/>
        <v>-2.0000000000000018E-2</v>
      </c>
      <c r="D2617" s="2">
        <f t="shared" si="318"/>
        <v>3.3180000000000001</v>
      </c>
      <c r="E2617" s="2">
        <f t="shared" si="320"/>
        <v>3.2949999999999995</v>
      </c>
      <c r="F2617" s="2">
        <f t="shared" si="321"/>
        <v>3.2404999999999999</v>
      </c>
      <c r="G2617" s="2">
        <f t="shared" si="323"/>
        <v>3.1401999999999997</v>
      </c>
      <c r="H2617" s="2">
        <f t="shared" si="319"/>
        <v>2.9668000000000023</v>
      </c>
      <c r="I2617" s="2">
        <f t="array" ref="I2617">SUMPRODUCT(B2601:B2620, (ROW(B2601:B2620)-ROW(B2601)+1)) / (20*21/2)</f>
        <v>3.2969523809523809</v>
      </c>
      <c r="J2617" s="2">
        <f t="shared" si="322"/>
        <v>3.2485425821483349</v>
      </c>
      <c r="K2617" s="2">
        <f t="shared" si="324"/>
        <v>3.1575891781569831</v>
      </c>
    </row>
    <row r="2618" spans="1:11" ht="13.5" x14ac:dyDescent="0.25">
      <c r="A2618" s="4">
        <v>45819</v>
      </c>
      <c r="B2618" s="2">
        <v>3.32</v>
      </c>
      <c r="C2618" s="2">
        <f t="shared" si="317"/>
        <v>2.0000000000000018E-2</v>
      </c>
      <c r="D2618" s="2">
        <f t="shared" si="318"/>
        <v>3.3180000000000001</v>
      </c>
      <c r="E2618" s="2">
        <f t="shared" si="320"/>
        <v>3.3029999999999995</v>
      </c>
      <c r="F2618" s="2">
        <f t="shared" si="321"/>
        <v>3.2514999999999992</v>
      </c>
      <c r="G2618" s="2">
        <f t="shared" si="323"/>
        <v>3.1457999999999999</v>
      </c>
      <c r="H2618" s="2">
        <f t="shared" si="319"/>
        <v>2.9680000000000022</v>
      </c>
      <c r="I2618" s="2">
        <f t="array" ref="I2618">SUMPRODUCT(B2602:B2621, (ROW(B2602:B2621)-ROW(B2602)+1)) / (20*21/2)</f>
        <v>3.3044285714285717</v>
      </c>
      <c r="J2618" s="2">
        <f t="shared" si="322"/>
        <v>3.2553480505151602</v>
      </c>
      <c r="K2618" s="2">
        <f t="shared" si="324"/>
        <v>3.1639582299939644</v>
      </c>
    </row>
    <row r="2619" spans="1:11" ht="13.5" x14ac:dyDescent="0.25">
      <c r="A2619" s="4">
        <v>45820</v>
      </c>
      <c r="B2619" s="2">
        <v>3.32</v>
      </c>
      <c r="C2619" s="2">
        <f t="shared" si="317"/>
        <v>0</v>
      </c>
      <c r="D2619" s="2">
        <f t="shared" si="318"/>
        <v>3.3159999999999998</v>
      </c>
      <c r="E2619" s="2">
        <f t="shared" si="320"/>
        <v>3.3089999999999997</v>
      </c>
      <c r="F2619" s="2">
        <f t="shared" si="321"/>
        <v>3.2614999999999994</v>
      </c>
      <c r="G2619" s="2">
        <f t="shared" si="323"/>
        <v>3.1521999999999997</v>
      </c>
      <c r="H2619" s="2">
        <f t="shared" si="319"/>
        <v>2.9692000000000029</v>
      </c>
      <c r="I2619" s="2">
        <f t="array" ref="I2619">SUMPRODUCT(B2603:B2622, (ROW(B2603:B2622)-ROW(B2603)+1)) / (20*21/2)</f>
        <v>3.3109047619047618</v>
      </c>
      <c r="J2619" s="2">
        <f t="shared" si="322"/>
        <v>3.2615053790375259</v>
      </c>
      <c r="K2619" s="2">
        <f t="shared" si="324"/>
        <v>3.1700775150922404</v>
      </c>
    </row>
    <row r="2620" spans="1:11" ht="13.5" x14ac:dyDescent="0.25">
      <c r="A2620" s="4">
        <v>45821</v>
      </c>
      <c r="B2620" s="2">
        <v>3.34</v>
      </c>
      <c r="C2620" s="2">
        <f t="shared" si="317"/>
        <v>2.0000000000000018E-2</v>
      </c>
      <c r="D2620" s="2">
        <f t="shared" si="318"/>
        <v>3.3200000000000003</v>
      </c>
      <c r="E2620" s="2">
        <f t="shared" si="320"/>
        <v>3.3150000000000004</v>
      </c>
      <c r="F2620" s="2">
        <f t="shared" si="321"/>
        <v>3.2714999999999996</v>
      </c>
      <c r="G2620" s="2">
        <f t="shared" si="323"/>
        <v>3.1579999999999999</v>
      </c>
      <c r="H2620" s="2">
        <f t="shared" si="319"/>
        <v>2.9704000000000033</v>
      </c>
      <c r="I2620" s="2">
        <f t="array" ref="I2620">SUMPRODUCT(B2604:B2623, (ROW(B2604:B2623)-ROW(B2604)+1)) / (20*21/2)</f>
        <v>3.3159047619047608</v>
      </c>
      <c r="J2620" s="2">
        <f t="shared" si="322"/>
        <v>3.2689810572244284</v>
      </c>
      <c r="K2620" s="2">
        <f t="shared" si="324"/>
        <v>3.1767411419513683</v>
      </c>
    </row>
    <row r="2621" spans="1:11" ht="13.5" x14ac:dyDescent="0.25">
      <c r="A2621" s="4">
        <v>45824</v>
      </c>
      <c r="B2621" s="2">
        <v>3.35</v>
      </c>
      <c r="C2621" s="2">
        <f t="shared" si="317"/>
        <v>1.0000000000000231E-2</v>
      </c>
      <c r="D2621" s="2">
        <f t="shared" si="318"/>
        <v>3.3259999999999996</v>
      </c>
      <c r="E2621" s="2">
        <f t="shared" si="320"/>
        <v>3.3220000000000001</v>
      </c>
      <c r="F2621" s="2">
        <f t="shared" si="321"/>
        <v>3.2819999999999991</v>
      </c>
      <c r="G2621" s="2">
        <f t="shared" si="323"/>
        <v>3.1630000000000003</v>
      </c>
      <c r="H2621" s="2">
        <f t="shared" si="319"/>
        <v>2.9716000000000031</v>
      </c>
      <c r="I2621" s="2">
        <f t="array" ref="I2621">SUMPRODUCT(B2605:B2624, (ROW(B2605:B2624)-ROW(B2605)+1)) / (20*21/2)</f>
        <v>3.3213809523809519</v>
      </c>
      <c r="J2621" s="2">
        <f t="shared" si="322"/>
        <v>3.2766971470125785</v>
      </c>
      <c r="K2621" s="2">
        <f t="shared" si="324"/>
        <v>3.1835356069728831</v>
      </c>
    </row>
    <row r="2622" spans="1:11" ht="13.5" x14ac:dyDescent="0.25">
      <c r="A2622" s="4">
        <v>45825</v>
      </c>
      <c r="B2622" s="2">
        <v>3.35</v>
      </c>
      <c r="C2622" s="2">
        <f t="shared" si="317"/>
        <v>0</v>
      </c>
      <c r="D2622" s="2">
        <f t="shared" si="318"/>
        <v>3.3359999999999999</v>
      </c>
      <c r="E2622" s="2">
        <f t="shared" si="320"/>
        <v>3.3270000000000004</v>
      </c>
      <c r="F2622" s="2">
        <f t="shared" si="321"/>
        <v>3.2875000000000001</v>
      </c>
      <c r="G2622" s="2">
        <f t="shared" si="323"/>
        <v>3.1683999999999997</v>
      </c>
      <c r="H2622" s="2">
        <f t="shared" si="319"/>
        <v>2.9728500000000038</v>
      </c>
      <c r="I2622" s="2">
        <f t="array" ref="I2622">SUMPRODUCT(B2606:B2625, (ROW(B2606:B2625)-ROW(B2606)+1)) / (20*21/2)</f>
        <v>3.3263333333333325</v>
      </c>
      <c r="J2622" s="2">
        <f t="shared" si="322"/>
        <v>3.2836783711066184</v>
      </c>
      <c r="K2622" s="2">
        <f t="shared" si="324"/>
        <v>3.1900636223857113</v>
      </c>
    </row>
    <row r="2623" spans="1:11" ht="13.5" x14ac:dyDescent="0.25">
      <c r="A2623" s="4">
        <v>45826</v>
      </c>
      <c r="B2623" s="2">
        <v>3.34</v>
      </c>
      <c r="C2623" s="2">
        <f t="shared" si="317"/>
        <v>-1.0000000000000231E-2</v>
      </c>
      <c r="D2623" s="2">
        <f t="shared" si="318"/>
        <v>3.34</v>
      </c>
      <c r="E2623" s="2">
        <f t="shared" si="320"/>
        <v>3.3290000000000006</v>
      </c>
      <c r="F2623" s="2">
        <f t="shared" si="321"/>
        <v>3.2925000000000004</v>
      </c>
      <c r="G2623" s="2">
        <f t="shared" si="323"/>
        <v>3.1729999999999996</v>
      </c>
      <c r="H2623" s="2">
        <f t="shared" si="319"/>
        <v>2.974450000000004</v>
      </c>
      <c r="I2623" s="2">
        <f t="array" ref="I2623">SUMPRODUCT(B2607:B2626, (ROW(B2607:B2626)-ROW(B2607)+1)) / (20*21/2)</f>
        <v>3.3305714285714276</v>
      </c>
      <c r="J2623" s="2">
        <f t="shared" si="322"/>
        <v>3.2890423357631309</v>
      </c>
      <c r="K2623" s="2">
        <f t="shared" si="324"/>
        <v>3.1959434803313695</v>
      </c>
    </row>
    <row r="2624" spans="1:11" ht="13.5" x14ac:dyDescent="0.25">
      <c r="A2624" s="4">
        <v>45827</v>
      </c>
      <c r="B2624" s="2">
        <v>3.35</v>
      </c>
      <c r="C2624" s="2">
        <f t="shared" si="317"/>
        <v>1.0000000000000231E-2</v>
      </c>
      <c r="D2624" s="2">
        <f t="shared" si="318"/>
        <v>3.3460000000000001</v>
      </c>
      <c r="E2624" s="2">
        <f t="shared" si="320"/>
        <v>3.3310000000000004</v>
      </c>
      <c r="F2624" s="2">
        <f t="shared" si="321"/>
        <v>3.2980000000000005</v>
      </c>
      <c r="G2624" s="2">
        <f t="shared" si="323"/>
        <v>3.1781999999999995</v>
      </c>
      <c r="H2624" s="2">
        <f t="shared" si="319"/>
        <v>2.9757000000000038</v>
      </c>
      <c r="I2624" s="2">
        <f t="array" ref="I2624">SUMPRODUCT(B2608:B2627, (ROW(B2608:B2627)-ROW(B2608)+1)) / (20*21/2)</f>
        <v>3.3369523809523809</v>
      </c>
      <c r="J2624" s="2">
        <f t="shared" si="322"/>
        <v>3.2948478275952136</v>
      </c>
      <c r="K2624" s="2">
        <f t="shared" si="324"/>
        <v>3.2019849124752375</v>
      </c>
    </row>
    <row r="2625" spans="1:11" ht="13.5" x14ac:dyDescent="0.25">
      <c r="A2625" s="4">
        <v>45828</v>
      </c>
      <c r="B2625" s="2">
        <v>3.35</v>
      </c>
      <c r="C2625" s="2">
        <f t="shared" si="317"/>
        <v>0</v>
      </c>
      <c r="D2625" s="2">
        <f t="shared" si="318"/>
        <v>3.3479999999999999</v>
      </c>
      <c r="E2625" s="2">
        <f t="shared" si="320"/>
        <v>3.3340000000000005</v>
      </c>
      <c r="F2625" s="2">
        <f t="shared" si="321"/>
        <v>3.3055000000000008</v>
      </c>
      <c r="G2625" s="2">
        <f t="shared" si="323"/>
        <v>3.1851999999999991</v>
      </c>
      <c r="H2625" s="2">
        <f t="shared" si="319"/>
        <v>2.9769500000000044</v>
      </c>
      <c r="I2625" s="2">
        <f t="array" ref="I2625">SUMPRODUCT(B2609:B2628, (ROW(B2609:B2628)-ROW(B2609)+1)) / (20*21/2)</f>
        <v>3.3436190476190473</v>
      </c>
      <c r="J2625" s="2">
        <f t="shared" si="322"/>
        <v>3.3001004154432882</v>
      </c>
      <c r="K2625" s="2">
        <f t="shared" si="324"/>
        <v>3.2077894257115029</v>
      </c>
    </row>
    <row r="2626" spans="1:11" ht="13.5" x14ac:dyDescent="0.25">
      <c r="A2626" s="4">
        <v>45831</v>
      </c>
      <c r="B2626" s="2">
        <v>3.35</v>
      </c>
      <c r="C2626" s="2">
        <f t="shared" si="317"/>
        <v>0</v>
      </c>
      <c r="D2626" s="2">
        <f t="shared" si="318"/>
        <v>3.3479999999999999</v>
      </c>
      <c r="E2626" s="2">
        <f t="shared" si="320"/>
        <v>3.3370000000000006</v>
      </c>
      <c r="F2626" s="2">
        <f t="shared" si="321"/>
        <v>3.3130000000000002</v>
      </c>
      <c r="G2626" s="2">
        <f t="shared" si="323"/>
        <v>3.1909999999999985</v>
      </c>
      <c r="H2626" s="2">
        <f t="shared" si="319"/>
        <v>2.9782000000000037</v>
      </c>
      <c r="I2626" s="2">
        <f t="array" ref="I2626">SUMPRODUCT(B2610:B2629, (ROW(B2610:B2629)-ROW(B2610)+1)) / (20*21/2)</f>
        <v>3.3505238095238092</v>
      </c>
      <c r="J2626" s="2">
        <f t="shared" si="322"/>
        <v>3.304852756829642</v>
      </c>
      <c r="K2626" s="2">
        <f t="shared" si="324"/>
        <v>3.2133663109777184</v>
      </c>
    </row>
    <row r="2627" spans="1:11" ht="13.5" x14ac:dyDescent="0.25">
      <c r="A2627" s="4">
        <v>45832</v>
      </c>
      <c r="B2627" s="2">
        <v>3.38</v>
      </c>
      <c r="C2627" s="2">
        <f t="shared" si="317"/>
        <v>2.9999999999999805E-2</v>
      </c>
      <c r="D2627" s="2">
        <f t="shared" si="318"/>
        <v>3.3540000000000001</v>
      </c>
      <c r="E2627" s="2">
        <f t="shared" si="320"/>
        <v>3.3450000000000002</v>
      </c>
      <c r="F2627" s="2">
        <f t="shared" si="321"/>
        <v>3.3200000000000003</v>
      </c>
      <c r="G2627" s="2">
        <f t="shared" si="323"/>
        <v>3.1977999999999986</v>
      </c>
      <c r="H2627" s="2">
        <f t="shared" si="319"/>
        <v>2.9799000000000042</v>
      </c>
      <c r="I2627" s="2">
        <f t="array" ref="I2627">SUMPRODUCT(B2611:B2630, (ROW(B2611:B2630)-ROW(B2611)+1)) / (20*21/2)</f>
        <v>3.3548571428571434</v>
      </c>
      <c r="J2627" s="2">
        <f t="shared" si="322"/>
        <v>3.312009637131581</v>
      </c>
      <c r="K2627" s="2">
        <f t="shared" si="324"/>
        <v>3.2199009654491801</v>
      </c>
    </row>
    <row r="2628" spans="1:11" ht="13.5" x14ac:dyDescent="0.25">
      <c r="A2628" s="4">
        <v>45833</v>
      </c>
      <c r="B2628" s="2">
        <v>3.39</v>
      </c>
      <c r="C2628" s="2">
        <f t="shared" ref="C2628:C2691" si="325">B2628-B2627</f>
        <v>1.0000000000000231E-2</v>
      </c>
      <c r="D2628" s="2">
        <f t="shared" si="318"/>
        <v>3.3639999999999999</v>
      </c>
      <c r="E2628" s="2">
        <f t="shared" si="320"/>
        <v>3.3520000000000003</v>
      </c>
      <c r="F2628" s="2">
        <f t="shared" si="321"/>
        <v>3.3275000000000006</v>
      </c>
      <c r="G2628" s="2">
        <f t="shared" si="323"/>
        <v>3.2055999999999982</v>
      </c>
      <c r="H2628" s="2">
        <f t="shared" si="319"/>
        <v>2.9816500000000037</v>
      </c>
      <c r="I2628" s="2">
        <f t="array" ref="I2628">SUMPRODUCT(B2612:B2631, (ROW(B2612:B2631)-ROW(B2612)+1)) / (20*21/2)</f>
        <v>3.3606190476190476</v>
      </c>
      <c r="J2628" s="2">
        <f t="shared" si="322"/>
        <v>3.3194372907380973</v>
      </c>
      <c r="K2628" s="2">
        <f t="shared" si="324"/>
        <v>3.2265715158237223</v>
      </c>
    </row>
    <row r="2629" spans="1:11" ht="13.5" x14ac:dyDescent="0.25">
      <c r="A2629" s="4">
        <v>45835</v>
      </c>
      <c r="B2629" s="2">
        <v>3.4</v>
      </c>
      <c r="C2629" s="2">
        <f t="shared" si="325"/>
        <v>9.9999999999997868E-3</v>
      </c>
      <c r="D2629" s="2">
        <f t="shared" si="318"/>
        <v>3.3740000000000001</v>
      </c>
      <c r="E2629" s="2">
        <f t="shared" si="320"/>
        <v>3.3600000000000003</v>
      </c>
      <c r="F2629" s="2">
        <f t="shared" si="321"/>
        <v>3.3345000000000007</v>
      </c>
      <c r="G2629" s="2">
        <f t="shared" si="323"/>
        <v>3.2127999999999979</v>
      </c>
      <c r="H2629" s="2">
        <f t="shared" si="319"/>
        <v>2.9834500000000035</v>
      </c>
      <c r="I2629" s="2">
        <f t="array" ref="I2629">SUMPRODUCT(B2613:B2632, (ROW(B2613:B2632)-ROW(B2613)+1)) / (20*21/2)</f>
        <v>3.3581904761904764</v>
      </c>
      <c r="J2629" s="2">
        <f t="shared" si="322"/>
        <v>3.3271099297154212</v>
      </c>
      <c r="K2629" s="2">
        <f t="shared" si="324"/>
        <v>3.233372632850243</v>
      </c>
    </row>
    <row r="2630" spans="1:11" ht="13.5" x14ac:dyDescent="0.25">
      <c r="A2630" s="4">
        <v>45838</v>
      </c>
      <c r="B2630" s="2">
        <v>3.38</v>
      </c>
      <c r="C2630" s="2">
        <f t="shared" si="325"/>
        <v>-2.0000000000000018E-2</v>
      </c>
      <c r="D2630" s="2">
        <f t="shared" ref="D2630:D2693" si="326">AVERAGE(B2626:B2630)</f>
        <v>3.3800000000000003</v>
      </c>
      <c r="E2630" s="2">
        <f t="shared" si="320"/>
        <v>3.3639999999999999</v>
      </c>
      <c r="F2630" s="2">
        <f t="shared" si="321"/>
        <v>3.339500000000001</v>
      </c>
      <c r="G2630" s="2">
        <f t="shared" si="323"/>
        <v>3.219799999999998</v>
      </c>
      <c r="H2630" s="2">
        <f t="shared" si="319"/>
        <v>2.9851500000000031</v>
      </c>
      <c r="I2630" s="2">
        <f t="array" ref="I2630">SUMPRODUCT(B2614:B2633, (ROW(B2614:B2633)-ROW(B2614)+1)) / (20*21/2)</f>
        <v>3.3594761904761912</v>
      </c>
      <c r="J2630" s="2">
        <f t="shared" si="322"/>
        <v>3.3321470792663335</v>
      </c>
      <c r="K2630" s="2">
        <f t="shared" si="324"/>
        <v>3.2391227256796453</v>
      </c>
    </row>
    <row r="2631" spans="1:11" ht="13.5" x14ac:dyDescent="0.25">
      <c r="A2631" s="4">
        <v>45839</v>
      </c>
      <c r="B2631" s="2">
        <v>3.4</v>
      </c>
      <c r="C2631" s="2">
        <f t="shared" si="325"/>
        <v>2.0000000000000018E-2</v>
      </c>
      <c r="D2631" s="2">
        <f t="shared" si="326"/>
        <v>3.3899999999999997</v>
      </c>
      <c r="E2631" s="2">
        <f t="shared" si="320"/>
        <v>3.3689999999999998</v>
      </c>
      <c r="F2631" s="2">
        <f t="shared" si="321"/>
        <v>3.3455000000000004</v>
      </c>
      <c r="G2631" s="2">
        <f t="shared" si="323"/>
        <v>3.2269999999999981</v>
      </c>
      <c r="H2631" s="2">
        <f t="shared" si="319"/>
        <v>2.9870500000000031</v>
      </c>
      <c r="I2631" s="2">
        <f t="array" ref="I2631">SUMPRODUCT(B2615:B2634, (ROW(B2615:B2634)-ROW(B2615)+1)) / (20*21/2)</f>
        <v>3.3605714285714288</v>
      </c>
      <c r="J2631" s="2">
        <f t="shared" si="322"/>
        <v>3.3386092621933496</v>
      </c>
      <c r="K2631" s="2">
        <f t="shared" si="324"/>
        <v>3.2454316383980908</v>
      </c>
    </row>
    <row r="2632" spans="1:11" ht="13.5" x14ac:dyDescent="0.25">
      <c r="A2632" s="4">
        <v>45840</v>
      </c>
      <c r="B2632" s="2">
        <v>3.32</v>
      </c>
      <c r="C2632" s="2">
        <f t="shared" si="325"/>
        <v>-8.0000000000000071E-2</v>
      </c>
      <c r="D2632" s="2">
        <f t="shared" si="326"/>
        <v>3.3780000000000001</v>
      </c>
      <c r="E2632" s="2">
        <f t="shared" si="320"/>
        <v>3.3659999999999997</v>
      </c>
      <c r="F2632" s="2">
        <f t="shared" si="321"/>
        <v>3.3465000000000003</v>
      </c>
      <c r="G2632" s="2">
        <f t="shared" si="323"/>
        <v>3.2325999999999984</v>
      </c>
      <c r="H2632" s="2">
        <f t="shared" si="319"/>
        <v>2.9884500000000025</v>
      </c>
      <c r="I2632" s="2">
        <f t="array" ref="I2632">SUMPRODUCT(B2616:B2635, (ROW(B2616:B2635)-ROW(B2616)+1)) / (20*21/2)</f>
        <v>3.3653333333333335</v>
      </c>
      <c r="J2632" s="2">
        <f t="shared" si="322"/>
        <v>3.3368369515082685</v>
      </c>
      <c r="K2632" s="2">
        <f t="shared" si="324"/>
        <v>3.2483558878726759</v>
      </c>
    </row>
    <row r="2633" spans="1:11" ht="13.5" x14ac:dyDescent="0.25">
      <c r="A2633" s="4">
        <v>45841</v>
      </c>
      <c r="B2633" s="2">
        <v>3.36</v>
      </c>
      <c r="C2633" s="2">
        <f t="shared" si="325"/>
        <v>4.0000000000000036E-2</v>
      </c>
      <c r="D2633" s="2">
        <f t="shared" si="326"/>
        <v>3.3719999999999999</v>
      </c>
      <c r="E2633" s="2">
        <f t="shared" si="320"/>
        <v>3.3679999999999999</v>
      </c>
      <c r="F2633" s="2">
        <f t="shared" si="321"/>
        <v>3.3485000000000005</v>
      </c>
      <c r="G2633" s="2">
        <f t="shared" si="323"/>
        <v>3.2387999999999981</v>
      </c>
      <c r="H2633" s="2">
        <f t="shared" si="319"/>
        <v>2.9901500000000025</v>
      </c>
      <c r="I2633" s="2">
        <f t="array" ref="I2633">SUMPRODUCT(B2617:B2636, (ROW(B2617:B2636)-ROW(B2617)+1)) / (20*21/2)</f>
        <v>3.3744761904761904</v>
      </c>
      <c r="J2633" s="2">
        <f t="shared" si="322"/>
        <v>3.3390429561265287</v>
      </c>
      <c r="K2633" s="2">
        <f t="shared" si="324"/>
        <v>3.2527340883482574</v>
      </c>
    </row>
    <row r="2634" spans="1:11" ht="13.5" x14ac:dyDescent="0.25">
      <c r="A2634" s="4">
        <v>45842</v>
      </c>
      <c r="B2634" s="2">
        <v>3.36</v>
      </c>
      <c r="C2634" s="2">
        <f t="shared" si="325"/>
        <v>0</v>
      </c>
      <c r="D2634" s="2">
        <f t="shared" si="326"/>
        <v>3.3639999999999999</v>
      </c>
      <c r="E2634" s="2">
        <f t="shared" si="320"/>
        <v>3.3689999999999998</v>
      </c>
      <c r="F2634" s="2">
        <f t="shared" si="321"/>
        <v>3.3500000000000005</v>
      </c>
      <c r="G2634" s="2">
        <f t="shared" si="323"/>
        <v>3.2445999999999993</v>
      </c>
      <c r="H2634" s="2">
        <f t="shared" ref="H2634:H2693" si="327">AVERAGE(B2435:B2634)</f>
        <v>2.9919000000000033</v>
      </c>
      <c r="I2634" s="2">
        <f t="array" ref="I2634">SUMPRODUCT(B2618:B2637, (ROW(B2618:B2637)-ROW(B2618)+1)) / (20*21/2)</f>
        <v>3.3963333333333328</v>
      </c>
      <c r="J2634" s="2">
        <f t="shared" si="322"/>
        <v>3.3410388650668592</v>
      </c>
      <c r="K2634" s="2">
        <f t="shared" si="324"/>
        <v>3.2569405946875416</v>
      </c>
    </row>
    <row r="2635" spans="1:11" ht="13.5" x14ac:dyDescent="0.25">
      <c r="A2635" s="4">
        <v>45845</v>
      </c>
      <c r="B2635" s="2">
        <v>3.4</v>
      </c>
      <c r="C2635" s="2">
        <f t="shared" si="325"/>
        <v>4.0000000000000036E-2</v>
      </c>
      <c r="D2635" s="2">
        <f t="shared" si="326"/>
        <v>3.3679999999999999</v>
      </c>
      <c r="E2635" s="2">
        <f t="shared" si="320"/>
        <v>3.3740000000000001</v>
      </c>
      <c r="F2635" s="2">
        <f t="shared" si="321"/>
        <v>3.3540000000000005</v>
      </c>
      <c r="G2635" s="2">
        <f t="shared" si="323"/>
        <v>3.2505999999999995</v>
      </c>
      <c r="H2635" s="2">
        <f t="shared" si="327"/>
        <v>2.9939000000000027</v>
      </c>
      <c r="I2635" s="2">
        <f t="array" ref="I2635">SUMPRODUCT(B2619:B2638, (ROW(B2619:B2638)-ROW(B2619)+1)) / (20*21/2)</f>
        <v>3.417761904761905</v>
      </c>
      <c r="J2635" s="2">
        <f t="shared" si="322"/>
        <v>3.3466542112509678</v>
      </c>
      <c r="K2635" s="2">
        <f t="shared" si="324"/>
        <v>3.262550767444893</v>
      </c>
    </row>
    <row r="2636" spans="1:11" ht="13.5" x14ac:dyDescent="0.25">
      <c r="A2636" s="4">
        <v>45846</v>
      </c>
      <c r="B2636" s="2">
        <v>3.45</v>
      </c>
      <c r="C2636" s="2">
        <f t="shared" si="325"/>
        <v>5.0000000000000266E-2</v>
      </c>
      <c r="D2636" s="2">
        <f t="shared" si="326"/>
        <v>3.3780000000000001</v>
      </c>
      <c r="E2636" s="2">
        <f t="shared" ref="E2636:E2693" si="328">AVERAGE(B2627:B2636)</f>
        <v>3.3839999999999995</v>
      </c>
      <c r="F2636" s="2">
        <f t="shared" si="321"/>
        <v>3.3605000000000005</v>
      </c>
      <c r="G2636" s="2">
        <f t="shared" si="323"/>
        <v>3.2581999999999995</v>
      </c>
      <c r="H2636" s="2">
        <f t="shared" si="327"/>
        <v>2.996050000000003</v>
      </c>
      <c r="I2636" s="2">
        <f t="array" ref="I2636">SUMPRODUCT(B2620:B2639, (ROW(B2620:B2639)-ROW(B2620)+1)) / (20*21/2)</f>
        <v>3.4302380952380953</v>
      </c>
      <c r="J2636" s="2">
        <f t="shared" si="322"/>
        <v>3.3564966673223045</v>
      </c>
      <c r="K2636" s="2">
        <f t="shared" si="324"/>
        <v>3.2699017177411718</v>
      </c>
    </row>
    <row r="2637" spans="1:11" ht="13.5" x14ac:dyDescent="0.25">
      <c r="A2637" s="4">
        <v>45847</v>
      </c>
      <c r="B2637" s="2">
        <v>3.59</v>
      </c>
      <c r="C2637" s="2">
        <f t="shared" si="325"/>
        <v>0.13999999999999968</v>
      </c>
      <c r="D2637" s="2">
        <f t="shared" si="326"/>
        <v>3.4319999999999999</v>
      </c>
      <c r="E2637" s="2">
        <f t="shared" si="328"/>
        <v>3.4049999999999998</v>
      </c>
      <c r="F2637" s="2">
        <f t="shared" si="321"/>
        <v>3.375</v>
      </c>
      <c r="G2637" s="2">
        <f t="shared" si="323"/>
        <v>3.2679999999999993</v>
      </c>
      <c r="H2637" s="2">
        <f t="shared" si="327"/>
        <v>2.9989500000000033</v>
      </c>
      <c r="I2637" s="2">
        <f t="array" ref="I2637">SUMPRODUCT(B2621:B2640, (ROW(B2621:B2640)-ROW(B2621)+1)) / (20*21/2)</f>
        <v>3.4360476190476192</v>
      </c>
      <c r="J2637" s="2">
        <f t="shared" si="322"/>
        <v>3.3787350799582754</v>
      </c>
      <c r="K2637" s="2">
        <f t="shared" si="324"/>
        <v>3.2824545915552434</v>
      </c>
    </row>
    <row r="2638" spans="1:11" ht="13.5" x14ac:dyDescent="0.25">
      <c r="A2638" s="4">
        <v>45848</v>
      </c>
      <c r="B2638" s="2">
        <v>3.6</v>
      </c>
      <c r="C2638" s="2">
        <f t="shared" si="325"/>
        <v>1.0000000000000231E-2</v>
      </c>
      <c r="D2638" s="2">
        <f t="shared" si="326"/>
        <v>3.4800000000000004</v>
      </c>
      <c r="E2638" s="2">
        <f t="shared" si="328"/>
        <v>3.4259999999999997</v>
      </c>
      <c r="F2638" s="2">
        <f t="shared" si="321"/>
        <v>3.3890000000000002</v>
      </c>
      <c r="G2638" s="2">
        <f t="shared" si="323"/>
        <v>3.2779999999999996</v>
      </c>
      <c r="H2638" s="2">
        <f t="shared" si="327"/>
        <v>3.0020000000000033</v>
      </c>
      <c r="I2638" s="2">
        <f t="array" ref="I2638">SUMPRODUCT(B2622:B2641, (ROW(B2622:B2641)-ROW(B2622)+1)) / (20*21/2)</f>
        <v>3.4422380952380953</v>
      </c>
      <c r="J2638" s="2">
        <f t="shared" si="322"/>
        <v>3.3998079294860588</v>
      </c>
      <c r="K2638" s="2">
        <f t="shared" si="324"/>
        <v>3.294907352670724</v>
      </c>
    </row>
    <row r="2639" spans="1:11" ht="13.5" x14ac:dyDescent="0.25">
      <c r="A2639" s="4">
        <v>45849</v>
      </c>
      <c r="B2639" s="2">
        <v>3.52</v>
      </c>
      <c r="C2639" s="2">
        <f t="shared" si="325"/>
        <v>-8.0000000000000071E-2</v>
      </c>
      <c r="D2639" s="2">
        <f t="shared" si="326"/>
        <v>3.5119999999999996</v>
      </c>
      <c r="E2639" s="2">
        <f t="shared" si="328"/>
        <v>3.4380000000000002</v>
      </c>
      <c r="F2639" s="2">
        <f t="shared" si="321"/>
        <v>3.3989999999999996</v>
      </c>
      <c r="G2639" s="2">
        <f t="shared" si="323"/>
        <v>3.2863999999999991</v>
      </c>
      <c r="H2639" s="2">
        <f t="shared" si="327"/>
        <v>3.0046500000000038</v>
      </c>
      <c r="I2639" s="2">
        <f t="array" ref="I2639">SUMPRODUCT(B2623:B2642, (ROW(B2623:B2642)-ROW(B2623)+1)) / (20*21/2)</f>
        <v>3.4459523809523813</v>
      </c>
      <c r="J2639" s="2">
        <f t="shared" si="322"/>
        <v>3.4112547933445292</v>
      </c>
      <c r="K2639" s="2">
        <f t="shared" si="324"/>
        <v>3.303734515311088</v>
      </c>
    </row>
    <row r="2640" spans="1:11" ht="13.5" x14ac:dyDescent="0.25">
      <c r="A2640" s="4">
        <v>45852</v>
      </c>
      <c r="B2640" s="2">
        <v>3.46</v>
      </c>
      <c r="C2640" s="2">
        <f t="shared" si="325"/>
        <v>-6.0000000000000053E-2</v>
      </c>
      <c r="D2640" s="2">
        <f t="shared" si="326"/>
        <v>3.524</v>
      </c>
      <c r="E2640" s="2">
        <f t="shared" si="328"/>
        <v>3.4460000000000002</v>
      </c>
      <c r="F2640" s="2">
        <f t="shared" si="321"/>
        <v>3.4049999999999998</v>
      </c>
      <c r="G2640" s="2">
        <f t="shared" si="323"/>
        <v>3.2942</v>
      </c>
      <c r="H2640" s="2">
        <f t="shared" si="327"/>
        <v>3.0070000000000037</v>
      </c>
      <c r="I2640" s="2">
        <f t="array" ref="I2640">SUMPRODUCT(B2624:B2643, (ROW(B2624:B2643)-ROW(B2624)+1)) / (20*21/2)</f>
        <v>3.4444285714285718</v>
      </c>
      <c r="J2640" s="2">
        <f t="shared" si="322"/>
        <v>3.4158971939783833</v>
      </c>
      <c r="K2640" s="2">
        <f t="shared" si="324"/>
        <v>3.3098625735341827</v>
      </c>
    </row>
    <row r="2641" spans="1:11" ht="13.5" x14ac:dyDescent="0.25">
      <c r="A2641" s="4">
        <v>45853</v>
      </c>
      <c r="B2641" s="2">
        <v>3.47</v>
      </c>
      <c r="C2641" s="2">
        <f t="shared" si="325"/>
        <v>1.0000000000000231E-2</v>
      </c>
      <c r="D2641" s="2">
        <f t="shared" si="326"/>
        <v>3.5279999999999996</v>
      </c>
      <c r="E2641" s="2">
        <f t="shared" si="328"/>
        <v>3.4530000000000003</v>
      </c>
      <c r="F2641" s="2">
        <f t="shared" si="321"/>
        <v>3.411</v>
      </c>
      <c r="G2641" s="2">
        <f t="shared" si="323"/>
        <v>3.3015999999999996</v>
      </c>
      <c r="H2641" s="2">
        <f t="shared" si="327"/>
        <v>3.0102500000000036</v>
      </c>
      <c r="I2641" s="2">
        <f t="array" ref="I2641">SUMPRODUCT(B2625:B2644, (ROW(B2625:B2644)-ROW(B2625)+1)) / (20*21/2)</f>
        <v>3.4473809523809527</v>
      </c>
      <c r="J2641" s="2">
        <f t="shared" si="322"/>
        <v>3.4210498421709183</v>
      </c>
      <c r="K2641" s="2">
        <f t="shared" si="324"/>
        <v>3.3161424726112738</v>
      </c>
    </row>
    <row r="2642" spans="1:11" ht="13.5" x14ac:dyDescent="0.25">
      <c r="A2642" s="4">
        <v>45854</v>
      </c>
      <c r="B2642" s="2">
        <v>3.45</v>
      </c>
      <c r="C2642" s="2">
        <f t="shared" si="325"/>
        <v>-2.0000000000000018E-2</v>
      </c>
      <c r="D2642" s="2">
        <f t="shared" si="326"/>
        <v>3.5</v>
      </c>
      <c r="E2642" s="2">
        <f t="shared" si="328"/>
        <v>3.4660000000000002</v>
      </c>
      <c r="F2642" s="2">
        <f t="shared" si="321"/>
        <v>3.4160000000000004</v>
      </c>
      <c r="G2642" s="2">
        <f t="shared" si="323"/>
        <v>3.3085999999999998</v>
      </c>
      <c r="H2642" s="2">
        <f t="shared" si="327"/>
        <v>3.0127500000000036</v>
      </c>
      <c r="I2642" s="2">
        <f t="array" ref="I2642">SUMPRODUCT(B2626:B2645, (ROW(B2626:B2645)-ROW(B2626)+1)) / (20*21/2)</f>
        <v>3.454619047619047</v>
      </c>
      <c r="J2642" s="2">
        <f t="shared" si="322"/>
        <v>3.4238070000594023</v>
      </c>
      <c r="K2642" s="2">
        <f t="shared" si="324"/>
        <v>3.3213917874108319</v>
      </c>
    </row>
    <row r="2643" spans="1:11" ht="13.5" x14ac:dyDescent="0.25">
      <c r="A2643" s="4">
        <v>45855</v>
      </c>
      <c r="B2643" s="2">
        <v>3.4</v>
      </c>
      <c r="C2643" s="2">
        <f t="shared" si="325"/>
        <v>-5.0000000000000266E-2</v>
      </c>
      <c r="D2643" s="2">
        <f t="shared" si="326"/>
        <v>3.46</v>
      </c>
      <c r="E2643" s="2">
        <f t="shared" si="328"/>
        <v>3.47</v>
      </c>
      <c r="F2643" s="2">
        <f t="shared" si="321"/>
        <v>3.4190000000000005</v>
      </c>
      <c r="G2643" s="2">
        <f t="shared" si="323"/>
        <v>3.3141999999999996</v>
      </c>
      <c r="H2643" s="2">
        <f t="shared" si="327"/>
        <v>3.0150000000000032</v>
      </c>
      <c r="I2643" s="2">
        <f t="array" ref="I2643">SUMPRODUCT(B2627:B2646, (ROW(B2627:B2646)-ROW(B2627)+1)) / (20*21/2)</f>
        <v>3.4516190476190474</v>
      </c>
      <c r="J2643" s="2">
        <f t="shared" si="322"/>
        <v>3.4215396667204114</v>
      </c>
      <c r="K2643" s="2">
        <f t="shared" si="324"/>
        <v>3.3244744624143285</v>
      </c>
    </row>
    <row r="2644" spans="1:11" ht="13.5" x14ac:dyDescent="0.25">
      <c r="A2644" s="4">
        <v>45856</v>
      </c>
      <c r="B2644" s="2">
        <v>3.45</v>
      </c>
      <c r="C2644" s="2">
        <f t="shared" si="325"/>
        <v>5.0000000000000266E-2</v>
      </c>
      <c r="D2644" s="2">
        <f t="shared" si="326"/>
        <v>3.4460000000000002</v>
      </c>
      <c r="E2644" s="2">
        <f t="shared" si="328"/>
        <v>3.4790000000000001</v>
      </c>
      <c r="F2644" s="2">
        <f t="shared" ref="F2644:F2692" si="329">AVERAGE(B2625:B2644)</f>
        <v>3.4240000000000004</v>
      </c>
      <c r="G2644" s="2">
        <f t="shared" si="323"/>
        <v>3.3203999999999989</v>
      </c>
      <c r="H2644" s="2">
        <f t="shared" si="327"/>
        <v>3.0174500000000033</v>
      </c>
      <c r="I2644" s="2">
        <f t="array" ref="I2644">SUMPRODUCT(B2628:B2647, (ROW(B2628:B2647)-ROW(B2628)+1)) / (20*21/2)</f>
        <v>3.4531428571428568</v>
      </c>
      <c r="J2644" s="2">
        <f t="shared" si="322"/>
        <v>3.4242501746518008</v>
      </c>
      <c r="K2644" s="2">
        <f t="shared" si="324"/>
        <v>3.3293970325157276</v>
      </c>
    </row>
    <row r="2645" spans="1:11" ht="13.5" x14ac:dyDescent="0.25">
      <c r="A2645" s="4">
        <v>45859</v>
      </c>
      <c r="B2645" s="2">
        <v>3.5</v>
      </c>
      <c r="C2645" s="2">
        <f t="shared" si="325"/>
        <v>4.9999999999999822E-2</v>
      </c>
      <c r="D2645" s="2">
        <f t="shared" si="326"/>
        <v>3.4539999999999997</v>
      </c>
      <c r="E2645" s="2">
        <f t="shared" si="328"/>
        <v>3.4889999999999999</v>
      </c>
      <c r="F2645" s="2">
        <f t="shared" si="329"/>
        <v>3.4315000000000007</v>
      </c>
      <c r="G2645" s="2">
        <f t="shared" si="323"/>
        <v>3.327999999999999</v>
      </c>
      <c r="H2645" s="2">
        <f t="shared" si="327"/>
        <v>3.0199500000000032</v>
      </c>
      <c r="I2645" s="2">
        <f t="array" ref="I2645">SUMPRODUCT(B2629:B2648, (ROW(B2629:B2648)-ROW(B2629)+1)) / (20*21/2)</f>
        <v>3.4495714285714292</v>
      </c>
      <c r="J2645" s="2">
        <f t="shared" ref="J2645:J2693" si="330">$J$4*B2645+J2644*(1-$J$4)</f>
        <v>3.4314644437325819</v>
      </c>
      <c r="K2645" s="2">
        <f t="shared" si="324"/>
        <v>3.3360873449660913</v>
      </c>
    </row>
    <row r="2646" spans="1:11" ht="13.5" x14ac:dyDescent="0.25">
      <c r="A2646" s="4">
        <v>45860</v>
      </c>
      <c r="B2646" s="2">
        <v>3.4</v>
      </c>
      <c r="C2646" s="2">
        <f t="shared" si="325"/>
        <v>-0.10000000000000009</v>
      </c>
      <c r="D2646" s="2">
        <f t="shared" si="326"/>
        <v>3.44</v>
      </c>
      <c r="E2646" s="2">
        <f t="shared" si="328"/>
        <v>3.4839999999999995</v>
      </c>
      <c r="F2646" s="2">
        <f t="shared" si="329"/>
        <v>3.4340000000000002</v>
      </c>
      <c r="G2646" s="2">
        <f t="shared" si="323"/>
        <v>3.3335999999999988</v>
      </c>
      <c r="H2646" s="2">
        <f t="shared" si="327"/>
        <v>3.0220500000000032</v>
      </c>
      <c r="I2646" s="2">
        <f t="array" ref="I2646">SUMPRODUCT(B2630:B2649, (ROW(B2630:B2649)-ROW(B2630)+1)) / (20*21/2)</f>
        <v>3.4459523809523813</v>
      </c>
      <c r="J2646" s="2">
        <f t="shared" si="330"/>
        <v>3.4284678300437648</v>
      </c>
      <c r="K2646" s="2">
        <f t="shared" si="324"/>
        <v>3.3385937235948719</v>
      </c>
    </row>
    <row r="2647" spans="1:11" ht="13.5" x14ac:dyDescent="0.25">
      <c r="A2647" s="4">
        <v>45861</v>
      </c>
      <c r="B2647" s="2">
        <v>3.45</v>
      </c>
      <c r="C2647" s="2">
        <f t="shared" si="325"/>
        <v>5.0000000000000266E-2</v>
      </c>
      <c r="D2647" s="2">
        <f t="shared" si="326"/>
        <v>3.44</v>
      </c>
      <c r="E2647" s="2">
        <f t="shared" si="328"/>
        <v>3.4699999999999998</v>
      </c>
      <c r="F2647" s="2">
        <f t="shared" si="329"/>
        <v>3.4375000000000009</v>
      </c>
      <c r="G2647" s="2">
        <f t="shared" si="323"/>
        <v>3.3401999999999994</v>
      </c>
      <c r="H2647" s="2">
        <f t="shared" si="327"/>
        <v>3.0243500000000036</v>
      </c>
      <c r="I2647" s="2">
        <f t="array" ref="I2647">SUMPRODUCT(B2631:B2650, (ROW(B2631:B2650)-ROW(B2631)+1)) / (20*21/2)</f>
        <v>3.4423333333333335</v>
      </c>
      <c r="J2647" s="2">
        <f t="shared" si="330"/>
        <v>3.4305185128967399</v>
      </c>
      <c r="K2647" s="2">
        <f t="shared" si="324"/>
        <v>3.3429625971793868</v>
      </c>
    </row>
    <row r="2648" spans="1:11" ht="13.5" x14ac:dyDescent="0.25">
      <c r="A2648" s="4">
        <v>45862</v>
      </c>
      <c r="B2648" s="2">
        <v>3.4</v>
      </c>
      <c r="C2648" s="2">
        <f t="shared" si="325"/>
        <v>-5.0000000000000266E-2</v>
      </c>
      <c r="D2648" s="2">
        <f t="shared" si="326"/>
        <v>3.44</v>
      </c>
      <c r="E2648" s="2">
        <f t="shared" si="328"/>
        <v>3.45</v>
      </c>
      <c r="F2648" s="2">
        <f t="shared" si="329"/>
        <v>3.4380000000000002</v>
      </c>
      <c r="G2648" s="2">
        <f t="shared" si="323"/>
        <v>3.3461999999999987</v>
      </c>
      <c r="H2648" s="2">
        <f t="shared" si="327"/>
        <v>3.0264000000000029</v>
      </c>
      <c r="I2648" s="2">
        <f t="array" ref="I2648">SUMPRODUCT(B2632:B2651, (ROW(B2632:B2651)-ROW(B2632)+1)) / (20*21/2)</f>
        <v>3.4386190476190475</v>
      </c>
      <c r="J2648" s="2">
        <f t="shared" si="330"/>
        <v>3.4276119878589553</v>
      </c>
      <c r="K2648" s="2">
        <f t="shared" si="324"/>
        <v>3.3451993580743129</v>
      </c>
    </row>
    <row r="2649" spans="1:11" ht="13.5" x14ac:dyDescent="0.25">
      <c r="A2649" s="4">
        <v>45866</v>
      </c>
      <c r="B2649" s="2">
        <v>3.4</v>
      </c>
      <c r="C2649" s="2">
        <f t="shared" si="325"/>
        <v>0</v>
      </c>
      <c r="D2649" s="2">
        <f t="shared" si="326"/>
        <v>3.4300000000000006</v>
      </c>
      <c r="E2649" s="2">
        <f t="shared" si="328"/>
        <v>3.4379999999999997</v>
      </c>
      <c r="F2649" s="2">
        <f t="shared" si="329"/>
        <v>3.4380000000000011</v>
      </c>
      <c r="G2649" s="2">
        <f t="shared" si="323"/>
        <v>3.3517999999999994</v>
      </c>
      <c r="H2649" s="2">
        <f t="shared" si="327"/>
        <v>3.0285000000000024</v>
      </c>
      <c r="I2649" s="2">
        <f t="array" ref="I2649">SUMPRODUCT(B2633:B2652, (ROW(B2633:B2652)-ROW(B2633)+1)) / (20*21/2)</f>
        <v>3.4349047619047619</v>
      </c>
      <c r="J2649" s="2">
        <f t="shared" si="330"/>
        <v>3.4249822747295307</v>
      </c>
      <c r="K2649" s="2">
        <f t="shared" si="324"/>
        <v>3.3473484028557126</v>
      </c>
    </row>
    <row r="2650" spans="1:11" ht="13.5" x14ac:dyDescent="0.25">
      <c r="A2650" s="4">
        <v>45867</v>
      </c>
      <c r="B2650" s="2">
        <v>3.4</v>
      </c>
      <c r="C2650" s="2">
        <f t="shared" si="325"/>
        <v>0</v>
      </c>
      <c r="D2650" s="2">
        <f t="shared" si="326"/>
        <v>3.41</v>
      </c>
      <c r="E2650" s="2">
        <f t="shared" si="328"/>
        <v>3.4319999999999995</v>
      </c>
      <c r="F2650" s="2">
        <f t="shared" si="329"/>
        <v>3.4390000000000009</v>
      </c>
      <c r="G2650" s="2">
        <f t="shared" si="323"/>
        <v>3.3569999999999993</v>
      </c>
      <c r="H2650" s="2">
        <f t="shared" si="327"/>
        <v>3.0306500000000023</v>
      </c>
      <c r="I2650" s="2">
        <f t="array" ref="I2650">SUMPRODUCT(B2634:B2653, (ROW(B2634:B2653)-ROW(B2634)+1)) / (20*21/2)</f>
        <v>3.4422380952380953</v>
      </c>
      <c r="J2650" s="2">
        <f t="shared" si="330"/>
        <v>3.422603010469575</v>
      </c>
      <c r="K2650" s="2">
        <f t="shared" si="324"/>
        <v>3.3494131713711748</v>
      </c>
    </row>
    <row r="2651" spans="1:11" ht="13.5" x14ac:dyDescent="0.25">
      <c r="A2651" s="4">
        <v>45868</v>
      </c>
      <c r="B2651" s="2">
        <v>3.4</v>
      </c>
      <c r="C2651" s="2">
        <f t="shared" si="325"/>
        <v>0</v>
      </c>
      <c r="D2651" s="2">
        <f t="shared" si="326"/>
        <v>3.41</v>
      </c>
      <c r="E2651" s="2">
        <f t="shared" si="328"/>
        <v>3.4249999999999994</v>
      </c>
      <c r="F2651" s="2">
        <f t="shared" si="329"/>
        <v>3.4390000000000009</v>
      </c>
      <c r="G2651" s="2">
        <f t="shared" si="323"/>
        <v>3.3621999999999992</v>
      </c>
      <c r="H2651" s="2">
        <f t="shared" si="327"/>
        <v>3.0332000000000021</v>
      </c>
      <c r="I2651" s="2">
        <f t="array" ref="I2651">SUMPRODUCT(B2635:B2654, (ROW(B2635:B2654)-ROW(B2635)+1)) / (20*21/2)</f>
        <v>3.448809523809524</v>
      </c>
      <c r="J2651" s="2">
        <f t="shared" si="330"/>
        <v>3.4204503428058057</v>
      </c>
      <c r="K2651" s="2">
        <f t="shared" si="324"/>
        <v>3.3513969685723053</v>
      </c>
    </row>
    <row r="2652" spans="1:11" ht="13.5" x14ac:dyDescent="0.25">
      <c r="A2652" s="4">
        <v>45869</v>
      </c>
      <c r="B2652" s="2">
        <v>3.4</v>
      </c>
      <c r="C2652" s="2">
        <f t="shared" si="325"/>
        <v>0</v>
      </c>
      <c r="D2652" s="2">
        <f t="shared" si="326"/>
        <v>3.4</v>
      </c>
      <c r="E2652" s="2">
        <f t="shared" si="328"/>
        <v>3.4199999999999995</v>
      </c>
      <c r="F2652" s="2">
        <f t="shared" si="329"/>
        <v>3.4430000000000005</v>
      </c>
      <c r="G2652" s="2">
        <f t="shared" si="323"/>
        <v>3.3653999999999997</v>
      </c>
      <c r="H2652" s="2">
        <f t="shared" si="327"/>
        <v>3.0358500000000022</v>
      </c>
      <c r="I2652" s="2">
        <f t="array" ref="I2652">SUMPRODUCT(B2636:B2655, (ROW(B2636:B2655)-ROW(B2636)+1)) / (20*21/2)</f>
        <v>3.4527142857142858</v>
      </c>
      <c r="J2652" s="2">
        <f t="shared" si="330"/>
        <v>3.4185026911100147</v>
      </c>
      <c r="K2652" s="2">
        <f t="shared" si="324"/>
        <v>3.3533029698047638</v>
      </c>
    </row>
    <row r="2653" spans="1:11" ht="13.5" x14ac:dyDescent="0.25">
      <c r="A2653" s="4">
        <v>45870</v>
      </c>
      <c r="B2653" s="2">
        <v>3.52</v>
      </c>
      <c r="C2653" s="2">
        <f t="shared" si="325"/>
        <v>0.12000000000000011</v>
      </c>
      <c r="D2653" s="2">
        <f t="shared" si="326"/>
        <v>3.4240000000000004</v>
      </c>
      <c r="E2653" s="2">
        <f t="shared" si="328"/>
        <v>3.4319999999999995</v>
      </c>
      <c r="F2653" s="2">
        <f t="shared" si="329"/>
        <v>3.4509999999999996</v>
      </c>
      <c r="G2653" s="2">
        <f t="shared" si="323"/>
        <v>3.3710000000000004</v>
      </c>
      <c r="H2653" s="2">
        <f t="shared" si="327"/>
        <v>3.0390500000000018</v>
      </c>
      <c r="I2653" s="2">
        <f t="array" ref="I2653">SUMPRODUCT(B2637:B2656, (ROW(B2637:B2656)-ROW(B2637)+1)) / (20*21/2)</f>
        <v>3.4561428571428574</v>
      </c>
      <c r="J2653" s="2">
        <f t="shared" si="330"/>
        <v>3.4281691014804894</v>
      </c>
      <c r="K2653" s="2">
        <f t="shared" si="324"/>
        <v>3.3598401082437928</v>
      </c>
    </row>
    <row r="2654" spans="1:11" ht="13.5" x14ac:dyDescent="0.25">
      <c r="A2654" s="4">
        <v>45873</v>
      </c>
      <c r="B2654" s="2">
        <v>3.52</v>
      </c>
      <c r="C2654" s="2">
        <f t="shared" si="325"/>
        <v>0</v>
      </c>
      <c r="D2654" s="2">
        <f t="shared" si="326"/>
        <v>3.4479999999999995</v>
      </c>
      <c r="E2654" s="2">
        <f t="shared" si="328"/>
        <v>3.4390000000000001</v>
      </c>
      <c r="F2654" s="2">
        <f t="shared" si="329"/>
        <v>3.4589999999999996</v>
      </c>
      <c r="G2654" s="2">
        <f t="shared" si="323"/>
        <v>3.3766000000000003</v>
      </c>
      <c r="H2654" s="2">
        <f t="shared" si="327"/>
        <v>3.0426000000000015</v>
      </c>
      <c r="I2654" s="2">
        <f t="array" ref="I2654">SUMPRODUCT(B2638:B2657, (ROW(B2638:B2657)-ROW(B2638)+1)) / (20*21/2)</f>
        <v>3.4640952380952381</v>
      </c>
      <c r="J2654" s="2">
        <f t="shared" si="330"/>
        <v>3.4369149013394904</v>
      </c>
      <c r="K2654" s="2">
        <f t="shared" si="324"/>
        <v>3.3661208883126639</v>
      </c>
    </row>
    <row r="2655" spans="1:11" ht="13.5" x14ac:dyDescent="0.25">
      <c r="A2655" s="4">
        <v>45874</v>
      </c>
      <c r="B2655" s="2">
        <v>3.5</v>
      </c>
      <c r="C2655" s="2">
        <f t="shared" si="325"/>
        <v>-2.0000000000000018E-2</v>
      </c>
      <c r="D2655" s="2">
        <f t="shared" si="326"/>
        <v>3.468</v>
      </c>
      <c r="E2655" s="2">
        <f t="shared" si="328"/>
        <v>3.4390000000000001</v>
      </c>
      <c r="F2655" s="2">
        <f t="shared" si="329"/>
        <v>3.464</v>
      </c>
      <c r="G2655" s="2">
        <f t="shared" si="323"/>
        <v>3.3826000000000009</v>
      </c>
      <c r="H2655" s="2">
        <f t="shared" si="327"/>
        <v>3.0458500000000019</v>
      </c>
      <c r="I2655" s="2">
        <f t="array" ref="I2655">SUMPRODUCT(B2639:B2658, (ROW(B2639:B2658)-ROW(B2639)+1)) / (20*21/2)</f>
        <v>3.4817619047619051</v>
      </c>
      <c r="J2655" s="2">
        <f t="shared" si="330"/>
        <v>3.4429230059738249</v>
      </c>
      <c r="K2655" s="2">
        <f t="shared" si="324"/>
        <v>3.3713710495553046</v>
      </c>
    </row>
    <row r="2656" spans="1:11" ht="13.5" x14ac:dyDescent="0.25">
      <c r="A2656" s="4">
        <v>45875</v>
      </c>
      <c r="B2656" s="2">
        <v>3.5</v>
      </c>
      <c r="C2656" s="2">
        <f t="shared" si="325"/>
        <v>0</v>
      </c>
      <c r="D2656" s="2">
        <f t="shared" si="326"/>
        <v>3.4879999999999995</v>
      </c>
      <c r="E2656" s="2">
        <f t="shared" si="328"/>
        <v>3.4489999999999994</v>
      </c>
      <c r="F2656" s="2">
        <f t="shared" si="329"/>
        <v>3.4664999999999999</v>
      </c>
      <c r="G2656" s="2">
        <f t="shared" si="323"/>
        <v>3.3886000000000007</v>
      </c>
      <c r="H2656" s="2">
        <f t="shared" si="327"/>
        <v>3.049050000000002</v>
      </c>
      <c r="I2656" s="2">
        <f t="array" ref="I2656">SUMPRODUCT(B2640:B2659, (ROW(B2640:B2659)-ROW(B2640)+1)) / (20*21/2)</f>
        <v>3.4934761904761897</v>
      </c>
      <c r="J2656" s="2">
        <f t="shared" si="330"/>
        <v>3.4483589101667942</v>
      </c>
      <c r="K2656" s="2">
        <f t="shared" si="324"/>
        <v>3.3764153221217632</v>
      </c>
    </row>
    <row r="2657" spans="1:11" ht="13.5" x14ac:dyDescent="0.25">
      <c r="A2657" s="4">
        <v>45876</v>
      </c>
      <c r="B2657" s="2">
        <v>3.55</v>
      </c>
      <c r="C2657" s="2">
        <f t="shared" si="325"/>
        <v>4.9999999999999822E-2</v>
      </c>
      <c r="D2657" s="2">
        <f t="shared" si="326"/>
        <v>3.5179999999999998</v>
      </c>
      <c r="E2657" s="2">
        <f t="shared" si="328"/>
        <v>3.4589999999999996</v>
      </c>
      <c r="F2657" s="2">
        <f t="shared" si="329"/>
        <v>3.4644999999999997</v>
      </c>
      <c r="G2657" s="2">
        <f t="shared" si="323"/>
        <v>3.3948000000000014</v>
      </c>
      <c r="H2657" s="2">
        <f t="shared" si="327"/>
        <v>3.0519500000000015</v>
      </c>
      <c r="I2657" s="2">
        <f t="array" ref="I2657">SUMPRODUCT(B2641:B2660, (ROW(B2641:B2660)-ROW(B2641)+1)) / (20*21/2)</f>
        <v>3.5058095238095244</v>
      </c>
      <c r="J2657" s="2">
        <f t="shared" si="330"/>
        <v>3.4580390139604331</v>
      </c>
      <c r="K2657" s="2">
        <f t="shared" si="324"/>
        <v>3.3832225643914979</v>
      </c>
    </row>
    <row r="2658" spans="1:11" ht="13.5" x14ac:dyDescent="0.25">
      <c r="A2658" s="4">
        <v>45877</v>
      </c>
      <c r="B2658" s="2">
        <v>3.65</v>
      </c>
      <c r="C2658" s="2">
        <f t="shared" si="325"/>
        <v>0.10000000000000009</v>
      </c>
      <c r="D2658" s="2">
        <f t="shared" si="326"/>
        <v>3.5439999999999996</v>
      </c>
      <c r="E2658" s="2">
        <f t="shared" si="328"/>
        <v>3.4840000000000004</v>
      </c>
      <c r="F2658" s="2">
        <f t="shared" si="329"/>
        <v>3.4670000000000001</v>
      </c>
      <c r="G2658" s="2">
        <f t="shared" si="323"/>
        <v>3.4030000000000014</v>
      </c>
      <c r="H2658" s="2">
        <f t="shared" si="327"/>
        <v>3.0549000000000017</v>
      </c>
      <c r="I2658" s="2">
        <f t="array" ref="I2658">SUMPRODUCT(B2642:B2661, (ROW(B2642:B2661)-ROW(B2642)+1)) / (20*21/2)</f>
        <v>3.5165238095238092</v>
      </c>
      <c r="J2658" s="2">
        <f t="shared" si="330"/>
        <v>3.4763210126308683</v>
      </c>
      <c r="K2658" s="2">
        <f t="shared" si="324"/>
        <v>3.3936844246114393</v>
      </c>
    </row>
    <row r="2659" spans="1:11" ht="13.5" x14ac:dyDescent="0.25">
      <c r="A2659" s="4">
        <v>45880</v>
      </c>
      <c r="B2659" s="2">
        <v>3.59</v>
      </c>
      <c r="C2659" s="2">
        <f t="shared" si="325"/>
        <v>-6.0000000000000053E-2</v>
      </c>
      <c r="D2659" s="2">
        <f t="shared" si="326"/>
        <v>3.5579999999999998</v>
      </c>
      <c r="E2659" s="2">
        <f t="shared" si="328"/>
        <v>3.5030000000000001</v>
      </c>
      <c r="F2659" s="2">
        <f t="shared" si="329"/>
        <v>3.4704999999999999</v>
      </c>
      <c r="G2659" s="2">
        <f t="shared" si="323"/>
        <v>3.4096000000000015</v>
      </c>
      <c r="H2659" s="2">
        <f t="shared" si="327"/>
        <v>3.0576000000000016</v>
      </c>
      <c r="I2659" s="2">
        <f t="array" ref="I2659">SUMPRODUCT(B2643:B2662, (ROW(B2643:B2662)-ROW(B2643)+1)) / (20*21/2)</f>
        <v>3.5314285714285711</v>
      </c>
      <c r="J2659" s="2">
        <f t="shared" si="330"/>
        <v>3.4871475828565002</v>
      </c>
      <c r="K2659" s="2">
        <f t="shared" si="324"/>
        <v>3.4013830746266769</v>
      </c>
    </row>
    <row r="2660" spans="1:11" ht="13.5" x14ac:dyDescent="0.25">
      <c r="A2660" s="4">
        <v>45881</v>
      </c>
      <c r="B2660" s="2">
        <v>3.6</v>
      </c>
      <c r="C2660" s="2">
        <f t="shared" si="325"/>
        <v>1.0000000000000231E-2</v>
      </c>
      <c r="D2660" s="2">
        <f t="shared" si="326"/>
        <v>3.5780000000000003</v>
      </c>
      <c r="E2660" s="2">
        <f t="shared" si="328"/>
        <v>3.5229999999999997</v>
      </c>
      <c r="F2660" s="2">
        <f t="shared" si="329"/>
        <v>3.4774999999999991</v>
      </c>
      <c r="G2660" s="2">
        <f t="shared" si="323"/>
        <v>3.4160000000000021</v>
      </c>
      <c r="H2660" s="2">
        <f t="shared" si="327"/>
        <v>3.0603000000000016</v>
      </c>
      <c r="I2660" s="2">
        <f t="array" ref="I2660">SUMPRODUCT(B2644:B2663, (ROW(B2644:B2663)-ROW(B2644)+1)) / (20*21/2)</f>
        <v>3.5416190476190477</v>
      </c>
      <c r="J2660" s="2">
        <f t="shared" si="330"/>
        <v>3.4978954321082623</v>
      </c>
      <c r="K2660" s="2">
        <f t="shared" si="324"/>
        <v>3.4091719736609249</v>
      </c>
    </row>
    <row r="2661" spans="1:11" ht="13.5" x14ac:dyDescent="0.25">
      <c r="A2661" s="4">
        <v>45883</v>
      </c>
      <c r="B2661" s="2">
        <v>3.59</v>
      </c>
      <c r="C2661" s="2">
        <f t="shared" si="325"/>
        <v>-1.0000000000000231E-2</v>
      </c>
      <c r="D2661" s="2">
        <f t="shared" si="326"/>
        <v>3.5959999999999992</v>
      </c>
      <c r="E2661" s="2">
        <f t="shared" si="328"/>
        <v>3.5420000000000003</v>
      </c>
      <c r="F2661" s="2">
        <f t="shared" si="329"/>
        <v>3.4834999999999994</v>
      </c>
      <c r="G2661" s="2">
        <f t="shared" si="323"/>
        <v>3.4222000000000015</v>
      </c>
      <c r="H2661" s="2">
        <f t="shared" si="327"/>
        <v>3.0629500000000012</v>
      </c>
      <c r="I2661" s="2">
        <f t="array" ref="I2661">SUMPRODUCT(B2645:B2664, (ROW(B2645:B2664)-ROW(B2645)+1)) / (20*21/2)</f>
        <v>3.5508571428571427</v>
      </c>
      <c r="J2661" s="2">
        <f t="shared" si="330"/>
        <v>3.5066672957169991</v>
      </c>
      <c r="K2661" s="2">
        <f t="shared" si="324"/>
        <v>3.4162632688114769</v>
      </c>
    </row>
    <row r="2662" spans="1:11" ht="13.5" x14ac:dyDescent="0.25">
      <c r="A2662" s="4">
        <v>45884</v>
      </c>
      <c r="B2662" s="2">
        <v>3.64</v>
      </c>
      <c r="C2662" s="2">
        <f t="shared" si="325"/>
        <v>5.0000000000000266E-2</v>
      </c>
      <c r="D2662" s="2">
        <f t="shared" si="326"/>
        <v>3.6139999999999999</v>
      </c>
      <c r="E2662" s="2">
        <f t="shared" si="328"/>
        <v>3.5659999999999998</v>
      </c>
      <c r="F2662" s="2">
        <f t="shared" si="329"/>
        <v>3.4929999999999999</v>
      </c>
      <c r="G2662" s="2">
        <f t="shared" si="323"/>
        <v>3.4290000000000016</v>
      </c>
      <c r="H2662" s="2">
        <f t="shared" si="327"/>
        <v>3.066650000000001</v>
      </c>
      <c r="I2662" s="2">
        <f t="array" ref="I2662">SUMPRODUCT(B2646:B2665, (ROW(B2646:B2665)-ROW(B2646)+1)) / (20*21/2)</f>
        <v>3.5593809523809519</v>
      </c>
      <c r="J2662" s="2">
        <f t="shared" si="330"/>
        <v>3.5193656485058562</v>
      </c>
      <c r="K2662" s="2">
        <f t="shared" si="324"/>
        <v>3.4250372582698505</v>
      </c>
    </row>
    <row r="2663" spans="1:11" ht="13.5" x14ac:dyDescent="0.25">
      <c r="A2663" s="4">
        <v>45887</v>
      </c>
      <c r="B2663" s="2">
        <v>3.6</v>
      </c>
      <c r="C2663" s="2">
        <f t="shared" si="325"/>
        <v>-4.0000000000000036E-2</v>
      </c>
      <c r="D2663" s="2">
        <f t="shared" si="326"/>
        <v>3.6040000000000001</v>
      </c>
      <c r="E2663" s="2">
        <f t="shared" si="328"/>
        <v>3.5740000000000003</v>
      </c>
      <c r="F2663" s="2">
        <f t="shared" si="329"/>
        <v>3.5029999999999992</v>
      </c>
      <c r="G2663" s="2">
        <f t="shared" si="323"/>
        <v>3.4346000000000014</v>
      </c>
      <c r="H2663" s="2">
        <f t="shared" si="327"/>
        <v>3.0701500000000008</v>
      </c>
      <c r="I2663" s="2">
        <f t="array" ref="I2663">SUMPRODUCT(B2647:B2666, (ROW(B2647:B2666)-ROW(B2647)+1)) / (20*21/2)</f>
        <v>3.5674285714285712</v>
      </c>
      <c r="J2663" s="2">
        <f t="shared" si="330"/>
        <v>3.5270451105529177</v>
      </c>
      <c r="K2663" s="2">
        <f t="shared" si="324"/>
        <v>3.431898542259268</v>
      </c>
    </row>
    <row r="2664" spans="1:11" ht="13.5" x14ac:dyDescent="0.25">
      <c r="A2664" s="4">
        <v>45888</v>
      </c>
      <c r="B2664" s="2">
        <v>3.6</v>
      </c>
      <c r="C2664" s="2">
        <f t="shared" si="325"/>
        <v>0</v>
      </c>
      <c r="D2664" s="2">
        <f t="shared" si="326"/>
        <v>3.6060000000000003</v>
      </c>
      <c r="E2664" s="2">
        <f t="shared" si="328"/>
        <v>3.5819999999999999</v>
      </c>
      <c r="F2664" s="2">
        <f t="shared" si="329"/>
        <v>3.5104999999999991</v>
      </c>
      <c r="G2664" s="2">
        <f t="shared" si="323"/>
        <v>3.4400000000000013</v>
      </c>
      <c r="H2664" s="2">
        <f t="shared" si="327"/>
        <v>3.073650000000002</v>
      </c>
      <c r="I2664" s="2">
        <f t="array" ref="I2664">SUMPRODUCT(B2648:B2667, (ROW(B2648:B2667)-ROW(B2648)+1)) / (20*21/2)</f>
        <v>3.5697619047619047</v>
      </c>
      <c r="J2664" s="2">
        <f t="shared" si="330"/>
        <v>3.5339931952621639</v>
      </c>
      <c r="K2664" s="2">
        <f t="shared" si="324"/>
        <v>3.4384907562883162</v>
      </c>
    </row>
    <row r="2665" spans="1:11" ht="13.5" x14ac:dyDescent="0.25">
      <c r="A2665" s="4">
        <v>45889</v>
      </c>
      <c r="B2665" s="2">
        <v>3.6</v>
      </c>
      <c r="C2665" s="2">
        <f t="shared" si="325"/>
        <v>0</v>
      </c>
      <c r="D2665" s="2">
        <f t="shared" si="326"/>
        <v>3.6060000000000003</v>
      </c>
      <c r="E2665" s="2">
        <f t="shared" si="328"/>
        <v>3.5920000000000001</v>
      </c>
      <c r="F2665" s="2">
        <f t="shared" si="329"/>
        <v>3.5154999999999994</v>
      </c>
      <c r="G2665" s="2">
        <f t="shared" si="323"/>
        <v>3.4456000000000011</v>
      </c>
      <c r="H2665" s="2">
        <f t="shared" si="327"/>
        <v>3.0771500000000014</v>
      </c>
      <c r="I2665" s="2">
        <f t="array" ref="I2665">SUMPRODUCT(B2649:B2668, (ROW(B2649:B2668)-ROW(B2649)+1)) / (20*21/2)</f>
        <v>3.5716190476190475</v>
      </c>
      <c r="J2665" s="2">
        <f t="shared" si="330"/>
        <v>3.5402795576181485</v>
      </c>
      <c r="K2665" s="2">
        <f t="shared" si="324"/>
        <v>3.4448244521201472</v>
      </c>
    </row>
    <row r="2666" spans="1:11" ht="13.5" x14ac:dyDescent="0.25">
      <c r="A2666" s="4">
        <v>45890</v>
      </c>
      <c r="B2666" s="2">
        <v>3.6</v>
      </c>
      <c r="C2666" s="2">
        <f t="shared" si="325"/>
        <v>0</v>
      </c>
      <c r="D2666" s="2">
        <f t="shared" si="326"/>
        <v>3.6079999999999997</v>
      </c>
      <c r="E2666" s="2">
        <f t="shared" si="328"/>
        <v>3.6020000000000003</v>
      </c>
      <c r="F2666" s="2">
        <f t="shared" si="329"/>
        <v>3.5254999999999987</v>
      </c>
      <c r="G2666" s="2">
        <f t="shared" si="323"/>
        <v>3.4512000000000005</v>
      </c>
      <c r="H2666" s="2">
        <f t="shared" si="327"/>
        <v>3.0807000000000011</v>
      </c>
      <c r="I2666" s="2">
        <f t="array" ref="I2666">SUMPRODUCT(B2650:B2669, (ROW(B2650:B2669)-ROW(B2650)+1)) / (20*21/2)</f>
        <v>3.5756190476190475</v>
      </c>
      <c r="J2666" s="2">
        <f t="shared" si="330"/>
        <v>3.5459672187973728</v>
      </c>
      <c r="K2666" s="2">
        <f t="shared" si="324"/>
        <v>3.4509097677232785</v>
      </c>
    </row>
    <row r="2667" spans="1:11" ht="13.5" x14ac:dyDescent="0.25">
      <c r="A2667" s="4">
        <v>45891</v>
      </c>
      <c r="B2667" s="2">
        <v>3.55</v>
      </c>
      <c r="C2667" s="2">
        <f t="shared" si="325"/>
        <v>-5.0000000000000266E-2</v>
      </c>
      <c r="D2667" s="2">
        <f t="shared" si="326"/>
        <v>3.59</v>
      </c>
      <c r="E2667" s="2">
        <f t="shared" si="328"/>
        <v>3.6020000000000003</v>
      </c>
      <c r="F2667" s="2">
        <f t="shared" si="329"/>
        <v>3.5305</v>
      </c>
      <c r="G2667" s="2">
        <f t="shared" si="323"/>
        <v>3.4561999999999999</v>
      </c>
      <c r="H2667" s="2">
        <f t="shared" si="327"/>
        <v>3.0843500000000006</v>
      </c>
      <c r="I2667" s="2">
        <f t="array" ref="I2667">SUMPRODUCT(B2651:B2670, (ROW(B2651:B2670)-ROW(B2651)+1)) / (20*21/2)</f>
        <v>3.5797142857142852</v>
      </c>
      <c r="J2667" s="2">
        <f t="shared" si="330"/>
        <v>3.5463512931976231</v>
      </c>
      <c r="K2667" s="2">
        <f t="shared" si="324"/>
        <v>3.4547956591851108</v>
      </c>
    </row>
    <row r="2668" spans="1:11" ht="13.5" x14ac:dyDescent="0.25">
      <c r="A2668" s="4">
        <v>45894</v>
      </c>
      <c r="B2668" s="2">
        <v>3.55</v>
      </c>
      <c r="C2668" s="2">
        <f t="shared" si="325"/>
        <v>0</v>
      </c>
      <c r="D2668" s="2">
        <f t="shared" si="326"/>
        <v>3.5800000000000005</v>
      </c>
      <c r="E2668" s="2">
        <f t="shared" si="328"/>
        <v>3.5920000000000001</v>
      </c>
      <c r="F2668" s="2">
        <f t="shared" si="329"/>
        <v>3.5380000000000003</v>
      </c>
      <c r="G2668" s="2">
        <f t="shared" si="323"/>
        <v>3.4608000000000003</v>
      </c>
      <c r="H2668" s="2">
        <f t="shared" si="327"/>
        <v>3.0880000000000005</v>
      </c>
      <c r="I2668" s="2">
        <f t="array" ref="I2668">SUMPRODUCT(B2652:B2671, (ROW(B2652:B2671)-ROW(B2652)+1)) / (20*21/2)</f>
        <v>3.5829047619047625</v>
      </c>
      <c r="J2668" s="2">
        <f t="shared" si="330"/>
        <v>3.546698789083564</v>
      </c>
      <c r="K2668" s="2">
        <f t="shared" si="324"/>
        <v>3.4585291627464789</v>
      </c>
    </row>
    <row r="2669" spans="1:11" ht="13.5" x14ac:dyDescent="0.25">
      <c r="A2669" s="4">
        <v>45895</v>
      </c>
      <c r="B2669" s="2">
        <v>3.58</v>
      </c>
      <c r="C2669" s="2">
        <f t="shared" si="325"/>
        <v>3.0000000000000249E-2</v>
      </c>
      <c r="D2669" s="2">
        <f t="shared" si="326"/>
        <v>3.5760000000000005</v>
      </c>
      <c r="E2669" s="2">
        <f t="shared" si="328"/>
        <v>3.5910000000000002</v>
      </c>
      <c r="F2669" s="2">
        <f t="shared" si="329"/>
        <v>3.5469999999999997</v>
      </c>
      <c r="G2669" s="2">
        <f t="shared" si="323"/>
        <v>3.4660000000000006</v>
      </c>
      <c r="H2669" s="2">
        <f t="shared" si="327"/>
        <v>3.0915000000000008</v>
      </c>
      <c r="I2669" s="2">
        <f t="array" ref="I2669">SUMPRODUCT(B2653:B2672, (ROW(B2653:B2672)-ROW(B2653)+1)) / (20*21/2)</f>
        <v>3.5813809523809526</v>
      </c>
      <c r="J2669" s="2">
        <f t="shared" si="330"/>
        <v>3.5498703329803671</v>
      </c>
      <c r="K2669" s="2">
        <f t="shared" si="324"/>
        <v>3.4632927249917147</v>
      </c>
    </row>
    <row r="2670" spans="1:11" ht="13.5" x14ac:dyDescent="0.25">
      <c r="A2670" s="4">
        <v>45896</v>
      </c>
      <c r="B2670" s="2">
        <v>3.59</v>
      </c>
      <c r="C2670" s="2">
        <f t="shared" si="325"/>
        <v>9.9999999999997868E-3</v>
      </c>
      <c r="D2670" s="2">
        <f t="shared" si="326"/>
        <v>3.5739999999999994</v>
      </c>
      <c r="E2670" s="2">
        <f t="shared" si="328"/>
        <v>3.5900000000000007</v>
      </c>
      <c r="F2670" s="2">
        <f t="shared" si="329"/>
        <v>3.5564999999999998</v>
      </c>
      <c r="G2670" s="2">
        <f t="shared" si="323"/>
        <v>3.471000000000001</v>
      </c>
      <c r="H2670" s="2">
        <f t="shared" si="327"/>
        <v>3.0951000000000009</v>
      </c>
      <c r="I2670" s="2">
        <f t="array" ref="I2670">SUMPRODUCT(B2654:B2673, (ROW(B2654:B2673)-ROW(B2654)+1)) / (20*21/2)</f>
        <v>3.5743809523809524</v>
      </c>
      <c r="J2670" s="2">
        <f t="shared" si="330"/>
        <v>3.5536922060298561</v>
      </c>
      <c r="K2670" s="2">
        <f t="shared" si="324"/>
        <v>3.4682616377371378</v>
      </c>
    </row>
    <row r="2671" spans="1:11" ht="13.5" x14ac:dyDescent="0.25">
      <c r="A2671" s="4">
        <v>45897</v>
      </c>
      <c r="B2671" s="2">
        <v>3.59</v>
      </c>
      <c r="C2671" s="2">
        <f t="shared" si="325"/>
        <v>0</v>
      </c>
      <c r="D2671" s="2">
        <f t="shared" si="326"/>
        <v>3.5720000000000001</v>
      </c>
      <c r="E2671" s="2">
        <f t="shared" si="328"/>
        <v>3.5900000000000007</v>
      </c>
      <c r="F2671" s="2">
        <f t="shared" si="329"/>
        <v>3.5660000000000003</v>
      </c>
      <c r="G2671" s="2">
        <f t="shared" si="323"/>
        <v>3.4758000000000009</v>
      </c>
      <c r="H2671" s="2">
        <f t="shared" si="327"/>
        <v>3.0987500000000008</v>
      </c>
      <c r="I2671" s="2">
        <f t="array" ref="I2671">SUMPRODUCT(B2655:B2674, (ROW(B2655:B2674)-ROW(B2655)+1)) / (20*21/2)</f>
        <v>3.5674761904761905</v>
      </c>
      <c r="J2671" s="2">
        <f t="shared" si="330"/>
        <v>3.5571500911698699</v>
      </c>
      <c r="K2671" s="2">
        <f t="shared" si="324"/>
        <v>3.4730356911592106</v>
      </c>
    </row>
    <row r="2672" spans="1:11" ht="13.5" x14ac:dyDescent="0.25">
      <c r="A2672" s="4">
        <v>45898</v>
      </c>
      <c r="B2672" s="2">
        <v>3.55</v>
      </c>
      <c r="C2672" s="2">
        <f t="shared" si="325"/>
        <v>-4.0000000000000036E-2</v>
      </c>
      <c r="D2672" s="2">
        <f t="shared" si="326"/>
        <v>3.5720000000000001</v>
      </c>
      <c r="E2672" s="2">
        <f t="shared" si="328"/>
        <v>3.5809999999999995</v>
      </c>
      <c r="F2672" s="2">
        <f t="shared" si="329"/>
        <v>3.5735000000000001</v>
      </c>
      <c r="G2672" s="2">
        <f t="shared" si="323"/>
        <v>3.4798000000000013</v>
      </c>
      <c r="H2672" s="2">
        <f t="shared" si="327"/>
        <v>3.1022000000000007</v>
      </c>
      <c r="I2672" s="2">
        <f t="array" ref="I2672">SUMPRODUCT(B2656:B2675, (ROW(B2656:B2675)-ROW(B2656)+1)) / (20*21/2)</f>
        <v>3.5606666666666662</v>
      </c>
      <c r="J2672" s="2">
        <f t="shared" si="330"/>
        <v>3.5564691301060729</v>
      </c>
      <c r="K2672" s="2">
        <f t="shared" si="324"/>
        <v>3.4760538993490457</v>
      </c>
    </row>
    <row r="2673" spans="1:11" ht="13.5" x14ac:dyDescent="0.25">
      <c r="A2673" s="4">
        <v>45901</v>
      </c>
      <c r="B2673" s="2">
        <v>3.5</v>
      </c>
      <c r="C2673" s="2">
        <f t="shared" si="325"/>
        <v>-4.9999999999999822E-2</v>
      </c>
      <c r="D2673" s="2">
        <f t="shared" si="326"/>
        <v>3.5619999999999998</v>
      </c>
      <c r="E2673" s="2">
        <f t="shared" si="328"/>
        <v>3.5710000000000002</v>
      </c>
      <c r="F2673" s="2">
        <f t="shared" si="329"/>
        <v>3.5725000000000002</v>
      </c>
      <c r="G2673" s="2">
        <f t="shared" si="323"/>
        <v>3.4830000000000014</v>
      </c>
      <c r="H2673" s="2">
        <f t="shared" si="327"/>
        <v>3.1054000000000008</v>
      </c>
      <c r="I2673" s="2">
        <f t="array" ref="I2673">SUMPRODUCT(B2657:B2676, (ROW(B2657:B2676)-ROW(B2657)+1)) / (20*21/2)</f>
        <v>3.5538571428571424</v>
      </c>
      <c r="J2673" s="2">
        <f t="shared" si="330"/>
        <v>3.5510911177150186</v>
      </c>
      <c r="K2673" s="2">
        <f t="shared" si="324"/>
        <v>3.4769929621196716</v>
      </c>
    </row>
    <row r="2674" spans="1:11" ht="13.5" x14ac:dyDescent="0.25">
      <c r="A2674" s="4">
        <v>45902</v>
      </c>
      <c r="B2674" s="2">
        <v>3.5</v>
      </c>
      <c r="C2674" s="2">
        <f t="shared" si="325"/>
        <v>0</v>
      </c>
      <c r="D2674" s="2">
        <f t="shared" si="326"/>
        <v>3.5460000000000003</v>
      </c>
      <c r="E2674" s="2">
        <f t="shared" si="328"/>
        <v>3.5609999999999999</v>
      </c>
      <c r="F2674" s="2">
        <f t="shared" si="329"/>
        <v>3.5714999999999995</v>
      </c>
      <c r="G2674" s="2">
        <f t="shared" ref="G2674:G2692" si="331">AVERAGE(B2625:B2674)</f>
        <v>3.4860000000000015</v>
      </c>
      <c r="H2674" s="2">
        <f t="shared" si="327"/>
        <v>3.1087000000000007</v>
      </c>
      <c r="I2674" s="2">
        <f t="array" ref="I2674">SUMPRODUCT(B2658:B2677, (ROW(B2658:B2677)-ROW(B2658)+1)) / (20*21/2)</f>
        <v>3.5327619047619048</v>
      </c>
      <c r="J2674" s="2">
        <f t="shared" si="330"/>
        <v>3.5462252969802552</v>
      </c>
      <c r="K2674" s="2">
        <f t="shared" si="324"/>
        <v>3.4778951988992923</v>
      </c>
    </row>
    <row r="2675" spans="1:11" ht="13.5" x14ac:dyDescent="0.25">
      <c r="A2675" s="4">
        <v>45903</v>
      </c>
      <c r="B2675" s="2">
        <v>3.5</v>
      </c>
      <c r="C2675" s="2">
        <f t="shared" si="325"/>
        <v>0</v>
      </c>
      <c r="D2675" s="2">
        <f t="shared" si="326"/>
        <v>3.528</v>
      </c>
      <c r="E2675" s="2">
        <f t="shared" si="328"/>
        <v>3.5509999999999997</v>
      </c>
      <c r="F2675" s="2">
        <f t="shared" si="329"/>
        <v>3.5714999999999995</v>
      </c>
      <c r="G2675" s="2">
        <f t="shared" si="331"/>
        <v>3.4890000000000017</v>
      </c>
      <c r="H2675" s="2">
        <f t="shared" si="327"/>
        <v>3.1120500000000004</v>
      </c>
      <c r="I2675" s="2">
        <f t="array" ref="I2675">SUMPRODUCT(B2659:B2678, (ROW(B2659:B2678)-ROW(B2659)+1)) / (20*21/2)</f>
        <v>3.5126190476190473</v>
      </c>
      <c r="J2675" s="2">
        <f t="shared" si="330"/>
        <v>3.5418228877440407</v>
      </c>
      <c r="K2675" s="2">
        <f t="shared" ref="K2675:K2693" si="332">$K$4*B2675+(1-$K$4)*K2674</f>
        <v>3.4787620538444184</v>
      </c>
    </row>
    <row r="2676" spans="1:11" ht="13.5" x14ac:dyDescent="0.25">
      <c r="A2676" s="4">
        <v>45905</v>
      </c>
      <c r="B2676" s="2">
        <v>3.5</v>
      </c>
      <c r="C2676" s="2">
        <f t="shared" si="325"/>
        <v>0</v>
      </c>
      <c r="D2676" s="2">
        <f t="shared" si="326"/>
        <v>3.5100000000000002</v>
      </c>
      <c r="E2676" s="2">
        <f t="shared" si="328"/>
        <v>3.5409999999999995</v>
      </c>
      <c r="F2676" s="2">
        <f t="shared" si="329"/>
        <v>3.5714999999999995</v>
      </c>
      <c r="G2676" s="2">
        <f t="shared" si="331"/>
        <v>3.4920000000000018</v>
      </c>
      <c r="H2676" s="2">
        <f t="shared" si="327"/>
        <v>3.1155500000000003</v>
      </c>
      <c r="I2676" s="2">
        <f t="array" ref="I2676">SUMPRODUCT(B2660:B2679, (ROW(B2660:B2679)-ROW(B2660)+1)) / (20*21/2)</f>
        <v>3.4939047619047616</v>
      </c>
      <c r="J2676" s="2">
        <f t="shared" si="330"/>
        <v>3.5378397555779419</v>
      </c>
      <c r="K2676" s="2">
        <f t="shared" si="332"/>
        <v>3.4795949144779708</v>
      </c>
    </row>
    <row r="2677" spans="1:11" ht="13.5" x14ac:dyDescent="0.25">
      <c r="A2677" s="4">
        <v>45908</v>
      </c>
      <c r="B2677" s="2">
        <v>3.35</v>
      </c>
      <c r="C2677" s="2">
        <f t="shared" si="325"/>
        <v>-0.14999999999999991</v>
      </c>
      <c r="D2677" s="2">
        <f t="shared" si="326"/>
        <v>3.47</v>
      </c>
      <c r="E2677" s="2">
        <f t="shared" si="328"/>
        <v>3.5209999999999999</v>
      </c>
      <c r="F2677" s="2">
        <f t="shared" si="329"/>
        <v>3.5614999999999997</v>
      </c>
      <c r="G2677" s="2">
        <f t="shared" si="331"/>
        <v>3.4914000000000014</v>
      </c>
      <c r="H2677" s="2">
        <f t="shared" si="327"/>
        <v>3.1181000000000001</v>
      </c>
      <c r="I2677" s="2">
        <f t="array" ref="I2677">SUMPRODUCT(B2661:B2680, (ROW(B2661:B2680)-ROW(B2661)+1)) / (20*21/2)</f>
        <v>3.4763333333333333</v>
      </c>
      <c r="J2677" s="2">
        <f t="shared" si="330"/>
        <v>3.5199502550467097</v>
      </c>
      <c r="K2677" s="2">
        <f t="shared" si="332"/>
        <v>3.4745127609690307</v>
      </c>
    </row>
    <row r="2678" spans="1:11" ht="13.5" x14ac:dyDescent="0.25">
      <c r="A2678" s="4">
        <v>45909</v>
      </c>
      <c r="B2678" s="2">
        <v>3.35</v>
      </c>
      <c r="C2678" s="2">
        <f t="shared" si="325"/>
        <v>0</v>
      </c>
      <c r="D2678" s="2">
        <f t="shared" si="326"/>
        <v>3.44</v>
      </c>
      <c r="E2678" s="2">
        <f t="shared" si="328"/>
        <v>3.5009999999999999</v>
      </c>
      <c r="F2678" s="2">
        <f t="shared" si="329"/>
        <v>3.5464999999999995</v>
      </c>
      <c r="G2678" s="2">
        <f t="shared" si="331"/>
        <v>3.490600000000001</v>
      </c>
      <c r="H2678" s="2">
        <f t="shared" si="327"/>
        <v>3.1206</v>
      </c>
      <c r="I2678" s="2">
        <f t="array" ref="I2678">SUMPRODUCT(B2662:B2681, (ROW(B2662:B2681)-ROW(B2662)+1)) / (20*21/2)</f>
        <v>3.4599523809523807</v>
      </c>
      <c r="J2678" s="2">
        <f t="shared" si="330"/>
        <v>3.5037645164708326</v>
      </c>
      <c r="K2678" s="2">
        <f t="shared" si="332"/>
        <v>3.4696299075976964</v>
      </c>
    </row>
    <row r="2679" spans="1:11" ht="13.5" x14ac:dyDescent="0.25">
      <c r="A2679" s="4">
        <v>45910</v>
      </c>
      <c r="B2679" s="2">
        <v>3.35</v>
      </c>
      <c r="C2679" s="2">
        <f t="shared" si="325"/>
        <v>0</v>
      </c>
      <c r="D2679" s="2">
        <f t="shared" si="326"/>
        <v>3.41</v>
      </c>
      <c r="E2679" s="2">
        <f t="shared" si="328"/>
        <v>3.4780000000000002</v>
      </c>
      <c r="F2679" s="2">
        <f t="shared" si="329"/>
        <v>3.5345</v>
      </c>
      <c r="G2679" s="2">
        <f t="shared" si="331"/>
        <v>3.4896000000000011</v>
      </c>
      <c r="H2679" s="2">
        <f t="shared" si="327"/>
        <v>3.1230000000000002</v>
      </c>
      <c r="I2679" s="2">
        <f t="array" ref="I2679">SUMPRODUCT(B2663:B2682, (ROW(B2663:B2682)-ROW(B2663)+1)) / (20*21/2)</f>
        <v>3.4494761904761906</v>
      </c>
      <c r="J2679" s="2">
        <f t="shared" si="330"/>
        <v>3.4891202768069443</v>
      </c>
      <c r="K2679" s="2">
        <f t="shared" si="332"/>
        <v>3.4649385386722966</v>
      </c>
    </row>
    <row r="2680" spans="1:11" ht="13.5" x14ac:dyDescent="0.25">
      <c r="A2680" s="4">
        <v>45911</v>
      </c>
      <c r="B2680" s="2">
        <v>3.35</v>
      </c>
      <c r="C2680" s="2">
        <f t="shared" si="325"/>
        <v>0</v>
      </c>
      <c r="D2680" s="2">
        <f t="shared" si="326"/>
        <v>3.38</v>
      </c>
      <c r="E2680" s="2">
        <f t="shared" si="328"/>
        <v>3.4540000000000006</v>
      </c>
      <c r="F2680" s="2">
        <f t="shared" si="329"/>
        <v>3.5219999999999998</v>
      </c>
      <c r="G2680" s="2">
        <f t="shared" si="331"/>
        <v>3.4890000000000003</v>
      </c>
      <c r="H2680" s="2">
        <f t="shared" si="327"/>
        <v>3.1253500000000001</v>
      </c>
      <c r="I2680" s="2">
        <f t="array" ref="I2680">SUMPRODUCT(B2664:B2683, (ROW(B2664:B2683)-ROW(B2664)+1)) / (20*21/2)</f>
        <v>3.4591904761904759</v>
      </c>
      <c r="J2680" s="2">
        <f t="shared" si="330"/>
        <v>3.4758707266348541</v>
      </c>
      <c r="K2680" s="2">
        <f t="shared" si="332"/>
        <v>3.4604311449988732</v>
      </c>
    </row>
    <row r="2681" spans="1:11" ht="13.5" x14ac:dyDescent="0.25">
      <c r="A2681" s="4">
        <v>45912</v>
      </c>
      <c r="B2681" s="2">
        <v>3.35</v>
      </c>
      <c r="C2681" s="2">
        <f t="shared" si="325"/>
        <v>0</v>
      </c>
      <c r="D2681" s="2">
        <f t="shared" si="326"/>
        <v>3.35</v>
      </c>
      <c r="E2681" s="2">
        <f t="shared" si="328"/>
        <v>3.4300000000000006</v>
      </c>
      <c r="F2681" s="2">
        <f t="shared" si="329"/>
        <v>3.5100000000000002</v>
      </c>
      <c r="G2681" s="2">
        <f t="shared" si="331"/>
        <v>3.488</v>
      </c>
      <c r="H2681" s="2">
        <f t="shared" si="327"/>
        <v>3.1275000000000004</v>
      </c>
      <c r="I2681" s="2">
        <f t="array" ref="I2681">SUMPRODUCT(B2665:B2684, (ROW(B2665:B2684)-ROW(B2665)+1)) / (20*21/2)</f>
        <v>3.4689047619047622</v>
      </c>
      <c r="J2681" s="2">
        <f t="shared" si="330"/>
        <v>3.4638830383839156</v>
      </c>
      <c r="K2681" s="2">
        <f t="shared" si="332"/>
        <v>3.4561005118616626</v>
      </c>
    </row>
    <row r="2682" spans="1:11" ht="13.5" x14ac:dyDescent="0.25">
      <c r="A2682" s="4">
        <v>45915</v>
      </c>
      <c r="B2682" s="2">
        <v>3.4</v>
      </c>
      <c r="C2682" s="2">
        <f t="shared" si="325"/>
        <v>4.9999999999999822E-2</v>
      </c>
      <c r="D2682" s="2">
        <f t="shared" si="326"/>
        <v>3.3600000000000003</v>
      </c>
      <c r="E2682" s="2">
        <f t="shared" si="328"/>
        <v>3.4150000000000005</v>
      </c>
      <c r="F2682" s="2">
        <f t="shared" si="329"/>
        <v>3.4980000000000002</v>
      </c>
      <c r="G2682" s="2">
        <f t="shared" si="331"/>
        <v>3.4895999999999998</v>
      </c>
      <c r="H2682" s="2">
        <f t="shared" si="327"/>
        <v>3.1299000000000001</v>
      </c>
      <c r="I2682" s="2">
        <f t="array" ref="I2682">SUMPRODUCT(B2666:B2685, (ROW(B2666:B2685)-ROW(B2666)+1)) / (20*21/2)</f>
        <v>3.4690952380952376</v>
      </c>
      <c r="J2682" s="2">
        <f t="shared" si="330"/>
        <v>3.4577989394902096</v>
      </c>
      <c r="K2682" s="2">
        <f t="shared" si="332"/>
        <v>3.4539004917886564</v>
      </c>
    </row>
    <row r="2683" spans="1:11" ht="13.5" x14ac:dyDescent="0.25">
      <c r="A2683" s="4">
        <v>45916</v>
      </c>
      <c r="B2683" s="2">
        <v>3.6</v>
      </c>
      <c r="C2683" s="2">
        <f t="shared" si="325"/>
        <v>0.20000000000000018</v>
      </c>
      <c r="D2683" s="2">
        <f t="shared" si="326"/>
        <v>3.41</v>
      </c>
      <c r="E2683" s="2">
        <f t="shared" si="328"/>
        <v>3.4249999999999998</v>
      </c>
      <c r="F2683" s="2">
        <f t="shared" si="329"/>
        <v>3.4980000000000002</v>
      </c>
      <c r="G2683" s="2">
        <f t="shared" si="331"/>
        <v>3.4943999999999988</v>
      </c>
      <c r="H2683" s="2">
        <f t="shared" si="327"/>
        <v>3.1333500000000005</v>
      </c>
      <c r="I2683" s="2">
        <f t="array" ref="I2683">SUMPRODUCT(B2667:B2686, (ROW(B2667:B2686)-ROW(B2667)+1)) / (20*21/2)</f>
        <v>3.4716666666666662</v>
      </c>
      <c r="J2683" s="2">
        <f t="shared" si="330"/>
        <v>3.4713418976339994</v>
      </c>
      <c r="K2683" s="2">
        <f t="shared" si="332"/>
        <v>3.4596298842675326</v>
      </c>
    </row>
    <row r="2684" spans="1:11" ht="13.5" x14ac:dyDescent="0.25">
      <c r="A2684" s="4">
        <v>45917</v>
      </c>
      <c r="B2684" s="2">
        <v>3.6</v>
      </c>
      <c r="C2684" s="2">
        <f t="shared" si="325"/>
        <v>0</v>
      </c>
      <c r="D2684" s="2">
        <f t="shared" si="326"/>
        <v>3.46</v>
      </c>
      <c r="E2684" s="2">
        <f t="shared" si="328"/>
        <v>3.4350000000000001</v>
      </c>
      <c r="F2684" s="2">
        <f t="shared" si="329"/>
        <v>3.4979999999999998</v>
      </c>
      <c r="G2684" s="2">
        <f t="shared" si="331"/>
        <v>3.4991999999999992</v>
      </c>
      <c r="H2684" s="2">
        <f t="shared" si="327"/>
        <v>3.1368500000000008</v>
      </c>
      <c r="I2684" s="2">
        <f t="array" ref="I2684">SUMPRODUCT(B2668:B2687, (ROW(B2668:B2687)-ROW(B2668)+1)) / (20*21/2)</f>
        <v>3.4689047619047622</v>
      </c>
      <c r="J2684" s="2">
        <f t="shared" si="330"/>
        <v>3.4835950502402855</v>
      </c>
      <c r="K2684" s="2">
        <f t="shared" si="332"/>
        <v>3.4651345946884136</v>
      </c>
    </row>
    <row r="2685" spans="1:11" ht="13.5" x14ac:dyDescent="0.25">
      <c r="A2685" s="4">
        <v>45918</v>
      </c>
      <c r="B2685" s="2">
        <v>3.5</v>
      </c>
      <c r="C2685" s="2">
        <f t="shared" si="325"/>
        <v>-0.10000000000000009</v>
      </c>
      <c r="D2685" s="2">
        <f t="shared" si="326"/>
        <v>3.4899999999999998</v>
      </c>
      <c r="E2685" s="2">
        <f t="shared" si="328"/>
        <v>3.4350000000000001</v>
      </c>
      <c r="F2685" s="2">
        <f t="shared" si="329"/>
        <v>3.4929999999999999</v>
      </c>
      <c r="G2685" s="2">
        <f t="shared" si="331"/>
        <v>3.501199999999999</v>
      </c>
      <c r="H2685" s="2">
        <f t="shared" si="327"/>
        <v>3.1398000000000006</v>
      </c>
      <c r="I2685" s="2">
        <f t="array" ref="I2685">SUMPRODUCT(B2669:B2688, (ROW(B2669:B2688)-ROW(B2669)+1)) / (20*21/2)</f>
        <v>3.465619047619048</v>
      </c>
      <c r="J2685" s="2">
        <f t="shared" si="330"/>
        <v>3.4851574264078775</v>
      </c>
      <c r="K2685" s="2">
        <f t="shared" si="332"/>
        <v>3.4665018654849464</v>
      </c>
    </row>
    <row r="2686" spans="1:11" ht="13.5" x14ac:dyDescent="0.35">
      <c r="A2686" s="4">
        <v>45919</v>
      </c>
      <c r="B2686" s="12">
        <v>3.52</v>
      </c>
      <c r="C2686" s="2">
        <f t="shared" si="325"/>
        <v>2.0000000000000018E-2</v>
      </c>
      <c r="D2686" s="2">
        <f t="shared" si="326"/>
        <v>3.524</v>
      </c>
      <c r="E2686" s="2">
        <f t="shared" si="328"/>
        <v>3.4370000000000003</v>
      </c>
      <c r="F2686" s="2">
        <f t="shared" si="329"/>
        <v>3.4889999999999999</v>
      </c>
      <c r="G2686" s="2">
        <f t="shared" si="331"/>
        <v>3.5025999999999993</v>
      </c>
      <c r="H2686" s="2">
        <f t="shared" si="327"/>
        <v>3.1428500000000001</v>
      </c>
      <c r="I2686" s="2">
        <f t="array" ref="I2686">SUMPRODUCT(B2670:B2689, (ROW(B2670:B2689)-ROW(B2670)+1)) / (20*21/2)</f>
        <v>3.4580476190476186</v>
      </c>
      <c r="J2686" s="2">
        <f t="shared" si="330"/>
        <v>3.4884757667499842</v>
      </c>
      <c r="K2686" s="2">
        <f t="shared" si="332"/>
        <v>3.4685998315443607</v>
      </c>
    </row>
    <row r="2687" spans="1:11" ht="13.5" x14ac:dyDescent="0.35">
      <c r="A2687" s="4">
        <v>45922</v>
      </c>
      <c r="B2687" s="12">
        <v>3.46</v>
      </c>
      <c r="C2687" s="2">
        <f t="shared" si="325"/>
        <v>-6.0000000000000053E-2</v>
      </c>
      <c r="D2687" s="2">
        <f t="shared" si="326"/>
        <v>3.536</v>
      </c>
      <c r="E2687" s="2">
        <f t="shared" si="328"/>
        <v>3.4480000000000004</v>
      </c>
      <c r="F2687" s="2">
        <f t="shared" si="329"/>
        <v>3.4844999999999997</v>
      </c>
      <c r="G2687" s="2">
        <f t="shared" si="331"/>
        <v>3.4999999999999987</v>
      </c>
      <c r="H2687" s="2">
        <f t="shared" si="327"/>
        <v>3.1456500000000007</v>
      </c>
      <c r="I2687" s="2">
        <f t="array" ref="I2687">SUMPRODUCT(B2671:B2690, (ROW(B2671:B2690)-ROW(B2671)+1)) / (20*21/2)</f>
        <v>3.4513333333333338</v>
      </c>
      <c r="J2687" s="2">
        <f t="shared" si="330"/>
        <v>3.4857637889642712</v>
      </c>
      <c r="K2687" s="2">
        <f t="shared" si="332"/>
        <v>3.4682625832485035</v>
      </c>
    </row>
    <row r="2688" spans="1:11" ht="13.5" x14ac:dyDescent="0.35">
      <c r="A2688" s="4">
        <v>45923</v>
      </c>
      <c r="B2688" s="12">
        <v>3.45</v>
      </c>
      <c r="C2688" s="2">
        <f t="shared" si="325"/>
        <v>-9.9999999999997868E-3</v>
      </c>
      <c r="D2688" s="2">
        <f t="shared" si="326"/>
        <v>3.5059999999999993</v>
      </c>
      <c r="E2688" s="2">
        <f t="shared" si="328"/>
        <v>3.4580000000000006</v>
      </c>
      <c r="F2688" s="2">
        <f t="shared" si="329"/>
        <v>3.4795000000000003</v>
      </c>
      <c r="G2688" s="2">
        <f t="shared" si="331"/>
        <v>3.4969999999999994</v>
      </c>
      <c r="H2688" s="2">
        <f t="shared" si="327"/>
        <v>3.1485000000000003</v>
      </c>
      <c r="I2688" s="2">
        <f t="array" ref="I2688">SUMPRODUCT(B2672:B2691, (ROW(B2672:B2691)-ROW(B2672)+1)) / (20*21/2)</f>
        <v>3.4407619047619056</v>
      </c>
      <c r="J2688" s="2">
        <f t="shared" si="330"/>
        <v>3.482357713824817</v>
      </c>
      <c r="K2688" s="2">
        <f t="shared" si="332"/>
        <v>3.4675464035132681</v>
      </c>
    </row>
    <row r="2689" spans="1:11" ht="13.5" x14ac:dyDescent="0.35">
      <c r="A2689" s="4">
        <v>45924</v>
      </c>
      <c r="B2689" s="12">
        <v>3.4</v>
      </c>
      <c r="C2689" s="2">
        <f t="shared" si="325"/>
        <v>-5.0000000000000266E-2</v>
      </c>
      <c r="D2689" s="2">
        <f t="shared" si="326"/>
        <v>3.4659999999999997</v>
      </c>
      <c r="E2689" s="2">
        <f t="shared" si="328"/>
        <v>3.4630000000000001</v>
      </c>
      <c r="F2689" s="2">
        <f t="shared" si="329"/>
        <v>3.4705000000000004</v>
      </c>
      <c r="G2689" s="2">
        <f t="shared" si="331"/>
        <v>3.4945999999999988</v>
      </c>
      <c r="H2689" s="2">
        <f t="shared" si="327"/>
        <v>3.1510000000000002</v>
      </c>
      <c r="I2689" s="2">
        <f t="array" ref="I2689">SUMPRODUCT(B2673:B2692, (ROW(B2673:B2692)-ROW(B2673)+1)) / (20*21/2)</f>
        <v>3.4313333333333333</v>
      </c>
      <c r="J2689" s="2">
        <f t="shared" si="330"/>
        <v>3.4745141220319775</v>
      </c>
      <c r="K2689" s="2">
        <f t="shared" si="332"/>
        <v>3.4648975249441203</v>
      </c>
    </row>
    <row r="2690" spans="1:11" ht="13.5" x14ac:dyDescent="0.35">
      <c r="A2690" s="4">
        <v>45925</v>
      </c>
      <c r="B2690" s="12">
        <v>3.4</v>
      </c>
      <c r="C2690" s="2">
        <f t="shared" si="325"/>
        <v>0</v>
      </c>
      <c r="D2690" s="2">
        <f t="shared" si="326"/>
        <v>3.4460000000000002</v>
      </c>
      <c r="E2690" s="2">
        <f t="shared" si="328"/>
        <v>3.468</v>
      </c>
      <c r="F2690" s="2">
        <f t="shared" si="329"/>
        <v>3.4610000000000012</v>
      </c>
      <c r="G2690" s="2">
        <f t="shared" si="331"/>
        <v>3.4933999999999994</v>
      </c>
      <c r="H2690" s="2">
        <f t="shared" si="327"/>
        <v>3.1537999999999999</v>
      </c>
      <c r="I2690" s="2">
        <f t="array" ref="I2690">SUMPRODUCT(B2674:B2693, (ROW(B2674:B2693)-ROW(B2674)+1)) / (20*21/2)</f>
        <v>3.1038095238095229</v>
      </c>
      <c r="J2690" s="2">
        <f t="shared" si="330"/>
        <v>3.4674175389813131</v>
      </c>
      <c r="K2690" s="2">
        <f t="shared" si="332"/>
        <v>3.4623525239659196</v>
      </c>
    </row>
    <row r="2691" spans="1:11" ht="13.5" x14ac:dyDescent="0.35">
      <c r="A2691" s="4">
        <v>45929</v>
      </c>
      <c r="B2691" s="12">
        <v>3.35</v>
      </c>
      <c r="C2691" s="2">
        <f t="shared" si="325"/>
        <v>-4.9999999999999822E-2</v>
      </c>
      <c r="D2691" s="2">
        <f t="shared" si="326"/>
        <v>3.4120000000000004</v>
      </c>
      <c r="E2691" s="2">
        <f t="shared" si="328"/>
        <v>3.468</v>
      </c>
      <c r="F2691" s="2">
        <f t="shared" si="329"/>
        <v>3.4490000000000003</v>
      </c>
      <c r="G2691" s="2">
        <f t="shared" si="331"/>
        <v>3.4909999999999992</v>
      </c>
      <c r="H2691" s="2">
        <f t="shared" si="327"/>
        <v>3.1563500000000007</v>
      </c>
      <c r="I2691" s="2">
        <f t="array" ref="I2691">SUMPRODUCT(B2675:B2694, (ROW(B2675:B2694)-ROW(B2675)+1)) / (20*21/2)</f>
        <v>2.7929523809523809</v>
      </c>
      <c r="J2691" s="2">
        <f t="shared" si="330"/>
        <v>3.4562349162211881</v>
      </c>
      <c r="K2691" s="2">
        <f t="shared" si="332"/>
        <v>3.4579465426339229</v>
      </c>
    </row>
    <row r="2692" spans="1:11" ht="13.5" x14ac:dyDescent="0.35">
      <c r="A2692" s="4">
        <v>45930</v>
      </c>
      <c r="B2692" s="12">
        <v>3.35</v>
      </c>
      <c r="C2692" s="2">
        <f>B2692-B2691</f>
        <v>0</v>
      </c>
      <c r="D2692" s="2">
        <f t="shared" si="326"/>
        <v>3.3899999999999997</v>
      </c>
      <c r="E2692" s="2">
        <f t="shared" si="328"/>
        <v>3.4629999999999996</v>
      </c>
      <c r="F2692" s="2">
        <f t="shared" si="329"/>
        <v>3.4390000000000001</v>
      </c>
      <c r="G2692" s="2">
        <f t="shared" si="331"/>
        <v>3.488999999999999</v>
      </c>
      <c r="H2692" s="2">
        <f t="shared" si="327"/>
        <v>3.1586000000000007</v>
      </c>
      <c r="I2692" s="2">
        <f t="array" ref="I2692">SUMPRODUCT(B2676:B2695, (ROW(B2676:B2695)-ROW(B2676)+1)) / (20*21/2)</f>
        <v>2.4987619047619054</v>
      </c>
      <c r="J2692" s="2">
        <f t="shared" si="330"/>
        <v>3.4461173051525034</v>
      </c>
      <c r="K2692" s="2">
        <f t="shared" si="332"/>
        <v>3.4537133448835728</v>
      </c>
    </row>
    <row r="2693" spans="1:11" ht="13.5" x14ac:dyDescent="0.25">
      <c r="C2693" s="2">
        <f>B2693-B2692</f>
        <v>-3.35</v>
      </c>
      <c r="D2693" s="2">
        <f t="shared" si="326"/>
        <v>3.375</v>
      </c>
      <c r="E2693" s="2">
        <f t="shared" si="328"/>
        <v>3.4477777777777776</v>
      </c>
      <c r="F2693" s="2">
        <f>AVERAGE(B2674:B2693)</f>
        <v>3.4357894736842107</v>
      </c>
      <c r="G2693" s="2">
        <f>AVERAGE(B2644:B2693)</f>
        <v>3.4908163265306111</v>
      </c>
      <c r="H2693" s="2">
        <f t="shared" si="327"/>
        <v>3.1598994974874373</v>
      </c>
      <c r="I2693" s="2">
        <f t="array" ref="I2693">SUMPRODUCT(B2677:B2696, (ROW(B2677:B2696)-ROW(B2677)+1)) / (20*21/2)</f>
        <v>2.2212380952380957</v>
      </c>
      <c r="J2693" s="2">
        <f t="shared" si="330"/>
        <v>3.1179156570427411</v>
      </c>
      <c r="K2693" s="2">
        <f t="shared" si="332"/>
        <v>3.3182736058685309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948C-C709-402E-815B-1456A54CA182}">
  <dimension ref="A1:I2693"/>
  <sheetViews>
    <sheetView workbookViewId="0">
      <selection activeCell="I1" sqref="I1:I65536"/>
    </sheetView>
  </sheetViews>
  <sheetFormatPr defaultRowHeight="12.5" x14ac:dyDescent="0.25"/>
  <cols>
    <col min="1" max="1" width="17.36328125" customWidth="1"/>
    <col min="2" max="2" width="18" customWidth="1"/>
    <col min="3" max="3" width="12.6328125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16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4">
        <v>42006</v>
      </c>
      <c r="B2" s="2">
        <v>3.4662000000000002</v>
      </c>
      <c r="C2" s="2"/>
      <c r="D2" s="2"/>
      <c r="E2" s="2"/>
      <c r="F2" s="2"/>
      <c r="G2" s="2"/>
      <c r="H2" s="2"/>
      <c r="I2" s="2"/>
    </row>
    <row r="3" spans="1:9" ht="13.5" x14ac:dyDescent="0.25">
      <c r="A3" s="4">
        <v>42009</v>
      </c>
      <c r="B3" s="2">
        <v>3.4424999999999999</v>
      </c>
      <c r="C3" s="2">
        <f>B3-B2</f>
        <v>-2.3700000000000276E-2</v>
      </c>
      <c r="D3" s="2">
        <f t="shared" ref="D3:D66" si="0">IF(C3&gt;0,C3,0)</f>
        <v>0</v>
      </c>
      <c r="E3" s="2">
        <f t="shared" ref="E3:E66" si="1">IF(C3&lt;0,-C3,0)</f>
        <v>2.3700000000000276E-2</v>
      </c>
      <c r="F3" s="2"/>
      <c r="G3" s="2"/>
      <c r="H3" s="2"/>
      <c r="I3" s="2"/>
    </row>
    <row r="4" spans="1:9" ht="13.5" x14ac:dyDescent="0.25">
      <c r="A4" s="4">
        <v>42010</v>
      </c>
      <c r="B4" s="2">
        <v>3.3633000000000002</v>
      </c>
      <c r="C4" s="2">
        <f t="shared" ref="C4:C67" si="2">B4-B3</f>
        <v>-7.9199999999999715E-2</v>
      </c>
      <c r="D4" s="2">
        <f t="shared" si="0"/>
        <v>0</v>
      </c>
      <c r="E4" s="2">
        <f t="shared" si="1"/>
        <v>7.9199999999999715E-2</v>
      </c>
      <c r="F4" s="2"/>
      <c r="G4" s="2"/>
      <c r="H4" s="2"/>
      <c r="I4" s="2"/>
    </row>
    <row r="5" spans="1:9" ht="13.5" x14ac:dyDescent="0.25">
      <c r="A5" s="4">
        <v>42011</v>
      </c>
      <c r="B5" s="2">
        <v>3.3712</v>
      </c>
      <c r="C5" s="2">
        <f t="shared" si="2"/>
        <v>7.8999999999997961E-3</v>
      </c>
      <c r="D5" s="2">
        <f t="shared" si="0"/>
        <v>7.8999999999997961E-3</v>
      </c>
      <c r="E5" s="2">
        <f t="shared" si="1"/>
        <v>0</v>
      </c>
      <c r="F5" s="2"/>
      <c r="G5" s="2"/>
      <c r="H5" s="2"/>
      <c r="I5" s="2"/>
    </row>
    <row r="6" spans="1:9" ht="13.5" x14ac:dyDescent="0.25">
      <c r="A6" s="4">
        <v>42012</v>
      </c>
      <c r="B6" s="2">
        <v>3.3633000000000002</v>
      </c>
      <c r="C6" s="2">
        <f t="shared" si="2"/>
        <v>-7.8999999999997961E-3</v>
      </c>
      <c r="D6" s="2">
        <f t="shared" si="0"/>
        <v>0</v>
      </c>
      <c r="E6" s="2">
        <f t="shared" si="1"/>
        <v>7.8999999999997961E-3</v>
      </c>
      <c r="F6" s="2"/>
      <c r="G6" s="2"/>
      <c r="H6" s="2"/>
      <c r="I6" s="2"/>
    </row>
    <row r="7" spans="1:9" ht="13.5" x14ac:dyDescent="0.25">
      <c r="A7" s="4">
        <v>42013</v>
      </c>
      <c r="B7" s="2">
        <v>3.4504000000000001</v>
      </c>
      <c r="C7" s="2">
        <f t="shared" si="2"/>
        <v>8.7099999999999955E-2</v>
      </c>
      <c r="D7" s="2">
        <f t="shared" si="0"/>
        <v>8.7099999999999955E-2</v>
      </c>
      <c r="E7" s="2">
        <f t="shared" si="1"/>
        <v>0</v>
      </c>
      <c r="F7" s="2"/>
      <c r="G7" s="2"/>
      <c r="H7" s="2"/>
      <c r="I7" s="2"/>
    </row>
    <row r="8" spans="1:9" ht="13.5" x14ac:dyDescent="0.25">
      <c r="A8" s="4">
        <v>42016</v>
      </c>
      <c r="B8" s="2">
        <v>3.4504000000000001</v>
      </c>
      <c r="C8" s="2">
        <f t="shared" si="2"/>
        <v>0</v>
      </c>
      <c r="D8" s="2">
        <f t="shared" si="0"/>
        <v>0</v>
      </c>
      <c r="E8" s="2">
        <f t="shared" si="1"/>
        <v>0</v>
      </c>
      <c r="F8" s="2"/>
      <c r="G8" s="2"/>
      <c r="H8" s="2"/>
      <c r="I8" s="2"/>
    </row>
    <row r="9" spans="1:9" ht="13.5" x14ac:dyDescent="0.25">
      <c r="A9" s="4">
        <v>42017</v>
      </c>
      <c r="B9" s="2">
        <v>3.4820000000000002</v>
      </c>
      <c r="C9" s="2">
        <f t="shared" si="2"/>
        <v>3.1600000000000072E-2</v>
      </c>
      <c r="D9" s="2">
        <f t="shared" si="0"/>
        <v>3.1600000000000072E-2</v>
      </c>
      <c r="E9" s="2">
        <f t="shared" si="1"/>
        <v>0</v>
      </c>
      <c r="F9" s="2"/>
      <c r="G9" s="2"/>
      <c r="H9" s="2"/>
      <c r="I9" s="2"/>
    </row>
    <row r="10" spans="1:9" ht="13.5" x14ac:dyDescent="0.25">
      <c r="A10" s="4">
        <v>42019</v>
      </c>
      <c r="B10" s="2">
        <v>3.4820000000000002</v>
      </c>
      <c r="C10" s="2">
        <f t="shared" si="2"/>
        <v>0</v>
      </c>
      <c r="D10" s="2">
        <f t="shared" si="0"/>
        <v>0</v>
      </c>
      <c r="E10" s="2">
        <f t="shared" si="1"/>
        <v>0</v>
      </c>
      <c r="F10" s="2"/>
      <c r="G10" s="2"/>
      <c r="H10" s="2"/>
      <c r="I10" s="2"/>
    </row>
    <row r="11" spans="1:9" ht="13.5" x14ac:dyDescent="0.25">
      <c r="A11" s="4">
        <v>42020</v>
      </c>
      <c r="B11" s="2">
        <v>3.4977999999999998</v>
      </c>
      <c r="C11" s="2">
        <f t="shared" si="2"/>
        <v>1.5799999999999592E-2</v>
      </c>
      <c r="D11" s="2">
        <f t="shared" si="0"/>
        <v>1.5799999999999592E-2</v>
      </c>
      <c r="E11" s="2">
        <f t="shared" si="1"/>
        <v>0</v>
      </c>
      <c r="F11" s="2"/>
      <c r="G11" s="2"/>
      <c r="H11" s="2"/>
      <c r="I11" s="2"/>
    </row>
    <row r="12" spans="1:9" ht="13.5" x14ac:dyDescent="0.25">
      <c r="A12" s="4">
        <v>42023</v>
      </c>
      <c r="B12" s="2">
        <v>3.5137</v>
      </c>
      <c r="C12" s="2">
        <f t="shared" si="2"/>
        <v>1.5900000000000247E-2</v>
      </c>
      <c r="D12" s="2">
        <f t="shared" si="0"/>
        <v>1.5900000000000247E-2</v>
      </c>
      <c r="E12" s="2">
        <f t="shared" si="1"/>
        <v>0</v>
      </c>
      <c r="F12" s="2"/>
      <c r="G12" s="2"/>
      <c r="H12" s="2"/>
      <c r="I12" s="2"/>
    </row>
    <row r="13" spans="1:9" ht="13.5" x14ac:dyDescent="0.25">
      <c r="A13" s="4">
        <v>42024</v>
      </c>
      <c r="B13" s="2">
        <v>3.5611999999999999</v>
      </c>
      <c r="C13" s="2">
        <f t="shared" si="2"/>
        <v>4.7499999999999876E-2</v>
      </c>
      <c r="D13" s="2">
        <f t="shared" si="0"/>
        <v>4.7499999999999876E-2</v>
      </c>
      <c r="E13" s="2">
        <f t="shared" si="1"/>
        <v>0</v>
      </c>
      <c r="F13" s="2"/>
      <c r="G13" s="2"/>
      <c r="H13" s="2"/>
      <c r="I13" s="2"/>
    </row>
    <row r="14" spans="1:9" ht="13.5" x14ac:dyDescent="0.25">
      <c r="A14" s="4">
        <v>42025</v>
      </c>
      <c r="B14" s="2">
        <v>3.5373999999999999</v>
      </c>
      <c r="C14" s="2">
        <f t="shared" si="2"/>
        <v>-2.3800000000000043E-2</v>
      </c>
      <c r="D14" s="2">
        <f t="shared" si="0"/>
        <v>0</v>
      </c>
      <c r="E14" s="2">
        <f t="shared" si="1"/>
        <v>2.3800000000000043E-2</v>
      </c>
      <c r="F14" s="2"/>
      <c r="G14" s="2"/>
      <c r="H14" s="2"/>
      <c r="I14" s="2"/>
    </row>
    <row r="15" spans="1:9" ht="13.5" x14ac:dyDescent="0.25">
      <c r="A15" s="4">
        <v>42026</v>
      </c>
      <c r="B15" s="2">
        <v>3.5295000000000001</v>
      </c>
      <c r="C15" s="2">
        <f t="shared" si="2"/>
        <v>-7.8999999999997961E-3</v>
      </c>
      <c r="D15" s="2">
        <f t="shared" si="0"/>
        <v>0</v>
      </c>
      <c r="E15" s="2">
        <f t="shared" si="1"/>
        <v>7.8999999999997961E-3</v>
      </c>
      <c r="F15" s="2"/>
      <c r="G15" s="2"/>
      <c r="H15" s="2"/>
      <c r="I15" s="2"/>
    </row>
    <row r="16" spans="1:9" ht="13.5" x14ac:dyDescent="0.25">
      <c r="A16" s="4">
        <v>42027</v>
      </c>
      <c r="B16" s="2">
        <v>3.5295000000000001</v>
      </c>
      <c r="C16" s="2">
        <f t="shared" si="2"/>
        <v>0</v>
      </c>
      <c r="D16" s="2">
        <f t="shared" si="0"/>
        <v>0</v>
      </c>
      <c r="E16" s="2">
        <f t="shared" si="1"/>
        <v>0</v>
      </c>
      <c r="F16" s="2">
        <f>(SUM(D3:D16)/14)</f>
        <v>1.4699999999999967E-2</v>
      </c>
      <c r="G16" s="2">
        <f>SUM(E3:E16)/14</f>
        <v>1.0178571428571401E-2</v>
      </c>
      <c r="H16" s="2">
        <f>F16/G16</f>
        <v>1.4442105263157901</v>
      </c>
      <c r="I16" s="2">
        <f>IF(G16=0,100,100-(100/(1+H16)))</f>
        <v>59.086993970714907</v>
      </c>
    </row>
    <row r="17" spans="1:9" ht="13.5" x14ac:dyDescent="0.25">
      <c r="A17" s="4">
        <v>42030</v>
      </c>
      <c r="B17" s="2">
        <v>3.6166</v>
      </c>
      <c r="C17" s="2">
        <f t="shared" si="2"/>
        <v>8.7099999999999955E-2</v>
      </c>
      <c r="D17" s="2">
        <f t="shared" si="0"/>
        <v>8.7099999999999955E-2</v>
      </c>
      <c r="E17" s="2">
        <f t="shared" si="1"/>
        <v>0</v>
      </c>
      <c r="F17" s="2">
        <f>((F16*13)+D17)/14</f>
        <v>1.987142857142854E-2</v>
      </c>
      <c r="G17" s="2">
        <f>((G16*13)+E17)/14</f>
        <v>9.4515306122448742E-3</v>
      </c>
      <c r="H17" s="2">
        <f t="shared" ref="H17:H80" si="3">F17/G17</f>
        <v>2.102456140350879</v>
      </c>
      <c r="I17" s="2">
        <f t="shared" ref="I17:I80" si="4">IF(G17=0,100,100-(100/(1+H17)))</f>
        <v>67.767473422302658</v>
      </c>
    </row>
    <row r="18" spans="1:9" ht="13.5" x14ac:dyDescent="0.25">
      <c r="A18" s="4">
        <v>42031</v>
      </c>
      <c r="B18" s="2">
        <v>3.5611999999999999</v>
      </c>
      <c r="C18" s="2">
        <f t="shared" si="2"/>
        <v>-5.5400000000000116E-2</v>
      </c>
      <c r="D18" s="2">
        <f t="shared" si="0"/>
        <v>0</v>
      </c>
      <c r="E18" s="2">
        <f t="shared" si="1"/>
        <v>5.5400000000000116E-2</v>
      </c>
      <c r="F18" s="2">
        <f t="shared" ref="F18:G27" si="5">((F17*13)+D18)/14</f>
        <v>1.8452040816326502E-2</v>
      </c>
      <c r="G18" s="2">
        <f t="shared" si="5"/>
        <v>1.2733564139941676E-2</v>
      </c>
      <c r="H18" s="2">
        <f t="shared" si="3"/>
        <v>1.4490868867144231</v>
      </c>
      <c r="I18" s="2">
        <f t="shared" si="4"/>
        <v>59.168455581355396</v>
      </c>
    </row>
    <row r="19" spans="1:9" ht="13.5" x14ac:dyDescent="0.25">
      <c r="A19" s="4">
        <v>42032</v>
      </c>
      <c r="B19" s="2">
        <v>3.6244999999999998</v>
      </c>
      <c r="C19" s="2">
        <f t="shared" si="2"/>
        <v>6.3299999999999912E-2</v>
      </c>
      <c r="D19" s="2">
        <f t="shared" si="0"/>
        <v>6.3299999999999912E-2</v>
      </c>
      <c r="E19" s="2">
        <f t="shared" si="1"/>
        <v>0</v>
      </c>
      <c r="F19" s="2">
        <f t="shared" si="5"/>
        <v>2.1655466472303177E-2</v>
      </c>
      <c r="G19" s="2">
        <f t="shared" si="5"/>
        <v>1.1824023844231557E-2</v>
      </c>
      <c r="H19" s="2">
        <f t="shared" si="3"/>
        <v>1.8314802775763994</v>
      </c>
      <c r="I19" s="2">
        <f t="shared" si="4"/>
        <v>64.682784198802608</v>
      </c>
    </row>
    <row r="20" spans="1:9" ht="13.5" x14ac:dyDescent="0.25">
      <c r="A20" s="4">
        <v>42033</v>
      </c>
      <c r="B20" s="2">
        <v>3.6244999999999998</v>
      </c>
      <c r="C20" s="2">
        <f t="shared" si="2"/>
        <v>0</v>
      </c>
      <c r="D20" s="2">
        <f t="shared" si="0"/>
        <v>0</v>
      </c>
      <c r="E20" s="2">
        <f t="shared" si="1"/>
        <v>0</v>
      </c>
      <c r="F20" s="2">
        <f t="shared" si="5"/>
        <v>2.0108647438567238E-2</v>
      </c>
      <c r="G20" s="2">
        <f t="shared" si="5"/>
        <v>1.0979450712500732E-2</v>
      </c>
      <c r="H20" s="2">
        <f t="shared" si="3"/>
        <v>1.8314802775763996</v>
      </c>
      <c r="I20" s="2">
        <f t="shared" si="4"/>
        <v>64.682784198802608</v>
      </c>
    </row>
    <row r="21" spans="1:9" ht="13.5" x14ac:dyDescent="0.25">
      <c r="A21" s="4">
        <v>42034</v>
      </c>
      <c r="B21" s="2">
        <v>3.6244999999999998</v>
      </c>
      <c r="C21" s="2">
        <f t="shared" si="2"/>
        <v>0</v>
      </c>
      <c r="D21" s="2">
        <f t="shared" si="0"/>
        <v>0</v>
      </c>
      <c r="E21" s="2">
        <f t="shared" si="1"/>
        <v>0</v>
      </c>
      <c r="F21" s="2">
        <f t="shared" si="5"/>
        <v>1.8672315478669578E-2</v>
      </c>
      <c r="G21" s="2">
        <f t="shared" si="5"/>
        <v>1.0195204233036393E-2</v>
      </c>
      <c r="H21" s="2">
        <f t="shared" si="3"/>
        <v>1.8314802775763996</v>
      </c>
      <c r="I21" s="2">
        <f t="shared" si="4"/>
        <v>64.682784198802608</v>
      </c>
    </row>
    <row r="22" spans="1:9" ht="13.5" x14ac:dyDescent="0.25">
      <c r="A22" s="4">
        <v>42037</v>
      </c>
      <c r="B22" s="2">
        <v>3.7273000000000001</v>
      </c>
      <c r="C22" s="2">
        <f t="shared" si="2"/>
        <v>0.10280000000000022</v>
      </c>
      <c r="D22" s="2">
        <f t="shared" si="0"/>
        <v>0.10280000000000022</v>
      </c>
      <c r="E22" s="2">
        <f t="shared" si="1"/>
        <v>0</v>
      </c>
      <c r="F22" s="2">
        <f t="shared" si="5"/>
        <v>2.4681435801621767E-2</v>
      </c>
      <c r="G22" s="2">
        <f t="shared" si="5"/>
        <v>9.4669753592480799E-3</v>
      </c>
      <c r="H22" s="2">
        <f t="shared" si="3"/>
        <v>2.6071089091312585</v>
      </c>
      <c r="I22" s="2">
        <f t="shared" si="4"/>
        <v>72.276966812159785</v>
      </c>
    </row>
    <row r="23" spans="1:9" ht="13.5" x14ac:dyDescent="0.25">
      <c r="A23" s="4">
        <v>42038</v>
      </c>
      <c r="B23" s="2">
        <v>3.7986</v>
      </c>
      <c r="C23" s="2">
        <f t="shared" si="2"/>
        <v>7.1299999999999919E-2</v>
      </c>
      <c r="D23" s="2">
        <f t="shared" si="0"/>
        <v>7.1299999999999919E-2</v>
      </c>
      <c r="E23" s="2">
        <f t="shared" si="1"/>
        <v>0</v>
      </c>
      <c r="F23" s="2">
        <f t="shared" si="5"/>
        <v>2.8011333244363064E-2</v>
      </c>
      <c r="G23" s="2">
        <f t="shared" si="5"/>
        <v>8.7907628335875034E-3</v>
      </c>
      <c r="H23" s="2">
        <f t="shared" si="3"/>
        <v>3.1864507978008616</v>
      </c>
      <c r="I23" s="2">
        <f t="shared" si="4"/>
        <v>76.113418064645614</v>
      </c>
    </row>
    <row r="24" spans="1:9" ht="13.5" x14ac:dyDescent="0.25">
      <c r="A24" s="4">
        <v>42039</v>
      </c>
      <c r="B24" s="2">
        <v>3.8222999999999998</v>
      </c>
      <c r="C24" s="2">
        <f t="shared" si="2"/>
        <v>2.3699999999999832E-2</v>
      </c>
      <c r="D24" s="2">
        <f t="shared" si="0"/>
        <v>2.3699999999999832E-2</v>
      </c>
      <c r="E24" s="2">
        <f t="shared" si="1"/>
        <v>0</v>
      </c>
      <c r="F24" s="2">
        <f t="shared" si="5"/>
        <v>2.7703380869765693E-2</v>
      </c>
      <c r="G24" s="2">
        <f t="shared" si="5"/>
        <v>8.1628512026169671E-3</v>
      </c>
      <c r="H24" s="2">
        <f t="shared" si="3"/>
        <v>3.3938363179870454</v>
      </c>
      <c r="I24" s="2">
        <f t="shared" si="4"/>
        <v>77.240845410961242</v>
      </c>
    </row>
    <row r="25" spans="1:9" ht="13.5" x14ac:dyDescent="0.25">
      <c r="A25" s="4">
        <v>42040</v>
      </c>
      <c r="B25" s="2">
        <v>3.8698000000000001</v>
      </c>
      <c r="C25" s="2">
        <f t="shared" si="2"/>
        <v>4.750000000000032E-2</v>
      </c>
      <c r="D25" s="2">
        <f t="shared" si="0"/>
        <v>4.750000000000032E-2</v>
      </c>
      <c r="E25" s="2">
        <f t="shared" si="1"/>
        <v>0</v>
      </c>
      <c r="F25" s="2">
        <f t="shared" si="5"/>
        <v>2.9117425093353883E-2</v>
      </c>
      <c r="G25" s="2">
        <f t="shared" si="5"/>
        <v>7.579790402430041E-3</v>
      </c>
      <c r="H25" s="2">
        <f t="shared" si="3"/>
        <v>3.8414551784992614</v>
      </c>
      <c r="I25" s="2">
        <f t="shared" si="4"/>
        <v>79.345053023707294</v>
      </c>
    </row>
    <row r="26" spans="1:9" ht="13.5" x14ac:dyDescent="0.25">
      <c r="A26" s="4">
        <v>42041</v>
      </c>
      <c r="B26" s="2">
        <v>3.8856000000000002</v>
      </c>
      <c r="C26" s="2">
        <f t="shared" si="2"/>
        <v>1.5800000000000036E-2</v>
      </c>
      <c r="D26" s="2">
        <f t="shared" si="0"/>
        <v>1.5800000000000036E-2</v>
      </c>
      <c r="E26" s="2">
        <f t="shared" si="1"/>
        <v>0</v>
      </c>
      <c r="F26" s="2">
        <f t="shared" si="5"/>
        <v>2.8166180443828608E-2</v>
      </c>
      <c r="G26" s="2">
        <f t="shared" si="5"/>
        <v>7.0383768022564668E-3</v>
      </c>
      <c r="H26" s="2">
        <f t="shared" si="3"/>
        <v>4.0018005905564307</v>
      </c>
      <c r="I26" s="2">
        <f t="shared" si="4"/>
        <v>80.007199769458339</v>
      </c>
    </row>
    <row r="27" spans="1:9" ht="13.5" x14ac:dyDescent="0.25">
      <c r="A27" s="4">
        <v>42044</v>
      </c>
      <c r="B27" s="2">
        <v>4.1151</v>
      </c>
      <c r="C27" s="2">
        <f t="shared" si="2"/>
        <v>0.22949999999999982</v>
      </c>
      <c r="D27" s="2">
        <f t="shared" si="0"/>
        <v>0.22949999999999982</v>
      </c>
      <c r="E27" s="2">
        <f t="shared" si="1"/>
        <v>0</v>
      </c>
      <c r="F27" s="2">
        <f t="shared" si="5"/>
        <v>4.2547167554983702E-2</v>
      </c>
      <c r="G27" s="2">
        <f t="shared" si="5"/>
        <v>6.53563560209529E-3</v>
      </c>
      <c r="H27" s="2">
        <f t="shared" si="3"/>
        <v>6.5100275084711434</v>
      </c>
      <c r="I27" s="2">
        <f t="shared" si="4"/>
        <v>86.684469545923463</v>
      </c>
    </row>
    <row r="28" spans="1:9" ht="13.5" x14ac:dyDescent="0.25">
      <c r="A28" s="4">
        <v>42045</v>
      </c>
      <c r="B28" s="2">
        <v>4.1783999999999999</v>
      </c>
      <c r="C28" s="2">
        <f t="shared" si="2"/>
        <v>6.3299999999999912E-2</v>
      </c>
      <c r="D28" s="2">
        <f t="shared" si="0"/>
        <v>6.3299999999999912E-2</v>
      </c>
      <c r="E28" s="2">
        <f t="shared" si="1"/>
        <v>0</v>
      </c>
      <c r="F28" s="2">
        <f>((F27*13)+D28)/14</f>
        <v>4.4029512729627719E-2</v>
      </c>
      <c r="G28" s="2">
        <f>((G27*13)+E28)/14</f>
        <v>6.0688044876599121E-3</v>
      </c>
      <c r="H28" s="2">
        <f t="shared" si="3"/>
        <v>7.2550553933902036</v>
      </c>
      <c r="I28" s="2">
        <f t="shared" si="4"/>
        <v>87.886210905372039</v>
      </c>
    </row>
    <row r="29" spans="1:9" ht="13.5" x14ac:dyDescent="0.25">
      <c r="A29" s="4">
        <v>42046</v>
      </c>
      <c r="B29" s="2">
        <v>4.1863000000000001</v>
      </c>
      <c r="C29" s="2">
        <f t="shared" si="2"/>
        <v>7.9000000000002402E-3</v>
      </c>
      <c r="D29" s="2">
        <f t="shared" si="0"/>
        <v>7.9000000000002402E-3</v>
      </c>
      <c r="E29" s="2">
        <f t="shared" si="1"/>
        <v>0</v>
      </c>
      <c r="F29" s="2">
        <f t="shared" ref="F29:G44" si="6">((F28*13)+D29)/14</f>
        <v>4.1448833248940047E-2</v>
      </c>
      <c r="G29" s="2">
        <f t="shared" si="6"/>
        <v>5.6353184528270608E-3</v>
      </c>
      <c r="H29" s="2">
        <f t="shared" si="3"/>
        <v>7.3551891691491686</v>
      </c>
      <c r="I29" s="2">
        <f t="shared" si="4"/>
        <v>88.031390076810993</v>
      </c>
    </row>
    <row r="30" spans="1:9" ht="13.5" x14ac:dyDescent="0.25">
      <c r="A30" s="4">
        <v>42047</v>
      </c>
      <c r="B30" s="2">
        <v>4.1704999999999997</v>
      </c>
      <c r="C30" s="2">
        <f t="shared" si="2"/>
        <v>-1.580000000000048E-2</v>
      </c>
      <c r="D30" s="2">
        <f t="shared" si="0"/>
        <v>0</v>
      </c>
      <c r="E30" s="2">
        <f t="shared" si="1"/>
        <v>1.580000000000048E-2</v>
      </c>
      <c r="F30" s="2">
        <f t="shared" si="6"/>
        <v>3.8488202302587191E-2</v>
      </c>
      <c r="G30" s="2">
        <f t="shared" si="6"/>
        <v>6.3613671347680185E-3</v>
      </c>
      <c r="H30" s="2">
        <f t="shared" si="3"/>
        <v>6.0503035726754586</v>
      </c>
      <c r="I30" s="2">
        <f t="shared" si="4"/>
        <v>85.81621359006931</v>
      </c>
    </row>
    <row r="31" spans="1:9" ht="13.5" x14ac:dyDescent="0.25">
      <c r="A31" s="4">
        <v>42048</v>
      </c>
      <c r="B31" s="2">
        <v>4.1863000000000001</v>
      </c>
      <c r="C31" s="2">
        <f t="shared" si="2"/>
        <v>1.580000000000048E-2</v>
      </c>
      <c r="D31" s="2">
        <f t="shared" si="0"/>
        <v>1.580000000000048E-2</v>
      </c>
      <c r="E31" s="2">
        <f t="shared" si="1"/>
        <v>0</v>
      </c>
      <c r="F31" s="2">
        <f t="shared" si="6"/>
        <v>3.6867616423830997E-2</v>
      </c>
      <c r="G31" s="2">
        <f t="shared" si="6"/>
        <v>5.9069837679988748E-3</v>
      </c>
      <c r="H31" s="2">
        <f t="shared" si="3"/>
        <v>6.2413607133240427</v>
      </c>
      <c r="I31" s="2">
        <f t="shared" si="4"/>
        <v>86.190440725318268</v>
      </c>
    </row>
    <row r="32" spans="1:9" ht="13.5" x14ac:dyDescent="0.25">
      <c r="A32" s="4">
        <v>42051</v>
      </c>
      <c r="B32" s="2">
        <v>4.1943000000000001</v>
      </c>
      <c r="C32" s="2">
        <f t="shared" si="2"/>
        <v>8.0000000000000071E-3</v>
      </c>
      <c r="D32" s="2">
        <f t="shared" si="0"/>
        <v>8.0000000000000071E-3</v>
      </c>
      <c r="E32" s="2">
        <f t="shared" si="1"/>
        <v>0</v>
      </c>
      <c r="F32" s="2">
        <f t="shared" si="6"/>
        <v>3.4805643822128786E-2</v>
      </c>
      <c r="G32" s="2">
        <f t="shared" si="6"/>
        <v>5.4850563559989554E-3</v>
      </c>
      <c r="H32" s="2">
        <f t="shared" si="3"/>
        <v>6.3455398747293046</v>
      </c>
      <c r="I32" s="2">
        <f t="shared" si="4"/>
        <v>86.386296758931536</v>
      </c>
    </row>
    <row r="33" spans="1:9" ht="13.5" x14ac:dyDescent="0.25">
      <c r="A33" s="4">
        <v>42052</v>
      </c>
      <c r="B33" s="2">
        <v>4.1151</v>
      </c>
      <c r="C33" s="2">
        <f t="shared" si="2"/>
        <v>-7.9200000000000159E-2</v>
      </c>
      <c r="D33" s="2">
        <f t="shared" si="0"/>
        <v>0</v>
      </c>
      <c r="E33" s="2">
        <f t="shared" si="1"/>
        <v>7.9200000000000159E-2</v>
      </c>
      <c r="F33" s="2">
        <f t="shared" si="6"/>
        <v>3.2319526406262442E-2</v>
      </c>
      <c r="G33" s="2">
        <f t="shared" si="6"/>
        <v>1.0750409473427614E-2</v>
      </c>
      <c r="H33" s="2">
        <f t="shared" si="3"/>
        <v>3.0063530590298364</v>
      </c>
      <c r="I33" s="2">
        <f t="shared" si="4"/>
        <v>75.039643654317473</v>
      </c>
    </row>
    <row r="34" spans="1:9" ht="13.5" x14ac:dyDescent="0.25">
      <c r="A34" s="4">
        <v>42053</v>
      </c>
      <c r="B34" s="2">
        <v>4.0359999999999996</v>
      </c>
      <c r="C34" s="2">
        <f t="shared" si="2"/>
        <v>-7.9100000000000392E-2</v>
      </c>
      <c r="D34" s="2">
        <f t="shared" si="0"/>
        <v>0</v>
      </c>
      <c r="E34" s="2">
        <f t="shared" si="1"/>
        <v>7.9100000000000392E-2</v>
      </c>
      <c r="F34" s="2">
        <f t="shared" si="6"/>
        <v>3.0010988805815125E-2</v>
      </c>
      <c r="G34" s="2">
        <f t="shared" si="6"/>
        <v>1.5632523082468527E-2</v>
      </c>
      <c r="H34" s="2">
        <f t="shared" si="3"/>
        <v>1.9197789536272412</v>
      </c>
      <c r="I34" s="2">
        <f t="shared" si="4"/>
        <v>65.750831967683723</v>
      </c>
    </row>
    <row r="35" spans="1:9" ht="13.5" x14ac:dyDescent="0.25">
      <c r="A35" s="4">
        <v>42054</v>
      </c>
      <c r="B35" s="2">
        <v>4.0359999999999996</v>
      </c>
      <c r="C35" s="2">
        <f t="shared" si="2"/>
        <v>0</v>
      </c>
      <c r="D35" s="2">
        <f t="shared" si="0"/>
        <v>0</v>
      </c>
      <c r="E35" s="2">
        <f t="shared" si="1"/>
        <v>0</v>
      </c>
      <c r="F35" s="2">
        <f t="shared" si="6"/>
        <v>2.7867346748256899E-2</v>
      </c>
      <c r="G35" s="2">
        <f t="shared" si="6"/>
        <v>1.4515914290863633E-2</v>
      </c>
      <c r="H35" s="2">
        <f t="shared" si="3"/>
        <v>1.9197789536272409</v>
      </c>
      <c r="I35" s="2">
        <f t="shared" si="4"/>
        <v>65.750831967683723</v>
      </c>
    </row>
    <row r="36" spans="1:9" ht="13.5" x14ac:dyDescent="0.25">
      <c r="A36" s="4">
        <v>42055</v>
      </c>
      <c r="B36" s="2">
        <v>3.9567999999999999</v>
      </c>
      <c r="C36" s="2">
        <f t="shared" si="2"/>
        <v>-7.9199999999999715E-2</v>
      </c>
      <c r="D36" s="2">
        <f t="shared" si="0"/>
        <v>0</v>
      </c>
      <c r="E36" s="2">
        <f t="shared" si="1"/>
        <v>7.9199999999999715E-2</v>
      </c>
      <c r="F36" s="2">
        <f t="shared" si="6"/>
        <v>2.5876821980524264E-2</v>
      </c>
      <c r="G36" s="2">
        <f t="shared" si="6"/>
        <v>1.9136206127230496E-2</v>
      </c>
      <c r="H36" s="2">
        <f t="shared" si="3"/>
        <v>1.3522441077650176</v>
      </c>
      <c r="I36" s="2">
        <f t="shared" si="4"/>
        <v>57.487405465321835</v>
      </c>
    </row>
    <row r="37" spans="1:9" ht="13.5" x14ac:dyDescent="0.25">
      <c r="A37" s="4">
        <v>42058</v>
      </c>
      <c r="B37" s="2">
        <v>3.9567999999999999</v>
      </c>
      <c r="C37" s="2">
        <f t="shared" si="2"/>
        <v>0</v>
      </c>
      <c r="D37" s="2">
        <f t="shared" si="0"/>
        <v>0</v>
      </c>
      <c r="E37" s="2">
        <f t="shared" si="1"/>
        <v>0</v>
      </c>
      <c r="F37" s="2">
        <f t="shared" si="6"/>
        <v>2.4028477553343957E-2</v>
      </c>
      <c r="G37" s="2">
        <f t="shared" si="6"/>
        <v>1.7769334260999747E-2</v>
      </c>
      <c r="H37" s="2">
        <f t="shared" si="3"/>
        <v>1.3522441077650174</v>
      </c>
      <c r="I37" s="2">
        <f t="shared" si="4"/>
        <v>57.487405465321828</v>
      </c>
    </row>
    <row r="38" spans="1:9" ht="13.5" x14ac:dyDescent="0.25">
      <c r="A38" s="4">
        <v>42059</v>
      </c>
      <c r="B38" s="2">
        <v>3.9489000000000001</v>
      </c>
      <c r="C38" s="2">
        <f t="shared" si="2"/>
        <v>-7.8999999999997961E-3</v>
      </c>
      <c r="D38" s="2">
        <f t="shared" si="0"/>
        <v>0</v>
      </c>
      <c r="E38" s="2">
        <f t="shared" si="1"/>
        <v>7.8999999999997961E-3</v>
      </c>
      <c r="F38" s="2">
        <f t="shared" si="6"/>
        <v>2.2312157728105103E-2</v>
      </c>
      <c r="G38" s="2">
        <f t="shared" si="6"/>
        <v>1.7064381813785466E-2</v>
      </c>
      <c r="H38" s="2">
        <f t="shared" si="3"/>
        <v>1.3075280412490664</v>
      </c>
      <c r="I38" s="2">
        <f t="shared" si="4"/>
        <v>56.663581888318056</v>
      </c>
    </row>
    <row r="39" spans="1:9" ht="13.5" x14ac:dyDescent="0.25">
      <c r="A39" s="4">
        <v>42060</v>
      </c>
      <c r="B39" s="2">
        <v>3.9567999999999999</v>
      </c>
      <c r="C39" s="2">
        <f t="shared" si="2"/>
        <v>7.8999999999997961E-3</v>
      </c>
      <c r="D39" s="2">
        <f t="shared" si="0"/>
        <v>7.8999999999997961E-3</v>
      </c>
      <c r="E39" s="2">
        <f t="shared" si="1"/>
        <v>0</v>
      </c>
      <c r="F39" s="2">
        <f t="shared" si="6"/>
        <v>2.1282717890383298E-2</v>
      </c>
      <c r="G39" s="2">
        <f t="shared" si="6"/>
        <v>1.5845497398515075E-2</v>
      </c>
      <c r="H39" s="2">
        <f t="shared" si="3"/>
        <v>1.3431397800347851</v>
      </c>
      <c r="I39" s="2">
        <f t="shared" si="4"/>
        <v>57.322221724853542</v>
      </c>
    </row>
    <row r="40" spans="1:9" ht="13.5" x14ac:dyDescent="0.25">
      <c r="A40" s="4">
        <v>42061</v>
      </c>
      <c r="B40" s="2">
        <v>3.8776999999999999</v>
      </c>
      <c r="C40" s="2">
        <f t="shared" si="2"/>
        <v>-7.9099999999999948E-2</v>
      </c>
      <c r="D40" s="2">
        <f t="shared" si="0"/>
        <v>0</v>
      </c>
      <c r="E40" s="2">
        <f t="shared" si="1"/>
        <v>7.9099999999999948E-2</v>
      </c>
      <c r="F40" s="2">
        <f t="shared" si="6"/>
        <v>1.9762523755355921E-2</v>
      </c>
      <c r="G40" s="2">
        <f t="shared" si="6"/>
        <v>2.0363676155763993E-2</v>
      </c>
      <c r="H40" s="2">
        <f t="shared" si="3"/>
        <v>0.97047918088022067</v>
      </c>
      <c r="I40" s="2">
        <f t="shared" si="4"/>
        <v>49.250922836277006</v>
      </c>
    </row>
    <row r="41" spans="1:9" ht="13.5" x14ac:dyDescent="0.25">
      <c r="A41" s="4">
        <v>42062</v>
      </c>
      <c r="B41" s="2">
        <v>3.8776999999999999</v>
      </c>
      <c r="C41" s="2">
        <f t="shared" si="2"/>
        <v>0</v>
      </c>
      <c r="D41" s="2">
        <f t="shared" si="0"/>
        <v>0</v>
      </c>
      <c r="E41" s="2">
        <f t="shared" si="1"/>
        <v>0</v>
      </c>
      <c r="F41" s="2">
        <f t="shared" si="6"/>
        <v>1.835091491568764E-2</v>
      </c>
      <c r="G41" s="2">
        <f t="shared" si="6"/>
        <v>1.8909127858923708E-2</v>
      </c>
      <c r="H41" s="2">
        <f t="shared" si="3"/>
        <v>0.97047918088022056</v>
      </c>
      <c r="I41" s="2">
        <f t="shared" si="4"/>
        <v>49.250922836277006</v>
      </c>
    </row>
    <row r="42" spans="1:9" ht="13.5" x14ac:dyDescent="0.25">
      <c r="A42" s="4">
        <v>42065</v>
      </c>
      <c r="B42" s="2">
        <v>3.8698000000000001</v>
      </c>
      <c r="C42" s="2">
        <f t="shared" si="2"/>
        <v>-7.8999999999997961E-3</v>
      </c>
      <c r="D42" s="2">
        <f t="shared" si="0"/>
        <v>0</v>
      </c>
      <c r="E42" s="2">
        <f t="shared" si="1"/>
        <v>7.8999999999997961E-3</v>
      </c>
      <c r="F42" s="2">
        <f t="shared" si="6"/>
        <v>1.7040135278852807E-2</v>
      </c>
      <c r="G42" s="2">
        <f t="shared" si="6"/>
        <v>1.8122761583286288E-2</v>
      </c>
      <c r="H42" s="2">
        <f t="shared" si="3"/>
        <v>0.9402615159142228</v>
      </c>
      <c r="I42" s="2">
        <f t="shared" si="4"/>
        <v>48.460555868479688</v>
      </c>
    </row>
    <row r="43" spans="1:9" ht="13.5" x14ac:dyDescent="0.25">
      <c r="A43" s="4">
        <v>42066</v>
      </c>
      <c r="B43" s="2">
        <v>3.7986</v>
      </c>
      <c r="C43" s="2">
        <f t="shared" si="2"/>
        <v>-7.1200000000000152E-2</v>
      </c>
      <c r="D43" s="2">
        <f t="shared" si="0"/>
        <v>0</v>
      </c>
      <c r="E43" s="2">
        <f t="shared" si="1"/>
        <v>7.1200000000000152E-2</v>
      </c>
      <c r="F43" s="2">
        <f t="shared" si="6"/>
        <v>1.5822982758934751E-2</v>
      </c>
      <c r="G43" s="2">
        <f t="shared" si="6"/>
        <v>2.191399289876585E-2</v>
      </c>
      <c r="H43" s="2">
        <f t="shared" si="3"/>
        <v>0.72204927837801158</v>
      </c>
      <c r="I43" s="2">
        <f t="shared" si="4"/>
        <v>41.929652504375809</v>
      </c>
    </row>
    <row r="44" spans="1:9" ht="13.5" x14ac:dyDescent="0.25">
      <c r="A44" s="4">
        <v>42067</v>
      </c>
      <c r="B44" s="2">
        <v>3.7986</v>
      </c>
      <c r="C44" s="2">
        <f t="shared" si="2"/>
        <v>0</v>
      </c>
      <c r="D44" s="2">
        <f t="shared" si="0"/>
        <v>0</v>
      </c>
      <c r="E44" s="2">
        <f t="shared" si="1"/>
        <v>0</v>
      </c>
      <c r="F44" s="2">
        <f t="shared" si="6"/>
        <v>1.4692769704725125E-2</v>
      </c>
      <c r="G44" s="2">
        <f t="shared" si="6"/>
        <v>2.0348707691711147E-2</v>
      </c>
      <c r="H44" s="2">
        <f t="shared" si="3"/>
        <v>0.72204927837801147</v>
      </c>
      <c r="I44" s="2">
        <f t="shared" si="4"/>
        <v>41.929652504375809</v>
      </c>
    </row>
    <row r="45" spans="1:9" ht="13.5" x14ac:dyDescent="0.25">
      <c r="A45" s="4">
        <v>42068</v>
      </c>
      <c r="B45" s="2">
        <v>3.8776999999999999</v>
      </c>
      <c r="C45" s="2">
        <f t="shared" si="2"/>
        <v>7.9099999999999948E-2</v>
      </c>
      <c r="D45" s="2">
        <f t="shared" si="0"/>
        <v>7.9099999999999948E-2</v>
      </c>
      <c r="E45" s="2">
        <f t="shared" si="1"/>
        <v>0</v>
      </c>
      <c r="F45" s="2">
        <f t="shared" ref="F45:G60" si="7">((F44*13)+D45)/14</f>
        <v>1.929328615438761E-2</v>
      </c>
      <c r="G45" s="2">
        <f t="shared" si="7"/>
        <v>1.8895228570874636E-2</v>
      </c>
      <c r="H45" s="2">
        <f t="shared" si="3"/>
        <v>1.0210665661979101</v>
      </c>
      <c r="I45" s="2">
        <f t="shared" si="4"/>
        <v>50.521174476641342</v>
      </c>
    </row>
    <row r="46" spans="1:9" ht="13.5" x14ac:dyDescent="0.25">
      <c r="A46" s="4">
        <v>42069</v>
      </c>
      <c r="B46" s="2">
        <v>3.8222999999999998</v>
      </c>
      <c r="C46" s="2">
        <f t="shared" si="2"/>
        <v>-5.5400000000000116E-2</v>
      </c>
      <c r="D46" s="2">
        <f t="shared" si="0"/>
        <v>0</v>
      </c>
      <c r="E46" s="2">
        <f t="shared" si="1"/>
        <v>5.5400000000000116E-2</v>
      </c>
      <c r="F46" s="2">
        <f t="shared" si="7"/>
        <v>1.7915194286217066E-2</v>
      </c>
      <c r="G46" s="2">
        <f t="shared" si="7"/>
        <v>2.1502712244383597E-2</v>
      </c>
      <c r="H46" s="2">
        <f t="shared" si="3"/>
        <v>0.83315974666853609</v>
      </c>
      <c r="I46" s="2">
        <f t="shared" si="4"/>
        <v>45.449380403571801</v>
      </c>
    </row>
    <row r="47" spans="1:9" ht="13.5" x14ac:dyDescent="0.25">
      <c r="A47" s="4">
        <v>42072</v>
      </c>
      <c r="B47" s="2">
        <v>3.7589999999999999</v>
      </c>
      <c r="C47" s="2">
        <f t="shared" si="2"/>
        <v>-6.3299999999999912E-2</v>
      </c>
      <c r="D47" s="2">
        <f t="shared" si="0"/>
        <v>0</v>
      </c>
      <c r="E47" s="2">
        <f t="shared" si="1"/>
        <v>6.3299999999999912E-2</v>
      </c>
      <c r="F47" s="2">
        <f t="shared" si="7"/>
        <v>1.6635537551487275E-2</v>
      </c>
      <c r="G47" s="2">
        <f t="shared" si="7"/>
        <v>2.4488232798356189E-2</v>
      </c>
      <c r="H47" s="2">
        <f t="shared" si="3"/>
        <v>0.67932780974721707</v>
      </c>
      <c r="I47" s="2">
        <f t="shared" si="4"/>
        <v>40.452364678548001</v>
      </c>
    </row>
    <row r="48" spans="1:9" ht="13.5" x14ac:dyDescent="0.25">
      <c r="A48" s="4">
        <v>42073</v>
      </c>
      <c r="B48" s="2">
        <v>3.7589999999999999</v>
      </c>
      <c r="C48" s="2">
        <f t="shared" si="2"/>
        <v>0</v>
      </c>
      <c r="D48" s="2">
        <f t="shared" si="0"/>
        <v>0</v>
      </c>
      <c r="E48" s="2">
        <f t="shared" si="1"/>
        <v>0</v>
      </c>
      <c r="F48" s="2">
        <f t="shared" si="7"/>
        <v>1.5447284869238184E-2</v>
      </c>
      <c r="G48" s="2">
        <f t="shared" si="7"/>
        <v>2.2739073312759317E-2</v>
      </c>
      <c r="H48" s="2">
        <f t="shared" si="3"/>
        <v>0.67932780974721707</v>
      </c>
      <c r="I48" s="2">
        <f t="shared" si="4"/>
        <v>40.452364678548001</v>
      </c>
    </row>
    <row r="49" spans="1:9" ht="13.5" x14ac:dyDescent="0.25">
      <c r="A49" s="4">
        <v>42074</v>
      </c>
      <c r="B49" s="2">
        <v>3.8222999999999998</v>
      </c>
      <c r="C49" s="2">
        <f t="shared" si="2"/>
        <v>6.3299999999999912E-2</v>
      </c>
      <c r="D49" s="2">
        <f t="shared" si="0"/>
        <v>6.3299999999999912E-2</v>
      </c>
      <c r="E49" s="2">
        <f t="shared" si="1"/>
        <v>0</v>
      </c>
      <c r="F49" s="2">
        <f t="shared" si="7"/>
        <v>1.8865335950006879E-2</v>
      </c>
      <c r="G49" s="2">
        <f t="shared" si="7"/>
        <v>2.1114853790419365E-2</v>
      </c>
      <c r="H49" s="2">
        <f t="shared" si="3"/>
        <v>0.89346277920081174</v>
      </c>
      <c r="I49" s="2">
        <f t="shared" si="4"/>
        <v>47.186709399057868</v>
      </c>
    </row>
    <row r="50" spans="1:9" ht="13.5" x14ac:dyDescent="0.25">
      <c r="A50" s="4">
        <v>42075</v>
      </c>
      <c r="B50" s="2">
        <v>3.7986</v>
      </c>
      <c r="C50" s="2">
        <f t="shared" si="2"/>
        <v>-2.3699999999999832E-2</v>
      </c>
      <c r="D50" s="2">
        <f t="shared" si="0"/>
        <v>0</v>
      </c>
      <c r="E50" s="2">
        <f t="shared" si="1"/>
        <v>2.3699999999999832E-2</v>
      </c>
      <c r="F50" s="2">
        <f t="shared" si="7"/>
        <v>1.7517811953577815E-2</v>
      </c>
      <c r="G50" s="2">
        <f t="shared" si="7"/>
        <v>2.1299507091103682E-2</v>
      </c>
      <c r="H50" s="2">
        <f t="shared" si="3"/>
        <v>0.82245151865014776</v>
      </c>
      <c r="I50" s="2">
        <f t="shared" si="4"/>
        <v>45.128855842448999</v>
      </c>
    </row>
    <row r="51" spans="1:9" ht="13.5" x14ac:dyDescent="0.25">
      <c r="A51" s="4">
        <v>42076</v>
      </c>
      <c r="B51" s="2">
        <v>3.7986</v>
      </c>
      <c r="C51" s="2">
        <f t="shared" si="2"/>
        <v>0</v>
      </c>
      <c r="D51" s="2">
        <f t="shared" si="0"/>
        <v>0</v>
      </c>
      <c r="E51" s="2">
        <f t="shared" si="1"/>
        <v>0</v>
      </c>
      <c r="F51" s="2">
        <f t="shared" si="7"/>
        <v>1.62665396711794E-2</v>
      </c>
      <c r="G51" s="2">
        <f t="shared" si="7"/>
        <v>1.977811372745342E-2</v>
      </c>
      <c r="H51" s="2">
        <f t="shared" si="3"/>
        <v>0.82245151865014776</v>
      </c>
      <c r="I51" s="2">
        <f t="shared" si="4"/>
        <v>45.128855842448999</v>
      </c>
    </row>
    <row r="52" spans="1:9" ht="13.5" x14ac:dyDescent="0.25">
      <c r="A52" s="4">
        <v>42079</v>
      </c>
      <c r="B52" s="2">
        <v>3.7986</v>
      </c>
      <c r="C52" s="2">
        <f t="shared" si="2"/>
        <v>0</v>
      </c>
      <c r="D52" s="2">
        <f t="shared" si="0"/>
        <v>0</v>
      </c>
      <c r="E52" s="2">
        <f t="shared" si="1"/>
        <v>0</v>
      </c>
      <c r="F52" s="2">
        <f t="shared" si="7"/>
        <v>1.5104643980380873E-2</v>
      </c>
      <c r="G52" s="2">
        <f t="shared" si="7"/>
        <v>1.8365391318349605E-2</v>
      </c>
      <c r="H52" s="2">
        <f t="shared" si="3"/>
        <v>0.82245151865014776</v>
      </c>
      <c r="I52" s="2">
        <f t="shared" si="4"/>
        <v>45.128855842448999</v>
      </c>
    </row>
    <row r="53" spans="1:9" ht="13.5" x14ac:dyDescent="0.25">
      <c r="A53" s="4">
        <v>42080</v>
      </c>
      <c r="B53" s="2">
        <v>3.7907000000000002</v>
      </c>
      <c r="C53" s="2">
        <f t="shared" si="2"/>
        <v>-7.8999999999997961E-3</v>
      </c>
      <c r="D53" s="2">
        <f t="shared" si="0"/>
        <v>0</v>
      </c>
      <c r="E53" s="2">
        <f t="shared" si="1"/>
        <v>7.8999999999997961E-3</v>
      </c>
      <c r="F53" s="2">
        <f t="shared" si="7"/>
        <v>1.4025740838925096E-2</v>
      </c>
      <c r="G53" s="2">
        <f t="shared" si="7"/>
        <v>1.7617863367038904E-2</v>
      </c>
      <c r="H53" s="2">
        <f t="shared" si="3"/>
        <v>0.79610907104466044</v>
      </c>
      <c r="I53" s="2">
        <f t="shared" si="4"/>
        <v>44.32409389155994</v>
      </c>
    </row>
    <row r="54" spans="1:9" ht="13.5" x14ac:dyDescent="0.25">
      <c r="A54" s="4">
        <v>42081</v>
      </c>
      <c r="B54" s="2">
        <v>3.6798999999999999</v>
      </c>
      <c r="C54" s="2">
        <f t="shared" si="2"/>
        <v>-0.11080000000000023</v>
      </c>
      <c r="D54" s="2">
        <f t="shared" si="0"/>
        <v>0</v>
      </c>
      <c r="E54" s="2">
        <f t="shared" si="1"/>
        <v>0.11080000000000023</v>
      </c>
      <c r="F54" s="2">
        <f t="shared" si="7"/>
        <v>1.3023902207573304E-2</v>
      </c>
      <c r="G54" s="2">
        <f t="shared" si="7"/>
        <v>2.4273730269393286E-2</v>
      </c>
      <c r="H54" s="2">
        <f t="shared" si="3"/>
        <v>0.53654308847598609</v>
      </c>
      <c r="I54" s="2">
        <f t="shared" si="4"/>
        <v>34.918844287546406</v>
      </c>
    </row>
    <row r="55" spans="1:9" ht="13.5" x14ac:dyDescent="0.25">
      <c r="A55" s="4">
        <v>42082</v>
      </c>
      <c r="B55" s="2">
        <v>3.7827000000000002</v>
      </c>
      <c r="C55" s="2">
        <f t="shared" si="2"/>
        <v>0.10280000000000022</v>
      </c>
      <c r="D55" s="2">
        <f t="shared" si="0"/>
        <v>0.10280000000000022</v>
      </c>
      <c r="E55" s="2">
        <f t="shared" si="1"/>
        <v>0</v>
      </c>
      <c r="F55" s="2">
        <f t="shared" si="7"/>
        <v>1.9436480621318086E-2</v>
      </c>
      <c r="G55" s="2">
        <f t="shared" si="7"/>
        <v>2.2539892393008052E-2</v>
      </c>
      <c r="H55" s="2">
        <f t="shared" si="3"/>
        <v>0.86231470330121651</v>
      </c>
      <c r="I55" s="2">
        <f t="shared" si="4"/>
        <v>46.303382654534246</v>
      </c>
    </row>
    <row r="56" spans="1:9" ht="13.5" x14ac:dyDescent="0.25">
      <c r="A56" s="4">
        <v>42086</v>
      </c>
      <c r="B56" s="2">
        <v>3.7986</v>
      </c>
      <c r="C56" s="2">
        <f t="shared" si="2"/>
        <v>1.5899999999999803E-2</v>
      </c>
      <c r="D56" s="2">
        <f t="shared" si="0"/>
        <v>1.5899999999999803E-2</v>
      </c>
      <c r="E56" s="2">
        <f t="shared" si="1"/>
        <v>0</v>
      </c>
      <c r="F56" s="2">
        <f t="shared" si="7"/>
        <v>1.9183874862652495E-2</v>
      </c>
      <c r="G56" s="2">
        <f t="shared" si="7"/>
        <v>2.0929900079221762E-2</v>
      </c>
      <c r="H56" s="2">
        <f t="shared" si="3"/>
        <v>0.91657747003280532</v>
      </c>
      <c r="I56" s="2">
        <f t="shared" si="4"/>
        <v>47.823658806607831</v>
      </c>
    </row>
    <row r="57" spans="1:9" ht="13.5" x14ac:dyDescent="0.25">
      <c r="A57" s="4">
        <v>42087</v>
      </c>
      <c r="B57" s="2">
        <v>3.7986</v>
      </c>
      <c r="C57" s="2">
        <f t="shared" si="2"/>
        <v>0</v>
      </c>
      <c r="D57" s="2">
        <f t="shared" si="0"/>
        <v>0</v>
      </c>
      <c r="E57" s="2">
        <f t="shared" si="1"/>
        <v>0</v>
      </c>
      <c r="F57" s="2">
        <f t="shared" si="7"/>
        <v>1.7813598086748744E-2</v>
      </c>
      <c r="G57" s="2">
        <f t="shared" si="7"/>
        <v>1.9434907216420209E-2</v>
      </c>
      <c r="H57" s="2">
        <f t="shared" si="3"/>
        <v>0.91657747003280521</v>
      </c>
      <c r="I57" s="2">
        <f t="shared" si="4"/>
        <v>47.823658806607831</v>
      </c>
    </row>
    <row r="58" spans="1:9" ht="13.5" x14ac:dyDescent="0.25">
      <c r="A58" s="4">
        <v>42088</v>
      </c>
      <c r="B58" s="2">
        <v>3.7986</v>
      </c>
      <c r="C58" s="2">
        <f t="shared" si="2"/>
        <v>0</v>
      </c>
      <c r="D58" s="2">
        <f t="shared" si="0"/>
        <v>0</v>
      </c>
      <c r="E58" s="2">
        <f t="shared" si="1"/>
        <v>0</v>
      </c>
      <c r="F58" s="2">
        <f t="shared" si="7"/>
        <v>1.6541198223409548E-2</v>
      </c>
      <c r="G58" s="2">
        <f t="shared" si="7"/>
        <v>1.8046699558104479E-2</v>
      </c>
      <c r="H58" s="2">
        <f t="shared" si="3"/>
        <v>0.91657747003280532</v>
      </c>
      <c r="I58" s="2">
        <f t="shared" si="4"/>
        <v>47.823658806607831</v>
      </c>
    </row>
    <row r="59" spans="1:9" ht="13.5" x14ac:dyDescent="0.25">
      <c r="A59" s="4">
        <v>42089</v>
      </c>
      <c r="B59" s="2">
        <v>3.7986</v>
      </c>
      <c r="C59" s="2">
        <f t="shared" si="2"/>
        <v>0</v>
      </c>
      <c r="D59" s="2">
        <f t="shared" si="0"/>
        <v>0</v>
      </c>
      <c r="E59" s="2">
        <f t="shared" si="1"/>
        <v>0</v>
      </c>
      <c r="F59" s="2">
        <f t="shared" si="7"/>
        <v>1.535968406459458E-2</v>
      </c>
      <c r="G59" s="2">
        <f t="shared" si="7"/>
        <v>1.6757649589668445E-2</v>
      </c>
      <c r="H59" s="2">
        <f t="shared" si="3"/>
        <v>0.91657747003280521</v>
      </c>
      <c r="I59" s="2">
        <f t="shared" si="4"/>
        <v>47.823658806607831</v>
      </c>
    </row>
    <row r="60" spans="1:9" ht="13.5" x14ac:dyDescent="0.25">
      <c r="A60" s="4">
        <v>42090</v>
      </c>
      <c r="B60" s="2">
        <v>3.7986</v>
      </c>
      <c r="C60" s="2">
        <f t="shared" si="2"/>
        <v>0</v>
      </c>
      <c r="D60" s="2">
        <f t="shared" si="0"/>
        <v>0</v>
      </c>
      <c r="E60" s="2">
        <f t="shared" si="1"/>
        <v>0</v>
      </c>
      <c r="F60" s="2">
        <f t="shared" si="7"/>
        <v>1.4262563774266395E-2</v>
      </c>
      <c r="G60" s="2">
        <f t="shared" si="7"/>
        <v>1.5560674618977841E-2</v>
      </c>
      <c r="H60" s="2">
        <f t="shared" si="3"/>
        <v>0.91657747003280521</v>
      </c>
      <c r="I60" s="2">
        <f t="shared" si="4"/>
        <v>47.823658806607831</v>
      </c>
    </row>
    <row r="61" spans="1:9" ht="13.5" x14ac:dyDescent="0.25">
      <c r="A61" s="4">
        <v>42093</v>
      </c>
      <c r="B61" s="2">
        <v>3.7589999999999999</v>
      </c>
      <c r="C61" s="2">
        <f t="shared" si="2"/>
        <v>-3.960000000000008E-2</v>
      </c>
      <c r="D61" s="2">
        <f t="shared" si="0"/>
        <v>0</v>
      </c>
      <c r="E61" s="2">
        <f t="shared" si="1"/>
        <v>3.960000000000008E-2</v>
      </c>
      <c r="F61" s="2">
        <f t="shared" ref="F61:G76" si="8">((F60*13)+D61)/14</f>
        <v>1.3243809218961651E-2</v>
      </c>
      <c r="G61" s="2">
        <f t="shared" si="8"/>
        <v>1.7277769289050858E-2</v>
      </c>
      <c r="H61" s="2">
        <f t="shared" si="3"/>
        <v>0.76652309666818053</v>
      </c>
      <c r="I61" s="2">
        <f t="shared" si="4"/>
        <v>43.391626076891441</v>
      </c>
    </row>
    <row r="62" spans="1:9" ht="13.5" x14ac:dyDescent="0.25">
      <c r="A62" s="4">
        <v>42094</v>
      </c>
      <c r="B62" s="2">
        <v>3.7193999999999998</v>
      </c>
      <c r="C62" s="2">
        <f t="shared" si="2"/>
        <v>-3.960000000000008E-2</v>
      </c>
      <c r="D62" s="2">
        <f t="shared" si="0"/>
        <v>0</v>
      </c>
      <c r="E62" s="2">
        <f t="shared" si="1"/>
        <v>3.960000000000008E-2</v>
      </c>
      <c r="F62" s="2">
        <f t="shared" si="8"/>
        <v>1.2297822846178677E-2</v>
      </c>
      <c r="G62" s="2">
        <f t="shared" si="8"/>
        <v>1.8872214339832945E-2</v>
      </c>
      <c r="H62" s="2">
        <f t="shared" si="3"/>
        <v>0.65163645477584886</v>
      </c>
      <c r="I62" s="2">
        <f t="shared" si="4"/>
        <v>39.453988369630977</v>
      </c>
    </row>
    <row r="63" spans="1:9" ht="13.5" x14ac:dyDescent="0.25">
      <c r="A63" s="4">
        <v>42095</v>
      </c>
      <c r="B63" s="2">
        <v>3.6402999999999999</v>
      </c>
      <c r="C63" s="2">
        <f t="shared" si="2"/>
        <v>-7.9099999999999948E-2</v>
      </c>
      <c r="D63" s="2">
        <f t="shared" si="0"/>
        <v>0</v>
      </c>
      <c r="E63" s="2">
        <f t="shared" si="1"/>
        <v>7.9099999999999948E-2</v>
      </c>
      <c r="F63" s="2">
        <f t="shared" si="8"/>
        <v>1.1419406928594486E-2</v>
      </c>
      <c r="G63" s="2">
        <f t="shared" si="8"/>
        <v>2.3174199029844873E-2</v>
      </c>
      <c r="H63" s="2">
        <f t="shared" si="3"/>
        <v>0.49276382384944623</v>
      </c>
      <c r="I63" s="2">
        <f t="shared" si="4"/>
        <v>33.010166509712008</v>
      </c>
    </row>
    <row r="64" spans="1:9" ht="13.5" x14ac:dyDescent="0.25">
      <c r="A64" s="4">
        <v>42096</v>
      </c>
      <c r="B64" s="2">
        <v>3.6402999999999999</v>
      </c>
      <c r="C64" s="2">
        <f t="shared" si="2"/>
        <v>0</v>
      </c>
      <c r="D64" s="2">
        <f t="shared" si="0"/>
        <v>0</v>
      </c>
      <c r="E64" s="2">
        <f t="shared" si="1"/>
        <v>0</v>
      </c>
      <c r="F64" s="2">
        <f t="shared" si="8"/>
        <v>1.0603735005123452E-2</v>
      </c>
      <c r="G64" s="2">
        <f t="shared" si="8"/>
        <v>2.1518899099141668E-2</v>
      </c>
      <c r="H64" s="2">
        <f t="shared" si="3"/>
        <v>0.49276382384944623</v>
      </c>
      <c r="I64" s="2">
        <f t="shared" si="4"/>
        <v>33.010166509712008</v>
      </c>
    </row>
    <row r="65" spans="1:9" ht="13.5" x14ac:dyDescent="0.25">
      <c r="A65" s="4">
        <v>42097</v>
      </c>
      <c r="B65" s="2">
        <v>3.6324000000000001</v>
      </c>
      <c r="C65" s="2">
        <f t="shared" si="2"/>
        <v>-7.8999999999997961E-3</v>
      </c>
      <c r="D65" s="2">
        <f t="shared" si="0"/>
        <v>0</v>
      </c>
      <c r="E65" s="2">
        <f t="shared" si="1"/>
        <v>7.8999999999997961E-3</v>
      </c>
      <c r="F65" s="2">
        <f t="shared" si="8"/>
        <v>9.8463253619003478E-3</v>
      </c>
      <c r="G65" s="2">
        <f t="shared" si="8"/>
        <v>2.0546120592060103E-2</v>
      </c>
      <c r="H65" s="2">
        <f t="shared" si="3"/>
        <v>0.47923038890881364</v>
      </c>
      <c r="I65" s="2">
        <f t="shared" si="4"/>
        <v>32.397278510640135</v>
      </c>
    </row>
    <row r="66" spans="1:9" ht="13.5" x14ac:dyDescent="0.25">
      <c r="A66" s="4">
        <v>42100</v>
      </c>
      <c r="B66" s="2">
        <v>3.5611999999999999</v>
      </c>
      <c r="C66" s="2">
        <f t="shared" si="2"/>
        <v>-7.1200000000000152E-2</v>
      </c>
      <c r="D66" s="2">
        <f t="shared" si="0"/>
        <v>0</v>
      </c>
      <c r="E66" s="2">
        <f t="shared" si="1"/>
        <v>7.1200000000000152E-2</v>
      </c>
      <c r="F66" s="2">
        <f t="shared" si="8"/>
        <v>9.143016407478893E-3</v>
      </c>
      <c r="G66" s="2">
        <f t="shared" si="8"/>
        <v>2.4164254835484393E-2</v>
      </c>
      <c r="H66" s="2">
        <f t="shared" si="3"/>
        <v>0.37836947465281162</v>
      </c>
      <c r="I66" s="2">
        <f t="shared" si="4"/>
        <v>27.450511753977764</v>
      </c>
    </row>
    <row r="67" spans="1:9" ht="13.5" x14ac:dyDescent="0.25">
      <c r="A67" s="4">
        <v>42101</v>
      </c>
      <c r="B67" s="2">
        <v>3.4820000000000002</v>
      </c>
      <c r="C67" s="2">
        <f t="shared" si="2"/>
        <v>-7.9199999999999715E-2</v>
      </c>
      <c r="D67" s="2">
        <f t="shared" ref="D67:D130" si="9">IF(C67&gt;0,C67,0)</f>
        <v>0</v>
      </c>
      <c r="E67" s="2">
        <f t="shared" ref="E67:E130" si="10">IF(C67&lt;0,-C67,0)</f>
        <v>7.9199999999999715E-2</v>
      </c>
      <c r="F67" s="2">
        <f t="shared" si="8"/>
        <v>8.4899438069446862E-3</v>
      </c>
      <c r="G67" s="2">
        <f t="shared" si="8"/>
        <v>2.809537949009263E-2</v>
      </c>
      <c r="H67" s="2">
        <f t="shared" si="3"/>
        <v>0.30218291979072659</v>
      </c>
      <c r="I67" s="2">
        <f t="shared" si="4"/>
        <v>23.205873399052905</v>
      </c>
    </row>
    <row r="68" spans="1:9" ht="13.5" x14ac:dyDescent="0.25">
      <c r="A68" s="4">
        <v>42102</v>
      </c>
      <c r="B68" s="2">
        <v>3.4741</v>
      </c>
      <c r="C68" s="2">
        <f t="shared" ref="C68:C131" si="11">B68-B67</f>
        <v>-7.9000000000002402E-3</v>
      </c>
      <c r="D68" s="2">
        <f t="shared" si="9"/>
        <v>0</v>
      </c>
      <c r="E68" s="2">
        <f t="shared" si="10"/>
        <v>7.9000000000002402E-3</v>
      </c>
      <c r="F68" s="2">
        <f t="shared" si="8"/>
        <v>7.8835192493057794E-3</v>
      </c>
      <c r="G68" s="2">
        <f t="shared" si="8"/>
        <v>2.6652852383657461E-2</v>
      </c>
      <c r="H68" s="2">
        <f t="shared" si="3"/>
        <v>0.29578519911586126</v>
      </c>
      <c r="I68" s="2">
        <f t="shared" si="4"/>
        <v>22.826715362830285</v>
      </c>
    </row>
    <row r="69" spans="1:9" ht="13.5" x14ac:dyDescent="0.25">
      <c r="A69" s="4">
        <v>42104</v>
      </c>
      <c r="B69" s="2">
        <v>3.4504000000000001</v>
      </c>
      <c r="C69" s="2">
        <f t="shared" si="11"/>
        <v>-2.3699999999999832E-2</v>
      </c>
      <c r="D69" s="2">
        <f t="shared" si="9"/>
        <v>0</v>
      </c>
      <c r="E69" s="2">
        <f t="shared" si="10"/>
        <v>2.3699999999999832E-2</v>
      </c>
      <c r="F69" s="2">
        <f t="shared" si="8"/>
        <v>7.3204107314982234E-3</v>
      </c>
      <c r="G69" s="2">
        <f t="shared" si="8"/>
        <v>2.6441934356253343E-2</v>
      </c>
      <c r="H69" s="2">
        <f t="shared" si="3"/>
        <v>0.27684853282176741</v>
      </c>
      <c r="I69" s="2">
        <f t="shared" si="4"/>
        <v>21.682174956958036</v>
      </c>
    </row>
    <row r="70" spans="1:9" ht="13.5" x14ac:dyDescent="0.25">
      <c r="A70" s="4">
        <v>42107</v>
      </c>
      <c r="B70" s="2">
        <v>3.4662000000000002</v>
      </c>
      <c r="C70" s="2">
        <f t="shared" si="11"/>
        <v>1.5800000000000036E-2</v>
      </c>
      <c r="D70" s="2">
        <f t="shared" si="9"/>
        <v>1.5800000000000036E-2</v>
      </c>
      <c r="E70" s="2">
        <f t="shared" si="10"/>
        <v>0</v>
      </c>
      <c r="F70" s="2">
        <f t="shared" si="8"/>
        <v>7.9260956792483531E-3</v>
      </c>
      <c r="G70" s="2">
        <f t="shared" si="8"/>
        <v>2.4553224759378104E-2</v>
      </c>
      <c r="H70" s="2">
        <f t="shared" si="3"/>
        <v>0.32281281815012836</v>
      </c>
      <c r="I70" s="2">
        <f t="shared" si="4"/>
        <v>24.403514520033312</v>
      </c>
    </row>
    <row r="71" spans="1:9" ht="13.5" x14ac:dyDescent="0.25">
      <c r="A71" s="4">
        <v>42108</v>
      </c>
      <c r="B71" s="2">
        <v>3.4662000000000002</v>
      </c>
      <c r="C71" s="2">
        <f t="shared" si="11"/>
        <v>0</v>
      </c>
      <c r="D71" s="2">
        <f t="shared" si="9"/>
        <v>0</v>
      </c>
      <c r="E71" s="2">
        <f t="shared" si="10"/>
        <v>0</v>
      </c>
      <c r="F71" s="2">
        <f t="shared" si="8"/>
        <v>7.3599459878734702E-3</v>
      </c>
      <c r="G71" s="2">
        <f t="shared" si="8"/>
        <v>2.2799422990851099E-2</v>
      </c>
      <c r="H71" s="2">
        <f t="shared" si="3"/>
        <v>0.3228128181501283</v>
      </c>
      <c r="I71" s="2">
        <f t="shared" si="4"/>
        <v>24.403514520033312</v>
      </c>
    </row>
    <row r="72" spans="1:9" ht="13.5" x14ac:dyDescent="0.25">
      <c r="A72" s="4">
        <v>42109</v>
      </c>
      <c r="B72" s="2">
        <v>3.4741</v>
      </c>
      <c r="C72" s="2">
        <f t="shared" si="11"/>
        <v>7.8999999999997961E-3</v>
      </c>
      <c r="D72" s="2">
        <f t="shared" si="9"/>
        <v>7.8999999999997961E-3</v>
      </c>
      <c r="E72" s="2">
        <f t="shared" si="10"/>
        <v>0</v>
      </c>
      <c r="F72" s="2">
        <f t="shared" si="8"/>
        <v>7.3985212744539222E-3</v>
      </c>
      <c r="G72" s="2">
        <f t="shared" si="8"/>
        <v>2.1170892777218876E-2</v>
      </c>
      <c r="H72" s="2">
        <f t="shared" si="3"/>
        <v>0.34946666408018301</v>
      </c>
      <c r="I72" s="2">
        <f t="shared" si="4"/>
        <v>25.896650386572148</v>
      </c>
    </row>
    <row r="73" spans="1:9" ht="13.5" x14ac:dyDescent="0.25">
      <c r="A73" s="4">
        <v>42110</v>
      </c>
      <c r="B73" s="2">
        <v>3.4820000000000002</v>
      </c>
      <c r="C73" s="2">
        <f t="shared" si="11"/>
        <v>7.9000000000002402E-3</v>
      </c>
      <c r="D73" s="2">
        <f t="shared" si="9"/>
        <v>7.9000000000002402E-3</v>
      </c>
      <c r="E73" s="2">
        <f t="shared" si="10"/>
        <v>0</v>
      </c>
      <c r="F73" s="2">
        <f t="shared" si="8"/>
        <v>7.4343411834215164E-3</v>
      </c>
      <c r="G73" s="2">
        <f t="shared" si="8"/>
        <v>1.9658686150274669E-2</v>
      </c>
      <c r="H73" s="2">
        <f t="shared" si="3"/>
        <v>0.37817080585101281</v>
      </c>
      <c r="I73" s="2">
        <f t="shared" si="4"/>
        <v>27.440053456762527</v>
      </c>
    </row>
    <row r="74" spans="1:9" ht="13.5" x14ac:dyDescent="0.25">
      <c r="A74" s="4">
        <v>42111</v>
      </c>
      <c r="B74" s="2">
        <v>3.3791000000000002</v>
      </c>
      <c r="C74" s="2">
        <f t="shared" si="11"/>
        <v>-0.10289999999999999</v>
      </c>
      <c r="D74" s="2">
        <f t="shared" si="9"/>
        <v>0</v>
      </c>
      <c r="E74" s="2">
        <f t="shared" si="10"/>
        <v>0.10289999999999999</v>
      </c>
      <c r="F74" s="2">
        <f t="shared" si="8"/>
        <v>6.9033168131771225E-3</v>
      </c>
      <c r="G74" s="2">
        <f t="shared" si="8"/>
        <v>2.5604494282397909E-2</v>
      </c>
      <c r="H74" s="2">
        <f t="shared" si="3"/>
        <v>0.26961348023666626</v>
      </c>
      <c r="I74" s="2">
        <f t="shared" si="4"/>
        <v>21.23587095077221</v>
      </c>
    </row>
    <row r="75" spans="1:9" ht="13.5" x14ac:dyDescent="0.25">
      <c r="A75" s="4">
        <v>42114</v>
      </c>
      <c r="B75" s="2">
        <v>3.3791000000000002</v>
      </c>
      <c r="C75" s="2">
        <f t="shared" si="11"/>
        <v>0</v>
      </c>
      <c r="D75" s="2">
        <f t="shared" si="9"/>
        <v>0</v>
      </c>
      <c r="E75" s="2">
        <f t="shared" si="10"/>
        <v>0</v>
      </c>
      <c r="F75" s="2">
        <f t="shared" si="8"/>
        <v>6.4102227550930429E-3</v>
      </c>
      <c r="G75" s="2">
        <f t="shared" si="8"/>
        <v>2.3775601833655201E-2</v>
      </c>
      <c r="H75" s="2">
        <f t="shared" si="3"/>
        <v>0.26961348023666626</v>
      </c>
      <c r="I75" s="2">
        <f t="shared" si="4"/>
        <v>21.23587095077221</v>
      </c>
    </row>
    <row r="76" spans="1:9" ht="13.5" x14ac:dyDescent="0.25">
      <c r="A76" s="4">
        <v>42115</v>
      </c>
      <c r="B76" s="2">
        <v>3.3791000000000002</v>
      </c>
      <c r="C76" s="2">
        <f t="shared" si="11"/>
        <v>0</v>
      </c>
      <c r="D76" s="2">
        <f t="shared" si="9"/>
        <v>0</v>
      </c>
      <c r="E76" s="2">
        <f t="shared" si="10"/>
        <v>0</v>
      </c>
      <c r="F76" s="2">
        <f t="shared" si="8"/>
        <v>5.9523497011578263E-3</v>
      </c>
      <c r="G76" s="2">
        <f t="shared" si="8"/>
        <v>2.2077344559822687E-2</v>
      </c>
      <c r="H76" s="2">
        <f t="shared" si="3"/>
        <v>0.26961348023666631</v>
      </c>
      <c r="I76" s="2">
        <f t="shared" si="4"/>
        <v>21.23587095077221</v>
      </c>
    </row>
    <row r="77" spans="1:9" ht="13.5" x14ac:dyDescent="0.25">
      <c r="A77" s="4">
        <v>42116</v>
      </c>
      <c r="B77" s="2">
        <v>3.4820000000000002</v>
      </c>
      <c r="C77" s="2">
        <f t="shared" si="11"/>
        <v>0.10289999999999999</v>
      </c>
      <c r="D77" s="2">
        <f t="shared" si="9"/>
        <v>0.10289999999999999</v>
      </c>
      <c r="E77" s="2">
        <f t="shared" si="10"/>
        <v>0</v>
      </c>
      <c r="F77" s="2">
        <f t="shared" ref="F77:G92" si="12">((F76*13)+D77)/14</f>
        <v>1.2877181865360838E-2</v>
      </c>
      <c r="G77" s="2">
        <f t="shared" si="12"/>
        <v>2.0500391376978209E-2</v>
      </c>
      <c r="H77" s="2">
        <f t="shared" si="3"/>
        <v>0.62814322071049922</v>
      </c>
      <c r="I77" s="2">
        <f t="shared" si="4"/>
        <v>38.580341871668161</v>
      </c>
    </row>
    <row r="78" spans="1:9" ht="13.5" x14ac:dyDescent="0.25">
      <c r="A78" s="4">
        <v>42117</v>
      </c>
      <c r="B78" s="2">
        <v>3.5611999999999999</v>
      </c>
      <c r="C78" s="2">
        <f t="shared" si="11"/>
        <v>7.9199999999999715E-2</v>
      </c>
      <c r="D78" s="2">
        <f t="shared" si="9"/>
        <v>7.9199999999999715E-2</v>
      </c>
      <c r="E78" s="2">
        <f t="shared" si="10"/>
        <v>0</v>
      </c>
      <c r="F78" s="2">
        <f t="shared" si="12"/>
        <v>1.7614526017835044E-2</v>
      </c>
      <c r="G78" s="2">
        <f t="shared" si="12"/>
        <v>1.9036077707194048E-2</v>
      </c>
      <c r="H78" s="2">
        <f t="shared" si="3"/>
        <v>0.92532328816761578</v>
      </c>
      <c r="I78" s="2">
        <f t="shared" si="4"/>
        <v>48.060670841844534</v>
      </c>
    </row>
    <row r="79" spans="1:9" ht="13.5" x14ac:dyDescent="0.25">
      <c r="A79" s="4">
        <v>42118</v>
      </c>
      <c r="B79" s="2">
        <v>3.5057999999999998</v>
      </c>
      <c r="C79" s="2">
        <f t="shared" si="11"/>
        <v>-5.5400000000000116E-2</v>
      </c>
      <c r="D79" s="2">
        <f t="shared" si="9"/>
        <v>0</v>
      </c>
      <c r="E79" s="2">
        <f t="shared" si="10"/>
        <v>5.5400000000000116E-2</v>
      </c>
      <c r="F79" s="2">
        <f t="shared" si="12"/>
        <v>1.6356345587989683E-2</v>
      </c>
      <c r="G79" s="2">
        <f t="shared" si="12"/>
        <v>2.1633500728108768E-2</v>
      </c>
      <c r="H79" s="2">
        <f t="shared" si="3"/>
        <v>0.756065594448041</v>
      </c>
      <c r="I79" s="2">
        <f t="shared" si="4"/>
        <v>43.054518967765794</v>
      </c>
    </row>
    <row r="80" spans="1:9" ht="13.5" x14ac:dyDescent="0.25">
      <c r="A80" s="4">
        <v>42121</v>
      </c>
      <c r="B80" s="2">
        <v>3.5215999999999998</v>
      </c>
      <c r="C80" s="2">
        <f t="shared" si="11"/>
        <v>1.5800000000000036E-2</v>
      </c>
      <c r="D80" s="2">
        <f t="shared" si="9"/>
        <v>1.5800000000000036E-2</v>
      </c>
      <c r="E80" s="2">
        <f t="shared" si="10"/>
        <v>0</v>
      </c>
      <c r="F80" s="2">
        <f t="shared" si="12"/>
        <v>1.6316606617418995E-2</v>
      </c>
      <c r="G80" s="2">
        <f t="shared" si="12"/>
        <v>2.0088250676101E-2</v>
      </c>
      <c r="H80" s="2">
        <f t="shared" si="3"/>
        <v>0.81224626676084188</v>
      </c>
      <c r="I80" s="2">
        <f t="shared" si="4"/>
        <v>44.819861497776905</v>
      </c>
    </row>
    <row r="81" spans="1:9" ht="13.5" x14ac:dyDescent="0.25">
      <c r="A81" s="4">
        <v>42122</v>
      </c>
      <c r="B81" s="2">
        <v>3.6244999999999998</v>
      </c>
      <c r="C81" s="2">
        <f t="shared" si="11"/>
        <v>0.10289999999999999</v>
      </c>
      <c r="D81" s="2">
        <f t="shared" si="9"/>
        <v>0.10289999999999999</v>
      </c>
      <c r="E81" s="2">
        <f t="shared" si="10"/>
        <v>0</v>
      </c>
      <c r="F81" s="2">
        <f t="shared" si="12"/>
        <v>2.2501134716174782E-2</v>
      </c>
      <c r="G81" s="2">
        <f t="shared" si="12"/>
        <v>1.8653375627808073E-2</v>
      </c>
      <c r="H81" s="2">
        <f t="shared" ref="H81:H144" si="13">F81/G81</f>
        <v>1.2062768243743802</v>
      </c>
      <c r="I81" s="2">
        <f t="shared" ref="I81:I144" si="14">IF(G81=0,100,100-(100/(1+H81)))</f>
        <v>54.674772043459974</v>
      </c>
    </row>
    <row r="82" spans="1:9" ht="13.5" x14ac:dyDescent="0.25">
      <c r="A82" s="4">
        <v>42123</v>
      </c>
      <c r="B82" s="2">
        <v>3.6798999999999999</v>
      </c>
      <c r="C82" s="2">
        <f t="shared" si="11"/>
        <v>5.5400000000000116E-2</v>
      </c>
      <c r="D82" s="2">
        <f t="shared" si="9"/>
        <v>5.5400000000000116E-2</v>
      </c>
      <c r="E82" s="2">
        <f t="shared" si="10"/>
        <v>0</v>
      </c>
      <c r="F82" s="2">
        <f t="shared" si="12"/>
        <v>2.4851053665019447E-2</v>
      </c>
      <c r="G82" s="2">
        <f t="shared" si="12"/>
        <v>1.7320991654393211E-2</v>
      </c>
      <c r="H82" s="2">
        <f t="shared" si="13"/>
        <v>1.4347361952983997</v>
      </c>
      <c r="I82" s="2">
        <f t="shared" si="14"/>
        <v>58.927788483571597</v>
      </c>
    </row>
    <row r="83" spans="1:9" ht="13.5" x14ac:dyDescent="0.25">
      <c r="A83" s="4">
        <v>42124</v>
      </c>
      <c r="B83" s="2">
        <v>3.7035999999999998</v>
      </c>
      <c r="C83" s="2">
        <f t="shared" si="11"/>
        <v>2.3699999999999832E-2</v>
      </c>
      <c r="D83" s="2">
        <f t="shared" si="9"/>
        <v>2.3699999999999832E-2</v>
      </c>
      <c r="E83" s="2">
        <f t="shared" si="10"/>
        <v>0</v>
      </c>
      <c r="F83" s="2">
        <f t="shared" si="12"/>
        <v>2.4768835546089475E-2</v>
      </c>
      <c r="G83" s="2">
        <f t="shared" si="12"/>
        <v>1.6083777964793693E-2</v>
      </c>
      <c r="H83" s="2">
        <f t="shared" si="13"/>
        <v>1.53998865193904</v>
      </c>
      <c r="I83" s="2">
        <f t="shared" si="14"/>
        <v>60.629745363759987</v>
      </c>
    </row>
    <row r="84" spans="1:9" ht="13.5" x14ac:dyDescent="0.25">
      <c r="A84" s="4">
        <v>42128</v>
      </c>
      <c r="B84" s="2">
        <v>3.6402999999999999</v>
      </c>
      <c r="C84" s="2">
        <f t="shared" si="11"/>
        <v>-6.3299999999999912E-2</v>
      </c>
      <c r="D84" s="2">
        <f t="shared" si="9"/>
        <v>0</v>
      </c>
      <c r="E84" s="2">
        <f t="shared" si="10"/>
        <v>6.3299999999999912E-2</v>
      </c>
      <c r="F84" s="2">
        <f t="shared" si="12"/>
        <v>2.2999633007083083E-2</v>
      </c>
      <c r="G84" s="2">
        <f t="shared" si="12"/>
        <v>1.945636525302271E-2</v>
      </c>
      <c r="H84" s="2">
        <f t="shared" si="13"/>
        <v>1.1821135503975952</v>
      </c>
      <c r="I84" s="2">
        <f t="shared" si="14"/>
        <v>54.172870618131057</v>
      </c>
    </row>
    <row r="85" spans="1:9" ht="13.5" x14ac:dyDescent="0.25">
      <c r="A85" s="4">
        <v>42129</v>
      </c>
      <c r="B85" s="2">
        <v>3.6402999999999999</v>
      </c>
      <c r="C85" s="2">
        <f t="shared" si="11"/>
        <v>0</v>
      </c>
      <c r="D85" s="2">
        <f t="shared" si="9"/>
        <v>0</v>
      </c>
      <c r="E85" s="2">
        <f t="shared" si="10"/>
        <v>0</v>
      </c>
      <c r="F85" s="2">
        <f t="shared" si="12"/>
        <v>2.1356802078005721E-2</v>
      </c>
      <c r="G85" s="2">
        <f t="shared" si="12"/>
        <v>1.8066624877806803E-2</v>
      </c>
      <c r="H85" s="2">
        <f t="shared" si="13"/>
        <v>1.1821135503975952</v>
      </c>
      <c r="I85" s="2">
        <f t="shared" si="14"/>
        <v>54.172870618131057</v>
      </c>
    </row>
    <row r="86" spans="1:9" ht="13.5" x14ac:dyDescent="0.25">
      <c r="A86" s="4">
        <v>42130</v>
      </c>
      <c r="B86" s="2">
        <v>3.5611999999999999</v>
      </c>
      <c r="C86" s="2">
        <f t="shared" si="11"/>
        <v>-7.9099999999999948E-2</v>
      </c>
      <c r="D86" s="2">
        <f t="shared" si="9"/>
        <v>0</v>
      </c>
      <c r="E86" s="2">
        <f t="shared" si="10"/>
        <v>7.9099999999999948E-2</v>
      </c>
      <c r="F86" s="2">
        <f t="shared" si="12"/>
        <v>1.9831316215291026E-2</v>
      </c>
      <c r="G86" s="2">
        <f t="shared" si="12"/>
        <v>2.2426151672249171E-2</v>
      </c>
      <c r="H86" s="2">
        <f t="shared" si="13"/>
        <v>0.88429421619541282</v>
      </c>
      <c r="I86" s="2">
        <f t="shared" si="14"/>
        <v>46.929731492828935</v>
      </c>
    </row>
    <row r="87" spans="1:9" ht="13.5" x14ac:dyDescent="0.25">
      <c r="A87" s="4">
        <v>42131</v>
      </c>
      <c r="B87" s="2">
        <v>3.6402999999999999</v>
      </c>
      <c r="C87" s="2">
        <f t="shared" si="11"/>
        <v>7.9099999999999948E-2</v>
      </c>
      <c r="D87" s="2">
        <f t="shared" si="9"/>
        <v>7.9099999999999948E-2</v>
      </c>
      <c r="E87" s="2">
        <f t="shared" si="10"/>
        <v>0</v>
      </c>
      <c r="F87" s="2">
        <f t="shared" si="12"/>
        <v>2.4064793628484519E-2</v>
      </c>
      <c r="G87" s="2">
        <f t="shared" si="12"/>
        <v>2.0824283695659945E-2</v>
      </c>
      <c r="H87" s="2">
        <f t="shared" si="13"/>
        <v>1.1556120719532812</v>
      </c>
      <c r="I87" s="2">
        <f t="shared" si="14"/>
        <v>53.609463733710569</v>
      </c>
    </row>
    <row r="88" spans="1:9" ht="13.5" x14ac:dyDescent="0.25">
      <c r="A88" s="4">
        <v>42132</v>
      </c>
      <c r="B88" s="2">
        <v>3.6402999999999999</v>
      </c>
      <c r="C88" s="2">
        <f t="shared" si="11"/>
        <v>0</v>
      </c>
      <c r="D88" s="2">
        <f t="shared" si="9"/>
        <v>0</v>
      </c>
      <c r="E88" s="2">
        <f t="shared" si="10"/>
        <v>0</v>
      </c>
      <c r="F88" s="2">
        <f t="shared" si="12"/>
        <v>2.2345879797878481E-2</v>
      </c>
      <c r="G88" s="2">
        <f t="shared" si="12"/>
        <v>1.9336834860255663E-2</v>
      </c>
      <c r="H88" s="2">
        <f t="shared" si="13"/>
        <v>1.1556120719532812</v>
      </c>
      <c r="I88" s="2">
        <f t="shared" si="14"/>
        <v>53.609463733710569</v>
      </c>
    </row>
    <row r="89" spans="1:9" ht="13.5" x14ac:dyDescent="0.25">
      <c r="A89" s="4">
        <v>42135</v>
      </c>
      <c r="B89" s="2">
        <v>3.6798999999999999</v>
      </c>
      <c r="C89" s="2">
        <f t="shared" si="11"/>
        <v>3.960000000000008E-2</v>
      </c>
      <c r="D89" s="2">
        <f t="shared" si="9"/>
        <v>3.960000000000008E-2</v>
      </c>
      <c r="E89" s="2">
        <f t="shared" si="10"/>
        <v>0</v>
      </c>
      <c r="F89" s="2">
        <f t="shared" si="12"/>
        <v>2.357831695517288E-2</v>
      </c>
      <c r="G89" s="2">
        <f t="shared" si="12"/>
        <v>1.7955632370237399E-2</v>
      </c>
      <c r="H89" s="2">
        <f t="shared" si="13"/>
        <v>1.3131432226388995</v>
      </c>
      <c r="I89" s="2">
        <f t="shared" si="14"/>
        <v>56.76878153445373</v>
      </c>
    </row>
    <row r="90" spans="1:9" ht="13.5" x14ac:dyDescent="0.25">
      <c r="A90" s="4">
        <v>42136</v>
      </c>
      <c r="B90" s="2">
        <v>3.6402999999999999</v>
      </c>
      <c r="C90" s="2">
        <f t="shared" si="11"/>
        <v>-3.960000000000008E-2</v>
      </c>
      <c r="D90" s="2">
        <f t="shared" si="9"/>
        <v>0</v>
      </c>
      <c r="E90" s="2">
        <f t="shared" si="10"/>
        <v>3.960000000000008E-2</v>
      </c>
      <c r="F90" s="2">
        <f t="shared" si="12"/>
        <v>2.1894151458374818E-2</v>
      </c>
      <c r="G90" s="2">
        <f t="shared" si="12"/>
        <v>1.9501658629506164E-2</v>
      </c>
      <c r="H90" s="2">
        <f t="shared" si="13"/>
        <v>1.1226815049079359</v>
      </c>
      <c r="I90" s="2">
        <f t="shared" si="14"/>
        <v>52.889776554426071</v>
      </c>
    </row>
    <row r="91" spans="1:9" ht="13.5" x14ac:dyDescent="0.25">
      <c r="A91" s="4">
        <v>42137</v>
      </c>
      <c r="B91" s="2">
        <v>3.6402999999999999</v>
      </c>
      <c r="C91" s="2">
        <f t="shared" si="11"/>
        <v>0</v>
      </c>
      <c r="D91" s="2">
        <f t="shared" si="9"/>
        <v>0</v>
      </c>
      <c r="E91" s="2">
        <f t="shared" si="10"/>
        <v>0</v>
      </c>
      <c r="F91" s="2">
        <f t="shared" si="12"/>
        <v>2.0330283497062333E-2</v>
      </c>
      <c r="G91" s="2">
        <f t="shared" si="12"/>
        <v>1.8108683013112865E-2</v>
      </c>
      <c r="H91" s="2">
        <f t="shared" si="13"/>
        <v>1.1226815049079362</v>
      </c>
      <c r="I91" s="2">
        <f t="shared" si="14"/>
        <v>52.889776554426071</v>
      </c>
    </row>
    <row r="92" spans="1:9" ht="13.5" x14ac:dyDescent="0.25">
      <c r="A92" s="4">
        <v>42138</v>
      </c>
      <c r="B92" s="2">
        <v>3.5903</v>
      </c>
      <c r="C92" s="2">
        <f t="shared" si="11"/>
        <v>-4.9999999999999822E-2</v>
      </c>
      <c r="D92" s="2">
        <f t="shared" si="9"/>
        <v>0</v>
      </c>
      <c r="E92" s="2">
        <f t="shared" si="10"/>
        <v>4.9999999999999822E-2</v>
      </c>
      <c r="F92" s="2">
        <f t="shared" si="12"/>
        <v>1.8878120390129309E-2</v>
      </c>
      <c r="G92" s="2">
        <f t="shared" si="12"/>
        <v>2.0386634226461937E-2</v>
      </c>
      <c r="H92" s="2">
        <f t="shared" si="13"/>
        <v>0.92600476274918542</v>
      </c>
      <c r="I92" s="2">
        <f t="shared" si="14"/>
        <v>48.079048435342557</v>
      </c>
    </row>
    <row r="93" spans="1:9" ht="13.5" x14ac:dyDescent="0.25">
      <c r="A93" s="4">
        <v>42139</v>
      </c>
      <c r="B93" s="2">
        <v>3.5903</v>
      </c>
      <c r="C93" s="2">
        <f t="shared" si="11"/>
        <v>0</v>
      </c>
      <c r="D93" s="2">
        <f t="shared" si="9"/>
        <v>0</v>
      </c>
      <c r="E93" s="2">
        <f t="shared" si="10"/>
        <v>0</v>
      </c>
      <c r="F93" s="2">
        <f t="shared" ref="F93:G108" si="15">((F92*13)+D93)/14</f>
        <v>1.7529683219405786E-2</v>
      </c>
      <c r="G93" s="2">
        <f t="shared" si="15"/>
        <v>1.8930446067428941E-2</v>
      </c>
      <c r="H93" s="2">
        <f t="shared" si="13"/>
        <v>0.92600476274918542</v>
      </c>
      <c r="I93" s="2">
        <f t="shared" si="14"/>
        <v>48.079048435342557</v>
      </c>
    </row>
    <row r="94" spans="1:9" ht="13.5" x14ac:dyDescent="0.25">
      <c r="A94" s="4">
        <v>42142</v>
      </c>
      <c r="B94" s="2">
        <v>3.5653000000000001</v>
      </c>
      <c r="C94" s="2">
        <f t="shared" si="11"/>
        <v>-2.4999999999999911E-2</v>
      </c>
      <c r="D94" s="2">
        <f t="shared" si="9"/>
        <v>0</v>
      </c>
      <c r="E94" s="2">
        <f t="shared" si="10"/>
        <v>2.4999999999999911E-2</v>
      </c>
      <c r="F94" s="2">
        <f t="shared" si="15"/>
        <v>1.6277562989448231E-2</v>
      </c>
      <c r="G94" s="2">
        <f t="shared" si="15"/>
        <v>1.9363985634041153E-2</v>
      </c>
      <c r="H94" s="2">
        <f t="shared" si="13"/>
        <v>0.84061015624969748</v>
      </c>
      <c r="I94" s="2">
        <f t="shared" si="14"/>
        <v>45.670190039723991</v>
      </c>
    </row>
    <row r="95" spans="1:9" ht="13.5" x14ac:dyDescent="0.25">
      <c r="A95" s="4">
        <v>42143</v>
      </c>
      <c r="B95" s="2">
        <v>3.5653000000000001</v>
      </c>
      <c r="C95" s="2">
        <f t="shared" si="11"/>
        <v>0</v>
      </c>
      <c r="D95" s="2">
        <f t="shared" si="9"/>
        <v>0</v>
      </c>
      <c r="E95" s="2">
        <f t="shared" si="10"/>
        <v>0</v>
      </c>
      <c r="F95" s="2">
        <f t="shared" si="15"/>
        <v>1.5114879918773357E-2</v>
      </c>
      <c r="G95" s="2">
        <f t="shared" si="15"/>
        <v>1.7980843803038216E-2</v>
      </c>
      <c r="H95" s="2">
        <f t="shared" si="13"/>
        <v>0.84061015624969737</v>
      </c>
      <c r="I95" s="2">
        <f t="shared" si="14"/>
        <v>45.670190039723991</v>
      </c>
    </row>
    <row r="96" spans="1:9" ht="13.5" x14ac:dyDescent="0.25">
      <c r="A96" s="4">
        <v>42144</v>
      </c>
      <c r="B96" s="2">
        <v>3.5819999999999999</v>
      </c>
      <c r="C96" s="2">
        <f t="shared" si="11"/>
        <v>1.6699999999999715E-2</v>
      </c>
      <c r="D96" s="2">
        <f t="shared" si="9"/>
        <v>1.6699999999999715E-2</v>
      </c>
      <c r="E96" s="2">
        <f t="shared" si="10"/>
        <v>0</v>
      </c>
      <c r="F96" s="2">
        <f t="shared" si="15"/>
        <v>1.5228102781718097E-2</v>
      </c>
      <c r="G96" s="2">
        <f t="shared" si="15"/>
        <v>1.6696497817106914E-2</v>
      </c>
      <c r="H96" s="2">
        <f t="shared" si="13"/>
        <v>0.91205371021674209</v>
      </c>
      <c r="I96" s="2">
        <f t="shared" si="14"/>
        <v>47.700213929312461</v>
      </c>
    </row>
    <row r="97" spans="1:9" ht="13.5" x14ac:dyDescent="0.25">
      <c r="A97" s="4">
        <v>42145</v>
      </c>
      <c r="B97" s="2">
        <v>3.6236000000000002</v>
      </c>
      <c r="C97" s="2">
        <f t="shared" si="11"/>
        <v>4.1600000000000303E-2</v>
      </c>
      <c r="D97" s="2">
        <f t="shared" si="9"/>
        <v>4.1600000000000303E-2</v>
      </c>
      <c r="E97" s="2">
        <f t="shared" si="10"/>
        <v>0</v>
      </c>
      <c r="F97" s="2">
        <f t="shared" si="15"/>
        <v>1.7111809725881111E-2</v>
      </c>
      <c r="G97" s="2">
        <f t="shared" si="15"/>
        <v>1.5503890830170706E-2</v>
      </c>
      <c r="H97" s="2">
        <f t="shared" si="13"/>
        <v>1.1037106693618728</v>
      </c>
      <c r="I97" s="2">
        <f t="shared" si="14"/>
        <v>52.464946127628188</v>
      </c>
    </row>
    <row r="98" spans="1:9" ht="13.5" x14ac:dyDescent="0.25">
      <c r="A98" s="4">
        <v>42146</v>
      </c>
      <c r="B98" s="2">
        <v>3.6236000000000002</v>
      </c>
      <c r="C98" s="2">
        <f t="shared" si="11"/>
        <v>0</v>
      </c>
      <c r="D98" s="2">
        <f t="shared" si="9"/>
        <v>0</v>
      </c>
      <c r="E98" s="2">
        <f t="shared" si="10"/>
        <v>0</v>
      </c>
      <c r="F98" s="2">
        <f t="shared" si="15"/>
        <v>1.5889537602603889E-2</v>
      </c>
      <c r="G98" s="2">
        <f t="shared" si="15"/>
        <v>1.4396470056587085E-2</v>
      </c>
      <c r="H98" s="2">
        <f t="shared" si="13"/>
        <v>1.1037106693618728</v>
      </c>
      <c r="I98" s="2">
        <f t="shared" si="14"/>
        <v>52.464946127628188</v>
      </c>
    </row>
    <row r="99" spans="1:9" ht="13.5" x14ac:dyDescent="0.25">
      <c r="A99" s="4">
        <v>42149</v>
      </c>
      <c r="B99" s="2">
        <v>3.5819999999999999</v>
      </c>
      <c r="C99" s="2">
        <f t="shared" si="11"/>
        <v>-4.1600000000000303E-2</v>
      </c>
      <c r="D99" s="2">
        <f t="shared" si="9"/>
        <v>0</v>
      </c>
      <c r="E99" s="2">
        <f t="shared" si="10"/>
        <v>4.1600000000000303E-2</v>
      </c>
      <c r="F99" s="2">
        <f t="shared" si="15"/>
        <v>1.4754570630989325E-2</v>
      </c>
      <c r="G99" s="2">
        <f t="shared" si="15"/>
        <v>1.6339579338259459E-2</v>
      </c>
      <c r="H99" s="2">
        <f t="shared" si="13"/>
        <v>0.90299574582322306</v>
      </c>
      <c r="I99" s="2">
        <f t="shared" si="14"/>
        <v>47.451275064863225</v>
      </c>
    </row>
    <row r="100" spans="1:9" ht="13.5" x14ac:dyDescent="0.25">
      <c r="A100" s="4">
        <v>42150</v>
      </c>
      <c r="B100" s="2">
        <v>3.6236000000000002</v>
      </c>
      <c r="C100" s="2">
        <f t="shared" si="11"/>
        <v>4.1600000000000303E-2</v>
      </c>
      <c r="D100" s="2">
        <f t="shared" si="9"/>
        <v>4.1600000000000303E-2</v>
      </c>
      <c r="E100" s="2">
        <f t="shared" si="10"/>
        <v>0</v>
      </c>
      <c r="F100" s="2">
        <f t="shared" si="15"/>
        <v>1.6672101300204394E-2</v>
      </c>
      <c r="G100" s="2">
        <f t="shared" si="15"/>
        <v>1.5172466528383782E-2</v>
      </c>
      <c r="H100" s="2">
        <f t="shared" si="13"/>
        <v>1.0988392209674795</v>
      </c>
      <c r="I100" s="2">
        <f t="shared" si="14"/>
        <v>52.354616303623267</v>
      </c>
    </row>
    <row r="101" spans="1:9" ht="13.5" x14ac:dyDescent="0.25">
      <c r="A101" s="4">
        <v>42151</v>
      </c>
      <c r="B101" s="2">
        <v>3.7319</v>
      </c>
      <c r="C101" s="2">
        <f t="shared" si="11"/>
        <v>0.10829999999999984</v>
      </c>
      <c r="D101" s="2">
        <f t="shared" si="9"/>
        <v>0.10829999999999984</v>
      </c>
      <c r="E101" s="2">
        <f t="shared" si="10"/>
        <v>0</v>
      </c>
      <c r="F101" s="2">
        <f t="shared" si="15"/>
        <v>2.321695120733264E-2</v>
      </c>
      <c r="G101" s="2">
        <f t="shared" si="15"/>
        <v>1.4088718919213511E-2</v>
      </c>
      <c r="H101" s="2">
        <f t="shared" si="13"/>
        <v>1.6479107391141496</v>
      </c>
      <c r="I101" s="2">
        <f t="shared" si="14"/>
        <v>62.234376513214833</v>
      </c>
    </row>
    <row r="102" spans="1:9" ht="13.5" x14ac:dyDescent="0.25">
      <c r="A102" s="4">
        <v>42152</v>
      </c>
      <c r="B102" s="2">
        <v>3.7486000000000002</v>
      </c>
      <c r="C102" s="2">
        <f t="shared" si="11"/>
        <v>1.6700000000000159E-2</v>
      </c>
      <c r="D102" s="2">
        <f t="shared" si="9"/>
        <v>1.6700000000000159E-2</v>
      </c>
      <c r="E102" s="2">
        <f t="shared" si="10"/>
        <v>0</v>
      </c>
      <c r="F102" s="2">
        <f t="shared" si="15"/>
        <v>2.2751454692523179E-2</v>
      </c>
      <c r="G102" s="2">
        <f t="shared" si="15"/>
        <v>1.3082381853555402E-2</v>
      </c>
      <c r="H102" s="2">
        <f t="shared" si="13"/>
        <v>1.7390911645297993</v>
      </c>
      <c r="I102" s="2">
        <f t="shared" si="14"/>
        <v>63.491540079073523</v>
      </c>
    </row>
    <row r="103" spans="1:9" ht="13.5" x14ac:dyDescent="0.25">
      <c r="A103" s="4">
        <v>42153</v>
      </c>
      <c r="B103" s="2">
        <v>3.7486000000000002</v>
      </c>
      <c r="C103" s="2">
        <f t="shared" si="11"/>
        <v>0</v>
      </c>
      <c r="D103" s="2">
        <f t="shared" si="9"/>
        <v>0</v>
      </c>
      <c r="E103" s="2">
        <f t="shared" si="10"/>
        <v>0</v>
      </c>
      <c r="F103" s="2">
        <f t="shared" si="15"/>
        <v>2.1126350785914381E-2</v>
      </c>
      <c r="G103" s="2">
        <f t="shared" si="15"/>
        <v>1.2147926006872872E-2</v>
      </c>
      <c r="H103" s="2">
        <f t="shared" si="13"/>
        <v>1.7390911645297995</v>
      </c>
      <c r="I103" s="2">
        <f t="shared" si="14"/>
        <v>63.49154007907353</v>
      </c>
    </row>
    <row r="104" spans="1:9" ht="13.5" x14ac:dyDescent="0.25">
      <c r="A104" s="4">
        <v>42156</v>
      </c>
      <c r="B104" s="2">
        <v>3.7486000000000002</v>
      </c>
      <c r="C104" s="2">
        <f t="shared" si="11"/>
        <v>0</v>
      </c>
      <c r="D104" s="2">
        <f t="shared" si="9"/>
        <v>0</v>
      </c>
      <c r="E104" s="2">
        <f t="shared" si="10"/>
        <v>0</v>
      </c>
      <c r="F104" s="2">
        <f t="shared" si="15"/>
        <v>1.9617325729777639E-2</v>
      </c>
      <c r="G104" s="2">
        <f t="shared" si="15"/>
        <v>1.1280217006381951E-2</v>
      </c>
      <c r="H104" s="2">
        <f t="shared" si="13"/>
        <v>1.7390911645297997</v>
      </c>
      <c r="I104" s="2">
        <f t="shared" si="14"/>
        <v>63.49154007907353</v>
      </c>
    </row>
    <row r="105" spans="1:9" ht="13.5" x14ac:dyDescent="0.25">
      <c r="A105" s="4">
        <v>42157</v>
      </c>
      <c r="B105" s="2">
        <v>3.7486000000000002</v>
      </c>
      <c r="C105" s="2">
        <f t="shared" si="11"/>
        <v>0</v>
      </c>
      <c r="D105" s="2">
        <f t="shared" si="9"/>
        <v>0</v>
      </c>
      <c r="E105" s="2">
        <f t="shared" si="10"/>
        <v>0</v>
      </c>
      <c r="F105" s="2">
        <f t="shared" si="15"/>
        <v>1.8216088177650663E-2</v>
      </c>
      <c r="G105" s="2">
        <f t="shared" si="15"/>
        <v>1.0474487220211812E-2</v>
      </c>
      <c r="H105" s="2">
        <f t="shared" si="13"/>
        <v>1.7390911645297997</v>
      </c>
      <c r="I105" s="2">
        <f t="shared" si="14"/>
        <v>63.49154007907353</v>
      </c>
    </row>
    <row r="106" spans="1:9" ht="13.5" x14ac:dyDescent="0.25">
      <c r="A106" s="4">
        <v>42158</v>
      </c>
      <c r="B106" s="2">
        <v>3.7486000000000002</v>
      </c>
      <c r="C106" s="2">
        <f t="shared" si="11"/>
        <v>0</v>
      </c>
      <c r="D106" s="2">
        <f t="shared" si="9"/>
        <v>0</v>
      </c>
      <c r="E106" s="2">
        <f t="shared" si="10"/>
        <v>0</v>
      </c>
      <c r="F106" s="2">
        <f t="shared" si="15"/>
        <v>1.6914939022104187E-2</v>
      </c>
      <c r="G106" s="2">
        <f t="shared" si="15"/>
        <v>9.7263095616252539E-3</v>
      </c>
      <c r="H106" s="2">
        <f t="shared" si="13"/>
        <v>1.7390911645297995</v>
      </c>
      <c r="I106" s="2">
        <f t="shared" si="14"/>
        <v>63.49154007907353</v>
      </c>
    </row>
    <row r="107" spans="1:9" ht="13.5" x14ac:dyDescent="0.25">
      <c r="A107" s="4">
        <v>42159</v>
      </c>
      <c r="B107" s="2">
        <v>3.8902000000000001</v>
      </c>
      <c r="C107" s="2">
        <f t="shared" si="11"/>
        <v>0.14159999999999995</v>
      </c>
      <c r="D107" s="2">
        <f t="shared" si="9"/>
        <v>0.14159999999999995</v>
      </c>
      <c r="E107" s="2">
        <f t="shared" si="10"/>
        <v>0</v>
      </c>
      <c r="F107" s="2">
        <f t="shared" si="15"/>
        <v>2.5821014806239599E-2</v>
      </c>
      <c r="G107" s="2">
        <f t="shared" si="15"/>
        <v>9.0315731643663081E-3</v>
      </c>
      <c r="H107" s="2">
        <f t="shared" si="13"/>
        <v>2.8589720014798004</v>
      </c>
      <c r="I107" s="2">
        <f t="shared" si="14"/>
        <v>74.086362906584185</v>
      </c>
    </row>
    <row r="108" spans="1:9" ht="13.5" x14ac:dyDescent="0.25">
      <c r="A108" s="4">
        <v>42160</v>
      </c>
      <c r="B108" s="2">
        <v>3.8902000000000001</v>
      </c>
      <c r="C108" s="2">
        <f t="shared" si="11"/>
        <v>0</v>
      </c>
      <c r="D108" s="2">
        <f t="shared" si="9"/>
        <v>0</v>
      </c>
      <c r="E108" s="2">
        <f t="shared" si="10"/>
        <v>0</v>
      </c>
      <c r="F108" s="2">
        <f t="shared" si="15"/>
        <v>2.3976656605793911E-2</v>
      </c>
      <c r="G108" s="2">
        <f t="shared" si="15"/>
        <v>8.3864607954830007E-3</v>
      </c>
      <c r="H108" s="2">
        <f t="shared" si="13"/>
        <v>2.8589720014797999</v>
      </c>
      <c r="I108" s="2">
        <f t="shared" si="14"/>
        <v>74.086362906584185</v>
      </c>
    </row>
    <row r="109" spans="1:9" ht="13.5" x14ac:dyDescent="0.25">
      <c r="A109" s="4">
        <v>42163</v>
      </c>
      <c r="B109" s="2">
        <v>3.8902000000000001</v>
      </c>
      <c r="C109" s="2">
        <f t="shared" si="11"/>
        <v>0</v>
      </c>
      <c r="D109" s="2">
        <f t="shared" si="9"/>
        <v>0</v>
      </c>
      <c r="E109" s="2">
        <f t="shared" si="10"/>
        <v>0</v>
      </c>
      <c r="F109" s="2">
        <f t="shared" ref="F109:G124" si="16">((F108*13)+D109)/14</f>
        <v>2.2264038276808628E-2</v>
      </c>
      <c r="G109" s="2">
        <f t="shared" si="16"/>
        <v>7.7874278815199286E-3</v>
      </c>
      <c r="H109" s="2">
        <f t="shared" si="13"/>
        <v>2.8589720014797999</v>
      </c>
      <c r="I109" s="2">
        <f t="shared" si="14"/>
        <v>74.086362906584185</v>
      </c>
    </row>
    <row r="110" spans="1:9" ht="13.5" x14ac:dyDescent="0.25">
      <c r="A110" s="4">
        <v>42164</v>
      </c>
      <c r="B110" s="2">
        <v>3.7986</v>
      </c>
      <c r="C110" s="2">
        <f t="shared" si="11"/>
        <v>-9.1600000000000126E-2</v>
      </c>
      <c r="D110" s="2">
        <f t="shared" si="9"/>
        <v>0</v>
      </c>
      <c r="E110" s="2">
        <f t="shared" si="10"/>
        <v>9.1600000000000126E-2</v>
      </c>
      <c r="F110" s="2">
        <f t="shared" si="16"/>
        <v>2.0673749828465152E-2</v>
      </c>
      <c r="G110" s="2">
        <f t="shared" si="16"/>
        <v>1.3774040175697085E-2</v>
      </c>
      <c r="H110" s="2">
        <f t="shared" si="13"/>
        <v>1.5009212667276748</v>
      </c>
      <c r="I110" s="2">
        <f t="shared" si="14"/>
        <v>60.014734837756485</v>
      </c>
    </row>
    <row r="111" spans="1:9" ht="13.5" x14ac:dyDescent="0.25">
      <c r="A111" s="4">
        <v>42165</v>
      </c>
      <c r="B111" s="2">
        <v>3.7986</v>
      </c>
      <c r="C111" s="2">
        <f t="shared" si="11"/>
        <v>0</v>
      </c>
      <c r="D111" s="2">
        <f t="shared" si="9"/>
        <v>0</v>
      </c>
      <c r="E111" s="2">
        <f t="shared" si="10"/>
        <v>0</v>
      </c>
      <c r="F111" s="2">
        <f t="shared" si="16"/>
        <v>1.9197053412146215E-2</v>
      </c>
      <c r="G111" s="2">
        <f t="shared" si="16"/>
        <v>1.2790180163147294E-2</v>
      </c>
      <c r="H111" s="2">
        <f t="shared" si="13"/>
        <v>1.5009212667276748</v>
      </c>
      <c r="I111" s="2">
        <f t="shared" si="14"/>
        <v>60.014734837756485</v>
      </c>
    </row>
    <row r="112" spans="1:9" ht="13.5" x14ac:dyDescent="0.25">
      <c r="A112" s="4">
        <v>42166</v>
      </c>
      <c r="B112" s="2">
        <v>3.6985999999999999</v>
      </c>
      <c r="C112" s="2">
        <f t="shared" si="11"/>
        <v>-0.10000000000000009</v>
      </c>
      <c r="D112" s="2">
        <f t="shared" si="9"/>
        <v>0</v>
      </c>
      <c r="E112" s="2">
        <f t="shared" si="10"/>
        <v>0.10000000000000009</v>
      </c>
      <c r="F112" s="2">
        <f t="shared" si="16"/>
        <v>1.782583531127863E-2</v>
      </c>
      <c r="G112" s="2">
        <f t="shared" si="16"/>
        <v>1.9019453008636777E-2</v>
      </c>
      <c r="H112" s="2">
        <f t="shared" si="13"/>
        <v>0.93724226996348825</v>
      </c>
      <c r="I112" s="2">
        <f t="shared" si="14"/>
        <v>48.380230211534297</v>
      </c>
    </row>
    <row r="113" spans="1:9" ht="13.5" x14ac:dyDescent="0.25">
      <c r="A113" s="4">
        <v>42167</v>
      </c>
      <c r="B113" s="2">
        <v>3.7235999999999998</v>
      </c>
      <c r="C113" s="2">
        <f t="shared" si="11"/>
        <v>2.4999999999999911E-2</v>
      </c>
      <c r="D113" s="2">
        <f t="shared" si="9"/>
        <v>2.4999999999999911E-2</v>
      </c>
      <c r="E113" s="2">
        <f t="shared" si="10"/>
        <v>0</v>
      </c>
      <c r="F113" s="2">
        <f t="shared" si="16"/>
        <v>1.8338275646187292E-2</v>
      </c>
      <c r="G113" s="2">
        <f t="shared" si="16"/>
        <v>1.7660920650877009E-2</v>
      </c>
      <c r="H113" s="2">
        <f t="shared" si="13"/>
        <v>1.0383533230628408</v>
      </c>
      <c r="I113" s="2">
        <f t="shared" si="14"/>
        <v>50.940791830074161</v>
      </c>
    </row>
    <row r="114" spans="1:9" ht="13.5" x14ac:dyDescent="0.25">
      <c r="A114" s="4">
        <v>42170</v>
      </c>
      <c r="B114" s="2">
        <v>3.7069000000000001</v>
      </c>
      <c r="C114" s="2">
        <f t="shared" si="11"/>
        <v>-1.6699999999999715E-2</v>
      </c>
      <c r="D114" s="2">
        <f t="shared" si="9"/>
        <v>0</v>
      </c>
      <c r="E114" s="2">
        <f t="shared" si="10"/>
        <v>1.6699999999999715E-2</v>
      </c>
      <c r="F114" s="2">
        <f t="shared" si="16"/>
        <v>1.702839881431677E-2</v>
      </c>
      <c r="G114" s="2">
        <f t="shared" si="16"/>
        <v>1.7592283461528632E-2</v>
      </c>
      <c r="H114" s="2">
        <f t="shared" si="13"/>
        <v>0.9679470463032851</v>
      </c>
      <c r="I114" s="2">
        <f t="shared" si="14"/>
        <v>49.185624588910429</v>
      </c>
    </row>
    <row r="115" spans="1:9" ht="13.5" x14ac:dyDescent="0.25">
      <c r="A115" s="4">
        <v>42171</v>
      </c>
      <c r="B115" s="2">
        <v>3.7069000000000001</v>
      </c>
      <c r="C115" s="2">
        <f t="shared" si="11"/>
        <v>0</v>
      </c>
      <c r="D115" s="2">
        <f t="shared" si="9"/>
        <v>0</v>
      </c>
      <c r="E115" s="2">
        <f t="shared" si="10"/>
        <v>0</v>
      </c>
      <c r="F115" s="2">
        <f t="shared" si="16"/>
        <v>1.5812084613294145E-2</v>
      </c>
      <c r="G115" s="2">
        <f t="shared" si="16"/>
        <v>1.6335691785705157E-2</v>
      </c>
      <c r="H115" s="2">
        <f t="shared" si="13"/>
        <v>0.96794704630328521</v>
      </c>
      <c r="I115" s="2">
        <f t="shared" si="14"/>
        <v>49.185624588910436</v>
      </c>
    </row>
    <row r="116" spans="1:9" ht="13.5" x14ac:dyDescent="0.25">
      <c r="A116" s="4">
        <v>42172</v>
      </c>
      <c r="B116" s="2">
        <v>3.7486000000000002</v>
      </c>
      <c r="C116" s="2">
        <f t="shared" si="11"/>
        <v>4.170000000000007E-2</v>
      </c>
      <c r="D116" s="2">
        <f t="shared" si="9"/>
        <v>4.170000000000007E-2</v>
      </c>
      <c r="E116" s="2">
        <f t="shared" si="10"/>
        <v>0</v>
      </c>
      <c r="F116" s="2">
        <f t="shared" si="16"/>
        <v>1.7661221426630284E-2</v>
      </c>
      <c r="G116" s="2">
        <f t="shared" si="16"/>
        <v>1.5168856658154789E-2</v>
      </c>
      <c r="H116" s="2">
        <f t="shared" si="13"/>
        <v>1.1643080177130949</v>
      </c>
      <c r="I116" s="2">
        <f t="shared" si="14"/>
        <v>53.795855681547359</v>
      </c>
    </row>
    <row r="117" spans="1:9" ht="13.5" x14ac:dyDescent="0.25">
      <c r="A117" s="4">
        <v>42173</v>
      </c>
      <c r="B117" s="2">
        <v>3.7486000000000002</v>
      </c>
      <c r="C117" s="2">
        <f t="shared" si="11"/>
        <v>0</v>
      </c>
      <c r="D117" s="2">
        <f t="shared" si="9"/>
        <v>0</v>
      </c>
      <c r="E117" s="2">
        <f t="shared" si="10"/>
        <v>0</v>
      </c>
      <c r="F117" s="2">
        <f t="shared" si="16"/>
        <v>1.6399705610442409E-2</v>
      </c>
      <c r="G117" s="2">
        <f t="shared" si="16"/>
        <v>1.4085366896858019E-2</v>
      </c>
      <c r="H117" s="2">
        <f t="shared" si="13"/>
        <v>1.1643080177130951</v>
      </c>
      <c r="I117" s="2">
        <f t="shared" si="14"/>
        <v>53.795855681547359</v>
      </c>
    </row>
    <row r="118" spans="1:9" ht="13.5" x14ac:dyDescent="0.25">
      <c r="A118" s="4">
        <v>42174</v>
      </c>
      <c r="B118" s="2">
        <v>3.8151999999999999</v>
      </c>
      <c r="C118" s="2">
        <f t="shared" si="11"/>
        <v>6.659999999999977E-2</v>
      </c>
      <c r="D118" s="2">
        <f t="shared" si="9"/>
        <v>6.659999999999977E-2</v>
      </c>
      <c r="E118" s="2">
        <f t="shared" si="10"/>
        <v>0</v>
      </c>
      <c r="F118" s="2">
        <f t="shared" si="16"/>
        <v>1.9985440923982221E-2</v>
      </c>
      <c r="G118" s="2">
        <f t="shared" si="16"/>
        <v>1.3079269261368159E-2</v>
      </c>
      <c r="H118" s="2">
        <f t="shared" si="13"/>
        <v>1.5280242744915888</v>
      </c>
      <c r="I118" s="2">
        <f t="shared" si="14"/>
        <v>60.443417806931066</v>
      </c>
    </row>
    <row r="119" spans="1:9" ht="13.5" x14ac:dyDescent="0.25">
      <c r="A119" s="4">
        <v>42177</v>
      </c>
      <c r="B119" s="2">
        <v>3.8319000000000001</v>
      </c>
      <c r="C119" s="2">
        <f t="shared" si="11"/>
        <v>1.6700000000000159E-2</v>
      </c>
      <c r="D119" s="2">
        <f t="shared" si="9"/>
        <v>1.6700000000000159E-2</v>
      </c>
      <c r="E119" s="2">
        <f t="shared" si="10"/>
        <v>0</v>
      </c>
      <c r="F119" s="2">
        <f t="shared" si="16"/>
        <v>1.9750766572269214E-2</v>
      </c>
      <c r="G119" s="2">
        <f t="shared" si="16"/>
        <v>1.2145035742699003E-2</v>
      </c>
      <c r="H119" s="2">
        <f t="shared" si="13"/>
        <v>1.6262419469734704</v>
      </c>
      <c r="I119" s="2">
        <f t="shared" si="14"/>
        <v>61.922777101614024</v>
      </c>
    </row>
    <row r="120" spans="1:9" ht="13.5" x14ac:dyDescent="0.25">
      <c r="A120" s="4">
        <v>42178</v>
      </c>
      <c r="B120" s="2">
        <v>3.8319000000000001</v>
      </c>
      <c r="C120" s="2">
        <f t="shared" si="11"/>
        <v>0</v>
      </c>
      <c r="D120" s="2">
        <f t="shared" si="9"/>
        <v>0</v>
      </c>
      <c r="E120" s="2">
        <f t="shared" si="10"/>
        <v>0</v>
      </c>
      <c r="F120" s="2">
        <f t="shared" si="16"/>
        <v>1.8339997531392843E-2</v>
      </c>
      <c r="G120" s="2">
        <f t="shared" si="16"/>
        <v>1.1277533189649075E-2</v>
      </c>
      <c r="H120" s="2">
        <f t="shared" si="13"/>
        <v>1.6262419469734704</v>
      </c>
      <c r="I120" s="2">
        <f t="shared" si="14"/>
        <v>61.922777101614024</v>
      </c>
    </row>
    <row r="121" spans="1:9" ht="13.5" x14ac:dyDescent="0.25">
      <c r="A121" s="4">
        <v>42179</v>
      </c>
      <c r="B121" s="2">
        <v>3.8734999999999999</v>
      </c>
      <c r="C121" s="2">
        <f t="shared" si="11"/>
        <v>4.1599999999999859E-2</v>
      </c>
      <c r="D121" s="2">
        <f t="shared" si="9"/>
        <v>4.1599999999999859E-2</v>
      </c>
      <c r="E121" s="2">
        <f t="shared" si="10"/>
        <v>0</v>
      </c>
      <c r="F121" s="2">
        <f t="shared" si="16"/>
        <v>2.0001426279150487E-2</v>
      </c>
      <c r="G121" s="2">
        <f t="shared" si="16"/>
        <v>1.0471995104674142E-2</v>
      </c>
      <c r="H121" s="2">
        <f t="shared" si="13"/>
        <v>1.9099919431993349</v>
      </c>
      <c r="I121" s="2">
        <f t="shared" si="14"/>
        <v>65.635643688395604</v>
      </c>
    </row>
    <row r="122" spans="1:9" ht="13.5" x14ac:dyDescent="0.25">
      <c r="A122" s="4">
        <v>42180</v>
      </c>
      <c r="B122" s="2">
        <v>3.8734999999999999</v>
      </c>
      <c r="C122" s="2">
        <f t="shared" si="11"/>
        <v>0</v>
      </c>
      <c r="D122" s="2">
        <f t="shared" si="9"/>
        <v>0</v>
      </c>
      <c r="E122" s="2">
        <f t="shared" si="10"/>
        <v>0</v>
      </c>
      <c r="F122" s="2">
        <f t="shared" si="16"/>
        <v>1.8572752973496882E-2</v>
      </c>
      <c r="G122" s="2">
        <f t="shared" si="16"/>
        <v>9.7239954543402746E-3</v>
      </c>
      <c r="H122" s="2">
        <f t="shared" si="13"/>
        <v>1.9099919431993351</v>
      </c>
      <c r="I122" s="2">
        <f t="shared" si="14"/>
        <v>65.635643688395618</v>
      </c>
    </row>
    <row r="123" spans="1:9" ht="13.5" x14ac:dyDescent="0.25">
      <c r="A123" s="4">
        <v>42181</v>
      </c>
      <c r="B123" s="2">
        <v>3.7986</v>
      </c>
      <c r="C123" s="2">
        <f t="shared" si="11"/>
        <v>-7.4899999999999967E-2</v>
      </c>
      <c r="D123" s="2">
        <f t="shared" si="9"/>
        <v>0</v>
      </c>
      <c r="E123" s="2">
        <f t="shared" si="10"/>
        <v>7.4899999999999967E-2</v>
      </c>
      <c r="F123" s="2">
        <f t="shared" si="16"/>
        <v>1.7246127761104246E-2</v>
      </c>
      <c r="G123" s="2">
        <f t="shared" si="16"/>
        <v>1.4379424350458825E-2</v>
      </c>
      <c r="H123" s="2">
        <f t="shared" si="13"/>
        <v>1.1993614862999677</v>
      </c>
      <c r="I123" s="2">
        <f t="shared" si="14"/>
        <v>54.532258283638448</v>
      </c>
    </row>
    <row r="124" spans="1:9" ht="13.5" x14ac:dyDescent="0.25">
      <c r="A124" s="4">
        <v>42184</v>
      </c>
      <c r="B124" s="2">
        <v>3.7986</v>
      </c>
      <c r="C124" s="2">
        <f t="shared" si="11"/>
        <v>0</v>
      </c>
      <c r="D124" s="2">
        <f t="shared" si="9"/>
        <v>0</v>
      </c>
      <c r="E124" s="2">
        <f t="shared" si="10"/>
        <v>0</v>
      </c>
      <c r="F124" s="2">
        <f t="shared" si="16"/>
        <v>1.6014261492453944E-2</v>
      </c>
      <c r="G124" s="2">
        <f t="shared" si="16"/>
        <v>1.3352322611140338E-2</v>
      </c>
      <c r="H124" s="2">
        <f t="shared" si="13"/>
        <v>1.199361486299968</v>
      </c>
      <c r="I124" s="2">
        <f t="shared" si="14"/>
        <v>54.532258283638448</v>
      </c>
    </row>
    <row r="125" spans="1:9" ht="13.5" x14ac:dyDescent="0.25">
      <c r="A125" s="4">
        <v>42185</v>
      </c>
      <c r="B125" s="2">
        <v>3.8734999999999999</v>
      </c>
      <c r="C125" s="2">
        <f t="shared" si="11"/>
        <v>7.4899999999999967E-2</v>
      </c>
      <c r="D125" s="2">
        <f t="shared" si="9"/>
        <v>7.4899999999999967E-2</v>
      </c>
      <c r="E125" s="2">
        <f t="shared" si="10"/>
        <v>0</v>
      </c>
      <c r="F125" s="2">
        <f t="shared" ref="F125:G140" si="17">((F124*13)+D125)/14</f>
        <v>2.0220385671564374E-2</v>
      </c>
      <c r="G125" s="2">
        <f t="shared" si="17"/>
        <v>1.2398585281773169E-2</v>
      </c>
      <c r="H125" s="2">
        <f t="shared" si="13"/>
        <v>1.6308623292118518</v>
      </c>
      <c r="I125" s="2">
        <f t="shared" si="14"/>
        <v>61.989649215146208</v>
      </c>
    </row>
    <row r="126" spans="1:9" ht="13.5" x14ac:dyDescent="0.25">
      <c r="A126" s="4">
        <v>42186</v>
      </c>
      <c r="B126" s="2">
        <v>3.8734999999999999</v>
      </c>
      <c r="C126" s="2">
        <f t="shared" si="11"/>
        <v>0</v>
      </c>
      <c r="D126" s="2">
        <f t="shared" si="9"/>
        <v>0</v>
      </c>
      <c r="E126" s="2">
        <f t="shared" si="10"/>
        <v>0</v>
      </c>
      <c r="F126" s="2">
        <f t="shared" si="17"/>
        <v>1.8776072409309778E-2</v>
      </c>
      <c r="G126" s="2">
        <f t="shared" si="17"/>
        <v>1.1512972047360801E-2</v>
      </c>
      <c r="H126" s="2">
        <f t="shared" si="13"/>
        <v>1.6308623292118518</v>
      </c>
      <c r="I126" s="2">
        <f t="shared" si="14"/>
        <v>61.989649215146208</v>
      </c>
    </row>
    <row r="127" spans="1:9" ht="13.5" x14ac:dyDescent="0.25">
      <c r="A127" s="4">
        <v>42187</v>
      </c>
      <c r="B127" s="2">
        <v>3.8734999999999999</v>
      </c>
      <c r="C127" s="2">
        <f t="shared" si="11"/>
        <v>0</v>
      </c>
      <c r="D127" s="2">
        <f t="shared" si="9"/>
        <v>0</v>
      </c>
      <c r="E127" s="2">
        <f t="shared" si="10"/>
        <v>0</v>
      </c>
      <c r="F127" s="2">
        <f t="shared" si="17"/>
        <v>1.7434924380073366E-2</v>
      </c>
      <c r="G127" s="2">
        <f t="shared" si="17"/>
        <v>1.0690616901120744E-2</v>
      </c>
      <c r="H127" s="2">
        <f t="shared" si="13"/>
        <v>1.6308623292118518</v>
      </c>
      <c r="I127" s="2">
        <f t="shared" si="14"/>
        <v>61.989649215146208</v>
      </c>
    </row>
    <row r="128" spans="1:9" ht="13.5" x14ac:dyDescent="0.25">
      <c r="A128" s="4">
        <v>42188</v>
      </c>
      <c r="B128" s="2">
        <v>3.8319000000000001</v>
      </c>
      <c r="C128" s="2">
        <f t="shared" si="11"/>
        <v>-4.1599999999999859E-2</v>
      </c>
      <c r="D128" s="2">
        <f t="shared" si="9"/>
        <v>0</v>
      </c>
      <c r="E128" s="2">
        <f t="shared" si="10"/>
        <v>4.1599999999999859E-2</v>
      </c>
      <c r="F128" s="2">
        <f t="shared" si="17"/>
        <v>1.6189572638639554E-2</v>
      </c>
      <c r="G128" s="2">
        <f t="shared" si="17"/>
        <v>1.2898429979612108E-2</v>
      </c>
      <c r="H128" s="2">
        <f t="shared" si="13"/>
        <v>1.2551583924733156</v>
      </c>
      <c r="I128" s="2">
        <f t="shared" si="14"/>
        <v>55.657216657706115</v>
      </c>
    </row>
    <row r="129" spans="1:9" ht="13.5" x14ac:dyDescent="0.25">
      <c r="A129" s="4">
        <v>42191</v>
      </c>
      <c r="B129" s="2">
        <v>3.8319000000000001</v>
      </c>
      <c r="C129" s="2">
        <f t="shared" si="11"/>
        <v>0</v>
      </c>
      <c r="D129" s="2">
        <f t="shared" si="9"/>
        <v>0</v>
      </c>
      <c r="E129" s="2">
        <f t="shared" si="10"/>
        <v>0</v>
      </c>
      <c r="F129" s="2">
        <f t="shared" si="17"/>
        <v>1.5033174593022443E-2</v>
      </c>
      <c r="G129" s="2">
        <f t="shared" si="17"/>
        <v>1.1977113552496957E-2</v>
      </c>
      <c r="H129" s="2">
        <f t="shared" si="13"/>
        <v>1.2551583924733156</v>
      </c>
      <c r="I129" s="2">
        <f t="shared" si="14"/>
        <v>55.657216657706115</v>
      </c>
    </row>
    <row r="130" spans="1:9" ht="13.5" x14ac:dyDescent="0.25">
      <c r="A130" s="4">
        <v>42192</v>
      </c>
      <c r="B130" s="2">
        <v>3.8319000000000001</v>
      </c>
      <c r="C130" s="2">
        <f t="shared" si="11"/>
        <v>0</v>
      </c>
      <c r="D130" s="2">
        <f t="shared" si="9"/>
        <v>0</v>
      </c>
      <c r="E130" s="2">
        <f t="shared" si="10"/>
        <v>0</v>
      </c>
      <c r="F130" s="2">
        <f t="shared" si="17"/>
        <v>1.3959376407806553E-2</v>
      </c>
      <c r="G130" s="2">
        <f t="shared" si="17"/>
        <v>1.1121605441604317E-2</v>
      </c>
      <c r="H130" s="2">
        <f t="shared" si="13"/>
        <v>1.2551583924733156</v>
      </c>
      <c r="I130" s="2">
        <f t="shared" si="14"/>
        <v>55.657216657706115</v>
      </c>
    </row>
    <row r="131" spans="1:9" ht="13.5" x14ac:dyDescent="0.25">
      <c r="A131" s="4">
        <v>42193</v>
      </c>
      <c r="B131" s="2">
        <v>3.8319000000000001</v>
      </c>
      <c r="C131" s="2">
        <f t="shared" si="11"/>
        <v>0</v>
      </c>
      <c r="D131" s="2">
        <f t="shared" ref="D131:D194" si="18">IF(C131&gt;0,C131,0)</f>
        <v>0</v>
      </c>
      <c r="E131" s="2">
        <f t="shared" ref="E131:E194" si="19">IF(C131&lt;0,-C131,0)</f>
        <v>0</v>
      </c>
      <c r="F131" s="2">
        <f t="shared" si="17"/>
        <v>1.2962278092963228E-2</v>
      </c>
      <c r="G131" s="2">
        <f t="shared" si="17"/>
        <v>1.0327205052918296E-2</v>
      </c>
      <c r="H131" s="2">
        <f t="shared" si="13"/>
        <v>1.2551583924733154</v>
      </c>
      <c r="I131" s="2">
        <f t="shared" si="14"/>
        <v>55.657216657706108</v>
      </c>
    </row>
    <row r="132" spans="1:9" ht="13.5" x14ac:dyDescent="0.25">
      <c r="A132" s="4">
        <v>42194</v>
      </c>
      <c r="B132" s="2">
        <v>3.8569</v>
      </c>
      <c r="C132" s="2">
        <f t="shared" ref="C132:C195" si="20">B132-B131</f>
        <v>2.4999999999999911E-2</v>
      </c>
      <c r="D132" s="2">
        <f t="shared" si="18"/>
        <v>2.4999999999999911E-2</v>
      </c>
      <c r="E132" s="2">
        <f t="shared" si="19"/>
        <v>0</v>
      </c>
      <c r="F132" s="2">
        <f t="shared" si="17"/>
        <v>1.3822115372037277E-2</v>
      </c>
      <c r="G132" s="2">
        <f t="shared" si="17"/>
        <v>9.5895475491384174E-3</v>
      </c>
      <c r="H132" s="2">
        <f t="shared" si="13"/>
        <v>1.4413730471860624</v>
      </c>
      <c r="I132" s="2">
        <f t="shared" si="14"/>
        <v>59.039442941642839</v>
      </c>
    </row>
    <row r="133" spans="1:9" ht="13.5" x14ac:dyDescent="0.25">
      <c r="A133" s="4">
        <v>42195</v>
      </c>
      <c r="B133" s="2">
        <v>3.8569</v>
      </c>
      <c r="C133" s="2">
        <f t="shared" si="20"/>
        <v>0</v>
      </c>
      <c r="D133" s="2">
        <f t="shared" si="18"/>
        <v>0</v>
      </c>
      <c r="E133" s="2">
        <f t="shared" si="19"/>
        <v>0</v>
      </c>
      <c r="F133" s="2">
        <f t="shared" si="17"/>
        <v>1.2834821416891757E-2</v>
      </c>
      <c r="G133" s="2">
        <f t="shared" si="17"/>
        <v>8.9045798670571007E-3</v>
      </c>
      <c r="H133" s="2">
        <f t="shared" si="13"/>
        <v>1.4413730471860626</v>
      </c>
      <c r="I133" s="2">
        <f t="shared" si="14"/>
        <v>59.039442941642839</v>
      </c>
    </row>
    <row r="134" spans="1:9" ht="13.5" x14ac:dyDescent="0.25">
      <c r="A134" s="4">
        <v>42198</v>
      </c>
      <c r="B134" s="2">
        <v>3.8319000000000001</v>
      </c>
      <c r="C134" s="2">
        <f t="shared" si="20"/>
        <v>-2.4999999999999911E-2</v>
      </c>
      <c r="D134" s="2">
        <f t="shared" si="18"/>
        <v>0</v>
      </c>
      <c r="E134" s="2">
        <f t="shared" si="19"/>
        <v>2.4999999999999911E-2</v>
      </c>
      <c r="F134" s="2">
        <f t="shared" si="17"/>
        <v>1.1918048458542345E-2</v>
      </c>
      <c r="G134" s="2">
        <f t="shared" si="17"/>
        <v>1.0054252733695871E-2</v>
      </c>
      <c r="H134" s="2">
        <f t="shared" si="13"/>
        <v>1.1853738685720661</v>
      </c>
      <c r="I134" s="2">
        <f t="shared" si="14"/>
        <v>54.241239250590802</v>
      </c>
    </row>
    <row r="135" spans="1:9" ht="13.5" x14ac:dyDescent="0.25">
      <c r="A135" s="4">
        <v>42199</v>
      </c>
      <c r="B135" s="2">
        <v>3.8319000000000001</v>
      </c>
      <c r="C135" s="2">
        <f t="shared" si="20"/>
        <v>0</v>
      </c>
      <c r="D135" s="2">
        <f t="shared" si="18"/>
        <v>0</v>
      </c>
      <c r="E135" s="2">
        <f t="shared" si="19"/>
        <v>0</v>
      </c>
      <c r="F135" s="2">
        <f t="shared" si="17"/>
        <v>1.1066759282932177E-2</v>
      </c>
      <c r="G135" s="2">
        <f t="shared" si="17"/>
        <v>9.3360918241461675E-3</v>
      </c>
      <c r="H135" s="2">
        <f t="shared" si="13"/>
        <v>1.1853738685720658</v>
      </c>
      <c r="I135" s="2">
        <f t="shared" si="14"/>
        <v>54.241239250590802</v>
      </c>
    </row>
    <row r="136" spans="1:9" ht="13.5" x14ac:dyDescent="0.25">
      <c r="A136" s="4">
        <v>42200</v>
      </c>
      <c r="B136" s="2">
        <v>3.8319000000000001</v>
      </c>
      <c r="C136" s="2">
        <f t="shared" si="20"/>
        <v>0</v>
      </c>
      <c r="D136" s="2">
        <f t="shared" si="18"/>
        <v>0</v>
      </c>
      <c r="E136" s="2">
        <f t="shared" si="19"/>
        <v>0</v>
      </c>
      <c r="F136" s="2">
        <f t="shared" si="17"/>
        <v>1.0276276477008449E-2</v>
      </c>
      <c r="G136" s="2">
        <f t="shared" si="17"/>
        <v>8.6692281224214403E-3</v>
      </c>
      <c r="H136" s="2">
        <f t="shared" si="13"/>
        <v>1.1853738685720658</v>
      </c>
      <c r="I136" s="2">
        <f t="shared" si="14"/>
        <v>54.241239250590802</v>
      </c>
    </row>
    <row r="137" spans="1:9" ht="13.5" x14ac:dyDescent="0.25">
      <c r="A137" s="4">
        <v>42201</v>
      </c>
      <c r="B137" s="2">
        <v>3.8319000000000001</v>
      </c>
      <c r="C137" s="2">
        <f t="shared" si="20"/>
        <v>0</v>
      </c>
      <c r="D137" s="2">
        <f t="shared" si="18"/>
        <v>0</v>
      </c>
      <c r="E137" s="2">
        <f t="shared" si="19"/>
        <v>0</v>
      </c>
      <c r="F137" s="2">
        <f t="shared" si="17"/>
        <v>9.542256728650703E-3</v>
      </c>
      <c r="G137" s="2">
        <f t="shared" si="17"/>
        <v>8.0499975422484802E-3</v>
      </c>
      <c r="H137" s="2">
        <f t="shared" si="13"/>
        <v>1.1853738685720658</v>
      </c>
      <c r="I137" s="2">
        <f t="shared" si="14"/>
        <v>54.241239250590802</v>
      </c>
    </row>
    <row r="138" spans="1:9" ht="13.5" x14ac:dyDescent="0.25">
      <c r="A138" s="4">
        <v>42205</v>
      </c>
      <c r="B138" s="2">
        <v>3.8569</v>
      </c>
      <c r="C138" s="2">
        <f t="shared" si="20"/>
        <v>2.4999999999999911E-2</v>
      </c>
      <c r="D138" s="2">
        <f t="shared" si="18"/>
        <v>2.4999999999999911E-2</v>
      </c>
      <c r="E138" s="2">
        <f t="shared" si="19"/>
        <v>0</v>
      </c>
      <c r="F138" s="2">
        <f t="shared" si="17"/>
        <v>1.0646381248032789E-2</v>
      </c>
      <c r="G138" s="2">
        <f t="shared" si="17"/>
        <v>7.4749977178021603E-3</v>
      </c>
      <c r="H138" s="2">
        <f t="shared" si="13"/>
        <v>1.4242654847476122</v>
      </c>
      <c r="I138" s="2">
        <f t="shared" si="14"/>
        <v>58.750392385176035</v>
      </c>
    </row>
    <row r="139" spans="1:9" ht="13.5" x14ac:dyDescent="0.25">
      <c r="A139" s="4">
        <v>42206</v>
      </c>
      <c r="B139" s="2">
        <v>3.8652000000000002</v>
      </c>
      <c r="C139" s="2">
        <f t="shared" si="20"/>
        <v>8.3000000000001961E-3</v>
      </c>
      <c r="D139" s="2">
        <f t="shared" si="18"/>
        <v>8.3000000000001961E-3</v>
      </c>
      <c r="E139" s="2">
        <f t="shared" si="19"/>
        <v>0</v>
      </c>
      <c r="F139" s="2">
        <f t="shared" si="17"/>
        <v>1.0478782587459032E-2</v>
      </c>
      <c r="G139" s="2">
        <f t="shared" si="17"/>
        <v>6.9410693093877197E-3</v>
      </c>
      <c r="H139" s="2">
        <f t="shared" si="13"/>
        <v>1.5096784256694562</v>
      </c>
      <c r="I139" s="2">
        <f t="shared" si="14"/>
        <v>60.154257622338598</v>
      </c>
    </row>
    <row r="140" spans="1:9" ht="13.5" x14ac:dyDescent="0.25">
      <c r="A140" s="4">
        <v>42207</v>
      </c>
      <c r="B140" s="2">
        <v>3.8652000000000002</v>
      </c>
      <c r="C140" s="2">
        <f t="shared" si="20"/>
        <v>0</v>
      </c>
      <c r="D140" s="2">
        <f t="shared" si="18"/>
        <v>0</v>
      </c>
      <c r="E140" s="2">
        <f t="shared" si="19"/>
        <v>0</v>
      </c>
      <c r="F140" s="2">
        <f t="shared" si="17"/>
        <v>9.7302981169262448E-3</v>
      </c>
      <c r="G140" s="2">
        <f t="shared" si="17"/>
        <v>6.445278644431454E-3</v>
      </c>
      <c r="H140" s="2">
        <f t="shared" si="13"/>
        <v>1.5096784256694562</v>
      </c>
      <c r="I140" s="2">
        <f t="shared" si="14"/>
        <v>60.154257622338598</v>
      </c>
    </row>
    <row r="141" spans="1:9" ht="13.5" x14ac:dyDescent="0.25">
      <c r="A141" s="4">
        <v>42208</v>
      </c>
      <c r="B141" s="2">
        <v>3.8652000000000002</v>
      </c>
      <c r="C141" s="2">
        <f t="shared" si="20"/>
        <v>0</v>
      </c>
      <c r="D141" s="2">
        <f t="shared" si="18"/>
        <v>0</v>
      </c>
      <c r="E141" s="2">
        <f t="shared" si="19"/>
        <v>0</v>
      </c>
      <c r="F141" s="2">
        <f t="shared" ref="F141:G156" si="21">((F140*13)+D141)/14</f>
        <v>9.035276822860084E-3</v>
      </c>
      <c r="G141" s="2">
        <f t="shared" si="21"/>
        <v>5.9849015984006354E-3</v>
      </c>
      <c r="H141" s="2">
        <f t="shared" si="13"/>
        <v>1.5096784256694564</v>
      </c>
      <c r="I141" s="2">
        <f t="shared" si="14"/>
        <v>60.154257622338598</v>
      </c>
    </row>
    <row r="142" spans="1:9" ht="13.5" x14ac:dyDescent="0.25">
      <c r="A142" s="4">
        <v>42209</v>
      </c>
      <c r="B142" s="2">
        <v>3.8734999999999999</v>
      </c>
      <c r="C142" s="2">
        <f t="shared" si="20"/>
        <v>8.299999999999752E-3</v>
      </c>
      <c r="D142" s="2">
        <f t="shared" si="18"/>
        <v>8.299999999999752E-3</v>
      </c>
      <c r="E142" s="2">
        <f t="shared" si="19"/>
        <v>0</v>
      </c>
      <c r="F142" s="2">
        <f t="shared" si="21"/>
        <v>8.9827570497986314E-3</v>
      </c>
      <c r="G142" s="2">
        <f t="shared" si="21"/>
        <v>5.5574086270863046E-3</v>
      </c>
      <c r="H142" s="2">
        <f t="shared" si="13"/>
        <v>1.6163571283956861</v>
      </c>
      <c r="I142" s="2">
        <f t="shared" si="14"/>
        <v>61.778918132128766</v>
      </c>
    </row>
    <row r="143" spans="1:9" ht="13.5" x14ac:dyDescent="0.25">
      <c r="A143" s="4">
        <v>42212</v>
      </c>
      <c r="B143" s="2">
        <v>3.8069000000000002</v>
      </c>
      <c r="C143" s="2">
        <f t="shared" si="20"/>
        <v>-6.659999999999977E-2</v>
      </c>
      <c r="D143" s="2">
        <f t="shared" si="18"/>
        <v>0</v>
      </c>
      <c r="E143" s="2">
        <f t="shared" si="19"/>
        <v>6.659999999999977E-2</v>
      </c>
      <c r="F143" s="2">
        <f t="shared" si="21"/>
        <v>8.3411315462415866E-3</v>
      </c>
      <c r="G143" s="2">
        <f t="shared" si="21"/>
        <v>9.9175937251515522E-3</v>
      </c>
      <c r="H143" s="2">
        <f t="shared" si="13"/>
        <v>0.84104388397036545</v>
      </c>
      <c r="I143" s="2">
        <f t="shared" si="14"/>
        <v>45.682989487278476</v>
      </c>
    </row>
    <row r="144" spans="1:9" ht="13.5" x14ac:dyDescent="0.25">
      <c r="A144" s="4">
        <v>42213</v>
      </c>
      <c r="B144" s="2">
        <v>3.8069000000000002</v>
      </c>
      <c r="C144" s="2">
        <f t="shared" si="20"/>
        <v>0</v>
      </c>
      <c r="D144" s="2">
        <f t="shared" si="18"/>
        <v>0</v>
      </c>
      <c r="E144" s="2">
        <f t="shared" si="19"/>
        <v>0</v>
      </c>
      <c r="F144" s="2">
        <f t="shared" si="21"/>
        <v>7.7453364357957591E-3</v>
      </c>
      <c r="G144" s="2">
        <f t="shared" si="21"/>
        <v>9.209194173355013E-3</v>
      </c>
      <c r="H144" s="2">
        <f t="shared" si="13"/>
        <v>0.84104388397036545</v>
      </c>
      <c r="I144" s="2">
        <f t="shared" si="14"/>
        <v>45.682989487278476</v>
      </c>
    </row>
    <row r="145" spans="1:9" ht="13.5" x14ac:dyDescent="0.25">
      <c r="A145" s="4">
        <v>42214</v>
      </c>
      <c r="B145" s="2">
        <v>3.9152</v>
      </c>
      <c r="C145" s="2">
        <f t="shared" si="20"/>
        <v>0.10829999999999984</v>
      </c>
      <c r="D145" s="2">
        <f t="shared" si="18"/>
        <v>0.10829999999999984</v>
      </c>
      <c r="E145" s="2">
        <f t="shared" si="19"/>
        <v>0</v>
      </c>
      <c r="F145" s="2">
        <f t="shared" si="21"/>
        <v>1.4927812404667479E-2</v>
      </c>
      <c r="G145" s="2">
        <f t="shared" si="21"/>
        <v>8.5513945895439401E-3</v>
      </c>
      <c r="H145" s="2">
        <f t="shared" ref="H145:H208" si="22">F145/G145</f>
        <v>1.7456582371862697</v>
      </c>
      <c r="I145" s="2">
        <f t="shared" ref="I145:I208" si="23">IF(G145=0,100,100-(100/(1+H145)))</f>
        <v>63.578861110376479</v>
      </c>
    </row>
    <row r="146" spans="1:9" ht="13.5" x14ac:dyDescent="0.25">
      <c r="A146" s="4">
        <v>42215</v>
      </c>
      <c r="B146" s="2">
        <v>3.9567999999999999</v>
      </c>
      <c r="C146" s="2">
        <f t="shared" si="20"/>
        <v>4.1599999999999859E-2</v>
      </c>
      <c r="D146" s="2">
        <f t="shared" si="18"/>
        <v>4.1599999999999859E-2</v>
      </c>
      <c r="E146" s="2">
        <f t="shared" si="19"/>
        <v>0</v>
      </c>
      <c r="F146" s="2">
        <f t="shared" si="21"/>
        <v>1.6832968661476936E-2</v>
      </c>
      <c r="G146" s="2">
        <f t="shared" si="21"/>
        <v>7.9405806902908011E-3</v>
      </c>
      <c r="H146" s="2">
        <f t="shared" si="22"/>
        <v>2.1198662060142701</v>
      </c>
      <c r="I146" s="2">
        <f t="shared" si="23"/>
        <v>67.947343444655843</v>
      </c>
    </row>
    <row r="147" spans="1:9" ht="13.5" x14ac:dyDescent="0.25">
      <c r="A147" s="4">
        <v>42216</v>
      </c>
      <c r="B147" s="2">
        <v>3.9567999999999999</v>
      </c>
      <c r="C147" s="2">
        <f t="shared" si="20"/>
        <v>0</v>
      </c>
      <c r="D147" s="2">
        <f t="shared" si="18"/>
        <v>0</v>
      </c>
      <c r="E147" s="2">
        <f t="shared" si="19"/>
        <v>0</v>
      </c>
      <c r="F147" s="2">
        <f t="shared" si="21"/>
        <v>1.5630613757085726E-2</v>
      </c>
      <c r="G147" s="2">
        <f t="shared" si="21"/>
        <v>7.3733963552700304E-3</v>
      </c>
      <c r="H147" s="2">
        <f t="shared" si="22"/>
        <v>2.1198662060142701</v>
      </c>
      <c r="I147" s="2">
        <f t="shared" si="23"/>
        <v>67.947343444655843</v>
      </c>
    </row>
    <row r="148" spans="1:9" ht="13.5" x14ac:dyDescent="0.25">
      <c r="A148" s="4">
        <v>42219</v>
      </c>
      <c r="B148" s="2">
        <v>3.9152</v>
      </c>
      <c r="C148" s="2">
        <f t="shared" si="20"/>
        <v>-4.1599999999999859E-2</v>
      </c>
      <c r="D148" s="2">
        <f t="shared" si="18"/>
        <v>0</v>
      </c>
      <c r="E148" s="2">
        <f t="shared" si="19"/>
        <v>4.1599999999999859E-2</v>
      </c>
      <c r="F148" s="2">
        <f t="shared" si="21"/>
        <v>1.4514141345865317E-2</v>
      </c>
      <c r="G148" s="2">
        <f t="shared" si="21"/>
        <v>9.8181537584650178E-3</v>
      </c>
      <c r="H148" s="2">
        <f t="shared" si="22"/>
        <v>1.4782963989896278</v>
      </c>
      <c r="I148" s="2">
        <f t="shared" si="23"/>
        <v>59.649701286428524</v>
      </c>
    </row>
    <row r="149" spans="1:9" ht="13.5" x14ac:dyDescent="0.25">
      <c r="A149" s="4">
        <v>42220</v>
      </c>
      <c r="B149" s="2">
        <v>3.8485</v>
      </c>
      <c r="C149" s="2">
        <f t="shared" si="20"/>
        <v>-6.6699999999999982E-2</v>
      </c>
      <c r="D149" s="2">
        <f t="shared" si="18"/>
        <v>0</v>
      </c>
      <c r="E149" s="2">
        <f t="shared" si="19"/>
        <v>6.6699999999999982E-2</v>
      </c>
      <c r="F149" s="2">
        <f t="shared" si="21"/>
        <v>1.3477416964017793E-2</v>
      </c>
      <c r="G149" s="2">
        <f t="shared" si="21"/>
        <v>1.3881142775717515E-2</v>
      </c>
      <c r="H149" s="2">
        <f t="shared" si="22"/>
        <v>0.97091552055743091</v>
      </c>
      <c r="I149" s="2">
        <f t="shared" si="23"/>
        <v>49.262158140742045</v>
      </c>
    </row>
    <row r="150" spans="1:9" ht="13.5" x14ac:dyDescent="0.25">
      <c r="A150" s="4">
        <v>42221</v>
      </c>
      <c r="B150" s="2">
        <v>3.8734999999999999</v>
      </c>
      <c r="C150" s="2">
        <f t="shared" si="20"/>
        <v>2.4999999999999911E-2</v>
      </c>
      <c r="D150" s="2">
        <f t="shared" si="18"/>
        <v>2.4999999999999911E-2</v>
      </c>
      <c r="E150" s="2">
        <f t="shared" si="19"/>
        <v>0</v>
      </c>
      <c r="F150" s="2">
        <f t="shared" si="21"/>
        <v>1.4300458609445088E-2</v>
      </c>
      <c r="G150" s="2">
        <f t="shared" si="21"/>
        <v>1.2889632577451978E-2</v>
      </c>
      <c r="H150" s="2">
        <f t="shared" si="22"/>
        <v>1.1094543249014786</v>
      </c>
      <c r="I150" s="2">
        <f t="shared" si="23"/>
        <v>52.59437532278853</v>
      </c>
    </row>
    <row r="151" spans="1:9" ht="13.5" x14ac:dyDescent="0.25">
      <c r="A151" s="4">
        <v>42222</v>
      </c>
      <c r="B151" s="2">
        <v>3.8734999999999999</v>
      </c>
      <c r="C151" s="2">
        <f t="shared" si="20"/>
        <v>0</v>
      </c>
      <c r="D151" s="2">
        <f t="shared" si="18"/>
        <v>0</v>
      </c>
      <c r="E151" s="2">
        <f t="shared" si="19"/>
        <v>0</v>
      </c>
      <c r="F151" s="2">
        <f t="shared" si="21"/>
        <v>1.3278997280199012E-2</v>
      </c>
      <c r="G151" s="2">
        <f t="shared" si="21"/>
        <v>1.1968944536205409E-2</v>
      </c>
      <c r="H151" s="2">
        <f t="shared" si="22"/>
        <v>1.1094543249014786</v>
      </c>
      <c r="I151" s="2">
        <f t="shared" si="23"/>
        <v>52.59437532278853</v>
      </c>
    </row>
    <row r="152" spans="1:9" ht="13.5" x14ac:dyDescent="0.25">
      <c r="A152" s="4">
        <v>42223</v>
      </c>
      <c r="B152" s="2">
        <v>3.8485</v>
      </c>
      <c r="C152" s="2">
        <f t="shared" si="20"/>
        <v>-2.4999999999999911E-2</v>
      </c>
      <c r="D152" s="2">
        <f t="shared" si="18"/>
        <v>0</v>
      </c>
      <c r="E152" s="2">
        <f t="shared" si="19"/>
        <v>2.4999999999999911E-2</v>
      </c>
      <c r="F152" s="2">
        <f t="shared" si="21"/>
        <v>1.2330497474470513E-2</v>
      </c>
      <c r="G152" s="2">
        <f t="shared" si="21"/>
        <v>1.289973421219073E-2</v>
      </c>
      <c r="H152" s="2">
        <f t="shared" si="22"/>
        <v>0.95587221191098126</v>
      </c>
      <c r="I152" s="2">
        <f t="shared" si="23"/>
        <v>48.871915357754794</v>
      </c>
    </row>
    <row r="153" spans="1:9" ht="13.5" x14ac:dyDescent="0.25">
      <c r="A153" s="4">
        <v>42226</v>
      </c>
      <c r="B153" s="2">
        <v>3.8485</v>
      </c>
      <c r="C153" s="2">
        <f t="shared" si="20"/>
        <v>0</v>
      </c>
      <c r="D153" s="2">
        <f t="shared" si="18"/>
        <v>0</v>
      </c>
      <c r="E153" s="2">
        <f t="shared" si="19"/>
        <v>0</v>
      </c>
      <c r="F153" s="2">
        <f t="shared" si="21"/>
        <v>1.1449747654865476E-2</v>
      </c>
      <c r="G153" s="2">
        <f t="shared" si="21"/>
        <v>1.1978324625605677E-2</v>
      </c>
      <c r="H153" s="2">
        <f t="shared" si="22"/>
        <v>0.95587221191098137</v>
      </c>
      <c r="I153" s="2">
        <f t="shared" si="23"/>
        <v>48.871915357754801</v>
      </c>
    </row>
    <row r="154" spans="1:9" ht="13.5" x14ac:dyDescent="0.25">
      <c r="A154" s="4">
        <v>42227</v>
      </c>
      <c r="B154" s="2">
        <v>3.8485</v>
      </c>
      <c r="C154" s="2">
        <f t="shared" si="20"/>
        <v>0</v>
      </c>
      <c r="D154" s="2">
        <f t="shared" si="18"/>
        <v>0</v>
      </c>
      <c r="E154" s="2">
        <f t="shared" si="19"/>
        <v>0</v>
      </c>
      <c r="F154" s="2">
        <f t="shared" si="21"/>
        <v>1.0631908536660798E-2</v>
      </c>
      <c r="G154" s="2">
        <f t="shared" si="21"/>
        <v>1.1122730009490985E-2</v>
      </c>
      <c r="H154" s="2">
        <f t="shared" si="22"/>
        <v>0.95587221191098126</v>
      </c>
      <c r="I154" s="2">
        <f t="shared" si="23"/>
        <v>48.871915357754794</v>
      </c>
    </row>
    <row r="155" spans="1:9" ht="13.5" x14ac:dyDescent="0.25">
      <c r="A155" s="4">
        <v>42228</v>
      </c>
      <c r="B155" s="2">
        <v>3.8734999999999999</v>
      </c>
      <c r="C155" s="2">
        <f t="shared" si="20"/>
        <v>2.4999999999999911E-2</v>
      </c>
      <c r="D155" s="2">
        <f t="shared" si="18"/>
        <v>2.4999999999999911E-2</v>
      </c>
      <c r="E155" s="2">
        <f t="shared" si="19"/>
        <v>0</v>
      </c>
      <c r="F155" s="2">
        <f t="shared" si="21"/>
        <v>1.1658200784042163E-2</v>
      </c>
      <c r="G155" s="2">
        <f t="shared" si="21"/>
        <v>1.0328249294527343E-2</v>
      </c>
      <c r="H155" s="2">
        <f t="shared" si="22"/>
        <v>1.128768337361834</v>
      </c>
      <c r="I155" s="2">
        <f t="shared" si="23"/>
        <v>53.024479815436742</v>
      </c>
    </row>
    <row r="156" spans="1:9" ht="13.5" x14ac:dyDescent="0.25">
      <c r="A156" s="4">
        <v>42230</v>
      </c>
      <c r="B156" s="2">
        <v>3.8734999999999999</v>
      </c>
      <c r="C156" s="2">
        <f t="shared" si="20"/>
        <v>0</v>
      </c>
      <c r="D156" s="2">
        <f t="shared" si="18"/>
        <v>0</v>
      </c>
      <c r="E156" s="2">
        <f t="shared" si="19"/>
        <v>0</v>
      </c>
      <c r="F156" s="2">
        <f t="shared" si="21"/>
        <v>1.082547215661058E-2</v>
      </c>
      <c r="G156" s="2">
        <f t="shared" si="21"/>
        <v>9.5905172020611055E-3</v>
      </c>
      <c r="H156" s="2">
        <f t="shared" si="22"/>
        <v>1.1287683373618338</v>
      </c>
      <c r="I156" s="2">
        <f t="shared" si="23"/>
        <v>53.024479815436734</v>
      </c>
    </row>
    <row r="157" spans="1:9" ht="13.5" x14ac:dyDescent="0.25">
      <c r="A157" s="4">
        <v>42233</v>
      </c>
      <c r="B157" s="2">
        <v>3.8485</v>
      </c>
      <c r="C157" s="2">
        <f t="shared" si="20"/>
        <v>-2.4999999999999911E-2</v>
      </c>
      <c r="D157" s="2">
        <f t="shared" si="18"/>
        <v>0</v>
      </c>
      <c r="E157" s="2">
        <f t="shared" si="19"/>
        <v>2.4999999999999911E-2</v>
      </c>
      <c r="F157" s="2">
        <f t="shared" ref="F157:G172" si="24">((F156*13)+D157)/14</f>
        <v>1.005222414542411E-2</v>
      </c>
      <c r="G157" s="2">
        <f t="shared" si="24"/>
        <v>1.0691194544771021E-2</v>
      </c>
      <c r="H157" s="2">
        <f t="shared" si="22"/>
        <v>0.94023395639550622</v>
      </c>
      <c r="I157" s="2">
        <f t="shared" si="23"/>
        <v>48.459823790644172</v>
      </c>
    </row>
    <row r="158" spans="1:9" ht="13.5" x14ac:dyDescent="0.25">
      <c r="A158" s="4">
        <v>42234</v>
      </c>
      <c r="B158" s="2">
        <v>3.8485</v>
      </c>
      <c r="C158" s="2">
        <f t="shared" si="20"/>
        <v>0</v>
      </c>
      <c r="D158" s="2">
        <f t="shared" si="18"/>
        <v>0</v>
      </c>
      <c r="E158" s="2">
        <f t="shared" si="19"/>
        <v>0</v>
      </c>
      <c r="F158" s="2">
        <f t="shared" si="24"/>
        <v>9.3342081350366746E-3</v>
      </c>
      <c r="G158" s="2">
        <f t="shared" si="24"/>
        <v>9.9275377915730902E-3</v>
      </c>
      <c r="H158" s="2">
        <f t="shared" si="22"/>
        <v>0.94023395639550633</v>
      </c>
      <c r="I158" s="2">
        <f t="shared" si="23"/>
        <v>48.45982379064418</v>
      </c>
    </row>
    <row r="159" spans="1:9" ht="13.5" x14ac:dyDescent="0.25">
      <c r="A159" s="4">
        <v>42235</v>
      </c>
      <c r="B159" s="2">
        <v>3.8319000000000001</v>
      </c>
      <c r="C159" s="2">
        <f t="shared" si="20"/>
        <v>-1.6599999999999948E-2</v>
      </c>
      <c r="D159" s="2">
        <f t="shared" si="18"/>
        <v>0</v>
      </c>
      <c r="E159" s="2">
        <f t="shared" si="19"/>
        <v>1.6599999999999948E-2</v>
      </c>
      <c r="F159" s="2">
        <f t="shared" si="24"/>
        <v>8.6674789825340551E-3</v>
      </c>
      <c r="G159" s="2">
        <f t="shared" si="24"/>
        <v>1.0404142235032152E-2</v>
      </c>
      <c r="H159" s="2">
        <f t="shared" si="22"/>
        <v>0.83307963181717015</v>
      </c>
      <c r="I159" s="2">
        <f t="shared" si="23"/>
        <v>45.446996265586179</v>
      </c>
    </row>
    <row r="160" spans="1:9" ht="13.5" x14ac:dyDescent="0.25">
      <c r="A160" s="4">
        <v>42236</v>
      </c>
      <c r="B160" s="2">
        <v>3.8319000000000001</v>
      </c>
      <c r="C160" s="2">
        <f t="shared" si="20"/>
        <v>0</v>
      </c>
      <c r="D160" s="2">
        <f t="shared" si="18"/>
        <v>0</v>
      </c>
      <c r="E160" s="2">
        <f t="shared" si="19"/>
        <v>0</v>
      </c>
      <c r="F160" s="2">
        <f t="shared" si="24"/>
        <v>8.0483733409244789E-3</v>
      </c>
      <c r="G160" s="2">
        <f t="shared" si="24"/>
        <v>9.6609892182441415E-3</v>
      </c>
      <c r="H160" s="2">
        <f t="shared" si="22"/>
        <v>0.83307963181717004</v>
      </c>
      <c r="I160" s="2">
        <f t="shared" si="23"/>
        <v>45.446996265586172</v>
      </c>
    </row>
    <row r="161" spans="1:9" ht="13.5" x14ac:dyDescent="0.25">
      <c r="A161" s="4">
        <v>42237</v>
      </c>
      <c r="B161" s="2">
        <v>3.8319000000000001</v>
      </c>
      <c r="C161" s="2">
        <f t="shared" si="20"/>
        <v>0</v>
      </c>
      <c r="D161" s="2">
        <f t="shared" si="18"/>
        <v>0</v>
      </c>
      <c r="E161" s="2">
        <f t="shared" si="19"/>
        <v>0</v>
      </c>
      <c r="F161" s="2">
        <f t="shared" si="24"/>
        <v>7.4734895308584447E-3</v>
      </c>
      <c r="G161" s="2">
        <f t="shared" si="24"/>
        <v>8.9709185597981311E-3</v>
      </c>
      <c r="H161" s="2">
        <f t="shared" si="22"/>
        <v>0.83307963181717004</v>
      </c>
      <c r="I161" s="2">
        <f t="shared" si="23"/>
        <v>45.446996265586172</v>
      </c>
    </row>
    <row r="162" spans="1:9" ht="13.5" x14ac:dyDescent="0.25">
      <c r="A162" s="4">
        <v>42240</v>
      </c>
      <c r="B162" s="2">
        <v>3.8319000000000001</v>
      </c>
      <c r="C162" s="2">
        <f t="shared" si="20"/>
        <v>0</v>
      </c>
      <c r="D162" s="2">
        <f t="shared" si="18"/>
        <v>0</v>
      </c>
      <c r="E162" s="2">
        <f t="shared" si="19"/>
        <v>0</v>
      </c>
      <c r="F162" s="2">
        <f t="shared" si="24"/>
        <v>6.9396688500828413E-3</v>
      </c>
      <c r="G162" s="2">
        <f t="shared" si="24"/>
        <v>8.3301386626696925E-3</v>
      </c>
      <c r="H162" s="2">
        <f t="shared" si="22"/>
        <v>0.83307963181717015</v>
      </c>
      <c r="I162" s="2">
        <f t="shared" si="23"/>
        <v>45.446996265586179</v>
      </c>
    </row>
    <row r="163" spans="1:9" ht="13.5" x14ac:dyDescent="0.25">
      <c r="A163" s="4">
        <v>42241</v>
      </c>
      <c r="B163" s="2">
        <v>3.8319000000000001</v>
      </c>
      <c r="C163" s="2">
        <f t="shared" si="20"/>
        <v>0</v>
      </c>
      <c r="D163" s="2">
        <f t="shared" si="18"/>
        <v>0</v>
      </c>
      <c r="E163" s="2">
        <f t="shared" si="19"/>
        <v>0</v>
      </c>
      <c r="F163" s="2">
        <f t="shared" si="24"/>
        <v>6.443978217934067E-3</v>
      </c>
      <c r="G163" s="2">
        <f t="shared" si="24"/>
        <v>7.7351287581932859E-3</v>
      </c>
      <c r="H163" s="2">
        <f t="shared" si="22"/>
        <v>0.83307963181717015</v>
      </c>
      <c r="I163" s="2">
        <f t="shared" si="23"/>
        <v>45.446996265586179</v>
      </c>
    </row>
    <row r="164" spans="1:9" ht="13.5" x14ac:dyDescent="0.25">
      <c r="A164" s="4">
        <v>42242</v>
      </c>
      <c r="B164" s="2">
        <v>3.8319000000000001</v>
      </c>
      <c r="C164" s="2">
        <f t="shared" si="20"/>
        <v>0</v>
      </c>
      <c r="D164" s="2">
        <f t="shared" si="18"/>
        <v>0</v>
      </c>
      <c r="E164" s="2">
        <f t="shared" si="19"/>
        <v>0</v>
      </c>
      <c r="F164" s="2">
        <f t="shared" si="24"/>
        <v>5.9836940595102053E-3</v>
      </c>
      <c r="G164" s="2">
        <f t="shared" si="24"/>
        <v>7.18261956117948E-3</v>
      </c>
      <c r="H164" s="2">
        <f t="shared" si="22"/>
        <v>0.83307963181717015</v>
      </c>
      <c r="I164" s="2">
        <f t="shared" si="23"/>
        <v>45.446996265586179</v>
      </c>
    </row>
    <row r="165" spans="1:9" ht="13.5" x14ac:dyDescent="0.25">
      <c r="A165" s="4">
        <v>42243</v>
      </c>
      <c r="B165" s="2">
        <v>3.8319000000000001</v>
      </c>
      <c r="C165" s="2">
        <f t="shared" si="20"/>
        <v>0</v>
      </c>
      <c r="D165" s="2">
        <f t="shared" si="18"/>
        <v>0</v>
      </c>
      <c r="E165" s="2">
        <f t="shared" si="19"/>
        <v>0</v>
      </c>
      <c r="F165" s="2">
        <f t="shared" si="24"/>
        <v>5.5562873409737623E-3</v>
      </c>
      <c r="G165" s="2">
        <f t="shared" si="24"/>
        <v>6.6695753068095175E-3</v>
      </c>
      <c r="H165" s="2">
        <f t="shared" si="22"/>
        <v>0.83307963181717015</v>
      </c>
      <c r="I165" s="2">
        <f t="shared" si="23"/>
        <v>45.446996265586179</v>
      </c>
    </row>
    <row r="166" spans="1:9" ht="13.5" x14ac:dyDescent="0.25">
      <c r="A166" s="4">
        <v>42244</v>
      </c>
      <c r="B166" s="2">
        <v>3.8401999999999998</v>
      </c>
      <c r="C166" s="2">
        <f t="shared" si="20"/>
        <v>8.299999999999752E-3</v>
      </c>
      <c r="D166" s="2">
        <f t="shared" si="18"/>
        <v>8.299999999999752E-3</v>
      </c>
      <c r="E166" s="2">
        <f t="shared" si="19"/>
        <v>0</v>
      </c>
      <c r="F166" s="2">
        <f t="shared" si="24"/>
        <v>5.7522668166184758E-3</v>
      </c>
      <c r="G166" s="2">
        <f t="shared" si="24"/>
        <v>6.1931770706088376E-3</v>
      </c>
      <c r="H166" s="2">
        <f t="shared" si="22"/>
        <v>0.92880709707416509</v>
      </c>
      <c r="I166" s="2">
        <f t="shared" si="23"/>
        <v>48.154483591598442</v>
      </c>
    </row>
    <row r="167" spans="1:9" ht="13.5" x14ac:dyDescent="0.25">
      <c r="A167" s="4">
        <v>42247</v>
      </c>
      <c r="B167" s="2">
        <v>3.8401999999999998</v>
      </c>
      <c r="C167" s="2">
        <f t="shared" si="20"/>
        <v>0</v>
      </c>
      <c r="D167" s="2">
        <f t="shared" si="18"/>
        <v>0</v>
      </c>
      <c r="E167" s="2">
        <f t="shared" si="19"/>
        <v>0</v>
      </c>
      <c r="F167" s="2">
        <f t="shared" si="24"/>
        <v>5.3413906154314416E-3</v>
      </c>
      <c r="G167" s="2">
        <f t="shared" si="24"/>
        <v>5.7508072798510635E-3</v>
      </c>
      <c r="H167" s="2">
        <f t="shared" si="22"/>
        <v>0.92880709707416498</v>
      </c>
      <c r="I167" s="2">
        <f t="shared" si="23"/>
        <v>48.154483591598442</v>
      </c>
    </row>
    <row r="168" spans="1:9" ht="13.5" x14ac:dyDescent="0.25">
      <c r="A168" s="4">
        <v>42248</v>
      </c>
      <c r="B168" s="2">
        <v>3.8485</v>
      </c>
      <c r="C168" s="2">
        <f t="shared" si="20"/>
        <v>8.3000000000001961E-3</v>
      </c>
      <c r="D168" s="2">
        <f t="shared" si="18"/>
        <v>8.3000000000001961E-3</v>
      </c>
      <c r="E168" s="2">
        <f t="shared" si="19"/>
        <v>0</v>
      </c>
      <c r="F168" s="2">
        <f t="shared" si="24"/>
        <v>5.5527198571863525E-3</v>
      </c>
      <c r="G168" s="2">
        <f t="shared" si="24"/>
        <v>5.3400353312902729E-3</v>
      </c>
      <c r="H168" s="2">
        <f t="shared" si="22"/>
        <v>1.0398282993840586</v>
      </c>
      <c r="I168" s="2">
        <f t="shared" si="23"/>
        <v>50.976265977780713</v>
      </c>
    </row>
    <row r="169" spans="1:9" ht="13.5" x14ac:dyDescent="0.25">
      <c r="A169" s="4">
        <v>42249</v>
      </c>
      <c r="B169" s="2">
        <v>3.8401999999999998</v>
      </c>
      <c r="C169" s="2">
        <f t="shared" si="20"/>
        <v>-8.3000000000001961E-3</v>
      </c>
      <c r="D169" s="2">
        <f t="shared" si="18"/>
        <v>0</v>
      </c>
      <c r="E169" s="2">
        <f t="shared" si="19"/>
        <v>8.3000000000001961E-3</v>
      </c>
      <c r="F169" s="2">
        <f t="shared" si="24"/>
        <v>5.1560970102444703E-3</v>
      </c>
      <c r="G169" s="2">
        <f t="shared" si="24"/>
        <v>5.5514613790552669E-3</v>
      </c>
      <c r="H169" s="2">
        <f t="shared" si="22"/>
        <v>0.92878192933081727</v>
      </c>
      <c r="I169" s="2">
        <f t="shared" si="23"/>
        <v>48.153807084508209</v>
      </c>
    </row>
    <row r="170" spans="1:9" ht="13.5" x14ac:dyDescent="0.25">
      <c r="A170" s="4">
        <v>42250</v>
      </c>
      <c r="B170" s="2">
        <v>3.8319000000000001</v>
      </c>
      <c r="C170" s="2">
        <f t="shared" si="20"/>
        <v>-8.299999999999752E-3</v>
      </c>
      <c r="D170" s="2">
        <f t="shared" si="18"/>
        <v>0</v>
      </c>
      <c r="E170" s="2">
        <f t="shared" si="19"/>
        <v>8.299999999999752E-3</v>
      </c>
      <c r="F170" s="2">
        <f t="shared" si="24"/>
        <v>4.7878043666555797E-3</v>
      </c>
      <c r="G170" s="2">
        <f t="shared" si="24"/>
        <v>5.7477855662655874E-3</v>
      </c>
      <c r="H170" s="2">
        <f t="shared" si="22"/>
        <v>0.83298242626790964</v>
      </c>
      <c r="I170" s="2">
        <f t="shared" si="23"/>
        <v>45.444103245655484</v>
      </c>
    </row>
    <row r="171" spans="1:9" ht="13.5" x14ac:dyDescent="0.25">
      <c r="A171" s="4">
        <v>42251</v>
      </c>
      <c r="B171" s="2">
        <v>3.8319000000000001</v>
      </c>
      <c r="C171" s="2">
        <f t="shared" si="20"/>
        <v>0</v>
      </c>
      <c r="D171" s="2">
        <f t="shared" si="18"/>
        <v>0</v>
      </c>
      <c r="E171" s="2">
        <f t="shared" si="19"/>
        <v>0</v>
      </c>
      <c r="F171" s="2">
        <f t="shared" si="24"/>
        <v>4.4458183404658949E-3</v>
      </c>
      <c r="G171" s="2">
        <f t="shared" si="24"/>
        <v>5.3372294543894746E-3</v>
      </c>
      <c r="H171" s="2">
        <f t="shared" si="22"/>
        <v>0.83298242626790941</v>
      </c>
      <c r="I171" s="2">
        <f t="shared" si="23"/>
        <v>45.444103245655469</v>
      </c>
    </row>
    <row r="172" spans="1:9" ht="13.5" x14ac:dyDescent="0.25">
      <c r="A172" s="4">
        <v>42254</v>
      </c>
      <c r="B172" s="2">
        <v>3.8319000000000001</v>
      </c>
      <c r="C172" s="2">
        <f t="shared" si="20"/>
        <v>0</v>
      </c>
      <c r="D172" s="2">
        <f t="shared" si="18"/>
        <v>0</v>
      </c>
      <c r="E172" s="2">
        <f t="shared" si="19"/>
        <v>0</v>
      </c>
      <c r="F172" s="2">
        <f t="shared" si="24"/>
        <v>4.1282598875754736E-3</v>
      </c>
      <c r="G172" s="2">
        <f t="shared" si="24"/>
        <v>4.9559987790759406E-3</v>
      </c>
      <c r="H172" s="2">
        <f t="shared" si="22"/>
        <v>0.83298242626790941</v>
      </c>
      <c r="I172" s="2">
        <f t="shared" si="23"/>
        <v>45.444103245655469</v>
      </c>
    </row>
    <row r="173" spans="1:9" ht="13.5" x14ac:dyDescent="0.25">
      <c r="A173" s="4">
        <v>42255</v>
      </c>
      <c r="B173" s="2">
        <v>3.8319000000000001</v>
      </c>
      <c r="C173" s="2">
        <f t="shared" si="20"/>
        <v>0</v>
      </c>
      <c r="D173" s="2">
        <f t="shared" si="18"/>
        <v>0</v>
      </c>
      <c r="E173" s="2">
        <f t="shared" si="19"/>
        <v>0</v>
      </c>
      <c r="F173" s="2">
        <f t="shared" ref="F173:G188" si="25">((F172*13)+D173)/14</f>
        <v>3.8333841813200827E-3</v>
      </c>
      <c r="G173" s="2">
        <f t="shared" si="25"/>
        <v>4.6019988662848021E-3</v>
      </c>
      <c r="H173" s="2">
        <f t="shared" si="22"/>
        <v>0.83298242626790941</v>
      </c>
      <c r="I173" s="2">
        <f t="shared" si="23"/>
        <v>45.444103245655469</v>
      </c>
    </row>
    <row r="174" spans="1:9" ht="13.5" x14ac:dyDescent="0.25">
      <c r="A174" s="4">
        <v>42256</v>
      </c>
      <c r="B174" s="2">
        <v>3.8319000000000001</v>
      </c>
      <c r="C174" s="2">
        <f t="shared" si="20"/>
        <v>0</v>
      </c>
      <c r="D174" s="2">
        <f t="shared" si="18"/>
        <v>0</v>
      </c>
      <c r="E174" s="2">
        <f t="shared" si="19"/>
        <v>0</v>
      </c>
      <c r="F174" s="2">
        <f t="shared" si="25"/>
        <v>3.5595710255115049E-3</v>
      </c>
      <c r="G174" s="2">
        <f t="shared" si="25"/>
        <v>4.2732846615501736E-3</v>
      </c>
      <c r="H174" s="2">
        <f t="shared" si="22"/>
        <v>0.83298242626790919</v>
      </c>
      <c r="I174" s="2">
        <f t="shared" si="23"/>
        <v>45.444103245655469</v>
      </c>
    </row>
    <row r="175" spans="1:9" ht="13.5" x14ac:dyDescent="0.25">
      <c r="A175" s="4">
        <v>42257</v>
      </c>
      <c r="B175" s="2">
        <v>3.8319000000000001</v>
      </c>
      <c r="C175" s="2">
        <f t="shared" si="20"/>
        <v>0</v>
      </c>
      <c r="D175" s="2">
        <f t="shared" si="18"/>
        <v>0</v>
      </c>
      <c r="E175" s="2">
        <f t="shared" si="19"/>
        <v>0</v>
      </c>
      <c r="F175" s="2">
        <f t="shared" si="25"/>
        <v>3.3053159522606831E-3</v>
      </c>
      <c r="G175" s="2">
        <f t="shared" si="25"/>
        <v>3.968050042868018E-3</v>
      </c>
      <c r="H175" s="2">
        <f t="shared" si="22"/>
        <v>0.8329824262679093</v>
      </c>
      <c r="I175" s="2">
        <f t="shared" si="23"/>
        <v>45.444103245655469</v>
      </c>
    </row>
    <row r="176" spans="1:9" ht="13.5" x14ac:dyDescent="0.25">
      <c r="A176" s="4">
        <v>42258</v>
      </c>
      <c r="B176" s="2">
        <v>3.8319000000000001</v>
      </c>
      <c r="C176" s="2">
        <f t="shared" si="20"/>
        <v>0</v>
      </c>
      <c r="D176" s="2">
        <f t="shared" si="18"/>
        <v>0</v>
      </c>
      <c r="E176" s="2">
        <f t="shared" si="19"/>
        <v>0</v>
      </c>
      <c r="F176" s="2">
        <f t="shared" si="25"/>
        <v>3.0692219556706342E-3</v>
      </c>
      <c r="G176" s="2">
        <f t="shared" si="25"/>
        <v>3.684617896948874E-3</v>
      </c>
      <c r="H176" s="2">
        <f t="shared" si="22"/>
        <v>0.83298242626790919</v>
      </c>
      <c r="I176" s="2">
        <f t="shared" si="23"/>
        <v>45.444103245655469</v>
      </c>
    </row>
    <row r="177" spans="1:9" ht="13.5" x14ac:dyDescent="0.25">
      <c r="A177" s="4">
        <v>42261</v>
      </c>
      <c r="B177" s="2">
        <v>3.8319000000000001</v>
      </c>
      <c r="C177" s="2">
        <f t="shared" si="20"/>
        <v>0</v>
      </c>
      <c r="D177" s="2">
        <f t="shared" si="18"/>
        <v>0</v>
      </c>
      <c r="E177" s="2">
        <f t="shared" si="19"/>
        <v>0</v>
      </c>
      <c r="F177" s="2">
        <f t="shared" si="25"/>
        <v>2.8499918159798745E-3</v>
      </c>
      <c r="G177" s="2">
        <f t="shared" si="25"/>
        <v>3.4214309043096689E-3</v>
      </c>
      <c r="H177" s="2">
        <f t="shared" si="22"/>
        <v>0.83298242626790919</v>
      </c>
      <c r="I177" s="2">
        <f t="shared" si="23"/>
        <v>45.444103245655469</v>
      </c>
    </row>
    <row r="178" spans="1:9" ht="13.5" x14ac:dyDescent="0.25">
      <c r="A178" s="4">
        <v>42262</v>
      </c>
      <c r="B178" s="2">
        <v>3.7486000000000002</v>
      </c>
      <c r="C178" s="2">
        <f t="shared" si="20"/>
        <v>-8.329999999999993E-2</v>
      </c>
      <c r="D178" s="2">
        <f t="shared" si="18"/>
        <v>0</v>
      </c>
      <c r="E178" s="2">
        <f t="shared" si="19"/>
        <v>8.329999999999993E-2</v>
      </c>
      <c r="F178" s="2">
        <f t="shared" si="25"/>
        <v>2.6464209719813119E-3</v>
      </c>
      <c r="G178" s="2">
        <f t="shared" si="25"/>
        <v>9.127042982573259E-3</v>
      </c>
      <c r="H178" s="2">
        <f t="shared" si="22"/>
        <v>0.2899538193294654</v>
      </c>
      <c r="I178" s="2">
        <f t="shared" si="23"/>
        <v>22.477844941781484</v>
      </c>
    </row>
    <row r="179" spans="1:9" ht="13.5" x14ac:dyDescent="0.25">
      <c r="A179" s="4">
        <v>42263</v>
      </c>
      <c r="B179" s="2">
        <v>3.6652999999999998</v>
      </c>
      <c r="C179" s="2">
        <f t="shared" si="20"/>
        <v>-8.3300000000000374E-2</v>
      </c>
      <c r="D179" s="2">
        <f t="shared" si="18"/>
        <v>0</v>
      </c>
      <c r="E179" s="2">
        <f t="shared" si="19"/>
        <v>8.3300000000000374E-2</v>
      </c>
      <c r="F179" s="2">
        <f t="shared" si="25"/>
        <v>2.4573909025540756E-3</v>
      </c>
      <c r="G179" s="2">
        <f t="shared" si="25"/>
        <v>1.4425111340960908E-2</v>
      </c>
      <c r="H179" s="2">
        <f t="shared" si="22"/>
        <v>0.17035507348745219</v>
      </c>
      <c r="I179" s="2">
        <f t="shared" si="23"/>
        <v>14.555845259834186</v>
      </c>
    </row>
    <row r="180" spans="1:9" ht="13.5" x14ac:dyDescent="0.25">
      <c r="A180" s="4">
        <v>42264</v>
      </c>
      <c r="B180" s="2">
        <v>3.6652999999999998</v>
      </c>
      <c r="C180" s="2">
        <f t="shared" si="20"/>
        <v>0</v>
      </c>
      <c r="D180" s="2">
        <f t="shared" si="18"/>
        <v>0</v>
      </c>
      <c r="E180" s="2">
        <f t="shared" si="19"/>
        <v>0</v>
      </c>
      <c r="F180" s="2">
        <f t="shared" si="25"/>
        <v>2.2818629809430702E-3</v>
      </c>
      <c r="G180" s="2">
        <f t="shared" si="25"/>
        <v>1.3394746245177986E-2</v>
      </c>
      <c r="H180" s="2">
        <f t="shared" si="22"/>
        <v>0.17035507348745219</v>
      </c>
      <c r="I180" s="2">
        <f t="shared" si="23"/>
        <v>14.555845259834186</v>
      </c>
    </row>
    <row r="181" spans="1:9" ht="13.5" x14ac:dyDescent="0.25">
      <c r="A181" s="4">
        <v>42265</v>
      </c>
      <c r="B181" s="2">
        <v>3.6652999999999998</v>
      </c>
      <c r="C181" s="2">
        <f t="shared" si="20"/>
        <v>0</v>
      </c>
      <c r="D181" s="2">
        <f t="shared" si="18"/>
        <v>0</v>
      </c>
      <c r="E181" s="2">
        <f t="shared" si="19"/>
        <v>0</v>
      </c>
      <c r="F181" s="2">
        <f t="shared" si="25"/>
        <v>2.1188727680185654E-3</v>
      </c>
      <c r="G181" s="2">
        <f t="shared" si="25"/>
        <v>1.2437978656236703E-2</v>
      </c>
      <c r="H181" s="2">
        <f t="shared" si="22"/>
        <v>0.17035507348745219</v>
      </c>
      <c r="I181" s="2">
        <f t="shared" si="23"/>
        <v>14.555845259834186</v>
      </c>
    </row>
    <row r="182" spans="1:9" ht="13.5" x14ac:dyDescent="0.25">
      <c r="A182" s="4">
        <v>42268</v>
      </c>
      <c r="B182" s="2">
        <v>3.6652999999999998</v>
      </c>
      <c r="C182" s="2">
        <f t="shared" si="20"/>
        <v>0</v>
      </c>
      <c r="D182" s="2">
        <f t="shared" si="18"/>
        <v>0</v>
      </c>
      <c r="E182" s="2">
        <f t="shared" si="19"/>
        <v>0</v>
      </c>
      <c r="F182" s="2">
        <f t="shared" si="25"/>
        <v>1.9675247131600965E-3</v>
      </c>
      <c r="G182" s="2">
        <f t="shared" si="25"/>
        <v>1.1549551609362652E-2</v>
      </c>
      <c r="H182" s="2">
        <f t="shared" si="22"/>
        <v>0.17035507348745221</v>
      </c>
      <c r="I182" s="2">
        <f t="shared" si="23"/>
        <v>14.555845259834186</v>
      </c>
    </row>
    <row r="183" spans="1:9" ht="13.5" x14ac:dyDescent="0.25">
      <c r="A183" s="4">
        <v>42269</v>
      </c>
      <c r="B183" s="2">
        <v>3.6652999999999998</v>
      </c>
      <c r="C183" s="2">
        <f t="shared" si="20"/>
        <v>0</v>
      </c>
      <c r="D183" s="2">
        <f t="shared" si="18"/>
        <v>0</v>
      </c>
      <c r="E183" s="2">
        <f t="shared" si="19"/>
        <v>0</v>
      </c>
      <c r="F183" s="2">
        <f t="shared" si="25"/>
        <v>1.8269872336486612E-3</v>
      </c>
      <c r="G183" s="2">
        <f t="shared" si="25"/>
        <v>1.072458363726532E-2</v>
      </c>
      <c r="H183" s="2">
        <f t="shared" si="22"/>
        <v>0.17035507348745221</v>
      </c>
      <c r="I183" s="2">
        <f t="shared" si="23"/>
        <v>14.555845259834186</v>
      </c>
    </row>
    <row r="184" spans="1:9" ht="13.5" x14ac:dyDescent="0.25">
      <c r="A184" s="4">
        <v>42270</v>
      </c>
      <c r="B184" s="2">
        <v>3.6402999999999999</v>
      </c>
      <c r="C184" s="2">
        <f t="shared" si="20"/>
        <v>-2.4999999999999911E-2</v>
      </c>
      <c r="D184" s="2">
        <f t="shared" si="18"/>
        <v>0</v>
      </c>
      <c r="E184" s="2">
        <f t="shared" si="19"/>
        <v>2.4999999999999911E-2</v>
      </c>
      <c r="F184" s="2">
        <f t="shared" si="25"/>
        <v>1.6964881455308995E-3</v>
      </c>
      <c r="G184" s="2">
        <f t="shared" si="25"/>
        <v>1.1744256234603503E-2</v>
      </c>
      <c r="H184" s="2">
        <f t="shared" si="22"/>
        <v>0.14445258274698861</v>
      </c>
      <c r="I184" s="2">
        <f t="shared" si="23"/>
        <v>12.621980580467934</v>
      </c>
    </row>
    <row r="185" spans="1:9" ht="13.5" x14ac:dyDescent="0.25">
      <c r="A185" s="4">
        <v>42275</v>
      </c>
      <c r="B185" s="2">
        <v>3.6402999999999999</v>
      </c>
      <c r="C185" s="2">
        <f t="shared" si="20"/>
        <v>0</v>
      </c>
      <c r="D185" s="2">
        <f t="shared" si="18"/>
        <v>0</v>
      </c>
      <c r="E185" s="2">
        <f t="shared" si="19"/>
        <v>0</v>
      </c>
      <c r="F185" s="2">
        <f t="shared" si="25"/>
        <v>1.5753104208501209E-3</v>
      </c>
      <c r="G185" s="2">
        <f t="shared" si="25"/>
        <v>1.0905380789274681E-2</v>
      </c>
      <c r="H185" s="2">
        <f t="shared" si="22"/>
        <v>0.14445258274698861</v>
      </c>
      <c r="I185" s="2">
        <f t="shared" si="23"/>
        <v>12.621980580467934</v>
      </c>
    </row>
    <row r="186" spans="1:9" ht="13.5" x14ac:dyDescent="0.25">
      <c r="A186" s="4">
        <v>42276</v>
      </c>
      <c r="B186" s="2">
        <v>3.6402999999999999</v>
      </c>
      <c r="C186" s="2">
        <f t="shared" si="20"/>
        <v>0</v>
      </c>
      <c r="D186" s="2">
        <f t="shared" si="18"/>
        <v>0</v>
      </c>
      <c r="E186" s="2">
        <f t="shared" si="19"/>
        <v>0</v>
      </c>
      <c r="F186" s="2">
        <f t="shared" si="25"/>
        <v>1.4627882479322553E-3</v>
      </c>
      <c r="G186" s="2">
        <f t="shared" si="25"/>
        <v>1.0126425018612203E-2</v>
      </c>
      <c r="H186" s="2">
        <f t="shared" si="22"/>
        <v>0.14445258274698863</v>
      </c>
      <c r="I186" s="2">
        <f t="shared" si="23"/>
        <v>12.621980580467934</v>
      </c>
    </row>
    <row r="187" spans="1:9" ht="13.5" x14ac:dyDescent="0.25">
      <c r="A187" s="4">
        <v>42277</v>
      </c>
      <c r="B187" s="2">
        <v>3.6402999999999999</v>
      </c>
      <c r="C187" s="2">
        <f t="shared" si="20"/>
        <v>0</v>
      </c>
      <c r="D187" s="2">
        <f t="shared" si="18"/>
        <v>0</v>
      </c>
      <c r="E187" s="2">
        <f t="shared" si="19"/>
        <v>0</v>
      </c>
      <c r="F187" s="2">
        <f t="shared" si="25"/>
        <v>1.3583033730799512E-3</v>
      </c>
      <c r="G187" s="2">
        <f t="shared" si="25"/>
        <v>9.4031089458541904E-3</v>
      </c>
      <c r="H187" s="2">
        <f t="shared" si="22"/>
        <v>0.14445258274698861</v>
      </c>
      <c r="I187" s="2">
        <f t="shared" si="23"/>
        <v>12.621980580467934</v>
      </c>
    </row>
    <row r="188" spans="1:9" ht="13.5" x14ac:dyDescent="0.25">
      <c r="A188" s="4">
        <v>42278</v>
      </c>
      <c r="B188" s="2">
        <v>3.5985999999999998</v>
      </c>
      <c r="C188" s="2">
        <f t="shared" si="20"/>
        <v>-4.170000000000007E-2</v>
      </c>
      <c r="D188" s="2">
        <f t="shared" si="18"/>
        <v>0</v>
      </c>
      <c r="E188" s="2">
        <f t="shared" si="19"/>
        <v>4.170000000000007E-2</v>
      </c>
      <c r="F188" s="2">
        <f t="shared" si="25"/>
        <v>1.2612817035742403E-3</v>
      </c>
      <c r="G188" s="2">
        <f t="shared" si="25"/>
        <v>1.171002973543604E-2</v>
      </c>
      <c r="H188" s="2">
        <f t="shared" si="22"/>
        <v>0.10770952184326581</v>
      </c>
      <c r="I188" s="2">
        <f t="shared" si="23"/>
        <v>9.7236251670052951</v>
      </c>
    </row>
    <row r="189" spans="1:9" ht="13.5" x14ac:dyDescent="0.25">
      <c r="A189" s="4">
        <v>42279</v>
      </c>
      <c r="B189" s="2">
        <v>3.6070000000000002</v>
      </c>
      <c r="C189" s="2">
        <f t="shared" si="20"/>
        <v>8.4000000000004071E-3</v>
      </c>
      <c r="D189" s="2">
        <f t="shared" si="18"/>
        <v>8.4000000000004071E-3</v>
      </c>
      <c r="E189" s="2">
        <f t="shared" si="19"/>
        <v>0</v>
      </c>
      <c r="F189" s="2">
        <f t="shared" ref="F189:G204" si="26">((F188*13)+D189)/14</f>
        <v>1.7711901533189664E-3</v>
      </c>
      <c r="G189" s="2">
        <f t="shared" si="26"/>
        <v>1.0873599040047753E-2</v>
      </c>
      <c r="H189" s="2">
        <f t="shared" si="22"/>
        <v>0.16288904407782798</v>
      </c>
      <c r="I189" s="2">
        <f t="shared" si="23"/>
        <v>14.007273084853864</v>
      </c>
    </row>
    <row r="190" spans="1:9" ht="13.5" x14ac:dyDescent="0.25">
      <c r="A190" s="4">
        <v>42282</v>
      </c>
      <c r="B190" s="2">
        <v>3.5819999999999999</v>
      </c>
      <c r="C190" s="2">
        <f t="shared" si="20"/>
        <v>-2.5000000000000355E-2</v>
      </c>
      <c r="D190" s="2">
        <f t="shared" si="18"/>
        <v>0</v>
      </c>
      <c r="E190" s="2">
        <f t="shared" si="19"/>
        <v>2.5000000000000355E-2</v>
      </c>
      <c r="F190" s="2">
        <f t="shared" si="26"/>
        <v>1.6446765709390403E-3</v>
      </c>
      <c r="G190" s="2">
        <f t="shared" si="26"/>
        <v>1.1882627680044366E-2</v>
      </c>
      <c r="H190" s="2">
        <f t="shared" si="22"/>
        <v>0.13841017451898313</v>
      </c>
      <c r="I190" s="2">
        <f t="shared" si="23"/>
        <v>12.158199005684935</v>
      </c>
    </row>
    <row r="191" spans="1:9" ht="13.5" x14ac:dyDescent="0.25">
      <c r="A191" s="4">
        <v>42283</v>
      </c>
      <c r="B191" s="2">
        <v>3.5737000000000001</v>
      </c>
      <c r="C191" s="2">
        <f t="shared" si="20"/>
        <v>-8.299999999999752E-3</v>
      </c>
      <c r="D191" s="2">
        <f t="shared" si="18"/>
        <v>0</v>
      </c>
      <c r="E191" s="2">
        <f t="shared" si="19"/>
        <v>8.299999999999752E-3</v>
      </c>
      <c r="F191" s="2">
        <f t="shared" si="26"/>
        <v>1.527199673014823E-3</v>
      </c>
      <c r="G191" s="2">
        <f t="shared" si="26"/>
        <v>1.1626725702898322E-2</v>
      </c>
      <c r="H191" s="2">
        <f t="shared" si="22"/>
        <v>0.13135251592235647</v>
      </c>
      <c r="I191" s="2">
        <f t="shared" si="23"/>
        <v>11.610219986585605</v>
      </c>
    </row>
    <row r="192" spans="1:9" ht="13.5" x14ac:dyDescent="0.25">
      <c r="A192" s="4">
        <v>42284</v>
      </c>
      <c r="B192" s="2">
        <v>3.5737000000000001</v>
      </c>
      <c r="C192" s="2">
        <f t="shared" si="20"/>
        <v>0</v>
      </c>
      <c r="D192" s="2">
        <f t="shared" si="18"/>
        <v>0</v>
      </c>
      <c r="E192" s="2">
        <f t="shared" si="19"/>
        <v>0</v>
      </c>
      <c r="F192" s="2">
        <f t="shared" si="26"/>
        <v>1.4181139820851928E-3</v>
      </c>
      <c r="G192" s="2">
        <f t="shared" si="26"/>
        <v>1.0796245295548443E-2</v>
      </c>
      <c r="H192" s="2">
        <f t="shared" si="22"/>
        <v>0.13135251592235644</v>
      </c>
      <c r="I192" s="2">
        <f t="shared" si="23"/>
        <v>11.610219986585605</v>
      </c>
    </row>
    <row r="193" spans="1:9" ht="13.5" x14ac:dyDescent="0.25">
      <c r="A193" s="4">
        <v>42285</v>
      </c>
      <c r="B193" s="2">
        <v>3.5402999999999998</v>
      </c>
      <c r="C193" s="2">
        <f t="shared" si="20"/>
        <v>-3.3400000000000318E-2</v>
      </c>
      <c r="D193" s="2">
        <f t="shared" si="18"/>
        <v>0</v>
      </c>
      <c r="E193" s="2">
        <f t="shared" si="19"/>
        <v>3.3400000000000318E-2</v>
      </c>
      <c r="F193" s="2">
        <f t="shared" si="26"/>
        <v>1.3168201262219648E-3</v>
      </c>
      <c r="G193" s="2">
        <f t="shared" si="26"/>
        <v>1.2410799203009292E-2</v>
      </c>
      <c r="H193" s="2">
        <f t="shared" si="22"/>
        <v>0.10610276620241109</v>
      </c>
      <c r="I193" s="2">
        <f t="shared" si="23"/>
        <v>9.5924871941776502</v>
      </c>
    </row>
    <row r="194" spans="1:9" ht="13.5" x14ac:dyDescent="0.25">
      <c r="A194" s="4">
        <v>42286</v>
      </c>
      <c r="B194" s="2">
        <v>3.6402999999999999</v>
      </c>
      <c r="C194" s="2">
        <f t="shared" si="20"/>
        <v>0.10000000000000009</v>
      </c>
      <c r="D194" s="2">
        <f t="shared" si="18"/>
        <v>0.10000000000000009</v>
      </c>
      <c r="E194" s="2">
        <f t="shared" si="19"/>
        <v>0</v>
      </c>
      <c r="F194" s="2">
        <f t="shared" si="26"/>
        <v>8.3656186886346875E-3</v>
      </c>
      <c r="G194" s="2">
        <f t="shared" si="26"/>
        <v>1.1524313545651485E-2</v>
      </c>
      <c r="H194" s="2">
        <f t="shared" si="22"/>
        <v>0.72591036815301846</v>
      </c>
      <c r="I194" s="2">
        <f t="shared" si="23"/>
        <v>42.059563552529724</v>
      </c>
    </row>
    <row r="195" spans="1:9" ht="13.5" x14ac:dyDescent="0.25">
      <c r="A195" s="4">
        <v>42289</v>
      </c>
      <c r="B195" s="2">
        <v>3.6486000000000001</v>
      </c>
      <c r="C195" s="2">
        <f t="shared" si="20"/>
        <v>8.3000000000001961E-3</v>
      </c>
      <c r="D195" s="2">
        <f t="shared" ref="D195:D258" si="27">IF(C195&gt;0,C195,0)</f>
        <v>8.3000000000001961E-3</v>
      </c>
      <c r="E195" s="2">
        <f t="shared" ref="E195:E258" si="28">IF(C195&lt;0,-C195,0)</f>
        <v>0</v>
      </c>
      <c r="F195" s="2">
        <f t="shared" si="26"/>
        <v>8.3609316394465099E-3</v>
      </c>
      <c r="G195" s="2">
        <f t="shared" si="26"/>
        <v>1.0701148292390664E-2</v>
      </c>
      <c r="H195" s="2">
        <f t="shared" si="22"/>
        <v>0.78131163226583566</v>
      </c>
      <c r="I195" s="2">
        <f t="shared" si="23"/>
        <v>43.86159154375499</v>
      </c>
    </row>
    <row r="196" spans="1:9" ht="13.5" x14ac:dyDescent="0.25">
      <c r="A196" s="4">
        <v>42290</v>
      </c>
      <c r="B196" s="2">
        <v>3.6652999999999998</v>
      </c>
      <c r="C196" s="2">
        <f t="shared" ref="C196:C259" si="29">B196-B195</f>
        <v>1.6699999999999715E-2</v>
      </c>
      <c r="D196" s="2">
        <f t="shared" si="27"/>
        <v>1.6699999999999715E-2</v>
      </c>
      <c r="E196" s="2">
        <f t="shared" si="28"/>
        <v>0</v>
      </c>
      <c r="F196" s="2">
        <f t="shared" si="26"/>
        <v>8.9565793794860234E-3</v>
      </c>
      <c r="G196" s="2">
        <f t="shared" si="26"/>
        <v>9.9367805572199031E-3</v>
      </c>
      <c r="H196" s="2">
        <f t="shared" si="22"/>
        <v>0.90135626201167529</v>
      </c>
      <c r="I196" s="2">
        <f t="shared" si="23"/>
        <v>47.4059638385718</v>
      </c>
    </row>
    <row r="197" spans="1:9" ht="13.5" x14ac:dyDescent="0.25">
      <c r="A197" s="4">
        <v>42293</v>
      </c>
      <c r="B197" s="2">
        <v>3.6486000000000001</v>
      </c>
      <c r="C197" s="2">
        <f t="shared" si="29"/>
        <v>-1.6699999999999715E-2</v>
      </c>
      <c r="D197" s="2">
        <f t="shared" si="27"/>
        <v>0</v>
      </c>
      <c r="E197" s="2">
        <f t="shared" si="28"/>
        <v>1.6699999999999715E-2</v>
      </c>
      <c r="F197" s="2">
        <f t="shared" si="26"/>
        <v>8.3168237095227367E-3</v>
      </c>
      <c r="G197" s="2">
        <f t="shared" si="26"/>
        <v>1.0419867660275603E-2</v>
      </c>
      <c r="H197" s="2">
        <f t="shared" si="22"/>
        <v>0.7981698022163517</v>
      </c>
      <c r="I197" s="2">
        <f t="shared" si="23"/>
        <v>44.387899364818594</v>
      </c>
    </row>
    <row r="198" spans="1:9" ht="13.5" x14ac:dyDescent="0.25">
      <c r="A198" s="4">
        <v>42296</v>
      </c>
      <c r="B198" s="2">
        <v>3.7486000000000002</v>
      </c>
      <c r="C198" s="2">
        <f t="shared" si="29"/>
        <v>0.10000000000000009</v>
      </c>
      <c r="D198" s="2">
        <f t="shared" si="27"/>
        <v>0.10000000000000009</v>
      </c>
      <c r="E198" s="2">
        <f t="shared" si="28"/>
        <v>0</v>
      </c>
      <c r="F198" s="2">
        <f t="shared" si="26"/>
        <v>1.4865622015985404E-2</v>
      </c>
      <c r="G198" s="2">
        <f t="shared" si="26"/>
        <v>9.6755913988273452E-3</v>
      </c>
      <c r="H198" s="2">
        <f t="shared" si="22"/>
        <v>1.5364044845658815</v>
      </c>
      <c r="I198" s="2">
        <f t="shared" si="23"/>
        <v>60.574111657464798</v>
      </c>
    </row>
    <row r="199" spans="1:9" ht="13.5" x14ac:dyDescent="0.25">
      <c r="A199" s="4">
        <v>42297</v>
      </c>
      <c r="B199" s="2">
        <v>3.7486000000000002</v>
      </c>
      <c r="C199" s="2">
        <f t="shared" si="29"/>
        <v>0</v>
      </c>
      <c r="D199" s="2">
        <f t="shared" si="27"/>
        <v>0</v>
      </c>
      <c r="E199" s="2">
        <f t="shared" si="28"/>
        <v>0</v>
      </c>
      <c r="F199" s="2">
        <f t="shared" si="26"/>
        <v>1.3803791871986448E-2</v>
      </c>
      <c r="G199" s="2">
        <f t="shared" si="26"/>
        <v>8.9844777274825354E-3</v>
      </c>
      <c r="H199" s="2">
        <f t="shared" si="22"/>
        <v>1.5364044845658815</v>
      </c>
      <c r="I199" s="2">
        <f t="shared" si="23"/>
        <v>60.574111657464798</v>
      </c>
    </row>
    <row r="200" spans="1:9" ht="13.5" x14ac:dyDescent="0.25">
      <c r="A200" s="4">
        <v>42298</v>
      </c>
      <c r="B200" s="2">
        <v>3.7486000000000002</v>
      </c>
      <c r="C200" s="2">
        <f t="shared" si="29"/>
        <v>0</v>
      </c>
      <c r="D200" s="2">
        <f t="shared" si="27"/>
        <v>0</v>
      </c>
      <c r="E200" s="2">
        <f t="shared" si="28"/>
        <v>0</v>
      </c>
      <c r="F200" s="2">
        <f t="shared" si="26"/>
        <v>1.2817806738273129E-2</v>
      </c>
      <c r="G200" s="2">
        <f t="shared" si="26"/>
        <v>8.3427293183766394E-3</v>
      </c>
      <c r="H200" s="2">
        <f t="shared" si="22"/>
        <v>1.5364044845658815</v>
      </c>
      <c r="I200" s="2">
        <f t="shared" si="23"/>
        <v>60.574111657464798</v>
      </c>
    </row>
    <row r="201" spans="1:9" ht="13.5" x14ac:dyDescent="0.25">
      <c r="A201" s="4">
        <v>42299</v>
      </c>
      <c r="B201" s="2">
        <v>3.7486000000000002</v>
      </c>
      <c r="C201" s="2">
        <f t="shared" si="29"/>
        <v>0</v>
      </c>
      <c r="D201" s="2">
        <f t="shared" si="27"/>
        <v>0</v>
      </c>
      <c r="E201" s="2">
        <f t="shared" si="28"/>
        <v>0</v>
      </c>
      <c r="F201" s="2">
        <f t="shared" si="26"/>
        <v>1.1902249114110763E-2</v>
      </c>
      <c r="G201" s="2">
        <f t="shared" si="26"/>
        <v>7.7468200813497366E-3</v>
      </c>
      <c r="H201" s="2">
        <f t="shared" si="22"/>
        <v>1.5364044845658815</v>
      </c>
      <c r="I201" s="2">
        <f t="shared" si="23"/>
        <v>60.574111657464798</v>
      </c>
    </row>
    <row r="202" spans="1:9" ht="13.5" x14ac:dyDescent="0.25">
      <c r="A202" s="4">
        <v>42300</v>
      </c>
      <c r="B202" s="2">
        <v>3.6652999999999998</v>
      </c>
      <c r="C202" s="2">
        <f t="shared" si="29"/>
        <v>-8.3300000000000374E-2</v>
      </c>
      <c r="D202" s="2">
        <f t="shared" si="27"/>
        <v>0</v>
      </c>
      <c r="E202" s="2">
        <f t="shared" si="28"/>
        <v>8.3300000000000374E-2</v>
      </c>
      <c r="F202" s="2">
        <f t="shared" si="26"/>
        <v>1.1052088463102851E-2</v>
      </c>
      <c r="G202" s="2">
        <f t="shared" si="26"/>
        <v>1.314347578982478E-2</v>
      </c>
      <c r="H202" s="2">
        <f t="shared" si="22"/>
        <v>0.84088019332443187</v>
      </c>
      <c r="I202" s="2">
        <f t="shared" si="23"/>
        <v>45.678159631121488</v>
      </c>
    </row>
    <row r="203" spans="1:9" ht="13.5" x14ac:dyDescent="0.25">
      <c r="A203" s="4">
        <v>42303</v>
      </c>
      <c r="B203" s="2">
        <v>3.6402999999999999</v>
      </c>
      <c r="C203" s="2">
        <f t="shared" si="29"/>
        <v>-2.4999999999999911E-2</v>
      </c>
      <c r="D203" s="2">
        <f t="shared" si="27"/>
        <v>0</v>
      </c>
      <c r="E203" s="2">
        <f t="shared" si="28"/>
        <v>2.4999999999999911E-2</v>
      </c>
      <c r="F203" s="2">
        <f t="shared" si="26"/>
        <v>1.026265357288122E-2</v>
      </c>
      <c r="G203" s="2">
        <f t="shared" si="26"/>
        <v>1.3990370376265862E-2</v>
      </c>
      <c r="H203" s="2">
        <f t="shared" si="22"/>
        <v>0.73355124252403114</v>
      </c>
      <c r="I203" s="2">
        <f t="shared" si="23"/>
        <v>42.314944290656719</v>
      </c>
    </row>
    <row r="204" spans="1:9" ht="13.5" x14ac:dyDescent="0.25">
      <c r="A204" s="4">
        <v>42304</v>
      </c>
      <c r="B204" s="2">
        <v>3.6486000000000001</v>
      </c>
      <c r="C204" s="2">
        <f t="shared" si="29"/>
        <v>8.3000000000001961E-3</v>
      </c>
      <c r="D204" s="2">
        <f t="shared" si="27"/>
        <v>8.3000000000001961E-3</v>
      </c>
      <c r="E204" s="2">
        <f t="shared" si="28"/>
        <v>0</v>
      </c>
      <c r="F204" s="2">
        <f t="shared" si="26"/>
        <v>1.0122464031961148E-2</v>
      </c>
      <c r="G204" s="2">
        <f t="shared" si="26"/>
        <v>1.2991058206532586E-2</v>
      </c>
      <c r="H204" s="2">
        <f t="shared" si="22"/>
        <v>0.77918702780278837</v>
      </c>
      <c r="I204" s="2">
        <f t="shared" si="23"/>
        <v>43.794554233292011</v>
      </c>
    </row>
    <row r="205" spans="1:9" ht="13.5" x14ac:dyDescent="0.25">
      <c r="A205" s="4">
        <v>42305</v>
      </c>
      <c r="B205" s="2">
        <v>3.6402999999999999</v>
      </c>
      <c r="C205" s="2">
        <f t="shared" si="29"/>
        <v>-8.3000000000001961E-3</v>
      </c>
      <c r="D205" s="2">
        <f t="shared" si="27"/>
        <v>0</v>
      </c>
      <c r="E205" s="2">
        <f t="shared" si="28"/>
        <v>8.3000000000001961E-3</v>
      </c>
      <c r="F205" s="2">
        <f t="shared" ref="F205:G220" si="30">((F204*13)+D205)/14</f>
        <v>9.3994308868210665E-3</v>
      </c>
      <c r="G205" s="2">
        <f t="shared" si="30"/>
        <v>1.26559826203517E-2</v>
      </c>
      <c r="H205" s="2">
        <f t="shared" si="22"/>
        <v>0.7426867726340054</v>
      </c>
      <c r="I205" s="2">
        <f t="shared" si="23"/>
        <v>42.617341469314212</v>
      </c>
    </row>
    <row r="206" spans="1:9" ht="13.5" x14ac:dyDescent="0.25">
      <c r="A206" s="4">
        <v>42306</v>
      </c>
      <c r="B206" s="2">
        <v>3.5402999999999998</v>
      </c>
      <c r="C206" s="2">
        <f t="shared" si="29"/>
        <v>-0.10000000000000009</v>
      </c>
      <c r="D206" s="2">
        <f t="shared" si="27"/>
        <v>0</v>
      </c>
      <c r="E206" s="2">
        <f t="shared" si="28"/>
        <v>0.10000000000000009</v>
      </c>
      <c r="F206" s="2">
        <f t="shared" si="30"/>
        <v>8.7280429663338481E-3</v>
      </c>
      <c r="G206" s="2">
        <f t="shared" si="30"/>
        <v>1.8894841004612299E-2</v>
      </c>
      <c r="H206" s="2">
        <f t="shared" si="22"/>
        <v>0.46192730408280763</v>
      </c>
      <c r="I206" s="2">
        <f t="shared" si="23"/>
        <v>31.597145958814565</v>
      </c>
    </row>
    <row r="207" spans="1:9" ht="13.5" x14ac:dyDescent="0.25">
      <c r="A207" s="4">
        <v>42307</v>
      </c>
      <c r="B207" s="2">
        <v>3.6320000000000001</v>
      </c>
      <c r="C207" s="2">
        <f t="shared" si="29"/>
        <v>9.1700000000000337E-2</v>
      </c>
      <c r="D207" s="2">
        <f t="shared" si="27"/>
        <v>9.1700000000000337E-2</v>
      </c>
      <c r="E207" s="2">
        <f t="shared" si="28"/>
        <v>0</v>
      </c>
      <c r="F207" s="2">
        <f t="shared" si="30"/>
        <v>1.4654611325881455E-2</v>
      </c>
      <c r="G207" s="2">
        <f t="shared" si="30"/>
        <v>1.7545209504282851E-2</v>
      </c>
      <c r="H207" s="2">
        <f t="shared" si="22"/>
        <v>0.83524858009271474</v>
      </c>
      <c r="I207" s="2">
        <f t="shared" si="23"/>
        <v>45.511468536350478</v>
      </c>
    </row>
    <row r="208" spans="1:9" ht="13.5" x14ac:dyDescent="0.25">
      <c r="A208" s="4">
        <v>42310</v>
      </c>
      <c r="B208" s="2">
        <v>3.6236000000000002</v>
      </c>
      <c r="C208" s="2">
        <f t="shared" si="29"/>
        <v>-8.3999999999999631E-3</v>
      </c>
      <c r="D208" s="2">
        <f t="shared" si="27"/>
        <v>0</v>
      </c>
      <c r="E208" s="2">
        <f t="shared" si="28"/>
        <v>8.3999999999999631E-3</v>
      </c>
      <c r="F208" s="2">
        <f t="shared" si="30"/>
        <v>1.360785337403278E-2</v>
      </c>
      <c r="G208" s="2">
        <f t="shared" si="30"/>
        <v>1.6891980253976931E-2</v>
      </c>
      <c r="H208" s="2">
        <f t="shared" si="22"/>
        <v>0.80558070572152374</v>
      </c>
      <c r="I208" s="2">
        <f t="shared" si="23"/>
        <v>44.61615607481847</v>
      </c>
    </row>
    <row r="209" spans="1:9" ht="13.5" x14ac:dyDescent="0.25">
      <c r="A209" s="4">
        <v>42311</v>
      </c>
      <c r="B209" s="2">
        <v>3.5819999999999999</v>
      </c>
      <c r="C209" s="2">
        <f t="shared" si="29"/>
        <v>-4.1600000000000303E-2</v>
      </c>
      <c r="D209" s="2">
        <f t="shared" si="27"/>
        <v>0</v>
      </c>
      <c r="E209" s="2">
        <f t="shared" si="28"/>
        <v>4.1600000000000303E-2</v>
      </c>
      <c r="F209" s="2">
        <f t="shared" si="30"/>
        <v>1.2635863847316154E-2</v>
      </c>
      <c r="G209" s="2">
        <f t="shared" si="30"/>
        <v>1.8656838807264313E-2</v>
      </c>
      <c r="H209" s="2">
        <f t="shared" ref="H209:H272" si="31">F209/G209</f>
        <v>0.67727785922640849</v>
      </c>
      <c r="I209" s="2">
        <f t="shared" ref="I209:I272" si="32">IF(G209=0,100,100-(100/(1+H209)))</f>
        <v>40.379586214700375</v>
      </c>
    </row>
    <row r="210" spans="1:9" ht="13.5" x14ac:dyDescent="0.25">
      <c r="A210" s="4">
        <v>42312</v>
      </c>
      <c r="B210" s="2">
        <v>3.5819999999999999</v>
      </c>
      <c r="C210" s="2">
        <f t="shared" si="29"/>
        <v>0</v>
      </c>
      <c r="D210" s="2">
        <f t="shared" si="27"/>
        <v>0</v>
      </c>
      <c r="E210" s="2">
        <f t="shared" si="28"/>
        <v>0</v>
      </c>
      <c r="F210" s="2">
        <f t="shared" si="30"/>
        <v>1.173330214393643E-2</v>
      </c>
      <c r="G210" s="2">
        <f t="shared" si="30"/>
        <v>1.732420746388829E-2</v>
      </c>
      <c r="H210" s="2">
        <f t="shared" si="31"/>
        <v>0.6772778592264086</v>
      </c>
      <c r="I210" s="2">
        <f t="shared" si="32"/>
        <v>40.379586214700382</v>
      </c>
    </row>
    <row r="211" spans="1:9" ht="13.5" x14ac:dyDescent="0.25">
      <c r="A211" s="4">
        <v>42313</v>
      </c>
      <c r="B211" s="2">
        <v>3.5487000000000002</v>
      </c>
      <c r="C211" s="2">
        <f t="shared" si="29"/>
        <v>-3.3299999999999663E-2</v>
      </c>
      <c r="D211" s="2">
        <f t="shared" si="27"/>
        <v>0</v>
      </c>
      <c r="E211" s="2">
        <f t="shared" si="28"/>
        <v>3.3299999999999663E-2</v>
      </c>
      <c r="F211" s="2">
        <f t="shared" si="30"/>
        <v>1.0895209133655256E-2</v>
      </c>
      <c r="G211" s="2">
        <f t="shared" si="30"/>
        <v>1.8465335502181959E-2</v>
      </c>
      <c r="H211" s="2">
        <f t="shared" si="31"/>
        <v>0.59003580695123692</v>
      </c>
      <c r="I211" s="2">
        <f t="shared" si="32"/>
        <v>37.108334565281396</v>
      </c>
    </row>
    <row r="212" spans="1:9" ht="13.5" x14ac:dyDescent="0.25">
      <c r="A212" s="4">
        <v>42314</v>
      </c>
      <c r="B212" s="2">
        <v>3.5487000000000002</v>
      </c>
      <c r="C212" s="2">
        <f t="shared" si="29"/>
        <v>0</v>
      </c>
      <c r="D212" s="2">
        <f t="shared" si="27"/>
        <v>0</v>
      </c>
      <c r="E212" s="2">
        <f t="shared" si="28"/>
        <v>0</v>
      </c>
      <c r="F212" s="2">
        <f t="shared" si="30"/>
        <v>1.011697990982274E-2</v>
      </c>
      <c r="G212" s="2">
        <f t="shared" si="30"/>
        <v>1.7146382966311817E-2</v>
      </c>
      <c r="H212" s="2">
        <f t="shared" si="31"/>
        <v>0.59003580695123714</v>
      </c>
      <c r="I212" s="2">
        <f t="shared" si="32"/>
        <v>37.108334565281417</v>
      </c>
    </row>
    <row r="213" spans="1:9" ht="13.5" x14ac:dyDescent="0.25">
      <c r="A213" s="4">
        <v>42317</v>
      </c>
      <c r="B213" s="2">
        <v>3.4986999999999999</v>
      </c>
      <c r="C213" s="2">
        <f t="shared" si="29"/>
        <v>-5.0000000000000266E-2</v>
      </c>
      <c r="D213" s="2">
        <f t="shared" si="27"/>
        <v>0</v>
      </c>
      <c r="E213" s="2">
        <f t="shared" si="28"/>
        <v>5.0000000000000266E-2</v>
      </c>
      <c r="F213" s="2">
        <f t="shared" si="30"/>
        <v>9.3943384876925429E-3</v>
      </c>
      <c r="G213" s="2">
        <f t="shared" si="30"/>
        <v>1.9493069897289567E-2</v>
      </c>
      <c r="H213" s="2">
        <f t="shared" si="31"/>
        <v>0.48193222192256069</v>
      </c>
      <c r="I213" s="2">
        <f t="shared" si="32"/>
        <v>32.520530614911237</v>
      </c>
    </row>
    <row r="214" spans="1:9" ht="13.5" x14ac:dyDescent="0.25">
      <c r="A214" s="4">
        <v>42318</v>
      </c>
      <c r="B214" s="2">
        <v>3.4986999999999999</v>
      </c>
      <c r="C214" s="2">
        <f t="shared" si="29"/>
        <v>0</v>
      </c>
      <c r="D214" s="2">
        <f t="shared" si="27"/>
        <v>0</v>
      </c>
      <c r="E214" s="2">
        <f t="shared" si="28"/>
        <v>0</v>
      </c>
      <c r="F214" s="2">
        <f t="shared" si="30"/>
        <v>8.7233143100002193E-3</v>
      </c>
      <c r="G214" s="2">
        <f t="shared" si="30"/>
        <v>1.8100707761768885E-2</v>
      </c>
      <c r="H214" s="2">
        <f t="shared" si="31"/>
        <v>0.48193222192256069</v>
      </c>
      <c r="I214" s="2">
        <f t="shared" si="32"/>
        <v>32.520530614911237</v>
      </c>
    </row>
    <row r="215" spans="1:9" ht="13.5" x14ac:dyDescent="0.25">
      <c r="A215" s="4">
        <v>42319</v>
      </c>
      <c r="B215" s="2">
        <v>3.5569999999999999</v>
      </c>
      <c r="C215" s="2">
        <f t="shared" si="29"/>
        <v>5.8300000000000018E-2</v>
      </c>
      <c r="D215" s="2">
        <f t="shared" si="27"/>
        <v>5.8300000000000018E-2</v>
      </c>
      <c r="E215" s="2">
        <f t="shared" si="28"/>
        <v>0</v>
      </c>
      <c r="F215" s="2">
        <f t="shared" si="30"/>
        <v>1.2264506145000204E-2</v>
      </c>
      <c r="G215" s="2">
        <f t="shared" si="30"/>
        <v>1.6807800064499678E-2</v>
      </c>
      <c r="H215" s="2">
        <f t="shared" si="31"/>
        <v>0.72969133961228405</v>
      </c>
      <c r="I215" s="2">
        <f t="shared" si="32"/>
        <v>42.186216864324862</v>
      </c>
    </row>
    <row r="216" spans="1:9" ht="13.5" x14ac:dyDescent="0.25">
      <c r="A216" s="4">
        <v>42320</v>
      </c>
      <c r="B216" s="2">
        <v>3.5569999999999999</v>
      </c>
      <c r="C216" s="2">
        <f t="shared" si="29"/>
        <v>0</v>
      </c>
      <c r="D216" s="2">
        <f t="shared" si="27"/>
        <v>0</v>
      </c>
      <c r="E216" s="2">
        <f t="shared" si="28"/>
        <v>0</v>
      </c>
      <c r="F216" s="2">
        <f t="shared" si="30"/>
        <v>1.1388469991785903E-2</v>
      </c>
      <c r="G216" s="2">
        <f t="shared" si="30"/>
        <v>1.5607242917035415E-2</v>
      </c>
      <c r="H216" s="2">
        <f t="shared" si="31"/>
        <v>0.72969133961228405</v>
      </c>
      <c r="I216" s="2">
        <f t="shared" si="32"/>
        <v>42.186216864324862</v>
      </c>
    </row>
    <row r="217" spans="1:9" ht="13.5" x14ac:dyDescent="0.25">
      <c r="A217" s="4">
        <v>42321</v>
      </c>
      <c r="B217" s="2">
        <v>3.5569999999999999</v>
      </c>
      <c r="C217" s="2">
        <f t="shared" si="29"/>
        <v>0</v>
      </c>
      <c r="D217" s="2">
        <f t="shared" si="27"/>
        <v>0</v>
      </c>
      <c r="E217" s="2">
        <f t="shared" si="28"/>
        <v>0</v>
      </c>
      <c r="F217" s="2">
        <f t="shared" si="30"/>
        <v>1.0575007849515481E-2</v>
      </c>
      <c r="G217" s="2">
        <f t="shared" si="30"/>
        <v>1.4492439851532885E-2</v>
      </c>
      <c r="H217" s="2">
        <f t="shared" si="31"/>
        <v>0.72969133961228405</v>
      </c>
      <c r="I217" s="2">
        <f t="shared" si="32"/>
        <v>42.186216864324862</v>
      </c>
    </row>
    <row r="218" spans="1:9" ht="13.5" x14ac:dyDescent="0.25">
      <c r="A218" s="4">
        <v>42324</v>
      </c>
      <c r="B218" s="2">
        <v>3.5569999999999999</v>
      </c>
      <c r="C218" s="2">
        <f t="shared" si="29"/>
        <v>0</v>
      </c>
      <c r="D218" s="2">
        <f t="shared" si="27"/>
        <v>0</v>
      </c>
      <c r="E218" s="2">
        <f t="shared" si="28"/>
        <v>0</v>
      </c>
      <c r="F218" s="2">
        <f t="shared" si="30"/>
        <v>9.8196501459786607E-3</v>
      </c>
      <c r="G218" s="2">
        <f t="shared" si="30"/>
        <v>1.3457265576423393E-2</v>
      </c>
      <c r="H218" s="2">
        <f t="shared" si="31"/>
        <v>0.72969133961228394</v>
      </c>
      <c r="I218" s="2">
        <f t="shared" si="32"/>
        <v>42.186216864324862</v>
      </c>
    </row>
    <row r="219" spans="1:9" ht="13.5" x14ac:dyDescent="0.25">
      <c r="A219" s="4">
        <v>42325</v>
      </c>
      <c r="B219" s="2">
        <v>3.5569999999999999</v>
      </c>
      <c r="C219" s="2">
        <f t="shared" si="29"/>
        <v>0</v>
      </c>
      <c r="D219" s="2">
        <f t="shared" si="27"/>
        <v>0</v>
      </c>
      <c r="E219" s="2">
        <f t="shared" si="28"/>
        <v>0</v>
      </c>
      <c r="F219" s="2">
        <f t="shared" si="30"/>
        <v>9.1182465641230417E-3</v>
      </c>
      <c r="G219" s="2">
        <f t="shared" si="30"/>
        <v>1.2496032320964578E-2</v>
      </c>
      <c r="H219" s="2">
        <f t="shared" si="31"/>
        <v>0.72969133961228405</v>
      </c>
      <c r="I219" s="2">
        <f t="shared" si="32"/>
        <v>42.186216864324862</v>
      </c>
    </row>
    <row r="220" spans="1:9" ht="13.5" x14ac:dyDescent="0.25">
      <c r="A220" s="4">
        <v>42326</v>
      </c>
      <c r="B220" s="2">
        <v>3.5569999999999999</v>
      </c>
      <c r="C220" s="2">
        <f t="shared" si="29"/>
        <v>0</v>
      </c>
      <c r="D220" s="2">
        <f t="shared" si="27"/>
        <v>0</v>
      </c>
      <c r="E220" s="2">
        <f t="shared" si="28"/>
        <v>0</v>
      </c>
      <c r="F220" s="2">
        <f t="shared" si="30"/>
        <v>8.4669432381142534E-3</v>
      </c>
      <c r="G220" s="2">
        <f t="shared" si="30"/>
        <v>1.1603458583752823E-2</v>
      </c>
      <c r="H220" s="2">
        <f t="shared" si="31"/>
        <v>0.72969133961228405</v>
      </c>
      <c r="I220" s="2">
        <f t="shared" si="32"/>
        <v>42.186216864324862</v>
      </c>
    </row>
    <row r="221" spans="1:9" ht="13.5" x14ac:dyDescent="0.25">
      <c r="A221" s="4">
        <v>42327</v>
      </c>
      <c r="B221" s="2">
        <v>3.5569999999999999</v>
      </c>
      <c r="C221" s="2">
        <f t="shared" si="29"/>
        <v>0</v>
      </c>
      <c r="D221" s="2">
        <f t="shared" si="27"/>
        <v>0</v>
      </c>
      <c r="E221" s="2">
        <f t="shared" si="28"/>
        <v>0</v>
      </c>
      <c r="F221" s="2">
        <f t="shared" ref="F221:G236" si="33">((F220*13)+D221)/14</f>
        <v>7.8621615782489499E-3</v>
      </c>
      <c r="G221" s="2">
        <f t="shared" si="33"/>
        <v>1.0774640113484764E-2</v>
      </c>
      <c r="H221" s="2">
        <f t="shared" si="31"/>
        <v>0.72969133961228405</v>
      </c>
      <c r="I221" s="2">
        <f t="shared" si="32"/>
        <v>42.186216864324862</v>
      </c>
    </row>
    <row r="222" spans="1:9" ht="13.5" x14ac:dyDescent="0.25">
      <c r="A222" s="4">
        <v>42328</v>
      </c>
      <c r="B222" s="2">
        <v>3.4986999999999999</v>
      </c>
      <c r="C222" s="2">
        <f t="shared" si="29"/>
        <v>-5.8300000000000018E-2</v>
      </c>
      <c r="D222" s="2">
        <f t="shared" si="27"/>
        <v>0</v>
      </c>
      <c r="E222" s="2">
        <f t="shared" si="28"/>
        <v>5.8300000000000018E-2</v>
      </c>
      <c r="F222" s="2">
        <f t="shared" si="33"/>
        <v>7.300578608374025E-3</v>
      </c>
      <c r="G222" s="2">
        <f t="shared" si="33"/>
        <v>1.4169308676807282E-2</v>
      </c>
      <c r="H222" s="2">
        <f t="shared" si="31"/>
        <v>0.51523887120363288</v>
      </c>
      <c r="I222" s="2">
        <f t="shared" si="32"/>
        <v>34.003805010252407</v>
      </c>
    </row>
    <row r="223" spans="1:9" ht="13.5" x14ac:dyDescent="0.25">
      <c r="A223" s="4">
        <v>42331</v>
      </c>
      <c r="B223" s="2">
        <v>3.4986999999999999</v>
      </c>
      <c r="C223" s="2">
        <f t="shared" si="29"/>
        <v>0</v>
      </c>
      <c r="D223" s="2">
        <f t="shared" si="27"/>
        <v>0</v>
      </c>
      <c r="E223" s="2">
        <f t="shared" si="28"/>
        <v>0</v>
      </c>
      <c r="F223" s="2">
        <f t="shared" si="33"/>
        <v>6.7791087077758803E-3</v>
      </c>
      <c r="G223" s="2">
        <f t="shared" si="33"/>
        <v>1.3157215199892476E-2</v>
      </c>
      <c r="H223" s="2">
        <f t="shared" si="31"/>
        <v>0.51523887120363288</v>
      </c>
      <c r="I223" s="2">
        <f t="shared" si="32"/>
        <v>34.003805010252407</v>
      </c>
    </row>
    <row r="224" spans="1:9" ht="13.5" x14ac:dyDescent="0.25">
      <c r="A224" s="4">
        <v>42332</v>
      </c>
      <c r="B224" s="2">
        <v>3.4986999999999999</v>
      </c>
      <c r="C224" s="2">
        <f t="shared" si="29"/>
        <v>0</v>
      </c>
      <c r="D224" s="2">
        <f t="shared" si="27"/>
        <v>0</v>
      </c>
      <c r="E224" s="2">
        <f t="shared" si="28"/>
        <v>0</v>
      </c>
      <c r="F224" s="2">
        <f t="shared" si="33"/>
        <v>6.2948866572204599E-3</v>
      </c>
      <c r="G224" s="2">
        <f t="shared" si="33"/>
        <v>1.221741411418587E-2</v>
      </c>
      <c r="H224" s="2">
        <f t="shared" si="31"/>
        <v>0.51523887120363288</v>
      </c>
      <c r="I224" s="2">
        <f t="shared" si="32"/>
        <v>34.003805010252407</v>
      </c>
    </row>
    <row r="225" spans="1:9" ht="13.5" x14ac:dyDescent="0.25">
      <c r="A225" s="4">
        <v>42333</v>
      </c>
      <c r="B225" s="2">
        <v>3.4986999999999999</v>
      </c>
      <c r="C225" s="2">
        <f t="shared" si="29"/>
        <v>0</v>
      </c>
      <c r="D225" s="2">
        <f t="shared" si="27"/>
        <v>0</v>
      </c>
      <c r="E225" s="2">
        <f t="shared" si="28"/>
        <v>0</v>
      </c>
      <c r="F225" s="2">
        <f t="shared" si="33"/>
        <v>5.8452518959904278E-3</v>
      </c>
      <c r="G225" s="2">
        <f t="shared" si="33"/>
        <v>1.1344741677458307E-2</v>
      </c>
      <c r="H225" s="2">
        <f t="shared" si="31"/>
        <v>0.51523887120363299</v>
      </c>
      <c r="I225" s="2">
        <f t="shared" si="32"/>
        <v>34.003805010252407</v>
      </c>
    </row>
    <row r="226" spans="1:9" ht="13.5" x14ac:dyDescent="0.25">
      <c r="A226" s="4">
        <v>42334</v>
      </c>
      <c r="B226" s="2">
        <v>3.4986999999999999</v>
      </c>
      <c r="C226" s="2">
        <f t="shared" si="29"/>
        <v>0</v>
      </c>
      <c r="D226" s="2">
        <f t="shared" si="27"/>
        <v>0</v>
      </c>
      <c r="E226" s="2">
        <f t="shared" si="28"/>
        <v>0</v>
      </c>
      <c r="F226" s="2">
        <f t="shared" si="33"/>
        <v>5.4277339034196834E-3</v>
      </c>
      <c r="G226" s="2">
        <f t="shared" si="33"/>
        <v>1.0534402986211286E-2</v>
      </c>
      <c r="H226" s="2">
        <f t="shared" si="31"/>
        <v>0.51523887120363299</v>
      </c>
      <c r="I226" s="2">
        <f t="shared" si="32"/>
        <v>34.003805010252407</v>
      </c>
    </row>
    <row r="227" spans="1:9" ht="13.5" x14ac:dyDescent="0.25">
      <c r="A227" s="4">
        <v>42335</v>
      </c>
      <c r="B227" s="2">
        <v>3.4986999999999999</v>
      </c>
      <c r="C227" s="2">
        <f t="shared" si="29"/>
        <v>0</v>
      </c>
      <c r="D227" s="2">
        <f t="shared" si="27"/>
        <v>0</v>
      </c>
      <c r="E227" s="2">
        <f t="shared" si="28"/>
        <v>0</v>
      </c>
      <c r="F227" s="2">
        <f t="shared" si="33"/>
        <v>5.0400386246039919E-3</v>
      </c>
      <c r="G227" s="2">
        <f t="shared" si="33"/>
        <v>9.7819456300533379E-3</v>
      </c>
      <c r="H227" s="2">
        <f t="shared" si="31"/>
        <v>0.51523887120363299</v>
      </c>
      <c r="I227" s="2">
        <f t="shared" si="32"/>
        <v>34.003805010252407</v>
      </c>
    </row>
    <row r="228" spans="1:9" ht="13.5" x14ac:dyDescent="0.25">
      <c r="A228" s="4">
        <v>42338</v>
      </c>
      <c r="B228" s="2">
        <v>3.4319999999999999</v>
      </c>
      <c r="C228" s="2">
        <f t="shared" si="29"/>
        <v>-6.6699999999999982E-2</v>
      </c>
      <c r="D228" s="2">
        <f t="shared" si="27"/>
        <v>0</v>
      </c>
      <c r="E228" s="2">
        <f t="shared" si="28"/>
        <v>6.6699999999999982E-2</v>
      </c>
      <c r="F228" s="2">
        <f t="shared" si="33"/>
        <v>4.6800358657037074E-3</v>
      </c>
      <c r="G228" s="2">
        <f t="shared" si="33"/>
        <v>1.3847520942192383E-2</v>
      </c>
      <c r="H228" s="2">
        <f t="shared" si="31"/>
        <v>0.33796922100648213</v>
      </c>
      <c r="I228" s="2">
        <f t="shared" si="32"/>
        <v>25.2598651523722</v>
      </c>
    </row>
    <row r="229" spans="1:9" ht="13.5" x14ac:dyDescent="0.25">
      <c r="A229" s="4">
        <v>42339</v>
      </c>
      <c r="B229" s="2">
        <v>3.4319999999999999</v>
      </c>
      <c r="C229" s="2">
        <f t="shared" si="29"/>
        <v>0</v>
      </c>
      <c r="D229" s="2">
        <f t="shared" si="27"/>
        <v>0</v>
      </c>
      <c r="E229" s="2">
        <f t="shared" si="28"/>
        <v>0</v>
      </c>
      <c r="F229" s="2">
        <f t="shared" si="33"/>
        <v>4.3457475895820139E-3</v>
      </c>
      <c r="G229" s="2">
        <f t="shared" si="33"/>
        <v>1.2858412303464356E-2</v>
      </c>
      <c r="H229" s="2">
        <f t="shared" si="31"/>
        <v>0.33796922100648213</v>
      </c>
      <c r="I229" s="2">
        <f t="shared" si="32"/>
        <v>25.2598651523722</v>
      </c>
    </row>
    <row r="230" spans="1:9" ht="13.5" x14ac:dyDescent="0.25">
      <c r="A230" s="4">
        <v>42340</v>
      </c>
      <c r="B230" s="2">
        <v>3.4986999999999999</v>
      </c>
      <c r="C230" s="2">
        <f t="shared" si="29"/>
        <v>6.6699999999999982E-2</v>
      </c>
      <c r="D230" s="2">
        <f t="shared" si="27"/>
        <v>6.6699999999999982E-2</v>
      </c>
      <c r="E230" s="2">
        <f t="shared" si="28"/>
        <v>0</v>
      </c>
      <c r="F230" s="2">
        <f t="shared" si="33"/>
        <v>8.7996227617547253E-3</v>
      </c>
      <c r="G230" s="2">
        <f t="shared" si="33"/>
        <v>1.193995428178833E-2</v>
      </c>
      <c r="H230" s="2">
        <f t="shared" si="31"/>
        <v>0.73698965289813023</v>
      </c>
      <c r="I230" s="2">
        <f t="shared" si="32"/>
        <v>42.429133165443943</v>
      </c>
    </row>
    <row r="231" spans="1:9" ht="13.5" x14ac:dyDescent="0.25">
      <c r="A231" s="4">
        <v>42341</v>
      </c>
      <c r="B231" s="2">
        <v>3.4986999999999999</v>
      </c>
      <c r="C231" s="2">
        <f t="shared" si="29"/>
        <v>0</v>
      </c>
      <c r="D231" s="2">
        <f t="shared" si="27"/>
        <v>0</v>
      </c>
      <c r="E231" s="2">
        <f t="shared" si="28"/>
        <v>0</v>
      </c>
      <c r="F231" s="2">
        <f t="shared" si="33"/>
        <v>8.1710782787722449E-3</v>
      </c>
      <c r="G231" s="2">
        <f t="shared" si="33"/>
        <v>1.1087100404517736E-2</v>
      </c>
      <c r="H231" s="2">
        <f t="shared" si="31"/>
        <v>0.73698965289813012</v>
      </c>
      <c r="I231" s="2">
        <f t="shared" si="32"/>
        <v>42.429133165443943</v>
      </c>
    </row>
    <row r="232" spans="1:9" ht="13.5" x14ac:dyDescent="0.25">
      <c r="A232" s="4">
        <v>42342</v>
      </c>
      <c r="B232" s="2">
        <v>3.4737</v>
      </c>
      <c r="C232" s="2">
        <f t="shared" si="29"/>
        <v>-2.4999999999999911E-2</v>
      </c>
      <c r="D232" s="2">
        <f t="shared" si="27"/>
        <v>0</v>
      </c>
      <c r="E232" s="2">
        <f t="shared" si="28"/>
        <v>2.4999999999999911E-2</v>
      </c>
      <c r="F232" s="2">
        <f t="shared" si="33"/>
        <v>7.587429830288513E-3</v>
      </c>
      <c r="G232" s="2">
        <f t="shared" si="33"/>
        <v>1.2080878947052178E-2</v>
      </c>
      <c r="H232" s="2">
        <f t="shared" si="31"/>
        <v>0.62805279843813855</v>
      </c>
      <c r="I232" s="2">
        <f t="shared" si="32"/>
        <v>38.57693061555846</v>
      </c>
    </row>
    <row r="233" spans="1:9" ht="13.5" x14ac:dyDescent="0.25">
      <c r="A233" s="4">
        <v>42345</v>
      </c>
      <c r="B233" s="2">
        <v>3.4737</v>
      </c>
      <c r="C233" s="2">
        <f t="shared" si="29"/>
        <v>0</v>
      </c>
      <c r="D233" s="2">
        <f t="shared" si="27"/>
        <v>0</v>
      </c>
      <c r="E233" s="2">
        <f t="shared" si="28"/>
        <v>0</v>
      </c>
      <c r="F233" s="2">
        <f t="shared" si="33"/>
        <v>7.045470556696477E-3</v>
      </c>
      <c r="G233" s="2">
        <f t="shared" si="33"/>
        <v>1.1217959022262736E-2</v>
      </c>
      <c r="H233" s="2">
        <f t="shared" si="31"/>
        <v>0.62805279843813866</v>
      </c>
      <c r="I233" s="2">
        <f t="shared" si="32"/>
        <v>38.57693061555846</v>
      </c>
    </row>
    <row r="234" spans="1:9" ht="13.5" x14ac:dyDescent="0.25">
      <c r="A234" s="4">
        <v>42346</v>
      </c>
      <c r="B234" s="2">
        <v>3.4653999999999998</v>
      </c>
      <c r="C234" s="2">
        <f t="shared" si="29"/>
        <v>-8.3000000000001961E-3</v>
      </c>
      <c r="D234" s="2">
        <f t="shared" si="27"/>
        <v>0</v>
      </c>
      <c r="E234" s="2">
        <f t="shared" si="28"/>
        <v>8.3000000000001961E-3</v>
      </c>
      <c r="F234" s="2">
        <f t="shared" si="33"/>
        <v>6.5422226597895853E-3</v>
      </c>
      <c r="G234" s="2">
        <f t="shared" si="33"/>
        <v>1.1009533377815411E-2</v>
      </c>
      <c r="H234" s="2">
        <f t="shared" si="31"/>
        <v>0.59423251061415461</v>
      </c>
      <c r="I234" s="2">
        <f t="shared" si="32"/>
        <v>37.273892400126456</v>
      </c>
    </row>
    <row r="235" spans="1:9" ht="13.5" x14ac:dyDescent="0.25">
      <c r="A235" s="4">
        <v>42347</v>
      </c>
      <c r="B235" s="2">
        <v>3.4737</v>
      </c>
      <c r="C235" s="2">
        <f t="shared" si="29"/>
        <v>8.3000000000001961E-3</v>
      </c>
      <c r="D235" s="2">
        <f t="shared" si="27"/>
        <v>8.3000000000001961E-3</v>
      </c>
      <c r="E235" s="2">
        <f t="shared" si="28"/>
        <v>0</v>
      </c>
      <c r="F235" s="2">
        <f t="shared" si="33"/>
        <v>6.6677781840903437E-3</v>
      </c>
      <c r="G235" s="2">
        <f t="shared" si="33"/>
        <v>1.0223138136542881E-2</v>
      </c>
      <c r="H235" s="2">
        <f t="shared" si="31"/>
        <v>0.652224208949715</v>
      </c>
      <c r="I235" s="2">
        <f t="shared" si="32"/>
        <v>39.47552671222028</v>
      </c>
    </row>
    <row r="236" spans="1:9" ht="13.5" x14ac:dyDescent="0.25">
      <c r="A236" s="4">
        <v>42348</v>
      </c>
      <c r="B236" s="2">
        <v>3.4737</v>
      </c>
      <c r="C236" s="2">
        <f t="shared" si="29"/>
        <v>0</v>
      </c>
      <c r="D236" s="2">
        <f t="shared" si="27"/>
        <v>0</v>
      </c>
      <c r="E236" s="2">
        <f t="shared" si="28"/>
        <v>0</v>
      </c>
      <c r="F236" s="2">
        <f t="shared" si="33"/>
        <v>6.1915083137981759E-3</v>
      </c>
      <c r="G236" s="2">
        <f t="shared" si="33"/>
        <v>9.4929139839326753E-3</v>
      </c>
      <c r="H236" s="2">
        <f t="shared" si="31"/>
        <v>0.65222420894971489</v>
      </c>
      <c r="I236" s="2">
        <f t="shared" si="32"/>
        <v>39.475526712220272</v>
      </c>
    </row>
    <row r="237" spans="1:9" ht="13.5" x14ac:dyDescent="0.25">
      <c r="A237" s="4">
        <v>42349</v>
      </c>
      <c r="B237" s="2">
        <v>3.4737</v>
      </c>
      <c r="C237" s="2">
        <f t="shared" si="29"/>
        <v>0</v>
      </c>
      <c r="D237" s="2">
        <f t="shared" si="27"/>
        <v>0</v>
      </c>
      <c r="E237" s="2">
        <f t="shared" si="28"/>
        <v>0</v>
      </c>
      <c r="F237" s="2">
        <f t="shared" ref="F237:G252" si="34">((F236*13)+D237)/14</f>
        <v>5.7492577199554492E-3</v>
      </c>
      <c r="G237" s="2">
        <f t="shared" si="34"/>
        <v>8.8148486993660548E-3</v>
      </c>
      <c r="H237" s="2">
        <f t="shared" si="31"/>
        <v>0.652224208949715</v>
      </c>
      <c r="I237" s="2">
        <f t="shared" si="32"/>
        <v>39.47552671222028</v>
      </c>
    </row>
    <row r="238" spans="1:9" ht="13.5" x14ac:dyDescent="0.25">
      <c r="A238" s="4">
        <v>42352</v>
      </c>
      <c r="B238" s="2">
        <v>3.4737</v>
      </c>
      <c r="C238" s="2">
        <f t="shared" si="29"/>
        <v>0</v>
      </c>
      <c r="D238" s="2">
        <f t="shared" si="27"/>
        <v>0</v>
      </c>
      <c r="E238" s="2">
        <f t="shared" si="28"/>
        <v>0</v>
      </c>
      <c r="F238" s="2">
        <f t="shared" si="34"/>
        <v>5.3385964542443454E-3</v>
      </c>
      <c r="G238" s="2">
        <f t="shared" si="34"/>
        <v>8.1852166494113358E-3</v>
      </c>
      <c r="H238" s="2">
        <f t="shared" si="31"/>
        <v>0.652224208949715</v>
      </c>
      <c r="I238" s="2">
        <f t="shared" si="32"/>
        <v>39.47552671222028</v>
      </c>
    </row>
    <row r="239" spans="1:9" ht="13.5" x14ac:dyDescent="0.25">
      <c r="A239" s="4">
        <v>42353</v>
      </c>
      <c r="B239" s="2">
        <v>3.4737</v>
      </c>
      <c r="C239" s="2">
        <f t="shared" si="29"/>
        <v>0</v>
      </c>
      <c r="D239" s="2">
        <f t="shared" si="27"/>
        <v>0</v>
      </c>
      <c r="E239" s="2">
        <f t="shared" si="28"/>
        <v>0</v>
      </c>
      <c r="F239" s="2">
        <f t="shared" si="34"/>
        <v>4.9572681360840346E-3</v>
      </c>
      <c r="G239" s="2">
        <f t="shared" si="34"/>
        <v>7.6005583173105263E-3</v>
      </c>
      <c r="H239" s="2">
        <f t="shared" si="31"/>
        <v>0.652224208949715</v>
      </c>
      <c r="I239" s="2">
        <f t="shared" si="32"/>
        <v>39.47552671222028</v>
      </c>
    </row>
    <row r="240" spans="1:9" ht="13.5" x14ac:dyDescent="0.25">
      <c r="A240" s="4">
        <v>42354</v>
      </c>
      <c r="B240" s="2">
        <v>3.4154</v>
      </c>
      <c r="C240" s="2">
        <f t="shared" si="29"/>
        <v>-5.8300000000000018E-2</v>
      </c>
      <c r="D240" s="2">
        <f t="shared" si="27"/>
        <v>0</v>
      </c>
      <c r="E240" s="2">
        <f t="shared" si="28"/>
        <v>5.8300000000000018E-2</v>
      </c>
      <c r="F240" s="2">
        <f t="shared" si="34"/>
        <v>4.603177554935175E-3</v>
      </c>
      <c r="G240" s="2">
        <f t="shared" si="34"/>
        <v>1.1221947008931202E-2</v>
      </c>
      <c r="H240" s="2">
        <f t="shared" si="31"/>
        <v>0.41019419814330327</v>
      </c>
      <c r="I240" s="2">
        <f t="shared" si="32"/>
        <v>29.08778086616546</v>
      </c>
    </row>
    <row r="241" spans="1:9" ht="13.5" x14ac:dyDescent="0.25">
      <c r="A241" s="4">
        <v>42355</v>
      </c>
      <c r="B241" s="2">
        <v>3.4154</v>
      </c>
      <c r="C241" s="2">
        <f t="shared" si="29"/>
        <v>0</v>
      </c>
      <c r="D241" s="2">
        <f t="shared" si="27"/>
        <v>0</v>
      </c>
      <c r="E241" s="2">
        <f t="shared" si="28"/>
        <v>0</v>
      </c>
      <c r="F241" s="2">
        <f t="shared" si="34"/>
        <v>4.2743791581540914E-3</v>
      </c>
      <c r="G241" s="2">
        <f t="shared" si="34"/>
        <v>1.0420379365436118E-2</v>
      </c>
      <c r="H241" s="2">
        <f t="shared" si="31"/>
        <v>0.41019419814330327</v>
      </c>
      <c r="I241" s="2">
        <f t="shared" si="32"/>
        <v>29.08778086616546</v>
      </c>
    </row>
    <row r="242" spans="1:9" ht="13.5" x14ac:dyDescent="0.25">
      <c r="A242" s="4">
        <v>42356</v>
      </c>
      <c r="B242" s="2">
        <v>3.4904000000000002</v>
      </c>
      <c r="C242" s="2">
        <f t="shared" si="29"/>
        <v>7.5000000000000178E-2</v>
      </c>
      <c r="D242" s="2">
        <f t="shared" si="27"/>
        <v>7.5000000000000178E-2</v>
      </c>
      <c r="E242" s="2">
        <f t="shared" si="28"/>
        <v>0</v>
      </c>
      <c r="F242" s="2">
        <f t="shared" si="34"/>
        <v>9.3262092182859555E-3</v>
      </c>
      <c r="G242" s="2">
        <f t="shared" si="34"/>
        <v>9.6760665536192534E-3</v>
      </c>
      <c r="H242" s="2">
        <f t="shared" si="31"/>
        <v>0.96384302098434449</v>
      </c>
      <c r="I242" s="2">
        <f t="shared" si="32"/>
        <v>49.079433064931727</v>
      </c>
    </row>
    <row r="243" spans="1:9" ht="13.5" x14ac:dyDescent="0.25">
      <c r="A243" s="4">
        <v>42359</v>
      </c>
      <c r="B243" s="2">
        <v>3.5487000000000002</v>
      </c>
      <c r="C243" s="2">
        <f t="shared" si="29"/>
        <v>5.8300000000000018E-2</v>
      </c>
      <c r="D243" s="2">
        <f t="shared" si="27"/>
        <v>5.8300000000000018E-2</v>
      </c>
      <c r="E243" s="2">
        <f t="shared" si="28"/>
        <v>0</v>
      </c>
      <c r="F243" s="2">
        <f t="shared" si="34"/>
        <v>1.2824337131265531E-2</v>
      </c>
      <c r="G243" s="2">
        <f t="shared" si="34"/>
        <v>8.9849189426464502E-3</v>
      </c>
      <c r="H243" s="2">
        <f t="shared" si="31"/>
        <v>1.4273180663206078</v>
      </c>
      <c r="I243" s="2">
        <f t="shared" si="32"/>
        <v>58.802267660132969</v>
      </c>
    </row>
    <row r="244" spans="1:9" ht="13.5" x14ac:dyDescent="0.25">
      <c r="A244" s="4">
        <v>42360</v>
      </c>
      <c r="B244" s="2">
        <v>3.5569999999999999</v>
      </c>
      <c r="C244" s="2">
        <f t="shared" si="29"/>
        <v>8.299999999999752E-3</v>
      </c>
      <c r="D244" s="2">
        <f t="shared" si="27"/>
        <v>8.299999999999752E-3</v>
      </c>
      <c r="E244" s="2">
        <f t="shared" si="28"/>
        <v>0</v>
      </c>
      <c r="F244" s="2">
        <f t="shared" si="34"/>
        <v>1.2501170193317975E-2</v>
      </c>
      <c r="G244" s="2">
        <f t="shared" si="34"/>
        <v>8.3431390181717031E-3</v>
      </c>
      <c r="H244" s="2">
        <f t="shared" si="31"/>
        <v>1.49837730931846</v>
      </c>
      <c r="I244" s="2">
        <f t="shared" si="32"/>
        <v>59.974020086149721</v>
      </c>
    </row>
    <row r="245" spans="1:9" ht="13.5" x14ac:dyDescent="0.25">
      <c r="A245" s="4">
        <v>42361</v>
      </c>
      <c r="B245" s="2">
        <v>3.5569999999999999</v>
      </c>
      <c r="C245" s="2">
        <f t="shared" si="29"/>
        <v>0</v>
      </c>
      <c r="D245" s="2">
        <f t="shared" si="27"/>
        <v>0</v>
      </c>
      <c r="E245" s="2">
        <f t="shared" si="28"/>
        <v>0</v>
      </c>
      <c r="F245" s="2">
        <f t="shared" si="34"/>
        <v>1.1608229465223833E-2</v>
      </c>
      <c r="G245" s="2">
        <f t="shared" si="34"/>
        <v>7.7472005168737245E-3</v>
      </c>
      <c r="H245" s="2">
        <f t="shared" si="31"/>
        <v>1.4983773093184598</v>
      </c>
      <c r="I245" s="2">
        <f t="shared" si="32"/>
        <v>59.974020086149714</v>
      </c>
    </row>
    <row r="246" spans="1:9" ht="13.5" x14ac:dyDescent="0.25">
      <c r="A246" s="4">
        <v>42363</v>
      </c>
      <c r="B246" s="2">
        <v>3.5569999999999999</v>
      </c>
      <c r="C246" s="2">
        <f t="shared" si="29"/>
        <v>0</v>
      </c>
      <c r="D246" s="2">
        <f t="shared" si="27"/>
        <v>0</v>
      </c>
      <c r="E246" s="2">
        <f t="shared" si="28"/>
        <v>0</v>
      </c>
      <c r="F246" s="2">
        <f t="shared" si="34"/>
        <v>1.0779070217707845E-2</v>
      </c>
      <c r="G246" s="2">
        <f t="shared" si="34"/>
        <v>7.1938290513827441E-3</v>
      </c>
      <c r="H246" s="2">
        <f t="shared" si="31"/>
        <v>1.4983773093184598</v>
      </c>
      <c r="I246" s="2">
        <f t="shared" si="32"/>
        <v>59.974020086149714</v>
      </c>
    </row>
    <row r="247" spans="1:9" ht="13.5" x14ac:dyDescent="0.25">
      <c r="A247" s="4">
        <v>42366</v>
      </c>
      <c r="B247" s="2">
        <v>3.4653999999999998</v>
      </c>
      <c r="C247" s="2">
        <f t="shared" si="29"/>
        <v>-9.1600000000000126E-2</v>
      </c>
      <c r="D247" s="2">
        <f t="shared" si="27"/>
        <v>0</v>
      </c>
      <c r="E247" s="2">
        <f t="shared" si="28"/>
        <v>9.1600000000000126E-2</v>
      </c>
      <c r="F247" s="2">
        <f t="shared" si="34"/>
        <v>1.0009136630728712E-2</v>
      </c>
      <c r="G247" s="2">
        <f t="shared" si="34"/>
        <v>1.3222841261998271E-2</v>
      </c>
      <c r="H247" s="2">
        <f t="shared" si="31"/>
        <v>0.75695808732835868</v>
      </c>
      <c r="I247" s="2">
        <f t="shared" si="32"/>
        <v>43.083445916424445</v>
      </c>
    </row>
    <row r="248" spans="1:9" ht="13.5" x14ac:dyDescent="0.25">
      <c r="A248" s="4">
        <v>42367</v>
      </c>
      <c r="B248" s="2">
        <v>3.4737</v>
      </c>
      <c r="C248" s="2">
        <f t="shared" si="29"/>
        <v>8.3000000000001961E-3</v>
      </c>
      <c r="D248" s="2">
        <f t="shared" si="27"/>
        <v>8.3000000000001961E-3</v>
      </c>
      <c r="E248" s="2">
        <f t="shared" si="28"/>
        <v>0</v>
      </c>
      <c r="F248" s="2">
        <f t="shared" si="34"/>
        <v>9.8870554428195333E-3</v>
      </c>
      <c r="G248" s="2">
        <f t="shared" si="34"/>
        <v>1.2278352600426966E-2</v>
      </c>
      <c r="H248" s="2">
        <f t="shared" si="31"/>
        <v>0.80524283383714867</v>
      </c>
      <c r="I248" s="2">
        <f t="shared" si="32"/>
        <v>44.605790353730868</v>
      </c>
    </row>
    <row r="249" spans="1:9" ht="13.5" x14ac:dyDescent="0.25">
      <c r="A249" s="4">
        <v>42368</v>
      </c>
      <c r="B249" s="2">
        <v>3.4820000000000002</v>
      </c>
      <c r="C249" s="2">
        <f t="shared" si="29"/>
        <v>8.3000000000001961E-3</v>
      </c>
      <c r="D249" s="2">
        <f t="shared" si="27"/>
        <v>8.3000000000001961E-3</v>
      </c>
      <c r="E249" s="2">
        <f t="shared" si="28"/>
        <v>0</v>
      </c>
      <c r="F249" s="2">
        <f t="shared" si="34"/>
        <v>9.7736943397610087E-3</v>
      </c>
      <c r="G249" s="2">
        <f t="shared" si="34"/>
        <v>1.1401327414682182E-2</v>
      </c>
      <c r="H249" s="2">
        <f t="shared" si="31"/>
        <v>0.85724179161584546</v>
      </c>
      <c r="I249" s="2">
        <f t="shared" si="32"/>
        <v>46.156714515347204</v>
      </c>
    </row>
    <row r="250" spans="1:9" ht="13.5" x14ac:dyDescent="0.25">
      <c r="A250" s="4">
        <v>42369</v>
      </c>
      <c r="B250" s="2">
        <v>3.4986999999999999</v>
      </c>
      <c r="C250" s="2">
        <f t="shared" si="29"/>
        <v>1.6699999999999715E-2</v>
      </c>
      <c r="D250" s="2">
        <f t="shared" si="27"/>
        <v>1.6699999999999715E-2</v>
      </c>
      <c r="E250" s="2">
        <f t="shared" si="28"/>
        <v>0</v>
      </c>
      <c r="F250" s="2">
        <f t="shared" si="34"/>
        <v>1.0268430458349489E-2</v>
      </c>
      <c r="G250" s="2">
        <f t="shared" si="34"/>
        <v>1.0586946885062025E-2</v>
      </c>
      <c r="H250" s="2">
        <f t="shared" si="31"/>
        <v>0.96991423210387906</v>
      </c>
      <c r="I250" s="2">
        <f t="shared" si="32"/>
        <v>49.236368583824351</v>
      </c>
    </row>
    <row r="251" spans="1:9" ht="13.5" x14ac:dyDescent="0.25">
      <c r="A251" s="4">
        <v>42373</v>
      </c>
      <c r="B251" s="2">
        <v>3.4986999999999999</v>
      </c>
      <c r="C251" s="2">
        <f t="shared" si="29"/>
        <v>0</v>
      </c>
      <c r="D251" s="2">
        <f t="shared" si="27"/>
        <v>0</v>
      </c>
      <c r="E251" s="2">
        <f t="shared" si="28"/>
        <v>0</v>
      </c>
      <c r="F251" s="2">
        <f t="shared" si="34"/>
        <v>9.5349711398959539E-3</v>
      </c>
      <c r="G251" s="2">
        <f t="shared" si="34"/>
        <v>9.83073639327188E-3</v>
      </c>
      <c r="H251" s="2">
        <f t="shared" si="31"/>
        <v>0.96991423210387917</v>
      </c>
      <c r="I251" s="2">
        <f t="shared" si="32"/>
        <v>49.236368583824358</v>
      </c>
    </row>
    <row r="252" spans="1:9" ht="13.5" x14ac:dyDescent="0.25">
      <c r="A252" s="4">
        <v>42374</v>
      </c>
      <c r="B252" s="2">
        <v>3.4986999999999999</v>
      </c>
      <c r="C252" s="2">
        <f t="shared" si="29"/>
        <v>0</v>
      </c>
      <c r="D252" s="2">
        <f t="shared" si="27"/>
        <v>0</v>
      </c>
      <c r="E252" s="2">
        <f t="shared" si="28"/>
        <v>0</v>
      </c>
      <c r="F252" s="2">
        <f t="shared" si="34"/>
        <v>8.8539017727605283E-3</v>
      </c>
      <c r="G252" s="2">
        <f t="shared" si="34"/>
        <v>9.1285409366096016E-3</v>
      </c>
      <c r="H252" s="2">
        <f t="shared" si="31"/>
        <v>0.96991423210387928</v>
      </c>
      <c r="I252" s="2">
        <f t="shared" si="32"/>
        <v>49.236368583824358</v>
      </c>
    </row>
    <row r="253" spans="1:9" ht="13.5" x14ac:dyDescent="0.25">
      <c r="A253" s="4">
        <v>42375</v>
      </c>
      <c r="B253" s="2">
        <v>3.5070000000000001</v>
      </c>
      <c r="C253" s="2">
        <f t="shared" si="29"/>
        <v>8.3000000000001961E-3</v>
      </c>
      <c r="D253" s="2">
        <f t="shared" si="27"/>
        <v>8.3000000000001961E-3</v>
      </c>
      <c r="E253" s="2">
        <f t="shared" si="28"/>
        <v>0</v>
      </c>
      <c r="F253" s="2">
        <f t="shared" ref="F253:G268" si="35">((F252*13)+D253)/14</f>
        <v>8.8143373604205044E-3</v>
      </c>
      <c r="G253" s="2">
        <f t="shared" si="35"/>
        <v>8.4765022982803452E-3</v>
      </c>
      <c r="H253" s="2">
        <f t="shared" si="31"/>
        <v>1.0398554793300412</v>
      </c>
      <c r="I253" s="2">
        <f t="shared" si="32"/>
        <v>50.976919191920672</v>
      </c>
    </row>
    <row r="254" spans="1:9" ht="13.5" x14ac:dyDescent="0.25">
      <c r="A254" s="4">
        <v>42376</v>
      </c>
      <c r="B254" s="2">
        <v>3.5236999999999998</v>
      </c>
      <c r="C254" s="2">
        <f t="shared" si="29"/>
        <v>1.6699999999999715E-2</v>
      </c>
      <c r="D254" s="2">
        <f t="shared" si="27"/>
        <v>1.6699999999999715E-2</v>
      </c>
      <c r="E254" s="2">
        <f t="shared" si="28"/>
        <v>0</v>
      </c>
      <c r="F254" s="2">
        <f t="shared" si="35"/>
        <v>9.3775989775333052E-3</v>
      </c>
      <c r="G254" s="2">
        <f t="shared" si="35"/>
        <v>7.8710378484031767E-3</v>
      </c>
      <c r="H254" s="2">
        <f t="shared" si="31"/>
        <v>1.191405651725556</v>
      </c>
      <c r="I254" s="2">
        <f t="shared" si="32"/>
        <v>54.367188967839873</v>
      </c>
    </row>
    <row r="255" spans="1:9" ht="13.5" x14ac:dyDescent="0.25">
      <c r="A255" s="4">
        <v>42377</v>
      </c>
      <c r="B255" s="2">
        <v>3.4986999999999999</v>
      </c>
      <c r="C255" s="2">
        <f t="shared" si="29"/>
        <v>-2.4999999999999911E-2</v>
      </c>
      <c r="D255" s="2">
        <f t="shared" si="27"/>
        <v>0</v>
      </c>
      <c r="E255" s="2">
        <f t="shared" si="28"/>
        <v>2.4999999999999911E-2</v>
      </c>
      <c r="F255" s="2">
        <f t="shared" si="35"/>
        <v>8.7077704791380696E-3</v>
      </c>
      <c r="G255" s="2">
        <f t="shared" si="35"/>
        <v>9.094535144945801E-3</v>
      </c>
      <c r="H255" s="2">
        <f t="shared" si="31"/>
        <v>0.95747284939322352</v>
      </c>
      <c r="I255" s="2">
        <f t="shared" si="32"/>
        <v>48.913723104257635</v>
      </c>
    </row>
    <row r="256" spans="1:9" ht="13.5" x14ac:dyDescent="0.25">
      <c r="A256" s="4">
        <v>42380</v>
      </c>
      <c r="B256" s="2">
        <v>3.5903</v>
      </c>
      <c r="C256" s="2">
        <f t="shared" si="29"/>
        <v>9.1600000000000126E-2</v>
      </c>
      <c r="D256" s="2">
        <f t="shared" si="27"/>
        <v>9.1600000000000126E-2</v>
      </c>
      <c r="E256" s="2">
        <f t="shared" si="28"/>
        <v>0</v>
      </c>
      <c r="F256" s="2">
        <f t="shared" si="35"/>
        <v>1.4628644016342503E-2</v>
      </c>
      <c r="G256" s="2">
        <f t="shared" si="35"/>
        <v>8.4449254917353857E-3</v>
      </c>
      <c r="H256" s="2">
        <f t="shared" si="31"/>
        <v>1.7322407439424783</v>
      </c>
      <c r="I256" s="2">
        <f t="shared" si="32"/>
        <v>63.400004109555404</v>
      </c>
    </row>
    <row r="257" spans="1:9" ht="13.5" x14ac:dyDescent="0.25">
      <c r="A257" s="4">
        <v>42381</v>
      </c>
      <c r="B257" s="2">
        <v>3.4904000000000002</v>
      </c>
      <c r="C257" s="2">
        <f t="shared" si="29"/>
        <v>-9.9899999999999878E-2</v>
      </c>
      <c r="D257" s="2">
        <f t="shared" si="27"/>
        <v>0</v>
      </c>
      <c r="E257" s="2">
        <f t="shared" si="28"/>
        <v>9.9899999999999878E-2</v>
      </c>
      <c r="F257" s="2">
        <f t="shared" si="35"/>
        <v>1.3583740872318038E-2</v>
      </c>
      <c r="G257" s="2">
        <f t="shared" si="35"/>
        <v>1.4977430813754277E-2</v>
      </c>
      <c r="H257" s="2">
        <f t="shared" si="31"/>
        <v>0.90694732903347031</v>
      </c>
      <c r="I257" s="2">
        <f t="shared" si="32"/>
        <v>47.56016672432969</v>
      </c>
    </row>
    <row r="258" spans="1:9" ht="13.5" x14ac:dyDescent="0.25">
      <c r="A258" s="4">
        <v>42382</v>
      </c>
      <c r="B258" s="2">
        <v>3.4986999999999999</v>
      </c>
      <c r="C258" s="2">
        <f t="shared" si="29"/>
        <v>8.299999999999752E-3</v>
      </c>
      <c r="D258" s="2">
        <f t="shared" si="27"/>
        <v>8.299999999999752E-3</v>
      </c>
      <c r="E258" s="2">
        <f t="shared" si="28"/>
        <v>0</v>
      </c>
      <c r="F258" s="2">
        <f t="shared" si="35"/>
        <v>1.3206330810009589E-2</v>
      </c>
      <c r="G258" s="2">
        <f t="shared" si="35"/>
        <v>1.3907614327057543E-2</v>
      </c>
      <c r="H258" s="2">
        <f t="shared" si="31"/>
        <v>0.9495755705790897</v>
      </c>
      <c r="I258" s="2">
        <f t="shared" si="32"/>
        <v>48.706784436011048</v>
      </c>
    </row>
    <row r="259" spans="1:9" ht="13.5" x14ac:dyDescent="0.25">
      <c r="A259" s="4">
        <v>42384</v>
      </c>
      <c r="B259" s="2">
        <v>3.5402999999999998</v>
      </c>
      <c r="C259" s="2">
        <f t="shared" si="29"/>
        <v>4.1599999999999859E-2</v>
      </c>
      <c r="D259" s="2">
        <f t="shared" ref="D259:D322" si="36">IF(C259&gt;0,C259,0)</f>
        <v>4.1599999999999859E-2</v>
      </c>
      <c r="E259" s="2">
        <f t="shared" ref="E259:E322" si="37">IF(C259&lt;0,-C259,0)</f>
        <v>0</v>
      </c>
      <c r="F259" s="2">
        <f t="shared" si="35"/>
        <v>1.5234450037866039E-2</v>
      </c>
      <c r="G259" s="2">
        <f t="shared" si="35"/>
        <v>1.2914213303696289E-2</v>
      </c>
      <c r="H259" s="2">
        <f t="shared" si="31"/>
        <v>1.1796653562711137</v>
      </c>
      <c r="I259" s="2">
        <f t="shared" si="32"/>
        <v>54.12139771259379</v>
      </c>
    </row>
    <row r="260" spans="1:9" ht="13.5" x14ac:dyDescent="0.25">
      <c r="A260" s="4">
        <v>42387</v>
      </c>
      <c r="B260" s="2">
        <v>3.5402999999999998</v>
      </c>
      <c r="C260" s="2">
        <f t="shared" ref="C260:C323" si="38">B260-B259</f>
        <v>0</v>
      </c>
      <c r="D260" s="2">
        <f t="shared" si="36"/>
        <v>0</v>
      </c>
      <c r="E260" s="2">
        <f t="shared" si="37"/>
        <v>0</v>
      </c>
      <c r="F260" s="2">
        <f t="shared" si="35"/>
        <v>1.4146275035161322E-2</v>
      </c>
      <c r="G260" s="2">
        <f t="shared" si="35"/>
        <v>1.1991769496289412E-2</v>
      </c>
      <c r="H260" s="2">
        <f t="shared" si="31"/>
        <v>1.1796653562711137</v>
      </c>
      <c r="I260" s="2">
        <f t="shared" si="32"/>
        <v>54.12139771259379</v>
      </c>
    </row>
    <row r="261" spans="1:9" ht="13.5" x14ac:dyDescent="0.25">
      <c r="A261" s="4">
        <v>42388</v>
      </c>
      <c r="B261" s="2">
        <v>3.4986999999999999</v>
      </c>
      <c r="C261" s="2">
        <f t="shared" si="38"/>
        <v>-4.1599999999999859E-2</v>
      </c>
      <c r="D261" s="2">
        <f t="shared" si="36"/>
        <v>0</v>
      </c>
      <c r="E261" s="2">
        <f t="shared" si="37"/>
        <v>4.1599999999999859E-2</v>
      </c>
      <c r="F261" s="2">
        <f t="shared" si="35"/>
        <v>1.3135826818364085E-2</v>
      </c>
      <c r="G261" s="2">
        <f t="shared" si="35"/>
        <v>1.4106643103697301E-2</v>
      </c>
      <c r="H261" s="2">
        <f t="shared" si="31"/>
        <v>0.93118020508516519</v>
      </c>
      <c r="I261" s="2">
        <f t="shared" si="32"/>
        <v>48.218193342764721</v>
      </c>
    </row>
    <row r="262" spans="1:9" ht="13.5" x14ac:dyDescent="0.25">
      <c r="A262" s="4">
        <v>42389</v>
      </c>
      <c r="B262" s="2">
        <v>3.4986999999999999</v>
      </c>
      <c r="C262" s="2">
        <f t="shared" si="38"/>
        <v>0</v>
      </c>
      <c r="D262" s="2">
        <f t="shared" si="36"/>
        <v>0</v>
      </c>
      <c r="E262" s="2">
        <f t="shared" si="37"/>
        <v>0</v>
      </c>
      <c r="F262" s="2">
        <f t="shared" si="35"/>
        <v>1.2197553474195221E-2</v>
      </c>
      <c r="G262" s="2">
        <f t="shared" si="35"/>
        <v>1.3099025739147493E-2</v>
      </c>
      <c r="H262" s="2">
        <f t="shared" si="31"/>
        <v>0.93118020508516519</v>
      </c>
      <c r="I262" s="2">
        <f t="shared" si="32"/>
        <v>48.218193342764721</v>
      </c>
    </row>
    <row r="263" spans="1:9" ht="13.5" x14ac:dyDescent="0.25">
      <c r="A263" s="4">
        <v>42390</v>
      </c>
      <c r="B263" s="2">
        <v>3.5070000000000001</v>
      </c>
      <c r="C263" s="2">
        <f t="shared" si="38"/>
        <v>8.3000000000001961E-3</v>
      </c>
      <c r="D263" s="2">
        <f t="shared" si="36"/>
        <v>8.3000000000001961E-3</v>
      </c>
      <c r="E263" s="2">
        <f t="shared" si="37"/>
        <v>0</v>
      </c>
      <c r="F263" s="2">
        <f t="shared" si="35"/>
        <v>1.1919156797467006E-2</v>
      </c>
      <c r="G263" s="2">
        <f t="shared" si="35"/>
        <v>1.2163381043494102E-2</v>
      </c>
      <c r="H263" s="2">
        <f t="shared" si="31"/>
        <v>0.97992135203577091</v>
      </c>
      <c r="I263" s="2">
        <f t="shared" si="32"/>
        <v>49.492943294348933</v>
      </c>
    </row>
    <row r="264" spans="1:9" ht="13.5" x14ac:dyDescent="0.25">
      <c r="A264" s="4">
        <v>42391</v>
      </c>
      <c r="B264" s="2">
        <v>3.4737</v>
      </c>
      <c r="C264" s="2">
        <f t="shared" si="38"/>
        <v>-3.3300000000000107E-2</v>
      </c>
      <c r="D264" s="2">
        <f t="shared" si="36"/>
        <v>0</v>
      </c>
      <c r="E264" s="2">
        <f t="shared" si="37"/>
        <v>3.3300000000000107E-2</v>
      </c>
      <c r="F264" s="2">
        <f t="shared" si="35"/>
        <v>1.1067788454790792E-2</v>
      </c>
      <c r="G264" s="2">
        <f t="shared" si="35"/>
        <v>1.3673139540387388E-2</v>
      </c>
      <c r="H264" s="2">
        <f t="shared" si="31"/>
        <v>0.80945480166416983</v>
      </c>
      <c r="I264" s="2">
        <f t="shared" si="32"/>
        <v>44.734734513385348</v>
      </c>
    </row>
    <row r="265" spans="1:9" ht="13.5" x14ac:dyDescent="0.25">
      <c r="A265" s="4">
        <v>42394</v>
      </c>
      <c r="B265" s="2">
        <v>3.4986999999999999</v>
      </c>
      <c r="C265" s="2">
        <f t="shared" si="38"/>
        <v>2.4999999999999911E-2</v>
      </c>
      <c r="D265" s="2">
        <f t="shared" si="36"/>
        <v>2.4999999999999911E-2</v>
      </c>
      <c r="E265" s="2">
        <f t="shared" si="37"/>
        <v>0</v>
      </c>
      <c r="F265" s="2">
        <f t="shared" si="35"/>
        <v>1.2062946422305728E-2</v>
      </c>
      <c r="G265" s="2">
        <f t="shared" si="35"/>
        <v>1.2696486716074004E-2</v>
      </c>
      <c r="H265" s="2">
        <f t="shared" si="31"/>
        <v>0.95010113364934246</v>
      </c>
      <c r="I265" s="2">
        <f t="shared" si="32"/>
        <v>48.720608242063868</v>
      </c>
    </row>
    <row r="266" spans="1:9" ht="13.5" x14ac:dyDescent="0.25">
      <c r="A266" s="4">
        <v>42395</v>
      </c>
      <c r="B266" s="2">
        <v>3.4986999999999999</v>
      </c>
      <c r="C266" s="2">
        <f t="shared" si="38"/>
        <v>0</v>
      </c>
      <c r="D266" s="2">
        <f t="shared" si="36"/>
        <v>0</v>
      </c>
      <c r="E266" s="2">
        <f t="shared" si="37"/>
        <v>0</v>
      </c>
      <c r="F266" s="2">
        <f t="shared" si="35"/>
        <v>1.1201307392141034E-2</v>
      </c>
      <c r="G266" s="2">
        <f t="shared" si="35"/>
        <v>1.1789594807783004E-2</v>
      </c>
      <c r="H266" s="2">
        <f t="shared" si="31"/>
        <v>0.95010113364934246</v>
      </c>
      <c r="I266" s="2">
        <f t="shared" si="32"/>
        <v>48.720608242063868</v>
      </c>
    </row>
    <row r="267" spans="1:9" ht="13.5" x14ac:dyDescent="0.25">
      <c r="A267" s="4">
        <v>42396</v>
      </c>
      <c r="B267" s="2">
        <v>3.4986999999999999</v>
      </c>
      <c r="C267" s="2">
        <f t="shared" si="38"/>
        <v>0</v>
      </c>
      <c r="D267" s="2">
        <f t="shared" si="36"/>
        <v>0</v>
      </c>
      <c r="E267" s="2">
        <f t="shared" si="37"/>
        <v>0</v>
      </c>
      <c r="F267" s="2">
        <f t="shared" si="35"/>
        <v>1.0401214006988102E-2</v>
      </c>
      <c r="G267" s="2">
        <f t="shared" si="35"/>
        <v>1.094748089294136E-2</v>
      </c>
      <c r="H267" s="2">
        <f t="shared" si="31"/>
        <v>0.95010113364934234</v>
      </c>
      <c r="I267" s="2">
        <f t="shared" si="32"/>
        <v>48.720608242063868</v>
      </c>
    </row>
    <row r="268" spans="1:9" ht="13.5" x14ac:dyDescent="0.25">
      <c r="A268" s="4">
        <v>42397</v>
      </c>
      <c r="B268" s="2">
        <v>3.5985999999999998</v>
      </c>
      <c r="C268" s="2">
        <f t="shared" si="38"/>
        <v>9.9899999999999878E-2</v>
      </c>
      <c r="D268" s="2">
        <f t="shared" si="36"/>
        <v>9.9899999999999878E-2</v>
      </c>
      <c r="E268" s="2">
        <f t="shared" si="37"/>
        <v>0</v>
      </c>
      <c r="F268" s="2">
        <f t="shared" si="35"/>
        <v>1.6793984435060371E-2</v>
      </c>
      <c r="G268" s="2">
        <f t="shared" si="35"/>
        <v>1.0165517972016978E-2</v>
      </c>
      <c r="H268" s="2">
        <f t="shared" si="31"/>
        <v>1.6520539810455142</v>
      </c>
      <c r="I268" s="2">
        <f t="shared" si="32"/>
        <v>62.293376863853581</v>
      </c>
    </row>
    <row r="269" spans="1:9" ht="13.5" x14ac:dyDescent="0.25">
      <c r="A269" s="4">
        <v>42398</v>
      </c>
      <c r="B269" s="2">
        <v>3.6070000000000002</v>
      </c>
      <c r="C269" s="2">
        <f t="shared" si="38"/>
        <v>8.4000000000004071E-3</v>
      </c>
      <c r="D269" s="2">
        <f t="shared" si="36"/>
        <v>8.4000000000004071E-3</v>
      </c>
      <c r="E269" s="2">
        <f t="shared" si="37"/>
        <v>0</v>
      </c>
      <c r="F269" s="2">
        <f t="shared" ref="F269:G284" si="39">((F268*13)+D269)/14</f>
        <v>1.6194414118270373E-2</v>
      </c>
      <c r="G269" s="2">
        <f t="shared" si="39"/>
        <v>9.4394095454443366E-3</v>
      </c>
      <c r="H269" s="2">
        <f t="shared" si="31"/>
        <v>1.7156172788462334</v>
      </c>
      <c r="I269" s="2">
        <f t="shared" si="32"/>
        <v>63.175959742572282</v>
      </c>
    </row>
    <row r="270" spans="1:9" ht="13.5" x14ac:dyDescent="0.25">
      <c r="A270" s="4">
        <v>42401</v>
      </c>
      <c r="B270" s="2">
        <v>3.6070000000000002</v>
      </c>
      <c r="C270" s="2">
        <f t="shared" si="38"/>
        <v>0</v>
      </c>
      <c r="D270" s="2">
        <f t="shared" si="36"/>
        <v>0</v>
      </c>
      <c r="E270" s="2">
        <f t="shared" si="37"/>
        <v>0</v>
      </c>
      <c r="F270" s="2">
        <f t="shared" si="39"/>
        <v>1.5037670252679632E-2</v>
      </c>
      <c r="G270" s="2">
        <f t="shared" si="39"/>
        <v>8.7651660064840264E-3</v>
      </c>
      <c r="H270" s="2">
        <f t="shared" si="31"/>
        <v>1.7156172788462334</v>
      </c>
      <c r="I270" s="2">
        <f t="shared" si="32"/>
        <v>63.175959742572282</v>
      </c>
    </row>
    <row r="271" spans="1:9" ht="13.5" x14ac:dyDescent="0.25">
      <c r="A271" s="4">
        <v>42402</v>
      </c>
      <c r="B271" s="2">
        <v>3.6070000000000002</v>
      </c>
      <c r="C271" s="2">
        <f t="shared" si="38"/>
        <v>0</v>
      </c>
      <c r="D271" s="2">
        <f t="shared" si="36"/>
        <v>0</v>
      </c>
      <c r="E271" s="2">
        <f t="shared" si="37"/>
        <v>0</v>
      </c>
      <c r="F271" s="2">
        <f t="shared" si="39"/>
        <v>1.3963550948916801E-2</v>
      </c>
      <c r="G271" s="2">
        <f t="shared" si="39"/>
        <v>8.1390827203065962E-3</v>
      </c>
      <c r="H271" s="2">
        <f t="shared" si="31"/>
        <v>1.7156172788462334</v>
      </c>
      <c r="I271" s="2">
        <f t="shared" si="32"/>
        <v>63.175959742572282</v>
      </c>
    </row>
    <row r="272" spans="1:9" ht="13.5" x14ac:dyDescent="0.25">
      <c r="A272" s="4">
        <v>42403</v>
      </c>
      <c r="B272" s="2">
        <v>3.6236000000000002</v>
      </c>
      <c r="C272" s="2">
        <f t="shared" si="38"/>
        <v>1.6599999999999948E-2</v>
      </c>
      <c r="D272" s="2">
        <f t="shared" si="36"/>
        <v>1.6599999999999948E-2</v>
      </c>
      <c r="E272" s="2">
        <f t="shared" si="37"/>
        <v>0</v>
      </c>
      <c r="F272" s="2">
        <f t="shared" si="39"/>
        <v>1.4151868738279883E-2</v>
      </c>
      <c r="G272" s="2">
        <f t="shared" si="39"/>
        <v>7.5577196688561251E-3</v>
      </c>
      <c r="H272" s="2">
        <f t="shared" si="31"/>
        <v>1.8725051150808025</v>
      </c>
      <c r="I272" s="2">
        <f t="shared" si="32"/>
        <v>65.187181225546041</v>
      </c>
    </row>
    <row r="273" spans="1:9" ht="13.5" x14ac:dyDescent="0.25">
      <c r="A273" s="4">
        <v>42404</v>
      </c>
      <c r="B273" s="2">
        <v>3.6070000000000002</v>
      </c>
      <c r="C273" s="2">
        <f t="shared" si="38"/>
        <v>-1.6599999999999948E-2</v>
      </c>
      <c r="D273" s="2">
        <f t="shared" si="36"/>
        <v>0</v>
      </c>
      <c r="E273" s="2">
        <f t="shared" si="37"/>
        <v>1.6599999999999948E-2</v>
      </c>
      <c r="F273" s="2">
        <f t="shared" si="39"/>
        <v>1.3141020971259892E-2</v>
      </c>
      <c r="G273" s="2">
        <f t="shared" si="39"/>
        <v>8.2035968353663981E-3</v>
      </c>
      <c r="H273" s="2">
        <f t="shared" ref="H273:H336" si="40">F273/G273</f>
        <v>1.6018608952853268</v>
      </c>
      <c r="I273" s="2">
        <f t="shared" ref="I273:I336" si="41">IF(G273=0,100,100-(100/(1+H273)))</f>
        <v>61.565969886705368</v>
      </c>
    </row>
    <row r="274" spans="1:9" ht="13.5" x14ac:dyDescent="0.25">
      <c r="A274" s="4">
        <v>42405</v>
      </c>
      <c r="B274" s="2">
        <v>3.7069000000000001</v>
      </c>
      <c r="C274" s="2">
        <f t="shared" si="38"/>
        <v>9.9899999999999878E-2</v>
      </c>
      <c r="D274" s="2">
        <f t="shared" si="36"/>
        <v>9.9899999999999878E-2</v>
      </c>
      <c r="E274" s="2">
        <f t="shared" si="37"/>
        <v>0</v>
      </c>
      <c r="F274" s="2">
        <f t="shared" si="39"/>
        <v>1.9338090901884177E-2</v>
      </c>
      <c r="G274" s="2">
        <f t="shared" si="39"/>
        <v>7.6176256328402267E-3</v>
      </c>
      <c r="H274" s="2">
        <f t="shared" si="40"/>
        <v>2.5385982239027389</v>
      </c>
      <c r="I274" s="2">
        <f t="shared" si="41"/>
        <v>71.740222067452052</v>
      </c>
    </row>
    <row r="275" spans="1:9" ht="13.5" x14ac:dyDescent="0.25">
      <c r="A275" s="4">
        <v>42408</v>
      </c>
      <c r="B275" s="2">
        <v>3.7736000000000001</v>
      </c>
      <c r="C275" s="2">
        <f t="shared" si="38"/>
        <v>6.6699999999999982E-2</v>
      </c>
      <c r="D275" s="2">
        <f t="shared" si="36"/>
        <v>6.6699999999999982E-2</v>
      </c>
      <c r="E275" s="2">
        <f t="shared" si="37"/>
        <v>0</v>
      </c>
      <c r="F275" s="2">
        <f t="shared" si="39"/>
        <v>2.272108440889245E-2</v>
      </c>
      <c r="G275" s="2">
        <f t="shared" si="39"/>
        <v>7.0735095162087818E-3</v>
      </c>
      <c r="H275" s="2">
        <f t="shared" si="40"/>
        <v>3.2121373918883709</v>
      </c>
      <c r="I275" s="2">
        <f t="shared" si="41"/>
        <v>76.2590840003041</v>
      </c>
    </row>
    <row r="276" spans="1:9" ht="13.5" x14ac:dyDescent="0.25">
      <c r="A276" s="4">
        <v>42409</v>
      </c>
      <c r="B276" s="2">
        <v>3.7736000000000001</v>
      </c>
      <c r="C276" s="2">
        <f t="shared" si="38"/>
        <v>0</v>
      </c>
      <c r="D276" s="2">
        <f t="shared" si="36"/>
        <v>0</v>
      </c>
      <c r="E276" s="2">
        <f t="shared" si="37"/>
        <v>0</v>
      </c>
      <c r="F276" s="2">
        <f t="shared" si="39"/>
        <v>2.1098149808257274E-2</v>
      </c>
      <c r="G276" s="2">
        <f t="shared" si="39"/>
        <v>6.5682588364795831E-3</v>
      </c>
      <c r="H276" s="2">
        <f t="shared" si="40"/>
        <v>3.2121373918883709</v>
      </c>
      <c r="I276" s="2">
        <f t="shared" si="41"/>
        <v>76.2590840003041</v>
      </c>
    </row>
    <row r="277" spans="1:9" ht="13.5" x14ac:dyDescent="0.25">
      <c r="A277" s="4">
        <v>42410</v>
      </c>
      <c r="B277" s="2">
        <v>3.6652999999999998</v>
      </c>
      <c r="C277" s="2">
        <f t="shared" si="38"/>
        <v>-0.10830000000000028</v>
      </c>
      <c r="D277" s="2">
        <f t="shared" si="36"/>
        <v>0</v>
      </c>
      <c r="E277" s="2">
        <f t="shared" si="37"/>
        <v>0.10830000000000028</v>
      </c>
      <c r="F277" s="2">
        <f t="shared" si="39"/>
        <v>1.9591139107667469E-2</v>
      </c>
      <c r="G277" s="2">
        <f t="shared" si="39"/>
        <v>1.3834811776731062E-2</v>
      </c>
      <c r="H277" s="2">
        <f t="shared" si="40"/>
        <v>1.4160755797645215</v>
      </c>
      <c r="I277" s="2">
        <f t="shared" si="41"/>
        <v>58.610566309458612</v>
      </c>
    </row>
    <row r="278" spans="1:9" ht="13.5" x14ac:dyDescent="0.25">
      <c r="A278" s="4">
        <v>42411</v>
      </c>
      <c r="B278" s="2">
        <v>3.7403</v>
      </c>
      <c r="C278" s="2">
        <f t="shared" si="38"/>
        <v>7.5000000000000178E-2</v>
      </c>
      <c r="D278" s="2">
        <f t="shared" si="36"/>
        <v>7.5000000000000178E-2</v>
      </c>
      <c r="E278" s="2">
        <f t="shared" si="37"/>
        <v>0</v>
      </c>
      <c r="F278" s="2">
        <f t="shared" si="39"/>
        <v>2.3548914885691236E-2</v>
      </c>
      <c r="G278" s="2">
        <f t="shared" si="39"/>
        <v>1.2846610935535987E-2</v>
      </c>
      <c r="H278" s="2">
        <f t="shared" si="40"/>
        <v>1.8330838385204609</v>
      </c>
      <c r="I278" s="2">
        <f t="shared" si="41"/>
        <v>64.702774185382509</v>
      </c>
    </row>
    <row r="279" spans="1:9" ht="13.5" x14ac:dyDescent="0.25">
      <c r="A279" s="4">
        <v>42412</v>
      </c>
      <c r="B279" s="2">
        <v>3.7568999999999999</v>
      </c>
      <c r="C279" s="2">
        <f t="shared" si="38"/>
        <v>1.6599999999999948E-2</v>
      </c>
      <c r="D279" s="2">
        <f t="shared" si="36"/>
        <v>1.6599999999999948E-2</v>
      </c>
      <c r="E279" s="2">
        <f t="shared" si="37"/>
        <v>0</v>
      </c>
      <c r="F279" s="2">
        <f t="shared" si="39"/>
        <v>2.3052563822427572E-2</v>
      </c>
      <c r="G279" s="2">
        <f t="shared" si="39"/>
        <v>1.1928995868711987E-2</v>
      </c>
      <c r="H279" s="2">
        <f t="shared" si="40"/>
        <v>1.9324814993767478</v>
      </c>
      <c r="I279" s="2">
        <f t="shared" si="41"/>
        <v>65.899188103572556</v>
      </c>
    </row>
    <row r="280" spans="1:9" ht="13.5" x14ac:dyDescent="0.25">
      <c r="A280" s="4">
        <v>42415</v>
      </c>
      <c r="B280" s="2">
        <v>3.7736000000000001</v>
      </c>
      <c r="C280" s="2">
        <f t="shared" si="38"/>
        <v>1.6700000000000159E-2</v>
      </c>
      <c r="D280" s="2">
        <f t="shared" si="36"/>
        <v>1.6700000000000159E-2</v>
      </c>
      <c r="E280" s="2">
        <f t="shared" si="37"/>
        <v>0</v>
      </c>
      <c r="F280" s="2">
        <f t="shared" si="39"/>
        <v>2.2598809263682757E-2</v>
      </c>
      <c r="G280" s="2">
        <f t="shared" si="39"/>
        <v>1.1076924735232559E-2</v>
      </c>
      <c r="H280" s="2">
        <f t="shared" si="40"/>
        <v>2.0401699753183613</v>
      </c>
      <c r="I280" s="2">
        <f t="shared" si="41"/>
        <v>67.107102296302315</v>
      </c>
    </row>
    <row r="281" spans="1:9" ht="13.5" x14ac:dyDescent="0.25">
      <c r="A281" s="4">
        <v>42416</v>
      </c>
      <c r="B281" s="2">
        <v>3.7902</v>
      </c>
      <c r="C281" s="2">
        <f t="shared" si="38"/>
        <v>1.6599999999999948E-2</v>
      </c>
      <c r="D281" s="2">
        <f t="shared" si="36"/>
        <v>1.6599999999999948E-2</v>
      </c>
      <c r="E281" s="2">
        <f t="shared" si="37"/>
        <v>0</v>
      </c>
      <c r="F281" s="2">
        <f t="shared" si="39"/>
        <v>2.2170322887705412E-2</v>
      </c>
      <c r="G281" s="2">
        <f t="shared" si="39"/>
        <v>1.0285715825573092E-2</v>
      </c>
      <c r="H281" s="2">
        <f t="shared" si="40"/>
        <v>2.1554477358380786</v>
      </c>
      <c r="I281" s="2">
        <f t="shared" si="41"/>
        <v>68.308776322216517</v>
      </c>
    </row>
    <row r="282" spans="1:9" ht="13.5" x14ac:dyDescent="0.25">
      <c r="A282" s="4">
        <v>42417</v>
      </c>
      <c r="B282" s="2">
        <v>3.8319000000000001</v>
      </c>
      <c r="C282" s="2">
        <f t="shared" si="38"/>
        <v>4.170000000000007E-2</v>
      </c>
      <c r="D282" s="2">
        <f t="shared" si="36"/>
        <v>4.170000000000007E-2</v>
      </c>
      <c r="E282" s="2">
        <f t="shared" si="37"/>
        <v>0</v>
      </c>
      <c r="F282" s="2">
        <f t="shared" si="39"/>
        <v>2.3565299824297888E-2</v>
      </c>
      <c r="G282" s="2">
        <f t="shared" si="39"/>
        <v>9.5510218380321556E-3</v>
      </c>
      <c r="H282" s="2">
        <f t="shared" si="40"/>
        <v>2.467306663509123</v>
      </c>
      <c r="I282" s="2">
        <f t="shared" si="41"/>
        <v>71.159170588391518</v>
      </c>
    </row>
    <row r="283" spans="1:9" ht="13.5" x14ac:dyDescent="0.25">
      <c r="A283" s="4">
        <v>42418</v>
      </c>
      <c r="B283" s="2">
        <v>3.9319000000000002</v>
      </c>
      <c r="C283" s="2">
        <f t="shared" si="38"/>
        <v>0.10000000000000009</v>
      </c>
      <c r="D283" s="2">
        <f t="shared" si="36"/>
        <v>0.10000000000000009</v>
      </c>
      <c r="E283" s="2">
        <f t="shared" si="37"/>
        <v>0</v>
      </c>
      <c r="F283" s="2">
        <f t="shared" si="39"/>
        <v>2.9024921265419473E-2</v>
      </c>
      <c r="G283" s="2">
        <f t="shared" si="39"/>
        <v>8.8688059924584301E-3</v>
      </c>
      <c r="H283" s="2">
        <f t="shared" si="40"/>
        <v>3.2726977329418134</v>
      </c>
      <c r="I283" s="2">
        <f t="shared" si="41"/>
        <v>76.595582872849604</v>
      </c>
    </row>
    <row r="284" spans="1:9" ht="13.5" x14ac:dyDescent="0.25">
      <c r="A284" s="4">
        <v>42419</v>
      </c>
      <c r="B284" s="2">
        <v>3.8151999999999999</v>
      </c>
      <c r="C284" s="2">
        <f t="shared" si="38"/>
        <v>-0.11670000000000025</v>
      </c>
      <c r="D284" s="2">
        <f t="shared" si="36"/>
        <v>0</v>
      </c>
      <c r="E284" s="2">
        <f t="shared" si="37"/>
        <v>0.11670000000000025</v>
      </c>
      <c r="F284" s="2">
        <f t="shared" si="39"/>
        <v>2.6951712603603795E-2</v>
      </c>
      <c r="G284" s="2">
        <f t="shared" si="39"/>
        <v>1.6571034135854274E-2</v>
      </c>
      <c r="H284" s="2">
        <f t="shared" si="40"/>
        <v>1.6264351628658553</v>
      </c>
      <c r="I284" s="2">
        <f t="shared" si="41"/>
        <v>61.925578284261086</v>
      </c>
    </row>
    <row r="285" spans="1:9" ht="13.5" x14ac:dyDescent="0.25">
      <c r="A285" s="4">
        <v>42422</v>
      </c>
      <c r="B285" s="2">
        <v>3.7568999999999999</v>
      </c>
      <c r="C285" s="2">
        <f t="shared" si="38"/>
        <v>-5.8300000000000018E-2</v>
      </c>
      <c r="D285" s="2">
        <f t="shared" si="36"/>
        <v>0</v>
      </c>
      <c r="E285" s="2">
        <f t="shared" si="37"/>
        <v>5.8300000000000018E-2</v>
      </c>
      <c r="F285" s="2">
        <f t="shared" ref="F285:G300" si="42">((F284*13)+D285)/14</f>
        <v>2.5026590274774951E-2</v>
      </c>
      <c r="G285" s="2">
        <f t="shared" si="42"/>
        <v>1.9551674554721826E-2</v>
      </c>
      <c r="H285" s="2">
        <f t="shared" si="40"/>
        <v>1.2800228545503745</v>
      </c>
      <c r="I285" s="2">
        <f t="shared" si="41"/>
        <v>56.140790518645815</v>
      </c>
    </row>
    <row r="286" spans="1:9" ht="13.5" x14ac:dyDescent="0.25">
      <c r="A286" s="4">
        <v>42423</v>
      </c>
      <c r="B286" s="2">
        <v>3.7568999999999999</v>
      </c>
      <c r="C286" s="2">
        <f t="shared" si="38"/>
        <v>0</v>
      </c>
      <c r="D286" s="2">
        <f t="shared" si="36"/>
        <v>0</v>
      </c>
      <c r="E286" s="2">
        <f t="shared" si="37"/>
        <v>0</v>
      </c>
      <c r="F286" s="2">
        <f t="shared" si="42"/>
        <v>2.3238976683719596E-2</v>
      </c>
      <c r="G286" s="2">
        <f t="shared" si="42"/>
        <v>1.8155126372241696E-2</v>
      </c>
      <c r="H286" s="2">
        <f t="shared" si="40"/>
        <v>1.2800228545503742</v>
      </c>
      <c r="I286" s="2">
        <f t="shared" si="41"/>
        <v>56.140790518645815</v>
      </c>
    </row>
    <row r="287" spans="1:9" ht="13.5" x14ac:dyDescent="0.25">
      <c r="A287" s="4">
        <v>42424</v>
      </c>
      <c r="B287" s="2">
        <v>3.8235999999999999</v>
      </c>
      <c r="C287" s="2">
        <f t="shared" si="38"/>
        <v>6.6699999999999982E-2</v>
      </c>
      <c r="D287" s="2">
        <f t="shared" si="36"/>
        <v>6.6699999999999982E-2</v>
      </c>
      <c r="E287" s="2">
        <f t="shared" si="37"/>
        <v>0</v>
      </c>
      <c r="F287" s="2">
        <f t="shared" si="42"/>
        <v>2.6343335492025336E-2</v>
      </c>
      <c r="G287" s="2">
        <f t="shared" si="42"/>
        <v>1.6858331631367289E-2</v>
      </c>
      <c r="H287" s="2">
        <f t="shared" si="40"/>
        <v>1.5626300435927993</v>
      </c>
      <c r="I287" s="2">
        <f t="shared" si="41"/>
        <v>60.977590093418122</v>
      </c>
    </row>
    <row r="288" spans="1:9" ht="13.5" x14ac:dyDescent="0.25">
      <c r="A288" s="4">
        <v>42425</v>
      </c>
      <c r="B288" s="2">
        <v>3.7652000000000001</v>
      </c>
      <c r="C288" s="2">
        <f t="shared" si="38"/>
        <v>-5.8399999999999785E-2</v>
      </c>
      <c r="D288" s="2">
        <f t="shared" si="36"/>
        <v>0</v>
      </c>
      <c r="E288" s="2">
        <f t="shared" si="37"/>
        <v>5.8399999999999785E-2</v>
      </c>
      <c r="F288" s="2">
        <f t="shared" si="42"/>
        <v>2.4461668671166385E-2</v>
      </c>
      <c r="G288" s="2">
        <f t="shared" si="42"/>
        <v>1.982559365769818E-2</v>
      </c>
      <c r="H288" s="2">
        <f t="shared" si="40"/>
        <v>1.2338429352236846</v>
      </c>
      <c r="I288" s="2">
        <f t="shared" si="41"/>
        <v>55.234095278956325</v>
      </c>
    </row>
    <row r="289" spans="1:9" ht="13.5" x14ac:dyDescent="0.25">
      <c r="A289" s="4">
        <v>42426</v>
      </c>
      <c r="B289" s="2">
        <v>3.7652000000000001</v>
      </c>
      <c r="C289" s="2">
        <f t="shared" si="38"/>
        <v>0</v>
      </c>
      <c r="D289" s="2">
        <f t="shared" si="36"/>
        <v>0</v>
      </c>
      <c r="E289" s="2">
        <f t="shared" si="37"/>
        <v>0</v>
      </c>
      <c r="F289" s="2">
        <f t="shared" si="42"/>
        <v>2.2714406623225929E-2</v>
      </c>
      <c r="G289" s="2">
        <f t="shared" si="42"/>
        <v>1.8409479825005452E-2</v>
      </c>
      <c r="H289" s="2">
        <f t="shared" si="40"/>
        <v>1.2338429352236844</v>
      </c>
      <c r="I289" s="2">
        <f t="shared" si="41"/>
        <v>55.234095278956325</v>
      </c>
    </row>
    <row r="290" spans="1:9" ht="13.5" x14ac:dyDescent="0.25">
      <c r="A290" s="4">
        <v>42429</v>
      </c>
      <c r="B290" s="2">
        <v>3.7486000000000002</v>
      </c>
      <c r="C290" s="2">
        <f t="shared" si="38"/>
        <v>-1.6599999999999948E-2</v>
      </c>
      <c r="D290" s="2">
        <f t="shared" si="36"/>
        <v>0</v>
      </c>
      <c r="E290" s="2">
        <f t="shared" si="37"/>
        <v>1.6599999999999948E-2</v>
      </c>
      <c r="F290" s="2">
        <f t="shared" si="42"/>
        <v>2.1091949007281219E-2</v>
      </c>
      <c r="G290" s="2">
        <f t="shared" si="42"/>
        <v>1.8280231266076492E-2</v>
      </c>
      <c r="H290" s="2">
        <f t="shared" si="40"/>
        <v>1.1538119348863254</v>
      </c>
      <c r="I290" s="2">
        <f t="shared" si="41"/>
        <v>53.570690931621272</v>
      </c>
    </row>
    <row r="291" spans="1:9" ht="13.5" x14ac:dyDescent="0.25">
      <c r="A291" s="4">
        <v>42430</v>
      </c>
      <c r="B291" s="2">
        <v>3.8569</v>
      </c>
      <c r="C291" s="2">
        <f t="shared" si="38"/>
        <v>0.10829999999999984</v>
      </c>
      <c r="D291" s="2">
        <f t="shared" si="36"/>
        <v>0.10829999999999984</v>
      </c>
      <c r="E291" s="2">
        <f t="shared" si="37"/>
        <v>0</v>
      </c>
      <c r="F291" s="2">
        <f t="shared" si="42"/>
        <v>2.7321095506761123E-2</v>
      </c>
      <c r="G291" s="2">
        <f t="shared" si="42"/>
        <v>1.6974500461356741E-2</v>
      </c>
      <c r="H291" s="2">
        <f t="shared" si="40"/>
        <v>1.609537527714521</v>
      </c>
      <c r="I291" s="2">
        <f t="shared" si="41"/>
        <v>61.679033568993447</v>
      </c>
    </row>
    <row r="292" spans="1:9" ht="13.5" x14ac:dyDescent="0.25">
      <c r="A292" s="4">
        <v>42431</v>
      </c>
      <c r="B292" s="2">
        <v>3.9735</v>
      </c>
      <c r="C292" s="2">
        <f t="shared" si="38"/>
        <v>0.11660000000000004</v>
      </c>
      <c r="D292" s="2">
        <f t="shared" si="36"/>
        <v>0.11660000000000004</v>
      </c>
      <c r="E292" s="2">
        <f t="shared" si="37"/>
        <v>0</v>
      </c>
      <c r="F292" s="2">
        <f t="shared" si="42"/>
        <v>3.3698160113421041E-2</v>
      </c>
      <c r="G292" s="2">
        <f t="shared" si="42"/>
        <v>1.5762036142688403E-2</v>
      </c>
      <c r="H292" s="2">
        <f t="shared" si="40"/>
        <v>2.1379319149101645</v>
      </c>
      <c r="I292" s="2">
        <f t="shared" si="41"/>
        <v>68.13187707329115</v>
      </c>
    </row>
    <row r="293" spans="1:9" ht="13.5" x14ac:dyDescent="0.25">
      <c r="A293" s="4">
        <v>42432</v>
      </c>
      <c r="B293" s="2">
        <v>4.0400999999999998</v>
      </c>
      <c r="C293" s="2">
        <f t="shared" si="38"/>
        <v>6.659999999999977E-2</v>
      </c>
      <c r="D293" s="2">
        <f t="shared" si="36"/>
        <v>6.659999999999977E-2</v>
      </c>
      <c r="E293" s="2">
        <f t="shared" si="37"/>
        <v>0</v>
      </c>
      <c r="F293" s="2">
        <f t="shared" si="42"/>
        <v>3.6048291533890948E-2</v>
      </c>
      <c r="G293" s="2">
        <f t="shared" si="42"/>
        <v>1.463617641821066E-2</v>
      </c>
      <c r="H293" s="2">
        <f t="shared" si="40"/>
        <v>2.4629582552065208</v>
      </c>
      <c r="I293" s="2">
        <f t="shared" si="41"/>
        <v>71.122955395245938</v>
      </c>
    </row>
    <row r="294" spans="1:9" ht="13.5" x14ac:dyDescent="0.25">
      <c r="A294" s="4">
        <v>42433</v>
      </c>
      <c r="B294" s="2">
        <v>4.1234000000000002</v>
      </c>
      <c r="C294" s="2">
        <f t="shared" si="38"/>
        <v>8.3300000000000374E-2</v>
      </c>
      <c r="D294" s="2">
        <f t="shared" si="36"/>
        <v>8.3300000000000374E-2</v>
      </c>
      <c r="E294" s="2">
        <f t="shared" si="37"/>
        <v>0</v>
      </c>
      <c r="F294" s="2">
        <f t="shared" si="42"/>
        <v>3.9423413567184484E-2</v>
      </c>
      <c r="G294" s="2">
        <f t="shared" si="42"/>
        <v>1.3590735245481326E-2</v>
      </c>
      <c r="H294" s="2">
        <f t="shared" si="40"/>
        <v>2.9007564973566868</v>
      </c>
      <c r="I294" s="2">
        <f t="shared" si="41"/>
        <v>74.363947078531027</v>
      </c>
    </row>
    <row r="295" spans="1:9" ht="13.5" x14ac:dyDescent="0.25">
      <c r="A295" s="4">
        <v>42436</v>
      </c>
      <c r="B295" s="2">
        <v>4.1318000000000001</v>
      </c>
      <c r="C295" s="2">
        <f t="shared" si="38"/>
        <v>8.3999999999999631E-3</v>
      </c>
      <c r="D295" s="2">
        <f t="shared" si="36"/>
        <v>8.3999999999999631E-3</v>
      </c>
      <c r="E295" s="2">
        <f t="shared" si="37"/>
        <v>0</v>
      </c>
      <c r="F295" s="2">
        <f t="shared" si="42"/>
        <v>3.7207455455242733E-2</v>
      </c>
      <c r="G295" s="2">
        <f t="shared" si="42"/>
        <v>1.2619968442232661E-2</v>
      </c>
      <c r="H295" s="2">
        <f t="shared" si="40"/>
        <v>2.9483001978616818</v>
      </c>
      <c r="I295" s="2">
        <f t="shared" si="41"/>
        <v>74.672645191934009</v>
      </c>
    </row>
    <row r="296" spans="1:9" ht="13.5" x14ac:dyDescent="0.25">
      <c r="A296" s="4">
        <v>42437</v>
      </c>
      <c r="B296" s="2">
        <v>4.1401000000000003</v>
      </c>
      <c r="C296" s="2">
        <f t="shared" si="38"/>
        <v>8.3000000000001961E-3</v>
      </c>
      <c r="D296" s="2">
        <f t="shared" si="36"/>
        <v>8.3000000000001961E-3</v>
      </c>
      <c r="E296" s="2">
        <f t="shared" si="37"/>
        <v>0</v>
      </c>
      <c r="F296" s="2">
        <f t="shared" si="42"/>
        <v>3.5142637208439693E-2</v>
      </c>
      <c r="G296" s="2">
        <f t="shared" si="42"/>
        <v>1.1718542124930328E-2</v>
      </c>
      <c r="H296" s="2">
        <f t="shared" si="40"/>
        <v>2.9988915714759723</v>
      </c>
      <c r="I296" s="2">
        <f t="shared" si="41"/>
        <v>74.993070401483664</v>
      </c>
    </row>
    <row r="297" spans="1:9" ht="13.5" x14ac:dyDescent="0.25">
      <c r="A297" s="4">
        <v>42438</v>
      </c>
      <c r="B297" s="2">
        <v>4.2567000000000004</v>
      </c>
      <c r="C297" s="2">
        <f t="shared" si="38"/>
        <v>0.11660000000000004</v>
      </c>
      <c r="D297" s="2">
        <f t="shared" si="36"/>
        <v>0.11660000000000004</v>
      </c>
      <c r="E297" s="2">
        <f t="shared" si="37"/>
        <v>0</v>
      </c>
      <c r="F297" s="2">
        <f t="shared" si="42"/>
        <v>4.0961020264979719E-2</v>
      </c>
      <c r="G297" s="2">
        <f t="shared" si="42"/>
        <v>1.088150340172102E-2</v>
      </c>
      <c r="H297" s="2">
        <f t="shared" si="40"/>
        <v>3.7642795074163482</v>
      </c>
      <c r="I297" s="2">
        <f t="shared" si="41"/>
        <v>79.010467407645933</v>
      </c>
    </row>
    <row r="298" spans="1:9" ht="13.5" x14ac:dyDescent="0.25">
      <c r="A298" s="4">
        <v>42439</v>
      </c>
      <c r="B298" s="2">
        <v>4.1650999999999998</v>
      </c>
      <c r="C298" s="2">
        <f t="shared" si="38"/>
        <v>-9.160000000000057E-2</v>
      </c>
      <c r="D298" s="2">
        <f t="shared" si="36"/>
        <v>0</v>
      </c>
      <c r="E298" s="2">
        <f t="shared" si="37"/>
        <v>9.160000000000057E-2</v>
      </c>
      <c r="F298" s="2">
        <f t="shared" si="42"/>
        <v>3.8035233103195454E-2</v>
      </c>
      <c r="G298" s="2">
        <f t="shared" si="42"/>
        <v>1.6647110301598132E-2</v>
      </c>
      <c r="H298" s="2">
        <f t="shared" si="40"/>
        <v>2.2847949232092279</v>
      </c>
      <c r="I298" s="2">
        <f t="shared" si="41"/>
        <v>69.556699173688287</v>
      </c>
    </row>
    <row r="299" spans="1:9" ht="13.5" x14ac:dyDescent="0.25">
      <c r="A299" s="4">
        <v>42440</v>
      </c>
      <c r="B299" s="2">
        <v>4.1984000000000004</v>
      </c>
      <c r="C299" s="2">
        <f t="shared" si="38"/>
        <v>3.3300000000000551E-2</v>
      </c>
      <c r="D299" s="2">
        <f t="shared" si="36"/>
        <v>3.3300000000000551E-2</v>
      </c>
      <c r="E299" s="2">
        <f t="shared" si="37"/>
        <v>0</v>
      </c>
      <c r="F299" s="2">
        <f t="shared" si="42"/>
        <v>3.7697002167252962E-2</v>
      </c>
      <c r="G299" s="2">
        <f t="shared" si="42"/>
        <v>1.5458030994341123E-2</v>
      </c>
      <c r="H299" s="2">
        <f t="shared" si="40"/>
        <v>2.4386677825301994</v>
      </c>
      <c r="I299" s="2">
        <f t="shared" si="41"/>
        <v>70.918970274465067</v>
      </c>
    </row>
    <row r="300" spans="1:9" ht="13.5" x14ac:dyDescent="0.25">
      <c r="A300" s="4">
        <v>42443</v>
      </c>
      <c r="B300" s="2">
        <v>4.2816999999999998</v>
      </c>
      <c r="C300" s="2">
        <f t="shared" si="38"/>
        <v>8.3299999999999486E-2</v>
      </c>
      <c r="D300" s="2">
        <f t="shared" si="36"/>
        <v>8.3299999999999486E-2</v>
      </c>
      <c r="E300" s="2">
        <f t="shared" si="37"/>
        <v>0</v>
      </c>
      <c r="F300" s="2">
        <f t="shared" si="42"/>
        <v>4.0954359155306284E-2</v>
      </c>
      <c r="G300" s="2">
        <f t="shared" si="42"/>
        <v>1.4353885923316757E-2</v>
      </c>
      <c r="H300" s="2">
        <f t="shared" si="40"/>
        <v>2.8531896779797554</v>
      </c>
      <c r="I300" s="2">
        <f t="shared" si="41"/>
        <v>74.047475375665783</v>
      </c>
    </row>
    <row r="301" spans="1:9" ht="13.5" x14ac:dyDescent="0.25">
      <c r="A301" s="4">
        <v>42444</v>
      </c>
      <c r="B301" s="2">
        <v>4.4566999999999997</v>
      </c>
      <c r="C301" s="2">
        <f t="shared" si="38"/>
        <v>0.17499999999999982</v>
      </c>
      <c r="D301" s="2">
        <f t="shared" si="36"/>
        <v>0.17499999999999982</v>
      </c>
      <c r="E301" s="2">
        <f t="shared" si="37"/>
        <v>0</v>
      </c>
      <c r="F301" s="2">
        <f t="shared" ref="F301:G316" si="43">((F300*13)+D301)/14</f>
        <v>5.0529047787070111E-2</v>
      </c>
      <c r="G301" s="2">
        <f t="shared" si="43"/>
        <v>1.3328608357365559E-2</v>
      </c>
      <c r="H301" s="2">
        <f t="shared" si="40"/>
        <v>3.7910220206258152</v>
      </c>
      <c r="I301" s="2">
        <f t="shared" si="41"/>
        <v>79.127626721503205</v>
      </c>
    </row>
    <row r="302" spans="1:9" ht="13.5" x14ac:dyDescent="0.25">
      <c r="A302" s="4">
        <v>42445</v>
      </c>
      <c r="B302" s="2">
        <v>4.4983000000000004</v>
      </c>
      <c r="C302" s="2">
        <f t="shared" si="38"/>
        <v>4.1600000000000747E-2</v>
      </c>
      <c r="D302" s="2">
        <f t="shared" si="36"/>
        <v>4.1600000000000747E-2</v>
      </c>
      <c r="E302" s="2">
        <f t="shared" si="37"/>
        <v>0</v>
      </c>
      <c r="F302" s="2">
        <f t="shared" si="43"/>
        <v>4.9891258659422295E-2</v>
      </c>
      <c r="G302" s="2">
        <f t="shared" si="43"/>
        <v>1.2376564903268019E-2</v>
      </c>
      <c r="H302" s="2">
        <f t="shared" si="40"/>
        <v>4.0311071003432106</v>
      </c>
      <c r="I302" s="2">
        <f t="shared" si="41"/>
        <v>80.123659066375623</v>
      </c>
    </row>
    <row r="303" spans="1:9" ht="13.5" x14ac:dyDescent="0.25">
      <c r="A303" s="4">
        <v>42446</v>
      </c>
      <c r="B303" s="2">
        <v>4.4983000000000004</v>
      </c>
      <c r="C303" s="2">
        <f t="shared" si="38"/>
        <v>0</v>
      </c>
      <c r="D303" s="2">
        <f t="shared" si="36"/>
        <v>0</v>
      </c>
      <c r="E303" s="2">
        <f t="shared" si="37"/>
        <v>0</v>
      </c>
      <c r="F303" s="2">
        <f t="shared" si="43"/>
        <v>4.6327597326606414E-2</v>
      </c>
      <c r="G303" s="2">
        <f t="shared" si="43"/>
        <v>1.1492524553034589E-2</v>
      </c>
      <c r="H303" s="2">
        <f t="shared" si="40"/>
        <v>4.0311071003432106</v>
      </c>
      <c r="I303" s="2">
        <f t="shared" si="41"/>
        <v>80.123659066375623</v>
      </c>
    </row>
    <row r="304" spans="1:9" ht="13.5" x14ac:dyDescent="0.25">
      <c r="A304" s="4">
        <v>42447</v>
      </c>
      <c r="B304" s="2">
        <v>4.4066999999999998</v>
      </c>
      <c r="C304" s="2">
        <f t="shared" si="38"/>
        <v>-9.160000000000057E-2</v>
      </c>
      <c r="D304" s="2">
        <f t="shared" si="36"/>
        <v>0</v>
      </c>
      <c r="E304" s="2">
        <f t="shared" si="37"/>
        <v>9.160000000000057E-2</v>
      </c>
      <c r="F304" s="2">
        <f t="shared" si="43"/>
        <v>4.3018483231848814E-2</v>
      </c>
      <c r="G304" s="2">
        <f t="shared" si="43"/>
        <v>1.721448708496073E-2</v>
      </c>
      <c r="H304" s="2">
        <f t="shared" si="40"/>
        <v>2.4989697932639245</v>
      </c>
      <c r="I304" s="2">
        <f t="shared" si="41"/>
        <v>71.420159101540122</v>
      </c>
    </row>
    <row r="305" spans="1:9" ht="13.5" x14ac:dyDescent="0.25">
      <c r="A305" s="4">
        <v>42450</v>
      </c>
      <c r="B305" s="2">
        <v>4.3567</v>
      </c>
      <c r="C305" s="2">
        <f t="shared" si="38"/>
        <v>-4.9999999999999822E-2</v>
      </c>
      <c r="D305" s="2">
        <f t="shared" si="36"/>
        <v>0</v>
      </c>
      <c r="E305" s="2">
        <f t="shared" si="37"/>
        <v>4.9999999999999822E-2</v>
      </c>
      <c r="F305" s="2">
        <f t="shared" si="43"/>
        <v>3.9945734429573894E-2</v>
      </c>
      <c r="G305" s="2">
        <f t="shared" si="43"/>
        <v>1.9556309436034949E-2</v>
      </c>
      <c r="H305" s="2">
        <f t="shared" si="40"/>
        <v>2.0426008578064776</v>
      </c>
      <c r="I305" s="2">
        <f t="shared" si="41"/>
        <v>67.133382039439226</v>
      </c>
    </row>
    <row r="306" spans="1:9" ht="13.5" x14ac:dyDescent="0.25">
      <c r="A306" s="4">
        <v>42451</v>
      </c>
      <c r="B306" s="2">
        <v>4.4816000000000003</v>
      </c>
      <c r="C306" s="2">
        <f t="shared" si="38"/>
        <v>0.12490000000000023</v>
      </c>
      <c r="D306" s="2">
        <f t="shared" si="36"/>
        <v>0.12490000000000023</v>
      </c>
      <c r="E306" s="2">
        <f t="shared" si="37"/>
        <v>0</v>
      </c>
      <c r="F306" s="2">
        <f t="shared" si="43"/>
        <v>4.6013896256032916E-2</v>
      </c>
      <c r="G306" s="2">
        <f t="shared" si="43"/>
        <v>1.8159430190603881E-2</v>
      </c>
      <c r="H306" s="2">
        <f t="shared" si="40"/>
        <v>2.533884366032674</v>
      </c>
      <c r="I306" s="2">
        <f t="shared" si="41"/>
        <v>71.702526273584525</v>
      </c>
    </row>
    <row r="307" spans="1:9" ht="13.5" x14ac:dyDescent="0.25">
      <c r="A307" s="4">
        <v>42452</v>
      </c>
      <c r="B307" s="2">
        <v>4.5316000000000001</v>
      </c>
      <c r="C307" s="2">
        <f t="shared" si="38"/>
        <v>4.9999999999999822E-2</v>
      </c>
      <c r="D307" s="2">
        <f t="shared" si="36"/>
        <v>4.9999999999999822E-2</v>
      </c>
      <c r="E307" s="2">
        <f t="shared" si="37"/>
        <v>0</v>
      </c>
      <c r="F307" s="2">
        <f t="shared" si="43"/>
        <v>4.6298617952030552E-2</v>
      </c>
      <c r="G307" s="2">
        <f t="shared" si="43"/>
        <v>1.6862328034132176E-2</v>
      </c>
      <c r="H307" s="2">
        <f t="shared" si="40"/>
        <v>2.7456836243675484</v>
      </c>
      <c r="I307" s="2">
        <f t="shared" si="41"/>
        <v>73.302603735817428</v>
      </c>
    </row>
    <row r="308" spans="1:9" ht="13.5" x14ac:dyDescent="0.25">
      <c r="A308" s="4">
        <v>42453</v>
      </c>
      <c r="B308" s="2">
        <v>4.5149999999999997</v>
      </c>
      <c r="C308" s="2">
        <f t="shared" si="38"/>
        <v>-1.6600000000000392E-2</v>
      </c>
      <c r="D308" s="2">
        <f t="shared" si="36"/>
        <v>0</v>
      </c>
      <c r="E308" s="2">
        <f t="shared" si="37"/>
        <v>1.6600000000000392E-2</v>
      </c>
      <c r="F308" s="2">
        <f t="shared" si="43"/>
        <v>4.2991573812599805E-2</v>
      </c>
      <c r="G308" s="2">
        <f t="shared" si="43"/>
        <v>1.6843590317408477E-2</v>
      </c>
      <c r="H308" s="2">
        <f t="shared" si="40"/>
        <v>2.5523996370397595</v>
      </c>
      <c r="I308" s="2">
        <f t="shared" si="41"/>
        <v>71.850014013814416</v>
      </c>
    </row>
    <row r="309" spans="1:9" ht="13.5" x14ac:dyDescent="0.25">
      <c r="A309" s="4">
        <v>42454</v>
      </c>
      <c r="B309" s="2">
        <v>4.3817000000000004</v>
      </c>
      <c r="C309" s="2">
        <f t="shared" si="38"/>
        <v>-0.13329999999999931</v>
      </c>
      <c r="D309" s="2">
        <f t="shared" si="36"/>
        <v>0</v>
      </c>
      <c r="E309" s="2">
        <f t="shared" si="37"/>
        <v>0.13329999999999931</v>
      </c>
      <c r="F309" s="2">
        <f t="shared" si="43"/>
        <v>3.9920747111699816E-2</v>
      </c>
      <c r="G309" s="2">
        <f t="shared" si="43"/>
        <v>2.5161905294736393E-2</v>
      </c>
      <c r="H309" s="2">
        <f t="shared" si="40"/>
        <v>1.5865550181547983</v>
      </c>
      <c r="I309" s="2">
        <f t="shared" si="41"/>
        <v>61.338537437592109</v>
      </c>
    </row>
    <row r="310" spans="1:9" ht="13.5" x14ac:dyDescent="0.25">
      <c r="A310" s="4">
        <v>42457</v>
      </c>
      <c r="B310" s="2">
        <v>4.415</v>
      </c>
      <c r="C310" s="2">
        <f t="shared" si="38"/>
        <v>3.3299999999999663E-2</v>
      </c>
      <c r="D310" s="2">
        <f t="shared" si="36"/>
        <v>3.3299999999999663E-2</v>
      </c>
      <c r="E310" s="2">
        <f t="shared" si="37"/>
        <v>0</v>
      </c>
      <c r="F310" s="2">
        <f t="shared" si="43"/>
        <v>3.9447836603721233E-2</v>
      </c>
      <c r="G310" s="2">
        <f t="shared" si="43"/>
        <v>2.3364626345112365E-2</v>
      </c>
      <c r="H310" s="2">
        <f t="shared" si="40"/>
        <v>1.6883572637134556</v>
      </c>
      <c r="I310" s="2">
        <f t="shared" si="41"/>
        <v>62.802562981577466</v>
      </c>
    </row>
    <row r="311" spans="1:9" ht="13.5" x14ac:dyDescent="0.25">
      <c r="A311" s="4">
        <v>42458</v>
      </c>
      <c r="B311" s="2">
        <v>4.3734000000000002</v>
      </c>
      <c r="C311" s="2">
        <f t="shared" si="38"/>
        <v>-4.1599999999999859E-2</v>
      </c>
      <c r="D311" s="2">
        <f t="shared" si="36"/>
        <v>0</v>
      </c>
      <c r="E311" s="2">
        <f t="shared" si="37"/>
        <v>4.1599999999999859E-2</v>
      </c>
      <c r="F311" s="2">
        <f t="shared" si="43"/>
        <v>3.6630133989169714E-2</v>
      </c>
      <c r="G311" s="2">
        <f t="shared" si="43"/>
        <v>2.4667153034747185E-2</v>
      </c>
      <c r="H311" s="2">
        <f t="shared" si="40"/>
        <v>1.4849761517906412</v>
      </c>
      <c r="I311" s="2">
        <f t="shared" si="41"/>
        <v>59.758165112393002</v>
      </c>
    </row>
    <row r="312" spans="1:9" ht="13.5" x14ac:dyDescent="0.25">
      <c r="A312" s="4">
        <v>42459</v>
      </c>
      <c r="B312" s="2">
        <v>4.3817000000000004</v>
      </c>
      <c r="C312" s="2">
        <f t="shared" si="38"/>
        <v>8.3000000000001961E-3</v>
      </c>
      <c r="D312" s="2">
        <f t="shared" si="36"/>
        <v>8.3000000000001961E-3</v>
      </c>
      <c r="E312" s="2">
        <f t="shared" si="37"/>
        <v>0</v>
      </c>
      <c r="F312" s="2">
        <f t="shared" si="43"/>
        <v>3.4606552989943321E-2</v>
      </c>
      <c r="G312" s="2">
        <f t="shared" si="43"/>
        <v>2.2905213532265243E-2</v>
      </c>
      <c r="H312" s="2">
        <f t="shared" si="40"/>
        <v>1.5108592173216409</v>
      </c>
      <c r="I312" s="2">
        <f t="shared" si="41"/>
        <v>60.172996036523692</v>
      </c>
    </row>
    <row r="313" spans="1:9" ht="13.5" x14ac:dyDescent="0.25">
      <c r="A313" s="4">
        <v>42460</v>
      </c>
      <c r="B313" s="2">
        <v>4.3982999999999999</v>
      </c>
      <c r="C313" s="2">
        <f t="shared" si="38"/>
        <v>1.6599999999999504E-2</v>
      </c>
      <c r="D313" s="2">
        <f t="shared" si="36"/>
        <v>1.6599999999999504E-2</v>
      </c>
      <c r="E313" s="2">
        <f t="shared" si="37"/>
        <v>0</v>
      </c>
      <c r="F313" s="2">
        <f t="shared" si="43"/>
        <v>3.332037063351876E-2</v>
      </c>
      <c r="G313" s="2">
        <f t="shared" si="43"/>
        <v>2.1269126851389153E-2</v>
      </c>
      <c r="H313" s="2">
        <f t="shared" si="40"/>
        <v>1.5666073584653291</v>
      </c>
      <c r="I313" s="2">
        <f t="shared" si="41"/>
        <v>61.0380607418683</v>
      </c>
    </row>
    <row r="314" spans="1:9" ht="13.5" x14ac:dyDescent="0.25">
      <c r="A314" s="4">
        <v>42461</v>
      </c>
      <c r="B314" s="2">
        <v>4.415</v>
      </c>
      <c r="C314" s="2">
        <f t="shared" si="38"/>
        <v>1.6700000000000159E-2</v>
      </c>
      <c r="D314" s="2">
        <f t="shared" si="36"/>
        <v>1.6700000000000159E-2</v>
      </c>
      <c r="E314" s="2">
        <f t="shared" si="37"/>
        <v>0</v>
      </c>
      <c r="F314" s="2">
        <f t="shared" si="43"/>
        <v>3.2133201302553142E-2</v>
      </c>
      <c r="G314" s="2">
        <f t="shared" si="43"/>
        <v>1.9749903504861357E-2</v>
      </c>
      <c r="H314" s="2">
        <f t="shared" si="40"/>
        <v>1.6270054835783723</v>
      </c>
      <c r="I314" s="2">
        <f t="shared" si="41"/>
        <v>61.933844209649266</v>
      </c>
    </row>
    <row r="315" spans="1:9" ht="13.5" x14ac:dyDescent="0.25">
      <c r="A315" s="4">
        <v>42464</v>
      </c>
      <c r="B315" s="2">
        <v>4.415</v>
      </c>
      <c r="C315" s="2">
        <f t="shared" si="38"/>
        <v>0</v>
      </c>
      <c r="D315" s="2">
        <f t="shared" si="36"/>
        <v>0</v>
      </c>
      <c r="E315" s="2">
        <f t="shared" si="37"/>
        <v>0</v>
      </c>
      <c r="F315" s="2">
        <f t="shared" si="43"/>
        <v>2.9837972638085058E-2</v>
      </c>
      <c r="G315" s="2">
        <f t="shared" si="43"/>
        <v>1.8339196111656974E-2</v>
      </c>
      <c r="H315" s="2">
        <f t="shared" si="40"/>
        <v>1.6270054835783723</v>
      </c>
      <c r="I315" s="2">
        <f t="shared" si="41"/>
        <v>61.933844209649266</v>
      </c>
    </row>
    <row r="316" spans="1:9" ht="13.5" x14ac:dyDescent="0.25">
      <c r="A316" s="4">
        <v>42465</v>
      </c>
      <c r="B316" s="2">
        <v>4.3650000000000002</v>
      </c>
      <c r="C316" s="2">
        <f t="shared" si="38"/>
        <v>-4.9999999999999822E-2</v>
      </c>
      <c r="D316" s="2">
        <f t="shared" si="36"/>
        <v>0</v>
      </c>
      <c r="E316" s="2">
        <f t="shared" si="37"/>
        <v>4.9999999999999822E-2</v>
      </c>
      <c r="F316" s="2">
        <f t="shared" si="43"/>
        <v>2.7706688878221839E-2</v>
      </c>
      <c r="G316" s="2">
        <f t="shared" si="43"/>
        <v>2.0600682103681465E-2</v>
      </c>
      <c r="H316" s="2">
        <f t="shared" si="40"/>
        <v>1.3449403635654611</v>
      </c>
      <c r="I316" s="2">
        <f t="shared" si="41"/>
        <v>57.354992240420614</v>
      </c>
    </row>
    <row r="317" spans="1:9" ht="13.5" x14ac:dyDescent="0.25">
      <c r="A317" s="4">
        <v>42466</v>
      </c>
      <c r="B317" s="2">
        <v>4.2651000000000003</v>
      </c>
      <c r="C317" s="2">
        <f t="shared" si="38"/>
        <v>-9.9899999999999878E-2</v>
      </c>
      <c r="D317" s="2">
        <f t="shared" si="36"/>
        <v>0</v>
      </c>
      <c r="E317" s="2">
        <f t="shared" si="37"/>
        <v>9.9899999999999878E-2</v>
      </c>
      <c r="F317" s="2">
        <f t="shared" ref="F317:G332" si="44">((F316*13)+D317)/14</f>
        <v>2.5727639672634563E-2</v>
      </c>
      <c r="G317" s="2">
        <f t="shared" si="44"/>
        <v>2.6264919096275634E-2</v>
      </c>
      <c r="H317" s="2">
        <f t="shared" si="40"/>
        <v>0.97954383862095129</v>
      </c>
      <c r="I317" s="2">
        <f t="shared" si="41"/>
        <v>49.483311231104146</v>
      </c>
    </row>
    <row r="318" spans="1:9" ht="13.5" x14ac:dyDescent="0.25">
      <c r="A318" s="4">
        <v>42467</v>
      </c>
      <c r="B318" s="2">
        <v>4.3650000000000002</v>
      </c>
      <c r="C318" s="2">
        <f t="shared" si="38"/>
        <v>9.9899999999999878E-2</v>
      </c>
      <c r="D318" s="2">
        <f t="shared" si="36"/>
        <v>9.9899999999999878E-2</v>
      </c>
      <c r="E318" s="2">
        <f t="shared" si="37"/>
        <v>0</v>
      </c>
      <c r="F318" s="2">
        <f t="shared" si="44"/>
        <v>3.1025665410303514E-2</v>
      </c>
      <c r="G318" s="2">
        <f t="shared" si="44"/>
        <v>2.438885344654166E-2</v>
      </c>
      <c r="H318" s="2">
        <f t="shared" si="40"/>
        <v>1.2721248039933157</v>
      </c>
      <c r="I318" s="2">
        <f t="shared" si="41"/>
        <v>55.988333112579241</v>
      </c>
    </row>
    <row r="319" spans="1:9" ht="13.5" x14ac:dyDescent="0.25">
      <c r="A319" s="4">
        <v>42468</v>
      </c>
      <c r="B319" s="2">
        <v>4.34</v>
      </c>
      <c r="C319" s="2">
        <f t="shared" si="38"/>
        <v>-2.5000000000000355E-2</v>
      </c>
      <c r="D319" s="2">
        <f t="shared" si="36"/>
        <v>0</v>
      </c>
      <c r="E319" s="2">
        <f t="shared" si="37"/>
        <v>2.5000000000000355E-2</v>
      </c>
      <c r="F319" s="2">
        <f t="shared" si="44"/>
        <v>2.8809546452424693E-2</v>
      </c>
      <c r="G319" s="2">
        <f t="shared" si="44"/>
        <v>2.4432506771788709E-2</v>
      </c>
      <c r="H319" s="2">
        <f t="shared" si="40"/>
        <v>1.1791482029052371</v>
      </c>
      <c r="I319" s="2">
        <f t="shared" si="41"/>
        <v>54.110509846608807</v>
      </c>
    </row>
    <row r="320" spans="1:9" ht="13.5" x14ac:dyDescent="0.25">
      <c r="A320" s="4">
        <v>42471</v>
      </c>
      <c r="B320" s="2">
        <v>4.2984</v>
      </c>
      <c r="C320" s="2">
        <f t="shared" si="38"/>
        <v>-4.1599999999999859E-2</v>
      </c>
      <c r="D320" s="2">
        <f t="shared" si="36"/>
        <v>0</v>
      </c>
      <c r="E320" s="2">
        <f t="shared" si="37"/>
        <v>4.1599999999999859E-2</v>
      </c>
      <c r="F320" s="2">
        <f t="shared" si="44"/>
        <v>2.675172170582293E-2</v>
      </c>
      <c r="G320" s="2">
        <f t="shared" si="44"/>
        <v>2.5658756288089505E-2</v>
      </c>
      <c r="H320" s="2">
        <f t="shared" si="40"/>
        <v>1.042596196224864</v>
      </c>
      <c r="I320" s="2">
        <f t="shared" si="41"/>
        <v>51.042697433383807</v>
      </c>
    </row>
    <row r="321" spans="1:9" ht="13.5" x14ac:dyDescent="0.25">
      <c r="A321" s="4">
        <v>42472</v>
      </c>
      <c r="B321" s="2">
        <v>4.3150000000000004</v>
      </c>
      <c r="C321" s="2">
        <f t="shared" si="38"/>
        <v>1.6600000000000392E-2</v>
      </c>
      <c r="D321" s="2">
        <f t="shared" si="36"/>
        <v>1.6600000000000392E-2</v>
      </c>
      <c r="E321" s="2">
        <f t="shared" si="37"/>
        <v>0</v>
      </c>
      <c r="F321" s="2">
        <f t="shared" si="44"/>
        <v>2.6026598726835607E-2</v>
      </c>
      <c r="G321" s="2">
        <f t="shared" si="44"/>
        <v>2.3825987981797397E-2</v>
      </c>
      <c r="H321" s="2">
        <f t="shared" si="40"/>
        <v>1.0923617835583328</v>
      </c>
      <c r="I321" s="2">
        <f t="shared" si="41"/>
        <v>52.207117915364989</v>
      </c>
    </row>
    <row r="322" spans="1:9" ht="13.5" x14ac:dyDescent="0.25">
      <c r="A322" s="4">
        <v>42473</v>
      </c>
      <c r="B322" s="2">
        <v>4.3316999999999997</v>
      </c>
      <c r="C322" s="2">
        <f t="shared" si="38"/>
        <v>1.6699999999999271E-2</v>
      </c>
      <c r="D322" s="2">
        <f t="shared" si="36"/>
        <v>1.6699999999999271E-2</v>
      </c>
      <c r="E322" s="2">
        <f t="shared" si="37"/>
        <v>0</v>
      </c>
      <c r="F322" s="2">
        <f t="shared" si="44"/>
        <v>2.5360413103490156E-2</v>
      </c>
      <c r="G322" s="2">
        <f t="shared" si="44"/>
        <v>2.2124131697383299E-2</v>
      </c>
      <c r="H322" s="2">
        <f t="shared" si="40"/>
        <v>1.1462783466656739</v>
      </c>
      <c r="I322" s="2">
        <f t="shared" si="41"/>
        <v>53.40772078544525</v>
      </c>
    </row>
    <row r="323" spans="1:9" ht="13.5" x14ac:dyDescent="0.25">
      <c r="A323" s="4">
        <v>42474</v>
      </c>
      <c r="B323" s="2">
        <v>4.29</v>
      </c>
      <c r="C323" s="2">
        <f t="shared" si="38"/>
        <v>-4.1699999999999626E-2</v>
      </c>
      <c r="D323" s="2">
        <f t="shared" ref="D323:D386" si="45">IF(C323&gt;0,C323,0)</f>
        <v>0</v>
      </c>
      <c r="E323" s="2">
        <f t="shared" ref="E323:E386" si="46">IF(C323&lt;0,-C323,0)</f>
        <v>4.1699999999999626E-2</v>
      </c>
      <c r="F323" s="2">
        <f t="shared" si="44"/>
        <v>2.3548955024669433E-2</v>
      </c>
      <c r="G323" s="2">
        <f t="shared" si="44"/>
        <v>2.3522408004713037E-2</v>
      </c>
      <c r="H323" s="2">
        <f t="shared" si="40"/>
        <v>1.0011285842823183</v>
      </c>
      <c r="I323" s="2">
        <f t="shared" si="41"/>
        <v>50.028198694756114</v>
      </c>
    </row>
    <row r="324" spans="1:9" ht="13.5" x14ac:dyDescent="0.25">
      <c r="A324" s="4">
        <v>42475</v>
      </c>
      <c r="B324" s="2">
        <v>4.3316999999999997</v>
      </c>
      <c r="C324" s="2">
        <f t="shared" ref="C324:C387" si="47">B324-B323</f>
        <v>4.1699999999999626E-2</v>
      </c>
      <c r="D324" s="2">
        <f t="shared" si="45"/>
        <v>4.1699999999999626E-2</v>
      </c>
      <c r="E324" s="2">
        <f t="shared" si="46"/>
        <v>0</v>
      </c>
      <c r="F324" s="2">
        <f t="shared" si="44"/>
        <v>2.484545823719302E-2</v>
      </c>
      <c r="G324" s="2">
        <f t="shared" si="44"/>
        <v>2.1842236004376393E-2</v>
      </c>
      <c r="H324" s="2">
        <f t="shared" si="40"/>
        <v>1.137496098486203</v>
      </c>
      <c r="I324" s="2">
        <f t="shared" si="41"/>
        <v>53.216288876119563</v>
      </c>
    </row>
    <row r="325" spans="1:9" ht="13.5" x14ac:dyDescent="0.25">
      <c r="A325" s="4">
        <v>42478</v>
      </c>
      <c r="B325" s="2">
        <v>4.34</v>
      </c>
      <c r="C325" s="2">
        <f t="shared" si="47"/>
        <v>8.3000000000001961E-3</v>
      </c>
      <c r="D325" s="2">
        <f t="shared" si="45"/>
        <v>8.3000000000001961E-3</v>
      </c>
      <c r="E325" s="2">
        <f t="shared" si="46"/>
        <v>0</v>
      </c>
      <c r="F325" s="2">
        <f t="shared" si="44"/>
        <v>2.3663639791679247E-2</v>
      </c>
      <c r="G325" s="2">
        <f t="shared" si="44"/>
        <v>2.028207628977808E-2</v>
      </c>
      <c r="H325" s="2">
        <f t="shared" si="40"/>
        <v>1.1667266927501616</v>
      </c>
      <c r="I325" s="2">
        <f t="shared" si="41"/>
        <v>53.847432472863957</v>
      </c>
    </row>
    <row r="326" spans="1:9" ht="13.5" x14ac:dyDescent="0.25">
      <c r="A326" s="4">
        <v>42479</v>
      </c>
      <c r="B326" s="2">
        <v>4.34</v>
      </c>
      <c r="C326" s="2">
        <f t="shared" si="47"/>
        <v>0</v>
      </c>
      <c r="D326" s="2">
        <f t="shared" si="45"/>
        <v>0</v>
      </c>
      <c r="E326" s="2">
        <f t="shared" si="46"/>
        <v>0</v>
      </c>
      <c r="F326" s="2">
        <f t="shared" si="44"/>
        <v>2.19733798065593E-2</v>
      </c>
      <c r="G326" s="2">
        <f t="shared" si="44"/>
        <v>1.8833356554793932E-2</v>
      </c>
      <c r="H326" s="2">
        <f t="shared" si="40"/>
        <v>1.1667266927501614</v>
      </c>
      <c r="I326" s="2">
        <f t="shared" si="41"/>
        <v>53.847432472863943</v>
      </c>
    </row>
    <row r="327" spans="1:9" ht="13.5" x14ac:dyDescent="0.25">
      <c r="A327" s="4">
        <v>42480</v>
      </c>
      <c r="B327" s="2">
        <v>4.2317</v>
      </c>
      <c r="C327" s="2">
        <f t="shared" si="47"/>
        <v>-0.10829999999999984</v>
      </c>
      <c r="D327" s="2">
        <f t="shared" si="45"/>
        <v>0</v>
      </c>
      <c r="E327" s="2">
        <f t="shared" si="46"/>
        <v>0.10829999999999984</v>
      </c>
      <c r="F327" s="2">
        <f t="shared" si="44"/>
        <v>2.040385267751935E-2</v>
      </c>
      <c r="G327" s="2">
        <f t="shared" si="44"/>
        <v>2.5223831086594355E-2</v>
      </c>
      <c r="H327" s="2">
        <f t="shared" si="40"/>
        <v>0.80891172349958107</v>
      </c>
      <c r="I327" s="2">
        <f t="shared" si="41"/>
        <v>44.718142571083206</v>
      </c>
    </row>
    <row r="328" spans="1:9" ht="13.5" x14ac:dyDescent="0.25">
      <c r="A328" s="4">
        <v>42481</v>
      </c>
      <c r="B328" s="2">
        <v>4.4066999999999998</v>
      </c>
      <c r="C328" s="2">
        <f t="shared" si="47"/>
        <v>0.17499999999999982</v>
      </c>
      <c r="D328" s="2">
        <f t="shared" si="45"/>
        <v>0.17499999999999982</v>
      </c>
      <c r="E328" s="2">
        <f t="shared" si="46"/>
        <v>0</v>
      </c>
      <c r="F328" s="2">
        <f t="shared" si="44"/>
        <v>3.1446434629125095E-2</v>
      </c>
      <c r="G328" s="2">
        <f t="shared" si="44"/>
        <v>2.342212886612333E-2</v>
      </c>
      <c r="H328" s="2">
        <f t="shared" si="40"/>
        <v>1.3425950650714651</v>
      </c>
      <c r="I328" s="2">
        <f t="shared" si="41"/>
        <v>57.312298018970971</v>
      </c>
    </row>
    <row r="329" spans="1:9" ht="13.5" x14ac:dyDescent="0.25">
      <c r="A329" s="4">
        <v>42482</v>
      </c>
      <c r="B329" s="2">
        <v>4.3316999999999997</v>
      </c>
      <c r="C329" s="2">
        <f t="shared" si="47"/>
        <v>-7.5000000000000178E-2</v>
      </c>
      <c r="D329" s="2">
        <f t="shared" si="45"/>
        <v>0</v>
      </c>
      <c r="E329" s="2">
        <f t="shared" si="46"/>
        <v>7.5000000000000178E-2</v>
      </c>
      <c r="F329" s="2">
        <f t="shared" si="44"/>
        <v>2.9200260727044732E-2</v>
      </c>
      <c r="G329" s="2">
        <f t="shared" si="44"/>
        <v>2.7106262518543107E-2</v>
      </c>
      <c r="H329" s="2">
        <f t="shared" si="40"/>
        <v>1.0772514546064453</v>
      </c>
      <c r="I329" s="2">
        <f t="shared" si="41"/>
        <v>51.859463244932023</v>
      </c>
    </row>
    <row r="330" spans="1:9" ht="13.5" x14ac:dyDescent="0.25">
      <c r="A330" s="4">
        <v>42485</v>
      </c>
      <c r="B330" s="2">
        <v>4.2484000000000002</v>
      </c>
      <c r="C330" s="2">
        <f t="shared" si="47"/>
        <v>-8.3299999999999486E-2</v>
      </c>
      <c r="D330" s="2">
        <f t="shared" si="45"/>
        <v>0</v>
      </c>
      <c r="E330" s="2">
        <f t="shared" si="46"/>
        <v>8.3299999999999486E-2</v>
      </c>
      <c r="F330" s="2">
        <f t="shared" si="44"/>
        <v>2.7114527817970108E-2</v>
      </c>
      <c r="G330" s="2">
        <f t="shared" si="44"/>
        <v>3.1120100910075704E-2</v>
      </c>
      <c r="H330" s="2">
        <f t="shared" si="40"/>
        <v>0.87128662906074583</v>
      </c>
      <c r="I330" s="2">
        <f t="shared" si="41"/>
        <v>46.560832292061548</v>
      </c>
    </row>
    <row r="331" spans="1:9" ht="13.5" x14ac:dyDescent="0.25">
      <c r="A331" s="4">
        <v>42486</v>
      </c>
      <c r="B331" s="2">
        <v>4.3483999999999998</v>
      </c>
      <c r="C331" s="2">
        <f t="shared" si="47"/>
        <v>9.9999999999999645E-2</v>
      </c>
      <c r="D331" s="2">
        <f t="shared" si="45"/>
        <v>9.9999999999999645E-2</v>
      </c>
      <c r="E331" s="2">
        <f t="shared" si="46"/>
        <v>0</v>
      </c>
      <c r="F331" s="2">
        <f t="shared" si="44"/>
        <v>3.2320632973829359E-2</v>
      </c>
      <c r="G331" s="2">
        <f t="shared" si="44"/>
        <v>2.8897236559356009E-2</v>
      </c>
      <c r="H331" s="2">
        <f t="shared" si="40"/>
        <v>1.1184679513365081</v>
      </c>
      <c r="I331" s="2">
        <f t="shared" si="41"/>
        <v>52.796076080871757</v>
      </c>
    </row>
    <row r="332" spans="1:9" ht="13.5" x14ac:dyDescent="0.25">
      <c r="A332" s="4">
        <v>42487</v>
      </c>
      <c r="B332" s="2">
        <v>4.3316999999999997</v>
      </c>
      <c r="C332" s="2">
        <f t="shared" si="47"/>
        <v>-1.6700000000000159E-2</v>
      </c>
      <c r="D332" s="2">
        <f t="shared" si="45"/>
        <v>0</v>
      </c>
      <c r="E332" s="2">
        <f t="shared" si="46"/>
        <v>1.6700000000000159E-2</v>
      </c>
      <c r="F332" s="2">
        <f t="shared" si="44"/>
        <v>3.0012016332841545E-2</v>
      </c>
      <c r="G332" s="2">
        <f t="shared" si="44"/>
        <v>2.8026005376544875E-2</v>
      </c>
      <c r="H332" s="2">
        <f t="shared" si="40"/>
        <v>1.0708631476235559</v>
      </c>
      <c r="I332" s="2">
        <f t="shared" si="41"/>
        <v>51.710956798494287</v>
      </c>
    </row>
    <row r="333" spans="1:9" ht="13.5" x14ac:dyDescent="0.25">
      <c r="A333" s="4">
        <v>42488</v>
      </c>
      <c r="B333" s="2">
        <v>4.29</v>
      </c>
      <c r="C333" s="2">
        <f t="shared" si="47"/>
        <v>-4.1699999999999626E-2</v>
      </c>
      <c r="D333" s="2">
        <f t="shared" si="45"/>
        <v>0</v>
      </c>
      <c r="E333" s="2">
        <f t="shared" si="46"/>
        <v>4.1699999999999626E-2</v>
      </c>
      <c r="F333" s="2">
        <f t="shared" ref="F333:G348" si="48">((F332*13)+D333)/14</f>
        <v>2.786830088049572E-2</v>
      </c>
      <c r="G333" s="2">
        <f t="shared" si="48"/>
        <v>2.9002719278220214E-2</v>
      </c>
      <c r="H333" s="2">
        <f t="shared" si="40"/>
        <v>0.96088579188585277</v>
      </c>
      <c r="I333" s="2">
        <f t="shared" si="41"/>
        <v>49.002639310356521</v>
      </c>
    </row>
    <row r="334" spans="1:9" ht="13.5" x14ac:dyDescent="0.25">
      <c r="A334" s="4">
        <v>42489</v>
      </c>
      <c r="B334" s="2">
        <v>4.29</v>
      </c>
      <c r="C334" s="2">
        <f t="shared" si="47"/>
        <v>0</v>
      </c>
      <c r="D334" s="2">
        <f t="shared" si="45"/>
        <v>0</v>
      </c>
      <c r="E334" s="2">
        <f t="shared" si="46"/>
        <v>0</v>
      </c>
      <c r="F334" s="2">
        <f t="shared" si="48"/>
        <v>2.5877707960460312E-2</v>
      </c>
      <c r="G334" s="2">
        <f t="shared" si="48"/>
        <v>2.6931096472633056E-2</v>
      </c>
      <c r="H334" s="2">
        <f t="shared" si="40"/>
        <v>0.96088579188585288</v>
      </c>
      <c r="I334" s="2">
        <f t="shared" si="41"/>
        <v>49.002639310356528</v>
      </c>
    </row>
    <row r="335" spans="1:9" ht="13.5" x14ac:dyDescent="0.25">
      <c r="A335" s="4">
        <v>42492</v>
      </c>
      <c r="B335" s="2">
        <v>4.29</v>
      </c>
      <c r="C335" s="2">
        <f t="shared" si="47"/>
        <v>0</v>
      </c>
      <c r="D335" s="2">
        <f t="shared" si="45"/>
        <v>0</v>
      </c>
      <c r="E335" s="2">
        <f t="shared" si="46"/>
        <v>0</v>
      </c>
      <c r="F335" s="2">
        <f t="shared" si="48"/>
        <v>2.402930024899886E-2</v>
      </c>
      <c r="G335" s="2">
        <f t="shared" si="48"/>
        <v>2.500744672458784E-2</v>
      </c>
      <c r="H335" s="2">
        <f t="shared" si="40"/>
        <v>0.96088579188585266</v>
      </c>
      <c r="I335" s="2">
        <f t="shared" si="41"/>
        <v>49.002639310356521</v>
      </c>
    </row>
    <row r="336" spans="1:9" ht="13.5" x14ac:dyDescent="0.25">
      <c r="A336" s="4">
        <v>42493</v>
      </c>
      <c r="B336" s="2">
        <v>4.3316999999999997</v>
      </c>
      <c r="C336" s="2">
        <f t="shared" si="47"/>
        <v>4.1699999999999626E-2</v>
      </c>
      <c r="D336" s="2">
        <f t="shared" si="45"/>
        <v>4.1699999999999626E-2</v>
      </c>
      <c r="E336" s="2">
        <f t="shared" si="46"/>
        <v>0</v>
      </c>
      <c r="F336" s="2">
        <f t="shared" si="48"/>
        <v>2.529149308835606E-2</v>
      </c>
      <c r="G336" s="2">
        <f t="shared" si="48"/>
        <v>2.3221200529974423E-2</v>
      </c>
      <c r="H336" s="2">
        <f t="shared" si="40"/>
        <v>1.0891552766924888</v>
      </c>
      <c r="I336" s="2">
        <f t="shared" si="41"/>
        <v>52.133763767756832</v>
      </c>
    </row>
    <row r="337" spans="1:9" ht="13.5" x14ac:dyDescent="0.25">
      <c r="A337" s="4">
        <v>42494</v>
      </c>
      <c r="B337" s="2">
        <v>4.3316999999999997</v>
      </c>
      <c r="C337" s="2">
        <f t="shared" si="47"/>
        <v>0</v>
      </c>
      <c r="D337" s="2">
        <f t="shared" si="45"/>
        <v>0</v>
      </c>
      <c r="E337" s="2">
        <f t="shared" si="46"/>
        <v>0</v>
      </c>
      <c r="F337" s="2">
        <f t="shared" si="48"/>
        <v>2.3484957867759199E-2</v>
      </c>
      <c r="G337" s="2">
        <f t="shared" si="48"/>
        <v>2.1562543349261967E-2</v>
      </c>
      <c r="H337" s="2">
        <f t="shared" ref="H337:H400" si="49">F337/G337</f>
        <v>1.0891552766924886</v>
      </c>
      <c r="I337" s="2">
        <f t="shared" ref="I337:I400" si="50">IF(G337=0,100,100-(100/(1+H337)))</f>
        <v>52.133763767756825</v>
      </c>
    </row>
    <row r="338" spans="1:9" ht="13.5" x14ac:dyDescent="0.25">
      <c r="A338" s="4">
        <v>42495</v>
      </c>
      <c r="B338" s="2">
        <v>4.2484000000000002</v>
      </c>
      <c r="C338" s="2">
        <f t="shared" si="47"/>
        <v>-8.3299999999999486E-2</v>
      </c>
      <c r="D338" s="2">
        <f t="shared" si="45"/>
        <v>0</v>
      </c>
      <c r="E338" s="2">
        <f t="shared" si="46"/>
        <v>8.3299999999999486E-2</v>
      </c>
      <c r="F338" s="2">
        <f t="shared" si="48"/>
        <v>2.1807460877204969E-2</v>
      </c>
      <c r="G338" s="2">
        <f t="shared" si="48"/>
        <v>2.5972361681457504E-2</v>
      </c>
      <c r="H338" s="2">
        <f t="shared" si="49"/>
        <v>0.83964104399385475</v>
      </c>
      <c r="I338" s="2">
        <f t="shared" si="50"/>
        <v>45.641569410247378</v>
      </c>
    </row>
    <row r="339" spans="1:9" ht="13.5" x14ac:dyDescent="0.25">
      <c r="A339" s="4">
        <v>42496</v>
      </c>
      <c r="B339" s="2">
        <v>4.1567999999999996</v>
      </c>
      <c r="C339" s="2">
        <f t="shared" si="47"/>
        <v>-9.160000000000057E-2</v>
      </c>
      <c r="D339" s="2">
        <f t="shared" si="45"/>
        <v>0</v>
      </c>
      <c r="E339" s="2">
        <f t="shared" si="46"/>
        <v>9.160000000000057E-2</v>
      </c>
      <c r="F339" s="2">
        <f t="shared" si="48"/>
        <v>2.0249785100261757E-2</v>
      </c>
      <c r="G339" s="2">
        <f t="shared" si="48"/>
        <v>3.0660050132782009E-2</v>
      </c>
      <c r="H339" s="2">
        <f t="shared" si="49"/>
        <v>0.6604615782611033</v>
      </c>
      <c r="I339" s="2">
        <f t="shared" si="50"/>
        <v>39.775782042048995</v>
      </c>
    </row>
    <row r="340" spans="1:9" ht="13.5" x14ac:dyDescent="0.25">
      <c r="A340" s="4">
        <v>42499</v>
      </c>
      <c r="B340" s="2">
        <v>4.1650999999999998</v>
      </c>
      <c r="C340" s="2">
        <f t="shared" si="47"/>
        <v>8.3000000000001961E-3</v>
      </c>
      <c r="D340" s="2">
        <f t="shared" si="45"/>
        <v>8.3000000000001961E-3</v>
      </c>
      <c r="E340" s="2">
        <f t="shared" si="46"/>
        <v>0</v>
      </c>
      <c r="F340" s="2">
        <f t="shared" si="48"/>
        <v>1.9396229021671645E-2</v>
      </c>
      <c r="G340" s="2">
        <f t="shared" si="48"/>
        <v>2.8470046551869011E-2</v>
      </c>
      <c r="H340" s="2">
        <f t="shared" si="49"/>
        <v>0.68128546914505539</v>
      </c>
      <c r="I340" s="2">
        <f t="shared" si="50"/>
        <v>40.521700903743223</v>
      </c>
    </row>
    <row r="341" spans="1:9" ht="13.5" x14ac:dyDescent="0.25">
      <c r="A341" s="4">
        <v>42500</v>
      </c>
      <c r="B341" s="2">
        <v>4.1318000000000001</v>
      </c>
      <c r="C341" s="2">
        <f t="shared" si="47"/>
        <v>-3.3299999999999663E-2</v>
      </c>
      <c r="D341" s="2">
        <f t="shared" si="45"/>
        <v>0</v>
      </c>
      <c r="E341" s="2">
        <f t="shared" si="46"/>
        <v>3.3299999999999663E-2</v>
      </c>
      <c r="F341" s="2">
        <f t="shared" si="48"/>
        <v>1.801078409155224E-2</v>
      </c>
      <c r="G341" s="2">
        <f t="shared" si="48"/>
        <v>2.8815043226735487E-2</v>
      </c>
      <c r="H341" s="2">
        <f t="shared" si="49"/>
        <v>0.62504796365674986</v>
      </c>
      <c r="I341" s="2">
        <f t="shared" si="50"/>
        <v>38.463354783094601</v>
      </c>
    </row>
    <row r="342" spans="1:9" ht="13.5" x14ac:dyDescent="0.25">
      <c r="A342" s="4">
        <v>42501</v>
      </c>
      <c r="B342" s="2">
        <v>4.0568</v>
      </c>
      <c r="C342" s="2">
        <f t="shared" si="47"/>
        <v>-7.5000000000000178E-2</v>
      </c>
      <c r="D342" s="2">
        <f t="shared" si="45"/>
        <v>0</v>
      </c>
      <c r="E342" s="2">
        <f t="shared" si="46"/>
        <v>7.5000000000000178E-2</v>
      </c>
      <c r="F342" s="2">
        <f t="shared" si="48"/>
        <v>1.6724299513584222E-2</v>
      </c>
      <c r="G342" s="2">
        <f t="shared" si="48"/>
        <v>3.2113968710540106E-2</v>
      </c>
      <c r="H342" s="2">
        <f t="shared" si="49"/>
        <v>0.52077959172000909</v>
      </c>
      <c r="I342" s="2">
        <f t="shared" si="50"/>
        <v>34.244251734796421</v>
      </c>
    </row>
    <row r="343" spans="1:9" ht="13.5" x14ac:dyDescent="0.25">
      <c r="A343" s="4">
        <v>42502</v>
      </c>
      <c r="B343" s="2">
        <v>4.1650999999999998</v>
      </c>
      <c r="C343" s="2">
        <f t="shared" si="47"/>
        <v>0.10829999999999984</v>
      </c>
      <c r="D343" s="2">
        <f t="shared" si="45"/>
        <v>0.10829999999999984</v>
      </c>
      <c r="E343" s="2">
        <f t="shared" si="46"/>
        <v>0</v>
      </c>
      <c r="F343" s="2">
        <f t="shared" si="48"/>
        <v>2.3265420976899622E-2</v>
      </c>
      <c r="G343" s="2">
        <f t="shared" si="48"/>
        <v>2.9820113802644384E-2</v>
      </c>
      <c r="H343" s="2">
        <f t="shared" si="49"/>
        <v>0.7801922263233112</v>
      </c>
      <c r="I343" s="2">
        <f t="shared" si="50"/>
        <v>43.826291048055388</v>
      </c>
    </row>
    <row r="344" spans="1:9" ht="13.5" x14ac:dyDescent="0.25">
      <c r="A344" s="4">
        <v>42503</v>
      </c>
      <c r="B344" s="2">
        <v>4.1483999999999996</v>
      </c>
      <c r="C344" s="2">
        <f t="shared" si="47"/>
        <v>-1.6700000000000159E-2</v>
      </c>
      <c r="D344" s="2">
        <f t="shared" si="45"/>
        <v>0</v>
      </c>
      <c r="E344" s="2">
        <f t="shared" si="46"/>
        <v>1.6700000000000159E-2</v>
      </c>
      <c r="F344" s="2">
        <f t="shared" si="48"/>
        <v>2.1603605192835364E-2</v>
      </c>
      <c r="G344" s="2">
        <f t="shared" si="48"/>
        <v>2.8882962816741225E-2</v>
      </c>
      <c r="H344" s="2">
        <f t="shared" si="49"/>
        <v>0.74797053646842004</v>
      </c>
      <c r="I344" s="2">
        <f t="shared" si="50"/>
        <v>42.790797720172748</v>
      </c>
    </row>
    <row r="345" spans="1:9" ht="13.5" x14ac:dyDescent="0.25">
      <c r="A345" s="4">
        <v>42506</v>
      </c>
      <c r="B345" s="2">
        <v>4.1650999999999998</v>
      </c>
      <c r="C345" s="2">
        <f t="shared" si="47"/>
        <v>1.6700000000000159E-2</v>
      </c>
      <c r="D345" s="2">
        <f t="shared" si="45"/>
        <v>1.6700000000000159E-2</v>
      </c>
      <c r="E345" s="2">
        <f t="shared" si="46"/>
        <v>0</v>
      </c>
      <c r="F345" s="2">
        <f t="shared" si="48"/>
        <v>2.125334767906142E-2</v>
      </c>
      <c r="G345" s="2">
        <f t="shared" si="48"/>
        <v>2.6819894044116853E-2</v>
      </c>
      <c r="H345" s="2">
        <f t="shared" si="49"/>
        <v>0.79244711571571269</v>
      </c>
      <c r="I345" s="2">
        <f t="shared" si="50"/>
        <v>44.210348454230051</v>
      </c>
    </row>
    <row r="346" spans="1:9" ht="13.5" x14ac:dyDescent="0.25">
      <c r="A346" s="4">
        <v>42507</v>
      </c>
      <c r="B346" s="2">
        <v>4.1483999999999996</v>
      </c>
      <c r="C346" s="2">
        <f t="shared" si="47"/>
        <v>-1.6700000000000159E-2</v>
      </c>
      <c r="D346" s="2">
        <f t="shared" si="45"/>
        <v>0</v>
      </c>
      <c r="E346" s="2">
        <f t="shared" si="46"/>
        <v>1.6700000000000159E-2</v>
      </c>
      <c r="F346" s="2">
        <f t="shared" si="48"/>
        <v>1.9735251416271322E-2</v>
      </c>
      <c r="G346" s="2">
        <f t="shared" si="48"/>
        <v>2.609704446953709E-2</v>
      </c>
      <c r="H346" s="2">
        <f t="shared" si="49"/>
        <v>0.75622553501444012</v>
      </c>
      <c r="I346" s="2">
        <f t="shared" si="50"/>
        <v>43.059705028615369</v>
      </c>
    </row>
    <row r="347" spans="1:9" ht="13.5" x14ac:dyDescent="0.25">
      <c r="A347" s="4">
        <v>42508</v>
      </c>
      <c r="B347" s="2">
        <v>4.1567999999999996</v>
      </c>
      <c r="C347" s="2">
        <f t="shared" si="47"/>
        <v>8.3999999999999631E-3</v>
      </c>
      <c r="D347" s="2">
        <f t="shared" si="45"/>
        <v>8.3999999999999631E-3</v>
      </c>
      <c r="E347" s="2">
        <f t="shared" si="46"/>
        <v>0</v>
      </c>
      <c r="F347" s="2">
        <f t="shared" si="48"/>
        <v>1.8925590600823366E-2</v>
      </c>
      <c r="G347" s="2">
        <f t="shared" si="48"/>
        <v>2.4232969864570155E-2</v>
      </c>
      <c r="H347" s="2">
        <f t="shared" si="49"/>
        <v>0.78098519110914055</v>
      </c>
      <c r="I347" s="2">
        <f t="shared" si="50"/>
        <v>43.851301796775076</v>
      </c>
    </row>
    <row r="348" spans="1:9" ht="13.5" x14ac:dyDescent="0.25">
      <c r="A348" s="4">
        <v>42509</v>
      </c>
      <c r="B348" s="2">
        <v>4.1650999999999998</v>
      </c>
      <c r="C348" s="2">
        <f t="shared" si="47"/>
        <v>8.3000000000001961E-3</v>
      </c>
      <c r="D348" s="2">
        <f t="shared" si="45"/>
        <v>8.3000000000001961E-3</v>
      </c>
      <c r="E348" s="2">
        <f t="shared" si="46"/>
        <v>0</v>
      </c>
      <c r="F348" s="2">
        <f t="shared" si="48"/>
        <v>1.8166619843621713E-2</v>
      </c>
      <c r="G348" s="2">
        <f t="shared" si="48"/>
        <v>2.2502043445672287E-2</v>
      </c>
      <c r="H348" s="2">
        <f t="shared" si="49"/>
        <v>0.80733200464580979</v>
      </c>
      <c r="I348" s="2">
        <f t="shared" si="50"/>
        <v>44.669822842207999</v>
      </c>
    </row>
    <row r="349" spans="1:9" ht="13.5" x14ac:dyDescent="0.25">
      <c r="A349" s="4">
        <v>42510</v>
      </c>
      <c r="B349" s="2">
        <v>4.1483999999999996</v>
      </c>
      <c r="C349" s="2">
        <f t="shared" si="47"/>
        <v>-1.6700000000000159E-2</v>
      </c>
      <c r="D349" s="2">
        <f t="shared" si="45"/>
        <v>0</v>
      </c>
      <c r="E349" s="2">
        <f t="shared" si="46"/>
        <v>1.6700000000000159E-2</v>
      </c>
      <c r="F349" s="2">
        <f t="shared" ref="F349:G364" si="51">((F348*13)+D349)/14</f>
        <v>1.6869004140505874E-2</v>
      </c>
      <c r="G349" s="2">
        <f t="shared" si="51"/>
        <v>2.2087611770981421E-2</v>
      </c>
      <c r="H349" s="2">
        <f t="shared" si="49"/>
        <v>0.76373146700578454</v>
      </c>
      <c r="I349" s="2">
        <f t="shared" si="50"/>
        <v>43.302026487191988</v>
      </c>
    </row>
    <row r="350" spans="1:9" ht="13.5" x14ac:dyDescent="0.25">
      <c r="A350" s="4">
        <v>42513</v>
      </c>
      <c r="B350" s="2">
        <v>4.1650999999999998</v>
      </c>
      <c r="C350" s="2">
        <f t="shared" si="47"/>
        <v>1.6700000000000159E-2</v>
      </c>
      <c r="D350" s="2">
        <f t="shared" si="45"/>
        <v>1.6700000000000159E-2</v>
      </c>
      <c r="E350" s="2">
        <f t="shared" si="46"/>
        <v>0</v>
      </c>
      <c r="F350" s="2">
        <f t="shared" si="51"/>
        <v>1.6856932416184037E-2</v>
      </c>
      <c r="G350" s="2">
        <f t="shared" si="51"/>
        <v>2.0509925215911322E-2</v>
      </c>
      <c r="H350" s="2">
        <f t="shared" si="49"/>
        <v>0.82189146175465611</v>
      </c>
      <c r="I350" s="2">
        <f t="shared" si="50"/>
        <v>45.111988228052617</v>
      </c>
    </row>
    <row r="351" spans="1:9" ht="13.5" x14ac:dyDescent="0.25">
      <c r="A351" s="4">
        <v>42514</v>
      </c>
      <c r="B351" s="2">
        <v>4.2066999999999997</v>
      </c>
      <c r="C351" s="2">
        <f t="shared" si="47"/>
        <v>4.1599999999999859E-2</v>
      </c>
      <c r="D351" s="2">
        <f t="shared" si="45"/>
        <v>4.1599999999999859E-2</v>
      </c>
      <c r="E351" s="2">
        <f t="shared" si="46"/>
        <v>0</v>
      </c>
      <c r="F351" s="2">
        <f t="shared" si="51"/>
        <v>1.8624294386456595E-2</v>
      </c>
      <c r="G351" s="2">
        <f t="shared" si="51"/>
        <v>1.9044930557631939E-2</v>
      </c>
      <c r="H351" s="2">
        <f t="shared" si="49"/>
        <v>0.97791348359593888</v>
      </c>
      <c r="I351" s="2">
        <f t="shared" si="50"/>
        <v>49.44167132214735</v>
      </c>
    </row>
    <row r="352" spans="1:9" ht="13.5" x14ac:dyDescent="0.25">
      <c r="A352" s="4">
        <v>42515</v>
      </c>
      <c r="B352" s="2">
        <v>4.1650999999999998</v>
      </c>
      <c r="C352" s="2">
        <f t="shared" si="47"/>
        <v>-4.1599999999999859E-2</v>
      </c>
      <c r="D352" s="2">
        <f t="shared" si="45"/>
        <v>0</v>
      </c>
      <c r="E352" s="2">
        <f t="shared" si="46"/>
        <v>4.1599999999999859E-2</v>
      </c>
      <c r="F352" s="2">
        <f t="shared" si="51"/>
        <v>1.7293987644566838E-2</v>
      </c>
      <c r="G352" s="2">
        <f t="shared" si="51"/>
        <v>2.0656006946372506E-2</v>
      </c>
      <c r="H352" s="2">
        <f t="shared" si="49"/>
        <v>0.83723769504269618</v>
      </c>
      <c r="I352" s="2">
        <f t="shared" si="50"/>
        <v>45.570461421609323</v>
      </c>
    </row>
    <row r="353" spans="1:9" ht="13.5" x14ac:dyDescent="0.25">
      <c r="A353" s="4">
        <v>42516</v>
      </c>
      <c r="B353" s="2">
        <v>4.1634000000000002</v>
      </c>
      <c r="C353" s="2">
        <f t="shared" si="47"/>
        <v>-1.6999999999995907E-3</v>
      </c>
      <c r="D353" s="2">
        <f t="shared" si="45"/>
        <v>0</v>
      </c>
      <c r="E353" s="2">
        <f t="shared" si="46"/>
        <v>1.6999999999995907E-3</v>
      </c>
      <c r="F353" s="2">
        <f t="shared" si="51"/>
        <v>1.6058702812812065E-2</v>
      </c>
      <c r="G353" s="2">
        <f t="shared" si="51"/>
        <v>1.9302006450203014E-2</v>
      </c>
      <c r="H353" s="2">
        <f t="shared" si="49"/>
        <v>0.83197064793453968</v>
      </c>
      <c r="I353" s="2">
        <f t="shared" si="50"/>
        <v>45.413972591348404</v>
      </c>
    </row>
    <row r="354" spans="1:9" ht="13.5" x14ac:dyDescent="0.25">
      <c r="A354" s="4">
        <v>42517</v>
      </c>
      <c r="B354" s="2">
        <v>3.9801000000000002</v>
      </c>
      <c r="C354" s="2">
        <f t="shared" si="47"/>
        <v>-0.18330000000000002</v>
      </c>
      <c r="D354" s="2">
        <f t="shared" si="45"/>
        <v>0</v>
      </c>
      <c r="E354" s="2">
        <f t="shared" si="46"/>
        <v>0.18330000000000002</v>
      </c>
      <c r="F354" s="2">
        <f t="shared" si="51"/>
        <v>1.4911652611896918E-2</v>
      </c>
      <c r="G354" s="2">
        <f t="shared" si="51"/>
        <v>3.1016148846617086E-2</v>
      </c>
      <c r="H354" s="2">
        <f t="shared" si="49"/>
        <v>0.48077060390827092</v>
      </c>
      <c r="I354" s="2">
        <f t="shared" si="50"/>
        <v>32.467595091322679</v>
      </c>
    </row>
    <row r="355" spans="1:9" ht="13.5" x14ac:dyDescent="0.25">
      <c r="A355" s="4">
        <v>42520</v>
      </c>
      <c r="B355" s="2">
        <v>4.0934999999999997</v>
      </c>
      <c r="C355" s="2">
        <f t="shared" si="47"/>
        <v>0.1133999999999995</v>
      </c>
      <c r="D355" s="2">
        <f t="shared" si="45"/>
        <v>0.1133999999999995</v>
      </c>
      <c r="E355" s="2">
        <f t="shared" si="46"/>
        <v>0</v>
      </c>
      <c r="F355" s="2">
        <f t="shared" si="51"/>
        <v>2.1946534568189957E-2</v>
      </c>
      <c r="G355" s="2">
        <f t="shared" si="51"/>
        <v>2.8800709643287292E-2</v>
      </c>
      <c r="H355" s="2">
        <f t="shared" si="49"/>
        <v>0.7620136739687986</v>
      </c>
      <c r="I355" s="2">
        <f t="shared" si="50"/>
        <v>43.246751442763902</v>
      </c>
    </row>
    <row r="356" spans="1:9" ht="13.5" x14ac:dyDescent="0.25">
      <c r="A356" s="4">
        <v>42521</v>
      </c>
      <c r="B356" s="2">
        <v>4.1022999999999996</v>
      </c>
      <c r="C356" s="2">
        <f t="shared" si="47"/>
        <v>8.799999999999919E-3</v>
      </c>
      <c r="D356" s="2">
        <f t="shared" si="45"/>
        <v>8.799999999999919E-3</v>
      </c>
      <c r="E356" s="2">
        <f t="shared" si="46"/>
        <v>0</v>
      </c>
      <c r="F356" s="2">
        <f t="shared" si="51"/>
        <v>2.1007496384747811E-2</v>
      </c>
      <c r="G356" s="2">
        <f t="shared" si="51"/>
        <v>2.6743516097338198E-2</v>
      </c>
      <c r="H356" s="2">
        <f t="shared" si="49"/>
        <v>0.78551736833283126</v>
      </c>
      <c r="I356" s="2">
        <f t="shared" si="50"/>
        <v>43.993823989865895</v>
      </c>
    </row>
    <row r="357" spans="1:9" ht="13.5" x14ac:dyDescent="0.25">
      <c r="A357" s="4">
        <v>42522</v>
      </c>
      <c r="B357" s="2">
        <v>4.0411999999999999</v>
      </c>
      <c r="C357" s="2">
        <f t="shared" si="47"/>
        <v>-6.109999999999971E-2</v>
      </c>
      <c r="D357" s="2">
        <f t="shared" si="45"/>
        <v>0</v>
      </c>
      <c r="E357" s="2">
        <f t="shared" si="46"/>
        <v>6.109999999999971E-2</v>
      </c>
      <c r="F357" s="2">
        <f t="shared" si="51"/>
        <v>1.9506960928694396E-2</v>
      </c>
      <c r="G357" s="2">
        <f t="shared" si="51"/>
        <v>2.9197550661814019E-2</v>
      </c>
      <c r="H357" s="2">
        <f t="shared" si="49"/>
        <v>0.6681026485624546</v>
      </c>
      <c r="I357" s="2">
        <f t="shared" si="50"/>
        <v>40.051650846440133</v>
      </c>
    </row>
    <row r="358" spans="1:9" ht="13.5" x14ac:dyDescent="0.25">
      <c r="A358" s="4">
        <v>42523</v>
      </c>
      <c r="B358" s="2">
        <v>4.1459000000000001</v>
      </c>
      <c r="C358" s="2">
        <f t="shared" si="47"/>
        <v>0.10470000000000024</v>
      </c>
      <c r="D358" s="2">
        <f t="shared" si="45"/>
        <v>0.10470000000000024</v>
      </c>
      <c r="E358" s="2">
        <f t="shared" si="46"/>
        <v>0</v>
      </c>
      <c r="F358" s="2">
        <f t="shared" si="51"/>
        <v>2.5592178005216241E-2</v>
      </c>
      <c r="G358" s="2">
        <f t="shared" si="51"/>
        <v>2.7112011328827301E-2</v>
      </c>
      <c r="H358" s="2">
        <f t="shared" si="49"/>
        <v>0.94394243550661727</v>
      </c>
      <c r="I358" s="2">
        <f t="shared" si="50"/>
        <v>48.558147518427589</v>
      </c>
    </row>
    <row r="359" spans="1:9" ht="13.5" x14ac:dyDescent="0.25">
      <c r="A359" s="4">
        <v>42524</v>
      </c>
      <c r="B359" s="2">
        <v>4.2157</v>
      </c>
      <c r="C359" s="2">
        <f t="shared" si="47"/>
        <v>6.9799999999999862E-2</v>
      </c>
      <c r="D359" s="2">
        <f t="shared" si="45"/>
        <v>6.9799999999999862E-2</v>
      </c>
      <c r="E359" s="2">
        <f t="shared" si="46"/>
        <v>0</v>
      </c>
      <c r="F359" s="2">
        <f t="shared" si="51"/>
        <v>2.8749879576272213E-2</v>
      </c>
      <c r="G359" s="2">
        <f t="shared" si="51"/>
        <v>2.5175439091053919E-2</v>
      </c>
      <c r="H359" s="2">
        <f t="shared" si="49"/>
        <v>1.1419812569024257</v>
      </c>
      <c r="I359" s="2">
        <f t="shared" si="50"/>
        <v>53.314250683681252</v>
      </c>
    </row>
    <row r="360" spans="1:9" ht="13.5" x14ac:dyDescent="0.25">
      <c r="A360" s="4">
        <v>42527</v>
      </c>
      <c r="B360" s="2">
        <v>4.2157</v>
      </c>
      <c r="C360" s="2">
        <f t="shared" si="47"/>
        <v>0</v>
      </c>
      <c r="D360" s="2">
        <f t="shared" si="45"/>
        <v>0</v>
      </c>
      <c r="E360" s="2">
        <f t="shared" si="46"/>
        <v>0</v>
      </c>
      <c r="F360" s="2">
        <f t="shared" si="51"/>
        <v>2.6696316749395627E-2</v>
      </c>
      <c r="G360" s="2">
        <f t="shared" si="51"/>
        <v>2.3377193441692923E-2</v>
      </c>
      <c r="H360" s="2">
        <f t="shared" si="49"/>
        <v>1.1419812569024257</v>
      </c>
      <c r="I360" s="2">
        <f t="shared" si="50"/>
        <v>53.314250683681252</v>
      </c>
    </row>
    <row r="361" spans="1:9" ht="13.5" x14ac:dyDescent="0.25">
      <c r="A361" s="4">
        <v>42528</v>
      </c>
      <c r="B361" s="2">
        <v>4.1894999999999998</v>
      </c>
      <c r="C361" s="2">
        <f t="shared" si="47"/>
        <v>-2.6200000000000223E-2</v>
      </c>
      <c r="D361" s="2">
        <f t="shared" si="45"/>
        <v>0</v>
      </c>
      <c r="E361" s="2">
        <f t="shared" si="46"/>
        <v>2.6200000000000223E-2</v>
      </c>
      <c r="F361" s="2">
        <f t="shared" si="51"/>
        <v>2.4789436981581654E-2</v>
      </c>
      <c r="G361" s="2">
        <f t="shared" si="51"/>
        <v>2.3578822481572014E-2</v>
      </c>
      <c r="H361" s="2">
        <f t="shared" si="49"/>
        <v>1.0513432976119055</v>
      </c>
      <c r="I361" s="2">
        <f t="shared" si="50"/>
        <v>51.251455513849812</v>
      </c>
    </row>
    <row r="362" spans="1:9" ht="13.5" x14ac:dyDescent="0.25">
      <c r="A362" s="4">
        <v>42529</v>
      </c>
      <c r="B362" s="2">
        <v>4.1546000000000003</v>
      </c>
      <c r="C362" s="2">
        <f t="shared" si="47"/>
        <v>-3.4899999999999487E-2</v>
      </c>
      <c r="D362" s="2">
        <f t="shared" si="45"/>
        <v>0</v>
      </c>
      <c r="E362" s="2">
        <f t="shared" si="46"/>
        <v>3.4899999999999487E-2</v>
      </c>
      <c r="F362" s="2">
        <f t="shared" si="51"/>
        <v>2.301876291146868E-2</v>
      </c>
      <c r="G362" s="2">
        <f t="shared" si="51"/>
        <v>2.4387478018602547E-2</v>
      </c>
      <c r="H362" s="2">
        <f t="shared" si="49"/>
        <v>0.94387631611231704</v>
      </c>
      <c r="I362" s="2">
        <f t="shared" si="50"/>
        <v>48.556397765061305</v>
      </c>
    </row>
    <row r="363" spans="1:9" ht="13.5" x14ac:dyDescent="0.25">
      <c r="A363" s="4">
        <v>42530</v>
      </c>
      <c r="B363" s="2">
        <v>4.1546000000000003</v>
      </c>
      <c r="C363" s="2">
        <f t="shared" si="47"/>
        <v>0</v>
      </c>
      <c r="D363" s="2">
        <f t="shared" si="45"/>
        <v>0</v>
      </c>
      <c r="E363" s="2">
        <f t="shared" si="46"/>
        <v>0</v>
      </c>
      <c r="F363" s="2">
        <f t="shared" si="51"/>
        <v>2.1374565560649487E-2</v>
      </c>
      <c r="G363" s="2">
        <f t="shared" si="51"/>
        <v>2.2645515302988081E-2</v>
      </c>
      <c r="H363" s="2">
        <f t="shared" si="49"/>
        <v>0.94387631611231693</v>
      </c>
      <c r="I363" s="2">
        <f t="shared" si="50"/>
        <v>48.556397765061298</v>
      </c>
    </row>
    <row r="364" spans="1:9" ht="13.5" x14ac:dyDescent="0.25">
      <c r="A364" s="4">
        <v>42531</v>
      </c>
      <c r="B364" s="2">
        <v>4.2332000000000001</v>
      </c>
      <c r="C364" s="2">
        <f t="shared" si="47"/>
        <v>7.8599999999999781E-2</v>
      </c>
      <c r="D364" s="2">
        <f t="shared" si="45"/>
        <v>7.8599999999999781E-2</v>
      </c>
      <c r="E364" s="2">
        <f t="shared" si="46"/>
        <v>0</v>
      </c>
      <c r="F364" s="2">
        <f t="shared" si="51"/>
        <v>2.5462096592031653E-2</v>
      </c>
      <c r="G364" s="2">
        <f t="shared" si="51"/>
        <v>2.1027978495631788E-2</v>
      </c>
      <c r="H364" s="2">
        <f t="shared" si="49"/>
        <v>1.2108675399930136</v>
      </c>
      <c r="I364" s="2">
        <f t="shared" si="50"/>
        <v>54.768886787167716</v>
      </c>
    </row>
    <row r="365" spans="1:9" ht="13.5" x14ac:dyDescent="0.25">
      <c r="A365" s="4">
        <v>42534</v>
      </c>
      <c r="B365" s="2">
        <v>4.1546000000000003</v>
      </c>
      <c r="C365" s="2">
        <f t="shared" si="47"/>
        <v>-7.8599999999999781E-2</v>
      </c>
      <c r="D365" s="2">
        <f t="shared" si="45"/>
        <v>0</v>
      </c>
      <c r="E365" s="2">
        <f t="shared" si="46"/>
        <v>7.8599999999999781E-2</v>
      </c>
      <c r="F365" s="2">
        <f t="shared" ref="F365:G380" si="52">((F364*13)+D365)/14</f>
        <v>2.3643375406886536E-2</v>
      </c>
      <c r="G365" s="2">
        <f t="shared" si="52"/>
        <v>2.5140265745943784E-2</v>
      </c>
      <c r="H365" s="2">
        <f t="shared" si="49"/>
        <v>0.94045845202337364</v>
      </c>
      <c r="I365" s="2">
        <f t="shared" si="50"/>
        <v>48.465786579595644</v>
      </c>
    </row>
    <row r="366" spans="1:9" ht="13.5" x14ac:dyDescent="0.25">
      <c r="A366" s="4">
        <v>42535</v>
      </c>
      <c r="B366" s="2">
        <v>4.1546000000000003</v>
      </c>
      <c r="C366" s="2">
        <f t="shared" si="47"/>
        <v>0</v>
      </c>
      <c r="D366" s="2">
        <f t="shared" si="45"/>
        <v>0</v>
      </c>
      <c r="E366" s="2">
        <f t="shared" si="46"/>
        <v>0</v>
      </c>
      <c r="F366" s="2">
        <f t="shared" si="52"/>
        <v>2.1954562877823214E-2</v>
      </c>
      <c r="G366" s="2">
        <f t="shared" si="52"/>
        <v>2.3344532478376371E-2</v>
      </c>
      <c r="H366" s="2">
        <f t="shared" si="49"/>
        <v>0.94045845202337375</v>
      </c>
      <c r="I366" s="2">
        <f t="shared" si="50"/>
        <v>48.465786579595651</v>
      </c>
    </row>
    <row r="367" spans="1:9" ht="13.5" x14ac:dyDescent="0.25">
      <c r="A367" s="4">
        <v>42536</v>
      </c>
      <c r="B367" s="2">
        <v>4.1546000000000003</v>
      </c>
      <c r="C367" s="2">
        <f t="shared" si="47"/>
        <v>0</v>
      </c>
      <c r="D367" s="2">
        <f t="shared" si="45"/>
        <v>0</v>
      </c>
      <c r="E367" s="2">
        <f t="shared" si="46"/>
        <v>0</v>
      </c>
      <c r="F367" s="2">
        <f t="shared" si="52"/>
        <v>2.0386379815121557E-2</v>
      </c>
      <c r="G367" s="2">
        <f t="shared" si="52"/>
        <v>2.167706587277806E-2</v>
      </c>
      <c r="H367" s="2">
        <f t="shared" si="49"/>
        <v>0.94045845202337364</v>
      </c>
      <c r="I367" s="2">
        <f t="shared" si="50"/>
        <v>48.465786579595644</v>
      </c>
    </row>
    <row r="368" spans="1:9" ht="13.5" x14ac:dyDescent="0.25">
      <c r="A368" s="4">
        <v>42537</v>
      </c>
      <c r="B368" s="2">
        <v>4.1546000000000003</v>
      </c>
      <c r="C368" s="2">
        <f t="shared" si="47"/>
        <v>0</v>
      </c>
      <c r="D368" s="2">
        <f t="shared" si="45"/>
        <v>0</v>
      </c>
      <c r="E368" s="2">
        <f t="shared" si="46"/>
        <v>0</v>
      </c>
      <c r="F368" s="2">
        <f t="shared" si="52"/>
        <v>1.893020982832716E-2</v>
      </c>
      <c r="G368" s="2">
        <f t="shared" si="52"/>
        <v>2.0128704024722482E-2</v>
      </c>
      <c r="H368" s="2">
        <f t="shared" si="49"/>
        <v>0.94045845202337386</v>
      </c>
      <c r="I368" s="2">
        <f t="shared" si="50"/>
        <v>48.465786579595651</v>
      </c>
    </row>
    <row r="369" spans="1:9" ht="13.5" x14ac:dyDescent="0.25">
      <c r="A369" s="4">
        <v>42538</v>
      </c>
      <c r="B369" s="2">
        <v>4.1721000000000004</v>
      </c>
      <c r="C369" s="2">
        <f t="shared" si="47"/>
        <v>1.7500000000000071E-2</v>
      </c>
      <c r="D369" s="2">
        <f t="shared" si="45"/>
        <v>1.7500000000000071E-2</v>
      </c>
      <c r="E369" s="2">
        <f t="shared" si="46"/>
        <v>0</v>
      </c>
      <c r="F369" s="2">
        <f t="shared" si="52"/>
        <v>1.8828051983446652E-2</v>
      </c>
      <c r="G369" s="2">
        <f t="shared" si="52"/>
        <v>1.869093945152802E-2</v>
      </c>
      <c r="H369" s="2">
        <f t="shared" si="49"/>
        <v>1.0073357752976628</v>
      </c>
      <c r="I369" s="2">
        <f t="shared" si="50"/>
        <v>50.182724170712667</v>
      </c>
    </row>
    <row r="370" spans="1:9" ht="13.5" x14ac:dyDescent="0.25">
      <c r="A370" s="4">
        <v>42541</v>
      </c>
      <c r="B370" s="2">
        <v>4.1894999999999998</v>
      </c>
      <c r="C370" s="2">
        <f t="shared" si="47"/>
        <v>1.7399999999999416E-2</v>
      </c>
      <c r="D370" s="2">
        <f t="shared" si="45"/>
        <v>1.7399999999999416E-2</v>
      </c>
      <c r="E370" s="2">
        <f t="shared" si="46"/>
        <v>0</v>
      </c>
      <c r="F370" s="2">
        <f t="shared" si="52"/>
        <v>1.8726048270343278E-2</v>
      </c>
      <c r="G370" s="2">
        <f t="shared" si="52"/>
        <v>1.7355872347847447E-2</v>
      </c>
      <c r="H370" s="2">
        <f t="shared" si="49"/>
        <v>1.0789459552959759</v>
      </c>
      <c r="I370" s="2">
        <f t="shared" si="50"/>
        <v>51.898701481269057</v>
      </c>
    </row>
    <row r="371" spans="1:9" ht="13.5" x14ac:dyDescent="0.25">
      <c r="A371" s="4">
        <v>42542</v>
      </c>
      <c r="B371" s="2">
        <v>4.2332000000000001</v>
      </c>
      <c r="C371" s="2">
        <f t="shared" si="47"/>
        <v>4.3700000000000294E-2</v>
      </c>
      <c r="D371" s="2">
        <f t="shared" si="45"/>
        <v>4.3700000000000294E-2</v>
      </c>
      <c r="E371" s="2">
        <f t="shared" si="46"/>
        <v>0</v>
      </c>
      <c r="F371" s="2">
        <f t="shared" si="52"/>
        <v>2.0509901965318777E-2</v>
      </c>
      <c r="G371" s="2">
        <f t="shared" si="52"/>
        <v>1.6116167180144057E-2</v>
      </c>
      <c r="H371" s="2">
        <f t="shared" si="49"/>
        <v>1.2726290150792197</v>
      </c>
      <c r="I371" s="2">
        <f t="shared" si="50"/>
        <v>55.998097649688688</v>
      </c>
    </row>
    <row r="372" spans="1:9" ht="13.5" x14ac:dyDescent="0.25">
      <c r="A372" s="4">
        <v>42543</v>
      </c>
      <c r="B372" s="2">
        <v>4.2767999999999997</v>
      </c>
      <c r="C372" s="2">
        <f t="shared" si="47"/>
        <v>4.3599999999999639E-2</v>
      </c>
      <c r="D372" s="2">
        <f t="shared" si="45"/>
        <v>4.3599999999999639E-2</v>
      </c>
      <c r="E372" s="2">
        <f t="shared" si="46"/>
        <v>0</v>
      </c>
      <c r="F372" s="2">
        <f t="shared" si="52"/>
        <v>2.2159194682081693E-2</v>
      </c>
      <c r="G372" s="2">
        <f t="shared" si="52"/>
        <v>1.4965012381562339E-2</v>
      </c>
      <c r="H372" s="2">
        <f t="shared" si="49"/>
        <v>1.4807334679778117</v>
      </c>
      <c r="I372" s="2">
        <f t="shared" si="50"/>
        <v>59.689341361804686</v>
      </c>
    </row>
    <row r="373" spans="1:9" ht="13.5" x14ac:dyDescent="0.25">
      <c r="A373" s="4">
        <v>42544</v>
      </c>
      <c r="B373" s="2">
        <v>4.2767999999999997</v>
      </c>
      <c r="C373" s="2">
        <f t="shared" si="47"/>
        <v>0</v>
      </c>
      <c r="D373" s="2">
        <f t="shared" si="45"/>
        <v>0</v>
      </c>
      <c r="E373" s="2">
        <f t="shared" si="46"/>
        <v>0</v>
      </c>
      <c r="F373" s="2">
        <f t="shared" si="52"/>
        <v>2.0576395061933001E-2</v>
      </c>
      <c r="G373" s="2">
        <f t="shared" si="52"/>
        <v>1.3896082925736459E-2</v>
      </c>
      <c r="H373" s="2">
        <f t="shared" si="49"/>
        <v>1.4807334679778117</v>
      </c>
      <c r="I373" s="2">
        <f t="shared" si="50"/>
        <v>59.689341361804686</v>
      </c>
    </row>
    <row r="374" spans="1:9" ht="13.5" x14ac:dyDescent="0.25">
      <c r="A374" s="4">
        <v>42545</v>
      </c>
      <c r="B374" s="2">
        <v>4.3640999999999996</v>
      </c>
      <c r="C374" s="2">
        <f t="shared" si="47"/>
        <v>8.7299999999999933E-2</v>
      </c>
      <c r="D374" s="2">
        <f t="shared" si="45"/>
        <v>8.7299999999999933E-2</v>
      </c>
      <c r="E374" s="2">
        <f t="shared" si="46"/>
        <v>0</v>
      </c>
      <c r="F374" s="2">
        <f t="shared" si="52"/>
        <v>2.5342366843223496E-2</v>
      </c>
      <c r="G374" s="2">
        <f t="shared" si="52"/>
        <v>1.2903505573898142E-2</v>
      </c>
      <c r="H374" s="2">
        <f t="shared" si="49"/>
        <v>1.9639908471452368</v>
      </c>
      <c r="I374" s="2">
        <f t="shared" si="50"/>
        <v>66.261704182954929</v>
      </c>
    </row>
    <row r="375" spans="1:9" ht="13.5" x14ac:dyDescent="0.25">
      <c r="A375" s="4">
        <v>42548</v>
      </c>
      <c r="B375" s="2">
        <v>4.3205</v>
      </c>
      <c r="C375" s="2">
        <f t="shared" si="47"/>
        <v>-4.3599999999999639E-2</v>
      </c>
      <c r="D375" s="2">
        <f t="shared" si="45"/>
        <v>0</v>
      </c>
      <c r="E375" s="2">
        <f t="shared" si="46"/>
        <v>4.3599999999999639E-2</v>
      </c>
      <c r="F375" s="2">
        <f t="shared" si="52"/>
        <v>2.3532197782993248E-2</v>
      </c>
      <c r="G375" s="2">
        <f t="shared" si="52"/>
        <v>1.5096112318619678E-2</v>
      </c>
      <c r="H375" s="2">
        <f t="shared" si="49"/>
        <v>1.5588250329833879</v>
      </c>
      <c r="I375" s="2">
        <f t="shared" si="50"/>
        <v>60.919563193655378</v>
      </c>
    </row>
    <row r="376" spans="1:9" ht="13.5" x14ac:dyDescent="0.25">
      <c r="A376" s="4">
        <v>42549</v>
      </c>
      <c r="B376" s="2">
        <v>4.2767999999999997</v>
      </c>
      <c r="C376" s="2">
        <f t="shared" si="47"/>
        <v>-4.3700000000000294E-2</v>
      </c>
      <c r="D376" s="2">
        <f t="shared" si="45"/>
        <v>0</v>
      </c>
      <c r="E376" s="2">
        <f t="shared" si="46"/>
        <v>4.3700000000000294E-2</v>
      </c>
      <c r="F376" s="2">
        <f t="shared" si="52"/>
        <v>2.1851326512779445E-2</v>
      </c>
      <c r="G376" s="2">
        <f t="shared" si="52"/>
        <v>1.7139247153004005E-2</v>
      </c>
      <c r="H376" s="2">
        <f t="shared" si="49"/>
        <v>1.2749291913297107</v>
      </c>
      <c r="I376" s="2">
        <f t="shared" si="50"/>
        <v>56.042587883120277</v>
      </c>
    </row>
    <row r="377" spans="1:9" ht="13.5" x14ac:dyDescent="0.25">
      <c r="A377" s="4">
        <v>42550</v>
      </c>
      <c r="B377" s="2">
        <v>4.2767999999999997</v>
      </c>
      <c r="C377" s="2">
        <f t="shared" si="47"/>
        <v>0</v>
      </c>
      <c r="D377" s="2">
        <f t="shared" si="45"/>
        <v>0</v>
      </c>
      <c r="E377" s="2">
        <f t="shared" si="46"/>
        <v>0</v>
      </c>
      <c r="F377" s="2">
        <f t="shared" si="52"/>
        <v>2.0290517476152341E-2</v>
      </c>
      <c r="G377" s="2">
        <f t="shared" si="52"/>
        <v>1.5915015213503719E-2</v>
      </c>
      <c r="H377" s="2">
        <f t="shared" si="49"/>
        <v>1.2749291913297107</v>
      </c>
      <c r="I377" s="2">
        <f t="shared" si="50"/>
        <v>56.042587883120277</v>
      </c>
    </row>
    <row r="378" spans="1:9" ht="13.5" x14ac:dyDescent="0.25">
      <c r="A378" s="4">
        <v>42551</v>
      </c>
      <c r="B378" s="2">
        <v>4.2767999999999997</v>
      </c>
      <c r="C378" s="2">
        <f t="shared" si="47"/>
        <v>0</v>
      </c>
      <c r="D378" s="2">
        <f t="shared" si="45"/>
        <v>0</v>
      </c>
      <c r="E378" s="2">
        <f t="shared" si="46"/>
        <v>0</v>
      </c>
      <c r="F378" s="2">
        <f t="shared" si="52"/>
        <v>1.8841194799284314E-2</v>
      </c>
      <c r="G378" s="2">
        <f t="shared" si="52"/>
        <v>1.4778228412539169E-2</v>
      </c>
      <c r="H378" s="2">
        <f t="shared" si="49"/>
        <v>1.2749291913297105</v>
      </c>
      <c r="I378" s="2">
        <f t="shared" si="50"/>
        <v>56.042587883120277</v>
      </c>
    </row>
    <row r="379" spans="1:9" ht="13.5" x14ac:dyDescent="0.25">
      <c r="A379" s="4">
        <v>42552</v>
      </c>
      <c r="B379" s="2">
        <v>4.2767999999999997</v>
      </c>
      <c r="C379" s="2">
        <f t="shared" si="47"/>
        <v>0</v>
      </c>
      <c r="D379" s="2">
        <f t="shared" si="45"/>
        <v>0</v>
      </c>
      <c r="E379" s="2">
        <f t="shared" si="46"/>
        <v>0</v>
      </c>
      <c r="F379" s="2">
        <f t="shared" si="52"/>
        <v>1.7495395170764007E-2</v>
      </c>
      <c r="G379" s="2">
        <f t="shared" si="52"/>
        <v>1.3722640668786371E-2</v>
      </c>
      <c r="H379" s="2">
        <f t="shared" si="49"/>
        <v>1.2749291913297107</v>
      </c>
      <c r="I379" s="2">
        <f t="shared" si="50"/>
        <v>56.042587883120277</v>
      </c>
    </row>
    <row r="380" spans="1:9" ht="13.5" x14ac:dyDescent="0.25">
      <c r="A380" s="4">
        <v>42555</v>
      </c>
      <c r="B380" s="2">
        <v>4.2767999999999997</v>
      </c>
      <c r="C380" s="2">
        <f t="shared" si="47"/>
        <v>0</v>
      </c>
      <c r="D380" s="2">
        <f t="shared" si="45"/>
        <v>0</v>
      </c>
      <c r="E380" s="2">
        <f t="shared" si="46"/>
        <v>0</v>
      </c>
      <c r="F380" s="2">
        <f t="shared" si="52"/>
        <v>1.6245724087138005E-2</v>
      </c>
      <c r="G380" s="2">
        <f t="shared" si="52"/>
        <v>1.2742452049587346E-2</v>
      </c>
      <c r="H380" s="2">
        <f t="shared" si="49"/>
        <v>1.2749291913297103</v>
      </c>
      <c r="I380" s="2">
        <f t="shared" si="50"/>
        <v>56.042587883120277</v>
      </c>
    </row>
    <row r="381" spans="1:9" ht="13.5" x14ac:dyDescent="0.25">
      <c r="A381" s="4">
        <v>42559</v>
      </c>
      <c r="B381" s="2">
        <v>4.2767999999999997</v>
      </c>
      <c r="C381" s="2">
        <f t="shared" si="47"/>
        <v>0</v>
      </c>
      <c r="D381" s="2">
        <f t="shared" si="45"/>
        <v>0</v>
      </c>
      <c r="E381" s="2">
        <f t="shared" si="46"/>
        <v>0</v>
      </c>
      <c r="F381" s="2">
        <f t="shared" ref="F381:G396" si="53">((F380*13)+D381)/14</f>
        <v>1.5085315223771004E-2</v>
      </c>
      <c r="G381" s="2">
        <f t="shared" si="53"/>
        <v>1.1832276903188249E-2</v>
      </c>
      <c r="H381" s="2">
        <f t="shared" si="49"/>
        <v>1.2749291913297103</v>
      </c>
      <c r="I381" s="2">
        <f t="shared" si="50"/>
        <v>56.042587883120277</v>
      </c>
    </row>
    <row r="382" spans="1:9" ht="13.5" x14ac:dyDescent="0.25">
      <c r="A382" s="4">
        <v>42562</v>
      </c>
      <c r="B382" s="2">
        <v>4.2767999999999997</v>
      </c>
      <c r="C382" s="2">
        <f t="shared" si="47"/>
        <v>0</v>
      </c>
      <c r="D382" s="2">
        <f t="shared" si="45"/>
        <v>0</v>
      </c>
      <c r="E382" s="2">
        <f t="shared" si="46"/>
        <v>0</v>
      </c>
      <c r="F382" s="2">
        <f t="shared" si="53"/>
        <v>1.400779270778736E-2</v>
      </c>
      <c r="G382" s="2">
        <f t="shared" si="53"/>
        <v>1.0987114267246231E-2</v>
      </c>
      <c r="H382" s="2">
        <f t="shared" si="49"/>
        <v>1.2749291913297103</v>
      </c>
      <c r="I382" s="2">
        <f t="shared" si="50"/>
        <v>56.042587883120277</v>
      </c>
    </row>
    <row r="383" spans="1:9" ht="13.5" x14ac:dyDescent="0.25">
      <c r="A383" s="4">
        <v>42563</v>
      </c>
      <c r="B383" s="2">
        <v>4.2767999999999997</v>
      </c>
      <c r="C383" s="2">
        <f t="shared" si="47"/>
        <v>0</v>
      </c>
      <c r="D383" s="2">
        <f t="shared" si="45"/>
        <v>0</v>
      </c>
      <c r="E383" s="2">
        <f t="shared" si="46"/>
        <v>0</v>
      </c>
      <c r="F383" s="2">
        <f t="shared" si="53"/>
        <v>1.3007236085802549E-2</v>
      </c>
      <c r="G383" s="2">
        <f t="shared" si="53"/>
        <v>1.0202320391014359E-2</v>
      </c>
      <c r="H383" s="2">
        <f t="shared" si="49"/>
        <v>1.2749291913297103</v>
      </c>
      <c r="I383" s="2">
        <f t="shared" si="50"/>
        <v>56.042587883120277</v>
      </c>
    </row>
    <row r="384" spans="1:9" ht="13.5" x14ac:dyDescent="0.25">
      <c r="A384" s="4">
        <v>42564</v>
      </c>
      <c r="B384" s="2">
        <v>4.2767999999999997</v>
      </c>
      <c r="C384" s="2">
        <f t="shared" si="47"/>
        <v>0</v>
      </c>
      <c r="D384" s="2">
        <f t="shared" si="45"/>
        <v>0</v>
      </c>
      <c r="E384" s="2">
        <f t="shared" si="46"/>
        <v>0</v>
      </c>
      <c r="F384" s="2">
        <f t="shared" si="53"/>
        <v>1.207814779395951E-2</v>
      </c>
      <c r="G384" s="2">
        <f t="shared" si="53"/>
        <v>9.4735832202276198E-3</v>
      </c>
      <c r="H384" s="2">
        <f t="shared" si="49"/>
        <v>1.2749291913297101</v>
      </c>
      <c r="I384" s="2">
        <f t="shared" si="50"/>
        <v>56.04258788312027</v>
      </c>
    </row>
    <row r="385" spans="1:9" ht="13.5" x14ac:dyDescent="0.25">
      <c r="A385" s="4">
        <v>42565</v>
      </c>
      <c r="B385" s="2">
        <v>4.2767999999999997</v>
      </c>
      <c r="C385" s="2">
        <f t="shared" si="47"/>
        <v>0</v>
      </c>
      <c r="D385" s="2">
        <f t="shared" si="45"/>
        <v>0</v>
      </c>
      <c r="E385" s="2">
        <f t="shared" si="46"/>
        <v>0</v>
      </c>
      <c r="F385" s="2">
        <f t="shared" si="53"/>
        <v>1.121542295153383E-2</v>
      </c>
      <c r="G385" s="2">
        <f t="shared" si="53"/>
        <v>8.7968987044970744E-3</v>
      </c>
      <c r="H385" s="2">
        <f t="shared" si="49"/>
        <v>1.2749291913297101</v>
      </c>
      <c r="I385" s="2">
        <f t="shared" si="50"/>
        <v>56.04258788312027</v>
      </c>
    </row>
    <row r="386" spans="1:9" ht="13.5" x14ac:dyDescent="0.25">
      <c r="A386" s="4">
        <v>42566</v>
      </c>
      <c r="B386" s="2">
        <v>4.2767999999999997</v>
      </c>
      <c r="C386" s="2">
        <f t="shared" si="47"/>
        <v>0</v>
      </c>
      <c r="D386" s="2">
        <f t="shared" si="45"/>
        <v>0</v>
      </c>
      <c r="E386" s="2">
        <f t="shared" si="46"/>
        <v>0</v>
      </c>
      <c r="F386" s="2">
        <f t="shared" si="53"/>
        <v>1.0414321312138557E-2</v>
      </c>
      <c r="G386" s="2">
        <f t="shared" si="53"/>
        <v>8.1685487970329981E-3</v>
      </c>
      <c r="H386" s="2">
        <f t="shared" si="49"/>
        <v>1.2749291913297103</v>
      </c>
      <c r="I386" s="2">
        <f t="shared" si="50"/>
        <v>56.042587883120277</v>
      </c>
    </row>
    <row r="387" spans="1:9" ht="13.5" x14ac:dyDescent="0.25">
      <c r="A387" s="4">
        <v>42569</v>
      </c>
      <c r="B387" s="2">
        <v>4.2767999999999997</v>
      </c>
      <c r="C387" s="2">
        <f t="shared" si="47"/>
        <v>0</v>
      </c>
      <c r="D387" s="2">
        <f t="shared" ref="D387:D450" si="54">IF(C387&gt;0,C387,0)</f>
        <v>0</v>
      </c>
      <c r="E387" s="2">
        <f t="shared" ref="E387:E450" si="55">IF(C387&lt;0,-C387,0)</f>
        <v>0</v>
      </c>
      <c r="F387" s="2">
        <f t="shared" si="53"/>
        <v>9.6704412184143735E-3</v>
      </c>
      <c r="G387" s="2">
        <f t="shared" si="53"/>
        <v>7.5850810258163556E-3</v>
      </c>
      <c r="H387" s="2">
        <f t="shared" si="49"/>
        <v>1.2749291913297101</v>
      </c>
      <c r="I387" s="2">
        <f t="shared" si="50"/>
        <v>56.04258788312027</v>
      </c>
    </row>
    <row r="388" spans="1:9" ht="13.5" x14ac:dyDescent="0.25">
      <c r="A388" s="4">
        <v>42570</v>
      </c>
      <c r="B388" s="2">
        <v>4.2767999999999997</v>
      </c>
      <c r="C388" s="2">
        <f t="shared" ref="C388:C451" si="56">B388-B387</f>
        <v>0</v>
      </c>
      <c r="D388" s="2">
        <f t="shared" si="54"/>
        <v>0</v>
      </c>
      <c r="E388" s="2">
        <f t="shared" si="55"/>
        <v>0</v>
      </c>
      <c r="F388" s="2">
        <f t="shared" si="53"/>
        <v>8.9796954170990612E-3</v>
      </c>
      <c r="G388" s="2">
        <f t="shared" si="53"/>
        <v>7.0432895239723303E-3</v>
      </c>
      <c r="H388" s="2">
        <f t="shared" si="49"/>
        <v>1.2749291913297101</v>
      </c>
      <c r="I388" s="2">
        <f t="shared" si="50"/>
        <v>56.04258788312027</v>
      </c>
    </row>
    <row r="389" spans="1:9" ht="13.5" x14ac:dyDescent="0.25">
      <c r="A389" s="4">
        <v>42571</v>
      </c>
      <c r="B389" s="2">
        <v>4.3117000000000001</v>
      </c>
      <c r="C389" s="2">
        <f t="shared" si="56"/>
        <v>3.4900000000000375E-2</v>
      </c>
      <c r="D389" s="2">
        <f t="shared" si="54"/>
        <v>3.4900000000000375E-2</v>
      </c>
      <c r="E389" s="2">
        <f t="shared" si="55"/>
        <v>0</v>
      </c>
      <c r="F389" s="2">
        <f t="shared" si="53"/>
        <v>1.0831145744449155E-2</v>
      </c>
      <c r="G389" s="2">
        <f t="shared" si="53"/>
        <v>6.5401974151171631E-3</v>
      </c>
      <c r="H389" s="2">
        <f t="shared" si="49"/>
        <v>1.6560885026824719</v>
      </c>
      <c r="I389" s="2">
        <f t="shared" si="50"/>
        <v>62.350652134141363</v>
      </c>
    </row>
    <row r="390" spans="1:9" ht="13.5" x14ac:dyDescent="0.25">
      <c r="A390" s="4">
        <v>42572</v>
      </c>
      <c r="B390" s="2">
        <v>4.3117000000000001</v>
      </c>
      <c r="C390" s="2">
        <f t="shared" si="56"/>
        <v>0</v>
      </c>
      <c r="D390" s="2">
        <f t="shared" si="54"/>
        <v>0</v>
      </c>
      <c r="E390" s="2">
        <f t="shared" si="55"/>
        <v>0</v>
      </c>
      <c r="F390" s="2">
        <f t="shared" si="53"/>
        <v>1.0057492476988502E-2</v>
      </c>
      <c r="G390" s="2">
        <f t="shared" si="53"/>
        <v>6.0730404568945084E-3</v>
      </c>
      <c r="H390" s="2">
        <f t="shared" si="49"/>
        <v>1.6560885026824721</v>
      </c>
      <c r="I390" s="2">
        <f t="shared" si="50"/>
        <v>62.350652134141363</v>
      </c>
    </row>
    <row r="391" spans="1:9" ht="13.5" x14ac:dyDescent="0.25">
      <c r="A391" s="4">
        <v>42573</v>
      </c>
      <c r="B391" s="2">
        <v>4.3205</v>
      </c>
      <c r="C391" s="2">
        <f t="shared" si="56"/>
        <v>8.799999999999919E-3</v>
      </c>
      <c r="D391" s="2">
        <f t="shared" si="54"/>
        <v>8.799999999999919E-3</v>
      </c>
      <c r="E391" s="2">
        <f t="shared" si="55"/>
        <v>0</v>
      </c>
      <c r="F391" s="2">
        <f t="shared" si="53"/>
        <v>9.9676715857750318E-3</v>
      </c>
      <c r="G391" s="2">
        <f t="shared" si="53"/>
        <v>5.6392518528306148E-3</v>
      </c>
      <c r="H391" s="2">
        <f t="shared" si="49"/>
        <v>1.7675521232079345</v>
      </c>
      <c r="I391" s="2">
        <f t="shared" si="50"/>
        <v>63.866985860382769</v>
      </c>
    </row>
    <row r="392" spans="1:9" ht="13.5" x14ac:dyDescent="0.25">
      <c r="A392" s="4">
        <v>42577</v>
      </c>
      <c r="B392" s="2">
        <v>4.3205</v>
      </c>
      <c r="C392" s="2">
        <f t="shared" si="56"/>
        <v>0</v>
      </c>
      <c r="D392" s="2">
        <f t="shared" si="54"/>
        <v>0</v>
      </c>
      <c r="E392" s="2">
        <f t="shared" si="55"/>
        <v>0</v>
      </c>
      <c r="F392" s="2">
        <f t="shared" si="53"/>
        <v>9.2556950439339584E-3</v>
      </c>
      <c r="G392" s="2">
        <f t="shared" si="53"/>
        <v>5.2364481490569997E-3</v>
      </c>
      <c r="H392" s="2">
        <f t="shared" si="49"/>
        <v>1.7675521232079345</v>
      </c>
      <c r="I392" s="2">
        <f t="shared" si="50"/>
        <v>63.866985860382769</v>
      </c>
    </row>
    <row r="393" spans="1:9" ht="13.5" x14ac:dyDescent="0.25">
      <c r="A393" s="4">
        <v>42578</v>
      </c>
      <c r="B393" s="2">
        <v>4.3292000000000002</v>
      </c>
      <c r="C393" s="2">
        <f t="shared" si="56"/>
        <v>8.7000000000001521E-3</v>
      </c>
      <c r="D393" s="2">
        <f t="shared" si="54"/>
        <v>8.7000000000001521E-3</v>
      </c>
      <c r="E393" s="2">
        <f t="shared" si="55"/>
        <v>0</v>
      </c>
      <c r="F393" s="2">
        <f t="shared" si="53"/>
        <v>9.2160025407958292E-3</v>
      </c>
      <c r="G393" s="2">
        <f t="shared" si="53"/>
        <v>4.8624161384100712E-3</v>
      </c>
      <c r="H393" s="2">
        <f t="shared" si="49"/>
        <v>1.895354547710371</v>
      </c>
      <c r="I393" s="2">
        <f t="shared" si="50"/>
        <v>65.461915509076633</v>
      </c>
    </row>
    <row r="394" spans="1:9" ht="13.5" x14ac:dyDescent="0.25">
      <c r="A394" s="4">
        <v>42579</v>
      </c>
      <c r="B394" s="2">
        <v>4.3292000000000002</v>
      </c>
      <c r="C394" s="2">
        <f t="shared" si="56"/>
        <v>0</v>
      </c>
      <c r="D394" s="2">
        <f t="shared" si="54"/>
        <v>0</v>
      </c>
      <c r="E394" s="2">
        <f t="shared" si="55"/>
        <v>0</v>
      </c>
      <c r="F394" s="2">
        <f t="shared" si="53"/>
        <v>8.5577166450246985E-3</v>
      </c>
      <c r="G394" s="2">
        <f t="shared" si="53"/>
        <v>4.5151006999522092E-3</v>
      </c>
      <c r="H394" s="2">
        <f t="shared" si="49"/>
        <v>1.8953545477103708</v>
      </c>
      <c r="I394" s="2">
        <f t="shared" si="50"/>
        <v>65.461915509076633</v>
      </c>
    </row>
    <row r="395" spans="1:9" ht="13.5" x14ac:dyDescent="0.25">
      <c r="A395" s="4">
        <v>42580</v>
      </c>
      <c r="B395" s="2">
        <v>4.3292000000000002</v>
      </c>
      <c r="C395" s="2">
        <f t="shared" si="56"/>
        <v>0</v>
      </c>
      <c r="D395" s="2">
        <f t="shared" si="54"/>
        <v>0</v>
      </c>
      <c r="E395" s="2">
        <f t="shared" si="55"/>
        <v>0</v>
      </c>
      <c r="F395" s="2">
        <f t="shared" si="53"/>
        <v>7.9464511703800766E-3</v>
      </c>
      <c r="G395" s="2">
        <f t="shared" si="53"/>
        <v>4.1925935070984801E-3</v>
      </c>
      <c r="H395" s="2">
        <f t="shared" si="49"/>
        <v>1.8953545477103706</v>
      </c>
      <c r="I395" s="2">
        <f t="shared" si="50"/>
        <v>65.461915509076633</v>
      </c>
    </row>
    <row r="396" spans="1:9" ht="13.5" x14ac:dyDescent="0.25">
      <c r="A396" s="4">
        <v>42583</v>
      </c>
      <c r="B396" s="2">
        <v>4.3465999999999996</v>
      </c>
      <c r="C396" s="2">
        <f t="shared" si="56"/>
        <v>1.7399999999999416E-2</v>
      </c>
      <c r="D396" s="2">
        <f t="shared" si="54"/>
        <v>1.7399999999999416E-2</v>
      </c>
      <c r="E396" s="2">
        <f t="shared" si="55"/>
        <v>0</v>
      </c>
      <c r="F396" s="2">
        <f t="shared" si="53"/>
        <v>8.621704658210029E-3</v>
      </c>
      <c r="G396" s="2">
        <f t="shared" si="53"/>
        <v>3.8931225423057313E-3</v>
      </c>
      <c r="H396" s="2">
        <f t="shared" si="49"/>
        <v>2.2145988379558581</v>
      </c>
      <c r="I396" s="2">
        <f t="shared" si="50"/>
        <v>68.891919321544549</v>
      </c>
    </row>
    <row r="397" spans="1:9" ht="13.5" x14ac:dyDescent="0.25">
      <c r="A397" s="4">
        <v>42584</v>
      </c>
      <c r="B397" s="2">
        <v>4.3465999999999996</v>
      </c>
      <c r="C397" s="2">
        <f t="shared" si="56"/>
        <v>0</v>
      </c>
      <c r="D397" s="2">
        <f t="shared" si="54"/>
        <v>0</v>
      </c>
      <c r="E397" s="2">
        <f t="shared" si="55"/>
        <v>0</v>
      </c>
      <c r="F397" s="2">
        <f t="shared" ref="F397:G412" si="57">((F396*13)+D397)/14</f>
        <v>8.0058686111950262E-3</v>
      </c>
      <c r="G397" s="2">
        <f t="shared" si="57"/>
        <v>3.6150423607124648E-3</v>
      </c>
      <c r="H397" s="2">
        <f t="shared" si="49"/>
        <v>2.2145988379558581</v>
      </c>
      <c r="I397" s="2">
        <f t="shared" si="50"/>
        <v>68.891919321544549</v>
      </c>
    </row>
    <row r="398" spans="1:9" ht="13.5" x14ac:dyDescent="0.25">
      <c r="A398" s="4">
        <v>42585</v>
      </c>
      <c r="B398" s="2">
        <v>4.3292000000000002</v>
      </c>
      <c r="C398" s="2">
        <f t="shared" si="56"/>
        <v>-1.7399999999999416E-2</v>
      </c>
      <c r="D398" s="2">
        <f t="shared" si="54"/>
        <v>0</v>
      </c>
      <c r="E398" s="2">
        <f t="shared" si="55"/>
        <v>1.7399999999999416E-2</v>
      </c>
      <c r="F398" s="2">
        <f t="shared" si="57"/>
        <v>7.4340208532525246E-3</v>
      </c>
      <c r="G398" s="2">
        <f t="shared" si="57"/>
        <v>4.5996821920901033E-3</v>
      </c>
      <c r="H398" s="2">
        <f t="shared" si="49"/>
        <v>1.6162031511734711</v>
      </c>
      <c r="I398" s="2">
        <f t="shared" si="50"/>
        <v>61.77666862179796</v>
      </c>
    </row>
    <row r="399" spans="1:9" ht="13.5" x14ac:dyDescent="0.25">
      <c r="A399" s="4">
        <v>42586</v>
      </c>
      <c r="B399" s="2">
        <v>4.3292000000000002</v>
      </c>
      <c r="C399" s="2">
        <f t="shared" si="56"/>
        <v>0</v>
      </c>
      <c r="D399" s="2">
        <f t="shared" si="54"/>
        <v>0</v>
      </c>
      <c r="E399" s="2">
        <f t="shared" si="55"/>
        <v>0</v>
      </c>
      <c r="F399" s="2">
        <f t="shared" si="57"/>
        <v>6.9030193637344877E-3</v>
      </c>
      <c r="G399" s="2">
        <f t="shared" si="57"/>
        <v>4.2711334640836672E-3</v>
      </c>
      <c r="H399" s="2">
        <f t="shared" si="49"/>
        <v>1.6162031511734714</v>
      </c>
      <c r="I399" s="2">
        <f t="shared" si="50"/>
        <v>61.776668621797967</v>
      </c>
    </row>
    <row r="400" spans="1:9" ht="13.5" x14ac:dyDescent="0.25">
      <c r="A400" s="4">
        <v>42587</v>
      </c>
      <c r="B400" s="2">
        <v>4.3292000000000002</v>
      </c>
      <c r="C400" s="2">
        <f t="shared" si="56"/>
        <v>0</v>
      </c>
      <c r="D400" s="2">
        <f t="shared" si="54"/>
        <v>0</v>
      </c>
      <c r="E400" s="2">
        <f t="shared" si="55"/>
        <v>0</v>
      </c>
      <c r="F400" s="2">
        <f t="shared" si="57"/>
        <v>6.4099465520391667E-3</v>
      </c>
      <c r="G400" s="2">
        <f t="shared" si="57"/>
        <v>3.9660525023634055E-3</v>
      </c>
      <c r="H400" s="2">
        <f t="shared" si="49"/>
        <v>1.6162031511734711</v>
      </c>
      <c r="I400" s="2">
        <f t="shared" si="50"/>
        <v>61.77666862179796</v>
      </c>
    </row>
    <row r="401" spans="1:9" ht="13.5" x14ac:dyDescent="0.25">
      <c r="A401" s="4">
        <v>42590</v>
      </c>
      <c r="B401" s="2">
        <v>4.3205</v>
      </c>
      <c r="C401" s="2">
        <f t="shared" si="56"/>
        <v>-8.7000000000001521E-3</v>
      </c>
      <c r="D401" s="2">
        <f t="shared" si="54"/>
        <v>0</v>
      </c>
      <c r="E401" s="2">
        <f t="shared" si="55"/>
        <v>8.7000000000001521E-3</v>
      </c>
      <c r="F401" s="2">
        <f t="shared" si="57"/>
        <v>5.9520932268935112E-3</v>
      </c>
      <c r="G401" s="2">
        <f t="shared" si="57"/>
        <v>4.3041916093374587E-3</v>
      </c>
      <c r="H401" s="2">
        <f t="shared" ref="H401:H464" si="58">F401/G401</f>
        <v>1.3828597253851607</v>
      </c>
      <c r="I401" s="2">
        <f t="shared" ref="I401:I464" si="59">IF(G401=0,100,100-(100/(1+H401)))</f>
        <v>58.033618624429856</v>
      </c>
    </row>
    <row r="402" spans="1:9" ht="13.5" x14ac:dyDescent="0.25">
      <c r="A402" s="4">
        <v>42591</v>
      </c>
      <c r="B402" s="2">
        <v>4.3029999999999999</v>
      </c>
      <c r="C402" s="2">
        <f t="shared" si="56"/>
        <v>-1.7500000000000071E-2</v>
      </c>
      <c r="D402" s="2">
        <f t="shared" si="54"/>
        <v>0</v>
      </c>
      <c r="E402" s="2">
        <f t="shared" si="55"/>
        <v>1.7500000000000071E-2</v>
      </c>
      <c r="F402" s="2">
        <f t="shared" si="57"/>
        <v>5.5269437106868326E-3</v>
      </c>
      <c r="G402" s="2">
        <f t="shared" si="57"/>
        <v>5.2467493515276449E-3</v>
      </c>
      <c r="H402" s="2">
        <f t="shared" si="58"/>
        <v>1.0534034199818609</v>
      </c>
      <c r="I402" s="2">
        <f t="shared" si="59"/>
        <v>51.300363568653573</v>
      </c>
    </row>
    <row r="403" spans="1:9" ht="13.5" x14ac:dyDescent="0.25">
      <c r="A403" s="4">
        <v>42592</v>
      </c>
      <c r="B403" s="2">
        <v>4.3815999999999997</v>
      </c>
      <c r="C403" s="2">
        <f t="shared" si="56"/>
        <v>7.8599999999999781E-2</v>
      </c>
      <c r="D403" s="2">
        <f t="shared" si="54"/>
        <v>7.8599999999999781E-2</v>
      </c>
      <c r="E403" s="2">
        <f t="shared" si="55"/>
        <v>0</v>
      </c>
      <c r="F403" s="2">
        <f t="shared" si="57"/>
        <v>1.0746447731352042E-2</v>
      </c>
      <c r="G403" s="2">
        <f t="shared" si="57"/>
        <v>4.8719815407042419E-3</v>
      </c>
      <c r="H403" s="2">
        <f t="shared" si="58"/>
        <v>2.2057652808345103</v>
      </c>
      <c r="I403" s="2">
        <f t="shared" si="59"/>
        <v>68.806200317333136</v>
      </c>
    </row>
    <row r="404" spans="1:9" ht="13.5" x14ac:dyDescent="0.25">
      <c r="A404" s="4">
        <v>42593</v>
      </c>
      <c r="B404" s="2">
        <v>4.3640999999999996</v>
      </c>
      <c r="C404" s="2">
        <f t="shared" si="56"/>
        <v>-1.7500000000000071E-2</v>
      </c>
      <c r="D404" s="2">
        <f t="shared" si="54"/>
        <v>0</v>
      </c>
      <c r="E404" s="2">
        <f t="shared" si="55"/>
        <v>1.7500000000000071E-2</v>
      </c>
      <c r="F404" s="2">
        <f t="shared" si="57"/>
        <v>9.9788443219697535E-3</v>
      </c>
      <c r="G404" s="2">
        <f t="shared" si="57"/>
        <v>5.7739828592253727E-3</v>
      </c>
      <c r="H404" s="2">
        <f t="shared" si="58"/>
        <v>1.7282428031503538</v>
      </c>
      <c r="I404" s="2">
        <f t="shared" si="59"/>
        <v>63.346370827212269</v>
      </c>
    </row>
    <row r="405" spans="1:9" ht="13.5" x14ac:dyDescent="0.25">
      <c r="A405" s="4">
        <v>42594</v>
      </c>
      <c r="B405" s="2">
        <v>4.4077000000000002</v>
      </c>
      <c r="C405" s="2">
        <f t="shared" si="56"/>
        <v>4.3600000000000527E-2</v>
      </c>
      <c r="D405" s="2">
        <f t="shared" si="54"/>
        <v>4.3600000000000527E-2</v>
      </c>
      <c r="E405" s="2">
        <f t="shared" si="55"/>
        <v>0</v>
      </c>
      <c r="F405" s="2">
        <f t="shared" si="57"/>
        <v>1.2380355441829095E-2</v>
      </c>
      <c r="G405" s="2">
        <f t="shared" si="57"/>
        <v>5.3615555121378456E-3</v>
      </c>
      <c r="H405" s="2">
        <f t="shared" si="58"/>
        <v>2.3090976888706316</v>
      </c>
      <c r="I405" s="2">
        <f t="shared" si="59"/>
        <v>69.780281695422175</v>
      </c>
    </row>
    <row r="406" spans="1:9" ht="13.5" x14ac:dyDescent="0.25">
      <c r="A406" s="4">
        <v>42597</v>
      </c>
      <c r="B406" s="2">
        <v>4.3379000000000003</v>
      </c>
      <c r="C406" s="2">
        <f t="shared" si="56"/>
        <v>-6.9799999999999862E-2</v>
      </c>
      <c r="D406" s="2">
        <f t="shared" si="54"/>
        <v>0</v>
      </c>
      <c r="E406" s="2">
        <f t="shared" si="55"/>
        <v>6.9799999999999862E-2</v>
      </c>
      <c r="F406" s="2">
        <f t="shared" si="57"/>
        <v>1.1496044338841303E-2</v>
      </c>
      <c r="G406" s="2">
        <f t="shared" si="57"/>
        <v>9.9643015469851326E-3</v>
      </c>
      <c r="H406" s="2">
        <f t="shared" si="58"/>
        <v>1.1537230466815434</v>
      </c>
      <c r="I406" s="2">
        <f t="shared" si="59"/>
        <v>53.568774706627202</v>
      </c>
    </row>
    <row r="407" spans="1:9" ht="13.5" x14ac:dyDescent="0.25">
      <c r="A407" s="4">
        <v>42598</v>
      </c>
      <c r="B407" s="2">
        <v>4.3379000000000003</v>
      </c>
      <c r="C407" s="2">
        <f t="shared" si="56"/>
        <v>0</v>
      </c>
      <c r="D407" s="2">
        <f t="shared" si="54"/>
        <v>0</v>
      </c>
      <c r="E407" s="2">
        <f t="shared" si="55"/>
        <v>0</v>
      </c>
      <c r="F407" s="2">
        <f t="shared" si="57"/>
        <v>1.0674898314638354E-2</v>
      </c>
      <c r="G407" s="2">
        <f t="shared" si="57"/>
        <v>9.2525657222004808E-3</v>
      </c>
      <c r="H407" s="2">
        <f t="shared" si="58"/>
        <v>1.1537230466815434</v>
      </c>
      <c r="I407" s="2">
        <f t="shared" si="59"/>
        <v>53.568774706627202</v>
      </c>
    </row>
    <row r="408" spans="1:9" ht="13.5" x14ac:dyDescent="0.25">
      <c r="A408" s="4">
        <v>42599</v>
      </c>
      <c r="B408" s="2">
        <v>4.3379000000000003</v>
      </c>
      <c r="C408" s="2">
        <f t="shared" si="56"/>
        <v>0</v>
      </c>
      <c r="D408" s="2">
        <f t="shared" si="54"/>
        <v>0</v>
      </c>
      <c r="E408" s="2">
        <f t="shared" si="55"/>
        <v>0</v>
      </c>
      <c r="F408" s="2">
        <f t="shared" si="57"/>
        <v>9.9124055778784716E-3</v>
      </c>
      <c r="G408" s="2">
        <f t="shared" si="57"/>
        <v>8.5916681706147326E-3</v>
      </c>
      <c r="H408" s="2">
        <f t="shared" si="58"/>
        <v>1.1537230466815434</v>
      </c>
      <c r="I408" s="2">
        <f t="shared" si="59"/>
        <v>53.568774706627202</v>
      </c>
    </row>
    <row r="409" spans="1:9" ht="13.5" x14ac:dyDescent="0.25">
      <c r="A409" s="4">
        <v>42600</v>
      </c>
      <c r="B409" s="2">
        <v>4.3465999999999996</v>
      </c>
      <c r="C409" s="2">
        <f t="shared" si="56"/>
        <v>8.6999999999992639E-3</v>
      </c>
      <c r="D409" s="2">
        <f t="shared" si="54"/>
        <v>8.6999999999992639E-3</v>
      </c>
      <c r="E409" s="2">
        <f t="shared" si="55"/>
        <v>0</v>
      </c>
      <c r="F409" s="2">
        <f t="shared" si="57"/>
        <v>9.8258051794585279E-3</v>
      </c>
      <c r="G409" s="2">
        <f t="shared" si="57"/>
        <v>7.9779775869993942E-3</v>
      </c>
      <c r="H409" s="2">
        <f t="shared" si="58"/>
        <v>1.2316160420744078</v>
      </c>
      <c r="I409" s="2">
        <f t="shared" si="59"/>
        <v>55.189424114802208</v>
      </c>
    </row>
    <row r="410" spans="1:9" ht="13.5" x14ac:dyDescent="0.25">
      <c r="A410" s="4">
        <v>42601</v>
      </c>
      <c r="B410" s="2">
        <v>4.3379000000000003</v>
      </c>
      <c r="C410" s="2">
        <f t="shared" si="56"/>
        <v>-8.6999999999992639E-3</v>
      </c>
      <c r="D410" s="2">
        <f t="shared" si="54"/>
        <v>0</v>
      </c>
      <c r="E410" s="2">
        <f t="shared" si="55"/>
        <v>8.6999999999992639E-3</v>
      </c>
      <c r="F410" s="2">
        <f t="shared" si="57"/>
        <v>9.123961952354348E-3</v>
      </c>
      <c r="G410" s="2">
        <f t="shared" si="57"/>
        <v>8.0295506164993844E-3</v>
      </c>
      <c r="H410" s="2">
        <f t="shared" si="58"/>
        <v>1.1362979559038</v>
      </c>
      <c r="I410" s="2">
        <f t="shared" si="59"/>
        <v>53.190050234498692</v>
      </c>
    </row>
    <row r="411" spans="1:9" ht="13.5" x14ac:dyDescent="0.25">
      <c r="A411" s="4">
        <v>42604</v>
      </c>
      <c r="B411" s="2">
        <v>4.3379000000000003</v>
      </c>
      <c r="C411" s="2">
        <f t="shared" si="56"/>
        <v>0</v>
      </c>
      <c r="D411" s="2">
        <f t="shared" si="54"/>
        <v>0</v>
      </c>
      <c r="E411" s="2">
        <f t="shared" si="55"/>
        <v>0</v>
      </c>
      <c r="F411" s="2">
        <f t="shared" si="57"/>
        <v>8.472250384329038E-3</v>
      </c>
      <c r="G411" s="2">
        <f t="shared" si="57"/>
        <v>7.4560112867494283E-3</v>
      </c>
      <c r="H411" s="2">
        <f t="shared" si="58"/>
        <v>1.1362979559038002</v>
      </c>
      <c r="I411" s="2">
        <f t="shared" si="59"/>
        <v>53.190050234498706</v>
      </c>
    </row>
    <row r="412" spans="1:9" ht="13.5" x14ac:dyDescent="0.25">
      <c r="A412" s="4">
        <v>42605</v>
      </c>
      <c r="B412" s="2">
        <v>4.3379000000000003</v>
      </c>
      <c r="C412" s="2">
        <f t="shared" si="56"/>
        <v>0</v>
      </c>
      <c r="D412" s="2">
        <f t="shared" si="54"/>
        <v>0</v>
      </c>
      <c r="E412" s="2">
        <f t="shared" si="55"/>
        <v>0</v>
      </c>
      <c r="F412" s="2">
        <f t="shared" si="57"/>
        <v>7.86708964259125E-3</v>
      </c>
      <c r="G412" s="2">
        <f t="shared" si="57"/>
        <v>6.9234390519816117E-3</v>
      </c>
      <c r="H412" s="2">
        <f t="shared" si="58"/>
        <v>1.1362979559038002</v>
      </c>
      <c r="I412" s="2">
        <f t="shared" si="59"/>
        <v>53.190050234498706</v>
      </c>
    </row>
    <row r="413" spans="1:9" ht="13.5" x14ac:dyDescent="0.25">
      <c r="A413" s="4">
        <v>42606</v>
      </c>
      <c r="B413" s="2">
        <v>4.3465999999999996</v>
      </c>
      <c r="C413" s="2">
        <f t="shared" si="56"/>
        <v>8.6999999999992639E-3</v>
      </c>
      <c r="D413" s="2">
        <f t="shared" si="54"/>
        <v>8.6999999999992639E-3</v>
      </c>
      <c r="E413" s="2">
        <f t="shared" si="55"/>
        <v>0</v>
      </c>
      <c r="F413" s="2">
        <f t="shared" ref="F413:G428" si="60">((F412*13)+D413)/14</f>
        <v>7.9265832395489649E-3</v>
      </c>
      <c r="G413" s="2">
        <f t="shared" si="60"/>
        <v>6.4289076911257818E-3</v>
      </c>
      <c r="H413" s="2">
        <f t="shared" si="58"/>
        <v>1.2329595664424482</v>
      </c>
      <c r="I413" s="2">
        <f t="shared" si="59"/>
        <v>55.216385687036855</v>
      </c>
    </row>
    <row r="414" spans="1:9" ht="13.5" x14ac:dyDescent="0.25">
      <c r="A414" s="4">
        <v>42607</v>
      </c>
      <c r="B414" s="2">
        <v>4.3640999999999996</v>
      </c>
      <c r="C414" s="2">
        <f t="shared" si="56"/>
        <v>1.7500000000000071E-2</v>
      </c>
      <c r="D414" s="2">
        <f t="shared" si="54"/>
        <v>1.7500000000000071E-2</v>
      </c>
      <c r="E414" s="2">
        <f t="shared" si="55"/>
        <v>0</v>
      </c>
      <c r="F414" s="2">
        <f t="shared" si="60"/>
        <v>8.6103987224383297E-3</v>
      </c>
      <c r="G414" s="2">
        <f t="shared" si="60"/>
        <v>5.9696999989025112E-3</v>
      </c>
      <c r="H414" s="2">
        <f t="shared" si="58"/>
        <v>1.4423503231353825</v>
      </c>
      <c r="I414" s="2">
        <f t="shared" si="59"/>
        <v>59.055832796490733</v>
      </c>
    </row>
    <row r="415" spans="1:9" ht="13.5" x14ac:dyDescent="0.25">
      <c r="A415" s="4">
        <v>42608</v>
      </c>
      <c r="B415" s="2">
        <v>4.4513999999999996</v>
      </c>
      <c r="C415" s="2">
        <f t="shared" si="56"/>
        <v>8.7299999999999933E-2</v>
      </c>
      <c r="D415" s="2">
        <f t="shared" si="54"/>
        <v>8.7299999999999933E-2</v>
      </c>
      <c r="E415" s="2">
        <f t="shared" si="55"/>
        <v>0</v>
      </c>
      <c r="F415" s="2">
        <f t="shared" si="60"/>
        <v>1.4231084527978444E-2</v>
      </c>
      <c r="G415" s="2">
        <f t="shared" si="60"/>
        <v>5.5432928561237604E-3</v>
      </c>
      <c r="H415" s="2">
        <f t="shared" si="58"/>
        <v>2.5672618960149558</v>
      </c>
      <c r="I415" s="2">
        <f t="shared" si="59"/>
        <v>71.967295108970958</v>
      </c>
    </row>
    <row r="416" spans="1:9" ht="13.5" x14ac:dyDescent="0.25">
      <c r="A416" s="4">
        <v>42611</v>
      </c>
      <c r="B416" s="2">
        <v>4.4513999999999996</v>
      </c>
      <c r="C416" s="2">
        <f t="shared" si="56"/>
        <v>0</v>
      </c>
      <c r="D416" s="2">
        <f t="shared" si="54"/>
        <v>0</v>
      </c>
      <c r="E416" s="2">
        <f t="shared" si="55"/>
        <v>0</v>
      </c>
      <c r="F416" s="2">
        <f t="shared" si="60"/>
        <v>1.3214578490265697E-2</v>
      </c>
      <c r="G416" s="2">
        <f t="shared" si="60"/>
        <v>5.1473433664006351E-3</v>
      </c>
      <c r="H416" s="2">
        <f t="shared" si="58"/>
        <v>2.5672618960149554</v>
      </c>
      <c r="I416" s="2">
        <f t="shared" si="59"/>
        <v>71.967295108970944</v>
      </c>
    </row>
    <row r="417" spans="1:9" ht="13.5" x14ac:dyDescent="0.25">
      <c r="A417" s="4">
        <v>42612</v>
      </c>
      <c r="B417" s="2">
        <v>4.4513999999999996</v>
      </c>
      <c r="C417" s="2">
        <f t="shared" si="56"/>
        <v>0</v>
      </c>
      <c r="D417" s="2">
        <f t="shared" si="54"/>
        <v>0</v>
      </c>
      <c r="E417" s="2">
        <f t="shared" si="55"/>
        <v>0</v>
      </c>
      <c r="F417" s="2">
        <f t="shared" si="60"/>
        <v>1.2270680026675291E-2</v>
      </c>
      <c r="G417" s="2">
        <f t="shared" si="60"/>
        <v>4.7796759830863039E-3</v>
      </c>
      <c r="H417" s="2">
        <f t="shared" si="58"/>
        <v>2.5672618960149554</v>
      </c>
      <c r="I417" s="2">
        <f t="shared" si="59"/>
        <v>71.967295108970944</v>
      </c>
    </row>
    <row r="418" spans="1:9" ht="13.5" x14ac:dyDescent="0.25">
      <c r="A418" s="4">
        <v>42613</v>
      </c>
      <c r="B418" s="2">
        <v>4.4513999999999996</v>
      </c>
      <c r="C418" s="2">
        <f t="shared" si="56"/>
        <v>0</v>
      </c>
      <c r="D418" s="2">
        <f t="shared" si="54"/>
        <v>0</v>
      </c>
      <c r="E418" s="2">
        <f t="shared" si="55"/>
        <v>0</v>
      </c>
      <c r="F418" s="2">
        <f t="shared" si="60"/>
        <v>1.1394202881912771E-2</v>
      </c>
      <c r="G418" s="2">
        <f t="shared" si="60"/>
        <v>4.4382705557229965E-3</v>
      </c>
      <c r="H418" s="2">
        <f t="shared" si="58"/>
        <v>2.5672618960149558</v>
      </c>
      <c r="I418" s="2">
        <f t="shared" si="59"/>
        <v>71.967295108970958</v>
      </c>
    </row>
    <row r="419" spans="1:9" ht="13.5" x14ac:dyDescent="0.25">
      <c r="A419" s="4">
        <v>42614</v>
      </c>
      <c r="B419" s="2">
        <v>4.4513999999999996</v>
      </c>
      <c r="C419" s="2">
        <f t="shared" si="56"/>
        <v>0</v>
      </c>
      <c r="D419" s="2">
        <f t="shared" si="54"/>
        <v>0</v>
      </c>
      <c r="E419" s="2">
        <f t="shared" si="55"/>
        <v>0</v>
      </c>
      <c r="F419" s="2">
        <f t="shared" si="60"/>
        <v>1.0580331247490431E-2</v>
      </c>
      <c r="G419" s="2">
        <f t="shared" si="60"/>
        <v>4.1212512303142107E-3</v>
      </c>
      <c r="H419" s="2">
        <f t="shared" si="58"/>
        <v>2.5672618960149562</v>
      </c>
      <c r="I419" s="2">
        <f t="shared" si="59"/>
        <v>71.967295108970958</v>
      </c>
    </row>
    <row r="420" spans="1:9" ht="13.5" x14ac:dyDescent="0.25">
      <c r="A420" s="4">
        <v>42615</v>
      </c>
      <c r="B420" s="2">
        <v>4.3379000000000003</v>
      </c>
      <c r="C420" s="2">
        <f t="shared" si="56"/>
        <v>-0.11349999999999927</v>
      </c>
      <c r="D420" s="2">
        <f t="shared" si="54"/>
        <v>0</v>
      </c>
      <c r="E420" s="2">
        <f t="shared" si="55"/>
        <v>0.11349999999999927</v>
      </c>
      <c r="F420" s="2">
        <f t="shared" si="60"/>
        <v>9.8245933012411132E-3</v>
      </c>
      <c r="G420" s="2">
        <f t="shared" si="60"/>
        <v>1.1934018999577429E-2</v>
      </c>
      <c r="H420" s="2">
        <f t="shared" si="58"/>
        <v>0.82324263951557242</v>
      </c>
      <c r="I420" s="2">
        <f t="shared" si="59"/>
        <v>45.152664909937847</v>
      </c>
    </row>
    <row r="421" spans="1:9" ht="13.5" x14ac:dyDescent="0.25">
      <c r="A421" s="4">
        <v>42618</v>
      </c>
      <c r="B421" s="2">
        <v>4.3379000000000003</v>
      </c>
      <c r="C421" s="2">
        <f t="shared" si="56"/>
        <v>0</v>
      </c>
      <c r="D421" s="2">
        <f t="shared" si="54"/>
        <v>0</v>
      </c>
      <c r="E421" s="2">
        <f t="shared" si="55"/>
        <v>0</v>
      </c>
      <c r="F421" s="2">
        <f t="shared" si="60"/>
        <v>9.1228366368667473E-3</v>
      </c>
      <c r="G421" s="2">
        <f t="shared" si="60"/>
        <v>1.1081589071036183E-2</v>
      </c>
      <c r="H421" s="2">
        <f t="shared" si="58"/>
        <v>0.82324263951557242</v>
      </c>
      <c r="I421" s="2">
        <f t="shared" si="59"/>
        <v>45.152664909937847</v>
      </c>
    </row>
    <row r="422" spans="1:9" ht="13.5" x14ac:dyDescent="0.25">
      <c r="A422" s="4">
        <v>42619</v>
      </c>
      <c r="B422" s="2">
        <v>4.3205</v>
      </c>
      <c r="C422" s="2">
        <f t="shared" si="56"/>
        <v>-1.7400000000000304E-2</v>
      </c>
      <c r="D422" s="2">
        <f t="shared" si="54"/>
        <v>0</v>
      </c>
      <c r="E422" s="2">
        <f t="shared" si="55"/>
        <v>1.7400000000000304E-2</v>
      </c>
      <c r="F422" s="2">
        <f t="shared" si="60"/>
        <v>8.4712054485191219E-3</v>
      </c>
      <c r="G422" s="2">
        <f t="shared" si="60"/>
        <v>1.1532904137390764E-2</v>
      </c>
      <c r="H422" s="2">
        <f t="shared" si="58"/>
        <v>0.73452491649997109</v>
      </c>
      <c r="I422" s="2">
        <f t="shared" si="59"/>
        <v>42.347325743935677</v>
      </c>
    </row>
    <row r="423" spans="1:9" ht="13.5" x14ac:dyDescent="0.25">
      <c r="A423" s="4">
        <v>42620</v>
      </c>
      <c r="B423" s="2">
        <v>4.3117000000000001</v>
      </c>
      <c r="C423" s="2">
        <f t="shared" si="56"/>
        <v>-8.799999999999919E-3</v>
      </c>
      <c r="D423" s="2">
        <f t="shared" si="54"/>
        <v>0</v>
      </c>
      <c r="E423" s="2">
        <f t="shared" si="55"/>
        <v>8.799999999999919E-3</v>
      </c>
      <c r="F423" s="2">
        <f t="shared" si="60"/>
        <v>7.8661193450534714E-3</v>
      </c>
      <c r="G423" s="2">
        <f t="shared" si="60"/>
        <v>1.1337696699005704E-2</v>
      </c>
      <c r="H423" s="2">
        <f t="shared" si="58"/>
        <v>0.69380223813389863</v>
      </c>
      <c r="I423" s="2">
        <f t="shared" si="59"/>
        <v>40.961230450272446</v>
      </c>
    </row>
    <row r="424" spans="1:9" ht="13.5" x14ac:dyDescent="0.25">
      <c r="A424" s="4">
        <v>42621</v>
      </c>
      <c r="B424" s="2">
        <v>4.2332000000000001</v>
      </c>
      <c r="C424" s="2">
        <f t="shared" si="56"/>
        <v>-7.8500000000000014E-2</v>
      </c>
      <c r="D424" s="2">
        <f t="shared" si="54"/>
        <v>0</v>
      </c>
      <c r="E424" s="2">
        <f t="shared" si="55"/>
        <v>7.8500000000000014E-2</v>
      </c>
      <c r="F424" s="2">
        <f t="shared" si="60"/>
        <v>7.3042536775496519E-3</v>
      </c>
      <c r="G424" s="2">
        <f t="shared" si="60"/>
        <v>1.6135004077648153E-2</v>
      </c>
      <c r="H424" s="2">
        <f t="shared" si="58"/>
        <v>0.45269611599715964</v>
      </c>
      <c r="I424" s="2">
        <f t="shared" si="59"/>
        <v>31.162478581173872</v>
      </c>
    </row>
    <row r="425" spans="1:9" ht="13.5" x14ac:dyDescent="0.25">
      <c r="A425" s="4">
        <v>42622</v>
      </c>
      <c r="B425" s="2">
        <v>4.2506000000000004</v>
      </c>
      <c r="C425" s="2">
        <f t="shared" si="56"/>
        <v>1.7400000000000304E-2</v>
      </c>
      <c r="D425" s="2">
        <f t="shared" si="54"/>
        <v>1.7400000000000304E-2</v>
      </c>
      <c r="E425" s="2">
        <f t="shared" si="55"/>
        <v>0</v>
      </c>
      <c r="F425" s="2">
        <f t="shared" si="60"/>
        <v>8.0253784148675549E-3</v>
      </c>
      <c r="G425" s="2">
        <f t="shared" si="60"/>
        <v>1.4982503786387571E-2</v>
      </c>
      <c r="H425" s="2">
        <f t="shared" si="58"/>
        <v>0.5356500174663098</v>
      </c>
      <c r="I425" s="2">
        <f t="shared" si="59"/>
        <v>34.880995759052325</v>
      </c>
    </row>
    <row r="426" spans="1:9" ht="13.5" x14ac:dyDescent="0.25">
      <c r="A426" s="4">
        <v>42627</v>
      </c>
      <c r="B426" s="2">
        <v>4.1894999999999998</v>
      </c>
      <c r="C426" s="2">
        <f t="shared" si="56"/>
        <v>-6.1100000000000598E-2</v>
      </c>
      <c r="D426" s="2">
        <f t="shared" si="54"/>
        <v>0</v>
      </c>
      <c r="E426" s="2">
        <f t="shared" si="55"/>
        <v>6.1100000000000598E-2</v>
      </c>
      <c r="F426" s="2">
        <f t="shared" si="60"/>
        <v>7.4521370995198717E-3</v>
      </c>
      <c r="G426" s="2">
        <f t="shared" si="60"/>
        <v>1.8276610658788502E-2</v>
      </c>
      <c r="H426" s="2">
        <f t="shared" si="58"/>
        <v>0.40774174373170402</v>
      </c>
      <c r="I426" s="2">
        <f t="shared" si="59"/>
        <v>28.964243302954429</v>
      </c>
    </row>
    <row r="427" spans="1:9" ht="13.5" x14ac:dyDescent="0.25">
      <c r="A427" s="4">
        <v>42628</v>
      </c>
      <c r="B427" s="2">
        <v>4.2332000000000001</v>
      </c>
      <c r="C427" s="2">
        <f t="shared" si="56"/>
        <v>4.3700000000000294E-2</v>
      </c>
      <c r="D427" s="2">
        <f t="shared" si="54"/>
        <v>4.3700000000000294E-2</v>
      </c>
      <c r="E427" s="2">
        <f t="shared" si="55"/>
        <v>0</v>
      </c>
      <c r="F427" s="2">
        <f t="shared" si="60"/>
        <v>1.0041270163839901E-2</v>
      </c>
      <c r="G427" s="2">
        <f t="shared" si="60"/>
        <v>1.6971138468875036E-2</v>
      </c>
      <c r="H427" s="2">
        <f t="shared" si="58"/>
        <v>0.59166744660386394</v>
      </c>
      <c r="I427" s="2">
        <f t="shared" si="59"/>
        <v>37.172805655245568</v>
      </c>
    </row>
    <row r="428" spans="1:9" ht="13.5" x14ac:dyDescent="0.25">
      <c r="A428" s="4">
        <v>42629</v>
      </c>
      <c r="B428" s="2">
        <v>4.2332000000000001</v>
      </c>
      <c r="C428" s="2">
        <f t="shared" si="56"/>
        <v>0</v>
      </c>
      <c r="D428" s="2">
        <f t="shared" si="54"/>
        <v>0</v>
      </c>
      <c r="E428" s="2">
        <f t="shared" si="55"/>
        <v>0</v>
      </c>
      <c r="F428" s="2">
        <f t="shared" si="60"/>
        <v>9.3240365807084787E-3</v>
      </c>
      <c r="G428" s="2">
        <f t="shared" si="60"/>
        <v>1.5758914292526818E-2</v>
      </c>
      <c r="H428" s="2">
        <f t="shared" si="58"/>
        <v>0.59166744660386394</v>
      </c>
      <c r="I428" s="2">
        <f t="shared" si="59"/>
        <v>37.172805655245568</v>
      </c>
    </row>
    <row r="429" spans="1:9" ht="13.5" x14ac:dyDescent="0.25">
      <c r="A429" s="4">
        <v>42632</v>
      </c>
      <c r="B429" s="2">
        <v>4.2419000000000002</v>
      </c>
      <c r="C429" s="2">
        <f t="shared" si="56"/>
        <v>8.7000000000001521E-3</v>
      </c>
      <c r="D429" s="2">
        <f t="shared" si="54"/>
        <v>8.7000000000001521E-3</v>
      </c>
      <c r="E429" s="2">
        <f t="shared" si="55"/>
        <v>0</v>
      </c>
      <c r="F429" s="2">
        <f t="shared" ref="F429:G444" si="61">((F428*13)+D429)/14</f>
        <v>9.2794625392293127E-3</v>
      </c>
      <c r="G429" s="2">
        <f t="shared" si="61"/>
        <v>1.4633277557346331E-2</v>
      </c>
      <c r="H429" s="2">
        <f t="shared" si="58"/>
        <v>0.63413425344144814</v>
      </c>
      <c r="I429" s="2">
        <f t="shared" si="59"/>
        <v>38.805517484623827</v>
      </c>
    </row>
    <row r="430" spans="1:9" ht="13.5" x14ac:dyDescent="0.25">
      <c r="A430" s="4">
        <v>42633</v>
      </c>
      <c r="B430" s="2">
        <v>4.2419000000000002</v>
      </c>
      <c r="C430" s="2">
        <f t="shared" si="56"/>
        <v>0</v>
      </c>
      <c r="D430" s="2">
        <f t="shared" si="54"/>
        <v>0</v>
      </c>
      <c r="E430" s="2">
        <f t="shared" si="55"/>
        <v>0</v>
      </c>
      <c r="F430" s="2">
        <f t="shared" si="61"/>
        <v>8.6166437864272187E-3</v>
      </c>
      <c r="G430" s="2">
        <f t="shared" si="61"/>
        <v>1.3588043446107308E-2</v>
      </c>
      <c r="H430" s="2">
        <f t="shared" si="58"/>
        <v>0.63413425344144803</v>
      </c>
      <c r="I430" s="2">
        <f t="shared" si="59"/>
        <v>38.80551748462382</v>
      </c>
    </row>
    <row r="431" spans="1:9" ht="13.5" x14ac:dyDescent="0.25">
      <c r="A431" s="4">
        <v>42634</v>
      </c>
      <c r="B431" s="2">
        <v>4.2332000000000001</v>
      </c>
      <c r="C431" s="2">
        <f t="shared" si="56"/>
        <v>-8.7000000000001521E-3</v>
      </c>
      <c r="D431" s="2">
        <f t="shared" si="54"/>
        <v>0</v>
      </c>
      <c r="E431" s="2">
        <f t="shared" si="55"/>
        <v>8.7000000000001521E-3</v>
      </c>
      <c r="F431" s="2">
        <f t="shared" si="61"/>
        <v>8.0011692302538462E-3</v>
      </c>
      <c r="G431" s="2">
        <f t="shared" si="61"/>
        <v>1.3238897485671083E-2</v>
      </c>
      <c r="H431" s="2">
        <f t="shared" si="58"/>
        <v>0.60436824432803327</v>
      </c>
      <c r="I431" s="2">
        <f t="shared" si="59"/>
        <v>37.670169954103294</v>
      </c>
    </row>
    <row r="432" spans="1:9" ht="13.5" x14ac:dyDescent="0.25">
      <c r="A432" s="4">
        <v>42635</v>
      </c>
      <c r="B432" s="2">
        <v>4.2419000000000002</v>
      </c>
      <c r="C432" s="2">
        <f t="shared" si="56"/>
        <v>8.7000000000001521E-3</v>
      </c>
      <c r="D432" s="2">
        <f t="shared" si="54"/>
        <v>8.7000000000001521E-3</v>
      </c>
      <c r="E432" s="2">
        <f t="shared" si="55"/>
        <v>0</v>
      </c>
      <c r="F432" s="2">
        <f t="shared" si="61"/>
        <v>8.0510857138071535E-3</v>
      </c>
      <c r="G432" s="2">
        <f t="shared" si="61"/>
        <v>1.2293261950980291E-2</v>
      </c>
      <c r="H432" s="2">
        <f t="shared" si="58"/>
        <v>0.65491858433596162</v>
      </c>
      <c r="I432" s="2">
        <f t="shared" si="59"/>
        <v>39.57406669638366</v>
      </c>
    </row>
    <row r="433" spans="1:9" ht="13.5" x14ac:dyDescent="0.25">
      <c r="A433" s="4">
        <v>42636</v>
      </c>
      <c r="B433" s="2">
        <v>4.2506000000000004</v>
      </c>
      <c r="C433" s="2">
        <f t="shared" si="56"/>
        <v>8.7000000000001521E-3</v>
      </c>
      <c r="D433" s="2">
        <f t="shared" si="54"/>
        <v>8.7000000000001521E-3</v>
      </c>
      <c r="E433" s="2">
        <f t="shared" si="55"/>
        <v>0</v>
      </c>
      <c r="F433" s="2">
        <f t="shared" si="61"/>
        <v>8.0974367342495114E-3</v>
      </c>
      <c r="G433" s="2">
        <f t="shared" si="61"/>
        <v>1.1415171811624556E-2</v>
      </c>
      <c r="H433" s="2">
        <f t="shared" si="58"/>
        <v>0.70935741203680758</v>
      </c>
      <c r="I433" s="2">
        <f t="shared" si="59"/>
        <v>41.498483994143932</v>
      </c>
    </row>
    <row r="434" spans="1:9" ht="13.5" x14ac:dyDescent="0.25">
      <c r="A434" s="4">
        <v>42639</v>
      </c>
      <c r="B434" s="2">
        <v>4.2506000000000004</v>
      </c>
      <c r="C434" s="2">
        <f t="shared" si="56"/>
        <v>0</v>
      </c>
      <c r="D434" s="2">
        <f t="shared" si="54"/>
        <v>0</v>
      </c>
      <c r="E434" s="2">
        <f t="shared" si="55"/>
        <v>0</v>
      </c>
      <c r="F434" s="2">
        <f t="shared" si="61"/>
        <v>7.5190483960888314E-3</v>
      </c>
      <c r="G434" s="2">
        <f t="shared" si="61"/>
        <v>1.0599802396508515E-2</v>
      </c>
      <c r="H434" s="2">
        <f t="shared" si="58"/>
        <v>0.70935741203680758</v>
      </c>
      <c r="I434" s="2">
        <f t="shared" si="59"/>
        <v>41.498483994143932</v>
      </c>
    </row>
    <row r="435" spans="1:9" ht="13.5" x14ac:dyDescent="0.25">
      <c r="A435" s="4">
        <v>42640</v>
      </c>
      <c r="B435" s="2">
        <v>4.2506000000000004</v>
      </c>
      <c r="C435" s="2">
        <f t="shared" si="56"/>
        <v>0</v>
      </c>
      <c r="D435" s="2">
        <f t="shared" si="54"/>
        <v>0</v>
      </c>
      <c r="E435" s="2">
        <f t="shared" si="55"/>
        <v>0</v>
      </c>
      <c r="F435" s="2">
        <f t="shared" si="61"/>
        <v>6.9819735106539148E-3</v>
      </c>
      <c r="G435" s="2">
        <f t="shared" si="61"/>
        <v>9.8426736539007648E-3</v>
      </c>
      <c r="H435" s="2">
        <f t="shared" si="58"/>
        <v>0.70935741203680758</v>
      </c>
      <c r="I435" s="2">
        <f t="shared" si="59"/>
        <v>41.498483994143932</v>
      </c>
    </row>
    <row r="436" spans="1:9" ht="13.5" x14ac:dyDescent="0.25">
      <c r="A436" s="4">
        <v>42641</v>
      </c>
      <c r="B436" s="2">
        <v>4.2332000000000001</v>
      </c>
      <c r="C436" s="2">
        <f t="shared" si="56"/>
        <v>-1.7400000000000304E-2</v>
      </c>
      <c r="D436" s="2">
        <f t="shared" si="54"/>
        <v>0</v>
      </c>
      <c r="E436" s="2">
        <f t="shared" si="55"/>
        <v>1.7400000000000304E-2</v>
      </c>
      <c r="F436" s="2">
        <f t="shared" si="61"/>
        <v>6.4832611170357783E-3</v>
      </c>
      <c r="G436" s="2">
        <f t="shared" si="61"/>
        <v>1.038248267862216E-2</v>
      </c>
      <c r="H436" s="2">
        <f t="shared" si="58"/>
        <v>0.62444227625681525</v>
      </c>
      <c r="I436" s="2">
        <f t="shared" si="59"/>
        <v>38.440410310898265</v>
      </c>
    </row>
    <row r="437" spans="1:9" ht="13.5" x14ac:dyDescent="0.25">
      <c r="A437" s="4">
        <v>42642</v>
      </c>
      <c r="B437" s="2">
        <v>4.2332000000000001</v>
      </c>
      <c r="C437" s="2">
        <f t="shared" si="56"/>
        <v>0</v>
      </c>
      <c r="D437" s="2">
        <f t="shared" si="54"/>
        <v>0</v>
      </c>
      <c r="E437" s="2">
        <f t="shared" si="55"/>
        <v>0</v>
      </c>
      <c r="F437" s="2">
        <f t="shared" si="61"/>
        <v>6.0201710372475084E-3</v>
      </c>
      <c r="G437" s="2">
        <f t="shared" si="61"/>
        <v>9.6408767730062923E-3</v>
      </c>
      <c r="H437" s="2">
        <f t="shared" si="58"/>
        <v>0.62444227625681525</v>
      </c>
      <c r="I437" s="2">
        <f t="shared" si="59"/>
        <v>38.440410310898265</v>
      </c>
    </row>
    <row r="438" spans="1:9" ht="13.5" x14ac:dyDescent="0.25">
      <c r="A438" s="4">
        <v>42643</v>
      </c>
      <c r="B438" s="2">
        <v>4.2332000000000001</v>
      </c>
      <c r="C438" s="2">
        <f t="shared" si="56"/>
        <v>0</v>
      </c>
      <c r="D438" s="2">
        <f t="shared" si="54"/>
        <v>0</v>
      </c>
      <c r="E438" s="2">
        <f t="shared" si="55"/>
        <v>0</v>
      </c>
      <c r="F438" s="2">
        <f t="shared" si="61"/>
        <v>5.5901588203012571E-3</v>
      </c>
      <c r="G438" s="2">
        <f t="shared" si="61"/>
        <v>8.952242717791558E-3</v>
      </c>
      <c r="H438" s="2">
        <f t="shared" si="58"/>
        <v>0.62444227625681503</v>
      </c>
      <c r="I438" s="2">
        <f t="shared" si="59"/>
        <v>38.440410310898251</v>
      </c>
    </row>
    <row r="439" spans="1:9" ht="13.5" x14ac:dyDescent="0.25">
      <c r="A439" s="4">
        <v>42647</v>
      </c>
      <c r="B439" s="2">
        <v>4.2332000000000001</v>
      </c>
      <c r="C439" s="2">
        <f t="shared" si="56"/>
        <v>0</v>
      </c>
      <c r="D439" s="2">
        <f t="shared" si="54"/>
        <v>0</v>
      </c>
      <c r="E439" s="2">
        <f t="shared" si="55"/>
        <v>0</v>
      </c>
      <c r="F439" s="2">
        <f t="shared" si="61"/>
        <v>5.1908617617083107E-3</v>
      </c>
      <c r="G439" s="2">
        <f t="shared" si="61"/>
        <v>8.3127968093778763E-3</v>
      </c>
      <c r="H439" s="2">
        <f t="shared" si="58"/>
        <v>0.62444227625681503</v>
      </c>
      <c r="I439" s="2">
        <f t="shared" si="59"/>
        <v>38.440410310898251</v>
      </c>
    </row>
    <row r="440" spans="1:9" ht="13.5" x14ac:dyDescent="0.25">
      <c r="A440" s="4">
        <v>42648</v>
      </c>
      <c r="B440" s="2">
        <v>4.2419000000000002</v>
      </c>
      <c r="C440" s="2">
        <f t="shared" si="56"/>
        <v>8.7000000000001521E-3</v>
      </c>
      <c r="D440" s="2">
        <f t="shared" si="54"/>
        <v>8.7000000000001521E-3</v>
      </c>
      <c r="E440" s="2">
        <f t="shared" si="55"/>
        <v>0</v>
      </c>
      <c r="F440" s="2">
        <f t="shared" si="61"/>
        <v>5.4415144930148708E-3</v>
      </c>
      <c r="G440" s="2">
        <f t="shared" si="61"/>
        <v>7.7190256087080276E-3</v>
      </c>
      <c r="H440" s="2">
        <f t="shared" si="58"/>
        <v>0.70494836639434921</v>
      </c>
      <c r="I440" s="2">
        <f t="shared" si="59"/>
        <v>41.347197386697687</v>
      </c>
    </row>
    <row r="441" spans="1:9" ht="13.5" x14ac:dyDescent="0.25">
      <c r="A441" s="4">
        <v>42649</v>
      </c>
      <c r="B441" s="2">
        <v>4.2419000000000002</v>
      </c>
      <c r="C441" s="2">
        <f t="shared" si="56"/>
        <v>0</v>
      </c>
      <c r="D441" s="2">
        <f t="shared" si="54"/>
        <v>0</v>
      </c>
      <c r="E441" s="2">
        <f t="shared" si="55"/>
        <v>0</v>
      </c>
      <c r="F441" s="2">
        <f t="shared" si="61"/>
        <v>5.0528348863709523E-3</v>
      </c>
      <c r="G441" s="2">
        <f t="shared" si="61"/>
        <v>7.1676666366574538E-3</v>
      </c>
      <c r="H441" s="2">
        <f t="shared" si="58"/>
        <v>0.70494836639434932</v>
      </c>
      <c r="I441" s="2">
        <f t="shared" si="59"/>
        <v>41.347197386697694</v>
      </c>
    </row>
    <row r="442" spans="1:9" ht="13.5" x14ac:dyDescent="0.25">
      <c r="A442" s="4">
        <v>42650</v>
      </c>
      <c r="B442" s="2">
        <v>4.2332000000000001</v>
      </c>
      <c r="C442" s="2">
        <f t="shared" si="56"/>
        <v>-8.7000000000001521E-3</v>
      </c>
      <c r="D442" s="2">
        <f t="shared" si="54"/>
        <v>0</v>
      </c>
      <c r="E442" s="2">
        <f t="shared" si="55"/>
        <v>8.7000000000001521E-3</v>
      </c>
      <c r="F442" s="2">
        <f t="shared" si="61"/>
        <v>4.6919181087730277E-3</v>
      </c>
      <c r="G442" s="2">
        <f t="shared" si="61"/>
        <v>7.2771190197533616E-3</v>
      </c>
      <c r="H442" s="2">
        <f t="shared" si="58"/>
        <v>0.64474939822161215</v>
      </c>
      <c r="I442" s="2">
        <f t="shared" si="59"/>
        <v>39.200464150876023</v>
      </c>
    </row>
    <row r="443" spans="1:9" ht="13.5" x14ac:dyDescent="0.25">
      <c r="A443" s="4">
        <v>42653</v>
      </c>
      <c r="B443" s="2">
        <v>4.2332000000000001</v>
      </c>
      <c r="C443" s="2">
        <f t="shared" si="56"/>
        <v>0</v>
      </c>
      <c r="D443" s="2">
        <f t="shared" si="54"/>
        <v>0</v>
      </c>
      <c r="E443" s="2">
        <f t="shared" si="55"/>
        <v>0</v>
      </c>
      <c r="F443" s="2">
        <f t="shared" si="61"/>
        <v>4.3567811010035255E-3</v>
      </c>
      <c r="G443" s="2">
        <f t="shared" si="61"/>
        <v>6.7573248040566931E-3</v>
      </c>
      <c r="H443" s="2">
        <f t="shared" si="58"/>
        <v>0.64474939822161204</v>
      </c>
      <c r="I443" s="2">
        <f t="shared" si="59"/>
        <v>39.200464150876023</v>
      </c>
    </row>
    <row r="444" spans="1:9" ht="13.5" x14ac:dyDescent="0.25">
      <c r="A444" s="4">
        <v>42654</v>
      </c>
      <c r="B444" s="2">
        <v>4.1894999999999998</v>
      </c>
      <c r="C444" s="2">
        <f t="shared" si="56"/>
        <v>-4.3700000000000294E-2</v>
      </c>
      <c r="D444" s="2">
        <f t="shared" si="54"/>
        <v>0</v>
      </c>
      <c r="E444" s="2">
        <f t="shared" si="55"/>
        <v>4.3700000000000294E-2</v>
      </c>
      <c r="F444" s="2">
        <f t="shared" si="61"/>
        <v>4.0455824509318455E-3</v>
      </c>
      <c r="G444" s="2">
        <f t="shared" si="61"/>
        <v>9.3960873180526649E-3</v>
      </c>
      <c r="H444" s="2">
        <f t="shared" si="58"/>
        <v>0.43056032942127775</v>
      </c>
      <c r="I444" s="2">
        <f t="shared" si="59"/>
        <v>30.097320648857746</v>
      </c>
    </row>
    <row r="445" spans="1:9" ht="13.5" x14ac:dyDescent="0.25">
      <c r="A445" s="4">
        <v>42655</v>
      </c>
      <c r="B445" s="2">
        <v>4.1894999999999998</v>
      </c>
      <c r="C445" s="2">
        <f t="shared" si="56"/>
        <v>0</v>
      </c>
      <c r="D445" s="2">
        <f t="shared" si="54"/>
        <v>0</v>
      </c>
      <c r="E445" s="2">
        <f t="shared" si="55"/>
        <v>0</v>
      </c>
      <c r="F445" s="2">
        <f t="shared" ref="F445:G460" si="62">((F444*13)+D445)/14</f>
        <v>3.7566122758652849E-3</v>
      </c>
      <c r="G445" s="2">
        <f t="shared" si="62"/>
        <v>8.7249382239060463E-3</v>
      </c>
      <c r="H445" s="2">
        <f t="shared" si="58"/>
        <v>0.4305603294212777</v>
      </c>
      <c r="I445" s="2">
        <f t="shared" si="59"/>
        <v>30.097320648857746</v>
      </c>
    </row>
    <row r="446" spans="1:9" ht="13.5" x14ac:dyDescent="0.25">
      <c r="A446" s="4">
        <v>42656</v>
      </c>
      <c r="B446" s="2">
        <v>4.1894999999999998</v>
      </c>
      <c r="C446" s="2">
        <f t="shared" si="56"/>
        <v>0</v>
      </c>
      <c r="D446" s="2">
        <f t="shared" si="54"/>
        <v>0</v>
      </c>
      <c r="E446" s="2">
        <f t="shared" si="55"/>
        <v>0</v>
      </c>
      <c r="F446" s="2">
        <f t="shared" si="62"/>
        <v>3.488282827589193E-3</v>
      </c>
      <c r="G446" s="2">
        <f t="shared" si="62"/>
        <v>8.1017283507699E-3</v>
      </c>
      <c r="H446" s="2">
        <f t="shared" si="58"/>
        <v>0.4305603294212777</v>
      </c>
      <c r="I446" s="2">
        <f t="shared" si="59"/>
        <v>30.097320648857746</v>
      </c>
    </row>
    <row r="447" spans="1:9" ht="13.5" x14ac:dyDescent="0.25">
      <c r="A447" s="4">
        <v>42657</v>
      </c>
      <c r="B447" s="2">
        <v>4.1109999999999998</v>
      </c>
      <c r="C447" s="2">
        <f t="shared" si="56"/>
        <v>-7.8500000000000014E-2</v>
      </c>
      <c r="D447" s="2">
        <f t="shared" si="54"/>
        <v>0</v>
      </c>
      <c r="E447" s="2">
        <f t="shared" si="55"/>
        <v>7.8500000000000014E-2</v>
      </c>
      <c r="F447" s="2">
        <f t="shared" si="62"/>
        <v>3.2391197684756789E-3</v>
      </c>
      <c r="G447" s="2">
        <f t="shared" si="62"/>
        <v>1.3130176325714909E-2</v>
      </c>
      <c r="H447" s="2">
        <f t="shared" si="58"/>
        <v>0.24669278523944849</v>
      </c>
      <c r="I447" s="2">
        <f t="shared" si="59"/>
        <v>19.78777676106202</v>
      </c>
    </row>
    <row r="448" spans="1:9" ht="13.5" x14ac:dyDescent="0.25">
      <c r="A448" s="4">
        <v>42660</v>
      </c>
      <c r="B448" s="2">
        <v>4.1022999999999996</v>
      </c>
      <c r="C448" s="2">
        <f t="shared" si="56"/>
        <v>-8.7000000000001521E-3</v>
      </c>
      <c r="D448" s="2">
        <f t="shared" si="54"/>
        <v>0</v>
      </c>
      <c r="E448" s="2">
        <f t="shared" si="55"/>
        <v>8.7000000000001521E-3</v>
      </c>
      <c r="F448" s="2">
        <f t="shared" si="62"/>
        <v>3.0077540707274157E-3</v>
      </c>
      <c r="G448" s="2">
        <f t="shared" si="62"/>
        <v>1.2813735159592426E-2</v>
      </c>
      <c r="H448" s="2">
        <f t="shared" si="58"/>
        <v>0.23472890872696053</v>
      </c>
      <c r="I448" s="2">
        <f t="shared" si="59"/>
        <v>19.010562324079103</v>
      </c>
    </row>
    <row r="449" spans="1:9" ht="13.5" x14ac:dyDescent="0.25">
      <c r="A449" s="4">
        <v>42661</v>
      </c>
      <c r="B449" s="2">
        <v>4.1022999999999996</v>
      </c>
      <c r="C449" s="2">
        <f t="shared" si="56"/>
        <v>0</v>
      </c>
      <c r="D449" s="2">
        <f t="shared" si="54"/>
        <v>0</v>
      </c>
      <c r="E449" s="2">
        <f t="shared" si="55"/>
        <v>0</v>
      </c>
      <c r="F449" s="2">
        <f t="shared" si="62"/>
        <v>2.7929144942468861E-3</v>
      </c>
      <c r="G449" s="2">
        <f t="shared" si="62"/>
        <v>1.1898468362478681E-2</v>
      </c>
      <c r="H449" s="2">
        <f t="shared" si="58"/>
        <v>0.23472890872696053</v>
      </c>
      <c r="I449" s="2">
        <f t="shared" si="59"/>
        <v>19.010562324079103</v>
      </c>
    </row>
    <row r="450" spans="1:9" ht="13.5" x14ac:dyDescent="0.25">
      <c r="A450" s="4">
        <v>42662</v>
      </c>
      <c r="B450" s="2">
        <v>4.1022999999999996</v>
      </c>
      <c r="C450" s="2">
        <f t="shared" si="56"/>
        <v>0</v>
      </c>
      <c r="D450" s="2">
        <f t="shared" si="54"/>
        <v>0</v>
      </c>
      <c r="E450" s="2">
        <f t="shared" si="55"/>
        <v>0</v>
      </c>
      <c r="F450" s="2">
        <f t="shared" si="62"/>
        <v>2.59342060180068E-3</v>
      </c>
      <c r="G450" s="2">
        <f t="shared" si="62"/>
        <v>1.1048577765158775E-2</v>
      </c>
      <c r="H450" s="2">
        <f t="shared" si="58"/>
        <v>0.23472890872696056</v>
      </c>
      <c r="I450" s="2">
        <f t="shared" si="59"/>
        <v>19.010562324079103</v>
      </c>
    </row>
    <row r="451" spans="1:9" ht="13.5" x14ac:dyDescent="0.25">
      <c r="A451" s="4">
        <v>42663</v>
      </c>
      <c r="B451" s="2">
        <v>4.1022999999999996</v>
      </c>
      <c r="C451" s="2">
        <f t="shared" si="56"/>
        <v>0</v>
      </c>
      <c r="D451" s="2">
        <f t="shared" ref="D451:D514" si="63">IF(C451&gt;0,C451,0)</f>
        <v>0</v>
      </c>
      <c r="E451" s="2">
        <f t="shared" ref="E451:E514" si="64">IF(C451&lt;0,-C451,0)</f>
        <v>0</v>
      </c>
      <c r="F451" s="2">
        <f t="shared" si="62"/>
        <v>2.4081762731006312E-3</v>
      </c>
      <c r="G451" s="2">
        <f t="shared" si="62"/>
        <v>1.0259393639076006E-2</v>
      </c>
      <c r="H451" s="2">
        <f t="shared" si="58"/>
        <v>0.23472890872696053</v>
      </c>
      <c r="I451" s="2">
        <f t="shared" si="59"/>
        <v>19.010562324079103</v>
      </c>
    </row>
    <row r="452" spans="1:9" ht="13.5" x14ac:dyDescent="0.25">
      <c r="A452" s="4">
        <v>42664</v>
      </c>
      <c r="B452" s="2">
        <v>4.0934999999999997</v>
      </c>
      <c r="C452" s="2">
        <f t="shared" ref="C452:C515" si="65">B452-B451</f>
        <v>-8.799999999999919E-3</v>
      </c>
      <c r="D452" s="2">
        <f t="shared" si="63"/>
        <v>0</v>
      </c>
      <c r="E452" s="2">
        <f t="shared" si="64"/>
        <v>8.799999999999919E-3</v>
      </c>
      <c r="F452" s="2">
        <f t="shared" si="62"/>
        <v>2.2361636821648721E-3</v>
      </c>
      <c r="G452" s="2">
        <f t="shared" si="62"/>
        <v>1.0155151236284857E-2</v>
      </c>
      <c r="H452" s="2">
        <f t="shared" si="58"/>
        <v>0.22019993894083514</v>
      </c>
      <c r="I452" s="2">
        <f t="shared" si="59"/>
        <v>18.046217829839776</v>
      </c>
    </row>
    <row r="453" spans="1:9" ht="13.5" x14ac:dyDescent="0.25">
      <c r="A453" s="4">
        <v>42667</v>
      </c>
      <c r="B453" s="2">
        <v>4.0934999999999997</v>
      </c>
      <c r="C453" s="2">
        <f t="shared" si="65"/>
        <v>0</v>
      </c>
      <c r="D453" s="2">
        <f t="shared" si="63"/>
        <v>0</v>
      </c>
      <c r="E453" s="2">
        <f t="shared" si="64"/>
        <v>0</v>
      </c>
      <c r="F453" s="2">
        <f t="shared" si="62"/>
        <v>2.076437704867381E-3</v>
      </c>
      <c r="G453" s="2">
        <f t="shared" si="62"/>
        <v>9.4297832908359393E-3</v>
      </c>
      <c r="H453" s="2">
        <f t="shared" si="58"/>
        <v>0.22019993894083512</v>
      </c>
      <c r="I453" s="2">
        <f t="shared" si="59"/>
        <v>18.046217829839776</v>
      </c>
    </row>
    <row r="454" spans="1:9" ht="13.5" x14ac:dyDescent="0.25">
      <c r="A454" s="4">
        <v>42668</v>
      </c>
      <c r="B454" s="2">
        <v>4.1894999999999998</v>
      </c>
      <c r="C454" s="2">
        <f t="shared" si="65"/>
        <v>9.6000000000000085E-2</v>
      </c>
      <c r="D454" s="2">
        <f t="shared" si="63"/>
        <v>9.6000000000000085E-2</v>
      </c>
      <c r="E454" s="2">
        <f t="shared" si="64"/>
        <v>0</v>
      </c>
      <c r="F454" s="2">
        <f t="shared" si="62"/>
        <v>8.7852635830911446E-3</v>
      </c>
      <c r="G454" s="2">
        <f t="shared" si="62"/>
        <v>8.7562273414905148E-3</v>
      </c>
      <c r="H454" s="2">
        <f t="shared" si="58"/>
        <v>1.0033160675789041</v>
      </c>
      <c r="I454" s="2">
        <f t="shared" si="59"/>
        <v>50.082764463196057</v>
      </c>
    </row>
    <row r="455" spans="1:9" ht="13.5" x14ac:dyDescent="0.25">
      <c r="A455" s="4">
        <v>42669</v>
      </c>
      <c r="B455" s="2">
        <v>4.0761000000000003</v>
      </c>
      <c r="C455" s="2">
        <f t="shared" si="65"/>
        <v>-0.1133999999999995</v>
      </c>
      <c r="D455" s="2">
        <f t="shared" si="63"/>
        <v>0</v>
      </c>
      <c r="E455" s="2">
        <f t="shared" si="64"/>
        <v>0.1133999999999995</v>
      </c>
      <c r="F455" s="2">
        <f t="shared" si="62"/>
        <v>8.1577447557274908E-3</v>
      </c>
      <c r="G455" s="2">
        <f t="shared" si="62"/>
        <v>1.6230782531384012E-2</v>
      </c>
      <c r="H455" s="2">
        <f t="shared" si="58"/>
        <v>0.50260945459367656</v>
      </c>
      <c r="I455" s="2">
        <f t="shared" si="59"/>
        <v>33.449107687771615</v>
      </c>
    </row>
    <row r="456" spans="1:9" ht="13.5" x14ac:dyDescent="0.25">
      <c r="A456" s="4">
        <v>42670</v>
      </c>
      <c r="B456" s="2">
        <v>4.1894999999999998</v>
      </c>
      <c r="C456" s="2">
        <f t="shared" si="65"/>
        <v>0.1133999999999995</v>
      </c>
      <c r="D456" s="2">
        <f t="shared" si="63"/>
        <v>0.1133999999999995</v>
      </c>
      <c r="E456" s="2">
        <f t="shared" si="64"/>
        <v>0</v>
      </c>
      <c r="F456" s="2">
        <f t="shared" si="62"/>
        <v>1.5675048701746918E-2</v>
      </c>
      <c r="G456" s="2">
        <f t="shared" si="62"/>
        <v>1.5071440921999441E-2</v>
      </c>
      <c r="H456" s="2">
        <f t="shared" si="58"/>
        <v>1.0400497724717486</v>
      </c>
      <c r="I456" s="2">
        <f t="shared" si="59"/>
        <v>50.981588121333523</v>
      </c>
    </row>
    <row r="457" spans="1:9" ht="13.5" x14ac:dyDescent="0.25">
      <c r="A457" s="4">
        <v>42671</v>
      </c>
      <c r="B457" s="2">
        <v>4.1894999999999998</v>
      </c>
      <c r="C457" s="2">
        <f t="shared" si="65"/>
        <v>0</v>
      </c>
      <c r="D457" s="2">
        <f t="shared" si="63"/>
        <v>0</v>
      </c>
      <c r="E457" s="2">
        <f t="shared" si="64"/>
        <v>0</v>
      </c>
      <c r="F457" s="2">
        <f t="shared" si="62"/>
        <v>1.4555402365907853E-2</v>
      </c>
      <c r="G457" s="2">
        <f t="shared" si="62"/>
        <v>1.3994909427570909E-2</v>
      </c>
      <c r="H457" s="2">
        <f t="shared" si="58"/>
        <v>1.0400497724717486</v>
      </c>
      <c r="I457" s="2">
        <f t="shared" si="59"/>
        <v>50.981588121333523</v>
      </c>
    </row>
    <row r="458" spans="1:9" ht="13.5" x14ac:dyDescent="0.25">
      <c r="A458" s="4">
        <v>42674</v>
      </c>
      <c r="B458" s="2">
        <v>4.2854999999999999</v>
      </c>
      <c r="C458" s="2">
        <f t="shared" si="65"/>
        <v>9.6000000000000085E-2</v>
      </c>
      <c r="D458" s="2">
        <f t="shared" si="63"/>
        <v>9.6000000000000085E-2</v>
      </c>
      <c r="E458" s="2">
        <f t="shared" si="64"/>
        <v>0</v>
      </c>
      <c r="F458" s="2">
        <f t="shared" si="62"/>
        <v>2.0372873625485868E-2</v>
      </c>
      <c r="G458" s="2">
        <f t="shared" si="62"/>
        <v>1.2995273039887274E-2</v>
      </c>
      <c r="H458" s="2">
        <f t="shared" si="58"/>
        <v>1.5677141652163846</v>
      </c>
      <c r="I458" s="2">
        <f t="shared" si="59"/>
        <v>61.054855188068466</v>
      </c>
    </row>
    <row r="459" spans="1:9" ht="13.5" x14ac:dyDescent="0.25">
      <c r="A459" s="4">
        <v>42675</v>
      </c>
      <c r="B459" s="2">
        <v>4.2942999999999998</v>
      </c>
      <c r="C459" s="2">
        <f t="shared" si="65"/>
        <v>8.799999999999919E-3</v>
      </c>
      <c r="D459" s="2">
        <f t="shared" si="63"/>
        <v>8.799999999999919E-3</v>
      </c>
      <c r="E459" s="2">
        <f t="shared" si="64"/>
        <v>0</v>
      </c>
      <c r="F459" s="2">
        <f t="shared" si="62"/>
        <v>1.9546239795094015E-2</v>
      </c>
      <c r="G459" s="2">
        <f t="shared" si="62"/>
        <v>1.2067039251323897E-2</v>
      </c>
      <c r="H459" s="2">
        <f t="shared" si="58"/>
        <v>1.6198041116796369</v>
      </c>
      <c r="I459" s="2">
        <f t="shared" si="59"/>
        <v>61.829207170803727</v>
      </c>
    </row>
    <row r="460" spans="1:9" ht="13.5" x14ac:dyDescent="0.25">
      <c r="A460" s="4">
        <v>42676</v>
      </c>
      <c r="B460" s="2">
        <v>4.2942999999999998</v>
      </c>
      <c r="C460" s="2">
        <f t="shared" si="65"/>
        <v>0</v>
      </c>
      <c r="D460" s="2">
        <f t="shared" si="63"/>
        <v>0</v>
      </c>
      <c r="E460" s="2">
        <f t="shared" si="64"/>
        <v>0</v>
      </c>
      <c r="F460" s="2">
        <f t="shared" si="62"/>
        <v>1.8150079809730157E-2</v>
      </c>
      <c r="G460" s="2">
        <f t="shared" si="62"/>
        <v>1.1205107876229333E-2</v>
      </c>
      <c r="H460" s="2">
        <f t="shared" si="58"/>
        <v>1.6198041116796369</v>
      </c>
      <c r="I460" s="2">
        <f t="shared" si="59"/>
        <v>61.829207170803727</v>
      </c>
    </row>
    <row r="461" spans="1:9" ht="13.5" x14ac:dyDescent="0.25">
      <c r="A461" s="4">
        <v>42677</v>
      </c>
      <c r="B461" s="2">
        <v>4.1721000000000004</v>
      </c>
      <c r="C461" s="2">
        <f t="shared" si="65"/>
        <v>-0.12219999999999942</v>
      </c>
      <c r="D461" s="2">
        <f t="shared" si="63"/>
        <v>0</v>
      </c>
      <c r="E461" s="2">
        <f t="shared" si="64"/>
        <v>0.12219999999999942</v>
      </c>
      <c r="F461" s="2">
        <f t="shared" ref="F461:G476" si="66">((F460*13)+D461)/14</f>
        <v>1.6853645537606574E-2</v>
      </c>
      <c r="G461" s="2">
        <f t="shared" si="66"/>
        <v>1.9133314456498626E-2</v>
      </c>
      <c r="H461" s="2">
        <f t="shared" si="58"/>
        <v>0.88085342327514182</v>
      </c>
      <c r="I461" s="2">
        <f t="shared" si="59"/>
        <v>46.832645881639529</v>
      </c>
    </row>
    <row r="462" spans="1:9" ht="13.5" x14ac:dyDescent="0.25">
      <c r="A462" s="4">
        <v>42678</v>
      </c>
      <c r="B462" s="2">
        <v>4.1894999999999998</v>
      </c>
      <c r="C462" s="2">
        <f t="shared" si="65"/>
        <v>1.7399999999999416E-2</v>
      </c>
      <c r="D462" s="2">
        <f t="shared" si="63"/>
        <v>1.7399999999999416E-2</v>
      </c>
      <c r="E462" s="2">
        <f t="shared" si="64"/>
        <v>0</v>
      </c>
      <c r="F462" s="2">
        <f t="shared" si="66"/>
        <v>1.6892670856348921E-2</v>
      </c>
      <c r="G462" s="2">
        <f t="shared" si="66"/>
        <v>1.7766649138177295E-2</v>
      </c>
      <c r="H462" s="2">
        <f t="shared" si="58"/>
        <v>0.95080792809993897</v>
      </c>
      <c r="I462" s="2">
        <f t="shared" si="59"/>
        <v>48.739187205683194</v>
      </c>
    </row>
    <row r="463" spans="1:9" ht="13.5" x14ac:dyDescent="0.25">
      <c r="A463" s="4">
        <v>42681</v>
      </c>
      <c r="B463" s="2">
        <v>4.1894999999999998</v>
      </c>
      <c r="C463" s="2">
        <f t="shared" si="65"/>
        <v>0</v>
      </c>
      <c r="D463" s="2">
        <f t="shared" si="63"/>
        <v>0</v>
      </c>
      <c r="E463" s="2">
        <f t="shared" si="64"/>
        <v>0</v>
      </c>
      <c r="F463" s="2">
        <f t="shared" si="66"/>
        <v>1.5686051509466857E-2</v>
      </c>
      <c r="G463" s="2">
        <f t="shared" si="66"/>
        <v>1.6497602771164629E-2</v>
      </c>
      <c r="H463" s="2">
        <f t="shared" si="58"/>
        <v>0.9508079280999393</v>
      </c>
      <c r="I463" s="2">
        <f t="shared" si="59"/>
        <v>48.739187205683209</v>
      </c>
    </row>
    <row r="464" spans="1:9" ht="13.5" x14ac:dyDescent="0.25">
      <c r="A464" s="4">
        <v>42682</v>
      </c>
      <c r="B464" s="2">
        <v>4.1807999999999996</v>
      </c>
      <c r="C464" s="2">
        <f t="shared" si="65"/>
        <v>-8.7000000000001521E-3</v>
      </c>
      <c r="D464" s="2">
        <f t="shared" si="63"/>
        <v>0</v>
      </c>
      <c r="E464" s="2">
        <f t="shared" si="64"/>
        <v>8.7000000000001521E-3</v>
      </c>
      <c r="F464" s="2">
        <f t="shared" si="66"/>
        <v>1.4565619258790654E-2</v>
      </c>
      <c r="G464" s="2">
        <f t="shared" si="66"/>
        <v>1.594063114465288E-2</v>
      </c>
      <c r="H464" s="2">
        <f t="shared" si="58"/>
        <v>0.9137416910670153</v>
      </c>
      <c r="I464" s="2">
        <f t="shared" si="59"/>
        <v>47.746343998889138</v>
      </c>
    </row>
    <row r="465" spans="1:9" ht="13.5" x14ac:dyDescent="0.25">
      <c r="A465" s="4">
        <v>42683</v>
      </c>
      <c r="B465" s="2">
        <v>4.1109999999999998</v>
      </c>
      <c r="C465" s="2">
        <f t="shared" si="65"/>
        <v>-6.9799999999999862E-2</v>
      </c>
      <c r="D465" s="2">
        <f t="shared" si="63"/>
        <v>0</v>
      </c>
      <c r="E465" s="2">
        <f t="shared" si="64"/>
        <v>6.9799999999999862E-2</v>
      </c>
      <c r="F465" s="2">
        <f t="shared" si="66"/>
        <v>1.3525217883162749E-2</v>
      </c>
      <c r="G465" s="2">
        <f t="shared" si="66"/>
        <v>1.9787728920034806E-2</v>
      </c>
      <c r="H465" s="2">
        <f t="shared" ref="H465:H528" si="67">F465/G465</f>
        <v>0.68351542199815818</v>
      </c>
      <c r="I465" s="2">
        <f t="shared" ref="I465:I528" si="68">IF(G465=0,100,100-(100/(1+H465)))</f>
        <v>40.600484739658413</v>
      </c>
    </row>
    <row r="466" spans="1:9" ht="13.5" x14ac:dyDescent="0.25">
      <c r="A466" s="4">
        <v>42684</v>
      </c>
      <c r="B466" s="2">
        <v>4.1109999999999998</v>
      </c>
      <c r="C466" s="2">
        <f t="shared" si="65"/>
        <v>0</v>
      </c>
      <c r="D466" s="2">
        <f t="shared" si="63"/>
        <v>0</v>
      </c>
      <c r="E466" s="2">
        <f t="shared" si="64"/>
        <v>0</v>
      </c>
      <c r="F466" s="2">
        <f t="shared" si="66"/>
        <v>1.2559130891508266E-2</v>
      </c>
      <c r="G466" s="2">
        <f t="shared" si="66"/>
        <v>1.837431971146089E-2</v>
      </c>
      <c r="H466" s="2">
        <f t="shared" si="67"/>
        <v>0.68351542199815818</v>
      </c>
      <c r="I466" s="2">
        <f t="shared" si="68"/>
        <v>40.600484739658413</v>
      </c>
    </row>
    <row r="467" spans="1:9" ht="13.5" x14ac:dyDescent="0.25">
      <c r="A467" s="4">
        <v>42685</v>
      </c>
      <c r="B467" s="2">
        <v>4.1109999999999998</v>
      </c>
      <c r="C467" s="2">
        <f t="shared" si="65"/>
        <v>0</v>
      </c>
      <c r="D467" s="2">
        <f t="shared" si="63"/>
        <v>0</v>
      </c>
      <c r="E467" s="2">
        <f t="shared" si="64"/>
        <v>0</v>
      </c>
      <c r="F467" s="2">
        <f t="shared" si="66"/>
        <v>1.166205011354339E-2</v>
      </c>
      <c r="G467" s="2">
        <f t="shared" si="66"/>
        <v>1.7061868303499397E-2</v>
      </c>
      <c r="H467" s="2">
        <f t="shared" si="67"/>
        <v>0.68351542199815818</v>
      </c>
      <c r="I467" s="2">
        <f t="shared" si="68"/>
        <v>40.600484739658413</v>
      </c>
    </row>
    <row r="468" spans="1:9" ht="13.5" x14ac:dyDescent="0.25">
      <c r="A468" s="4">
        <v>42688</v>
      </c>
      <c r="B468" s="2">
        <v>4.1022999999999996</v>
      </c>
      <c r="C468" s="2">
        <f t="shared" si="65"/>
        <v>-8.7000000000001521E-3</v>
      </c>
      <c r="D468" s="2">
        <f t="shared" si="63"/>
        <v>0</v>
      </c>
      <c r="E468" s="2">
        <f t="shared" si="64"/>
        <v>8.7000000000001521E-3</v>
      </c>
      <c r="F468" s="2">
        <f t="shared" si="66"/>
        <v>1.0829046534004575E-2</v>
      </c>
      <c r="G468" s="2">
        <f t="shared" si="66"/>
        <v>1.6464591996106594E-2</v>
      </c>
      <c r="H468" s="2">
        <f t="shared" si="67"/>
        <v>0.65771727210521436</v>
      </c>
      <c r="I468" s="2">
        <f t="shared" si="68"/>
        <v>39.676082476353024</v>
      </c>
    </row>
    <row r="469" spans="1:9" ht="13.5" x14ac:dyDescent="0.25">
      <c r="A469" s="4">
        <v>42689</v>
      </c>
      <c r="B469" s="2">
        <v>4.1022999999999996</v>
      </c>
      <c r="C469" s="2">
        <f t="shared" si="65"/>
        <v>0</v>
      </c>
      <c r="D469" s="2">
        <f t="shared" si="63"/>
        <v>0</v>
      </c>
      <c r="E469" s="2">
        <f t="shared" si="64"/>
        <v>0</v>
      </c>
      <c r="F469" s="2">
        <f t="shared" si="66"/>
        <v>1.0055543210147106E-2</v>
      </c>
      <c r="G469" s="2">
        <f t="shared" si="66"/>
        <v>1.5288549710670408E-2</v>
      </c>
      <c r="H469" s="2">
        <f t="shared" si="67"/>
        <v>0.65771727210521447</v>
      </c>
      <c r="I469" s="2">
        <f t="shared" si="68"/>
        <v>39.676082476353031</v>
      </c>
    </row>
    <row r="470" spans="1:9" ht="13.5" x14ac:dyDescent="0.25">
      <c r="A470" s="4">
        <v>42690</v>
      </c>
      <c r="B470" s="2">
        <v>4.1022999999999996</v>
      </c>
      <c r="C470" s="2">
        <f t="shared" si="65"/>
        <v>0</v>
      </c>
      <c r="D470" s="2">
        <f t="shared" si="63"/>
        <v>0</v>
      </c>
      <c r="E470" s="2">
        <f t="shared" si="64"/>
        <v>0</v>
      </c>
      <c r="F470" s="2">
        <f t="shared" si="66"/>
        <v>9.337290123708028E-3</v>
      </c>
      <c r="G470" s="2">
        <f t="shared" si="66"/>
        <v>1.4196510445622522E-2</v>
      </c>
      <c r="H470" s="2">
        <f t="shared" si="67"/>
        <v>0.65771727210521447</v>
      </c>
      <c r="I470" s="2">
        <f t="shared" si="68"/>
        <v>39.676082476353031</v>
      </c>
    </row>
    <row r="471" spans="1:9" ht="13.5" x14ac:dyDescent="0.25">
      <c r="A471" s="4">
        <v>42691</v>
      </c>
      <c r="B471" s="2">
        <v>4.1109999999999998</v>
      </c>
      <c r="C471" s="2">
        <f t="shared" si="65"/>
        <v>8.7000000000001521E-3</v>
      </c>
      <c r="D471" s="2">
        <f t="shared" si="63"/>
        <v>8.7000000000001521E-3</v>
      </c>
      <c r="E471" s="2">
        <f t="shared" si="64"/>
        <v>0</v>
      </c>
      <c r="F471" s="2">
        <f t="shared" si="66"/>
        <v>9.2917694005860384E-3</v>
      </c>
      <c r="G471" s="2">
        <f t="shared" si="66"/>
        <v>1.3182473985220914E-2</v>
      </c>
      <c r="H471" s="2">
        <f t="shared" si="67"/>
        <v>0.70485778397918275</v>
      </c>
      <c r="I471" s="2">
        <f t="shared" si="68"/>
        <v>41.344081049037783</v>
      </c>
    </row>
    <row r="472" spans="1:9" ht="13.5" x14ac:dyDescent="0.25">
      <c r="A472" s="4">
        <v>42692</v>
      </c>
      <c r="B472" s="2">
        <v>4.1109999999999998</v>
      </c>
      <c r="C472" s="2">
        <f t="shared" si="65"/>
        <v>0</v>
      </c>
      <c r="D472" s="2">
        <f t="shared" si="63"/>
        <v>0</v>
      </c>
      <c r="E472" s="2">
        <f t="shared" si="64"/>
        <v>0</v>
      </c>
      <c r="F472" s="2">
        <f t="shared" si="66"/>
        <v>8.6280715862584647E-3</v>
      </c>
      <c r="G472" s="2">
        <f t="shared" si="66"/>
        <v>1.2240868700562277E-2</v>
      </c>
      <c r="H472" s="2">
        <f t="shared" si="67"/>
        <v>0.70485778397918275</v>
      </c>
      <c r="I472" s="2">
        <f t="shared" si="68"/>
        <v>41.344081049037783</v>
      </c>
    </row>
    <row r="473" spans="1:9" ht="13.5" x14ac:dyDescent="0.25">
      <c r="A473" s="4">
        <v>42695</v>
      </c>
      <c r="B473" s="2">
        <v>4.1022999999999996</v>
      </c>
      <c r="C473" s="2">
        <f t="shared" si="65"/>
        <v>-8.7000000000001521E-3</v>
      </c>
      <c r="D473" s="2">
        <f t="shared" si="63"/>
        <v>0</v>
      </c>
      <c r="E473" s="2">
        <f t="shared" si="64"/>
        <v>8.7000000000001521E-3</v>
      </c>
      <c r="F473" s="2">
        <f t="shared" si="66"/>
        <v>8.0117807586685737E-3</v>
      </c>
      <c r="G473" s="2">
        <f t="shared" si="66"/>
        <v>1.1987949507664982E-2</v>
      </c>
      <c r="H473" s="2">
        <f t="shared" si="67"/>
        <v>0.66831952816834239</v>
      </c>
      <c r="I473" s="2">
        <f t="shared" si="68"/>
        <v>40.059444062378994</v>
      </c>
    </row>
    <row r="474" spans="1:9" ht="13.5" x14ac:dyDescent="0.25">
      <c r="A474" s="4">
        <v>42696</v>
      </c>
      <c r="B474" s="2">
        <v>4.0848000000000004</v>
      </c>
      <c r="C474" s="2">
        <f t="shared" si="65"/>
        <v>-1.7499999999999183E-2</v>
      </c>
      <c r="D474" s="2">
        <f t="shared" si="63"/>
        <v>0</v>
      </c>
      <c r="E474" s="2">
        <f t="shared" si="64"/>
        <v>1.7499999999999183E-2</v>
      </c>
      <c r="F474" s="2">
        <f t="shared" si="66"/>
        <v>7.4395107044779611E-3</v>
      </c>
      <c r="G474" s="2">
        <f t="shared" si="66"/>
        <v>1.2381667399974568E-2</v>
      </c>
      <c r="H474" s="2">
        <f t="shared" si="67"/>
        <v>0.60084885695550516</v>
      </c>
      <c r="I474" s="2">
        <f t="shared" si="68"/>
        <v>37.533140892401285</v>
      </c>
    </row>
    <row r="475" spans="1:9" ht="13.5" x14ac:dyDescent="0.25">
      <c r="A475" s="4">
        <v>42697</v>
      </c>
      <c r="B475" s="2">
        <v>4.1459000000000001</v>
      </c>
      <c r="C475" s="2">
        <f t="shared" si="65"/>
        <v>6.109999999999971E-2</v>
      </c>
      <c r="D475" s="2">
        <f t="shared" si="63"/>
        <v>6.109999999999971E-2</v>
      </c>
      <c r="E475" s="2">
        <f t="shared" si="64"/>
        <v>0</v>
      </c>
      <c r="F475" s="2">
        <f t="shared" si="66"/>
        <v>1.1272402797015229E-2</v>
      </c>
      <c r="G475" s="2">
        <f t="shared" si="66"/>
        <v>1.1497262585690671E-2</v>
      </c>
      <c r="H475" s="2">
        <f t="shared" si="67"/>
        <v>0.98044231946521787</v>
      </c>
      <c r="I475" s="2">
        <f t="shared" si="68"/>
        <v>49.506229483622036</v>
      </c>
    </row>
    <row r="476" spans="1:9" ht="13.5" x14ac:dyDescent="0.25">
      <c r="A476" s="4">
        <v>42698</v>
      </c>
      <c r="B476" s="2">
        <v>4.1022999999999996</v>
      </c>
      <c r="C476" s="2">
        <f t="shared" si="65"/>
        <v>-4.3600000000000527E-2</v>
      </c>
      <c r="D476" s="2">
        <f t="shared" si="63"/>
        <v>0</v>
      </c>
      <c r="E476" s="2">
        <f t="shared" si="64"/>
        <v>4.3600000000000527E-2</v>
      </c>
      <c r="F476" s="2">
        <f t="shared" si="66"/>
        <v>1.0467231168656999E-2</v>
      </c>
      <c r="G476" s="2">
        <f t="shared" si="66"/>
        <v>1.3790315258141376E-2</v>
      </c>
      <c r="H476" s="2">
        <f t="shared" si="67"/>
        <v>0.75902769245811619</v>
      </c>
      <c r="I476" s="2">
        <f t="shared" si="68"/>
        <v>43.150411770802144</v>
      </c>
    </row>
    <row r="477" spans="1:9" ht="13.5" x14ac:dyDescent="0.25">
      <c r="A477" s="4">
        <v>42699</v>
      </c>
      <c r="B477" s="2">
        <v>4.1022999999999996</v>
      </c>
      <c r="C477" s="2">
        <f t="shared" si="65"/>
        <v>0</v>
      </c>
      <c r="D477" s="2">
        <f t="shared" si="63"/>
        <v>0</v>
      </c>
      <c r="E477" s="2">
        <f t="shared" si="64"/>
        <v>0</v>
      </c>
      <c r="F477" s="2">
        <f t="shared" ref="F477:G492" si="69">((F476*13)+D477)/14</f>
        <v>9.7195717994672127E-3</v>
      </c>
      <c r="G477" s="2">
        <f t="shared" si="69"/>
        <v>1.2805292739702706E-2</v>
      </c>
      <c r="H477" s="2">
        <f t="shared" si="67"/>
        <v>0.75902769245811608</v>
      </c>
      <c r="I477" s="2">
        <f t="shared" si="68"/>
        <v>43.150411770802137</v>
      </c>
    </row>
    <row r="478" spans="1:9" ht="13.5" x14ac:dyDescent="0.25">
      <c r="A478" s="4">
        <v>42702</v>
      </c>
      <c r="B478" s="2">
        <v>4.0848000000000004</v>
      </c>
      <c r="C478" s="2">
        <f t="shared" si="65"/>
        <v>-1.7499999999999183E-2</v>
      </c>
      <c r="D478" s="2">
        <f t="shared" si="63"/>
        <v>0</v>
      </c>
      <c r="E478" s="2">
        <f t="shared" si="64"/>
        <v>1.7499999999999183E-2</v>
      </c>
      <c r="F478" s="2">
        <f t="shared" si="69"/>
        <v>9.02531667093384E-3</v>
      </c>
      <c r="G478" s="2">
        <f t="shared" si="69"/>
        <v>1.3140628972581028E-2</v>
      </c>
      <c r="H478" s="2">
        <f t="shared" si="67"/>
        <v>0.68682531785699785</v>
      </c>
      <c r="I478" s="2">
        <f t="shared" si="68"/>
        <v>40.717038722750786</v>
      </c>
    </row>
    <row r="479" spans="1:9" ht="13.5" x14ac:dyDescent="0.25">
      <c r="A479" s="4">
        <v>42703</v>
      </c>
      <c r="B479" s="2">
        <v>4.0411999999999999</v>
      </c>
      <c r="C479" s="2">
        <f t="shared" si="65"/>
        <v>-4.3600000000000527E-2</v>
      </c>
      <c r="D479" s="2">
        <f t="shared" si="63"/>
        <v>0</v>
      </c>
      <c r="E479" s="2">
        <f t="shared" si="64"/>
        <v>4.3600000000000527E-2</v>
      </c>
      <c r="F479" s="2">
        <f t="shared" si="69"/>
        <v>8.3806511944385653E-3</v>
      </c>
      <c r="G479" s="2">
        <f t="shared" si="69"/>
        <v>1.531629833168242E-2</v>
      </c>
      <c r="H479" s="2">
        <f t="shared" si="67"/>
        <v>0.54717210470514466</v>
      </c>
      <c r="I479" s="2">
        <f t="shared" si="68"/>
        <v>35.365949466198728</v>
      </c>
    </row>
    <row r="480" spans="1:9" ht="13.5" x14ac:dyDescent="0.25">
      <c r="A480" s="4">
        <v>42704</v>
      </c>
      <c r="B480" s="2">
        <v>4.0411999999999999</v>
      </c>
      <c r="C480" s="2">
        <f t="shared" si="65"/>
        <v>0</v>
      </c>
      <c r="D480" s="2">
        <f t="shared" si="63"/>
        <v>0</v>
      </c>
      <c r="E480" s="2">
        <f t="shared" si="64"/>
        <v>0</v>
      </c>
      <c r="F480" s="2">
        <f t="shared" si="69"/>
        <v>7.7820332519786678E-3</v>
      </c>
      <c r="G480" s="2">
        <f t="shared" si="69"/>
        <v>1.4222277022276533E-2</v>
      </c>
      <c r="H480" s="2">
        <f t="shared" si="67"/>
        <v>0.54717210470514466</v>
      </c>
      <c r="I480" s="2">
        <f t="shared" si="68"/>
        <v>35.365949466198728</v>
      </c>
    </row>
    <row r="481" spans="1:9" ht="13.5" x14ac:dyDescent="0.25">
      <c r="A481" s="4">
        <v>42705</v>
      </c>
      <c r="B481" s="2">
        <v>4.0411999999999999</v>
      </c>
      <c r="C481" s="2">
        <f t="shared" si="65"/>
        <v>0</v>
      </c>
      <c r="D481" s="2">
        <f t="shared" si="63"/>
        <v>0</v>
      </c>
      <c r="E481" s="2">
        <f t="shared" si="64"/>
        <v>0</v>
      </c>
      <c r="F481" s="2">
        <f t="shared" si="69"/>
        <v>7.2261737339801915E-3</v>
      </c>
      <c r="G481" s="2">
        <f t="shared" si="69"/>
        <v>1.3206400092113922E-2</v>
      </c>
      <c r="H481" s="2">
        <f t="shared" si="67"/>
        <v>0.54717210470514466</v>
      </c>
      <c r="I481" s="2">
        <f t="shared" si="68"/>
        <v>35.365949466198728</v>
      </c>
    </row>
    <row r="482" spans="1:9" ht="13.5" x14ac:dyDescent="0.25">
      <c r="A482" s="4">
        <v>42706</v>
      </c>
      <c r="B482" s="2">
        <v>4.0848000000000004</v>
      </c>
      <c r="C482" s="2">
        <f t="shared" si="65"/>
        <v>4.3600000000000527E-2</v>
      </c>
      <c r="D482" s="2">
        <f t="shared" si="63"/>
        <v>4.3600000000000527E-2</v>
      </c>
      <c r="E482" s="2">
        <f t="shared" si="64"/>
        <v>0</v>
      </c>
      <c r="F482" s="2">
        <f t="shared" si="69"/>
        <v>9.8243041815530719E-3</v>
      </c>
      <c r="G482" s="2">
        <f t="shared" si="69"/>
        <v>1.226308579982007E-2</v>
      </c>
      <c r="H482" s="2">
        <f t="shared" si="67"/>
        <v>0.8011282267712112</v>
      </c>
      <c r="I482" s="2">
        <f t="shared" si="68"/>
        <v>44.479244445985508</v>
      </c>
    </row>
    <row r="483" spans="1:9" ht="13.5" x14ac:dyDescent="0.25">
      <c r="A483" s="4">
        <v>42709</v>
      </c>
      <c r="B483" s="2">
        <v>4.0848000000000004</v>
      </c>
      <c r="C483" s="2">
        <f t="shared" si="65"/>
        <v>0</v>
      </c>
      <c r="D483" s="2">
        <f t="shared" si="63"/>
        <v>0</v>
      </c>
      <c r="E483" s="2">
        <f t="shared" si="64"/>
        <v>0</v>
      </c>
      <c r="F483" s="2">
        <f t="shared" si="69"/>
        <v>9.1225681685849942E-3</v>
      </c>
      <c r="G483" s="2">
        <f t="shared" si="69"/>
        <v>1.1387151099832921E-2</v>
      </c>
      <c r="H483" s="2">
        <f t="shared" si="67"/>
        <v>0.80112822677121109</v>
      </c>
      <c r="I483" s="2">
        <f t="shared" si="68"/>
        <v>44.479244445985501</v>
      </c>
    </row>
    <row r="484" spans="1:9" ht="13.5" x14ac:dyDescent="0.25">
      <c r="A484" s="4">
        <v>42710</v>
      </c>
      <c r="B484" s="2">
        <v>4.0673000000000004</v>
      </c>
      <c r="C484" s="2">
        <f t="shared" si="65"/>
        <v>-1.7500000000000071E-2</v>
      </c>
      <c r="D484" s="2">
        <f t="shared" si="63"/>
        <v>0</v>
      </c>
      <c r="E484" s="2">
        <f t="shared" si="64"/>
        <v>1.7500000000000071E-2</v>
      </c>
      <c r="F484" s="2">
        <f t="shared" si="69"/>
        <v>8.4709561565432089E-3</v>
      </c>
      <c r="G484" s="2">
        <f t="shared" si="69"/>
        <v>1.1823783164130575E-2</v>
      </c>
      <c r="H484" s="2">
        <f t="shared" si="67"/>
        <v>0.71643365232214951</v>
      </c>
      <c r="I484" s="2">
        <f t="shared" si="68"/>
        <v>41.739664760877417</v>
      </c>
    </row>
    <row r="485" spans="1:9" ht="13.5" x14ac:dyDescent="0.25">
      <c r="A485" s="4">
        <v>42711</v>
      </c>
      <c r="B485" s="2">
        <v>4.0236999999999998</v>
      </c>
      <c r="C485" s="2">
        <f t="shared" si="65"/>
        <v>-4.3600000000000527E-2</v>
      </c>
      <c r="D485" s="2">
        <f t="shared" si="63"/>
        <v>0</v>
      </c>
      <c r="E485" s="2">
        <f t="shared" si="64"/>
        <v>4.3600000000000527E-2</v>
      </c>
      <c r="F485" s="2">
        <f t="shared" si="69"/>
        <v>7.8658878596472651E-3</v>
      </c>
      <c r="G485" s="2">
        <f t="shared" si="69"/>
        <v>1.4093512938121286E-2</v>
      </c>
      <c r="H485" s="2">
        <f t="shared" si="67"/>
        <v>0.55812116497732578</v>
      </c>
      <c r="I485" s="2">
        <f t="shared" si="68"/>
        <v>35.820138864839038</v>
      </c>
    </row>
    <row r="486" spans="1:9" ht="13.5" x14ac:dyDescent="0.25">
      <c r="A486" s="4">
        <v>42712</v>
      </c>
      <c r="B486" s="2">
        <v>4.0586000000000002</v>
      </c>
      <c r="C486" s="2">
        <f t="shared" si="65"/>
        <v>3.4900000000000375E-2</v>
      </c>
      <c r="D486" s="2">
        <f t="shared" si="63"/>
        <v>3.4900000000000375E-2</v>
      </c>
      <c r="E486" s="2">
        <f t="shared" si="64"/>
        <v>0</v>
      </c>
      <c r="F486" s="2">
        <f t="shared" si="69"/>
        <v>9.7968958696724867E-3</v>
      </c>
      <c r="G486" s="2">
        <f t="shared" si="69"/>
        <v>1.3086833442541194E-2</v>
      </c>
      <c r="H486" s="2">
        <f t="shared" si="67"/>
        <v>0.74860705706132458</v>
      </c>
      <c r="I486" s="2">
        <f t="shared" si="68"/>
        <v>42.811622773581803</v>
      </c>
    </row>
    <row r="487" spans="1:9" ht="13.5" x14ac:dyDescent="0.25">
      <c r="A487" s="4">
        <v>42713</v>
      </c>
      <c r="B487" s="2">
        <v>4.0586000000000002</v>
      </c>
      <c r="C487" s="2">
        <f t="shared" si="65"/>
        <v>0</v>
      </c>
      <c r="D487" s="2">
        <f t="shared" si="63"/>
        <v>0</v>
      </c>
      <c r="E487" s="2">
        <f t="shared" si="64"/>
        <v>0</v>
      </c>
      <c r="F487" s="2">
        <f t="shared" si="69"/>
        <v>9.0971175932673086E-3</v>
      </c>
      <c r="G487" s="2">
        <f t="shared" si="69"/>
        <v>1.2152059625216824E-2</v>
      </c>
      <c r="H487" s="2">
        <f t="shared" si="67"/>
        <v>0.74860705706132447</v>
      </c>
      <c r="I487" s="2">
        <f t="shared" si="68"/>
        <v>42.811622773581796</v>
      </c>
    </row>
    <row r="488" spans="1:9" ht="13.5" x14ac:dyDescent="0.25">
      <c r="A488" s="4">
        <v>42717</v>
      </c>
      <c r="B488" s="2">
        <v>4.0586000000000002</v>
      </c>
      <c r="C488" s="2">
        <f t="shared" si="65"/>
        <v>0</v>
      </c>
      <c r="D488" s="2">
        <f t="shared" si="63"/>
        <v>0</v>
      </c>
      <c r="E488" s="2">
        <f t="shared" si="64"/>
        <v>0</v>
      </c>
      <c r="F488" s="2">
        <f t="shared" si="69"/>
        <v>8.4473234794625006E-3</v>
      </c>
      <c r="G488" s="2">
        <f t="shared" si="69"/>
        <v>1.1284055366272765E-2</v>
      </c>
      <c r="H488" s="2">
        <f t="shared" si="67"/>
        <v>0.74860705706132447</v>
      </c>
      <c r="I488" s="2">
        <f t="shared" si="68"/>
        <v>42.811622773581796</v>
      </c>
    </row>
    <row r="489" spans="1:9" ht="13.5" x14ac:dyDescent="0.25">
      <c r="A489" s="4">
        <v>42718</v>
      </c>
      <c r="B489" s="2">
        <v>4.1022999999999996</v>
      </c>
      <c r="C489" s="2">
        <f t="shared" si="65"/>
        <v>4.3699999999999406E-2</v>
      </c>
      <c r="D489" s="2">
        <f t="shared" si="63"/>
        <v>4.3699999999999406E-2</v>
      </c>
      <c r="E489" s="2">
        <f t="shared" si="64"/>
        <v>0</v>
      </c>
      <c r="F489" s="2">
        <f t="shared" si="69"/>
        <v>1.0965371802357996E-2</v>
      </c>
      <c r="G489" s="2">
        <f t="shared" si="69"/>
        <v>1.0478051411538996E-2</v>
      </c>
      <c r="H489" s="2">
        <f t="shared" si="67"/>
        <v>1.0465086848383218</v>
      </c>
      <c r="I489" s="2">
        <f t="shared" si="68"/>
        <v>51.136293365937902</v>
      </c>
    </row>
    <row r="490" spans="1:9" ht="13.5" x14ac:dyDescent="0.25">
      <c r="A490" s="4">
        <v>42719</v>
      </c>
      <c r="B490" s="2">
        <v>4.1022999999999996</v>
      </c>
      <c r="C490" s="2">
        <f t="shared" si="65"/>
        <v>0</v>
      </c>
      <c r="D490" s="2">
        <f t="shared" si="63"/>
        <v>0</v>
      </c>
      <c r="E490" s="2">
        <f t="shared" si="64"/>
        <v>0</v>
      </c>
      <c r="F490" s="2">
        <f t="shared" si="69"/>
        <v>1.0182130959332425E-2</v>
      </c>
      <c r="G490" s="2">
        <f t="shared" si="69"/>
        <v>9.7296191678576394E-3</v>
      </c>
      <c r="H490" s="2">
        <f t="shared" si="67"/>
        <v>1.0465086848383218</v>
      </c>
      <c r="I490" s="2">
        <f t="shared" si="68"/>
        <v>51.136293365937902</v>
      </c>
    </row>
    <row r="491" spans="1:9" ht="13.5" x14ac:dyDescent="0.25">
      <c r="A491" s="4">
        <v>42720</v>
      </c>
      <c r="B491" s="2">
        <v>4.1022999999999996</v>
      </c>
      <c r="C491" s="2">
        <f t="shared" si="65"/>
        <v>0</v>
      </c>
      <c r="D491" s="2">
        <f t="shared" si="63"/>
        <v>0</v>
      </c>
      <c r="E491" s="2">
        <f t="shared" si="64"/>
        <v>0</v>
      </c>
      <c r="F491" s="2">
        <f t="shared" si="69"/>
        <v>9.454835890808682E-3</v>
      </c>
      <c r="G491" s="2">
        <f t="shared" si="69"/>
        <v>9.0346463701535228E-3</v>
      </c>
      <c r="H491" s="2">
        <f t="shared" si="67"/>
        <v>1.0465086848383218</v>
      </c>
      <c r="I491" s="2">
        <f t="shared" si="68"/>
        <v>51.136293365937902</v>
      </c>
    </row>
    <row r="492" spans="1:9" ht="13.5" x14ac:dyDescent="0.25">
      <c r="A492" s="4">
        <v>42723</v>
      </c>
      <c r="B492" s="2">
        <v>4.1022999999999996</v>
      </c>
      <c r="C492" s="2">
        <f t="shared" si="65"/>
        <v>0</v>
      </c>
      <c r="D492" s="2">
        <f t="shared" si="63"/>
        <v>0</v>
      </c>
      <c r="E492" s="2">
        <f t="shared" si="64"/>
        <v>0</v>
      </c>
      <c r="F492" s="2">
        <f t="shared" si="69"/>
        <v>8.7794904700366338E-3</v>
      </c>
      <c r="G492" s="2">
        <f t="shared" si="69"/>
        <v>8.389314486571129E-3</v>
      </c>
      <c r="H492" s="2">
        <f t="shared" si="67"/>
        <v>1.0465086848383218</v>
      </c>
      <c r="I492" s="2">
        <f t="shared" si="68"/>
        <v>51.136293365937902</v>
      </c>
    </row>
    <row r="493" spans="1:9" ht="13.5" x14ac:dyDescent="0.25">
      <c r="A493" s="4">
        <v>42724</v>
      </c>
      <c r="B493" s="2">
        <v>4.1022999999999996</v>
      </c>
      <c r="C493" s="2">
        <f t="shared" si="65"/>
        <v>0</v>
      </c>
      <c r="D493" s="2">
        <f t="shared" si="63"/>
        <v>0</v>
      </c>
      <c r="E493" s="2">
        <f t="shared" si="64"/>
        <v>0</v>
      </c>
      <c r="F493" s="2">
        <f t="shared" ref="F493:G508" si="70">((F492*13)+D493)/14</f>
        <v>8.1523840078911603E-3</v>
      </c>
      <c r="G493" s="2">
        <f t="shared" si="70"/>
        <v>7.790077737530334E-3</v>
      </c>
      <c r="H493" s="2">
        <f t="shared" si="67"/>
        <v>1.046508684838322</v>
      </c>
      <c r="I493" s="2">
        <f t="shared" si="68"/>
        <v>51.136293365937917</v>
      </c>
    </row>
    <row r="494" spans="1:9" ht="13.5" x14ac:dyDescent="0.25">
      <c r="A494" s="4">
        <v>42725</v>
      </c>
      <c r="B494" s="2">
        <v>4.1022999999999996</v>
      </c>
      <c r="C494" s="2">
        <f t="shared" si="65"/>
        <v>0</v>
      </c>
      <c r="D494" s="2">
        <f t="shared" si="63"/>
        <v>0</v>
      </c>
      <c r="E494" s="2">
        <f t="shared" si="64"/>
        <v>0</v>
      </c>
      <c r="F494" s="2">
        <f t="shared" si="70"/>
        <v>7.5700708644703633E-3</v>
      </c>
      <c r="G494" s="2">
        <f t="shared" si="70"/>
        <v>7.2336436134210246E-3</v>
      </c>
      <c r="H494" s="2">
        <f t="shared" si="67"/>
        <v>1.0465086848383218</v>
      </c>
      <c r="I494" s="2">
        <f t="shared" si="68"/>
        <v>51.136293365937902</v>
      </c>
    </row>
    <row r="495" spans="1:9" ht="13.5" x14ac:dyDescent="0.25">
      <c r="A495" s="4">
        <v>42726</v>
      </c>
      <c r="B495" s="2">
        <v>4.1022999999999996</v>
      </c>
      <c r="C495" s="2">
        <f t="shared" si="65"/>
        <v>0</v>
      </c>
      <c r="D495" s="2">
        <f t="shared" si="63"/>
        <v>0</v>
      </c>
      <c r="E495" s="2">
        <f t="shared" si="64"/>
        <v>0</v>
      </c>
      <c r="F495" s="2">
        <f t="shared" si="70"/>
        <v>7.0293515170081946E-3</v>
      </c>
      <c r="G495" s="2">
        <f t="shared" si="70"/>
        <v>6.7169547838909511E-3</v>
      </c>
      <c r="H495" s="2">
        <f t="shared" si="67"/>
        <v>1.046508684838322</v>
      </c>
      <c r="I495" s="2">
        <f t="shared" si="68"/>
        <v>51.136293365937917</v>
      </c>
    </row>
    <row r="496" spans="1:9" ht="13.5" x14ac:dyDescent="0.25">
      <c r="A496" s="4">
        <v>42727</v>
      </c>
      <c r="B496" s="2">
        <v>4.1022999999999996</v>
      </c>
      <c r="C496" s="2">
        <f t="shared" si="65"/>
        <v>0</v>
      </c>
      <c r="D496" s="2">
        <f t="shared" si="63"/>
        <v>0</v>
      </c>
      <c r="E496" s="2">
        <f t="shared" si="64"/>
        <v>0</v>
      </c>
      <c r="F496" s="2">
        <f t="shared" si="70"/>
        <v>6.5272549800790376E-3</v>
      </c>
      <c r="G496" s="2">
        <f t="shared" si="70"/>
        <v>6.2371722993273121E-3</v>
      </c>
      <c r="H496" s="2">
        <f t="shared" si="67"/>
        <v>1.0465086848383218</v>
      </c>
      <c r="I496" s="2">
        <f t="shared" si="68"/>
        <v>51.136293365937902</v>
      </c>
    </row>
    <row r="497" spans="1:9" ht="13.5" x14ac:dyDescent="0.25">
      <c r="A497" s="4">
        <v>42730</v>
      </c>
      <c r="B497" s="2">
        <v>4.0149999999999997</v>
      </c>
      <c r="C497" s="2">
        <f t="shared" si="65"/>
        <v>-8.7299999999999933E-2</v>
      </c>
      <c r="D497" s="2">
        <f t="shared" si="63"/>
        <v>0</v>
      </c>
      <c r="E497" s="2">
        <f t="shared" si="64"/>
        <v>8.7299999999999933E-2</v>
      </c>
      <c r="F497" s="2">
        <f t="shared" si="70"/>
        <v>6.0610224815019634E-3</v>
      </c>
      <c r="G497" s="2">
        <f t="shared" si="70"/>
        <v>1.2027374277946784E-2</v>
      </c>
      <c r="H497" s="2">
        <f t="shared" si="67"/>
        <v>0.50393563394924568</v>
      </c>
      <c r="I497" s="2">
        <f t="shared" si="68"/>
        <v>33.507792659047567</v>
      </c>
    </row>
    <row r="498" spans="1:9" ht="13.5" x14ac:dyDescent="0.25">
      <c r="A498" s="4">
        <v>42731</v>
      </c>
      <c r="B498" s="2">
        <v>4.0149999999999997</v>
      </c>
      <c r="C498" s="2">
        <f t="shared" si="65"/>
        <v>0</v>
      </c>
      <c r="D498" s="2">
        <f t="shared" si="63"/>
        <v>0</v>
      </c>
      <c r="E498" s="2">
        <f t="shared" si="64"/>
        <v>0</v>
      </c>
      <c r="F498" s="2">
        <f t="shared" si="70"/>
        <v>5.6280923042518237E-3</v>
      </c>
      <c r="G498" s="2">
        <f t="shared" si="70"/>
        <v>1.1168276115236299E-2</v>
      </c>
      <c r="H498" s="2">
        <f t="shared" si="67"/>
        <v>0.50393563394924568</v>
      </c>
      <c r="I498" s="2">
        <f t="shared" si="68"/>
        <v>33.507792659047567</v>
      </c>
    </row>
    <row r="499" spans="1:9" ht="13.5" x14ac:dyDescent="0.25">
      <c r="A499" s="4">
        <v>42732</v>
      </c>
      <c r="B499" s="2">
        <v>4.0149999999999997</v>
      </c>
      <c r="C499" s="2">
        <f t="shared" si="65"/>
        <v>0</v>
      </c>
      <c r="D499" s="2">
        <f t="shared" si="63"/>
        <v>0</v>
      </c>
      <c r="E499" s="2">
        <f t="shared" si="64"/>
        <v>0</v>
      </c>
      <c r="F499" s="2">
        <f t="shared" si="70"/>
        <v>5.2260857110909787E-3</v>
      </c>
      <c r="G499" s="2">
        <f t="shared" si="70"/>
        <v>1.0370542107005136E-2</v>
      </c>
      <c r="H499" s="2">
        <f t="shared" si="67"/>
        <v>0.50393563394924568</v>
      </c>
      <c r="I499" s="2">
        <f t="shared" si="68"/>
        <v>33.507792659047567</v>
      </c>
    </row>
    <row r="500" spans="1:9" ht="13.5" x14ac:dyDescent="0.25">
      <c r="A500" s="4">
        <v>42733</v>
      </c>
      <c r="B500" s="2">
        <v>3.9451000000000001</v>
      </c>
      <c r="C500" s="2">
        <f t="shared" si="65"/>
        <v>-6.9899999999999629E-2</v>
      </c>
      <c r="D500" s="2">
        <f t="shared" si="63"/>
        <v>0</v>
      </c>
      <c r="E500" s="2">
        <f t="shared" si="64"/>
        <v>6.9899999999999629E-2</v>
      </c>
      <c r="F500" s="2">
        <f t="shared" si="70"/>
        <v>4.8527938745844806E-3</v>
      </c>
      <c r="G500" s="2">
        <f t="shared" si="70"/>
        <v>1.4622646242219027E-2</v>
      </c>
      <c r="H500" s="2">
        <f t="shared" si="67"/>
        <v>0.33186837691342902</v>
      </c>
      <c r="I500" s="2">
        <f t="shared" si="68"/>
        <v>24.917505563314407</v>
      </c>
    </row>
    <row r="501" spans="1:9" ht="13.5" x14ac:dyDescent="0.25">
      <c r="A501" s="4">
        <v>42734</v>
      </c>
      <c r="B501" s="2">
        <v>3.9801000000000002</v>
      </c>
      <c r="C501" s="2">
        <f t="shared" si="65"/>
        <v>3.5000000000000142E-2</v>
      </c>
      <c r="D501" s="2">
        <f t="shared" si="63"/>
        <v>3.5000000000000142E-2</v>
      </c>
      <c r="E501" s="2">
        <f t="shared" si="64"/>
        <v>0</v>
      </c>
      <c r="F501" s="2">
        <f t="shared" si="70"/>
        <v>7.0061657406855988E-3</v>
      </c>
      <c r="G501" s="2">
        <f t="shared" si="70"/>
        <v>1.3578171510631953E-2</v>
      </c>
      <c r="H501" s="2">
        <f t="shared" si="67"/>
        <v>0.51598742402094744</v>
      </c>
      <c r="I501" s="2">
        <f t="shared" si="68"/>
        <v>34.036392112829148</v>
      </c>
    </row>
    <row r="502" spans="1:9" ht="13.5" x14ac:dyDescent="0.25">
      <c r="A502" s="4">
        <v>42737</v>
      </c>
      <c r="B502" s="2">
        <v>3.9801000000000002</v>
      </c>
      <c r="C502" s="2">
        <f t="shared" si="65"/>
        <v>0</v>
      </c>
      <c r="D502" s="2">
        <f t="shared" si="63"/>
        <v>0</v>
      </c>
      <c r="E502" s="2">
        <f t="shared" si="64"/>
        <v>0</v>
      </c>
      <c r="F502" s="2">
        <f t="shared" si="70"/>
        <v>6.505725330636627E-3</v>
      </c>
      <c r="G502" s="2">
        <f t="shared" si="70"/>
        <v>1.2608302117015385E-2</v>
      </c>
      <c r="H502" s="2">
        <f t="shared" si="67"/>
        <v>0.51598742402094744</v>
      </c>
      <c r="I502" s="2">
        <f t="shared" si="68"/>
        <v>34.036392112829148</v>
      </c>
    </row>
    <row r="503" spans="1:9" ht="13.5" x14ac:dyDescent="0.25">
      <c r="A503" s="4">
        <v>42738</v>
      </c>
      <c r="B503" s="2">
        <v>3.9801000000000002</v>
      </c>
      <c r="C503" s="2">
        <f t="shared" si="65"/>
        <v>0</v>
      </c>
      <c r="D503" s="2">
        <f t="shared" si="63"/>
        <v>0</v>
      </c>
      <c r="E503" s="2">
        <f t="shared" si="64"/>
        <v>0</v>
      </c>
      <c r="F503" s="2">
        <f t="shared" si="70"/>
        <v>6.0410306641625819E-3</v>
      </c>
      <c r="G503" s="2">
        <f t="shared" si="70"/>
        <v>1.1707709108657144E-2</v>
      </c>
      <c r="H503" s="2">
        <f t="shared" si="67"/>
        <v>0.51598742402094744</v>
      </c>
      <c r="I503" s="2">
        <f t="shared" si="68"/>
        <v>34.036392112829148</v>
      </c>
    </row>
    <row r="504" spans="1:9" ht="13.5" x14ac:dyDescent="0.25">
      <c r="A504" s="4">
        <v>42739</v>
      </c>
      <c r="B504" s="2">
        <v>4.0149999999999997</v>
      </c>
      <c r="C504" s="2">
        <f t="shared" si="65"/>
        <v>3.4899999999999487E-2</v>
      </c>
      <c r="D504" s="2">
        <f t="shared" si="63"/>
        <v>3.4899999999999487E-2</v>
      </c>
      <c r="E504" s="2">
        <f t="shared" si="64"/>
        <v>0</v>
      </c>
      <c r="F504" s="2">
        <f t="shared" si="70"/>
        <v>8.1023856167223608E-3</v>
      </c>
      <c r="G504" s="2">
        <f t="shared" si="70"/>
        <v>1.0871444172324492E-2</v>
      </c>
      <c r="H504" s="2">
        <f t="shared" si="67"/>
        <v>0.74529064292568026</v>
      </c>
      <c r="I504" s="2">
        <f t="shared" si="68"/>
        <v>42.702952997921791</v>
      </c>
    </row>
    <row r="505" spans="1:9" ht="13.5" x14ac:dyDescent="0.25">
      <c r="A505" s="4">
        <v>42740</v>
      </c>
      <c r="B505" s="2">
        <v>4.0236999999999998</v>
      </c>
      <c r="C505" s="2">
        <f t="shared" si="65"/>
        <v>8.7000000000001521E-3</v>
      </c>
      <c r="D505" s="2">
        <f t="shared" si="63"/>
        <v>8.7000000000001521E-3</v>
      </c>
      <c r="E505" s="2">
        <f t="shared" si="64"/>
        <v>0</v>
      </c>
      <c r="F505" s="2">
        <f t="shared" si="70"/>
        <v>8.1450723583850592E-3</v>
      </c>
      <c r="G505" s="2">
        <f t="shared" si="70"/>
        <v>1.0094912445729885E-2</v>
      </c>
      <c r="H505" s="2">
        <f t="shared" si="67"/>
        <v>0.80684923243989093</v>
      </c>
      <c r="I505" s="2">
        <f t="shared" si="68"/>
        <v>44.655039167288834</v>
      </c>
    </row>
    <row r="506" spans="1:9" ht="13.5" x14ac:dyDescent="0.25">
      <c r="A506" s="4">
        <v>42741</v>
      </c>
      <c r="B506" s="2">
        <v>4.0149999999999997</v>
      </c>
      <c r="C506" s="2">
        <f t="shared" si="65"/>
        <v>-8.7000000000001521E-3</v>
      </c>
      <c r="D506" s="2">
        <f t="shared" si="63"/>
        <v>0</v>
      </c>
      <c r="E506" s="2">
        <f t="shared" si="64"/>
        <v>8.7000000000001521E-3</v>
      </c>
      <c r="F506" s="2">
        <f t="shared" si="70"/>
        <v>7.5632814756432685E-3</v>
      </c>
      <c r="G506" s="2">
        <f t="shared" si="70"/>
        <v>9.9952758424634754E-3</v>
      </c>
      <c r="H506" s="2">
        <f t="shared" si="67"/>
        <v>0.75668561777072396</v>
      </c>
      <c r="I506" s="2">
        <f t="shared" si="68"/>
        <v>43.074617912052815</v>
      </c>
    </row>
    <row r="507" spans="1:9" ht="13.5" x14ac:dyDescent="0.25">
      <c r="A507" s="4">
        <v>42744</v>
      </c>
      <c r="B507" s="2">
        <v>4.0236999999999998</v>
      </c>
      <c r="C507" s="2">
        <f t="shared" si="65"/>
        <v>8.7000000000001521E-3</v>
      </c>
      <c r="D507" s="2">
        <f t="shared" si="63"/>
        <v>8.7000000000001521E-3</v>
      </c>
      <c r="E507" s="2">
        <f t="shared" si="64"/>
        <v>0</v>
      </c>
      <c r="F507" s="2">
        <f t="shared" si="70"/>
        <v>7.6444756559544743E-3</v>
      </c>
      <c r="G507" s="2">
        <f t="shared" si="70"/>
        <v>9.281327568001799E-3</v>
      </c>
      <c r="H507" s="2">
        <f t="shared" si="67"/>
        <v>0.82364032515235031</v>
      </c>
      <c r="I507" s="2">
        <f t="shared" si="68"/>
        <v>45.164625600365682</v>
      </c>
    </row>
    <row r="508" spans="1:9" ht="13.5" x14ac:dyDescent="0.25">
      <c r="A508" s="4">
        <v>42745</v>
      </c>
      <c r="B508" s="2">
        <v>4.0586000000000002</v>
      </c>
      <c r="C508" s="2">
        <f t="shared" si="65"/>
        <v>3.4900000000000375E-2</v>
      </c>
      <c r="D508" s="2">
        <f t="shared" si="63"/>
        <v>3.4900000000000375E-2</v>
      </c>
      <c r="E508" s="2">
        <f t="shared" si="64"/>
        <v>0</v>
      </c>
      <c r="F508" s="2">
        <f t="shared" si="70"/>
        <v>9.591298823386326E-3</v>
      </c>
      <c r="G508" s="2">
        <f t="shared" si="70"/>
        <v>8.6183755988588125E-3</v>
      </c>
      <c r="H508" s="2">
        <f t="shared" si="67"/>
        <v>1.1128893970061298</v>
      </c>
      <c r="I508" s="2">
        <f t="shared" si="68"/>
        <v>52.671445963193555</v>
      </c>
    </row>
    <row r="509" spans="1:9" ht="13.5" x14ac:dyDescent="0.25">
      <c r="A509" s="4">
        <v>42746</v>
      </c>
      <c r="B509" s="2">
        <v>4.0149999999999997</v>
      </c>
      <c r="C509" s="2">
        <f t="shared" si="65"/>
        <v>-4.3600000000000527E-2</v>
      </c>
      <c r="D509" s="2">
        <f t="shared" si="63"/>
        <v>0</v>
      </c>
      <c r="E509" s="2">
        <f t="shared" si="64"/>
        <v>4.3600000000000527E-2</v>
      </c>
      <c r="F509" s="2">
        <f t="shared" ref="F509:G524" si="71">((F508*13)+D509)/14</f>
        <v>8.9062060502873037E-3</v>
      </c>
      <c r="G509" s="2">
        <f t="shared" si="71"/>
        <v>1.111706305608322E-2</v>
      </c>
      <c r="H509" s="2">
        <f t="shared" si="67"/>
        <v>0.80112939949673645</v>
      </c>
      <c r="I509" s="2">
        <f t="shared" si="68"/>
        <v>44.479280595863045</v>
      </c>
    </row>
    <row r="510" spans="1:9" ht="13.5" x14ac:dyDescent="0.25">
      <c r="A510" s="4">
        <v>42747</v>
      </c>
      <c r="B510" s="2">
        <v>4.0149999999999997</v>
      </c>
      <c r="C510" s="2">
        <f t="shared" si="65"/>
        <v>0</v>
      </c>
      <c r="D510" s="2">
        <f t="shared" si="63"/>
        <v>0</v>
      </c>
      <c r="E510" s="2">
        <f t="shared" si="64"/>
        <v>0</v>
      </c>
      <c r="F510" s="2">
        <f t="shared" si="71"/>
        <v>8.2700484752667829E-3</v>
      </c>
      <c r="G510" s="2">
        <f t="shared" si="71"/>
        <v>1.0322987123505847E-2</v>
      </c>
      <c r="H510" s="2">
        <f t="shared" si="67"/>
        <v>0.80112939949673656</v>
      </c>
      <c r="I510" s="2">
        <f t="shared" si="68"/>
        <v>44.479280595863045</v>
      </c>
    </row>
    <row r="511" spans="1:9" ht="13.5" x14ac:dyDescent="0.25">
      <c r="A511" s="4">
        <v>42748</v>
      </c>
      <c r="B511" s="2">
        <v>4.0149999999999997</v>
      </c>
      <c r="C511" s="2">
        <f t="shared" si="65"/>
        <v>0</v>
      </c>
      <c r="D511" s="2">
        <f t="shared" si="63"/>
        <v>0</v>
      </c>
      <c r="E511" s="2">
        <f t="shared" si="64"/>
        <v>0</v>
      </c>
      <c r="F511" s="2">
        <f t="shared" si="71"/>
        <v>7.6793307270334411E-3</v>
      </c>
      <c r="G511" s="2">
        <f t="shared" si="71"/>
        <v>9.5856309003982849E-3</v>
      </c>
      <c r="H511" s="2">
        <f t="shared" si="67"/>
        <v>0.80112939949673667</v>
      </c>
      <c r="I511" s="2">
        <f t="shared" si="68"/>
        <v>44.479280595863045</v>
      </c>
    </row>
    <row r="512" spans="1:9" ht="13.5" x14ac:dyDescent="0.25">
      <c r="A512" s="4">
        <v>42751</v>
      </c>
      <c r="B512" s="2">
        <v>4.0236999999999998</v>
      </c>
      <c r="C512" s="2">
        <f t="shared" si="65"/>
        <v>8.7000000000001521E-3</v>
      </c>
      <c r="D512" s="2">
        <f t="shared" si="63"/>
        <v>8.7000000000001521E-3</v>
      </c>
      <c r="E512" s="2">
        <f t="shared" si="64"/>
        <v>0</v>
      </c>
      <c r="F512" s="2">
        <f t="shared" si="71"/>
        <v>7.7522356751024918E-3</v>
      </c>
      <c r="G512" s="2">
        <f t="shared" si="71"/>
        <v>8.9009429789412651E-3</v>
      </c>
      <c r="H512" s="2">
        <f t="shared" si="67"/>
        <v>0.8709454372917006</v>
      </c>
      <c r="I512" s="2">
        <f t="shared" si="68"/>
        <v>46.551086949518066</v>
      </c>
    </row>
    <row r="513" spans="1:9" ht="13.5" x14ac:dyDescent="0.25">
      <c r="A513" s="4">
        <v>42752</v>
      </c>
      <c r="B513" s="2">
        <v>4.0149999999999997</v>
      </c>
      <c r="C513" s="2">
        <f t="shared" si="65"/>
        <v>-8.7000000000001521E-3</v>
      </c>
      <c r="D513" s="2">
        <f t="shared" si="63"/>
        <v>0</v>
      </c>
      <c r="E513" s="2">
        <f t="shared" si="64"/>
        <v>8.7000000000001521E-3</v>
      </c>
      <c r="F513" s="2">
        <f t="shared" si="71"/>
        <v>7.1985045554523132E-3</v>
      </c>
      <c r="G513" s="2">
        <f t="shared" si="71"/>
        <v>8.8865899090169002E-3</v>
      </c>
      <c r="H513" s="2">
        <f t="shared" si="67"/>
        <v>0.81004126770250218</v>
      </c>
      <c r="I513" s="2">
        <f t="shared" si="68"/>
        <v>44.752640846177677</v>
      </c>
    </row>
    <row r="514" spans="1:9" ht="13.5" x14ac:dyDescent="0.25">
      <c r="A514" s="4">
        <v>42753</v>
      </c>
      <c r="B514" s="2">
        <v>4.1284000000000001</v>
      </c>
      <c r="C514" s="2">
        <f t="shared" si="65"/>
        <v>0.11340000000000039</v>
      </c>
      <c r="D514" s="2">
        <f t="shared" si="63"/>
        <v>0.11340000000000039</v>
      </c>
      <c r="E514" s="2">
        <f t="shared" si="64"/>
        <v>0</v>
      </c>
      <c r="F514" s="2">
        <f t="shared" si="71"/>
        <v>1.4784325658634318E-2</v>
      </c>
      <c r="G514" s="2">
        <f t="shared" si="71"/>
        <v>8.2518334869442645E-3</v>
      </c>
      <c r="H514" s="2">
        <f t="shared" si="67"/>
        <v>1.7916412979037342</v>
      </c>
      <c r="I514" s="2">
        <f t="shared" si="68"/>
        <v>64.178778958782843</v>
      </c>
    </row>
    <row r="515" spans="1:9" ht="13.5" x14ac:dyDescent="0.25">
      <c r="A515" s="4">
        <v>42754</v>
      </c>
      <c r="B515" s="2">
        <v>4.1022999999999996</v>
      </c>
      <c r="C515" s="2">
        <f t="shared" si="65"/>
        <v>-2.6100000000000456E-2</v>
      </c>
      <c r="D515" s="2">
        <f t="shared" ref="D515:D578" si="72">IF(C515&gt;0,C515,0)</f>
        <v>0</v>
      </c>
      <c r="E515" s="2">
        <f t="shared" ref="E515:E578" si="73">IF(C515&lt;0,-C515,0)</f>
        <v>2.6100000000000456E-2</v>
      </c>
      <c r="F515" s="2">
        <f t="shared" si="71"/>
        <v>1.3728302397303296E-2</v>
      </c>
      <c r="G515" s="2">
        <f t="shared" si="71"/>
        <v>9.5267025235911372E-3</v>
      </c>
      <c r="H515" s="2">
        <f t="shared" si="67"/>
        <v>1.4410340160520039</v>
      </c>
      <c r="I515" s="2">
        <f t="shared" si="68"/>
        <v>59.033753998342647</v>
      </c>
    </row>
    <row r="516" spans="1:9" ht="13.5" x14ac:dyDescent="0.25">
      <c r="A516" s="4">
        <v>42755</v>
      </c>
      <c r="B516" s="2">
        <v>4.1022999999999996</v>
      </c>
      <c r="C516" s="2">
        <f t="shared" ref="C516:C579" si="74">B516-B515</f>
        <v>0</v>
      </c>
      <c r="D516" s="2">
        <f t="shared" si="72"/>
        <v>0</v>
      </c>
      <c r="E516" s="2">
        <f t="shared" si="73"/>
        <v>0</v>
      </c>
      <c r="F516" s="2">
        <f t="shared" si="71"/>
        <v>1.2747709368924488E-2</v>
      </c>
      <c r="G516" s="2">
        <f t="shared" si="71"/>
        <v>8.8462237719060567E-3</v>
      </c>
      <c r="H516" s="2">
        <f t="shared" si="67"/>
        <v>1.4410340160520034</v>
      </c>
      <c r="I516" s="2">
        <f t="shared" si="68"/>
        <v>59.03375399834264</v>
      </c>
    </row>
    <row r="517" spans="1:9" ht="13.5" x14ac:dyDescent="0.25">
      <c r="A517" s="4">
        <v>42758</v>
      </c>
      <c r="B517" s="2">
        <v>3.9975000000000001</v>
      </c>
      <c r="C517" s="2">
        <f t="shared" si="74"/>
        <v>-0.10479999999999956</v>
      </c>
      <c r="D517" s="2">
        <f t="shared" si="72"/>
        <v>0</v>
      </c>
      <c r="E517" s="2">
        <f t="shared" si="73"/>
        <v>0.10479999999999956</v>
      </c>
      <c r="F517" s="2">
        <f t="shared" si="71"/>
        <v>1.1837158699715595E-2</v>
      </c>
      <c r="G517" s="2">
        <f t="shared" si="71"/>
        <v>1.570006493105559E-2</v>
      </c>
      <c r="H517" s="2">
        <f t="shared" si="67"/>
        <v>0.75395603468499328</v>
      </c>
      <c r="I517" s="2">
        <f t="shared" si="68"/>
        <v>42.986028142968934</v>
      </c>
    </row>
    <row r="518" spans="1:9" ht="13.5" x14ac:dyDescent="0.25">
      <c r="A518" s="4">
        <v>42759</v>
      </c>
      <c r="B518" s="2">
        <v>4.0934999999999997</v>
      </c>
      <c r="C518" s="2">
        <f t="shared" si="74"/>
        <v>9.5999999999999641E-2</v>
      </c>
      <c r="D518" s="2">
        <f t="shared" si="72"/>
        <v>9.5999999999999641E-2</v>
      </c>
      <c r="E518" s="2">
        <f t="shared" si="73"/>
        <v>0</v>
      </c>
      <c r="F518" s="2">
        <f t="shared" si="71"/>
        <v>1.7848790221164455E-2</v>
      </c>
      <c r="G518" s="2">
        <f t="shared" si="71"/>
        <v>1.4578631721694477E-2</v>
      </c>
      <c r="H518" s="2">
        <f t="shared" si="67"/>
        <v>1.2243117572277824</v>
      </c>
      <c r="I518" s="2">
        <f t="shared" si="68"/>
        <v>55.04227333463696</v>
      </c>
    </row>
    <row r="519" spans="1:9" ht="13.5" x14ac:dyDescent="0.25">
      <c r="A519" s="4">
        <v>42760</v>
      </c>
      <c r="B519" s="2">
        <v>3.9801000000000002</v>
      </c>
      <c r="C519" s="2">
        <f t="shared" si="74"/>
        <v>-0.1133999999999995</v>
      </c>
      <c r="D519" s="2">
        <f t="shared" si="72"/>
        <v>0</v>
      </c>
      <c r="E519" s="2">
        <f t="shared" si="73"/>
        <v>0.1133999999999995</v>
      </c>
      <c r="F519" s="2">
        <f t="shared" si="71"/>
        <v>1.6573876633938424E-2</v>
      </c>
      <c r="G519" s="2">
        <f t="shared" si="71"/>
        <v>2.1637300884430551E-2</v>
      </c>
      <c r="H519" s="2">
        <f t="shared" si="67"/>
        <v>0.76598632715157222</v>
      </c>
      <c r="I519" s="2">
        <f t="shared" si="68"/>
        <v>43.374420026629615</v>
      </c>
    </row>
    <row r="520" spans="1:9" ht="13.5" x14ac:dyDescent="0.25">
      <c r="A520" s="4">
        <v>42761</v>
      </c>
      <c r="B520" s="2">
        <v>4.0934999999999997</v>
      </c>
      <c r="C520" s="2">
        <f t="shared" si="74"/>
        <v>0.1133999999999995</v>
      </c>
      <c r="D520" s="2">
        <f t="shared" si="72"/>
        <v>0.1133999999999995</v>
      </c>
      <c r="E520" s="2">
        <f t="shared" si="73"/>
        <v>0</v>
      </c>
      <c r="F520" s="2">
        <f t="shared" si="71"/>
        <v>2.3490028302942785E-2</v>
      </c>
      <c r="G520" s="2">
        <f t="shared" si="71"/>
        <v>2.009177939268551E-2</v>
      </c>
      <c r="H520" s="2">
        <f t="shared" si="67"/>
        <v>1.1691362842404303</v>
      </c>
      <c r="I520" s="2">
        <f t="shared" si="68"/>
        <v>53.898701189714714</v>
      </c>
    </row>
    <row r="521" spans="1:9" ht="13.5" x14ac:dyDescent="0.25">
      <c r="A521" s="4">
        <v>42762</v>
      </c>
      <c r="B521" s="2">
        <v>4.0848000000000004</v>
      </c>
      <c r="C521" s="2">
        <f t="shared" si="74"/>
        <v>-8.6999999999992639E-3</v>
      </c>
      <c r="D521" s="2">
        <f t="shared" si="72"/>
        <v>0</v>
      </c>
      <c r="E521" s="2">
        <f t="shared" si="73"/>
        <v>8.6999999999992639E-3</v>
      </c>
      <c r="F521" s="2">
        <f t="shared" si="71"/>
        <v>2.1812169138446875E-2</v>
      </c>
      <c r="G521" s="2">
        <f t="shared" si="71"/>
        <v>1.9278080864636494E-2</v>
      </c>
      <c r="H521" s="2">
        <f t="shared" si="67"/>
        <v>1.1314491982684276</v>
      </c>
      <c r="I521" s="2">
        <f t="shared" si="68"/>
        <v>53.083563952057027</v>
      </c>
    </row>
    <row r="522" spans="1:9" ht="13.5" x14ac:dyDescent="0.25">
      <c r="A522" s="4">
        <v>42765</v>
      </c>
      <c r="B522" s="2">
        <v>3.9975000000000001</v>
      </c>
      <c r="C522" s="2">
        <f t="shared" si="74"/>
        <v>-8.7300000000000377E-2</v>
      </c>
      <c r="D522" s="2">
        <f t="shared" si="72"/>
        <v>0</v>
      </c>
      <c r="E522" s="2">
        <f t="shared" si="73"/>
        <v>8.7300000000000377E-2</v>
      </c>
      <c r="F522" s="2">
        <f t="shared" si="71"/>
        <v>2.0254157057129241E-2</v>
      </c>
      <c r="G522" s="2">
        <f t="shared" si="71"/>
        <v>2.4136789374305346E-2</v>
      </c>
      <c r="H522" s="2">
        <f t="shared" si="67"/>
        <v>0.83914048148800868</v>
      </c>
      <c r="I522" s="2">
        <f t="shared" si="68"/>
        <v>45.62677456857881</v>
      </c>
    </row>
    <row r="523" spans="1:9" ht="13.5" x14ac:dyDescent="0.25">
      <c r="A523" s="4">
        <v>42766</v>
      </c>
      <c r="B523" s="2">
        <v>4.0149999999999997</v>
      </c>
      <c r="C523" s="2">
        <f t="shared" si="74"/>
        <v>1.7499999999999627E-2</v>
      </c>
      <c r="D523" s="2">
        <f t="shared" si="72"/>
        <v>1.7499999999999627E-2</v>
      </c>
      <c r="E523" s="2">
        <f t="shared" si="73"/>
        <v>0</v>
      </c>
      <c r="F523" s="2">
        <f t="shared" si="71"/>
        <v>2.0057431553048555E-2</v>
      </c>
      <c r="G523" s="2">
        <f t="shared" si="71"/>
        <v>2.2412732990426395E-2</v>
      </c>
      <c r="H523" s="2">
        <f t="shared" si="67"/>
        <v>0.89491235011884063</v>
      </c>
      <c r="I523" s="2">
        <f t="shared" si="68"/>
        <v>47.227110534306014</v>
      </c>
    </row>
    <row r="524" spans="1:9" ht="13.5" x14ac:dyDescent="0.25">
      <c r="A524" s="4">
        <v>42767</v>
      </c>
      <c r="B524" s="2">
        <v>4.0324</v>
      </c>
      <c r="C524" s="2">
        <f t="shared" si="74"/>
        <v>1.7400000000000304E-2</v>
      </c>
      <c r="D524" s="2">
        <f t="shared" si="72"/>
        <v>1.7400000000000304E-2</v>
      </c>
      <c r="E524" s="2">
        <f t="shared" si="73"/>
        <v>0</v>
      </c>
      <c r="F524" s="2">
        <f t="shared" si="71"/>
        <v>1.9867615013545111E-2</v>
      </c>
      <c r="G524" s="2">
        <f t="shared" si="71"/>
        <v>2.0811823491110222E-2</v>
      </c>
      <c r="H524" s="2">
        <f t="shared" si="67"/>
        <v>0.95463115099124163</v>
      </c>
      <c r="I524" s="2">
        <f t="shared" si="68"/>
        <v>48.839452420837802</v>
      </c>
    </row>
    <row r="525" spans="1:9" ht="13.5" x14ac:dyDescent="0.25">
      <c r="A525" s="4">
        <v>42768</v>
      </c>
      <c r="B525" s="2">
        <v>4.0324</v>
      </c>
      <c r="C525" s="2">
        <f t="shared" si="74"/>
        <v>0</v>
      </c>
      <c r="D525" s="2">
        <f t="shared" si="72"/>
        <v>0</v>
      </c>
      <c r="E525" s="2">
        <f t="shared" si="73"/>
        <v>0</v>
      </c>
      <c r="F525" s="2">
        <f t="shared" ref="F525:G540" si="75">((F524*13)+D525)/14</f>
        <v>1.8448499655434745E-2</v>
      </c>
      <c r="G525" s="2">
        <f t="shared" si="75"/>
        <v>1.9325264670316637E-2</v>
      </c>
      <c r="H525" s="2">
        <f t="shared" si="67"/>
        <v>0.95463115099124141</v>
      </c>
      <c r="I525" s="2">
        <f t="shared" si="68"/>
        <v>48.839452420837787</v>
      </c>
    </row>
    <row r="526" spans="1:9" ht="13.5" x14ac:dyDescent="0.25">
      <c r="A526" s="4">
        <v>42769</v>
      </c>
      <c r="B526" s="2">
        <v>4.0061999999999998</v>
      </c>
      <c r="C526" s="2">
        <f t="shared" si="74"/>
        <v>-2.6200000000000223E-2</v>
      </c>
      <c r="D526" s="2">
        <f t="shared" si="72"/>
        <v>0</v>
      </c>
      <c r="E526" s="2">
        <f t="shared" si="73"/>
        <v>2.6200000000000223E-2</v>
      </c>
      <c r="F526" s="2">
        <f t="shared" si="75"/>
        <v>1.7130749680046551E-2</v>
      </c>
      <c r="G526" s="2">
        <f t="shared" si="75"/>
        <v>1.9816317193865462E-2</v>
      </c>
      <c r="H526" s="2">
        <f t="shared" si="67"/>
        <v>0.86447696171061084</v>
      </c>
      <c r="I526" s="2">
        <f t="shared" si="68"/>
        <v>46.365655326600283</v>
      </c>
    </row>
    <row r="527" spans="1:9" ht="13.5" x14ac:dyDescent="0.25">
      <c r="A527" s="4">
        <v>42772</v>
      </c>
      <c r="B527" s="2">
        <v>3.9975000000000001</v>
      </c>
      <c r="C527" s="2">
        <f t="shared" si="74"/>
        <v>-8.699999999999708E-3</v>
      </c>
      <c r="D527" s="2">
        <f t="shared" si="72"/>
        <v>0</v>
      </c>
      <c r="E527" s="2">
        <f t="shared" si="73"/>
        <v>8.699999999999708E-3</v>
      </c>
      <c r="F527" s="2">
        <f t="shared" si="75"/>
        <v>1.5907124702900368E-2</v>
      </c>
      <c r="G527" s="2">
        <f t="shared" si="75"/>
        <v>1.9022294537160762E-2</v>
      </c>
      <c r="H527" s="2">
        <f t="shared" si="67"/>
        <v>0.83623585324184768</v>
      </c>
      <c r="I527" s="2">
        <f t="shared" si="68"/>
        <v>45.540764916744514</v>
      </c>
    </row>
    <row r="528" spans="1:9" ht="13.5" x14ac:dyDescent="0.25">
      <c r="A528" s="4">
        <v>42773</v>
      </c>
      <c r="B528" s="2">
        <v>3.9975000000000001</v>
      </c>
      <c r="C528" s="2">
        <f t="shared" si="74"/>
        <v>0</v>
      </c>
      <c r="D528" s="2">
        <f t="shared" si="72"/>
        <v>0</v>
      </c>
      <c r="E528" s="2">
        <f t="shared" si="73"/>
        <v>0</v>
      </c>
      <c r="F528" s="2">
        <f t="shared" si="75"/>
        <v>1.4770901509836055E-2</v>
      </c>
      <c r="G528" s="2">
        <f t="shared" si="75"/>
        <v>1.7663559213077849E-2</v>
      </c>
      <c r="H528" s="2">
        <f t="shared" si="67"/>
        <v>0.83623585324184768</v>
      </c>
      <c r="I528" s="2">
        <f t="shared" si="68"/>
        <v>45.540764916744514</v>
      </c>
    </row>
    <row r="529" spans="1:9" ht="13.5" x14ac:dyDescent="0.25">
      <c r="A529" s="4">
        <v>42774</v>
      </c>
      <c r="B529" s="2">
        <v>3.9975000000000001</v>
      </c>
      <c r="C529" s="2">
        <f t="shared" si="74"/>
        <v>0</v>
      </c>
      <c r="D529" s="2">
        <f t="shared" si="72"/>
        <v>0</v>
      </c>
      <c r="E529" s="2">
        <f t="shared" si="73"/>
        <v>0</v>
      </c>
      <c r="F529" s="2">
        <f t="shared" si="75"/>
        <v>1.3715837116276336E-2</v>
      </c>
      <c r="G529" s="2">
        <f t="shared" si="75"/>
        <v>1.6401876412143718E-2</v>
      </c>
      <c r="H529" s="2">
        <f t="shared" ref="H529:H592" si="76">F529/G529</f>
        <v>0.83623585324184757</v>
      </c>
      <c r="I529" s="2">
        <f t="shared" ref="I529:I592" si="77">IF(G529=0,100,100-(100/(1+H529)))</f>
        <v>45.540764916744514</v>
      </c>
    </row>
    <row r="530" spans="1:9" ht="13.5" x14ac:dyDescent="0.25">
      <c r="A530" s="4">
        <v>42775</v>
      </c>
      <c r="B530" s="2">
        <v>3.8839999999999999</v>
      </c>
      <c r="C530" s="2">
        <f t="shared" si="74"/>
        <v>-0.11350000000000016</v>
      </c>
      <c r="D530" s="2">
        <f t="shared" si="72"/>
        <v>0</v>
      </c>
      <c r="E530" s="2">
        <f t="shared" si="73"/>
        <v>0.11350000000000016</v>
      </c>
      <c r="F530" s="2">
        <f t="shared" si="75"/>
        <v>1.2736134465113739E-2</v>
      </c>
      <c r="G530" s="2">
        <f t="shared" si="75"/>
        <v>2.3337456668419181E-2</v>
      </c>
      <c r="H530" s="2">
        <f t="shared" si="76"/>
        <v>0.545737894495958</v>
      </c>
      <c r="I530" s="2">
        <f t="shared" si="77"/>
        <v>35.305978875151723</v>
      </c>
    </row>
    <row r="531" spans="1:9" ht="13.5" x14ac:dyDescent="0.25">
      <c r="A531" s="4">
        <v>42776</v>
      </c>
      <c r="B531" s="2">
        <v>3.9277000000000002</v>
      </c>
      <c r="C531" s="2">
        <f t="shared" si="74"/>
        <v>4.3700000000000294E-2</v>
      </c>
      <c r="D531" s="2">
        <f t="shared" si="72"/>
        <v>4.3700000000000294E-2</v>
      </c>
      <c r="E531" s="2">
        <f t="shared" si="73"/>
        <v>0</v>
      </c>
      <c r="F531" s="2">
        <f t="shared" si="75"/>
        <v>1.4947839146177064E-2</v>
      </c>
      <c r="G531" s="2">
        <f t="shared" si="75"/>
        <v>2.1670495477817808E-2</v>
      </c>
      <c r="H531" s="2">
        <f t="shared" si="76"/>
        <v>0.68977837454052959</v>
      </c>
      <c r="I531" s="2">
        <f t="shared" si="77"/>
        <v>40.820641625745061</v>
      </c>
    </row>
    <row r="532" spans="1:9" ht="13.5" x14ac:dyDescent="0.25">
      <c r="A532" s="4">
        <v>42779</v>
      </c>
      <c r="B532" s="2">
        <v>3.9712999999999998</v>
      </c>
      <c r="C532" s="2">
        <f t="shared" si="74"/>
        <v>4.3599999999999639E-2</v>
      </c>
      <c r="D532" s="2">
        <f t="shared" si="72"/>
        <v>4.3599999999999639E-2</v>
      </c>
      <c r="E532" s="2">
        <f t="shared" si="73"/>
        <v>0</v>
      </c>
      <c r="F532" s="2">
        <f t="shared" si="75"/>
        <v>1.6994422064307249E-2</v>
      </c>
      <c r="G532" s="2">
        <f t="shared" si="75"/>
        <v>2.0122602943687961E-2</v>
      </c>
      <c r="H532" s="2">
        <f t="shared" si="76"/>
        <v>0.844543924653547</v>
      </c>
      <c r="I532" s="2">
        <f t="shared" si="77"/>
        <v>45.786056562040081</v>
      </c>
    </row>
    <row r="533" spans="1:9" ht="13.5" x14ac:dyDescent="0.25">
      <c r="A533" s="4">
        <v>42780</v>
      </c>
      <c r="B533" s="2">
        <v>3.9712999999999998</v>
      </c>
      <c r="C533" s="2">
        <f t="shared" si="74"/>
        <v>0</v>
      </c>
      <c r="D533" s="2">
        <f t="shared" si="72"/>
        <v>0</v>
      </c>
      <c r="E533" s="2">
        <f t="shared" si="73"/>
        <v>0</v>
      </c>
      <c r="F533" s="2">
        <f t="shared" si="75"/>
        <v>1.5780534773999589E-2</v>
      </c>
      <c r="G533" s="2">
        <f t="shared" si="75"/>
        <v>1.8685274161995963E-2</v>
      </c>
      <c r="H533" s="2">
        <f t="shared" si="76"/>
        <v>0.84454392465354711</v>
      </c>
      <c r="I533" s="2">
        <f t="shared" si="77"/>
        <v>45.786056562040081</v>
      </c>
    </row>
    <row r="534" spans="1:9" ht="13.5" x14ac:dyDescent="0.25">
      <c r="A534" s="4">
        <v>42781</v>
      </c>
      <c r="B534" s="2">
        <v>3.9363999999999999</v>
      </c>
      <c r="C534" s="2">
        <f t="shared" si="74"/>
        <v>-3.4899999999999931E-2</v>
      </c>
      <c r="D534" s="2">
        <f t="shared" si="72"/>
        <v>0</v>
      </c>
      <c r="E534" s="2">
        <f t="shared" si="73"/>
        <v>3.4899999999999931E-2</v>
      </c>
      <c r="F534" s="2">
        <f t="shared" si="75"/>
        <v>1.4653353718713904E-2</v>
      </c>
      <c r="G534" s="2">
        <f t="shared" si="75"/>
        <v>1.9843468864710532E-2</v>
      </c>
      <c r="H534" s="2">
        <f t="shared" si="76"/>
        <v>0.73844718474466486</v>
      </c>
      <c r="I534" s="2">
        <f t="shared" si="77"/>
        <v>42.477401167244807</v>
      </c>
    </row>
    <row r="535" spans="1:9" ht="13.5" x14ac:dyDescent="0.25">
      <c r="A535" s="4">
        <v>42782</v>
      </c>
      <c r="B535" s="2">
        <v>3.9277000000000002</v>
      </c>
      <c r="C535" s="2">
        <f t="shared" si="74"/>
        <v>-8.699999999999708E-3</v>
      </c>
      <c r="D535" s="2">
        <f t="shared" si="72"/>
        <v>0</v>
      </c>
      <c r="E535" s="2">
        <f t="shared" si="73"/>
        <v>8.699999999999708E-3</v>
      </c>
      <c r="F535" s="2">
        <f t="shared" si="75"/>
        <v>1.3606685595948626E-2</v>
      </c>
      <c r="G535" s="2">
        <f t="shared" si="75"/>
        <v>1.9047506802945473E-2</v>
      </c>
      <c r="H535" s="2">
        <f t="shared" si="76"/>
        <v>0.71435520337205038</v>
      </c>
      <c r="I535" s="2">
        <f t="shared" si="77"/>
        <v>41.669031130010261</v>
      </c>
    </row>
    <row r="536" spans="1:9" ht="13.5" x14ac:dyDescent="0.25">
      <c r="A536" s="4">
        <v>42783</v>
      </c>
      <c r="B536" s="2">
        <v>3.9277000000000002</v>
      </c>
      <c r="C536" s="2">
        <f t="shared" si="74"/>
        <v>0</v>
      </c>
      <c r="D536" s="2">
        <f t="shared" si="72"/>
        <v>0</v>
      </c>
      <c r="E536" s="2">
        <f t="shared" si="73"/>
        <v>0</v>
      </c>
      <c r="F536" s="2">
        <f t="shared" si="75"/>
        <v>1.2634779481952296E-2</v>
      </c>
      <c r="G536" s="2">
        <f t="shared" si="75"/>
        <v>1.7686970602735084E-2</v>
      </c>
      <c r="H536" s="2">
        <f t="shared" si="76"/>
        <v>0.71435520337205027</v>
      </c>
      <c r="I536" s="2">
        <f t="shared" si="77"/>
        <v>41.669031130010254</v>
      </c>
    </row>
    <row r="537" spans="1:9" ht="13.5" x14ac:dyDescent="0.25">
      <c r="A537" s="4">
        <v>42786</v>
      </c>
      <c r="B537" s="2">
        <v>3.9277000000000002</v>
      </c>
      <c r="C537" s="2">
        <f t="shared" si="74"/>
        <v>0</v>
      </c>
      <c r="D537" s="2">
        <f t="shared" si="72"/>
        <v>0</v>
      </c>
      <c r="E537" s="2">
        <f t="shared" si="73"/>
        <v>0</v>
      </c>
      <c r="F537" s="2">
        <f t="shared" si="75"/>
        <v>1.1732295233241418E-2</v>
      </c>
      <c r="G537" s="2">
        <f t="shared" si="75"/>
        <v>1.6423615559682577E-2</v>
      </c>
      <c r="H537" s="2">
        <f t="shared" si="76"/>
        <v>0.71435520337205038</v>
      </c>
      <c r="I537" s="2">
        <f t="shared" si="77"/>
        <v>41.669031130010261</v>
      </c>
    </row>
    <row r="538" spans="1:9" ht="13.5" x14ac:dyDescent="0.25">
      <c r="A538" s="4">
        <v>42787</v>
      </c>
      <c r="B538" s="2">
        <v>3.8839999999999999</v>
      </c>
      <c r="C538" s="2">
        <f t="shared" si="74"/>
        <v>-4.3700000000000294E-2</v>
      </c>
      <c r="D538" s="2">
        <f t="shared" si="72"/>
        <v>0</v>
      </c>
      <c r="E538" s="2">
        <f t="shared" si="73"/>
        <v>4.3700000000000294E-2</v>
      </c>
      <c r="F538" s="2">
        <f t="shared" si="75"/>
        <v>1.0894274145152745E-2</v>
      </c>
      <c r="G538" s="2">
        <f t="shared" si="75"/>
        <v>1.8371928733990985E-2</v>
      </c>
      <c r="H538" s="2">
        <f t="shared" si="76"/>
        <v>0.59298478145066003</v>
      </c>
      <c r="I538" s="2">
        <f t="shared" si="77"/>
        <v>37.224761237872933</v>
      </c>
    </row>
    <row r="539" spans="1:9" ht="13.5" x14ac:dyDescent="0.25">
      <c r="A539" s="4">
        <v>42788</v>
      </c>
      <c r="B539" s="2">
        <v>3.9277000000000002</v>
      </c>
      <c r="C539" s="2">
        <f t="shared" si="74"/>
        <v>4.3700000000000294E-2</v>
      </c>
      <c r="D539" s="2">
        <f t="shared" si="72"/>
        <v>4.3700000000000294E-2</v>
      </c>
      <c r="E539" s="2">
        <f t="shared" si="73"/>
        <v>0</v>
      </c>
      <c r="F539" s="2">
        <f t="shared" si="75"/>
        <v>1.3237540277641856E-2</v>
      </c>
      <c r="G539" s="2">
        <f t="shared" si="75"/>
        <v>1.7059648110134485E-2</v>
      </c>
      <c r="H539" s="2">
        <f t="shared" si="76"/>
        <v>0.77595623263635427</v>
      </c>
      <c r="I539" s="2">
        <f t="shared" si="77"/>
        <v>43.692306058943259</v>
      </c>
    </row>
    <row r="540" spans="1:9" ht="13.5" x14ac:dyDescent="0.25">
      <c r="A540" s="4">
        <v>42789</v>
      </c>
      <c r="B540" s="2">
        <v>3.9277000000000002</v>
      </c>
      <c r="C540" s="2">
        <f t="shared" si="74"/>
        <v>0</v>
      </c>
      <c r="D540" s="2">
        <f t="shared" si="72"/>
        <v>0</v>
      </c>
      <c r="E540" s="2">
        <f t="shared" si="73"/>
        <v>0</v>
      </c>
      <c r="F540" s="2">
        <f t="shared" si="75"/>
        <v>1.2292001686381724E-2</v>
      </c>
      <c r="G540" s="2">
        <f t="shared" si="75"/>
        <v>1.584110181655345E-2</v>
      </c>
      <c r="H540" s="2">
        <f t="shared" si="76"/>
        <v>0.77595623263635438</v>
      </c>
      <c r="I540" s="2">
        <f t="shared" si="77"/>
        <v>43.692306058943267</v>
      </c>
    </row>
    <row r="541" spans="1:9" ht="13.5" x14ac:dyDescent="0.25">
      <c r="A541" s="4">
        <v>42790</v>
      </c>
      <c r="B541" s="2">
        <v>3.9277000000000002</v>
      </c>
      <c r="C541" s="2">
        <f t="shared" si="74"/>
        <v>0</v>
      </c>
      <c r="D541" s="2">
        <f t="shared" si="72"/>
        <v>0</v>
      </c>
      <c r="E541" s="2">
        <f t="shared" si="73"/>
        <v>0</v>
      </c>
      <c r="F541" s="2">
        <f t="shared" ref="F541:G556" si="78">((F540*13)+D541)/14</f>
        <v>1.1414001565925886E-2</v>
      </c>
      <c r="G541" s="2">
        <f t="shared" si="78"/>
        <v>1.4709594543942489E-2</v>
      </c>
      <c r="H541" s="2">
        <f t="shared" si="76"/>
        <v>0.77595623263635427</v>
      </c>
      <c r="I541" s="2">
        <f t="shared" si="77"/>
        <v>43.692306058943259</v>
      </c>
    </row>
    <row r="542" spans="1:9" ht="13.5" x14ac:dyDescent="0.25">
      <c r="A542" s="4">
        <v>42793</v>
      </c>
      <c r="B542" s="2">
        <v>3.9277000000000002</v>
      </c>
      <c r="C542" s="2">
        <f t="shared" si="74"/>
        <v>0</v>
      </c>
      <c r="D542" s="2">
        <f t="shared" si="72"/>
        <v>0</v>
      </c>
      <c r="E542" s="2">
        <f t="shared" si="73"/>
        <v>0</v>
      </c>
      <c r="F542" s="2">
        <f t="shared" si="78"/>
        <v>1.0598715739788322E-2</v>
      </c>
      <c r="G542" s="2">
        <f t="shared" si="78"/>
        <v>1.3658909219375169E-2</v>
      </c>
      <c r="H542" s="2">
        <f t="shared" si="76"/>
        <v>0.77595623263635427</v>
      </c>
      <c r="I542" s="2">
        <f t="shared" si="77"/>
        <v>43.692306058943259</v>
      </c>
    </row>
    <row r="543" spans="1:9" ht="13.5" x14ac:dyDescent="0.25">
      <c r="A543" s="4">
        <v>42794</v>
      </c>
      <c r="B543" s="2">
        <v>3.9277000000000002</v>
      </c>
      <c r="C543" s="2">
        <f t="shared" si="74"/>
        <v>0</v>
      </c>
      <c r="D543" s="2">
        <f t="shared" si="72"/>
        <v>0</v>
      </c>
      <c r="E543" s="2">
        <f t="shared" si="73"/>
        <v>0</v>
      </c>
      <c r="F543" s="2">
        <f t="shared" si="78"/>
        <v>9.8416646155177288E-3</v>
      </c>
      <c r="G543" s="2">
        <f t="shared" si="78"/>
        <v>1.2683272846562657E-2</v>
      </c>
      <c r="H543" s="2">
        <f t="shared" si="76"/>
        <v>0.77595623263635427</v>
      </c>
      <c r="I543" s="2">
        <f t="shared" si="77"/>
        <v>43.692306058943259</v>
      </c>
    </row>
    <row r="544" spans="1:9" ht="13.5" x14ac:dyDescent="0.25">
      <c r="A544" s="4">
        <v>42795</v>
      </c>
      <c r="B544" s="2">
        <v>3.9102000000000001</v>
      </c>
      <c r="C544" s="2">
        <f t="shared" si="74"/>
        <v>-1.7500000000000071E-2</v>
      </c>
      <c r="D544" s="2">
        <f t="shared" si="72"/>
        <v>0</v>
      </c>
      <c r="E544" s="2">
        <f t="shared" si="73"/>
        <v>1.7500000000000071E-2</v>
      </c>
      <c r="F544" s="2">
        <f t="shared" si="78"/>
        <v>9.1386885715521761E-3</v>
      </c>
      <c r="G544" s="2">
        <f t="shared" si="78"/>
        <v>1.3027324786093902E-2</v>
      </c>
      <c r="H544" s="2">
        <f t="shared" si="76"/>
        <v>0.70150155320510055</v>
      </c>
      <c r="I544" s="2">
        <f t="shared" si="77"/>
        <v>41.228381595285029</v>
      </c>
    </row>
    <row r="545" spans="1:9" ht="13.5" x14ac:dyDescent="0.25">
      <c r="A545" s="4">
        <v>42796</v>
      </c>
      <c r="B545" s="2">
        <v>3.9102000000000001</v>
      </c>
      <c r="C545" s="2">
        <f t="shared" si="74"/>
        <v>0</v>
      </c>
      <c r="D545" s="2">
        <f t="shared" si="72"/>
        <v>0</v>
      </c>
      <c r="E545" s="2">
        <f t="shared" si="73"/>
        <v>0</v>
      </c>
      <c r="F545" s="2">
        <f t="shared" si="78"/>
        <v>8.4859251021555913E-3</v>
      </c>
      <c r="G545" s="2">
        <f t="shared" si="78"/>
        <v>1.2096801587087194E-2</v>
      </c>
      <c r="H545" s="2">
        <f t="shared" si="76"/>
        <v>0.70150155320510055</v>
      </c>
      <c r="I545" s="2">
        <f t="shared" si="77"/>
        <v>41.228381595285029</v>
      </c>
    </row>
    <row r="546" spans="1:9" ht="13.5" x14ac:dyDescent="0.25">
      <c r="A546" s="4">
        <v>42797</v>
      </c>
      <c r="B546" s="2">
        <v>3.9102000000000001</v>
      </c>
      <c r="C546" s="2">
        <f t="shared" si="74"/>
        <v>0</v>
      </c>
      <c r="D546" s="2">
        <f t="shared" si="72"/>
        <v>0</v>
      </c>
      <c r="E546" s="2">
        <f t="shared" si="73"/>
        <v>0</v>
      </c>
      <c r="F546" s="2">
        <f t="shared" si="78"/>
        <v>7.8797875948587639E-3</v>
      </c>
      <c r="G546" s="2">
        <f t="shared" si="78"/>
        <v>1.1232744330866681E-2</v>
      </c>
      <c r="H546" s="2">
        <f t="shared" si="76"/>
        <v>0.70150155320510055</v>
      </c>
      <c r="I546" s="2">
        <f t="shared" si="77"/>
        <v>41.228381595285029</v>
      </c>
    </row>
    <row r="547" spans="1:9" ht="13.5" x14ac:dyDescent="0.25">
      <c r="A547" s="4">
        <v>42800</v>
      </c>
      <c r="B547" s="2">
        <v>3.9015</v>
      </c>
      <c r="C547" s="2">
        <f t="shared" si="74"/>
        <v>-8.7000000000001521E-3</v>
      </c>
      <c r="D547" s="2">
        <f t="shared" si="72"/>
        <v>0</v>
      </c>
      <c r="E547" s="2">
        <f t="shared" si="73"/>
        <v>8.7000000000001521E-3</v>
      </c>
      <c r="F547" s="2">
        <f t="shared" si="78"/>
        <v>7.3169456237974235E-3</v>
      </c>
      <c r="G547" s="2">
        <f t="shared" si="78"/>
        <v>1.1051834021519071E-2</v>
      </c>
      <c r="H547" s="2">
        <f t="shared" si="76"/>
        <v>0.66205713997790494</v>
      </c>
      <c r="I547" s="2">
        <f t="shared" si="77"/>
        <v>39.833596815251866</v>
      </c>
    </row>
    <row r="548" spans="1:9" ht="13.5" x14ac:dyDescent="0.25">
      <c r="A548" s="4">
        <v>42801</v>
      </c>
      <c r="B548" s="2">
        <v>3.8403999999999998</v>
      </c>
      <c r="C548" s="2">
        <f t="shared" si="74"/>
        <v>-6.1100000000000154E-2</v>
      </c>
      <c r="D548" s="2">
        <f t="shared" si="72"/>
        <v>0</v>
      </c>
      <c r="E548" s="2">
        <f t="shared" si="73"/>
        <v>6.1100000000000154E-2</v>
      </c>
      <c r="F548" s="2">
        <f t="shared" si="78"/>
        <v>6.7943066506690368E-3</v>
      </c>
      <c r="G548" s="2">
        <f t="shared" si="78"/>
        <v>1.4626703019982005E-2</v>
      </c>
      <c r="H548" s="2">
        <f t="shared" si="76"/>
        <v>0.46451388541813682</v>
      </c>
      <c r="I548" s="2">
        <f t="shared" si="77"/>
        <v>31.717957067065456</v>
      </c>
    </row>
    <row r="549" spans="1:9" ht="13.5" x14ac:dyDescent="0.25">
      <c r="A549" s="4">
        <v>42802</v>
      </c>
      <c r="B549" s="2">
        <v>3.8403999999999998</v>
      </c>
      <c r="C549" s="2">
        <f t="shared" si="74"/>
        <v>0</v>
      </c>
      <c r="D549" s="2">
        <f t="shared" si="72"/>
        <v>0</v>
      </c>
      <c r="E549" s="2">
        <f t="shared" si="73"/>
        <v>0</v>
      </c>
      <c r="F549" s="2">
        <f t="shared" si="78"/>
        <v>6.3089990327641057E-3</v>
      </c>
      <c r="G549" s="2">
        <f t="shared" si="78"/>
        <v>1.3581938518554718E-2</v>
      </c>
      <c r="H549" s="2">
        <f t="shared" si="76"/>
        <v>0.46451388541813682</v>
      </c>
      <c r="I549" s="2">
        <f t="shared" si="77"/>
        <v>31.717957067065456</v>
      </c>
    </row>
    <row r="550" spans="1:9" ht="13.5" x14ac:dyDescent="0.25">
      <c r="A550" s="4">
        <v>42803</v>
      </c>
      <c r="B550" s="2">
        <v>3.7706</v>
      </c>
      <c r="C550" s="2">
        <f t="shared" si="74"/>
        <v>-6.9799999999999862E-2</v>
      </c>
      <c r="D550" s="2">
        <f t="shared" si="72"/>
        <v>0</v>
      </c>
      <c r="E550" s="2">
        <f t="shared" si="73"/>
        <v>6.9799999999999862E-2</v>
      </c>
      <c r="F550" s="2">
        <f t="shared" si="78"/>
        <v>5.8583562447095264E-3</v>
      </c>
      <c r="G550" s="2">
        <f t="shared" si="78"/>
        <v>1.7597514338657944E-2</v>
      </c>
      <c r="H550" s="2">
        <f t="shared" si="76"/>
        <v>0.33290816714040011</v>
      </c>
      <c r="I550" s="2">
        <f t="shared" si="77"/>
        <v>24.976076773137038</v>
      </c>
    </row>
    <row r="551" spans="1:9" ht="13.5" x14ac:dyDescent="0.25">
      <c r="A551" s="4">
        <v>42804</v>
      </c>
      <c r="B551" s="2">
        <v>3.7706</v>
      </c>
      <c r="C551" s="2">
        <f t="shared" si="74"/>
        <v>0</v>
      </c>
      <c r="D551" s="2">
        <f t="shared" si="72"/>
        <v>0</v>
      </c>
      <c r="E551" s="2">
        <f t="shared" si="73"/>
        <v>0</v>
      </c>
      <c r="F551" s="2">
        <f t="shared" si="78"/>
        <v>5.4399022272302745E-3</v>
      </c>
      <c r="G551" s="2">
        <f t="shared" si="78"/>
        <v>1.6340549028753804E-2</v>
      </c>
      <c r="H551" s="2">
        <f t="shared" si="76"/>
        <v>0.33290816714040011</v>
      </c>
      <c r="I551" s="2">
        <f t="shared" si="77"/>
        <v>24.976076773137038</v>
      </c>
    </row>
    <row r="552" spans="1:9" ht="13.5" x14ac:dyDescent="0.25">
      <c r="A552" s="4">
        <v>42807</v>
      </c>
      <c r="B552" s="2">
        <v>3.6657999999999999</v>
      </c>
      <c r="C552" s="2">
        <f t="shared" si="74"/>
        <v>-0.1048</v>
      </c>
      <c r="D552" s="2">
        <f t="shared" si="72"/>
        <v>0</v>
      </c>
      <c r="E552" s="2">
        <f t="shared" si="73"/>
        <v>0.1048</v>
      </c>
      <c r="F552" s="2">
        <f t="shared" si="78"/>
        <v>5.0513377824281122E-3</v>
      </c>
      <c r="G552" s="2">
        <f t="shared" si="78"/>
        <v>2.2659081240985677E-2</v>
      </c>
      <c r="H552" s="2">
        <f t="shared" si="76"/>
        <v>0.22292774048098948</v>
      </c>
      <c r="I552" s="2">
        <f t="shared" si="77"/>
        <v>18.229019843258271</v>
      </c>
    </row>
    <row r="553" spans="1:9" ht="13.5" x14ac:dyDescent="0.25">
      <c r="A553" s="4">
        <v>42808</v>
      </c>
      <c r="B553" s="2">
        <v>3.7530999999999999</v>
      </c>
      <c r="C553" s="2">
        <f t="shared" si="74"/>
        <v>8.7299999999999933E-2</v>
      </c>
      <c r="D553" s="2">
        <f t="shared" si="72"/>
        <v>8.7299999999999933E-2</v>
      </c>
      <c r="E553" s="2">
        <f t="shared" si="73"/>
        <v>0</v>
      </c>
      <c r="F553" s="2">
        <f t="shared" si="78"/>
        <v>1.0926242226540385E-2</v>
      </c>
      <c r="G553" s="2">
        <f t="shared" si="78"/>
        <v>2.1040575438058127E-2</v>
      </c>
      <c r="H553" s="2">
        <f t="shared" si="76"/>
        <v>0.51929388807385146</v>
      </c>
      <c r="I553" s="2">
        <f t="shared" si="77"/>
        <v>34.179949787872062</v>
      </c>
    </row>
    <row r="554" spans="1:9" ht="13.5" x14ac:dyDescent="0.25">
      <c r="A554" s="4">
        <v>42809</v>
      </c>
      <c r="B554" s="2">
        <v>3.7968000000000002</v>
      </c>
      <c r="C554" s="2">
        <f t="shared" si="74"/>
        <v>4.3700000000000294E-2</v>
      </c>
      <c r="D554" s="2">
        <f t="shared" si="72"/>
        <v>4.3700000000000294E-2</v>
      </c>
      <c r="E554" s="2">
        <f t="shared" si="73"/>
        <v>0</v>
      </c>
      <c r="F554" s="2">
        <f t="shared" si="78"/>
        <v>1.3267224924644664E-2</v>
      </c>
      <c r="G554" s="2">
        <f t="shared" si="78"/>
        <v>1.9537677192482544E-2</v>
      </c>
      <c r="H554" s="2">
        <f t="shared" si="76"/>
        <v>0.67905845684406418</v>
      </c>
      <c r="I554" s="2">
        <f t="shared" si="77"/>
        <v>40.442812105566205</v>
      </c>
    </row>
    <row r="555" spans="1:9" ht="13.5" x14ac:dyDescent="0.25">
      <c r="A555" s="4">
        <v>42810</v>
      </c>
      <c r="B555" s="2">
        <v>3.7008000000000001</v>
      </c>
      <c r="C555" s="2">
        <f t="shared" si="74"/>
        <v>-9.6000000000000085E-2</v>
      </c>
      <c r="D555" s="2">
        <f t="shared" si="72"/>
        <v>0</v>
      </c>
      <c r="E555" s="2">
        <f t="shared" si="73"/>
        <v>9.6000000000000085E-2</v>
      </c>
      <c r="F555" s="2">
        <f t="shared" si="78"/>
        <v>1.231956600145576E-2</v>
      </c>
      <c r="G555" s="2">
        <f t="shared" si="78"/>
        <v>2.4999271678733798E-2</v>
      </c>
      <c r="H555" s="2">
        <f t="shared" si="76"/>
        <v>0.4927969966395333</v>
      </c>
      <c r="I555" s="2">
        <f t="shared" si="77"/>
        <v>33.011655151295116</v>
      </c>
    </row>
    <row r="556" spans="1:9" ht="13.5" x14ac:dyDescent="0.25">
      <c r="A556" s="4">
        <v>42811</v>
      </c>
      <c r="B556" s="2">
        <v>3.7357</v>
      </c>
      <c r="C556" s="2">
        <f t="shared" si="74"/>
        <v>3.4899999999999931E-2</v>
      </c>
      <c r="D556" s="2">
        <f t="shared" si="72"/>
        <v>3.4899999999999931E-2</v>
      </c>
      <c r="E556" s="2">
        <f t="shared" si="73"/>
        <v>0</v>
      </c>
      <c r="F556" s="2">
        <f t="shared" si="78"/>
        <v>1.3932454144208916E-2</v>
      </c>
      <c r="G556" s="2">
        <f t="shared" si="78"/>
        <v>2.3213609415967097E-2</v>
      </c>
      <c r="H556" s="2">
        <f t="shared" si="76"/>
        <v>0.60018474053525295</v>
      </c>
      <c r="I556" s="2">
        <f t="shared" si="77"/>
        <v>37.507215594025382</v>
      </c>
    </row>
    <row r="557" spans="1:9" ht="13.5" x14ac:dyDescent="0.25">
      <c r="A557" s="4">
        <v>42815</v>
      </c>
      <c r="B557" s="2">
        <v>3.7879999999999998</v>
      </c>
      <c r="C557" s="2">
        <f t="shared" si="74"/>
        <v>5.2299999999999791E-2</v>
      </c>
      <c r="D557" s="2">
        <f t="shared" si="72"/>
        <v>5.2299999999999791E-2</v>
      </c>
      <c r="E557" s="2">
        <f t="shared" si="73"/>
        <v>0</v>
      </c>
      <c r="F557" s="2">
        <f t="shared" ref="F557:G572" si="79">((F556*13)+D557)/14</f>
        <v>1.6672993133908263E-2</v>
      </c>
      <c r="G557" s="2">
        <f t="shared" si="79"/>
        <v>2.1555494457683733E-2</v>
      </c>
      <c r="H557" s="2">
        <f t="shared" si="76"/>
        <v>0.77349156460500312</v>
      </c>
      <c r="I557" s="2">
        <f t="shared" si="77"/>
        <v>43.614053770663254</v>
      </c>
    </row>
    <row r="558" spans="1:9" ht="13.5" x14ac:dyDescent="0.25">
      <c r="A558" s="4">
        <v>42816</v>
      </c>
      <c r="B558" s="2">
        <v>3.7530999999999999</v>
      </c>
      <c r="C558" s="2">
        <f t="shared" si="74"/>
        <v>-3.4899999999999931E-2</v>
      </c>
      <c r="D558" s="2">
        <f t="shared" si="72"/>
        <v>0</v>
      </c>
      <c r="E558" s="2">
        <f t="shared" si="73"/>
        <v>3.4899999999999931E-2</v>
      </c>
      <c r="F558" s="2">
        <f t="shared" si="79"/>
        <v>1.5482065052914816E-2</v>
      </c>
      <c r="G558" s="2">
        <f t="shared" si="79"/>
        <v>2.2508673424992031E-2</v>
      </c>
      <c r="H558" s="2">
        <f t="shared" si="76"/>
        <v>0.68782663289808244</v>
      </c>
      <c r="I558" s="2">
        <f t="shared" si="77"/>
        <v>40.752208757190296</v>
      </c>
    </row>
    <row r="559" spans="1:9" ht="13.5" x14ac:dyDescent="0.25">
      <c r="A559" s="4">
        <v>42817</v>
      </c>
      <c r="B559" s="2">
        <v>3.8403999999999998</v>
      </c>
      <c r="C559" s="2">
        <f t="shared" si="74"/>
        <v>8.7299999999999933E-2</v>
      </c>
      <c r="D559" s="2">
        <f t="shared" si="72"/>
        <v>8.7299999999999933E-2</v>
      </c>
      <c r="E559" s="2">
        <f t="shared" si="73"/>
        <v>0</v>
      </c>
      <c r="F559" s="2">
        <f t="shared" si="79"/>
        <v>2.0611917549135182E-2</v>
      </c>
      <c r="G559" s="2">
        <f t="shared" si="79"/>
        <v>2.0900911037492597E-2</v>
      </c>
      <c r="H559" s="2">
        <f t="shared" si="76"/>
        <v>0.98617316308179048</v>
      </c>
      <c r="I559" s="2">
        <f t="shared" si="77"/>
        <v>49.651922672825883</v>
      </c>
    </row>
    <row r="560" spans="1:9" ht="13.5" x14ac:dyDescent="0.25">
      <c r="A560" s="4">
        <v>42818</v>
      </c>
      <c r="B560" s="2">
        <v>3.7444000000000002</v>
      </c>
      <c r="C560" s="2">
        <f t="shared" si="74"/>
        <v>-9.5999999999999641E-2</v>
      </c>
      <c r="D560" s="2">
        <f t="shared" si="72"/>
        <v>0</v>
      </c>
      <c r="E560" s="2">
        <f t="shared" si="73"/>
        <v>9.5999999999999641E-2</v>
      </c>
      <c r="F560" s="2">
        <f t="shared" si="79"/>
        <v>1.9139637724196957E-2</v>
      </c>
      <c r="G560" s="2">
        <f t="shared" si="79"/>
        <v>2.6265131677671669E-2</v>
      </c>
      <c r="H560" s="2">
        <f t="shared" si="76"/>
        <v>0.72870899560224978</v>
      </c>
      <c r="I560" s="2">
        <f t="shared" si="77"/>
        <v>42.15336401071837</v>
      </c>
    </row>
    <row r="561" spans="1:9" ht="13.5" x14ac:dyDescent="0.25">
      <c r="A561" s="4">
        <v>42821</v>
      </c>
      <c r="B561" s="2">
        <v>3.7530999999999999</v>
      </c>
      <c r="C561" s="2">
        <f t="shared" si="74"/>
        <v>8.699999999999708E-3</v>
      </c>
      <c r="D561" s="2">
        <f t="shared" si="72"/>
        <v>8.699999999999708E-3</v>
      </c>
      <c r="E561" s="2">
        <f t="shared" si="73"/>
        <v>0</v>
      </c>
      <c r="F561" s="2">
        <f t="shared" si="79"/>
        <v>1.8393949315325724E-2</v>
      </c>
      <c r="G561" s="2">
        <f t="shared" si="79"/>
        <v>2.4389050843552262E-2</v>
      </c>
      <c r="H561" s="2">
        <f t="shared" si="76"/>
        <v>0.7541888133866651</v>
      </c>
      <c r="I561" s="2">
        <f t="shared" si="77"/>
        <v>42.993593827030288</v>
      </c>
    </row>
    <row r="562" spans="1:9" ht="13.5" x14ac:dyDescent="0.25">
      <c r="A562" s="4">
        <v>42822</v>
      </c>
      <c r="B562" s="2">
        <v>3.7530999999999999</v>
      </c>
      <c r="C562" s="2">
        <f t="shared" si="74"/>
        <v>0</v>
      </c>
      <c r="D562" s="2">
        <f t="shared" si="72"/>
        <v>0</v>
      </c>
      <c r="E562" s="2">
        <f t="shared" si="73"/>
        <v>0</v>
      </c>
      <c r="F562" s="2">
        <f t="shared" si="79"/>
        <v>1.7080095792802459E-2</v>
      </c>
      <c r="G562" s="2">
        <f t="shared" si="79"/>
        <v>2.2646975783298526E-2</v>
      </c>
      <c r="H562" s="2">
        <f t="shared" si="76"/>
        <v>0.75418881338666521</v>
      </c>
      <c r="I562" s="2">
        <f t="shared" si="77"/>
        <v>42.993593827030288</v>
      </c>
    </row>
    <row r="563" spans="1:9" ht="13.5" x14ac:dyDescent="0.25">
      <c r="A563" s="4">
        <v>42823</v>
      </c>
      <c r="B563" s="2">
        <v>3.7968000000000002</v>
      </c>
      <c r="C563" s="2">
        <f t="shared" si="74"/>
        <v>4.3700000000000294E-2</v>
      </c>
      <c r="D563" s="2">
        <f t="shared" si="72"/>
        <v>4.3700000000000294E-2</v>
      </c>
      <c r="E563" s="2">
        <f t="shared" si="73"/>
        <v>0</v>
      </c>
      <c r="F563" s="2">
        <f t="shared" si="79"/>
        <v>1.8981517521888019E-2</v>
      </c>
      <c r="G563" s="2">
        <f t="shared" si="79"/>
        <v>2.1029334655920058E-2</v>
      </c>
      <c r="H563" s="2">
        <f t="shared" si="76"/>
        <v>0.90262092607596833</v>
      </c>
      <c r="I563" s="2">
        <f t="shared" si="77"/>
        <v>47.440922871460536</v>
      </c>
    </row>
    <row r="564" spans="1:9" ht="13.5" x14ac:dyDescent="0.25">
      <c r="A564" s="4">
        <v>42824</v>
      </c>
      <c r="B564" s="2">
        <v>3.7530999999999999</v>
      </c>
      <c r="C564" s="2">
        <f t="shared" si="74"/>
        <v>-4.3700000000000294E-2</v>
      </c>
      <c r="D564" s="2">
        <f t="shared" si="72"/>
        <v>0</v>
      </c>
      <c r="E564" s="2">
        <f t="shared" si="73"/>
        <v>4.3700000000000294E-2</v>
      </c>
      <c r="F564" s="2">
        <f t="shared" si="79"/>
        <v>1.7625694841753161E-2</v>
      </c>
      <c r="G564" s="2">
        <f t="shared" si="79"/>
        <v>2.2648667894782933E-2</v>
      </c>
      <c r="H564" s="2">
        <f t="shared" si="76"/>
        <v>0.77822214196593864</v>
      </c>
      <c r="I564" s="2">
        <f t="shared" si="77"/>
        <v>43.764056447163796</v>
      </c>
    </row>
    <row r="565" spans="1:9" ht="13.5" x14ac:dyDescent="0.25">
      <c r="A565" s="4">
        <v>42825</v>
      </c>
      <c r="B565" s="2">
        <v>3.7444000000000002</v>
      </c>
      <c r="C565" s="2">
        <f t="shared" si="74"/>
        <v>-8.699999999999708E-3</v>
      </c>
      <c r="D565" s="2">
        <f t="shared" si="72"/>
        <v>0</v>
      </c>
      <c r="E565" s="2">
        <f t="shared" si="73"/>
        <v>8.699999999999708E-3</v>
      </c>
      <c r="F565" s="2">
        <f t="shared" si="79"/>
        <v>1.6366716638770793E-2</v>
      </c>
      <c r="G565" s="2">
        <f t="shared" si="79"/>
        <v>2.165233447372699E-2</v>
      </c>
      <c r="H565" s="2">
        <f t="shared" si="76"/>
        <v>0.75588693028136145</v>
      </c>
      <c r="I565" s="2">
        <f t="shared" si="77"/>
        <v>43.048724678430119</v>
      </c>
    </row>
    <row r="566" spans="1:9" ht="13.5" x14ac:dyDescent="0.25">
      <c r="A566" s="4">
        <v>42828</v>
      </c>
      <c r="B566" s="2">
        <v>3.7094999999999998</v>
      </c>
      <c r="C566" s="2">
        <f t="shared" si="74"/>
        <v>-3.4900000000000375E-2</v>
      </c>
      <c r="D566" s="2">
        <f t="shared" si="72"/>
        <v>0</v>
      </c>
      <c r="E566" s="2">
        <f t="shared" si="73"/>
        <v>3.4900000000000375E-2</v>
      </c>
      <c r="F566" s="2">
        <f t="shared" si="79"/>
        <v>1.5197665450287166E-2</v>
      </c>
      <c r="G566" s="2">
        <f t="shared" si="79"/>
        <v>2.2598596297032231E-2</v>
      </c>
      <c r="H566" s="2">
        <f t="shared" si="76"/>
        <v>0.67250484280224987</v>
      </c>
      <c r="I566" s="2">
        <f t="shared" si="77"/>
        <v>40.209440689898443</v>
      </c>
    </row>
    <row r="567" spans="1:9" ht="13.5" x14ac:dyDescent="0.25">
      <c r="A567" s="4">
        <v>42829</v>
      </c>
      <c r="B567" s="2">
        <v>3.7530999999999999</v>
      </c>
      <c r="C567" s="2">
        <f t="shared" si="74"/>
        <v>4.3600000000000083E-2</v>
      </c>
      <c r="D567" s="2">
        <f t="shared" si="72"/>
        <v>4.3600000000000083E-2</v>
      </c>
      <c r="E567" s="2">
        <f t="shared" si="73"/>
        <v>0</v>
      </c>
      <c r="F567" s="2">
        <f t="shared" si="79"/>
        <v>1.7226403632409518E-2</v>
      </c>
      <c r="G567" s="2">
        <f t="shared" si="79"/>
        <v>2.0984410847244211E-2</v>
      </c>
      <c r="H567" s="2">
        <f t="shared" si="76"/>
        <v>0.82091433292118299</v>
      </c>
      <c r="I567" s="2">
        <f t="shared" si="77"/>
        <v>45.082534531113261</v>
      </c>
    </row>
    <row r="568" spans="1:9" ht="13.5" x14ac:dyDescent="0.25">
      <c r="A568" s="4">
        <v>42830</v>
      </c>
      <c r="B568" s="2">
        <v>3.7530999999999999</v>
      </c>
      <c r="C568" s="2">
        <f t="shared" si="74"/>
        <v>0</v>
      </c>
      <c r="D568" s="2">
        <f t="shared" si="72"/>
        <v>0</v>
      </c>
      <c r="E568" s="2">
        <f t="shared" si="73"/>
        <v>0</v>
      </c>
      <c r="F568" s="2">
        <f t="shared" si="79"/>
        <v>1.5995946230094555E-2</v>
      </c>
      <c r="G568" s="2">
        <f t="shared" si="79"/>
        <v>1.9485524358155339E-2</v>
      </c>
      <c r="H568" s="2">
        <f t="shared" si="76"/>
        <v>0.8209143329211831</v>
      </c>
      <c r="I568" s="2">
        <f t="shared" si="77"/>
        <v>45.082534531113268</v>
      </c>
    </row>
    <row r="569" spans="1:9" ht="13.5" x14ac:dyDescent="0.25">
      <c r="A569" s="4">
        <v>42831</v>
      </c>
      <c r="B569" s="2">
        <v>3.7269000000000001</v>
      </c>
      <c r="C569" s="2">
        <f t="shared" si="74"/>
        <v>-2.6199999999999779E-2</v>
      </c>
      <c r="D569" s="2">
        <f t="shared" si="72"/>
        <v>0</v>
      </c>
      <c r="E569" s="2">
        <f t="shared" si="73"/>
        <v>2.6199999999999779E-2</v>
      </c>
      <c r="F569" s="2">
        <f t="shared" si="79"/>
        <v>1.4853378642230658E-2</v>
      </c>
      <c r="G569" s="2">
        <f t="shared" si="79"/>
        <v>1.9965129761144229E-2</v>
      </c>
      <c r="H569" s="2">
        <f t="shared" si="76"/>
        <v>0.74396604579740988</v>
      </c>
      <c r="I569" s="2">
        <f t="shared" si="77"/>
        <v>42.659434086472672</v>
      </c>
    </row>
    <row r="570" spans="1:9" ht="13.5" x14ac:dyDescent="0.25">
      <c r="A570" s="4">
        <v>42832</v>
      </c>
      <c r="B570" s="2">
        <v>3.7357</v>
      </c>
      <c r="C570" s="2">
        <f t="shared" si="74"/>
        <v>8.799999999999919E-3</v>
      </c>
      <c r="D570" s="2">
        <f t="shared" si="72"/>
        <v>8.799999999999919E-3</v>
      </c>
      <c r="E570" s="2">
        <f t="shared" si="73"/>
        <v>0</v>
      </c>
      <c r="F570" s="2">
        <f t="shared" si="79"/>
        <v>1.4420994453499892E-2</v>
      </c>
      <c r="G570" s="2">
        <f t="shared" si="79"/>
        <v>1.8539049063919642E-2</v>
      </c>
      <c r="H570" s="2">
        <f t="shared" si="76"/>
        <v>0.7778713138833947</v>
      </c>
      <c r="I570" s="2">
        <f t="shared" si="77"/>
        <v>43.752959385136514</v>
      </c>
    </row>
    <row r="571" spans="1:9" ht="13.5" x14ac:dyDescent="0.25">
      <c r="A571" s="4">
        <v>42835</v>
      </c>
      <c r="B571" s="2">
        <v>3.7357</v>
      </c>
      <c r="C571" s="2">
        <f t="shared" si="74"/>
        <v>0</v>
      </c>
      <c r="D571" s="2">
        <f t="shared" si="72"/>
        <v>0</v>
      </c>
      <c r="E571" s="2">
        <f t="shared" si="73"/>
        <v>0</v>
      </c>
      <c r="F571" s="2">
        <f t="shared" si="79"/>
        <v>1.3390923421107042E-2</v>
      </c>
      <c r="G571" s="2">
        <f t="shared" si="79"/>
        <v>1.721483127363967E-2</v>
      </c>
      <c r="H571" s="2">
        <f t="shared" si="76"/>
        <v>0.7778713138833947</v>
      </c>
      <c r="I571" s="2">
        <f t="shared" si="77"/>
        <v>43.752959385136514</v>
      </c>
    </row>
    <row r="572" spans="1:9" ht="13.5" x14ac:dyDescent="0.25">
      <c r="A572" s="4">
        <v>42836</v>
      </c>
      <c r="B572" s="2">
        <v>3.7357</v>
      </c>
      <c r="C572" s="2">
        <f t="shared" si="74"/>
        <v>0</v>
      </c>
      <c r="D572" s="2">
        <f t="shared" si="72"/>
        <v>0</v>
      </c>
      <c r="E572" s="2">
        <f t="shared" si="73"/>
        <v>0</v>
      </c>
      <c r="F572" s="2">
        <f t="shared" si="79"/>
        <v>1.2434428891027968E-2</v>
      </c>
      <c r="G572" s="2">
        <f t="shared" si="79"/>
        <v>1.5985200468379694E-2</v>
      </c>
      <c r="H572" s="2">
        <f t="shared" si="76"/>
        <v>0.77787131388339459</v>
      </c>
      <c r="I572" s="2">
        <f t="shared" si="77"/>
        <v>43.752959385136514</v>
      </c>
    </row>
    <row r="573" spans="1:9" ht="13.5" x14ac:dyDescent="0.25">
      <c r="A573" s="4">
        <v>42837</v>
      </c>
      <c r="B573" s="2">
        <v>3.7357</v>
      </c>
      <c r="C573" s="2">
        <f t="shared" si="74"/>
        <v>0</v>
      </c>
      <c r="D573" s="2">
        <f t="shared" si="72"/>
        <v>0</v>
      </c>
      <c r="E573" s="2">
        <f t="shared" si="73"/>
        <v>0</v>
      </c>
      <c r="F573" s="2">
        <f t="shared" ref="F573:G588" si="80">((F572*13)+D573)/14</f>
        <v>1.1546255398811683E-2</v>
      </c>
      <c r="G573" s="2">
        <f t="shared" si="80"/>
        <v>1.4843400434924003E-2</v>
      </c>
      <c r="H573" s="2">
        <f t="shared" si="76"/>
        <v>0.77787131388339448</v>
      </c>
      <c r="I573" s="2">
        <f t="shared" si="77"/>
        <v>43.752959385136514</v>
      </c>
    </row>
    <row r="574" spans="1:9" ht="13.5" x14ac:dyDescent="0.25">
      <c r="A574" s="4">
        <v>42838</v>
      </c>
      <c r="B574" s="2">
        <v>3.7357</v>
      </c>
      <c r="C574" s="2">
        <f t="shared" si="74"/>
        <v>0</v>
      </c>
      <c r="D574" s="2">
        <f t="shared" si="72"/>
        <v>0</v>
      </c>
      <c r="E574" s="2">
        <f t="shared" si="73"/>
        <v>0</v>
      </c>
      <c r="F574" s="2">
        <f t="shared" si="80"/>
        <v>1.0721522870325134E-2</v>
      </c>
      <c r="G574" s="2">
        <f t="shared" si="80"/>
        <v>1.3783157546715146E-2</v>
      </c>
      <c r="H574" s="2">
        <f t="shared" si="76"/>
        <v>0.77787131388339437</v>
      </c>
      <c r="I574" s="2">
        <f t="shared" si="77"/>
        <v>43.752959385136506</v>
      </c>
    </row>
    <row r="575" spans="1:9" ht="13.5" x14ac:dyDescent="0.25">
      <c r="A575" s="4">
        <v>42839</v>
      </c>
      <c r="B575" s="2">
        <v>3.8403999999999998</v>
      </c>
      <c r="C575" s="2">
        <f t="shared" si="74"/>
        <v>0.10469999999999979</v>
      </c>
      <c r="D575" s="2">
        <f t="shared" si="72"/>
        <v>0.10469999999999979</v>
      </c>
      <c r="E575" s="2">
        <f t="shared" si="73"/>
        <v>0</v>
      </c>
      <c r="F575" s="2">
        <f t="shared" si="80"/>
        <v>1.7434271236730466E-2</v>
      </c>
      <c r="G575" s="2">
        <f t="shared" si="80"/>
        <v>1.279864629337835E-2</v>
      </c>
      <c r="H575" s="2">
        <f t="shared" si="76"/>
        <v>1.3621965039967121</v>
      </c>
      <c r="I575" s="2">
        <f t="shared" si="77"/>
        <v>57.666519347223961</v>
      </c>
    </row>
    <row r="576" spans="1:9" ht="13.5" x14ac:dyDescent="0.25">
      <c r="A576" s="4">
        <v>42842</v>
      </c>
      <c r="B576" s="2">
        <v>3.7530999999999999</v>
      </c>
      <c r="C576" s="2">
        <f t="shared" si="74"/>
        <v>-8.7299999999999933E-2</v>
      </c>
      <c r="D576" s="2">
        <f t="shared" si="72"/>
        <v>0</v>
      </c>
      <c r="E576" s="2">
        <f t="shared" si="73"/>
        <v>8.7299999999999933E-2</v>
      </c>
      <c r="F576" s="2">
        <f t="shared" si="80"/>
        <v>1.6188966148392575E-2</v>
      </c>
      <c r="G576" s="2">
        <f t="shared" si="80"/>
        <v>1.8120171558137034E-2</v>
      </c>
      <c r="H576" s="2">
        <f t="shared" si="76"/>
        <v>0.89342234406841292</v>
      </c>
      <c r="I576" s="2">
        <f t="shared" si="77"/>
        <v>47.185581540603806</v>
      </c>
    </row>
    <row r="577" spans="1:9" ht="13.5" x14ac:dyDescent="0.25">
      <c r="A577" s="4">
        <v>42843</v>
      </c>
      <c r="B577" s="2">
        <v>3.7530999999999999</v>
      </c>
      <c r="C577" s="2">
        <f t="shared" si="74"/>
        <v>0</v>
      </c>
      <c r="D577" s="2">
        <f t="shared" si="72"/>
        <v>0</v>
      </c>
      <c r="E577" s="2">
        <f t="shared" si="73"/>
        <v>0</v>
      </c>
      <c r="F577" s="2">
        <f t="shared" si="80"/>
        <v>1.5032611423507392E-2</v>
      </c>
      <c r="G577" s="2">
        <f t="shared" si="80"/>
        <v>1.6825873589698673E-2</v>
      </c>
      <c r="H577" s="2">
        <f t="shared" si="76"/>
        <v>0.89342234406841303</v>
      </c>
      <c r="I577" s="2">
        <f t="shared" si="77"/>
        <v>47.185581540603806</v>
      </c>
    </row>
    <row r="578" spans="1:9" ht="13.5" x14ac:dyDescent="0.25">
      <c r="A578" s="4">
        <v>42844</v>
      </c>
      <c r="B578" s="2">
        <v>3.7530999999999999</v>
      </c>
      <c r="C578" s="2">
        <f t="shared" si="74"/>
        <v>0</v>
      </c>
      <c r="D578" s="2">
        <f t="shared" si="72"/>
        <v>0</v>
      </c>
      <c r="E578" s="2">
        <f t="shared" si="73"/>
        <v>0</v>
      </c>
      <c r="F578" s="2">
        <f t="shared" si="80"/>
        <v>1.3958853464685436E-2</v>
      </c>
      <c r="G578" s="2">
        <f t="shared" si="80"/>
        <v>1.5624025476148769E-2</v>
      </c>
      <c r="H578" s="2">
        <f t="shared" si="76"/>
        <v>0.89342234406841303</v>
      </c>
      <c r="I578" s="2">
        <f t="shared" si="77"/>
        <v>47.185581540603806</v>
      </c>
    </row>
    <row r="579" spans="1:9" ht="13.5" x14ac:dyDescent="0.25">
      <c r="A579" s="4">
        <v>42845</v>
      </c>
      <c r="B579" s="2">
        <v>3.7357</v>
      </c>
      <c r="C579" s="2">
        <f t="shared" si="74"/>
        <v>-1.739999999999986E-2</v>
      </c>
      <c r="D579" s="2">
        <f t="shared" ref="D579:D642" si="81">IF(C579&gt;0,C579,0)</f>
        <v>0</v>
      </c>
      <c r="E579" s="2">
        <f t="shared" ref="E579:E642" si="82">IF(C579&lt;0,-C579,0)</f>
        <v>1.739999999999986E-2</v>
      </c>
      <c r="F579" s="2">
        <f t="shared" si="80"/>
        <v>1.2961792502922191E-2</v>
      </c>
      <c r="G579" s="2">
        <f t="shared" si="80"/>
        <v>1.575088079928099E-2</v>
      </c>
      <c r="H579" s="2">
        <f t="shared" si="76"/>
        <v>0.82292493150693402</v>
      </c>
      <c r="I579" s="2">
        <f t="shared" si="77"/>
        <v>45.143105856073689</v>
      </c>
    </row>
    <row r="580" spans="1:9" ht="13.5" x14ac:dyDescent="0.25">
      <c r="A580" s="4">
        <v>42846</v>
      </c>
      <c r="B580" s="2">
        <v>3.7357</v>
      </c>
      <c r="C580" s="2">
        <f t="shared" ref="C580:C643" si="83">B580-B579</f>
        <v>0</v>
      </c>
      <c r="D580" s="2">
        <f t="shared" si="81"/>
        <v>0</v>
      </c>
      <c r="E580" s="2">
        <f t="shared" si="82"/>
        <v>0</v>
      </c>
      <c r="F580" s="2">
        <f t="shared" si="80"/>
        <v>1.2035950181284892E-2</v>
      </c>
      <c r="G580" s="2">
        <f t="shared" si="80"/>
        <v>1.4625817885046634E-2</v>
      </c>
      <c r="H580" s="2">
        <f t="shared" si="76"/>
        <v>0.82292493150693402</v>
      </c>
      <c r="I580" s="2">
        <f t="shared" si="77"/>
        <v>45.143105856073689</v>
      </c>
    </row>
    <row r="581" spans="1:9" ht="13.5" x14ac:dyDescent="0.25">
      <c r="A581" s="4">
        <v>42849</v>
      </c>
      <c r="B581" s="2">
        <v>3.7357</v>
      </c>
      <c r="C581" s="2">
        <f t="shared" si="83"/>
        <v>0</v>
      </c>
      <c r="D581" s="2">
        <f t="shared" si="81"/>
        <v>0</v>
      </c>
      <c r="E581" s="2">
        <f t="shared" si="82"/>
        <v>0</v>
      </c>
      <c r="F581" s="2">
        <f t="shared" si="80"/>
        <v>1.1176239454050257E-2</v>
      </c>
      <c r="G581" s="2">
        <f t="shared" si="80"/>
        <v>1.3581116607543303E-2</v>
      </c>
      <c r="H581" s="2">
        <f t="shared" si="76"/>
        <v>0.82292493150693402</v>
      </c>
      <c r="I581" s="2">
        <f t="shared" si="77"/>
        <v>45.143105856073689</v>
      </c>
    </row>
    <row r="582" spans="1:9" ht="13.5" x14ac:dyDescent="0.25">
      <c r="A582" s="4">
        <v>42850</v>
      </c>
      <c r="B582" s="2">
        <v>3.7530999999999999</v>
      </c>
      <c r="C582" s="2">
        <f t="shared" si="83"/>
        <v>1.739999999999986E-2</v>
      </c>
      <c r="D582" s="2">
        <f t="shared" si="81"/>
        <v>1.739999999999986E-2</v>
      </c>
      <c r="E582" s="2">
        <f t="shared" si="82"/>
        <v>0</v>
      </c>
      <c r="F582" s="2">
        <f t="shared" si="80"/>
        <v>1.1620793778760944E-2</v>
      </c>
      <c r="G582" s="2">
        <f t="shared" si="80"/>
        <v>1.2611036849861637E-2</v>
      </c>
      <c r="H582" s="2">
        <f t="shared" si="76"/>
        <v>0.9214780606154872</v>
      </c>
      <c r="I582" s="2">
        <f t="shared" si="77"/>
        <v>47.956730784650212</v>
      </c>
    </row>
    <row r="583" spans="1:9" ht="13.5" x14ac:dyDescent="0.25">
      <c r="A583" s="4">
        <v>42851</v>
      </c>
      <c r="B583" s="2">
        <v>3.7618999999999998</v>
      </c>
      <c r="C583" s="2">
        <f t="shared" si="83"/>
        <v>8.799999999999919E-3</v>
      </c>
      <c r="D583" s="2">
        <f t="shared" si="81"/>
        <v>8.799999999999919E-3</v>
      </c>
      <c r="E583" s="2">
        <f t="shared" si="82"/>
        <v>0</v>
      </c>
      <c r="F583" s="2">
        <f t="shared" si="80"/>
        <v>1.1419308508849441E-2</v>
      </c>
      <c r="G583" s="2">
        <f t="shared" si="80"/>
        <v>1.1710248503442948E-2</v>
      </c>
      <c r="H583" s="2">
        <f t="shared" si="76"/>
        <v>0.97515509645179888</v>
      </c>
      <c r="I583" s="2">
        <f t="shared" si="77"/>
        <v>49.37106449025616</v>
      </c>
    </row>
    <row r="584" spans="1:9" ht="13.5" x14ac:dyDescent="0.25">
      <c r="A584" s="4">
        <v>42852</v>
      </c>
      <c r="B584" s="2">
        <v>3.7618999999999998</v>
      </c>
      <c r="C584" s="2">
        <f t="shared" si="83"/>
        <v>0</v>
      </c>
      <c r="D584" s="2">
        <f t="shared" si="81"/>
        <v>0</v>
      </c>
      <c r="E584" s="2">
        <f t="shared" si="82"/>
        <v>0</v>
      </c>
      <c r="F584" s="2">
        <f t="shared" si="80"/>
        <v>1.0603643615360194E-2</v>
      </c>
      <c r="G584" s="2">
        <f t="shared" si="80"/>
        <v>1.0873802181768451E-2</v>
      </c>
      <c r="H584" s="2">
        <f t="shared" si="76"/>
        <v>0.97515509645179888</v>
      </c>
      <c r="I584" s="2">
        <f t="shared" si="77"/>
        <v>49.37106449025616</v>
      </c>
    </row>
    <row r="585" spans="1:9" ht="13.5" x14ac:dyDescent="0.25">
      <c r="A585" s="4">
        <v>42853</v>
      </c>
      <c r="B585" s="2">
        <v>3.7618999999999998</v>
      </c>
      <c r="C585" s="2">
        <f t="shared" si="83"/>
        <v>0</v>
      </c>
      <c r="D585" s="2">
        <f t="shared" si="81"/>
        <v>0</v>
      </c>
      <c r="E585" s="2">
        <f t="shared" si="82"/>
        <v>0</v>
      </c>
      <c r="F585" s="2">
        <f t="shared" si="80"/>
        <v>9.8462404999773243E-3</v>
      </c>
      <c r="G585" s="2">
        <f t="shared" si="80"/>
        <v>1.0097102025927849E-2</v>
      </c>
      <c r="H585" s="2">
        <f t="shared" si="76"/>
        <v>0.97515509645179876</v>
      </c>
      <c r="I585" s="2">
        <f t="shared" si="77"/>
        <v>49.37106449025616</v>
      </c>
    </row>
    <row r="586" spans="1:9" ht="13.5" x14ac:dyDescent="0.25">
      <c r="A586" s="4">
        <v>42857</v>
      </c>
      <c r="B586" s="2">
        <v>3.7968000000000002</v>
      </c>
      <c r="C586" s="2">
        <f t="shared" si="83"/>
        <v>3.4900000000000375E-2</v>
      </c>
      <c r="D586" s="2">
        <f t="shared" si="81"/>
        <v>3.4900000000000375E-2</v>
      </c>
      <c r="E586" s="2">
        <f t="shared" si="82"/>
        <v>0</v>
      </c>
      <c r="F586" s="2">
        <f t="shared" si="80"/>
        <v>1.1635794749978971E-2</v>
      </c>
      <c r="G586" s="2">
        <f t="shared" si="80"/>
        <v>9.3758804526472873E-3</v>
      </c>
      <c r="H586" s="2">
        <f t="shared" si="76"/>
        <v>1.2410348882694633</v>
      </c>
      <c r="I586" s="2">
        <f t="shared" si="77"/>
        <v>55.377758497450067</v>
      </c>
    </row>
    <row r="587" spans="1:9" ht="13.5" x14ac:dyDescent="0.25">
      <c r="A587" s="4">
        <v>42858</v>
      </c>
      <c r="B587" s="2">
        <v>3.7968000000000002</v>
      </c>
      <c r="C587" s="2">
        <f t="shared" si="83"/>
        <v>0</v>
      </c>
      <c r="D587" s="2">
        <f t="shared" si="81"/>
        <v>0</v>
      </c>
      <c r="E587" s="2">
        <f t="shared" si="82"/>
        <v>0</v>
      </c>
      <c r="F587" s="2">
        <f t="shared" si="80"/>
        <v>1.0804666553551901E-2</v>
      </c>
      <c r="G587" s="2">
        <f t="shared" si="80"/>
        <v>8.7061747060296242E-3</v>
      </c>
      <c r="H587" s="2">
        <f t="shared" si="76"/>
        <v>1.2410348882694633</v>
      </c>
      <c r="I587" s="2">
        <f t="shared" si="77"/>
        <v>55.377758497450067</v>
      </c>
    </row>
    <row r="588" spans="1:9" ht="13.5" x14ac:dyDescent="0.25">
      <c r="A588" s="4">
        <v>42859</v>
      </c>
      <c r="B588" s="2">
        <v>3.7968000000000002</v>
      </c>
      <c r="C588" s="2">
        <f t="shared" si="83"/>
        <v>0</v>
      </c>
      <c r="D588" s="2">
        <f t="shared" si="81"/>
        <v>0</v>
      </c>
      <c r="E588" s="2">
        <f t="shared" si="82"/>
        <v>0</v>
      </c>
      <c r="F588" s="2">
        <f t="shared" si="80"/>
        <v>1.0032904656869623E-2</v>
      </c>
      <c r="G588" s="2">
        <f t="shared" si="80"/>
        <v>8.0843050841703651E-3</v>
      </c>
      <c r="H588" s="2">
        <f t="shared" si="76"/>
        <v>1.2410348882694633</v>
      </c>
      <c r="I588" s="2">
        <f t="shared" si="77"/>
        <v>55.377758497450067</v>
      </c>
    </row>
    <row r="589" spans="1:9" ht="13.5" x14ac:dyDescent="0.25">
      <c r="A589" s="4">
        <v>42860</v>
      </c>
      <c r="B589" s="2">
        <v>3.7968000000000002</v>
      </c>
      <c r="C589" s="2">
        <f t="shared" si="83"/>
        <v>0</v>
      </c>
      <c r="D589" s="2">
        <f t="shared" si="81"/>
        <v>0</v>
      </c>
      <c r="E589" s="2">
        <f t="shared" si="82"/>
        <v>0</v>
      </c>
      <c r="F589" s="2">
        <f t="shared" ref="F589:G604" si="84">((F588*13)+D589)/14</f>
        <v>9.3162686099503653E-3</v>
      </c>
      <c r="G589" s="2">
        <f t="shared" si="84"/>
        <v>7.5068547210153389E-3</v>
      </c>
      <c r="H589" s="2">
        <f t="shared" si="76"/>
        <v>1.2410348882694635</v>
      </c>
      <c r="I589" s="2">
        <f t="shared" si="77"/>
        <v>55.377758497450067</v>
      </c>
    </row>
    <row r="590" spans="1:9" ht="13.5" x14ac:dyDescent="0.25">
      <c r="A590" s="4">
        <v>42863</v>
      </c>
      <c r="B590" s="2">
        <v>3.7968000000000002</v>
      </c>
      <c r="C590" s="2">
        <f t="shared" si="83"/>
        <v>0</v>
      </c>
      <c r="D590" s="2">
        <f t="shared" si="81"/>
        <v>0</v>
      </c>
      <c r="E590" s="2">
        <f t="shared" si="82"/>
        <v>0</v>
      </c>
      <c r="F590" s="2">
        <f t="shared" si="84"/>
        <v>8.6508208520967682E-3</v>
      </c>
      <c r="G590" s="2">
        <f t="shared" si="84"/>
        <v>6.9706508123713864E-3</v>
      </c>
      <c r="H590" s="2">
        <f t="shared" si="76"/>
        <v>1.2410348882694635</v>
      </c>
      <c r="I590" s="2">
        <f t="shared" si="77"/>
        <v>55.377758497450067</v>
      </c>
    </row>
    <row r="591" spans="1:9" ht="13.5" x14ac:dyDescent="0.25">
      <c r="A591" s="4">
        <v>42864</v>
      </c>
      <c r="B591" s="2">
        <v>3.7444000000000002</v>
      </c>
      <c r="C591" s="2">
        <f t="shared" si="83"/>
        <v>-5.2400000000000002E-2</v>
      </c>
      <c r="D591" s="2">
        <f t="shared" si="81"/>
        <v>0</v>
      </c>
      <c r="E591" s="2">
        <f t="shared" si="82"/>
        <v>5.2400000000000002E-2</v>
      </c>
      <c r="F591" s="2">
        <f t="shared" si="84"/>
        <v>8.032905076946999E-3</v>
      </c>
      <c r="G591" s="2">
        <f t="shared" si="84"/>
        <v>1.0215604325773429E-2</v>
      </c>
      <c r="H591" s="2">
        <f t="shared" si="76"/>
        <v>0.78633674727205372</v>
      </c>
      <c r="I591" s="2">
        <f t="shared" si="77"/>
        <v>44.019513592433363</v>
      </c>
    </row>
    <row r="592" spans="1:9" ht="13.5" x14ac:dyDescent="0.25">
      <c r="A592" s="4">
        <v>42865</v>
      </c>
      <c r="B592" s="2">
        <v>3.7968000000000002</v>
      </c>
      <c r="C592" s="2">
        <f t="shared" si="83"/>
        <v>5.2400000000000002E-2</v>
      </c>
      <c r="D592" s="2">
        <f t="shared" si="81"/>
        <v>5.2400000000000002E-2</v>
      </c>
      <c r="E592" s="2">
        <f t="shared" si="82"/>
        <v>0</v>
      </c>
      <c r="F592" s="2">
        <f t="shared" si="84"/>
        <v>1.1201983285736501E-2</v>
      </c>
      <c r="G592" s="2">
        <f t="shared" si="84"/>
        <v>9.4859183025038981E-3</v>
      </c>
      <c r="H592" s="2">
        <f t="shared" si="76"/>
        <v>1.1809065741984759</v>
      </c>
      <c r="I592" s="2">
        <f t="shared" si="77"/>
        <v>54.147508571405957</v>
      </c>
    </row>
    <row r="593" spans="1:9" ht="13.5" x14ac:dyDescent="0.25">
      <c r="A593" s="4">
        <v>42866</v>
      </c>
      <c r="B593" s="2">
        <v>3.7793000000000001</v>
      </c>
      <c r="C593" s="2">
        <f t="shared" si="83"/>
        <v>-1.7500000000000071E-2</v>
      </c>
      <c r="D593" s="2">
        <f t="shared" si="81"/>
        <v>0</v>
      </c>
      <c r="E593" s="2">
        <f t="shared" si="82"/>
        <v>1.7500000000000071E-2</v>
      </c>
      <c r="F593" s="2">
        <f t="shared" si="84"/>
        <v>1.0401841622469609E-2</v>
      </c>
      <c r="G593" s="2">
        <f t="shared" si="84"/>
        <v>1.0058352709467909E-2</v>
      </c>
      <c r="H593" s="2">
        <f t="shared" ref="H593:H656" si="85">F593/G593</f>
        <v>1.034149619020456</v>
      </c>
      <c r="I593" s="2">
        <f t="shared" ref="I593:I656" si="86">IF(G593=0,100,100-(100/(1+H593)))</f>
        <v>50.839407748110993</v>
      </c>
    </row>
    <row r="594" spans="1:9" ht="13.5" x14ac:dyDescent="0.25">
      <c r="A594" s="4">
        <v>42867</v>
      </c>
      <c r="B594" s="2">
        <v>3.7530999999999999</v>
      </c>
      <c r="C594" s="2">
        <f t="shared" si="83"/>
        <v>-2.6200000000000223E-2</v>
      </c>
      <c r="D594" s="2">
        <f t="shared" si="81"/>
        <v>0</v>
      </c>
      <c r="E594" s="2">
        <f t="shared" si="82"/>
        <v>2.6200000000000223E-2</v>
      </c>
      <c r="F594" s="2">
        <f t="shared" si="84"/>
        <v>9.658852935150352E-3</v>
      </c>
      <c r="G594" s="2">
        <f t="shared" si="84"/>
        <v>1.1211327515934502E-2</v>
      </c>
      <c r="H594" s="2">
        <f t="shared" si="85"/>
        <v>0.86152624846811054</v>
      </c>
      <c r="I594" s="2">
        <f t="shared" si="86"/>
        <v>46.280639296764079</v>
      </c>
    </row>
    <row r="595" spans="1:9" ht="13.5" x14ac:dyDescent="0.25">
      <c r="A595" s="4">
        <v>42870</v>
      </c>
      <c r="B595" s="2">
        <v>3.8054999999999999</v>
      </c>
      <c r="C595" s="2">
        <f t="shared" si="83"/>
        <v>5.2400000000000002E-2</v>
      </c>
      <c r="D595" s="2">
        <f t="shared" si="81"/>
        <v>5.2400000000000002E-2</v>
      </c>
      <c r="E595" s="2">
        <f t="shared" si="82"/>
        <v>0</v>
      </c>
      <c r="F595" s="2">
        <f t="shared" si="84"/>
        <v>1.2711792011211042E-2</v>
      </c>
      <c r="G595" s="2">
        <f t="shared" si="84"/>
        <v>1.0410518407653465E-2</v>
      </c>
      <c r="H595" s="2">
        <f t="shared" si="85"/>
        <v>1.2210527385327667</v>
      </c>
      <c r="I595" s="2">
        <f t="shared" si="86"/>
        <v>54.97630548563189</v>
      </c>
    </row>
    <row r="596" spans="1:9" ht="13.5" x14ac:dyDescent="0.25">
      <c r="A596" s="4">
        <v>42871</v>
      </c>
      <c r="B596" s="2">
        <v>3.8054999999999999</v>
      </c>
      <c r="C596" s="2">
        <f t="shared" si="83"/>
        <v>0</v>
      </c>
      <c r="D596" s="2">
        <f t="shared" si="81"/>
        <v>0</v>
      </c>
      <c r="E596" s="2">
        <f t="shared" si="82"/>
        <v>0</v>
      </c>
      <c r="F596" s="2">
        <f t="shared" si="84"/>
        <v>1.1803806867553111E-2</v>
      </c>
      <c r="G596" s="2">
        <f t="shared" si="84"/>
        <v>9.6669099499639317E-3</v>
      </c>
      <c r="H596" s="2">
        <f t="shared" si="85"/>
        <v>1.2210527385327667</v>
      </c>
      <c r="I596" s="2">
        <f t="shared" si="86"/>
        <v>54.97630548563189</v>
      </c>
    </row>
    <row r="597" spans="1:9" ht="13.5" x14ac:dyDescent="0.25">
      <c r="A597" s="4">
        <v>42872</v>
      </c>
      <c r="B597" s="2">
        <v>3.7530999999999999</v>
      </c>
      <c r="C597" s="2">
        <f t="shared" si="83"/>
        <v>-5.2400000000000002E-2</v>
      </c>
      <c r="D597" s="2">
        <f t="shared" si="81"/>
        <v>0</v>
      </c>
      <c r="E597" s="2">
        <f t="shared" si="82"/>
        <v>5.2400000000000002E-2</v>
      </c>
      <c r="F597" s="2">
        <f t="shared" si="84"/>
        <v>1.0960677805585031E-2</v>
      </c>
      <c r="G597" s="2">
        <f t="shared" si="84"/>
        <v>1.2719273524966507E-2</v>
      </c>
      <c r="H597" s="2">
        <f t="shared" si="85"/>
        <v>0.86173772299734341</v>
      </c>
      <c r="I597" s="2">
        <f t="shared" si="86"/>
        <v>46.286741271481084</v>
      </c>
    </row>
    <row r="598" spans="1:9" ht="13.5" x14ac:dyDescent="0.25">
      <c r="A598" s="4">
        <v>42873</v>
      </c>
      <c r="B598" s="2">
        <v>3.7530999999999999</v>
      </c>
      <c r="C598" s="2">
        <f t="shared" si="83"/>
        <v>0</v>
      </c>
      <c r="D598" s="2">
        <f t="shared" si="81"/>
        <v>0</v>
      </c>
      <c r="E598" s="2">
        <f t="shared" si="82"/>
        <v>0</v>
      </c>
      <c r="F598" s="2">
        <f t="shared" si="84"/>
        <v>1.0177772248043242E-2</v>
      </c>
      <c r="G598" s="2">
        <f t="shared" si="84"/>
        <v>1.18107539874689E-2</v>
      </c>
      <c r="H598" s="2">
        <f t="shared" si="85"/>
        <v>0.86173772299734319</v>
      </c>
      <c r="I598" s="2">
        <f t="shared" si="86"/>
        <v>46.28674127148107</v>
      </c>
    </row>
    <row r="599" spans="1:9" ht="13.5" x14ac:dyDescent="0.25">
      <c r="A599" s="4">
        <v>42874</v>
      </c>
      <c r="B599" s="2">
        <v>3.7181999999999999</v>
      </c>
      <c r="C599" s="2">
        <f t="shared" si="83"/>
        <v>-3.4899999999999931E-2</v>
      </c>
      <c r="D599" s="2">
        <f t="shared" si="81"/>
        <v>0</v>
      </c>
      <c r="E599" s="2">
        <f t="shared" si="82"/>
        <v>3.4899999999999931E-2</v>
      </c>
      <c r="F599" s="2">
        <f t="shared" si="84"/>
        <v>9.4507885160401532E-3</v>
      </c>
      <c r="G599" s="2">
        <f t="shared" si="84"/>
        <v>1.345998584550683E-2</v>
      </c>
      <c r="H599" s="2">
        <f t="shared" si="85"/>
        <v>0.70213955828155539</v>
      </c>
      <c r="I599" s="2">
        <f t="shared" si="86"/>
        <v>41.250410688440901</v>
      </c>
    </row>
    <row r="600" spans="1:9" ht="13.5" x14ac:dyDescent="0.25">
      <c r="A600" s="4">
        <v>42877</v>
      </c>
      <c r="B600" s="2">
        <v>3.7530999999999999</v>
      </c>
      <c r="C600" s="2">
        <f t="shared" si="83"/>
        <v>3.4899999999999931E-2</v>
      </c>
      <c r="D600" s="2">
        <f t="shared" si="81"/>
        <v>3.4899999999999931E-2</v>
      </c>
      <c r="E600" s="2">
        <f t="shared" si="82"/>
        <v>0</v>
      </c>
      <c r="F600" s="2">
        <f t="shared" si="84"/>
        <v>1.1268589336322994E-2</v>
      </c>
      <c r="G600" s="2">
        <f t="shared" si="84"/>
        <v>1.2498558285113485E-2</v>
      </c>
      <c r="H600" s="2">
        <f t="shared" si="85"/>
        <v>0.90159113389458245</v>
      </c>
      <c r="I600" s="2">
        <f t="shared" si="86"/>
        <v>47.412459903936607</v>
      </c>
    </row>
    <row r="601" spans="1:9" ht="13.5" x14ac:dyDescent="0.25">
      <c r="A601" s="4">
        <v>42878</v>
      </c>
      <c r="B601" s="2">
        <v>3.7530999999999999</v>
      </c>
      <c r="C601" s="2">
        <f t="shared" si="83"/>
        <v>0</v>
      </c>
      <c r="D601" s="2">
        <f t="shared" si="81"/>
        <v>0</v>
      </c>
      <c r="E601" s="2">
        <f t="shared" si="82"/>
        <v>0</v>
      </c>
      <c r="F601" s="2">
        <f t="shared" si="84"/>
        <v>1.0463690098014209E-2</v>
      </c>
      <c r="G601" s="2">
        <f t="shared" si="84"/>
        <v>1.1605804121891094E-2</v>
      </c>
      <c r="H601" s="2">
        <f t="shared" si="85"/>
        <v>0.90159113389458234</v>
      </c>
      <c r="I601" s="2">
        <f t="shared" si="86"/>
        <v>47.412459903936607</v>
      </c>
    </row>
    <row r="602" spans="1:9" ht="13.5" x14ac:dyDescent="0.25">
      <c r="A602" s="4">
        <v>42879</v>
      </c>
      <c r="B602" s="2">
        <v>3.7968000000000002</v>
      </c>
      <c r="C602" s="2">
        <f t="shared" si="83"/>
        <v>4.3700000000000294E-2</v>
      </c>
      <c r="D602" s="2">
        <f t="shared" si="81"/>
        <v>4.3700000000000294E-2</v>
      </c>
      <c r="E602" s="2">
        <f t="shared" si="82"/>
        <v>0</v>
      </c>
      <c r="F602" s="2">
        <f t="shared" si="84"/>
        <v>1.2837712233870358E-2</v>
      </c>
      <c r="G602" s="2">
        <f t="shared" si="84"/>
        <v>1.0776818113184585E-2</v>
      </c>
      <c r="H602" s="2">
        <f t="shared" si="85"/>
        <v>1.1912340079456691</v>
      </c>
      <c r="I602" s="2">
        <f t="shared" si="86"/>
        <v>54.363614457703569</v>
      </c>
    </row>
    <row r="603" spans="1:9" ht="13.5" x14ac:dyDescent="0.25">
      <c r="A603" s="4">
        <v>42880</v>
      </c>
      <c r="B603" s="2">
        <v>3.7968000000000002</v>
      </c>
      <c r="C603" s="2">
        <f t="shared" si="83"/>
        <v>0</v>
      </c>
      <c r="D603" s="2">
        <f t="shared" si="81"/>
        <v>0</v>
      </c>
      <c r="E603" s="2">
        <f t="shared" si="82"/>
        <v>0</v>
      </c>
      <c r="F603" s="2">
        <f t="shared" si="84"/>
        <v>1.1920732788593904E-2</v>
      </c>
      <c r="G603" s="2">
        <f t="shared" si="84"/>
        <v>1.0007045390814259E-2</v>
      </c>
      <c r="H603" s="2">
        <f t="shared" si="85"/>
        <v>1.1912340079456691</v>
      </c>
      <c r="I603" s="2">
        <f t="shared" si="86"/>
        <v>54.363614457703569</v>
      </c>
    </row>
    <row r="604" spans="1:9" ht="13.5" x14ac:dyDescent="0.25">
      <c r="A604" s="4">
        <v>42881</v>
      </c>
      <c r="B604" s="2">
        <v>3.7793000000000001</v>
      </c>
      <c r="C604" s="2">
        <f t="shared" si="83"/>
        <v>-1.7500000000000071E-2</v>
      </c>
      <c r="D604" s="2">
        <f t="shared" si="81"/>
        <v>0</v>
      </c>
      <c r="E604" s="2">
        <f t="shared" si="82"/>
        <v>1.7500000000000071E-2</v>
      </c>
      <c r="F604" s="2">
        <f t="shared" si="84"/>
        <v>1.106925187512291E-2</v>
      </c>
      <c r="G604" s="2">
        <f t="shared" si="84"/>
        <v>1.054225643432753E-2</v>
      </c>
      <c r="H604" s="2">
        <f t="shared" si="85"/>
        <v>1.0499888656738974</v>
      </c>
      <c r="I604" s="2">
        <f t="shared" si="86"/>
        <v>51.219247248386019</v>
      </c>
    </row>
    <row r="605" spans="1:9" ht="13.5" x14ac:dyDescent="0.25">
      <c r="A605" s="4">
        <v>42884</v>
      </c>
      <c r="B605" s="2">
        <v>3.7530999999999999</v>
      </c>
      <c r="C605" s="2">
        <f t="shared" si="83"/>
        <v>-2.6200000000000223E-2</v>
      </c>
      <c r="D605" s="2">
        <f t="shared" si="81"/>
        <v>0</v>
      </c>
      <c r="E605" s="2">
        <f t="shared" si="82"/>
        <v>2.6200000000000223E-2</v>
      </c>
      <c r="F605" s="2">
        <f t="shared" ref="F605:G620" si="87">((F604*13)+D605)/14</f>
        <v>1.0278591026899845E-2</v>
      </c>
      <c r="G605" s="2">
        <f t="shared" si="87"/>
        <v>1.1660666689018438E-2</v>
      </c>
      <c r="H605" s="2">
        <f t="shared" si="85"/>
        <v>0.88147541654542128</v>
      </c>
      <c r="I605" s="2">
        <f t="shared" si="86"/>
        <v>46.850222373029943</v>
      </c>
    </row>
    <row r="606" spans="1:9" ht="13.5" x14ac:dyDescent="0.25">
      <c r="A606" s="4">
        <v>42885</v>
      </c>
      <c r="B606" s="2">
        <v>3.7530999999999999</v>
      </c>
      <c r="C606" s="2">
        <f t="shared" si="83"/>
        <v>0</v>
      </c>
      <c r="D606" s="2">
        <f t="shared" si="81"/>
        <v>0</v>
      </c>
      <c r="E606" s="2">
        <f t="shared" si="82"/>
        <v>0</v>
      </c>
      <c r="F606" s="2">
        <f t="shared" si="87"/>
        <v>9.544405953549856E-3</v>
      </c>
      <c r="G606" s="2">
        <f t="shared" si="87"/>
        <v>1.0827761925517121E-2</v>
      </c>
      <c r="H606" s="2">
        <f t="shared" si="85"/>
        <v>0.88147541654542116</v>
      </c>
      <c r="I606" s="2">
        <f t="shared" si="86"/>
        <v>46.850222373029943</v>
      </c>
    </row>
    <row r="607" spans="1:9" ht="13.5" x14ac:dyDescent="0.25">
      <c r="A607" s="4">
        <v>42886</v>
      </c>
      <c r="B607" s="2">
        <v>3.6978</v>
      </c>
      <c r="C607" s="2">
        <f t="shared" si="83"/>
        <v>-5.5299999999999905E-2</v>
      </c>
      <c r="D607" s="2">
        <f t="shared" si="81"/>
        <v>0</v>
      </c>
      <c r="E607" s="2">
        <f t="shared" si="82"/>
        <v>5.5299999999999905E-2</v>
      </c>
      <c r="F607" s="2">
        <f t="shared" si="87"/>
        <v>8.862662671153437E-3</v>
      </c>
      <c r="G607" s="2">
        <f t="shared" si="87"/>
        <v>1.400435035940875E-2</v>
      </c>
      <c r="H607" s="2">
        <f t="shared" si="85"/>
        <v>0.63285068165972458</v>
      </c>
      <c r="I607" s="2">
        <f t="shared" si="86"/>
        <v>38.75741295685765</v>
      </c>
    </row>
    <row r="608" spans="1:9" ht="13.5" x14ac:dyDescent="0.25">
      <c r="A608" s="4">
        <v>42887</v>
      </c>
      <c r="B608" s="2">
        <v>3.7808000000000002</v>
      </c>
      <c r="C608" s="2">
        <f t="shared" si="83"/>
        <v>8.3000000000000185E-2</v>
      </c>
      <c r="D608" s="2">
        <f t="shared" si="81"/>
        <v>8.3000000000000185E-2</v>
      </c>
      <c r="E608" s="2">
        <f t="shared" si="82"/>
        <v>0</v>
      </c>
      <c r="F608" s="2">
        <f t="shared" si="87"/>
        <v>1.415818676607106E-2</v>
      </c>
      <c r="G608" s="2">
        <f t="shared" si="87"/>
        <v>1.3004039619450982E-2</v>
      </c>
      <c r="H608" s="2">
        <f t="shared" si="85"/>
        <v>1.0887529706456558</v>
      </c>
      <c r="I608" s="2">
        <f t="shared" si="86"/>
        <v>52.124544450515401</v>
      </c>
    </row>
    <row r="609" spans="1:9" ht="13.5" x14ac:dyDescent="0.25">
      <c r="A609" s="4">
        <v>42888</v>
      </c>
      <c r="B609" s="2">
        <v>3.7808000000000002</v>
      </c>
      <c r="C609" s="2">
        <f t="shared" si="83"/>
        <v>0</v>
      </c>
      <c r="D609" s="2">
        <f t="shared" si="81"/>
        <v>0</v>
      </c>
      <c r="E609" s="2">
        <f t="shared" si="82"/>
        <v>0</v>
      </c>
      <c r="F609" s="2">
        <f t="shared" si="87"/>
        <v>1.3146887711351699E-2</v>
      </c>
      <c r="G609" s="2">
        <f t="shared" si="87"/>
        <v>1.2075179646633055E-2</v>
      </c>
      <c r="H609" s="2">
        <f t="shared" si="85"/>
        <v>1.0887529706456558</v>
      </c>
      <c r="I609" s="2">
        <f t="shared" si="86"/>
        <v>52.124544450515401</v>
      </c>
    </row>
    <row r="610" spans="1:9" ht="13.5" x14ac:dyDescent="0.25">
      <c r="A610" s="4">
        <v>42891</v>
      </c>
      <c r="B610" s="2">
        <v>3.7808000000000002</v>
      </c>
      <c r="C610" s="2">
        <f t="shared" si="83"/>
        <v>0</v>
      </c>
      <c r="D610" s="2">
        <f t="shared" si="81"/>
        <v>0</v>
      </c>
      <c r="E610" s="2">
        <f t="shared" si="82"/>
        <v>0</v>
      </c>
      <c r="F610" s="2">
        <f t="shared" si="87"/>
        <v>1.2207824303398007E-2</v>
      </c>
      <c r="G610" s="2">
        <f t="shared" si="87"/>
        <v>1.1212666814730694E-2</v>
      </c>
      <c r="H610" s="2">
        <f t="shared" si="85"/>
        <v>1.0887529706456558</v>
      </c>
      <c r="I610" s="2">
        <f t="shared" si="86"/>
        <v>52.124544450515401</v>
      </c>
    </row>
    <row r="611" spans="1:9" ht="13.5" x14ac:dyDescent="0.25">
      <c r="A611" s="4">
        <v>42892</v>
      </c>
      <c r="B611" s="2">
        <v>3.8731</v>
      </c>
      <c r="C611" s="2">
        <f t="shared" si="83"/>
        <v>9.2299999999999827E-2</v>
      </c>
      <c r="D611" s="2">
        <f t="shared" si="81"/>
        <v>9.2299999999999827E-2</v>
      </c>
      <c r="E611" s="2">
        <f t="shared" si="82"/>
        <v>0</v>
      </c>
      <c r="F611" s="2">
        <f t="shared" si="87"/>
        <v>1.7928693996012424E-2</v>
      </c>
      <c r="G611" s="2">
        <f t="shared" si="87"/>
        <v>1.0411762042249931E-2</v>
      </c>
      <c r="H611" s="2">
        <f t="shared" si="85"/>
        <v>1.7219654005978533</v>
      </c>
      <c r="I611" s="2">
        <f t="shared" si="86"/>
        <v>63.26184014755075</v>
      </c>
    </row>
    <row r="612" spans="1:9" ht="13.5" x14ac:dyDescent="0.25">
      <c r="A612" s="4">
        <v>42893</v>
      </c>
      <c r="B612" s="2">
        <v>3.8731</v>
      </c>
      <c r="C612" s="2">
        <f t="shared" si="83"/>
        <v>0</v>
      </c>
      <c r="D612" s="2">
        <f t="shared" si="81"/>
        <v>0</v>
      </c>
      <c r="E612" s="2">
        <f t="shared" si="82"/>
        <v>0</v>
      </c>
      <c r="F612" s="2">
        <f t="shared" si="87"/>
        <v>1.6648072996297249E-2</v>
      </c>
      <c r="G612" s="2">
        <f t="shared" si="87"/>
        <v>9.6680647535177921E-3</v>
      </c>
      <c r="H612" s="2">
        <f t="shared" si="85"/>
        <v>1.7219654005978531</v>
      </c>
      <c r="I612" s="2">
        <f t="shared" si="86"/>
        <v>63.261840147550743</v>
      </c>
    </row>
    <row r="613" spans="1:9" ht="13.5" x14ac:dyDescent="0.25">
      <c r="A613" s="4">
        <v>42894</v>
      </c>
      <c r="B613" s="2">
        <v>3.8731</v>
      </c>
      <c r="C613" s="2">
        <f t="shared" si="83"/>
        <v>0</v>
      </c>
      <c r="D613" s="2">
        <f t="shared" si="81"/>
        <v>0</v>
      </c>
      <c r="E613" s="2">
        <f t="shared" si="82"/>
        <v>0</v>
      </c>
      <c r="F613" s="2">
        <f t="shared" si="87"/>
        <v>1.545892492513316E-2</v>
      </c>
      <c r="G613" s="2">
        <f t="shared" si="87"/>
        <v>8.977488699695094E-3</v>
      </c>
      <c r="H613" s="2">
        <f t="shared" si="85"/>
        <v>1.7219654005978529</v>
      </c>
      <c r="I613" s="2">
        <f t="shared" si="86"/>
        <v>63.261840147550735</v>
      </c>
    </row>
    <row r="614" spans="1:9" ht="13.5" x14ac:dyDescent="0.25">
      <c r="A614" s="4">
        <v>42895</v>
      </c>
      <c r="B614" s="2">
        <v>3.8731</v>
      </c>
      <c r="C614" s="2">
        <f t="shared" si="83"/>
        <v>0</v>
      </c>
      <c r="D614" s="2">
        <f t="shared" si="81"/>
        <v>0</v>
      </c>
      <c r="E614" s="2">
        <f t="shared" si="82"/>
        <v>0</v>
      </c>
      <c r="F614" s="2">
        <f t="shared" si="87"/>
        <v>1.4354716001909363E-2</v>
      </c>
      <c r="G614" s="2">
        <f t="shared" si="87"/>
        <v>8.33623950685973E-3</v>
      </c>
      <c r="H614" s="2">
        <f t="shared" si="85"/>
        <v>1.7219654005978529</v>
      </c>
      <c r="I614" s="2">
        <f t="shared" si="86"/>
        <v>63.261840147550735</v>
      </c>
    </row>
    <row r="615" spans="1:9" ht="13.5" x14ac:dyDescent="0.25">
      <c r="A615" s="4">
        <v>42898</v>
      </c>
      <c r="B615" s="2">
        <v>3.8915000000000002</v>
      </c>
      <c r="C615" s="2">
        <f t="shared" si="83"/>
        <v>1.8400000000000194E-2</v>
      </c>
      <c r="D615" s="2">
        <f t="shared" si="81"/>
        <v>1.8400000000000194E-2</v>
      </c>
      <c r="E615" s="2">
        <f t="shared" si="82"/>
        <v>0</v>
      </c>
      <c r="F615" s="2">
        <f t="shared" si="87"/>
        <v>1.4643664858915852E-2</v>
      </c>
      <c r="G615" s="2">
        <f t="shared" si="87"/>
        <v>7.7407938277983205E-3</v>
      </c>
      <c r="H615" s="2">
        <f t="shared" si="85"/>
        <v>1.8917523428060201</v>
      </c>
      <c r="I615" s="2">
        <f t="shared" si="86"/>
        <v>65.418892026222167</v>
      </c>
    </row>
    <row r="616" spans="1:9" ht="13.5" x14ac:dyDescent="0.25">
      <c r="A616" s="4">
        <v>42899</v>
      </c>
      <c r="B616" s="2">
        <v>3.8731</v>
      </c>
      <c r="C616" s="2">
        <f t="shared" si="83"/>
        <v>-1.8400000000000194E-2</v>
      </c>
      <c r="D616" s="2">
        <f t="shared" si="81"/>
        <v>0</v>
      </c>
      <c r="E616" s="2">
        <f t="shared" si="82"/>
        <v>1.8400000000000194E-2</v>
      </c>
      <c r="F616" s="2">
        <f t="shared" si="87"/>
        <v>1.3597688797564719E-2</v>
      </c>
      <c r="G616" s="2">
        <f t="shared" si="87"/>
        <v>8.5021656972413106E-3</v>
      </c>
      <c r="H616" s="2">
        <f t="shared" si="85"/>
        <v>1.5993206062752632</v>
      </c>
      <c r="I616" s="2">
        <f t="shared" si="86"/>
        <v>61.528408708575377</v>
      </c>
    </row>
    <row r="617" spans="1:9" ht="13.5" x14ac:dyDescent="0.25">
      <c r="A617" s="4">
        <v>42900</v>
      </c>
      <c r="B617" s="2">
        <v>3.8731</v>
      </c>
      <c r="C617" s="2">
        <f t="shared" si="83"/>
        <v>0</v>
      </c>
      <c r="D617" s="2">
        <f t="shared" si="81"/>
        <v>0</v>
      </c>
      <c r="E617" s="2">
        <f t="shared" si="82"/>
        <v>0</v>
      </c>
      <c r="F617" s="2">
        <f t="shared" si="87"/>
        <v>1.2626425312024384E-2</v>
      </c>
      <c r="G617" s="2">
        <f t="shared" si="87"/>
        <v>7.8948681474383595E-3</v>
      </c>
      <c r="H617" s="2">
        <f t="shared" si="85"/>
        <v>1.5993206062752636</v>
      </c>
      <c r="I617" s="2">
        <f t="shared" si="86"/>
        <v>61.528408708575377</v>
      </c>
    </row>
    <row r="618" spans="1:9" ht="13.5" x14ac:dyDescent="0.25">
      <c r="A618" s="4">
        <v>42901</v>
      </c>
      <c r="B618" s="2">
        <v>3.8731</v>
      </c>
      <c r="C618" s="2">
        <f t="shared" si="83"/>
        <v>0</v>
      </c>
      <c r="D618" s="2">
        <f t="shared" si="81"/>
        <v>0</v>
      </c>
      <c r="E618" s="2">
        <f t="shared" si="82"/>
        <v>0</v>
      </c>
      <c r="F618" s="2">
        <f t="shared" si="87"/>
        <v>1.1724537789736927E-2</v>
      </c>
      <c r="G618" s="2">
        <f t="shared" si="87"/>
        <v>7.3309489940499061E-3</v>
      </c>
      <c r="H618" s="2">
        <f t="shared" si="85"/>
        <v>1.5993206062752632</v>
      </c>
      <c r="I618" s="2">
        <f t="shared" si="86"/>
        <v>61.528408708575377</v>
      </c>
    </row>
    <row r="619" spans="1:9" ht="13.5" x14ac:dyDescent="0.25">
      <c r="A619" s="4">
        <v>42902</v>
      </c>
      <c r="B619" s="2">
        <v>3.8731</v>
      </c>
      <c r="C619" s="2">
        <f t="shared" si="83"/>
        <v>0</v>
      </c>
      <c r="D619" s="2">
        <f t="shared" si="81"/>
        <v>0</v>
      </c>
      <c r="E619" s="2">
        <f t="shared" si="82"/>
        <v>0</v>
      </c>
      <c r="F619" s="2">
        <f t="shared" si="87"/>
        <v>1.0887070804755717E-2</v>
      </c>
      <c r="G619" s="2">
        <f t="shared" si="87"/>
        <v>6.8073097801891981E-3</v>
      </c>
      <c r="H619" s="2">
        <f t="shared" si="85"/>
        <v>1.5993206062752632</v>
      </c>
      <c r="I619" s="2">
        <f t="shared" si="86"/>
        <v>61.528408708575377</v>
      </c>
    </row>
    <row r="620" spans="1:9" ht="13.5" x14ac:dyDescent="0.25">
      <c r="A620" s="4">
        <v>42905</v>
      </c>
      <c r="B620" s="2">
        <v>3.8731</v>
      </c>
      <c r="C620" s="2">
        <f t="shared" si="83"/>
        <v>0</v>
      </c>
      <c r="D620" s="2">
        <f t="shared" si="81"/>
        <v>0</v>
      </c>
      <c r="E620" s="2">
        <f t="shared" si="82"/>
        <v>0</v>
      </c>
      <c r="F620" s="2">
        <f t="shared" si="87"/>
        <v>1.010942289013031E-2</v>
      </c>
      <c r="G620" s="2">
        <f t="shared" si="87"/>
        <v>6.321073367318541E-3</v>
      </c>
      <c r="H620" s="2">
        <f t="shared" si="85"/>
        <v>1.5993206062752634</v>
      </c>
      <c r="I620" s="2">
        <f t="shared" si="86"/>
        <v>61.528408708575377</v>
      </c>
    </row>
    <row r="621" spans="1:9" ht="13.5" x14ac:dyDescent="0.25">
      <c r="A621" s="4">
        <v>42906</v>
      </c>
      <c r="B621" s="2">
        <v>3.8731</v>
      </c>
      <c r="C621" s="2">
        <f t="shared" si="83"/>
        <v>0</v>
      </c>
      <c r="D621" s="2">
        <f t="shared" si="81"/>
        <v>0</v>
      </c>
      <c r="E621" s="2">
        <f t="shared" si="82"/>
        <v>0</v>
      </c>
      <c r="F621" s="2">
        <f t="shared" ref="F621:G636" si="88">((F620*13)+D621)/14</f>
        <v>9.3873212551210013E-3</v>
      </c>
      <c r="G621" s="2">
        <f t="shared" si="88"/>
        <v>5.8695681267957878E-3</v>
      </c>
      <c r="H621" s="2">
        <f t="shared" si="85"/>
        <v>1.5993206062752634</v>
      </c>
      <c r="I621" s="2">
        <f t="shared" si="86"/>
        <v>61.528408708575377</v>
      </c>
    </row>
    <row r="622" spans="1:9" ht="13.5" x14ac:dyDescent="0.25">
      <c r="A622" s="4">
        <v>42907</v>
      </c>
      <c r="B622" s="2">
        <v>3.8176999999999999</v>
      </c>
      <c r="C622" s="2">
        <f t="shared" si="83"/>
        <v>-5.5400000000000116E-2</v>
      </c>
      <c r="D622" s="2">
        <f t="shared" si="81"/>
        <v>0</v>
      </c>
      <c r="E622" s="2">
        <f t="shared" si="82"/>
        <v>5.5400000000000116E-2</v>
      </c>
      <c r="F622" s="2">
        <f t="shared" si="88"/>
        <v>8.7167983083266433E-3</v>
      </c>
      <c r="G622" s="2">
        <f t="shared" si="88"/>
        <v>9.4074561177389538E-3</v>
      </c>
      <c r="H622" s="2">
        <f t="shared" si="85"/>
        <v>0.92658399882302001</v>
      </c>
      <c r="I622" s="2">
        <f t="shared" si="86"/>
        <v>48.09465870105246</v>
      </c>
    </row>
    <row r="623" spans="1:9" ht="13.5" x14ac:dyDescent="0.25">
      <c r="A623" s="4">
        <v>42908</v>
      </c>
      <c r="B623" s="2">
        <v>3.8176999999999999</v>
      </c>
      <c r="C623" s="2">
        <f t="shared" si="83"/>
        <v>0</v>
      </c>
      <c r="D623" s="2">
        <f t="shared" si="81"/>
        <v>0</v>
      </c>
      <c r="E623" s="2">
        <f t="shared" si="82"/>
        <v>0</v>
      </c>
      <c r="F623" s="2">
        <f t="shared" si="88"/>
        <v>8.0941698577318821E-3</v>
      </c>
      <c r="G623" s="2">
        <f t="shared" si="88"/>
        <v>8.7354949664718868E-3</v>
      </c>
      <c r="H623" s="2">
        <f t="shared" si="85"/>
        <v>0.92658399882301978</v>
      </c>
      <c r="I623" s="2">
        <f t="shared" si="86"/>
        <v>48.094658701052452</v>
      </c>
    </row>
    <row r="624" spans="1:9" ht="13.5" x14ac:dyDescent="0.25">
      <c r="A624" s="4">
        <v>42909</v>
      </c>
      <c r="B624" s="2">
        <v>3.8731</v>
      </c>
      <c r="C624" s="2">
        <f t="shared" si="83"/>
        <v>5.5400000000000116E-2</v>
      </c>
      <c r="D624" s="2">
        <f t="shared" si="81"/>
        <v>5.5400000000000116E-2</v>
      </c>
      <c r="E624" s="2">
        <f t="shared" si="82"/>
        <v>0</v>
      </c>
      <c r="F624" s="2">
        <f t="shared" si="88"/>
        <v>1.1473157725036756E-2</v>
      </c>
      <c r="G624" s="2">
        <f t="shared" si="88"/>
        <v>8.1115310402953243E-3</v>
      </c>
      <c r="H624" s="2">
        <f t="shared" si="85"/>
        <v>1.4144256698324909</v>
      </c>
      <c r="I624" s="2">
        <f t="shared" si="86"/>
        <v>58.582282631654657</v>
      </c>
    </row>
    <row r="625" spans="1:9" ht="13.5" x14ac:dyDescent="0.25">
      <c r="A625" s="4">
        <v>42914</v>
      </c>
      <c r="B625" s="2">
        <v>3.8731</v>
      </c>
      <c r="C625" s="2">
        <f t="shared" si="83"/>
        <v>0</v>
      </c>
      <c r="D625" s="2">
        <f t="shared" si="81"/>
        <v>0</v>
      </c>
      <c r="E625" s="2">
        <f t="shared" si="82"/>
        <v>0</v>
      </c>
      <c r="F625" s="2">
        <f t="shared" si="88"/>
        <v>1.0653646458962702E-2</v>
      </c>
      <c r="G625" s="2">
        <f t="shared" si="88"/>
        <v>7.5321359659885154E-3</v>
      </c>
      <c r="H625" s="2">
        <f t="shared" si="85"/>
        <v>1.4144256698324909</v>
      </c>
      <c r="I625" s="2">
        <f t="shared" si="86"/>
        <v>58.582282631654657</v>
      </c>
    </row>
    <row r="626" spans="1:9" ht="13.5" x14ac:dyDescent="0.25">
      <c r="A626" s="4">
        <v>42915</v>
      </c>
      <c r="B626" s="2">
        <v>3.8731</v>
      </c>
      <c r="C626" s="2">
        <f t="shared" si="83"/>
        <v>0</v>
      </c>
      <c r="D626" s="2">
        <f t="shared" si="81"/>
        <v>0</v>
      </c>
      <c r="E626" s="2">
        <f t="shared" si="82"/>
        <v>0</v>
      </c>
      <c r="F626" s="2">
        <f t="shared" si="88"/>
        <v>9.8926717118939383E-3</v>
      </c>
      <c r="G626" s="2">
        <f t="shared" si="88"/>
        <v>6.9941262541321925E-3</v>
      </c>
      <c r="H626" s="2">
        <f t="shared" si="85"/>
        <v>1.4144256698324911</v>
      </c>
      <c r="I626" s="2">
        <f t="shared" si="86"/>
        <v>58.582282631654664</v>
      </c>
    </row>
    <row r="627" spans="1:9" ht="13.5" x14ac:dyDescent="0.25">
      <c r="A627" s="4">
        <v>42916</v>
      </c>
      <c r="B627" s="2">
        <v>3.8361999999999998</v>
      </c>
      <c r="C627" s="2">
        <f t="shared" si="83"/>
        <v>-3.6900000000000155E-2</v>
      </c>
      <c r="D627" s="2">
        <f t="shared" si="81"/>
        <v>0</v>
      </c>
      <c r="E627" s="2">
        <f t="shared" si="82"/>
        <v>3.6900000000000155E-2</v>
      </c>
      <c r="F627" s="2">
        <f t="shared" si="88"/>
        <v>9.1860523039015152E-3</v>
      </c>
      <c r="G627" s="2">
        <f t="shared" si="88"/>
        <v>9.1302600931227607E-3</v>
      </c>
      <c r="H627" s="2">
        <f t="shared" si="85"/>
        <v>1.0061106923800318</v>
      </c>
      <c r="I627" s="2">
        <f t="shared" si="86"/>
        <v>50.152301974244061</v>
      </c>
    </row>
    <row r="628" spans="1:9" ht="13.5" x14ac:dyDescent="0.25">
      <c r="A628" s="4">
        <v>42919</v>
      </c>
      <c r="B628" s="2">
        <v>3.8731</v>
      </c>
      <c r="C628" s="2">
        <f t="shared" si="83"/>
        <v>3.6900000000000155E-2</v>
      </c>
      <c r="D628" s="2">
        <f t="shared" si="81"/>
        <v>3.6900000000000155E-2</v>
      </c>
      <c r="E628" s="2">
        <f t="shared" si="82"/>
        <v>0</v>
      </c>
      <c r="F628" s="2">
        <f t="shared" si="88"/>
        <v>1.1165619996479989E-2</v>
      </c>
      <c r="G628" s="2">
        <f t="shared" si="88"/>
        <v>8.4780986578997068E-3</v>
      </c>
      <c r="H628" s="2">
        <f t="shared" si="85"/>
        <v>1.3169957613168499</v>
      </c>
      <c r="I628" s="2">
        <f t="shared" si="86"/>
        <v>56.840663384224051</v>
      </c>
    </row>
    <row r="629" spans="1:9" ht="13.5" x14ac:dyDescent="0.25">
      <c r="A629" s="4">
        <v>42920</v>
      </c>
      <c r="B629" s="2">
        <v>3.8731</v>
      </c>
      <c r="C629" s="2">
        <f t="shared" si="83"/>
        <v>0</v>
      </c>
      <c r="D629" s="2">
        <f t="shared" si="81"/>
        <v>0</v>
      </c>
      <c r="E629" s="2">
        <f t="shared" si="82"/>
        <v>0</v>
      </c>
      <c r="F629" s="2">
        <f t="shared" si="88"/>
        <v>1.0368075711017133E-2</v>
      </c>
      <c r="G629" s="2">
        <f t="shared" si="88"/>
        <v>7.8725201823354428E-3</v>
      </c>
      <c r="H629" s="2">
        <f t="shared" si="85"/>
        <v>1.3169957613168499</v>
      </c>
      <c r="I629" s="2">
        <f t="shared" si="86"/>
        <v>56.840663384224051</v>
      </c>
    </row>
    <row r="630" spans="1:9" ht="13.5" x14ac:dyDescent="0.25">
      <c r="A630" s="4">
        <v>42921</v>
      </c>
      <c r="B630" s="2">
        <v>3.956</v>
      </c>
      <c r="C630" s="2">
        <f t="shared" si="83"/>
        <v>8.2899999999999974E-2</v>
      </c>
      <c r="D630" s="2">
        <f t="shared" si="81"/>
        <v>8.2899999999999974E-2</v>
      </c>
      <c r="E630" s="2">
        <f t="shared" si="82"/>
        <v>0</v>
      </c>
      <c r="F630" s="2">
        <f t="shared" si="88"/>
        <v>1.554892744594448E-2</v>
      </c>
      <c r="G630" s="2">
        <f t="shared" si="88"/>
        <v>7.3101973121686261E-3</v>
      </c>
      <c r="H630" s="2">
        <f t="shared" si="85"/>
        <v>2.1270188453137351</v>
      </c>
      <c r="I630" s="2">
        <f t="shared" si="86"/>
        <v>68.020659629262013</v>
      </c>
    </row>
    <row r="631" spans="1:9" ht="13.5" x14ac:dyDescent="0.25">
      <c r="A631" s="4">
        <v>42922</v>
      </c>
      <c r="B631" s="2">
        <v>3.9653</v>
      </c>
      <c r="C631" s="2">
        <f t="shared" si="83"/>
        <v>9.300000000000086E-3</v>
      </c>
      <c r="D631" s="2">
        <f t="shared" si="81"/>
        <v>9.300000000000086E-3</v>
      </c>
      <c r="E631" s="2">
        <f t="shared" si="82"/>
        <v>0</v>
      </c>
      <c r="F631" s="2">
        <f t="shared" si="88"/>
        <v>1.5102575485519881E-2</v>
      </c>
      <c r="G631" s="2">
        <f t="shared" si="88"/>
        <v>6.7880403612994387E-3</v>
      </c>
      <c r="H631" s="2">
        <f t="shared" si="85"/>
        <v>2.2248800363097407</v>
      </c>
      <c r="I631" s="2">
        <f t="shared" si="86"/>
        <v>68.991094591403495</v>
      </c>
    </row>
    <row r="632" spans="1:9" ht="13.5" x14ac:dyDescent="0.25">
      <c r="A632" s="4">
        <v>42923</v>
      </c>
      <c r="B632" s="2">
        <v>4.0575000000000001</v>
      </c>
      <c r="C632" s="2">
        <f t="shared" si="83"/>
        <v>9.220000000000006E-2</v>
      </c>
      <c r="D632" s="2">
        <f t="shared" si="81"/>
        <v>9.220000000000006E-2</v>
      </c>
      <c r="E632" s="2">
        <f t="shared" si="82"/>
        <v>0</v>
      </c>
      <c r="F632" s="2">
        <f t="shared" si="88"/>
        <v>2.0609534379411321E-2</v>
      </c>
      <c r="G632" s="2">
        <f t="shared" si="88"/>
        <v>6.3031803354923355E-3</v>
      </c>
      <c r="H632" s="2">
        <f t="shared" si="85"/>
        <v>3.2697040672249034</v>
      </c>
      <c r="I632" s="2">
        <f t="shared" si="86"/>
        <v>76.579173070185391</v>
      </c>
    </row>
    <row r="633" spans="1:9" ht="13.5" x14ac:dyDescent="0.25">
      <c r="A633" s="4">
        <v>42926</v>
      </c>
      <c r="B633" s="2">
        <v>4.2419000000000002</v>
      </c>
      <c r="C633" s="2">
        <f t="shared" si="83"/>
        <v>0.18440000000000012</v>
      </c>
      <c r="D633" s="2">
        <f t="shared" si="81"/>
        <v>0.18440000000000012</v>
      </c>
      <c r="E633" s="2">
        <f t="shared" si="82"/>
        <v>0</v>
      </c>
      <c r="F633" s="2">
        <f t="shared" si="88"/>
        <v>3.230885335231052E-2</v>
      </c>
      <c r="G633" s="2">
        <f t="shared" si="88"/>
        <v>5.8529531686714546E-3</v>
      </c>
      <c r="H633" s="2">
        <f t="shared" si="85"/>
        <v>5.5200942876575612</v>
      </c>
      <c r="I633" s="2">
        <f t="shared" si="86"/>
        <v>84.66279848294549</v>
      </c>
    </row>
    <row r="634" spans="1:9" ht="13.5" x14ac:dyDescent="0.25">
      <c r="A634" s="4">
        <v>42927</v>
      </c>
      <c r="B634" s="2">
        <v>4.1958000000000002</v>
      </c>
      <c r="C634" s="2">
        <f t="shared" si="83"/>
        <v>-4.610000000000003E-2</v>
      </c>
      <c r="D634" s="2">
        <f t="shared" si="81"/>
        <v>0</v>
      </c>
      <c r="E634" s="2">
        <f t="shared" si="82"/>
        <v>4.610000000000003E-2</v>
      </c>
      <c r="F634" s="2">
        <f t="shared" si="88"/>
        <v>3.0001078112859767E-2</v>
      </c>
      <c r="G634" s="2">
        <f t="shared" si="88"/>
        <v>8.727742228052067E-3</v>
      </c>
      <c r="H634" s="2">
        <f t="shared" si="85"/>
        <v>3.4374386100029981</v>
      </c>
      <c r="I634" s="2">
        <f t="shared" si="86"/>
        <v>77.464476967731514</v>
      </c>
    </row>
    <row r="635" spans="1:9" ht="13.5" x14ac:dyDescent="0.25">
      <c r="A635" s="4">
        <v>42928</v>
      </c>
      <c r="B635" s="2">
        <v>4.1036000000000001</v>
      </c>
      <c r="C635" s="2">
        <f t="shared" si="83"/>
        <v>-9.220000000000006E-2</v>
      </c>
      <c r="D635" s="2">
        <f t="shared" si="81"/>
        <v>0</v>
      </c>
      <c r="E635" s="2">
        <f t="shared" si="82"/>
        <v>9.220000000000006E-2</v>
      </c>
      <c r="F635" s="2">
        <f t="shared" si="88"/>
        <v>2.7858143961941213E-2</v>
      </c>
      <c r="G635" s="2">
        <f t="shared" si="88"/>
        <v>1.469004635461978E-2</v>
      </c>
      <c r="H635" s="2">
        <f t="shared" si="85"/>
        <v>1.8963959193484969</v>
      </c>
      <c r="I635" s="2">
        <f t="shared" si="86"/>
        <v>65.474333349256483</v>
      </c>
    </row>
    <row r="636" spans="1:9" ht="13.5" x14ac:dyDescent="0.25">
      <c r="A636" s="4">
        <v>42929</v>
      </c>
      <c r="B636" s="2">
        <v>4.2234999999999996</v>
      </c>
      <c r="C636" s="2">
        <f t="shared" si="83"/>
        <v>0.11989999999999945</v>
      </c>
      <c r="D636" s="2">
        <f t="shared" si="81"/>
        <v>0.11989999999999945</v>
      </c>
      <c r="E636" s="2">
        <f t="shared" si="82"/>
        <v>0</v>
      </c>
      <c r="F636" s="2">
        <f t="shared" si="88"/>
        <v>3.4432562250373944E-2</v>
      </c>
      <c r="G636" s="2">
        <f t="shared" si="88"/>
        <v>1.3640757329289795E-2</v>
      </c>
      <c r="H636" s="2">
        <f t="shared" si="85"/>
        <v>2.52424124402825</v>
      </c>
      <c r="I636" s="2">
        <f t="shared" si="86"/>
        <v>71.625097978338516</v>
      </c>
    </row>
    <row r="637" spans="1:9" ht="13.5" x14ac:dyDescent="0.25">
      <c r="A637" s="4">
        <v>42930</v>
      </c>
      <c r="B637" s="2">
        <v>4.1036000000000001</v>
      </c>
      <c r="C637" s="2">
        <f t="shared" si="83"/>
        <v>-0.11989999999999945</v>
      </c>
      <c r="D637" s="2">
        <f t="shared" si="81"/>
        <v>0</v>
      </c>
      <c r="E637" s="2">
        <f t="shared" si="82"/>
        <v>0.11989999999999945</v>
      </c>
      <c r="F637" s="2">
        <f t="shared" ref="F637:G652" si="89">((F636*13)+D637)/14</f>
        <v>3.1973093518204376E-2</v>
      </c>
      <c r="G637" s="2">
        <f t="shared" si="89"/>
        <v>2.1230703234340485E-2</v>
      </c>
      <c r="H637" s="2">
        <f t="shared" si="85"/>
        <v>1.5059837239158507</v>
      </c>
      <c r="I637" s="2">
        <f t="shared" si="86"/>
        <v>60.095510978123997</v>
      </c>
    </row>
    <row r="638" spans="1:9" ht="13.5" x14ac:dyDescent="0.25">
      <c r="A638" s="4">
        <v>42933</v>
      </c>
      <c r="B638" s="2">
        <v>4.1036000000000001</v>
      </c>
      <c r="C638" s="2">
        <f t="shared" si="83"/>
        <v>0</v>
      </c>
      <c r="D638" s="2">
        <f t="shared" si="81"/>
        <v>0</v>
      </c>
      <c r="E638" s="2">
        <f t="shared" si="82"/>
        <v>0</v>
      </c>
      <c r="F638" s="2">
        <f t="shared" si="89"/>
        <v>2.968930112404692E-2</v>
      </c>
      <c r="G638" s="2">
        <f t="shared" si="89"/>
        <v>1.9714224431887591E-2</v>
      </c>
      <c r="H638" s="2">
        <f t="shared" si="85"/>
        <v>1.5059837239158507</v>
      </c>
      <c r="I638" s="2">
        <f t="shared" si="86"/>
        <v>60.095510978123997</v>
      </c>
    </row>
    <row r="639" spans="1:9" ht="13.5" x14ac:dyDescent="0.25">
      <c r="A639" s="4">
        <v>42934</v>
      </c>
      <c r="B639" s="2">
        <v>4.0483000000000002</v>
      </c>
      <c r="C639" s="2">
        <f t="shared" si="83"/>
        <v>-5.5299999999999905E-2</v>
      </c>
      <c r="D639" s="2">
        <f t="shared" si="81"/>
        <v>0</v>
      </c>
      <c r="E639" s="2">
        <f t="shared" si="82"/>
        <v>5.5299999999999905E-2</v>
      </c>
      <c r="F639" s="2">
        <f t="shared" si="89"/>
        <v>2.7568636758043569E-2</v>
      </c>
      <c r="G639" s="2">
        <f t="shared" si="89"/>
        <v>2.2256065543895615E-2</v>
      </c>
      <c r="H639" s="2">
        <f t="shared" si="85"/>
        <v>1.2387021732870969</v>
      </c>
      <c r="I639" s="2">
        <f t="shared" si="86"/>
        <v>55.331262374588427</v>
      </c>
    </row>
    <row r="640" spans="1:9" ht="13.5" x14ac:dyDescent="0.25">
      <c r="A640" s="4">
        <v>42935</v>
      </c>
      <c r="B640" s="2">
        <v>3.9653</v>
      </c>
      <c r="C640" s="2">
        <f t="shared" si="83"/>
        <v>-8.3000000000000185E-2</v>
      </c>
      <c r="D640" s="2">
        <f t="shared" si="81"/>
        <v>0</v>
      </c>
      <c r="E640" s="2">
        <f t="shared" si="82"/>
        <v>8.3000000000000185E-2</v>
      </c>
      <c r="F640" s="2">
        <f t="shared" si="89"/>
        <v>2.5599448418183315E-2</v>
      </c>
      <c r="G640" s="2">
        <f t="shared" si="89"/>
        <v>2.6594918005045938E-2</v>
      </c>
      <c r="H640" s="2">
        <f t="shared" si="85"/>
        <v>0.96256918007140502</v>
      </c>
      <c r="I640" s="2">
        <f t="shared" si="86"/>
        <v>49.046382152825998</v>
      </c>
    </row>
    <row r="641" spans="1:9" ht="13.5" x14ac:dyDescent="0.25">
      <c r="A641" s="4">
        <v>42936</v>
      </c>
      <c r="B641" s="2">
        <v>3.8822999999999999</v>
      </c>
      <c r="C641" s="2">
        <f t="shared" si="83"/>
        <v>-8.3000000000000185E-2</v>
      </c>
      <c r="D641" s="2">
        <f t="shared" si="81"/>
        <v>0</v>
      </c>
      <c r="E641" s="2">
        <f t="shared" si="82"/>
        <v>8.3000000000000185E-2</v>
      </c>
      <c r="F641" s="2">
        <f t="shared" si="89"/>
        <v>2.3770916388313079E-2</v>
      </c>
      <c r="G641" s="2">
        <f t="shared" si="89"/>
        <v>3.0623852433256958E-2</v>
      </c>
      <c r="H641" s="2">
        <f t="shared" si="85"/>
        <v>0.77622227445487191</v>
      </c>
      <c r="I641" s="2">
        <f t="shared" si="86"/>
        <v>43.700739801447256</v>
      </c>
    </row>
    <row r="642" spans="1:9" ht="13.5" x14ac:dyDescent="0.25">
      <c r="A642" s="4">
        <v>42937</v>
      </c>
      <c r="B642" s="2">
        <v>3.8731</v>
      </c>
      <c r="C642" s="2">
        <f t="shared" si="83"/>
        <v>-9.1999999999998749E-3</v>
      </c>
      <c r="D642" s="2">
        <f t="shared" si="81"/>
        <v>0</v>
      </c>
      <c r="E642" s="2">
        <f t="shared" si="82"/>
        <v>9.1999999999998749E-3</v>
      </c>
      <c r="F642" s="2">
        <f t="shared" si="89"/>
        <v>2.2072993789147861E-2</v>
      </c>
      <c r="G642" s="2">
        <f t="shared" si="89"/>
        <v>2.9093577259452882E-2</v>
      </c>
      <c r="H642" s="2">
        <f t="shared" si="85"/>
        <v>0.75868957578862384</v>
      </c>
      <c r="I642" s="2">
        <f t="shared" si="86"/>
        <v>43.1394821595173</v>
      </c>
    </row>
    <row r="643" spans="1:9" ht="13.5" x14ac:dyDescent="0.25">
      <c r="A643" s="4">
        <v>42940</v>
      </c>
      <c r="B643" s="2">
        <v>3.8731</v>
      </c>
      <c r="C643" s="2">
        <f t="shared" si="83"/>
        <v>0</v>
      </c>
      <c r="D643" s="2">
        <f t="shared" ref="D643:D706" si="90">IF(C643&gt;0,C643,0)</f>
        <v>0</v>
      </c>
      <c r="E643" s="2">
        <f t="shared" ref="E643:E706" si="91">IF(C643&lt;0,-C643,0)</f>
        <v>0</v>
      </c>
      <c r="F643" s="2">
        <f t="shared" si="89"/>
        <v>2.0496351375637299E-2</v>
      </c>
      <c r="G643" s="2">
        <f t="shared" si="89"/>
        <v>2.701546459806339E-2</v>
      </c>
      <c r="H643" s="2">
        <f t="shared" si="85"/>
        <v>0.75868957578862384</v>
      </c>
      <c r="I643" s="2">
        <f t="shared" si="86"/>
        <v>43.1394821595173</v>
      </c>
    </row>
    <row r="644" spans="1:9" ht="13.5" x14ac:dyDescent="0.25">
      <c r="A644" s="4">
        <v>42942</v>
      </c>
      <c r="B644" s="2">
        <v>3.956</v>
      </c>
      <c r="C644" s="2">
        <f t="shared" ref="C644:C707" si="92">B644-B643</f>
        <v>8.2899999999999974E-2</v>
      </c>
      <c r="D644" s="2">
        <f t="shared" si="90"/>
        <v>8.2899999999999974E-2</v>
      </c>
      <c r="E644" s="2">
        <f t="shared" si="91"/>
        <v>0</v>
      </c>
      <c r="F644" s="2">
        <f t="shared" si="89"/>
        <v>2.4953754848806058E-2</v>
      </c>
      <c r="G644" s="2">
        <f t="shared" si="89"/>
        <v>2.5085788555344577E-2</v>
      </c>
      <c r="H644" s="2">
        <f t="shared" si="85"/>
        <v>0.99473671293022248</v>
      </c>
      <c r="I644" s="2">
        <f t="shared" si="86"/>
        <v>49.868070632187695</v>
      </c>
    </row>
    <row r="645" spans="1:9" ht="13.5" x14ac:dyDescent="0.25">
      <c r="A645" s="4">
        <v>42943</v>
      </c>
      <c r="B645" s="2">
        <v>3.8731</v>
      </c>
      <c r="C645" s="2">
        <f t="shared" si="92"/>
        <v>-8.2899999999999974E-2</v>
      </c>
      <c r="D645" s="2">
        <f t="shared" si="90"/>
        <v>0</v>
      </c>
      <c r="E645" s="2">
        <f t="shared" si="91"/>
        <v>8.2899999999999974E-2</v>
      </c>
      <c r="F645" s="2">
        <f t="shared" si="89"/>
        <v>2.3171343788177055E-2</v>
      </c>
      <c r="G645" s="2">
        <f t="shared" si="89"/>
        <v>2.9215375087105675E-2</v>
      </c>
      <c r="H645" s="2">
        <f t="shared" si="85"/>
        <v>0.79312155736805245</v>
      </c>
      <c r="I645" s="2">
        <f t="shared" si="86"/>
        <v>44.231332455352209</v>
      </c>
    </row>
    <row r="646" spans="1:9" ht="13.5" x14ac:dyDescent="0.25">
      <c r="A646" s="4">
        <v>42944</v>
      </c>
      <c r="B646" s="2">
        <v>3.8731</v>
      </c>
      <c r="C646" s="2">
        <f t="shared" si="92"/>
        <v>0</v>
      </c>
      <c r="D646" s="2">
        <f t="shared" si="90"/>
        <v>0</v>
      </c>
      <c r="E646" s="2">
        <f t="shared" si="91"/>
        <v>0</v>
      </c>
      <c r="F646" s="2">
        <f t="shared" si="89"/>
        <v>2.1516247803307267E-2</v>
      </c>
      <c r="G646" s="2">
        <f t="shared" si="89"/>
        <v>2.7128562580883839E-2</v>
      </c>
      <c r="H646" s="2">
        <f t="shared" si="85"/>
        <v>0.79312155736805257</v>
      </c>
      <c r="I646" s="2">
        <f t="shared" si="86"/>
        <v>44.231332455352216</v>
      </c>
    </row>
    <row r="647" spans="1:9" ht="13.5" x14ac:dyDescent="0.25">
      <c r="A647" s="4">
        <v>42947</v>
      </c>
      <c r="B647" s="2">
        <v>3.9836999999999998</v>
      </c>
      <c r="C647" s="2">
        <f t="shared" si="92"/>
        <v>0.11059999999999981</v>
      </c>
      <c r="D647" s="2">
        <f t="shared" si="90"/>
        <v>0.11059999999999981</v>
      </c>
      <c r="E647" s="2">
        <f t="shared" si="91"/>
        <v>0</v>
      </c>
      <c r="F647" s="2">
        <f t="shared" si="89"/>
        <v>2.7879372960213877E-2</v>
      </c>
      <c r="G647" s="2">
        <f t="shared" si="89"/>
        <v>2.5190808110820705E-2</v>
      </c>
      <c r="H647" s="2">
        <f t="shared" si="85"/>
        <v>1.106728011168419</v>
      </c>
      <c r="I647" s="2">
        <f t="shared" si="86"/>
        <v>52.533027771089117</v>
      </c>
    </row>
    <row r="648" spans="1:9" ht="13.5" x14ac:dyDescent="0.25">
      <c r="A648" s="4">
        <v>42948</v>
      </c>
      <c r="B648" s="2">
        <v>4.0944000000000003</v>
      </c>
      <c r="C648" s="2">
        <f t="shared" si="92"/>
        <v>0.11070000000000046</v>
      </c>
      <c r="D648" s="2">
        <f t="shared" si="90"/>
        <v>0.11070000000000046</v>
      </c>
      <c r="E648" s="2">
        <f t="shared" si="91"/>
        <v>0</v>
      </c>
      <c r="F648" s="2">
        <f t="shared" si="89"/>
        <v>3.3795132034484344E-2</v>
      </c>
      <c r="G648" s="2">
        <f t="shared" si="89"/>
        <v>2.339146467433351E-2</v>
      </c>
      <c r="H648" s="2">
        <f t="shared" si="85"/>
        <v>1.4447634000262648</v>
      </c>
      <c r="I648" s="2">
        <f t="shared" si="86"/>
        <v>59.096246287503455</v>
      </c>
    </row>
    <row r="649" spans="1:9" ht="13.5" x14ac:dyDescent="0.25">
      <c r="A649" s="4">
        <v>42949</v>
      </c>
      <c r="B649" s="2">
        <v>4.1680999999999999</v>
      </c>
      <c r="C649" s="2">
        <f t="shared" si="92"/>
        <v>7.3699999999999655E-2</v>
      </c>
      <c r="D649" s="2">
        <f t="shared" si="90"/>
        <v>7.3699999999999655E-2</v>
      </c>
      <c r="E649" s="2">
        <f t="shared" si="91"/>
        <v>0</v>
      </c>
      <c r="F649" s="2">
        <f t="shared" si="89"/>
        <v>3.6645479746306865E-2</v>
      </c>
      <c r="G649" s="2">
        <f t="shared" si="89"/>
        <v>2.1720645769023973E-2</v>
      </c>
      <c r="H649" s="2">
        <f t="shared" si="85"/>
        <v>1.6871266230291986</v>
      </c>
      <c r="I649" s="2">
        <f t="shared" si="86"/>
        <v>62.785527431800006</v>
      </c>
    </row>
    <row r="650" spans="1:9" ht="13.5" x14ac:dyDescent="0.25">
      <c r="A650" s="4">
        <v>42950</v>
      </c>
      <c r="B650" s="2">
        <v>4.1313000000000004</v>
      </c>
      <c r="C650" s="2">
        <f t="shared" si="92"/>
        <v>-3.67999999999995E-2</v>
      </c>
      <c r="D650" s="2">
        <f t="shared" si="90"/>
        <v>0</v>
      </c>
      <c r="E650" s="2">
        <f t="shared" si="91"/>
        <v>3.67999999999995E-2</v>
      </c>
      <c r="F650" s="2">
        <f t="shared" si="89"/>
        <v>3.4027945478713517E-2</v>
      </c>
      <c r="G650" s="2">
        <f t="shared" si="89"/>
        <v>2.2797742499807937E-2</v>
      </c>
      <c r="H650" s="2">
        <f t="shared" si="85"/>
        <v>1.4926015362705405</v>
      </c>
      <c r="I650" s="2">
        <f t="shared" si="86"/>
        <v>59.881273222024419</v>
      </c>
    </row>
    <row r="651" spans="1:9" ht="13.5" x14ac:dyDescent="0.25">
      <c r="A651" s="4">
        <v>42951</v>
      </c>
      <c r="B651" s="2">
        <v>4.1680999999999999</v>
      </c>
      <c r="C651" s="2">
        <f t="shared" si="92"/>
        <v>3.67999999999995E-2</v>
      </c>
      <c r="D651" s="2">
        <f t="shared" si="90"/>
        <v>3.67999999999995E-2</v>
      </c>
      <c r="E651" s="2">
        <f t="shared" si="91"/>
        <v>0</v>
      </c>
      <c r="F651" s="2">
        <f t="shared" si="89"/>
        <v>3.4225949373091084E-2</v>
      </c>
      <c r="G651" s="2">
        <f t="shared" si="89"/>
        <v>2.1169332321250227E-2</v>
      </c>
      <c r="H651" s="2">
        <f t="shared" si="85"/>
        <v>1.6167703758296783</v>
      </c>
      <c r="I651" s="2">
        <f t="shared" si="86"/>
        <v>61.784954108442243</v>
      </c>
    </row>
    <row r="652" spans="1:9" ht="13.5" x14ac:dyDescent="0.25">
      <c r="A652" s="4">
        <v>42954</v>
      </c>
      <c r="B652" s="2">
        <v>4.1680999999999999</v>
      </c>
      <c r="C652" s="2">
        <f t="shared" si="92"/>
        <v>0</v>
      </c>
      <c r="D652" s="2">
        <f t="shared" si="90"/>
        <v>0</v>
      </c>
      <c r="E652" s="2">
        <f t="shared" si="91"/>
        <v>0</v>
      </c>
      <c r="F652" s="2">
        <f t="shared" si="89"/>
        <v>3.1781238703584576E-2</v>
      </c>
      <c r="G652" s="2">
        <f t="shared" si="89"/>
        <v>1.9657237155446639E-2</v>
      </c>
      <c r="H652" s="2">
        <f t="shared" si="85"/>
        <v>1.6167703758296781</v>
      </c>
      <c r="I652" s="2">
        <f t="shared" si="86"/>
        <v>61.784954108442243</v>
      </c>
    </row>
    <row r="653" spans="1:9" ht="13.5" x14ac:dyDescent="0.25">
      <c r="A653" s="4">
        <v>42955</v>
      </c>
      <c r="B653" s="2">
        <v>4.1680999999999999</v>
      </c>
      <c r="C653" s="2">
        <f t="shared" si="92"/>
        <v>0</v>
      </c>
      <c r="D653" s="2">
        <f t="shared" si="90"/>
        <v>0</v>
      </c>
      <c r="E653" s="2">
        <f t="shared" si="91"/>
        <v>0</v>
      </c>
      <c r="F653" s="2">
        <f t="shared" ref="F653:G668" si="93">((F652*13)+D653)/14</f>
        <v>2.9511150224757109E-2</v>
      </c>
      <c r="G653" s="2">
        <f t="shared" si="93"/>
        <v>1.8253148787200451E-2</v>
      </c>
      <c r="H653" s="2">
        <f t="shared" si="85"/>
        <v>1.6167703758296783</v>
      </c>
      <c r="I653" s="2">
        <f t="shared" si="86"/>
        <v>61.784954108442243</v>
      </c>
    </row>
    <row r="654" spans="1:9" ht="13.5" x14ac:dyDescent="0.25">
      <c r="A654" s="4">
        <v>42956</v>
      </c>
      <c r="B654" s="2">
        <v>3.9468000000000001</v>
      </c>
      <c r="C654" s="2">
        <f t="shared" si="92"/>
        <v>-0.22129999999999983</v>
      </c>
      <c r="D654" s="2">
        <f t="shared" si="90"/>
        <v>0</v>
      </c>
      <c r="E654" s="2">
        <f t="shared" si="91"/>
        <v>0.22129999999999983</v>
      </c>
      <c r="F654" s="2">
        <f t="shared" si="93"/>
        <v>2.7403210922988745E-2</v>
      </c>
      <c r="G654" s="2">
        <f t="shared" si="93"/>
        <v>3.2756495302400407E-2</v>
      </c>
      <c r="H654" s="2">
        <f t="shared" si="85"/>
        <v>0.83657334736236655</v>
      </c>
      <c r="I654" s="2">
        <f t="shared" si="86"/>
        <v>45.550772505973086</v>
      </c>
    </row>
    <row r="655" spans="1:9" ht="13.5" x14ac:dyDescent="0.25">
      <c r="A655" s="4">
        <v>42957</v>
      </c>
      <c r="B655" s="2">
        <v>3.9283999999999999</v>
      </c>
      <c r="C655" s="2">
        <f t="shared" si="92"/>
        <v>-1.8400000000000194E-2</v>
      </c>
      <c r="D655" s="2">
        <f t="shared" si="90"/>
        <v>0</v>
      </c>
      <c r="E655" s="2">
        <f t="shared" si="91"/>
        <v>1.8400000000000194E-2</v>
      </c>
      <c r="F655" s="2">
        <f t="shared" si="93"/>
        <v>2.5445838714203833E-2</v>
      </c>
      <c r="G655" s="2">
        <f t="shared" si="93"/>
        <v>3.1731031352228968E-2</v>
      </c>
      <c r="H655" s="2">
        <f t="shared" si="85"/>
        <v>0.80192283798605157</v>
      </c>
      <c r="I655" s="2">
        <f t="shared" si="86"/>
        <v>44.503727966638884</v>
      </c>
    </row>
    <row r="656" spans="1:9" ht="13.5" x14ac:dyDescent="0.25">
      <c r="A656" s="4">
        <v>42958</v>
      </c>
      <c r="B656" s="2">
        <v>4.0389999999999997</v>
      </c>
      <c r="C656" s="2">
        <f t="shared" si="92"/>
        <v>0.11059999999999981</v>
      </c>
      <c r="D656" s="2">
        <f t="shared" si="90"/>
        <v>0.11059999999999981</v>
      </c>
      <c r="E656" s="2">
        <f t="shared" si="91"/>
        <v>0</v>
      </c>
      <c r="F656" s="2">
        <f t="shared" si="93"/>
        <v>3.1528278806046403E-2</v>
      </c>
      <c r="G656" s="2">
        <f t="shared" si="93"/>
        <v>2.9464529112784042E-2</v>
      </c>
      <c r="H656" s="2">
        <f t="shared" si="85"/>
        <v>1.0700418352305159</v>
      </c>
      <c r="I656" s="2">
        <f t="shared" si="86"/>
        <v>51.691797577190414</v>
      </c>
    </row>
    <row r="657" spans="1:9" ht="13.5" x14ac:dyDescent="0.25">
      <c r="A657" s="4">
        <v>42961</v>
      </c>
      <c r="B657" s="2">
        <v>3.9653</v>
      </c>
      <c r="C657" s="2">
        <f t="shared" si="92"/>
        <v>-7.3699999999999655E-2</v>
      </c>
      <c r="D657" s="2">
        <f t="shared" si="90"/>
        <v>0</v>
      </c>
      <c r="E657" s="2">
        <f t="shared" si="91"/>
        <v>7.3699999999999655E-2</v>
      </c>
      <c r="F657" s="2">
        <f t="shared" si="93"/>
        <v>2.9276258891328805E-2</v>
      </c>
      <c r="G657" s="2">
        <f t="shared" si="93"/>
        <v>3.2624205604728014E-2</v>
      </c>
      <c r="H657" s="2">
        <f t="shared" ref="H657:H720" si="94">F657/G657</f>
        <v>0.89737844488958185</v>
      </c>
      <c r="I657" s="2">
        <f t="shared" ref="I657:I720" si="95">IF(G657=0,100,100-(100/(1+H657)))</f>
        <v>47.295701461487027</v>
      </c>
    </row>
    <row r="658" spans="1:9" ht="13.5" x14ac:dyDescent="0.25">
      <c r="A658" s="4">
        <v>42962</v>
      </c>
      <c r="B658" s="2">
        <v>3.9653</v>
      </c>
      <c r="C658" s="2">
        <f t="shared" si="92"/>
        <v>0</v>
      </c>
      <c r="D658" s="2">
        <f t="shared" si="90"/>
        <v>0</v>
      </c>
      <c r="E658" s="2">
        <f t="shared" si="91"/>
        <v>0</v>
      </c>
      <c r="F658" s="2">
        <f t="shared" si="93"/>
        <v>2.7185097541948176E-2</v>
      </c>
      <c r="G658" s="2">
        <f t="shared" si="93"/>
        <v>3.0293905204390299E-2</v>
      </c>
      <c r="H658" s="2">
        <f t="shared" si="94"/>
        <v>0.89737844488958185</v>
      </c>
      <c r="I658" s="2">
        <f t="shared" si="95"/>
        <v>47.295701461487027</v>
      </c>
    </row>
    <row r="659" spans="1:9" ht="13.5" x14ac:dyDescent="0.25">
      <c r="A659" s="4">
        <v>42963</v>
      </c>
      <c r="B659" s="2">
        <v>4.0297999999999998</v>
      </c>
      <c r="C659" s="2">
        <f t="shared" si="92"/>
        <v>6.449999999999978E-2</v>
      </c>
      <c r="D659" s="2">
        <f t="shared" si="90"/>
        <v>6.449999999999978E-2</v>
      </c>
      <c r="E659" s="2">
        <f t="shared" si="91"/>
        <v>0</v>
      </c>
      <c r="F659" s="2">
        <f t="shared" si="93"/>
        <v>2.9850447717523289E-2</v>
      </c>
      <c r="G659" s="2">
        <f t="shared" si="93"/>
        <v>2.8130054832648136E-2</v>
      </c>
      <c r="H659" s="2">
        <f t="shared" si="94"/>
        <v>1.0611585329324862</v>
      </c>
      <c r="I659" s="2">
        <f t="shared" si="95"/>
        <v>51.483596044537968</v>
      </c>
    </row>
    <row r="660" spans="1:9" ht="13.5" x14ac:dyDescent="0.25">
      <c r="A660" s="4">
        <v>42964</v>
      </c>
      <c r="B660" s="2">
        <v>3.9192</v>
      </c>
      <c r="C660" s="2">
        <f t="shared" si="92"/>
        <v>-0.11059999999999981</v>
      </c>
      <c r="D660" s="2">
        <f t="shared" si="90"/>
        <v>0</v>
      </c>
      <c r="E660" s="2">
        <f t="shared" si="91"/>
        <v>0.11059999999999981</v>
      </c>
      <c r="F660" s="2">
        <f t="shared" si="93"/>
        <v>2.7718272880557341E-2</v>
      </c>
      <c r="G660" s="2">
        <f t="shared" si="93"/>
        <v>3.4020765201744685E-2</v>
      </c>
      <c r="H660" s="2">
        <f t="shared" si="94"/>
        <v>0.81474572121428557</v>
      </c>
      <c r="I660" s="2">
        <f t="shared" si="95"/>
        <v>44.89586125978694</v>
      </c>
    </row>
    <row r="661" spans="1:9" ht="13.5" x14ac:dyDescent="0.25">
      <c r="A661" s="4">
        <v>42965</v>
      </c>
      <c r="B661" s="2">
        <v>4.0297999999999998</v>
      </c>
      <c r="C661" s="2">
        <f t="shared" si="92"/>
        <v>0.11059999999999981</v>
      </c>
      <c r="D661" s="2">
        <f t="shared" si="90"/>
        <v>0.11059999999999981</v>
      </c>
      <c r="E661" s="2">
        <f t="shared" si="91"/>
        <v>0</v>
      </c>
      <c r="F661" s="2">
        <f t="shared" si="93"/>
        <v>3.3638396246231807E-2</v>
      </c>
      <c r="G661" s="2">
        <f t="shared" si="93"/>
        <v>3.1590710544477207E-2</v>
      </c>
      <c r="H661" s="2">
        <f t="shared" si="94"/>
        <v>1.064819235353115</v>
      </c>
      <c r="I661" s="2">
        <f t="shared" si="95"/>
        <v>51.569610410521719</v>
      </c>
    </row>
    <row r="662" spans="1:9" ht="13.5" x14ac:dyDescent="0.25">
      <c r="A662" s="4">
        <v>42968</v>
      </c>
      <c r="B662" s="2">
        <v>3.9192</v>
      </c>
      <c r="C662" s="2">
        <f t="shared" si="92"/>
        <v>-0.11059999999999981</v>
      </c>
      <c r="D662" s="2">
        <f t="shared" si="90"/>
        <v>0</v>
      </c>
      <c r="E662" s="2">
        <f t="shared" si="91"/>
        <v>0.11059999999999981</v>
      </c>
      <c r="F662" s="2">
        <f t="shared" si="93"/>
        <v>3.123565365721525E-2</v>
      </c>
      <c r="G662" s="2">
        <f t="shared" si="93"/>
        <v>3.7234231219871683E-2</v>
      </c>
      <c r="H662" s="2">
        <f t="shared" si="94"/>
        <v>0.83889616178096271</v>
      </c>
      <c r="I662" s="2">
        <f t="shared" si="95"/>
        <v>45.619550424668653</v>
      </c>
    </row>
    <row r="663" spans="1:9" ht="13.5" x14ac:dyDescent="0.25">
      <c r="A663" s="4">
        <v>42969</v>
      </c>
      <c r="B663" s="2">
        <v>4.0297999999999998</v>
      </c>
      <c r="C663" s="2">
        <f t="shared" si="92"/>
        <v>0.11059999999999981</v>
      </c>
      <c r="D663" s="2">
        <f t="shared" si="90"/>
        <v>0.11059999999999981</v>
      </c>
      <c r="E663" s="2">
        <f t="shared" si="91"/>
        <v>0</v>
      </c>
      <c r="F663" s="2">
        <f t="shared" si="93"/>
        <v>3.6904535538842716E-2</v>
      </c>
      <c r="G663" s="2">
        <f t="shared" si="93"/>
        <v>3.4574643275595132E-2</v>
      </c>
      <c r="H663" s="2">
        <f t="shared" si="94"/>
        <v>1.0673873116976498</v>
      </c>
      <c r="I663" s="2">
        <f t="shared" si="95"/>
        <v>51.629769886763853</v>
      </c>
    </row>
    <row r="664" spans="1:9" ht="13.5" x14ac:dyDescent="0.25">
      <c r="A664" s="4">
        <v>42970</v>
      </c>
      <c r="B664" s="2">
        <v>4.0297999999999998</v>
      </c>
      <c r="C664" s="2">
        <f t="shared" si="92"/>
        <v>0</v>
      </c>
      <c r="D664" s="2">
        <f t="shared" si="90"/>
        <v>0</v>
      </c>
      <c r="E664" s="2">
        <f t="shared" si="91"/>
        <v>0</v>
      </c>
      <c r="F664" s="2">
        <f t="shared" si="93"/>
        <v>3.426849728606824E-2</v>
      </c>
      <c r="G664" s="2">
        <f t="shared" si="93"/>
        <v>3.210502589876691E-2</v>
      </c>
      <c r="H664" s="2">
        <f t="shared" si="94"/>
        <v>1.06738731169765</v>
      </c>
      <c r="I664" s="2">
        <f t="shared" si="95"/>
        <v>51.629769886763853</v>
      </c>
    </row>
    <row r="665" spans="1:9" ht="13.5" x14ac:dyDescent="0.25">
      <c r="A665" s="4">
        <v>42971</v>
      </c>
      <c r="B665" s="2">
        <v>4.0297999999999998</v>
      </c>
      <c r="C665" s="2">
        <f t="shared" si="92"/>
        <v>0</v>
      </c>
      <c r="D665" s="2">
        <f t="shared" si="90"/>
        <v>0</v>
      </c>
      <c r="E665" s="2">
        <f t="shared" si="91"/>
        <v>0</v>
      </c>
      <c r="F665" s="2">
        <f t="shared" si="93"/>
        <v>3.182074747992051E-2</v>
      </c>
      <c r="G665" s="2">
        <f t="shared" si="93"/>
        <v>2.9811809763140705E-2</v>
      </c>
      <c r="H665" s="2">
        <f t="shared" si="94"/>
        <v>1.0673873116976498</v>
      </c>
      <c r="I665" s="2">
        <f t="shared" si="95"/>
        <v>51.629769886763853</v>
      </c>
    </row>
    <row r="666" spans="1:9" ht="13.5" x14ac:dyDescent="0.25">
      <c r="A666" s="4">
        <v>42972</v>
      </c>
      <c r="B666" s="2">
        <v>4.0297999999999998</v>
      </c>
      <c r="C666" s="2">
        <f t="shared" si="92"/>
        <v>0</v>
      </c>
      <c r="D666" s="2">
        <f t="shared" si="90"/>
        <v>0</v>
      </c>
      <c r="E666" s="2">
        <f t="shared" si="91"/>
        <v>0</v>
      </c>
      <c r="F666" s="2">
        <f t="shared" si="93"/>
        <v>2.9547836945640473E-2</v>
      </c>
      <c r="G666" s="2">
        <f t="shared" si="93"/>
        <v>2.7682394780059228E-2</v>
      </c>
      <c r="H666" s="2">
        <f t="shared" si="94"/>
        <v>1.0673873116976498</v>
      </c>
      <c r="I666" s="2">
        <f t="shared" si="95"/>
        <v>51.629769886763853</v>
      </c>
    </row>
    <row r="667" spans="1:9" ht="13.5" x14ac:dyDescent="0.25">
      <c r="A667" s="4">
        <v>42975</v>
      </c>
      <c r="B667" s="2">
        <v>4.0297999999999998</v>
      </c>
      <c r="C667" s="2">
        <f t="shared" si="92"/>
        <v>0</v>
      </c>
      <c r="D667" s="2">
        <f t="shared" si="90"/>
        <v>0</v>
      </c>
      <c r="E667" s="2">
        <f t="shared" si="91"/>
        <v>0</v>
      </c>
      <c r="F667" s="2">
        <f t="shared" si="93"/>
        <v>2.7437277163809011E-2</v>
      </c>
      <c r="G667" s="2">
        <f t="shared" si="93"/>
        <v>2.5705080867197857E-2</v>
      </c>
      <c r="H667" s="2">
        <f t="shared" si="94"/>
        <v>1.0673873116976498</v>
      </c>
      <c r="I667" s="2">
        <f t="shared" si="95"/>
        <v>51.629769886763853</v>
      </c>
    </row>
    <row r="668" spans="1:9" ht="13.5" x14ac:dyDescent="0.25">
      <c r="A668" s="4">
        <v>42976</v>
      </c>
      <c r="B668" s="2">
        <v>4.0575000000000001</v>
      </c>
      <c r="C668" s="2">
        <f t="shared" si="92"/>
        <v>2.770000000000028E-2</v>
      </c>
      <c r="D668" s="2">
        <f t="shared" si="90"/>
        <v>2.770000000000028E-2</v>
      </c>
      <c r="E668" s="2">
        <f t="shared" si="91"/>
        <v>0</v>
      </c>
      <c r="F668" s="2">
        <f t="shared" si="93"/>
        <v>2.7456043080679816E-2</v>
      </c>
      <c r="G668" s="2">
        <f t="shared" si="93"/>
        <v>2.3869003662398008E-2</v>
      </c>
      <c r="H668" s="2">
        <f t="shared" si="94"/>
        <v>1.1502802324310104</v>
      </c>
      <c r="I668" s="2">
        <f t="shared" si="95"/>
        <v>53.494433659493545</v>
      </c>
    </row>
    <row r="669" spans="1:9" ht="13.5" x14ac:dyDescent="0.25">
      <c r="A669" s="4">
        <v>42977</v>
      </c>
      <c r="B669" s="2">
        <v>3.9653</v>
      </c>
      <c r="C669" s="2">
        <f t="shared" si="92"/>
        <v>-9.220000000000006E-2</v>
      </c>
      <c r="D669" s="2">
        <f t="shared" si="90"/>
        <v>0</v>
      </c>
      <c r="E669" s="2">
        <f t="shared" si="91"/>
        <v>9.220000000000006E-2</v>
      </c>
      <c r="F669" s="2">
        <f t="shared" ref="F669:G684" si="96">((F668*13)+D669)/14</f>
        <v>2.5494897146345542E-2</v>
      </c>
      <c r="G669" s="2">
        <f t="shared" si="96"/>
        <v>2.8749789115083867E-2</v>
      </c>
      <c r="H669" s="2">
        <f t="shared" si="94"/>
        <v>0.88678553586222264</v>
      </c>
      <c r="I669" s="2">
        <f t="shared" si="95"/>
        <v>46.999805701657543</v>
      </c>
    </row>
    <row r="670" spans="1:9" ht="13.5" x14ac:dyDescent="0.25">
      <c r="A670" s="4">
        <v>42978</v>
      </c>
      <c r="B670" s="2">
        <v>3.9376000000000002</v>
      </c>
      <c r="C670" s="2">
        <f t="shared" si="92"/>
        <v>-2.7699999999999836E-2</v>
      </c>
      <c r="D670" s="2">
        <f t="shared" si="90"/>
        <v>0</v>
      </c>
      <c r="E670" s="2">
        <f t="shared" si="91"/>
        <v>2.7699999999999836E-2</v>
      </c>
      <c r="F670" s="2">
        <f t="shared" si="96"/>
        <v>2.3673833064463717E-2</v>
      </c>
      <c r="G670" s="2">
        <f t="shared" si="96"/>
        <v>2.867480417829215E-2</v>
      </c>
      <c r="H670" s="2">
        <f t="shared" si="94"/>
        <v>0.82559702647893418</v>
      </c>
      <c r="I670" s="2">
        <f t="shared" si="95"/>
        <v>45.223398948632159</v>
      </c>
    </row>
    <row r="671" spans="1:9" ht="13.5" x14ac:dyDescent="0.25">
      <c r="A671" s="4">
        <v>42982</v>
      </c>
      <c r="B671" s="2">
        <v>4.0297999999999998</v>
      </c>
      <c r="C671" s="2">
        <f t="shared" si="92"/>
        <v>9.2199999999999616E-2</v>
      </c>
      <c r="D671" s="2">
        <f t="shared" si="90"/>
        <v>9.2199999999999616E-2</v>
      </c>
      <c r="E671" s="2">
        <f t="shared" si="91"/>
        <v>0</v>
      </c>
      <c r="F671" s="2">
        <f t="shared" si="96"/>
        <v>2.8568559274144849E-2</v>
      </c>
      <c r="G671" s="2">
        <f t="shared" si="96"/>
        <v>2.6626603879842708E-2</v>
      </c>
      <c r="H671" s="2">
        <f t="shared" si="94"/>
        <v>1.0729328983548019</v>
      </c>
      <c r="I671" s="2">
        <f t="shared" si="95"/>
        <v>51.759171713003482</v>
      </c>
    </row>
    <row r="672" spans="1:9" ht="13.5" x14ac:dyDescent="0.25">
      <c r="A672" s="4">
        <v>42983</v>
      </c>
      <c r="B672" s="2">
        <v>4.0114000000000001</v>
      </c>
      <c r="C672" s="2">
        <f t="shared" si="92"/>
        <v>-1.839999999999975E-2</v>
      </c>
      <c r="D672" s="2">
        <f t="shared" si="90"/>
        <v>0</v>
      </c>
      <c r="E672" s="2">
        <f t="shared" si="91"/>
        <v>1.839999999999975E-2</v>
      </c>
      <c r="F672" s="2">
        <f t="shared" si="96"/>
        <v>2.6527947897420218E-2</v>
      </c>
      <c r="G672" s="2">
        <f t="shared" si="96"/>
        <v>2.6038989316996781E-2</v>
      </c>
      <c r="H672" s="2">
        <f t="shared" si="94"/>
        <v>1.0187779400525454</v>
      </c>
      <c r="I672" s="2">
        <f t="shared" si="95"/>
        <v>50.465081861654788</v>
      </c>
    </row>
    <row r="673" spans="1:9" ht="13.5" x14ac:dyDescent="0.25">
      <c r="A673" s="4">
        <v>42984</v>
      </c>
      <c r="B673" s="2">
        <v>3.9653</v>
      </c>
      <c r="C673" s="2">
        <f t="shared" si="92"/>
        <v>-4.610000000000003E-2</v>
      </c>
      <c r="D673" s="2">
        <f t="shared" si="90"/>
        <v>0</v>
      </c>
      <c r="E673" s="2">
        <f t="shared" si="91"/>
        <v>4.610000000000003E-2</v>
      </c>
      <c r="F673" s="2">
        <f t="shared" si="96"/>
        <v>2.4633094476175916E-2</v>
      </c>
      <c r="G673" s="2">
        <f t="shared" si="96"/>
        <v>2.7471918651497014E-2</v>
      </c>
      <c r="H673" s="2">
        <f t="shared" si="94"/>
        <v>0.8966645099916819</v>
      </c>
      <c r="I673" s="2">
        <f t="shared" si="95"/>
        <v>47.275862719422868</v>
      </c>
    </row>
    <row r="674" spans="1:9" ht="13.5" x14ac:dyDescent="0.25">
      <c r="A674" s="4">
        <v>42985</v>
      </c>
      <c r="B674" s="2">
        <v>3.9653</v>
      </c>
      <c r="C674" s="2">
        <f t="shared" si="92"/>
        <v>0</v>
      </c>
      <c r="D674" s="2">
        <f t="shared" si="90"/>
        <v>0</v>
      </c>
      <c r="E674" s="2">
        <f t="shared" si="91"/>
        <v>0</v>
      </c>
      <c r="F674" s="2">
        <f t="shared" si="96"/>
        <v>2.2873587727877637E-2</v>
      </c>
      <c r="G674" s="2">
        <f t="shared" si="96"/>
        <v>2.5509638747818659E-2</v>
      </c>
      <c r="H674" s="2">
        <f t="shared" si="94"/>
        <v>0.89666450999168179</v>
      </c>
      <c r="I674" s="2">
        <f t="shared" si="95"/>
        <v>47.275862719422861</v>
      </c>
    </row>
    <row r="675" spans="1:9" ht="13.5" x14ac:dyDescent="0.25">
      <c r="A675" s="4">
        <v>42986</v>
      </c>
      <c r="B675" s="2">
        <v>3.9376000000000002</v>
      </c>
      <c r="C675" s="2">
        <f t="shared" si="92"/>
        <v>-2.7699999999999836E-2</v>
      </c>
      <c r="D675" s="2">
        <f t="shared" si="90"/>
        <v>0</v>
      </c>
      <c r="E675" s="2">
        <f t="shared" si="91"/>
        <v>2.7699999999999836E-2</v>
      </c>
      <c r="F675" s="2">
        <f t="shared" si="96"/>
        <v>2.1239760033029235E-2</v>
      </c>
      <c r="G675" s="2">
        <f t="shared" si="96"/>
        <v>2.5666093122974458E-2</v>
      </c>
      <c r="H675" s="2">
        <f t="shared" si="94"/>
        <v>0.82754161029739726</v>
      </c>
      <c r="I675" s="2">
        <f t="shared" si="95"/>
        <v>45.281683636343068</v>
      </c>
    </row>
    <row r="676" spans="1:9" ht="13.5" x14ac:dyDescent="0.25">
      <c r="A676" s="4">
        <v>42989</v>
      </c>
      <c r="B676" s="2">
        <v>3.9098999999999999</v>
      </c>
      <c r="C676" s="2">
        <f t="shared" si="92"/>
        <v>-2.770000000000028E-2</v>
      </c>
      <c r="D676" s="2">
        <f t="shared" si="90"/>
        <v>0</v>
      </c>
      <c r="E676" s="2">
        <f t="shared" si="91"/>
        <v>2.770000000000028E-2</v>
      </c>
      <c r="F676" s="2">
        <f t="shared" si="96"/>
        <v>1.972263431638429E-2</v>
      </c>
      <c r="G676" s="2">
        <f t="shared" si="96"/>
        <v>2.5811372185619158E-2</v>
      </c>
      <c r="H676" s="2">
        <f t="shared" si="94"/>
        <v>0.7641063859197994</v>
      </c>
      <c r="I676" s="2">
        <f t="shared" si="95"/>
        <v>43.314076294860008</v>
      </c>
    </row>
    <row r="677" spans="1:9" ht="13.5" x14ac:dyDescent="0.25">
      <c r="A677" s="4">
        <v>42990</v>
      </c>
      <c r="B677" s="2">
        <v>3.8731</v>
      </c>
      <c r="C677" s="2">
        <f t="shared" si="92"/>
        <v>-3.6799999999999944E-2</v>
      </c>
      <c r="D677" s="2">
        <f t="shared" si="90"/>
        <v>0</v>
      </c>
      <c r="E677" s="2">
        <f t="shared" si="91"/>
        <v>3.6799999999999944E-2</v>
      </c>
      <c r="F677" s="2">
        <f t="shared" si="96"/>
        <v>1.8313874722356842E-2</v>
      </c>
      <c r="G677" s="2">
        <f t="shared" si="96"/>
        <v>2.6596274172360639E-2</v>
      </c>
      <c r="H677" s="2">
        <f t="shared" si="94"/>
        <v>0.68858798054461978</v>
      </c>
      <c r="I677" s="2">
        <f t="shared" si="95"/>
        <v>40.778922299478275</v>
      </c>
    </row>
    <row r="678" spans="1:9" ht="13.5" x14ac:dyDescent="0.25">
      <c r="A678" s="4">
        <v>42991</v>
      </c>
      <c r="B678" s="2">
        <v>3.956</v>
      </c>
      <c r="C678" s="2">
        <f t="shared" si="92"/>
        <v>8.2899999999999974E-2</v>
      </c>
      <c r="D678" s="2">
        <f t="shared" si="90"/>
        <v>8.2899999999999974E-2</v>
      </c>
      <c r="E678" s="2">
        <f t="shared" si="91"/>
        <v>0</v>
      </c>
      <c r="F678" s="2">
        <f t="shared" si="96"/>
        <v>2.2927169385045638E-2</v>
      </c>
      <c r="G678" s="2">
        <f t="shared" si="96"/>
        <v>2.4696540302906307E-2</v>
      </c>
      <c r="H678" s="2">
        <f t="shared" si="94"/>
        <v>0.92835551473367917</v>
      </c>
      <c r="I678" s="2">
        <f t="shared" si="95"/>
        <v>48.142342407327945</v>
      </c>
    </row>
    <row r="679" spans="1:9" ht="13.5" x14ac:dyDescent="0.25">
      <c r="A679" s="4">
        <v>42992</v>
      </c>
      <c r="B679" s="2">
        <v>3.9653</v>
      </c>
      <c r="C679" s="2">
        <f t="shared" si="92"/>
        <v>9.300000000000086E-3</v>
      </c>
      <c r="D679" s="2">
        <f t="shared" si="90"/>
        <v>9.300000000000086E-3</v>
      </c>
      <c r="E679" s="2">
        <f t="shared" si="91"/>
        <v>0</v>
      </c>
      <c r="F679" s="2">
        <f t="shared" si="96"/>
        <v>2.1953800143256673E-2</v>
      </c>
      <c r="G679" s="2">
        <f t="shared" si="96"/>
        <v>2.2932501709841572E-2</v>
      </c>
      <c r="H679" s="2">
        <f t="shared" si="94"/>
        <v>0.95732251199768204</v>
      </c>
      <c r="I679" s="2">
        <f t="shared" si="95"/>
        <v>48.909799285996037</v>
      </c>
    </row>
    <row r="680" spans="1:9" ht="13.5" x14ac:dyDescent="0.25">
      <c r="A680" s="4">
        <v>42993</v>
      </c>
      <c r="B680" s="2">
        <v>3.8731</v>
      </c>
      <c r="C680" s="2">
        <f t="shared" si="92"/>
        <v>-9.220000000000006E-2</v>
      </c>
      <c r="D680" s="2">
        <f t="shared" si="90"/>
        <v>0</v>
      </c>
      <c r="E680" s="2">
        <f t="shared" si="91"/>
        <v>9.220000000000006E-2</v>
      </c>
      <c r="F680" s="2">
        <f t="shared" si="96"/>
        <v>2.0385671561595483E-2</v>
      </c>
      <c r="G680" s="2">
        <f t="shared" si="96"/>
        <v>2.7880180159138606E-2</v>
      </c>
      <c r="H680" s="2">
        <f t="shared" si="94"/>
        <v>0.73118865965840751</v>
      </c>
      <c r="I680" s="2">
        <f t="shared" si="95"/>
        <v>42.236220505434872</v>
      </c>
    </row>
    <row r="681" spans="1:9" ht="13.5" x14ac:dyDescent="0.25">
      <c r="A681" s="4">
        <v>42996</v>
      </c>
      <c r="B681" s="2">
        <v>3.9653</v>
      </c>
      <c r="C681" s="2">
        <f t="shared" si="92"/>
        <v>9.220000000000006E-2</v>
      </c>
      <c r="D681" s="2">
        <f t="shared" si="90"/>
        <v>9.220000000000006E-2</v>
      </c>
      <c r="E681" s="2">
        <f t="shared" si="91"/>
        <v>0</v>
      </c>
      <c r="F681" s="2">
        <f t="shared" si="96"/>
        <v>2.5515266450052951E-2</v>
      </c>
      <c r="G681" s="2">
        <f t="shared" si="96"/>
        <v>2.5888738719200135E-2</v>
      </c>
      <c r="H681" s="2">
        <f t="shared" si="94"/>
        <v>0.98557394884323968</v>
      </c>
      <c r="I681" s="2">
        <f t="shared" si="95"/>
        <v>49.636728433983414</v>
      </c>
    </row>
    <row r="682" spans="1:9" ht="13.5" x14ac:dyDescent="0.25">
      <c r="A682" s="4">
        <v>42997</v>
      </c>
      <c r="B682" s="2">
        <v>3.9653</v>
      </c>
      <c r="C682" s="2">
        <f t="shared" si="92"/>
        <v>0</v>
      </c>
      <c r="D682" s="2">
        <f t="shared" si="90"/>
        <v>0</v>
      </c>
      <c r="E682" s="2">
        <f t="shared" si="91"/>
        <v>0</v>
      </c>
      <c r="F682" s="2">
        <f t="shared" si="96"/>
        <v>2.369274741790631E-2</v>
      </c>
      <c r="G682" s="2">
        <f t="shared" si="96"/>
        <v>2.4039543096400127E-2</v>
      </c>
      <c r="H682" s="2">
        <f t="shared" si="94"/>
        <v>0.98557394884323946</v>
      </c>
      <c r="I682" s="2">
        <f t="shared" si="95"/>
        <v>49.636728433983414</v>
      </c>
    </row>
    <row r="683" spans="1:9" ht="13.5" x14ac:dyDescent="0.25">
      <c r="A683" s="4">
        <v>42998</v>
      </c>
      <c r="B683" s="2">
        <v>3.956</v>
      </c>
      <c r="C683" s="2">
        <f t="shared" si="92"/>
        <v>-9.300000000000086E-3</v>
      </c>
      <c r="D683" s="2">
        <f t="shared" si="90"/>
        <v>0</v>
      </c>
      <c r="E683" s="2">
        <f t="shared" si="91"/>
        <v>9.300000000000086E-3</v>
      </c>
      <c r="F683" s="2">
        <f t="shared" si="96"/>
        <v>2.2000408316627286E-2</v>
      </c>
      <c r="G683" s="2">
        <f t="shared" si="96"/>
        <v>2.2986718589514409E-2</v>
      </c>
      <c r="H683" s="2">
        <f t="shared" si="94"/>
        <v>0.95709216741631675</v>
      </c>
      <c r="I683" s="2">
        <f t="shared" si="95"/>
        <v>48.903786104250557</v>
      </c>
    </row>
    <row r="684" spans="1:9" ht="13.5" x14ac:dyDescent="0.25">
      <c r="A684" s="4">
        <v>43000</v>
      </c>
      <c r="B684" s="2">
        <v>3.9653</v>
      </c>
      <c r="C684" s="2">
        <f t="shared" si="92"/>
        <v>9.300000000000086E-3</v>
      </c>
      <c r="D684" s="2">
        <f t="shared" si="90"/>
        <v>9.300000000000086E-3</v>
      </c>
      <c r="E684" s="2">
        <f t="shared" si="91"/>
        <v>0</v>
      </c>
      <c r="F684" s="2">
        <f t="shared" si="96"/>
        <v>2.1093236294011056E-2</v>
      </c>
      <c r="G684" s="2">
        <f t="shared" si="96"/>
        <v>2.1344810118834805E-2</v>
      </c>
      <c r="H684" s="2">
        <f t="shared" si="94"/>
        <v>0.98821381762483995</v>
      </c>
      <c r="I684" s="2">
        <f t="shared" si="95"/>
        <v>49.703598720854878</v>
      </c>
    </row>
    <row r="685" spans="1:9" ht="13.5" x14ac:dyDescent="0.25">
      <c r="A685" s="4">
        <v>43003</v>
      </c>
      <c r="B685" s="2">
        <v>3.9007000000000001</v>
      </c>
      <c r="C685" s="2">
        <f t="shared" si="92"/>
        <v>-6.4599999999999991E-2</v>
      </c>
      <c r="D685" s="2">
        <f t="shared" si="90"/>
        <v>0</v>
      </c>
      <c r="E685" s="2">
        <f t="shared" si="91"/>
        <v>6.4599999999999991E-2</v>
      </c>
      <c r="F685" s="2">
        <f t="shared" ref="F685:G700" si="97">((F684*13)+D685)/14</f>
        <v>1.9586576558724554E-2</v>
      </c>
      <c r="G685" s="2">
        <f t="shared" si="97"/>
        <v>2.4434466538918034E-2</v>
      </c>
      <c r="H685" s="2">
        <f t="shared" si="94"/>
        <v>0.80159624223954329</v>
      </c>
      <c r="I685" s="2">
        <f t="shared" si="95"/>
        <v>44.493667529140069</v>
      </c>
    </row>
    <row r="686" spans="1:9" ht="13.5" x14ac:dyDescent="0.25">
      <c r="A686" s="4">
        <v>43004</v>
      </c>
      <c r="B686" s="2">
        <v>3.9653</v>
      </c>
      <c r="C686" s="2">
        <f t="shared" si="92"/>
        <v>6.4599999999999991E-2</v>
      </c>
      <c r="D686" s="2">
        <f t="shared" si="90"/>
        <v>6.4599999999999991E-2</v>
      </c>
      <c r="E686" s="2">
        <f t="shared" si="91"/>
        <v>0</v>
      </c>
      <c r="F686" s="2">
        <f t="shared" si="97"/>
        <v>2.2801821090244229E-2</v>
      </c>
      <c r="G686" s="2">
        <f t="shared" si="97"/>
        <v>2.268914750042389E-2</v>
      </c>
      <c r="H686" s="2">
        <f t="shared" si="94"/>
        <v>1.004965968413676</v>
      </c>
      <c r="I686" s="2">
        <f t="shared" si="95"/>
        <v>50.123841713323564</v>
      </c>
    </row>
    <row r="687" spans="1:9" ht="13.5" x14ac:dyDescent="0.25">
      <c r="A687" s="4">
        <v>43005</v>
      </c>
      <c r="B687" s="2">
        <v>3.9653</v>
      </c>
      <c r="C687" s="2">
        <f t="shared" si="92"/>
        <v>0</v>
      </c>
      <c r="D687" s="2">
        <f t="shared" si="90"/>
        <v>0</v>
      </c>
      <c r="E687" s="2">
        <f t="shared" si="91"/>
        <v>0</v>
      </c>
      <c r="F687" s="2">
        <f t="shared" si="97"/>
        <v>2.1173119583798212E-2</v>
      </c>
      <c r="G687" s="2">
        <f t="shared" si="97"/>
        <v>2.1068494107536469E-2</v>
      </c>
      <c r="H687" s="2">
        <f t="shared" si="94"/>
        <v>1.0049659684136758</v>
      </c>
      <c r="I687" s="2">
        <f t="shared" si="95"/>
        <v>50.123841713323564</v>
      </c>
    </row>
    <row r="688" spans="1:9" ht="13.5" x14ac:dyDescent="0.25">
      <c r="A688" s="4">
        <v>43006</v>
      </c>
      <c r="B688" s="2">
        <v>3.8731</v>
      </c>
      <c r="C688" s="2">
        <f t="shared" si="92"/>
        <v>-9.220000000000006E-2</v>
      </c>
      <c r="D688" s="2">
        <f t="shared" si="90"/>
        <v>0</v>
      </c>
      <c r="E688" s="2">
        <f t="shared" si="91"/>
        <v>9.220000000000006E-2</v>
      </c>
      <c r="F688" s="2">
        <f t="shared" si="97"/>
        <v>1.9660753899241195E-2</v>
      </c>
      <c r="G688" s="2">
        <f t="shared" si="97"/>
        <v>2.6149315956998154E-2</v>
      </c>
      <c r="H688" s="2">
        <f t="shared" si="94"/>
        <v>0.75186494100162216</v>
      </c>
      <c r="I688" s="2">
        <f t="shared" si="95"/>
        <v>42.917974063214388</v>
      </c>
    </row>
    <row r="689" spans="1:9" ht="13.5" x14ac:dyDescent="0.25">
      <c r="A689" s="4">
        <v>43007</v>
      </c>
      <c r="B689" s="2">
        <v>3.9836999999999998</v>
      </c>
      <c r="C689" s="2">
        <f t="shared" si="92"/>
        <v>0.11059999999999981</v>
      </c>
      <c r="D689" s="2">
        <f t="shared" si="90"/>
        <v>0.11059999999999981</v>
      </c>
      <c r="E689" s="2">
        <f t="shared" si="91"/>
        <v>0</v>
      </c>
      <c r="F689" s="2">
        <f t="shared" si="97"/>
        <v>2.6156414335009669E-2</v>
      </c>
      <c r="G689" s="2">
        <f t="shared" si="97"/>
        <v>2.428150767435543E-2</v>
      </c>
      <c r="H689" s="2">
        <f t="shared" si="94"/>
        <v>1.0772154137131442</v>
      </c>
      <c r="I689" s="2">
        <f t="shared" si="95"/>
        <v>51.858627978672594</v>
      </c>
    </row>
    <row r="690" spans="1:9" ht="13.5" x14ac:dyDescent="0.25">
      <c r="A690" s="4">
        <v>43010</v>
      </c>
      <c r="B690" s="2">
        <v>3.9836999999999998</v>
      </c>
      <c r="C690" s="2">
        <f t="shared" si="92"/>
        <v>0</v>
      </c>
      <c r="D690" s="2">
        <f t="shared" si="90"/>
        <v>0</v>
      </c>
      <c r="E690" s="2">
        <f t="shared" si="91"/>
        <v>0</v>
      </c>
      <c r="F690" s="2">
        <f t="shared" si="97"/>
        <v>2.4288099025366123E-2</v>
      </c>
      <c r="G690" s="2">
        <f t="shared" si="97"/>
        <v>2.2547114269044329E-2</v>
      </c>
      <c r="H690" s="2">
        <f t="shared" si="94"/>
        <v>1.0772154137131442</v>
      </c>
      <c r="I690" s="2">
        <f t="shared" si="95"/>
        <v>51.858627978672594</v>
      </c>
    </row>
    <row r="691" spans="1:9" ht="13.5" x14ac:dyDescent="0.25">
      <c r="A691" s="4">
        <v>43011</v>
      </c>
      <c r="B691" s="2">
        <v>3.9653</v>
      </c>
      <c r="C691" s="2">
        <f t="shared" si="92"/>
        <v>-1.839999999999975E-2</v>
      </c>
      <c r="D691" s="2">
        <f t="shared" si="90"/>
        <v>0</v>
      </c>
      <c r="E691" s="2">
        <f t="shared" si="91"/>
        <v>1.839999999999975E-2</v>
      </c>
      <c r="F691" s="2">
        <f t="shared" si="97"/>
        <v>2.2553234809268543E-2</v>
      </c>
      <c r="G691" s="2">
        <f t="shared" si="97"/>
        <v>2.225089182125543E-2</v>
      </c>
      <c r="H691" s="2">
        <f t="shared" si="94"/>
        <v>1.0135879042710683</v>
      </c>
      <c r="I691" s="2">
        <f t="shared" si="95"/>
        <v>50.337405291376811</v>
      </c>
    </row>
    <row r="692" spans="1:9" ht="13.5" x14ac:dyDescent="0.25">
      <c r="A692" s="4">
        <v>43012</v>
      </c>
      <c r="B692" s="2">
        <v>3.956</v>
      </c>
      <c r="C692" s="2">
        <f t="shared" si="92"/>
        <v>-9.300000000000086E-3</v>
      </c>
      <c r="D692" s="2">
        <f t="shared" si="90"/>
        <v>0</v>
      </c>
      <c r="E692" s="2">
        <f t="shared" si="91"/>
        <v>9.300000000000086E-3</v>
      </c>
      <c r="F692" s="2">
        <f t="shared" si="97"/>
        <v>2.0942289465749362E-2</v>
      </c>
      <c r="G692" s="2">
        <f t="shared" si="97"/>
        <v>2.132582811973719E-2</v>
      </c>
      <c r="H692" s="2">
        <f t="shared" si="94"/>
        <v>0.98201529845244973</v>
      </c>
      <c r="I692" s="2">
        <f t="shared" si="95"/>
        <v>49.546302655645675</v>
      </c>
    </row>
    <row r="693" spans="1:9" ht="13.5" x14ac:dyDescent="0.25">
      <c r="A693" s="4">
        <v>43013</v>
      </c>
      <c r="B693" s="2">
        <v>3.8731</v>
      </c>
      <c r="C693" s="2">
        <f t="shared" si="92"/>
        <v>-8.2899999999999974E-2</v>
      </c>
      <c r="D693" s="2">
        <f t="shared" si="90"/>
        <v>0</v>
      </c>
      <c r="E693" s="2">
        <f t="shared" si="91"/>
        <v>8.2899999999999974E-2</v>
      </c>
      <c r="F693" s="2">
        <f t="shared" si="97"/>
        <v>1.9446411646767265E-2</v>
      </c>
      <c r="G693" s="2">
        <f t="shared" si="97"/>
        <v>2.5723983254041675E-2</v>
      </c>
      <c r="H693" s="2">
        <f t="shared" si="94"/>
        <v>0.75596424763306835</v>
      </c>
      <c r="I693" s="2">
        <f t="shared" si="95"/>
        <v>43.051232315923379</v>
      </c>
    </row>
    <row r="694" spans="1:9" ht="13.5" x14ac:dyDescent="0.25">
      <c r="A694" s="4">
        <v>43014</v>
      </c>
      <c r="B694" s="2">
        <v>3.8731</v>
      </c>
      <c r="C694" s="2">
        <f t="shared" si="92"/>
        <v>0</v>
      </c>
      <c r="D694" s="2">
        <f t="shared" si="90"/>
        <v>0</v>
      </c>
      <c r="E694" s="2">
        <f t="shared" si="91"/>
        <v>0</v>
      </c>
      <c r="F694" s="2">
        <f t="shared" si="97"/>
        <v>1.8057382243426744E-2</v>
      </c>
      <c r="G694" s="2">
        <f t="shared" si="97"/>
        <v>2.3886555878752984E-2</v>
      </c>
      <c r="H694" s="2">
        <f t="shared" si="94"/>
        <v>0.75596424763306835</v>
      </c>
      <c r="I694" s="2">
        <f t="shared" si="95"/>
        <v>43.051232315923379</v>
      </c>
    </row>
    <row r="695" spans="1:9" ht="13.5" x14ac:dyDescent="0.25">
      <c r="A695" s="4">
        <v>43017</v>
      </c>
      <c r="B695" s="2">
        <v>3.9653</v>
      </c>
      <c r="C695" s="2">
        <f t="shared" si="92"/>
        <v>9.220000000000006E-2</v>
      </c>
      <c r="D695" s="2">
        <f t="shared" si="90"/>
        <v>9.220000000000006E-2</v>
      </c>
      <c r="E695" s="2">
        <f t="shared" si="91"/>
        <v>0</v>
      </c>
      <c r="F695" s="2">
        <f t="shared" si="97"/>
        <v>2.3353283511753413E-2</v>
      </c>
      <c r="G695" s="2">
        <f t="shared" si="97"/>
        <v>2.2180373315984912E-2</v>
      </c>
      <c r="H695" s="2">
        <f t="shared" si="94"/>
        <v>1.0528805434903663</v>
      </c>
      <c r="I695" s="2">
        <f t="shared" si="95"/>
        <v>51.287959585813439</v>
      </c>
    </row>
    <row r="696" spans="1:9" ht="13.5" x14ac:dyDescent="0.25">
      <c r="A696" s="4">
        <v>43018</v>
      </c>
      <c r="B696" s="2">
        <v>4.0114000000000001</v>
      </c>
      <c r="C696" s="2">
        <f t="shared" si="92"/>
        <v>4.610000000000003E-2</v>
      </c>
      <c r="D696" s="2">
        <f t="shared" si="90"/>
        <v>4.610000000000003E-2</v>
      </c>
      <c r="E696" s="2">
        <f t="shared" si="91"/>
        <v>0</v>
      </c>
      <c r="F696" s="2">
        <f t="shared" si="97"/>
        <v>2.4978048975199597E-2</v>
      </c>
      <c r="G696" s="2">
        <f t="shared" si="97"/>
        <v>2.0596060936271702E-2</v>
      </c>
      <c r="H696" s="2">
        <f t="shared" si="94"/>
        <v>1.2127585489519883</v>
      </c>
      <c r="I696" s="2">
        <f t="shared" si="95"/>
        <v>54.807541000186298</v>
      </c>
    </row>
    <row r="697" spans="1:9" ht="13.5" x14ac:dyDescent="0.25">
      <c r="A697" s="4">
        <v>43019</v>
      </c>
      <c r="B697" s="2">
        <v>4.0114000000000001</v>
      </c>
      <c r="C697" s="2">
        <f t="shared" si="92"/>
        <v>0</v>
      </c>
      <c r="D697" s="2">
        <f t="shared" si="90"/>
        <v>0</v>
      </c>
      <c r="E697" s="2">
        <f t="shared" si="91"/>
        <v>0</v>
      </c>
      <c r="F697" s="2">
        <f t="shared" si="97"/>
        <v>2.3193902619828198E-2</v>
      </c>
      <c r="G697" s="2">
        <f t="shared" si="97"/>
        <v>1.9124913726538011E-2</v>
      </c>
      <c r="H697" s="2">
        <f t="shared" si="94"/>
        <v>1.2127585489519881</v>
      </c>
      <c r="I697" s="2">
        <f t="shared" si="95"/>
        <v>54.807541000186283</v>
      </c>
    </row>
    <row r="698" spans="1:9" ht="13.5" x14ac:dyDescent="0.25">
      <c r="A698" s="4">
        <v>43020</v>
      </c>
      <c r="B698" s="2">
        <v>4.0114000000000001</v>
      </c>
      <c r="C698" s="2">
        <f t="shared" si="92"/>
        <v>0</v>
      </c>
      <c r="D698" s="2">
        <f t="shared" si="90"/>
        <v>0</v>
      </c>
      <c r="E698" s="2">
        <f t="shared" si="91"/>
        <v>0</v>
      </c>
      <c r="F698" s="2">
        <f t="shared" si="97"/>
        <v>2.153719528984047E-2</v>
      </c>
      <c r="G698" s="2">
        <f t="shared" si="97"/>
        <v>1.7758848460356726E-2</v>
      </c>
      <c r="H698" s="2">
        <f t="shared" si="94"/>
        <v>1.2127585489519881</v>
      </c>
      <c r="I698" s="2">
        <f t="shared" si="95"/>
        <v>54.807541000186283</v>
      </c>
    </row>
    <row r="699" spans="1:9" ht="13.5" x14ac:dyDescent="0.25">
      <c r="A699" s="4">
        <v>43021</v>
      </c>
      <c r="B699" s="2">
        <v>4.0114000000000001</v>
      </c>
      <c r="C699" s="2">
        <f t="shared" si="92"/>
        <v>0</v>
      </c>
      <c r="D699" s="2">
        <f t="shared" si="90"/>
        <v>0</v>
      </c>
      <c r="E699" s="2">
        <f t="shared" si="91"/>
        <v>0</v>
      </c>
      <c r="F699" s="2">
        <f t="shared" si="97"/>
        <v>1.9998824197709007E-2</v>
      </c>
      <c r="G699" s="2">
        <f t="shared" si="97"/>
        <v>1.6490359284616958E-2</v>
      </c>
      <c r="H699" s="2">
        <f t="shared" si="94"/>
        <v>1.2127585489519881</v>
      </c>
      <c r="I699" s="2">
        <f t="shared" si="95"/>
        <v>54.807541000186283</v>
      </c>
    </row>
    <row r="700" spans="1:9" ht="13.5" x14ac:dyDescent="0.25">
      <c r="A700" s="4">
        <v>43024</v>
      </c>
      <c r="B700" s="2">
        <v>3.8915000000000002</v>
      </c>
      <c r="C700" s="2">
        <f t="shared" si="92"/>
        <v>-0.1198999999999999</v>
      </c>
      <c r="D700" s="2">
        <f t="shared" si="90"/>
        <v>0</v>
      </c>
      <c r="E700" s="2">
        <f t="shared" si="91"/>
        <v>0.1198999999999999</v>
      </c>
      <c r="F700" s="2">
        <f t="shared" si="97"/>
        <v>1.8570336755015508E-2</v>
      </c>
      <c r="G700" s="2">
        <f t="shared" si="97"/>
        <v>2.3876762192858596E-2</v>
      </c>
      <c r="H700" s="2">
        <f t="shared" si="94"/>
        <v>0.77775774642383422</v>
      </c>
      <c r="I700" s="2">
        <f t="shared" si="95"/>
        <v>43.749366188300066</v>
      </c>
    </row>
    <row r="701" spans="1:9" ht="13.5" x14ac:dyDescent="0.25">
      <c r="A701" s="4">
        <v>43025</v>
      </c>
      <c r="B701" s="2">
        <v>3.8546</v>
      </c>
      <c r="C701" s="2">
        <f t="shared" si="92"/>
        <v>-3.6900000000000155E-2</v>
      </c>
      <c r="D701" s="2">
        <f t="shared" si="90"/>
        <v>0</v>
      </c>
      <c r="E701" s="2">
        <f t="shared" si="91"/>
        <v>3.6900000000000155E-2</v>
      </c>
      <c r="F701" s="2">
        <f t="shared" ref="F701:G716" si="98">((F700*13)+D701)/14</f>
        <v>1.7243884129657258E-2</v>
      </c>
      <c r="G701" s="2">
        <f t="shared" si="98"/>
        <v>2.480699346479728E-2</v>
      </c>
      <c r="H701" s="2">
        <f t="shared" si="94"/>
        <v>0.6951218878711537</v>
      </c>
      <c r="I701" s="2">
        <f t="shared" si="95"/>
        <v>41.007192039985625</v>
      </c>
    </row>
    <row r="702" spans="1:9" ht="13.5" x14ac:dyDescent="0.25">
      <c r="A702" s="4">
        <v>43026</v>
      </c>
      <c r="B702" s="2">
        <v>3.8546</v>
      </c>
      <c r="C702" s="2">
        <f t="shared" si="92"/>
        <v>0</v>
      </c>
      <c r="D702" s="2">
        <f t="shared" si="90"/>
        <v>0</v>
      </c>
      <c r="E702" s="2">
        <f t="shared" si="91"/>
        <v>0</v>
      </c>
      <c r="F702" s="2">
        <f t="shared" si="98"/>
        <v>1.6012178120396025E-2</v>
      </c>
      <c r="G702" s="2">
        <f t="shared" si="98"/>
        <v>2.3035065360168906E-2</v>
      </c>
      <c r="H702" s="2">
        <f t="shared" si="94"/>
        <v>0.69512188787115359</v>
      </c>
      <c r="I702" s="2">
        <f t="shared" si="95"/>
        <v>41.007192039985618</v>
      </c>
    </row>
    <row r="703" spans="1:9" ht="13.5" x14ac:dyDescent="0.25">
      <c r="A703" s="4">
        <v>43027</v>
      </c>
      <c r="B703" s="2">
        <v>3.956</v>
      </c>
      <c r="C703" s="2">
        <f t="shared" si="92"/>
        <v>0.10139999999999993</v>
      </c>
      <c r="D703" s="2">
        <f t="shared" si="90"/>
        <v>0.10139999999999993</v>
      </c>
      <c r="E703" s="2">
        <f t="shared" si="91"/>
        <v>0</v>
      </c>
      <c r="F703" s="2">
        <f t="shared" si="98"/>
        <v>2.2111308254653444E-2</v>
      </c>
      <c r="G703" s="2">
        <f t="shared" si="98"/>
        <v>2.1389703548728271E-2</v>
      </c>
      <c r="H703" s="2">
        <f t="shared" si="94"/>
        <v>1.0337360779349407</v>
      </c>
      <c r="I703" s="2">
        <f t="shared" si="95"/>
        <v>50.829411404482634</v>
      </c>
    </row>
    <row r="704" spans="1:9" ht="13.5" x14ac:dyDescent="0.25">
      <c r="A704" s="4">
        <v>43028</v>
      </c>
      <c r="B704" s="2">
        <v>3.956</v>
      </c>
      <c r="C704" s="2">
        <f t="shared" si="92"/>
        <v>0</v>
      </c>
      <c r="D704" s="2">
        <f t="shared" si="90"/>
        <v>0</v>
      </c>
      <c r="E704" s="2">
        <f t="shared" si="91"/>
        <v>0</v>
      </c>
      <c r="F704" s="2">
        <f t="shared" si="98"/>
        <v>2.0531929093606769E-2</v>
      </c>
      <c r="G704" s="2">
        <f t="shared" si="98"/>
        <v>1.9861867580961968E-2</v>
      </c>
      <c r="H704" s="2">
        <f t="shared" si="94"/>
        <v>1.0337360779349405</v>
      </c>
      <c r="I704" s="2">
        <f t="shared" si="95"/>
        <v>50.829411404482634</v>
      </c>
    </row>
    <row r="705" spans="1:9" ht="13.5" x14ac:dyDescent="0.25">
      <c r="A705" s="4">
        <v>43031</v>
      </c>
      <c r="B705" s="2">
        <v>3.8731</v>
      </c>
      <c r="C705" s="2">
        <f t="shared" si="92"/>
        <v>-8.2899999999999974E-2</v>
      </c>
      <c r="D705" s="2">
        <f t="shared" si="90"/>
        <v>0</v>
      </c>
      <c r="E705" s="2">
        <f t="shared" si="91"/>
        <v>8.2899999999999974E-2</v>
      </c>
      <c r="F705" s="2">
        <f t="shared" si="98"/>
        <v>1.9065362729777713E-2</v>
      </c>
      <c r="G705" s="2">
        <f t="shared" si="98"/>
        <v>2.4364591325178969E-2</v>
      </c>
      <c r="H705" s="2">
        <f t="shared" si="94"/>
        <v>0.78250287375331828</v>
      </c>
      <c r="I705" s="2">
        <f t="shared" si="95"/>
        <v>43.899108678890649</v>
      </c>
    </row>
    <row r="706" spans="1:9" ht="13.5" x14ac:dyDescent="0.25">
      <c r="A706" s="4">
        <v>43032</v>
      </c>
      <c r="B706" s="2">
        <v>3.9653</v>
      </c>
      <c r="C706" s="2">
        <f t="shared" si="92"/>
        <v>9.220000000000006E-2</v>
      </c>
      <c r="D706" s="2">
        <f t="shared" si="90"/>
        <v>9.220000000000006E-2</v>
      </c>
      <c r="E706" s="2">
        <f t="shared" si="91"/>
        <v>0</v>
      </c>
      <c r="F706" s="2">
        <f t="shared" si="98"/>
        <v>2.4289265391936453E-2</v>
      </c>
      <c r="G706" s="2">
        <f t="shared" si="98"/>
        <v>2.2624263373380471E-2</v>
      </c>
      <c r="H706" s="2">
        <f t="shared" si="94"/>
        <v>1.0735936455069299</v>
      </c>
      <c r="I706" s="2">
        <f t="shared" si="95"/>
        <v>51.774543572372359</v>
      </c>
    </row>
    <row r="707" spans="1:9" ht="13.5" x14ac:dyDescent="0.25">
      <c r="A707" s="4">
        <v>43033</v>
      </c>
      <c r="B707" s="2">
        <v>3.9192</v>
      </c>
      <c r="C707" s="2">
        <f t="shared" si="92"/>
        <v>-4.610000000000003E-2</v>
      </c>
      <c r="D707" s="2">
        <f t="shared" ref="D707:D770" si="99">IF(C707&gt;0,C707,0)</f>
        <v>0</v>
      </c>
      <c r="E707" s="2">
        <f t="shared" ref="E707:E770" si="100">IF(C707&lt;0,-C707,0)</f>
        <v>4.610000000000003E-2</v>
      </c>
      <c r="F707" s="2">
        <f t="shared" si="98"/>
        <v>2.2554317863940992E-2</v>
      </c>
      <c r="G707" s="2">
        <f t="shared" si="98"/>
        <v>2.4301101703853297E-2</v>
      </c>
      <c r="H707" s="2">
        <f t="shared" si="94"/>
        <v>0.92811915026735903</v>
      </c>
      <c r="I707" s="2">
        <f t="shared" si="95"/>
        <v>48.135985275529428</v>
      </c>
    </row>
    <row r="708" spans="1:9" ht="13.5" x14ac:dyDescent="0.25">
      <c r="A708" s="4">
        <v>43034</v>
      </c>
      <c r="B708" s="2">
        <v>3.9653</v>
      </c>
      <c r="C708" s="2">
        <f t="shared" ref="C708:C771" si="101">B708-B707</f>
        <v>4.610000000000003E-2</v>
      </c>
      <c r="D708" s="2">
        <f t="shared" si="99"/>
        <v>4.610000000000003E-2</v>
      </c>
      <c r="E708" s="2">
        <f t="shared" si="100"/>
        <v>0</v>
      </c>
      <c r="F708" s="2">
        <f t="shared" si="98"/>
        <v>2.4236152302230925E-2</v>
      </c>
      <c r="G708" s="2">
        <f t="shared" si="98"/>
        <v>2.2565308725006634E-2</v>
      </c>
      <c r="H708" s="2">
        <f t="shared" si="94"/>
        <v>1.0740447913913396</v>
      </c>
      <c r="I708" s="2">
        <f t="shared" si="95"/>
        <v>51.785033565781092</v>
      </c>
    </row>
    <row r="709" spans="1:9" ht="13.5" x14ac:dyDescent="0.25">
      <c r="A709" s="4">
        <v>43035</v>
      </c>
      <c r="B709" s="2">
        <v>3.9653</v>
      </c>
      <c r="C709" s="2">
        <f t="shared" si="101"/>
        <v>0</v>
      </c>
      <c r="D709" s="2">
        <f t="shared" si="99"/>
        <v>0</v>
      </c>
      <c r="E709" s="2">
        <f t="shared" si="100"/>
        <v>0</v>
      </c>
      <c r="F709" s="2">
        <f t="shared" si="98"/>
        <v>2.2504998566357289E-2</v>
      </c>
      <c r="G709" s="2">
        <f t="shared" si="98"/>
        <v>2.095350095893473E-2</v>
      </c>
      <c r="H709" s="2">
        <f t="shared" si="94"/>
        <v>1.0740447913913398</v>
      </c>
      <c r="I709" s="2">
        <f t="shared" si="95"/>
        <v>51.785033565781092</v>
      </c>
    </row>
    <row r="710" spans="1:9" ht="13.5" x14ac:dyDescent="0.25">
      <c r="A710" s="4">
        <v>43038</v>
      </c>
      <c r="B710" s="2">
        <v>3.8546</v>
      </c>
      <c r="C710" s="2">
        <f t="shared" si="101"/>
        <v>-0.11070000000000002</v>
      </c>
      <c r="D710" s="2">
        <f t="shared" si="99"/>
        <v>0</v>
      </c>
      <c r="E710" s="2">
        <f t="shared" si="100"/>
        <v>0.11070000000000002</v>
      </c>
      <c r="F710" s="2">
        <f t="shared" si="98"/>
        <v>2.0897498668760339E-2</v>
      </c>
      <c r="G710" s="2">
        <f t="shared" si="98"/>
        <v>2.7363965176153682E-2</v>
      </c>
      <c r="H710" s="2">
        <f t="shared" si="94"/>
        <v>0.76368678786989019</v>
      </c>
      <c r="I710" s="2">
        <f t="shared" si="95"/>
        <v>43.30059016840741</v>
      </c>
    </row>
    <row r="711" spans="1:9" ht="13.5" x14ac:dyDescent="0.25">
      <c r="A711" s="4">
        <v>43039</v>
      </c>
      <c r="B711" s="2">
        <v>3.8546</v>
      </c>
      <c r="C711" s="2">
        <f t="shared" si="101"/>
        <v>0</v>
      </c>
      <c r="D711" s="2">
        <f t="shared" si="99"/>
        <v>0</v>
      </c>
      <c r="E711" s="2">
        <f t="shared" si="100"/>
        <v>0</v>
      </c>
      <c r="F711" s="2">
        <f t="shared" si="98"/>
        <v>1.9404820192420315E-2</v>
      </c>
      <c r="G711" s="2">
        <f t="shared" si="98"/>
        <v>2.540939623499985E-2</v>
      </c>
      <c r="H711" s="2">
        <f t="shared" si="94"/>
        <v>0.76368678786989008</v>
      </c>
      <c r="I711" s="2">
        <f t="shared" si="95"/>
        <v>43.30059016840741</v>
      </c>
    </row>
    <row r="712" spans="1:9" ht="13.5" x14ac:dyDescent="0.25">
      <c r="A712" s="4">
        <v>43040</v>
      </c>
      <c r="B712" s="2">
        <v>3.8546</v>
      </c>
      <c r="C712" s="2">
        <f t="shared" si="101"/>
        <v>0</v>
      </c>
      <c r="D712" s="2">
        <f t="shared" si="99"/>
        <v>0</v>
      </c>
      <c r="E712" s="2">
        <f t="shared" si="100"/>
        <v>0</v>
      </c>
      <c r="F712" s="2">
        <f t="shared" si="98"/>
        <v>1.8018761607247438E-2</v>
      </c>
      <c r="G712" s="2">
        <f t="shared" si="98"/>
        <v>2.3594439361071289E-2</v>
      </c>
      <c r="H712" s="2">
        <f t="shared" si="94"/>
        <v>0.76368678786989019</v>
      </c>
      <c r="I712" s="2">
        <f t="shared" si="95"/>
        <v>43.30059016840741</v>
      </c>
    </row>
    <row r="713" spans="1:9" ht="13.5" x14ac:dyDescent="0.25">
      <c r="A713" s="4">
        <v>43041</v>
      </c>
      <c r="B713" s="2">
        <v>4.0575000000000001</v>
      </c>
      <c r="C713" s="2">
        <f t="shared" si="101"/>
        <v>0.20290000000000008</v>
      </c>
      <c r="D713" s="2">
        <f t="shared" si="99"/>
        <v>0.20290000000000008</v>
      </c>
      <c r="E713" s="2">
        <f t="shared" si="100"/>
        <v>0</v>
      </c>
      <c r="F713" s="2">
        <f t="shared" si="98"/>
        <v>3.1224564349586908E-2</v>
      </c>
      <c r="G713" s="2">
        <f t="shared" si="98"/>
        <v>2.1909122263851912E-2</v>
      </c>
      <c r="H713" s="2">
        <f t="shared" si="94"/>
        <v>1.4251855447949477</v>
      </c>
      <c r="I713" s="2">
        <f t="shared" si="95"/>
        <v>58.766041544893376</v>
      </c>
    </row>
    <row r="714" spans="1:9" ht="13.5" x14ac:dyDescent="0.25">
      <c r="A714" s="4">
        <v>43042</v>
      </c>
      <c r="B714" s="2">
        <v>4.0575000000000001</v>
      </c>
      <c r="C714" s="2">
        <f t="shared" si="101"/>
        <v>0</v>
      </c>
      <c r="D714" s="2">
        <f t="shared" si="99"/>
        <v>0</v>
      </c>
      <c r="E714" s="2">
        <f t="shared" si="100"/>
        <v>0</v>
      </c>
      <c r="F714" s="2">
        <f t="shared" si="98"/>
        <v>2.8994238324616416E-2</v>
      </c>
      <c r="G714" s="2">
        <f t="shared" si="98"/>
        <v>2.0344184959291061E-2</v>
      </c>
      <c r="H714" s="2">
        <f t="shared" si="94"/>
        <v>1.425185544794948</v>
      </c>
      <c r="I714" s="2">
        <f t="shared" si="95"/>
        <v>58.766041544893376</v>
      </c>
    </row>
    <row r="715" spans="1:9" ht="13.5" x14ac:dyDescent="0.25">
      <c r="A715" s="4">
        <v>43045</v>
      </c>
      <c r="B715" s="2">
        <v>4.0114000000000001</v>
      </c>
      <c r="C715" s="2">
        <f t="shared" si="101"/>
        <v>-4.610000000000003E-2</v>
      </c>
      <c r="D715" s="2">
        <f t="shared" si="99"/>
        <v>0</v>
      </c>
      <c r="E715" s="2">
        <f t="shared" si="100"/>
        <v>4.610000000000003E-2</v>
      </c>
      <c r="F715" s="2">
        <f t="shared" si="98"/>
        <v>2.6923221301429528E-2</v>
      </c>
      <c r="G715" s="2">
        <f t="shared" si="98"/>
        <v>2.2183886033627417E-2</v>
      </c>
      <c r="H715" s="2">
        <f t="shared" si="94"/>
        <v>1.2136386411568287</v>
      </c>
      <c r="I715" s="2">
        <f t="shared" si="95"/>
        <v>54.825508490518189</v>
      </c>
    </row>
    <row r="716" spans="1:9" ht="13.5" x14ac:dyDescent="0.25">
      <c r="A716" s="4">
        <v>43046</v>
      </c>
      <c r="B716" s="2">
        <v>3.9929000000000001</v>
      </c>
      <c r="C716" s="2">
        <f t="shared" si="101"/>
        <v>-1.8499999999999961E-2</v>
      </c>
      <c r="D716" s="2">
        <f t="shared" si="99"/>
        <v>0</v>
      </c>
      <c r="E716" s="2">
        <f t="shared" si="100"/>
        <v>1.8499999999999961E-2</v>
      </c>
      <c r="F716" s="2">
        <f t="shared" si="98"/>
        <v>2.5000134065613133E-2</v>
      </c>
      <c r="G716" s="2">
        <f t="shared" si="98"/>
        <v>2.1920751316939741E-2</v>
      </c>
      <c r="H716" s="2">
        <f t="shared" si="94"/>
        <v>1.1404779746893863</v>
      </c>
      <c r="I716" s="2">
        <f t="shared" si="95"/>
        <v>53.281462746884181</v>
      </c>
    </row>
    <row r="717" spans="1:9" ht="13.5" x14ac:dyDescent="0.25">
      <c r="A717" s="4">
        <v>43047</v>
      </c>
      <c r="B717" s="2">
        <v>3.9744999999999999</v>
      </c>
      <c r="C717" s="2">
        <f t="shared" si="101"/>
        <v>-1.8400000000000194E-2</v>
      </c>
      <c r="D717" s="2">
        <f t="shared" si="99"/>
        <v>0</v>
      </c>
      <c r="E717" s="2">
        <f t="shared" si="100"/>
        <v>1.8400000000000194E-2</v>
      </c>
      <c r="F717" s="2">
        <f t="shared" ref="F717:G732" si="102">((F716*13)+D717)/14</f>
        <v>2.3214410203783623E-2</v>
      </c>
      <c r="G717" s="2">
        <f t="shared" si="102"/>
        <v>2.1669269080015485E-2</v>
      </c>
      <c r="H717" s="2">
        <f t="shared" si="94"/>
        <v>1.0713056410930422</v>
      </c>
      <c r="I717" s="2">
        <f t="shared" si="95"/>
        <v>51.721272797176709</v>
      </c>
    </row>
    <row r="718" spans="1:9" ht="13.5" x14ac:dyDescent="0.25">
      <c r="A718" s="4">
        <v>43048</v>
      </c>
      <c r="B718" s="2">
        <v>3.9744999999999999</v>
      </c>
      <c r="C718" s="2">
        <f t="shared" si="101"/>
        <v>0</v>
      </c>
      <c r="D718" s="2">
        <f t="shared" si="99"/>
        <v>0</v>
      </c>
      <c r="E718" s="2">
        <f t="shared" si="100"/>
        <v>0</v>
      </c>
      <c r="F718" s="2">
        <f t="shared" si="102"/>
        <v>2.1556238046370507E-2</v>
      </c>
      <c r="G718" s="2">
        <f t="shared" si="102"/>
        <v>2.0121464145728664E-2</v>
      </c>
      <c r="H718" s="2">
        <f t="shared" si="94"/>
        <v>1.0713056410930422</v>
      </c>
      <c r="I718" s="2">
        <f t="shared" si="95"/>
        <v>51.721272797176709</v>
      </c>
    </row>
    <row r="719" spans="1:9" ht="13.5" x14ac:dyDescent="0.25">
      <c r="A719" s="4">
        <v>43049</v>
      </c>
      <c r="B719" s="2">
        <v>3.9744999999999999</v>
      </c>
      <c r="C719" s="2">
        <f t="shared" si="101"/>
        <v>0</v>
      </c>
      <c r="D719" s="2">
        <f t="shared" si="99"/>
        <v>0</v>
      </c>
      <c r="E719" s="2">
        <f t="shared" si="100"/>
        <v>0</v>
      </c>
      <c r="F719" s="2">
        <f t="shared" si="102"/>
        <v>2.0016506757344042E-2</v>
      </c>
      <c r="G719" s="2">
        <f t="shared" si="102"/>
        <v>1.8684216706748046E-2</v>
      </c>
      <c r="H719" s="2">
        <f t="shared" si="94"/>
        <v>1.0713056410930419</v>
      </c>
      <c r="I719" s="2">
        <f t="shared" si="95"/>
        <v>51.721272797176702</v>
      </c>
    </row>
    <row r="720" spans="1:9" ht="13.5" x14ac:dyDescent="0.25">
      <c r="A720" s="4">
        <v>43052</v>
      </c>
      <c r="B720" s="2">
        <v>3.9744999999999999</v>
      </c>
      <c r="C720" s="2">
        <f t="shared" si="101"/>
        <v>0</v>
      </c>
      <c r="D720" s="2">
        <f t="shared" si="99"/>
        <v>0</v>
      </c>
      <c r="E720" s="2">
        <f t="shared" si="100"/>
        <v>0</v>
      </c>
      <c r="F720" s="2">
        <f t="shared" si="102"/>
        <v>1.8586756274676607E-2</v>
      </c>
      <c r="G720" s="2">
        <f t="shared" si="102"/>
        <v>1.7349629799123186E-2</v>
      </c>
      <c r="H720" s="2">
        <f t="shared" si="94"/>
        <v>1.0713056410930417</v>
      </c>
      <c r="I720" s="2">
        <f t="shared" si="95"/>
        <v>51.721272797176688</v>
      </c>
    </row>
    <row r="721" spans="1:9" ht="13.5" x14ac:dyDescent="0.25">
      <c r="A721" s="4">
        <v>43053</v>
      </c>
      <c r="B721" s="2">
        <v>3.8637999999999999</v>
      </c>
      <c r="C721" s="2">
        <f t="shared" si="101"/>
        <v>-0.11070000000000002</v>
      </c>
      <c r="D721" s="2">
        <f t="shared" si="99"/>
        <v>0</v>
      </c>
      <c r="E721" s="2">
        <f t="shared" si="100"/>
        <v>0.11070000000000002</v>
      </c>
      <c r="F721" s="2">
        <f t="shared" si="102"/>
        <v>1.7259130826485423E-2</v>
      </c>
      <c r="G721" s="2">
        <f t="shared" si="102"/>
        <v>2.4017513384900102E-2</v>
      </c>
      <c r="H721" s="2">
        <f t="shared" ref="H721:H784" si="103">F721/G721</f>
        <v>0.71860606674362471</v>
      </c>
      <c r="I721" s="2">
        <f t="shared" ref="I721:I784" si="104">IF(G721=0,100,100-(100/(1+H721)))</f>
        <v>41.813309090967131</v>
      </c>
    </row>
    <row r="722" spans="1:9" ht="13.5" x14ac:dyDescent="0.25">
      <c r="A722" s="4">
        <v>43054</v>
      </c>
      <c r="B722" s="2">
        <v>3.8361999999999998</v>
      </c>
      <c r="C722" s="2">
        <f t="shared" si="101"/>
        <v>-2.7600000000000069E-2</v>
      </c>
      <c r="D722" s="2">
        <f t="shared" si="99"/>
        <v>0</v>
      </c>
      <c r="E722" s="2">
        <f t="shared" si="100"/>
        <v>2.7600000000000069E-2</v>
      </c>
      <c r="F722" s="2">
        <f t="shared" si="102"/>
        <v>1.6026335767450751E-2</v>
      </c>
      <c r="G722" s="2">
        <f t="shared" si="102"/>
        <v>2.4273405285978673E-2</v>
      </c>
      <c r="H722" s="2">
        <f t="shared" si="103"/>
        <v>0.66024258148518733</v>
      </c>
      <c r="I722" s="2">
        <f t="shared" si="104"/>
        <v>39.767838076683979</v>
      </c>
    </row>
    <row r="723" spans="1:9" ht="13.5" x14ac:dyDescent="0.25">
      <c r="A723" s="4">
        <v>43055</v>
      </c>
      <c r="B723" s="2">
        <v>3.8361999999999998</v>
      </c>
      <c r="C723" s="2">
        <f t="shared" si="101"/>
        <v>0</v>
      </c>
      <c r="D723" s="2">
        <f t="shared" si="99"/>
        <v>0</v>
      </c>
      <c r="E723" s="2">
        <f t="shared" si="100"/>
        <v>0</v>
      </c>
      <c r="F723" s="2">
        <f t="shared" si="102"/>
        <v>1.4881597498347126E-2</v>
      </c>
      <c r="G723" s="2">
        <f t="shared" si="102"/>
        <v>2.2539590622694481E-2</v>
      </c>
      <c r="H723" s="2">
        <f t="shared" si="103"/>
        <v>0.66024258148518733</v>
      </c>
      <c r="I723" s="2">
        <f t="shared" si="104"/>
        <v>39.767838076683979</v>
      </c>
    </row>
    <row r="724" spans="1:9" ht="13.5" x14ac:dyDescent="0.25">
      <c r="A724" s="4">
        <v>43056</v>
      </c>
      <c r="B724" s="2">
        <v>3.8176999999999999</v>
      </c>
      <c r="C724" s="2">
        <f t="shared" si="101"/>
        <v>-1.8499999999999961E-2</v>
      </c>
      <c r="D724" s="2">
        <f t="shared" si="99"/>
        <v>0</v>
      </c>
      <c r="E724" s="2">
        <f t="shared" si="100"/>
        <v>1.8499999999999961E-2</v>
      </c>
      <c r="F724" s="2">
        <f t="shared" si="102"/>
        <v>1.3818626248465188E-2</v>
      </c>
      <c r="G724" s="2">
        <f t="shared" si="102"/>
        <v>2.2251048435359157E-2</v>
      </c>
      <c r="H724" s="2">
        <f t="shared" si="103"/>
        <v>0.62103259037924696</v>
      </c>
      <c r="I724" s="2">
        <f t="shared" si="104"/>
        <v>38.310925644866515</v>
      </c>
    </row>
    <row r="725" spans="1:9" ht="13.5" x14ac:dyDescent="0.25">
      <c r="A725" s="4">
        <v>43059</v>
      </c>
      <c r="B725" s="2">
        <v>3.8085</v>
      </c>
      <c r="C725" s="2">
        <f t="shared" si="101"/>
        <v>-9.1999999999998749E-3</v>
      </c>
      <c r="D725" s="2">
        <f t="shared" si="99"/>
        <v>0</v>
      </c>
      <c r="E725" s="2">
        <f t="shared" si="100"/>
        <v>9.1999999999998749E-3</v>
      </c>
      <c r="F725" s="2">
        <f t="shared" si="102"/>
        <v>1.2831581516431961E-2</v>
      </c>
      <c r="G725" s="2">
        <f t="shared" si="102"/>
        <v>2.1318830689976354E-2</v>
      </c>
      <c r="H725" s="2">
        <f t="shared" si="103"/>
        <v>0.60188955496818541</v>
      </c>
      <c r="I725" s="2">
        <f t="shared" si="104"/>
        <v>37.573723675359091</v>
      </c>
    </row>
    <row r="726" spans="1:9" ht="13.5" x14ac:dyDescent="0.25">
      <c r="A726" s="4">
        <v>43060</v>
      </c>
      <c r="B726" s="2">
        <v>3.8176999999999999</v>
      </c>
      <c r="C726" s="2">
        <f t="shared" si="101"/>
        <v>9.1999999999998749E-3</v>
      </c>
      <c r="D726" s="2">
        <f t="shared" si="99"/>
        <v>9.1999999999998749E-3</v>
      </c>
      <c r="E726" s="2">
        <f t="shared" si="100"/>
        <v>0</v>
      </c>
      <c r="F726" s="2">
        <f t="shared" si="102"/>
        <v>1.2572182836686813E-2</v>
      </c>
      <c r="G726" s="2">
        <f t="shared" si="102"/>
        <v>1.979605706926376E-2</v>
      </c>
      <c r="H726" s="2">
        <f t="shared" si="103"/>
        <v>0.63508519866852398</v>
      </c>
      <c r="I726" s="2">
        <f t="shared" si="104"/>
        <v>38.841107434993845</v>
      </c>
    </row>
    <row r="727" spans="1:9" ht="13.5" x14ac:dyDescent="0.25">
      <c r="A727" s="4">
        <v>43061</v>
      </c>
      <c r="B727" s="2">
        <v>3.8176999999999999</v>
      </c>
      <c r="C727" s="2">
        <f t="shared" si="101"/>
        <v>0</v>
      </c>
      <c r="D727" s="2">
        <f t="shared" si="99"/>
        <v>0</v>
      </c>
      <c r="E727" s="2">
        <f t="shared" si="100"/>
        <v>0</v>
      </c>
      <c r="F727" s="2">
        <f t="shared" si="102"/>
        <v>1.167416977692347E-2</v>
      </c>
      <c r="G727" s="2">
        <f t="shared" si="102"/>
        <v>1.8382052992887778E-2</v>
      </c>
      <c r="H727" s="2">
        <f t="shared" si="103"/>
        <v>0.63508519866852398</v>
      </c>
      <c r="I727" s="2">
        <f t="shared" si="104"/>
        <v>38.841107434993845</v>
      </c>
    </row>
    <row r="728" spans="1:9" ht="13.5" x14ac:dyDescent="0.25">
      <c r="A728" s="4">
        <v>43062</v>
      </c>
      <c r="B728" s="2">
        <v>3.9283999999999999</v>
      </c>
      <c r="C728" s="2">
        <f t="shared" si="101"/>
        <v>0.11070000000000002</v>
      </c>
      <c r="D728" s="2">
        <f t="shared" si="99"/>
        <v>0.11070000000000002</v>
      </c>
      <c r="E728" s="2">
        <f t="shared" si="100"/>
        <v>0</v>
      </c>
      <c r="F728" s="2">
        <f t="shared" si="102"/>
        <v>1.874744336428608E-2</v>
      </c>
      <c r="G728" s="2">
        <f t="shared" si="102"/>
        <v>1.7069049207681507E-2</v>
      </c>
      <c r="H728" s="2">
        <f t="shared" si="103"/>
        <v>1.0983296805922413</v>
      </c>
      <c r="I728" s="2">
        <f t="shared" si="104"/>
        <v>52.343046507460365</v>
      </c>
    </row>
    <row r="729" spans="1:9" ht="13.5" x14ac:dyDescent="0.25">
      <c r="A729" s="4">
        <v>43063</v>
      </c>
      <c r="B729" s="2">
        <v>3.9283999999999999</v>
      </c>
      <c r="C729" s="2">
        <f t="shared" si="101"/>
        <v>0</v>
      </c>
      <c r="D729" s="2">
        <f t="shared" si="99"/>
        <v>0</v>
      </c>
      <c r="E729" s="2">
        <f t="shared" si="100"/>
        <v>0</v>
      </c>
      <c r="F729" s="2">
        <f t="shared" si="102"/>
        <v>1.7408340266837075E-2</v>
      </c>
      <c r="G729" s="2">
        <f t="shared" si="102"/>
        <v>1.5849831407132829E-2</v>
      </c>
      <c r="H729" s="2">
        <f t="shared" si="103"/>
        <v>1.0983296805922413</v>
      </c>
      <c r="I729" s="2">
        <f t="shared" si="104"/>
        <v>52.343046507460365</v>
      </c>
    </row>
    <row r="730" spans="1:9" ht="13.5" x14ac:dyDescent="0.25">
      <c r="A730" s="4">
        <v>43066</v>
      </c>
      <c r="B730" s="2">
        <v>3.8731</v>
      </c>
      <c r="C730" s="2">
        <f t="shared" si="101"/>
        <v>-5.5299999999999905E-2</v>
      </c>
      <c r="D730" s="2">
        <f t="shared" si="99"/>
        <v>0</v>
      </c>
      <c r="E730" s="2">
        <f t="shared" si="100"/>
        <v>5.5299999999999905E-2</v>
      </c>
      <c r="F730" s="2">
        <f t="shared" si="102"/>
        <v>1.6164887390634427E-2</v>
      </c>
      <c r="G730" s="2">
        <f t="shared" si="102"/>
        <v>1.8667700592337622E-2</v>
      </c>
      <c r="H730" s="2">
        <f t="shared" si="103"/>
        <v>0.86592814742644286</v>
      </c>
      <c r="I730" s="2">
        <f t="shared" si="104"/>
        <v>46.407368291258322</v>
      </c>
    </row>
    <row r="731" spans="1:9" ht="13.5" x14ac:dyDescent="0.25">
      <c r="A731" s="4">
        <v>43067</v>
      </c>
      <c r="B731" s="2">
        <v>3.8731</v>
      </c>
      <c r="C731" s="2">
        <f t="shared" si="101"/>
        <v>0</v>
      </c>
      <c r="D731" s="2">
        <f t="shared" si="99"/>
        <v>0</v>
      </c>
      <c r="E731" s="2">
        <f t="shared" si="100"/>
        <v>0</v>
      </c>
      <c r="F731" s="2">
        <f t="shared" si="102"/>
        <v>1.5010252577017682E-2</v>
      </c>
      <c r="G731" s="2">
        <f t="shared" si="102"/>
        <v>1.7334293407170649E-2</v>
      </c>
      <c r="H731" s="2">
        <f t="shared" si="103"/>
        <v>0.86592814742644286</v>
      </c>
      <c r="I731" s="2">
        <f t="shared" si="104"/>
        <v>46.407368291258322</v>
      </c>
    </row>
    <row r="732" spans="1:9" ht="13.5" x14ac:dyDescent="0.25">
      <c r="A732" s="4">
        <v>43068</v>
      </c>
      <c r="B732" s="2">
        <v>3.8731</v>
      </c>
      <c r="C732" s="2">
        <f t="shared" si="101"/>
        <v>0</v>
      </c>
      <c r="D732" s="2">
        <f t="shared" si="99"/>
        <v>0</v>
      </c>
      <c r="E732" s="2">
        <f t="shared" si="100"/>
        <v>0</v>
      </c>
      <c r="F732" s="2">
        <f t="shared" si="102"/>
        <v>1.3938091678659276E-2</v>
      </c>
      <c r="G732" s="2">
        <f t="shared" si="102"/>
        <v>1.6096129592372745E-2</v>
      </c>
      <c r="H732" s="2">
        <f t="shared" si="103"/>
        <v>0.86592814742644286</v>
      </c>
      <c r="I732" s="2">
        <f t="shared" si="104"/>
        <v>46.407368291258322</v>
      </c>
    </row>
    <row r="733" spans="1:9" ht="13.5" x14ac:dyDescent="0.25">
      <c r="A733" s="4">
        <v>43069</v>
      </c>
      <c r="B733" s="2">
        <v>3.8176999999999999</v>
      </c>
      <c r="C733" s="2">
        <f t="shared" si="101"/>
        <v>-5.5400000000000116E-2</v>
      </c>
      <c r="D733" s="2">
        <f t="shared" si="99"/>
        <v>0</v>
      </c>
      <c r="E733" s="2">
        <f t="shared" si="100"/>
        <v>5.5400000000000116E-2</v>
      </c>
      <c r="F733" s="2">
        <f t="shared" ref="F733:G748" si="105">((F732*13)+D733)/14</f>
        <v>1.2942513701612186E-2</v>
      </c>
      <c r="G733" s="2">
        <f t="shared" si="105"/>
        <v>1.8903548907203273E-2</v>
      </c>
      <c r="H733" s="2">
        <f t="shared" si="103"/>
        <v>0.684660524071244</v>
      </c>
      <c r="I733" s="2">
        <f t="shared" si="104"/>
        <v>40.640859941126621</v>
      </c>
    </row>
    <row r="734" spans="1:9" ht="13.5" x14ac:dyDescent="0.25">
      <c r="A734" s="4">
        <v>43073</v>
      </c>
      <c r="B734" s="2">
        <v>3.7900999999999998</v>
      </c>
      <c r="C734" s="2">
        <f t="shared" si="101"/>
        <v>-2.7600000000000069E-2</v>
      </c>
      <c r="D734" s="2">
        <f t="shared" si="99"/>
        <v>0</v>
      </c>
      <c r="E734" s="2">
        <f t="shared" si="100"/>
        <v>2.7600000000000069E-2</v>
      </c>
      <c r="F734" s="2">
        <f t="shared" si="105"/>
        <v>1.2018048437211316E-2</v>
      </c>
      <c r="G734" s="2">
        <f t="shared" si="105"/>
        <v>1.952472398526019E-2</v>
      </c>
      <c r="H734" s="2">
        <f t="shared" si="103"/>
        <v>0.615529748143129</v>
      </c>
      <c r="I734" s="2">
        <f t="shared" si="104"/>
        <v>38.100799372503765</v>
      </c>
    </row>
    <row r="735" spans="1:9" ht="13.5" x14ac:dyDescent="0.25">
      <c r="A735" s="4">
        <v>43074</v>
      </c>
      <c r="B735" s="2">
        <v>3.8176999999999999</v>
      </c>
      <c r="C735" s="2">
        <f t="shared" si="101"/>
        <v>2.7600000000000069E-2</v>
      </c>
      <c r="D735" s="2">
        <f t="shared" si="99"/>
        <v>2.7600000000000069E-2</v>
      </c>
      <c r="E735" s="2">
        <f t="shared" si="100"/>
        <v>0</v>
      </c>
      <c r="F735" s="2">
        <f t="shared" si="105"/>
        <v>1.3131044977410512E-2</v>
      </c>
      <c r="G735" s="2">
        <f t="shared" si="105"/>
        <v>1.8130100843455892E-2</v>
      </c>
      <c r="H735" s="2">
        <f t="shared" si="103"/>
        <v>0.72426761940213902</v>
      </c>
      <c r="I735" s="2">
        <f t="shared" si="104"/>
        <v>42.004362388552352</v>
      </c>
    </row>
    <row r="736" spans="1:9" ht="13.5" x14ac:dyDescent="0.25">
      <c r="A736" s="4">
        <v>43075</v>
      </c>
      <c r="B736" s="2">
        <v>3.8454000000000002</v>
      </c>
      <c r="C736" s="2">
        <f t="shared" si="101"/>
        <v>2.770000000000028E-2</v>
      </c>
      <c r="D736" s="2">
        <f t="shared" si="99"/>
        <v>2.770000000000028E-2</v>
      </c>
      <c r="E736" s="2">
        <f t="shared" si="100"/>
        <v>0</v>
      </c>
      <c r="F736" s="2">
        <f t="shared" si="105"/>
        <v>1.4171684621881208E-2</v>
      </c>
      <c r="G736" s="2">
        <f t="shared" si="105"/>
        <v>1.6835093640351899E-2</v>
      </c>
      <c r="H736" s="2">
        <f t="shared" si="103"/>
        <v>0.84179422607506105</v>
      </c>
      <c r="I736" s="2">
        <f t="shared" si="104"/>
        <v>45.705118093944677</v>
      </c>
    </row>
    <row r="737" spans="1:9" ht="13.5" x14ac:dyDescent="0.25">
      <c r="A737" s="4">
        <v>43076</v>
      </c>
      <c r="B737" s="2">
        <v>3.8454000000000002</v>
      </c>
      <c r="C737" s="2">
        <f t="shared" si="101"/>
        <v>0</v>
      </c>
      <c r="D737" s="2">
        <f t="shared" si="99"/>
        <v>0</v>
      </c>
      <c r="E737" s="2">
        <f t="shared" si="100"/>
        <v>0</v>
      </c>
      <c r="F737" s="2">
        <f t="shared" si="105"/>
        <v>1.3159421434603979E-2</v>
      </c>
      <c r="G737" s="2">
        <f t="shared" si="105"/>
        <v>1.5632586951755335E-2</v>
      </c>
      <c r="H737" s="2">
        <f t="shared" si="103"/>
        <v>0.84179422607506105</v>
      </c>
      <c r="I737" s="2">
        <f t="shared" si="104"/>
        <v>45.705118093944677</v>
      </c>
    </row>
    <row r="738" spans="1:9" ht="13.5" x14ac:dyDescent="0.25">
      <c r="A738" s="4">
        <v>43077</v>
      </c>
      <c r="B738" s="2">
        <v>3.8361999999999998</v>
      </c>
      <c r="C738" s="2">
        <f t="shared" si="101"/>
        <v>-9.200000000000319E-3</v>
      </c>
      <c r="D738" s="2">
        <f t="shared" si="99"/>
        <v>0</v>
      </c>
      <c r="E738" s="2">
        <f t="shared" si="100"/>
        <v>9.200000000000319E-3</v>
      </c>
      <c r="F738" s="2">
        <f t="shared" si="105"/>
        <v>1.2219462760703695E-2</v>
      </c>
      <c r="G738" s="2">
        <f t="shared" si="105"/>
        <v>1.5173116455201405E-2</v>
      </c>
      <c r="H738" s="2">
        <f t="shared" si="103"/>
        <v>0.80533638536167795</v>
      </c>
      <c r="I738" s="2">
        <f t="shared" si="104"/>
        <v>44.608660850777582</v>
      </c>
    </row>
    <row r="739" spans="1:9" ht="13.5" x14ac:dyDescent="0.25">
      <c r="A739" s="4">
        <v>43080</v>
      </c>
      <c r="B739" s="2">
        <v>3.8085</v>
      </c>
      <c r="C739" s="2">
        <f t="shared" si="101"/>
        <v>-2.7699999999999836E-2</v>
      </c>
      <c r="D739" s="2">
        <f t="shared" si="99"/>
        <v>0</v>
      </c>
      <c r="E739" s="2">
        <f t="shared" si="100"/>
        <v>2.7699999999999836E-2</v>
      </c>
      <c r="F739" s="2">
        <f t="shared" si="105"/>
        <v>1.1346643992082002E-2</v>
      </c>
      <c r="G739" s="2">
        <f t="shared" si="105"/>
        <v>1.6067893851258435E-2</v>
      </c>
      <c r="H739" s="2">
        <f t="shared" si="103"/>
        <v>0.70616871738876552</v>
      </c>
      <c r="I739" s="2">
        <f t="shared" si="104"/>
        <v>41.389149278831773</v>
      </c>
    </row>
    <row r="740" spans="1:9" ht="13.5" x14ac:dyDescent="0.25">
      <c r="A740" s="4">
        <v>43081</v>
      </c>
      <c r="B740" s="2">
        <v>3.8085</v>
      </c>
      <c r="C740" s="2">
        <f t="shared" si="101"/>
        <v>0</v>
      </c>
      <c r="D740" s="2">
        <f t="shared" si="99"/>
        <v>0</v>
      </c>
      <c r="E740" s="2">
        <f t="shared" si="100"/>
        <v>0</v>
      </c>
      <c r="F740" s="2">
        <f t="shared" si="105"/>
        <v>1.0536169421219002E-2</v>
      </c>
      <c r="G740" s="2">
        <f t="shared" si="105"/>
        <v>1.4920187147597118E-2</v>
      </c>
      <c r="H740" s="2">
        <f t="shared" si="103"/>
        <v>0.70616871738876563</v>
      </c>
      <c r="I740" s="2">
        <f t="shared" si="104"/>
        <v>41.389149278831773</v>
      </c>
    </row>
    <row r="741" spans="1:9" ht="13.5" x14ac:dyDescent="0.25">
      <c r="A741" s="4">
        <v>43082</v>
      </c>
      <c r="B741" s="2">
        <v>3.8085</v>
      </c>
      <c r="C741" s="2">
        <f t="shared" si="101"/>
        <v>0</v>
      </c>
      <c r="D741" s="2">
        <f t="shared" si="99"/>
        <v>0</v>
      </c>
      <c r="E741" s="2">
        <f t="shared" si="100"/>
        <v>0</v>
      </c>
      <c r="F741" s="2">
        <f t="shared" si="105"/>
        <v>9.7835858911319296E-3</v>
      </c>
      <c r="G741" s="2">
        <f t="shared" si="105"/>
        <v>1.3854459494197323E-2</v>
      </c>
      <c r="H741" s="2">
        <f t="shared" si="103"/>
        <v>0.70616871738876552</v>
      </c>
      <c r="I741" s="2">
        <f t="shared" si="104"/>
        <v>41.389149278831773</v>
      </c>
    </row>
    <row r="742" spans="1:9" ht="13.5" x14ac:dyDescent="0.25">
      <c r="A742" s="4">
        <v>43083</v>
      </c>
      <c r="B742" s="2">
        <v>3.8085</v>
      </c>
      <c r="C742" s="2">
        <f t="shared" si="101"/>
        <v>0</v>
      </c>
      <c r="D742" s="2">
        <f t="shared" si="99"/>
        <v>0</v>
      </c>
      <c r="E742" s="2">
        <f t="shared" si="100"/>
        <v>0</v>
      </c>
      <c r="F742" s="2">
        <f t="shared" si="105"/>
        <v>9.0847583274796494E-3</v>
      </c>
      <c r="G742" s="2">
        <f t="shared" si="105"/>
        <v>1.2864855244611799E-2</v>
      </c>
      <c r="H742" s="2">
        <f t="shared" si="103"/>
        <v>0.70616871738876563</v>
      </c>
      <c r="I742" s="2">
        <f t="shared" si="104"/>
        <v>41.389149278831773</v>
      </c>
    </row>
    <row r="743" spans="1:9" ht="13.5" x14ac:dyDescent="0.25">
      <c r="A743" s="4">
        <v>43084</v>
      </c>
      <c r="B743" s="2">
        <v>3.8731</v>
      </c>
      <c r="C743" s="2">
        <f t="shared" si="101"/>
        <v>6.4599999999999991E-2</v>
      </c>
      <c r="D743" s="2">
        <f t="shared" si="99"/>
        <v>6.4599999999999991E-2</v>
      </c>
      <c r="E743" s="2">
        <f t="shared" si="100"/>
        <v>0</v>
      </c>
      <c r="F743" s="2">
        <f t="shared" si="105"/>
        <v>1.3050132732659675E-2</v>
      </c>
      <c r="G743" s="2">
        <f t="shared" si="105"/>
        <v>1.1945937012853814E-2</v>
      </c>
      <c r="H743" s="2">
        <f t="shared" si="103"/>
        <v>1.0924327424979512</v>
      </c>
      <c r="I743" s="2">
        <f t="shared" si="104"/>
        <v>52.208738675815326</v>
      </c>
    </row>
    <row r="744" spans="1:9" ht="13.5" x14ac:dyDescent="0.25">
      <c r="A744" s="4">
        <v>43087</v>
      </c>
      <c r="B744" s="2">
        <v>3.8731</v>
      </c>
      <c r="C744" s="2">
        <f t="shared" si="101"/>
        <v>0</v>
      </c>
      <c r="D744" s="2">
        <f t="shared" si="99"/>
        <v>0</v>
      </c>
      <c r="E744" s="2">
        <f t="shared" si="100"/>
        <v>0</v>
      </c>
      <c r="F744" s="2">
        <f t="shared" si="105"/>
        <v>1.2117980394612555E-2</v>
      </c>
      <c r="G744" s="2">
        <f t="shared" si="105"/>
        <v>1.109265579764997E-2</v>
      </c>
      <c r="H744" s="2">
        <f t="shared" si="103"/>
        <v>1.0924327424979512</v>
      </c>
      <c r="I744" s="2">
        <f t="shared" si="104"/>
        <v>52.208738675815326</v>
      </c>
    </row>
    <row r="745" spans="1:9" ht="13.5" x14ac:dyDescent="0.25">
      <c r="A745" s="4">
        <v>43088</v>
      </c>
      <c r="B745" s="2">
        <v>3.7993000000000001</v>
      </c>
      <c r="C745" s="2">
        <f t="shared" si="101"/>
        <v>-7.3799999999999866E-2</v>
      </c>
      <c r="D745" s="2">
        <f t="shared" si="99"/>
        <v>0</v>
      </c>
      <c r="E745" s="2">
        <f t="shared" si="100"/>
        <v>7.3799999999999866E-2</v>
      </c>
      <c r="F745" s="2">
        <f t="shared" si="105"/>
        <v>1.1252410366425944E-2</v>
      </c>
      <c r="G745" s="2">
        <f t="shared" si="105"/>
        <v>1.5571751812103534E-2</v>
      </c>
      <c r="H745" s="2">
        <f t="shared" si="103"/>
        <v>0.72261685789775598</v>
      </c>
      <c r="I745" s="2">
        <f t="shared" si="104"/>
        <v>41.948785917468712</v>
      </c>
    </row>
    <row r="746" spans="1:9" ht="13.5" x14ac:dyDescent="0.25">
      <c r="A746" s="4">
        <v>43089</v>
      </c>
      <c r="B746" s="2">
        <v>3.7993000000000001</v>
      </c>
      <c r="C746" s="2">
        <f t="shared" si="101"/>
        <v>0</v>
      </c>
      <c r="D746" s="2">
        <f t="shared" si="99"/>
        <v>0</v>
      </c>
      <c r="E746" s="2">
        <f t="shared" si="100"/>
        <v>0</v>
      </c>
      <c r="F746" s="2">
        <f t="shared" si="105"/>
        <v>1.0448666768824092E-2</v>
      </c>
      <c r="G746" s="2">
        <f t="shared" si="105"/>
        <v>1.445948382552471E-2</v>
      </c>
      <c r="H746" s="2">
        <f t="shared" si="103"/>
        <v>0.72261685789775609</v>
      </c>
      <c r="I746" s="2">
        <f t="shared" si="104"/>
        <v>41.948785917468719</v>
      </c>
    </row>
    <row r="747" spans="1:9" ht="13.5" x14ac:dyDescent="0.25">
      <c r="A747" s="4">
        <v>43090</v>
      </c>
      <c r="B747" s="2">
        <v>3.7993000000000001</v>
      </c>
      <c r="C747" s="2">
        <f t="shared" si="101"/>
        <v>0</v>
      </c>
      <c r="D747" s="2">
        <f t="shared" si="99"/>
        <v>0</v>
      </c>
      <c r="E747" s="2">
        <f t="shared" si="100"/>
        <v>0</v>
      </c>
      <c r="F747" s="2">
        <f t="shared" si="105"/>
        <v>9.7023334281937986E-3</v>
      </c>
      <c r="G747" s="2">
        <f t="shared" si="105"/>
        <v>1.3426663552272945E-2</v>
      </c>
      <c r="H747" s="2">
        <f t="shared" si="103"/>
        <v>0.72261685789775598</v>
      </c>
      <c r="I747" s="2">
        <f t="shared" si="104"/>
        <v>41.948785917468712</v>
      </c>
    </row>
    <row r="748" spans="1:9" ht="13.5" x14ac:dyDescent="0.25">
      <c r="A748" s="4">
        <v>43091</v>
      </c>
      <c r="B748" s="2">
        <v>3.7993000000000001</v>
      </c>
      <c r="C748" s="2">
        <f t="shared" si="101"/>
        <v>0</v>
      </c>
      <c r="D748" s="2">
        <f t="shared" si="99"/>
        <v>0</v>
      </c>
      <c r="E748" s="2">
        <f t="shared" si="100"/>
        <v>0</v>
      </c>
      <c r="F748" s="2">
        <f t="shared" si="105"/>
        <v>9.0093096118942402E-3</v>
      </c>
      <c r="G748" s="2">
        <f t="shared" si="105"/>
        <v>1.246761615568202E-2</v>
      </c>
      <c r="H748" s="2">
        <f t="shared" si="103"/>
        <v>0.72261685789775587</v>
      </c>
      <c r="I748" s="2">
        <f t="shared" si="104"/>
        <v>41.948785917468712</v>
      </c>
    </row>
    <row r="749" spans="1:9" ht="13.5" x14ac:dyDescent="0.25">
      <c r="A749" s="4">
        <v>43094</v>
      </c>
      <c r="B749" s="2">
        <v>3.7993000000000001</v>
      </c>
      <c r="C749" s="2">
        <f t="shared" si="101"/>
        <v>0</v>
      </c>
      <c r="D749" s="2">
        <f t="shared" si="99"/>
        <v>0</v>
      </c>
      <c r="E749" s="2">
        <f t="shared" si="100"/>
        <v>0</v>
      </c>
      <c r="F749" s="2">
        <f t="shared" ref="F749:G764" si="106">((F748*13)+D749)/14</f>
        <v>8.3657874967589373E-3</v>
      </c>
      <c r="G749" s="2">
        <f t="shared" si="106"/>
        <v>1.1577072144561875E-2</v>
      </c>
      <c r="H749" s="2">
        <f t="shared" si="103"/>
        <v>0.72261685789775598</v>
      </c>
      <c r="I749" s="2">
        <f t="shared" si="104"/>
        <v>41.948785917468712</v>
      </c>
    </row>
    <row r="750" spans="1:9" ht="13.5" x14ac:dyDescent="0.25">
      <c r="A750" s="4">
        <v>43095</v>
      </c>
      <c r="B750" s="2">
        <v>3.8637999999999999</v>
      </c>
      <c r="C750" s="2">
        <f t="shared" si="101"/>
        <v>6.449999999999978E-2</v>
      </c>
      <c r="D750" s="2">
        <f t="shared" si="99"/>
        <v>6.449999999999978E-2</v>
      </c>
      <c r="E750" s="2">
        <f t="shared" si="100"/>
        <v>0</v>
      </c>
      <c r="F750" s="2">
        <f t="shared" si="106"/>
        <v>1.2375374104133283E-2</v>
      </c>
      <c r="G750" s="2">
        <f t="shared" si="106"/>
        <v>1.0750138419950313E-2</v>
      </c>
      <c r="H750" s="2">
        <f t="shared" si="103"/>
        <v>1.1511827681369038</v>
      </c>
      <c r="I750" s="2">
        <f t="shared" si="104"/>
        <v>53.51394522065273</v>
      </c>
    </row>
    <row r="751" spans="1:9" ht="13.5" x14ac:dyDescent="0.25">
      <c r="A751" s="4">
        <v>43096</v>
      </c>
      <c r="B751" s="2">
        <v>3.8637999999999999</v>
      </c>
      <c r="C751" s="2">
        <f t="shared" si="101"/>
        <v>0</v>
      </c>
      <c r="D751" s="2">
        <f t="shared" si="99"/>
        <v>0</v>
      </c>
      <c r="E751" s="2">
        <f t="shared" si="100"/>
        <v>0</v>
      </c>
      <c r="F751" s="2">
        <f t="shared" si="106"/>
        <v>1.1491418810980907E-2</v>
      </c>
      <c r="G751" s="2">
        <f t="shared" si="106"/>
        <v>9.9822713899538618E-3</v>
      </c>
      <c r="H751" s="2">
        <f t="shared" si="103"/>
        <v>1.151182768136904</v>
      </c>
      <c r="I751" s="2">
        <f t="shared" si="104"/>
        <v>53.51394522065273</v>
      </c>
    </row>
    <row r="752" spans="1:9" ht="13.5" x14ac:dyDescent="0.25">
      <c r="A752" s="4">
        <v>43097</v>
      </c>
      <c r="B752" s="2">
        <v>3.8637999999999999</v>
      </c>
      <c r="C752" s="2">
        <f t="shared" si="101"/>
        <v>0</v>
      </c>
      <c r="D752" s="2">
        <f t="shared" si="99"/>
        <v>0</v>
      </c>
      <c r="E752" s="2">
        <f t="shared" si="100"/>
        <v>0</v>
      </c>
      <c r="F752" s="2">
        <f t="shared" si="106"/>
        <v>1.0670603181625129E-2</v>
      </c>
      <c r="G752" s="2">
        <f t="shared" si="106"/>
        <v>9.2692520049571566E-3</v>
      </c>
      <c r="H752" s="2">
        <f t="shared" si="103"/>
        <v>1.1511827681369042</v>
      </c>
      <c r="I752" s="2">
        <f t="shared" si="104"/>
        <v>53.513945220652744</v>
      </c>
    </row>
    <row r="753" spans="1:9" ht="13.5" x14ac:dyDescent="0.25">
      <c r="A753" s="4">
        <v>43098</v>
      </c>
      <c r="B753" s="2">
        <v>3.8915000000000002</v>
      </c>
      <c r="C753" s="2">
        <f t="shared" si="101"/>
        <v>2.770000000000028E-2</v>
      </c>
      <c r="D753" s="2">
        <f t="shared" si="99"/>
        <v>2.770000000000028E-2</v>
      </c>
      <c r="E753" s="2">
        <f t="shared" si="100"/>
        <v>0</v>
      </c>
      <c r="F753" s="2">
        <f t="shared" si="106"/>
        <v>1.1886988668651925E-2</v>
      </c>
      <c r="G753" s="2">
        <f t="shared" si="106"/>
        <v>8.6071625760316458E-3</v>
      </c>
      <c r="H753" s="2">
        <f t="shared" si="103"/>
        <v>1.3810577601675151</v>
      </c>
      <c r="I753" s="2">
        <f t="shared" si="104"/>
        <v>58.001858807085519</v>
      </c>
    </row>
    <row r="754" spans="1:9" ht="13.5" x14ac:dyDescent="0.25">
      <c r="A754" s="4">
        <v>43102</v>
      </c>
      <c r="B754" s="2">
        <v>3.8546</v>
      </c>
      <c r="C754" s="2">
        <f t="shared" si="101"/>
        <v>-3.6900000000000155E-2</v>
      </c>
      <c r="D754" s="2">
        <f t="shared" si="99"/>
        <v>0</v>
      </c>
      <c r="E754" s="2">
        <f t="shared" si="100"/>
        <v>3.6900000000000155E-2</v>
      </c>
      <c r="F754" s="2">
        <f t="shared" si="106"/>
        <v>1.1037918049462501E-2</v>
      </c>
      <c r="G754" s="2">
        <f t="shared" si="106"/>
        <v>1.062807953488654E-2</v>
      </c>
      <c r="H754" s="2">
        <f t="shared" si="103"/>
        <v>1.0385618599513367</v>
      </c>
      <c r="I754" s="2">
        <f t="shared" si="104"/>
        <v>50.945810394791181</v>
      </c>
    </row>
    <row r="755" spans="1:9" ht="13.5" x14ac:dyDescent="0.25">
      <c r="A755" s="4">
        <v>43103</v>
      </c>
      <c r="B755" s="2">
        <v>3.8269000000000002</v>
      </c>
      <c r="C755" s="2">
        <f t="shared" si="101"/>
        <v>-2.7699999999999836E-2</v>
      </c>
      <c r="D755" s="2">
        <f t="shared" si="99"/>
        <v>0</v>
      </c>
      <c r="E755" s="2">
        <f t="shared" si="100"/>
        <v>2.7699999999999836E-2</v>
      </c>
      <c r="F755" s="2">
        <f t="shared" si="106"/>
        <v>1.0249495331643751E-2</v>
      </c>
      <c r="G755" s="2">
        <f t="shared" si="106"/>
        <v>1.1847502425251776E-2</v>
      </c>
      <c r="H755" s="2">
        <f t="shared" si="103"/>
        <v>0.86511865233283003</v>
      </c>
      <c r="I755" s="2">
        <f t="shared" si="104"/>
        <v>46.384108123671787</v>
      </c>
    </row>
    <row r="756" spans="1:9" ht="13.5" x14ac:dyDescent="0.25">
      <c r="A756" s="4">
        <v>43104</v>
      </c>
      <c r="B756" s="2">
        <v>3.8454000000000002</v>
      </c>
      <c r="C756" s="2">
        <f t="shared" si="101"/>
        <v>1.8499999999999961E-2</v>
      </c>
      <c r="D756" s="2">
        <f t="shared" si="99"/>
        <v>1.8499999999999961E-2</v>
      </c>
      <c r="E756" s="2">
        <f t="shared" si="100"/>
        <v>0</v>
      </c>
      <c r="F756" s="2">
        <f t="shared" si="106"/>
        <v>1.0838817093669196E-2</v>
      </c>
      <c r="G756" s="2">
        <f t="shared" si="106"/>
        <v>1.1001252252019506E-2</v>
      </c>
      <c r="H756" s="2">
        <f t="shared" si="103"/>
        <v>0.98523484830370189</v>
      </c>
      <c r="I756" s="2">
        <f t="shared" si="104"/>
        <v>49.628125818239731</v>
      </c>
    </row>
    <row r="757" spans="1:9" ht="13.5" x14ac:dyDescent="0.25">
      <c r="A757" s="4">
        <v>43105</v>
      </c>
      <c r="B757" s="2">
        <v>3.7993000000000001</v>
      </c>
      <c r="C757" s="2">
        <f t="shared" si="101"/>
        <v>-4.610000000000003E-2</v>
      </c>
      <c r="D757" s="2">
        <f t="shared" si="99"/>
        <v>0</v>
      </c>
      <c r="E757" s="2">
        <f t="shared" si="100"/>
        <v>4.610000000000003E-2</v>
      </c>
      <c r="F757" s="2">
        <f t="shared" si="106"/>
        <v>1.0064615872692825E-2</v>
      </c>
      <c r="G757" s="2">
        <f t="shared" si="106"/>
        <v>1.3508305662589542E-2</v>
      </c>
      <c r="H757" s="2">
        <f t="shared" si="103"/>
        <v>0.7450687098801877</v>
      </c>
      <c r="I757" s="2">
        <f t="shared" si="104"/>
        <v>42.695666116856934</v>
      </c>
    </row>
    <row r="758" spans="1:9" ht="13.5" x14ac:dyDescent="0.25">
      <c r="A758" s="4">
        <v>43108</v>
      </c>
      <c r="B758" s="2">
        <v>3.8454000000000002</v>
      </c>
      <c r="C758" s="2">
        <f t="shared" si="101"/>
        <v>4.610000000000003E-2</v>
      </c>
      <c r="D758" s="2">
        <f t="shared" si="99"/>
        <v>4.610000000000003E-2</v>
      </c>
      <c r="E758" s="2">
        <f t="shared" si="100"/>
        <v>0</v>
      </c>
      <c r="F758" s="2">
        <f t="shared" si="106"/>
        <v>1.2638571881786197E-2</v>
      </c>
      <c r="G758" s="2">
        <f t="shared" si="106"/>
        <v>1.2543426686690288E-2</v>
      </c>
      <c r="H758" s="2">
        <f t="shared" si="103"/>
        <v>1.0075852633791742</v>
      </c>
      <c r="I758" s="2">
        <f t="shared" si="104"/>
        <v>50.188915099087914</v>
      </c>
    </row>
    <row r="759" spans="1:9" ht="13.5" x14ac:dyDescent="0.25">
      <c r="A759" s="4">
        <v>43109</v>
      </c>
      <c r="B759" s="2">
        <v>3.8269000000000002</v>
      </c>
      <c r="C759" s="2">
        <f t="shared" si="101"/>
        <v>-1.8499999999999961E-2</v>
      </c>
      <c r="D759" s="2">
        <f t="shared" si="99"/>
        <v>0</v>
      </c>
      <c r="E759" s="2">
        <f t="shared" si="100"/>
        <v>1.8499999999999961E-2</v>
      </c>
      <c r="F759" s="2">
        <f t="shared" si="106"/>
        <v>1.1735816747372898E-2</v>
      </c>
      <c r="G759" s="2">
        <f t="shared" si="106"/>
        <v>1.296889620906955E-2</v>
      </c>
      <c r="H759" s="2">
        <f t="shared" si="103"/>
        <v>0.90492024596246501</v>
      </c>
      <c r="I759" s="2">
        <f t="shared" si="104"/>
        <v>47.504363916571855</v>
      </c>
    </row>
    <row r="760" spans="1:9" ht="13.5" x14ac:dyDescent="0.25">
      <c r="A760" s="4">
        <v>43110</v>
      </c>
      <c r="B760" s="2">
        <v>3.7808000000000002</v>
      </c>
      <c r="C760" s="2">
        <f t="shared" si="101"/>
        <v>-4.610000000000003E-2</v>
      </c>
      <c r="D760" s="2">
        <f t="shared" si="99"/>
        <v>0</v>
      </c>
      <c r="E760" s="2">
        <f t="shared" si="100"/>
        <v>4.610000000000003E-2</v>
      </c>
      <c r="F760" s="2">
        <f t="shared" si="106"/>
        <v>1.0897544122560549E-2</v>
      </c>
      <c r="G760" s="2">
        <f t="shared" si="106"/>
        <v>1.5335403622707442E-2</v>
      </c>
      <c r="H760" s="2">
        <f t="shared" si="103"/>
        <v>0.71061345307040602</v>
      </c>
      <c r="I760" s="2">
        <f t="shared" si="104"/>
        <v>41.541439522465765</v>
      </c>
    </row>
    <row r="761" spans="1:9" ht="13.5" x14ac:dyDescent="0.25">
      <c r="A761" s="4">
        <v>43111</v>
      </c>
      <c r="B761" s="2">
        <v>3.7900999999999998</v>
      </c>
      <c r="C761" s="2">
        <f t="shared" si="101"/>
        <v>9.2999999999996419E-3</v>
      </c>
      <c r="D761" s="2">
        <f t="shared" si="99"/>
        <v>9.2999999999996419E-3</v>
      </c>
      <c r="E761" s="2">
        <f t="shared" si="100"/>
        <v>0</v>
      </c>
      <c r="F761" s="2">
        <f t="shared" si="106"/>
        <v>1.0783433828091913E-2</v>
      </c>
      <c r="G761" s="2">
        <f t="shared" si="106"/>
        <v>1.4240017649656911E-2</v>
      </c>
      <c r="H761" s="2">
        <f t="shared" si="103"/>
        <v>0.75726267293999605</v>
      </c>
      <c r="I761" s="2">
        <f t="shared" si="104"/>
        <v>43.093311239181702</v>
      </c>
    </row>
    <row r="762" spans="1:9" ht="13.5" x14ac:dyDescent="0.25">
      <c r="A762" s="4">
        <v>43112</v>
      </c>
      <c r="B762" s="2">
        <v>3.7900999999999998</v>
      </c>
      <c r="C762" s="2">
        <f t="shared" si="101"/>
        <v>0</v>
      </c>
      <c r="D762" s="2">
        <f t="shared" si="99"/>
        <v>0</v>
      </c>
      <c r="E762" s="2">
        <f t="shared" si="100"/>
        <v>0</v>
      </c>
      <c r="F762" s="2">
        <f t="shared" si="106"/>
        <v>1.0013188554656776E-2</v>
      </c>
      <c r="G762" s="2">
        <f t="shared" si="106"/>
        <v>1.3222873531824273E-2</v>
      </c>
      <c r="H762" s="2">
        <f t="shared" si="103"/>
        <v>0.75726267293999616</v>
      </c>
      <c r="I762" s="2">
        <f t="shared" si="104"/>
        <v>43.093311239181702</v>
      </c>
    </row>
    <row r="763" spans="1:9" ht="13.5" x14ac:dyDescent="0.25">
      <c r="A763" s="4">
        <v>43115</v>
      </c>
      <c r="B763" s="2">
        <v>3.7900999999999998</v>
      </c>
      <c r="C763" s="2">
        <f t="shared" si="101"/>
        <v>0</v>
      </c>
      <c r="D763" s="2">
        <f t="shared" si="99"/>
        <v>0</v>
      </c>
      <c r="E763" s="2">
        <f t="shared" si="100"/>
        <v>0</v>
      </c>
      <c r="F763" s="2">
        <f t="shared" si="106"/>
        <v>9.2979608007527203E-3</v>
      </c>
      <c r="G763" s="2">
        <f t="shared" si="106"/>
        <v>1.2278382565265396E-2</v>
      </c>
      <c r="H763" s="2">
        <f t="shared" si="103"/>
        <v>0.75726267293999616</v>
      </c>
      <c r="I763" s="2">
        <f t="shared" si="104"/>
        <v>43.093311239181702</v>
      </c>
    </row>
    <row r="764" spans="1:9" ht="13.5" x14ac:dyDescent="0.25">
      <c r="A764" s="4">
        <v>43116</v>
      </c>
      <c r="B764" s="2">
        <v>3.7900999999999998</v>
      </c>
      <c r="C764" s="2">
        <f t="shared" si="101"/>
        <v>0</v>
      </c>
      <c r="D764" s="2">
        <f t="shared" si="99"/>
        <v>0</v>
      </c>
      <c r="E764" s="2">
        <f t="shared" si="100"/>
        <v>0</v>
      </c>
      <c r="F764" s="2">
        <f t="shared" si="106"/>
        <v>8.6338207435560973E-3</v>
      </c>
      <c r="G764" s="2">
        <f t="shared" si="106"/>
        <v>1.1401355239175012E-2</v>
      </c>
      <c r="H764" s="2">
        <f t="shared" si="103"/>
        <v>0.75726267293999605</v>
      </c>
      <c r="I764" s="2">
        <f t="shared" si="104"/>
        <v>43.093311239181702</v>
      </c>
    </row>
    <row r="765" spans="1:9" ht="13.5" x14ac:dyDescent="0.25">
      <c r="A765" s="4">
        <v>43117</v>
      </c>
      <c r="B765" s="2">
        <v>3.8176999999999999</v>
      </c>
      <c r="C765" s="2">
        <f t="shared" si="101"/>
        <v>2.7600000000000069E-2</v>
      </c>
      <c r="D765" s="2">
        <f t="shared" si="99"/>
        <v>2.7600000000000069E-2</v>
      </c>
      <c r="E765" s="2">
        <f t="shared" si="100"/>
        <v>0</v>
      </c>
      <c r="F765" s="2">
        <f t="shared" ref="F765:G780" si="107">((F764*13)+D765)/14</f>
        <v>9.9885478333020961E-3</v>
      </c>
      <c r="G765" s="2">
        <f t="shared" si="107"/>
        <v>1.0586972722091081E-2</v>
      </c>
      <c r="H765" s="2">
        <f t="shared" si="103"/>
        <v>0.94347535367307644</v>
      </c>
      <c r="I765" s="2">
        <f t="shared" si="104"/>
        <v>48.545784328571635</v>
      </c>
    </row>
    <row r="766" spans="1:9" ht="13.5" x14ac:dyDescent="0.25">
      <c r="A766" s="4">
        <v>43118</v>
      </c>
      <c r="B766" s="2">
        <v>3.8176999999999999</v>
      </c>
      <c r="C766" s="2">
        <f t="shared" si="101"/>
        <v>0</v>
      </c>
      <c r="D766" s="2">
        <f t="shared" si="99"/>
        <v>0</v>
      </c>
      <c r="E766" s="2">
        <f t="shared" si="100"/>
        <v>0</v>
      </c>
      <c r="F766" s="2">
        <f t="shared" si="107"/>
        <v>9.2750801309233744E-3</v>
      </c>
      <c r="G766" s="2">
        <f t="shared" si="107"/>
        <v>9.8307603847988621E-3</v>
      </c>
      <c r="H766" s="2">
        <f t="shared" si="103"/>
        <v>0.94347535367307633</v>
      </c>
      <c r="I766" s="2">
        <f t="shared" si="104"/>
        <v>48.545784328571635</v>
      </c>
    </row>
    <row r="767" spans="1:9" ht="13.5" x14ac:dyDescent="0.25">
      <c r="A767" s="4">
        <v>43119</v>
      </c>
      <c r="B767" s="2">
        <v>3.8269000000000002</v>
      </c>
      <c r="C767" s="2">
        <f t="shared" si="101"/>
        <v>9.200000000000319E-3</v>
      </c>
      <c r="D767" s="2">
        <f t="shared" si="99"/>
        <v>9.200000000000319E-3</v>
      </c>
      <c r="E767" s="2">
        <f t="shared" si="100"/>
        <v>0</v>
      </c>
      <c r="F767" s="2">
        <f t="shared" si="107"/>
        <v>9.2697172644288697E-3</v>
      </c>
      <c r="G767" s="2">
        <f t="shared" si="107"/>
        <v>9.1285632144560858E-3</v>
      </c>
      <c r="H767" s="2">
        <f t="shared" si="103"/>
        <v>1.015462898887445</v>
      </c>
      <c r="I767" s="2">
        <f t="shared" si="104"/>
        <v>50.383606636866908</v>
      </c>
    </row>
    <row r="768" spans="1:9" ht="13.5" x14ac:dyDescent="0.25">
      <c r="A768" s="4">
        <v>43122</v>
      </c>
      <c r="B768" s="2">
        <v>3.8176999999999999</v>
      </c>
      <c r="C768" s="2">
        <f t="shared" si="101"/>
        <v>-9.200000000000319E-3</v>
      </c>
      <c r="D768" s="2">
        <f t="shared" si="99"/>
        <v>0</v>
      </c>
      <c r="E768" s="2">
        <f t="shared" si="100"/>
        <v>9.200000000000319E-3</v>
      </c>
      <c r="F768" s="2">
        <f t="shared" si="107"/>
        <v>8.607594602683951E-3</v>
      </c>
      <c r="G768" s="2">
        <f t="shared" si="107"/>
        <v>9.133665841994959E-3</v>
      </c>
      <c r="H768" s="2">
        <f t="shared" si="103"/>
        <v>0.94240305607719665</v>
      </c>
      <c r="I768" s="2">
        <f t="shared" si="104"/>
        <v>48.517379188047514</v>
      </c>
    </row>
    <row r="769" spans="1:9" ht="13.5" x14ac:dyDescent="0.25">
      <c r="A769" s="4">
        <v>43123</v>
      </c>
      <c r="B769" s="2">
        <v>3.8176999999999999</v>
      </c>
      <c r="C769" s="2">
        <f t="shared" si="101"/>
        <v>0</v>
      </c>
      <c r="D769" s="2">
        <f t="shared" si="99"/>
        <v>0</v>
      </c>
      <c r="E769" s="2">
        <f t="shared" si="100"/>
        <v>0</v>
      </c>
      <c r="F769" s="2">
        <f t="shared" si="107"/>
        <v>7.9927664167779543E-3</v>
      </c>
      <c r="G769" s="2">
        <f t="shared" si="107"/>
        <v>8.4812611389953191E-3</v>
      </c>
      <c r="H769" s="2">
        <f t="shared" si="103"/>
        <v>0.94240305607719665</v>
      </c>
      <c r="I769" s="2">
        <f t="shared" si="104"/>
        <v>48.517379188047514</v>
      </c>
    </row>
    <row r="770" spans="1:9" ht="13.5" x14ac:dyDescent="0.25">
      <c r="A770" s="4">
        <v>43124</v>
      </c>
      <c r="B770" s="2">
        <v>3.8176999999999999</v>
      </c>
      <c r="C770" s="2">
        <f t="shared" si="101"/>
        <v>0</v>
      </c>
      <c r="D770" s="2">
        <f t="shared" si="99"/>
        <v>0</v>
      </c>
      <c r="E770" s="2">
        <f t="shared" si="100"/>
        <v>0</v>
      </c>
      <c r="F770" s="2">
        <f t="shared" si="107"/>
        <v>7.4218545298652431E-3</v>
      </c>
      <c r="G770" s="2">
        <f t="shared" si="107"/>
        <v>7.8754567719242254E-3</v>
      </c>
      <c r="H770" s="2">
        <f t="shared" si="103"/>
        <v>0.94240305607719654</v>
      </c>
      <c r="I770" s="2">
        <f t="shared" si="104"/>
        <v>48.517379188047506</v>
      </c>
    </row>
    <row r="771" spans="1:9" ht="13.5" x14ac:dyDescent="0.25">
      <c r="A771" s="4">
        <v>43125</v>
      </c>
      <c r="B771" s="2">
        <v>3.8085</v>
      </c>
      <c r="C771" s="2">
        <f t="shared" si="101"/>
        <v>-9.1999999999998749E-3</v>
      </c>
      <c r="D771" s="2">
        <f t="shared" ref="D771:D834" si="108">IF(C771&gt;0,C771,0)</f>
        <v>0</v>
      </c>
      <c r="E771" s="2">
        <f t="shared" ref="E771:E834" si="109">IF(C771&lt;0,-C771,0)</f>
        <v>9.1999999999998749E-3</v>
      </c>
      <c r="F771" s="2">
        <f t="shared" si="107"/>
        <v>6.8917220634462971E-3</v>
      </c>
      <c r="G771" s="2">
        <f t="shared" si="107"/>
        <v>7.9700670025010575E-3</v>
      </c>
      <c r="H771" s="2">
        <f t="shared" si="103"/>
        <v>0.86470064320458428</v>
      </c>
      <c r="I771" s="2">
        <f t="shared" si="104"/>
        <v>46.372089072621954</v>
      </c>
    </row>
    <row r="772" spans="1:9" ht="13.5" x14ac:dyDescent="0.25">
      <c r="A772" s="4">
        <v>43126</v>
      </c>
      <c r="B772" s="2">
        <v>3.7993000000000001</v>
      </c>
      <c r="C772" s="2">
        <f t="shared" ref="C772:C835" si="110">B772-B771</f>
        <v>-9.1999999999998749E-3</v>
      </c>
      <c r="D772" s="2">
        <f t="shared" si="108"/>
        <v>0</v>
      </c>
      <c r="E772" s="2">
        <f t="shared" si="109"/>
        <v>9.1999999999998749E-3</v>
      </c>
      <c r="F772" s="2">
        <f t="shared" si="107"/>
        <v>6.3994562017715617E-3</v>
      </c>
      <c r="G772" s="2">
        <f t="shared" si="107"/>
        <v>8.0579193594652581E-3</v>
      </c>
      <c r="H772" s="2">
        <f t="shared" si="103"/>
        <v>0.79418220961151986</v>
      </c>
      <c r="I772" s="2">
        <f t="shared" si="104"/>
        <v>44.264300769289086</v>
      </c>
    </row>
    <row r="773" spans="1:9" ht="13.5" x14ac:dyDescent="0.25">
      <c r="A773" s="4">
        <v>43129</v>
      </c>
      <c r="B773" s="2">
        <v>3.8176999999999999</v>
      </c>
      <c r="C773" s="2">
        <f t="shared" si="110"/>
        <v>1.839999999999975E-2</v>
      </c>
      <c r="D773" s="2">
        <f t="shared" si="108"/>
        <v>1.839999999999975E-2</v>
      </c>
      <c r="E773" s="2">
        <f t="shared" si="109"/>
        <v>0</v>
      </c>
      <c r="F773" s="2">
        <f t="shared" si="107"/>
        <v>7.2566379016450041E-3</v>
      </c>
      <c r="G773" s="2">
        <f t="shared" si="107"/>
        <v>7.4823536909320249E-3</v>
      </c>
      <c r="H773" s="2">
        <f t="shared" si="103"/>
        <v>0.96983358464321612</v>
      </c>
      <c r="I773" s="2">
        <f t="shared" si="104"/>
        <v>49.234290257005448</v>
      </c>
    </row>
    <row r="774" spans="1:9" ht="13.5" x14ac:dyDescent="0.25">
      <c r="A774" s="4">
        <v>43130</v>
      </c>
      <c r="B774" s="2">
        <v>3.7532000000000001</v>
      </c>
      <c r="C774" s="2">
        <f t="shared" si="110"/>
        <v>-6.449999999999978E-2</v>
      </c>
      <c r="D774" s="2">
        <f t="shared" si="108"/>
        <v>0</v>
      </c>
      <c r="E774" s="2">
        <f t="shared" si="109"/>
        <v>6.449999999999978E-2</v>
      </c>
      <c r="F774" s="2">
        <f t="shared" si="107"/>
        <v>6.7383066229560751E-3</v>
      </c>
      <c r="G774" s="2">
        <f t="shared" si="107"/>
        <v>1.1555042713008293E-2</v>
      </c>
      <c r="H774" s="2">
        <f t="shared" si="103"/>
        <v>0.58314856901137269</v>
      </c>
      <c r="I774" s="2">
        <f t="shared" si="104"/>
        <v>36.834734302639134</v>
      </c>
    </row>
    <row r="775" spans="1:9" ht="13.5" x14ac:dyDescent="0.25">
      <c r="A775" s="4">
        <v>43131</v>
      </c>
      <c r="B775" s="2">
        <v>3.7808000000000002</v>
      </c>
      <c r="C775" s="2">
        <f t="shared" si="110"/>
        <v>2.7600000000000069E-2</v>
      </c>
      <c r="D775" s="2">
        <f t="shared" si="108"/>
        <v>2.7600000000000069E-2</v>
      </c>
      <c r="E775" s="2">
        <f t="shared" si="109"/>
        <v>0</v>
      </c>
      <c r="F775" s="2">
        <f t="shared" si="107"/>
        <v>8.228427578459218E-3</v>
      </c>
      <c r="G775" s="2">
        <f t="shared" si="107"/>
        <v>1.0729682519221986E-2</v>
      </c>
      <c r="H775" s="2">
        <f t="shared" si="103"/>
        <v>0.76688453397555556</v>
      </c>
      <c r="I775" s="2">
        <f t="shared" si="104"/>
        <v>43.403205995019775</v>
      </c>
    </row>
    <row r="776" spans="1:9" ht="13.5" x14ac:dyDescent="0.25">
      <c r="A776" s="4">
        <v>43132</v>
      </c>
      <c r="B776" s="2">
        <v>3.7715999999999998</v>
      </c>
      <c r="C776" s="2">
        <f t="shared" si="110"/>
        <v>-9.200000000000319E-3</v>
      </c>
      <c r="D776" s="2">
        <f t="shared" si="108"/>
        <v>0</v>
      </c>
      <c r="E776" s="2">
        <f t="shared" si="109"/>
        <v>9.200000000000319E-3</v>
      </c>
      <c r="F776" s="2">
        <f t="shared" si="107"/>
        <v>7.640682751426417E-3</v>
      </c>
      <c r="G776" s="2">
        <f t="shared" si="107"/>
        <v>1.0620419482134724E-2</v>
      </c>
      <c r="H776" s="2">
        <f t="shared" si="103"/>
        <v>0.71943323559670036</v>
      </c>
      <c r="I776" s="2">
        <f t="shared" si="104"/>
        <v>41.841300999804922</v>
      </c>
    </row>
    <row r="777" spans="1:9" ht="13.5" x14ac:dyDescent="0.25">
      <c r="A777" s="4">
        <v>43133</v>
      </c>
      <c r="B777" s="2">
        <v>3.7715999999999998</v>
      </c>
      <c r="C777" s="2">
        <f t="shared" si="110"/>
        <v>0</v>
      </c>
      <c r="D777" s="2">
        <f t="shared" si="108"/>
        <v>0</v>
      </c>
      <c r="E777" s="2">
        <f t="shared" si="109"/>
        <v>0</v>
      </c>
      <c r="F777" s="2">
        <f t="shared" si="107"/>
        <v>7.0949196977531017E-3</v>
      </c>
      <c r="G777" s="2">
        <f t="shared" si="107"/>
        <v>9.8618180905536718E-3</v>
      </c>
      <c r="H777" s="2">
        <f t="shared" si="103"/>
        <v>0.71943323559670036</v>
      </c>
      <c r="I777" s="2">
        <f t="shared" si="104"/>
        <v>41.841300999804922</v>
      </c>
    </row>
    <row r="778" spans="1:9" ht="13.5" x14ac:dyDescent="0.25">
      <c r="A778" s="4">
        <v>43136</v>
      </c>
      <c r="B778" s="2">
        <v>3.7439</v>
      </c>
      <c r="C778" s="2">
        <f t="shared" si="110"/>
        <v>-2.7699999999999836E-2</v>
      </c>
      <c r="D778" s="2">
        <f t="shared" si="108"/>
        <v>0</v>
      </c>
      <c r="E778" s="2">
        <f t="shared" si="109"/>
        <v>2.7699999999999836E-2</v>
      </c>
      <c r="F778" s="2">
        <f t="shared" si="107"/>
        <v>6.5881397193421664E-3</v>
      </c>
      <c r="G778" s="2">
        <f t="shared" si="107"/>
        <v>1.1135973941228398E-2</v>
      </c>
      <c r="H778" s="2">
        <f t="shared" si="103"/>
        <v>0.5916087586152734</v>
      </c>
      <c r="I778" s="2">
        <f t="shared" si="104"/>
        <v>37.170489004470106</v>
      </c>
    </row>
    <row r="779" spans="1:9" ht="13.5" x14ac:dyDescent="0.25">
      <c r="A779" s="4">
        <v>43137</v>
      </c>
      <c r="B779" s="2">
        <v>3.8731</v>
      </c>
      <c r="C779" s="2">
        <f t="shared" si="110"/>
        <v>0.12919999999999998</v>
      </c>
      <c r="D779" s="2">
        <f t="shared" si="108"/>
        <v>0.12919999999999998</v>
      </c>
      <c r="E779" s="2">
        <f t="shared" si="109"/>
        <v>0</v>
      </c>
      <c r="F779" s="2">
        <f t="shared" si="107"/>
        <v>1.5346129739389152E-2</v>
      </c>
      <c r="G779" s="2">
        <f t="shared" si="107"/>
        <v>1.0340547231140656E-2</v>
      </c>
      <c r="H779" s="2">
        <f t="shared" si="103"/>
        <v>1.4840732696596692</v>
      </c>
      <c r="I779" s="2">
        <f t="shared" si="104"/>
        <v>59.743538477147851</v>
      </c>
    </row>
    <row r="780" spans="1:9" ht="13.5" x14ac:dyDescent="0.25">
      <c r="A780" s="4">
        <v>43138</v>
      </c>
      <c r="B780" s="2">
        <v>3.8731</v>
      </c>
      <c r="C780" s="2">
        <f t="shared" si="110"/>
        <v>0</v>
      </c>
      <c r="D780" s="2">
        <f t="shared" si="108"/>
        <v>0</v>
      </c>
      <c r="E780" s="2">
        <f t="shared" si="109"/>
        <v>0</v>
      </c>
      <c r="F780" s="2">
        <f t="shared" si="107"/>
        <v>1.4249977615147069E-2</v>
      </c>
      <c r="G780" s="2">
        <f t="shared" si="107"/>
        <v>9.6019367146306083E-3</v>
      </c>
      <c r="H780" s="2">
        <f t="shared" si="103"/>
        <v>1.4840732696596692</v>
      </c>
      <c r="I780" s="2">
        <f t="shared" si="104"/>
        <v>59.743538477147851</v>
      </c>
    </row>
    <row r="781" spans="1:9" ht="13.5" x14ac:dyDescent="0.25">
      <c r="A781" s="4">
        <v>43139</v>
      </c>
      <c r="B781" s="2">
        <v>3.8731</v>
      </c>
      <c r="C781" s="2">
        <f t="shared" si="110"/>
        <v>0</v>
      </c>
      <c r="D781" s="2">
        <f t="shared" si="108"/>
        <v>0</v>
      </c>
      <c r="E781" s="2">
        <f t="shared" si="109"/>
        <v>0</v>
      </c>
      <c r="F781" s="2">
        <f t="shared" ref="F781:G796" si="111">((F780*13)+D781)/14</f>
        <v>1.3232122071207993E-2</v>
      </c>
      <c r="G781" s="2">
        <f t="shared" si="111"/>
        <v>8.9160840921569933E-3</v>
      </c>
      <c r="H781" s="2">
        <f t="shared" si="103"/>
        <v>1.4840732696596692</v>
      </c>
      <c r="I781" s="2">
        <f t="shared" si="104"/>
        <v>59.743538477147851</v>
      </c>
    </row>
    <row r="782" spans="1:9" ht="13.5" x14ac:dyDescent="0.25">
      <c r="A782" s="4">
        <v>43140</v>
      </c>
      <c r="B782" s="2">
        <v>3.9007000000000001</v>
      </c>
      <c r="C782" s="2">
        <f t="shared" si="110"/>
        <v>2.7600000000000069E-2</v>
      </c>
      <c r="D782" s="2">
        <f t="shared" si="108"/>
        <v>2.7600000000000069E-2</v>
      </c>
      <c r="E782" s="2">
        <f t="shared" si="109"/>
        <v>0</v>
      </c>
      <c r="F782" s="2">
        <f t="shared" si="111"/>
        <v>1.4258399066121712E-2</v>
      </c>
      <c r="G782" s="2">
        <f t="shared" si="111"/>
        <v>8.2792209427172084E-3</v>
      </c>
      <c r="H782" s="2">
        <f t="shared" si="103"/>
        <v>1.7221909120161927</v>
      </c>
      <c r="I782" s="2">
        <f t="shared" si="104"/>
        <v>63.264883605854472</v>
      </c>
    </row>
    <row r="783" spans="1:9" ht="13.5" x14ac:dyDescent="0.25">
      <c r="A783" s="4">
        <v>43143</v>
      </c>
      <c r="B783" s="2">
        <v>3.8085</v>
      </c>
      <c r="C783" s="2">
        <f t="shared" si="110"/>
        <v>-9.220000000000006E-2</v>
      </c>
      <c r="D783" s="2">
        <f t="shared" si="108"/>
        <v>0</v>
      </c>
      <c r="E783" s="2">
        <f t="shared" si="109"/>
        <v>9.220000000000006E-2</v>
      </c>
      <c r="F783" s="2">
        <f t="shared" si="111"/>
        <v>1.3239941989970161E-2</v>
      </c>
      <c r="G783" s="2">
        <f t="shared" si="111"/>
        <v>1.4273562303951699E-2</v>
      </c>
      <c r="H783" s="2">
        <f t="shared" si="103"/>
        <v>0.92758497900027559</v>
      </c>
      <c r="I783" s="2">
        <f t="shared" si="104"/>
        <v>48.121612748889497</v>
      </c>
    </row>
    <row r="784" spans="1:9" ht="13.5" x14ac:dyDescent="0.25">
      <c r="A784" s="4">
        <v>43144</v>
      </c>
      <c r="B784" s="2">
        <v>3.8361999999999998</v>
      </c>
      <c r="C784" s="2">
        <f t="shared" si="110"/>
        <v>2.7699999999999836E-2</v>
      </c>
      <c r="D784" s="2">
        <f t="shared" si="108"/>
        <v>2.7699999999999836E-2</v>
      </c>
      <c r="E784" s="2">
        <f t="shared" si="109"/>
        <v>0</v>
      </c>
      <c r="F784" s="2">
        <f t="shared" si="111"/>
        <v>1.4272803276400852E-2</v>
      </c>
      <c r="G784" s="2">
        <f t="shared" si="111"/>
        <v>1.3254022139383721E-2</v>
      </c>
      <c r="H784" s="2">
        <f t="shared" si="103"/>
        <v>1.0768658092089547</v>
      </c>
      <c r="I784" s="2">
        <f t="shared" si="104"/>
        <v>51.850524209800334</v>
      </c>
    </row>
    <row r="785" spans="1:9" ht="13.5" x14ac:dyDescent="0.25">
      <c r="A785" s="4">
        <v>43145</v>
      </c>
      <c r="B785" s="2">
        <v>3.7624</v>
      </c>
      <c r="C785" s="2">
        <f t="shared" si="110"/>
        <v>-7.3799999999999866E-2</v>
      </c>
      <c r="D785" s="2">
        <f t="shared" si="108"/>
        <v>0</v>
      </c>
      <c r="E785" s="2">
        <f t="shared" si="109"/>
        <v>7.3799999999999866E-2</v>
      </c>
      <c r="F785" s="2">
        <f t="shared" si="111"/>
        <v>1.3253317328086505E-2</v>
      </c>
      <c r="G785" s="2">
        <f t="shared" si="111"/>
        <v>1.7578734843713445E-2</v>
      </c>
      <c r="H785" s="2">
        <f t="shared" ref="H785:H848" si="112">F785/G785</f>
        <v>0.75394034018473133</v>
      </c>
      <c r="I785" s="2">
        <f t="shared" ref="I785:I848" si="113">IF(G785=0,100,100-(100/(1+H785)))</f>
        <v>42.985517974079073</v>
      </c>
    </row>
    <row r="786" spans="1:9" ht="13.5" x14ac:dyDescent="0.25">
      <c r="A786" s="4">
        <v>43146</v>
      </c>
      <c r="B786" s="2">
        <v>3.7624</v>
      </c>
      <c r="C786" s="2">
        <f t="shared" si="110"/>
        <v>0</v>
      </c>
      <c r="D786" s="2">
        <f t="shared" si="108"/>
        <v>0</v>
      </c>
      <c r="E786" s="2">
        <f t="shared" si="109"/>
        <v>0</v>
      </c>
      <c r="F786" s="2">
        <f t="shared" si="111"/>
        <v>1.2306651804651753E-2</v>
      </c>
      <c r="G786" s="2">
        <f t="shared" si="111"/>
        <v>1.6323110926305343E-2</v>
      </c>
      <c r="H786" s="2">
        <f t="shared" si="112"/>
        <v>0.75394034018473122</v>
      </c>
      <c r="I786" s="2">
        <f t="shared" si="113"/>
        <v>42.985517974079066</v>
      </c>
    </row>
    <row r="787" spans="1:9" ht="13.5" x14ac:dyDescent="0.25">
      <c r="A787" s="4">
        <v>43147</v>
      </c>
      <c r="B787" s="2">
        <v>3.7808000000000002</v>
      </c>
      <c r="C787" s="2">
        <f t="shared" si="110"/>
        <v>1.8400000000000194E-2</v>
      </c>
      <c r="D787" s="2">
        <f t="shared" si="108"/>
        <v>1.8400000000000194E-2</v>
      </c>
      <c r="E787" s="2">
        <f t="shared" si="109"/>
        <v>0</v>
      </c>
      <c r="F787" s="2">
        <f t="shared" si="111"/>
        <v>1.2741890961462356E-2</v>
      </c>
      <c r="G787" s="2">
        <f t="shared" si="111"/>
        <v>1.5157174431569248E-2</v>
      </c>
      <c r="H787" s="2">
        <f t="shared" si="112"/>
        <v>0.84065080988470009</v>
      </c>
      <c r="I787" s="2">
        <f t="shared" si="113"/>
        <v>45.671389998049612</v>
      </c>
    </row>
    <row r="788" spans="1:9" ht="13.5" x14ac:dyDescent="0.25">
      <c r="A788" s="4">
        <v>43150</v>
      </c>
      <c r="B788" s="2">
        <v>3.7624</v>
      </c>
      <c r="C788" s="2">
        <f t="shared" si="110"/>
        <v>-1.8400000000000194E-2</v>
      </c>
      <c r="D788" s="2">
        <f t="shared" si="108"/>
        <v>0</v>
      </c>
      <c r="E788" s="2">
        <f t="shared" si="109"/>
        <v>1.8400000000000194E-2</v>
      </c>
      <c r="F788" s="2">
        <f t="shared" si="111"/>
        <v>1.1831755892786473E-2</v>
      </c>
      <c r="G788" s="2">
        <f t="shared" si="111"/>
        <v>1.5388804829314316E-2</v>
      </c>
      <c r="H788" s="2">
        <f t="shared" si="112"/>
        <v>0.76885476318784818</v>
      </c>
      <c r="I788" s="2">
        <f t="shared" si="113"/>
        <v>43.466246024756167</v>
      </c>
    </row>
    <row r="789" spans="1:9" ht="13.5" x14ac:dyDescent="0.25">
      <c r="A789" s="4">
        <v>43151</v>
      </c>
      <c r="B789" s="2">
        <v>3.7900999999999998</v>
      </c>
      <c r="C789" s="2">
        <f t="shared" si="110"/>
        <v>2.7699999999999836E-2</v>
      </c>
      <c r="D789" s="2">
        <f t="shared" si="108"/>
        <v>2.7699999999999836E-2</v>
      </c>
      <c r="E789" s="2">
        <f t="shared" si="109"/>
        <v>0</v>
      </c>
      <c r="F789" s="2">
        <f t="shared" si="111"/>
        <v>1.296520190044457E-2</v>
      </c>
      <c r="G789" s="2">
        <f t="shared" si="111"/>
        <v>1.4289604484363293E-2</v>
      </c>
      <c r="H789" s="2">
        <f t="shared" si="112"/>
        <v>0.90731705797959772</v>
      </c>
      <c r="I789" s="2">
        <f t="shared" si="113"/>
        <v>47.570332063233877</v>
      </c>
    </row>
    <row r="790" spans="1:9" ht="13.5" x14ac:dyDescent="0.25">
      <c r="A790" s="4">
        <v>43152</v>
      </c>
      <c r="B790" s="2">
        <v>3.7439</v>
      </c>
      <c r="C790" s="2">
        <f t="shared" si="110"/>
        <v>-4.6199999999999797E-2</v>
      </c>
      <c r="D790" s="2">
        <f t="shared" si="108"/>
        <v>0</v>
      </c>
      <c r="E790" s="2">
        <f t="shared" si="109"/>
        <v>4.6199999999999797E-2</v>
      </c>
      <c r="F790" s="2">
        <f t="shared" si="111"/>
        <v>1.2039116050412815E-2</v>
      </c>
      <c r="G790" s="2">
        <f t="shared" si="111"/>
        <v>1.65689184497659E-2</v>
      </c>
      <c r="H790" s="2">
        <f t="shared" si="112"/>
        <v>0.72660844381082179</v>
      </c>
      <c r="I790" s="2">
        <f t="shared" si="113"/>
        <v>42.082989134879597</v>
      </c>
    </row>
    <row r="791" spans="1:9" ht="13.5" x14ac:dyDescent="0.25">
      <c r="A791" s="4">
        <v>43153</v>
      </c>
      <c r="B791" s="2">
        <v>3.7532000000000001</v>
      </c>
      <c r="C791" s="2">
        <f t="shared" si="110"/>
        <v>9.300000000000086E-3</v>
      </c>
      <c r="D791" s="2">
        <f t="shared" si="108"/>
        <v>9.300000000000086E-3</v>
      </c>
      <c r="E791" s="2">
        <f t="shared" si="109"/>
        <v>0</v>
      </c>
      <c r="F791" s="2">
        <f t="shared" si="111"/>
        <v>1.1843464903954761E-2</v>
      </c>
      <c r="G791" s="2">
        <f t="shared" si="111"/>
        <v>1.5385424274782622E-2</v>
      </c>
      <c r="H791" s="2">
        <f t="shared" si="112"/>
        <v>0.76978474512183026</v>
      </c>
      <c r="I791" s="2">
        <f t="shared" si="113"/>
        <v>43.495953236326436</v>
      </c>
    </row>
    <row r="792" spans="1:9" ht="13.5" x14ac:dyDescent="0.25">
      <c r="A792" s="4">
        <v>43154</v>
      </c>
      <c r="B792" s="2">
        <v>3.7900999999999998</v>
      </c>
      <c r="C792" s="2">
        <f t="shared" si="110"/>
        <v>3.6899999999999711E-2</v>
      </c>
      <c r="D792" s="2">
        <f t="shared" si="108"/>
        <v>3.6899999999999711E-2</v>
      </c>
      <c r="E792" s="2">
        <f t="shared" si="109"/>
        <v>0</v>
      </c>
      <c r="F792" s="2">
        <f t="shared" si="111"/>
        <v>1.3633217410815116E-2</v>
      </c>
      <c r="G792" s="2">
        <f t="shared" si="111"/>
        <v>1.4286465398012435E-2</v>
      </c>
      <c r="H792" s="2">
        <f t="shared" si="112"/>
        <v>0.95427504501650906</v>
      </c>
      <c r="I792" s="2">
        <f t="shared" si="113"/>
        <v>48.830129998843006</v>
      </c>
    </row>
    <row r="793" spans="1:9" ht="13.5" x14ac:dyDescent="0.25">
      <c r="A793" s="4">
        <v>43157</v>
      </c>
      <c r="B793" s="2">
        <v>3.8361999999999998</v>
      </c>
      <c r="C793" s="2">
        <f t="shared" si="110"/>
        <v>4.610000000000003E-2</v>
      </c>
      <c r="D793" s="2">
        <f t="shared" si="108"/>
        <v>4.610000000000003E-2</v>
      </c>
      <c r="E793" s="2">
        <f t="shared" si="109"/>
        <v>0</v>
      </c>
      <c r="F793" s="2">
        <f t="shared" si="111"/>
        <v>1.5952273310042609E-2</v>
      </c>
      <c r="G793" s="2">
        <f t="shared" si="111"/>
        <v>1.326600358386869E-2</v>
      </c>
      <c r="H793" s="2">
        <f t="shared" si="112"/>
        <v>1.2024927634906108</v>
      </c>
      <c r="I793" s="2">
        <f t="shared" si="113"/>
        <v>54.596899632253297</v>
      </c>
    </row>
    <row r="794" spans="1:9" ht="13.5" x14ac:dyDescent="0.25">
      <c r="A794" s="4">
        <v>43158</v>
      </c>
      <c r="B794" s="2">
        <v>3.8546</v>
      </c>
      <c r="C794" s="2">
        <f t="shared" si="110"/>
        <v>1.8400000000000194E-2</v>
      </c>
      <c r="D794" s="2">
        <f t="shared" si="108"/>
        <v>1.8400000000000194E-2</v>
      </c>
      <c r="E794" s="2">
        <f t="shared" si="109"/>
        <v>0</v>
      </c>
      <c r="F794" s="2">
        <f t="shared" si="111"/>
        <v>1.6127110930753866E-2</v>
      </c>
      <c r="G794" s="2">
        <f t="shared" si="111"/>
        <v>1.2318431899306639E-2</v>
      </c>
      <c r="H794" s="2">
        <f t="shared" si="112"/>
        <v>1.3091853786732064</v>
      </c>
      <c r="I794" s="2">
        <f t="shared" si="113"/>
        <v>56.694685093902159</v>
      </c>
    </row>
    <row r="795" spans="1:9" ht="13.5" x14ac:dyDescent="0.25">
      <c r="A795" s="4">
        <v>43159</v>
      </c>
      <c r="B795" s="2">
        <v>3.8361999999999998</v>
      </c>
      <c r="C795" s="2">
        <f t="shared" si="110"/>
        <v>-1.8400000000000194E-2</v>
      </c>
      <c r="D795" s="2">
        <f t="shared" si="108"/>
        <v>0</v>
      </c>
      <c r="E795" s="2">
        <f t="shared" si="109"/>
        <v>1.8400000000000194E-2</v>
      </c>
      <c r="F795" s="2">
        <f t="shared" si="111"/>
        <v>1.497517443570002E-2</v>
      </c>
      <c r="G795" s="2">
        <f t="shared" si="111"/>
        <v>1.275282962078475E-2</v>
      </c>
      <c r="H795" s="2">
        <f t="shared" si="112"/>
        <v>1.1742628797685228</v>
      </c>
      <c r="I795" s="2">
        <f t="shared" si="113"/>
        <v>54.007401344842791</v>
      </c>
    </row>
    <row r="796" spans="1:9" ht="13.5" x14ac:dyDescent="0.25">
      <c r="A796" s="4">
        <v>43160</v>
      </c>
      <c r="B796" s="2">
        <v>3.8546</v>
      </c>
      <c r="C796" s="2">
        <f t="shared" si="110"/>
        <v>1.8400000000000194E-2</v>
      </c>
      <c r="D796" s="2">
        <f t="shared" si="108"/>
        <v>1.8400000000000194E-2</v>
      </c>
      <c r="E796" s="2">
        <f t="shared" si="109"/>
        <v>0</v>
      </c>
      <c r="F796" s="2">
        <f t="shared" si="111"/>
        <v>1.5219804833150033E-2</v>
      </c>
      <c r="G796" s="2">
        <f t="shared" si="111"/>
        <v>1.1841913219300126E-2</v>
      </c>
      <c r="H796" s="2">
        <f t="shared" si="112"/>
        <v>1.2852488066155197</v>
      </c>
      <c r="I796" s="2">
        <f t="shared" si="113"/>
        <v>56.241088624349317</v>
      </c>
    </row>
    <row r="797" spans="1:9" ht="13.5" x14ac:dyDescent="0.25">
      <c r="A797" s="4">
        <v>43161</v>
      </c>
      <c r="B797" s="2">
        <v>3.8269000000000002</v>
      </c>
      <c r="C797" s="2">
        <f t="shared" si="110"/>
        <v>-2.7699999999999836E-2</v>
      </c>
      <c r="D797" s="2">
        <f t="shared" si="108"/>
        <v>0</v>
      </c>
      <c r="E797" s="2">
        <f t="shared" si="109"/>
        <v>2.7699999999999836E-2</v>
      </c>
      <c r="F797" s="2">
        <f t="shared" ref="F797:G812" si="114">((F796*13)+D797)/14</f>
        <v>1.4132675916496459E-2</v>
      </c>
      <c r="G797" s="2">
        <f t="shared" si="114"/>
        <v>1.2974633703635819E-2</v>
      </c>
      <c r="H797" s="2">
        <f t="shared" si="112"/>
        <v>1.0892543280459723</v>
      </c>
      <c r="I797" s="2">
        <f t="shared" si="113"/>
        <v>52.136033101567136</v>
      </c>
    </row>
    <row r="798" spans="1:9" ht="13.5" x14ac:dyDescent="0.25">
      <c r="A798" s="4">
        <v>43164</v>
      </c>
      <c r="B798" s="2">
        <v>3.8454000000000002</v>
      </c>
      <c r="C798" s="2">
        <f t="shared" si="110"/>
        <v>1.8499999999999961E-2</v>
      </c>
      <c r="D798" s="2">
        <f t="shared" si="108"/>
        <v>1.8499999999999961E-2</v>
      </c>
      <c r="E798" s="2">
        <f t="shared" si="109"/>
        <v>0</v>
      </c>
      <c r="F798" s="2">
        <f t="shared" si="114"/>
        <v>1.4444627636746711E-2</v>
      </c>
      <c r="G798" s="2">
        <f t="shared" si="114"/>
        <v>1.2047874153376117E-2</v>
      </c>
      <c r="H798" s="2">
        <f t="shared" si="112"/>
        <v>1.1989358000306605</v>
      </c>
      <c r="I798" s="2">
        <f t="shared" si="113"/>
        <v>54.523456301632059</v>
      </c>
    </row>
    <row r="799" spans="1:9" ht="13.5" x14ac:dyDescent="0.25">
      <c r="A799" s="4">
        <v>43165</v>
      </c>
      <c r="B799" s="2">
        <v>3.8454000000000002</v>
      </c>
      <c r="C799" s="2">
        <f t="shared" si="110"/>
        <v>0</v>
      </c>
      <c r="D799" s="2">
        <f t="shared" si="108"/>
        <v>0</v>
      </c>
      <c r="E799" s="2">
        <f t="shared" si="109"/>
        <v>0</v>
      </c>
      <c r="F799" s="2">
        <f t="shared" si="114"/>
        <v>1.3412868519836233E-2</v>
      </c>
      <c r="G799" s="2">
        <f t="shared" si="114"/>
        <v>1.1187311713849251E-2</v>
      </c>
      <c r="H799" s="2">
        <f t="shared" si="112"/>
        <v>1.1989358000306607</v>
      </c>
      <c r="I799" s="2">
        <f t="shared" si="113"/>
        <v>54.523456301632066</v>
      </c>
    </row>
    <row r="800" spans="1:9" ht="13.5" x14ac:dyDescent="0.25">
      <c r="A800" s="4">
        <v>43166</v>
      </c>
      <c r="B800" s="2">
        <v>3.8546</v>
      </c>
      <c r="C800" s="2">
        <f t="shared" si="110"/>
        <v>9.1999999999998749E-3</v>
      </c>
      <c r="D800" s="2">
        <f t="shared" si="108"/>
        <v>9.1999999999998749E-3</v>
      </c>
      <c r="E800" s="2">
        <f t="shared" si="109"/>
        <v>0</v>
      </c>
      <c r="F800" s="2">
        <f t="shared" si="114"/>
        <v>1.3111949339847922E-2</v>
      </c>
      <c r="G800" s="2">
        <f t="shared" si="114"/>
        <v>1.0388218020002876E-2</v>
      </c>
      <c r="H800" s="2">
        <f t="shared" si="112"/>
        <v>1.2621942776518944</v>
      </c>
      <c r="I800" s="2">
        <f t="shared" si="113"/>
        <v>55.795131749781589</v>
      </c>
    </row>
    <row r="801" spans="1:9" ht="13.5" x14ac:dyDescent="0.25">
      <c r="A801" s="4">
        <v>43167</v>
      </c>
      <c r="B801" s="2">
        <v>3.8637999999999999</v>
      </c>
      <c r="C801" s="2">
        <f t="shared" si="110"/>
        <v>9.1999999999998749E-3</v>
      </c>
      <c r="D801" s="2">
        <f t="shared" si="108"/>
        <v>9.1999999999998749E-3</v>
      </c>
      <c r="E801" s="2">
        <f t="shared" si="109"/>
        <v>0</v>
      </c>
      <c r="F801" s="2">
        <f t="shared" si="114"/>
        <v>1.2832524387001634E-2</v>
      </c>
      <c r="G801" s="2">
        <f t="shared" si="114"/>
        <v>9.6462024471455268E-3</v>
      </c>
      <c r="H801" s="2">
        <f t="shared" si="112"/>
        <v>1.3303187920132231</v>
      </c>
      <c r="I801" s="2">
        <f t="shared" si="113"/>
        <v>57.087416390095107</v>
      </c>
    </row>
    <row r="802" spans="1:9" ht="13.5" x14ac:dyDescent="0.25">
      <c r="A802" s="4">
        <v>43168</v>
      </c>
      <c r="B802" s="2">
        <v>3.8731</v>
      </c>
      <c r="C802" s="2">
        <f t="shared" si="110"/>
        <v>9.300000000000086E-3</v>
      </c>
      <c r="D802" s="2">
        <f t="shared" si="108"/>
        <v>9.300000000000086E-3</v>
      </c>
      <c r="E802" s="2">
        <f t="shared" si="109"/>
        <v>0</v>
      </c>
      <c r="F802" s="2">
        <f t="shared" si="114"/>
        <v>1.2580201216501522E-2</v>
      </c>
      <c r="G802" s="2">
        <f t="shared" si="114"/>
        <v>8.9571879866351314E-3</v>
      </c>
      <c r="H802" s="2">
        <f t="shared" si="112"/>
        <v>1.4044810977811595</v>
      </c>
      <c r="I802" s="2">
        <f t="shared" si="113"/>
        <v>58.410985184171594</v>
      </c>
    </row>
    <row r="803" spans="1:9" ht="13.5" x14ac:dyDescent="0.25">
      <c r="A803" s="4">
        <v>43171</v>
      </c>
      <c r="B803" s="2">
        <v>3.8731</v>
      </c>
      <c r="C803" s="2">
        <f t="shared" si="110"/>
        <v>0</v>
      </c>
      <c r="D803" s="2">
        <f t="shared" si="108"/>
        <v>0</v>
      </c>
      <c r="E803" s="2">
        <f t="shared" si="109"/>
        <v>0</v>
      </c>
      <c r="F803" s="2">
        <f t="shared" si="114"/>
        <v>1.1681615415322841E-2</v>
      </c>
      <c r="G803" s="2">
        <f t="shared" si="114"/>
        <v>8.3173888447326226E-3</v>
      </c>
      <c r="H803" s="2">
        <f t="shared" si="112"/>
        <v>1.4044810977811593</v>
      </c>
      <c r="I803" s="2">
        <f t="shared" si="113"/>
        <v>58.410985184171587</v>
      </c>
    </row>
    <row r="804" spans="1:9" ht="13.5" x14ac:dyDescent="0.25">
      <c r="A804" s="4">
        <v>43172</v>
      </c>
      <c r="B804" s="2">
        <v>3.8731</v>
      </c>
      <c r="C804" s="2">
        <f t="shared" si="110"/>
        <v>0</v>
      </c>
      <c r="D804" s="2">
        <f t="shared" si="108"/>
        <v>0</v>
      </c>
      <c r="E804" s="2">
        <f t="shared" si="109"/>
        <v>0</v>
      </c>
      <c r="F804" s="2">
        <f t="shared" si="114"/>
        <v>1.0847214314228354E-2</v>
      </c>
      <c r="G804" s="2">
        <f t="shared" si="114"/>
        <v>7.7232896415374355E-3</v>
      </c>
      <c r="H804" s="2">
        <f t="shared" si="112"/>
        <v>1.4044810977811593</v>
      </c>
      <c r="I804" s="2">
        <f t="shared" si="113"/>
        <v>58.410985184171587</v>
      </c>
    </row>
    <row r="805" spans="1:9" ht="13.5" x14ac:dyDescent="0.25">
      <c r="A805" s="4">
        <v>43173</v>
      </c>
      <c r="B805" s="2">
        <v>3.8731</v>
      </c>
      <c r="C805" s="2">
        <f t="shared" si="110"/>
        <v>0</v>
      </c>
      <c r="D805" s="2">
        <f t="shared" si="108"/>
        <v>0</v>
      </c>
      <c r="E805" s="2">
        <f t="shared" si="109"/>
        <v>0</v>
      </c>
      <c r="F805" s="2">
        <f t="shared" si="114"/>
        <v>1.0072413291783473E-2</v>
      </c>
      <c r="G805" s="2">
        <f t="shared" si="114"/>
        <v>7.1716260957133326E-3</v>
      </c>
      <c r="H805" s="2">
        <f t="shared" si="112"/>
        <v>1.4044810977811597</v>
      </c>
      <c r="I805" s="2">
        <f t="shared" si="113"/>
        <v>58.410985184171594</v>
      </c>
    </row>
    <row r="806" spans="1:9" ht="13.5" x14ac:dyDescent="0.25">
      <c r="A806" s="4">
        <v>43174</v>
      </c>
      <c r="B806" s="2">
        <v>3.8731</v>
      </c>
      <c r="C806" s="2">
        <f t="shared" si="110"/>
        <v>0</v>
      </c>
      <c r="D806" s="2">
        <f t="shared" si="108"/>
        <v>0</v>
      </c>
      <c r="E806" s="2">
        <f t="shared" si="109"/>
        <v>0</v>
      </c>
      <c r="F806" s="2">
        <f t="shared" si="114"/>
        <v>9.352955199513225E-3</v>
      </c>
      <c r="G806" s="2">
        <f t="shared" si="114"/>
        <v>6.6593670888766667E-3</v>
      </c>
      <c r="H806" s="2">
        <f t="shared" si="112"/>
        <v>1.4044810977811595</v>
      </c>
      <c r="I806" s="2">
        <f t="shared" si="113"/>
        <v>58.410985184171594</v>
      </c>
    </row>
    <row r="807" spans="1:9" ht="13.5" x14ac:dyDescent="0.25">
      <c r="A807" s="4">
        <v>43175</v>
      </c>
      <c r="B807" s="2">
        <v>3.9836999999999998</v>
      </c>
      <c r="C807" s="2">
        <f t="shared" si="110"/>
        <v>0.11059999999999981</v>
      </c>
      <c r="D807" s="2">
        <f t="shared" si="108"/>
        <v>0.11059999999999981</v>
      </c>
      <c r="E807" s="2">
        <f t="shared" si="109"/>
        <v>0</v>
      </c>
      <c r="F807" s="2">
        <f t="shared" si="114"/>
        <v>1.6584886970976553E-2</v>
      </c>
      <c r="G807" s="2">
        <f t="shared" si="114"/>
        <v>6.1836980110997622E-3</v>
      </c>
      <c r="H807" s="2">
        <f t="shared" si="112"/>
        <v>2.6820337832162267</v>
      </c>
      <c r="I807" s="2">
        <f t="shared" si="113"/>
        <v>72.841096554890697</v>
      </c>
    </row>
    <row r="808" spans="1:9" ht="13.5" x14ac:dyDescent="0.25">
      <c r="A808" s="4">
        <v>43178</v>
      </c>
      <c r="B808" s="2">
        <v>4.0389999999999997</v>
      </c>
      <c r="C808" s="2">
        <f t="shared" si="110"/>
        <v>5.5299999999999905E-2</v>
      </c>
      <c r="D808" s="2">
        <f t="shared" si="108"/>
        <v>5.5299999999999905E-2</v>
      </c>
      <c r="E808" s="2">
        <f t="shared" si="109"/>
        <v>0</v>
      </c>
      <c r="F808" s="2">
        <f t="shared" si="114"/>
        <v>1.9350252187335364E-2</v>
      </c>
      <c r="G808" s="2">
        <f t="shared" si="114"/>
        <v>5.7420052960212081E-3</v>
      </c>
      <c r="H808" s="2">
        <f t="shared" si="112"/>
        <v>3.3699467676812631</v>
      </c>
      <c r="I808" s="2">
        <f t="shared" si="113"/>
        <v>77.116426053615072</v>
      </c>
    </row>
    <row r="809" spans="1:9" ht="13.5" x14ac:dyDescent="0.25">
      <c r="A809" s="4">
        <v>43180</v>
      </c>
      <c r="B809" s="2">
        <v>4.1589</v>
      </c>
      <c r="C809" s="2">
        <f t="shared" si="110"/>
        <v>0.11990000000000034</v>
      </c>
      <c r="D809" s="2">
        <f t="shared" si="108"/>
        <v>0.11990000000000034</v>
      </c>
      <c r="E809" s="2">
        <f t="shared" si="109"/>
        <v>0</v>
      </c>
      <c r="F809" s="2">
        <f t="shared" si="114"/>
        <v>2.6532377031097149E-2</v>
      </c>
      <c r="G809" s="2">
        <f t="shared" si="114"/>
        <v>5.3318620605911221E-3</v>
      </c>
      <c r="H809" s="2">
        <f t="shared" si="112"/>
        <v>4.9761934441634095</v>
      </c>
      <c r="I809" s="2">
        <f t="shared" si="113"/>
        <v>83.266940581104507</v>
      </c>
    </row>
    <row r="810" spans="1:9" ht="13.5" x14ac:dyDescent="0.25">
      <c r="A810" s="4">
        <v>43181</v>
      </c>
      <c r="B810" s="2">
        <v>4.2788000000000004</v>
      </c>
      <c r="C810" s="2">
        <f t="shared" si="110"/>
        <v>0.11990000000000034</v>
      </c>
      <c r="D810" s="2">
        <f t="shared" si="108"/>
        <v>0.11990000000000034</v>
      </c>
      <c r="E810" s="2">
        <f t="shared" si="109"/>
        <v>0</v>
      </c>
      <c r="F810" s="2">
        <f t="shared" si="114"/>
        <v>3.3201492957447377E-2</v>
      </c>
      <c r="G810" s="2">
        <f t="shared" si="114"/>
        <v>4.9510147705488991E-3</v>
      </c>
      <c r="H810" s="2">
        <f t="shared" si="112"/>
        <v>6.705997557298029</v>
      </c>
      <c r="I810" s="2">
        <f t="shared" si="113"/>
        <v>87.023094770475993</v>
      </c>
    </row>
    <row r="811" spans="1:9" ht="13.5" x14ac:dyDescent="0.25">
      <c r="A811" s="4">
        <v>43182</v>
      </c>
      <c r="B811" s="2">
        <v>4.1773999999999996</v>
      </c>
      <c r="C811" s="2">
        <f t="shared" si="110"/>
        <v>-0.10140000000000082</v>
      </c>
      <c r="D811" s="2">
        <f t="shared" si="108"/>
        <v>0</v>
      </c>
      <c r="E811" s="2">
        <f t="shared" si="109"/>
        <v>0.10140000000000082</v>
      </c>
      <c r="F811" s="2">
        <f t="shared" si="114"/>
        <v>3.0829957746201137E-2</v>
      </c>
      <c r="G811" s="2">
        <f t="shared" si="114"/>
        <v>1.1840228001224038E-2</v>
      </c>
      <c r="H811" s="2">
        <f t="shared" si="112"/>
        <v>2.6038314247845524</v>
      </c>
      <c r="I811" s="2">
        <f t="shared" si="113"/>
        <v>72.251754254576909</v>
      </c>
    </row>
    <row r="812" spans="1:9" ht="13.5" x14ac:dyDescent="0.25">
      <c r="A812" s="4">
        <v>43185</v>
      </c>
      <c r="B812" s="2">
        <v>4.2050000000000001</v>
      </c>
      <c r="C812" s="2">
        <f t="shared" si="110"/>
        <v>2.7600000000000513E-2</v>
      </c>
      <c r="D812" s="2">
        <f t="shared" si="108"/>
        <v>2.7600000000000513E-2</v>
      </c>
      <c r="E812" s="2">
        <f t="shared" si="109"/>
        <v>0</v>
      </c>
      <c r="F812" s="2">
        <f t="shared" si="114"/>
        <v>3.0599246478615377E-2</v>
      </c>
      <c r="G812" s="2">
        <f t="shared" si="114"/>
        <v>1.0994497429708035E-2</v>
      </c>
      <c r="H812" s="2">
        <f t="shared" si="112"/>
        <v>2.78314190114172</v>
      </c>
      <c r="I812" s="2">
        <f t="shared" si="113"/>
        <v>73.566944456981417</v>
      </c>
    </row>
    <row r="813" spans="1:9" ht="13.5" x14ac:dyDescent="0.25">
      <c r="A813" s="4">
        <v>43186</v>
      </c>
      <c r="B813" s="2">
        <v>4.2511000000000001</v>
      </c>
      <c r="C813" s="2">
        <f t="shared" si="110"/>
        <v>4.610000000000003E-2</v>
      </c>
      <c r="D813" s="2">
        <f t="shared" si="108"/>
        <v>4.610000000000003E-2</v>
      </c>
      <c r="E813" s="2">
        <f t="shared" si="109"/>
        <v>0</v>
      </c>
      <c r="F813" s="2">
        <f t="shared" ref="F813:G828" si="115">((F812*13)+D813)/14</f>
        <v>3.1706443158714279E-2</v>
      </c>
      <c r="G813" s="2">
        <f t="shared" si="115"/>
        <v>1.0209176184728889E-2</v>
      </c>
      <c r="H813" s="2">
        <f t="shared" si="112"/>
        <v>3.1056808683683483</v>
      </c>
      <c r="I813" s="2">
        <f t="shared" si="113"/>
        <v>75.643503914189679</v>
      </c>
    </row>
    <row r="814" spans="1:9" ht="13.5" x14ac:dyDescent="0.25">
      <c r="A814" s="4">
        <v>43187</v>
      </c>
      <c r="B814" s="2">
        <v>4.1589</v>
      </c>
      <c r="C814" s="2">
        <f t="shared" si="110"/>
        <v>-9.220000000000006E-2</v>
      </c>
      <c r="D814" s="2">
        <f t="shared" si="108"/>
        <v>0</v>
      </c>
      <c r="E814" s="2">
        <f t="shared" si="109"/>
        <v>9.220000000000006E-2</v>
      </c>
      <c r="F814" s="2">
        <f t="shared" si="115"/>
        <v>2.9441697218806118E-2</v>
      </c>
      <c r="G814" s="2">
        <f t="shared" si="115"/>
        <v>1.60656636001054E-2</v>
      </c>
      <c r="H814" s="2">
        <f t="shared" si="112"/>
        <v>1.8325851923485417</v>
      </c>
      <c r="I814" s="2">
        <f t="shared" si="113"/>
        <v>64.696560488234283</v>
      </c>
    </row>
    <row r="815" spans="1:9" ht="13.5" x14ac:dyDescent="0.25">
      <c r="A815" s="4">
        <v>43188</v>
      </c>
      <c r="B815" s="2">
        <v>4.1405000000000003</v>
      </c>
      <c r="C815" s="2">
        <f t="shared" si="110"/>
        <v>-1.839999999999975E-2</v>
      </c>
      <c r="D815" s="2">
        <f t="shared" si="108"/>
        <v>0</v>
      </c>
      <c r="E815" s="2">
        <f t="shared" si="109"/>
        <v>1.839999999999975E-2</v>
      </c>
      <c r="F815" s="2">
        <f t="shared" si="115"/>
        <v>2.7338718846034255E-2</v>
      </c>
      <c r="G815" s="2">
        <f t="shared" si="115"/>
        <v>1.6232401914383569E-2</v>
      </c>
      <c r="H815" s="2">
        <f t="shared" si="112"/>
        <v>1.684206625133484</v>
      </c>
      <c r="I815" s="2">
        <f t="shared" si="113"/>
        <v>62.745043893546367</v>
      </c>
    </row>
    <row r="816" spans="1:9" ht="13.5" x14ac:dyDescent="0.25">
      <c r="A816" s="4">
        <v>43189</v>
      </c>
      <c r="B816" s="2">
        <v>4.1497000000000002</v>
      </c>
      <c r="C816" s="2">
        <f t="shared" si="110"/>
        <v>9.1999999999998749E-3</v>
      </c>
      <c r="D816" s="2">
        <f t="shared" si="108"/>
        <v>9.1999999999998749E-3</v>
      </c>
      <c r="E816" s="2">
        <f t="shared" si="109"/>
        <v>0</v>
      </c>
      <c r="F816" s="2">
        <f t="shared" si="115"/>
        <v>2.6043096071317513E-2</v>
      </c>
      <c r="G816" s="2">
        <f t="shared" si="115"/>
        <v>1.5072944634784743E-2</v>
      </c>
      <c r="H816" s="2">
        <f t="shared" si="112"/>
        <v>1.7278041353125049</v>
      </c>
      <c r="I816" s="2">
        <f t="shared" si="113"/>
        <v>63.340476427372337</v>
      </c>
    </row>
    <row r="817" spans="1:9" ht="13.5" x14ac:dyDescent="0.25">
      <c r="A817" s="4">
        <v>43192</v>
      </c>
      <c r="B817" s="2">
        <v>4.1773999999999996</v>
      </c>
      <c r="C817" s="2">
        <f t="shared" si="110"/>
        <v>2.7699999999999392E-2</v>
      </c>
      <c r="D817" s="2">
        <f t="shared" si="108"/>
        <v>2.7699999999999392E-2</v>
      </c>
      <c r="E817" s="2">
        <f t="shared" si="109"/>
        <v>0</v>
      </c>
      <c r="F817" s="2">
        <f t="shared" si="115"/>
        <v>2.6161446351937647E-2</v>
      </c>
      <c r="G817" s="2">
        <f t="shared" si="115"/>
        <v>1.399630573230012E-2</v>
      </c>
      <c r="H817" s="2">
        <f t="shared" si="112"/>
        <v>1.8691679684849478</v>
      </c>
      <c r="I817" s="2">
        <f t="shared" si="113"/>
        <v>65.146690225736563</v>
      </c>
    </row>
    <row r="818" spans="1:9" ht="13.5" x14ac:dyDescent="0.25">
      <c r="A818" s="4">
        <v>43193</v>
      </c>
      <c r="B818" s="2">
        <v>4.1405000000000003</v>
      </c>
      <c r="C818" s="2">
        <f t="shared" si="110"/>
        <v>-3.6899999999999267E-2</v>
      </c>
      <c r="D818" s="2">
        <f t="shared" si="108"/>
        <v>0</v>
      </c>
      <c r="E818" s="2">
        <f t="shared" si="109"/>
        <v>3.6899999999999267E-2</v>
      </c>
      <c r="F818" s="2">
        <f t="shared" si="115"/>
        <v>2.4292771612513531E-2</v>
      </c>
      <c r="G818" s="2">
        <f t="shared" si="115"/>
        <v>1.5632283894278631E-2</v>
      </c>
      <c r="H818" s="2">
        <f t="shared" si="112"/>
        <v>1.5540129501745175</v>
      </c>
      <c r="I818" s="2">
        <f t="shared" si="113"/>
        <v>60.845930717318041</v>
      </c>
    </row>
    <row r="819" spans="1:9" ht="13.5" x14ac:dyDescent="0.25">
      <c r="A819" s="4">
        <v>43194</v>
      </c>
      <c r="B819" s="2">
        <v>4.0575000000000001</v>
      </c>
      <c r="C819" s="2">
        <f t="shared" si="110"/>
        <v>-8.3000000000000185E-2</v>
      </c>
      <c r="D819" s="2">
        <f t="shared" si="108"/>
        <v>0</v>
      </c>
      <c r="E819" s="2">
        <f t="shared" si="109"/>
        <v>8.3000000000000185E-2</v>
      </c>
      <c r="F819" s="2">
        <f t="shared" si="115"/>
        <v>2.2557573640191137E-2</v>
      </c>
      <c r="G819" s="2">
        <f t="shared" si="115"/>
        <v>2.0444263616115881E-2</v>
      </c>
      <c r="H819" s="2">
        <f t="shared" si="112"/>
        <v>1.1033693393783754</v>
      </c>
      <c r="I819" s="2">
        <f t="shared" si="113"/>
        <v>52.457232247402757</v>
      </c>
    </row>
    <row r="820" spans="1:9" ht="13.5" x14ac:dyDescent="0.25">
      <c r="A820" s="4">
        <v>43195</v>
      </c>
      <c r="B820" s="2">
        <v>4.0944000000000003</v>
      </c>
      <c r="C820" s="2">
        <f t="shared" si="110"/>
        <v>3.6900000000000155E-2</v>
      </c>
      <c r="D820" s="2">
        <f t="shared" si="108"/>
        <v>3.6900000000000155E-2</v>
      </c>
      <c r="E820" s="2">
        <f t="shared" si="109"/>
        <v>0</v>
      </c>
      <c r="F820" s="2">
        <f t="shared" si="115"/>
        <v>2.3582032665891782E-2</v>
      </c>
      <c r="G820" s="2">
        <f t="shared" si="115"/>
        <v>1.8983959072107603E-2</v>
      </c>
      <c r="H820" s="2">
        <f t="shared" si="112"/>
        <v>1.242208360032758</v>
      </c>
      <c r="I820" s="2">
        <f t="shared" si="113"/>
        <v>55.401111786712349</v>
      </c>
    </row>
    <row r="821" spans="1:9" ht="13.5" x14ac:dyDescent="0.25">
      <c r="A821" s="4">
        <v>43196</v>
      </c>
      <c r="B821" s="2">
        <v>4.0944000000000003</v>
      </c>
      <c r="C821" s="2">
        <f t="shared" si="110"/>
        <v>0</v>
      </c>
      <c r="D821" s="2">
        <f t="shared" si="108"/>
        <v>0</v>
      </c>
      <c r="E821" s="2">
        <f t="shared" si="109"/>
        <v>0</v>
      </c>
      <c r="F821" s="2">
        <f t="shared" si="115"/>
        <v>2.1897601761185225E-2</v>
      </c>
      <c r="G821" s="2">
        <f t="shared" si="115"/>
        <v>1.7627961995528487E-2</v>
      </c>
      <c r="H821" s="2">
        <f t="shared" si="112"/>
        <v>1.242208360032758</v>
      </c>
      <c r="I821" s="2">
        <f t="shared" si="113"/>
        <v>55.401111786712349</v>
      </c>
    </row>
    <row r="822" spans="1:9" ht="13.5" x14ac:dyDescent="0.25">
      <c r="A822" s="4">
        <v>43200</v>
      </c>
      <c r="B822" s="2">
        <v>4.0206</v>
      </c>
      <c r="C822" s="2">
        <f t="shared" si="110"/>
        <v>-7.380000000000031E-2</v>
      </c>
      <c r="D822" s="2">
        <f t="shared" si="108"/>
        <v>0</v>
      </c>
      <c r="E822" s="2">
        <f t="shared" si="109"/>
        <v>7.380000000000031E-2</v>
      </c>
      <c r="F822" s="2">
        <f t="shared" si="115"/>
        <v>2.0333487349671994E-2</v>
      </c>
      <c r="G822" s="2">
        <f t="shared" si="115"/>
        <v>2.1640250424419329E-2</v>
      </c>
      <c r="H822" s="2">
        <f t="shared" si="112"/>
        <v>0.939614235088853</v>
      </c>
      <c r="I822" s="2">
        <f t="shared" si="113"/>
        <v>48.443356317490093</v>
      </c>
    </row>
    <row r="823" spans="1:9" ht="13.5" x14ac:dyDescent="0.25">
      <c r="A823" s="4">
        <v>43201</v>
      </c>
      <c r="B823" s="2">
        <v>4.0575000000000001</v>
      </c>
      <c r="C823" s="2">
        <f t="shared" si="110"/>
        <v>3.6900000000000155E-2</v>
      </c>
      <c r="D823" s="2">
        <f t="shared" si="108"/>
        <v>3.6900000000000155E-2</v>
      </c>
      <c r="E823" s="2">
        <f t="shared" si="109"/>
        <v>0</v>
      </c>
      <c r="F823" s="2">
        <f t="shared" si="115"/>
        <v>2.1516809681838289E-2</v>
      </c>
      <c r="G823" s="2">
        <f t="shared" si="115"/>
        <v>2.0094518251246522E-2</v>
      </c>
      <c r="H823" s="2">
        <f t="shared" si="112"/>
        <v>1.0707800711024031</v>
      </c>
      <c r="I823" s="2">
        <f t="shared" si="113"/>
        <v>51.709019516126659</v>
      </c>
    </row>
    <row r="824" spans="1:9" ht="13.5" x14ac:dyDescent="0.25">
      <c r="A824" s="4">
        <v>43202</v>
      </c>
      <c r="B824" s="2">
        <v>4.0575000000000001</v>
      </c>
      <c r="C824" s="2">
        <f t="shared" si="110"/>
        <v>0</v>
      </c>
      <c r="D824" s="2">
        <f t="shared" si="108"/>
        <v>0</v>
      </c>
      <c r="E824" s="2">
        <f t="shared" si="109"/>
        <v>0</v>
      </c>
      <c r="F824" s="2">
        <f t="shared" si="115"/>
        <v>1.9979894704564124E-2</v>
      </c>
      <c r="G824" s="2">
        <f t="shared" si="115"/>
        <v>1.8659195519014626E-2</v>
      </c>
      <c r="H824" s="2">
        <f t="shared" si="112"/>
        <v>1.0707800711024031</v>
      </c>
      <c r="I824" s="2">
        <f t="shared" si="113"/>
        <v>51.709019516126659</v>
      </c>
    </row>
    <row r="825" spans="1:9" ht="13.5" x14ac:dyDescent="0.25">
      <c r="A825" s="4">
        <v>43203</v>
      </c>
      <c r="B825" s="2">
        <v>4.0575000000000001</v>
      </c>
      <c r="C825" s="2">
        <f t="shared" si="110"/>
        <v>0</v>
      </c>
      <c r="D825" s="2">
        <f t="shared" si="108"/>
        <v>0</v>
      </c>
      <c r="E825" s="2">
        <f t="shared" si="109"/>
        <v>0</v>
      </c>
      <c r="F825" s="2">
        <f t="shared" si="115"/>
        <v>1.8552759368523828E-2</v>
      </c>
      <c r="G825" s="2">
        <f t="shared" si="115"/>
        <v>1.7326395839085011E-2</v>
      </c>
      <c r="H825" s="2">
        <f t="shared" si="112"/>
        <v>1.0707800711024029</v>
      </c>
      <c r="I825" s="2">
        <f t="shared" si="113"/>
        <v>51.709019516126659</v>
      </c>
    </row>
    <row r="826" spans="1:9" ht="13.5" x14ac:dyDescent="0.25">
      <c r="A826" s="4">
        <v>43206</v>
      </c>
      <c r="B826" s="2">
        <v>4.0575000000000001</v>
      </c>
      <c r="C826" s="2">
        <f t="shared" si="110"/>
        <v>0</v>
      </c>
      <c r="D826" s="2">
        <f t="shared" si="108"/>
        <v>0</v>
      </c>
      <c r="E826" s="2">
        <f t="shared" si="109"/>
        <v>0</v>
      </c>
      <c r="F826" s="2">
        <f t="shared" si="115"/>
        <v>1.7227562270772125E-2</v>
      </c>
      <c r="G826" s="2">
        <f t="shared" si="115"/>
        <v>1.6088796136293226E-2</v>
      </c>
      <c r="H826" s="2">
        <f t="shared" si="112"/>
        <v>1.0707800711024029</v>
      </c>
      <c r="I826" s="2">
        <f t="shared" si="113"/>
        <v>51.709019516126659</v>
      </c>
    </row>
    <row r="827" spans="1:9" ht="13.5" x14ac:dyDescent="0.25">
      <c r="A827" s="4">
        <v>43207</v>
      </c>
      <c r="B827" s="2">
        <v>3.9653</v>
      </c>
      <c r="C827" s="2">
        <f t="shared" si="110"/>
        <v>-9.220000000000006E-2</v>
      </c>
      <c r="D827" s="2">
        <f t="shared" si="108"/>
        <v>0</v>
      </c>
      <c r="E827" s="2">
        <f t="shared" si="109"/>
        <v>9.220000000000006E-2</v>
      </c>
      <c r="F827" s="2">
        <f t="shared" si="115"/>
        <v>1.5997022108574115E-2</v>
      </c>
      <c r="G827" s="2">
        <f t="shared" si="115"/>
        <v>2.152531069798657E-2</v>
      </c>
      <c r="H827" s="2">
        <f t="shared" si="112"/>
        <v>0.74317264605478794</v>
      </c>
      <c r="I827" s="2">
        <f t="shared" si="113"/>
        <v>42.633335701817224</v>
      </c>
    </row>
    <row r="828" spans="1:9" ht="13.5" x14ac:dyDescent="0.25">
      <c r="A828" s="4">
        <v>43208</v>
      </c>
      <c r="B828" s="2">
        <v>3.9653</v>
      </c>
      <c r="C828" s="2">
        <f t="shared" si="110"/>
        <v>0</v>
      </c>
      <c r="D828" s="2">
        <f t="shared" si="108"/>
        <v>0</v>
      </c>
      <c r="E828" s="2">
        <f t="shared" si="109"/>
        <v>0</v>
      </c>
      <c r="F828" s="2">
        <f t="shared" si="115"/>
        <v>1.4854377672247393E-2</v>
      </c>
      <c r="G828" s="2">
        <f t="shared" si="115"/>
        <v>1.9987788505273243E-2</v>
      </c>
      <c r="H828" s="2">
        <f t="shared" si="112"/>
        <v>0.74317264605478806</v>
      </c>
      <c r="I828" s="2">
        <f t="shared" si="113"/>
        <v>42.633335701817231</v>
      </c>
    </row>
    <row r="829" spans="1:9" ht="13.5" x14ac:dyDescent="0.25">
      <c r="A829" s="4">
        <v>43209</v>
      </c>
      <c r="B829" s="2">
        <v>3.7808000000000002</v>
      </c>
      <c r="C829" s="2">
        <f t="shared" si="110"/>
        <v>-0.18449999999999989</v>
      </c>
      <c r="D829" s="2">
        <f t="shared" si="108"/>
        <v>0</v>
      </c>
      <c r="E829" s="2">
        <f t="shared" si="109"/>
        <v>0.18449999999999989</v>
      </c>
      <c r="F829" s="2">
        <f t="shared" ref="F829:G844" si="116">((F828*13)+D829)/14</f>
        <v>1.3793350695658294E-2</v>
      </c>
      <c r="G829" s="2">
        <f t="shared" si="116"/>
        <v>3.1738660754896578E-2</v>
      </c>
      <c r="H829" s="2">
        <f t="shared" si="112"/>
        <v>0.43459145306029601</v>
      </c>
      <c r="I829" s="2">
        <f t="shared" si="113"/>
        <v>30.293743360398381</v>
      </c>
    </row>
    <row r="830" spans="1:9" ht="13.5" x14ac:dyDescent="0.25">
      <c r="A830" s="4">
        <v>43210</v>
      </c>
      <c r="B830" s="2">
        <v>3.8731</v>
      </c>
      <c r="C830" s="2">
        <f t="shared" si="110"/>
        <v>9.2299999999999827E-2</v>
      </c>
      <c r="D830" s="2">
        <f t="shared" si="108"/>
        <v>9.2299999999999827E-2</v>
      </c>
      <c r="E830" s="2">
        <f t="shared" si="109"/>
        <v>0</v>
      </c>
      <c r="F830" s="2">
        <f t="shared" si="116"/>
        <v>1.9400968503111262E-2</v>
      </c>
      <c r="G830" s="2">
        <f t="shared" si="116"/>
        <v>2.947161355811825E-2</v>
      </c>
      <c r="H830" s="2">
        <f t="shared" si="112"/>
        <v>0.65829339356843841</v>
      </c>
      <c r="I830" s="2">
        <f t="shared" si="113"/>
        <v>39.697040108920284</v>
      </c>
    </row>
    <row r="831" spans="1:9" ht="13.5" x14ac:dyDescent="0.25">
      <c r="A831" s="4">
        <v>43213</v>
      </c>
      <c r="B831" s="2">
        <v>3.7900999999999998</v>
      </c>
      <c r="C831" s="2">
        <f t="shared" si="110"/>
        <v>-8.3000000000000185E-2</v>
      </c>
      <c r="D831" s="2">
        <f t="shared" si="108"/>
        <v>0</v>
      </c>
      <c r="E831" s="2">
        <f t="shared" si="109"/>
        <v>8.3000000000000185E-2</v>
      </c>
      <c r="F831" s="2">
        <f t="shared" si="116"/>
        <v>1.8015185038603315E-2</v>
      </c>
      <c r="G831" s="2">
        <f t="shared" si="116"/>
        <v>3.3295069732538388E-2</v>
      </c>
      <c r="H831" s="2">
        <f t="shared" si="112"/>
        <v>0.54107665739463984</v>
      </c>
      <c r="I831" s="2">
        <f t="shared" si="113"/>
        <v>35.1103012817928</v>
      </c>
    </row>
    <row r="832" spans="1:9" ht="13.5" x14ac:dyDescent="0.25">
      <c r="A832" s="4">
        <v>43214</v>
      </c>
      <c r="B832" s="2">
        <v>3.8546</v>
      </c>
      <c r="C832" s="2">
        <f t="shared" si="110"/>
        <v>6.4500000000000224E-2</v>
      </c>
      <c r="D832" s="2">
        <f t="shared" si="108"/>
        <v>6.4500000000000224E-2</v>
      </c>
      <c r="E832" s="2">
        <f t="shared" si="109"/>
        <v>0</v>
      </c>
      <c r="F832" s="2">
        <f t="shared" si="116"/>
        <v>2.1335528964417379E-2</v>
      </c>
      <c r="G832" s="2">
        <f t="shared" si="116"/>
        <v>3.0916850465928503E-2</v>
      </c>
      <c r="H832" s="2">
        <f t="shared" si="112"/>
        <v>0.69009386929402494</v>
      </c>
      <c r="I832" s="2">
        <f t="shared" si="113"/>
        <v>40.83168880923084</v>
      </c>
    </row>
    <row r="833" spans="1:9" ht="13.5" x14ac:dyDescent="0.25">
      <c r="A833" s="4">
        <v>43215</v>
      </c>
      <c r="B833" s="2">
        <v>3.9192</v>
      </c>
      <c r="C833" s="2">
        <f t="shared" si="110"/>
        <v>6.4599999999999991E-2</v>
      </c>
      <c r="D833" s="2">
        <f t="shared" si="108"/>
        <v>6.4599999999999991E-2</v>
      </c>
      <c r="E833" s="2">
        <f t="shared" si="109"/>
        <v>0</v>
      </c>
      <c r="F833" s="2">
        <f t="shared" si="116"/>
        <v>2.4425848324101853E-2</v>
      </c>
      <c r="G833" s="2">
        <f t="shared" si="116"/>
        <v>2.8708504004076468E-2</v>
      </c>
      <c r="H833" s="2">
        <f t="shared" si="112"/>
        <v>0.85082274996403506</v>
      </c>
      <c r="I833" s="2">
        <f t="shared" si="113"/>
        <v>45.969974703443</v>
      </c>
    </row>
    <row r="834" spans="1:9" ht="13.5" x14ac:dyDescent="0.25">
      <c r="A834" s="4">
        <v>43216</v>
      </c>
      <c r="B834" s="2">
        <v>3.8176999999999999</v>
      </c>
      <c r="C834" s="2">
        <f t="shared" si="110"/>
        <v>-0.10150000000000015</v>
      </c>
      <c r="D834" s="2">
        <f t="shared" si="108"/>
        <v>0</v>
      </c>
      <c r="E834" s="2">
        <f t="shared" si="109"/>
        <v>0.10150000000000015</v>
      </c>
      <c r="F834" s="2">
        <f t="shared" si="116"/>
        <v>2.2681144872380293E-2</v>
      </c>
      <c r="G834" s="2">
        <f t="shared" si="116"/>
        <v>3.3907896575213876E-2</v>
      </c>
      <c r="H834" s="2">
        <f t="shared" si="112"/>
        <v>0.66890450789447797</v>
      </c>
      <c r="I834" s="2">
        <f t="shared" si="113"/>
        <v>40.080454257888057</v>
      </c>
    </row>
    <row r="835" spans="1:9" ht="13.5" x14ac:dyDescent="0.25">
      <c r="A835" s="4">
        <v>43217</v>
      </c>
      <c r="B835" s="2">
        <v>3.9192</v>
      </c>
      <c r="C835" s="2">
        <f t="shared" si="110"/>
        <v>0.10150000000000015</v>
      </c>
      <c r="D835" s="2">
        <f t="shared" ref="D835:D898" si="117">IF(C835&gt;0,C835,0)</f>
        <v>0.10150000000000015</v>
      </c>
      <c r="E835" s="2">
        <f t="shared" ref="E835:E898" si="118">IF(C835&lt;0,-C835,0)</f>
        <v>0</v>
      </c>
      <c r="F835" s="2">
        <f t="shared" si="116"/>
        <v>2.831106309578171E-2</v>
      </c>
      <c r="G835" s="2">
        <f t="shared" si="116"/>
        <v>3.1485903962698604E-2</v>
      </c>
      <c r="H835" s="2">
        <f t="shared" si="112"/>
        <v>0.89916627864081233</v>
      </c>
      <c r="I835" s="2">
        <f t="shared" si="113"/>
        <v>47.345316139686517</v>
      </c>
    </row>
    <row r="836" spans="1:9" ht="13.5" x14ac:dyDescent="0.25">
      <c r="A836" s="4">
        <v>43220</v>
      </c>
      <c r="B836" s="2">
        <v>3.9192</v>
      </c>
      <c r="C836" s="2">
        <f t="shared" ref="C836:C899" si="119">B836-B835</f>
        <v>0</v>
      </c>
      <c r="D836" s="2">
        <f t="shared" si="117"/>
        <v>0</v>
      </c>
      <c r="E836" s="2">
        <f t="shared" si="118"/>
        <v>0</v>
      </c>
      <c r="F836" s="2">
        <f t="shared" si="116"/>
        <v>2.6288844303225874E-2</v>
      </c>
      <c r="G836" s="2">
        <f t="shared" si="116"/>
        <v>2.9236910822505846E-2</v>
      </c>
      <c r="H836" s="2">
        <f t="shared" si="112"/>
        <v>0.89916627864081233</v>
      </c>
      <c r="I836" s="2">
        <f t="shared" si="113"/>
        <v>47.345316139686517</v>
      </c>
    </row>
    <row r="837" spans="1:9" ht="13.5" x14ac:dyDescent="0.25">
      <c r="A837" s="4">
        <v>43222</v>
      </c>
      <c r="B837" s="2">
        <v>3.9098999999999999</v>
      </c>
      <c r="C837" s="2">
        <f t="shared" si="119"/>
        <v>-9.300000000000086E-3</v>
      </c>
      <c r="D837" s="2">
        <f t="shared" si="117"/>
        <v>0</v>
      </c>
      <c r="E837" s="2">
        <f t="shared" si="118"/>
        <v>9.300000000000086E-3</v>
      </c>
      <c r="F837" s="2">
        <f t="shared" si="116"/>
        <v>2.4411069710138313E-2</v>
      </c>
      <c r="G837" s="2">
        <f t="shared" si="116"/>
        <v>2.7812845763755433E-2</v>
      </c>
      <c r="H837" s="2">
        <f t="shared" si="112"/>
        <v>0.87769047142776824</v>
      </c>
      <c r="I837" s="2">
        <f t="shared" si="113"/>
        <v>46.743085976273036</v>
      </c>
    </row>
    <row r="838" spans="1:9" ht="13.5" x14ac:dyDescent="0.25">
      <c r="A838" s="4">
        <v>43223</v>
      </c>
      <c r="B838" s="2">
        <v>3.9</v>
      </c>
      <c r="C838" s="2">
        <f t="shared" si="119"/>
        <v>-9.9000000000000199E-3</v>
      </c>
      <c r="D838" s="2">
        <f t="shared" si="117"/>
        <v>0</v>
      </c>
      <c r="E838" s="2">
        <f t="shared" si="118"/>
        <v>9.9000000000000199E-3</v>
      </c>
      <c r="F838" s="2">
        <f t="shared" si="116"/>
        <v>2.2667421873699863E-2</v>
      </c>
      <c r="G838" s="2">
        <f t="shared" si="116"/>
        <v>2.6533356780630044E-2</v>
      </c>
      <c r="H838" s="2">
        <f t="shared" si="112"/>
        <v>0.85429906442322434</v>
      </c>
      <c r="I838" s="2">
        <f t="shared" si="113"/>
        <v>46.071266540219717</v>
      </c>
    </row>
    <row r="839" spans="1:9" ht="13.5" x14ac:dyDescent="0.25">
      <c r="A839" s="4">
        <v>43224</v>
      </c>
      <c r="B839" s="2">
        <v>3.9878</v>
      </c>
      <c r="C839" s="2">
        <f t="shared" si="119"/>
        <v>8.78000000000001E-2</v>
      </c>
      <c r="D839" s="2">
        <f t="shared" si="117"/>
        <v>8.78000000000001E-2</v>
      </c>
      <c r="E839" s="2">
        <f t="shared" si="118"/>
        <v>0</v>
      </c>
      <c r="F839" s="2">
        <f t="shared" si="116"/>
        <v>2.7319748882721311E-2</v>
      </c>
      <c r="G839" s="2">
        <f t="shared" si="116"/>
        <v>2.4638117010585041E-2</v>
      </c>
      <c r="H839" s="2">
        <f t="shared" si="112"/>
        <v>1.1088407799583135</v>
      </c>
      <c r="I839" s="2">
        <f t="shared" si="113"/>
        <v>52.580583157170956</v>
      </c>
    </row>
    <row r="840" spans="1:9" ht="13.5" x14ac:dyDescent="0.25">
      <c r="A840" s="4">
        <v>43227</v>
      </c>
      <c r="B840" s="2">
        <v>3.9878</v>
      </c>
      <c r="C840" s="2">
        <f t="shared" si="119"/>
        <v>0</v>
      </c>
      <c r="D840" s="2">
        <f t="shared" si="117"/>
        <v>0</v>
      </c>
      <c r="E840" s="2">
        <f t="shared" si="118"/>
        <v>0</v>
      </c>
      <c r="F840" s="2">
        <f t="shared" si="116"/>
        <v>2.5368338248241216E-2</v>
      </c>
      <c r="G840" s="2">
        <f t="shared" si="116"/>
        <v>2.2878251509828966E-2</v>
      </c>
      <c r="H840" s="2">
        <f t="shared" si="112"/>
        <v>1.1088407799583135</v>
      </c>
      <c r="I840" s="2">
        <f t="shared" si="113"/>
        <v>52.580583157170956</v>
      </c>
    </row>
    <row r="841" spans="1:9" ht="13.5" x14ac:dyDescent="0.25">
      <c r="A841" s="4">
        <v>43228</v>
      </c>
      <c r="B841" s="2">
        <v>3.9878</v>
      </c>
      <c r="C841" s="2">
        <f t="shared" si="119"/>
        <v>0</v>
      </c>
      <c r="D841" s="2">
        <f t="shared" si="117"/>
        <v>0</v>
      </c>
      <c r="E841" s="2">
        <f t="shared" si="118"/>
        <v>0</v>
      </c>
      <c r="F841" s="2">
        <f t="shared" si="116"/>
        <v>2.3556314087652557E-2</v>
      </c>
      <c r="G841" s="2">
        <f t="shared" si="116"/>
        <v>2.1244090687698326E-2</v>
      </c>
      <c r="H841" s="2">
        <f t="shared" si="112"/>
        <v>1.1088407799583135</v>
      </c>
      <c r="I841" s="2">
        <f t="shared" si="113"/>
        <v>52.580583157170956</v>
      </c>
    </row>
    <row r="842" spans="1:9" ht="13.5" x14ac:dyDescent="0.25">
      <c r="A842" s="4">
        <v>43229</v>
      </c>
      <c r="B842" s="2">
        <v>4.0853000000000002</v>
      </c>
      <c r="C842" s="2">
        <f t="shared" si="119"/>
        <v>9.7500000000000142E-2</v>
      </c>
      <c r="D842" s="2">
        <f t="shared" si="117"/>
        <v>9.7500000000000142E-2</v>
      </c>
      <c r="E842" s="2">
        <f t="shared" si="118"/>
        <v>0</v>
      </c>
      <c r="F842" s="2">
        <f t="shared" si="116"/>
        <v>2.8838005938534528E-2</v>
      </c>
      <c r="G842" s="2">
        <f t="shared" si="116"/>
        <v>1.9726655638577017E-2</v>
      </c>
      <c r="H842" s="2">
        <f t="shared" si="112"/>
        <v>1.4618801314775096</v>
      </c>
      <c r="I842" s="2">
        <f t="shared" si="113"/>
        <v>59.380638106054128</v>
      </c>
    </row>
    <row r="843" spans="1:9" ht="13.5" x14ac:dyDescent="0.25">
      <c r="A843" s="4">
        <v>43230</v>
      </c>
      <c r="B843" s="2">
        <v>4.0462999999999996</v>
      </c>
      <c r="C843" s="2">
        <f t="shared" si="119"/>
        <v>-3.900000000000059E-2</v>
      </c>
      <c r="D843" s="2">
        <f t="shared" si="117"/>
        <v>0</v>
      </c>
      <c r="E843" s="2">
        <f t="shared" si="118"/>
        <v>3.900000000000059E-2</v>
      </c>
      <c r="F843" s="2">
        <f t="shared" si="116"/>
        <v>2.6778148371496346E-2</v>
      </c>
      <c r="G843" s="2">
        <f t="shared" si="116"/>
        <v>2.1103323092964414E-2</v>
      </c>
      <c r="H843" s="2">
        <f t="shared" si="112"/>
        <v>1.2689067145270523</v>
      </c>
      <c r="I843" s="2">
        <f t="shared" si="113"/>
        <v>55.925909443639355</v>
      </c>
    </row>
    <row r="844" spans="1:9" ht="13.5" x14ac:dyDescent="0.25">
      <c r="A844" s="4">
        <v>43231</v>
      </c>
      <c r="B844" s="2">
        <v>4.0462999999999996</v>
      </c>
      <c r="C844" s="2">
        <f t="shared" si="119"/>
        <v>0</v>
      </c>
      <c r="D844" s="2">
        <f t="shared" si="117"/>
        <v>0</v>
      </c>
      <c r="E844" s="2">
        <f t="shared" si="118"/>
        <v>0</v>
      </c>
      <c r="F844" s="2">
        <f t="shared" si="116"/>
        <v>2.4865423487818034E-2</v>
      </c>
      <c r="G844" s="2">
        <f t="shared" si="116"/>
        <v>1.9595942872038384E-2</v>
      </c>
      <c r="H844" s="2">
        <f t="shared" si="112"/>
        <v>1.2689067145270523</v>
      </c>
      <c r="I844" s="2">
        <f t="shared" si="113"/>
        <v>55.925909443639355</v>
      </c>
    </row>
    <row r="845" spans="1:9" ht="13.5" x14ac:dyDescent="0.25">
      <c r="A845" s="4">
        <v>43234</v>
      </c>
      <c r="B845" s="2">
        <v>4.0462999999999996</v>
      </c>
      <c r="C845" s="2">
        <f t="shared" si="119"/>
        <v>0</v>
      </c>
      <c r="D845" s="2">
        <f t="shared" si="117"/>
        <v>0</v>
      </c>
      <c r="E845" s="2">
        <f t="shared" si="118"/>
        <v>0</v>
      </c>
      <c r="F845" s="2">
        <f t="shared" ref="F845:G860" si="120">((F844*13)+D845)/14</f>
        <v>2.3089321810116747E-2</v>
      </c>
      <c r="G845" s="2">
        <f t="shared" si="120"/>
        <v>1.8196232666892787E-2</v>
      </c>
      <c r="H845" s="2">
        <f t="shared" si="112"/>
        <v>1.2689067145270523</v>
      </c>
      <c r="I845" s="2">
        <f t="shared" si="113"/>
        <v>55.925909443639355</v>
      </c>
    </row>
    <row r="846" spans="1:9" ht="13.5" x14ac:dyDescent="0.25">
      <c r="A846" s="4">
        <v>43235</v>
      </c>
      <c r="B846" s="2">
        <v>4.0754999999999999</v>
      </c>
      <c r="C846" s="2">
        <f t="shared" si="119"/>
        <v>2.9200000000000337E-2</v>
      </c>
      <c r="D846" s="2">
        <f t="shared" si="117"/>
        <v>2.9200000000000337E-2</v>
      </c>
      <c r="E846" s="2">
        <f t="shared" si="118"/>
        <v>0</v>
      </c>
      <c r="F846" s="2">
        <f t="shared" si="120"/>
        <v>2.3525798823679861E-2</v>
      </c>
      <c r="G846" s="2">
        <f t="shared" si="120"/>
        <v>1.689650176211473E-2</v>
      </c>
      <c r="H846" s="2">
        <f t="shared" si="112"/>
        <v>1.3923473127691623</v>
      </c>
      <c r="I846" s="2">
        <f t="shared" si="113"/>
        <v>58.200049187570038</v>
      </c>
    </row>
    <row r="847" spans="1:9" ht="13.5" x14ac:dyDescent="0.25">
      <c r="A847" s="4">
        <v>43236</v>
      </c>
      <c r="B847" s="2">
        <v>4.0949999999999998</v>
      </c>
      <c r="C847" s="2">
        <f t="shared" si="119"/>
        <v>1.9499999999999851E-2</v>
      </c>
      <c r="D847" s="2">
        <f t="shared" si="117"/>
        <v>1.9499999999999851E-2</v>
      </c>
      <c r="E847" s="2">
        <f t="shared" si="118"/>
        <v>0</v>
      </c>
      <c r="F847" s="2">
        <f t="shared" si="120"/>
        <v>2.3238241764845576E-2</v>
      </c>
      <c r="G847" s="2">
        <f t="shared" si="120"/>
        <v>1.5689608779106533E-2</v>
      </c>
      <c r="H847" s="2">
        <f t="shared" si="112"/>
        <v>1.4811230854775277</v>
      </c>
      <c r="I847" s="2">
        <f t="shared" si="113"/>
        <v>59.695671454061063</v>
      </c>
    </row>
    <row r="848" spans="1:9" ht="13.5" x14ac:dyDescent="0.25">
      <c r="A848" s="4">
        <v>43237</v>
      </c>
      <c r="B848" s="2">
        <v>4.0462999999999996</v>
      </c>
      <c r="C848" s="2">
        <f t="shared" si="119"/>
        <v>-4.8700000000000188E-2</v>
      </c>
      <c r="D848" s="2">
        <f t="shared" si="117"/>
        <v>0</v>
      </c>
      <c r="E848" s="2">
        <f t="shared" si="118"/>
        <v>4.8700000000000188E-2</v>
      </c>
      <c r="F848" s="2">
        <f t="shared" si="120"/>
        <v>2.1578367353070893E-2</v>
      </c>
      <c r="G848" s="2">
        <f t="shared" si="120"/>
        <v>1.804749386631322E-2</v>
      </c>
      <c r="H848" s="2">
        <f t="shared" si="112"/>
        <v>1.1956434235641034</v>
      </c>
      <c r="I848" s="2">
        <f t="shared" si="113"/>
        <v>54.455264034779447</v>
      </c>
    </row>
    <row r="849" spans="1:9" ht="13.5" x14ac:dyDescent="0.25">
      <c r="A849" s="4">
        <v>43238</v>
      </c>
      <c r="B849" s="2">
        <v>4.0462999999999996</v>
      </c>
      <c r="C849" s="2">
        <f t="shared" si="119"/>
        <v>0</v>
      </c>
      <c r="D849" s="2">
        <f t="shared" si="117"/>
        <v>0</v>
      </c>
      <c r="E849" s="2">
        <f t="shared" si="118"/>
        <v>0</v>
      </c>
      <c r="F849" s="2">
        <f t="shared" si="120"/>
        <v>2.0037055399280114E-2</v>
      </c>
      <c r="G849" s="2">
        <f t="shared" si="120"/>
        <v>1.6758387161576561E-2</v>
      </c>
      <c r="H849" s="2">
        <f t="shared" ref="H849:H912" si="121">F849/G849</f>
        <v>1.1956434235641034</v>
      </c>
      <c r="I849" s="2">
        <f t="shared" ref="I849:I912" si="122">IF(G849=0,100,100-(100/(1+H849)))</f>
        <v>54.455264034779447</v>
      </c>
    </row>
    <row r="850" spans="1:9" ht="13.5" x14ac:dyDescent="0.25">
      <c r="A850" s="4">
        <v>43241</v>
      </c>
      <c r="B850" s="2">
        <v>4.0462999999999996</v>
      </c>
      <c r="C850" s="2">
        <f t="shared" si="119"/>
        <v>0</v>
      </c>
      <c r="D850" s="2">
        <f t="shared" si="117"/>
        <v>0</v>
      </c>
      <c r="E850" s="2">
        <f t="shared" si="118"/>
        <v>0</v>
      </c>
      <c r="F850" s="2">
        <f t="shared" si="120"/>
        <v>1.8605837156474393E-2</v>
      </c>
      <c r="G850" s="2">
        <f t="shared" si="120"/>
        <v>1.5561359507178235E-2</v>
      </c>
      <c r="H850" s="2">
        <f t="shared" si="121"/>
        <v>1.1956434235641034</v>
      </c>
      <c r="I850" s="2">
        <f t="shared" si="122"/>
        <v>54.455264034779447</v>
      </c>
    </row>
    <row r="851" spans="1:9" ht="13.5" x14ac:dyDescent="0.25">
      <c r="A851" s="4">
        <v>43242</v>
      </c>
      <c r="B851" s="2">
        <v>4.1242999999999999</v>
      </c>
      <c r="C851" s="2">
        <f t="shared" si="119"/>
        <v>7.8000000000000291E-2</v>
      </c>
      <c r="D851" s="2">
        <f t="shared" si="117"/>
        <v>7.8000000000000291E-2</v>
      </c>
      <c r="E851" s="2">
        <f t="shared" si="118"/>
        <v>0</v>
      </c>
      <c r="F851" s="2">
        <f t="shared" si="120"/>
        <v>2.2848277359583384E-2</v>
      </c>
      <c r="G851" s="2">
        <f t="shared" si="120"/>
        <v>1.4449833828094076E-2</v>
      </c>
      <c r="H851" s="2">
        <f t="shared" si="121"/>
        <v>1.5812138486437568</v>
      </c>
      <c r="I851" s="2">
        <f t="shared" si="122"/>
        <v>61.25853731470454</v>
      </c>
    </row>
    <row r="852" spans="1:9" ht="13.5" x14ac:dyDescent="0.25">
      <c r="A852" s="4">
        <v>43243</v>
      </c>
      <c r="B852" s="2">
        <v>4.0267999999999997</v>
      </c>
      <c r="C852" s="2">
        <f t="shared" si="119"/>
        <v>-9.7500000000000142E-2</v>
      </c>
      <c r="D852" s="2">
        <f t="shared" si="117"/>
        <v>0</v>
      </c>
      <c r="E852" s="2">
        <f t="shared" si="118"/>
        <v>9.7500000000000142E-2</v>
      </c>
      <c r="F852" s="2">
        <f t="shared" si="120"/>
        <v>2.1216257548184569E-2</v>
      </c>
      <c r="G852" s="2">
        <f t="shared" si="120"/>
        <v>2.0381988554658798E-2</v>
      </c>
      <c r="H852" s="2">
        <f t="shared" si="121"/>
        <v>1.0409316780493962</v>
      </c>
      <c r="I852" s="2">
        <f t="shared" si="122"/>
        <v>51.002769433431411</v>
      </c>
    </row>
    <row r="853" spans="1:9" ht="13.5" x14ac:dyDescent="0.25">
      <c r="A853" s="4">
        <v>43244</v>
      </c>
      <c r="B853" s="2">
        <v>4.0170000000000003</v>
      </c>
      <c r="C853" s="2">
        <f t="shared" si="119"/>
        <v>-9.7999999999993648E-3</v>
      </c>
      <c r="D853" s="2">
        <f t="shared" si="117"/>
        <v>0</v>
      </c>
      <c r="E853" s="2">
        <f t="shared" si="118"/>
        <v>9.7999999999993648E-3</v>
      </c>
      <c r="F853" s="2">
        <f t="shared" si="120"/>
        <v>1.9700810580457102E-2</v>
      </c>
      <c r="G853" s="2">
        <f t="shared" si="120"/>
        <v>1.9626132229325983E-2</v>
      </c>
      <c r="H853" s="2">
        <f t="shared" si="121"/>
        <v>1.0038050467742967</v>
      </c>
      <c r="I853" s="2">
        <f t="shared" si="122"/>
        <v>50.094945533259889</v>
      </c>
    </row>
    <row r="854" spans="1:9" ht="13.5" x14ac:dyDescent="0.25">
      <c r="A854" s="4">
        <v>43245</v>
      </c>
      <c r="B854" s="2">
        <v>4.0462999999999996</v>
      </c>
      <c r="C854" s="2">
        <f t="shared" si="119"/>
        <v>2.9299999999999216E-2</v>
      </c>
      <c r="D854" s="2">
        <f t="shared" si="117"/>
        <v>2.9299999999999216E-2</v>
      </c>
      <c r="E854" s="2">
        <f t="shared" si="118"/>
        <v>0</v>
      </c>
      <c r="F854" s="2">
        <f t="shared" si="120"/>
        <v>2.0386466967567251E-2</v>
      </c>
      <c r="G854" s="2">
        <f t="shared" si="120"/>
        <v>1.8224265641516985E-2</v>
      </c>
      <c r="H854" s="2">
        <f t="shared" si="121"/>
        <v>1.1186440852313149</v>
      </c>
      <c r="I854" s="2">
        <f t="shared" si="122"/>
        <v>52.800000388417324</v>
      </c>
    </row>
    <row r="855" spans="1:9" ht="13.5" x14ac:dyDescent="0.25">
      <c r="A855" s="4">
        <v>43248</v>
      </c>
      <c r="B855" s="2">
        <v>4.0656999999999996</v>
      </c>
      <c r="C855" s="2">
        <f t="shared" si="119"/>
        <v>1.9400000000000084E-2</v>
      </c>
      <c r="D855" s="2">
        <f t="shared" si="117"/>
        <v>1.9400000000000084E-2</v>
      </c>
      <c r="E855" s="2">
        <f t="shared" si="118"/>
        <v>0</v>
      </c>
      <c r="F855" s="2">
        <f t="shared" si="120"/>
        <v>2.0316005041312452E-2</v>
      </c>
      <c r="G855" s="2">
        <f t="shared" si="120"/>
        <v>1.6922532381408627E-2</v>
      </c>
      <c r="H855" s="2">
        <f t="shared" si="121"/>
        <v>1.2005298369901156</v>
      </c>
      <c r="I855" s="2">
        <f t="shared" si="122"/>
        <v>54.556398954908069</v>
      </c>
    </row>
    <row r="856" spans="1:9" ht="13.5" x14ac:dyDescent="0.25">
      <c r="A856" s="4">
        <v>43249</v>
      </c>
      <c r="B856" s="2">
        <v>4.0754999999999999</v>
      </c>
      <c r="C856" s="2">
        <f t="shared" si="119"/>
        <v>9.800000000000253E-3</v>
      </c>
      <c r="D856" s="2">
        <f t="shared" si="117"/>
        <v>9.800000000000253E-3</v>
      </c>
      <c r="E856" s="2">
        <f t="shared" si="118"/>
        <v>0</v>
      </c>
      <c r="F856" s="2">
        <f t="shared" si="120"/>
        <v>1.9564861824075869E-2</v>
      </c>
      <c r="G856" s="2">
        <f t="shared" si="120"/>
        <v>1.571378006845087E-2</v>
      </c>
      <c r="H856" s="2">
        <f t="shared" si="121"/>
        <v>1.2450767249413752</v>
      </c>
      <c r="I856" s="2">
        <f t="shared" si="122"/>
        <v>55.458092416591576</v>
      </c>
    </row>
    <row r="857" spans="1:9" ht="13.5" x14ac:dyDescent="0.25">
      <c r="A857" s="4">
        <v>43250</v>
      </c>
      <c r="B857" s="2">
        <v>4.0754999999999999</v>
      </c>
      <c r="C857" s="2">
        <f t="shared" si="119"/>
        <v>0</v>
      </c>
      <c r="D857" s="2">
        <f t="shared" si="117"/>
        <v>0</v>
      </c>
      <c r="E857" s="2">
        <f t="shared" si="118"/>
        <v>0</v>
      </c>
      <c r="F857" s="2">
        <f t="shared" si="120"/>
        <v>1.8167371693784736E-2</v>
      </c>
      <c r="G857" s="2">
        <f t="shared" si="120"/>
        <v>1.4591367206418666E-2</v>
      </c>
      <c r="H857" s="2">
        <f t="shared" si="121"/>
        <v>1.2450767249413752</v>
      </c>
      <c r="I857" s="2">
        <f t="shared" si="122"/>
        <v>55.458092416591576</v>
      </c>
    </row>
    <row r="858" spans="1:9" ht="13.5" x14ac:dyDescent="0.25">
      <c r="A858" s="4">
        <v>43251</v>
      </c>
      <c r="B858" s="2">
        <v>4.0949999999999998</v>
      </c>
      <c r="C858" s="2">
        <f t="shared" si="119"/>
        <v>1.9499999999999851E-2</v>
      </c>
      <c r="D858" s="2">
        <f t="shared" si="117"/>
        <v>1.9499999999999851E-2</v>
      </c>
      <c r="E858" s="2">
        <f t="shared" si="118"/>
        <v>0</v>
      </c>
      <c r="F858" s="2">
        <f t="shared" si="120"/>
        <v>1.8262559429942957E-2</v>
      </c>
      <c r="G858" s="2">
        <f t="shared" si="120"/>
        <v>1.3549126691674476E-2</v>
      </c>
      <c r="H858" s="2">
        <f t="shared" si="121"/>
        <v>1.3478772355981246</v>
      </c>
      <c r="I858" s="2">
        <f t="shared" si="122"/>
        <v>57.408335289504656</v>
      </c>
    </row>
    <row r="859" spans="1:9" ht="13.5" x14ac:dyDescent="0.25">
      <c r="A859" s="4">
        <v>43252</v>
      </c>
      <c r="B859" s="2">
        <v>4.0754999999999999</v>
      </c>
      <c r="C859" s="2">
        <f t="shared" si="119"/>
        <v>-1.9499999999999851E-2</v>
      </c>
      <c r="D859" s="2">
        <f t="shared" si="117"/>
        <v>0</v>
      </c>
      <c r="E859" s="2">
        <f t="shared" si="118"/>
        <v>1.9499999999999851E-2</v>
      </c>
      <c r="F859" s="2">
        <f t="shared" si="120"/>
        <v>1.6958090899232746E-2</v>
      </c>
      <c r="G859" s="2">
        <f t="shared" si="120"/>
        <v>1.3974189070840573E-2</v>
      </c>
      <c r="H859" s="2">
        <f t="shared" si="121"/>
        <v>1.2135295159715973</v>
      </c>
      <c r="I859" s="2">
        <f t="shared" si="122"/>
        <v>54.82328142522806</v>
      </c>
    </row>
    <row r="860" spans="1:9" ht="13.5" x14ac:dyDescent="0.25">
      <c r="A860" s="4">
        <v>43255</v>
      </c>
      <c r="B860" s="2">
        <v>4.1048</v>
      </c>
      <c r="C860" s="2">
        <f t="shared" si="119"/>
        <v>2.9300000000000104E-2</v>
      </c>
      <c r="D860" s="2">
        <f t="shared" si="117"/>
        <v>2.9300000000000104E-2</v>
      </c>
      <c r="E860" s="2">
        <f t="shared" si="118"/>
        <v>0</v>
      </c>
      <c r="F860" s="2">
        <f t="shared" si="120"/>
        <v>1.7839655835001845E-2</v>
      </c>
      <c r="G860" s="2">
        <f t="shared" si="120"/>
        <v>1.2976032708637675E-2</v>
      </c>
      <c r="H860" s="2">
        <f t="shared" si="121"/>
        <v>1.3748158805985926</v>
      </c>
      <c r="I860" s="2">
        <f t="shared" si="122"/>
        <v>57.891472422361375</v>
      </c>
    </row>
    <row r="861" spans="1:9" ht="13.5" x14ac:dyDescent="0.25">
      <c r="A861" s="4">
        <v>43256</v>
      </c>
      <c r="B861" s="2">
        <v>4.0949999999999998</v>
      </c>
      <c r="C861" s="2">
        <f t="shared" si="119"/>
        <v>-9.800000000000253E-3</v>
      </c>
      <c r="D861" s="2">
        <f t="shared" si="117"/>
        <v>0</v>
      </c>
      <c r="E861" s="2">
        <f t="shared" si="118"/>
        <v>9.800000000000253E-3</v>
      </c>
      <c r="F861" s="2">
        <f t="shared" ref="F861:G876" si="123">((F860*13)+D861)/14</f>
        <v>1.6565394703930283E-2</v>
      </c>
      <c r="G861" s="2">
        <f t="shared" si="123"/>
        <v>1.2749173229449287E-2</v>
      </c>
      <c r="H861" s="2">
        <f t="shared" si="121"/>
        <v>1.2993308982315743</v>
      </c>
      <c r="I861" s="2">
        <f t="shared" si="122"/>
        <v>56.50908702313771</v>
      </c>
    </row>
    <row r="862" spans="1:9" ht="13.5" x14ac:dyDescent="0.25">
      <c r="A862" s="4">
        <v>43257</v>
      </c>
      <c r="B862" s="2">
        <v>4.0853000000000002</v>
      </c>
      <c r="C862" s="2">
        <f t="shared" si="119"/>
        <v>-9.6999999999995978E-3</v>
      </c>
      <c r="D862" s="2">
        <f t="shared" si="117"/>
        <v>0</v>
      </c>
      <c r="E862" s="2">
        <f t="shared" si="118"/>
        <v>9.6999999999995978E-3</v>
      </c>
      <c r="F862" s="2">
        <f t="shared" si="123"/>
        <v>1.5382152225078119E-2</v>
      </c>
      <c r="G862" s="2">
        <f t="shared" si="123"/>
        <v>1.2531375141631452E-2</v>
      </c>
      <c r="H862" s="2">
        <f t="shared" si="121"/>
        <v>1.2274911612833199</v>
      </c>
      <c r="I862" s="2">
        <f t="shared" si="122"/>
        <v>55.106443635723693</v>
      </c>
    </row>
    <row r="863" spans="1:9" ht="13.5" x14ac:dyDescent="0.25">
      <c r="A863" s="4">
        <v>43258</v>
      </c>
      <c r="B863" s="2">
        <v>4.0656999999999996</v>
      </c>
      <c r="C863" s="2">
        <f t="shared" si="119"/>
        <v>-1.9600000000000506E-2</v>
      </c>
      <c r="D863" s="2">
        <f t="shared" si="117"/>
        <v>0</v>
      </c>
      <c r="E863" s="2">
        <f t="shared" si="118"/>
        <v>1.9600000000000506E-2</v>
      </c>
      <c r="F863" s="2">
        <f t="shared" si="123"/>
        <v>1.4283427066143967E-2</v>
      </c>
      <c r="G863" s="2">
        <f t="shared" si="123"/>
        <v>1.3036276917229242E-2</v>
      </c>
      <c r="H863" s="2">
        <f t="shared" si="121"/>
        <v>1.0956676631551485</v>
      </c>
      <c r="I863" s="2">
        <f t="shared" si="122"/>
        <v>52.282510362619114</v>
      </c>
    </row>
    <row r="864" spans="1:9" ht="13.5" x14ac:dyDescent="0.25">
      <c r="A864" s="4">
        <v>43259</v>
      </c>
      <c r="B864" s="2">
        <v>4.0754999999999999</v>
      </c>
      <c r="C864" s="2">
        <f t="shared" si="119"/>
        <v>9.800000000000253E-3</v>
      </c>
      <c r="D864" s="2">
        <f t="shared" si="117"/>
        <v>9.800000000000253E-3</v>
      </c>
      <c r="E864" s="2">
        <f t="shared" si="118"/>
        <v>0</v>
      </c>
      <c r="F864" s="2">
        <f t="shared" si="123"/>
        <v>1.396318227570513E-2</v>
      </c>
      <c r="G864" s="2">
        <f t="shared" si="123"/>
        <v>1.2105114280284296E-2</v>
      </c>
      <c r="H864" s="2">
        <f t="shared" si="121"/>
        <v>1.1534944612994762</v>
      </c>
      <c r="I864" s="2">
        <f t="shared" si="122"/>
        <v>53.563846205735153</v>
      </c>
    </row>
    <row r="865" spans="1:9" ht="13.5" x14ac:dyDescent="0.25">
      <c r="A865" s="4">
        <v>43262</v>
      </c>
      <c r="B865" s="2">
        <v>4.0656999999999996</v>
      </c>
      <c r="C865" s="2">
        <f t="shared" si="119"/>
        <v>-9.800000000000253E-3</v>
      </c>
      <c r="D865" s="2">
        <f t="shared" si="117"/>
        <v>0</v>
      </c>
      <c r="E865" s="2">
        <f t="shared" si="118"/>
        <v>9.800000000000253E-3</v>
      </c>
      <c r="F865" s="2">
        <f t="shared" si="123"/>
        <v>1.2965812113154765E-2</v>
      </c>
      <c r="G865" s="2">
        <f t="shared" si="123"/>
        <v>1.1940463260264007E-2</v>
      </c>
      <c r="H865" s="2">
        <f t="shared" si="121"/>
        <v>1.0858717815667136</v>
      </c>
      <c r="I865" s="2">
        <f t="shared" si="122"/>
        <v>52.058414671639468</v>
      </c>
    </row>
    <row r="866" spans="1:9" ht="13.5" x14ac:dyDescent="0.25">
      <c r="A866" s="4">
        <v>43263</v>
      </c>
      <c r="B866" s="2">
        <v>4.056</v>
      </c>
      <c r="C866" s="2">
        <f t="shared" si="119"/>
        <v>-9.6999999999995978E-3</v>
      </c>
      <c r="D866" s="2">
        <f t="shared" si="117"/>
        <v>0</v>
      </c>
      <c r="E866" s="2">
        <f t="shared" si="118"/>
        <v>9.6999999999995978E-3</v>
      </c>
      <c r="F866" s="2">
        <f t="shared" si="123"/>
        <v>1.2039682676500853E-2</v>
      </c>
      <c r="G866" s="2">
        <f t="shared" si="123"/>
        <v>1.178043017024512E-2</v>
      </c>
      <c r="H866" s="2">
        <f t="shared" si="121"/>
        <v>1.0220070491916797</v>
      </c>
      <c r="I866" s="2">
        <f t="shared" si="122"/>
        <v>50.544188241096315</v>
      </c>
    </row>
    <row r="867" spans="1:9" ht="13.5" x14ac:dyDescent="0.25">
      <c r="A867" s="4">
        <v>43264</v>
      </c>
      <c r="B867" s="2">
        <v>4.056</v>
      </c>
      <c r="C867" s="2">
        <f t="shared" si="119"/>
        <v>0</v>
      </c>
      <c r="D867" s="2">
        <f t="shared" si="117"/>
        <v>0</v>
      </c>
      <c r="E867" s="2">
        <f t="shared" si="118"/>
        <v>0</v>
      </c>
      <c r="F867" s="2">
        <f t="shared" si="123"/>
        <v>1.1179705342465079E-2</v>
      </c>
      <c r="G867" s="2">
        <f t="shared" si="123"/>
        <v>1.0938970872370469E-2</v>
      </c>
      <c r="H867" s="2">
        <f t="shared" si="121"/>
        <v>1.02200704919168</v>
      </c>
      <c r="I867" s="2">
        <f t="shared" si="122"/>
        <v>50.544188241096329</v>
      </c>
    </row>
    <row r="868" spans="1:9" ht="13.5" x14ac:dyDescent="0.25">
      <c r="A868" s="4">
        <v>43265</v>
      </c>
      <c r="B868" s="2">
        <v>4.0462999999999996</v>
      </c>
      <c r="C868" s="2">
        <f t="shared" si="119"/>
        <v>-9.700000000000486E-3</v>
      </c>
      <c r="D868" s="2">
        <f t="shared" si="117"/>
        <v>0</v>
      </c>
      <c r="E868" s="2">
        <f t="shared" si="118"/>
        <v>9.700000000000486E-3</v>
      </c>
      <c r="F868" s="2">
        <f t="shared" si="123"/>
        <v>1.0381154960860431E-2</v>
      </c>
      <c r="G868" s="2">
        <f t="shared" si="123"/>
        <v>1.085047295291547E-2</v>
      </c>
      <c r="H868" s="2">
        <f t="shared" si="121"/>
        <v>0.95674677093877869</v>
      </c>
      <c r="I868" s="2">
        <f t="shared" si="122"/>
        <v>48.89476682155275</v>
      </c>
    </row>
    <row r="869" spans="1:9" ht="13.5" x14ac:dyDescent="0.25">
      <c r="A869" s="4">
        <v>43269</v>
      </c>
      <c r="B869" s="2">
        <v>4.0365000000000002</v>
      </c>
      <c r="C869" s="2">
        <f t="shared" si="119"/>
        <v>-9.7999999999993648E-3</v>
      </c>
      <c r="D869" s="2">
        <f t="shared" si="117"/>
        <v>0</v>
      </c>
      <c r="E869" s="2">
        <f t="shared" si="118"/>
        <v>9.7999999999993648E-3</v>
      </c>
      <c r="F869" s="2">
        <f t="shared" si="123"/>
        <v>9.6396438922275434E-3</v>
      </c>
      <c r="G869" s="2">
        <f t="shared" si="123"/>
        <v>1.0775439170564321E-2</v>
      </c>
      <c r="H869" s="2">
        <f t="shared" si="121"/>
        <v>0.8945940615172816</v>
      </c>
      <c r="I869" s="2">
        <f t="shared" si="122"/>
        <v>47.218244778031654</v>
      </c>
    </row>
    <row r="870" spans="1:9" ht="13.5" x14ac:dyDescent="0.25">
      <c r="A870" s="4">
        <v>43270</v>
      </c>
      <c r="B870" s="2">
        <v>4.0462999999999996</v>
      </c>
      <c r="C870" s="2">
        <f t="shared" si="119"/>
        <v>9.7999999999993648E-3</v>
      </c>
      <c r="D870" s="2">
        <f t="shared" si="117"/>
        <v>9.7999999999993648E-3</v>
      </c>
      <c r="E870" s="2">
        <f t="shared" si="118"/>
        <v>0</v>
      </c>
      <c r="F870" s="2">
        <f t="shared" si="123"/>
        <v>9.6510978999255308E-3</v>
      </c>
      <c r="G870" s="2">
        <f t="shared" si="123"/>
        <v>1.0005764944095441E-2</v>
      </c>
      <c r="H870" s="2">
        <f t="shared" si="121"/>
        <v>0.96455373015941126</v>
      </c>
      <c r="I870" s="2">
        <f t="shared" si="122"/>
        <v>49.097854405903355</v>
      </c>
    </row>
    <row r="871" spans="1:9" ht="13.5" x14ac:dyDescent="0.25">
      <c r="A871" s="4">
        <v>43271</v>
      </c>
      <c r="B871" s="2">
        <v>4.0462999999999996</v>
      </c>
      <c r="C871" s="2">
        <f t="shared" si="119"/>
        <v>0</v>
      </c>
      <c r="D871" s="2">
        <f t="shared" si="117"/>
        <v>0</v>
      </c>
      <c r="E871" s="2">
        <f t="shared" si="118"/>
        <v>0</v>
      </c>
      <c r="F871" s="2">
        <f t="shared" si="123"/>
        <v>8.9617337642165645E-3</v>
      </c>
      <c r="G871" s="2">
        <f t="shared" si="123"/>
        <v>9.2910674480886236E-3</v>
      </c>
      <c r="H871" s="2">
        <f t="shared" si="121"/>
        <v>0.96455373015941137</v>
      </c>
      <c r="I871" s="2">
        <f t="shared" si="122"/>
        <v>49.097854405903362</v>
      </c>
    </row>
    <row r="872" spans="1:9" ht="13.5" x14ac:dyDescent="0.25">
      <c r="A872" s="4">
        <v>43272</v>
      </c>
      <c r="B872" s="2">
        <v>4.0170000000000003</v>
      </c>
      <c r="C872" s="2">
        <f t="shared" si="119"/>
        <v>-2.9299999999999216E-2</v>
      </c>
      <c r="D872" s="2">
        <f t="shared" si="117"/>
        <v>0</v>
      </c>
      <c r="E872" s="2">
        <f t="shared" si="118"/>
        <v>2.9299999999999216E-2</v>
      </c>
      <c r="F872" s="2">
        <f t="shared" si="123"/>
        <v>8.3216099239153806E-3</v>
      </c>
      <c r="G872" s="2">
        <f t="shared" si="123"/>
        <v>1.0720276916082239E-2</v>
      </c>
      <c r="H872" s="2">
        <f t="shared" si="121"/>
        <v>0.77624953059109414</v>
      </c>
      <c r="I872" s="2">
        <f t="shared" si="122"/>
        <v>43.701603700510283</v>
      </c>
    </row>
    <row r="873" spans="1:9" ht="13.5" x14ac:dyDescent="0.25">
      <c r="A873" s="4">
        <v>43273</v>
      </c>
      <c r="B873" s="2">
        <v>4.0462999999999996</v>
      </c>
      <c r="C873" s="2">
        <f t="shared" si="119"/>
        <v>2.9299999999999216E-2</v>
      </c>
      <c r="D873" s="2">
        <f t="shared" si="117"/>
        <v>2.9299999999999216E-2</v>
      </c>
      <c r="E873" s="2">
        <f t="shared" si="118"/>
        <v>0</v>
      </c>
      <c r="F873" s="2">
        <f t="shared" si="123"/>
        <v>9.8200663579213667E-3</v>
      </c>
      <c r="G873" s="2">
        <f t="shared" si="123"/>
        <v>9.9545428506477938E-3</v>
      </c>
      <c r="H873" s="2">
        <f t="shared" si="121"/>
        <v>0.98649094240247548</v>
      </c>
      <c r="I873" s="2">
        <f t="shared" si="122"/>
        <v>49.659976863997514</v>
      </c>
    </row>
    <row r="874" spans="1:9" ht="13.5" x14ac:dyDescent="0.25">
      <c r="A874" s="4">
        <v>43276</v>
      </c>
      <c r="B874" s="2">
        <v>4.056</v>
      </c>
      <c r="C874" s="2">
        <f t="shared" si="119"/>
        <v>9.700000000000486E-3</v>
      </c>
      <c r="D874" s="2">
        <f t="shared" si="117"/>
        <v>9.700000000000486E-3</v>
      </c>
      <c r="E874" s="2">
        <f t="shared" si="118"/>
        <v>0</v>
      </c>
      <c r="F874" s="2">
        <f t="shared" si="123"/>
        <v>9.8114901894984473E-3</v>
      </c>
      <c r="G874" s="2">
        <f t="shared" si="123"/>
        <v>9.2435040756015229E-3</v>
      </c>
      <c r="H874" s="2">
        <f t="shared" si="121"/>
        <v>1.0614470561435829</v>
      </c>
      <c r="I874" s="2">
        <f t="shared" si="122"/>
        <v>51.490386472950071</v>
      </c>
    </row>
    <row r="875" spans="1:9" ht="13.5" x14ac:dyDescent="0.25">
      <c r="A875" s="4">
        <v>43277</v>
      </c>
      <c r="B875" s="2">
        <v>4.0949999999999998</v>
      </c>
      <c r="C875" s="2">
        <f t="shared" si="119"/>
        <v>3.8999999999999702E-2</v>
      </c>
      <c r="D875" s="2">
        <f t="shared" si="117"/>
        <v>3.8999999999999702E-2</v>
      </c>
      <c r="E875" s="2">
        <f t="shared" si="118"/>
        <v>0</v>
      </c>
      <c r="F875" s="2">
        <f t="shared" si="123"/>
        <v>1.1896383747391394E-2</v>
      </c>
      <c r="G875" s="2">
        <f t="shared" si="123"/>
        <v>8.5832537844871288E-3</v>
      </c>
      <c r="H875" s="2">
        <f t="shared" si="121"/>
        <v>1.3859993012081528</v>
      </c>
      <c r="I875" s="2">
        <f t="shared" si="122"/>
        <v>58.088839359942426</v>
      </c>
    </row>
    <row r="876" spans="1:9" ht="13.5" x14ac:dyDescent="0.25">
      <c r="A876" s="4">
        <v>43278</v>
      </c>
      <c r="B876" s="2">
        <v>4.0949999999999998</v>
      </c>
      <c r="C876" s="2">
        <f t="shared" si="119"/>
        <v>0</v>
      </c>
      <c r="D876" s="2">
        <f t="shared" si="117"/>
        <v>0</v>
      </c>
      <c r="E876" s="2">
        <f t="shared" si="118"/>
        <v>0</v>
      </c>
      <c r="F876" s="2">
        <f t="shared" si="123"/>
        <v>1.1046642051149152E-2</v>
      </c>
      <c r="G876" s="2">
        <f t="shared" si="123"/>
        <v>7.9701642284523335E-3</v>
      </c>
      <c r="H876" s="2">
        <f t="shared" si="121"/>
        <v>1.3859993012081528</v>
      </c>
      <c r="I876" s="2">
        <f t="shared" si="122"/>
        <v>58.088839359942426</v>
      </c>
    </row>
    <row r="877" spans="1:9" ht="13.5" x14ac:dyDescent="0.25">
      <c r="A877" s="4">
        <v>43279</v>
      </c>
      <c r="B877" s="2">
        <v>4.0754999999999999</v>
      </c>
      <c r="C877" s="2">
        <f t="shared" si="119"/>
        <v>-1.9499999999999851E-2</v>
      </c>
      <c r="D877" s="2">
        <f t="shared" si="117"/>
        <v>0</v>
      </c>
      <c r="E877" s="2">
        <f t="shared" si="118"/>
        <v>1.9499999999999851E-2</v>
      </c>
      <c r="F877" s="2">
        <f t="shared" ref="F877:G892" si="124">((F876*13)+D877)/14</f>
        <v>1.0257596190352783E-2</v>
      </c>
      <c r="G877" s="2">
        <f t="shared" si="124"/>
        <v>8.7937239264200134E-3</v>
      </c>
      <c r="H877" s="2">
        <f t="shared" si="121"/>
        <v>1.1664678441330967</v>
      </c>
      <c r="I877" s="2">
        <f t="shared" si="122"/>
        <v>53.841918184567106</v>
      </c>
    </row>
    <row r="878" spans="1:9" ht="13.5" x14ac:dyDescent="0.25">
      <c r="A878" s="4">
        <v>43280</v>
      </c>
      <c r="B878" s="2">
        <v>4.0462999999999996</v>
      </c>
      <c r="C878" s="2">
        <f t="shared" si="119"/>
        <v>-2.9200000000000337E-2</v>
      </c>
      <c r="D878" s="2">
        <f t="shared" si="117"/>
        <v>0</v>
      </c>
      <c r="E878" s="2">
        <f t="shared" si="118"/>
        <v>2.9200000000000337E-2</v>
      </c>
      <c r="F878" s="2">
        <f t="shared" si="124"/>
        <v>9.5249107481847253E-3</v>
      </c>
      <c r="G878" s="2">
        <f t="shared" si="124"/>
        <v>1.0251315074532894E-2</v>
      </c>
      <c r="H878" s="2">
        <f t="shared" si="121"/>
        <v>0.92914037652078818</v>
      </c>
      <c r="I878" s="2">
        <f t="shared" si="122"/>
        <v>48.163440454058417</v>
      </c>
    </row>
    <row r="879" spans="1:9" ht="13.5" x14ac:dyDescent="0.25">
      <c r="A879" s="4">
        <v>43283</v>
      </c>
      <c r="B879" s="2">
        <v>4.0462999999999996</v>
      </c>
      <c r="C879" s="2">
        <f t="shared" si="119"/>
        <v>0</v>
      </c>
      <c r="D879" s="2">
        <f t="shared" si="117"/>
        <v>0</v>
      </c>
      <c r="E879" s="2">
        <f t="shared" si="118"/>
        <v>0</v>
      </c>
      <c r="F879" s="2">
        <f t="shared" si="124"/>
        <v>8.844559980457245E-3</v>
      </c>
      <c r="G879" s="2">
        <f t="shared" si="124"/>
        <v>9.5190782834948303E-3</v>
      </c>
      <c r="H879" s="2">
        <f t="shared" si="121"/>
        <v>0.92914037652078818</v>
      </c>
      <c r="I879" s="2">
        <f t="shared" si="122"/>
        <v>48.163440454058417</v>
      </c>
    </row>
    <row r="880" spans="1:9" ht="13.5" x14ac:dyDescent="0.25">
      <c r="A880" s="4">
        <v>43284</v>
      </c>
      <c r="B880" s="2">
        <v>4.056</v>
      </c>
      <c r="C880" s="2">
        <f t="shared" si="119"/>
        <v>9.700000000000486E-3</v>
      </c>
      <c r="D880" s="2">
        <f t="shared" si="117"/>
        <v>9.700000000000486E-3</v>
      </c>
      <c r="E880" s="2">
        <f t="shared" si="118"/>
        <v>0</v>
      </c>
      <c r="F880" s="2">
        <f t="shared" si="124"/>
        <v>8.9056628389960479E-3</v>
      </c>
      <c r="G880" s="2">
        <f t="shared" si="124"/>
        <v>8.8391441203880573E-3</v>
      </c>
      <c r="H880" s="2">
        <f t="shared" si="121"/>
        <v>1.0075254705322161</v>
      </c>
      <c r="I880" s="2">
        <f t="shared" si="122"/>
        <v>50.187431508159669</v>
      </c>
    </row>
    <row r="881" spans="1:9" ht="13.5" x14ac:dyDescent="0.25">
      <c r="A881" s="4">
        <v>43285</v>
      </c>
      <c r="B881" s="2">
        <v>4.0267999999999997</v>
      </c>
      <c r="C881" s="2">
        <f t="shared" si="119"/>
        <v>-2.9200000000000337E-2</v>
      </c>
      <c r="D881" s="2">
        <f t="shared" si="117"/>
        <v>0</v>
      </c>
      <c r="E881" s="2">
        <f t="shared" si="118"/>
        <v>2.9200000000000337E-2</v>
      </c>
      <c r="F881" s="2">
        <f t="shared" si="124"/>
        <v>8.2695440647820445E-3</v>
      </c>
      <c r="G881" s="2">
        <f t="shared" si="124"/>
        <v>1.0293490968931793E-2</v>
      </c>
      <c r="H881" s="2">
        <f t="shared" si="121"/>
        <v>0.80337604508922167</v>
      </c>
      <c r="I881" s="2">
        <f t="shared" si="122"/>
        <v>44.54844829933819</v>
      </c>
    </row>
    <row r="882" spans="1:9" ht="13.5" x14ac:dyDescent="0.25">
      <c r="A882" s="4">
        <v>43286</v>
      </c>
      <c r="B882" s="2">
        <v>4.0462999999999996</v>
      </c>
      <c r="C882" s="2">
        <f t="shared" si="119"/>
        <v>1.9499999999999851E-2</v>
      </c>
      <c r="D882" s="2">
        <f t="shared" si="117"/>
        <v>1.9499999999999851E-2</v>
      </c>
      <c r="E882" s="2">
        <f t="shared" si="118"/>
        <v>0</v>
      </c>
      <c r="F882" s="2">
        <f t="shared" si="124"/>
        <v>9.071719488726173E-3</v>
      </c>
      <c r="G882" s="2">
        <f t="shared" si="124"/>
        <v>9.5582416140080929E-3</v>
      </c>
      <c r="H882" s="2">
        <f t="shared" si="121"/>
        <v>0.94909920203639786</v>
      </c>
      <c r="I882" s="2">
        <f t="shared" si="122"/>
        <v>48.694248145234944</v>
      </c>
    </row>
    <row r="883" spans="1:9" ht="13.5" x14ac:dyDescent="0.25">
      <c r="A883" s="4">
        <v>43287</v>
      </c>
      <c r="B883" s="2">
        <v>4.0949999999999998</v>
      </c>
      <c r="C883" s="2">
        <f t="shared" si="119"/>
        <v>4.8700000000000188E-2</v>
      </c>
      <c r="D883" s="2">
        <f t="shared" si="117"/>
        <v>4.8700000000000188E-2</v>
      </c>
      <c r="E883" s="2">
        <f t="shared" si="118"/>
        <v>0</v>
      </c>
      <c r="F883" s="2">
        <f t="shared" si="124"/>
        <v>1.1902310953817176E-2</v>
      </c>
      <c r="G883" s="2">
        <f t="shared" si="124"/>
        <v>8.8755100701503713E-3</v>
      </c>
      <c r="H883" s="2">
        <f t="shared" si="121"/>
        <v>1.3410283870722399</v>
      </c>
      <c r="I883" s="2">
        <f t="shared" si="122"/>
        <v>57.283730281860016</v>
      </c>
    </row>
    <row r="884" spans="1:9" ht="13.5" x14ac:dyDescent="0.25">
      <c r="A884" s="4">
        <v>43290</v>
      </c>
      <c r="B884" s="2">
        <v>4.0365000000000002</v>
      </c>
      <c r="C884" s="2">
        <f t="shared" si="119"/>
        <v>-5.8499999999999552E-2</v>
      </c>
      <c r="D884" s="2">
        <f t="shared" si="117"/>
        <v>0</v>
      </c>
      <c r="E884" s="2">
        <f t="shared" si="118"/>
        <v>5.8499999999999552E-2</v>
      </c>
      <c r="F884" s="2">
        <f t="shared" si="124"/>
        <v>1.1052145885687379E-2</v>
      </c>
      <c r="G884" s="2">
        <f t="shared" si="124"/>
        <v>1.2420116493711027E-2</v>
      </c>
      <c r="H884" s="2">
        <f t="shared" si="121"/>
        <v>0.88985847204280855</v>
      </c>
      <c r="I884" s="2">
        <f t="shared" si="122"/>
        <v>47.085984755299272</v>
      </c>
    </row>
    <row r="885" spans="1:9" ht="13.5" x14ac:dyDescent="0.25">
      <c r="A885" s="4">
        <v>43291</v>
      </c>
      <c r="B885" s="2">
        <v>4.0365000000000002</v>
      </c>
      <c r="C885" s="2">
        <f t="shared" si="119"/>
        <v>0</v>
      </c>
      <c r="D885" s="2">
        <f t="shared" si="117"/>
        <v>0</v>
      </c>
      <c r="E885" s="2">
        <f t="shared" si="118"/>
        <v>0</v>
      </c>
      <c r="F885" s="2">
        <f t="shared" si="124"/>
        <v>1.0262706893852567E-2</v>
      </c>
      <c r="G885" s="2">
        <f t="shared" si="124"/>
        <v>1.1532965315588811E-2</v>
      </c>
      <c r="H885" s="2">
        <f t="shared" si="121"/>
        <v>0.88985847204280855</v>
      </c>
      <c r="I885" s="2">
        <f t="shared" si="122"/>
        <v>47.085984755299272</v>
      </c>
    </row>
    <row r="886" spans="1:9" ht="13.5" x14ac:dyDescent="0.25">
      <c r="A886" s="4">
        <v>43292</v>
      </c>
      <c r="B886" s="2">
        <v>4.0365000000000002</v>
      </c>
      <c r="C886" s="2">
        <f t="shared" si="119"/>
        <v>0</v>
      </c>
      <c r="D886" s="2">
        <f t="shared" si="117"/>
        <v>0</v>
      </c>
      <c r="E886" s="2">
        <f t="shared" si="118"/>
        <v>0</v>
      </c>
      <c r="F886" s="2">
        <f t="shared" si="124"/>
        <v>9.5296564014345254E-3</v>
      </c>
      <c r="G886" s="2">
        <f t="shared" si="124"/>
        <v>1.0709182078761039E-2</v>
      </c>
      <c r="H886" s="2">
        <f t="shared" si="121"/>
        <v>0.88985847204280843</v>
      </c>
      <c r="I886" s="2">
        <f t="shared" si="122"/>
        <v>47.085984755299265</v>
      </c>
    </row>
    <row r="887" spans="1:9" ht="13.5" x14ac:dyDescent="0.25">
      <c r="A887" s="4">
        <v>43293</v>
      </c>
      <c r="B887" s="2">
        <v>4.0365000000000002</v>
      </c>
      <c r="C887" s="2">
        <f t="shared" si="119"/>
        <v>0</v>
      </c>
      <c r="D887" s="2">
        <f t="shared" si="117"/>
        <v>0</v>
      </c>
      <c r="E887" s="2">
        <f t="shared" si="118"/>
        <v>0</v>
      </c>
      <c r="F887" s="2">
        <f t="shared" si="124"/>
        <v>8.8489666584749167E-3</v>
      </c>
      <c r="G887" s="2">
        <f t="shared" si="124"/>
        <v>9.9442405017066797E-3</v>
      </c>
      <c r="H887" s="2">
        <f t="shared" si="121"/>
        <v>0.88985847204280843</v>
      </c>
      <c r="I887" s="2">
        <f t="shared" si="122"/>
        <v>47.085984755299265</v>
      </c>
    </row>
    <row r="888" spans="1:9" ht="13.5" x14ac:dyDescent="0.25">
      <c r="A888" s="4">
        <v>43294</v>
      </c>
      <c r="B888" s="2">
        <v>4.0365000000000002</v>
      </c>
      <c r="C888" s="2">
        <f t="shared" si="119"/>
        <v>0</v>
      </c>
      <c r="D888" s="2">
        <f t="shared" si="117"/>
        <v>0</v>
      </c>
      <c r="E888" s="2">
        <f t="shared" si="118"/>
        <v>0</v>
      </c>
      <c r="F888" s="2">
        <f t="shared" si="124"/>
        <v>8.2168976114409941E-3</v>
      </c>
      <c r="G888" s="2">
        <f t="shared" si="124"/>
        <v>9.2339376087276319E-3</v>
      </c>
      <c r="H888" s="2">
        <f t="shared" si="121"/>
        <v>0.88985847204280832</v>
      </c>
      <c r="I888" s="2">
        <f t="shared" si="122"/>
        <v>47.085984755299258</v>
      </c>
    </row>
    <row r="889" spans="1:9" ht="13.5" x14ac:dyDescent="0.25">
      <c r="A889" s="4">
        <v>43297</v>
      </c>
      <c r="B889" s="2">
        <v>4.0949999999999998</v>
      </c>
      <c r="C889" s="2">
        <f t="shared" si="119"/>
        <v>5.8499999999999552E-2</v>
      </c>
      <c r="D889" s="2">
        <f t="shared" si="117"/>
        <v>5.8499999999999552E-2</v>
      </c>
      <c r="E889" s="2">
        <f t="shared" si="118"/>
        <v>0</v>
      </c>
      <c r="F889" s="2">
        <f t="shared" si="124"/>
        <v>1.1808547782052318E-2</v>
      </c>
      <c r="G889" s="2">
        <f t="shared" si="124"/>
        <v>8.5743706366756579E-3</v>
      </c>
      <c r="H889" s="2">
        <f t="shared" si="121"/>
        <v>1.3771911994966632</v>
      </c>
      <c r="I889" s="2">
        <f t="shared" si="122"/>
        <v>57.933547784808567</v>
      </c>
    </row>
    <row r="890" spans="1:9" ht="13.5" x14ac:dyDescent="0.25">
      <c r="A890" s="4">
        <v>43298</v>
      </c>
      <c r="B890" s="2">
        <v>4.0853000000000002</v>
      </c>
      <c r="C890" s="2">
        <f t="shared" si="119"/>
        <v>-9.6999999999995978E-3</v>
      </c>
      <c r="D890" s="2">
        <f t="shared" si="117"/>
        <v>0</v>
      </c>
      <c r="E890" s="2">
        <f t="shared" si="118"/>
        <v>9.6999999999995978E-3</v>
      </c>
      <c r="F890" s="2">
        <f t="shared" si="124"/>
        <v>1.0965080083334296E-2</v>
      </c>
      <c r="G890" s="2">
        <f t="shared" si="124"/>
        <v>8.6547727340559391E-3</v>
      </c>
      <c r="H890" s="2">
        <f t="shared" si="121"/>
        <v>1.2669402675575125</v>
      </c>
      <c r="I890" s="2">
        <f t="shared" si="122"/>
        <v>55.887677575314413</v>
      </c>
    </row>
    <row r="891" spans="1:9" ht="13.5" x14ac:dyDescent="0.25">
      <c r="A891" s="4">
        <v>43299</v>
      </c>
      <c r="B891" s="2">
        <v>4.0462999999999996</v>
      </c>
      <c r="C891" s="2">
        <f t="shared" si="119"/>
        <v>-3.900000000000059E-2</v>
      </c>
      <c r="D891" s="2">
        <f t="shared" si="117"/>
        <v>0</v>
      </c>
      <c r="E891" s="2">
        <f t="shared" si="118"/>
        <v>3.900000000000059E-2</v>
      </c>
      <c r="F891" s="2">
        <f t="shared" si="124"/>
        <v>1.0181860077381847E-2</v>
      </c>
      <c r="G891" s="2">
        <f t="shared" si="124"/>
        <v>1.0822288967337699E-2</v>
      </c>
      <c r="H891" s="2">
        <f t="shared" si="121"/>
        <v>0.94082315747724865</v>
      </c>
      <c r="I891" s="2">
        <f t="shared" si="122"/>
        <v>48.475470516343393</v>
      </c>
    </row>
    <row r="892" spans="1:9" ht="13.5" x14ac:dyDescent="0.25">
      <c r="A892" s="4">
        <v>43300</v>
      </c>
      <c r="B892" s="2">
        <v>4.1048</v>
      </c>
      <c r="C892" s="2">
        <f t="shared" si="119"/>
        <v>5.8500000000000441E-2</v>
      </c>
      <c r="D892" s="2">
        <f t="shared" si="117"/>
        <v>5.8500000000000441E-2</v>
      </c>
      <c r="E892" s="2">
        <f t="shared" si="118"/>
        <v>0</v>
      </c>
      <c r="F892" s="2">
        <f t="shared" si="124"/>
        <v>1.3633155786140317E-2</v>
      </c>
      <c r="G892" s="2">
        <f t="shared" si="124"/>
        <v>1.0049268326813578E-2</v>
      </c>
      <c r="H892" s="2">
        <f t="shared" si="121"/>
        <v>1.3566316813099883</v>
      </c>
      <c r="I892" s="2">
        <f t="shared" si="122"/>
        <v>57.566555353947933</v>
      </c>
    </row>
    <row r="893" spans="1:9" ht="13.5" x14ac:dyDescent="0.25">
      <c r="A893" s="4">
        <v>43301</v>
      </c>
      <c r="B893" s="2">
        <v>4.0462999999999996</v>
      </c>
      <c r="C893" s="2">
        <f t="shared" si="119"/>
        <v>-5.8500000000000441E-2</v>
      </c>
      <c r="D893" s="2">
        <f t="shared" si="117"/>
        <v>0</v>
      </c>
      <c r="E893" s="2">
        <f t="shared" si="118"/>
        <v>5.8500000000000441E-2</v>
      </c>
      <c r="F893" s="2">
        <f t="shared" ref="F893:G908" si="125">((F892*13)+D893)/14</f>
        <v>1.2659358944273152E-2</v>
      </c>
      <c r="G893" s="2">
        <f t="shared" si="125"/>
        <v>1.3510034874898354E-2</v>
      </c>
      <c r="H893" s="2">
        <f t="shared" si="121"/>
        <v>0.93703377241418095</v>
      </c>
      <c r="I893" s="2">
        <f t="shared" si="122"/>
        <v>48.374673986521607</v>
      </c>
    </row>
    <row r="894" spans="1:9" ht="13.5" x14ac:dyDescent="0.25">
      <c r="A894" s="4">
        <v>43304</v>
      </c>
      <c r="B894" s="2">
        <v>4.0462999999999996</v>
      </c>
      <c r="C894" s="2">
        <f t="shared" si="119"/>
        <v>0</v>
      </c>
      <c r="D894" s="2">
        <f t="shared" si="117"/>
        <v>0</v>
      </c>
      <c r="E894" s="2">
        <f t="shared" si="118"/>
        <v>0</v>
      </c>
      <c r="F894" s="2">
        <f t="shared" si="125"/>
        <v>1.1755119019682212E-2</v>
      </c>
      <c r="G894" s="2">
        <f t="shared" si="125"/>
        <v>1.2545032383834186E-2</v>
      </c>
      <c r="H894" s="2">
        <f t="shared" si="121"/>
        <v>0.93703377241418095</v>
      </c>
      <c r="I894" s="2">
        <f t="shared" si="122"/>
        <v>48.374673986521607</v>
      </c>
    </row>
    <row r="895" spans="1:9" ht="13.5" x14ac:dyDescent="0.25">
      <c r="A895" s="4">
        <v>43305</v>
      </c>
      <c r="B895" s="2">
        <v>4.0462999999999996</v>
      </c>
      <c r="C895" s="2">
        <f t="shared" si="119"/>
        <v>0</v>
      </c>
      <c r="D895" s="2">
        <f t="shared" si="117"/>
        <v>0</v>
      </c>
      <c r="E895" s="2">
        <f t="shared" si="118"/>
        <v>0</v>
      </c>
      <c r="F895" s="2">
        <f t="shared" si="125"/>
        <v>1.0915467661133483E-2</v>
      </c>
      <c r="G895" s="2">
        <f t="shared" si="125"/>
        <v>1.1648958642131743E-2</v>
      </c>
      <c r="H895" s="2">
        <f t="shared" si="121"/>
        <v>0.93703377241418107</v>
      </c>
      <c r="I895" s="2">
        <f t="shared" si="122"/>
        <v>48.374673986521607</v>
      </c>
    </row>
    <row r="896" spans="1:9" ht="13.5" x14ac:dyDescent="0.25">
      <c r="A896" s="4">
        <v>43307</v>
      </c>
      <c r="B896" s="2">
        <v>4.0462999999999996</v>
      </c>
      <c r="C896" s="2">
        <f t="shared" si="119"/>
        <v>0</v>
      </c>
      <c r="D896" s="2">
        <f t="shared" si="117"/>
        <v>0</v>
      </c>
      <c r="E896" s="2">
        <f t="shared" si="118"/>
        <v>0</v>
      </c>
      <c r="F896" s="2">
        <f t="shared" si="125"/>
        <v>1.0135791399623948E-2</v>
      </c>
      <c r="G896" s="2">
        <f t="shared" si="125"/>
        <v>1.0816890167693761E-2</v>
      </c>
      <c r="H896" s="2">
        <f t="shared" si="121"/>
        <v>0.93703377241418107</v>
      </c>
      <c r="I896" s="2">
        <f t="shared" si="122"/>
        <v>48.374673986521607</v>
      </c>
    </row>
    <row r="897" spans="1:9" ht="13.5" x14ac:dyDescent="0.25">
      <c r="A897" s="4">
        <v>43308</v>
      </c>
      <c r="B897" s="2">
        <v>4.0267999999999997</v>
      </c>
      <c r="C897" s="2">
        <f t="shared" si="119"/>
        <v>-1.9499999999999851E-2</v>
      </c>
      <c r="D897" s="2">
        <f t="shared" si="117"/>
        <v>0</v>
      </c>
      <c r="E897" s="2">
        <f t="shared" si="118"/>
        <v>1.9499999999999851E-2</v>
      </c>
      <c r="F897" s="2">
        <f t="shared" si="125"/>
        <v>9.4118062996508094E-3</v>
      </c>
      <c r="G897" s="2">
        <f t="shared" si="125"/>
        <v>1.1437112298572766E-2</v>
      </c>
      <c r="H897" s="2">
        <f t="shared" si="121"/>
        <v>0.82291806305209625</v>
      </c>
      <c r="I897" s="2">
        <f t="shared" si="122"/>
        <v>45.14289916433718</v>
      </c>
    </row>
    <row r="898" spans="1:9" ht="13.5" x14ac:dyDescent="0.25">
      <c r="A898" s="4">
        <v>43311</v>
      </c>
      <c r="B898" s="2">
        <v>4.0365000000000002</v>
      </c>
      <c r="C898" s="2">
        <f t="shared" si="119"/>
        <v>9.700000000000486E-3</v>
      </c>
      <c r="D898" s="2">
        <f t="shared" si="117"/>
        <v>9.700000000000486E-3</v>
      </c>
      <c r="E898" s="2">
        <f t="shared" si="118"/>
        <v>0</v>
      </c>
      <c r="F898" s="2">
        <f t="shared" si="125"/>
        <v>9.4323915639615008E-3</v>
      </c>
      <c r="G898" s="2">
        <f t="shared" si="125"/>
        <v>1.0620175705817568E-2</v>
      </c>
      <c r="H898" s="2">
        <f t="shared" si="121"/>
        <v>0.8881577692537217</v>
      </c>
      <c r="I898" s="2">
        <f t="shared" si="122"/>
        <v>47.0383240064075</v>
      </c>
    </row>
    <row r="899" spans="1:9" ht="13.5" x14ac:dyDescent="0.25">
      <c r="A899" s="4">
        <v>43312</v>
      </c>
      <c r="B899" s="2">
        <v>4.0462999999999996</v>
      </c>
      <c r="C899" s="2">
        <f t="shared" si="119"/>
        <v>9.7999999999993648E-3</v>
      </c>
      <c r="D899" s="2">
        <f t="shared" ref="D899:D962" si="126">IF(C899&gt;0,C899,0)</f>
        <v>9.7999999999993648E-3</v>
      </c>
      <c r="E899" s="2">
        <f t="shared" ref="E899:E962" si="127">IF(C899&lt;0,-C899,0)</f>
        <v>0</v>
      </c>
      <c r="F899" s="2">
        <f t="shared" si="125"/>
        <v>9.4586493093927766E-3</v>
      </c>
      <c r="G899" s="2">
        <f t="shared" si="125"/>
        <v>9.8615917268305986E-3</v>
      </c>
      <c r="H899" s="2">
        <f t="shared" si="121"/>
        <v>0.9591402251685669</v>
      </c>
      <c r="I899" s="2">
        <f t="shared" si="122"/>
        <v>48.957201370618648</v>
      </c>
    </row>
    <row r="900" spans="1:9" ht="13.5" x14ac:dyDescent="0.25">
      <c r="A900" s="4">
        <v>43313</v>
      </c>
      <c r="B900" s="2">
        <v>4.0462999999999996</v>
      </c>
      <c r="C900" s="2">
        <f t="shared" ref="C900:C963" si="128">B900-B899</f>
        <v>0</v>
      </c>
      <c r="D900" s="2">
        <f t="shared" si="126"/>
        <v>0</v>
      </c>
      <c r="E900" s="2">
        <f t="shared" si="127"/>
        <v>0</v>
      </c>
      <c r="F900" s="2">
        <f t="shared" si="125"/>
        <v>8.7830315015790077E-3</v>
      </c>
      <c r="G900" s="2">
        <f t="shared" si="125"/>
        <v>9.1571923177712709E-3</v>
      </c>
      <c r="H900" s="2">
        <f t="shared" si="121"/>
        <v>0.9591402251685669</v>
      </c>
      <c r="I900" s="2">
        <f t="shared" si="122"/>
        <v>48.957201370618648</v>
      </c>
    </row>
    <row r="901" spans="1:9" ht="13.5" x14ac:dyDescent="0.25">
      <c r="A901" s="4">
        <v>43314</v>
      </c>
      <c r="B901" s="2">
        <v>4.0462999999999996</v>
      </c>
      <c r="C901" s="2">
        <f t="shared" si="128"/>
        <v>0</v>
      </c>
      <c r="D901" s="2">
        <f t="shared" si="126"/>
        <v>0</v>
      </c>
      <c r="E901" s="2">
        <f t="shared" si="127"/>
        <v>0</v>
      </c>
      <c r="F901" s="2">
        <f t="shared" si="125"/>
        <v>8.1556721086090793E-3</v>
      </c>
      <c r="G901" s="2">
        <f t="shared" si="125"/>
        <v>8.50310715221618E-3</v>
      </c>
      <c r="H901" s="2">
        <f t="shared" si="121"/>
        <v>0.95914022516856701</v>
      </c>
      <c r="I901" s="2">
        <f t="shared" si="122"/>
        <v>48.957201370618648</v>
      </c>
    </row>
    <row r="902" spans="1:9" ht="13.5" x14ac:dyDescent="0.25">
      <c r="A902" s="4">
        <v>43315</v>
      </c>
      <c r="B902" s="2">
        <v>4.0462999999999996</v>
      </c>
      <c r="C902" s="2">
        <f t="shared" si="128"/>
        <v>0</v>
      </c>
      <c r="D902" s="2">
        <f t="shared" si="126"/>
        <v>0</v>
      </c>
      <c r="E902" s="2">
        <f t="shared" si="127"/>
        <v>0</v>
      </c>
      <c r="F902" s="2">
        <f t="shared" si="125"/>
        <v>7.5731241008512879E-3</v>
      </c>
      <c r="G902" s="2">
        <f t="shared" si="125"/>
        <v>7.8957423556293097E-3</v>
      </c>
      <c r="H902" s="2">
        <f t="shared" si="121"/>
        <v>0.95914022516856701</v>
      </c>
      <c r="I902" s="2">
        <f t="shared" si="122"/>
        <v>48.957201370618648</v>
      </c>
    </row>
    <row r="903" spans="1:9" ht="13.5" x14ac:dyDescent="0.25">
      <c r="A903" s="4">
        <v>43318</v>
      </c>
      <c r="B903" s="2">
        <v>4.0462999999999996</v>
      </c>
      <c r="C903" s="2">
        <f t="shared" si="128"/>
        <v>0</v>
      </c>
      <c r="D903" s="2">
        <f t="shared" si="126"/>
        <v>0</v>
      </c>
      <c r="E903" s="2">
        <f t="shared" si="127"/>
        <v>0</v>
      </c>
      <c r="F903" s="2">
        <f t="shared" si="125"/>
        <v>7.0321866650761965E-3</v>
      </c>
      <c r="G903" s="2">
        <f t="shared" si="125"/>
        <v>7.3317607587986442E-3</v>
      </c>
      <c r="H903" s="2">
        <f t="shared" si="121"/>
        <v>0.95914022516856712</v>
      </c>
      <c r="I903" s="2">
        <f t="shared" si="122"/>
        <v>48.957201370618648</v>
      </c>
    </row>
    <row r="904" spans="1:9" ht="13.5" x14ac:dyDescent="0.25">
      <c r="A904" s="4">
        <v>43319</v>
      </c>
      <c r="B904" s="2">
        <v>4.0462999999999996</v>
      </c>
      <c r="C904" s="2">
        <f t="shared" si="128"/>
        <v>0</v>
      </c>
      <c r="D904" s="2">
        <f t="shared" si="126"/>
        <v>0</v>
      </c>
      <c r="E904" s="2">
        <f t="shared" si="127"/>
        <v>0</v>
      </c>
      <c r="F904" s="2">
        <f t="shared" si="125"/>
        <v>6.5298876175707539E-3</v>
      </c>
      <c r="G904" s="2">
        <f t="shared" si="125"/>
        <v>6.8080635617415982E-3</v>
      </c>
      <c r="H904" s="2">
        <f t="shared" si="121"/>
        <v>0.95914022516856723</v>
      </c>
      <c r="I904" s="2">
        <f t="shared" si="122"/>
        <v>48.957201370618655</v>
      </c>
    </row>
    <row r="905" spans="1:9" ht="13.5" x14ac:dyDescent="0.25">
      <c r="A905" s="4">
        <v>43320</v>
      </c>
      <c r="B905" s="2">
        <v>4.0462999999999996</v>
      </c>
      <c r="C905" s="2">
        <f t="shared" si="128"/>
        <v>0</v>
      </c>
      <c r="D905" s="2">
        <f t="shared" si="126"/>
        <v>0</v>
      </c>
      <c r="E905" s="2">
        <f t="shared" si="127"/>
        <v>0</v>
      </c>
      <c r="F905" s="2">
        <f t="shared" si="125"/>
        <v>6.0634670734585573E-3</v>
      </c>
      <c r="G905" s="2">
        <f t="shared" si="125"/>
        <v>6.3217733073314842E-3</v>
      </c>
      <c r="H905" s="2">
        <f t="shared" si="121"/>
        <v>0.95914022516856712</v>
      </c>
      <c r="I905" s="2">
        <f t="shared" si="122"/>
        <v>48.957201370618648</v>
      </c>
    </row>
    <row r="906" spans="1:9" ht="13.5" x14ac:dyDescent="0.25">
      <c r="A906" s="4">
        <v>43321</v>
      </c>
      <c r="B906" s="2">
        <v>4.0462999999999996</v>
      </c>
      <c r="C906" s="2">
        <f t="shared" si="128"/>
        <v>0</v>
      </c>
      <c r="D906" s="2">
        <f t="shared" si="126"/>
        <v>0</v>
      </c>
      <c r="E906" s="2">
        <f t="shared" si="127"/>
        <v>0</v>
      </c>
      <c r="F906" s="2">
        <f t="shared" si="125"/>
        <v>5.6303622824972321E-3</v>
      </c>
      <c r="G906" s="2">
        <f t="shared" si="125"/>
        <v>5.8702180710935217E-3</v>
      </c>
      <c r="H906" s="2">
        <f t="shared" si="121"/>
        <v>0.95914022516856712</v>
      </c>
      <c r="I906" s="2">
        <f t="shared" si="122"/>
        <v>48.957201370618648</v>
      </c>
    </row>
    <row r="907" spans="1:9" ht="13.5" x14ac:dyDescent="0.25">
      <c r="A907" s="4">
        <v>43322</v>
      </c>
      <c r="B907" s="2">
        <v>4.0365000000000002</v>
      </c>
      <c r="C907" s="2">
        <f t="shared" si="128"/>
        <v>-9.7999999999993648E-3</v>
      </c>
      <c r="D907" s="2">
        <f t="shared" si="126"/>
        <v>0</v>
      </c>
      <c r="E907" s="2">
        <f t="shared" si="127"/>
        <v>9.7999999999993648E-3</v>
      </c>
      <c r="F907" s="2">
        <f t="shared" si="125"/>
        <v>5.2281935480331439E-3</v>
      </c>
      <c r="G907" s="2">
        <f t="shared" si="125"/>
        <v>6.1509167803010818E-3</v>
      </c>
      <c r="H907" s="2">
        <f t="shared" si="121"/>
        <v>0.84998606464274562</v>
      </c>
      <c r="I907" s="2">
        <f t="shared" si="122"/>
        <v>45.945538773930608</v>
      </c>
    </row>
    <row r="908" spans="1:9" ht="13.5" x14ac:dyDescent="0.25">
      <c r="A908" s="4">
        <v>43326</v>
      </c>
      <c r="B908" s="2">
        <v>4.0365000000000002</v>
      </c>
      <c r="C908" s="2">
        <f t="shared" si="128"/>
        <v>0</v>
      </c>
      <c r="D908" s="2">
        <f t="shared" si="126"/>
        <v>0</v>
      </c>
      <c r="E908" s="2">
        <f t="shared" si="127"/>
        <v>0</v>
      </c>
      <c r="F908" s="2">
        <f t="shared" si="125"/>
        <v>4.8547511517450627E-3</v>
      </c>
      <c r="G908" s="2">
        <f t="shared" si="125"/>
        <v>5.7115655817081478E-3</v>
      </c>
      <c r="H908" s="2">
        <f t="shared" si="121"/>
        <v>0.84998606464274562</v>
      </c>
      <c r="I908" s="2">
        <f t="shared" si="122"/>
        <v>45.945538773930608</v>
      </c>
    </row>
    <row r="909" spans="1:9" ht="13.5" x14ac:dyDescent="0.25">
      <c r="A909" s="4">
        <v>43327</v>
      </c>
      <c r="B909" s="2">
        <v>4.0462999999999996</v>
      </c>
      <c r="C909" s="2">
        <f t="shared" si="128"/>
        <v>9.7999999999993648E-3</v>
      </c>
      <c r="D909" s="2">
        <f t="shared" si="126"/>
        <v>9.7999999999993648E-3</v>
      </c>
      <c r="E909" s="2">
        <f t="shared" si="127"/>
        <v>0</v>
      </c>
      <c r="F909" s="2">
        <f t="shared" ref="F909:G924" si="129">((F908*13)+D909)/14</f>
        <v>5.2079832123346562E-3</v>
      </c>
      <c r="G909" s="2">
        <f t="shared" si="129"/>
        <v>5.3035966115861375E-3</v>
      </c>
      <c r="H909" s="2">
        <f t="shared" si="121"/>
        <v>0.98197196991894031</v>
      </c>
      <c r="I909" s="2">
        <f t="shared" si="122"/>
        <v>49.545199670967172</v>
      </c>
    </row>
    <row r="910" spans="1:9" ht="13.5" x14ac:dyDescent="0.25">
      <c r="A910" s="4">
        <v>43328</v>
      </c>
      <c r="B910" s="2">
        <v>4.0462999999999996</v>
      </c>
      <c r="C910" s="2">
        <f t="shared" si="128"/>
        <v>0</v>
      </c>
      <c r="D910" s="2">
        <f t="shared" si="126"/>
        <v>0</v>
      </c>
      <c r="E910" s="2">
        <f t="shared" si="127"/>
        <v>0</v>
      </c>
      <c r="F910" s="2">
        <f t="shared" si="129"/>
        <v>4.8359844114536088E-3</v>
      </c>
      <c r="G910" s="2">
        <f t="shared" si="129"/>
        <v>4.9247682821871282E-3</v>
      </c>
      <c r="H910" s="2">
        <f t="shared" si="121"/>
        <v>0.98197196991894009</v>
      </c>
      <c r="I910" s="2">
        <f t="shared" si="122"/>
        <v>49.545199670967158</v>
      </c>
    </row>
    <row r="911" spans="1:9" ht="13.5" x14ac:dyDescent="0.25">
      <c r="A911" s="4">
        <v>43329</v>
      </c>
      <c r="B911" s="2">
        <v>4.0462999999999996</v>
      </c>
      <c r="C911" s="2">
        <f t="shared" si="128"/>
        <v>0</v>
      </c>
      <c r="D911" s="2">
        <f t="shared" si="126"/>
        <v>0</v>
      </c>
      <c r="E911" s="2">
        <f t="shared" si="127"/>
        <v>0</v>
      </c>
      <c r="F911" s="2">
        <f t="shared" si="129"/>
        <v>4.490556953492637E-3</v>
      </c>
      <c r="G911" s="2">
        <f t="shared" si="129"/>
        <v>4.5729991191737623E-3</v>
      </c>
      <c r="H911" s="2">
        <f t="shared" si="121"/>
        <v>0.98197196991893998</v>
      </c>
      <c r="I911" s="2">
        <f t="shared" si="122"/>
        <v>49.545199670967158</v>
      </c>
    </row>
    <row r="912" spans="1:9" ht="13.5" x14ac:dyDescent="0.25">
      <c r="A912" s="4">
        <v>43332</v>
      </c>
      <c r="B912" s="2">
        <v>4.0072999999999999</v>
      </c>
      <c r="C912" s="2">
        <f t="shared" si="128"/>
        <v>-3.8999999999999702E-2</v>
      </c>
      <c r="D912" s="2">
        <f t="shared" si="126"/>
        <v>0</v>
      </c>
      <c r="E912" s="2">
        <f t="shared" si="127"/>
        <v>3.8999999999999702E-2</v>
      </c>
      <c r="F912" s="2">
        <f t="shared" si="129"/>
        <v>4.1698028853860199E-3</v>
      </c>
      <c r="G912" s="2">
        <f t="shared" si="129"/>
        <v>7.0320706106613293E-3</v>
      </c>
      <c r="H912" s="2">
        <f t="shared" si="121"/>
        <v>0.59296942767670413</v>
      </c>
      <c r="I912" s="2">
        <f t="shared" si="122"/>
        <v>37.224156181172376</v>
      </c>
    </row>
    <row r="913" spans="1:9" ht="13.5" x14ac:dyDescent="0.25">
      <c r="A913" s="4">
        <v>43335</v>
      </c>
      <c r="B913" s="2">
        <v>4.0072999999999999</v>
      </c>
      <c r="C913" s="2">
        <f t="shared" si="128"/>
        <v>0</v>
      </c>
      <c r="D913" s="2">
        <f t="shared" si="126"/>
        <v>0</v>
      </c>
      <c r="E913" s="2">
        <f t="shared" si="127"/>
        <v>0</v>
      </c>
      <c r="F913" s="2">
        <f t="shared" si="129"/>
        <v>3.8719598221441617E-3</v>
      </c>
      <c r="G913" s="2">
        <f t="shared" si="129"/>
        <v>6.5297798527569487E-3</v>
      </c>
      <c r="H913" s="2">
        <f t="shared" ref="H913:H976" si="130">F913/G913</f>
        <v>0.59296942767670424</v>
      </c>
      <c r="I913" s="2">
        <f t="shared" ref="I913:I976" si="131">IF(G913=0,100,100-(100/(1+H913)))</f>
        <v>37.22415618117239</v>
      </c>
    </row>
    <row r="914" spans="1:9" ht="13.5" x14ac:dyDescent="0.25">
      <c r="A914" s="4">
        <v>43336</v>
      </c>
      <c r="B914" s="2">
        <v>4.0267999999999997</v>
      </c>
      <c r="C914" s="2">
        <f t="shared" si="128"/>
        <v>1.9499999999999851E-2</v>
      </c>
      <c r="D914" s="2">
        <f t="shared" si="126"/>
        <v>1.9499999999999851E-2</v>
      </c>
      <c r="E914" s="2">
        <f t="shared" si="127"/>
        <v>0</v>
      </c>
      <c r="F914" s="2">
        <f t="shared" si="129"/>
        <v>4.9882484062767117E-3</v>
      </c>
      <c r="G914" s="2">
        <f t="shared" si="129"/>
        <v>6.0633670061314522E-3</v>
      </c>
      <c r="H914" s="2">
        <f t="shared" si="130"/>
        <v>0.82268620738814768</v>
      </c>
      <c r="I914" s="2">
        <f t="shared" si="131"/>
        <v>45.135921040793477</v>
      </c>
    </row>
    <row r="915" spans="1:9" ht="13.5" x14ac:dyDescent="0.25">
      <c r="A915" s="4">
        <v>43339</v>
      </c>
      <c r="B915" s="2">
        <v>4.0267999999999997</v>
      </c>
      <c r="C915" s="2">
        <f t="shared" si="128"/>
        <v>0</v>
      </c>
      <c r="D915" s="2">
        <f t="shared" si="126"/>
        <v>0</v>
      </c>
      <c r="E915" s="2">
        <f t="shared" si="127"/>
        <v>0</v>
      </c>
      <c r="F915" s="2">
        <f t="shared" si="129"/>
        <v>4.631944948685518E-3</v>
      </c>
      <c r="G915" s="2">
        <f t="shared" si="129"/>
        <v>5.6302693628363489E-3</v>
      </c>
      <c r="H915" s="2">
        <f t="shared" si="130"/>
        <v>0.82268620738814757</v>
      </c>
      <c r="I915" s="2">
        <f t="shared" si="131"/>
        <v>45.135921040793477</v>
      </c>
    </row>
    <row r="916" spans="1:9" ht="13.5" x14ac:dyDescent="0.25">
      <c r="A916" s="4">
        <v>43340</v>
      </c>
      <c r="B916" s="2">
        <v>4.0072999999999999</v>
      </c>
      <c r="C916" s="2">
        <f t="shared" si="128"/>
        <v>-1.9499999999999851E-2</v>
      </c>
      <c r="D916" s="2">
        <f t="shared" si="126"/>
        <v>0</v>
      </c>
      <c r="E916" s="2">
        <f t="shared" si="127"/>
        <v>1.9499999999999851E-2</v>
      </c>
      <c r="F916" s="2">
        <f t="shared" si="129"/>
        <v>4.3010917380651237E-3</v>
      </c>
      <c r="G916" s="2">
        <f t="shared" si="129"/>
        <v>6.6209644083480282E-3</v>
      </c>
      <c r="H916" s="2">
        <f t="shared" si="130"/>
        <v>0.64961710602795297</v>
      </c>
      <c r="I916" s="2">
        <f t="shared" si="131"/>
        <v>39.379872071776703</v>
      </c>
    </row>
    <row r="917" spans="1:9" ht="13.5" x14ac:dyDescent="0.25">
      <c r="A917" s="4">
        <v>43341</v>
      </c>
      <c r="B917" s="2">
        <v>4.0170000000000003</v>
      </c>
      <c r="C917" s="2">
        <f t="shared" si="128"/>
        <v>9.700000000000486E-3</v>
      </c>
      <c r="D917" s="2">
        <f t="shared" si="126"/>
        <v>9.700000000000486E-3</v>
      </c>
      <c r="E917" s="2">
        <f t="shared" si="127"/>
        <v>0</v>
      </c>
      <c r="F917" s="2">
        <f t="shared" si="129"/>
        <v>4.6867280424890785E-3</v>
      </c>
      <c r="G917" s="2">
        <f t="shared" si="129"/>
        <v>6.1480383791803119E-3</v>
      </c>
      <c r="H917" s="2">
        <f t="shared" si="130"/>
        <v>0.76231274976424868</v>
      </c>
      <c r="I917" s="2">
        <f t="shared" si="131"/>
        <v>43.256382833650051</v>
      </c>
    </row>
    <row r="918" spans="1:9" ht="13.5" x14ac:dyDescent="0.25">
      <c r="A918" s="4">
        <v>43342</v>
      </c>
      <c r="B918" s="2">
        <v>4.0267999999999997</v>
      </c>
      <c r="C918" s="2">
        <f t="shared" si="128"/>
        <v>9.7999999999993648E-3</v>
      </c>
      <c r="D918" s="2">
        <f t="shared" si="126"/>
        <v>9.7999999999993648E-3</v>
      </c>
      <c r="E918" s="2">
        <f t="shared" si="127"/>
        <v>0</v>
      </c>
      <c r="F918" s="2">
        <f t="shared" si="129"/>
        <v>5.0519617537398134E-3</v>
      </c>
      <c r="G918" s="2">
        <f t="shared" si="129"/>
        <v>5.7088927806674327E-3</v>
      </c>
      <c r="H918" s="2">
        <f t="shared" si="130"/>
        <v>0.88492846999119557</v>
      </c>
      <c r="I918" s="2">
        <f t="shared" si="131"/>
        <v>46.947588944599531</v>
      </c>
    </row>
    <row r="919" spans="1:9" ht="13.5" x14ac:dyDescent="0.25">
      <c r="A919" s="4">
        <v>43343</v>
      </c>
      <c r="B919" s="2">
        <v>4.0949999999999998</v>
      </c>
      <c r="C919" s="2">
        <f t="shared" si="128"/>
        <v>6.8200000000000038E-2</v>
      </c>
      <c r="D919" s="2">
        <f t="shared" si="126"/>
        <v>6.8200000000000038E-2</v>
      </c>
      <c r="E919" s="2">
        <f t="shared" si="127"/>
        <v>0</v>
      </c>
      <c r="F919" s="2">
        <f t="shared" si="129"/>
        <v>9.5625359141869714E-3</v>
      </c>
      <c r="G919" s="2">
        <f t="shared" si="129"/>
        <v>5.3011147249054733E-3</v>
      </c>
      <c r="H919" s="2">
        <f t="shared" si="130"/>
        <v>1.8038726589448573</v>
      </c>
      <c r="I919" s="2">
        <f t="shared" si="131"/>
        <v>64.335042220629362</v>
      </c>
    </row>
    <row r="920" spans="1:9" ht="13.5" x14ac:dyDescent="0.25">
      <c r="A920" s="4">
        <v>43346</v>
      </c>
      <c r="B920" s="2">
        <v>4.173</v>
      </c>
      <c r="C920" s="2">
        <f t="shared" si="128"/>
        <v>7.8000000000000291E-2</v>
      </c>
      <c r="D920" s="2">
        <f t="shared" si="126"/>
        <v>7.8000000000000291E-2</v>
      </c>
      <c r="E920" s="2">
        <f t="shared" si="127"/>
        <v>0</v>
      </c>
      <c r="F920" s="2">
        <f t="shared" si="129"/>
        <v>1.4450926206030779E-2</v>
      </c>
      <c r="G920" s="2">
        <f t="shared" si="129"/>
        <v>4.9224636731265104E-3</v>
      </c>
      <c r="H920" s="2">
        <f t="shared" si="130"/>
        <v>2.9357100764244444</v>
      </c>
      <c r="I920" s="2">
        <f t="shared" si="131"/>
        <v>74.591624368111724</v>
      </c>
    </row>
    <row r="921" spans="1:9" ht="13.5" x14ac:dyDescent="0.25">
      <c r="A921" s="4">
        <v>43347</v>
      </c>
      <c r="B921" s="2">
        <v>4.0949999999999998</v>
      </c>
      <c r="C921" s="2">
        <f t="shared" si="128"/>
        <v>-7.8000000000000291E-2</v>
      </c>
      <c r="D921" s="2">
        <f t="shared" si="126"/>
        <v>0</v>
      </c>
      <c r="E921" s="2">
        <f t="shared" si="127"/>
        <v>7.8000000000000291E-2</v>
      </c>
      <c r="F921" s="2">
        <f t="shared" si="129"/>
        <v>1.3418717191314294E-2</v>
      </c>
      <c r="G921" s="2">
        <f t="shared" si="129"/>
        <v>1.0142287696474638E-2</v>
      </c>
      <c r="H921" s="2">
        <f t="shared" si="130"/>
        <v>1.3230463967195993</v>
      </c>
      <c r="I921" s="2">
        <f t="shared" si="131"/>
        <v>56.953076726658942</v>
      </c>
    </row>
    <row r="922" spans="1:9" ht="13.5" x14ac:dyDescent="0.25">
      <c r="A922" s="4">
        <v>43348</v>
      </c>
      <c r="B922" s="2">
        <v>4.0949999999999998</v>
      </c>
      <c r="C922" s="2">
        <f t="shared" si="128"/>
        <v>0</v>
      </c>
      <c r="D922" s="2">
        <f t="shared" si="126"/>
        <v>0</v>
      </c>
      <c r="E922" s="2">
        <f t="shared" si="127"/>
        <v>0</v>
      </c>
      <c r="F922" s="2">
        <f t="shared" si="129"/>
        <v>1.2460237391934702E-2</v>
      </c>
      <c r="G922" s="2">
        <f t="shared" si="129"/>
        <v>9.4178385752978783E-3</v>
      </c>
      <c r="H922" s="2">
        <f t="shared" si="130"/>
        <v>1.3230463967195993</v>
      </c>
      <c r="I922" s="2">
        <f t="shared" si="131"/>
        <v>56.953076726658942</v>
      </c>
    </row>
    <row r="923" spans="1:9" ht="13.5" x14ac:dyDescent="0.25">
      <c r="A923" s="4">
        <v>43349</v>
      </c>
      <c r="B923" s="2">
        <v>4.056</v>
      </c>
      <c r="C923" s="2">
        <f t="shared" si="128"/>
        <v>-3.8999999999999702E-2</v>
      </c>
      <c r="D923" s="2">
        <f t="shared" si="126"/>
        <v>0</v>
      </c>
      <c r="E923" s="2">
        <f t="shared" si="127"/>
        <v>3.8999999999999702E-2</v>
      </c>
      <c r="F923" s="2">
        <f t="shared" si="129"/>
        <v>1.1570220435367939E-2</v>
      </c>
      <c r="G923" s="2">
        <f t="shared" si="129"/>
        <v>1.1530850105633723E-2</v>
      </c>
      <c r="H923" s="2">
        <f t="shared" si="130"/>
        <v>1.003414347543637</v>
      </c>
      <c r="I923" s="2">
        <f t="shared" si="131"/>
        <v>50.085213214825558</v>
      </c>
    </row>
    <row r="924" spans="1:9" ht="13.5" x14ac:dyDescent="0.25">
      <c r="A924" s="4">
        <v>43350</v>
      </c>
      <c r="B924" s="2">
        <v>4.0462999999999996</v>
      </c>
      <c r="C924" s="2">
        <f t="shared" si="128"/>
        <v>-9.700000000000486E-3</v>
      </c>
      <c r="D924" s="2">
        <f t="shared" si="126"/>
        <v>0</v>
      </c>
      <c r="E924" s="2">
        <f t="shared" si="127"/>
        <v>9.700000000000486E-3</v>
      </c>
      <c r="F924" s="2">
        <f t="shared" si="129"/>
        <v>1.0743776118555943E-2</v>
      </c>
      <c r="G924" s="2">
        <f t="shared" si="129"/>
        <v>1.1400075098088491E-2</v>
      </c>
      <c r="H924" s="2">
        <f t="shared" si="130"/>
        <v>0.9424302933195069</v>
      </c>
      <c r="I924" s="2">
        <f t="shared" si="131"/>
        <v>48.518101090204127</v>
      </c>
    </row>
    <row r="925" spans="1:9" ht="13.5" x14ac:dyDescent="0.25">
      <c r="A925" s="4">
        <v>43353</v>
      </c>
      <c r="B925" s="2">
        <v>4.0462999999999996</v>
      </c>
      <c r="C925" s="2">
        <f t="shared" si="128"/>
        <v>0</v>
      </c>
      <c r="D925" s="2">
        <f t="shared" si="126"/>
        <v>0</v>
      </c>
      <c r="E925" s="2">
        <f t="shared" si="127"/>
        <v>0</v>
      </c>
      <c r="F925" s="2">
        <f t="shared" ref="F925:G940" si="132">((F924*13)+D925)/14</f>
        <v>9.9763635386590898E-3</v>
      </c>
      <c r="G925" s="2">
        <f t="shared" si="132"/>
        <v>1.0585784019653599E-2</v>
      </c>
      <c r="H925" s="2">
        <f t="shared" si="130"/>
        <v>0.9424302933195069</v>
      </c>
      <c r="I925" s="2">
        <f t="shared" si="131"/>
        <v>48.518101090204127</v>
      </c>
    </row>
    <row r="926" spans="1:9" ht="13.5" x14ac:dyDescent="0.25">
      <c r="A926" s="4">
        <v>43355</v>
      </c>
      <c r="B926" s="2">
        <v>4.0170000000000003</v>
      </c>
      <c r="C926" s="2">
        <f t="shared" si="128"/>
        <v>-2.9299999999999216E-2</v>
      </c>
      <c r="D926" s="2">
        <f t="shared" si="126"/>
        <v>0</v>
      </c>
      <c r="E926" s="2">
        <f t="shared" si="127"/>
        <v>2.9299999999999216E-2</v>
      </c>
      <c r="F926" s="2">
        <f t="shared" si="132"/>
        <v>9.2637661430405843E-3</v>
      </c>
      <c r="G926" s="2">
        <f t="shared" si="132"/>
        <v>1.1922513732535429E-2</v>
      </c>
      <c r="H926" s="2">
        <f t="shared" si="130"/>
        <v>0.77699773310058173</v>
      </c>
      <c r="I926" s="2">
        <f t="shared" si="131"/>
        <v>43.725308064678444</v>
      </c>
    </row>
    <row r="927" spans="1:9" ht="13.5" x14ac:dyDescent="0.25">
      <c r="A927" s="4">
        <v>43356</v>
      </c>
      <c r="B927" s="2">
        <v>4.0170000000000003</v>
      </c>
      <c r="C927" s="2">
        <f t="shared" si="128"/>
        <v>0</v>
      </c>
      <c r="D927" s="2">
        <f t="shared" si="126"/>
        <v>0</v>
      </c>
      <c r="E927" s="2">
        <f t="shared" si="127"/>
        <v>0</v>
      </c>
      <c r="F927" s="2">
        <f t="shared" si="132"/>
        <v>8.6020685613948274E-3</v>
      </c>
      <c r="G927" s="2">
        <f t="shared" si="132"/>
        <v>1.10709056087829E-2</v>
      </c>
      <c r="H927" s="2">
        <f t="shared" si="130"/>
        <v>0.77699773310058162</v>
      </c>
      <c r="I927" s="2">
        <f t="shared" si="131"/>
        <v>43.725308064678444</v>
      </c>
    </row>
    <row r="928" spans="1:9" ht="13.5" x14ac:dyDescent="0.25">
      <c r="A928" s="4">
        <v>43357</v>
      </c>
      <c r="B928" s="2">
        <v>4.0170000000000003</v>
      </c>
      <c r="C928" s="2">
        <f t="shared" si="128"/>
        <v>0</v>
      </c>
      <c r="D928" s="2">
        <f t="shared" si="126"/>
        <v>0</v>
      </c>
      <c r="E928" s="2">
        <f t="shared" si="127"/>
        <v>0</v>
      </c>
      <c r="F928" s="2">
        <f t="shared" si="132"/>
        <v>7.9876350927237678E-3</v>
      </c>
      <c r="G928" s="2">
        <f t="shared" si="132"/>
        <v>1.0280126636726979E-2</v>
      </c>
      <c r="H928" s="2">
        <f t="shared" si="130"/>
        <v>0.77699773310058151</v>
      </c>
      <c r="I928" s="2">
        <f t="shared" si="131"/>
        <v>43.725308064678437</v>
      </c>
    </row>
    <row r="929" spans="1:9" ht="13.5" x14ac:dyDescent="0.25">
      <c r="A929" s="4">
        <v>43360</v>
      </c>
      <c r="B929" s="2">
        <v>3.9975000000000001</v>
      </c>
      <c r="C929" s="2">
        <f t="shared" si="128"/>
        <v>-1.9500000000000295E-2</v>
      </c>
      <c r="D929" s="2">
        <f t="shared" si="126"/>
        <v>0</v>
      </c>
      <c r="E929" s="2">
        <f t="shared" si="127"/>
        <v>1.9500000000000295E-2</v>
      </c>
      <c r="F929" s="2">
        <f t="shared" si="132"/>
        <v>7.4170897289577847E-3</v>
      </c>
      <c r="G929" s="2">
        <f t="shared" si="132"/>
        <v>1.093868901981793E-2</v>
      </c>
      <c r="H929" s="2">
        <f t="shared" si="130"/>
        <v>0.67806020589122107</v>
      </c>
      <c r="I929" s="2">
        <f t="shared" si="131"/>
        <v>40.407382495022098</v>
      </c>
    </row>
    <row r="930" spans="1:9" ht="13.5" x14ac:dyDescent="0.25">
      <c r="A930" s="4">
        <v>43361</v>
      </c>
      <c r="B930" s="2">
        <v>4.0170000000000003</v>
      </c>
      <c r="C930" s="2">
        <f t="shared" si="128"/>
        <v>1.9500000000000295E-2</v>
      </c>
      <c r="D930" s="2">
        <f t="shared" si="126"/>
        <v>1.9500000000000295E-2</v>
      </c>
      <c r="E930" s="2">
        <f t="shared" si="127"/>
        <v>0</v>
      </c>
      <c r="F930" s="2">
        <f t="shared" si="132"/>
        <v>8.2801547483179645E-3</v>
      </c>
      <c r="G930" s="2">
        <f t="shared" si="132"/>
        <v>1.0157354089830936E-2</v>
      </c>
      <c r="H930" s="2">
        <f t="shared" si="130"/>
        <v>0.81518815580207693</v>
      </c>
      <c r="I930" s="2">
        <f t="shared" si="131"/>
        <v>44.909292361588264</v>
      </c>
    </row>
    <row r="931" spans="1:9" ht="13.5" x14ac:dyDescent="0.25">
      <c r="A931" s="4">
        <v>43362</v>
      </c>
      <c r="B931" s="2">
        <v>4.0462999999999996</v>
      </c>
      <c r="C931" s="2">
        <f t="shared" si="128"/>
        <v>2.9299999999999216E-2</v>
      </c>
      <c r="D931" s="2">
        <f t="shared" si="126"/>
        <v>2.9299999999999216E-2</v>
      </c>
      <c r="E931" s="2">
        <f t="shared" si="127"/>
        <v>0</v>
      </c>
      <c r="F931" s="2">
        <f t="shared" si="132"/>
        <v>9.7815722662951965E-3</v>
      </c>
      <c r="G931" s="2">
        <f t="shared" si="132"/>
        <v>9.4318287977001557E-3</v>
      </c>
      <c r="H931" s="2">
        <f t="shared" si="130"/>
        <v>1.0370811934881941</v>
      </c>
      <c r="I931" s="2">
        <f t="shared" si="131"/>
        <v>50.910155020004332</v>
      </c>
    </row>
    <row r="932" spans="1:9" ht="13.5" x14ac:dyDescent="0.25">
      <c r="A932" s="4">
        <v>43363</v>
      </c>
      <c r="B932" s="2">
        <v>4.0462999999999996</v>
      </c>
      <c r="C932" s="2">
        <f t="shared" si="128"/>
        <v>0</v>
      </c>
      <c r="D932" s="2">
        <f t="shared" si="126"/>
        <v>0</v>
      </c>
      <c r="E932" s="2">
        <f t="shared" si="127"/>
        <v>0</v>
      </c>
      <c r="F932" s="2">
        <f t="shared" si="132"/>
        <v>9.0828885329883972E-3</v>
      </c>
      <c r="G932" s="2">
        <f t="shared" si="132"/>
        <v>8.7581267407215741E-3</v>
      </c>
      <c r="H932" s="2">
        <f t="shared" si="130"/>
        <v>1.0370811934881941</v>
      </c>
      <c r="I932" s="2">
        <f t="shared" si="131"/>
        <v>50.910155020004332</v>
      </c>
    </row>
    <row r="933" spans="1:9" ht="13.5" x14ac:dyDescent="0.25">
      <c r="A933" s="4">
        <v>43364</v>
      </c>
      <c r="B933" s="2">
        <v>4.0072999999999999</v>
      </c>
      <c r="C933" s="2">
        <f t="shared" si="128"/>
        <v>-3.8999999999999702E-2</v>
      </c>
      <c r="D933" s="2">
        <f t="shared" si="126"/>
        <v>0</v>
      </c>
      <c r="E933" s="2">
        <f t="shared" si="127"/>
        <v>3.8999999999999702E-2</v>
      </c>
      <c r="F933" s="2">
        <f t="shared" si="132"/>
        <v>8.4341107806320832E-3</v>
      </c>
      <c r="G933" s="2">
        <f t="shared" si="132"/>
        <v>1.0918260544955727E-2</v>
      </c>
      <c r="H933" s="2">
        <f t="shared" si="130"/>
        <v>0.77247751561751021</v>
      </c>
      <c r="I933" s="2">
        <f t="shared" si="131"/>
        <v>43.581794906345444</v>
      </c>
    </row>
    <row r="934" spans="1:9" ht="13.5" x14ac:dyDescent="0.25">
      <c r="A934" s="4">
        <v>43367</v>
      </c>
      <c r="B934" s="2">
        <v>4.0072999999999999</v>
      </c>
      <c r="C934" s="2">
        <f t="shared" si="128"/>
        <v>0</v>
      </c>
      <c r="D934" s="2">
        <f t="shared" si="126"/>
        <v>0</v>
      </c>
      <c r="E934" s="2">
        <f t="shared" si="127"/>
        <v>0</v>
      </c>
      <c r="F934" s="2">
        <f t="shared" si="132"/>
        <v>7.8316742963012199E-3</v>
      </c>
      <c r="G934" s="2">
        <f t="shared" si="132"/>
        <v>1.0138384791744604E-2</v>
      </c>
      <c r="H934" s="2">
        <f t="shared" si="130"/>
        <v>0.7724775156175101</v>
      </c>
      <c r="I934" s="2">
        <f t="shared" si="131"/>
        <v>43.581794906345436</v>
      </c>
    </row>
    <row r="935" spans="1:9" ht="13.5" x14ac:dyDescent="0.25">
      <c r="A935" s="4">
        <v>43368</v>
      </c>
      <c r="B935" s="2">
        <v>4.0267999999999997</v>
      </c>
      <c r="C935" s="2">
        <f t="shared" si="128"/>
        <v>1.9499999999999851E-2</v>
      </c>
      <c r="D935" s="2">
        <f t="shared" si="126"/>
        <v>1.9499999999999851E-2</v>
      </c>
      <c r="E935" s="2">
        <f t="shared" si="127"/>
        <v>0</v>
      </c>
      <c r="F935" s="2">
        <f t="shared" si="132"/>
        <v>8.6651261322796928E-3</v>
      </c>
      <c r="G935" s="2">
        <f t="shared" si="132"/>
        <v>9.4142144494771315E-3</v>
      </c>
      <c r="H935" s="2">
        <f t="shared" si="130"/>
        <v>0.92043007717557956</v>
      </c>
      <c r="I935" s="2">
        <f t="shared" si="131"/>
        <v>47.928330644002259</v>
      </c>
    </row>
    <row r="936" spans="1:9" ht="13.5" x14ac:dyDescent="0.25">
      <c r="A936" s="4">
        <v>43369</v>
      </c>
      <c r="B936" s="2">
        <v>4.0462999999999996</v>
      </c>
      <c r="C936" s="2">
        <f t="shared" si="128"/>
        <v>1.9499999999999851E-2</v>
      </c>
      <c r="D936" s="2">
        <f t="shared" si="126"/>
        <v>1.9499999999999851E-2</v>
      </c>
      <c r="E936" s="2">
        <f t="shared" si="127"/>
        <v>0</v>
      </c>
      <c r="F936" s="2">
        <f t="shared" si="132"/>
        <v>9.4390456942597036E-3</v>
      </c>
      <c r="G936" s="2">
        <f t="shared" si="132"/>
        <v>8.7417705602287656E-3</v>
      </c>
      <c r="H936" s="2">
        <f t="shared" si="130"/>
        <v>1.0797636050073465</v>
      </c>
      <c r="I936" s="2">
        <f t="shared" si="131"/>
        <v>51.917612290533967</v>
      </c>
    </row>
    <row r="937" spans="1:9" ht="13.5" x14ac:dyDescent="0.25">
      <c r="A937" s="4">
        <v>43370</v>
      </c>
      <c r="B937" s="2">
        <v>4.0170000000000003</v>
      </c>
      <c r="C937" s="2">
        <f t="shared" si="128"/>
        <v>-2.9299999999999216E-2</v>
      </c>
      <c r="D937" s="2">
        <f t="shared" si="126"/>
        <v>0</v>
      </c>
      <c r="E937" s="2">
        <f t="shared" si="127"/>
        <v>2.9299999999999216E-2</v>
      </c>
      <c r="F937" s="2">
        <f t="shared" si="132"/>
        <v>8.7648281446697247E-3</v>
      </c>
      <c r="G937" s="2">
        <f t="shared" si="132"/>
        <v>1.0210215520212368E-2</v>
      </c>
      <c r="H937" s="2">
        <f t="shared" si="130"/>
        <v>0.85843713360591434</v>
      </c>
      <c r="I937" s="2">
        <f t="shared" si="131"/>
        <v>46.191346378249229</v>
      </c>
    </row>
    <row r="938" spans="1:9" ht="13.5" x14ac:dyDescent="0.25">
      <c r="A938" s="4">
        <v>43371</v>
      </c>
      <c r="B938" s="2">
        <v>3.9780000000000002</v>
      </c>
      <c r="C938" s="2">
        <f t="shared" si="128"/>
        <v>-3.9000000000000146E-2</v>
      </c>
      <c r="D938" s="2">
        <f t="shared" si="126"/>
        <v>0</v>
      </c>
      <c r="E938" s="2">
        <f t="shared" si="127"/>
        <v>3.9000000000000146E-2</v>
      </c>
      <c r="F938" s="2">
        <f t="shared" si="132"/>
        <v>8.1387689914790302E-3</v>
      </c>
      <c r="G938" s="2">
        <f t="shared" si="132"/>
        <v>1.2266628697340066E-2</v>
      </c>
      <c r="H938" s="2">
        <f t="shared" si="130"/>
        <v>0.66348865627960729</v>
      </c>
      <c r="I938" s="2">
        <f t="shared" si="131"/>
        <v>39.885373054692167</v>
      </c>
    </row>
    <row r="939" spans="1:9" ht="13.5" x14ac:dyDescent="0.25">
      <c r="A939" s="4">
        <v>43374</v>
      </c>
      <c r="B939" s="2">
        <v>4.0462999999999996</v>
      </c>
      <c r="C939" s="2">
        <f t="shared" si="128"/>
        <v>6.8299999999999361E-2</v>
      </c>
      <c r="D939" s="2">
        <f t="shared" si="126"/>
        <v>6.8299999999999361E-2</v>
      </c>
      <c r="E939" s="2">
        <f t="shared" si="127"/>
        <v>0</v>
      </c>
      <c r="F939" s="2">
        <f t="shared" si="132"/>
        <v>1.2435999777801911E-2</v>
      </c>
      <c r="G939" s="2">
        <f t="shared" si="132"/>
        <v>1.1390440933244346E-2</v>
      </c>
      <c r="H939" s="2">
        <f t="shared" si="130"/>
        <v>1.0917926576052011</v>
      </c>
      <c r="I939" s="2">
        <f t="shared" si="131"/>
        <v>52.194114633481185</v>
      </c>
    </row>
    <row r="940" spans="1:9" ht="13.5" x14ac:dyDescent="0.25">
      <c r="A940" s="4">
        <v>43375</v>
      </c>
      <c r="B940" s="2">
        <v>3.9975000000000001</v>
      </c>
      <c r="C940" s="2">
        <f t="shared" si="128"/>
        <v>-4.879999999999951E-2</v>
      </c>
      <c r="D940" s="2">
        <f t="shared" si="126"/>
        <v>0</v>
      </c>
      <c r="E940" s="2">
        <f t="shared" si="127"/>
        <v>4.879999999999951E-2</v>
      </c>
      <c r="F940" s="2">
        <f t="shared" si="132"/>
        <v>1.1547714079387488E-2</v>
      </c>
      <c r="G940" s="2">
        <f t="shared" si="132"/>
        <v>1.406255229515543E-2</v>
      </c>
      <c r="H940" s="2">
        <f t="shared" si="130"/>
        <v>0.82116772524754933</v>
      </c>
      <c r="I940" s="2">
        <f t="shared" si="131"/>
        <v>45.090175597963054</v>
      </c>
    </row>
    <row r="941" spans="1:9" ht="13.5" x14ac:dyDescent="0.25">
      <c r="A941" s="4">
        <v>43376</v>
      </c>
      <c r="B941" s="2">
        <v>3.9975000000000001</v>
      </c>
      <c r="C941" s="2">
        <f t="shared" si="128"/>
        <v>0</v>
      </c>
      <c r="D941" s="2">
        <f t="shared" si="126"/>
        <v>0</v>
      </c>
      <c r="E941" s="2">
        <f t="shared" si="127"/>
        <v>0</v>
      </c>
      <c r="F941" s="2">
        <f t="shared" ref="F941:G956" si="133">((F940*13)+D941)/14</f>
        <v>1.0722877359431239E-2</v>
      </c>
      <c r="G941" s="2">
        <f t="shared" si="133"/>
        <v>1.3058084274072899E-2</v>
      </c>
      <c r="H941" s="2">
        <f t="shared" si="130"/>
        <v>0.82116772524754933</v>
      </c>
      <c r="I941" s="2">
        <f t="shared" si="131"/>
        <v>45.090175597963054</v>
      </c>
    </row>
    <row r="942" spans="1:9" ht="13.5" x14ac:dyDescent="0.25">
      <c r="A942" s="4">
        <v>43377</v>
      </c>
      <c r="B942" s="2">
        <v>3.9975000000000001</v>
      </c>
      <c r="C942" s="2">
        <f t="shared" si="128"/>
        <v>0</v>
      </c>
      <c r="D942" s="2">
        <f t="shared" si="126"/>
        <v>0</v>
      </c>
      <c r="E942" s="2">
        <f t="shared" si="127"/>
        <v>0</v>
      </c>
      <c r="F942" s="2">
        <f t="shared" si="133"/>
        <v>9.9569575480432937E-3</v>
      </c>
      <c r="G942" s="2">
        <f t="shared" si="133"/>
        <v>1.2125363968781977E-2</v>
      </c>
      <c r="H942" s="2">
        <f t="shared" si="130"/>
        <v>0.82116772524754944</v>
      </c>
      <c r="I942" s="2">
        <f t="shared" si="131"/>
        <v>45.090175597963061</v>
      </c>
    </row>
    <row r="943" spans="1:9" ht="13.5" x14ac:dyDescent="0.25">
      <c r="A943" s="4">
        <v>43378</v>
      </c>
      <c r="B943" s="2">
        <v>3.9878</v>
      </c>
      <c r="C943" s="2">
        <f t="shared" si="128"/>
        <v>-9.7000000000000419E-3</v>
      </c>
      <c r="D943" s="2">
        <f t="shared" si="126"/>
        <v>0</v>
      </c>
      <c r="E943" s="2">
        <f t="shared" si="127"/>
        <v>9.7000000000000419E-3</v>
      </c>
      <c r="F943" s="2">
        <f t="shared" si="133"/>
        <v>9.2457462946116294E-3</v>
      </c>
      <c r="G943" s="2">
        <f t="shared" si="133"/>
        <v>1.1952123685297552E-2</v>
      </c>
      <c r="H943" s="2">
        <f t="shared" si="130"/>
        <v>0.77356514524568809</v>
      </c>
      <c r="I943" s="2">
        <f t="shared" si="131"/>
        <v>43.616393078052269</v>
      </c>
    </row>
    <row r="944" spans="1:9" ht="13.5" x14ac:dyDescent="0.25">
      <c r="A944" s="4">
        <v>43381</v>
      </c>
      <c r="B944" s="2">
        <v>3.9975000000000001</v>
      </c>
      <c r="C944" s="2">
        <f t="shared" si="128"/>
        <v>9.7000000000000419E-3</v>
      </c>
      <c r="D944" s="2">
        <f t="shared" si="126"/>
        <v>9.7000000000000419E-3</v>
      </c>
      <c r="E944" s="2">
        <f t="shared" si="127"/>
        <v>0</v>
      </c>
      <c r="F944" s="2">
        <f t="shared" si="133"/>
        <v>9.2781929878536593E-3</v>
      </c>
      <c r="G944" s="2">
        <f t="shared" si="133"/>
        <v>1.1098400564919156E-2</v>
      </c>
      <c r="H944" s="2">
        <f t="shared" si="130"/>
        <v>0.83599370319909194</v>
      </c>
      <c r="I944" s="2">
        <f t="shared" si="131"/>
        <v>45.533582263513807</v>
      </c>
    </row>
    <row r="945" spans="1:9" ht="13.5" x14ac:dyDescent="0.25">
      <c r="A945" s="4">
        <v>43382</v>
      </c>
      <c r="B945" s="2">
        <v>3.9975000000000001</v>
      </c>
      <c r="C945" s="2">
        <f t="shared" si="128"/>
        <v>0</v>
      </c>
      <c r="D945" s="2">
        <f t="shared" si="126"/>
        <v>0</v>
      </c>
      <c r="E945" s="2">
        <f t="shared" si="127"/>
        <v>0</v>
      </c>
      <c r="F945" s="2">
        <f t="shared" si="133"/>
        <v>8.6154649172926843E-3</v>
      </c>
      <c r="G945" s="2">
        <f t="shared" si="133"/>
        <v>1.0305657667424931E-2</v>
      </c>
      <c r="H945" s="2">
        <f t="shared" si="130"/>
        <v>0.83599370319909205</v>
      </c>
      <c r="I945" s="2">
        <f t="shared" si="131"/>
        <v>45.533582263513807</v>
      </c>
    </row>
    <row r="946" spans="1:9" ht="13.5" x14ac:dyDescent="0.25">
      <c r="A946" s="4">
        <v>43383</v>
      </c>
      <c r="B946" s="2">
        <v>3.9975000000000001</v>
      </c>
      <c r="C946" s="2">
        <f t="shared" si="128"/>
        <v>0</v>
      </c>
      <c r="D946" s="2">
        <f t="shared" si="126"/>
        <v>0</v>
      </c>
      <c r="E946" s="2">
        <f t="shared" si="127"/>
        <v>0</v>
      </c>
      <c r="F946" s="2">
        <f t="shared" si="133"/>
        <v>8.0000745660574919E-3</v>
      </c>
      <c r="G946" s="2">
        <f t="shared" si="133"/>
        <v>9.5695392626088636E-3</v>
      </c>
      <c r="H946" s="2">
        <f t="shared" si="130"/>
        <v>0.83599370319909194</v>
      </c>
      <c r="I946" s="2">
        <f t="shared" si="131"/>
        <v>45.533582263513807</v>
      </c>
    </row>
    <row r="947" spans="1:9" ht="13.5" x14ac:dyDescent="0.25">
      <c r="A947" s="4">
        <v>43384</v>
      </c>
      <c r="B947" s="2">
        <v>3.9878</v>
      </c>
      <c r="C947" s="2">
        <f t="shared" si="128"/>
        <v>-9.7000000000000419E-3</v>
      </c>
      <c r="D947" s="2">
        <f t="shared" si="126"/>
        <v>0</v>
      </c>
      <c r="E947" s="2">
        <f t="shared" si="127"/>
        <v>9.7000000000000419E-3</v>
      </c>
      <c r="F947" s="2">
        <f t="shared" si="133"/>
        <v>7.4286406684819567E-3</v>
      </c>
      <c r="G947" s="2">
        <f t="shared" si="133"/>
        <v>9.5788578867082343E-3</v>
      </c>
      <c r="H947" s="2">
        <f t="shared" si="130"/>
        <v>0.77552467698576555</v>
      </c>
      <c r="I947" s="2">
        <f t="shared" si="131"/>
        <v>43.678620017962331</v>
      </c>
    </row>
    <row r="948" spans="1:9" ht="13.5" x14ac:dyDescent="0.25">
      <c r="A948" s="4">
        <v>43385</v>
      </c>
      <c r="B948" s="2">
        <v>3.9780000000000002</v>
      </c>
      <c r="C948" s="2">
        <f t="shared" si="128"/>
        <v>-9.7999999999998089E-3</v>
      </c>
      <c r="D948" s="2">
        <f t="shared" si="126"/>
        <v>0</v>
      </c>
      <c r="E948" s="2">
        <f t="shared" si="127"/>
        <v>9.7999999999998089E-3</v>
      </c>
      <c r="F948" s="2">
        <f t="shared" si="133"/>
        <v>6.8980234778761029E-3</v>
      </c>
      <c r="G948" s="2">
        <f t="shared" si="133"/>
        <v>9.594653751943346E-3</v>
      </c>
      <c r="H948" s="2">
        <f t="shared" si="130"/>
        <v>0.71894449307031483</v>
      </c>
      <c r="I948" s="2">
        <f t="shared" si="131"/>
        <v>41.824764904779613</v>
      </c>
    </row>
    <row r="949" spans="1:9" ht="13.5" x14ac:dyDescent="0.25">
      <c r="A949" s="4">
        <v>43389</v>
      </c>
      <c r="B949" s="2">
        <v>3.9487000000000001</v>
      </c>
      <c r="C949" s="2">
        <f t="shared" si="128"/>
        <v>-2.9300000000000104E-2</v>
      </c>
      <c r="D949" s="2">
        <f t="shared" si="126"/>
        <v>0</v>
      </c>
      <c r="E949" s="2">
        <f t="shared" si="127"/>
        <v>2.9300000000000104E-2</v>
      </c>
      <c r="F949" s="2">
        <f t="shared" si="133"/>
        <v>6.4053075151706673E-3</v>
      </c>
      <c r="G949" s="2">
        <f t="shared" si="133"/>
        <v>1.1002178483947399E-2</v>
      </c>
      <c r="H949" s="2">
        <f t="shared" si="130"/>
        <v>0.58218538487775462</v>
      </c>
      <c r="I949" s="2">
        <f t="shared" si="131"/>
        <v>36.796281298144862</v>
      </c>
    </row>
    <row r="950" spans="1:9" ht="13.5" x14ac:dyDescent="0.25">
      <c r="A950" s="4">
        <v>43390</v>
      </c>
      <c r="B950" s="2">
        <v>3.8902999999999999</v>
      </c>
      <c r="C950" s="2">
        <f t="shared" si="128"/>
        <v>-5.840000000000023E-2</v>
      </c>
      <c r="D950" s="2">
        <f t="shared" si="126"/>
        <v>0</v>
      </c>
      <c r="E950" s="2">
        <f t="shared" si="127"/>
        <v>5.840000000000023E-2</v>
      </c>
      <c r="F950" s="2">
        <f t="shared" si="133"/>
        <v>5.9477855498013335E-3</v>
      </c>
      <c r="G950" s="2">
        <f t="shared" si="133"/>
        <v>1.4387737163665457E-2</v>
      </c>
      <c r="H950" s="2">
        <f t="shared" si="130"/>
        <v>0.41339270255935506</v>
      </c>
      <c r="I950" s="2">
        <f t="shared" si="131"/>
        <v>29.24825505401212</v>
      </c>
    </row>
    <row r="951" spans="1:9" ht="13.5" x14ac:dyDescent="0.25">
      <c r="A951" s="4">
        <v>43391</v>
      </c>
      <c r="B951" s="2">
        <v>3.8513000000000002</v>
      </c>
      <c r="C951" s="2">
        <f t="shared" si="128"/>
        <v>-3.8999999999999702E-2</v>
      </c>
      <c r="D951" s="2">
        <f t="shared" si="126"/>
        <v>0</v>
      </c>
      <c r="E951" s="2">
        <f t="shared" si="127"/>
        <v>3.8999999999999702E-2</v>
      </c>
      <c r="F951" s="2">
        <f t="shared" si="133"/>
        <v>5.5229437248155233E-3</v>
      </c>
      <c r="G951" s="2">
        <f t="shared" si="133"/>
        <v>1.6145755937689334E-2</v>
      </c>
      <c r="H951" s="2">
        <f t="shared" si="130"/>
        <v>0.34206783170326605</v>
      </c>
      <c r="I951" s="2">
        <f t="shared" si="131"/>
        <v>25.488117934332394</v>
      </c>
    </row>
    <row r="952" spans="1:9" ht="13.5" x14ac:dyDescent="0.25">
      <c r="A952" s="4">
        <v>43392</v>
      </c>
      <c r="B952" s="2">
        <v>3.8317999999999999</v>
      </c>
      <c r="C952" s="2">
        <f t="shared" si="128"/>
        <v>-1.9500000000000295E-2</v>
      </c>
      <c r="D952" s="2">
        <f t="shared" si="126"/>
        <v>0</v>
      </c>
      <c r="E952" s="2">
        <f t="shared" si="127"/>
        <v>1.9500000000000295E-2</v>
      </c>
      <c r="F952" s="2">
        <f t="shared" si="133"/>
        <v>5.1284477444715568E-3</v>
      </c>
      <c r="G952" s="2">
        <f t="shared" si="133"/>
        <v>1.6385344799282973E-2</v>
      </c>
      <c r="H952" s="2">
        <f t="shared" si="130"/>
        <v>0.31298991918046054</v>
      </c>
      <c r="I952" s="2">
        <f t="shared" si="131"/>
        <v>23.837952950607729</v>
      </c>
    </row>
    <row r="953" spans="1:9" ht="13.5" x14ac:dyDescent="0.25">
      <c r="A953" s="4">
        <v>43395</v>
      </c>
      <c r="B953" s="2">
        <v>3.8025000000000002</v>
      </c>
      <c r="C953" s="2">
        <f t="shared" si="128"/>
        <v>-2.929999999999966E-2</v>
      </c>
      <c r="D953" s="2">
        <f t="shared" si="126"/>
        <v>0</v>
      </c>
      <c r="E953" s="2">
        <f t="shared" si="127"/>
        <v>2.929999999999966E-2</v>
      </c>
      <c r="F953" s="2">
        <f t="shared" si="133"/>
        <v>4.7621300484378742E-3</v>
      </c>
      <c r="G953" s="2">
        <f t="shared" si="133"/>
        <v>1.7307820170762735E-2</v>
      </c>
      <c r="H953" s="2">
        <f t="shared" si="130"/>
        <v>0.27514325902705589</v>
      </c>
      <c r="I953" s="2">
        <f t="shared" si="131"/>
        <v>21.577439011597207</v>
      </c>
    </row>
    <row r="954" spans="1:9" ht="13.5" x14ac:dyDescent="0.25">
      <c r="A954" s="4">
        <v>43396</v>
      </c>
      <c r="B954" s="2">
        <v>3.7829999999999999</v>
      </c>
      <c r="C954" s="2">
        <f t="shared" si="128"/>
        <v>-1.9500000000000295E-2</v>
      </c>
      <c r="D954" s="2">
        <f t="shared" si="126"/>
        <v>0</v>
      </c>
      <c r="E954" s="2">
        <f t="shared" si="127"/>
        <v>1.9500000000000295E-2</v>
      </c>
      <c r="F954" s="2">
        <f t="shared" si="133"/>
        <v>4.4219779021208829E-3</v>
      </c>
      <c r="G954" s="2">
        <f t="shared" si="133"/>
        <v>1.7464404444279703E-2</v>
      </c>
      <c r="H954" s="2">
        <f t="shared" si="130"/>
        <v>0.25319946730672854</v>
      </c>
      <c r="I954" s="2">
        <f t="shared" si="131"/>
        <v>20.204243132251221</v>
      </c>
    </row>
    <row r="955" spans="1:9" ht="13.5" x14ac:dyDescent="0.25">
      <c r="A955" s="4">
        <v>43397</v>
      </c>
      <c r="B955" s="2">
        <v>3.7829999999999999</v>
      </c>
      <c r="C955" s="2">
        <f t="shared" si="128"/>
        <v>0</v>
      </c>
      <c r="D955" s="2">
        <f t="shared" si="126"/>
        <v>0</v>
      </c>
      <c r="E955" s="2">
        <f t="shared" si="127"/>
        <v>0</v>
      </c>
      <c r="F955" s="2">
        <f t="shared" si="133"/>
        <v>4.1061223376836773E-3</v>
      </c>
      <c r="G955" s="2">
        <f t="shared" si="133"/>
        <v>1.6216946983974009E-2</v>
      </c>
      <c r="H955" s="2">
        <f t="shared" si="130"/>
        <v>0.25319946730672854</v>
      </c>
      <c r="I955" s="2">
        <f t="shared" si="131"/>
        <v>20.204243132251221</v>
      </c>
    </row>
    <row r="956" spans="1:9" ht="13.5" x14ac:dyDescent="0.25">
      <c r="A956" s="4">
        <v>43398</v>
      </c>
      <c r="B956" s="2">
        <v>3.7538</v>
      </c>
      <c r="C956" s="2">
        <f t="shared" si="128"/>
        <v>-2.9199999999999893E-2</v>
      </c>
      <c r="D956" s="2">
        <f t="shared" si="126"/>
        <v>0</v>
      </c>
      <c r="E956" s="2">
        <f t="shared" si="127"/>
        <v>2.9199999999999893E-2</v>
      </c>
      <c r="F956" s="2">
        <f t="shared" si="133"/>
        <v>3.8128278849919863E-3</v>
      </c>
      <c r="G956" s="2">
        <f t="shared" si="133"/>
        <v>1.7144307913690145E-2</v>
      </c>
      <c r="H956" s="2">
        <f t="shared" si="130"/>
        <v>0.22239613895101307</v>
      </c>
      <c r="I956" s="2">
        <f t="shared" si="131"/>
        <v>18.193458884929086</v>
      </c>
    </row>
    <row r="957" spans="1:9" ht="13.5" x14ac:dyDescent="0.25">
      <c r="A957" s="4">
        <v>43399</v>
      </c>
      <c r="B957" s="2">
        <v>3.7440000000000002</v>
      </c>
      <c r="C957" s="2">
        <f t="shared" si="128"/>
        <v>-9.7999999999998089E-3</v>
      </c>
      <c r="D957" s="2">
        <f t="shared" si="126"/>
        <v>0</v>
      </c>
      <c r="E957" s="2">
        <f t="shared" si="127"/>
        <v>9.7999999999998089E-3</v>
      </c>
      <c r="F957" s="2">
        <f t="shared" ref="F957:G972" si="134">((F956*13)+D957)/14</f>
        <v>3.540483036063987E-3</v>
      </c>
      <c r="G957" s="2">
        <f t="shared" si="134"/>
        <v>1.6619714491283692E-2</v>
      </c>
      <c r="H957" s="2">
        <f t="shared" si="130"/>
        <v>0.21302911298029906</v>
      </c>
      <c r="I957" s="2">
        <f t="shared" si="131"/>
        <v>17.561747752030982</v>
      </c>
    </row>
    <row r="958" spans="1:9" ht="13.5" x14ac:dyDescent="0.25">
      <c r="A958" s="4">
        <v>43402</v>
      </c>
      <c r="B958" s="2">
        <v>3.6368</v>
      </c>
      <c r="C958" s="2">
        <f t="shared" si="128"/>
        <v>-0.10720000000000018</v>
      </c>
      <c r="D958" s="2">
        <f t="shared" si="126"/>
        <v>0</v>
      </c>
      <c r="E958" s="2">
        <f t="shared" si="127"/>
        <v>0.10720000000000018</v>
      </c>
      <c r="F958" s="2">
        <f t="shared" si="134"/>
        <v>3.2875913906308452E-3</v>
      </c>
      <c r="G958" s="2">
        <f t="shared" si="134"/>
        <v>2.308973488476344E-2</v>
      </c>
      <c r="H958" s="2">
        <f t="shared" si="130"/>
        <v>0.14238324550015843</v>
      </c>
      <c r="I958" s="2">
        <f t="shared" si="131"/>
        <v>12.463702182345997</v>
      </c>
    </row>
    <row r="959" spans="1:9" ht="13.5" x14ac:dyDescent="0.25">
      <c r="A959" s="4">
        <v>43403</v>
      </c>
      <c r="B959" s="2">
        <v>3.5880000000000001</v>
      </c>
      <c r="C959" s="2">
        <f t="shared" si="128"/>
        <v>-4.8799999999999955E-2</v>
      </c>
      <c r="D959" s="2">
        <f t="shared" si="126"/>
        <v>0</v>
      </c>
      <c r="E959" s="2">
        <f t="shared" si="127"/>
        <v>4.8799999999999955E-2</v>
      </c>
      <c r="F959" s="2">
        <f t="shared" si="134"/>
        <v>3.0527634341572137E-3</v>
      </c>
      <c r="G959" s="2">
        <f t="shared" si="134"/>
        <v>2.4926182392994621E-2</v>
      </c>
      <c r="H959" s="2">
        <f t="shared" si="130"/>
        <v>0.12247216144158432</v>
      </c>
      <c r="I959" s="2">
        <f t="shared" si="131"/>
        <v>10.910930858569714</v>
      </c>
    </row>
    <row r="960" spans="1:9" ht="13.5" x14ac:dyDescent="0.25">
      <c r="A960" s="4">
        <v>43404</v>
      </c>
      <c r="B960" s="2">
        <v>3.6074999999999999</v>
      </c>
      <c r="C960" s="2">
        <f t="shared" si="128"/>
        <v>1.9499999999999851E-2</v>
      </c>
      <c r="D960" s="2">
        <f t="shared" si="126"/>
        <v>1.9499999999999851E-2</v>
      </c>
      <c r="E960" s="2">
        <f t="shared" si="127"/>
        <v>0</v>
      </c>
      <c r="F960" s="2">
        <f t="shared" si="134"/>
        <v>4.2275660460031157E-3</v>
      </c>
      <c r="G960" s="2">
        <f t="shared" si="134"/>
        <v>2.3145740793495007E-2</v>
      </c>
      <c r="H960" s="2">
        <f t="shared" si="130"/>
        <v>0.1826498483553074</v>
      </c>
      <c r="I960" s="2">
        <f t="shared" si="131"/>
        <v>15.444118866570321</v>
      </c>
    </row>
    <row r="961" spans="1:9" ht="13.5" x14ac:dyDescent="0.25">
      <c r="A961" s="4">
        <v>43405</v>
      </c>
      <c r="B961" s="2">
        <v>3.5977999999999999</v>
      </c>
      <c r="C961" s="2">
        <f t="shared" si="128"/>
        <v>-9.7000000000000419E-3</v>
      </c>
      <c r="D961" s="2">
        <f t="shared" si="126"/>
        <v>0</v>
      </c>
      <c r="E961" s="2">
        <f t="shared" si="127"/>
        <v>9.7000000000000419E-3</v>
      </c>
      <c r="F961" s="2">
        <f t="shared" si="134"/>
        <v>3.925597042717179E-3</v>
      </c>
      <c r="G961" s="2">
        <f t="shared" si="134"/>
        <v>2.2185330736816798E-2</v>
      </c>
      <c r="H961" s="2">
        <f t="shared" si="130"/>
        <v>0.1769456173219274</v>
      </c>
      <c r="I961" s="2">
        <f t="shared" si="131"/>
        <v>15.034306999210131</v>
      </c>
    </row>
    <row r="962" spans="1:9" ht="13.5" x14ac:dyDescent="0.25">
      <c r="A962" s="4">
        <v>43406</v>
      </c>
      <c r="B962" s="2">
        <v>3.6074999999999999</v>
      </c>
      <c r="C962" s="2">
        <f t="shared" si="128"/>
        <v>9.7000000000000419E-3</v>
      </c>
      <c r="D962" s="2">
        <f t="shared" si="126"/>
        <v>9.7000000000000419E-3</v>
      </c>
      <c r="E962" s="2">
        <f t="shared" si="127"/>
        <v>0</v>
      </c>
      <c r="F962" s="2">
        <f t="shared" si="134"/>
        <v>4.3380543968088115E-3</v>
      </c>
      <c r="G962" s="2">
        <f t="shared" si="134"/>
        <v>2.0600664255615599E-2</v>
      </c>
      <c r="H962" s="2">
        <f t="shared" si="130"/>
        <v>0.2105783747058684</v>
      </c>
      <c r="I962" s="2">
        <f t="shared" si="131"/>
        <v>17.394856797853521</v>
      </c>
    </row>
    <row r="963" spans="1:9" ht="13.5" x14ac:dyDescent="0.25">
      <c r="A963" s="4">
        <v>43409</v>
      </c>
      <c r="B963" s="2">
        <v>3.6074999999999999</v>
      </c>
      <c r="C963" s="2">
        <f t="shared" si="128"/>
        <v>0</v>
      </c>
      <c r="D963" s="2">
        <f t="shared" ref="D963:D1026" si="135">IF(C963&gt;0,C963,0)</f>
        <v>0</v>
      </c>
      <c r="E963" s="2">
        <f t="shared" ref="E963:E1026" si="136">IF(C963&lt;0,-C963,0)</f>
        <v>0</v>
      </c>
      <c r="F963" s="2">
        <f t="shared" si="134"/>
        <v>4.0281933684653253E-3</v>
      </c>
      <c r="G963" s="2">
        <f t="shared" si="134"/>
        <v>1.9129188237357344E-2</v>
      </c>
      <c r="H963" s="2">
        <f t="shared" si="130"/>
        <v>0.2105783747058684</v>
      </c>
      <c r="I963" s="2">
        <f t="shared" si="131"/>
        <v>17.394856797853521</v>
      </c>
    </row>
    <row r="964" spans="1:9" ht="13.5" x14ac:dyDescent="0.25">
      <c r="A964" s="4">
        <v>43410</v>
      </c>
      <c r="B964" s="2">
        <v>3.5880000000000001</v>
      </c>
      <c r="C964" s="2">
        <f t="shared" ref="C964:C1027" si="137">B964-B963</f>
        <v>-1.9499999999999851E-2</v>
      </c>
      <c r="D964" s="2">
        <f t="shared" si="135"/>
        <v>0</v>
      </c>
      <c r="E964" s="2">
        <f t="shared" si="136"/>
        <v>1.9499999999999851E-2</v>
      </c>
      <c r="F964" s="2">
        <f t="shared" si="134"/>
        <v>3.740465270717802E-3</v>
      </c>
      <c r="G964" s="2">
        <f t="shared" si="134"/>
        <v>1.9155674791831809E-2</v>
      </c>
      <c r="H964" s="2">
        <f t="shared" si="130"/>
        <v>0.19526669310092787</v>
      </c>
      <c r="I964" s="2">
        <f t="shared" si="131"/>
        <v>16.336663125309698</v>
      </c>
    </row>
    <row r="965" spans="1:9" ht="13.5" x14ac:dyDescent="0.25">
      <c r="A965" s="4">
        <v>43411</v>
      </c>
      <c r="B965" s="2">
        <v>3.5880000000000001</v>
      </c>
      <c r="C965" s="2">
        <f t="shared" si="137"/>
        <v>0</v>
      </c>
      <c r="D965" s="2">
        <f t="shared" si="135"/>
        <v>0</v>
      </c>
      <c r="E965" s="2">
        <f t="shared" si="136"/>
        <v>0</v>
      </c>
      <c r="F965" s="2">
        <f t="shared" si="134"/>
        <v>3.4732891799522446E-3</v>
      </c>
      <c r="G965" s="2">
        <f t="shared" si="134"/>
        <v>1.7787412306700966E-2</v>
      </c>
      <c r="H965" s="2">
        <f t="shared" si="130"/>
        <v>0.19526669310092784</v>
      </c>
      <c r="I965" s="2">
        <f t="shared" si="131"/>
        <v>16.336663125309698</v>
      </c>
    </row>
    <row r="966" spans="1:9" ht="13.5" x14ac:dyDescent="0.25">
      <c r="A966" s="4">
        <v>43412</v>
      </c>
      <c r="B966" s="2">
        <v>3.5880000000000001</v>
      </c>
      <c r="C966" s="2">
        <f t="shared" si="137"/>
        <v>0</v>
      </c>
      <c r="D966" s="2">
        <f t="shared" si="135"/>
        <v>0</v>
      </c>
      <c r="E966" s="2">
        <f t="shared" si="136"/>
        <v>0</v>
      </c>
      <c r="F966" s="2">
        <f t="shared" si="134"/>
        <v>3.2251970956699411E-3</v>
      </c>
      <c r="G966" s="2">
        <f t="shared" si="134"/>
        <v>1.6516882856222326E-2</v>
      </c>
      <c r="H966" s="2">
        <f t="shared" si="130"/>
        <v>0.19526669310092781</v>
      </c>
      <c r="I966" s="2">
        <f t="shared" si="131"/>
        <v>16.336663125309698</v>
      </c>
    </row>
    <row r="967" spans="1:9" ht="13.5" x14ac:dyDescent="0.25">
      <c r="A967" s="4">
        <v>43413</v>
      </c>
      <c r="B967" s="2">
        <v>3.5977999999999999</v>
      </c>
      <c r="C967" s="2">
        <f t="shared" si="137"/>
        <v>9.7999999999998089E-3</v>
      </c>
      <c r="D967" s="2">
        <f t="shared" si="135"/>
        <v>9.7999999999998089E-3</v>
      </c>
      <c r="E967" s="2">
        <f t="shared" si="136"/>
        <v>0</v>
      </c>
      <c r="F967" s="2">
        <f t="shared" si="134"/>
        <v>3.694825874550646E-3</v>
      </c>
      <c r="G967" s="2">
        <f t="shared" si="134"/>
        <v>1.5337105509349303E-2</v>
      </c>
      <c r="H967" s="2">
        <f t="shared" si="130"/>
        <v>0.24090763881739796</v>
      </c>
      <c r="I967" s="2">
        <f t="shared" si="131"/>
        <v>19.413825113284531</v>
      </c>
    </row>
    <row r="968" spans="1:9" ht="13.5" x14ac:dyDescent="0.25">
      <c r="A968" s="4">
        <v>43416</v>
      </c>
      <c r="B968" s="2">
        <v>3.5783</v>
      </c>
      <c r="C968" s="2">
        <f t="shared" si="137"/>
        <v>-1.9499999999999851E-2</v>
      </c>
      <c r="D968" s="2">
        <f t="shared" si="135"/>
        <v>0</v>
      </c>
      <c r="E968" s="2">
        <f t="shared" si="136"/>
        <v>1.9499999999999851E-2</v>
      </c>
      <c r="F968" s="2">
        <f t="shared" si="134"/>
        <v>3.4309097406541715E-3</v>
      </c>
      <c r="G968" s="2">
        <f t="shared" si="134"/>
        <v>1.5634455115824342E-2</v>
      </c>
      <c r="H968" s="2">
        <f t="shared" si="130"/>
        <v>0.21944543095599103</v>
      </c>
      <c r="I968" s="2">
        <f t="shared" si="131"/>
        <v>17.995510531697633</v>
      </c>
    </row>
    <row r="969" spans="1:9" ht="13.5" x14ac:dyDescent="0.25">
      <c r="A969" s="4">
        <v>43417</v>
      </c>
      <c r="B969" s="2">
        <v>3.5783</v>
      </c>
      <c r="C969" s="2">
        <f t="shared" si="137"/>
        <v>0</v>
      </c>
      <c r="D969" s="2">
        <f t="shared" si="135"/>
        <v>0</v>
      </c>
      <c r="E969" s="2">
        <f t="shared" si="136"/>
        <v>0</v>
      </c>
      <c r="F969" s="2">
        <f t="shared" si="134"/>
        <v>3.1858447591788736E-3</v>
      </c>
      <c r="G969" s="2">
        <f t="shared" si="134"/>
        <v>1.4517708321836889E-2</v>
      </c>
      <c r="H969" s="2">
        <f t="shared" si="130"/>
        <v>0.21944543095599103</v>
      </c>
      <c r="I969" s="2">
        <f t="shared" si="131"/>
        <v>17.995510531697633</v>
      </c>
    </row>
    <row r="970" spans="1:9" ht="13.5" x14ac:dyDescent="0.25">
      <c r="A970" s="4">
        <v>43418</v>
      </c>
      <c r="B970" s="2">
        <v>3.5880000000000001</v>
      </c>
      <c r="C970" s="2">
        <f t="shared" si="137"/>
        <v>9.7000000000000419E-3</v>
      </c>
      <c r="D970" s="2">
        <f t="shared" si="135"/>
        <v>9.7000000000000419E-3</v>
      </c>
      <c r="E970" s="2">
        <f t="shared" si="136"/>
        <v>0</v>
      </c>
      <c r="F970" s="2">
        <f t="shared" si="134"/>
        <v>3.6511415620946717E-3</v>
      </c>
      <c r="G970" s="2">
        <f t="shared" si="134"/>
        <v>1.3480729155991397E-2</v>
      </c>
      <c r="H970" s="2">
        <f t="shared" si="130"/>
        <v>0.27084154869115162</v>
      </c>
      <c r="I970" s="2">
        <f t="shared" si="131"/>
        <v>21.311984091965911</v>
      </c>
    </row>
    <row r="971" spans="1:9" ht="13.5" x14ac:dyDescent="0.25">
      <c r="A971" s="4">
        <v>43419</v>
      </c>
      <c r="B971" s="2">
        <v>3.6074999999999999</v>
      </c>
      <c r="C971" s="2">
        <f t="shared" si="137"/>
        <v>1.9499999999999851E-2</v>
      </c>
      <c r="D971" s="2">
        <f t="shared" si="135"/>
        <v>1.9499999999999851E-2</v>
      </c>
      <c r="E971" s="2">
        <f t="shared" si="136"/>
        <v>0</v>
      </c>
      <c r="F971" s="2">
        <f t="shared" si="134"/>
        <v>4.7832028790878991E-3</v>
      </c>
      <c r="G971" s="2">
        <f t="shared" si="134"/>
        <v>1.2517819930563442E-2</v>
      </c>
      <c r="H971" s="2">
        <f t="shared" si="130"/>
        <v>0.38211149430335362</v>
      </c>
      <c r="I971" s="2">
        <f t="shared" si="131"/>
        <v>27.646937014727243</v>
      </c>
    </row>
    <row r="972" spans="1:9" ht="13.5" x14ac:dyDescent="0.25">
      <c r="A972" s="4">
        <v>43420</v>
      </c>
      <c r="B972" s="2">
        <v>3.5880000000000001</v>
      </c>
      <c r="C972" s="2">
        <f t="shared" si="137"/>
        <v>-1.9499999999999851E-2</v>
      </c>
      <c r="D972" s="2">
        <f t="shared" si="135"/>
        <v>0</v>
      </c>
      <c r="E972" s="2">
        <f t="shared" si="136"/>
        <v>1.9499999999999851E-2</v>
      </c>
      <c r="F972" s="2">
        <f t="shared" si="134"/>
        <v>4.4415455305816202E-3</v>
      </c>
      <c r="G972" s="2">
        <f t="shared" si="134"/>
        <v>1.3016547078380328E-2</v>
      </c>
      <c r="H972" s="2">
        <f t="shared" si="130"/>
        <v>0.34122302203775301</v>
      </c>
      <c r="I972" s="2">
        <f t="shared" si="131"/>
        <v>25.441184384035139</v>
      </c>
    </row>
    <row r="973" spans="1:9" ht="13.5" x14ac:dyDescent="0.25">
      <c r="A973" s="4">
        <v>43423</v>
      </c>
      <c r="B973" s="2">
        <v>3.6074999999999999</v>
      </c>
      <c r="C973" s="2">
        <f t="shared" si="137"/>
        <v>1.9499999999999851E-2</v>
      </c>
      <c r="D973" s="2">
        <f t="shared" si="135"/>
        <v>1.9499999999999851E-2</v>
      </c>
      <c r="E973" s="2">
        <f t="shared" si="136"/>
        <v>0</v>
      </c>
      <c r="F973" s="2">
        <f t="shared" ref="F973:G988" si="138">((F972*13)+D973)/14</f>
        <v>5.5171494212543507E-3</v>
      </c>
      <c r="G973" s="2">
        <f t="shared" si="138"/>
        <v>1.2086793715638876E-2</v>
      </c>
      <c r="H973" s="2">
        <f t="shared" si="130"/>
        <v>0.45646095656582725</v>
      </c>
      <c r="I973" s="2">
        <f t="shared" si="131"/>
        <v>31.340418327595359</v>
      </c>
    </row>
    <row r="974" spans="1:9" ht="13.5" x14ac:dyDescent="0.25">
      <c r="A974" s="4">
        <v>43425</v>
      </c>
      <c r="B974" s="2">
        <v>3.6074999999999999</v>
      </c>
      <c r="C974" s="2">
        <f t="shared" si="137"/>
        <v>0</v>
      </c>
      <c r="D974" s="2">
        <f t="shared" si="135"/>
        <v>0</v>
      </c>
      <c r="E974" s="2">
        <f t="shared" si="136"/>
        <v>0</v>
      </c>
      <c r="F974" s="2">
        <f t="shared" si="138"/>
        <v>5.1230673197361831E-3</v>
      </c>
      <c r="G974" s="2">
        <f t="shared" si="138"/>
        <v>1.1223451307378956E-2</v>
      </c>
      <c r="H974" s="2">
        <f t="shared" si="130"/>
        <v>0.4564609565658273</v>
      </c>
      <c r="I974" s="2">
        <f t="shared" si="131"/>
        <v>31.340418327595359</v>
      </c>
    </row>
    <row r="975" spans="1:9" ht="13.5" x14ac:dyDescent="0.25">
      <c r="A975" s="4">
        <v>43426</v>
      </c>
      <c r="B975" s="2">
        <v>3.6074999999999999</v>
      </c>
      <c r="C975" s="2">
        <f t="shared" si="137"/>
        <v>0</v>
      </c>
      <c r="D975" s="2">
        <f t="shared" si="135"/>
        <v>0</v>
      </c>
      <c r="E975" s="2">
        <f t="shared" si="136"/>
        <v>0</v>
      </c>
      <c r="F975" s="2">
        <f t="shared" si="138"/>
        <v>4.7571339397550275E-3</v>
      </c>
      <c r="G975" s="2">
        <f t="shared" si="138"/>
        <v>1.0421776213994744E-2</v>
      </c>
      <c r="H975" s="2">
        <f t="shared" si="130"/>
        <v>0.45646095656582736</v>
      </c>
      <c r="I975" s="2">
        <f t="shared" si="131"/>
        <v>31.340418327595359</v>
      </c>
    </row>
    <row r="976" spans="1:9" ht="13.5" x14ac:dyDescent="0.25">
      <c r="A976" s="4">
        <v>43427</v>
      </c>
      <c r="B976" s="2">
        <v>3.5880000000000001</v>
      </c>
      <c r="C976" s="2">
        <f t="shared" si="137"/>
        <v>-1.9499999999999851E-2</v>
      </c>
      <c r="D976" s="2">
        <f t="shared" si="135"/>
        <v>0</v>
      </c>
      <c r="E976" s="2">
        <f t="shared" si="136"/>
        <v>1.9499999999999851E-2</v>
      </c>
      <c r="F976" s="2">
        <f t="shared" si="138"/>
        <v>4.4173386583439538E-3</v>
      </c>
      <c r="G976" s="2">
        <f t="shared" si="138"/>
        <v>1.1070220770137968E-2</v>
      </c>
      <c r="H976" s="2">
        <f t="shared" si="130"/>
        <v>0.39902895796439486</v>
      </c>
      <c r="I976" s="2">
        <f t="shared" si="131"/>
        <v>28.52185122350771</v>
      </c>
    </row>
    <row r="977" spans="1:9" ht="13.5" x14ac:dyDescent="0.25">
      <c r="A977" s="4">
        <v>43430</v>
      </c>
      <c r="B977" s="2">
        <v>3.5783</v>
      </c>
      <c r="C977" s="2">
        <f t="shared" si="137"/>
        <v>-9.7000000000000419E-3</v>
      </c>
      <c r="D977" s="2">
        <f t="shared" si="135"/>
        <v>0</v>
      </c>
      <c r="E977" s="2">
        <f t="shared" si="136"/>
        <v>9.7000000000000419E-3</v>
      </c>
      <c r="F977" s="2">
        <f t="shared" si="138"/>
        <v>4.1018144684622426E-3</v>
      </c>
      <c r="G977" s="2">
        <f t="shared" si="138"/>
        <v>1.097234785798526E-2</v>
      </c>
      <c r="H977" s="2">
        <f t="shared" ref="H977:H1040" si="139">F977/G977</f>
        <v>0.37383197484730646</v>
      </c>
      <c r="I977" s="2">
        <f t="shared" ref="I977:I1040" si="140">IF(G977=0,100,100-(100/(1+H977)))</f>
        <v>27.210894905023281</v>
      </c>
    </row>
    <row r="978" spans="1:9" ht="13.5" x14ac:dyDescent="0.25">
      <c r="A978" s="4">
        <v>43431</v>
      </c>
      <c r="B978" s="2">
        <v>3.5588000000000002</v>
      </c>
      <c r="C978" s="2">
        <f t="shared" si="137"/>
        <v>-1.9499999999999851E-2</v>
      </c>
      <c r="D978" s="2">
        <f t="shared" si="135"/>
        <v>0</v>
      </c>
      <c r="E978" s="2">
        <f t="shared" si="136"/>
        <v>1.9499999999999851E-2</v>
      </c>
      <c r="F978" s="2">
        <f t="shared" si="138"/>
        <v>3.8088277207149394E-3</v>
      </c>
      <c r="G978" s="2">
        <f t="shared" si="138"/>
        <v>1.158146586812916E-2</v>
      </c>
      <c r="H978" s="2">
        <f t="shared" si="139"/>
        <v>0.32887268020159588</v>
      </c>
      <c r="I978" s="2">
        <f t="shared" si="140"/>
        <v>24.74824602095849</v>
      </c>
    </row>
    <row r="979" spans="1:9" ht="13.5" x14ac:dyDescent="0.25">
      <c r="A979" s="4">
        <v>43432</v>
      </c>
      <c r="B979" s="2">
        <v>3.5588000000000002</v>
      </c>
      <c r="C979" s="2">
        <f t="shared" si="137"/>
        <v>0</v>
      </c>
      <c r="D979" s="2">
        <f t="shared" si="135"/>
        <v>0</v>
      </c>
      <c r="E979" s="2">
        <f t="shared" si="136"/>
        <v>0</v>
      </c>
      <c r="F979" s="2">
        <f t="shared" si="138"/>
        <v>3.5367685978067295E-3</v>
      </c>
      <c r="G979" s="2">
        <f t="shared" si="138"/>
        <v>1.0754218306119934E-2</v>
      </c>
      <c r="H979" s="2">
        <f t="shared" si="139"/>
        <v>0.32887268020159588</v>
      </c>
      <c r="I979" s="2">
        <f t="shared" si="140"/>
        <v>24.74824602095849</v>
      </c>
    </row>
    <row r="980" spans="1:9" ht="13.5" x14ac:dyDescent="0.25">
      <c r="A980" s="4">
        <v>43433</v>
      </c>
      <c r="B980" s="2">
        <v>3.5588000000000002</v>
      </c>
      <c r="C980" s="2">
        <f t="shared" si="137"/>
        <v>0</v>
      </c>
      <c r="D980" s="2">
        <f t="shared" si="135"/>
        <v>0</v>
      </c>
      <c r="E980" s="2">
        <f t="shared" si="136"/>
        <v>0</v>
      </c>
      <c r="F980" s="2">
        <f t="shared" si="138"/>
        <v>3.284142269391963E-3</v>
      </c>
      <c r="G980" s="2">
        <f t="shared" si="138"/>
        <v>9.9860598556827957E-3</v>
      </c>
      <c r="H980" s="2">
        <f t="shared" si="139"/>
        <v>0.32887268020159588</v>
      </c>
      <c r="I980" s="2">
        <f t="shared" si="140"/>
        <v>24.74824602095849</v>
      </c>
    </row>
    <row r="981" spans="1:9" ht="13.5" x14ac:dyDescent="0.25">
      <c r="A981" s="4">
        <v>43434</v>
      </c>
      <c r="B981" s="2">
        <v>3.5977999999999999</v>
      </c>
      <c r="C981" s="2">
        <f t="shared" si="137"/>
        <v>3.8999999999999702E-2</v>
      </c>
      <c r="D981" s="2">
        <f t="shared" si="135"/>
        <v>3.8999999999999702E-2</v>
      </c>
      <c r="E981" s="2">
        <f t="shared" si="136"/>
        <v>0</v>
      </c>
      <c r="F981" s="2">
        <f t="shared" si="138"/>
        <v>5.8352749644353724E-3</v>
      </c>
      <c r="G981" s="2">
        <f t="shared" si="138"/>
        <v>9.2727698659911678E-3</v>
      </c>
      <c r="H981" s="2">
        <f t="shared" si="139"/>
        <v>0.62929146832780147</v>
      </c>
      <c r="I981" s="2">
        <f t="shared" si="140"/>
        <v>38.623627543674871</v>
      </c>
    </row>
    <row r="982" spans="1:9" ht="13.5" x14ac:dyDescent="0.25">
      <c r="A982" s="4">
        <v>43437</v>
      </c>
      <c r="B982" s="2">
        <v>3.6074999999999999</v>
      </c>
      <c r="C982" s="2">
        <f t="shared" si="137"/>
        <v>9.7000000000000419E-3</v>
      </c>
      <c r="D982" s="2">
        <f t="shared" si="135"/>
        <v>9.7000000000000419E-3</v>
      </c>
      <c r="E982" s="2">
        <f t="shared" si="136"/>
        <v>0</v>
      </c>
      <c r="F982" s="2">
        <f t="shared" si="138"/>
        <v>6.1113267526899922E-3</v>
      </c>
      <c r="G982" s="2">
        <f t="shared" si="138"/>
        <v>8.6104291612775132E-3</v>
      </c>
      <c r="H982" s="2">
        <f t="shared" si="139"/>
        <v>0.70975867035450602</v>
      </c>
      <c r="I982" s="2">
        <f t="shared" si="140"/>
        <v>41.512213545748111</v>
      </c>
    </row>
    <row r="983" spans="1:9" ht="13.5" x14ac:dyDescent="0.25">
      <c r="A983" s="4">
        <v>43438</v>
      </c>
      <c r="B983" s="2">
        <v>3.5880000000000001</v>
      </c>
      <c r="C983" s="2">
        <f t="shared" si="137"/>
        <v>-1.9499999999999851E-2</v>
      </c>
      <c r="D983" s="2">
        <f t="shared" si="135"/>
        <v>0</v>
      </c>
      <c r="E983" s="2">
        <f t="shared" si="136"/>
        <v>1.9499999999999851E-2</v>
      </c>
      <c r="F983" s="2">
        <f t="shared" si="138"/>
        <v>5.6748034132121355E-3</v>
      </c>
      <c r="G983" s="2">
        <f t="shared" si="138"/>
        <v>9.3882556497576798E-3</v>
      </c>
      <c r="H983" s="2">
        <f t="shared" si="139"/>
        <v>0.60445769958965778</v>
      </c>
      <c r="I983" s="2">
        <f t="shared" si="140"/>
        <v>37.673645104152556</v>
      </c>
    </row>
    <row r="984" spans="1:9" ht="13.5" x14ac:dyDescent="0.25">
      <c r="A984" s="4">
        <v>43439</v>
      </c>
      <c r="B984" s="2">
        <v>3.5684999999999998</v>
      </c>
      <c r="C984" s="2">
        <f t="shared" si="137"/>
        <v>-1.9500000000000295E-2</v>
      </c>
      <c r="D984" s="2">
        <f t="shared" si="135"/>
        <v>0</v>
      </c>
      <c r="E984" s="2">
        <f t="shared" si="136"/>
        <v>1.9500000000000295E-2</v>
      </c>
      <c r="F984" s="2">
        <f t="shared" si="138"/>
        <v>5.2694603122684109E-3</v>
      </c>
      <c r="G984" s="2">
        <f t="shared" si="138"/>
        <v>1.0110523103346437E-2</v>
      </c>
      <c r="H984" s="2">
        <f t="shared" si="139"/>
        <v>0.52118572485377102</v>
      </c>
      <c r="I984" s="2">
        <f t="shared" si="140"/>
        <v>34.261807505712142</v>
      </c>
    </row>
    <row r="985" spans="1:9" ht="13.5" x14ac:dyDescent="0.25">
      <c r="A985" s="4">
        <v>43440</v>
      </c>
      <c r="B985" s="2">
        <v>3.5783</v>
      </c>
      <c r="C985" s="2">
        <f t="shared" si="137"/>
        <v>9.800000000000253E-3</v>
      </c>
      <c r="D985" s="2">
        <f t="shared" si="135"/>
        <v>9.800000000000253E-3</v>
      </c>
      <c r="E985" s="2">
        <f t="shared" si="136"/>
        <v>0</v>
      </c>
      <c r="F985" s="2">
        <f t="shared" si="138"/>
        <v>5.5930702899635431E-3</v>
      </c>
      <c r="G985" s="2">
        <f t="shared" si="138"/>
        <v>9.388342881678835E-3</v>
      </c>
      <c r="H985" s="2">
        <f t="shared" si="139"/>
        <v>0.59574627391148105</v>
      </c>
      <c r="I985" s="2">
        <f t="shared" si="140"/>
        <v>37.333395894523534</v>
      </c>
    </row>
    <row r="986" spans="1:9" ht="13.5" x14ac:dyDescent="0.25">
      <c r="A986" s="4">
        <v>43441</v>
      </c>
      <c r="B986" s="2">
        <v>3.5684999999999998</v>
      </c>
      <c r="C986" s="2">
        <f t="shared" si="137"/>
        <v>-9.800000000000253E-3</v>
      </c>
      <c r="D986" s="2">
        <f t="shared" si="135"/>
        <v>0</v>
      </c>
      <c r="E986" s="2">
        <f t="shared" si="136"/>
        <v>9.800000000000253E-3</v>
      </c>
      <c r="F986" s="2">
        <f t="shared" si="138"/>
        <v>5.1935652692518611E-3</v>
      </c>
      <c r="G986" s="2">
        <f t="shared" si="138"/>
        <v>9.4177469615589361E-3</v>
      </c>
      <c r="H986" s="2">
        <f t="shared" si="139"/>
        <v>0.55146579011421659</v>
      </c>
      <c r="I986" s="2">
        <f t="shared" si="140"/>
        <v>35.544824360814204</v>
      </c>
    </row>
    <row r="987" spans="1:9" ht="13.5" x14ac:dyDescent="0.25">
      <c r="A987" s="4">
        <v>43444</v>
      </c>
      <c r="B987" s="2">
        <v>3.5783</v>
      </c>
      <c r="C987" s="2">
        <f t="shared" si="137"/>
        <v>9.800000000000253E-3</v>
      </c>
      <c r="D987" s="2">
        <f t="shared" si="135"/>
        <v>9.800000000000253E-3</v>
      </c>
      <c r="E987" s="2">
        <f t="shared" si="136"/>
        <v>0</v>
      </c>
      <c r="F987" s="2">
        <f t="shared" si="138"/>
        <v>5.5225963214481739E-3</v>
      </c>
      <c r="G987" s="2">
        <f t="shared" si="138"/>
        <v>8.7450507500190129E-3</v>
      </c>
      <c r="H987" s="2">
        <f t="shared" si="139"/>
        <v>0.63151106600909857</v>
      </c>
      <c r="I987" s="2">
        <f t="shared" si="140"/>
        <v>38.70712734752464</v>
      </c>
    </row>
    <row r="988" spans="1:9" ht="13.5" x14ac:dyDescent="0.25">
      <c r="A988" s="4">
        <v>43445</v>
      </c>
      <c r="B988" s="2">
        <v>3.5684999999999998</v>
      </c>
      <c r="C988" s="2">
        <f t="shared" si="137"/>
        <v>-9.800000000000253E-3</v>
      </c>
      <c r="D988" s="2">
        <f t="shared" si="135"/>
        <v>0</v>
      </c>
      <c r="E988" s="2">
        <f t="shared" si="136"/>
        <v>9.800000000000253E-3</v>
      </c>
      <c r="F988" s="2">
        <f t="shared" si="138"/>
        <v>5.1281251556304476E-3</v>
      </c>
      <c r="G988" s="2">
        <f t="shared" si="138"/>
        <v>8.8204042678748148E-3</v>
      </c>
      <c r="H988" s="2">
        <f t="shared" si="139"/>
        <v>0.58139343729491166</v>
      </c>
      <c r="I988" s="2">
        <f t="shared" si="140"/>
        <v>36.764629445372393</v>
      </c>
    </row>
    <row r="989" spans="1:9" ht="13.5" x14ac:dyDescent="0.25">
      <c r="A989" s="4">
        <v>43446</v>
      </c>
      <c r="B989" s="2">
        <v>3.5684999999999998</v>
      </c>
      <c r="C989" s="2">
        <f t="shared" si="137"/>
        <v>0</v>
      </c>
      <c r="D989" s="2">
        <f t="shared" si="135"/>
        <v>0</v>
      </c>
      <c r="E989" s="2">
        <f t="shared" si="136"/>
        <v>0</v>
      </c>
      <c r="F989" s="2">
        <f t="shared" ref="F989:G1004" si="141">((F988*13)+D989)/14</f>
        <v>4.7618305016568444E-3</v>
      </c>
      <c r="G989" s="2">
        <f t="shared" si="141"/>
        <v>8.1903753915980419E-3</v>
      </c>
      <c r="H989" s="2">
        <f t="shared" si="139"/>
        <v>0.58139343729491177</v>
      </c>
      <c r="I989" s="2">
        <f t="shared" si="140"/>
        <v>36.764629445372393</v>
      </c>
    </row>
    <row r="990" spans="1:9" ht="13.5" x14ac:dyDescent="0.25">
      <c r="A990" s="4">
        <v>43447</v>
      </c>
      <c r="B990" s="2">
        <v>3.5783</v>
      </c>
      <c r="C990" s="2">
        <f t="shared" si="137"/>
        <v>9.800000000000253E-3</v>
      </c>
      <c r="D990" s="2">
        <f t="shared" si="135"/>
        <v>9.800000000000253E-3</v>
      </c>
      <c r="E990" s="2">
        <f t="shared" si="136"/>
        <v>0</v>
      </c>
      <c r="F990" s="2">
        <f t="shared" si="141"/>
        <v>5.1216997515385167E-3</v>
      </c>
      <c r="G990" s="2">
        <f t="shared" si="141"/>
        <v>7.6053485779124675E-3</v>
      </c>
      <c r="H990" s="2">
        <f t="shared" si="139"/>
        <v>0.67343392601530594</v>
      </c>
      <c r="I990" s="2">
        <f t="shared" si="140"/>
        <v>40.242636147508485</v>
      </c>
    </row>
    <row r="991" spans="1:9" ht="13.5" x14ac:dyDescent="0.25">
      <c r="A991" s="4">
        <v>43448</v>
      </c>
      <c r="B991" s="2">
        <v>3.5880000000000001</v>
      </c>
      <c r="C991" s="2">
        <f t="shared" si="137"/>
        <v>9.7000000000000419E-3</v>
      </c>
      <c r="D991" s="2">
        <f t="shared" si="135"/>
        <v>9.7000000000000419E-3</v>
      </c>
      <c r="E991" s="2">
        <f t="shared" si="136"/>
        <v>0</v>
      </c>
      <c r="F991" s="2">
        <f t="shared" si="141"/>
        <v>5.4487211978571978E-3</v>
      </c>
      <c r="G991" s="2">
        <f t="shared" si="141"/>
        <v>7.0621093937758631E-3</v>
      </c>
      <c r="H991" s="2">
        <f t="shared" si="139"/>
        <v>0.77154301838759209</v>
      </c>
      <c r="I991" s="2">
        <f t="shared" si="140"/>
        <v>43.552034039220146</v>
      </c>
    </row>
    <row r="992" spans="1:9" ht="13.5" x14ac:dyDescent="0.25">
      <c r="A992" s="4">
        <v>43451</v>
      </c>
      <c r="B992" s="2">
        <v>3.5684999999999998</v>
      </c>
      <c r="C992" s="2">
        <f t="shared" si="137"/>
        <v>-1.9500000000000295E-2</v>
      </c>
      <c r="D992" s="2">
        <f t="shared" si="135"/>
        <v>0</v>
      </c>
      <c r="E992" s="2">
        <f t="shared" si="136"/>
        <v>1.9500000000000295E-2</v>
      </c>
      <c r="F992" s="2">
        <f t="shared" si="141"/>
        <v>5.0595268265816841E-3</v>
      </c>
      <c r="G992" s="2">
        <f t="shared" si="141"/>
        <v>7.950530151363322E-3</v>
      </c>
      <c r="H992" s="2">
        <f t="shared" si="139"/>
        <v>0.63637603156741673</v>
      </c>
      <c r="I992" s="2">
        <f t="shared" si="140"/>
        <v>38.889351792684138</v>
      </c>
    </row>
    <row r="993" spans="1:9" ht="13.5" x14ac:dyDescent="0.25">
      <c r="A993" s="4">
        <v>43452</v>
      </c>
      <c r="B993" s="2">
        <v>3.5684999999999998</v>
      </c>
      <c r="C993" s="2">
        <f t="shared" si="137"/>
        <v>0</v>
      </c>
      <c r="D993" s="2">
        <f t="shared" si="135"/>
        <v>0</v>
      </c>
      <c r="E993" s="2">
        <f t="shared" si="136"/>
        <v>0</v>
      </c>
      <c r="F993" s="2">
        <f t="shared" si="141"/>
        <v>4.6981320532544215E-3</v>
      </c>
      <c r="G993" s="2">
        <f t="shared" si="141"/>
        <v>7.3826351405516565E-3</v>
      </c>
      <c r="H993" s="2">
        <f t="shared" si="139"/>
        <v>0.63637603156741684</v>
      </c>
      <c r="I993" s="2">
        <f t="shared" si="140"/>
        <v>38.889351792684145</v>
      </c>
    </row>
    <row r="994" spans="1:9" ht="13.5" x14ac:dyDescent="0.25">
      <c r="A994" s="4">
        <v>43453</v>
      </c>
      <c r="B994" s="2">
        <v>3.5880000000000001</v>
      </c>
      <c r="C994" s="2">
        <f t="shared" si="137"/>
        <v>1.9500000000000295E-2</v>
      </c>
      <c r="D994" s="2">
        <f t="shared" si="135"/>
        <v>1.9500000000000295E-2</v>
      </c>
      <c r="E994" s="2">
        <f t="shared" si="136"/>
        <v>0</v>
      </c>
      <c r="F994" s="2">
        <f t="shared" si="141"/>
        <v>5.7554083351648412E-3</v>
      </c>
      <c r="G994" s="2">
        <f t="shared" si="141"/>
        <v>6.8553040590836811E-3</v>
      </c>
      <c r="H994" s="2">
        <f t="shared" si="139"/>
        <v>0.83955551578176701</v>
      </c>
      <c r="I994" s="2">
        <f t="shared" si="140"/>
        <v>45.639042071800482</v>
      </c>
    </row>
    <row r="995" spans="1:9" ht="13.5" x14ac:dyDescent="0.25">
      <c r="A995" s="4">
        <v>43454</v>
      </c>
      <c r="B995" s="2">
        <v>3.5684999999999998</v>
      </c>
      <c r="C995" s="2">
        <f t="shared" si="137"/>
        <v>-1.9500000000000295E-2</v>
      </c>
      <c r="D995" s="2">
        <f t="shared" si="135"/>
        <v>0</v>
      </c>
      <c r="E995" s="2">
        <f t="shared" si="136"/>
        <v>1.9500000000000295E-2</v>
      </c>
      <c r="F995" s="2">
        <f t="shared" si="141"/>
        <v>5.3443077397959246E-3</v>
      </c>
      <c r="G995" s="2">
        <f t="shared" si="141"/>
        <v>7.7584966262920106E-3</v>
      </c>
      <c r="H995" s="2">
        <f t="shared" si="139"/>
        <v>0.68883290116865203</v>
      </c>
      <c r="I995" s="2">
        <f t="shared" si="140"/>
        <v>40.787510753253798</v>
      </c>
    </row>
    <row r="996" spans="1:9" ht="13.5" x14ac:dyDescent="0.25">
      <c r="A996" s="4">
        <v>43455</v>
      </c>
      <c r="B996" s="2">
        <v>3.5684999999999998</v>
      </c>
      <c r="C996" s="2">
        <f t="shared" si="137"/>
        <v>0</v>
      </c>
      <c r="D996" s="2">
        <f t="shared" si="135"/>
        <v>0</v>
      </c>
      <c r="E996" s="2">
        <f t="shared" si="136"/>
        <v>0</v>
      </c>
      <c r="F996" s="2">
        <f t="shared" si="141"/>
        <v>4.9625714726676444E-3</v>
      </c>
      <c r="G996" s="2">
        <f t="shared" si="141"/>
        <v>7.2043182958425808E-3</v>
      </c>
      <c r="H996" s="2">
        <f t="shared" si="139"/>
        <v>0.68883290116865203</v>
      </c>
      <c r="I996" s="2">
        <f t="shared" si="140"/>
        <v>40.787510753253798</v>
      </c>
    </row>
    <row r="997" spans="1:9" ht="13.5" x14ac:dyDescent="0.25">
      <c r="A997" s="4">
        <v>43458</v>
      </c>
      <c r="B997" s="2">
        <v>3.5588000000000002</v>
      </c>
      <c r="C997" s="2">
        <f t="shared" si="137"/>
        <v>-9.6999999999995978E-3</v>
      </c>
      <c r="D997" s="2">
        <f t="shared" si="135"/>
        <v>0</v>
      </c>
      <c r="E997" s="2">
        <f t="shared" si="136"/>
        <v>9.6999999999995978E-3</v>
      </c>
      <c r="F997" s="2">
        <f t="shared" si="141"/>
        <v>4.6081020817628129E-3</v>
      </c>
      <c r="G997" s="2">
        <f t="shared" si="141"/>
        <v>7.3825812747109398E-3</v>
      </c>
      <c r="H997" s="2">
        <f t="shared" si="139"/>
        <v>0.62418575702618861</v>
      </c>
      <c r="I997" s="2">
        <f t="shared" si="140"/>
        <v>38.430687766222306</v>
      </c>
    </row>
    <row r="998" spans="1:9" ht="13.5" x14ac:dyDescent="0.25">
      <c r="A998" s="4">
        <v>43459</v>
      </c>
      <c r="B998" s="2">
        <v>3.5588000000000002</v>
      </c>
      <c r="C998" s="2">
        <f t="shared" si="137"/>
        <v>0</v>
      </c>
      <c r="D998" s="2">
        <f t="shared" si="135"/>
        <v>0</v>
      </c>
      <c r="E998" s="2">
        <f t="shared" si="136"/>
        <v>0</v>
      </c>
      <c r="F998" s="2">
        <f t="shared" si="141"/>
        <v>4.2789519330654691E-3</v>
      </c>
      <c r="G998" s="2">
        <f t="shared" si="141"/>
        <v>6.8552540408030162E-3</v>
      </c>
      <c r="H998" s="2">
        <f t="shared" si="139"/>
        <v>0.62418575702618861</v>
      </c>
      <c r="I998" s="2">
        <f t="shared" si="140"/>
        <v>38.430687766222306</v>
      </c>
    </row>
    <row r="999" spans="1:9" ht="13.5" x14ac:dyDescent="0.25">
      <c r="A999" s="4">
        <v>43460</v>
      </c>
      <c r="B999" s="2">
        <v>3.5588000000000002</v>
      </c>
      <c r="C999" s="2">
        <f t="shared" si="137"/>
        <v>0</v>
      </c>
      <c r="D999" s="2">
        <f t="shared" si="135"/>
        <v>0</v>
      </c>
      <c r="E999" s="2">
        <f t="shared" si="136"/>
        <v>0</v>
      </c>
      <c r="F999" s="2">
        <f t="shared" si="141"/>
        <v>3.9733125092750784E-3</v>
      </c>
      <c r="G999" s="2">
        <f t="shared" si="141"/>
        <v>6.3655930378885154E-3</v>
      </c>
      <c r="H999" s="2">
        <f t="shared" si="139"/>
        <v>0.62418575702618861</v>
      </c>
      <c r="I999" s="2">
        <f t="shared" si="140"/>
        <v>38.430687766222306</v>
      </c>
    </row>
    <row r="1000" spans="1:9" ht="13.5" x14ac:dyDescent="0.25">
      <c r="A1000" s="4">
        <v>43461</v>
      </c>
      <c r="B1000" s="2">
        <v>3.5295000000000001</v>
      </c>
      <c r="C1000" s="2">
        <f t="shared" si="137"/>
        <v>-2.9300000000000104E-2</v>
      </c>
      <c r="D1000" s="2">
        <f t="shared" si="135"/>
        <v>0</v>
      </c>
      <c r="E1000" s="2">
        <f t="shared" si="136"/>
        <v>2.9300000000000104E-2</v>
      </c>
      <c r="F1000" s="2">
        <f t="shared" si="141"/>
        <v>3.6895044728982871E-3</v>
      </c>
      <c r="G1000" s="2">
        <f t="shared" si="141"/>
        <v>8.003764963753629E-3</v>
      </c>
      <c r="H1000" s="2">
        <f t="shared" si="139"/>
        <v>0.46097111666906976</v>
      </c>
      <c r="I1000" s="2">
        <f t="shared" si="140"/>
        <v>31.552377142133892</v>
      </c>
    </row>
    <row r="1001" spans="1:9" ht="13.5" x14ac:dyDescent="0.25">
      <c r="A1001" s="4">
        <v>43462</v>
      </c>
      <c r="B1001" s="2">
        <v>3.5684999999999998</v>
      </c>
      <c r="C1001" s="2">
        <f t="shared" si="137"/>
        <v>3.8999999999999702E-2</v>
      </c>
      <c r="D1001" s="2">
        <f t="shared" si="135"/>
        <v>3.8999999999999702E-2</v>
      </c>
      <c r="E1001" s="2">
        <f t="shared" si="136"/>
        <v>0</v>
      </c>
      <c r="F1001" s="2">
        <f t="shared" si="141"/>
        <v>6.2116827248341029E-3</v>
      </c>
      <c r="G1001" s="2">
        <f t="shared" si="141"/>
        <v>7.4320674663426551E-3</v>
      </c>
      <c r="H1001" s="2">
        <f t="shared" si="139"/>
        <v>0.83579471701040575</v>
      </c>
      <c r="I1001" s="2">
        <f t="shared" si="140"/>
        <v>45.527678517971694</v>
      </c>
    </row>
    <row r="1002" spans="1:9" ht="13.5" x14ac:dyDescent="0.25">
      <c r="A1002" s="4">
        <v>43465</v>
      </c>
      <c r="B1002" s="2">
        <v>3.5684999999999998</v>
      </c>
      <c r="C1002" s="2">
        <f t="shared" si="137"/>
        <v>0</v>
      </c>
      <c r="D1002" s="2">
        <f t="shared" si="135"/>
        <v>0</v>
      </c>
      <c r="E1002" s="2">
        <f t="shared" si="136"/>
        <v>0</v>
      </c>
      <c r="F1002" s="2">
        <f t="shared" si="141"/>
        <v>5.7679911016316676E-3</v>
      </c>
      <c r="G1002" s="2">
        <f t="shared" si="141"/>
        <v>6.9012055044610368E-3</v>
      </c>
      <c r="H1002" s="2">
        <f t="shared" si="139"/>
        <v>0.83579471701040586</v>
      </c>
      <c r="I1002" s="2">
        <f t="shared" si="140"/>
        <v>45.527678517971694</v>
      </c>
    </row>
    <row r="1003" spans="1:9" ht="13.5" x14ac:dyDescent="0.25">
      <c r="A1003" s="4">
        <v>43467</v>
      </c>
      <c r="B1003" s="2">
        <v>3.5588000000000002</v>
      </c>
      <c r="C1003" s="2">
        <f t="shared" si="137"/>
        <v>-9.6999999999995978E-3</v>
      </c>
      <c r="D1003" s="2">
        <f t="shared" si="135"/>
        <v>0</v>
      </c>
      <c r="E1003" s="2">
        <f t="shared" si="136"/>
        <v>9.6999999999995978E-3</v>
      </c>
      <c r="F1003" s="2">
        <f t="shared" si="141"/>
        <v>5.355991737229406E-3</v>
      </c>
      <c r="G1003" s="2">
        <f t="shared" si="141"/>
        <v>7.1011193969995057E-3</v>
      </c>
      <c r="H1003" s="2">
        <f t="shared" si="139"/>
        <v>0.75424611780116202</v>
      </c>
      <c r="I1003" s="2">
        <f t="shared" si="140"/>
        <v>42.995456005144952</v>
      </c>
    </row>
    <row r="1004" spans="1:9" ht="13.5" x14ac:dyDescent="0.25">
      <c r="A1004" s="4">
        <v>43468</v>
      </c>
      <c r="B1004" s="2">
        <v>3.5489999999999999</v>
      </c>
      <c r="C1004" s="2">
        <f t="shared" si="137"/>
        <v>-9.800000000000253E-3</v>
      </c>
      <c r="D1004" s="2">
        <f t="shared" si="135"/>
        <v>0</v>
      </c>
      <c r="E1004" s="2">
        <f t="shared" si="136"/>
        <v>9.800000000000253E-3</v>
      </c>
      <c r="F1004" s="2">
        <f t="shared" si="141"/>
        <v>4.973420898855877E-3</v>
      </c>
      <c r="G1004" s="2">
        <f t="shared" si="141"/>
        <v>7.2938965829281305E-3</v>
      </c>
      <c r="H1004" s="2">
        <f t="shared" si="139"/>
        <v>0.68186062721214236</v>
      </c>
      <c r="I1004" s="2">
        <f t="shared" si="140"/>
        <v>40.542041128722822</v>
      </c>
    </row>
    <row r="1005" spans="1:9" ht="13.5" x14ac:dyDescent="0.25">
      <c r="A1005" s="4">
        <v>43469</v>
      </c>
      <c r="B1005" s="2">
        <v>3.6074999999999999</v>
      </c>
      <c r="C1005" s="2">
        <f t="shared" si="137"/>
        <v>5.8499999999999996E-2</v>
      </c>
      <c r="D1005" s="2">
        <f t="shared" si="135"/>
        <v>5.8499999999999996E-2</v>
      </c>
      <c r="E1005" s="2">
        <f t="shared" si="136"/>
        <v>0</v>
      </c>
      <c r="F1005" s="2">
        <f t="shared" ref="F1005:G1020" si="142">((F1004*13)+D1005)/14</f>
        <v>8.7967479775090292E-3</v>
      </c>
      <c r="G1005" s="2">
        <f t="shared" si="142"/>
        <v>6.7729039698618352E-3</v>
      </c>
      <c r="H1005" s="2">
        <f t="shared" si="139"/>
        <v>1.2988148092240674</v>
      </c>
      <c r="I1005" s="2">
        <f t="shared" si="140"/>
        <v>56.499323217013036</v>
      </c>
    </row>
    <row r="1006" spans="1:9" ht="13.5" x14ac:dyDescent="0.25">
      <c r="A1006" s="4">
        <v>43472</v>
      </c>
      <c r="B1006" s="2">
        <v>3.5588000000000002</v>
      </c>
      <c r="C1006" s="2">
        <f t="shared" si="137"/>
        <v>-4.8699999999999743E-2</v>
      </c>
      <c r="D1006" s="2">
        <f t="shared" si="135"/>
        <v>0</v>
      </c>
      <c r="E1006" s="2">
        <f t="shared" si="136"/>
        <v>4.8699999999999743E-2</v>
      </c>
      <c r="F1006" s="2">
        <f t="shared" si="142"/>
        <v>8.168408836258384E-3</v>
      </c>
      <c r="G1006" s="2">
        <f t="shared" si="142"/>
        <v>9.7676965434431145E-3</v>
      </c>
      <c r="H1006" s="2">
        <f t="shared" si="139"/>
        <v>0.83626767067632701</v>
      </c>
      <c r="I1006" s="2">
        <f t="shared" si="140"/>
        <v>45.541708544501908</v>
      </c>
    </row>
    <row r="1007" spans="1:9" ht="13.5" x14ac:dyDescent="0.25">
      <c r="A1007" s="4">
        <v>43473</v>
      </c>
      <c r="B1007" s="2">
        <v>3.5295000000000001</v>
      </c>
      <c r="C1007" s="2">
        <f t="shared" si="137"/>
        <v>-2.9300000000000104E-2</v>
      </c>
      <c r="D1007" s="2">
        <f t="shared" si="135"/>
        <v>0</v>
      </c>
      <c r="E1007" s="2">
        <f t="shared" si="136"/>
        <v>2.9300000000000104E-2</v>
      </c>
      <c r="F1007" s="2">
        <f t="shared" si="142"/>
        <v>7.584951062239928E-3</v>
      </c>
      <c r="G1007" s="2">
        <f t="shared" si="142"/>
        <v>1.1162861076054327E-2</v>
      </c>
      <c r="H1007" s="2">
        <f t="shared" si="139"/>
        <v>0.67948091538203903</v>
      </c>
      <c r="I1007" s="2">
        <f t="shared" si="140"/>
        <v>40.457793188288441</v>
      </c>
    </row>
    <row r="1008" spans="1:9" ht="13.5" x14ac:dyDescent="0.25">
      <c r="A1008" s="4">
        <v>43474</v>
      </c>
      <c r="B1008" s="2">
        <v>3.5489999999999999</v>
      </c>
      <c r="C1008" s="2">
        <f t="shared" si="137"/>
        <v>1.9499999999999851E-2</v>
      </c>
      <c r="D1008" s="2">
        <f t="shared" si="135"/>
        <v>1.9499999999999851E-2</v>
      </c>
      <c r="E1008" s="2">
        <f t="shared" si="136"/>
        <v>0</v>
      </c>
      <c r="F1008" s="2">
        <f t="shared" si="142"/>
        <v>8.4360259863656365E-3</v>
      </c>
      <c r="G1008" s="2">
        <f t="shared" si="142"/>
        <v>1.0365513856336162E-2</v>
      </c>
      <c r="H1008" s="2">
        <f t="shared" si="139"/>
        <v>0.81385506818930342</v>
      </c>
      <c r="I1008" s="2">
        <f t="shared" si="140"/>
        <v>44.868803603021121</v>
      </c>
    </row>
    <row r="1009" spans="1:9" ht="13.5" x14ac:dyDescent="0.25">
      <c r="A1009" s="4">
        <v>43475</v>
      </c>
      <c r="B1009" s="2">
        <v>3.5489999999999999</v>
      </c>
      <c r="C1009" s="2">
        <f t="shared" si="137"/>
        <v>0</v>
      </c>
      <c r="D1009" s="2">
        <f t="shared" si="135"/>
        <v>0</v>
      </c>
      <c r="E1009" s="2">
        <f t="shared" si="136"/>
        <v>0</v>
      </c>
      <c r="F1009" s="2">
        <f t="shared" si="142"/>
        <v>7.833452701625233E-3</v>
      </c>
      <c r="G1009" s="2">
        <f t="shared" si="142"/>
        <v>9.6251200094550071E-3</v>
      </c>
      <c r="H1009" s="2">
        <f t="shared" si="139"/>
        <v>0.81385506818930331</v>
      </c>
      <c r="I1009" s="2">
        <f t="shared" si="140"/>
        <v>44.868803603021121</v>
      </c>
    </row>
    <row r="1010" spans="1:9" ht="13.5" x14ac:dyDescent="0.25">
      <c r="A1010" s="4">
        <v>43476</v>
      </c>
      <c r="B1010" s="2">
        <v>3.5489999999999999</v>
      </c>
      <c r="C1010" s="2">
        <f t="shared" si="137"/>
        <v>0</v>
      </c>
      <c r="D1010" s="2">
        <f t="shared" si="135"/>
        <v>0</v>
      </c>
      <c r="E1010" s="2">
        <f t="shared" si="136"/>
        <v>0</v>
      </c>
      <c r="F1010" s="2">
        <f t="shared" si="142"/>
        <v>7.2739203657948585E-3</v>
      </c>
      <c r="G1010" s="2">
        <f t="shared" si="142"/>
        <v>8.9376114373510788E-3</v>
      </c>
      <c r="H1010" s="2">
        <f t="shared" si="139"/>
        <v>0.8138550681893032</v>
      </c>
      <c r="I1010" s="2">
        <f t="shared" si="140"/>
        <v>44.868803603021121</v>
      </c>
    </row>
    <row r="1011" spans="1:9" ht="13.5" x14ac:dyDescent="0.25">
      <c r="A1011" s="4">
        <v>43480</v>
      </c>
      <c r="B1011" s="2">
        <v>3.5489999999999999</v>
      </c>
      <c r="C1011" s="2">
        <f t="shared" si="137"/>
        <v>0</v>
      </c>
      <c r="D1011" s="2">
        <f t="shared" si="135"/>
        <v>0</v>
      </c>
      <c r="E1011" s="2">
        <f t="shared" si="136"/>
        <v>0</v>
      </c>
      <c r="F1011" s="2">
        <f t="shared" si="142"/>
        <v>6.7543546253809395E-3</v>
      </c>
      <c r="G1011" s="2">
        <f t="shared" si="142"/>
        <v>8.2992106203974309E-3</v>
      </c>
      <c r="H1011" s="2">
        <f t="shared" si="139"/>
        <v>0.81385506818930309</v>
      </c>
      <c r="I1011" s="2">
        <f t="shared" si="140"/>
        <v>44.868803603021114</v>
      </c>
    </row>
    <row r="1012" spans="1:9" ht="13.5" x14ac:dyDescent="0.25">
      <c r="A1012" s="4">
        <v>43481</v>
      </c>
      <c r="B1012" s="2">
        <v>3.5489999999999999</v>
      </c>
      <c r="C1012" s="2">
        <f t="shared" si="137"/>
        <v>0</v>
      </c>
      <c r="D1012" s="2">
        <f t="shared" si="135"/>
        <v>0</v>
      </c>
      <c r="E1012" s="2">
        <f t="shared" si="136"/>
        <v>0</v>
      </c>
      <c r="F1012" s="2">
        <f t="shared" si="142"/>
        <v>6.2719007235680149E-3</v>
      </c>
      <c r="G1012" s="2">
        <f t="shared" si="142"/>
        <v>7.706409861797615E-3</v>
      </c>
      <c r="H1012" s="2">
        <f t="shared" si="139"/>
        <v>0.81385506818930298</v>
      </c>
      <c r="I1012" s="2">
        <f t="shared" si="140"/>
        <v>44.868803603021107</v>
      </c>
    </row>
    <row r="1013" spans="1:9" ht="13.5" x14ac:dyDescent="0.25">
      <c r="A1013" s="4">
        <v>43482</v>
      </c>
      <c r="B1013" s="2">
        <v>3.5489999999999999</v>
      </c>
      <c r="C1013" s="2">
        <f t="shared" si="137"/>
        <v>0</v>
      </c>
      <c r="D1013" s="2">
        <f t="shared" si="135"/>
        <v>0</v>
      </c>
      <c r="E1013" s="2">
        <f t="shared" si="136"/>
        <v>0</v>
      </c>
      <c r="F1013" s="2">
        <f t="shared" si="142"/>
        <v>5.8239078147417278E-3</v>
      </c>
      <c r="G1013" s="2">
        <f t="shared" si="142"/>
        <v>7.1559520145263568E-3</v>
      </c>
      <c r="H1013" s="2">
        <f t="shared" si="139"/>
        <v>0.81385506818930298</v>
      </c>
      <c r="I1013" s="2">
        <f t="shared" si="140"/>
        <v>44.868803603021107</v>
      </c>
    </row>
    <row r="1014" spans="1:9" ht="13.5" x14ac:dyDescent="0.25">
      <c r="A1014" s="4">
        <v>43483</v>
      </c>
      <c r="B1014" s="2">
        <v>3.5392999999999999</v>
      </c>
      <c r="C1014" s="2">
        <f t="shared" si="137"/>
        <v>-9.7000000000000419E-3</v>
      </c>
      <c r="D1014" s="2">
        <f t="shared" si="135"/>
        <v>0</v>
      </c>
      <c r="E1014" s="2">
        <f t="shared" si="136"/>
        <v>9.7000000000000419E-3</v>
      </c>
      <c r="F1014" s="2">
        <f t="shared" si="142"/>
        <v>5.407914399403033E-3</v>
      </c>
      <c r="G1014" s="2">
        <f t="shared" si="142"/>
        <v>7.3376697277744776E-3</v>
      </c>
      <c r="H1014" s="2">
        <f t="shared" si="139"/>
        <v>0.73700706082927758</v>
      </c>
      <c r="I1014" s="2">
        <f t="shared" si="140"/>
        <v>42.4297101289512</v>
      </c>
    </row>
    <row r="1015" spans="1:9" ht="13.5" x14ac:dyDescent="0.25">
      <c r="A1015" s="4">
        <v>43486</v>
      </c>
      <c r="B1015" s="2">
        <v>3.5588000000000002</v>
      </c>
      <c r="C1015" s="2">
        <f t="shared" si="137"/>
        <v>1.9500000000000295E-2</v>
      </c>
      <c r="D1015" s="2">
        <f t="shared" si="135"/>
        <v>1.9500000000000295E-2</v>
      </c>
      <c r="E1015" s="2">
        <f t="shared" si="136"/>
        <v>0</v>
      </c>
      <c r="F1015" s="2">
        <f t="shared" si="142"/>
        <v>6.4144919423028369E-3</v>
      </c>
      <c r="G1015" s="2">
        <f t="shared" si="142"/>
        <v>6.8135504615048715E-3</v>
      </c>
      <c r="H1015" s="2">
        <f t="shared" si="139"/>
        <v>0.94143163370453753</v>
      </c>
      <c r="I1015" s="2">
        <f t="shared" si="140"/>
        <v>48.49161914129045</v>
      </c>
    </row>
    <row r="1016" spans="1:9" ht="13.5" x14ac:dyDescent="0.25">
      <c r="A1016" s="4">
        <v>43487</v>
      </c>
      <c r="B1016" s="2">
        <v>3.5489999999999999</v>
      </c>
      <c r="C1016" s="2">
        <f t="shared" si="137"/>
        <v>-9.800000000000253E-3</v>
      </c>
      <c r="D1016" s="2">
        <f t="shared" si="135"/>
        <v>0</v>
      </c>
      <c r="E1016" s="2">
        <f t="shared" si="136"/>
        <v>9.800000000000253E-3</v>
      </c>
      <c r="F1016" s="2">
        <f t="shared" si="142"/>
        <v>5.9563139464240628E-3</v>
      </c>
      <c r="G1016" s="2">
        <f t="shared" si="142"/>
        <v>7.0268682856831129E-3</v>
      </c>
      <c r="H1016" s="2">
        <f t="shared" si="139"/>
        <v>0.84764844085091928</v>
      </c>
      <c r="I1016" s="2">
        <f t="shared" si="140"/>
        <v>45.877149684414086</v>
      </c>
    </row>
    <row r="1017" spans="1:9" ht="13.5" x14ac:dyDescent="0.25">
      <c r="A1017" s="4">
        <v>43488</v>
      </c>
      <c r="B1017" s="2">
        <v>3.5489999999999999</v>
      </c>
      <c r="C1017" s="2">
        <f t="shared" si="137"/>
        <v>0</v>
      </c>
      <c r="D1017" s="2">
        <f t="shared" si="135"/>
        <v>0</v>
      </c>
      <c r="E1017" s="2">
        <f t="shared" si="136"/>
        <v>0</v>
      </c>
      <c r="F1017" s="2">
        <f t="shared" si="142"/>
        <v>5.5308629502509154E-3</v>
      </c>
      <c r="G1017" s="2">
        <f t="shared" si="142"/>
        <v>6.5249491224200337E-3</v>
      </c>
      <c r="H1017" s="2">
        <f t="shared" si="139"/>
        <v>0.84764844085091928</v>
      </c>
      <c r="I1017" s="2">
        <f t="shared" si="140"/>
        <v>45.877149684414086</v>
      </c>
    </row>
    <row r="1018" spans="1:9" ht="13.5" x14ac:dyDescent="0.25">
      <c r="A1018" s="4">
        <v>43489</v>
      </c>
      <c r="B1018" s="2">
        <v>3.5489999999999999</v>
      </c>
      <c r="C1018" s="2">
        <f t="shared" si="137"/>
        <v>0</v>
      </c>
      <c r="D1018" s="2">
        <f t="shared" si="135"/>
        <v>0</v>
      </c>
      <c r="E1018" s="2">
        <f t="shared" si="136"/>
        <v>0</v>
      </c>
      <c r="F1018" s="2">
        <f t="shared" si="142"/>
        <v>5.1358013109472781E-3</v>
      </c>
      <c r="G1018" s="2">
        <f t="shared" si="142"/>
        <v>6.0588813279614595E-3</v>
      </c>
      <c r="H1018" s="2">
        <f t="shared" si="139"/>
        <v>0.84764844085091917</v>
      </c>
      <c r="I1018" s="2">
        <f t="shared" si="140"/>
        <v>45.877149684414086</v>
      </c>
    </row>
    <row r="1019" spans="1:9" ht="13.5" x14ac:dyDescent="0.25">
      <c r="A1019" s="4">
        <v>43490</v>
      </c>
      <c r="B1019" s="2">
        <v>3.5588000000000002</v>
      </c>
      <c r="C1019" s="2">
        <f t="shared" si="137"/>
        <v>9.800000000000253E-3</v>
      </c>
      <c r="D1019" s="2">
        <f t="shared" si="135"/>
        <v>9.800000000000253E-3</v>
      </c>
      <c r="E1019" s="2">
        <f t="shared" si="136"/>
        <v>0</v>
      </c>
      <c r="F1019" s="2">
        <f t="shared" si="142"/>
        <v>5.4689583601653475E-3</v>
      </c>
      <c r="G1019" s="2">
        <f t="shared" si="142"/>
        <v>5.6261040902499263E-3</v>
      </c>
      <c r="H1019" s="2">
        <f t="shared" si="139"/>
        <v>0.97206846379594836</v>
      </c>
      <c r="I1019" s="2">
        <f t="shared" si="140"/>
        <v>49.291821335901105</v>
      </c>
    </row>
    <row r="1020" spans="1:9" ht="13.5" x14ac:dyDescent="0.25">
      <c r="A1020" s="4">
        <v>43493</v>
      </c>
      <c r="B1020" s="2">
        <v>3.5588000000000002</v>
      </c>
      <c r="C1020" s="2">
        <f t="shared" si="137"/>
        <v>0</v>
      </c>
      <c r="D1020" s="2">
        <f t="shared" si="135"/>
        <v>0</v>
      </c>
      <c r="E1020" s="2">
        <f t="shared" si="136"/>
        <v>0</v>
      </c>
      <c r="F1020" s="2">
        <f t="shared" si="142"/>
        <v>5.0783184772963943E-3</v>
      </c>
      <c r="G1020" s="2">
        <f t="shared" si="142"/>
        <v>5.2242395123749319E-3</v>
      </c>
      <c r="H1020" s="2">
        <f t="shared" si="139"/>
        <v>0.97206846379594836</v>
      </c>
      <c r="I1020" s="2">
        <f t="shared" si="140"/>
        <v>49.291821335901105</v>
      </c>
    </row>
    <row r="1021" spans="1:9" ht="13.5" x14ac:dyDescent="0.25">
      <c r="A1021" s="4">
        <v>43494</v>
      </c>
      <c r="B1021" s="2">
        <v>3.5489999999999999</v>
      </c>
      <c r="C1021" s="2">
        <f t="shared" si="137"/>
        <v>-9.800000000000253E-3</v>
      </c>
      <c r="D1021" s="2">
        <f t="shared" si="135"/>
        <v>0</v>
      </c>
      <c r="E1021" s="2">
        <f t="shared" si="136"/>
        <v>9.800000000000253E-3</v>
      </c>
      <c r="F1021" s="2">
        <f t="shared" ref="F1021:G1036" si="143">((F1020*13)+D1021)/14</f>
        <v>4.7155814432037948E-3</v>
      </c>
      <c r="G1021" s="2">
        <f t="shared" si="143"/>
        <v>5.5510795472053119E-3</v>
      </c>
      <c r="H1021" s="2">
        <f t="shared" si="139"/>
        <v>0.84948907741339286</v>
      </c>
      <c r="I1021" s="2">
        <f t="shared" si="140"/>
        <v>45.931013477594995</v>
      </c>
    </row>
    <row r="1022" spans="1:9" ht="13.5" x14ac:dyDescent="0.25">
      <c r="A1022" s="4">
        <v>43495</v>
      </c>
      <c r="B1022" s="2">
        <v>3.5588000000000002</v>
      </c>
      <c r="C1022" s="2">
        <f t="shared" si="137"/>
        <v>9.800000000000253E-3</v>
      </c>
      <c r="D1022" s="2">
        <f t="shared" si="135"/>
        <v>9.800000000000253E-3</v>
      </c>
      <c r="E1022" s="2">
        <f t="shared" si="136"/>
        <v>0</v>
      </c>
      <c r="F1022" s="2">
        <f t="shared" si="143"/>
        <v>5.0787541972606848E-3</v>
      </c>
      <c r="G1022" s="2">
        <f t="shared" si="143"/>
        <v>5.1545738652620746E-3</v>
      </c>
      <c r="H1022" s="2">
        <f t="shared" si="139"/>
        <v>0.98529079804009467</v>
      </c>
      <c r="I1022" s="2">
        <f t="shared" si="140"/>
        <v>49.629545405276986</v>
      </c>
    </row>
    <row r="1023" spans="1:9" ht="13.5" x14ac:dyDescent="0.25">
      <c r="A1023" s="4">
        <v>43496</v>
      </c>
      <c r="B1023" s="2">
        <v>3.5588000000000002</v>
      </c>
      <c r="C1023" s="2">
        <f t="shared" si="137"/>
        <v>0</v>
      </c>
      <c r="D1023" s="2">
        <f t="shared" si="135"/>
        <v>0</v>
      </c>
      <c r="E1023" s="2">
        <f t="shared" si="136"/>
        <v>0</v>
      </c>
      <c r="F1023" s="2">
        <f t="shared" si="143"/>
        <v>4.7159860403134931E-3</v>
      </c>
      <c r="G1023" s="2">
        <f t="shared" si="143"/>
        <v>4.7863900177433551E-3</v>
      </c>
      <c r="H1023" s="2">
        <f t="shared" si="139"/>
        <v>0.98529079804009467</v>
      </c>
      <c r="I1023" s="2">
        <f t="shared" si="140"/>
        <v>49.629545405276986</v>
      </c>
    </row>
    <row r="1024" spans="1:9" ht="13.5" x14ac:dyDescent="0.25">
      <c r="A1024" s="4">
        <v>43497</v>
      </c>
      <c r="B1024" s="2">
        <v>3.5489999999999999</v>
      </c>
      <c r="C1024" s="2">
        <f t="shared" si="137"/>
        <v>-9.800000000000253E-3</v>
      </c>
      <c r="D1024" s="2">
        <f t="shared" si="135"/>
        <v>0</v>
      </c>
      <c r="E1024" s="2">
        <f t="shared" si="136"/>
        <v>9.800000000000253E-3</v>
      </c>
      <c r="F1024" s="2">
        <f t="shared" si="143"/>
        <v>4.3791298945768152E-3</v>
      </c>
      <c r="G1024" s="2">
        <f t="shared" si="143"/>
        <v>5.1445050164759904E-3</v>
      </c>
      <c r="H1024" s="2">
        <f t="shared" si="139"/>
        <v>0.85122473018337907</v>
      </c>
      <c r="I1024" s="2">
        <f t="shared" si="140"/>
        <v>45.981706937280286</v>
      </c>
    </row>
    <row r="1025" spans="1:9" ht="13.5" x14ac:dyDescent="0.25">
      <c r="A1025" s="4">
        <v>43500</v>
      </c>
      <c r="B1025" s="2">
        <v>3.5489999999999999</v>
      </c>
      <c r="C1025" s="2">
        <f t="shared" si="137"/>
        <v>0</v>
      </c>
      <c r="D1025" s="2">
        <f t="shared" si="135"/>
        <v>0</v>
      </c>
      <c r="E1025" s="2">
        <f t="shared" si="136"/>
        <v>0</v>
      </c>
      <c r="F1025" s="2">
        <f t="shared" si="143"/>
        <v>4.0663349021070423E-3</v>
      </c>
      <c r="G1025" s="2">
        <f t="shared" si="143"/>
        <v>4.7770403724419911E-3</v>
      </c>
      <c r="H1025" s="2">
        <f t="shared" si="139"/>
        <v>0.85122473018337907</v>
      </c>
      <c r="I1025" s="2">
        <f t="shared" si="140"/>
        <v>45.981706937280286</v>
      </c>
    </row>
    <row r="1026" spans="1:9" ht="13.5" x14ac:dyDescent="0.25">
      <c r="A1026" s="4">
        <v>43501</v>
      </c>
      <c r="B1026" s="2">
        <v>3.5489999999999999</v>
      </c>
      <c r="C1026" s="2">
        <f t="shared" si="137"/>
        <v>0</v>
      </c>
      <c r="D1026" s="2">
        <f t="shared" si="135"/>
        <v>0</v>
      </c>
      <c r="E1026" s="2">
        <f t="shared" si="136"/>
        <v>0</v>
      </c>
      <c r="F1026" s="2">
        <f t="shared" si="143"/>
        <v>3.7758824090993967E-3</v>
      </c>
      <c r="G1026" s="2">
        <f t="shared" si="143"/>
        <v>4.4358232029818494E-3</v>
      </c>
      <c r="H1026" s="2">
        <f t="shared" si="139"/>
        <v>0.85122473018337896</v>
      </c>
      <c r="I1026" s="2">
        <f t="shared" si="140"/>
        <v>45.981706937280279</v>
      </c>
    </row>
    <row r="1027" spans="1:9" ht="13.5" x14ac:dyDescent="0.25">
      <c r="A1027" s="4">
        <v>43502</v>
      </c>
      <c r="B1027" s="2">
        <v>3.5295000000000001</v>
      </c>
      <c r="C1027" s="2">
        <f t="shared" si="137"/>
        <v>-1.9499999999999851E-2</v>
      </c>
      <c r="D1027" s="2">
        <f t="shared" ref="D1027:D1090" si="144">IF(C1027&gt;0,C1027,0)</f>
        <v>0</v>
      </c>
      <c r="E1027" s="2">
        <f t="shared" ref="E1027:E1090" si="145">IF(C1027&lt;0,-C1027,0)</f>
        <v>1.9499999999999851E-2</v>
      </c>
      <c r="F1027" s="2">
        <f t="shared" si="143"/>
        <v>3.5061765227351539E-3</v>
      </c>
      <c r="G1027" s="2">
        <f t="shared" si="143"/>
        <v>5.5118358313402784E-3</v>
      </c>
      <c r="H1027" s="2">
        <f t="shared" si="139"/>
        <v>0.63611773463916454</v>
      </c>
      <c r="I1027" s="2">
        <f t="shared" si="140"/>
        <v>38.879704141796154</v>
      </c>
    </row>
    <row r="1028" spans="1:9" ht="13.5" x14ac:dyDescent="0.25">
      <c r="A1028" s="4">
        <v>43503</v>
      </c>
      <c r="B1028" s="2">
        <v>3.6269999999999998</v>
      </c>
      <c r="C1028" s="2">
        <f t="shared" ref="C1028:C1091" si="146">B1028-B1027</f>
        <v>9.7499999999999698E-2</v>
      </c>
      <c r="D1028" s="2">
        <f t="shared" si="144"/>
        <v>9.7499999999999698E-2</v>
      </c>
      <c r="E1028" s="2">
        <f t="shared" si="145"/>
        <v>0</v>
      </c>
      <c r="F1028" s="2">
        <f t="shared" si="143"/>
        <v>1.0220021056825479E-2</v>
      </c>
      <c r="G1028" s="2">
        <f t="shared" si="143"/>
        <v>5.11813327195883E-3</v>
      </c>
      <c r="H1028" s="2">
        <f t="shared" si="139"/>
        <v>1.9968258960388574</v>
      </c>
      <c r="I1028" s="2">
        <f t="shared" si="140"/>
        <v>66.631361490776641</v>
      </c>
    </row>
    <row r="1029" spans="1:9" ht="13.5" x14ac:dyDescent="0.25">
      <c r="A1029" s="4">
        <v>43504</v>
      </c>
      <c r="B1029" s="2">
        <v>3.8414999999999999</v>
      </c>
      <c r="C1029" s="2">
        <f t="shared" si="146"/>
        <v>0.21450000000000014</v>
      </c>
      <c r="D1029" s="2">
        <f t="shared" si="144"/>
        <v>0.21450000000000014</v>
      </c>
      <c r="E1029" s="2">
        <f t="shared" si="145"/>
        <v>0</v>
      </c>
      <c r="F1029" s="2">
        <f t="shared" si="143"/>
        <v>2.4811448124195095E-2</v>
      </c>
      <c r="G1029" s="2">
        <f t="shared" si="143"/>
        <v>4.7525523239617699E-3</v>
      </c>
      <c r="H1029" s="2">
        <f t="shared" si="139"/>
        <v>5.2206575399704489</v>
      </c>
      <c r="I1029" s="2">
        <f t="shared" si="140"/>
        <v>83.924528981469209</v>
      </c>
    </row>
    <row r="1030" spans="1:9" ht="13.5" x14ac:dyDescent="0.25">
      <c r="A1030" s="4">
        <v>43507</v>
      </c>
      <c r="B1030" s="2">
        <v>3.9</v>
      </c>
      <c r="C1030" s="2">
        <f t="shared" si="146"/>
        <v>5.8499999999999996E-2</v>
      </c>
      <c r="D1030" s="2">
        <f t="shared" si="144"/>
        <v>5.8499999999999996E-2</v>
      </c>
      <c r="E1030" s="2">
        <f t="shared" si="145"/>
        <v>0</v>
      </c>
      <c r="F1030" s="2">
        <f t="shared" si="143"/>
        <v>2.7217773258181161E-2</v>
      </c>
      <c r="G1030" s="2">
        <f t="shared" si="143"/>
        <v>4.4130843008216439E-3</v>
      </c>
      <c r="H1030" s="2">
        <f t="shared" si="139"/>
        <v>6.1675171836426639</v>
      </c>
      <c r="I1030" s="2">
        <f t="shared" si="140"/>
        <v>86.048167386579166</v>
      </c>
    </row>
    <row r="1031" spans="1:9" ht="13.5" x14ac:dyDescent="0.25">
      <c r="A1031" s="4">
        <v>43508</v>
      </c>
      <c r="B1031" s="2">
        <v>3.8805000000000001</v>
      </c>
      <c r="C1031" s="2">
        <f t="shared" si="146"/>
        <v>-1.9499999999999851E-2</v>
      </c>
      <c r="D1031" s="2">
        <f t="shared" si="144"/>
        <v>0</v>
      </c>
      <c r="E1031" s="2">
        <f t="shared" si="145"/>
        <v>1.9499999999999851E-2</v>
      </c>
      <c r="F1031" s="2">
        <f t="shared" si="143"/>
        <v>2.5273646596882506E-2</v>
      </c>
      <c r="G1031" s="2">
        <f t="shared" si="143"/>
        <v>5.4907211364772302E-3</v>
      </c>
      <c r="H1031" s="2">
        <f t="shared" si="139"/>
        <v>4.6029739935213181</v>
      </c>
      <c r="I1031" s="2">
        <f t="shared" si="140"/>
        <v>82.152335506888065</v>
      </c>
    </row>
    <row r="1032" spans="1:9" ht="13.5" x14ac:dyDescent="0.25">
      <c r="A1032" s="4">
        <v>43509</v>
      </c>
      <c r="B1032" s="2">
        <v>3.8902999999999999</v>
      </c>
      <c r="C1032" s="2">
        <f t="shared" si="146"/>
        <v>9.7999999999998089E-3</v>
      </c>
      <c r="D1032" s="2">
        <f t="shared" si="144"/>
        <v>9.7999999999998089E-3</v>
      </c>
      <c r="E1032" s="2">
        <f t="shared" si="145"/>
        <v>0</v>
      </c>
      <c r="F1032" s="2">
        <f t="shared" si="143"/>
        <v>2.4168386125676598E-2</v>
      </c>
      <c r="G1032" s="2">
        <f t="shared" si="143"/>
        <v>5.098526769585999E-3</v>
      </c>
      <c r="H1032" s="2">
        <f t="shared" si="139"/>
        <v>4.7402685555849446</v>
      </c>
      <c r="I1032" s="2">
        <f t="shared" si="140"/>
        <v>82.579212273490953</v>
      </c>
    </row>
    <row r="1033" spans="1:9" ht="13.5" x14ac:dyDescent="0.25">
      <c r="A1033" s="4">
        <v>43510</v>
      </c>
      <c r="B1033" s="2">
        <v>3.9</v>
      </c>
      <c r="C1033" s="2">
        <f t="shared" si="146"/>
        <v>9.7000000000000419E-3</v>
      </c>
      <c r="D1033" s="2">
        <f t="shared" si="144"/>
        <v>9.7000000000000419E-3</v>
      </c>
      <c r="E1033" s="2">
        <f t="shared" si="145"/>
        <v>0</v>
      </c>
      <c r="F1033" s="2">
        <f t="shared" si="143"/>
        <v>2.3134929973842557E-2</v>
      </c>
      <c r="G1033" s="2">
        <f t="shared" si="143"/>
        <v>4.7343462860441419E-3</v>
      </c>
      <c r="H1033" s="2">
        <f t="shared" si="139"/>
        <v>4.8866155063560663</v>
      </c>
      <c r="I1033" s="2">
        <f t="shared" si="140"/>
        <v>83.012309893176294</v>
      </c>
    </row>
    <row r="1034" spans="1:9" ht="13.5" x14ac:dyDescent="0.25">
      <c r="A1034" s="4">
        <v>43511</v>
      </c>
      <c r="B1034" s="2">
        <v>3.8902999999999999</v>
      </c>
      <c r="C1034" s="2">
        <f t="shared" si="146"/>
        <v>-9.7000000000000419E-3</v>
      </c>
      <c r="D1034" s="2">
        <f t="shared" si="144"/>
        <v>0</v>
      </c>
      <c r="E1034" s="2">
        <f t="shared" si="145"/>
        <v>9.7000000000000419E-3</v>
      </c>
      <c r="F1034" s="2">
        <f t="shared" si="143"/>
        <v>2.1482434975710948E-2</v>
      </c>
      <c r="G1034" s="2">
        <f t="shared" si="143"/>
        <v>5.0890358370409916E-3</v>
      </c>
      <c r="H1034" s="2">
        <f t="shared" si="139"/>
        <v>4.2213172914502133</v>
      </c>
      <c r="I1034" s="2">
        <f t="shared" si="140"/>
        <v>80.847745038642316</v>
      </c>
    </row>
    <row r="1035" spans="1:9" ht="13.5" x14ac:dyDescent="0.25">
      <c r="A1035" s="4">
        <v>43514</v>
      </c>
      <c r="B1035" s="2">
        <v>3.9</v>
      </c>
      <c r="C1035" s="2">
        <f t="shared" si="146"/>
        <v>9.7000000000000419E-3</v>
      </c>
      <c r="D1035" s="2">
        <f t="shared" si="144"/>
        <v>9.7000000000000419E-3</v>
      </c>
      <c r="E1035" s="2">
        <f t="shared" si="145"/>
        <v>0</v>
      </c>
      <c r="F1035" s="2">
        <f t="shared" si="143"/>
        <v>2.0640832477445883E-2</v>
      </c>
      <c r="G1035" s="2">
        <f t="shared" si="143"/>
        <v>4.7255332772523492E-3</v>
      </c>
      <c r="H1035" s="2">
        <f t="shared" si="139"/>
        <v>4.367937175854034</v>
      </c>
      <c r="I1035" s="2">
        <f t="shared" si="140"/>
        <v>81.370869903280848</v>
      </c>
    </row>
    <row r="1036" spans="1:9" ht="13.5" x14ac:dyDescent="0.25">
      <c r="A1036" s="4">
        <v>43515</v>
      </c>
      <c r="B1036" s="2">
        <v>3.9</v>
      </c>
      <c r="C1036" s="2">
        <f t="shared" si="146"/>
        <v>0</v>
      </c>
      <c r="D1036" s="2">
        <f t="shared" si="144"/>
        <v>0</v>
      </c>
      <c r="E1036" s="2">
        <f t="shared" si="145"/>
        <v>0</v>
      </c>
      <c r="F1036" s="2">
        <f t="shared" si="143"/>
        <v>1.9166487300485462E-2</v>
      </c>
      <c r="G1036" s="2">
        <f t="shared" si="143"/>
        <v>4.3879951860200384E-3</v>
      </c>
      <c r="H1036" s="2">
        <f t="shared" si="139"/>
        <v>4.367937175854034</v>
      </c>
      <c r="I1036" s="2">
        <f t="shared" si="140"/>
        <v>81.370869903280848</v>
      </c>
    </row>
    <row r="1037" spans="1:9" ht="13.5" x14ac:dyDescent="0.25">
      <c r="A1037" s="4">
        <v>43516</v>
      </c>
      <c r="B1037" s="2">
        <v>3.9</v>
      </c>
      <c r="C1037" s="2">
        <f t="shared" si="146"/>
        <v>0</v>
      </c>
      <c r="D1037" s="2">
        <f t="shared" si="144"/>
        <v>0</v>
      </c>
      <c r="E1037" s="2">
        <f t="shared" si="145"/>
        <v>0</v>
      </c>
      <c r="F1037" s="2">
        <f t="shared" ref="F1037:G1052" si="147">((F1036*13)+D1037)/14</f>
        <v>1.7797452493307931E-2</v>
      </c>
      <c r="G1037" s="2">
        <f t="shared" si="147"/>
        <v>4.0745669584471783E-3</v>
      </c>
      <c r="H1037" s="2">
        <f t="shared" si="139"/>
        <v>4.3679371758540348</v>
      </c>
      <c r="I1037" s="2">
        <f t="shared" si="140"/>
        <v>81.370869903280848</v>
      </c>
    </row>
    <row r="1038" spans="1:9" ht="13.5" x14ac:dyDescent="0.25">
      <c r="A1038" s="4">
        <v>43517</v>
      </c>
      <c r="B1038" s="2">
        <v>3.9</v>
      </c>
      <c r="C1038" s="2">
        <f t="shared" si="146"/>
        <v>0</v>
      </c>
      <c r="D1038" s="2">
        <f t="shared" si="144"/>
        <v>0</v>
      </c>
      <c r="E1038" s="2">
        <f t="shared" si="145"/>
        <v>0</v>
      </c>
      <c r="F1038" s="2">
        <f t="shared" si="147"/>
        <v>1.6526205886643077E-2</v>
      </c>
      <c r="G1038" s="2">
        <f t="shared" si="147"/>
        <v>3.7835264614152373E-3</v>
      </c>
      <c r="H1038" s="2">
        <f t="shared" si="139"/>
        <v>4.367937175854034</v>
      </c>
      <c r="I1038" s="2">
        <f t="shared" si="140"/>
        <v>81.370869903280848</v>
      </c>
    </row>
    <row r="1039" spans="1:9" ht="13.5" x14ac:dyDescent="0.25">
      <c r="A1039" s="4">
        <v>43518</v>
      </c>
      <c r="B1039" s="2">
        <v>3.9</v>
      </c>
      <c r="C1039" s="2">
        <f t="shared" si="146"/>
        <v>0</v>
      </c>
      <c r="D1039" s="2">
        <f t="shared" si="144"/>
        <v>0</v>
      </c>
      <c r="E1039" s="2">
        <f t="shared" si="145"/>
        <v>0</v>
      </c>
      <c r="F1039" s="2">
        <f t="shared" si="147"/>
        <v>1.5345762609025714E-2</v>
      </c>
      <c r="G1039" s="2">
        <f t="shared" si="147"/>
        <v>3.513274571314149E-3</v>
      </c>
      <c r="H1039" s="2">
        <f t="shared" si="139"/>
        <v>4.3679371758540331</v>
      </c>
      <c r="I1039" s="2">
        <f t="shared" si="140"/>
        <v>81.370869903280848</v>
      </c>
    </row>
    <row r="1040" spans="1:9" ht="13.5" x14ac:dyDescent="0.25">
      <c r="A1040" s="4">
        <v>43521</v>
      </c>
      <c r="B1040" s="2">
        <v>3.9</v>
      </c>
      <c r="C1040" s="2">
        <f t="shared" si="146"/>
        <v>0</v>
      </c>
      <c r="D1040" s="2">
        <f t="shared" si="144"/>
        <v>0</v>
      </c>
      <c r="E1040" s="2">
        <f t="shared" si="145"/>
        <v>0</v>
      </c>
      <c r="F1040" s="2">
        <f t="shared" si="147"/>
        <v>1.424963670838102E-2</v>
      </c>
      <c r="G1040" s="2">
        <f t="shared" si="147"/>
        <v>3.2623263876488525E-3</v>
      </c>
      <c r="H1040" s="2">
        <f t="shared" si="139"/>
        <v>4.367937175854034</v>
      </c>
      <c r="I1040" s="2">
        <f t="shared" si="140"/>
        <v>81.370869903280848</v>
      </c>
    </row>
    <row r="1041" spans="1:9" ht="13.5" x14ac:dyDescent="0.25">
      <c r="A1041" s="4">
        <v>43522</v>
      </c>
      <c r="B1041" s="2">
        <v>3.8902999999999999</v>
      </c>
      <c r="C1041" s="2">
        <f t="shared" si="146"/>
        <v>-9.7000000000000419E-3</v>
      </c>
      <c r="D1041" s="2">
        <f t="shared" si="144"/>
        <v>0</v>
      </c>
      <c r="E1041" s="2">
        <f t="shared" si="145"/>
        <v>9.7000000000000419E-3</v>
      </c>
      <c r="F1041" s="2">
        <f t="shared" si="147"/>
        <v>1.3231805514925232E-2</v>
      </c>
      <c r="G1041" s="2">
        <f t="shared" si="147"/>
        <v>3.7221602171025087E-3</v>
      </c>
      <c r="H1041" s="2">
        <f t="shared" ref="H1041:H1104" si="148">F1041/G1041</f>
        <v>3.5548726393151999</v>
      </c>
      <c r="I1041" s="2">
        <f t="shared" ref="I1041:I1104" si="149">IF(G1041=0,100,100-(100/(1+H1041)))</f>
        <v>78.045489321292095</v>
      </c>
    </row>
    <row r="1042" spans="1:9" ht="13.5" x14ac:dyDescent="0.25">
      <c r="A1042" s="4">
        <v>43523</v>
      </c>
      <c r="B1042" s="2">
        <v>3.8610000000000002</v>
      </c>
      <c r="C1042" s="2">
        <f t="shared" si="146"/>
        <v>-2.929999999999966E-2</v>
      </c>
      <c r="D1042" s="2">
        <f t="shared" si="144"/>
        <v>0</v>
      </c>
      <c r="E1042" s="2">
        <f t="shared" si="145"/>
        <v>2.929999999999966E-2</v>
      </c>
      <c r="F1042" s="2">
        <f t="shared" si="147"/>
        <v>1.2286676549573428E-2</v>
      </c>
      <c r="G1042" s="2">
        <f t="shared" si="147"/>
        <v>5.5491487730237338E-3</v>
      </c>
      <c r="H1042" s="2">
        <f t="shared" si="148"/>
        <v>2.2141551888648343</v>
      </c>
      <c r="I1042" s="2">
        <f t="shared" si="149"/>
        <v>68.88762548042439</v>
      </c>
    </row>
    <row r="1043" spans="1:9" ht="13.5" x14ac:dyDescent="0.25">
      <c r="A1043" s="4">
        <v>43524</v>
      </c>
      <c r="B1043" s="2">
        <v>3.8610000000000002</v>
      </c>
      <c r="C1043" s="2">
        <f t="shared" si="146"/>
        <v>0</v>
      </c>
      <c r="D1043" s="2">
        <f t="shared" si="144"/>
        <v>0</v>
      </c>
      <c r="E1043" s="2">
        <f t="shared" si="145"/>
        <v>0</v>
      </c>
      <c r="F1043" s="2">
        <f t="shared" si="147"/>
        <v>1.1409056796032468E-2</v>
      </c>
      <c r="G1043" s="2">
        <f t="shared" si="147"/>
        <v>5.1527810035220389E-3</v>
      </c>
      <c r="H1043" s="2">
        <f t="shared" si="148"/>
        <v>2.2141551888648339</v>
      </c>
      <c r="I1043" s="2">
        <f t="shared" si="149"/>
        <v>68.88762548042439</v>
      </c>
    </row>
    <row r="1044" spans="1:9" ht="13.5" x14ac:dyDescent="0.25">
      <c r="A1044" s="4">
        <v>43525</v>
      </c>
      <c r="B1044" s="2">
        <v>3.8220000000000001</v>
      </c>
      <c r="C1044" s="2">
        <f t="shared" si="146"/>
        <v>-3.9000000000000146E-2</v>
      </c>
      <c r="D1044" s="2">
        <f t="shared" si="144"/>
        <v>0</v>
      </c>
      <c r="E1044" s="2">
        <f t="shared" si="145"/>
        <v>3.9000000000000146E-2</v>
      </c>
      <c r="F1044" s="2">
        <f t="shared" si="147"/>
        <v>1.0594124167744435E-2</v>
      </c>
      <c r="G1044" s="2">
        <f t="shared" si="147"/>
        <v>7.5704395032704748E-3</v>
      </c>
      <c r="H1044" s="2">
        <f t="shared" si="148"/>
        <v>1.3994067534873913</v>
      </c>
      <c r="I1044" s="2">
        <f t="shared" si="149"/>
        <v>58.323031368209627</v>
      </c>
    </row>
    <row r="1045" spans="1:9" ht="13.5" x14ac:dyDescent="0.25">
      <c r="A1045" s="4">
        <v>43528</v>
      </c>
      <c r="B1045" s="2">
        <v>3.8317999999999999</v>
      </c>
      <c r="C1045" s="2">
        <f t="shared" si="146"/>
        <v>9.7999999999998089E-3</v>
      </c>
      <c r="D1045" s="2">
        <f t="shared" si="144"/>
        <v>9.7999999999998089E-3</v>
      </c>
      <c r="E1045" s="2">
        <f t="shared" si="145"/>
        <v>0</v>
      </c>
      <c r="F1045" s="2">
        <f t="shared" si="147"/>
        <v>1.0537401012905534E-2</v>
      </c>
      <c r="G1045" s="2">
        <f t="shared" si="147"/>
        <v>7.0296938244654413E-3</v>
      </c>
      <c r="H1045" s="2">
        <f t="shared" si="148"/>
        <v>1.4989843478292355</v>
      </c>
      <c r="I1045" s="2">
        <f t="shared" si="149"/>
        <v>59.983742960668856</v>
      </c>
    </row>
    <row r="1046" spans="1:9" ht="13.5" x14ac:dyDescent="0.25">
      <c r="A1046" s="4">
        <v>43529</v>
      </c>
      <c r="B1046" s="2">
        <v>3.7928000000000002</v>
      </c>
      <c r="C1046" s="2">
        <f t="shared" si="146"/>
        <v>-3.8999999999999702E-2</v>
      </c>
      <c r="D1046" s="2">
        <f t="shared" si="144"/>
        <v>0</v>
      </c>
      <c r="E1046" s="2">
        <f t="shared" si="145"/>
        <v>3.8999999999999702E-2</v>
      </c>
      <c r="F1046" s="2">
        <f t="shared" si="147"/>
        <v>9.7847295119837113E-3</v>
      </c>
      <c r="G1046" s="2">
        <f t="shared" si="147"/>
        <v>9.3132871227178896E-3</v>
      </c>
      <c r="H1046" s="2">
        <f t="shared" si="148"/>
        <v>1.0506204074945604</v>
      </c>
      <c r="I1046" s="2">
        <f t="shared" si="149"/>
        <v>51.234270548307087</v>
      </c>
    </row>
    <row r="1047" spans="1:9" ht="13.5" x14ac:dyDescent="0.25">
      <c r="A1047" s="4">
        <v>43530</v>
      </c>
      <c r="B1047" s="2">
        <v>3.7928000000000002</v>
      </c>
      <c r="C1047" s="2">
        <f t="shared" si="146"/>
        <v>0</v>
      </c>
      <c r="D1047" s="2">
        <f t="shared" si="144"/>
        <v>0</v>
      </c>
      <c r="E1047" s="2">
        <f t="shared" si="145"/>
        <v>0</v>
      </c>
      <c r="F1047" s="2">
        <f t="shared" si="147"/>
        <v>9.0858202611277337E-3</v>
      </c>
      <c r="G1047" s="2">
        <f t="shared" si="147"/>
        <v>8.6480523282380407E-3</v>
      </c>
      <c r="H1047" s="2">
        <f t="shared" si="148"/>
        <v>1.0506204074945606</v>
      </c>
      <c r="I1047" s="2">
        <f t="shared" si="149"/>
        <v>51.234270548307094</v>
      </c>
    </row>
    <row r="1048" spans="1:9" ht="13.5" x14ac:dyDescent="0.25">
      <c r="A1048" s="4">
        <v>43531</v>
      </c>
      <c r="B1048" s="2">
        <v>3.7440000000000002</v>
      </c>
      <c r="C1048" s="2">
        <f t="shared" si="146"/>
        <v>-4.8799999999999955E-2</v>
      </c>
      <c r="D1048" s="2">
        <f t="shared" si="144"/>
        <v>0</v>
      </c>
      <c r="E1048" s="2">
        <f t="shared" si="145"/>
        <v>4.8799999999999955E-2</v>
      </c>
      <c r="F1048" s="2">
        <f t="shared" si="147"/>
        <v>8.4368330996186097E-3</v>
      </c>
      <c r="G1048" s="2">
        <f t="shared" si="147"/>
        <v>1.1516048590506747E-2</v>
      </c>
      <c r="H1048" s="2">
        <f t="shared" si="148"/>
        <v>0.73261527452858366</v>
      </c>
      <c r="I1048" s="2">
        <f t="shared" si="149"/>
        <v>42.283782516457173</v>
      </c>
    </row>
    <row r="1049" spans="1:9" ht="13.5" x14ac:dyDescent="0.25">
      <c r="A1049" s="4">
        <v>43532</v>
      </c>
      <c r="B1049" s="2">
        <v>3.6368</v>
      </c>
      <c r="C1049" s="2">
        <f t="shared" si="146"/>
        <v>-0.10720000000000018</v>
      </c>
      <c r="D1049" s="2">
        <f t="shared" si="144"/>
        <v>0</v>
      </c>
      <c r="E1049" s="2">
        <f t="shared" si="145"/>
        <v>0.10720000000000018</v>
      </c>
      <c r="F1049" s="2">
        <f t="shared" si="147"/>
        <v>7.8342021639315664E-3</v>
      </c>
      <c r="G1049" s="2">
        <f t="shared" si="147"/>
        <v>1.8350616548327706E-2</v>
      </c>
      <c r="H1049" s="2">
        <f t="shared" si="148"/>
        <v>0.42691765387280667</v>
      </c>
      <c r="I1049" s="2">
        <f t="shared" si="149"/>
        <v>29.918871121546957</v>
      </c>
    </row>
    <row r="1050" spans="1:9" ht="13.5" x14ac:dyDescent="0.25">
      <c r="A1050" s="4">
        <v>43535</v>
      </c>
      <c r="B1050" s="2">
        <v>3.5588000000000002</v>
      </c>
      <c r="C1050" s="2">
        <f t="shared" si="146"/>
        <v>-7.7999999999999847E-2</v>
      </c>
      <c r="D1050" s="2">
        <f t="shared" si="144"/>
        <v>0</v>
      </c>
      <c r="E1050" s="2">
        <f t="shared" si="145"/>
        <v>7.7999999999999847E-2</v>
      </c>
      <c r="F1050" s="2">
        <f t="shared" si="147"/>
        <v>7.2746162950793119E-3</v>
      </c>
      <c r="G1050" s="2">
        <f t="shared" si="147"/>
        <v>2.2611286794875719E-2</v>
      </c>
      <c r="H1050" s="2">
        <f t="shared" si="148"/>
        <v>0.32172500225541878</v>
      </c>
      <c r="I1050" s="2">
        <f t="shared" si="149"/>
        <v>24.34129654099155</v>
      </c>
    </row>
    <row r="1051" spans="1:9" ht="13.5" x14ac:dyDescent="0.25">
      <c r="A1051" s="4">
        <v>43536</v>
      </c>
      <c r="B1051" s="2">
        <v>3.4807000000000001</v>
      </c>
      <c r="C1051" s="2">
        <f t="shared" si="146"/>
        <v>-7.8100000000000058E-2</v>
      </c>
      <c r="D1051" s="2">
        <f t="shared" si="144"/>
        <v>0</v>
      </c>
      <c r="E1051" s="2">
        <f t="shared" si="145"/>
        <v>7.8100000000000058E-2</v>
      </c>
      <c r="F1051" s="2">
        <f t="shared" si="147"/>
        <v>6.7550008454307902E-3</v>
      </c>
      <c r="G1051" s="2">
        <f t="shared" si="147"/>
        <v>2.6574766309527459E-2</v>
      </c>
      <c r="H1051" s="2">
        <f t="shared" si="148"/>
        <v>0.25418853233749866</v>
      </c>
      <c r="I1051" s="2">
        <f t="shared" si="149"/>
        <v>20.267170826682161</v>
      </c>
    </row>
    <row r="1052" spans="1:9" ht="13.5" x14ac:dyDescent="0.25">
      <c r="A1052" s="4">
        <v>43537</v>
      </c>
      <c r="B1052" s="2">
        <v>3.51</v>
      </c>
      <c r="C1052" s="2">
        <f t="shared" si="146"/>
        <v>2.929999999999966E-2</v>
      </c>
      <c r="D1052" s="2">
        <f t="shared" si="144"/>
        <v>2.929999999999966E-2</v>
      </c>
      <c r="E1052" s="2">
        <f t="shared" si="145"/>
        <v>0</v>
      </c>
      <c r="F1052" s="2">
        <f t="shared" si="147"/>
        <v>8.365357927899995E-3</v>
      </c>
      <c r="G1052" s="2">
        <f t="shared" si="147"/>
        <v>2.4676568715989784E-2</v>
      </c>
      <c r="H1052" s="2">
        <f t="shared" si="148"/>
        <v>0.33900004592127336</v>
      </c>
      <c r="I1052" s="2">
        <f t="shared" si="149"/>
        <v>25.317403606810998</v>
      </c>
    </row>
    <row r="1053" spans="1:9" ht="13.5" x14ac:dyDescent="0.25">
      <c r="A1053" s="4">
        <v>43538</v>
      </c>
      <c r="B1053" s="2">
        <v>3.51</v>
      </c>
      <c r="C1053" s="2">
        <f t="shared" si="146"/>
        <v>0</v>
      </c>
      <c r="D1053" s="2">
        <f t="shared" si="144"/>
        <v>0</v>
      </c>
      <c r="E1053" s="2">
        <f t="shared" si="145"/>
        <v>0</v>
      </c>
      <c r="F1053" s="2">
        <f t="shared" ref="F1053:G1068" si="150">((F1052*13)+D1053)/14</f>
        <v>7.7678323616214235E-3</v>
      </c>
      <c r="G1053" s="2">
        <f t="shared" si="150"/>
        <v>2.2913956664847659E-2</v>
      </c>
      <c r="H1053" s="2">
        <f t="shared" si="148"/>
        <v>0.33900004592127331</v>
      </c>
      <c r="I1053" s="2">
        <f t="shared" si="149"/>
        <v>25.317403606810998</v>
      </c>
    </row>
    <row r="1054" spans="1:9" ht="13.5" x14ac:dyDescent="0.25">
      <c r="A1054" s="4">
        <v>43539</v>
      </c>
      <c r="B1054" s="2">
        <v>3.4125000000000001</v>
      </c>
      <c r="C1054" s="2">
        <f t="shared" si="146"/>
        <v>-9.7499999999999698E-2</v>
      </c>
      <c r="D1054" s="2">
        <f t="shared" si="144"/>
        <v>0</v>
      </c>
      <c r="E1054" s="2">
        <f t="shared" si="145"/>
        <v>9.7499999999999698E-2</v>
      </c>
      <c r="F1054" s="2">
        <f t="shared" si="150"/>
        <v>7.2129871929341787E-3</v>
      </c>
      <c r="G1054" s="2">
        <f t="shared" si="150"/>
        <v>2.824153118878709E-2</v>
      </c>
      <c r="H1054" s="2">
        <f t="shared" si="148"/>
        <v>0.25540354539268023</v>
      </c>
      <c r="I1054" s="2">
        <f t="shared" si="149"/>
        <v>20.344338386649369</v>
      </c>
    </row>
    <row r="1055" spans="1:9" ht="13.5" x14ac:dyDescent="0.25">
      <c r="A1055" s="4">
        <v>43542</v>
      </c>
      <c r="B1055" s="2">
        <v>3.4125000000000001</v>
      </c>
      <c r="C1055" s="2">
        <f t="shared" si="146"/>
        <v>0</v>
      </c>
      <c r="D1055" s="2">
        <f t="shared" si="144"/>
        <v>0</v>
      </c>
      <c r="E1055" s="2">
        <f t="shared" si="145"/>
        <v>0</v>
      </c>
      <c r="F1055" s="2">
        <f t="shared" si="150"/>
        <v>6.6977738220103094E-3</v>
      </c>
      <c r="G1055" s="2">
        <f t="shared" si="150"/>
        <v>2.6224278961016586E-2</v>
      </c>
      <c r="H1055" s="2">
        <f t="shared" si="148"/>
        <v>0.25540354539268023</v>
      </c>
      <c r="I1055" s="2">
        <f t="shared" si="149"/>
        <v>20.344338386649369</v>
      </c>
    </row>
    <row r="1056" spans="1:9" ht="13.5" x14ac:dyDescent="0.25">
      <c r="A1056" s="4">
        <v>43543</v>
      </c>
      <c r="B1056" s="2">
        <v>3.3637999999999999</v>
      </c>
      <c r="C1056" s="2">
        <f t="shared" si="146"/>
        <v>-4.8700000000000188E-2</v>
      </c>
      <c r="D1056" s="2">
        <f t="shared" si="144"/>
        <v>0</v>
      </c>
      <c r="E1056" s="2">
        <f t="shared" si="145"/>
        <v>4.8700000000000188E-2</v>
      </c>
      <c r="F1056" s="2">
        <f t="shared" si="150"/>
        <v>6.2193614061524299E-3</v>
      </c>
      <c r="G1056" s="2">
        <f t="shared" si="150"/>
        <v>2.7829687606658271E-2</v>
      </c>
      <c r="H1056" s="2">
        <f t="shared" si="148"/>
        <v>0.22347938266703518</v>
      </c>
      <c r="I1056" s="2">
        <f t="shared" si="149"/>
        <v>18.26588872955729</v>
      </c>
    </row>
    <row r="1057" spans="1:9" ht="13.5" x14ac:dyDescent="0.25">
      <c r="A1057" s="4">
        <v>43545</v>
      </c>
      <c r="B1057" s="2">
        <v>3.3443000000000001</v>
      </c>
      <c r="C1057" s="2">
        <f t="shared" si="146"/>
        <v>-1.9499999999999851E-2</v>
      </c>
      <c r="D1057" s="2">
        <f t="shared" si="144"/>
        <v>0</v>
      </c>
      <c r="E1057" s="2">
        <f t="shared" si="145"/>
        <v>1.9499999999999851E-2</v>
      </c>
      <c r="F1057" s="2">
        <f t="shared" si="150"/>
        <v>5.7751213057129708E-3</v>
      </c>
      <c r="G1057" s="2">
        <f t="shared" si="150"/>
        <v>2.7234709920468385E-2</v>
      </c>
      <c r="H1057" s="2">
        <f t="shared" si="148"/>
        <v>0.21205003918079735</v>
      </c>
      <c r="I1057" s="2">
        <f t="shared" si="149"/>
        <v>17.495155507285673</v>
      </c>
    </row>
    <row r="1058" spans="1:9" ht="13.5" x14ac:dyDescent="0.25">
      <c r="A1058" s="4">
        <v>43546</v>
      </c>
      <c r="B1058" s="2">
        <v>3.4125000000000001</v>
      </c>
      <c r="C1058" s="2">
        <f t="shared" si="146"/>
        <v>6.8200000000000038E-2</v>
      </c>
      <c r="D1058" s="2">
        <f t="shared" si="144"/>
        <v>6.8200000000000038E-2</v>
      </c>
      <c r="E1058" s="2">
        <f t="shared" si="145"/>
        <v>0</v>
      </c>
      <c r="F1058" s="2">
        <f t="shared" si="150"/>
        <v>1.0234041212447762E-2</v>
      </c>
      <c r="G1058" s="2">
        <f t="shared" si="150"/>
        <v>2.5289373497577785E-2</v>
      </c>
      <c r="H1058" s="2">
        <f t="shared" si="148"/>
        <v>0.40467753040335214</v>
      </c>
      <c r="I1058" s="2">
        <f t="shared" si="149"/>
        <v>28.809283386710774</v>
      </c>
    </row>
    <row r="1059" spans="1:9" ht="13.5" x14ac:dyDescent="0.25">
      <c r="A1059" s="4">
        <v>43549</v>
      </c>
      <c r="B1059" s="2">
        <v>3.4125000000000001</v>
      </c>
      <c r="C1059" s="2">
        <f t="shared" si="146"/>
        <v>0</v>
      </c>
      <c r="D1059" s="2">
        <f t="shared" si="144"/>
        <v>0</v>
      </c>
      <c r="E1059" s="2">
        <f t="shared" si="145"/>
        <v>0</v>
      </c>
      <c r="F1059" s="2">
        <f t="shared" si="150"/>
        <v>9.5030382687014935E-3</v>
      </c>
      <c r="G1059" s="2">
        <f t="shared" si="150"/>
        <v>2.348298967632223E-2</v>
      </c>
      <c r="H1059" s="2">
        <f t="shared" si="148"/>
        <v>0.40467753040335214</v>
      </c>
      <c r="I1059" s="2">
        <f t="shared" si="149"/>
        <v>28.809283386710774</v>
      </c>
    </row>
    <row r="1060" spans="1:9" ht="13.5" x14ac:dyDescent="0.25">
      <c r="A1060" s="4">
        <v>43550</v>
      </c>
      <c r="B1060" s="2">
        <v>3.4125000000000001</v>
      </c>
      <c r="C1060" s="2">
        <f t="shared" si="146"/>
        <v>0</v>
      </c>
      <c r="D1060" s="2">
        <f t="shared" si="144"/>
        <v>0</v>
      </c>
      <c r="E1060" s="2">
        <f t="shared" si="145"/>
        <v>0</v>
      </c>
      <c r="F1060" s="2">
        <f t="shared" si="150"/>
        <v>8.8242498209371006E-3</v>
      </c>
      <c r="G1060" s="2">
        <f t="shared" si="150"/>
        <v>2.1805633270870643E-2</v>
      </c>
      <c r="H1060" s="2">
        <f t="shared" si="148"/>
        <v>0.40467753040335208</v>
      </c>
      <c r="I1060" s="2">
        <f t="shared" si="149"/>
        <v>28.809283386710774</v>
      </c>
    </row>
    <row r="1061" spans="1:9" ht="13.5" x14ac:dyDescent="0.25">
      <c r="A1061" s="4">
        <v>43551</v>
      </c>
      <c r="B1061" s="2">
        <v>3.4125000000000001</v>
      </c>
      <c r="C1061" s="2">
        <f t="shared" si="146"/>
        <v>0</v>
      </c>
      <c r="D1061" s="2">
        <f t="shared" si="144"/>
        <v>0</v>
      </c>
      <c r="E1061" s="2">
        <f t="shared" si="145"/>
        <v>0</v>
      </c>
      <c r="F1061" s="2">
        <f t="shared" si="150"/>
        <v>8.1939462622987354E-3</v>
      </c>
      <c r="G1061" s="2">
        <f t="shared" si="150"/>
        <v>2.0248088037237023E-2</v>
      </c>
      <c r="H1061" s="2">
        <f t="shared" si="148"/>
        <v>0.40467753040335208</v>
      </c>
      <c r="I1061" s="2">
        <f t="shared" si="149"/>
        <v>28.809283386710774</v>
      </c>
    </row>
    <row r="1062" spans="1:9" ht="13.5" x14ac:dyDescent="0.25">
      <c r="A1062" s="4">
        <v>43552</v>
      </c>
      <c r="B1062" s="2">
        <v>3.4125000000000001</v>
      </c>
      <c r="C1062" s="2">
        <f t="shared" si="146"/>
        <v>0</v>
      </c>
      <c r="D1062" s="2">
        <f t="shared" si="144"/>
        <v>0</v>
      </c>
      <c r="E1062" s="2">
        <f t="shared" si="145"/>
        <v>0</v>
      </c>
      <c r="F1062" s="2">
        <f t="shared" si="150"/>
        <v>7.6086643864202537E-3</v>
      </c>
      <c r="G1062" s="2">
        <f t="shared" si="150"/>
        <v>1.8801796034577236E-2</v>
      </c>
      <c r="H1062" s="2">
        <f t="shared" si="148"/>
        <v>0.40467753040335208</v>
      </c>
      <c r="I1062" s="2">
        <f t="shared" si="149"/>
        <v>28.809283386710774</v>
      </c>
    </row>
    <row r="1063" spans="1:9" ht="13.5" x14ac:dyDescent="0.25">
      <c r="A1063" s="4">
        <v>43553</v>
      </c>
      <c r="B1063" s="2">
        <v>3.3149999999999999</v>
      </c>
      <c r="C1063" s="2">
        <f t="shared" si="146"/>
        <v>-9.7500000000000142E-2</v>
      </c>
      <c r="D1063" s="2">
        <f t="shared" si="144"/>
        <v>0</v>
      </c>
      <c r="E1063" s="2">
        <f t="shared" si="145"/>
        <v>9.7500000000000142E-2</v>
      </c>
      <c r="F1063" s="2">
        <f t="shared" si="150"/>
        <v>7.0651883588188072E-3</v>
      </c>
      <c r="G1063" s="2">
        <f t="shared" si="150"/>
        <v>2.4423096317821729E-2</v>
      </c>
      <c r="H1063" s="2">
        <f t="shared" si="148"/>
        <v>0.28928307315658752</v>
      </c>
      <c r="I1063" s="2">
        <f t="shared" si="149"/>
        <v>22.437514241797018</v>
      </c>
    </row>
    <row r="1064" spans="1:9" ht="13.5" x14ac:dyDescent="0.25">
      <c r="A1064" s="4">
        <v>43556</v>
      </c>
      <c r="B1064" s="2">
        <v>3.2174999999999998</v>
      </c>
      <c r="C1064" s="2">
        <f t="shared" si="146"/>
        <v>-9.7500000000000142E-2</v>
      </c>
      <c r="D1064" s="2">
        <f t="shared" si="144"/>
        <v>0</v>
      </c>
      <c r="E1064" s="2">
        <f t="shared" si="145"/>
        <v>9.7500000000000142E-2</v>
      </c>
      <c r="F1064" s="2">
        <f t="shared" si="150"/>
        <v>6.5605320474746067E-3</v>
      </c>
      <c r="G1064" s="2">
        <f t="shared" si="150"/>
        <v>2.9642875152263045E-2</v>
      </c>
      <c r="H1064" s="2">
        <f t="shared" si="148"/>
        <v>0.22131901894724784</v>
      </c>
      <c r="I1064" s="2">
        <f t="shared" si="149"/>
        <v>18.121311100028578</v>
      </c>
    </row>
    <row r="1065" spans="1:9" ht="13.5" x14ac:dyDescent="0.25">
      <c r="A1065" s="4">
        <v>43557</v>
      </c>
      <c r="B1065" s="2">
        <v>3.2565</v>
      </c>
      <c r="C1065" s="2">
        <f t="shared" si="146"/>
        <v>3.9000000000000146E-2</v>
      </c>
      <c r="D1065" s="2">
        <f t="shared" si="144"/>
        <v>3.9000000000000146E-2</v>
      </c>
      <c r="E1065" s="2">
        <f t="shared" si="145"/>
        <v>0</v>
      </c>
      <c r="F1065" s="2">
        <f t="shared" si="150"/>
        <v>8.8776369012264315E-3</v>
      </c>
      <c r="G1065" s="2">
        <f t="shared" si="150"/>
        <v>2.7525526927101397E-2</v>
      </c>
      <c r="H1065" s="2">
        <f t="shared" si="148"/>
        <v>0.32252377673778831</v>
      </c>
      <c r="I1065" s="2">
        <f t="shared" si="149"/>
        <v>24.386992688580889</v>
      </c>
    </row>
    <row r="1066" spans="1:9" ht="13.5" x14ac:dyDescent="0.25">
      <c r="A1066" s="4">
        <v>43558</v>
      </c>
      <c r="B1066" s="2">
        <v>3.1589999999999998</v>
      </c>
      <c r="C1066" s="2">
        <f t="shared" si="146"/>
        <v>-9.7500000000000142E-2</v>
      </c>
      <c r="D1066" s="2">
        <f t="shared" si="144"/>
        <v>0</v>
      </c>
      <c r="E1066" s="2">
        <f t="shared" si="145"/>
        <v>9.7500000000000142E-2</v>
      </c>
      <c r="F1066" s="2">
        <f t="shared" si="150"/>
        <v>8.2435199797102586E-3</v>
      </c>
      <c r="G1066" s="2">
        <f t="shared" si="150"/>
        <v>3.252370357516559E-2</v>
      </c>
      <c r="H1066" s="2">
        <f t="shared" si="148"/>
        <v>0.25346190850186062</v>
      </c>
      <c r="I1066" s="2">
        <f t="shared" si="149"/>
        <v>20.22095021657249</v>
      </c>
    </row>
    <row r="1067" spans="1:9" ht="13.5" x14ac:dyDescent="0.25">
      <c r="A1067" s="4">
        <v>43559</v>
      </c>
      <c r="B1067" s="2">
        <v>3.2858000000000001</v>
      </c>
      <c r="C1067" s="2">
        <f t="shared" si="146"/>
        <v>0.12680000000000025</v>
      </c>
      <c r="D1067" s="2">
        <f t="shared" si="144"/>
        <v>0.12680000000000025</v>
      </c>
      <c r="E1067" s="2">
        <f t="shared" si="145"/>
        <v>0</v>
      </c>
      <c r="F1067" s="2">
        <f t="shared" si="150"/>
        <v>1.6711839981159545E-2</v>
      </c>
      <c r="G1067" s="2">
        <f t="shared" si="150"/>
        <v>3.0200581891225188E-2</v>
      </c>
      <c r="H1067" s="2">
        <f t="shared" si="148"/>
        <v>0.5533615226803027</v>
      </c>
      <c r="I1067" s="2">
        <f t="shared" si="149"/>
        <v>35.623485878901235</v>
      </c>
    </row>
    <row r="1068" spans="1:9" ht="13.5" x14ac:dyDescent="0.25">
      <c r="A1068" s="4">
        <v>43560</v>
      </c>
      <c r="B1068" s="2">
        <v>3.2858000000000001</v>
      </c>
      <c r="C1068" s="2">
        <f t="shared" si="146"/>
        <v>0</v>
      </c>
      <c r="D1068" s="2">
        <f t="shared" si="144"/>
        <v>0</v>
      </c>
      <c r="E1068" s="2">
        <f t="shared" si="145"/>
        <v>0</v>
      </c>
      <c r="F1068" s="2">
        <f t="shared" si="150"/>
        <v>1.5518137125362434E-2</v>
      </c>
      <c r="G1068" s="2">
        <f t="shared" si="150"/>
        <v>2.8043397470423389E-2</v>
      </c>
      <c r="H1068" s="2">
        <f t="shared" si="148"/>
        <v>0.55336152268030259</v>
      </c>
      <c r="I1068" s="2">
        <f t="shared" si="149"/>
        <v>35.623485878901221</v>
      </c>
    </row>
    <row r="1069" spans="1:9" ht="13.5" x14ac:dyDescent="0.25">
      <c r="A1069" s="4">
        <v>43563</v>
      </c>
      <c r="B1069" s="2">
        <v>3.1882999999999999</v>
      </c>
      <c r="C1069" s="2">
        <f t="shared" si="146"/>
        <v>-9.7500000000000142E-2</v>
      </c>
      <c r="D1069" s="2">
        <f t="shared" si="144"/>
        <v>0</v>
      </c>
      <c r="E1069" s="2">
        <f t="shared" si="145"/>
        <v>9.7500000000000142E-2</v>
      </c>
      <c r="F1069" s="2">
        <f t="shared" ref="F1069:G1084" si="151">((F1068*13)+D1069)/14</f>
        <v>1.4409698759265118E-2</v>
      </c>
      <c r="G1069" s="2">
        <f t="shared" si="151"/>
        <v>3.3004583365393157E-2</v>
      </c>
      <c r="H1069" s="2">
        <f t="shared" si="148"/>
        <v>0.43659689927715795</v>
      </c>
      <c r="I1069" s="2">
        <f t="shared" si="149"/>
        <v>30.391051205584333</v>
      </c>
    </row>
    <row r="1070" spans="1:9" ht="13.5" x14ac:dyDescent="0.25">
      <c r="A1070" s="4">
        <v>43565</v>
      </c>
      <c r="B1070" s="2">
        <v>3.081</v>
      </c>
      <c r="C1070" s="2">
        <f t="shared" si="146"/>
        <v>-0.10729999999999995</v>
      </c>
      <c r="D1070" s="2">
        <f t="shared" si="144"/>
        <v>0</v>
      </c>
      <c r="E1070" s="2">
        <f t="shared" si="145"/>
        <v>0.10729999999999995</v>
      </c>
      <c r="F1070" s="2">
        <f t="shared" si="151"/>
        <v>1.3380434562174751E-2</v>
      </c>
      <c r="G1070" s="2">
        <f t="shared" si="151"/>
        <v>3.8311398839293638E-2</v>
      </c>
      <c r="H1070" s="2">
        <f t="shared" si="148"/>
        <v>0.34925465964587188</v>
      </c>
      <c r="I1070" s="2">
        <f t="shared" si="149"/>
        <v>25.8850067442078</v>
      </c>
    </row>
    <row r="1071" spans="1:9" ht="13.5" x14ac:dyDescent="0.25">
      <c r="A1071" s="4">
        <v>43566</v>
      </c>
      <c r="B1071" s="2">
        <v>3.081</v>
      </c>
      <c r="C1071" s="2">
        <f t="shared" si="146"/>
        <v>0</v>
      </c>
      <c r="D1071" s="2">
        <f t="shared" si="144"/>
        <v>0</v>
      </c>
      <c r="E1071" s="2">
        <f t="shared" si="145"/>
        <v>0</v>
      </c>
      <c r="F1071" s="2">
        <f t="shared" si="151"/>
        <v>1.2424689236305127E-2</v>
      </c>
      <c r="G1071" s="2">
        <f t="shared" si="151"/>
        <v>3.5574870350772662E-2</v>
      </c>
      <c r="H1071" s="2">
        <f t="shared" si="148"/>
        <v>0.34925465964587193</v>
      </c>
      <c r="I1071" s="2">
        <f t="shared" si="149"/>
        <v>25.8850067442078</v>
      </c>
    </row>
    <row r="1072" spans="1:9" ht="13.5" x14ac:dyDescent="0.25">
      <c r="A1072" s="4">
        <v>43567</v>
      </c>
      <c r="B1072" s="2">
        <v>3.081</v>
      </c>
      <c r="C1072" s="2">
        <f t="shared" si="146"/>
        <v>0</v>
      </c>
      <c r="D1072" s="2">
        <f t="shared" si="144"/>
        <v>0</v>
      </c>
      <c r="E1072" s="2">
        <f t="shared" si="145"/>
        <v>0</v>
      </c>
      <c r="F1072" s="2">
        <f t="shared" si="151"/>
        <v>1.1537211433711904E-2</v>
      </c>
      <c r="G1072" s="2">
        <f t="shared" si="151"/>
        <v>3.3033808182860329E-2</v>
      </c>
      <c r="H1072" s="2">
        <f t="shared" si="148"/>
        <v>0.34925465964587193</v>
      </c>
      <c r="I1072" s="2">
        <f t="shared" si="149"/>
        <v>25.8850067442078</v>
      </c>
    </row>
    <row r="1073" spans="1:9" ht="13.5" x14ac:dyDescent="0.25">
      <c r="A1073" s="4">
        <v>43570</v>
      </c>
      <c r="B1073" s="2">
        <v>2.9445000000000001</v>
      </c>
      <c r="C1073" s="2">
        <f t="shared" si="146"/>
        <v>-0.13649999999999984</v>
      </c>
      <c r="D1073" s="2">
        <f t="shared" si="144"/>
        <v>0</v>
      </c>
      <c r="E1073" s="2">
        <f t="shared" si="145"/>
        <v>0.13649999999999984</v>
      </c>
      <c r="F1073" s="2">
        <f t="shared" si="151"/>
        <v>1.0713124902732482E-2</v>
      </c>
      <c r="G1073" s="2">
        <f t="shared" si="151"/>
        <v>4.0424250455513157E-2</v>
      </c>
      <c r="H1073" s="2">
        <f t="shared" si="148"/>
        <v>0.26501728002408514</v>
      </c>
      <c r="I1073" s="2">
        <f t="shared" si="149"/>
        <v>20.949696435691322</v>
      </c>
    </row>
    <row r="1074" spans="1:9" ht="13.5" x14ac:dyDescent="0.25">
      <c r="A1074" s="4">
        <v>43571</v>
      </c>
      <c r="B1074" s="2">
        <v>2.8275000000000001</v>
      </c>
      <c r="C1074" s="2">
        <f t="shared" si="146"/>
        <v>-0.11699999999999999</v>
      </c>
      <c r="D1074" s="2">
        <f t="shared" si="144"/>
        <v>0</v>
      </c>
      <c r="E1074" s="2">
        <f t="shared" si="145"/>
        <v>0.11699999999999999</v>
      </c>
      <c r="F1074" s="2">
        <f t="shared" si="151"/>
        <v>9.9479016953944472E-3</v>
      </c>
      <c r="G1074" s="2">
        <f t="shared" si="151"/>
        <v>4.5893946851547927E-2</v>
      </c>
      <c r="H1074" s="2">
        <f t="shared" si="148"/>
        <v>0.21675846986036507</v>
      </c>
      <c r="I1074" s="2">
        <f t="shared" si="149"/>
        <v>17.81442046466627</v>
      </c>
    </row>
    <row r="1075" spans="1:9" ht="13.5" x14ac:dyDescent="0.25">
      <c r="A1075" s="4">
        <v>43572</v>
      </c>
      <c r="B1075" s="2">
        <v>2.9055</v>
      </c>
      <c r="C1075" s="2">
        <f t="shared" si="146"/>
        <v>7.7999999999999847E-2</v>
      </c>
      <c r="D1075" s="2">
        <f t="shared" si="144"/>
        <v>7.7999999999999847E-2</v>
      </c>
      <c r="E1075" s="2">
        <f t="shared" si="145"/>
        <v>0</v>
      </c>
      <c r="F1075" s="2">
        <f t="shared" si="151"/>
        <v>1.4808765860009119E-2</v>
      </c>
      <c r="G1075" s="2">
        <f t="shared" si="151"/>
        <v>4.2615807790723069E-2</v>
      </c>
      <c r="H1075" s="2">
        <f t="shared" si="148"/>
        <v>0.34749466518930572</v>
      </c>
      <c r="I1075" s="2">
        <f t="shared" si="149"/>
        <v>25.78820340936096</v>
      </c>
    </row>
    <row r="1076" spans="1:9" ht="13.5" x14ac:dyDescent="0.25">
      <c r="A1076" s="4">
        <v>43573</v>
      </c>
      <c r="B1076" s="2">
        <v>2.9249999999999998</v>
      </c>
      <c r="C1076" s="2">
        <f t="shared" si="146"/>
        <v>1.9499999999999851E-2</v>
      </c>
      <c r="D1076" s="2">
        <f t="shared" si="144"/>
        <v>1.9499999999999851E-2</v>
      </c>
      <c r="E1076" s="2">
        <f t="shared" si="145"/>
        <v>0</v>
      </c>
      <c r="F1076" s="2">
        <f t="shared" si="151"/>
        <v>1.5143854012865599E-2</v>
      </c>
      <c r="G1076" s="2">
        <f t="shared" si="151"/>
        <v>3.9571821519957133E-2</v>
      </c>
      <c r="H1076" s="2">
        <f t="shared" si="148"/>
        <v>0.38269287162402033</v>
      </c>
      <c r="I1076" s="2">
        <f t="shared" si="149"/>
        <v>27.677359121301777</v>
      </c>
    </row>
    <row r="1077" spans="1:9" ht="13.5" x14ac:dyDescent="0.25">
      <c r="A1077" s="4">
        <v>43574</v>
      </c>
      <c r="B1077" s="2">
        <v>3.0127000000000002</v>
      </c>
      <c r="C1077" s="2">
        <f t="shared" si="146"/>
        <v>8.7700000000000333E-2</v>
      </c>
      <c r="D1077" s="2">
        <f t="shared" si="144"/>
        <v>8.7700000000000333E-2</v>
      </c>
      <c r="E1077" s="2">
        <f t="shared" si="145"/>
        <v>0</v>
      </c>
      <c r="F1077" s="2">
        <f t="shared" si="151"/>
        <v>2.0326435869089506E-2</v>
      </c>
      <c r="G1077" s="2">
        <f t="shared" si="151"/>
        <v>3.6745262839960199E-2</v>
      </c>
      <c r="H1077" s="2">
        <f t="shared" si="148"/>
        <v>0.55317160085693162</v>
      </c>
      <c r="I1077" s="2">
        <f t="shared" si="149"/>
        <v>35.615613918753738</v>
      </c>
    </row>
    <row r="1078" spans="1:9" ht="13.5" x14ac:dyDescent="0.25">
      <c r="A1078" s="4">
        <v>43577</v>
      </c>
      <c r="B1078" s="2">
        <v>2.9249999999999998</v>
      </c>
      <c r="C1078" s="2">
        <f t="shared" si="146"/>
        <v>-8.7700000000000333E-2</v>
      </c>
      <c r="D1078" s="2">
        <f t="shared" si="144"/>
        <v>0</v>
      </c>
      <c r="E1078" s="2">
        <f t="shared" si="145"/>
        <v>8.7700000000000333E-2</v>
      </c>
      <c r="F1078" s="2">
        <f t="shared" si="151"/>
        <v>1.8874547592725971E-2</v>
      </c>
      <c r="G1078" s="2">
        <f t="shared" si="151"/>
        <v>4.0384886922820211E-2</v>
      </c>
      <c r="H1078" s="2">
        <f t="shared" si="148"/>
        <v>0.46736660743404401</v>
      </c>
      <c r="I1078" s="2">
        <f t="shared" si="149"/>
        <v>31.850704865863008</v>
      </c>
    </row>
    <row r="1079" spans="1:9" ht="13.5" x14ac:dyDescent="0.25">
      <c r="A1079" s="4">
        <v>43578</v>
      </c>
      <c r="B1079" s="2">
        <v>2.9738000000000002</v>
      </c>
      <c r="C1079" s="2">
        <f t="shared" si="146"/>
        <v>4.8800000000000399E-2</v>
      </c>
      <c r="D1079" s="2">
        <f t="shared" si="144"/>
        <v>4.8800000000000399E-2</v>
      </c>
      <c r="E1079" s="2">
        <f t="shared" si="145"/>
        <v>0</v>
      </c>
      <c r="F1079" s="2">
        <f t="shared" si="151"/>
        <v>2.1012079907531289E-2</v>
      </c>
      <c r="G1079" s="2">
        <f t="shared" si="151"/>
        <v>3.7500252142618769E-2</v>
      </c>
      <c r="H1079" s="2">
        <f t="shared" si="148"/>
        <v>0.5603183633971146</v>
      </c>
      <c r="I1079" s="2">
        <f t="shared" si="149"/>
        <v>35.910515221854681</v>
      </c>
    </row>
    <row r="1080" spans="1:9" ht="13.5" x14ac:dyDescent="0.25">
      <c r="A1080" s="4">
        <v>43579</v>
      </c>
      <c r="B1080" s="2">
        <v>2.9249999999999998</v>
      </c>
      <c r="C1080" s="2">
        <f t="shared" si="146"/>
        <v>-4.8800000000000399E-2</v>
      </c>
      <c r="D1080" s="2">
        <f t="shared" si="144"/>
        <v>0</v>
      </c>
      <c r="E1080" s="2">
        <f t="shared" si="145"/>
        <v>4.8800000000000399E-2</v>
      </c>
      <c r="F1080" s="2">
        <f t="shared" si="151"/>
        <v>1.9511217056993341E-2</v>
      </c>
      <c r="G1080" s="2">
        <f t="shared" si="151"/>
        <v>3.83073769895746E-2</v>
      </c>
      <c r="H1080" s="2">
        <f t="shared" si="148"/>
        <v>0.50933315174002503</v>
      </c>
      <c r="I1080" s="2">
        <f t="shared" si="149"/>
        <v>33.745575067561703</v>
      </c>
    </row>
    <row r="1081" spans="1:9" ht="13.5" x14ac:dyDescent="0.25">
      <c r="A1081" s="4">
        <v>43580</v>
      </c>
      <c r="B1081" s="2">
        <v>2.8860000000000001</v>
      </c>
      <c r="C1081" s="2">
        <f t="shared" si="146"/>
        <v>-3.8999999999999702E-2</v>
      </c>
      <c r="D1081" s="2">
        <f t="shared" si="144"/>
        <v>0</v>
      </c>
      <c r="E1081" s="2">
        <f t="shared" si="145"/>
        <v>3.8999999999999702E-2</v>
      </c>
      <c r="F1081" s="2">
        <f t="shared" si="151"/>
        <v>1.811755869577953E-2</v>
      </c>
      <c r="G1081" s="2">
        <f t="shared" si="151"/>
        <v>3.8356850061747827E-2</v>
      </c>
      <c r="H1081" s="2">
        <f t="shared" si="148"/>
        <v>0.47234219354856893</v>
      </c>
      <c r="I1081" s="2">
        <f t="shared" si="149"/>
        <v>32.081006414015235</v>
      </c>
    </row>
    <row r="1082" spans="1:9" ht="13.5" x14ac:dyDescent="0.25">
      <c r="A1082" s="4">
        <v>43581</v>
      </c>
      <c r="B1082" s="2">
        <v>2.9249999999999998</v>
      </c>
      <c r="C1082" s="2">
        <f t="shared" si="146"/>
        <v>3.8999999999999702E-2</v>
      </c>
      <c r="D1082" s="2">
        <f t="shared" si="144"/>
        <v>3.8999999999999702E-2</v>
      </c>
      <c r="E1082" s="2">
        <f t="shared" si="145"/>
        <v>0</v>
      </c>
      <c r="F1082" s="2">
        <f t="shared" si="151"/>
        <v>1.960916164608097E-2</v>
      </c>
      <c r="G1082" s="2">
        <f t="shared" si="151"/>
        <v>3.5617075057337265E-2</v>
      </c>
      <c r="H1082" s="2">
        <f t="shared" si="148"/>
        <v>0.55055508108157802</v>
      </c>
      <c r="I1082" s="2">
        <f t="shared" si="149"/>
        <v>35.506967008069296</v>
      </c>
    </row>
    <row r="1083" spans="1:9" ht="13.5" x14ac:dyDescent="0.25">
      <c r="A1083" s="4">
        <v>43584</v>
      </c>
      <c r="B1083" s="2">
        <v>2.8372999999999999</v>
      </c>
      <c r="C1083" s="2">
        <f t="shared" si="146"/>
        <v>-8.7699999999999889E-2</v>
      </c>
      <c r="D1083" s="2">
        <f t="shared" si="144"/>
        <v>0</v>
      </c>
      <c r="E1083" s="2">
        <f t="shared" si="145"/>
        <v>8.7699999999999889E-2</v>
      </c>
      <c r="F1083" s="2">
        <f t="shared" si="151"/>
        <v>1.8208507242789471E-2</v>
      </c>
      <c r="G1083" s="2">
        <f t="shared" si="151"/>
        <v>3.9337283981813166E-2</v>
      </c>
      <c r="H1083" s="2">
        <f t="shared" si="148"/>
        <v>0.46288165830685779</v>
      </c>
      <c r="I1083" s="2">
        <f t="shared" si="149"/>
        <v>31.641770588784198</v>
      </c>
    </row>
    <row r="1084" spans="1:9" ht="13.5" x14ac:dyDescent="0.25">
      <c r="A1084" s="4">
        <v>43585</v>
      </c>
      <c r="B1084" s="2">
        <v>2.9152999999999998</v>
      </c>
      <c r="C1084" s="2">
        <f t="shared" si="146"/>
        <v>7.7999999999999847E-2</v>
      </c>
      <c r="D1084" s="2">
        <f t="shared" si="144"/>
        <v>7.7999999999999847E-2</v>
      </c>
      <c r="E1084" s="2">
        <f t="shared" si="145"/>
        <v>0</v>
      </c>
      <c r="F1084" s="2">
        <f t="shared" si="151"/>
        <v>2.2479328154018787E-2</v>
      </c>
      <c r="G1084" s="2">
        <f t="shared" si="151"/>
        <v>3.6527477983112226E-2</v>
      </c>
      <c r="H1084" s="2">
        <f t="shared" si="148"/>
        <v>0.61540871133812391</v>
      </c>
      <c r="I1084" s="2">
        <f t="shared" si="149"/>
        <v>38.096161486485364</v>
      </c>
    </row>
    <row r="1085" spans="1:9" ht="13.5" x14ac:dyDescent="0.25">
      <c r="A1085" s="4">
        <v>43587</v>
      </c>
      <c r="B1085" s="2">
        <v>2.9445000000000001</v>
      </c>
      <c r="C1085" s="2">
        <f t="shared" si="146"/>
        <v>2.9200000000000337E-2</v>
      </c>
      <c r="D1085" s="2">
        <f t="shared" si="144"/>
        <v>2.9200000000000337E-2</v>
      </c>
      <c r="E1085" s="2">
        <f t="shared" si="145"/>
        <v>0</v>
      </c>
      <c r="F1085" s="2">
        <f t="shared" ref="F1085:G1100" si="152">((F1084*13)+D1085)/14</f>
        <v>2.2959376143017469E-2</v>
      </c>
      <c r="G1085" s="2">
        <f t="shared" si="152"/>
        <v>3.3918372412889926E-2</v>
      </c>
      <c r="H1085" s="2">
        <f t="shared" si="148"/>
        <v>0.67690088025250494</v>
      </c>
      <c r="I1085" s="2">
        <f t="shared" si="149"/>
        <v>40.366183131264044</v>
      </c>
    </row>
    <row r="1086" spans="1:9" ht="13.5" x14ac:dyDescent="0.25">
      <c r="A1086" s="4">
        <v>43588</v>
      </c>
      <c r="B1086" s="2">
        <v>2.9249999999999998</v>
      </c>
      <c r="C1086" s="2">
        <f t="shared" si="146"/>
        <v>-1.9500000000000295E-2</v>
      </c>
      <c r="D1086" s="2">
        <f t="shared" si="144"/>
        <v>0</v>
      </c>
      <c r="E1086" s="2">
        <f t="shared" si="145"/>
        <v>1.9500000000000295E-2</v>
      </c>
      <c r="F1086" s="2">
        <f t="shared" si="152"/>
        <v>2.1319420704230509E-2</v>
      </c>
      <c r="G1086" s="2">
        <f t="shared" si="152"/>
        <v>3.28884886691121E-2</v>
      </c>
      <c r="H1086" s="2">
        <f t="shared" si="148"/>
        <v>0.64823351777344151</v>
      </c>
      <c r="I1086" s="2">
        <f t="shared" si="149"/>
        <v>39.32898529142426</v>
      </c>
    </row>
    <row r="1087" spans="1:9" ht="13.5" x14ac:dyDescent="0.25">
      <c r="A1087" s="4">
        <v>43591</v>
      </c>
      <c r="B1087" s="2">
        <v>2.8664999999999998</v>
      </c>
      <c r="C1087" s="2">
        <f t="shared" si="146"/>
        <v>-5.8499999999999996E-2</v>
      </c>
      <c r="D1087" s="2">
        <f t="shared" si="144"/>
        <v>0</v>
      </c>
      <c r="E1087" s="2">
        <f t="shared" si="145"/>
        <v>5.8499999999999996E-2</v>
      </c>
      <c r="F1087" s="2">
        <f t="shared" si="152"/>
        <v>1.9796604939642616E-2</v>
      </c>
      <c r="G1087" s="2">
        <f t="shared" si="152"/>
        <v>3.4717882335604092E-2</v>
      </c>
      <c r="H1087" s="2">
        <f t="shared" si="148"/>
        <v>0.57021349252459108</v>
      </c>
      <c r="I1087" s="2">
        <f t="shared" si="149"/>
        <v>36.314392612166465</v>
      </c>
    </row>
    <row r="1088" spans="1:9" ht="13.5" x14ac:dyDescent="0.25">
      <c r="A1088" s="4">
        <v>43592</v>
      </c>
      <c r="B1088" s="2">
        <v>2.7397999999999998</v>
      </c>
      <c r="C1088" s="2">
        <f t="shared" si="146"/>
        <v>-0.12670000000000003</v>
      </c>
      <c r="D1088" s="2">
        <f t="shared" si="144"/>
        <v>0</v>
      </c>
      <c r="E1088" s="2">
        <f t="shared" si="145"/>
        <v>0.12670000000000003</v>
      </c>
      <c r="F1088" s="2">
        <f t="shared" si="152"/>
        <v>1.8382561729668144E-2</v>
      </c>
      <c r="G1088" s="2">
        <f t="shared" si="152"/>
        <v>4.128803359734666E-2</v>
      </c>
      <c r="H1088" s="2">
        <f t="shared" si="148"/>
        <v>0.44522734865361774</v>
      </c>
      <c r="I1088" s="2">
        <f t="shared" si="149"/>
        <v>30.806734253153607</v>
      </c>
    </row>
    <row r="1089" spans="1:9" ht="13.5" x14ac:dyDescent="0.25">
      <c r="A1089" s="4">
        <v>43593</v>
      </c>
      <c r="B1089" s="2">
        <v>2.8079999999999998</v>
      </c>
      <c r="C1089" s="2">
        <f t="shared" si="146"/>
        <v>6.8200000000000038E-2</v>
      </c>
      <c r="D1089" s="2">
        <f t="shared" si="144"/>
        <v>6.8200000000000038E-2</v>
      </c>
      <c r="E1089" s="2">
        <f t="shared" si="145"/>
        <v>0</v>
      </c>
      <c r="F1089" s="2">
        <f t="shared" si="152"/>
        <v>2.1940950177548994E-2</v>
      </c>
      <c r="G1089" s="2">
        <f t="shared" si="152"/>
        <v>3.8338888340393326E-2</v>
      </c>
      <c r="H1089" s="2">
        <f t="shared" si="148"/>
        <v>0.57228968098254196</v>
      </c>
      <c r="I1089" s="2">
        <f t="shared" si="149"/>
        <v>36.398488643957236</v>
      </c>
    </row>
    <row r="1090" spans="1:9" ht="13.5" x14ac:dyDescent="0.25">
      <c r="A1090" s="4">
        <v>43594</v>
      </c>
      <c r="B1090" s="2">
        <v>2.8</v>
      </c>
      <c r="C1090" s="2">
        <f t="shared" si="146"/>
        <v>-8.0000000000000071E-3</v>
      </c>
      <c r="D1090" s="2">
        <f t="shared" si="144"/>
        <v>0</v>
      </c>
      <c r="E1090" s="2">
        <f t="shared" si="145"/>
        <v>8.0000000000000071E-3</v>
      </c>
      <c r="F1090" s="2">
        <f t="shared" si="152"/>
        <v>2.037373945058121E-2</v>
      </c>
      <c r="G1090" s="2">
        <f t="shared" si="152"/>
        <v>3.6171824887508093E-2</v>
      </c>
      <c r="H1090" s="2">
        <f t="shared" si="148"/>
        <v>0.56324886880720415</v>
      </c>
      <c r="I1090" s="2">
        <f t="shared" si="149"/>
        <v>36.030658972232381</v>
      </c>
    </row>
    <row r="1091" spans="1:9" ht="13.5" x14ac:dyDescent="0.25">
      <c r="A1091" s="4">
        <v>43595</v>
      </c>
      <c r="B1091" s="2">
        <v>2.8</v>
      </c>
      <c r="C1091" s="2">
        <f t="shared" si="146"/>
        <v>0</v>
      </c>
      <c r="D1091" s="2">
        <f t="shared" ref="D1091:D1154" si="153">IF(C1091&gt;0,C1091,0)</f>
        <v>0</v>
      </c>
      <c r="E1091" s="2">
        <f t="shared" ref="E1091:E1154" si="154">IF(C1091&lt;0,-C1091,0)</f>
        <v>0</v>
      </c>
      <c r="F1091" s="2">
        <f t="shared" si="152"/>
        <v>1.8918472346968269E-2</v>
      </c>
      <c r="G1091" s="2">
        <f t="shared" si="152"/>
        <v>3.3588123109828942E-2</v>
      </c>
      <c r="H1091" s="2">
        <f t="shared" si="148"/>
        <v>0.56324886880720426</v>
      </c>
      <c r="I1091" s="2">
        <f t="shared" si="149"/>
        <v>36.030658972232381</v>
      </c>
    </row>
    <row r="1092" spans="1:9" ht="13.5" x14ac:dyDescent="0.25">
      <c r="A1092" s="4">
        <v>43598</v>
      </c>
      <c r="B1092" s="2">
        <v>2.8</v>
      </c>
      <c r="C1092" s="2">
        <f t="shared" ref="C1092:C1155" si="155">B1092-B1091</f>
        <v>0</v>
      </c>
      <c r="D1092" s="2">
        <f t="shared" si="153"/>
        <v>0</v>
      </c>
      <c r="E1092" s="2">
        <f t="shared" si="154"/>
        <v>0</v>
      </c>
      <c r="F1092" s="2">
        <f t="shared" si="152"/>
        <v>1.7567152893613391E-2</v>
      </c>
      <c r="G1092" s="2">
        <f t="shared" si="152"/>
        <v>3.1188971459126875E-2</v>
      </c>
      <c r="H1092" s="2">
        <f t="shared" si="148"/>
        <v>0.56324886880720426</v>
      </c>
      <c r="I1092" s="2">
        <f t="shared" si="149"/>
        <v>36.030658972232381</v>
      </c>
    </row>
    <row r="1093" spans="1:9" ht="13.5" x14ac:dyDescent="0.25">
      <c r="A1093" s="4">
        <v>43599</v>
      </c>
      <c r="B1093" s="2">
        <v>2.88</v>
      </c>
      <c r="C1093" s="2">
        <f t="shared" si="155"/>
        <v>8.0000000000000071E-2</v>
      </c>
      <c r="D1093" s="2">
        <f t="shared" si="153"/>
        <v>8.0000000000000071E-2</v>
      </c>
      <c r="E1093" s="2">
        <f t="shared" si="154"/>
        <v>0</v>
      </c>
      <c r="F1093" s="2">
        <f t="shared" si="152"/>
        <v>2.2026641972641012E-2</v>
      </c>
      <c r="G1093" s="2">
        <f t="shared" si="152"/>
        <v>2.8961187783474954E-2</v>
      </c>
      <c r="H1093" s="2">
        <f t="shared" si="148"/>
        <v>0.76055727193652101</v>
      </c>
      <c r="I1093" s="2">
        <f t="shared" si="149"/>
        <v>43.19980292944107</v>
      </c>
    </row>
    <row r="1094" spans="1:9" ht="13.5" x14ac:dyDescent="0.25">
      <c r="A1094" s="4">
        <v>43600</v>
      </c>
      <c r="B1094" s="2">
        <v>2.88</v>
      </c>
      <c r="C1094" s="2">
        <f t="shared" si="155"/>
        <v>0</v>
      </c>
      <c r="D1094" s="2">
        <f t="shared" si="153"/>
        <v>0</v>
      </c>
      <c r="E1094" s="2">
        <f t="shared" si="154"/>
        <v>0</v>
      </c>
      <c r="F1094" s="2">
        <f t="shared" si="152"/>
        <v>2.0453310403166652E-2</v>
      </c>
      <c r="G1094" s="2">
        <f t="shared" si="152"/>
        <v>2.6892531513226743E-2</v>
      </c>
      <c r="H1094" s="2">
        <f t="shared" si="148"/>
        <v>0.76055727193652101</v>
      </c>
      <c r="I1094" s="2">
        <f t="shared" si="149"/>
        <v>43.19980292944107</v>
      </c>
    </row>
    <row r="1095" spans="1:9" ht="13.5" x14ac:dyDescent="0.25">
      <c r="A1095" s="4">
        <v>43601</v>
      </c>
      <c r="B1095" s="2">
        <v>2.8</v>
      </c>
      <c r="C1095" s="2">
        <f t="shared" si="155"/>
        <v>-8.0000000000000071E-2</v>
      </c>
      <c r="D1095" s="2">
        <f t="shared" si="153"/>
        <v>0</v>
      </c>
      <c r="E1095" s="2">
        <f t="shared" si="154"/>
        <v>8.0000000000000071E-2</v>
      </c>
      <c r="F1095" s="2">
        <f t="shared" si="152"/>
        <v>1.8992359660083318E-2</v>
      </c>
      <c r="G1095" s="2">
        <f t="shared" si="152"/>
        <v>3.0685922119424839E-2</v>
      </c>
      <c r="H1095" s="2">
        <f t="shared" si="148"/>
        <v>0.61892745429542595</v>
      </c>
      <c r="I1095" s="2">
        <f t="shared" si="149"/>
        <v>38.230709637621757</v>
      </c>
    </row>
    <row r="1096" spans="1:9" ht="13.5" x14ac:dyDescent="0.25">
      <c r="A1096" s="4">
        <v>43602</v>
      </c>
      <c r="B1096" s="2">
        <v>2.78</v>
      </c>
      <c r="C1096" s="2">
        <f t="shared" si="155"/>
        <v>-2.0000000000000018E-2</v>
      </c>
      <c r="D1096" s="2">
        <f t="shared" si="153"/>
        <v>0</v>
      </c>
      <c r="E1096" s="2">
        <f t="shared" si="154"/>
        <v>2.0000000000000018E-2</v>
      </c>
      <c r="F1096" s="2">
        <f t="shared" si="152"/>
        <v>1.763576254150594E-2</v>
      </c>
      <c r="G1096" s="2">
        <f t="shared" si="152"/>
        <v>2.9922641968037351E-2</v>
      </c>
      <c r="H1096" s="2">
        <f t="shared" si="148"/>
        <v>0.58937852347209307</v>
      </c>
      <c r="I1096" s="2">
        <f t="shared" si="149"/>
        <v>37.082325875686323</v>
      </c>
    </row>
    <row r="1097" spans="1:9" ht="13.5" x14ac:dyDescent="0.25">
      <c r="A1097" s="4">
        <v>43605</v>
      </c>
      <c r="B1097" s="2">
        <v>2.8</v>
      </c>
      <c r="C1097" s="2">
        <f t="shared" si="155"/>
        <v>2.0000000000000018E-2</v>
      </c>
      <c r="D1097" s="2">
        <f t="shared" si="153"/>
        <v>2.0000000000000018E-2</v>
      </c>
      <c r="E1097" s="2">
        <f t="shared" si="154"/>
        <v>0</v>
      </c>
      <c r="F1097" s="2">
        <f t="shared" si="152"/>
        <v>1.7804636645684088E-2</v>
      </c>
      <c r="G1097" s="2">
        <f t="shared" si="152"/>
        <v>2.7785310398891826E-2</v>
      </c>
      <c r="H1097" s="2">
        <f t="shared" si="148"/>
        <v>0.64079315257151848</v>
      </c>
      <c r="I1097" s="2">
        <f t="shared" si="149"/>
        <v>39.053865599526738</v>
      </c>
    </row>
    <row r="1098" spans="1:9" ht="13.5" x14ac:dyDescent="0.25">
      <c r="A1098" s="4">
        <v>43606</v>
      </c>
      <c r="B1098" s="2">
        <v>2.88</v>
      </c>
      <c r="C1098" s="2">
        <f t="shared" si="155"/>
        <v>8.0000000000000071E-2</v>
      </c>
      <c r="D1098" s="2">
        <f t="shared" si="153"/>
        <v>8.0000000000000071E-2</v>
      </c>
      <c r="E1098" s="2">
        <f t="shared" si="154"/>
        <v>0</v>
      </c>
      <c r="F1098" s="2">
        <f t="shared" si="152"/>
        <v>2.2247162599563802E-2</v>
      </c>
      <c r="G1098" s="2">
        <f t="shared" si="152"/>
        <v>2.5800645370399552E-2</v>
      </c>
      <c r="H1098" s="2">
        <f t="shared" si="148"/>
        <v>0.86227155484596629</v>
      </c>
      <c r="I1098" s="2">
        <f t="shared" si="149"/>
        <v>46.3021385147714</v>
      </c>
    </row>
    <row r="1099" spans="1:9" ht="13.5" x14ac:dyDescent="0.25">
      <c r="A1099" s="4">
        <v>43607</v>
      </c>
      <c r="B1099" s="2">
        <v>2.88</v>
      </c>
      <c r="C1099" s="2">
        <f t="shared" si="155"/>
        <v>0</v>
      </c>
      <c r="D1099" s="2">
        <f t="shared" si="153"/>
        <v>0</v>
      </c>
      <c r="E1099" s="2">
        <f t="shared" si="154"/>
        <v>0</v>
      </c>
      <c r="F1099" s="2">
        <f t="shared" si="152"/>
        <v>2.0658079556737818E-2</v>
      </c>
      <c r="G1099" s="2">
        <f t="shared" si="152"/>
        <v>2.3957742129656727E-2</v>
      </c>
      <c r="H1099" s="2">
        <f t="shared" si="148"/>
        <v>0.86227155484596629</v>
      </c>
      <c r="I1099" s="2">
        <f t="shared" si="149"/>
        <v>46.3021385147714</v>
      </c>
    </row>
    <row r="1100" spans="1:9" ht="13.5" x14ac:dyDescent="0.25">
      <c r="A1100" s="4">
        <v>43608</v>
      </c>
      <c r="B1100" s="2">
        <v>2.8</v>
      </c>
      <c r="C1100" s="2">
        <f t="shared" si="155"/>
        <v>-8.0000000000000071E-2</v>
      </c>
      <c r="D1100" s="2">
        <f t="shared" si="153"/>
        <v>0</v>
      </c>
      <c r="E1100" s="2">
        <f t="shared" si="154"/>
        <v>8.0000000000000071E-2</v>
      </c>
      <c r="F1100" s="2">
        <f t="shared" si="152"/>
        <v>1.918250244554226E-2</v>
      </c>
      <c r="G1100" s="2">
        <f t="shared" si="152"/>
        <v>2.7960760548966963E-2</v>
      </c>
      <c r="H1100" s="2">
        <f t="shared" si="148"/>
        <v>0.68605081081211772</v>
      </c>
      <c r="I1100" s="2">
        <f t="shared" si="149"/>
        <v>40.689806405162166</v>
      </c>
    </row>
    <row r="1101" spans="1:9" ht="13.5" x14ac:dyDescent="0.25">
      <c r="A1101" s="4">
        <v>43609</v>
      </c>
      <c r="B1101" s="2">
        <v>2.85</v>
      </c>
      <c r="C1101" s="2">
        <f t="shared" si="155"/>
        <v>5.0000000000000266E-2</v>
      </c>
      <c r="D1101" s="2">
        <f t="shared" si="153"/>
        <v>5.0000000000000266E-2</v>
      </c>
      <c r="E1101" s="2">
        <f t="shared" si="154"/>
        <v>0</v>
      </c>
      <c r="F1101" s="2">
        <f t="shared" ref="F1101:G1116" si="156">((F1100*13)+D1101)/14</f>
        <v>2.138375227086069E-2</v>
      </c>
      <c r="G1101" s="2">
        <f t="shared" si="156"/>
        <v>2.5963563366897896E-2</v>
      </c>
      <c r="H1101" s="2">
        <f t="shared" si="148"/>
        <v>0.82360621955782032</v>
      </c>
      <c r="I1101" s="2">
        <f t="shared" si="149"/>
        <v>45.163600053827658</v>
      </c>
    </row>
    <row r="1102" spans="1:9" ht="13.5" x14ac:dyDescent="0.25">
      <c r="A1102" s="4">
        <v>43612</v>
      </c>
      <c r="B1102" s="2">
        <v>2.85</v>
      </c>
      <c r="C1102" s="2">
        <f t="shared" si="155"/>
        <v>0</v>
      </c>
      <c r="D1102" s="2">
        <f t="shared" si="153"/>
        <v>0</v>
      </c>
      <c r="E1102" s="2">
        <f t="shared" si="154"/>
        <v>0</v>
      </c>
      <c r="F1102" s="2">
        <f t="shared" si="156"/>
        <v>1.9856341394370643E-2</v>
      </c>
      <c r="G1102" s="2">
        <f t="shared" si="156"/>
        <v>2.4109023126405189E-2</v>
      </c>
      <c r="H1102" s="2">
        <f t="shared" si="148"/>
        <v>0.82360621955782043</v>
      </c>
      <c r="I1102" s="2">
        <f t="shared" si="149"/>
        <v>45.163600053827665</v>
      </c>
    </row>
    <row r="1103" spans="1:9" ht="13.5" x14ac:dyDescent="0.25">
      <c r="A1103" s="4">
        <v>43613</v>
      </c>
      <c r="B1103" s="2">
        <v>2.8</v>
      </c>
      <c r="C1103" s="2">
        <f t="shared" si="155"/>
        <v>-5.0000000000000266E-2</v>
      </c>
      <c r="D1103" s="2">
        <f t="shared" si="153"/>
        <v>0</v>
      </c>
      <c r="E1103" s="2">
        <f t="shared" si="154"/>
        <v>5.0000000000000266E-2</v>
      </c>
      <c r="F1103" s="2">
        <f t="shared" si="156"/>
        <v>1.8438031294772738E-2</v>
      </c>
      <c r="G1103" s="2">
        <f t="shared" si="156"/>
        <v>2.5958378617376265E-2</v>
      </c>
      <c r="H1103" s="2">
        <f t="shared" si="148"/>
        <v>0.71029210131138598</v>
      </c>
      <c r="I1103" s="2">
        <f t="shared" si="149"/>
        <v>41.530455573452123</v>
      </c>
    </row>
    <row r="1104" spans="1:9" ht="13.5" x14ac:dyDescent="0.25">
      <c r="A1104" s="4">
        <v>43614</v>
      </c>
      <c r="B1104" s="2">
        <v>2.79</v>
      </c>
      <c r="C1104" s="2">
        <f t="shared" si="155"/>
        <v>-9.9999999999997868E-3</v>
      </c>
      <c r="D1104" s="2">
        <f t="shared" si="153"/>
        <v>0</v>
      </c>
      <c r="E1104" s="2">
        <f t="shared" si="154"/>
        <v>9.9999999999997868E-3</v>
      </c>
      <c r="F1104" s="2">
        <f t="shared" si="156"/>
        <v>1.7121029059431827E-2</v>
      </c>
      <c r="G1104" s="2">
        <f t="shared" si="156"/>
        <v>2.4818494430420803E-2</v>
      </c>
      <c r="H1104" s="2">
        <f t="shared" si="148"/>
        <v>0.68984962433684327</v>
      </c>
      <c r="I1104" s="2">
        <f t="shared" si="149"/>
        <v>40.823136828376946</v>
      </c>
    </row>
    <row r="1105" spans="1:9" ht="13.5" x14ac:dyDescent="0.25">
      <c r="A1105" s="4">
        <v>43615</v>
      </c>
      <c r="B1105" s="2">
        <v>2.87</v>
      </c>
      <c r="C1105" s="2">
        <f t="shared" si="155"/>
        <v>8.0000000000000071E-2</v>
      </c>
      <c r="D1105" s="2">
        <f t="shared" si="153"/>
        <v>8.0000000000000071E-2</v>
      </c>
      <c r="E1105" s="2">
        <f t="shared" si="154"/>
        <v>0</v>
      </c>
      <c r="F1105" s="2">
        <f t="shared" si="156"/>
        <v>2.1612384126615276E-2</v>
      </c>
      <c r="G1105" s="2">
        <f t="shared" si="156"/>
        <v>2.304574482824789E-2</v>
      </c>
      <c r="H1105" s="2">
        <f t="shared" ref="H1105:H1168" si="157">F1105/G1105</f>
        <v>0.93780367211756599</v>
      </c>
      <c r="I1105" s="2">
        <f t="shared" ref="I1105:I1168" si="158">IF(G1105=0,100,100-(100/(1+H1105)))</f>
        <v>48.395185003069273</v>
      </c>
    </row>
    <row r="1106" spans="1:9" ht="13.5" x14ac:dyDescent="0.25">
      <c r="A1106" s="4">
        <v>43616</v>
      </c>
      <c r="B1106" s="2">
        <v>2.93</v>
      </c>
      <c r="C1106" s="2">
        <f t="shared" si="155"/>
        <v>6.0000000000000053E-2</v>
      </c>
      <c r="D1106" s="2">
        <f t="shared" si="153"/>
        <v>6.0000000000000053E-2</v>
      </c>
      <c r="E1106" s="2">
        <f t="shared" si="154"/>
        <v>0</v>
      </c>
      <c r="F1106" s="2">
        <f t="shared" si="156"/>
        <v>2.4354356688999903E-2</v>
      </c>
      <c r="G1106" s="2">
        <f t="shared" si="156"/>
        <v>2.1399620197658755E-2</v>
      </c>
      <c r="H1106" s="2">
        <f t="shared" si="157"/>
        <v>1.1380742491712266</v>
      </c>
      <c r="I1106" s="2">
        <f t="shared" si="158"/>
        <v>53.228939528754616</v>
      </c>
    </row>
    <row r="1107" spans="1:9" ht="13.5" x14ac:dyDescent="0.25">
      <c r="A1107" s="4">
        <v>43619</v>
      </c>
      <c r="B1107" s="2">
        <v>3.04</v>
      </c>
      <c r="C1107" s="2">
        <f t="shared" si="155"/>
        <v>0.10999999999999988</v>
      </c>
      <c r="D1107" s="2">
        <f t="shared" si="153"/>
        <v>0.10999999999999988</v>
      </c>
      <c r="E1107" s="2">
        <f t="shared" si="154"/>
        <v>0</v>
      </c>
      <c r="F1107" s="2">
        <f t="shared" si="156"/>
        <v>3.0471902639785615E-2</v>
      </c>
      <c r="G1107" s="2">
        <f t="shared" si="156"/>
        <v>1.9871075897825989E-2</v>
      </c>
      <c r="H1107" s="2">
        <f t="shared" si="157"/>
        <v>1.5334802602771709</v>
      </c>
      <c r="I1107" s="2">
        <f t="shared" si="158"/>
        <v>60.528605030828352</v>
      </c>
    </row>
    <row r="1108" spans="1:9" ht="13.5" x14ac:dyDescent="0.25">
      <c r="A1108" s="4">
        <v>43623</v>
      </c>
      <c r="B1108" s="2">
        <v>3.22</v>
      </c>
      <c r="C1108" s="2">
        <f t="shared" si="155"/>
        <v>0.18000000000000016</v>
      </c>
      <c r="D1108" s="2">
        <f t="shared" si="153"/>
        <v>0.18000000000000016</v>
      </c>
      <c r="E1108" s="2">
        <f t="shared" si="154"/>
        <v>0</v>
      </c>
      <c r="F1108" s="2">
        <f t="shared" si="156"/>
        <v>4.1152481022658081E-2</v>
      </c>
      <c r="G1108" s="2">
        <f t="shared" si="156"/>
        <v>1.8451713333695559E-2</v>
      </c>
      <c r="H1108" s="2">
        <f t="shared" si="157"/>
        <v>2.2302796644638718</v>
      </c>
      <c r="I1108" s="2">
        <f t="shared" si="158"/>
        <v>69.042928047346962</v>
      </c>
    </row>
    <row r="1109" spans="1:9" ht="13.5" x14ac:dyDescent="0.25">
      <c r="A1109" s="4">
        <v>43626</v>
      </c>
      <c r="B1109" s="2">
        <v>3.41</v>
      </c>
      <c r="C1109" s="2">
        <f t="shared" si="155"/>
        <v>0.18999999999999995</v>
      </c>
      <c r="D1109" s="2">
        <f t="shared" si="153"/>
        <v>0.18999999999999995</v>
      </c>
      <c r="E1109" s="2">
        <f t="shared" si="154"/>
        <v>0</v>
      </c>
      <c r="F1109" s="2">
        <f t="shared" si="156"/>
        <v>5.178444666389679E-2</v>
      </c>
      <c r="G1109" s="2">
        <f t="shared" si="156"/>
        <v>1.713373380986016E-2</v>
      </c>
      <c r="H1109" s="2">
        <f t="shared" si="157"/>
        <v>3.0223678760607195</v>
      </c>
      <c r="I1109" s="2">
        <f t="shared" si="158"/>
        <v>75.139021819671456</v>
      </c>
    </row>
    <row r="1110" spans="1:9" ht="13.5" x14ac:dyDescent="0.25">
      <c r="A1110" s="4">
        <v>43627</v>
      </c>
      <c r="B1110" s="2">
        <v>3.61</v>
      </c>
      <c r="C1110" s="2">
        <f t="shared" si="155"/>
        <v>0.19999999999999973</v>
      </c>
      <c r="D1110" s="2">
        <f t="shared" si="153"/>
        <v>0.19999999999999973</v>
      </c>
      <c r="E1110" s="2">
        <f t="shared" si="154"/>
        <v>0</v>
      </c>
      <c r="F1110" s="2">
        <f t="shared" si="156"/>
        <v>6.2371271902189863E-2</v>
      </c>
      <c r="G1110" s="2">
        <f t="shared" si="156"/>
        <v>1.5909895680584433E-2</v>
      </c>
      <c r="H1110" s="2">
        <f t="shared" si="157"/>
        <v>3.9202816381947967</v>
      </c>
      <c r="I1110" s="2">
        <f t="shared" si="158"/>
        <v>79.675960167863678</v>
      </c>
    </row>
    <row r="1111" spans="1:9" ht="13.5" x14ac:dyDescent="0.25">
      <c r="A1111" s="4">
        <v>43628</v>
      </c>
      <c r="B1111" s="2">
        <v>3.82</v>
      </c>
      <c r="C1111" s="2">
        <f t="shared" si="155"/>
        <v>0.20999999999999996</v>
      </c>
      <c r="D1111" s="2">
        <f t="shared" si="153"/>
        <v>0.20999999999999996</v>
      </c>
      <c r="E1111" s="2">
        <f t="shared" si="154"/>
        <v>0</v>
      </c>
      <c r="F1111" s="2">
        <f t="shared" si="156"/>
        <v>7.2916181052033444E-2</v>
      </c>
      <c r="G1111" s="2">
        <f t="shared" si="156"/>
        <v>1.4773474560542689E-2</v>
      </c>
      <c r="H1111" s="2">
        <f t="shared" si="157"/>
        <v>4.9356148923002543</v>
      </c>
      <c r="I1111" s="2">
        <f t="shared" si="158"/>
        <v>83.152545807895805</v>
      </c>
    </row>
    <row r="1112" spans="1:9" ht="13.5" x14ac:dyDescent="0.25">
      <c r="A1112" s="4">
        <v>43629</v>
      </c>
      <c r="B1112" s="2">
        <v>4.05</v>
      </c>
      <c r="C1112" s="2">
        <f t="shared" si="155"/>
        <v>0.22999999999999998</v>
      </c>
      <c r="D1112" s="2">
        <f t="shared" si="153"/>
        <v>0.22999999999999998</v>
      </c>
      <c r="E1112" s="2">
        <f t="shared" si="154"/>
        <v>0</v>
      </c>
      <c r="F1112" s="2">
        <f t="shared" si="156"/>
        <v>8.4136453834031039E-2</v>
      </c>
      <c r="G1112" s="2">
        <f t="shared" si="156"/>
        <v>1.3718226377646784E-2</v>
      </c>
      <c r="H1112" s="2">
        <f t="shared" si="157"/>
        <v>6.1331874484246374</v>
      </c>
      <c r="I1112" s="2">
        <f t="shared" si="158"/>
        <v>85.98102170691098</v>
      </c>
    </row>
    <row r="1113" spans="1:9" ht="13.5" x14ac:dyDescent="0.25">
      <c r="A1113" s="4">
        <v>43630</v>
      </c>
      <c r="B1113" s="2">
        <v>4</v>
      </c>
      <c r="C1113" s="2">
        <f t="shared" si="155"/>
        <v>-4.9999999999999822E-2</v>
      </c>
      <c r="D1113" s="2">
        <f t="shared" si="153"/>
        <v>0</v>
      </c>
      <c r="E1113" s="2">
        <f t="shared" si="154"/>
        <v>4.9999999999999822E-2</v>
      </c>
      <c r="F1113" s="2">
        <f t="shared" si="156"/>
        <v>7.8126707131600262E-2</v>
      </c>
      <c r="G1113" s="2">
        <f t="shared" si="156"/>
        <v>1.6309781636386286E-2</v>
      </c>
      <c r="H1113" s="2">
        <f t="shared" si="157"/>
        <v>4.7901749314229676</v>
      </c>
      <c r="I1113" s="2">
        <f t="shared" si="158"/>
        <v>82.729364624666971</v>
      </c>
    </row>
    <row r="1114" spans="1:9" ht="13.5" x14ac:dyDescent="0.25">
      <c r="A1114" s="4">
        <v>43633</v>
      </c>
      <c r="B1114" s="2">
        <v>3.94</v>
      </c>
      <c r="C1114" s="2">
        <f t="shared" si="155"/>
        <v>-6.0000000000000053E-2</v>
      </c>
      <c r="D1114" s="2">
        <f t="shared" si="153"/>
        <v>0</v>
      </c>
      <c r="E1114" s="2">
        <f t="shared" si="154"/>
        <v>6.0000000000000053E-2</v>
      </c>
      <c r="F1114" s="2">
        <f t="shared" si="156"/>
        <v>7.2546228050771683E-2</v>
      </c>
      <c r="G1114" s="2">
        <f t="shared" si="156"/>
        <v>1.9430511519501557E-2</v>
      </c>
      <c r="H1114" s="2">
        <f t="shared" si="157"/>
        <v>3.7336242011930665</v>
      </c>
      <c r="I1114" s="2">
        <f t="shared" si="158"/>
        <v>78.874537616485071</v>
      </c>
    </row>
    <row r="1115" spans="1:9" ht="13.5" x14ac:dyDescent="0.25">
      <c r="A1115" s="4">
        <v>43634</v>
      </c>
      <c r="B1115" s="2">
        <v>4.1399999999999997</v>
      </c>
      <c r="C1115" s="2">
        <f t="shared" si="155"/>
        <v>0.19999999999999973</v>
      </c>
      <c r="D1115" s="2">
        <f t="shared" si="153"/>
        <v>0.19999999999999973</v>
      </c>
      <c r="E1115" s="2">
        <f t="shared" si="154"/>
        <v>0</v>
      </c>
      <c r="F1115" s="2">
        <f t="shared" si="156"/>
        <v>8.165006890428797E-2</v>
      </c>
      <c r="G1115" s="2">
        <f t="shared" si="156"/>
        <v>1.8042617839537162E-2</v>
      </c>
      <c r="H1115" s="2">
        <f t="shared" si="157"/>
        <v>4.5254003399310756</v>
      </c>
      <c r="I1115" s="2">
        <f t="shared" si="158"/>
        <v>81.901763881737594</v>
      </c>
    </row>
    <row r="1116" spans="1:9" ht="13.5" x14ac:dyDescent="0.25">
      <c r="A1116" s="4">
        <v>43635</v>
      </c>
      <c r="B1116" s="2">
        <v>4.0999999999999996</v>
      </c>
      <c r="C1116" s="2">
        <f t="shared" si="155"/>
        <v>-4.0000000000000036E-2</v>
      </c>
      <c r="D1116" s="2">
        <f t="shared" si="153"/>
        <v>0</v>
      </c>
      <c r="E1116" s="2">
        <f t="shared" si="154"/>
        <v>4.0000000000000036E-2</v>
      </c>
      <c r="F1116" s="2">
        <f t="shared" si="156"/>
        <v>7.5817921125410262E-2</v>
      </c>
      <c r="G1116" s="2">
        <f t="shared" si="156"/>
        <v>1.9611002279570224E-2</v>
      </c>
      <c r="H1116" s="2">
        <f t="shared" si="157"/>
        <v>3.866091087266541</v>
      </c>
      <c r="I1116" s="2">
        <f t="shared" si="158"/>
        <v>79.449624306935533</v>
      </c>
    </row>
    <row r="1117" spans="1:9" ht="13.5" x14ac:dyDescent="0.25">
      <c r="A1117" s="4">
        <v>43636</v>
      </c>
      <c r="B1117" s="2">
        <v>4.07</v>
      </c>
      <c r="C1117" s="2">
        <f t="shared" si="155"/>
        <v>-2.9999999999999361E-2</v>
      </c>
      <c r="D1117" s="2">
        <f t="shared" si="153"/>
        <v>0</v>
      </c>
      <c r="E1117" s="2">
        <f t="shared" si="154"/>
        <v>2.9999999999999361E-2</v>
      </c>
      <c r="F1117" s="2">
        <f t="shared" ref="F1117:G1132" si="159">((F1116*13)+D1117)/14</f>
        <v>7.0402355330738103E-2</v>
      </c>
      <c r="G1117" s="2">
        <f t="shared" si="159"/>
        <v>2.035307354531516E-2</v>
      </c>
      <c r="H1117" s="2">
        <f t="shared" si="157"/>
        <v>3.4590527653718035</v>
      </c>
      <c r="I1117" s="2">
        <f t="shared" si="158"/>
        <v>77.573712341647564</v>
      </c>
    </row>
    <row r="1118" spans="1:9" ht="13.5" x14ac:dyDescent="0.25">
      <c r="A1118" s="4">
        <v>43637</v>
      </c>
      <c r="B1118" s="2">
        <v>4.07</v>
      </c>
      <c r="C1118" s="2">
        <f t="shared" si="155"/>
        <v>0</v>
      </c>
      <c r="D1118" s="2">
        <f t="shared" si="153"/>
        <v>0</v>
      </c>
      <c r="E1118" s="2">
        <f t="shared" si="154"/>
        <v>0</v>
      </c>
      <c r="F1118" s="2">
        <f t="shared" si="159"/>
        <v>6.5373615664256812E-2</v>
      </c>
      <c r="G1118" s="2">
        <f t="shared" si="159"/>
        <v>1.8899282577792647E-2</v>
      </c>
      <c r="H1118" s="2">
        <f t="shared" si="157"/>
        <v>3.459052765371804</v>
      </c>
      <c r="I1118" s="2">
        <f t="shared" si="158"/>
        <v>77.573712341647564</v>
      </c>
    </row>
    <row r="1119" spans="1:9" ht="13.5" x14ac:dyDescent="0.25">
      <c r="A1119" s="4">
        <v>43640</v>
      </c>
      <c r="B1119" s="2">
        <v>4.1900000000000004</v>
      </c>
      <c r="C1119" s="2">
        <f t="shared" si="155"/>
        <v>0.12000000000000011</v>
      </c>
      <c r="D1119" s="2">
        <f t="shared" si="153"/>
        <v>0.12000000000000011</v>
      </c>
      <c r="E1119" s="2">
        <f t="shared" si="154"/>
        <v>0</v>
      </c>
      <c r="F1119" s="2">
        <f t="shared" si="159"/>
        <v>6.9275500259667042E-2</v>
      </c>
      <c r="G1119" s="2">
        <f t="shared" si="159"/>
        <v>1.754933382223603E-2</v>
      </c>
      <c r="H1119" s="2">
        <f t="shared" si="157"/>
        <v>3.9474717935954322</v>
      </c>
      <c r="I1119" s="2">
        <f t="shared" si="158"/>
        <v>79.787656368359421</v>
      </c>
    </row>
    <row r="1120" spans="1:9" ht="13.5" x14ac:dyDescent="0.25">
      <c r="A1120" s="4">
        <v>43641</v>
      </c>
      <c r="B1120" s="2">
        <v>4.3499999999999996</v>
      </c>
      <c r="C1120" s="2">
        <f t="shared" si="155"/>
        <v>0.15999999999999925</v>
      </c>
      <c r="D1120" s="2">
        <f t="shared" si="153"/>
        <v>0.15999999999999925</v>
      </c>
      <c r="E1120" s="2">
        <f t="shared" si="154"/>
        <v>0</v>
      </c>
      <c r="F1120" s="2">
        <f t="shared" si="159"/>
        <v>7.5755821669690776E-2</v>
      </c>
      <c r="G1120" s="2">
        <f t="shared" si="159"/>
        <v>1.62958099777906E-2</v>
      </c>
      <c r="H1120" s="2">
        <f t="shared" si="157"/>
        <v>4.6487914238652541</v>
      </c>
      <c r="I1120" s="2">
        <f t="shared" si="158"/>
        <v>82.297098176166372</v>
      </c>
    </row>
    <row r="1121" spans="1:9" ht="13.5" x14ac:dyDescent="0.25">
      <c r="A1121" s="4">
        <v>43642</v>
      </c>
      <c r="B1121" s="2">
        <v>4.6100000000000003</v>
      </c>
      <c r="C1121" s="2">
        <f t="shared" si="155"/>
        <v>0.26000000000000068</v>
      </c>
      <c r="D1121" s="2">
        <f t="shared" si="153"/>
        <v>0.26000000000000068</v>
      </c>
      <c r="E1121" s="2">
        <f t="shared" si="154"/>
        <v>0</v>
      </c>
      <c r="F1121" s="2">
        <f t="shared" si="159"/>
        <v>8.8916120121855763E-2</v>
      </c>
      <c r="G1121" s="2">
        <f t="shared" si="159"/>
        <v>1.5131823550805557E-2</v>
      </c>
      <c r="H1121" s="2">
        <f t="shared" si="157"/>
        <v>5.8761007768374505</v>
      </c>
      <c r="I1121" s="2">
        <f t="shared" si="158"/>
        <v>85.45687399799958</v>
      </c>
    </row>
    <row r="1122" spans="1:9" ht="13.5" x14ac:dyDescent="0.25">
      <c r="A1122" s="4">
        <v>43643</v>
      </c>
      <c r="B1122" s="2">
        <v>4.34</v>
      </c>
      <c r="C1122" s="2">
        <f t="shared" si="155"/>
        <v>-0.27000000000000046</v>
      </c>
      <c r="D1122" s="2">
        <f t="shared" si="153"/>
        <v>0</v>
      </c>
      <c r="E1122" s="2">
        <f t="shared" si="154"/>
        <v>0.27000000000000046</v>
      </c>
      <c r="F1122" s="2">
        <f t="shared" si="159"/>
        <v>8.2564968684580339E-2</v>
      </c>
      <c r="G1122" s="2">
        <f t="shared" si="159"/>
        <v>3.3336693297176624E-2</v>
      </c>
      <c r="H1122" s="2">
        <f t="shared" si="157"/>
        <v>2.4766994119231671</v>
      </c>
      <c r="I1122" s="2">
        <f t="shared" si="158"/>
        <v>71.237087780135667</v>
      </c>
    </row>
    <row r="1123" spans="1:9" ht="13.5" x14ac:dyDescent="0.25">
      <c r="A1123" s="4">
        <v>43644</v>
      </c>
      <c r="B1123" s="2">
        <v>4.58</v>
      </c>
      <c r="C1123" s="2">
        <f t="shared" si="155"/>
        <v>0.24000000000000021</v>
      </c>
      <c r="D1123" s="2">
        <f t="shared" si="153"/>
        <v>0.24000000000000021</v>
      </c>
      <c r="E1123" s="2">
        <f t="shared" si="154"/>
        <v>0</v>
      </c>
      <c r="F1123" s="2">
        <f t="shared" si="159"/>
        <v>9.3810328064253184E-2</v>
      </c>
      <c r="G1123" s="2">
        <f t="shared" si="159"/>
        <v>3.0955500918806864E-2</v>
      </c>
      <c r="H1123" s="2">
        <f t="shared" si="157"/>
        <v>3.0304897443045147</v>
      </c>
      <c r="I1123" s="2">
        <f t="shared" si="158"/>
        <v>75.189119351733865</v>
      </c>
    </row>
    <row r="1124" spans="1:9" ht="13.5" x14ac:dyDescent="0.25">
      <c r="A1124" s="4">
        <v>43647</v>
      </c>
      <c r="B1124" s="2">
        <v>4.5</v>
      </c>
      <c r="C1124" s="2">
        <f t="shared" si="155"/>
        <v>-8.0000000000000071E-2</v>
      </c>
      <c r="D1124" s="2">
        <f t="shared" si="153"/>
        <v>0</v>
      </c>
      <c r="E1124" s="2">
        <f t="shared" si="154"/>
        <v>8.0000000000000071E-2</v>
      </c>
      <c r="F1124" s="2">
        <f t="shared" si="159"/>
        <v>8.7109590345377949E-2</v>
      </c>
      <c r="G1124" s="2">
        <f t="shared" si="159"/>
        <v>3.4458679424606377E-2</v>
      </c>
      <c r="H1124" s="2">
        <f t="shared" si="157"/>
        <v>2.5279433744978173</v>
      </c>
      <c r="I1124" s="2">
        <f t="shared" si="158"/>
        <v>71.654873850055935</v>
      </c>
    </row>
    <row r="1125" spans="1:9" ht="13.5" x14ac:dyDescent="0.25">
      <c r="A1125" s="4">
        <v>43648</v>
      </c>
      <c r="B1125" s="2">
        <v>4.63</v>
      </c>
      <c r="C1125" s="2">
        <f t="shared" si="155"/>
        <v>0.12999999999999989</v>
      </c>
      <c r="D1125" s="2">
        <f t="shared" si="153"/>
        <v>0.12999999999999989</v>
      </c>
      <c r="E1125" s="2">
        <f t="shared" si="154"/>
        <v>0</v>
      </c>
      <c r="F1125" s="2">
        <f t="shared" si="159"/>
        <v>9.0173191034993799E-2</v>
      </c>
      <c r="G1125" s="2">
        <f t="shared" si="159"/>
        <v>3.1997345179991636E-2</v>
      </c>
      <c r="H1125" s="2">
        <f t="shared" si="157"/>
        <v>2.8181460220449881</v>
      </c>
      <c r="I1125" s="2">
        <f t="shared" si="158"/>
        <v>73.809278266827448</v>
      </c>
    </row>
    <row r="1126" spans="1:9" ht="13.5" x14ac:dyDescent="0.25">
      <c r="A1126" s="4">
        <v>43649</v>
      </c>
      <c r="B1126" s="2">
        <v>4.79</v>
      </c>
      <c r="C1126" s="2">
        <f t="shared" si="155"/>
        <v>0.16000000000000014</v>
      </c>
      <c r="D1126" s="2">
        <f t="shared" si="153"/>
        <v>0.16000000000000014</v>
      </c>
      <c r="E1126" s="2">
        <f t="shared" si="154"/>
        <v>0</v>
      </c>
      <c r="F1126" s="2">
        <f t="shared" si="159"/>
        <v>9.5160820246779965E-2</v>
      </c>
      <c r="G1126" s="2">
        <f t="shared" si="159"/>
        <v>2.9711820524277947E-2</v>
      </c>
      <c r="H1126" s="2">
        <f t="shared" si="157"/>
        <v>3.2027933182021853</v>
      </c>
      <c r="I1126" s="2">
        <f t="shared" si="158"/>
        <v>76.20630080311048</v>
      </c>
    </row>
    <row r="1127" spans="1:9" ht="13.5" x14ac:dyDescent="0.25">
      <c r="A1127" s="4">
        <v>43650</v>
      </c>
      <c r="B1127" s="2">
        <v>5.0199999999999996</v>
      </c>
      <c r="C1127" s="2">
        <f t="shared" si="155"/>
        <v>0.22999999999999954</v>
      </c>
      <c r="D1127" s="2">
        <f t="shared" si="153"/>
        <v>0.22999999999999954</v>
      </c>
      <c r="E1127" s="2">
        <f t="shared" si="154"/>
        <v>0</v>
      </c>
      <c r="F1127" s="2">
        <f t="shared" si="159"/>
        <v>0.10479219022915279</v>
      </c>
      <c r="G1127" s="2">
        <f t="shared" si="159"/>
        <v>2.7589547629686663E-2</v>
      </c>
      <c r="H1127" s="2">
        <f t="shared" si="157"/>
        <v>3.7982569209070762</v>
      </c>
      <c r="I1127" s="2">
        <f t="shared" si="158"/>
        <v>79.159098470888949</v>
      </c>
    </row>
    <row r="1128" spans="1:9" ht="13.5" x14ac:dyDescent="0.25">
      <c r="A1128" s="4">
        <v>43651</v>
      </c>
      <c r="B1128" s="2">
        <v>5.17</v>
      </c>
      <c r="C1128" s="2">
        <f t="shared" si="155"/>
        <v>0.15000000000000036</v>
      </c>
      <c r="D1128" s="2">
        <f t="shared" si="153"/>
        <v>0.15000000000000036</v>
      </c>
      <c r="E1128" s="2">
        <f t="shared" si="154"/>
        <v>0</v>
      </c>
      <c r="F1128" s="2">
        <f t="shared" si="159"/>
        <v>0.10802131949849904</v>
      </c>
      <c r="G1128" s="2">
        <f t="shared" si="159"/>
        <v>2.5618865656137614E-2</v>
      </c>
      <c r="H1128" s="2">
        <f t="shared" si="157"/>
        <v>4.2164755047466338</v>
      </c>
      <c r="I1128" s="2">
        <f t="shared" si="158"/>
        <v>80.829968451110929</v>
      </c>
    </row>
    <row r="1129" spans="1:9" ht="13.5" x14ac:dyDescent="0.25">
      <c r="A1129" s="4">
        <v>43654</v>
      </c>
      <c r="B1129" s="2">
        <v>5.48</v>
      </c>
      <c r="C1129" s="2">
        <f t="shared" si="155"/>
        <v>0.3100000000000005</v>
      </c>
      <c r="D1129" s="2">
        <f t="shared" si="153"/>
        <v>0.3100000000000005</v>
      </c>
      <c r="E1129" s="2">
        <f t="shared" si="154"/>
        <v>0</v>
      </c>
      <c r="F1129" s="2">
        <f t="shared" si="159"/>
        <v>0.12244836810574913</v>
      </c>
      <c r="G1129" s="2">
        <f t="shared" si="159"/>
        <v>2.3788946680699214E-2</v>
      </c>
      <c r="H1129" s="2">
        <f t="shared" si="157"/>
        <v>5.147279942625441</v>
      </c>
      <c r="I1129" s="2">
        <f t="shared" si="158"/>
        <v>83.732642577964157</v>
      </c>
    </row>
    <row r="1130" spans="1:9" ht="13.5" x14ac:dyDescent="0.25">
      <c r="A1130" s="4">
        <v>43655</v>
      </c>
      <c r="B1130" s="2">
        <v>5.7</v>
      </c>
      <c r="C1130" s="2">
        <f t="shared" si="155"/>
        <v>0.21999999999999975</v>
      </c>
      <c r="D1130" s="2">
        <f t="shared" si="153"/>
        <v>0.21999999999999975</v>
      </c>
      <c r="E1130" s="2">
        <f t="shared" si="154"/>
        <v>0</v>
      </c>
      <c r="F1130" s="2">
        <f t="shared" si="159"/>
        <v>0.12941634181248132</v>
      </c>
      <c r="G1130" s="2">
        <f t="shared" si="159"/>
        <v>2.2089736203506412E-2</v>
      </c>
      <c r="H1130" s="2">
        <f t="shared" si="157"/>
        <v>5.8586639795154474</v>
      </c>
      <c r="I1130" s="2">
        <f t="shared" si="158"/>
        <v>85.419900975078122</v>
      </c>
    </row>
    <row r="1131" spans="1:9" ht="13.5" x14ac:dyDescent="0.25">
      <c r="A1131" s="4">
        <v>43656</v>
      </c>
      <c r="B1131" s="2">
        <v>5.7</v>
      </c>
      <c r="C1131" s="2">
        <f t="shared" si="155"/>
        <v>0</v>
      </c>
      <c r="D1131" s="2">
        <f t="shared" si="153"/>
        <v>0</v>
      </c>
      <c r="E1131" s="2">
        <f t="shared" si="154"/>
        <v>0</v>
      </c>
      <c r="F1131" s="2">
        <f t="shared" si="159"/>
        <v>0.12017231739730408</v>
      </c>
      <c r="G1131" s="2">
        <f t="shared" si="159"/>
        <v>2.0511897903255954E-2</v>
      </c>
      <c r="H1131" s="2">
        <f t="shared" si="157"/>
        <v>5.8586639795154474</v>
      </c>
      <c r="I1131" s="2">
        <f t="shared" si="158"/>
        <v>85.419900975078122</v>
      </c>
    </row>
    <row r="1132" spans="1:9" ht="13.5" x14ac:dyDescent="0.25">
      <c r="A1132" s="4">
        <v>43657</v>
      </c>
      <c r="B1132" s="2">
        <v>5.7</v>
      </c>
      <c r="C1132" s="2">
        <f t="shared" si="155"/>
        <v>0</v>
      </c>
      <c r="D1132" s="2">
        <f t="shared" si="153"/>
        <v>0</v>
      </c>
      <c r="E1132" s="2">
        <f t="shared" si="154"/>
        <v>0</v>
      </c>
      <c r="F1132" s="2">
        <f t="shared" si="159"/>
        <v>0.11158858044035379</v>
      </c>
      <c r="G1132" s="2">
        <f t="shared" si="159"/>
        <v>1.9046762338737672E-2</v>
      </c>
      <c r="H1132" s="2">
        <f t="shared" si="157"/>
        <v>5.8586639795154465</v>
      </c>
      <c r="I1132" s="2">
        <f t="shared" si="158"/>
        <v>85.419900975078122</v>
      </c>
    </row>
    <row r="1133" spans="1:9" ht="13.5" x14ac:dyDescent="0.25">
      <c r="A1133" s="4">
        <v>43658</v>
      </c>
      <c r="B1133" s="2">
        <v>5.65</v>
      </c>
      <c r="C1133" s="2">
        <f t="shared" si="155"/>
        <v>-4.9999999999999822E-2</v>
      </c>
      <c r="D1133" s="2">
        <f t="shared" si="153"/>
        <v>0</v>
      </c>
      <c r="E1133" s="2">
        <f t="shared" si="154"/>
        <v>4.9999999999999822E-2</v>
      </c>
      <c r="F1133" s="2">
        <f t="shared" ref="F1133:G1148" si="160">((F1132*13)+D1133)/14</f>
        <v>0.10361796755175709</v>
      </c>
      <c r="G1133" s="2">
        <f t="shared" si="160"/>
        <v>2.1257707885970683E-2</v>
      </c>
      <c r="H1133" s="2">
        <f t="shared" si="157"/>
        <v>4.8743715977083868</v>
      </c>
      <c r="I1133" s="2">
        <f t="shared" si="158"/>
        <v>82.97690257813953</v>
      </c>
    </row>
    <row r="1134" spans="1:9" ht="13.5" x14ac:dyDescent="0.25">
      <c r="A1134" s="4">
        <v>43661</v>
      </c>
      <c r="B1134" s="2">
        <v>5.5</v>
      </c>
      <c r="C1134" s="2">
        <f t="shared" si="155"/>
        <v>-0.15000000000000036</v>
      </c>
      <c r="D1134" s="2">
        <f t="shared" si="153"/>
        <v>0</v>
      </c>
      <c r="E1134" s="2">
        <f t="shared" si="154"/>
        <v>0.15000000000000036</v>
      </c>
      <c r="F1134" s="2">
        <f t="shared" si="160"/>
        <v>9.6216684155203014E-2</v>
      </c>
      <c r="G1134" s="2">
        <f t="shared" si="160"/>
        <v>3.0453585894115658E-2</v>
      </c>
      <c r="H1134" s="2">
        <f t="shared" si="157"/>
        <v>3.1594533559935982</v>
      </c>
      <c r="I1134" s="2">
        <f t="shared" si="158"/>
        <v>75.958379276953735</v>
      </c>
    </row>
    <row r="1135" spans="1:9" ht="13.5" x14ac:dyDescent="0.25">
      <c r="A1135" s="4">
        <v>43662</v>
      </c>
      <c r="B1135" s="2">
        <v>5.3</v>
      </c>
      <c r="C1135" s="2">
        <f t="shared" si="155"/>
        <v>-0.20000000000000018</v>
      </c>
      <c r="D1135" s="2">
        <f t="shared" si="153"/>
        <v>0</v>
      </c>
      <c r="E1135" s="2">
        <f t="shared" si="154"/>
        <v>0.20000000000000018</v>
      </c>
      <c r="F1135" s="2">
        <f t="shared" si="160"/>
        <v>8.9344063858402795E-2</v>
      </c>
      <c r="G1135" s="2">
        <f t="shared" si="160"/>
        <v>4.2564044044535988E-2</v>
      </c>
      <c r="H1135" s="2">
        <f t="shared" si="157"/>
        <v>2.0990501693147277</v>
      </c>
      <c r="I1135" s="2">
        <f t="shared" si="158"/>
        <v>67.732048680543841</v>
      </c>
    </row>
    <row r="1136" spans="1:9" ht="13.5" x14ac:dyDescent="0.25">
      <c r="A1136" s="4">
        <v>43663</v>
      </c>
      <c r="B1136" s="2">
        <v>5.04</v>
      </c>
      <c r="C1136" s="2">
        <f t="shared" si="155"/>
        <v>-0.25999999999999979</v>
      </c>
      <c r="D1136" s="2">
        <f t="shared" si="153"/>
        <v>0</v>
      </c>
      <c r="E1136" s="2">
        <f t="shared" si="154"/>
        <v>0.25999999999999979</v>
      </c>
      <c r="F1136" s="2">
        <f t="shared" si="160"/>
        <v>8.296234501137402E-2</v>
      </c>
      <c r="G1136" s="2">
        <f t="shared" si="160"/>
        <v>5.8095183755640545E-2</v>
      </c>
      <c r="H1136" s="2">
        <f t="shared" si="157"/>
        <v>1.4280417006740096</v>
      </c>
      <c r="I1136" s="2">
        <f t="shared" si="158"/>
        <v>58.814545906587767</v>
      </c>
    </row>
    <row r="1137" spans="1:9" ht="13.5" x14ac:dyDescent="0.25">
      <c r="A1137" s="4">
        <v>43664</v>
      </c>
      <c r="B1137" s="2">
        <v>4.75</v>
      </c>
      <c r="C1137" s="2">
        <f t="shared" si="155"/>
        <v>-0.29000000000000004</v>
      </c>
      <c r="D1137" s="2">
        <f t="shared" si="153"/>
        <v>0</v>
      </c>
      <c r="E1137" s="2">
        <f t="shared" si="154"/>
        <v>0.29000000000000004</v>
      </c>
      <c r="F1137" s="2">
        <f t="shared" si="160"/>
        <v>7.7036463224847293E-2</v>
      </c>
      <c r="G1137" s="2">
        <f t="shared" si="160"/>
        <v>7.4659813487380502E-2</v>
      </c>
      <c r="H1137" s="2">
        <f t="shared" si="157"/>
        <v>1.0318330521662569</v>
      </c>
      <c r="I1137" s="2">
        <f t="shared" si="158"/>
        <v>50.783357966647841</v>
      </c>
    </row>
    <row r="1138" spans="1:9" ht="13.5" x14ac:dyDescent="0.25">
      <c r="A1138" s="4">
        <v>43665</v>
      </c>
      <c r="B1138" s="2">
        <v>4.4800000000000004</v>
      </c>
      <c r="C1138" s="2">
        <f t="shared" si="155"/>
        <v>-0.26999999999999957</v>
      </c>
      <c r="D1138" s="2">
        <f t="shared" si="153"/>
        <v>0</v>
      </c>
      <c r="E1138" s="2">
        <f t="shared" si="154"/>
        <v>0.26999999999999957</v>
      </c>
      <c r="F1138" s="2">
        <f t="shared" si="160"/>
        <v>7.1533858708786771E-2</v>
      </c>
      <c r="G1138" s="2">
        <f t="shared" si="160"/>
        <v>8.8612683952567578E-2</v>
      </c>
      <c r="H1138" s="2">
        <f t="shared" si="157"/>
        <v>0.80726432738542575</v>
      </c>
      <c r="I1138" s="2">
        <f t="shared" si="158"/>
        <v>44.667750873680845</v>
      </c>
    </row>
    <row r="1139" spans="1:9" ht="13.5" x14ac:dyDescent="0.25">
      <c r="A1139" s="4">
        <v>43668</v>
      </c>
      <c r="B1139" s="2">
        <v>4.21</v>
      </c>
      <c r="C1139" s="2">
        <f t="shared" si="155"/>
        <v>-0.27000000000000046</v>
      </c>
      <c r="D1139" s="2">
        <f t="shared" si="153"/>
        <v>0</v>
      </c>
      <c r="E1139" s="2">
        <f t="shared" si="154"/>
        <v>0.27000000000000046</v>
      </c>
      <c r="F1139" s="2">
        <f t="shared" si="160"/>
        <v>6.642429737244486E-2</v>
      </c>
      <c r="G1139" s="2">
        <f t="shared" si="160"/>
        <v>0.1015689208130985</v>
      </c>
      <c r="H1139" s="2">
        <f t="shared" si="157"/>
        <v>0.65398250607265163</v>
      </c>
      <c r="I1139" s="2">
        <f t="shared" si="158"/>
        <v>39.539868388663919</v>
      </c>
    </row>
    <row r="1140" spans="1:9" ht="13.5" x14ac:dyDescent="0.25">
      <c r="A1140" s="4">
        <v>43669</v>
      </c>
      <c r="B1140" s="2">
        <v>4.1500000000000004</v>
      </c>
      <c r="C1140" s="2">
        <f t="shared" si="155"/>
        <v>-5.9999999999999609E-2</v>
      </c>
      <c r="D1140" s="2">
        <f t="shared" si="153"/>
        <v>0</v>
      </c>
      <c r="E1140" s="2">
        <f t="shared" si="154"/>
        <v>5.9999999999999609E-2</v>
      </c>
      <c r="F1140" s="2">
        <f t="shared" si="160"/>
        <v>6.1679704702984513E-2</v>
      </c>
      <c r="G1140" s="2">
        <f t="shared" si="160"/>
        <v>9.859971218359144E-2</v>
      </c>
      <c r="H1140" s="2">
        <f t="shared" si="157"/>
        <v>0.62555664045081261</v>
      </c>
      <c r="I1140" s="2">
        <f t="shared" si="158"/>
        <v>38.48261111820306</v>
      </c>
    </row>
    <row r="1141" spans="1:9" ht="13.5" x14ac:dyDescent="0.25">
      <c r="A1141" s="4">
        <v>43670</v>
      </c>
      <c r="B1141" s="2">
        <v>4.28</v>
      </c>
      <c r="C1141" s="2">
        <f t="shared" si="155"/>
        <v>0.12999999999999989</v>
      </c>
      <c r="D1141" s="2">
        <f t="shared" si="153"/>
        <v>0.12999999999999989</v>
      </c>
      <c r="E1141" s="2">
        <f t="shared" si="154"/>
        <v>0</v>
      </c>
      <c r="F1141" s="2">
        <f t="shared" si="160"/>
        <v>6.6559725795628466E-2</v>
      </c>
      <c r="G1141" s="2">
        <f t="shared" si="160"/>
        <v>9.1556875599049195E-2</v>
      </c>
      <c r="H1141" s="2">
        <f t="shared" si="157"/>
        <v>0.72697681479554199</v>
      </c>
      <c r="I1141" s="2">
        <f t="shared" si="158"/>
        <v>42.095343062356591</v>
      </c>
    </row>
    <row r="1142" spans="1:9" ht="13.5" x14ac:dyDescent="0.25">
      <c r="A1142" s="4">
        <v>43672</v>
      </c>
      <c r="B1142" s="2">
        <v>4.29</v>
      </c>
      <c r="C1142" s="2">
        <f t="shared" si="155"/>
        <v>9.9999999999997868E-3</v>
      </c>
      <c r="D1142" s="2">
        <f t="shared" si="153"/>
        <v>9.9999999999997868E-3</v>
      </c>
      <c r="E1142" s="2">
        <f t="shared" si="154"/>
        <v>0</v>
      </c>
      <c r="F1142" s="2">
        <f t="shared" si="160"/>
        <v>6.2519745381654987E-2</v>
      </c>
      <c r="G1142" s="2">
        <f t="shared" si="160"/>
        <v>8.5017098770545682E-2</v>
      </c>
      <c r="H1142" s="2">
        <f t="shared" si="157"/>
        <v>0.73537848604303424</v>
      </c>
      <c r="I1142" s="2">
        <f t="shared" si="158"/>
        <v>42.375682996959668</v>
      </c>
    </row>
    <row r="1143" spans="1:9" ht="13.5" x14ac:dyDescent="0.25">
      <c r="A1143" s="4">
        <v>43675</v>
      </c>
      <c r="B1143" s="2">
        <v>4.2</v>
      </c>
      <c r="C1143" s="2">
        <f t="shared" si="155"/>
        <v>-8.9999999999999858E-2</v>
      </c>
      <c r="D1143" s="2">
        <f t="shared" si="153"/>
        <v>0</v>
      </c>
      <c r="E1143" s="2">
        <f t="shared" si="154"/>
        <v>8.9999999999999858E-2</v>
      </c>
      <c r="F1143" s="2">
        <f t="shared" si="160"/>
        <v>5.8054049282965349E-2</v>
      </c>
      <c r="G1143" s="2">
        <f t="shared" si="160"/>
        <v>8.5373020286935261E-2</v>
      </c>
      <c r="H1143" s="2">
        <f t="shared" si="157"/>
        <v>0.68000463246875931</v>
      </c>
      <c r="I1143" s="2">
        <f t="shared" si="158"/>
        <v>40.476354607992697</v>
      </c>
    </row>
    <row r="1144" spans="1:9" ht="13.5" x14ac:dyDescent="0.25">
      <c r="A1144" s="4">
        <v>43676</v>
      </c>
      <c r="B1144" s="2">
        <v>4.2</v>
      </c>
      <c r="C1144" s="2">
        <f t="shared" si="155"/>
        <v>0</v>
      </c>
      <c r="D1144" s="2">
        <f t="shared" si="153"/>
        <v>0</v>
      </c>
      <c r="E1144" s="2">
        <f t="shared" si="154"/>
        <v>0</v>
      </c>
      <c r="F1144" s="2">
        <f t="shared" si="160"/>
        <v>5.3907331477039251E-2</v>
      </c>
      <c r="G1144" s="2">
        <f t="shared" si="160"/>
        <v>7.9274947409297039E-2</v>
      </c>
      <c r="H1144" s="2">
        <f t="shared" si="157"/>
        <v>0.6800046324687592</v>
      </c>
      <c r="I1144" s="2">
        <f t="shared" si="158"/>
        <v>40.476354607992683</v>
      </c>
    </row>
    <row r="1145" spans="1:9" ht="13.5" x14ac:dyDescent="0.25">
      <c r="A1145" s="4">
        <v>43677</v>
      </c>
      <c r="B1145" s="2">
        <v>4.29</v>
      </c>
      <c r="C1145" s="2">
        <f t="shared" si="155"/>
        <v>8.9999999999999858E-2</v>
      </c>
      <c r="D1145" s="2">
        <f t="shared" si="153"/>
        <v>8.9999999999999858E-2</v>
      </c>
      <c r="E1145" s="2">
        <f t="shared" si="154"/>
        <v>0</v>
      </c>
      <c r="F1145" s="2">
        <f t="shared" si="160"/>
        <v>5.6485379228679293E-2</v>
      </c>
      <c r="G1145" s="2">
        <f t="shared" si="160"/>
        <v>7.3612451165775833E-2</v>
      </c>
      <c r="H1145" s="2">
        <f t="shared" si="157"/>
        <v>0.76733457905747171</v>
      </c>
      <c r="I1145" s="2">
        <f t="shared" si="158"/>
        <v>43.417618155057831</v>
      </c>
    </row>
    <row r="1146" spans="1:9" ht="13.5" x14ac:dyDescent="0.25">
      <c r="A1146" s="4">
        <v>43678</v>
      </c>
      <c r="B1146" s="2">
        <v>4.26</v>
      </c>
      <c r="C1146" s="2">
        <f t="shared" si="155"/>
        <v>-3.0000000000000249E-2</v>
      </c>
      <c r="D1146" s="2">
        <f t="shared" si="153"/>
        <v>0</v>
      </c>
      <c r="E1146" s="2">
        <f t="shared" si="154"/>
        <v>3.0000000000000249E-2</v>
      </c>
      <c r="F1146" s="2">
        <f t="shared" si="160"/>
        <v>5.2450709283773635E-2</v>
      </c>
      <c r="G1146" s="2">
        <f t="shared" si="160"/>
        <v>7.0497276082506152E-2</v>
      </c>
      <c r="H1146" s="2">
        <f t="shared" si="157"/>
        <v>0.74401043839464376</v>
      </c>
      <c r="I1146" s="2">
        <f t="shared" si="158"/>
        <v>42.660893651502633</v>
      </c>
    </row>
    <row r="1147" spans="1:9" ht="13.5" x14ac:dyDescent="0.25">
      <c r="A1147" s="4">
        <v>43679</v>
      </c>
      <c r="B1147" s="2">
        <v>4.25</v>
      </c>
      <c r="C1147" s="2">
        <f t="shared" si="155"/>
        <v>-9.9999999999997868E-3</v>
      </c>
      <c r="D1147" s="2">
        <f t="shared" si="153"/>
        <v>0</v>
      </c>
      <c r="E1147" s="2">
        <f t="shared" si="154"/>
        <v>9.9999999999997868E-3</v>
      </c>
      <c r="F1147" s="2">
        <f t="shared" si="160"/>
        <v>4.8704230049218374E-2</v>
      </c>
      <c r="G1147" s="2">
        <f t="shared" si="160"/>
        <v>6.6176042076612845E-2</v>
      </c>
      <c r="H1147" s="2">
        <f t="shared" si="157"/>
        <v>0.73597979753507869</v>
      </c>
      <c r="I1147" s="2">
        <f t="shared" si="158"/>
        <v>42.395643001151164</v>
      </c>
    </row>
    <row r="1148" spans="1:9" ht="13.5" x14ac:dyDescent="0.25">
      <c r="A1148" s="4">
        <v>43682</v>
      </c>
      <c r="B1148" s="2">
        <v>4.47</v>
      </c>
      <c r="C1148" s="2">
        <f t="shared" si="155"/>
        <v>0.21999999999999975</v>
      </c>
      <c r="D1148" s="2">
        <f t="shared" si="153"/>
        <v>0.21999999999999975</v>
      </c>
      <c r="E1148" s="2">
        <f t="shared" si="154"/>
        <v>0</v>
      </c>
      <c r="F1148" s="2">
        <f t="shared" si="160"/>
        <v>6.0939642188559899E-2</v>
      </c>
      <c r="G1148" s="2">
        <f t="shared" si="160"/>
        <v>6.1449181928283358E-2</v>
      </c>
      <c r="H1148" s="2">
        <f t="shared" si="157"/>
        <v>0.9917079491746833</v>
      </c>
      <c r="I1148" s="2">
        <f t="shared" si="158"/>
        <v>49.791835674784728</v>
      </c>
    </row>
    <row r="1149" spans="1:9" ht="13.5" x14ac:dyDescent="0.25">
      <c r="A1149" s="4">
        <v>43683</v>
      </c>
      <c r="B1149" s="2">
        <v>4.74</v>
      </c>
      <c r="C1149" s="2">
        <f t="shared" si="155"/>
        <v>0.27000000000000046</v>
      </c>
      <c r="D1149" s="2">
        <f t="shared" si="153"/>
        <v>0.27000000000000046</v>
      </c>
      <c r="E1149" s="2">
        <f t="shared" si="154"/>
        <v>0</v>
      </c>
      <c r="F1149" s="2">
        <f t="shared" ref="F1149:G1164" si="161">((F1148*13)+D1149)/14</f>
        <v>7.5872524889377083E-2</v>
      </c>
      <c r="G1149" s="2">
        <f t="shared" si="161"/>
        <v>5.7059954647691695E-2</v>
      </c>
      <c r="H1149" s="2">
        <f t="shared" si="157"/>
        <v>1.3296983034396161</v>
      </c>
      <c r="I1149" s="2">
        <f t="shared" si="158"/>
        <v>57.075987112855827</v>
      </c>
    </row>
    <row r="1150" spans="1:9" ht="13.5" x14ac:dyDescent="0.25">
      <c r="A1150" s="4">
        <v>43684</v>
      </c>
      <c r="B1150" s="2">
        <v>4.97</v>
      </c>
      <c r="C1150" s="2">
        <f t="shared" si="155"/>
        <v>0.22999999999999954</v>
      </c>
      <c r="D1150" s="2">
        <f t="shared" si="153"/>
        <v>0.22999999999999954</v>
      </c>
      <c r="E1150" s="2">
        <f t="shared" si="154"/>
        <v>0</v>
      </c>
      <c r="F1150" s="2">
        <f t="shared" si="161"/>
        <v>8.6881630254421541E-2</v>
      </c>
      <c r="G1150" s="2">
        <f t="shared" si="161"/>
        <v>5.2984243601428005E-2</v>
      </c>
      <c r="H1150" s="2">
        <f t="shared" si="157"/>
        <v>1.6397635287196957</v>
      </c>
      <c r="I1150" s="2">
        <f t="shared" si="158"/>
        <v>62.117818921264998</v>
      </c>
    </row>
    <row r="1151" spans="1:9" ht="13.5" x14ac:dyDescent="0.25">
      <c r="A1151" s="4">
        <v>43685</v>
      </c>
      <c r="B1151" s="2">
        <v>4.78</v>
      </c>
      <c r="C1151" s="2">
        <f t="shared" si="155"/>
        <v>-0.1899999999999995</v>
      </c>
      <c r="D1151" s="2">
        <f t="shared" si="153"/>
        <v>0</v>
      </c>
      <c r="E1151" s="2">
        <f t="shared" si="154"/>
        <v>0.1899999999999995</v>
      </c>
      <c r="F1151" s="2">
        <f t="shared" si="161"/>
        <v>8.0675799521962868E-2</v>
      </c>
      <c r="G1151" s="2">
        <f t="shared" si="161"/>
        <v>6.2771083344183118E-2</v>
      </c>
      <c r="H1151" s="2">
        <f t="shared" si="157"/>
        <v>1.2852382852723052</v>
      </c>
      <c r="I1151" s="2">
        <f t="shared" si="158"/>
        <v>56.24088715628875</v>
      </c>
    </row>
    <row r="1152" spans="1:9" ht="13.5" x14ac:dyDescent="0.25">
      <c r="A1152" s="4">
        <v>43686</v>
      </c>
      <c r="B1152" s="2">
        <v>4.6399999999999997</v>
      </c>
      <c r="C1152" s="2">
        <f t="shared" si="155"/>
        <v>-0.14000000000000057</v>
      </c>
      <c r="D1152" s="2">
        <f t="shared" si="153"/>
        <v>0</v>
      </c>
      <c r="E1152" s="2">
        <f t="shared" si="154"/>
        <v>0.14000000000000057</v>
      </c>
      <c r="F1152" s="2">
        <f t="shared" si="161"/>
        <v>7.4913242413251244E-2</v>
      </c>
      <c r="G1152" s="2">
        <f t="shared" si="161"/>
        <v>6.8287434533884361E-2</v>
      </c>
      <c r="H1152" s="2">
        <f t="shared" si="157"/>
        <v>1.097028214994358</v>
      </c>
      <c r="I1152" s="2">
        <f t="shared" si="158"/>
        <v>52.313469468378592</v>
      </c>
    </row>
    <row r="1153" spans="1:9" ht="13.5" x14ac:dyDescent="0.25">
      <c r="A1153" s="4">
        <v>43691</v>
      </c>
      <c r="B1153" s="2">
        <v>4.7</v>
      </c>
      <c r="C1153" s="2">
        <f t="shared" si="155"/>
        <v>6.0000000000000497E-2</v>
      </c>
      <c r="D1153" s="2">
        <f t="shared" si="153"/>
        <v>6.0000000000000497E-2</v>
      </c>
      <c r="E1153" s="2">
        <f t="shared" si="154"/>
        <v>0</v>
      </c>
      <c r="F1153" s="2">
        <f t="shared" si="161"/>
        <v>7.3848010812304757E-2</v>
      </c>
      <c r="G1153" s="2">
        <f t="shared" si="161"/>
        <v>6.3409760638606913E-2</v>
      </c>
      <c r="H1153" s="2">
        <f t="shared" si="157"/>
        <v>1.1646158267839688</v>
      </c>
      <c r="I1153" s="2">
        <f t="shared" si="158"/>
        <v>53.802425925817587</v>
      </c>
    </row>
    <row r="1154" spans="1:9" ht="13.5" x14ac:dyDescent="0.25">
      <c r="A1154" s="4">
        <v>43692</v>
      </c>
      <c r="B1154" s="2">
        <v>4.68</v>
      </c>
      <c r="C1154" s="2">
        <f t="shared" si="155"/>
        <v>-2.0000000000000462E-2</v>
      </c>
      <c r="D1154" s="2">
        <f t="shared" si="153"/>
        <v>0</v>
      </c>
      <c r="E1154" s="2">
        <f t="shared" si="154"/>
        <v>2.0000000000000462E-2</v>
      </c>
      <c r="F1154" s="2">
        <f t="shared" si="161"/>
        <v>6.8573152897140138E-2</v>
      </c>
      <c r="G1154" s="2">
        <f t="shared" si="161"/>
        <v>6.0309063450135023E-2</v>
      </c>
      <c r="H1154" s="2">
        <f t="shared" si="157"/>
        <v>1.1370289799614957</v>
      </c>
      <c r="I1154" s="2">
        <f t="shared" si="158"/>
        <v>53.206062745203504</v>
      </c>
    </row>
    <row r="1155" spans="1:9" ht="13.5" x14ac:dyDescent="0.25">
      <c r="A1155" s="4">
        <v>43693</v>
      </c>
      <c r="B1155" s="2">
        <v>4.6100000000000003</v>
      </c>
      <c r="C1155" s="2">
        <f t="shared" si="155"/>
        <v>-6.9999999999999396E-2</v>
      </c>
      <c r="D1155" s="2">
        <f t="shared" ref="D1155:D1218" si="162">IF(C1155&gt;0,C1155,0)</f>
        <v>0</v>
      </c>
      <c r="E1155" s="2">
        <f t="shared" ref="E1155:E1218" si="163">IF(C1155&lt;0,-C1155,0)</f>
        <v>6.9999999999999396E-2</v>
      </c>
      <c r="F1155" s="2">
        <f t="shared" si="161"/>
        <v>6.367507054734442E-2</v>
      </c>
      <c r="G1155" s="2">
        <f t="shared" si="161"/>
        <v>6.1001273203696763E-2</v>
      </c>
      <c r="H1155" s="2">
        <f t="shared" si="157"/>
        <v>1.0438318284721575</v>
      </c>
      <c r="I1155" s="2">
        <f t="shared" si="158"/>
        <v>51.072295378258282</v>
      </c>
    </row>
    <row r="1156" spans="1:9" ht="13.5" x14ac:dyDescent="0.25">
      <c r="A1156" s="4">
        <v>43696</v>
      </c>
      <c r="B1156" s="2">
        <v>4.5199999999999996</v>
      </c>
      <c r="C1156" s="2">
        <f t="shared" ref="C1156:C1219" si="164">B1156-B1155</f>
        <v>-9.0000000000000746E-2</v>
      </c>
      <c r="D1156" s="2">
        <f t="shared" si="162"/>
        <v>0</v>
      </c>
      <c r="E1156" s="2">
        <f t="shared" si="163"/>
        <v>9.0000000000000746E-2</v>
      </c>
      <c r="F1156" s="2">
        <f t="shared" si="161"/>
        <v>5.9126851222534103E-2</v>
      </c>
      <c r="G1156" s="2">
        <f t="shared" si="161"/>
        <v>6.3072610832004189E-2</v>
      </c>
      <c r="H1156" s="2">
        <f t="shared" si="157"/>
        <v>0.93744099764666888</v>
      </c>
      <c r="I1156" s="2">
        <f t="shared" si="158"/>
        <v>48.385524967487555</v>
      </c>
    </row>
    <row r="1157" spans="1:9" ht="13.5" x14ac:dyDescent="0.25">
      <c r="A1157" s="4">
        <v>43697</v>
      </c>
      <c r="B1157" s="2">
        <v>4.4000000000000004</v>
      </c>
      <c r="C1157" s="2">
        <f t="shared" si="164"/>
        <v>-0.11999999999999922</v>
      </c>
      <c r="D1157" s="2">
        <f t="shared" si="162"/>
        <v>0</v>
      </c>
      <c r="E1157" s="2">
        <f t="shared" si="163"/>
        <v>0.11999999999999922</v>
      </c>
      <c r="F1157" s="2">
        <f t="shared" si="161"/>
        <v>5.4903504706638809E-2</v>
      </c>
      <c r="G1157" s="2">
        <f t="shared" si="161"/>
        <v>6.7138852915432409E-2</v>
      </c>
      <c r="H1157" s="2">
        <f t="shared" si="157"/>
        <v>0.81776054136335707</v>
      </c>
      <c r="I1157" s="2">
        <f t="shared" si="158"/>
        <v>44.987253422830939</v>
      </c>
    </row>
    <row r="1158" spans="1:9" ht="13.5" x14ac:dyDescent="0.25">
      <c r="A1158" s="4">
        <v>43698</v>
      </c>
      <c r="B1158" s="2">
        <v>4.51</v>
      </c>
      <c r="C1158" s="2">
        <f t="shared" si="164"/>
        <v>0.10999999999999943</v>
      </c>
      <c r="D1158" s="2">
        <f t="shared" si="162"/>
        <v>0.10999999999999943</v>
      </c>
      <c r="E1158" s="2">
        <f t="shared" si="163"/>
        <v>0</v>
      </c>
      <c r="F1158" s="2">
        <f t="shared" si="161"/>
        <v>5.8838968656164566E-2</v>
      </c>
      <c r="G1158" s="2">
        <f t="shared" si="161"/>
        <v>6.2343220564330094E-2</v>
      </c>
      <c r="H1158" s="2">
        <f t="shared" si="157"/>
        <v>0.94379097075118867</v>
      </c>
      <c r="I1158" s="2">
        <f t="shared" si="158"/>
        <v>48.554139048524107</v>
      </c>
    </row>
    <row r="1159" spans="1:9" ht="13.5" x14ac:dyDescent="0.25">
      <c r="A1159" s="4">
        <v>43699</v>
      </c>
      <c r="B1159" s="2">
        <v>4.7699999999999996</v>
      </c>
      <c r="C1159" s="2">
        <f t="shared" si="164"/>
        <v>0.25999999999999979</v>
      </c>
      <c r="D1159" s="2">
        <f t="shared" si="162"/>
        <v>0.25999999999999979</v>
      </c>
      <c r="E1159" s="2">
        <f t="shared" si="163"/>
        <v>0</v>
      </c>
      <c r="F1159" s="2">
        <f t="shared" si="161"/>
        <v>7.3207613752152803E-2</v>
      </c>
      <c r="G1159" s="2">
        <f t="shared" si="161"/>
        <v>5.789013338116366E-2</v>
      </c>
      <c r="H1159" s="2">
        <f t="shared" si="157"/>
        <v>1.2645957001020343</v>
      </c>
      <c r="I1159" s="2">
        <f t="shared" si="158"/>
        <v>55.842007473786872</v>
      </c>
    </row>
    <row r="1160" spans="1:9" ht="13.5" x14ac:dyDescent="0.25">
      <c r="A1160" s="4">
        <v>43700</v>
      </c>
      <c r="B1160" s="2">
        <v>4.92</v>
      </c>
      <c r="C1160" s="2">
        <f t="shared" si="164"/>
        <v>0.15000000000000036</v>
      </c>
      <c r="D1160" s="2">
        <f t="shared" si="162"/>
        <v>0.15000000000000036</v>
      </c>
      <c r="E1160" s="2">
        <f t="shared" si="163"/>
        <v>0</v>
      </c>
      <c r="F1160" s="2">
        <f t="shared" si="161"/>
        <v>7.8692784198427637E-2</v>
      </c>
      <c r="G1160" s="2">
        <f t="shared" si="161"/>
        <v>5.3755123853937679E-2</v>
      </c>
      <c r="H1160" s="2">
        <f t="shared" si="157"/>
        <v>1.4639122479235664</v>
      </c>
      <c r="I1160" s="2">
        <f t="shared" si="158"/>
        <v>59.414139004230435</v>
      </c>
    </row>
    <row r="1161" spans="1:9" ht="13.5" x14ac:dyDescent="0.25">
      <c r="A1161" s="4">
        <v>43703</v>
      </c>
      <c r="B1161" s="2">
        <v>4.92</v>
      </c>
      <c r="C1161" s="2">
        <f t="shared" si="164"/>
        <v>0</v>
      </c>
      <c r="D1161" s="2">
        <f t="shared" si="162"/>
        <v>0</v>
      </c>
      <c r="E1161" s="2">
        <f t="shared" si="163"/>
        <v>0</v>
      </c>
      <c r="F1161" s="2">
        <f t="shared" si="161"/>
        <v>7.3071871041397091E-2</v>
      </c>
      <c r="G1161" s="2">
        <f t="shared" si="161"/>
        <v>4.9915472150084982E-2</v>
      </c>
      <c r="H1161" s="2">
        <f t="shared" si="157"/>
        <v>1.4639122479235667</v>
      </c>
      <c r="I1161" s="2">
        <f t="shared" si="158"/>
        <v>59.414139004230435</v>
      </c>
    </row>
    <row r="1162" spans="1:9" ht="13.5" x14ac:dyDescent="0.25">
      <c r="A1162" s="4">
        <v>43704</v>
      </c>
      <c r="B1162" s="2">
        <v>4.9000000000000004</v>
      </c>
      <c r="C1162" s="2">
        <f t="shared" si="164"/>
        <v>-1.9999999999999574E-2</v>
      </c>
      <c r="D1162" s="2">
        <f t="shared" si="162"/>
        <v>0</v>
      </c>
      <c r="E1162" s="2">
        <f t="shared" si="163"/>
        <v>1.9999999999999574E-2</v>
      </c>
      <c r="F1162" s="2">
        <f t="shared" si="161"/>
        <v>6.7852451681297304E-2</v>
      </c>
      <c r="G1162" s="2">
        <f t="shared" si="161"/>
        <v>4.7778652710793165E-2</v>
      </c>
      <c r="H1162" s="2">
        <f t="shared" si="157"/>
        <v>1.4201415869135523</v>
      </c>
      <c r="I1162" s="2">
        <f t="shared" si="158"/>
        <v>58.680103453148917</v>
      </c>
    </row>
    <row r="1163" spans="1:9" ht="13.5" x14ac:dyDescent="0.25">
      <c r="A1163" s="4">
        <v>43705</v>
      </c>
      <c r="B1163" s="2">
        <v>4.95</v>
      </c>
      <c r="C1163" s="2">
        <f t="shared" si="164"/>
        <v>4.9999999999999822E-2</v>
      </c>
      <c r="D1163" s="2">
        <f t="shared" si="162"/>
        <v>4.9999999999999822E-2</v>
      </c>
      <c r="E1163" s="2">
        <f t="shared" si="163"/>
        <v>0</v>
      </c>
      <c r="F1163" s="2">
        <f t="shared" si="161"/>
        <v>6.6577276561204629E-2</v>
      </c>
      <c r="G1163" s="2">
        <f t="shared" si="161"/>
        <v>4.4365891802879365E-2</v>
      </c>
      <c r="H1163" s="2">
        <f t="shared" si="157"/>
        <v>1.5006410072181562</v>
      </c>
      <c r="I1163" s="2">
        <f t="shared" si="158"/>
        <v>60.010253486466965</v>
      </c>
    </row>
    <row r="1164" spans="1:9" ht="13.5" x14ac:dyDescent="0.25">
      <c r="A1164" s="4">
        <v>43706</v>
      </c>
      <c r="B1164" s="2">
        <v>4.8099999999999996</v>
      </c>
      <c r="C1164" s="2">
        <f t="shared" si="164"/>
        <v>-0.14000000000000057</v>
      </c>
      <c r="D1164" s="2">
        <f t="shared" si="162"/>
        <v>0</v>
      </c>
      <c r="E1164" s="2">
        <f t="shared" si="163"/>
        <v>0.14000000000000057</v>
      </c>
      <c r="F1164" s="2">
        <f t="shared" si="161"/>
        <v>6.182175680683287E-2</v>
      </c>
      <c r="G1164" s="2">
        <f t="shared" si="161"/>
        <v>5.1196899531245163E-2</v>
      </c>
      <c r="H1164" s="2">
        <f t="shared" si="157"/>
        <v>1.2075293108150704</v>
      </c>
      <c r="I1164" s="2">
        <f t="shared" si="158"/>
        <v>54.700488229042946</v>
      </c>
    </row>
    <row r="1165" spans="1:9" ht="13.5" x14ac:dyDescent="0.25">
      <c r="A1165" s="4">
        <v>43707</v>
      </c>
      <c r="B1165" s="2">
        <v>4.9000000000000004</v>
      </c>
      <c r="C1165" s="2">
        <f t="shared" si="164"/>
        <v>9.0000000000000746E-2</v>
      </c>
      <c r="D1165" s="2">
        <f t="shared" si="162"/>
        <v>9.0000000000000746E-2</v>
      </c>
      <c r="E1165" s="2">
        <f t="shared" si="163"/>
        <v>0</v>
      </c>
      <c r="F1165" s="2">
        <f t="shared" ref="F1165:G1180" si="165">((F1164*13)+D1165)/14</f>
        <v>6.3834488463487715E-2</v>
      </c>
      <c r="G1165" s="2">
        <f t="shared" si="165"/>
        <v>4.7539978136156222E-2</v>
      </c>
      <c r="H1165" s="2">
        <f t="shared" si="157"/>
        <v>1.3427538456299544</v>
      </c>
      <c r="I1165" s="2">
        <f t="shared" si="158"/>
        <v>57.315191185563712</v>
      </c>
    </row>
    <row r="1166" spans="1:9" ht="13.5" x14ac:dyDescent="0.25">
      <c r="A1166" s="4">
        <v>43710</v>
      </c>
      <c r="B1166" s="2">
        <v>4.76</v>
      </c>
      <c r="C1166" s="2">
        <f t="shared" si="164"/>
        <v>-0.14000000000000057</v>
      </c>
      <c r="D1166" s="2">
        <f t="shared" si="162"/>
        <v>0</v>
      </c>
      <c r="E1166" s="2">
        <f t="shared" si="163"/>
        <v>0.14000000000000057</v>
      </c>
      <c r="F1166" s="2">
        <f t="shared" si="165"/>
        <v>5.9274882144667161E-2</v>
      </c>
      <c r="G1166" s="2">
        <f t="shared" si="165"/>
        <v>5.4144265412145107E-2</v>
      </c>
      <c r="H1166" s="2">
        <f t="shared" si="157"/>
        <v>1.0947582665212632</v>
      </c>
      <c r="I1166" s="2">
        <f t="shared" si="158"/>
        <v>52.261794786436795</v>
      </c>
    </row>
    <row r="1167" spans="1:9" ht="13.5" x14ac:dyDescent="0.25">
      <c r="A1167" s="4">
        <v>43711</v>
      </c>
      <c r="B1167" s="2">
        <v>4.72</v>
      </c>
      <c r="C1167" s="2">
        <f t="shared" si="164"/>
        <v>-4.0000000000000036E-2</v>
      </c>
      <c r="D1167" s="2">
        <f t="shared" si="162"/>
        <v>0</v>
      </c>
      <c r="E1167" s="2">
        <f t="shared" si="163"/>
        <v>4.0000000000000036E-2</v>
      </c>
      <c r="F1167" s="2">
        <f t="shared" si="165"/>
        <v>5.5040961991476643E-2</v>
      </c>
      <c r="G1167" s="2">
        <f t="shared" si="165"/>
        <v>5.313396073984903E-2</v>
      </c>
      <c r="H1167" s="2">
        <f t="shared" si="157"/>
        <v>1.0358904404089984</v>
      </c>
      <c r="I1167" s="2">
        <f t="shared" si="158"/>
        <v>50.881443315824704</v>
      </c>
    </row>
    <row r="1168" spans="1:9" ht="13.5" x14ac:dyDescent="0.25">
      <c r="A1168" s="4">
        <v>43712</v>
      </c>
      <c r="B1168" s="2">
        <v>4.8600000000000003</v>
      </c>
      <c r="C1168" s="2">
        <f t="shared" si="164"/>
        <v>0.14000000000000057</v>
      </c>
      <c r="D1168" s="2">
        <f t="shared" si="162"/>
        <v>0.14000000000000057</v>
      </c>
      <c r="E1168" s="2">
        <f t="shared" si="163"/>
        <v>0</v>
      </c>
      <c r="F1168" s="2">
        <f t="shared" si="165"/>
        <v>6.1109464706371207E-2</v>
      </c>
      <c r="G1168" s="2">
        <f t="shared" si="165"/>
        <v>4.933867782985981E-2</v>
      </c>
      <c r="H1168" s="2">
        <f t="shared" si="157"/>
        <v>1.2385711858169759</v>
      </c>
      <c r="I1168" s="2">
        <f t="shared" si="158"/>
        <v>55.328648633746894</v>
      </c>
    </row>
    <row r="1169" spans="1:9" ht="13.5" x14ac:dyDescent="0.25">
      <c r="A1169" s="4">
        <v>43713</v>
      </c>
      <c r="B1169" s="2">
        <v>4.8600000000000003</v>
      </c>
      <c r="C1169" s="2">
        <f t="shared" si="164"/>
        <v>0</v>
      </c>
      <c r="D1169" s="2">
        <f t="shared" si="162"/>
        <v>0</v>
      </c>
      <c r="E1169" s="2">
        <f t="shared" si="163"/>
        <v>0</v>
      </c>
      <c r="F1169" s="2">
        <f t="shared" si="165"/>
        <v>5.6744502941630408E-2</v>
      </c>
      <c r="G1169" s="2">
        <f t="shared" si="165"/>
        <v>4.5814486556298391E-2</v>
      </c>
      <c r="H1169" s="2">
        <f t="shared" ref="H1169:H1232" si="166">F1169/G1169</f>
        <v>1.2385711858169761</v>
      </c>
      <c r="I1169" s="2">
        <f t="shared" ref="I1169:I1232" si="167">IF(G1169=0,100,100-(100/(1+H1169)))</f>
        <v>55.328648633746901</v>
      </c>
    </row>
    <row r="1170" spans="1:9" ht="13.5" x14ac:dyDescent="0.25">
      <c r="A1170" s="4">
        <v>43714</v>
      </c>
      <c r="B1170" s="2">
        <v>4.84</v>
      </c>
      <c r="C1170" s="2">
        <f t="shared" si="164"/>
        <v>-2.0000000000000462E-2</v>
      </c>
      <c r="D1170" s="2">
        <f t="shared" si="162"/>
        <v>0</v>
      </c>
      <c r="E1170" s="2">
        <f t="shared" si="163"/>
        <v>2.0000000000000462E-2</v>
      </c>
      <c r="F1170" s="2">
        <f t="shared" si="165"/>
        <v>5.269132416008538E-2</v>
      </c>
      <c r="G1170" s="2">
        <f t="shared" si="165"/>
        <v>4.3970594659419972E-2</v>
      </c>
      <c r="H1170" s="2">
        <f t="shared" si="166"/>
        <v>1.1983309429452333</v>
      </c>
      <c r="I1170" s="2">
        <f t="shared" si="167"/>
        <v>54.510943713495607</v>
      </c>
    </row>
    <row r="1171" spans="1:9" ht="13.5" x14ac:dyDescent="0.25">
      <c r="A1171" s="4">
        <v>43717</v>
      </c>
      <c r="B1171" s="2">
        <v>4.9000000000000004</v>
      </c>
      <c r="C1171" s="2">
        <f t="shared" si="164"/>
        <v>6.0000000000000497E-2</v>
      </c>
      <c r="D1171" s="2">
        <f t="shared" si="162"/>
        <v>6.0000000000000497E-2</v>
      </c>
      <c r="E1171" s="2">
        <f t="shared" si="163"/>
        <v>0</v>
      </c>
      <c r="F1171" s="2">
        <f t="shared" si="165"/>
        <v>5.3213372434365032E-2</v>
      </c>
      <c r="G1171" s="2">
        <f t="shared" si="165"/>
        <v>4.0829837898032836E-2</v>
      </c>
      <c r="H1171" s="2">
        <f t="shared" si="166"/>
        <v>1.3032961964546235</v>
      </c>
      <c r="I1171" s="2">
        <f t="shared" si="167"/>
        <v>56.583959911918321</v>
      </c>
    </row>
    <row r="1172" spans="1:9" ht="13.5" x14ac:dyDescent="0.25">
      <c r="A1172" s="4">
        <v>43718</v>
      </c>
      <c r="B1172" s="2">
        <v>4.8</v>
      </c>
      <c r="C1172" s="2">
        <f t="shared" si="164"/>
        <v>-0.10000000000000053</v>
      </c>
      <c r="D1172" s="2">
        <f t="shared" si="162"/>
        <v>0</v>
      </c>
      <c r="E1172" s="2">
        <f t="shared" si="163"/>
        <v>0.10000000000000053</v>
      </c>
      <c r="F1172" s="2">
        <f t="shared" si="165"/>
        <v>4.941241726048181E-2</v>
      </c>
      <c r="G1172" s="2">
        <f t="shared" si="165"/>
        <v>4.505627804817338E-2</v>
      </c>
      <c r="H1172" s="2">
        <f t="shared" si="166"/>
        <v>1.0966821806197777</v>
      </c>
      <c r="I1172" s="2">
        <f t="shared" si="167"/>
        <v>52.305599330061519</v>
      </c>
    </row>
    <row r="1173" spans="1:9" ht="13.5" x14ac:dyDescent="0.25">
      <c r="A1173" s="4">
        <v>43719</v>
      </c>
      <c r="B1173" s="2">
        <v>4.78</v>
      </c>
      <c r="C1173" s="2">
        <f t="shared" si="164"/>
        <v>-1.9999999999999574E-2</v>
      </c>
      <c r="D1173" s="2">
        <f t="shared" si="162"/>
        <v>0</v>
      </c>
      <c r="E1173" s="2">
        <f t="shared" si="163"/>
        <v>1.9999999999999574E-2</v>
      </c>
      <c r="F1173" s="2">
        <f t="shared" si="165"/>
        <v>4.5882958884733108E-2</v>
      </c>
      <c r="G1173" s="2">
        <f t="shared" si="165"/>
        <v>4.3266543901875246E-2</v>
      </c>
      <c r="H1173" s="2">
        <f t="shared" si="166"/>
        <v>1.0604720124813218</v>
      </c>
      <c r="I1173" s="2">
        <f t="shared" si="167"/>
        <v>51.467431057423056</v>
      </c>
    </row>
    <row r="1174" spans="1:9" ht="13.5" x14ac:dyDescent="0.25">
      <c r="A1174" s="4">
        <v>43720</v>
      </c>
      <c r="B1174" s="2">
        <v>4.7</v>
      </c>
      <c r="C1174" s="2">
        <f t="shared" si="164"/>
        <v>-8.0000000000000071E-2</v>
      </c>
      <c r="D1174" s="2">
        <f t="shared" si="162"/>
        <v>0</v>
      </c>
      <c r="E1174" s="2">
        <f t="shared" si="163"/>
        <v>8.0000000000000071E-2</v>
      </c>
      <c r="F1174" s="2">
        <f t="shared" si="165"/>
        <v>4.2605604678680742E-2</v>
      </c>
      <c r="G1174" s="2">
        <f t="shared" si="165"/>
        <v>4.5890362194598452E-2</v>
      </c>
      <c r="H1174" s="2">
        <f t="shared" si="166"/>
        <v>0.92842162583096055</v>
      </c>
      <c r="I1174" s="2">
        <f t="shared" si="167"/>
        <v>48.144120217014361</v>
      </c>
    </row>
    <row r="1175" spans="1:9" ht="13.5" x14ac:dyDescent="0.25">
      <c r="A1175" s="4">
        <v>43721</v>
      </c>
      <c r="B1175" s="2">
        <v>4.8</v>
      </c>
      <c r="C1175" s="2">
        <f t="shared" si="164"/>
        <v>9.9999999999999645E-2</v>
      </c>
      <c r="D1175" s="2">
        <f t="shared" si="162"/>
        <v>9.9999999999999645E-2</v>
      </c>
      <c r="E1175" s="2">
        <f t="shared" si="163"/>
        <v>0</v>
      </c>
      <c r="F1175" s="2">
        <f t="shared" si="165"/>
        <v>4.6705204344489229E-2</v>
      </c>
      <c r="G1175" s="2">
        <f t="shared" si="165"/>
        <v>4.2612479180698562E-2</v>
      </c>
      <c r="H1175" s="2">
        <f t="shared" si="166"/>
        <v>1.0960452253067801</v>
      </c>
      <c r="I1175" s="2">
        <f t="shared" si="167"/>
        <v>52.291105748749359</v>
      </c>
    </row>
    <row r="1176" spans="1:9" ht="13.5" x14ac:dyDescent="0.25">
      <c r="A1176" s="4">
        <v>43724</v>
      </c>
      <c r="B1176" s="2">
        <v>4.66</v>
      </c>
      <c r="C1176" s="2">
        <f t="shared" si="164"/>
        <v>-0.13999999999999968</v>
      </c>
      <c r="D1176" s="2">
        <f t="shared" si="162"/>
        <v>0</v>
      </c>
      <c r="E1176" s="2">
        <f t="shared" si="163"/>
        <v>0.13999999999999968</v>
      </c>
      <c r="F1176" s="2">
        <f t="shared" si="165"/>
        <v>4.3369118319882861E-2</v>
      </c>
      <c r="G1176" s="2">
        <f t="shared" si="165"/>
        <v>4.9568730667791501E-2</v>
      </c>
      <c r="H1176" s="2">
        <f t="shared" si="166"/>
        <v>0.87492896702442713</v>
      </c>
      <c r="I1176" s="2">
        <f t="shared" si="167"/>
        <v>46.664646096591468</v>
      </c>
    </row>
    <row r="1177" spans="1:9" ht="13.5" x14ac:dyDescent="0.25">
      <c r="A1177" s="4">
        <v>43725</v>
      </c>
      <c r="B1177" s="2">
        <v>4.7</v>
      </c>
      <c r="C1177" s="2">
        <f t="shared" si="164"/>
        <v>4.0000000000000036E-2</v>
      </c>
      <c r="D1177" s="2">
        <f t="shared" si="162"/>
        <v>4.0000000000000036E-2</v>
      </c>
      <c r="E1177" s="2">
        <f t="shared" si="163"/>
        <v>0</v>
      </c>
      <c r="F1177" s="2">
        <f t="shared" si="165"/>
        <v>4.3128467011319803E-2</v>
      </c>
      <c r="G1177" s="2">
        <f t="shared" si="165"/>
        <v>4.6028107048663537E-2</v>
      </c>
      <c r="H1177" s="2">
        <f t="shared" si="166"/>
        <v>0.93700283971534892</v>
      </c>
      <c r="I1177" s="2">
        <f t="shared" si="167"/>
        <v>48.373849563021068</v>
      </c>
    </row>
    <row r="1178" spans="1:9" ht="13.5" x14ac:dyDescent="0.25">
      <c r="A1178" s="4">
        <v>43726</v>
      </c>
      <c r="B1178" s="2">
        <v>4.5999999999999996</v>
      </c>
      <c r="C1178" s="2">
        <f t="shared" si="164"/>
        <v>-0.10000000000000053</v>
      </c>
      <c r="D1178" s="2">
        <f t="shared" si="162"/>
        <v>0</v>
      </c>
      <c r="E1178" s="2">
        <f t="shared" si="163"/>
        <v>0.10000000000000053</v>
      </c>
      <c r="F1178" s="2">
        <f t="shared" si="165"/>
        <v>4.0047862224796955E-2</v>
      </c>
      <c r="G1178" s="2">
        <f t="shared" si="165"/>
        <v>4.9883242259473326E-2</v>
      </c>
      <c r="H1178" s="2">
        <f t="shared" si="166"/>
        <v>0.80283198145949441</v>
      </c>
      <c r="I1178" s="2">
        <f t="shared" si="167"/>
        <v>44.53171397644924</v>
      </c>
    </row>
    <row r="1179" spans="1:9" ht="13.5" x14ac:dyDescent="0.25">
      <c r="A1179" s="4">
        <v>43727</v>
      </c>
      <c r="B1179" s="2">
        <v>4.7</v>
      </c>
      <c r="C1179" s="2">
        <f t="shared" si="164"/>
        <v>0.10000000000000053</v>
      </c>
      <c r="D1179" s="2">
        <f t="shared" si="162"/>
        <v>0.10000000000000053</v>
      </c>
      <c r="E1179" s="2">
        <f t="shared" si="163"/>
        <v>0</v>
      </c>
      <c r="F1179" s="2">
        <f t="shared" si="165"/>
        <v>4.433015778016864E-2</v>
      </c>
      <c r="G1179" s="2">
        <f t="shared" si="165"/>
        <v>4.63201535266538E-2</v>
      </c>
      <c r="H1179" s="2">
        <f t="shared" si="166"/>
        <v>0.95703823077054218</v>
      </c>
      <c r="I1179" s="2">
        <f t="shared" si="167"/>
        <v>48.902377875046859</v>
      </c>
    </row>
    <row r="1180" spans="1:9" ht="13.5" x14ac:dyDescent="0.25">
      <c r="A1180" s="4">
        <v>43728</v>
      </c>
      <c r="B1180" s="2">
        <v>4.7300000000000004</v>
      </c>
      <c r="C1180" s="2">
        <f t="shared" si="164"/>
        <v>3.0000000000000249E-2</v>
      </c>
      <c r="D1180" s="2">
        <f t="shared" si="162"/>
        <v>3.0000000000000249E-2</v>
      </c>
      <c r="E1180" s="2">
        <f t="shared" si="163"/>
        <v>0</v>
      </c>
      <c r="F1180" s="2">
        <f t="shared" si="165"/>
        <v>4.3306575081585183E-2</v>
      </c>
      <c r="G1180" s="2">
        <f t="shared" si="165"/>
        <v>4.3011571131892815E-2</v>
      </c>
      <c r="H1180" s="2">
        <f t="shared" si="166"/>
        <v>1.0068587113171885</v>
      </c>
      <c r="I1180" s="2">
        <f t="shared" si="167"/>
        <v>50.170881768569721</v>
      </c>
    </row>
    <row r="1181" spans="1:9" ht="13.5" x14ac:dyDescent="0.25">
      <c r="A1181" s="4">
        <v>43731</v>
      </c>
      <c r="B1181" s="2">
        <v>4.7300000000000004</v>
      </c>
      <c r="C1181" s="2">
        <f t="shared" si="164"/>
        <v>0</v>
      </c>
      <c r="D1181" s="2">
        <f t="shared" si="162"/>
        <v>0</v>
      </c>
      <c r="E1181" s="2">
        <f t="shared" si="163"/>
        <v>0</v>
      </c>
      <c r="F1181" s="2">
        <f t="shared" ref="F1181:G1196" si="168">((F1180*13)+D1181)/14</f>
        <v>4.0213248290043378E-2</v>
      </c>
      <c r="G1181" s="2">
        <f t="shared" si="168"/>
        <v>3.9939316051043332E-2</v>
      </c>
      <c r="H1181" s="2">
        <f t="shared" si="166"/>
        <v>1.0068587113171881</v>
      </c>
      <c r="I1181" s="2">
        <f t="shared" si="167"/>
        <v>50.170881768569707</v>
      </c>
    </row>
    <row r="1182" spans="1:9" ht="13.5" x14ac:dyDescent="0.25">
      <c r="A1182" s="4">
        <v>43732</v>
      </c>
      <c r="B1182" s="2">
        <v>4.5999999999999996</v>
      </c>
      <c r="C1182" s="2">
        <f t="shared" si="164"/>
        <v>-0.13000000000000078</v>
      </c>
      <c r="D1182" s="2">
        <f t="shared" si="162"/>
        <v>0</v>
      </c>
      <c r="E1182" s="2">
        <f t="shared" si="163"/>
        <v>0.13000000000000078</v>
      </c>
      <c r="F1182" s="2">
        <f t="shared" si="168"/>
        <v>3.7340873412183131E-2</v>
      </c>
      <c r="G1182" s="2">
        <f t="shared" si="168"/>
        <v>4.6372222047397438E-2</v>
      </c>
      <c r="H1182" s="2">
        <f t="shared" si="166"/>
        <v>0.80524227141879701</v>
      </c>
      <c r="I1182" s="2">
        <f t="shared" si="167"/>
        <v>44.605773095814534</v>
      </c>
    </row>
    <row r="1183" spans="1:9" ht="13.5" x14ac:dyDescent="0.25">
      <c r="A1183" s="4">
        <v>43733</v>
      </c>
      <c r="B1183" s="2">
        <v>4.5599999999999996</v>
      </c>
      <c r="C1183" s="2">
        <f t="shared" si="164"/>
        <v>-4.0000000000000036E-2</v>
      </c>
      <c r="D1183" s="2">
        <f t="shared" si="162"/>
        <v>0</v>
      </c>
      <c r="E1183" s="2">
        <f t="shared" si="163"/>
        <v>4.0000000000000036E-2</v>
      </c>
      <c r="F1183" s="2">
        <f t="shared" si="168"/>
        <v>3.4673668168455761E-2</v>
      </c>
      <c r="G1183" s="2">
        <f t="shared" si="168"/>
        <v>4.5917063329726192E-2</v>
      </c>
      <c r="H1183" s="2">
        <f t="shared" si="166"/>
        <v>0.75513688494116782</v>
      </c>
      <c r="I1183" s="2">
        <f t="shared" si="167"/>
        <v>43.024386953526985</v>
      </c>
    </row>
    <row r="1184" spans="1:9" ht="13.5" x14ac:dyDescent="0.25">
      <c r="A1184" s="4">
        <v>43734</v>
      </c>
      <c r="B1184" s="2">
        <v>4.6500000000000004</v>
      </c>
      <c r="C1184" s="2">
        <f t="shared" si="164"/>
        <v>9.0000000000000746E-2</v>
      </c>
      <c r="D1184" s="2">
        <f t="shared" si="162"/>
        <v>9.0000000000000746E-2</v>
      </c>
      <c r="E1184" s="2">
        <f t="shared" si="163"/>
        <v>0</v>
      </c>
      <c r="F1184" s="2">
        <f t="shared" si="168"/>
        <v>3.8625549013566123E-2</v>
      </c>
      <c r="G1184" s="2">
        <f t="shared" si="168"/>
        <v>4.2637273091888604E-2</v>
      </c>
      <c r="H1184" s="2">
        <f t="shared" si="166"/>
        <v>0.9059103974666316</v>
      </c>
      <c r="I1184" s="2">
        <f t="shared" si="167"/>
        <v>47.531636254819901</v>
      </c>
    </row>
    <row r="1185" spans="1:9" ht="13.5" x14ac:dyDescent="0.25">
      <c r="A1185" s="4">
        <v>43735</v>
      </c>
      <c r="B1185" s="2">
        <v>4.57</v>
      </c>
      <c r="C1185" s="2">
        <f t="shared" si="164"/>
        <v>-8.0000000000000071E-2</v>
      </c>
      <c r="D1185" s="2">
        <f t="shared" si="162"/>
        <v>0</v>
      </c>
      <c r="E1185" s="2">
        <f t="shared" si="163"/>
        <v>8.0000000000000071E-2</v>
      </c>
      <c r="F1185" s="2">
        <f t="shared" si="168"/>
        <v>3.5866581226882834E-2</v>
      </c>
      <c r="G1185" s="2">
        <f t="shared" si="168"/>
        <v>4.5306039299610849E-2</v>
      </c>
      <c r="H1185" s="2">
        <f t="shared" si="166"/>
        <v>0.79165121871933097</v>
      </c>
      <c r="I1185" s="2">
        <f t="shared" si="167"/>
        <v>44.185565273424245</v>
      </c>
    </row>
    <row r="1186" spans="1:9" ht="13.5" x14ac:dyDescent="0.25">
      <c r="A1186" s="4">
        <v>43738</v>
      </c>
      <c r="B1186" s="2">
        <v>4.5</v>
      </c>
      <c r="C1186" s="2">
        <f t="shared" si="164"/>
        <v>-7.0000000000000284E-2</v>
      </c>
      <c r="D1186" s="2">
        <f t="shared" si="162"/>
        <v>0</v>
      </c>
      <c r="E1186" s="2">
        <f t="shared" si="163"/>
        <v>7.0000000000000284E-2</v>
      </c>
      <c r="F1186" s="2">
        <f t="shared" si="168"/>
        <v>3.3304682567819772E-2</v>
      </c>
      <c r="G1186" s="2">
        <f t="shared" si="168"/>
        <v>4.7069893635352952E-2</v>
      </c>
      <c r="H1186" s="2">
        <f t="shared" si="166"/>
        <v>0.70755805878442657</v>
      </c>
      <c r="I1186" s="2">
        <f t="shared" si="167"/>
        <v>41.436837543791732</v>
      </c>
    </row>
    <row r="1187" spans="1:9" ht="13.5" x14ac:dyDescent="0.25">
      <c r="A1187" s="4">
        <v>43739</v>
      </c>
      <c r="B1187" s="2">
        <v>4.4800000000000004</v>
      </c>
      <c r="C1187" s="2">
        <f t="shared" si="164"/>
        <v>-1.9999999999999574E-2</v>
      </c>
      <c r="D1187" s="2">
        <f t="shared" si="162"/>
        <v>0</v>
      </c>
      <c r="E1187" s="2">
        <f t="shared" si="163"/>
        <v>1.9999999999999574E-2</v>
      </c>
      <c r="F1187" s="2">
        <f t="shared" si="168"/>
        <v>3.0925776670118362E-2</v>
      </c>
      <c r="G1187" s="2">
        <f t="shared" si="168"/>
        <v>4.5136329804256282E-2</v>
      </c>
      <c r="H1187" s="2">
        <f t="shared" si="166"/>
        <v>0.68516374291473991</v>
      </c>
      <c r="I1187" s="2">
        <f t="shared" si="167"/>
        <v>40.658585600094142</v>
      </c>
    </row>
    <row r="1188" spans="1:9" ht="13.5" x14ac:dyDescent="0.25">
      <c r="A1188" s="4">
        <v>43740</v>
      </c>
      <c r="B1188" s="2">
        <v>4.5</v>
      </c>
      <c r="C1188" s="2">
        <f t="shared" si="164"/>
        <v>1.9999999999999574E-2</v>
      </c>
      <c r="D1188" s="2">
        <f t="shared" si="162"/>
        <v>1.9999999999999574E-2</v>
      </c>
      <c r="E1188" s="2">
        <f t="shared" si="163"/>
        <v>0</v>
      </c>
      <c r="F1188" s="2">
        <f t="shared" si="168"/>
        <v>3.0145364050824162E-2</v>
      </c>
      <c r="G1188" s="2">
        <f t="shared" si="168"/>
        <v>4.191230624680941E-2</v>
      </c>
      <c r="H1188" s="2">
        <f t="shared" si="166"/>
        <v>0.71924851553877422</v>
      </c>
      <c r="I1188" s="2">
        <f t="shared" si="167"/>
        <v>41.835052293959826</v>
      </c>
    </row>
    <row r="1189" spans="1:9" ht="13.5" x14ac:dyDescent="0.25">
      <c r="A1189" s="4">
        <v>43741</v>
      </c>
      <c r="B1189" s="2">
        <v>4.58</v>
      </c>
      <c r="C1189" s="2">
        <f t="shared" si="164"/>
        <v>8.0000000000000071E-2</v>
      </c>
      <c r="D1189" s="2">
        <f t="shared" si="162"/>
        <v>8.0000000000000071E-2</v>
      </c>
      <c r="E1189" s="2">
        <f t="shared" si="163"/>
        <v>0</v>
      </c>
      <c r="F1189" s="2">
        <f t="shared" si="168"/>
        <v>3.3706409475765295E-2</v>
      </c>
      <c r="G1189" s="2">
        <f t="shared" si="168"/>
        <v>3.8918570086323025E-2</v>
      </c>
      <c r="H1189" s="2">
        <f t="shared" si="166"/>
        <v>0.866075228380772</v>
      </c>
      <c r="I1189" s="2">
        <f t="shared" si="167"/>
        <v>46.411592373598012</v>
      </c>
    </row>
    <row r="1190" spans="1:9" ht="13.5" x14ac:dyDescent="0.25">
      <c r="A1190" s="4">
        <v>43742</v>
      </c>
      <c r="B1190" s="2">
        <v>4.5</v>
      </c>
      <c r="C1190" s="2">
        <f t="shared" si="164"/>
        <v>-8.0000000000000071E-2</v>
      </c>
      <c r="D1190" s="2">
        <f t="shared" si="162"/>
        <v>0</v>
      </c>
      <c r="E1190" s="2">
        <f t="shared" si="163"/>
        <v>8.0000000000000071E-2</v>
      </c>
      <c r="F1190" s="2">
        <f t="shared" si="168"/>
        <v>3.1298808798924917E-2</v>
      </c>
      <c r="G1190" s="2">
        <f t="shared" si="168"/>
        <v>4.1852957937299963E-2</v>
      </c>
      <c r="H1190" s="2">
        <f t="shared" si="166"/>
        <v>0.74782787983142673</v>
      </c>
      <c r="I1190" s="2">
        <f t="shared" si="167"/>
        <v>42.786128340254692</v>
      </c>
    </row>
    <row r="1191" spans="1:9" ht="13.5" x14ac:dyDescent="0.25">
      <c r="A1191" s="4">
        <v>43745</v>
      </c>
      <c r="B1191" s="2">
        <v>4.4800000000000004</v>
      </c>
      <c r="C1191" s="2">
        <f t="shared" si="164"/>
        <v>-1.9999999999999574E-2</v>
      </c>
      <c r="D1191" s="2">
        <f t="shared" si="162"/>
        <v>0</v>
      </c>
      <c r="E1191" s="2">
        <f t="shared" si="163"/>
        <v>1.9999999999999574E-2</v>
      </c>
      <c r="F1191" s="2">
        <f t="shared" si="168"/>
        <v>2.9063179599001707E-2</v>
      </c>
      <c r="G1191" s="2">
        <f t="shared" si="168"/>
        <v>4.0292032370349937E-2</v>
      </c>
      <c r="H1191" s="2">
        <f t="shared" si="166"/>
        <v>0.72131331901710405</v>
      </c>
      <c r="I1191" s="2">
        <f t="shared" si="167"/>
        <v>41.904824127485689</v>
      </c>
    </row>
    <row r="1192" spans="1:9" ht="13.5" x14ac:dyDescent="0.25">
      <c r="A1192" s="4">
        <v>43746</v>
      </c>
      <c r="B1192" s="2">
        <v>4.37</v>
      </c>
      <c r="C1192" s="2">
        <f t="shared" si="164"/>
        <v>-0.11000000000000032</v>
      </c>
      <c r="D1192" s="2">
        <f t="shared" si="162"/>
        <v>0</v>
      </c>
      <c r="E1192" s="2">
        <f t="shared" si="163"/>
        <v>0.11000000000000032</v>
      </c>
      <c r="F1192" s="2">
        <f t="shared" si="168"/>
        <v>2.6987238199073012E-2</v>
      </c>
      <c r="G1192" s="2">
        <f t="shared" si="168"/>
        <v>4.527117291532496E-2</v>
      </c>
      <c r="H1192" s="2">
        <f t="shared" si="166"/>
        <v>0.59612412184570185</v>
      </c>
      <c r="I1192" s="2">
        <f t="shared" si="167"/>
        <v>37.348230860414844</v>
      </c>
    </row>
    <row r="1193" spans="1:9" ht="13.5" x14ac:dyDescent="0.25">
      <c r="A1193" s="4">
        <v>43747</v>
      </c>
      <c r="B1193" s="2">
        <v>4.5</v>
      </c>
      <c r="C1193" s="2">
        <f t="shared" si="164"/>
        <v>0.12999999999999989</v>
      </c>
      <c r="D1193" s="2">
        <f t="shared" si="162"/>
        <v>0.12999999999999989</v>
      </c>
      <c r="E1193" s="2">
        <f t="shared" si="163"/>
        <v>0</v>
      </c>
      <c r="F1193" s="2">
        <f t="shared" si="168"/>
        <v>3.4345292613424935E-2</v>
      </c>
      <c r="G1193" s="2">
        <f t="shared" si="168"/>
        <v>4.2037517707087461E-2</v>
      </c>
      <c r="H1193" s="2">
        <f t="shared" si="166"/>
        <v>0.81701523988021707</v>
      </c>
      <c r="I1193" s="2">
        <f t="shared" si="167"/>
        <v>44.964688349783849</v>
      </c>
    </row>
    <row r="1194" spans="1:9" ht="13.5" x14ac:dyDescent="0.25">
      <c r="A1194" s="4">
        <v>43748</v>
      </c>
      <c r="B1194" s="2">
        <v>4.37</v>
      </c>
      <c r="C1194" s="2">
        <f t="shared" si="164"/>
        <v>-0.12999999999999989</v>
      </c>
      <c r="D1194" s="2">
        <f t="shared" si="162"/>
        <v>0</v>
      </c>
      <c r="E1194" s="2">
        <f t="shared" si="163"/>
        <v>0.12999999999999989</v>
      </c>
      <c r="F1194" s="2">
        <f t="shared" si="168"/>
        <v>3.1892057426751726E-2</v>
      </c>
      <c r="G1194" s="2">
        <f t="shared" si="168"/>
        <v>4.8320552156581209E-2</v>
      </c>
      <c r="H1194" s="2">
        <f t="shared" si="166"/>
        <v>0.66001020276851408</v>
      </c>
      <c r="I1194" s="2">
        <f t="shared" si="167"/>
        <v>39.759406398091372</v>
      </c>
    </row>
    <row r="1195" spans="1:9" ht="13.5" x14ac:dyDescent="0.25">
      <c r="A1195" s="4">
        <v>43749</v>
      </c>
      <c r="B1195" s="2">
        <v>4.3600000000000003</v>
      </c>
      <c r="C1195" s="2">
        <f t="shared" si="164"/>
        <v>-9.9999999999997868E-3</v>
      </c>
      <c r="D1195" s="2">
        <f t="shared" si="162"/>
        <v>0</v>
      </c>
      <c r="E1195" s="2">
        <f t="shared" si="163"/>
        <v>9.9999999999997868E-3</v>
      </c>
      <c r="F1195" s="2">
        <f t="shared" si="168"/>
        <v>2.9614053324840888E-2</v>
      </c>
      <c r="G1195" s="2">
        <f t="shared" si="168"/>
        <v>4.5583369859682539E-2</v>
      </c>
      <c r="H1195" s="2">
        <f t="shared" si="166"/>
        <v>0.64966792529820949</v>
      </c>
      <c r="I1195" s="2">
        <f t="shared" si="167"/>
        <v>39.381739520744425</v>
      </c>
    </row>
    <row r="1196" spans="1:9" ht="13.5" x14ac:dyDescent="0.25">
      <c r="A1196" s="4">
        <v>43752</v>
      </c>
      <c r="B1196" s="2">
        <v>4.49</v>
      </c>
      <c r="C1196" s="2">
        <f t="shared" si="164"/>
        <v>0.12999999999999989</v>
      </c>
      <c r="D1196" s="2">
        <f t="shared" si="162"/>
        <v>0.12999999999999989</v>
      </c>
      <c r="E1196" s="2">
        <f t="shared" si="163"/>
        <v>0</v>
      </c>
      <c r="F1196" s="2">
        <f t="shared" si="168"/>
        <v>3.6784478087352246E-2</v>
      </c>
      <c r="G1196" s="2">
        <f t="shared" si="168"/>
        <v>4.2327414869705211E-2</v>
      </c>
      <c r="H1196" s="2">
        <f t="shared" si="166"/>
        <v>0.86904617729630862</v>
      </c>
      <c r="I1196" s="2">
        <f t="shared" si="167"/>
        <v>46.496774015152369</v>
      </c>
    </row>
    <row r="1197" spans="1:9" ht="13.5" x14ac:dyDescent="0.25">
      <c r="A1197" s="4">
        <v>43754</v>
      </c>
      <c r="B1197" s="2">
        <v>4.3600000000000003</v>
      </c>
      <c r="C1197" s="2">
        <f t="shared" si="164"/>
        <v>-0.12999999999999989</v>
      </c>
      <c r="D1197" s="2">
        <f t="shared" si="162"/>
        <v>0</v>
      </c>
      <c r="E1197" s="2">
        <f t="shared" si="163"/>
        <v>0.12999999999999989</v>
      </c>
      <c r="F1197" s="2">
        <f t="shared" ref="F1197:G1212" si="169">((F1196*13)+D1197)/14</f>
        <v>3.4157015366827088E-2</v>
      </c>
      <c r="G1197" s="2">
        <f t="shared" si="169"/>
        <v>4.8589742379011973E-2</v>
      </c>
      <c r="H1197" s="2">
        <f t="shared" si="166"/>
        <v>0.70296761609464697</v>
      </c>
      <c r="I1197" s="2">
        <f t="shared" si="167"/>
        <v>41.278977324697273</v>
      </c>
    </row>
    <row r="1198" spans="1:9" ht="13.5" x14ac:dyDescent="0.25">
      <c r="A1198" s="4">
        <v>43755</v>
      </c>
      <c r="B1198" s="2">
        <v>4.25</v>
      </c>
      <c r="C1198" s="2">
        <f t="shared" si="164"/>
        <v>-0.11000000000000032</v>
      </c>
      <c r="D1198" s="2">
        <f t="shared" si="162"/>
        <v>0</v>
      </c>
      <c r="E1198" s="2">
        <f t="shared" si="163"/>
        <v>0.11000000000000032</v>
      </c>
      <c r="F1198" s="2">
        <f t="shared" si="169"/>
        <v>3.1717228554910867E-2</v>
      </c>
      <c r="G1198" s="2">
        <f t="shared" si="169"/>
        <v>5.2976189351939713E-2</v>
      </c>
      <c r="H1198" s="2">
        <f t="shared" si="166"/>
        <v>0.59870724834891409</v>
      </c>
      <c r="I1198" s="2">
        <f t="shared" si="167"/>
        <v>37.449461054688832</v>
      </c>
    </row>
    <row r="1199" spans="1:9" ht="13.5" x14ac:dyDescent="0.25">
      <c r="A1199" s="4">
        <v>43756</v>
      </c>
      <c r="B1199" s="2">
        <v>4.4000000000000004</v>
      </c>
      <c r="C1199" s="2">
        <f t="shared" si="164"/>
        <v>0.15000000000000036</v>
      </c>
      <c r="D1199" s="2">
        <f t="shared" si="162"/>
        <v>0.15000000000000036</v>
      </c>
      <c r="E1199" s="2">
        <f t="shared" si="163"/>
        <v>0</v>
      </c>
      <c r="F1199" s="2">
        <f t="shared" si="169"/>
        <v>4.0165997943845837E-2</v>
      </c>
      <c r="G1199" s="2">
        <f t="shared" si="169"/>
        <v>4.9192175826801167E-2</v>
      </c>
      <c r="H1199" s="2">
        <f t="shared" si="166"/>
        <v>0.81651192021399399</v>
      </c>
      <c r="I1199" s="2">
        <f t="shared" si="167"/>
        <v>44.949439149169194</v>
      </c>
    </row>
    <row r="1200" spans="1:9" ht="13.5" x14ac:dyDescent="0.25">
      <c r="A1200" s="4">
        <v>43759</v>
      </c>
      <c r="B1200" s="2">
        <v>4.3899999999999997</v>
      </c>
      <c r="C1200" s="2">
        <f t="shared" si="164"/>
        <v>-1.0000000000000675E-2</v>
      </c>
      <c r="D1200" s="2">
        <f t="shared" si="162"/>
        <v>0</v>
      </c>
      <c r="E1200" s="2">
        <f t="shared" si="163"/>
        <v>1.0000000000000675E-2</v>
      </c>
      <c r="F1200" s="2">
        <f t="shared" si="169"/>
        <v>3.7296998090713997E-2</v>
      </c>
      <c r="G1200" s="2">
        <f t="shared" si="169"/>
        <v>4.639273469631542E-2</v>
      </c>
      <c r="H1200" s="2">
        <f t="shared" si="166"/>
        <v>0.80394049488262176</v>
      </c>
      <c r="I1200" s="2">
        <f t="shared" si="167"/>
        <v>44.565798991885949</v>
      </c>
    </row>
    <row r="1201" spans="1:9" ht="13.5" x14ac:dyDescent="0.25">
      <c r="A1201" s="4">
        <v>43760</v>
      </c>
      <c r="B1201" s="2">
        <v>4.3</v>
      </c>
      <c r="C1201" s="2">
        <f t="shared" si="164"/>
        <v>-8.9999999999999858E-2</v>
      </c>
      <c r="D1201" s="2">
        <f t="shared" si="162"/>
        <v>0</v>
      </c>
      <c r="E1201" s="2">
        <f t="shared" si="163"/>
        <v>8.9999999999999858E-2</v>
      </c>
      <c r="F1201" s="2">
        <f t="shared" si="169"/>
        <v>3.463292679852014E-2</v>
      </c>
      <c r="G1201" s="2">
        <f t="shared" si="169"/>
        <v>4.9507539360864314E-2</v>
      </c>
      <c r="H1201" s="2">
        <f t="shared" si="166"/>
        <v>0.69954853837671138</v>
      </c>
      <c r="I1201" s="2">
        <f t="shared" si="167"/>
        <v>41.160844929140453</v>
      </c>
    </row>
    <row r="1202" spans="1:9" ht="13.5" x14ac:dyDescent="0.25">
      <c r="A1202" s="4">
        <v>43761</v>
      </c>
      <c r="B1202" s="2">
        <v>4.29</v>
      </c>
      <c r="C1202" s="2">
        <f t="shared" si="164"/>
        <v>-9.9999999999997868E-3</v>
      </c>
      <c r="D1202" s="2">
        <f t="shared" si="162"/>
        <v>0</v>
      </c>
      <c r="E1202" s="2">
        <f t="shared" si="163"/>
        <v>9.9999999999997868E-3</v>
      </c>
      <c r="F1202" s="2">
        <f t="shared" si="169"/>
        <v>3.2159146312911557E-2</v>
      </c>
      <c r="G1202" s="2">
        <f t="shared" si="169"/>
        <v>4.6685572263659707E-2</v>
      </c>
      <c r="H1202" s="2">
        <f t="shared" si="166"/>
        <v>0.68884549880401502</v>
      </c>
      <c r="I1202" s="2">
        <f t="shared" si="167"/>
        <v>40.787952438031354</v>
      </c>
    </row>
    <row r="1203" spans="1:9" ht="13.5" x14ac:dyDescent="0.25">
      <c r="A1203" s="4">
        <v>43762</v>
      </c>
      <c r="B1203" s="2">
        <v>4.28</v>
      </c>
      <c r="C1203" s="2">
        <f t="shared" si="164"/>
        <v>-9.9999999999997868E-3</v>
      </c>
      <c r="D1203" s="2">
        <f t="shared" si="162"/>
        <v>0</v>
      </c>
      <c r="E1203" s="2">
        <f t="shared" si="163"/>
        <v>9.9999999999997868E-3</v>
      </c>
      <c r="F1203" s="2">
        <f t="shared" si="169"/>
        <v>2.9862064433417875E-2</v>
      </c>
      <c r="G1203" s="2">
        <f t="shared" si="169"/>
        <v>4.4065174244826859E-2</v>
      </c>
      <c r="H1203" s="2">
        <f t="shared" si="166"/>
        <v>0.67767948147677204</v>
      </c>
      <c r="I1203" s="2">
        <f t="shared" si="167"/>
        <v>40.393858836507128</v>
      </c>
    </row>
    <row r="1204" spans="1:9" ht="13.5" x14ac:dyDescent="0.25">
      <c r="A1204" s="4">
        <v>43763</v>
      </c>
      <c r="B1204" s="2">
        <v>4.22</v>
      </c>
      <c r="C1204" s="2">
        <f t="shared" si="164"/>
        <v>-6.0000000000000497E-2</v>
      </c>
      <c r="D1204" s="2">
        <f t="shared" si="162"/>
        <v>0</v>
      </c>
      <c r="E1204" s="2">
        <f t="shared" si="163"/>
        <v>6.0000000000000497E-2</v>
      </c>
      <c r="F1204" s="2">
        <f t="shared" si="169"/>
        <v>2.7729059831030883E-2</v>
      </c>
      <c r="G1204" s="2">
        <f t="shared" si="169"/>
        <v>4.5203376084482119E-2</v>
      </c>
      <c r="H1204" s="2">
        <f t="shared" si="166"/>
        <v>0.61342895670462982</v>
      </c>
      <c r="I1204" s="2">
        <f t="shared" si="167"/>
        <v>38.020202510653846</v>
      </c>
    </row>
    <row r="1205" spans="1:9" ht="13.5" x14ac:dyDescent="0.25">
      <c r="A1205" s="4">
        <v>43766</v>
      </c>
      <c r="B1205" s="2">
        <v>4.28</v>
      </c>
      <c r="C1205" s="2">
        <f t="shared" si="164"/>
        <v>6.0000000000000497E-2</v>
      </c>
      <c r="D1205" s="2">
        <f t="shared" si="162"/>
        <v>6.0000000000000497E-2</v>
      </c>
      <c r="E1205" s="2">
        <f t="shared" si="163"/>
        <v>0</v>
      </c>
      <c r="F1205" s="2">
        <f t="shared" si="169"/>
        <v>3.0034126985957286E-2</v>
      </c>
      <c r="G1205" s="2">
        <f t="shared" si="169"/>
        <v>4.1974563507019114E-2</v>
      </c>
      <c r="H1205" s="2">
        <f t="shared" si="166"/>
        <v>0.71553160954097561</v>
      </c>
      <c r="I1205" s="2">
        <f t="shared" si="167"/>
        <v>41.70903092438094</v>
      </c>
    </row>
    <row r="1206" spans="1:9" ht="13.5" x14ac:dyDescent="0.25">
      <c r="A1206" s="4">
        <v>43767</v>
      </c>
      <c r="B1206" s="2">
        <v>4.1900000000000004</v>
      </c>
      <c r="C1206" s="2">
        <f t="shared" si="164"/>
        <v>-8.9999999999999858E-2</v>
      </c>
      <c r="D1206" s="2">
        <f t="shared" si="162"/>
        <v>0</v>
      </c>
      <c r="E1206" s="2">
        <f t="shared" si="163"/>
        <v>8.9999999999999858E-2</v>
      </c>
      <c r="F1206" s="2">
        <f t="shared" si="169"/>
        <v>2.788883220124605E-2</v>
      </c>
      <c r="G1206" s="2">
        <f t="shared" si="169"/>
        <v>4.5404951827946308E-2</v>
      </c>
      <c r="H1206" s="2">
        <f t="shared" si="166"/>
        <v>0.61422446403920072</v>
      </c>
      <c r="I1206" s="2">
        <f t="shared" si="167"/>
        <v>38.050746827504689</v>
      </c>
    </row>
    <row r="1207" spans="1:9" ht="13.5" x14ac:dyDescent="0.25">
      <c r="A1207" s="4">
        <v>43768</v>
      </c>
      <c r="B1207" s="2">
        <v>4.18</v>
      </c>
      <c r="C1207" s="2">
        <f t="shared" si="164"/>
        <v>-1.0000000000000675E-2</v>
      </c>
      <c r="D1207" s="2">
        <f t="shared" si="162"/>
        <v>0</v>
      </c>
      <c r="E1207" s="2">
        <f t="shared" si="163"/>
        <v>1.0000000000000675E-2</v>
      </c>
      <c r="F1207" s="2">
        <f t="shared" si="169"/>
        <v>2.5896772758299904E-2</v>
      </c>
      <c r="G1207" s="2">
        <f t="shared" si="169"/>
        <v>4.2876026697378763E-2</v>
      </c>
      <c r="H1207" s="2">
        <f t="shared" si="166"/>
        <v>0.60399189834171618</v>
      </c>
      <c r="I1207" s="2">
        <f t="shared" si="167"/>
        <v>37.655545452950982</v>
      </c>
    </row>
    <row r="1208" spans="1:9" ht="13.5" x14ac:dyDescent="0.25">
      <c r="A1208" s="4">
        <v>43769</v>
      </c>
      <c r="B1208" s="2">
        <v>4.2</v>
      </c>
      <c r="C1208" s="2">
        <f t="shared" si="164"/>
        <v>2.0000000000000462E-2</v>
      </c>
      <c r="D1208" s="2">
        <f t="shared" si="162"/>
        <v>2.0000000000000462E-2</v>
      </c>
      <c r="E1208" s="2">
        <f t="shared" si="163"/>
        <v>0</v>
      </c>
      <c r="F1208" s="2">
        <f t="shared" si="169"/>
        <v>2.547557470413566E-2</v>
      </c>
      <c r="G1208" s="2">
        <f t="shared" si="169"/>
        <v>3.9813453361851707E-2</v>
      </c>
      <c r="H1208" s="2">
        <f t="shared" si="166"/>
        <v>0.63987352397181763</v>
      </c>
      <c r="I1208" s="2">
        <f t="shared" si="167"/>
        <v>39.019687470898781</v>
      </c>
    </row>
    <row r="1209" spans="1:9" ht="13.5" x14ac:dyDescent="0.25">
      <c r="A1209" s="4">
        <v>43770</v>
      </c>
      <c r="B1209" s="2">
        <v>4.1900000000000004</v>
      </c>
      <c r="C1209" s="2">
        <f t="shared" si="164"/>
        <v>-9.9999999999997868E-3</v>
      </c>
      <c r="D1209" s="2">
        <f t="shared" si="162"/>
        <v>0</v>
      </c>
      <c r="E1209" s="2">
        <f t="shared" si="163"/>
        <v>9.9999999999997868E-3</v>
      </c>
      <c r="F1209" s="2">
        <f t="shared" si="169"/>
        <v>2.3655890796697398E-2</v>
      </c>
      <c r="G1209" s="2">
        <f t="shared" si="169"/>
        <v>3.7683920978862286E-2</v>
      </c>
      <c r="H1209" s="2">
        <f t="shared" si="166"/>
        <v>0.62774494219872956</v>
      </c>
      <c r="I1209" s="2">
        <f t="shared" si="167"/>
        <v>38.565313638805264</v>
      </c>
    </row>
    <row r="1210" spans="1:9" ht="13.5" x14ac:dyDescent="0.25">
      <c r="A1210" s="4">
        <v>43773</v>
      </c>
      <c r="B1210" s="2">
        <v>4.0999999999999996</v>
      </c>
      <c r="C1210" s="2">
        <f t="shared" si="164"/>
        <v>-9.0000000000000746E-2</v>
      </c>
      <c r="D1210" s="2">
        <f t="shared" si="162"/>
        <v>0</v>
      </c>
      <c r="E1210" s="2">
        <f t="shared" si="163"/>
        <v>9.0000000000000746E-2</v>
      </c>
      <c r="F1210" s="2">
        <f t="shared" si="169"/>
        <v>2.1966184311219012E-2</v>
      </c>
      <c r="G1210" s="2">
        <f t="shared" si="169"/>
        <v>4.1420783766086454E-2</v>
      </c>
      <c r="H1210" s="2">
        <f t="shared" si="166"/>
        <v>0.53031793013062134</v>
      </c>
      <c r="I1210" s="2">
        <f t="shared" si="167"/>
        <v>34.654101588246803</v>
      </c>
    </row>
    <row r="1211" spans="1:9" ht="13.5" x14ac:dyDescent="0.25">
      <c r="A1211" s="4">
        <v>43774</v>
      </c>
      <c r="B1211" s="2">
        <v>4.1500000000000004</v>
      </c>
      <c r="C1211" s="2">
        <f t="shared" si="164"/>
        <v>5.0000000000000711E-2</v>
      </c>
      <c r="D1211" s="2">
        <f t="shared" si="162"/>
        <v>5.0000000000000711E-2</v>
      </c>
      <c r="E1211" s="2">
        <f t="shared" si="163"/>
        <v>0</v>
      </c>
      <c r="F1211" s="2">
        <f t="shared" si="169"/>
        <v>2.3968599717560563E-2</v>
      </c>
      <c r="G1211" s="2">
        <f t="shared" si="169"/>
        <v>3.8462156354223134E-2</v>
      </c>
      <c r="H1211" s="2">
        <f t="shared" si="166"/>
        <v>0.6231735812422492</v>
      </c>
      <c r="I1211" s="2">
        <f t="shared" si="167"/>
        <v>38.392294480626113</v>
      </c>
    </row>
    <row r="1212" spans="1:9" ht="13.5" x14ac:dyDescent="0.25">
      <c r="A1212" s="4">
        <v>43775</v>
      </c>
      <c r="B1212" s="2">
        <v>4.1399999999999997</v>
      </c>
      <c r="C1212" s="2">
        <f t="shared" si="164"/>
        <v>-1.0000000000000675E-2</v>
      </c>
      <c r="D1212" s="2">
        <f t="shared" si="162"/>
        <v>0</v>
      </c>
      <c r="E1212" s="2">
        <f t="shared" si="163"/>
        <v>1.0000000000000675E-2</v>
      </c>
      <c r="F1212" s="2">
        <f t="shared" si="169"/>
        <v>2.225655688059195E-2</v>
      </c>
      <c r="G1212" s="2">
        <f t="shared" si="169"/>
        <v>3.6429145186064389E-2</v>
      </c>
      <c r="H1212" s="2">
        <f t="shared" si="166"/>
        <v>0.610954683864116</v>
      </c>
      <c r="I1212" s="2">
        <f t="shared" si="167"/>
        <v>37.925007449536054</v>
      </c>
    </row>
    <row r="1213" spans="1:9" ht="13.5" x14ac:dyDescent="0.25">
      <c r="A1213" s="4">
        <v>43776</v>
      </c>
      <c r="B1213" s="2">
        <v>4.1500000000000004</v>
      </c>
      <c r="C1213" s="2">
        <f t="shared" si="164"/>
        <v>1.0000000000000675E-2</v>
      </c>
      <c r="D1213" s="2">
        <f t="shared" si="162"/>
        <v>1.0000000000000675E-2</v>
      </c>
      <c r="E1213" s="2">
        <f t="shared" si="163"/>
        <v>0</v>
      </c>
      <c r="F1213" s="2">
        <f t="shared" ref="F1213:G1228" si="170">((F1212*13)+D1213)/14</f>
        <v>2.1381088531978287E-2</v>
      </c>
      <c r="G1213" s="2">
        <f t="shared" si="170"/>
        <v>3.3827063387059791E-2</v>
      </c>
      <c r="H1213" s="2">
        <f t="shared" si="166"/>
        <v>0.63207049004902427</v>
      </c>
      <c r="I1213" s="2">
        <f t="shared" si="167"/>
        <v>38.728136676868537</v>
      </c>
    </row>
    <row r="1214" spans="1:9" ht="13.5" x14ac:dyDescent="0.25">
      <c r="A1214" s="4">
        <v>43777</v>
      </c>
      <c r="B1214" s="2">
        <v>4.25</v>
      </c>
      <c r="C1214" s="2">
        <f t="shared" si="164"/>
        <v>9.9999999999999645E-2</v>
      </c>
      <c r="D1214" s="2">
        <f t="shared" si="162"/>
        <v>9.9999999999999645E-2</v>
      </c>
      <c r="E1214" s="2">
        <f t="shared" si="163"/>
        <v>0</v>
      </c>
      <c r="F1214" s="2">
        <f t="shared" si="170"/>
        <v>2.6996725065408383E-2</v>
      </c>
      <c r="G1214" s="2">
        <f t="shared" si="170"/>
        <v>3.1410844573698374E-2</v>
      </c>
      <c r="H1214" s="2">
        <f t="shared" si="166"/>
        <v>0.85947147973263605</v>
      </c>
      <c r="I1214" s="2">
        <f t="shared" si="167"/>
        <v>46.221277879250671</v>
      </c>
    </row>
    <row r="1215" spans="1:9" ht="13.5" x14ac:dyDescent="0.25">
      <c r="A1215" s="4">
        <v>43780</v>
      </c>
      <c r="B1215" s="2">
        <v>4.2</v>
      </c>
      <c r="C1215" s="2">
        <f t="shared" si="164"/>
        <v>-4.9999999999999822E-2</v>
      </c>
      <c r="D1215" s="2">
        <f t="shared" si="162"/>
        <v>0</v>
      </c>
      <c r="E1215" s="2">
        <f t="shared" si="163"/>
        <v>4.9999999999999822E-2</v>
      </c>
      <c r="F1215" s="2">
        <f t="shared" si="170"/>
        <v>2.5068387560736354E-2</v>
      </c>
      <c r="G1215" s="2">
        <f t="shared" si="170"/>
        <v>3.2738641389862759E-2</v>
      </c>
      <c r="H1215" s="2">
        <f t="shared" si="166"/>
        <v>0.76571251880044622</v>
      </c>
      <c r="I1215" s="2">
        <f t="shared" si="167"/>
        <v>43.365639120044321</v>
      </c>
    </row>
    <row r="1216" spans="1:9" ht="13.5" x14ac:dyDescent="0.25">
      <c r="A1216" s="4">
        <v>43781</v>
      </c>
      <c r="B1216" s="2">
        <v>4.2</v>
      </c>
      <c r="C1216" s="2">
        <f t="shared" si="164"/>
        <v>0</v>
      </c>
      <c r="D1216" s="2">
        <f t="shared" si="162"/>
        <v>0</v>
      </c>
      <c r="E1216" s="2">
        <f t="shared" si="163"/>
        <v>0</v>
      </c>
      <c r="F1216" s="2">
        <f t="shared" si="170"/>
        <v>2.3277788449255186E-2</v>
      </c>
      <c r="G1216" s="2">
        <f t="shared" si="170"/>
        <v>3.0400167004872559E-2</v>
      </c>
      <c r="H1216" s="2">
        <f t="shared" si="166"/>
        <v>0.76571251880044622</v>
      </c>
      <c r="I1216" s="2">
        <f t="shared" si="167"/>
        <v>43.365639120044321</v>
      </c>
    </row>
    <row r="1217" spans="1:9" ht="13.5" x14ac:dyDescent="0.25">
      <c r="A1217" s="4">
        <v>43782</v>
      </c>
      <c r="B1217" s="2">
        <v>4.21</v>
      </c>
      <c r="C1217" s="2">
        <f t="shared" si="164"/>
        <v>9.9999999999997868E-3</v>
      </c>
      <c r="D1217" s="2">
        <f t="shared" si="162"/>
        <v>9.9999999999997868E-3</v>
      </c>
      <c r="E1217" s="2">
        <f t="shared" si="163"/>
        <v>0</v>
      </c>
      <c r="F1217" s="2">
        <f t="shared" si="170"/>
        <v>2.2329374988594084E-2</v>
      </c>
      <c r="G1217" s="2">
        <f t="shared" si="170"/>
        <v>2.8228726504524519E-2</v>
      </c>
      <c r="H1217" s="2">
        <f t="shared" si="166"/>
        <v>0.79101602351828082</v>
      </c>
      <c r="I1217" s="2">
        <f t="shared" si="167"/>
        <v>44.165770329871478</v>
      </c>
    </row>
    <row r="1218" spans="1:9" ht="13.5" x14ac:dyDescent="0.25">
      <c r="A1218" s="4">
        <v>43783</v>
      </c>
      <c r="B1218" s="2">
        <v>4.2</v>
      </c>
      <c r="C1218" s="2">
        <f t="shared" si="164"/>
        <v>-9.9999999999997868E-3</v>
      </c>
      <c r="D1218" s="2">
        <f t="shared" si="162"/>
        <v>0</v>
      </c>
      <c r="E1218" s="2">
        <f t="shared" si="163"/>
        <v>9.9999999999997868E-3</v>
      </c>
      <c r="F1218" s="2">
        <f t="shared" si="170"/>
        <v>2.0734419632265935E-2</v>
      </c>
      <c r="G1218" s="2">
        <f t="shared" si="170"/>
        <v>2.6926674611344181E-2</v>
      </c>
      <c r="H1218" s="2">
        <f t="shared" si="166"/>
        <v>0.77003268808880487</v>
      </c>
      <c r="I1218" s="2">
        <f t="shared" si="167"/>
        <v>43.503868220662561</v>
      </c>
    </row>
    <row r="1219" spans="1:9" ht="13.5" x14ac:dyDescent="0.25">
      <c r="A1219" s="4">
        <v>43784</v>
      </c>
      <c r="B1219" s="2">
        <v>4.25</v>
      </c>
      <c r="C1219" s="2">
        <f t="shared" si="164"/>
        <v>4.9999999999999822E-2</v>
      </c>
      <c r="D1219" s="2">
        <f t="shared" ref="D1219:D1282" si="171">IF(C1219&gt;0,C1219,0)</f>
        <v>4.9999999999999822E-2</v>
      </c>
      <c r="E1219" s="2">
        <f t="shared" ref="E1219:E1282" si="172">IF(C1219&lt;0,-C1219,0)</f>
        <v>0</v>
      </c>
      <c r="F1219" s="2">
        <f t="shared" si="170"/>
        <v>2.2824818229961213E-2</v>
      </c>
      <c r="G1219" s="2">
        <f t="shared" si="170"/>
        <v>2.5003340710533884E-2</v>
      </c>
      <c r="H1219" s="2">
        <f t="shared" si="166"/>
        <v>0.91287074372206345</v>
      </c>
      <c r="I1219" s="2">
        <f t="shared" si="167"/>
        <v>47.722552436857271</v>
      </c>
    </row>
    <row r="1220" spans="1:9" ht="13.5" x14ac:dyDescent="0.25">
      <c r="A1220" s="4">
        <v>43787</v>
      </c>
      <c r="B1220" s="2">
        <v>4.24</v>
      </c>
      <c r="C1220" s="2">
        <f t="shared" ref="C1220:C1283" si="173">B1220-B1219</f>
        <v>-9.9999999999997868E-3</v>
      </c>
      <c r="D1220" s="2">
        <f t="shared" si="171"/>
        <v>0</v>
      </c>
      <c r="E1220" s="2">
        <f t="shared" si="172"/>
        <v>9.9999999999997868E-3</v>
      </c>
      <c r="F1220" s="2">
        <f t="shared" si="170"/>
        <v>2.1194474070678267E-2</v>
      </c>
      <c r="G1220" s="2">
        <f t="shared" si="170"/>
        <v>2.3931673516924306E-2</v>
      </c>
      <c r="H1220" s="2">
        <f t="shared" si="166"/>
        <v>0.88562440297748879</v>
      </c>
      <c r="I1220" s="2">
        <f t="shared" si="167"/>
        <v>46.967169155164015</v>
      </c>
    </row>
    <row r="1221" spans="1:9" ht="13.5" x14ac:dyDescent="0.25">
      <c r="A1221" s="4">
        <v>43788</v>
      </c>
      <c r="B1221" s="2">
        <v>4.2</v>
      </c>
      <c r="C1221" s="2">
        <f t="shared" si="173"/>
        <v>-4.0000000000000036E-2</v>
      </c>
      <c r="D1221" s="2">
        <f t="shared" si="171"/>
        <v>0</v>
      </c>
      <c r="E1221" s="2">
        <f t="shared" si="172"/>
        <v>4.0000000000000036E-2</v>
      </c>
      <c r="F1221" s="2">
        <f t="shared" si="170"/>
        <v>1.9680583065629819E-2</v>
      </c>
      <c r="G1221" s="2">
        <f t="shared" si="170"/>
        <v>2.5079411122858285E-2</v>
      </c>
      <c r="H1221" s="2">
        <f t="shared" si="166"/>
        <v>0.78473066888289977</v>
      </c>
      <c r="I1221" s="2">
        <f t="shared" si="167"/>
        <v>43.969136775919203</v>
      </c>
    </row>
    <row r="1222" spans="1:9" ht="13.5" x14ac:dyDescent="0.25">
      <c r="A1222" s="4">
        <v>43789</v>
      </c>
      <c r="B1222" s="2">
        <v>4.2</v>
      </c>
      <c r="C1222" s="2">
        <f t="shared" si="173"/>
        <v>0</v>
      </c>
      <c r="D1222" s="2">
        <f t="shared" si="171"/>
        <v>0</v>
      </c>
      <c r="E1222" s="2">
        <f t="shared" si="172"/>
        <v>0</v>
      </c>
      <c r="F1222" s="2">
        <f t="shared" si="170"/>
        <v>1.8274827132370546E-2</v>
      </c>
      <c r="G1222" s="2">
        <f t="shared" si="170"/>
        <v>2.3288024614082692E-2</v>
      </c>
      <c r="H1222" s="2">
        <f t="shared" si="166"/>
        <v>0.78473066888289977</v>
      </c>
      <c r="I1222" s="2">
        <f t="shared" si="167"/>
        <v>43.969136775919203</v>
      </c>
    </row>
    <row r="1223" spans="1:9" ht="13.5" x14ac:dyDescent="0.25">
      <c r="A1223" s="4">
        <v>43790</v>
      </c>
      <c r="B1223" s="2">
        <v>4.2</v>
      </c>
      <c r="C1223" s="2">
        <f t="shared" si="173"/>
        <v>0</v>
      </c>
      <c r="D1223" s="2">
        <f t="shared" si="171"/>
        <v>0</v>
      </c>
      <c r="E1223" s="2">
        <f t="shared" si="172"/>
        <v>0</v>
      </c>
      <c r="F1223" s="2">
        <f t="shared" si="170"/>
        <v>1.6969482337201223E-2</v>
      </c>
      <c r="G1223" s="2">
        <f t="shared" si="170"/>
        <v>2.1624594284505357E-2</v>
      </c>
      <c r="H1223" s="2">
        <f t="shared" si="166"/>
        <v>0.78473066888289988</v>
      </c>
      <c r="I1223" s="2">
        <f t="shared" si="167"/>
        <v>43.969136775919203</v>
      </c>
    </row>
    <row r="1224" spans="1:9" ht="13.5" x14ac:dyDescent="0.25">
      <c r="A1224" s="4">
        <v>43791</v>
      </c>
      <c r="B1224" s="2">
        <v>4.2</v>
      </c>
      <c r="C1224" s="2">
        <f t="shared" si="173"/>
        <v>0</v>
      </c>
      <c r="D1224" s="2">
        <f t="shared" si="171"/>
        <v>0</v>
      </c>
      <c r="E1224" s="2">
        <f t="shared" si="172"/>
        <v>0</v>
      </c>
      <c r="F1224" s="2">
        <f t="shared" si="170"/>
        <v>1.5757376455972565E-2</v>
      </c>
      <c r="G1224" s="2">
        <f t="shared" si="170"/>
        <v>2.0079980407040687E-2</v>
      </c>
      <c r="H1224" s="2">
        <f t="shared" si="166"/>
        <v>0.7847306688829</v>
      </c>
      <c r="I1224" s="2">
        <f t="shared" si="167"/>
        <v>43.969136775919203</v>
      </c>
    </row>
    <row r="1225" spans="1:9" ht="13.5" x14ac:dyDescent="0.25">
      <c r="A1225" s="4">
        <v>43794</v>
      </c>
      <c r="B1225" s="2">
        <v>4.18</v>
      </c>
      <c r="C1225" s="2">
        <f t="shared" si="173"/>
        <v>-2.0000000000000462E-2</v>
      </c>
      <c r="D1225" s="2">
        <f t="shared" si="171"/>
        <v>0</v>
      </c>
      <c r="E1225" s="2">
        <f t="shared" si="172"/>
        <v>2.0000000000000462E-2</v>
      </c>
      <c r="F1225" s="2">
        <f t="shared" si="170"/>
        <v>1.4631849566260239E-2</v>
      </c>
      <c r="G1225" s="2">
        <f t="shared" si="170"/>
        <v>2.0074267520823526E-2</v>
      </c>
      <c r="H1225" s="2">
        <f t="shared" si="166"/>
        <v>0.7288858510569447</v>
      </c>
      <c r="I1225" s="2">
        <f t="shared" si="167"/>
        <v>42.159281401449633</v>
      </c>
    </row>
    <row r="1226" spans="1:9" ht="13.5" x14ac:dyDescent="0.25">
      <c r="A1226" s="4">
        <v>43795</v>
      </c>
      <c r="B1226" s="2">
        <v>4.1500000000000004</v>
      </c>
      <c r="C1226" s="2">
        <f t="shared" si="173"/>
        <v>-2.9999999999999361E-2</v>
      </c>
      <c r="D1226" s="2">
        <f t="shared" si="171"/>
        <v>0</v>
      </c>
      <c r="E1226" s="2">
        <f t="shared" si="172"/>
        <v>2.9999999999999361E-2</v>
      </c>
      <c r="F1226" s="2">
        <f t="shared" si="170"/>
        <v>1.3586717454384509E-2</v>
      </c>
      <c r="G1226" s="2">
        <f t="shared" si="170"/>
        <v>2.0783248412193228E-2</v>
      </c>
      <c r="H1226" s="2">
        <f t="shared" si="166"/>
        <v>0.65373406432525627</v>
      </c>
      <c r="I1226" s="2">
        <f t="shared" si="167"/>
        <v>39.530785416335227</v>
      </c>
    </row>
    <row r="1227" spans="1:9" ht="13.5" x14ac:dyDescent="0.25">
      <c r="A1227" s="4">
        <v>43796</v>
      </c>
      <c r="B1227" s="2">
        <v>4.1500000000000004</v>
      </c>
      <c r="C1227" s="2">
        <f t="shared" si="173"/>
        <v>0</v>
      </c>
      <c r="D1227" s="2">
        <f t="shared" si="171"/>
        <v>0</v>
      </c>
      <c r="E1227" s="2">
        <f t="shared" si="172"/>
        <v>0</v>
      </c>
      <c r="F1227" s="2">
        <f t="shared" si="170"/>
        <v>1.2616237636214186E-2</v>
      </c>
      <c r="G1227" s="2">
        <f t="shared" si="170"/>
        <v>1.9298730668465141E-2</v>
      </c>
      <c r="H1227" s="2">
        <f t="shared" si="166"/>
        <v>0.65373406432525627</v>
      </c>
      <c r="I1227" s="2">
        <f t="shared" si="167"/>
        <v>39.530785416335227</v>
      </c>
    </row>
    <row r="1228" spans="1:9" ht="13.5" x14ac:dyDescent="0.25">
      <c r="A1228" s="4">
        <v>43797</v>
      </c>
      <c r="B1228" s="2">
        <v>4.1500000000000004</v>
      </c>
      <c r="C1228" s="2">
        <f t="shared" si="173"/>
        <v>0</v>
      </c>
      <c r="D1228" s="2">
        <f t="shared" si="171"/>
        <v>0</v>
      </c>
      <c r="E1228" s="2">
        <f t="shared" si="172"/>
        <v>0</v>
      </c>
      <c r="F1228" s="2">
        <f t="shared" si="170"/>
        <v>1.171507780505603E-2</v>
      </c>
      <c r="G1228" s="2">
        <f t="shared" si="170"/>
        <v>1.7920249906431918E-2</v>
      </c>
      <c r="H1228" s="2">
        <f t="shared" si="166"/>
        <v>0.65373406432525616</v>
      </c>
      <c r="I1228" s="2">
        <f t="shared" si="167"/>
        <v>39.530785416335227</v>
      </c>
    </row>
    <row r="1229" spans="1:9" ht="13.5" x14ac:dyDescent="0.25">
      <c r="A1229" s="4">
        <v>43798</v>
      </c>
      <c r="B1229" s="2">
        <v>4.07</v>
      </c>
      <c r="C1229" s="2">
        <f t="shared" si="173"/>
        <v>-8.0000000000000071E-2</v>
      </c>
      <c r="D1229" s="2">
        <f t="shared" si="171"/>
        <v>0</v>
      </c>
      <c r="E1229" s="2">
        <f t="shared" si="172"/>
        <v>8.0000000000000071E-2</v>
      </c>
      <c r="F1229" s="2">
        <f t="shared" ref="F1229:G1244" si="174">((F1228*13)+D1229)/14</f>
        <v>1.0878286533266312E-2</v>
      </c>
      <c r="G1229" s="2">
        <f t="shared" si="174"/>
        <v>2.2354517770258216E-2</v>
      </c>
      <c r="H1229" s="2">
        <f t="shared" si="166"/>
        <v>0.48662586440309769</v>
      </c>
      <c r="I1229" s="2">
        <f t="shared" si="167"/>
        <v>32.733579850535236</v>
      </c>
    </row>
    <row r="1230" spans="1:9" ht="13.5" x14ac:dyDescent="0.25">
      <c r="A1230" s="4">
        <v>43801</v>
      </c>
      <c r="B1230" s="2">
        <v>4.07</v>
      </c>
      <c r="C1230" s="2">
        <f t="shared" si="173"/>
        <v>0</v>
      </c>
      <c r="D1230" s="2">
        <f t="shared" si="171"/>
        <v>0</v>
      </c>
      <c r="E1230" s="2">
        <f t="shared" si="172"/>
        <v>0</v>
      </c>
      <c r="F1230" s="2">
        <f t="shared" si="174"/>
        <v>1.0101266066604431E-2</v>
      </c>
      <c r="G1230" s="2">
        <f t="shared" si="174"/>
        <v>2.075776650095406E-2</v>
      </c>
      <c r="H1230" s="2">
        <f t="shared" si="166"/>
        <v>0.48662586440309757</v>
      </c>
      <c r="I1230" s="2">
        <f t="shared" si="167"/>
        <v>32.733579850535236</v>
      </c>
    </row>
    <row r="1231" spans="1:9" ht="13.5" x14ac:dyDescent="0.25">
      <c r="A1231" s="4">
        <v>43802</v>
      </c>
      <c r="B1231" s="2">
        <v>4.09</v>
      </c>
      <c r="C1231" s="2">
        <f t="shared" si="173"/>
        <v>1.9999999999999574E-2</v>
      </c>
      <c r="D1231" s="2">
        <f t="shared" si="171"/>
        <v>1.9999999999999574E-2</v>
      </c>
      <c r="E1231" s="2">
        <f t="shared" si="172"/>
        <v>0</v>
      </c>
      <c r="F1231" s="2">
        <f t="shared" si="174"/>
        <v>1.080831849041837E-2</v>
      </c>
      <c r="G1231" s="2">
        <f t="shared" si="174"/>
        <v>1.9275068893743055E-2</v>
      </c>
      <c r="H1231" s="2">
        <f t="shared" si="166"/>
        <v>0.56074084870985308</v>
      </c>
      <c r="I1231" s="2">
        <f t="shared" si="167"/>
        <v>35.927863948289385</v>
      </c>
    </row>
    <row r="1232" spans="1:9" ht="13.5" x14ac:dyDescent="0.25">
      <c r="A1232" s="4">
        <v>43803</v>
      </c>
      <c r="B1232" s="2">
        <v>4.05</v>
      </c>
      <c r="C1232" s="2">
        <f t="shared" si="173"/>
        <v>-4.0000000000000036E-2</v>
      </c>
      <c r="D1232" s="2">
        <f t="shared" si="171"/>
        <v>0</v>
      </c>
      <c r="E1232" s="2">
        <f t="shared" si="172"/>
        <v>4.0000000000000036E-2</v>
      </c>
      <c r="F1232" s="2">
        <f t="shared" si="174"/>
        <v>1.0036295741102772E-2</v>
      </c>
      <c r="G1232" s="2">
        <f t="shared" si="174"/>
        <v>2.0755421115618556E-2</v>
      </c>
      <c r="H1232" s="2">
        <f t="shared" si="166"/>
        <v>0.4835505714480739</v>
      </c>
      <c r="I1232" s="2">
        <f t="shared" si="167"/>
        <v>32.594141430317848</v>
      </c>
    </row>
    <row r="1233" spans="1:9" ht="13.5" x14ac:dyDescent="0.25">
      <c r="A1233" s="4">
        <v>43804</v>
      </c>
      <c r="B1233" s="2">
        <v>4.09</v>
      </c>
      <c r="C1233" s="2">
        <f t="shared" si="173"/>
        <v>4.0000000000000036E-2</v>
      </c>
      <c r="D1233" s="2">
        <f t="shared" si="171"/>
        <v>4.0000000000000036E-2</v>
      </c>
      <c r="E1233" s="2">
        <f t="shared" si="172"/>
        <v>0</v>
      </c>
      <c r="F1233" s="2">
        <f t="shared" si="174"/>
        <v>1.2176560331024005E-2</v>
      </c>
      <c r="G1233" s="2">
        <f t="shared" si="174"/>
        <v>1.9272891035931519E-2</v>
      </c>
      <c r="H1233" s="2">
        <f t="shared" ref="H1233:H1296" si="175">F1233/G1233</f>
        <v>0.63179729021051223</v>
      </c>
      <c r="I1233" s="2">
        <f t="shared" ref="I1233:I1296" si="176">IF(G1233=0,100,100-(100/(1+H1233)))</f>
        <v>38.71787837869288</v>
      </c>
    </row>
    <row r="1234" spans="1:9" ht="13.5" x14ac:dyDescent="0.25">
      <c r="A1234" s="4">
        <v>43805</v>
      </c>
      <c r="B1234" s="2">
        <v>4.08</v>
      </c>
      <c r="C1234" s="2">
        <f t="shared" si="173"/>
        <v>-9.9999999999997868E-3</v>
      </c>
      <c r="D1234" s="2">
        <f t="shared" si="171"/>
        <v>0</v>
      </c>
      <c r="E1234" s="2">
        <f t="shared" si="172"/>
        <v>9.9999999999997868E-3</v>
      </c>
      <c r="F1234" s="2">
        <f t="shared" si="174"/>
        <v>1.1306806021665146E-2</v>
      </c>
      <c r="G1234" s="2">
        <f t="shared" si="174"/>
        <v>1.8610541676222111E-2</v>
      </c>
      <c r="H1234" s="2">
        <f t="shared" si="175"/>
        <v>0.60754846464847212</v>
      </c>
      <c r="I1234" s="2">
        <f t="shared" si="176"/>
        <v>37.793477335772067</v>
      </c>
    </row>
    <row r="1235" spans="1:9" ht="13.5" x14ac:dyDescent="0.25">
      <c r="A1235" s="4">
        <v>43808</v>
      </c>
      <c r="B1235" s="2">
        <v>4.03</v>
      </c>
      <c r="C1235" s="2">
        <f t="shared" si="173"/>
        <v>-4.9999999999999822E-2</v>
      </c>
      <c r="D1235" s="2">
        <f t="shared" si="171"/>
        <v>0</v>
      </c>
      <c r="E1235" s="2">
        <f t="shared" si="172"/>
        <v>4.9999999999999822E-2</v>
      </c>
      <c r="F1235" s="2">
        <f t="shared" si="174"/>
        <v>1.0499177020117637E-2</v>
      </c>
      <c r="G1235" s="2">
        <f t="shared" si="174"/>
        <v>2.0852645842206231E-2</v>
      </c>
      <c r="H1235" s="2">
        <f t="shared" si="175"/>
        <v>0.50349375803750829</v>
      </c>
      <c r="I1235" s="2">
        <f t="shared" si="176"/>
        <v>33.488250639278505</v>
      </c>
    </row>
    <row r="1236" spans="1:9" ht="13.5" x14ac:dyDescent="0.25">
      <c r="A1236" s="4">
        <v>43809</v>
      </c>
      <c r="B1236" s="2">
        <v>4.03</v>
      </c>
      <c r="C1236" s="2">
        <f t="shared" si="173"/>
        <v>0</v>
      </c>
      <c r="D1236" s="2">
        <f t="shared" si="171"/>
        <v>0</v>
      </c>
      <c r="E1236" s="2">
        <f t="shared" si="172"/>
        <v>0</v>
      </c>
      <c r="F1236" s="2">
        <f t="shared" si="174"/>
        <v>9.7492358043949484E-3</v>
      </c>
      <c r="G1236" s="2">
        <f t="shared" si="174"/>
        <v>1.9363171139191501E-2</v>
      </c>
      <c r="H1236" s="2">
        <f t="shared" si="175"/>
        <v>0.50349375803750829</v>
      </c>
      <c r="I1236" s="2">
        <f t="shared" si="176"/>
        <v>33.488250639278505</v>
      </c>
    </row>
    <row r="1237" spans="1:9" ht="13.5" x14ac:dyDescent="0.25">
      <c r="A1237" s="4">
        <v>43810</v>
      </c>
      <c r="B1237" s="2">
        <v>4.0199999999999996</v>
      </c>
      <c r="C1237" s="2">
        <f t="shared" si="173"/>
        <v>-1.0000000000000675E-2</v>
      </c>
      <c r="D1237" s="2">
        <f t="shared" si="171"/>
        <v>0</v>
      </c>
      <c r="E1237" s="2">
        <f t="shared" si="172"/>
        <v>1.0000000000000675E-2</v>
      </c>
      <c r="F1237" s="2">
        <f t="shared" si="174"/>
        <v>9.0528618183667395E-3</v>
      </c>
      <c r="G1237" s="2">
        <f t="shared" si="174"/>
        <v>1.869437320067787E-2</v>
      </c>
      <c r="H1237" s="2">
        <f t="shared" si="175"/>
        <v>0.48425596949345573</v>
      </c>
      <c r="I1237" s="2">
        <f t="shared" si="176"/>
        <v>32.626176309651086</v>
      </c>
    </row>
    <row r="1238" spans="1:9" ht="13.5" x14ac:dyDescent="0.25">
      <c r="A1238" s="4">
        <v>43811</v>
      </c>
      <c r="B1238" s="2">
        <v>3.9</v>
      </c>
      <c r="C1238" s="2">
        <f t="shared" si="173"/>
        <v>-0.11999999999999966</v>
      </c>
      <c r="D1238" s="2">
        <f t="shared" si="171"/>
        <v>0</v>
      </c>
      <c r="E1238" s="2">
        <f t="shared" si="172"/>
        <v>0.11999999999999966</v>
      </c>
      <c r="F1238" s="2">
        <f t="shared" si="174"/>
        <v>8.4062288313405432E-3</v>
      </c>
      <c r="G1238" s="2">
        <f t="shared" si="174"/>
        <v>2.5930489400629426E-2</v>
      </c>
      <c r="H1238" s="2">
        <f t="shared" si="175"/>
        <v>0.32418319228238296</v>
      </c>
      <c r="I1238" s="2">
        <f t="shared" si="176"/>
        <v>24.481748006755453</v>
      </c>
    </row>
    <row r="1239" spans="1:9" ht="13.5" x14ac:dyDescent="0.25">
      <c r="A1239" s="4">
        <v>43812</v>
      </c>
      <c r="B1239" s="2">
        <v>3.95</v>
      </c>
      <c r="C1239" s="2">
        <f t="shared" si="173"/>
        <v>5.0000000000000266E-2</v>
      </c>
      <c r="D1239" s="2">
        <f t="shared" si="171"/>
        <v>5.0000000000000266E-2</v>
      </c>
      <c r="E1239" s="2">
        <f t="shared" si="172"/>
        <v>0</v>
      </c>
      <c r="F1239" s="2">
        <f t="shared" si="174"/>
        <v>1.1377212486244808E-2</v>
      </c>
      <c r="G1239" s="2">
        <f t="shared" si="174"/>
        <v>2.4078311586298754E-2</v>
      </c>
      <c r="H1239" s="2">
        <f t="shared" si="175"/>
        <v>0.47250873241123625</v>
      </c>
      <c r="I1239" s="2">
        <f t="shared" si="176"/>
        <v>32.088687965707493</v>
      </c>
    </row>
    <row r="1240" spans="1:9" ht="13.5" x14ac:dyDescent="0.25">
      <c r="A1240" s="4">
        <v>43815</v>
      </c>
      <c r="B1240" s="2">
        <v>3.9</v>
      </c>
      <c r="C1240" s="2">
        <f t="shared" si="173"/>
        <v>-5.0000000000000266E-2</v>
      </c>
      <c r="D1240" s="2">
        <f t="shared" si="171"/>
        <v>0</v>
      </c>
      <c r="E1240" s="2">
        <f t="shared" si="172"/>
        <v>5.0000000000000266E-2</v>
      </c>
      <c r="F1240" s="2">
        <f t="shared" si="174"/>
        <v>1.0564554451513036E-2</v>
      </c>
      <c r="G1240" s="2">
        <f t="shared" si="174"/>
        <v>2.5929860758706007E-2</v>
      </c>
      <c r="H1240" s="2">
        <f t="shared" si="175"/>
        <v>0.40742812118518468</v>
      </c>
      <c r="I1240" s="2">
        <f t="shared" si="176"/>
        <v>28.948414135856012</v>
      </c>
    </row>
    <row r="1241" spans="1:9" ht="13.5" x14ac:dyDescent="0.25">
      <c r="A1241" s="4">
        <v>43816</v>
      </c>
      <c r="B1241" s="2">
        <v>3.82</v>
      </c>
      <c r="C1241" s="2">
        <f t="shared" si="173"/>
        <v>-8.0000000000000071E-2</v>
      </c>
      <c r="D1241" s="2">
        <f t="shared" si="171"/>
        <v>0</v>
      </c>
      <c r="E1241" s="2">
        <f t="shared" si="172"/>
        <v>8.0000000000000071E-2</v>
      </c>
      <c r="F1241" s="2">
        <f t="shared" si="174"/>
        <v>9.809943419262104E-3</v>
      </c>
      <c r="G1241" s="2">
        <f t="shared" si="174"/>
        <v>2.9792013561655582E-2</v>
      </c>
      <c r="H1241" s="2">
        <f t="shared" si="175"/>
        <v>0.32928097991631528</v>
      </c>
      <c r="I1241" s="2">
        <f t="shared" si="176"/>
        <v>24.771360223407783</v>
      </c>
    </row>
    <row r="1242" spans="1:9" ht="13.5" x14ac:dyDescent="0.25">
      <c r="A1242" s="4">
        <v>43817</v>
      </c>
      <c r="B1242" s="2">
        <v>3.82</v>
      </c>
      <c r="C1242" s="2">
        <f t="shared" si="173"/>
        <v>0</v>
      </c>
      <c r="D1242" s="2">
        <f t="shared" si="171"/>
        <v>0</v>
      </c>
      <c r="E1242" s="2">
        <f t="shared" si="172"/>
        <v>0</v>
      </c>
      <c r="F1242" s="2">
        <f t="shared" si="174"/>
        <v>9.1092331750290967E-3</v>
      </c>
      <c r="G1242" s="2">
        <f t="shared" si="174"/>
        <v>2.7664012592965897E-2</v>
      </c>
      <c r="H1242" s="2">
        <f t="shared" si="175"/>
        <v>0.32928097991631528</v>
      </c>
      <c r="I1242" s="2">
        <f t="shared" si="176"/>
        <v>24.771360223407783</v>
      </c>
    </row>
    <row r="1243" spans="1:9" ht="13.5" x14ac:dyDescent="0.25">
      <c r="A1243" s="4">
        <v>43818</v>
      </c>
      <c r="B1243" s="2">
        <v>3.89</v>
      </c>
      <c r="C1243" s="2">
        <f t="shared" si="173"/>
        <v>7.0000000000000284E-2</v>
      </c>
      <c r="D1243" s="2">
        <f t="shared" si="171"/>
        <v>7.0000000000000284E-2</v>
      </c>
      <c r="E1243" s="2">
        <f t="shared" si="172"/>
        <v>0</v>
      </c>
      <c r="F1243" s="2">
        <f t="shared" si="174"/>
        <v>1.3458573662527038E-2</v>
      </c>
      <c r="G1243" s="2">
        <f t="shared" si="174"/>
        <v>2.5688011693468332E-2</v>
      </c>
      <c r="H1243" s="2">
        <f t="shared" si="175"/>
        <v>0.52392430457936678</v>
      </c>
      <c r="I1243" s="2">
        <f t="shared" si="176"/>
        <v>34.379942822946191</v>
      </c>
    </row>
    <row r="1244" spans="1:9" ht="13.5" x14ac:dyDescent="0.25">
      <c r="A1244" s="4">
        <v>43819</v>
      </c>
      <c r="B1244" s="2">
        <v>3.9</v>
      </c>
      <c r="C1244" s="2">
        <f t="shared" si="173"/>
        <v>9.9999999999997868E-3</v>
      </c>
      <c r="D1244" s="2">
        <f t="shared" si="171"/>
        <v>9.9999999999997868E-3</v>
      </c>
      <c r="E1244" s="2">
        <f t="shared" si="172"/>
        <v>0</v>
      </c>
      <c r="F1244" s="2">
        <f t="shared" si="174"/>
        <v>1.3211532686632235E-2</v>
      </c>
      <c r="G1244" s="2">
        <f t="shared" si="174"/>
        <v>2.3853153715363451E-2</v>
      </c>
      <c r="H1244" s="2">
        <f t="shared" si="175"/>
        <v>0.55386943145060474</v>
      </c>
      <c r="I1244" s="2">
        <f t="shared" si="176"/>
        <v>35.644528442363622</v>
      </c>
    </row>
    <row r="1245" spans="1:9" ht="13.5" x14ac:dyDescent="0.25">
      <c r="A1245" s="4">
        <v>43822</v>
      </c>
      <c r="B1245" s="2">
        <v>3.85</v>
      </c>
      <c r="C1245" s="2">
        <f t="shared" si="173"/>
        <v>-4.9999999999999822E-2</v>
      </c>
      <c r="D1245" s="2">
        <f t="shared" si="171"/>
        <v>0</v>
      </c>
      <c r="E1245" s="2">
        <f t="shared" si="172"/>
        <v>4.9999999999999822E-2</v>
      </c>
      <c r="F1245" s="2">
        <f t="shared" ref="F1245:G1260" si="177">((F1244*13)+D1245)/14</f>
        <v>1.2267851780444218E-2</v>
      </c>
      <c r="G1245" s="2">
        <f t="shared" si="177"/>
        <v>2.5720785592837477E-2</v>
      </c>
      <c r="H1245" s="2">
        <f t="shared" si="175"/>
        <v>0.47696256151135885</v>
      </c>
      <c r="I1245" s="2">
        <f t="shared" si="176"/>
        <v>32.29347675700653</v>
      </c>
    </row>
    <row r="1246" spans="1:9" ht="13.5" x14ac:dyDescent="0.25">
      <c r="A1246" s="4">
        <v>43823</v>
      </c>
      <c r="B1246" s="2">
        <v>3.9</v>
      </c>
      <c r="C1246" s="2">
        <f t="shared" si="173"/>
        <v>4.9999999999999822E-2</v>
      </c>
      <c r="D1246" s="2">
        <f t="shared" si="171"/>
        <v>4.9999999999999822E-2</v>
      </c>
      <c r="E1246" s="2">
        <f t="shared" si="172"/>
        <v>0</v>
      </c>
      <c r="F1246" s="2">
        <f t="shared" si="177"/>
        <v>1.496300522469819E-2</v>
      </c>
      <c r="G1246" s="2">
        <f t="shared" si="177"/>
        <v>2.3883586621920517E-2</v>
      </c>
      <c r="H1246" s="2">
        <f t="shared" si="175"/>
        <v>0.62649741270287451</v>
      </c>
      <c r="I1246" s="2">
        <f t="shared" si="176"/>
        <v>38.518193008482946</v>
      </c>
    </row>
    <row r="1247" spans="1:9" ht="13.5" x14ac:dyDescent="0.25">
      <c r="A1247" s="4">
        <v>43824</v>
      </c>
      <c r="B1247" s="2">
        <v>4</v>
      </c>
      <c r="C1247" s="2">
        <f t="shared" si="173"/>
        <v>0.10000000000000009</v>
      </c>
      <c r="D1247" s="2">
        <f t="shared" si="171"/>
        <v>0.10000000000000009</v>
      </c>
      <c r="E1247" s="2">
        <f t="shared" si="172"/>
        <v>0</v>
      </c>
      <c r="F1247" s="2">
        <f t="shared" si="177"/>
        <v>2.1037076280076897E-2</v>
      </c>
      <c r="G1247" s="2">
        <f t="shared" si="177"/>
        <v>2.2177616148926195E-2</v>
      </c>
      <c r="H1247" s="2">
        <f t="shared" si="175"/>
        <v>0.94857247680767887</v>
      </c>
      <c r="I1247" s="2">
        <f t="shared" si="176"/>
        <v>48.680379513607463</v>
      </c>
    </row>
    <row r="1248" spans="1:9" ht="13.5" x14ac:dyDescent="0.25">
      <c r="A1248" s="4">
        <v>43825</v>
      </c>
      <c r="B1248" s="2">
        <v>4</v>
      </c>
      <c r="C1248" s="2">
        <f t="shared" si="173"/>
        <v>0</v>
      </c>
      <c r="D1248" s="2">
        <f t="shared" si="171"/>
        <v>0</v>
      </c>
      <c r="E1248" s="2">
        <f t="shared" si="172"/>
        <v>0</v>
      </c>
      <c r="F1248" s="2">
        <f t="shared" si="177"/>
        <v>1.9534427974357119E-2</v>
      </c>
      <c r="G1248" s="2">
        <f t="shared" si="177"/>
        <v>2.0593500709717182E-2</v>
      </c>
      <c r="H1248" s="2">
        <f t="shared" si="175"/>
        <v>0.94857247680767887</v>
      </c>
      <c r="I1248" s="2">
        <f t="shared" si="176"/>
        <v>48.680379513607463</v>
      </c>
    </row>
    <row r="1249" spans="1:9" ht="13.5" x14ac:dyDescent="0.25">
      <c r="A1249" s="4">
        <v>43826</v>
      </c>
      <c r="B1249" s="2">
        <v>4</v>
      </c>
      <c r="C1249" s="2">
        <f t="shared" si="173"/>
        <v>0</v>
      </c>
      <c r="D1249" s="2">
        <f t="shared" si="171"/>
        <v>0</v>
      </c>
      <c r="E1249" s="2">
        <f t="shared" si="172"/>
        <v>0</v>
      </c>
      <c r="F1249" s="2">
        <f t="shared" si="177"/>
        <v>1.8139111690474469E-2</v>
      </c>
      <c r="G1249" s="2">
        <f t="shared" si="177"/>
        <v>1.9122536373308813E-2</v>
      </c>
      <c r="H1249" s="2">
        <f t="shared" si="175"/>
        <v>0.94857247680767875</v>
      </c>
      <c r="I1249" s="2">
        <f t="shared" si="176"/>
        <v>48.680379513607456</v>
      </c>
    </row>
    <row r="1250" spans="1:9" ht="13.5" x14ac:dyDescent="0.25">
      <c r="A1250" s="4">
        <v>43829</v>
      </c>
      <c r="B1250" s="2">
        <v>4.0599999999999996</v>
      </c>
      <c r="C1250" s="2">
        <f t="shared" si="173"/>
        <v>5.9999999999999609E-2</v>
      </c>
      <c r="D1250" s="2">
        <f t="shared" si="171"/>
        <v>5.9999999999999609E-2</v>
      </c>
      <c r="E1250" s="2">
        <f t="shared" si="172"/>
        <v>0</v>
      </c>
      <c r="F1250" s="2">
        <f t="shared" si="177"/>
        <v>2.1129175141154834E-2</v>
      </c>
      <c r="G1250" s="2">
        <f t="shared" si="177"/>
        <v>1.7756640918072469E-2</v>
      </c>
      <c r="H1250" s="2">
        <f t="shared" si="175"/>
        <v>1.1899308680421556</v>
      </c>
      <c r="I1250" s="2">
        <f t="shared" si="176"/>
        <v>54.336458077600369</v>
      </c>
    </row>
    <row r="1251" spans="1:9" ht="13.5" x14ac:dyDescent="0.25">
      <c r="A1251" s="4">
        <v>43830</v>
      </c>
      <c r="B1251" s="2">
        <v>4.0599999999999996</v>
      </c>
      <c r="C1251" s="2">
        <f t="shared" si="173"/>
        <v>0</v>
      </c>
      <c r="D1251" s="2">
        <f t="shared" si="171"/>
        <v>0</v>
      </c>
      <c r="E1251" s="2">
        <f t="shared" si="172"/>
        <v>0</v>
      </c>
      <c r="F1251" s="2">
        <f t="shared" si="177"/>
        <v>1.9619948345358063E-2</v>
      </c>
      <c r="G1251" s="2">
        <f t="shared" si="177"/>
        <v>1.6488309423924437E-2</v>
      </c>
      <c r="H1251" s="2">
        <f t="shared" si="175"/>
        <v>1.1899308680421559</v>
      </c>
      <c r="I1251" s="2">
        <f t="shared" si="176"/>
        <v>54.336458077600369</v>
      </c>
    </row>
    <row r="1252" spans="1:9" ht="13.5" x14ac:dyDescent="0.25">
      <c r="A1252" s="4">
        <v>43832</v>
      </c>
      <c r="B1252" s="2">
        <v>4.0599999999999996</v>
      </c>
      <c r="C1252" s="2">
        <f t="shared" si="173"/>
        <v>0</v>
      </c>
      <c r="D1252" s="2">
        <f t="shared" si="171"/>
        <v>0</v>
      </c>
      <c r="E1252" s="2">
        <f t="shared" si="172"/>
        <v>0</v>
      </c>
      <c r="F1252" s="2">
        <f t="shared" si="177"/>
        <v>1.8218523463546774E-2</v>
      </c>
      <c r="G1252" s="2">
        <f t="shared" si="177"/>
        <v>1.5310573036501263E-2</v>
      </c>
      <c r="H1252" s="2">
        <f t="shared" si="175"/>
        <v>1.1899308680421559</v>
      </c>
      <c r="I1252" s="2">
        <f t="shared" si="176"/>
        <v>54.336458077600369</v>
      </c>
    </row>
    <row r="1253" spans="1:9" ht="13.5" x14ac:dyDescent="0.25">
      <c r="A1253" s="4">
        <v>43833</v>
      </c>
      <c r="B1253" s="2">
        <v>4.05</v>
      </c>
      <c r="C1253" s="2">
        <f t="shared" si="173"/>
        <v>-9.9999999999997868E-3</v>
      </c>
      <c r="D1253" s="2">
        <f t="shared" si="171"/>
        <v>0</v>
      </c>
      <c r="E1253" s="2">
        <f t="shared" si="172"/>
        <v>9.9999999999997868E-3</v>
      </c>
      <c r="F1253" s="2">
        <f t="shared" si="177"/>
        <v>1.691720035900772E-2</v>
      </c>
      <c r="G1253" s="2">
        <f t="shared" si="177"/>
        <v>1.4931246391036873E-2</v>
      </c>
      <c r="H1253" s="2">
        <f t="shared" si="175"/>
        <v>1.1330065766755413</v>
      </c>
      <c r="I1253" s="2">
        <f t="shared" si="176"/>
        <v>53.117819188416249</v>
      </c>
    </row>
    <row r="1254" spans="1:9" ht="13.5" x14ac:dyDescent="0.25">
      <c r="A1254" s="4">
        <v>43836</v>
      </c>
      <c r="B1254" s="2">
        <v>4.29</v>
      </c>
      <c r="C1254" s="2">
        <f t="shared" si="173"/>
        <v>0.24000000000000021</v>
      </c>
      <c r="D1254" s="2">
        <f t="shared" si="171"/>
        <v>0.24000000000000021</v>
      </c>
      <c r="E1254" s="2">
        <f t="shared" si="172"/>
        <v>0</v>
      </c>
      <c r="F1254" s="2">
        <f t="shared" si="177"/>
        <v>3.2851686047650042E-2</v>
      </c>
      <c r="G1254" s="2">
        <f t="shared" si="177"/>
        <v>1.3864728791677097E-2</v>
      </c>
      <c r="H1254" s="2">
        <f t="shared" si="175"/>
        <v>2.369443105686329</v>
      </c>
      <c r="I1254" s="2">
        <f t="shared" si="176"/>
        <v>70.321505108295696</v>
      </c>
    </row>
    <row r="1255" spans="1:9" ht="13.5" x14ac:dyDescent="0.25">
      <c r="A1255" s="4">
        <v>43837</v>
      </c>
      <c r="B1255" s="2">
        <v>4.21</v>
      </c>
      <c r="C1255" s="2">
        <f t="shared" si="173"/>
        <v>-8.0000000000000071E-2</v>
      </c>
      <c r="D1255" s="2">
        <f t="shared" si="171"/>
        <v>0</v>
      </c>
      <c r="E1255" s="2">
        <f t="shared" si="172"/>
        <v>8.0000000000000071E-2</v>
      </c>
      <c r="F1255" s="2">
        <f t="shared" si="177"/>
        <v>3.0505137044246466E-2</v>
      </c>
      <c r="G1255" s="2">
        <f t="shared" si="177"/>
        <v>1.8588676735128738E-2</v>
      </c>
      <c r="H1255" s="2">
        <f t="shared" si="175"/>
        <v>1.6410601722175358</v>
      </c>
      <c r="I1255" s="2">
        <f t="shared" si="176"/>
        <v>62.136417393309088</v>
      </c>
    </row>
    <row r="1256" spans="1:9" ht="13.5" x14ac:dyDescent="0.25">
      <c r="A1256" s="4">
        <v>43838</v>
      </c>
      <c r="B1256" s="2">
        <v>4.21</v>
      </c>
      <c r="C1256" s="2">
        <f t="shared" si="173"/>
        <v>0</v>
      </c>
      <c r="D1256" s="2">
        <f t="shared" si="171"/>
        <v>0</v>
      </c>
      <c r="E1256" s="2">
        <f t="shared" si="172"/>
        <v>0</v>
      </c>
      <c r="F1256" s="2">
        <f t="shared" si="177"/>
        <v>2.8326198683943146E-2</v>
      </c>
      <c r="G1256" s="2">
        <f t="shared" si="177"/>
        <v>1.7260914111190972E-2</v>
      </c>
      <c r="H1256" s="2">
        <f t="shared" si="175"/>
        <v>1.6410601722175355</v>
      </c>
      <c r="I1256" s="2">
        <f t="shared" si="176"/>
        <v>62.136417393309088</v>
      </c>
    </row>
    <row r="1257" spans="1:9" ht="13.5" x14ac:dyDescent="0.25">
      <c r="A1257" s="4">
        <v>43839</v>
      </c>
      <c r="B1257" s="2">
        <v>4.09</v>
      </c>
      <c r="C1257" s="2">
        <f t="shared" si="173"/>
        <v>-0.12000000000000011</v>
      </c>
      <c r="D1257" s="2">
        <f t="shared" si="171"/>
        <v>0</v>
      </c>
      <c r="E1257" s="2">
        <f t="shared" si="172"/>
        <v>0.12000000000000011</v>
      </c>
      <c r="F1257" s="2">
        <f t="shared" si="177"/>
        <v>2.6302898777947205E-2</v>
      </c>
      <c r="G1257" s="2">
        <f t="shared" si="177"/>
        <v>2.4599420246105914E-2</v>
      </c>
      <c r="H1257" s="2">
        <f t="shared" si="175"/>
        <v>1.0692487267910695</v>
      </c>
      <c r="I1257" s="2">
        <f t="shared" si="176"/>
        <v>51.673281850907756</v>
      </c>
    </row>
    <row r="1258" spans="1:9" ht="13.5" x14ac:dyDescent="0.25">
      <c r="A1258" s="4">
        <v>43840</v>
      </c>
      <c r="B1258" s="2">
        <v>3.97</v>
      </c>
      <c r="C1258" s="2">
        <f t="shared" si="173"/>
        <v>-0.11999999999999966</v>
      </c>
      <c r="D1258" s="2">
        <f t="shared" si="171"/>
        <v>0</v>
      </c>
      <c r="E1258" s="2">
        <f t="shared" si="172"/>
        <v>0.11999999999999966</v>
      </c>
      <c r="F1258" s="2">
        <f t="shared" si="177"/>
        <v>2.4424120293808117E-2</v>
      </c>
      <c r="G1258" s="2">
        <f t="shared" si="177"/>
        <v>3.141374737138404E-2</v>
      </c>
      <c r="H1258" s="2">
        <f t="shared" si="175"/>
        <v>0.77749782619239383</v>
      </c>
      <c r="I1258" s="2">
        <f t="shared" si="176"/>
        <v>43.74114076177996</v>
      </c>
    </row>
    <row r="1259" spans="1:9" ht="13.5" x14ac:dyDescent="0.25">
      <c r="A1259" s="4">
        <v>43843</v>
      </c>
      <c r="B1259" s="2">
        <v>3.97</v>
      </c>
      <c r="C1259" s="2">
        <f t="shared" si="173"/>
        <v>0</v>
      </c>
      <c r="D1259" s="2">
        <f t="shared" si="171"/>
        <v>0</v>
      </c>
      <c r="E1259" s="2">
        <f t="shared" si="172"/>
        <v>0</v>
      </c>
      <c r="F1259" s="2">
        <f t="shared" si="177"/>
        <v>2.2679540272821822E-2</v>
      </c>
      <c r="G1259" s="2">
        <f t="shared" si="177"/>
        <v>2.9169908273428035E-2</v>
      </c>
      <c r="H1259" s="2">
        <f t="shared" si="175"/>
        <v>0.77749782619239383</v>
      </c>
      <c r="I1259" s="2">
        <f t="shared" si="176"/>
        <v>43.74114076177996</v>
      </c>
    </row>
    <row r="1260" spans="1:9" ht="13.5" x14ac:dyDescent="0.25">
      <c r="A1260" s="4">
        <v>43845</v>
      </c>
      <c r="B1260" s="2">
        <v>3.96</v>
      </c>
      <c r="C1260" s="2">
        <f t="shared" si="173"/>
        <v>-1.0000000000000231E-2</v>
      </c>
      <c r="D1260" s="2">
        <f t="shared" si="171"/>
        <v>0</v>
      </c>
      <c r="E1260" s="2">
        <f t="shared" si="172"/>
        <v>1.0000000000000231E-2</v>
      </c>
      <c r="F1260" s="2">
        <f t="shared" si="177"/>
        <v>2.1059573110477407E-2</v>
      </c>
      <c r="G1260" s="2">
        <f t="shared" si="177"/>
        <v>2.7800629111040333E-2</v>
      </c>
      <c r="H1260" s="2">
        <f t="shared" si="175"/>
        <v>0.75752145846635233</v>
      </c>
      <c r="I1260" s="2">
        <f t="shared" si="176"/>
        <v>43.101690441229685</v>
      </c>
    </row>
    <row r="1261" spans="1:9" ht="13.5" x14ac:dyDescent="0.25">
      <c r="A1261" s="4">
        <v>43846</v>
      </c>
      <c r="B1261" s="2">
        <v>3.96</v>
      </c>
      <c r="C1261" s="2">
        <f t="shared" si="173"/>
        <v>0</v>
      </c>
      <c r="D1261" s="2">
        <f t="shared" si="171"/>
        <v>0</v>
      </c>
      <c r="E1261" s="2">
        <f t="shared" si="172"/>
        <v>0</v>
      </c>
      <c r="F1261" s="2">
        <f t="shared" ref="F1261:G1276" si="178">((F1260*13)+D1261)/14</f>
        <v>1.955531788830045E-2</v>
      </c>
      <c r="G1261" s="2">
        <f t="shared" si="178"/>
        <v>2.5814869888823169E-2</v>
      </c>
      <c r="H1261" s="2">
        <f t="shared" si="175"/>
        <v>0.75752145846635233</v>
      </c>
      <c r="I1261" s="2">
        <f t="shared" si="176"/>
        <v>43.101690441229685</v>
      </c>
    </row>
    <row r="1262" spans="1:9" ht="13.5" x14ac:dyDescent="0.25">
      <c r="A1262" s="4">
        <v>43847</v>
      </c>
      <c r="B1262" s="2">
        <v>3.85</v>
      </c>
      <c r="C1262" s="2">
        <f t="shared" si="173"/>
        <v>-0.10999999999999988</v>
      </c>
      <c r="D1262" s="2">
        <f t="shared" si="171"/>
        <v>0</v>
      </c>
      <c r="E1262" s="2">
        <f t="shared" si="172"/>
        <v>0.10999999999999988</v>
      </c>
      <c r="F1262" s="2">
        <f t="shared" si="178"/>
        <v>1.815850946770756E-2</v>
      </c>
      <c r="G1262" s="2">
        <f t="shared" si="178"/>
        <v>3.1828093468192938E-2</v>
      </c>
      <c r="H1262" s="2">
        <f t="shared" si="175"/>
        <v>0.57051829025995759</v>
      </c>
      <c r="I1262" s="2">
        <f t="shared" si="176"/>
        <v>36.326752372016216</v>
      </c>
    </row>
    <row r="1263" spans="1:9" ht="13.5" x14ac:dyDescent="0.25">
      <c r="A1263" s="4">
        <v>43850</v>
      </c>
      <c r="B1263" s="2">
        <v>3.96</v>
      </c>
      <c r="C1263" s="2">
        <f t="shared" si="173"/>
        <v>0.10999999999999988</v>
      </c>
      <c r="D1263" s="2">
        <f t="shared" si="171"/>
        <v>0.10999999999999988</v>
      </c>
      <c r="E1263" s="2">
        <f t="shared" si="172"/>
        <v>0</v>
      </c>
      <c r="F1263" s="2">
        <f t="shared" si="178"/>
        <v>2.4718615934299866E-2</v>
      </c>
      <c r="G1263" s="2">
        <f t="shared" si="178"/>
        <v>2.9554658220464873E-2</v>
      </c>
      <c r="H1263" s="2">
        <f t="shared" si="175"/>
        <v>0.83636954113662088</v>
      </c>
      <c r="I1263" s="2">
        <f t="shared" si="176"/>
        <v>45.544729554757801</v>
      </c>
    </row>
    <row r="1264" spans="1:9" ht="13.5" x14ac:dyDescent="0.25">
      <c r="A1264" s="4">
        <v>43851</v>
      </c>
      <c r="B1264" s="2">
        <v>4</v>
      </c>
      <c r="C1264" s="2">
        <f t="shared" si="173"/>
        <v>4.0000000000000036E-2</v>
      </c>
      <c r="D1264" s="2">
        <f t="shared" si="171"/>
        <v>4.0000000000000036E-2</v>
      </c>
      <c r="E1264" s="2">
        <f t="shared" si="172"/>
        <v>0</v>
      </c>
      <c r="F1264" s="2">
        <f t="shared" si="178"/>
        <v>2.5810143367564164E-2</v>
      </c>
      <c r="G1264" s="2">
        <f t="shared" si="178"/>
        <v>2.7443611204717382E-2</v>
      </c>
      <c r="H1264" s="2">
        <f t="shared" si="175"/>
        <v>0.94047912189951022</v>
      </c>
      <c r="I1264" s="2">
        <f t="shared" si="176"/>
        <v>48.466335519182877</v>
      </c>
    </row>
    <row r="1265" spans="1:9" ht="13.5" x14ac:dyDescent="0.25">
      <c r="A1265" s="4">
        <v>43852</v>
      </c>
      <c r="B1265" s="2">
        <v>4.0599999999999996</v>
      </c>
      <c r="C1265" s="2">
        <f t="shared" si="173"/>
        <v>5.9999999999999609E-2</v>
      </c>
      <c r="D1265" s="2">
        <f t="shared" si="171"/>
        <v>5.9999999999999609E-2</v>
      </c>
      <c r="E1265" s="2">
        <f t="shared" si="172"/>
        <v>0</v>
      </c>
      <c r="F1265" s="2">
        <f t="shared" si="178"/>
        <v>2.8252275984166693E-2</v>
      </c>
      <c r="G1265" s="2">
        <f t="shared" si="178"/>
        <v>2.5483353261523282E-2</v>
      </c>
      <c r="H1265" s="2">
        <f t="shared" si="175"/>
        <v>1.1086561369780226</v>
      </c>
      <c r="I1265" s="2">
        <f t="shared" si="176"/>
        <v>52.576430909539873</v>
      </c>
    </row>
    <row r="1266" spans="1:9" ht="13.5" x14ac:dyDescent="0.25">
      <c r="A1266" s="4">
        <v>43853</v>
      </c>
      <c r="B1266" s="2">
        <v>3.96</v>
      </c>
      <c r="C1266" s="2">
        <f t="shared" si="173"/>
        <v>-9.9999999999999645E-2</v>
      </c>
      <c r="D1266" s="2">
        <f t="shared" si="171"/>
        <v>0</v>
      </c>
      <c r="E1266" s="2">
        <f t="shared" si="172"/>
        <v>9.9999999999999645E-2</v>
      </c>
      <c r="F1266" s="2">
        <f t="shared" si="178"/>
        <v>2.6234256271011929E-2</v>
      </c>
      <c r="G1266" s="2">
        <f t="shared" si="178"/>
        <v>3.0805970885700164E-2</v>
      </c>
      <c r="H1266" s="2">
        <f t="shared" si="175"/>
        <v>0.85159647681124107</v>
      </c>
      <c r="I1266" s="2">
        <f t="shared" si="176"/>
        <v>45.992552236750448</v>
      </c>
    </row>
    <row r="1267" spans="1:9" ht="13.5" x14ac:dyDescent="0.25">
      <c r="A1267" s="4">
        <v>43854</v>
      </c>
      <c r="B1267" s="2">
        <v>4</v>
      </c>
      <c r="C1267" s="2">
        <f t="shared" si="173"/>
        <v>4.0000000000000036E-2</v>
      </c>
      <c r="D1267" s="2">
        <f t="shared" si="171"/>
        <v>4.0000000000000036E-2</v>
      </c>
      <c r="E1267" s="2">
        <f t="shared" si="172"/>
        <v>0</v>
      </c>
      <c r="F1267" s="2">
        <f t="shared" si="178"/>
        <v>2.7217523680225366E-2</v>
      </c>
      <c r="G1267" s="2">
        <f t="shared" si="178"/>
        <v>2.8605544393864441E-2</v>
      </c>
      <c r="H1267" s="2">
        <f t="shared" si="175"/>
        <v>0.95147721383911887</v>
      </c>
      <c r="I1267" s="2">
        <f t="shared" si="176"/>
        <v>48.756767800905479</v>
      </c>
    </row>
    <row r="1268" spans="1:9" ht="13.5" x14ac:dyDescent="0.25">
      <c r="A1268" s="4">
        <v>43857</v>
      </c>
      <c r="B1268" s="2">
        <v>4.04</v>
      </c>
      <c r="C1268" s="2">
        <f t="shared" si="173"/>
        <v>4.0000000000000036E-2</v>
      </c>
      <c r="D1268" s="2">
        <f t="shared" si="171"/>
        <v>4.0000000000000036E-2</v>
      </c>
      <c r="E1268" s="2">
        <f t="shared" si="172"/>
        <v>0</v>
      </c>
      <c r="F1268" s="2">
        <f t="shared" si="178"/>
        <v>2.8130557703066415E-2</v>
      </c>
      <c r="G1268" s="2">
        <f t="shared" si="178"/>
        <v>2.6562291222874124E-2</v>
      </c>
      <c r="H1268" s="2">
        <f t="shared" si="175"/>
        <v>1.0590410844845259</v>
      </c>
      <c r="I1268" s="2">
        <f t="shared" si="176"/>
        <v>51.433703410034347</v>
      </c>
    </row>
    <row r="1269" spans="1:9" ht="13.5" x14ac:dyDescent="0.25">
      <c r="A1269" s="4">
        <v>43858</v>
      </c>
      <c r="B1269" s="2">
        <v>4.09</v>
      </c>
      <c r="C1269" s="2">
        <f t="shared" si="173"/>
        <v>4.9999999999999822E-2</v>
      </c>
      <c r="D1269" s="2">
        <f t="shared" si="171"/>
        <v>4.9999999999999822E-2</v>
      </c>
      <c r="E1269" s="2">
        <f t="shared" si="172"/>
        <v>0</v>
      </c>
      <c r="F1269" s="2">
        <f t="shared" si="178"/>
        <v>2.9692660724275944E-2</v>
      </c>
      <c r="G1269" s="2">
        <f t="shared" si="178"/>
        <v>2.4664984706954544E-2</v>
      </c>
      <c r="H1269" s="2">
        <f t="shared" si="175"/>
        <v>1.2038386026610346</v>
      </c>
      <c r="I1269" s="2">
        <f t="shared" si="176"/>
        <v>54.624626377242613</v>
      </c>
    </row>
    <row r="1270" spans="1:9" ht="13.5" x14ac:dyDescent="0.25">
      <c r="A1270" s="4">
        <v>43859</v>
      </c>
      <c r="B1270" s="2">
        <v>4</v>
      </c>
      <c r="C1270" s="2">
        <f t="shared" si="173"/>
        <v>-8.9999999999999858E-2</v>
      </c>
      <c r="D1270" s="2">
        <f t="shared" si="171"/>
        <v>0</v>
      </c>
      <c r="E1270" s="2">
        <f t="shared" si="172"/>
        <v>8.9999999999999858E-2</v>
      </c>
      <c r="F1270" s="2">
        <f t="shared" si="178"/>
        <v>2.7571756386827663E-2</v>
      </c>
      <c r="G1270" s="2">
        <f t="shared" si="178"/>
        <v>2.9331771513600637E-2</v>
      </c>
      <c r="H1270" s="2">
        <f t="shared" si="175"/>
        <v>0.93999628948572422</v>
      </c>
      <c r="I1270" s="2">
        <f t="shared" si="176"/>
        <v>48.453509657737996</v>
      </c>
    </row>
    <row r="1271" spans="1:9" ht="13.5" x14ac:dyDescent="0.25">
      <c r="A1271" s="4">
        <v>43860</v>
      </c>
      <c r="B1271" s="2">
        <v>4</v>
      </c>
      <c r="C1271" s="2">
        <f t="shared" si="173"/>
        <v>0</v>
      </c>
      <c r="D1271" s="2">
        <f t="shared" si="171"/>
        <v>0</v>
      </c>
      <c r="E1271" s="2">
        <f t="shared" si="172"/>
        <v>0</v>
      </c>
      <c r="F1271" s="2">
        <f t="shared" si="178"/>
        <v>2.5602345216339972E-2</v>
      </c>
      <c r="G1271" s="2">
        <f t="shared" si="178"/>
        <v>2.723664497691488E-2</v>
      </c>
      <c r="H1271" s="2">
        <f t="shared" si="175"/>
        <v>0.93999628948572411</v>
      </c>
      <c r="I1271" s="2">
        <f t="shared" si="176"/>
        <v>48.453509657737996</v>
      </c>
    </row>
    <row r="1272" spans="1:9" ht="13.5" x14ac:dyDescent="0.25">
      <c r="A1272" s="4">
        <v>43861</v>
      </c>
      <c r="B1272" s="2">
        <v>4</v>
      </c>
      <c r="C1272" s="2">
        <f t="shared" si="173"/>
        <v>0</v>
      </c>
      <c r="D1272" s="2">
        <f t="shared" si="171"/>
        <v>0</v>
      </c>
      <c r="E1272" s="2">
        <f t="shared" si="172"/>
        <v>0</v>
      </c>
      <c r="F1272" s="2">
        <f t="shared" si="178"/>
        <v>2.377360627231569E-2</v>
      </c>
      <c r="G1272" s="2">
        <f t="shared" si="178"/>
        <v>2.5291170335706676E-2</v>
      </c>
      <c r="H1272" s="2">
        <f t="shared" si="175"/>
        <v>0.93999628948572411</v>
      </c>
      <c r="I1272" s="2">
        <f t="shared" si="176"/>
        <v>48.453509657737996</v>
      </c>
    </row>
    <row r="1273" spans="1:9" ht="13.5" x14ac:dyDescent="0.25">
      <c r="A1273" s="4">
        <v>43864</v>
      </c>
      <c r="B1273" s="2">
        <v>4</v>
      </c>
      <c r="C1273" s="2">
        <f t="shared" si="173"/>
        <v>0</v>
      </c>
      <c r="D1273" s="2">
        <f t="shared" si="171"/>
        <v>0</v>
      </c>
      <c r="E1273" s="2">
        <f t="shared" si="172"/>
        <v>0</v>
      </c>
      <c r="F1273" s="2">
        <f t="shared" si="178"/>
        <v>2.2075491538578854E-2</v>
      </c>
      <c r="G1273" s="2">
        <f t="shared" si="178"/>
        <v>2.3484658168870486E-2</v>
      </c>
      <c r="H1273" s="2">
        <f t="shared" si="175"/>
        <v>0.939996289485724</v>
      </c>
      <c r="I1273" s="2">
        <f t="shared" si="176"/>
        <v>48.453509657737996</v>
      </c>
    </row>
    <row r="1274" spans="1:9" ht="13.5" x14ac:dyDescent="0.25">
      <c r="A1274" s="4">
        <v>43865</v>
      </c>
      <c r="B1274" s="2">
        <v>3.99</v>
      </c>
      <c r="C1274" s="2">
        <f t="shared" si="173"/>
        <v>-9.9999999999997868E-3</v>
      </c>
      <c r="D1274" s="2">
        <f t="shared" si="171"/>
        <v>0</v>
      </c>
      <c r="E1274" s="2">
        <f t="shared" si="172"/>
        <v>9.9999999999997868E-3</v>
      </c>
      <c r="F1274" s="2">
        <f t="shared" si="178"/>
        <v>2.0498670714394651E-2</v>
      </c>
      <c r="G1274" s="2">
        <f t="shared" si="178"/>
        <v>2.2521468299665438E-2</v>
      </c>
      <c r="H1274" s="2">
        <f t="shared" si="175"/>
        <v>0.91018358313250669</v>
      </c>
      <c r="I1274" s="2">
        <f t="shared" si="176"/>
        <v>47.649010868363668</v>
      </c>
    </row>
    <row r="1275" spans="1:9" ht="13.5" x14ac:dyDescent="0.25">
      <c r="A1275" s="4">
        <v>43866</v>
      </c>
      <c r="B1275" s="2">
        <v>3.99</v>
      </c>
      <c r="C1275" s="2">
        <f t="shared" si="173"/>
        <v>0</v>
      </c>
      <c r="D1275" s="2">
        <f t="shared" si="171"/>
        <v>0</v>
      </c>
      <c r="E1275" s="2">
        <f t="shared" si="172"/>
        <v>0</v>
      </c>
      <c r="F1275" s="2">
        <f t="shared" si="178"/>
        <v>1.9034479949080748E-2</v>
      </c>
      <c r="G1275" s="2">
        <f t="shared" si="178"/>
        <v>2.0912791992546479E-2</v>
      </c>
      <c r="H1275" s="2">
        <f t="shared" si="175"/>
        <v>0.91018358313250669</v>
      </c>
      <c r="I1275" s="2">
        <f t="shared" si="176"/>
        <v>47.649010868363668</v>
      </c>
    </row>
    <row r="1276" spans="1:9" ht="13.5" x14ac:dyDescent="0.25">
      <c r="A1276" s="4">
        <v>43867</v>
      </c>
      <c r="B1276" s="2">
        <v>3.99</v>
      </c>
      <c r="C1276" s="2">
        <f t="shared" si="173"/>
        <v>0</v>
      </c>
      <c r="D1276" s="2">
        <f t="shared" si="171"/>
        <v>0</v>
      </c>
      <c r="E1276" s="2">
        <f t="shared" si="172"/>
        <v>0</v>
      </c>
      <c r="F1276" s="2">
        <f t="shared" si="178"/>
        <v>1.7674874238432121E-2</v>
      </c>
      <c r="G1276" s="2">
        <f t="shared" si="178"/>
        <v>1.9419021135936018E-2</v>
      </c>
      <c r="H1276" s="2">
        <f t="shared" si="175"/>
        <v>0.91018358313250647</v>
      </c>
      <c r="I1276" s="2">
        <f t="shared" si="176"/>
        <v>47.649010868363661</v>
      </c>
    </row>
    <row r="1277" spans="1:9" ht="13.5" x14ac:dyDescent="0.25">
      <c r="A1277" s="4">
        <v>43868</v>
      </c>
      <c r="B1277" s="2">
        <v>4</v>
      </c>
      <c r="C1277" s="2">
        <f t="shared" si="173"/>
        <v>9.9999999999997868E-3</v>
      </c>
      <c r="D1277" s="2">
        <f t="shared" si="171"/>
        <v>9.9999999999997868E-3</v>
      </c>
      <c r="E1277" s="2">
        <f t="shared" si="172"/>
        <v>0</v>
      </c>
      <c r="F1277" s="2">
        <f t="shared" ref="F1277:G1292" si="179">((F1276*13)+D1277)/14</f>
        <v>1.7126668935686953E-2</v>
      </c>
      <c r="G1277" s="2">
        <f t="shared" si="179"/>
        <v>1.8031948197654874E-2</v>
      </c>
      <c r="H1277" s="2">
        <f t="shared" si="175"/>
        <v>0.94979581506974065</v>
      </c>
      <c r="I1277" s="2">
        <f t="shared" si="176"/>
        <v>48.712578400716701</v>
      </c>
    </row>
    <row r="1278" spans="1:9" ht="13.5" x14ac:dyDescent="0.25">
      <c r="A1278" s="4">
        <v>43871</v>
      </c>
      <c r="B1278" s="2">
        <v>4</v>
      </c>
      <c r="C1278" s="2">
        <f t="shared" si="173"/>
        <v>0</v>
      </c>
      <c r="D1278" s="2">
        <f t="shared" si="171"/>
        <v>0</v>
      </c>
      <c r="E1278" s="2">
        <f t="shared" si="172"/>
        <v>0</v>
      </c>
      <c r="F1278" s="2">
        <f t="shared" si="179"/>
        <v>1.590333544028074E-2</v>
      </c>
      <c r="G1278" s="2">
        <f t="shared" si="179"/>
        <v>1.6743951897822382E-2</v>
      </c>
      <c r="H1278" s="2">
        <f t="shared" si="175"/>
        <v>0.94979581506974065</v>
      </c>
      <c r="I1278" s="2">
        <f t="shared" si="176"/>
        <v>48.712578400716701</v>
      </c>
    </row>
    <row r="1279" spans="1:9" ht="13.5" x14ac:dyDescent="0.25">
      <c r="A1279" s="4">
        <v>43872</v>
      </c>
      <c r="B1279" s="2">
        <v>3.93</v>
      </c>
      <c r="C1279" s="2">
        <f t="shared" si="173"/>
        <v>-6.999999999999984E-2</v>
      </c>
      <c r="D1279" s="2">
        <f t="shared" si="171"/>
        <v>0</v>
      </c>
      <c r="E1279" s="2">
        <f t="shared" si="172"/>
        <v>6.999999999999984E-2</v>
      </c>
      <c r="F1279" s="2">
        <f t="shared" si="179"/>
        <v>1.4767382908832116E-2</v>
      </c>
      <c r="G1279" s="2">
        <f t="shared" si="179"/>
        <v>2.0547955333692199E-2</v>
      </c>
      <c r="H1279" s="2">
        <f t="shared" si="175"/>
        <v>0.71867894732174364</v>
      </c>
      <c r="I1279" s="2">
        <f t="shared" si="176"/>
        <v>41.815776497505674</v>
      </c>
    </row>
    <row r="1280" spans="1:9" ht="13.5" x14ac:dyDescent="0.25">
      <c r="A1280" s="4">
        <v>43873</v>
      </c>
      <c r="B1280" s="2">
        <v>3.95</v>
      </c>
      <c r="C1280" s="2">
        <f t="shared" si="173"/>
        <v>2.0000000000000018E-2</v>
      </c>
      <c r="D1280" s="2">
        <f t="shared" si="171"/>
        <v>2.0000000000000018E-2</v>
      </c>
      <c r="E1280" s="2">
        <f t="shared" si="172"/>
        <v>0</v>
      </c>
      <c r="F1280" s="2">
        <f t="shared" si="179"/>
        <v>1.5141141272486966E-2</v>
      </c>
      <c r="G1280" s="2">
        <f t="shared" si="179"/>
        <v>1.9080244238428471E-2</v>
      </c>
      <c r="H1280" s="2">
        <f t="shared" si="175"/>
        <v>0.79355070528877325</v>
      </c>
      <c r="I1280" s="2">
        <f t="shared" si="176"/>
        <v>44.244676381257172</v>
      </c>
    </row>
    <row r="1281" spans="1:9" ht="13.5" x14ac:dyDescent="0.25">
      <c r="A1281" s="4">
        <v>43874</v>
      </c>
      <c r="B1281" s="2">
        <v>3.98</v>
      </c>
      <c r="C1281" s="2">
        <f t="shared" si="173"/>
        <v>2.9999999999999805E-2</v>
      </c>
      <c r="D1281" s="2">
        <f t="shared" si="171"/>
        <v>2.9999999999999805E-2</v>
      </c>
      <c r="E1281" s="2">
        <f t="shared" si="172"/>
        <v>0</v>
      </c>
      <c r="F1281" s="2">
        <f t="shared" si="179"/>
        <v>1.6202488324452168E-2</v>
      </c>
      <c r="G1281" s="2">
        <f t="shared" si="179"/>
        <v>1.7717369649969294E-2</v>
      </c>
      <c r="H1281" s="2">
        <f t="shared" si="175"/>
        <v>0.91449739123551266</v>
      </c>
      <c r="I1281" s="2">
        <f t="shared" si="176"/>
        <v>47.766969828323752</v>
      </c>
    </row>
    <row r="1282" spans="1:9" ht="13.5" x14ac:dyDescent="0.25">
      <c r="A1282" s="4">
        <v>43875</v>
      </c>
      <c r="B1282" s="2">
        <v>3.98</v>
      </c>
      <c r="C1282" s="2">
        <f t="shared" si="173"/>
        <v>0</v>
      </c>
      <c r="D1282" s="2">
        <f t="shared" si="171"/>
        <v>0</v>
      </c>
      <c r="E1282" s="2">
        <f t="shared" si="172"/>
        <v>0</v>
      </c>
      <c r="F1282" s="2">
        <f t="shared" si="179"/>
        <v>1.5045167729848442E-2</v>
      </c>
      <c r="G1282" s="2">
        <f t="shared" si="179"/>
        <v>1.6451843246400057E-2</v>
      </c>
      <c r="H1282" s="2">
        <f t="shared" si="175"/>
        <v>0.91449739123551277</v>
      </c>
      <c r="I1282" s="2">
        <f t="shared" si="176"/>
        <v>47.766969828323752</v>
      </c>
    </row>
    <row r="1283" spans="1:9" ht="13.5" x14ac:dyDescent="0.25">
      <c r="A1283" s="4">
        <v>43878</v>
      </c>
      <c r="B1283" s="2">
        <v>3.96</v>
      </c>
      <c r="C1283" s="2">
        <f t="shared" si="173"/>
        <v>-2.0000000000000018E-2</v>
      </c>
      <c r="D1283" s="2">
        <f t="shared" ref="D1283:D1346" si="180">IF(C1283&gt;0,C1283,0)</f>
        <v>0</v>
      </c>
      <c r="E1283" s="2">
        <f t="shared" ref="E1283:E1346" si="181">IF(C1283&lt;0,-C1283,0)</f>
        <v>2.0000000000000018E-2</v>
      </c>
      <c r="F1283" s="2">
        <f t="shared" si="179"/>
        <v>1.3970512892002126E-2</v>
      </c>
      <c r="G1283" s="2">
        <f t="shared" si="179"/>
        <v>1.6705283014514339E-2</v>
      </c>
      <c r="H1283" s="2">
        <f t="shared" si="175"/>
        <v>0.83629309840868216</v>
      </c>
      <c r="I1283" s="2">
        <f t="shared" si="176"/>
        <v>45.542462645718565</v>
      </c>
    </row>
    <row r="1284" spans="1:9" ht="13.5" x14ac:dyDescent="0.25">
      <c r="A1284" s="4">
        <v>43879</v>
      </c>
      <c r="B1284" s="2">
        <v>3.99</v>
      </c>
      <c r="C1284" s="2">
        <f t="shared" ref="C1284:C1347" si="182">B1284-B1283</f>
        <v>3.0000000000000249E-2</v>
      </c>
      <c r="D1284" s="2">
        <f t="shared" si="180"/>
        <v>3.0000000000000249E-2</v>
      </c>
      <c r="E1284" s="2">
        <f t="shared" si="181"/>
        <v>0</v>
      </c>
      <c r="F1284" s="2">
        <f t="shared" si="179"/>
        <v>1.5115476256859134E-2</v>
      </c>
      <c r="G1284" s="2">
        <f t="shared" si="179"/>
        <v>1.5512048513477599E-2</v>
      </c>
      <c r="H1284" s="2">
        <f t="shared" si="175"/>
        <v>0.97443456573295884</v>
      </c>
      <c r="I1284" s="2">
        <f t="shared" si="176"/>
        <v>49.352588464800533</v>
      </c>
    </row>
    <row r="1285" spans="1:9" ht="13.5" x14ac:dyDescent="0.25">
      <c r="A1285" s="4">
        <v>43880</v>
      </c>
      <c r="B1285" s="2">
        <v>3.89</v>
      </c>
      <c r="C1285" s="2">
        <f t="shared" si="182"/>
        <v>-0.10000000000000009</v>
      </c>
      <c r="D1285" s="2">
        <f t="shared" si="180"/>
        <v>0</v>
      </c>
      <c r="E1285" s="2">
        <f t="shared" si="181"/>
        <v>0.10000000000000009</v>
      </c>
      <c r="F1285" s="2">
        <f t="shared" si="179"/>
        <v>1.4035799381369196E-2</v>
      </c>
      <c r="G1285" s="2">
        <f t="shared" si="179"/>
        <v>2.1546902191086348E-2</v>
      </c>
      <c r="H1285" s="2">
        <f t="shared" si="175"/>
        <v>0.65140683597550331</v>
      </c>
      <c r="I1285" s="2">
        <f t="shared" si="176"/>
        <v>39.445569788422873</v>
      </c>
    </row>
    <row r="1286" spans="1:9" ht="13.5" x14ac:dyDescent="0.25">
      <c r="A1286" s="4">
        <v>43881</v>
      </c>
      <c r="B1286" s="2">
        <v>3.95</v>
      </c>
      <c r="C1286" s="2">
        <f t="shared" si="182"/>
        <v>6.0000000000000053E-2</v>
      </c>
      <c r="D1286" s="2">
        <f t="shared" si="180"/>
        <v>6.0000000000000053E-2</v>
      </c>
      <c r="E1286" s="2">
        <f t="shared" si="181"/>
        <v>0</v>
      </c>
      <c r="F1286" s="2">
        <f t="shared" si="179"/>
        <v>1.731895656841426E-2</v>
      </c>
      <c r="G1286" s="2">
        <f t="shared" si="179"/>
        <v>2.0007837748865893E-2</v>
      </c>
      <c r="H1286" s="2">
        <f t="shared" si="175"/>
        <v>0.86560860727671352</v>
      </c>
      <c r="I1286" s="2">
        <f t="shared" si="176"/>
        <v>46.398188982429126</v>
      </c>
    </row>
    <row r="1287" spans="1:9" ht="13.5" x14ac:dyDescent="0.25">
      <c r="A1287" s="4">
        <v>43882</v>
      </c>
      <c r="B1287" s="2">
        <v>3.95</v>
      </c>
      <c r="C1287" s="2">
        <f t="shared" si="182"/>
        <v>0</v>
      </c>
      <c r="D1287" s="2">
        <f t="shared" si="180"/>
        <v>0</v>
      </c>
      <c r="E1287" s="2">
        <f t="shared" si="181"/>
        <v>0</v>
      </c>
      <c r="F1287" s="2">
        <f t="shared" si="179"/>
        <v>1.6081888242098958E-2</v>
      </c>
      <c r="G1287" s="2">
        <f t="shared" si="179"/>
        <v>1.8578706481089759E-2</v>
      </c>
      <c r="H1287" s="2">
        <f t="shared" si="175"/>
        <v>0.86560860727671352</v>
      </c>
      <c r="I1287" s="2">
        <f t="shared" si="176"/>
        <v>46.398188982429126</v>
      </c>
    </row>
    <row r="1288" spans="1:9" ht="13.5" x14ac:dyDescent="0.25">
      <c r="A1288" s="4">
        <v>43885</v>
      </c>
      <c r="B1288" s="2">
        <v>3.89</v>
      </c>
      <c r="C1288" s="2">
        <f t="shared" si="182"/>
        <v>-6.0000000000000053E-2</v>
      </c>
      <c r="D1288" s="2">
        <f t="shared" si="180"/>
        <v>0</v>
      </c>
      <c r="E1288" s="2">
        <f t="shared" si="181"/>
        <v>6.0000000000000053E-2</v>
      </c>
      <c r="F1288" s="2">
        <f t="shared" si="179"/>
        <v>1.493318193909189E-2</v>
      </c>
      <c r="G1288" s="2">
        <f t="shared" si="179"/>
        <v>2.1537370303869065E-2</v>
      </c>
      <c r="H1288" s="2">
        <f t="shared" si="175"/>
        <v>0.69336143309980736</v>
      </c>
      <c r="I1288" s="2">
        <f t="shared" si="176"/>
        <v>40.945861854817643</v>
      </c>
    </row>
    <row r="1289" spans="1:9" ht="13.5" x14ac:dyDescent="0.25">
      <c r="A1289" s="4">
        <v>43886</v>
      </c>
      <c r="B1289" s="2">
        <v>3.87</v>
      </c>
      <c r="C1289" s="2">
        <f t="shared" si="182"/>
        <v>-2.0000000000000018E-2</v>
      </c>
      <c r="D1289" s="2">
        <f t="shared" si="180"/>
        <v>0</v>
      </c>
      <c r="E1289" s="2">
        <f t="shared" si="181"/>
        <v>2.0000000000000018E-2</v>
      </c>
      <c r="F1289" s="2">
        <f t="shared" si="179"/>
        <v>1.3866526086299612E-2</v>
      </c>
      <c r="G1289" s="2">
        <f t="shared" si="179"/>
        <v>2.1427558139306992E-2</v>
      </c>
      <c r="H1289" s="2">
        <f t="shared" si="175"/>
        <v>0.64713515166540025</v>
      </c>
      <c r="I1289" s="2">
        <f t="shared" si="176"/>
        <v>39.28852778177243</v>
      </c>
    </row>
    <row r="1290" spans="1:9" ht="13.5" x14ac:dyDescent="0.25">
      <c r="A1290" s="4">
        <v>43887</v>
      </c>
      <c r="B1290" s="2">
        <v>3.82</v>
      </c>
      <c r="C1290" s="2">
        <f t="shared" si="182"/>
        <v>-5.0000000000000266E-2</v>
      </c>
      <c r="D1290" s="2">
        <f t="shared" si="180"/>
        <v>0</v>
      </c>
      <c r="E1290" s="2">
        <f t="shared" si="181"/>
        <v>5.0000000000000266E-2</v>
      </c>
      <c r="F1290" s="2">
        <f t="shared" si="179"/>
        <v>1.287605993727821E-2</v>
      </c>
      <c r="G1290" s="2">
        <f t="shared" si="179"/>
        <v>2.3468446843642226E-2</v>
      </c>
      <c r="H1290" s="2">
        <f t="shared" si="175"/>
        <v>0.5486541151642691</v>
      </c>
      <c r="I1290" s="2">
        <f t="shared" si="176"/>
        <v>35.427802101960793</v>
      </c>
    </row>
    <row r="1291" spans="1:9" ht="13.5" x14ac:dyDescent="0.25">
      <c r="A1291" s="4">
        <v>43888</v>
      </c>
      <c r="B1291" s="2">
        <v>3.87</v>
      </c>
      <c r="C1291" s="2">
        <f t="shared" si="182"/>
        <v>5.0000000000000266E-2</v>
      </c>
      <c r="D1291" s="2">
        <f t="shared" si="180"/>
        <v>5.0000000000000266E-2</v>
      </c>
      <c r="E1291" s="2">
        <f t="shared" si="181"/>
        <v>0</v>
      </c>
      <c r="F1291" s="2">
        <f t="shared" si="179"/>
        <v>1.5527769941758357E-2</v>
      </c>
      <c r="G1291" s="2">
        <f t="shared" si="179"/>
        <v>2.1792129211953497E-2</v>
      </c>
      <c r="H1291" s="2">
        <f t="shared" si="175"/>
        <v>0.712540284188523</v>
      </c>
      <c r="I1291" s="2">
        <f t="shared" si="176"/>
        <v>41.607213025424159</v>
      </c>
    </row>
    <row r="1292" spans="1:9" ht="13.5" x14ac:dyDescent="0.25">
      <c r="A1292" s="4">
        <v>43889</v>
      </c>
      <c r="B1292" s="2">
        <v>3.98</v>
      </c>
      <c r="C1292" s="2">
        <f t="shared" si="182"/>
        <v>0.10999999999999988</v>
      </c>
      <c r="D1292" s="2">
        <f t="shared" si="180"/>
        <v>0.10999999999999988</v>
      </c>
      <c r="E1292" s="2">
        <f t="shared" si="181"/>
        <v>0</v>
      </c>
      <c r="F1292" s="2">
        <f t="shared" si="179"/>
        <v>2.2275786374489896E-2</v>
      </c>
      <c r="G1292" s="2">
        <f t="shared" si="179"/>
        <v>2.0235548553956817E-2</v>
      </c>
      <c r="H1292" s="2">
        <f t="shared" si="175"/>
        <v>1.1008244384921375</v>
      </c>
      <c r="I1292" s="2">
        <f t="shared" si="176"/>
        <v>52.399639794853684</v>
      </c>
    </row>
    <row r="1293" spans="1:9" ht="13.5" x14ac:dyDescent="0.25">
      <c r="A1293" s="4">
        <v>43892</v>
      </c>
      <c r="B1293" s="2">
        <v>3.98</v>
      </c>
      <c r="C1293" s="2">
        <f t="shared" si="182"/>
        <v>0</v>
      </c>
      <c r="D1293" s="2">
        <f t="shared" si="180"/>
        <v>0</v>
      </c>
      <c r="E1293" s="2">
        <f t="shared" si="181"/>
        <v>0</v>
      </c>
      <c r="F1293" s="2">
        <f t="shared" ref="F1293:G1308" si="183">((F1292*13)+D1293)/14</f>
        <v>2.0684658776312044E-2</v>
      </c>
      <c r="G1293" s="2">
        <f t="shared" si="183"/>
        <v>1.8790152228674188E-2</v>
      </c>
      <c r="H1293" s="2">
        <f t="shared" si="175"/>
        <v>1.1008244384921373</v>
      </c>
      <c r="I1293" s="2">
        <f t="shared" si="176"/>
        <v>52.39963979485367</v>
      </c>
    </row>
    <row r="1294" spans="1:9" ht="13.5" x14ac:dyDescent="0.25">
      <c r="A1294" s="4">
        <v>43893</v>
      </c>
      <c r="B1294" s="2">
        <v>3.95</v>
      </c>
      <c r="C1294" s="2">
        <f t="shared" si="182"/>
        <v>-2.9999999999999805E-2</v>
      </c>
      <c r="D1294" s="2">
        <f t="shared" si="180"/>
        <v>0</v>
      </c>
      <c r="E1294" s="2">
        <f t="shared" si="181"/>
        <v>2.9999999999999805E-2</v>
      </c>
      <c r="F1294" s="2">
        <f t="shared" si="183"/>
        <v>1.9207183149432615E-2</v>
      </c>
      <c r="G1294" s="2">
        <f t="shared" si="183"/>
        <v>1.9590855640911731E-2</v>
      </c>
      <c r="H1294" s="2">
        <f t="shared" si="175"/>
        <v>0.98041573586618191</v>
      </c>
      <c r="I1294" s="2">
        <f t="shared" si="176"/>
        <v>49.505551693537413</v>
      </c>
    </row>
    <row r="1295" spans="1:9" ht="13.5" x14ac:dyDescent="0.25">
      <c r="A1295" s="4">
        <v>43894</v>
      </c>
      <c r="B1295" s="2">
        <v>3.95</v>
      </c>
      <c r="C1295" s="2">
        <f t="shared" si="182"/>
        <v>0</v>
      </c>
      <c r="D1295" s="2">
        <f t="shared" si="180"/>
        <v>0</v>
      </c>
      <c r="E1295" s="2">
        <f t="shared" si="181"/>
        <v>0</v>
      </c>
      <c r="F1295" s="2">
        <f t="shared" si="183"/>
        <v>1.7835241495901714E-2</v>
      </c>
      <c r="G1295" s="2">
        <f t="shared" si="183"/>
        <v>1.8191508809418035E-2</v>
      </c>
      <c r="H1295" s="2">
        <f t="shared" si="175"/>
        <v>0.98041573586618191</v>
      </c>
      <c r="I1295" s="2">
        <f t="shared" si="176"/>
        <v>49.505551693537413</v>
      </c>
    </row>
    <row r="1296" spans="1:9" ht="13.5" x14ac:dyDescent="0.25">
      <c r="A1296" s="4">
        <v>43895</v>
      </c>
      <c r="B1296" s="2">
        <v>3.88</v>
      </c>
      <c r="C1296" s="2">
        <f t="shared" si="182"/>
        <v>-7.0000000000000284E-2</v>
      </c>
      <c r="D1296" s="2">
        <f t="shared" si="180"/>
        <v>0</v>
      </c>
      <c r="E1296" s="2">
        <f t="shared" si="181"/>
        <v>7.0000000000000284E-2</v>
      </c>
      <c r="F1296" s="2">
        <f t="shared" si="183"/>
        <v>1.6561295674765879E-2</v>
      </c>
      <c r="G1296" s="2">
        <f t="shared" si="183"/>
        <v>2.1892115323031053E-2</v>
      </c>
      <c r="H1296" s="2">
        <f t="shared" si="175"/>
        <v>0.75649590870476469</v>
      </c>
      <c r="I1296" s="2">
        <f t="shared" si="176"/>
        <v>43.06846972747023</v>
      </c>
    </row>
    <row r="1297" spans="1:9" ht="13.5" x14ac:dyDescent="0.25">
      <c r="A1297" s="4">
        <v>43896</v>
      </c>
      <c r="B1297" s="2">
        <v>3.82</v>
      </c>
      <c r="C1297" s="2">
        <f t="shared" si="182"/>
        <v>-6.0000000000000053E-2</v>
      </c>
      <c r="D1297" s="2">
        <f t="shared" si="180"/>
        <v>0</v>
      </c>
      <c r="E1297" s="2">
        <f t="shared" si="181"/>
        <v>6.0000000000000053E-2</v>
      </c>
      <c r="F1297" s="2">
        <f t="shared" si="183"/>
        <v>1.5378345983711173E-2</v>
      </c>
      <c r="G1297" s="2">
        <f t="shared" si="183"/>
        <v>2.4614107085671695E-2</v>
      </c>
      <c r="H1297" s="2">
        <f t="shared" ref="H1297:H1360" si="184">F1297/G1297</f>
        <v>0.62477773133046854</v>
      </c>
      <c r="I1297" s="2">
        <f t="shared" ref="I1297:I1360" si="185">IF(G1297=0,100,100-(100/(1+H1297)))</f>
        <v>38.453120035000843</v>
      </c>
    </row>
    <row r="1298" spans="1:9" ht="13.5" x14ac:dyDescent="0.25">
      <c r="A1298" s="4">
        <v>43899</v>
      </c>
      <c r="B1298" s="2">
        <v>3.82</v>
      </c>
      <c r="C1298" s="2">
        <f t="shared" si="182"/>
        <v>0</v>
      </c>
      <c r="D1298" s="2">
        <f t="shared" si="180"/>
        <v>0</v>
      </c>
      <c r="E1298" s="2">
        <f t="shared" si="181"/>
        <v>0</v>
      </c>
      <c r="F1298" s="2">
        <f t="shared" si="183"/>
        <v>1.4279892699160374E-2</v>
      </c>
      <c r="G1298" s="2">
        <f t="shared" si="183"/>
        <v>2.2855956579552288E-2</v>
      </c>
      <c r="H1298" s="2">
        <f t="shared" si="184"/>
        <v>0.62477773133046854</v>
      </c>
      <c r="I1298" s="2">
        <f t="shared" si="185"/>
        <v>38.453120035000843</v>
      </c>
    </row>
    <row r="1299" spans="1:9" ht="13.5" x14ac:dyDescent="0.25">
      <c r="A1299" s="4">
        <v>43900</v>
      </c>
      <c r="B1299" s="2">
        <v>3.9</v>
      </c>
      <c r="C1299" s="2">
        <f t="shared" si="182"/>
        <v>8.0000000000000071E-2</v>
      </c>
      <c r="D1299" s="2">
        <f t="shared" si="180"/>
        <v>8.0000000000000071E-2</v>
      </c>
      <c r="E1299" s="2">
        <f t="shared" si="181"/>
        <v>0</v>
      </c>
      <c r="F1299" s="2">
        <f t="shared" si="183"/>
        <v>1.897418607779178E-2</v>
      </c>
      <c r="G1299" s="2">
        <f t="shared" si="183"/>
        <v>2.1223388252441411E-2</v>
      </c>
      <c r="H1299" s="2">
        <f t="shared" si="184"/>
        <v>0.89402247426770343</v>
      </c>
      <c r="I1299" s="2">
        <f t="shared" si="185"/>
        <v>47.202316045028155</v>
      </c>
    </row>
    <row r="1300" spans="1:9" ht="13.5" x14ac:dyDescent="0.25">
      <c r="A1300" s="4">
        <v>43901</v>
      </c>
      <c r="B1300" s="2">
        <v>3.89</v>
      </c>
      <c r="C1300" s="2">
        <f t="shared" si="182"/>
        <v>-9.9999999999997868E-3</v>
      </c>
      <c r="D1300" s="2">
        <f t="shared" si="180"/>
        <v>0</v>
      </c>
      <c r="E1300" s="2">
        <f t="shared" si="181"/>
        <v>9.9999999999997868E-3</v>
      </c>
      <c r="F1300" s="2">
        <f t="shared" si="183"/>
        <v>1.7618887072235224E-2</v>
      </c>
      <c r="G1300" s="2">
        <f t="shared" si="183"/>
        <v>2.0421717662981294E-2</v>
      </c>
      <c r="H1300" s="2">
        <f t="shared" si="184"/>
        <v>0.86275245613512741</v>
      </c>
      <c r="I1300" s="2">
        <f t="shared" si="185"/>
        <v>46.316001532763075</v>
      </c>
    </row>
    <row r="1301" spans="1:9" ht="13.5" x14ac:dyDescent="0.25">
      <c r="A1301" s="4">
        <v>43902</v>
      </c>
      <c r="B1301" s="2">
        <v>3.72</v>
      </c>
      <c r="C1301" s="2">
        <f t="shared" si="182"/>
        <v>-0.16999999999999993</v>
      </c>
      <c r="D1301" s="2">
        <f t="shared" si="180"/>
        <v>0</v>
      </c>
      <c r="E1301" s="2">
        <f t="shared" si="181"/>
        <v>0.16999999999999993</v>
      </c>
      <c r="F1301" s="2">
        <f t="shared" si="183"/>
        <v>1.6360395138504135E-2</v>
      </c>
      <c r="G1301" s="2">
        <f t="shared" si="183"/>
        <v>3.1105880687054055E-2</v>
      </c>
      <c r="H1301" s="2">
        <f t="shared" si="184"/>
        <v>0.52595826824839464</v>
      </c>
      <c r="I1301" s="2">
        <f t="shared" si="185"/>
        <v>34.467408394603595</v>
      </c>
    </row>
    <row r="1302" spans="1:9" ht="13.5" x14ac:dyDescent="0.25">
      <c r="A1302" s="4">
        <v>43903</v>
      </c>
      <c r="B1302" s="2">
        <v>3.68</v>
      </c>
      <c r="C1302" s="2">
        <f t="shared" si="182"/>
        <v>-4.0000000000000036E-2</v>
      </c>
      <c r="D1302" s="2">
        <f t="shared" si="180"/>
        <v>0</v>
      </c>
      <c r="E1302" s="2">
        <f t="shared" si="181"/>
        <v>4.0000000000000036E-2</v>
      </c>
      <c r="F1302" s="2">
        <f t="shared" si="183"/>
        <v>1.5191795485753839E-2</v>
      </c>
      <c r="G1302" s="2">
        <f t="shared" si="183"/>
        <v>3.1741174923693057E-2</v>
      </c>
      <c r="H1302" s="2">
        <f t="shared" si="184"/>
        <v>0.47861478103049021</v>
      </c>
      <c r="I1302" s="2">
        <f t="shared" si="185"/>
        <v>32.369132729549037</v>
      </c>
    </row>
    <row r="1303" spans="1:9" ht="13.5" x14ac:dyDescent="0.25">
      <c r="A1303" s="4">
        <v>43906</v>
      </c>
      <c r="B1303" s="2">
        <v>3.52</v>
      </c>
      <c r="C1303" s="2">
        <f t="shared" si="182"/>
        <v>-0.16000000000000014</v>
      </c>
      <c r="D1303" s="2">
        <f t="shared" si="180"/>
        <v>0</v>
      </c>
      <c r="E1303" s="2">
        <f t="shared" si="181"/>
        <v>0.16000000000000014</v>
      </c>
      <c r="F1303" s="2">
        <f t="shared" si="183"/>
        <v>1.4106667236771422E-2</v>
      </c>
      <c r="G1303" s="2">
        <f t="shared" si="183"/>
        <v>4.0902519572000702E-2</v>
      </c>
      <c r="H1303" s="2">
        <f t="shared" si="184"/>
        <v>0.3448850433758599</v>
      </c>
      <c r="I1303" s="2">
        <f t="shared" si="185"/>
        <v>25.64420245987327</v>
      </c>
    </row>
    <row r="1304" spans="1:9" ht="13.5" x14ac:dyDescent="0.25">
      <c r="A1304" s="4">
        <v>43907</v>
      </c>
      <c r="B1304" s="2">
        <v>3.39</v>
      </c>
      <c r="C1304" s="2">
        <f t="shared" si="182"/>
        <v>-0.12999999999999989</v>
      </c>
      <c r="D1304" s="2">
        <f t="shared" si="180"/>
        <v>0</v>
      </c>
      <c r="E1304" s="2">
        <f t="shared" si="181"/>
        <v>0.12999999999999989</v>
      </c>
      <c r="F1304" s="2">
        <f t="shared" si="183"/>
        <v>1.3099048148430605E-2</v>
      </c>
      <c r="G1304" s="2">
        <f t="shared" si="183"/>
        <v>4.7266625316857783E-2</v>
      </c>
      <c r="H1304" s="2">
        <f t="shared" si="184"/>
        <v>0.27713102132042394</v>
      </c>
      <c r="I1304" s="2">
        <f t="shared" si="185"/>
        <v>21.699498069814211</v>
      </c>
    </row>
    <row r="1305" spans="1:9" ht="13.5" x14ac:dyDescent="0.25">
      <c r="A1305" s="4">
        <v>43908</v>
      </c>
      <c r="B1305" s="2">
        <v>3.39</v>
      </c>
      <c r="C1305" s="2">
        <f t="shared" si="182"/>
        <v>0</v>
      </c>
      <c r="D1305" s="2">
        <f t="shared" si="180"/>
        <v>0</v>
      </c>
      <c r="E1305" s="2">
        <f t="shared" si="181"/>
        <v>0</v>
      </c>
      <c r="F1305" s="2">
        <f t="shared" si="183"/>
        <v>1.2163401852114133E-2</v>
      </c>
      <c r="G1305" s="2">
        <f t="shared" si="183"/>
        <v>4.3890437794225086E-2</v>
      </c>
      <c r="H1305" s="2">
        <f t="shared" si="184"/>
        <v>0.27713102132042394</v>
      </c>
      <c r="I1305" s="2">
        <f t="shared" si="185"/>
        <v>21.699498069814211</v>
      </c>
    </row>
    <row r="1306" spans="1:9" ht="13.5" x14ac:dyDescent="0.25">
      <c r="A1306" s="4">
        <v>43909</v>
      </c>
      <c r="B1306" s="2">
        <v>3.29</v>
      </c>
      <c r="C1306" s="2">
        <f t="shared" si="182"/>
        <v>-0.10000000000000009</v>
      </c>
      <c r="D1306" s="2">
        <f t="shared" si="180"/>
        <v>0</v>
      </c>
      <c r="E1306" s="2">
        <f t="shared" si="181"/>
        <v>0.10000000000000009</v>
      </c>
      <c r="F1306" s="2">
        <f t="shared" si="183"/>
        <v>1.129458743410598E-2</v>
      </c>
      <c r="G1306" s="2">
        <f t="shared" si="183"/>
        <v>4.7898263666066157E-2</v>
      </c>
      <c r="H1306" s="2">
        <f t="shared" si="184"/>
        <v>0.2358036924438183</v>
      </c>
      <c r="I1306" s="2">
        <f t="shared" si="185"/>
        <v>19.080999181796699</v>
      </c>
    </row>
    <row r="1307" spans="1:9" ht="13.5" x14ac:dyDescent="0.25">
      <c r="A1307" s="4">
        <v>43913</v>
      </c>
      <c r="B1307" s="2">
        <v>3.29</v>
      </c>
      <c r="C1307" s="2">
        <f t="shared" si="182"/>
        <v>0</v>
      </c>
      <c r="D1307" s="2">
        <f t="shared" si="180"/>
        <v>0</v>
      </c>
      <c r="E1307" s="2">
        <f t="shared" si="181"/>
        <v>0</v>
      </c>
      <c r="F1307" s="2">
        <f t="shared" si="183"/>
        <v>1.0487831188812696E-2</v>
      </c>
      <c r="G1307" s="2">
        <f t="shared" si="183"/>
        <v>4.4476959118489999E-2</v>
      </c>
      <c r="H1307" s="2">
        <f t="shared" si="184"/>
        <v>0.2358036924438183</v>
      </c>
      <c r="I1307" s="2">
        <f t="shared" si="185"/>
        <v>19.080999181796699</v>
      </c>
    </row>
    <row r="1308" spans="1:9" ht="13.5" x14ac:dyDescent="0.25">
      <c r="A1308" s="4">
        <v>43914</v>
      </c>
      <c r="B1308" s="2">
        <v>3.29</v>
      </c>
      <c r="C1308" s="2">
        <f t="shared" si="182"/>
        <v>0</v>
      </c>
      <c r="D1308" s="2">
        <f t="shared" si="180"/>
        <v>0</v>
      </c>
      <c r="E1308" s="2">
        <f t="shared" si="181"/>
        <v>0</v>
      </c>
      <c r="F1308" s="2">
        <f t="shared" si="183"/>
        <v>9.7387003896117885E-3</v>
      </c>
      <c r="G1308" s="2">
        <f t="shared" si="183"/>
        <v>4.1300033467169282E-2</v>
      </c>
      <c r="H1308" s="2">
        <f t="shared" si="184"/>
        <v>0.2358036924438183</v>
      </c>
      <c r="I1308" s="2">
        <f t="shared" si="185"/>
        <v>19.080999181796699</v>
      </c>
    </row>
    <row r="1309" spans="1:9" ht="13.5" x14ac:dyDescent="0.25">
      <c r="A1309" s="4">
        <v>43915</v>
      </c>
      <c r="B1309" s="2">
        <v>3.29</v>
      </c>
      <c r="C1309" s="2">
        <f t="shared" si="182"/>
        <v>0</v>
      </c>
      <c r="D1309" s="2">
        <f t="shared" si="180"/>
        <v>0</v>
      </c>
      <c r="E1309" s="2">
        <f t="shared" si="181"/>
        <v>0</v>
      </c>
      <c r="F1309" s="2">
        <f t="shared" ref="F1309:G1324" si="186">((F1308*13)+D1309)/14</f>
        <v>9.0430789332109473E-3</v>
      </c>
      <c r="G1309" s="2">
        <f t="shared" si="186"/>
        <v>3.8350031076657187E-2</v>
      </c>
      <c r="H1309" s="2">
        <f t="shared" si="184"/>
        <v>0.23580369244381835</v>
      </c>
      <c r="I1309" s="2">
        <f t="shared" si="185"/>
        <v>19.080999181796699</v>
      </c>
    </row>
    <row r="1310" spans="1:9" ht="13.5" x14ac:dyDescent="0.25">
      <c r="A1310" s="4">
        <v>43916</v>
      </c>
      <c r="B1310" s="2">
        <v>3.29</v>
      </c>
      <c r="C1310" s="2">
        <f t="shared" si="182"/>
        <v>0</v>
      </c>
      <c r="D1310" s="2">
        <f t="shared" si="180"/>
        <v>0</v>
      </c>
      <c r="E1310" s="2">
        <f t="shared" si="181"/>
        <v>0</v>
      </c>
      <c r="F1310" s="2">
        <f t="shared" si="186"/>
        <v>8.3971447236958797E-3</v>
      </c>
      <c r="G1310" s="2">
        <f t="shared" si="186"/>
        <v>3.5610743142610243E-2</v>
      </c>
      <c r="H1310" s="2">
        <f t="shared" si="184"/>
        <v>0.23580369244381838</v>
      </c>
      <c r="I1310" s="2">
        <f t="shared" si="185"/>
        <v>19.080999181796713</v>
      </c>
    </row>
    <row r="1311" spans="1:9" ht="13.5" x14ac:dyDescent="0.25">
      <c r="A1311" s="4">
        <v>43917</v>
      </c>
      <c r="B1311" s="2">
        <v>3.29</v>
      </c>
      <c r="C1311" s="2">
        <f t="shared" si="182"/>
        <v>0</v>
      </c>
      <c r="D1311" s="2">
        <f t="shared" si="180"/>
        <v>0</v>
      </c>
      <c r="E1311" s="2">
        <f t="shared" si="181"/>
        <v>0</v>
      </c>
      <c r="F1311" s="2">
        <f t="shared" si="186"/>
        <v>7.7973486720033167E-3</v>
      </c>
      <c r="G1311" s="2">
        <f t="shared" si="186"/>
        <v>3.30671186324238E-2</v>
      </c>
      <c r="H1311" s="2">
        <f t="shared" si="184"/>
        <v>0.23580369244381832</v>
      </c>
      <c r="I1311" s="2">
        <f t="shared" si="185"/>
        <v>19.080999181796699</v>
      </c>
    </row>
    <row r="1312" spans="1:9" ht="13.5" x14ac:dyDescent="0.25">
      <c r="A1312" s="4">
        <v>43920</v>
      </c>
      <c r="B1312" s="2">
        <v>3.38</v>
      </c>
      <c r="C1312" s="2">
        <f t="shared" si="182"/>
        <v>8.9999999999999858E-2</v>
      </c>
      <c r="D1312" s="2">
        <f t="shared" si="180"/>
        <v>8.9999999999999858E-2</v>
      </c>
      <c r="E1312" s="2">
        <f t="shared" si="181"/>
        <v>0</v>
      </c>
      <c r="F1312" s="2">
        <f t="shared" si="186"/>
        <v>1.3668966624003071E-2</v>
      </c>
      <c r="G1312" s="2">
        <f t="shared" si="186"/>
        <v>3.070518158725067E-2</v>
      </c>
      <c r="H1312" s="2">
        <f t="shared" si="184"/>
        <v>0.44516807644214246</v>
      </c>
      <c r="I1312" s="2">
        <f t="shared" si="185"/>
        <v>30.803896356339479</v>
      </c>
    </row>
    <row r="1313" spans="1:9" ht="13.5" x14ac:dyDescent="0.25">
      <c r="A1313" s="4">
        <v>43921</v>
      </c>
      <c r="B1313" s="2">
        <v>3.48</v>
      </c>
      <c r="C1313" s="2">
        <f t="shared" si="182"/>
        <v>0.10000000000000009</v>
      </c>
      <c r="D1313" s="2">
        <f t="shared" si="180"/>
        <v>0.10000000000000009</v>
      </c>
      <c r="E1313" s="2">
        <f t="shared" si="181"/>
        <v>0</v>
      </c>
      <c r="F1313" s="2">
        <f t="shared" si="186"/>
        <v>1.983546900800286E-2</v>
      </c>
      <c r="G1313" s="2">
        <f t="shared" si="186"/>
        <v>2.8511954331018479E-2</v>
      </c>
      <c r="H1313" s="2">
        <f t="shared" si="184"/>
        <v>0.69568956156834283</v>
      </c>
      <c r="I1313" s="2">
        <f t="shared" si="185"/>
        <v>41.026941330280977</v>
      </c>
    </row>
    <row r="1314" spans="1:9" ht="13.5" x14ac:dyDescent="0.25">
      <c r="A1314" s="4">
        <v>43922</v>
      </c>
      <c r="B1314" s="2">
        <v>3.57</v>
      </c>
      <c r="C1314" s="2">
        <f t="shared" si="182"/>
        <v>8.9999999999999858E-2</v>
      </c>
      <c r="D1314" s="2">
        <f t="shared" si="180"/>
        <v>8.9999999999999858E-2</v>
      </c>
      <c r="E1314" s="2">
        <f t="shared" si="181"/>
        <v>0</v>
      </c>
      <c r="F1314" s="2">
        <f t="shared" si="186"/>
        <v>2.4847221221716932E-2</v>
      </c>
      <c r="G1314" s="2">
        <f t="shared" si="186"/>
        <v>2.647538616451716E-2</v>
      </c>
      <c r="H1314" s="2">
        <f t="shared" si="184"/>
        <v>0.93850269330604408</v>
      </c>
      <c r="I1314" s="2">
        <f t="shared" si="185"/>
        <v>48.413793622616161</v>
      </c>
    </row>
    <row r="1315" spans="1:9" ht="13.5" x14ac:dyDescent="0.25">
      <c r="A1315" s="4">
        <v>43923</v>
      </c>
      <c r="B1315" s="2">
        <v>3.47</v>
      </c>
      <c r="C1315" s="2">
        <f t="shared" si="182"/>
        <v>-9.9999999999999645E-2</v>
      </c>
      <c r="D1315" s="2">
        <f t="shared" si="180"/>
        <v>0</v>
      </c>
      <c r="E1315" s="2">
        <f t="shared" si="181"/>
        <v>9.9999999999999645E-2</v>
      </c>
      <c r="F1315" s="2">
        <f t="shared" si="186"/>
        <v>2.3072419705880007E-2</v>
      </c>
      <c r="G1315" s="2">
        <f t="shared" si="186"/>
        <v>3.1727144295623053E-2</v>
      </c>
      <c r="H1315" s="2">
        <f t="shared" si="184"/>
        <v>0.7272138800422383</v>
      </c>
      <c r="I1315" s="2">
        <f t="shared" si="185"/>
        <v>42.103290648894891</v>
      </c>
    </row>
    <row r="1316" spans="1:9" ht="13.5" x14ac:dyDescent="0.25">
      <c r="A1316" s="4">
        <v>43924</v>
      </c>
      <c r="B1316" s="2">
        <v>3.57</v>
      </c>
      <c r="C1316" s="2">
        <f t="shared" si="182"/>
        <v>9.9999999999999645E-2</v>
      </c>
      <c r="D1316" s="2">
        <f t="shared" si="180"/>
        <v>9.9999999999999645E-2</v>
      </c>
      <c r="E1316" s="2">
        <f t="shared" si="181"/>
        <v>0</v>
      </c>
      <c r="F1316" s="2">
        <f t="shared" si="186"/>
        <v>2.8567246869745693E-2</v>
      </c>
      <c r="G1316" s="2">
        <f t="shared" si="186"/>
        <v>2.9460919703078549E-2</v>
      </c>
      <c r="H1316" s="2">
        <f t="shared" si="184"/>
        <v>0.96966582026835124</v>
      </c>
      <c r="I1316" s="2">
        <f t="shared" si="185"/>
        <v>49.229966336941459</v>
      </c>
    </row>
    <row r="1317" spans="1:9" ht="13.5" x14ac:dyDescent="0.25">
      <c r="A1317" s="4">
        <v>43927</v>
      </c>
      <c r="B1317" s="2">
        <v>3.57</v>
      </c>
      <c r="C1317" s="2">
        <f t="shared" si="182"/>
        <v>0</v>
      </c>
      <c r="D1317" s="2">
        <f t="shared" si="180"/>
        <v>0</v>
      </c>
      <c r="E1317" s="2">
        <f t="shared" si="181"/>
        <v>0</v>
      </c>
      <c r="F1317" s="2">
        <f t="shared" si="186"/>
        <v>2.6526729236192429E-2</v>
      </c>
      <c r="G1317" s="2">
        <f t="shared" si="186"/>
        <v>2.7356568295715793E-2</v>
      </c>
      <c r="H1317" s="2">
        <f t="shared" si="184"/>
        <v>0.96966582026835135</v>
      </c>
      <c r="I1317" s="2">
        <f t="shared" si="185"/>
        <v>49.229966336941466</v>
      </c>
    </row>
    <row r="1318" spans="1:9" ht="13.5" x14ac:dyDescent="0.25">
      <c r="A1318" s="4">
        <v>43928</v>
      </c>
      <c r="B1318" s="2">
        <v>3.65</v>
      </c>
      <c r="C1318" s="2">
        <f t="shared" si="182"/>
        <v>8.0000000000000071E-2</v>
      </c>
      <c r="D1318" s="2">
        <f t="shared" si="180"/>
        <v>8.0000000000000071E-2</v>
      </c>
      <c r="E1318" s="2">
        <f t="shared" si="181"/>
        <v>0</v>
      </c>
      <c r="F1318" s="2">
        <f t="shared" si="186"/>
        <v>3.0346248576464403E-2</v>
      </c>
      <c r="G1318" s="2">
        <f t="shared" si="186"/>
        <v>2.5402527703164667E-2</v>
      </c>
      <c r="H1318" s="2">
        <f t="shared" si="184"/>
        <v>1.1946153127384975</v>
      </c>
      <c r="I1318" s="2">
        <f t="shared" si="185"/>
        <v>54.433927704980142</v>
      </c>
    </row>
    <row r="1319" spans="1:9" ht="13.5" x14ac:dyDescent="0.25">
      <c r="A1319" s="4">
        <v>43929</v>
      </c>
      <c r="B1319" s="2">
        <v>3.68</v>
      </c>
      <c r="C1319" s="2">
        <f t="shared" si="182"/>
        <v>3.0000000000000249E-2</v>
      </c>
      <c r="D1319" s="2">
        <f t="shared" si="180"/>
        <v>3.0000000000000249E-2</v>
      </c>
      <c r="E1319" s="2">
        <f t="shared" si="181"/>
        <v>0</v>
      </c>
      <c r="F1319" s="2">
        <f t="shared" si="186"/>
        <v>3.0321516535288393E-2</v>
      </c>
      <c r="G1319" s="2">
        <f t="shared" si="186"/>
        <v>2.3588061438652906E-2</v>
      </c>
      <c r="H1319" s="2">
        <f t="shared" si="184"/>
        <v>1.2854603000822109</v>
      </c>
      <c r="I1319" s="2">
        <f t="shared" si="185"/>
        <v>56.245138016003665</v>
      </c>
    </row>
    <row r="1320" spans="1:9" ht="13.5" x14ac:dyDescent="0.25">
      <c r="A1320" s="4">
        <v>43934</v>
      </c>
      <c r="B1320" s="2">
        <v>3.75</v>
      </c>
      <c r="C1320" s="2">
        <f t="shared" si="182"/>
        <v>6.999999999999984E-2</v>
      </c>
      <c r="D1320" s="2">
        <f t="shared" si="180"/>
        <v>6.999999999999984E-2</v>
      </c>
      <c r="E1320" s="2">
        <f t="shared" si="181"/>
        <v>0</v>
      </c>
      <c r="F1320" s="2">
        <f t="shared" si="186"/>
        <v>3.3155693925624924E-2</v>
      </c>
      <c r="G1320" s="2">
        <f t="shared" si="186"/>
        <v>2.1903199907320557E-2</v>
      </c>
      <c r="H1320" s="2">
        <f t="shared" si="184"/>
        <v>1.5137374477664116</v>
      </c>
      <c r="I1320" s="2">
        <f t="shared" si="185"/>
        <v>60.218597972968382</v>
      </c>
    </row>
    <row r="1321" spans="1:9" ht="13.5" x14ac:dyDescent="0.25">
      <c r="A1321" s="4">
        <v>43935</v>
      </c>
      <c r="B1321" s="2">
        <v>3.75</v>
      </c>
      <c r="C1321" s="2">
        <f t="shared" si="182"/>
        <v>0</v>
      </c>
      <c r="D1321" s="2">
        <f t="shared" si="180"/>
        <v>0</v>
      </c>
      <c r="E1321" s="2">
        <f t="shared" si="181"/>
        <v>0</v>
      </c>
      <c r="F1321" s="2">
        <f t="shared" si="186"/>
        <v>3.0787430073794569E-2</v>
      </c>
      <c r="G1321" s="2">
        <f t="shared" si="186"/>
        <v>2.0338685628226234E-2</v>
      </c>
      <c r="H1321" s="2">
        <f t="shared" si="184"/>
        <v>1.5137374477664114</v>
      </c>
      <c r="I1321" s="2">
        <f t="shared" si="185"/>
        <v>60.218597972968382</v>
      </c>
    </row>
    <row r="1322" spans="1:9" ht="13.5" x14ac:dyDescent="0.25">
      <c r="A1322" s="4">
        <v>43936</v>
      </c>
      <c r="B1322" s="2">
        <v>3.75</v>
      </c>
      <c r="C1322" s="2">
        <f t="shared" si="182"/>
        <v>0</v>
      </c>
      <c r="D1322" s="2">
        <f t="shared" si="180"/>
        <v>0</v>
      </c>
      <c r="E1322" s="2">
        <f t="shared" si="181"/>
        <v>0</v>
      </c>
      <c r="F1322" s="2">
        <f t="shared" si="186"/>
        <v>2.8588327925666384E-2</v>
      </c>
      <c r="G1322" s="2">
        <f t="shared" si="186"/>
        <v>1.8885922369067217E-2</v>
      </c>
      <c r="H1322" s="2">
        <f t="shared" si="184"/>
        <v>1.5137374477664112</v>
      </c>
      <c r="I1322" s="2">
        <f t="shared" si="185"/>
        <v>60.218597972968382</v>
      </c>
    </row>
    <row r="1323" spans="1:9" ht="13.5" x14ac:dyDescent="0.25">
      <c r="A1323" s="4">
        <v>43937</v>
      </c>
      <c r="B1323" s="2">
        <v>3.75</v>
      </c>
      <c r="C1323" s="2">
        <f t="shared" si="182"/>
        <v>0</v>
      </c>
      <c r="D1323" s="2">
        <f t="shared" si="180"/>
        <v>0</v>
      </c>
      <c r="E1323" s="2">
        <f t="shared" si="181"/>
        <v>0</v>
      </c>
      <c r="F1323" s="2">
        <f t="shared" si="186"/>
        <v>2.65463045024045E-2</v>
      </c>
      <c r="G1323" s="2">
        <f t="shared" si="186"/>
        <v>1.7536927914133842E-2</v>
      </c>
      <c r="H1323" s="2">
        <f t="shared" si="184"/>
        <v>1.5137374477664114</v>
      </c>
      <c r="I1323" s="2">
        <f t="shared" si="185"/>
        <v>60.218597972968382</v>
      </c>
    </row>
    <row r="1324" spans="1:9" ht="13.5" x14ac:dyDescent="0.25">
      <c r="A1324" s="4">
        <v>43938</v>
      </c>
      <c r="B1324" s="2">
        <v>3.75</v>
      </c>
      <c r="C1324" s="2">
        <f t="shared" si="182"/>
        <v>0</v>
      </c>
      <c r="D1324" s="2">
        <f t="shared" si="180"/>
        <v>0</v>
      </c>
      <c r="E1324" s="2">
        <f t="shared" si="181"/>
        <v>0</v>
      </c>
      <c r="F1324" s="2">
        <f t="shared" si="186"/>
        <v>2.4650139895089889E-2</v>
      </c>
      <c r="G1324" s="2">
        <f t="shared" si="186"/>
        <v>1.6284290205981426E-2</v>
      </c>
      <c r="H1324" s="2">
        <f t="shared" si="184"/>
        <v>1.5137374477664112</v>
      </c>
      <c r="I1324" s="2">
        <f t="shared" si="185"/>
        <v>60.218597972968382</v>
      </c>
    </row>
    <row r="1325" spans="1:9" ht="13.5" x14ac:dyDescent="0.25">
      <c r="A1325" s="4">
        <v>43941</v>
      </c>
      <c r="B1325" s="2">
        <v>3.84</v>
      </c>
      <c r="C1325" s="2">
        <f t="shared" si="182"/>
        <v>8.9999999999999858E-2</v>
      </c>
      <c r="D1325" s="2">
        <f t="shared" si="180"/>
        <v>8.9999999999999858E-2</v>
      </c>
      <c r="E1325" s="2">
        <f t="shared" si="181"/>
        <v>0</v>
      </c>
      <c r="F1325" s="2">
        <f t="shared" ref="F1325:G1340" si="187">((F1324*13)+D1325)/14</f>
        <v>2.9317987045440603E-2</v>
      </c>
      <c r="G1325" s="2">
        <f t="shared" si="187"/>
        <v>1.5121126619839897E-2</v>
      </c>
      <c r="H1325" s="2">
        <f t="shared" si="184"/>
        <v>1.9388758379268849</v>
      </c>
      <c r="I1325" s="2">
        <f t="shared" si="185"/>
        <v>65.973383866893442</v>
      </c>
    </row>
    <row r="1326" spans="1:9" ht="13.5" x14ac:dyDescent="0.25">
      <c r="A1326" s="4">
        <v>43942</v>
      </c>
      <c r="B1326" s="2">
        <v>3.85</v>
      </c>
      <c r="C1326" s="2">
        <f t="shared" si="182"/>
        <v>1.0000000000000231E-2</v>
      </c>
      <c r="D1326" s="2">
        <f t="shared" si="180"/>
        <v>1.0000000000000231E-2</v>
      </c>
      <c r="E1326" s="2">
        <f t="shared" si="181"/>
        <v>0</v>
      </c>
      <c r="F1326" s="2">
        <f t="shared" si="187"/>
        <v>2.7938130827909146E-2</v>
      </c>
      <c r="G1326" s="2">
        <f t="shared" si="187"/>
        <v>1.4041046146994191E-2</v>
      </c>
      <c r="H1326" s="2">
        <f t="shared" si="184"/>
        <v>1.9897470982879681</v>
      </c>
      <c r="I1326" s="2">
        <f t="shared" si="185"/>
        <v>66.552354860629038</v>
      </c>
    </row>
    <row r="1327" spans="1:9" ht="13.5" x14ac:dyDescent="0.25">
      <c r="A1327" s="4">
        <v>43943</v>
      </c>
      <c r="B1327" s="2">
        <v>3.8</v>
      </c>
      <c r="C1327" s="2">
        <f t="shared" si="182"/>
        <v>-5.0000000000000266E-2</v>
      </c>
      <c r="D1327" s="2">
        <f t="shared" si="180"/>
        <v>0</v>
      </c>
      <c r="E1327" s="2">
        <f t="shared" si="181"/>
        <v>5.0000000000000266E-2</v>
      </c>
      <c r="F1327" s="2">
        <f t="shared" si="187"/>
        <v>2.5942550054487062E-2</v>
      </c>
      <c r="G1327" s="2">
        <f t="shared" si="187"/>
        <v>1.660954285078034E-2</v>
      </c>
      <c r="H1327" s="2">
        <f t="shared" si="184"/>
        <v>1.5619063262339123</v>
      </c>
      <c r="I1327" s="2">
        <f t="shared" si="185"/>
        <v>60.966566585202457</v>
      </c>
    </row>
    <row r="1328" spans="1:9" ht="13.5" x14ac:dyDescent="0.25">
      <c r="A1328" s="4">
        <v>43944</v>
      </c>
      <c r="B1328" s="2">
        <v>3.85</v>
      </c>
      <c r="C1328" s="2">
        <f t="shared" si="182"/>
        <v>5.0000000000000266E-2</v>
      </c>
      <c r="D1328" s="2">
        <f t="shared" si="180"/>
        <v>5.0000000000000266E-2</v>
      </c>
      <c r="E1328" s="2">
        <f t="shared" si="181"/>
        <v>0</v>
      </c>
      <c r="F1328" s="2">
        <f t="shared" si="187"/>
        <v>2.7660939336309438E-2</v>
      </c>
      <c r="G1328" s="2">
        <f t="shared" si="187"/>
        <v>1.5423146932867459E-2</v>
      </c>
      <c r="H1328" s="2">
        <f t="shared" si="184"/>
        <v>1.7934692223778703</v>
      </c>
      <c r="I1328" s="2">
        <f t="shared" si="185"/>
        <v>64.20221880415869</v>
      </c>
    </row>
    <row r="1329" spans="1:9" ht="13.5" x14ac:dyDescent="0.25">
      <c r="A1329" s="4">
        <v>43945</v>
      </c>
      <c r="B1329" s="2">
        <v>3.85</v>
      </c>
      <c r="C1329" s="2">
        <f t="shared" si="182"/>
        <v>0</v>
      </c>
      <c r="D1329" s="2">
        <f t="shared" si="180"/>
        <v>0</v>
      </c>
      <c r="E1329" s="2">
        <f t="shared" si="181"/>
        <v>0</v>
      </c>
      <c r="F1329" s="2">
        <f t="shared" si="187"/>
        <v>2.5685157955144478E-2</v>
      </c>
      <c r="G1329" s="2">
        <f t="shared" si="187"/>
        <v>1.4321493580519784E-2</v>
      </c>
      <c r="H1329" s="2">
        <f t="shared" si="184"/>
        <v>1.7934692223778701</v>
      </c>
      <c r="I1329" s="2">
        <f t="shared" si="185"/>
        <v>64.202218804158676</v>
      </c>
    </row>
    <row r="1330" spans="1:9" ht="13.5" x14ac:dyDescent="0.25">
      <c r="A1330" s="4">
        <v>43948</v>
      </c>
      <c r="B1330" s="2">
        <v>3.85</v>
      </c>
      <c r="C1330" s="2">
        <f t="shared" si="182"/>
        <v>0</v>
      </c>
      <c r="D1330" s="2">
        <f t="shared" si="180"/>
        <v>0</v>
      </c>
      <c r="E1330" s="2">
        <f t="shared" si="181"/>
        <v>0</v>
      </c>
      <c r="F1330" s="2">
        <f t="shared" si="187"/>
        <v>2.3850503815491302E-2</v>
      </c>
      <c r="G1330" s="2">
        <f t="shared" si="187"/>
        <v>1.32985297533398E-2</v>
      </c>
      <c r="H1330" s="2">
        <f t="shared" si="184"/>
        <v>1.7934692223778703</v>
      </c>
      <c r="I1330" s="2">
        <f t="shared" si="185"/>
        <v>64.20221880415869</v>
      </c>
    </row>
    <row r="1331" spans="1:9" ht="13.5" x14ac:dyDescent="0.25">
      <c r="A1331" s="4">
        <v>43949</v>
      </c>
      <c r="B1331" s="2">
        <v>3.85</v>
      </c>
      <c r="C1331" s="2">
        <f t="shared" si="182"/>
        <v>0</v>
      </c>
      <c r="D1331" s="2">
        <f t="shared" si="180"/>
        <v>0</v>
      </c>
      <c r="E1331" s="2">
        <f t="shared" si="181"/>
        <v>0</v>
      </c>
      <c r="F1331" s="2">
        <f t="shared" si="187"/>
        <v>2.2146896400099064E-2</v>
      </c>
      <c r="G1331" s="2">
        <f t="shared" si="187"/>
        <v>1.2348634770958386E-2</v>
      </c>
      <c r="H1331" s="2">
        <f t="shared" si="184"/>
        <v>1.7934692223778701</v>
      </c>
      <c r="I1331" s="2">
        <f t="shared" si="185"/>
        <v>64.202218804158676</v>
      </c>
    </row>
    <row r="1332" spans="1:9" ht="13.5" x14ac:dyDescent="0.25">
      <c r="A1332" s="4">
        <v>43950</v>
      </c>
      <c r="B1332" s="2">
        <v>3.8</v>
      </c>
      <c r="C1332" s="2">
        <f t="shared" si="182"/>
        <v>-5.0000000000000266E-2</v>
      </c>
      <c r="D1332" s="2">
        <f t="shared" si="180"/>
        <v>0</v>
      </c>
      <c r="E1332" s="2">
        <f t="shared" si="181"/>
        <v>5.0000000000000266E-2</v>
      </c>
      <c r="F1332" s="2">
        <f t="shared" si="187"/>
        <v>2.0564975228663414E-2</v>
      </c>
      <c r="G1332" s="2">
        <f t="shared" si="187"/>
        <v>1.5038018001604234E-2</v>
      </c>
      <c r="H1332" s="2">
        <f t="shared" si="184"/>
        <v>1.367532292252182</v>
      </c>
      <c r="I1332" s="2">
        <f t="shared" si="185"/>
        <v>57.761927756063606</v>
      </c>
    </row>
    <row r="1333" spans="1:9" ht="13.5" x14ac:dyDescent="0.25">
      <c r="A1333" s="4">
        <v>43951</v>
      </c>
      <c r="B1333" s="2">
        <v>3.79</v>
      </c>
      <c r="C1333" s="2">
        <f t="shared" si="182"/>
        <v>-9.9999999999997868E-3</v>
      </c>
      <c r="D1333" s="2">
        <f t="shared" si="180"/>
        <v>0</v>
      </c>
      <c r="E1333" s="2">
        <f t="shared" si="181"/>
        <v>9.9999999999997868E-3</v>
      </c>
      <c r="F1333" s="2">
        <f t="shared" si="187"/>
        <v>1.9096048426616028E-2</v>
      </c>
      <c r="G1333" s="2">
        <f t="shared" si="187"/>
        <v>1.4678159572918204E-2</v>
      </c>
      <c r="H1333" s="2">
        <f t="shared" si="184"/>
        <v>1.3009838414516903</v>
      </c>
      <c r="I1333" s="2">
        <f t="shared" si="185"/>
        <v>56.540329315433162</v>
      </c>
    </row>
    <row r="1334" spans="1:9" ht="13.5" x14ac:dyDescent="0.25">
      <c r="A1334" s="4">
        <v>43955</v>
      </c>
      <c r="B1334" s="2">
        <v>3.74</v>
      </c>
      <c r="C1334" s="2">
        <f t="shared" si="182"/>
        <v>-4.9999999999999822E-2</v>
      </c>
      <c r="D1334" s="2">
        <f t="shared" si="180"/>
        <v>0</v>
      </c>
      <c r="E1334" s="2">
        <f t="shared" si="181"/>
        <v>4.9999999999999822E-2</v>
      </c>
      <c r="F1334" s="2">
        <f t="shared" si="187"/>
        <v>1.7732044967572028E-2</v>
      </c>
      <c r="G1334" s="2">
        <f t="shared" si="187"/>
        <v>1.7201148174852608E-2</v>
      </c>
      <c r="H1334" s="2">
        <f t="shared" si="184"/>
        <v>1.0308640322914939</v>
      </c>
      <c r="I1334" s="2">
        <f t="shared" si="185"/>
        <v>50.759874413076027</v>
      </c>
    </row>
    <row r="1335" spans="1:9" ht="13.5" x14ac:dyDescent="0.25">
      <c r="A1335" s="4">
        <v>43956</v>
      </c>
      <c r="B1335" s="2">
        <v>3.69</v>
      </c>
      <c r="C1335" s="2">
        <f t="shared" si="182"/>
        <v>-5.0000000000000266E-2</v>
      </c>
      <c r="D1335" s="2">
        <f t="shared" si="180"/>
        <v>0</v>
      </c>
      <c r="E1335" s="2">
        <f t="shared" si="181"/>
        <v>5.0000000000000266E-2</v>
      </c>
      <c r="F1335" s="2">
        <f t="shared" si="187"/>
        <v>1.6465470327031169E-2</v>
      </c>
      <c r="G1335" s="2">
        <f t="shared" si="187"/>
        <v>1.9543923305220295E-2</v>
      </c>
      <c r="H1335" s="2">
        <f t="shared" si="184"/>
        <v>0.84248541451414449</v>
      </c>
      <c r="I1335" s="2">
        <f t="shared" si="185"/>
        <v>45.725486230581872</v>
      </c>
    </row>
    <row r="1336" spans="1:9" ht="13.5" x14ac:dyDescent="0.25">
      <c r="A1336" s="4">
        <v>43957</v>
      </c>
      <c r="B1336" s="2">
        <v>3.69</v>
      </c>
      <c r="C1336" s="2">
        <f t="shared" si="182"/>
        <v>0</v>
      </c>
      <c r="D1336" s="2">
        <f t="shared" si="180"/>
        <v>0</v>
      </c>
      <c r="E1336" s="2">
        <f t="shared" si="181"/>
        <v>0</v>
      </c>
      <c r="F1336" s="2">
        <f t="shared" si="187"/>
        <v>1.5289365303671799E-2</v>
      </c>
      <c r="G1336" s="2">
        <f t="shared" si="187"/>
        <v>1.8147928783418844E-2</v>
      </c>
      <c r="H1336" s="2">
        <f t="shared" si="184"/>
        <v>0.84248541451414449</v>
      </c>
      <c r="I1336" s="2">
        <f t="shared" si="185"/>
        <v>45.725486230581872</v>
      </c>
    </row>
    <row r="1337" spans="1:9" ht="13.5" x14ac:dyDescent="0.25">
      <c r="A1337" s="4">
        <v>43958</v>
      </c>
      <c r="B1337" s="2">
        <v>3.66</v>
      </c>
      <c r="C1337" s="2">
        <f t="shared" si="182"/>
        <v>-2.9999999999999805E-2</v>
      </c>
      <c r="D1337" s="2">
        <f t="shared" si="180"/>
        <v>0</v>
      </c>
      <c r="E1337" s="2">
        <f t="shared" si="181"/>
        <v>2.9999999999999805E-2</v>
      </c>
      <c r="F1337" s="2">
        <f t="shared" si="187"/>
        <v>1.4197267781980955E-2</v>
      </c>
      <c r="G1337" s="2">
        <f t="shared" si="187"/>
        <v>1.8994505298888912E-2</v>
      </c>
      <c r="H1337" s="2">
        <f t="shared" si="184"/>
        <v>0.74744077608651527</v>
      </c>
      <c r="I1337" s="2">
        <f t="shared" si="185"/>
        <v>42.773453974242706</v>
      </c>
    </row>
    <row r="1338" spans="1:9" ht="13.5" x14ac:dyDescent="0.25">
      <c r="A1338" s="4">
        <v>43959</v>
      </c>
      <c r="B1338" s="2">
        <v>3.66</v>
      </c>
      <c r="C1338" s="2">
        <f t="shared" si="182"/>
        <v>0</v>
      </c>
      <c r="D1338" s="2">
        <f t="shared" si="180"/>
        <v>0</v>
      </c>
      <c r="E1338" s="2">
        <f t="shared" si="181"/>
        <v>0</v>
      </c>
      <c r="F1338" s="2">
        <f t="shared" si="187"/>
        <v>1.3183177226125173E-2</v>
      </c>
      <c r="G1338" s="2">
        <f t="shared" si="187"/>
        <v>1.7637754920396848E-2</v>
      </c>
      <c r="H1338" s="2">
        <f t="shared" si="184"/>
        <v>0.74744077608651527</v>
      </c>
      <c r="I1338" s="2">
        <f t="shared" si="185"/>
        <v>42.773453974242706</v>
      </c>
    </row>
    <row r="1339" spans="1:9" ht="13.5" x14ac:dyDescent="0.25">
      <c r="A1339" s="4">
        <v>43962</v>
      </c>
      <c r="B1339" s="2">
        <v>3.7</v>
      </c>
      <c r="C1339" s="2">
        <f t="shared" si="182"/>
        <v>4.0000000000000036E-2</v>
      </c>
      <c r="D1339" s="2">
        <f t="shared" si="180"/>
        <v>4.0000000000000036E-2</v>
      </c>
      <c r="E1339" s="2">
        <f t="shared" si="181"/>
        <v>0</v>
      </c>
      <c r="F1339" s="2">
        <f t="shared" si="187"/>
        <v>1.5098664567116235E-2</v>
      </c>
      <c r="G1339" s="2">
        <f t="shared" si="187"/>
        <v>1.6377915283225644E-2</v>
      </c>
      <c r="H1339" s="2">
        <f t="shared" si="184"/>
        <v>0.92189172468002534</v>
      </c>
      <c r="I1339" s="2">
        <f t="shared" si="185"/>
        <v>47.967932472028856</v>
      </c>
    </row>
    <row r="1340" spans="1:9" ht="13.5" x14ac:dyDescent="0.25">
      <c r="A1340" s="4">
        <v>43963</v>
      </c>
      <c r="B1340" s="2">
        <v>3.8</v>
      </c>
      <c r="C1340" s="2">
        <f t="shared" si="182"/>
        <v>9.9999999999999645E-2</v>
      </c>
      <c r="D1340" s="2">
        <f t="shared" si="180"/>
        <v>9.9999999999999645E-2</v>
      </c>
      <c r="E1340" s="2">
        <f t="shared" si="181"/>
        <v>0</v>
      </c>
      <c r="F1340" s="2">
        <f t="shared" si="187"/>
        <v>2.1163045669465051E-2</v>
      </c>
      <c r="G1340" s="2">
        <f t="shared" si="187"/>
        <v>1.5208064191566669E-2</v>
      </c>
      <c r="H1340" s="2">
        <f t="shared" si="184"/>
        <v>1.3915673555087043</v>
      </c>
      <c r="I1340" s="2">
        <f t="shared" si="185"/>
        <v>58.186417050031508</v>
      </c>
    </row>
    <row r="1341" spans="1:9" ht="13.5" x14ac:dyDescent="0.25">
      <c r="A1341" s="4">
        <v>43964</v>
      </c>
      <c r="B1341" s="2">
        <v>3.8</v>
      </c>
      <c r="C1341" s="2">
        <f t="shared" si="182"/>
        <v>0</v>
      </c>
      <c r="D1341" s="2">
        <f t="shared" si="180"/>
        <v>0</v>
      </c>
      <c r="E1341" s="2">
        <f t="shared" si="181"/>
        <v>0</v>
      </c>
      <c r="F1341" s="2">
        <f t="shared" ref="F1341:G1356" si="188">((F1340*13)+D1341)/14</f>
        <v>1.9651399550217549E-2</v>
      </c>
      <c r="G1341" s="2">
        <f t="shared" si="188"/>
        <v>1.4121773892169049E-2</v>
      </c>
      <c r="H1341" s="2">
        <f t="shared" si="184"/>
        <v>1.3915673555087045</v>
      </c>
      <c r="I1341" s="2">
        <f t="shared" si="185"/>
        <v>58.186417050031508</v>
      </c>
    </row>
    <row r="1342" spans="1:9" ht="13.5" x14ac:dyDescent="0.25">
      <c r="A1342" s="4">
        <v>43965</v>
      </c>
      <c r="B1342" s="2">
        <v>3.7</v>
      </c>
      <c r="C1342" s="2">
        <f t="shared" si="182"/>
        <v>-9.9999999999999645E-2</v>
      </c>
      <c r="D1342" s="2">
        <f t="shared" si="180"/>
        <v>0</v>
      </c>
      <c r="E1342" s="2">
        <f t="shared" si="181"/>
        <v>9.9999999999999645E-2</v>
      </c>
      <c r="F1342" s="2">
        <f t="shared" si="188"/>
        <v>1.8247728153773436E-2</v>
      </c>
      <c r="G1342" s="2">
        <f t="shared" si="188"/>
        <v>2.0255932899871234E-2</v>
      </c>
      <c r="H1342" s="2">
        <f t="shared" si="184"/>
        <v>0.9008584420167306</v>
      </c>
      <c r="I1342" s="2">
        <f t="shared" si="185"/>
        <v>47.392189870854239</v>
      </c>
    </row>
    <row r="1343" spans="1:9" ht="13.5" x14ac:dyDescent="0.25">
      <c r="A1343" s="4">
        <v>43966</v>
      </c>
      <c r="B1343" s="2">
        <v>3.7</v>
      </c>
      <c r="C1343" s="2">
        <f t="shared" si="182"/>
        <v>0</v>
      </c>
      <c r="D1343" s="2">
        <f t="shared" si="180"/>
        <v>0</v>
      </c>
      <c r="E1343" s="2">
        <f t="shared" si="181"/>
        <v>0</v>
      </c>
      <c r="F1343" s="2">
        <f t="shared" si="188"/>
        <v>1.6944318999932477E-2</v>
      </c>
      <c r="G1343" s="2">
        <f t="shared" si="188"/>
        <v>1.8809080549880432E-2</v>
      </c>
      <c r="H1343" s="2">
        <f t="shared" si="184"/>
        <v>0.9008584420167306</v>
      </c>
      <c r="I1343" s="2">
        <f t="shared" si="185"/>
        <v>47.392189870854239</v>
      </c>
    </row>
    <row r="1344" spans="1:9" ht="13.5" x14ac:dyDescent="0.25">
      <c r="A1344" s="4">
        <v>43969</v>
      </c>
      <c r="B1344" s="2">
        <v>3.76</v>
      </c>
      <c r="C1344" s="2">
        <f t="shared" si="182"/>
        <v>5.9999999999999609E-2</v>
      </c>
      <c r="D1344" s="2">
        <f t="shared" si="180"/>
        <v>5.9999999999999609E-2</v>
      </c>
      <c r="E1344" s="2">
        <f t="shared" si="181"/>
        <v>0</v>
      </c>
      <c r="F1344" s="2">
        <f t="shared" si="188"/>
        <v>2.001972478565156E-2</v>
      </c>
      <c r="G1344" s="2">
        <f t="shared" si="188"/>
        <v>1.7465574796317544E-2</v>
      </c>
      <c r="H1344" s="2">
        <f t="shared" si="184"/>
        <v>1.1462391028706673</v>
      </c>
      <c r="I1344" s="2">
        <f t="shared" si="185"/>
        <v>53.406868849679128</v>
      </c>
    </row>
    <row r="1345" spans="1:9" ht="13.5" x14ac:dyDescent="0.25">
      <c r="A1345" s="4">
        <v>43970</v>
      </c>
      <c r="B1345" s="2">
        <v>3.74</v>
      </c>
      <c r="C1345" s="2">
        <f t="shared" si="182"/>
        <v>-1.9999999999999574E-2</v>
      </c>
      <c r="D1345" s="2">
        <f t="shared" si="180"/>
        <v>0</v>
      </c>
      <c r="E1345" s="2">
        <f t="shared" si="181"/>
        <v>1.9999999999999574E-2</v>
      </c>
      <c r="F1345" s="2">
        <f t="shared" si="188"/>
        <v>1.8589744443819306E-2</v>
      </c>
      <c r="G1345" s="2">
        <f t="shared" si="188"/>
        <v>1.764660516800912E-2</v>
      </c>
      <c r="H1345" s="2">
        <f t="shared" si="184"/>
        <v>1.0534459329049854</v>
      </c>
      <c r="I1345" s="2">
        <f t="shared" si="185"/>
        <v>51.301371807471355</v>
      </c>
    </row>
    <row r="1346" spans="1:9" ht="13.5" x14ac:dyDescent="0.25">
      <c r="A1346" s="4">
        <v>43971</v>
      </c>
      <c r="B1346" s="2">
        <v>3.74</v>
      </c>
      <c r="C1346" s="2">
        <f t="shared" si="182"/>
        <v>0</v>
      </c>
      <c r="D1346" s="2">
        <f t="shared" si="180"/>
        <v>0</v>
      </c>
      <c r="E1346" s="2">
        <f t="shared" si="181"/>
        <v>0</v>
      </c>
      <c r="F1346" s="2">
        <f t="shared" si="188"/>
        <v>1.726190555497507E-2</v>
      </c>
      <c r="G1346" s="2">
        <f t="shared" si="188"/>
        <v>1.6386133370294185E-2</v>
      </c>
      <c r="H1346" s="2">
        <f t="shared" si="184"/>
        <v>1.0534459329049854</v>
      </c>
      <c r="I1346" s="2">
        <f t="shared" si="185"/>
        <v>51.301371807471355</v>
      </c>
    </row>
    <row r="1347" spans="1:9" ht="13.5" x14ac:dyDescent="0.25">
      <c r="A1347" s="4">
        <v>43972</v>
      </c>
      <c r="B1347" s="2">
        <v>3.69</v>
      </c>
      <c r="C1347" s="2">
        <f t="shared" si="182"/>
        <v>-5.0000000000000266E-2</v>
      </c>
      <c r="D1347" s="2">
        <f t="shared" ref="D1347:D1410" si="189">IF(C1347&gt;0,C1347,0)</f>
        <v>0</v>
      </c>
      <c r="E1347" s="2">
        <f t="shared" ref="E1347:E1410" si="190">IF(C1347&lt;0,-C1347,0)</f>
        <v>5.0000000000000266E-2</v>
      </c>
      <c r="F1347" s="2">
        <f t="shared" si="188"/>
        <v>1.6028912301048279E-2</v>
      </c>
      <c r="G1347" s="2">
        <f t="shared" si="188"/>
        <v>1.8787123843844622E-2</v>
      </c>
      <c r="H1347" s="2">
        <f t="shared" si="184"/>
        <v>0.85318606691891063</v>
      </c>
      <c r="I1347" s="2">
        <f t="shared" si="185"/>
        <v>46.038877700899704</v>
      </c>
    </row>
    <row r="1348" spans="1:9" ht="13.5" x14ac:dyDescent="0.25">
      <c r="A1348" s="4">
        <v>43973</v>
      </c>
      <c r="B1348" s="2">
        <v>3.6</v>
      </c>
      <c r="C1348" s="2">
        <f t="shared" ref="C1348:C1411" si="191">B1348-B1347</f>
        <v>-8.9999999999999858E-2</v>
      </c>
      <c r="D1348" s="2">
        <f t="shared" si="189"/>
        <v>0</v>
      </c>
      <c r="E1348" s="2">
        <f t="shared" si="190"/>
        <v>8.9999999999999858E-2</v>
      </c>
      <c r="F1348" s="2">
        <f t="shared" si="188"/>
        <v>1.4883989993830546E-2</v>
      </c>
      <c r="G1348" s="2">
        <f t="shared" si="188"/>
        <v>2.3873757854998567E-2</v>
      </c>
      <c r="H1348" s="2">
        <f t="shared" si="184"/>
        <v>0.62344562947446547</v>
      </c>
      <c r="I1348" s="2">
        <f t="shared" si="185"/>
        <v>38.402618366485392</v>
      </c>
    </row>
    <row r="1349" spans="1:9" ht="13.5" x14ac:dyDescent="0.25">
      <c r="A1349" s="4">
        <v>43977</v>
      </c>
      <c r="B1349" s="2">
        <v>3.6</v>
      </c>
      <c r="C1349" s="2">
        <f t="shared" si="191"/>
        <v>0</v>
      </c>
      <c r="D1349" s="2">
        <f t="shared" si="189"/>
        <v>0</v>
      </c>
      <c r="E1349" s="2">
        <f t="shared" si="190"/>
        <v>0</v>
      </c>
      <c r="F1349" s="2">
        <f t="shared" si="188"/>
        <v>1.3820847851414079E-2</v>
      </c>
      <c r="G1349" s="2">
        <f t="shared" si="188"/>
        <v>2.2168489436784383E-2</v>
      </c>
      <c r="H1349" s="2">
        <f t="shared" si="184"/>
        <v>0.62344562947446547</v>
      </c>
      <c r="I1349" s="2">
        <f t="shared" si="185"/>
        <v>38.402618366485392</v>
      </c>
    </row>
    <row r="1350" spans="1:9" ht="13.5" x14ac:dyDescent="0.25">
      <c r="A1350" s="4">
        <v>43978</v>
      </c>
      <c r="B1350" s="2">
        <v>3.6</v>
      </c>
      <c r="C1350" s="2">
        <f t="shared" si="191"/>
        <v>0</v>
      </c>
      <c r="D1350" s="2">
        <f t="shared" si="189"/>
        <v>0</v>
      </c>
      <c r="E1350" s="2">
        <f t="shared" si="190"/>
        <v>0</v>
      </c>
      <c r="F1350" s="2">
        <f t="shared" si="188"/>
        <v>1.2833644433455931E-2</v>
      </c>
      <c r="G1350" s="2">
        <f t="shared" si="188"/>
        <v>2.0585025905585499E-2</v>
      </c>
      <c r="H1350" s="2">
        <f t="shared" si="184"/>
        <v>0.62344562947446547</v>
      </c>
      <c r="I1350" s="2">
        <f t="shared" si="185"/>
        <v>38.402618366485392</v>
      </c>
    </row>
    <row r="1351" spans="1:9" ht="13.5" x14ac:dyDescent="0.25">
      <c r="A1351" s="4">
        <v>43979</v>
      </c>
      <c r="B1351" s="2">
        <v>3.59</v>
      </c>
      <c r="C1351" s="2">
        <f t="shared" si="191"/>
        <v>-1.0000000000000231E-2</v>
      </c>
      <c r="D1351" s="2">
        <f t="shared" si="189"/>
        <v>0</v>
      </c>
      <c r="E1351" s="2">
        <f t="shared" si="190"/>
        <v>1.0000000000000231E-2</v>
      </c>
      <c r="F1351" s="2">
        <f t="shared" si="188"/>
        <v>1.1916955545351935E-2</v>
      </c>
      <c r="G1351" s="2">
        <f t="shared" si="188"/>
        <v>1.9828952626615125E-2</v>
      </c>
      <c r="H1351" s="2">
        <f t="shared" si="184"/>
        <v>0.6009876451747922</v>
      </c>
      <c r="I1351" s="2">
        <f t="shared" si="185"/>
        <v>37.538556089805283</v>
      </c>
    </row>
    <row r="1352" spans="1:9" ht="13.5" x14ac:dyDescent="0.25">
      <c r="A1352" s="4">
        <v>43980</v>
      </c>
      <c r="B1352" s="2">
        <v>3.49</v>
      </c>
      <c r="C1352" s="2">
        <f t="shared" si="191"/>
        <v>-9.9999999999999645E-2</v>
      </c>
      <c r="D1352" s="2">
        <f t="shared" si="189"/>
        <v>0</v>
      </c>
      <c r="E1352" s="2">
        <f t="shared" si="190"/>
        <v>9.9999999999999645E-2</v>
      </c>
      <c r="F1352" s="2">
        <f t="shared" si="188"/>
        <v>1.1065744434969655E-2</v>
      </c>
      <c r="G1352" s="2">
        <f t="shared" si="188"/>
        <v>2.5555456010428305E-2</v>
      </c>
      <c r="H1352" s="2">
        <f t="shared" si="184"/>
        <v>0.43300907760965424</v>
      </c>
      <c r="I1352" s="2">
        <f t="shared" si="185"/>
        <v>30.216771433991156</v>
      </c>
    </row>
    <row r="1353" spans="1:9" ht="13.5" x14ac:dyDescent="0.25">
      <c r="A1353" s="4">
        <v>43983</v>
      </c>
      <c r="B1353" s="2">
        <v>3.58</v>
      </c>
      <c r="C1353" s="2">
        <f t="shared" si="191"/>
        <v>8.9999999999999858E-2</v>
      </c>
      <c r="D1353" s="2">
        <f t="shared" si="189"/>
        <v>8.9999999999999858E-2</v>
      </c>
      <c r="E1353" s="2">
        <f t="shared" si="190"/>
        <v>0</v>
      </c>
      <c r="F1353" s="2">
        <f t="shared" si="188"/>
        <v>1.6703905546757526E-2</v>
      </c>
      <c r="G1353" s="2">
        <f t="shared" si="188"/>
        <v>2.3730066295397711E-2</v>
      </c>
      <c r="H1353" s="2">
        <f t="shared" si="184"/>
        <v>0.70391314288056317</v>
      </c>
      <c r="I1353" s="2">
        <f t="shared" si="185"/>
        <v>41.311562494937832</v>
      </c>
    </row>
    <row r="1354" spans="1:9" ht="13.5" x14ac:dyDescent="0.25">
      <c r="A1354" s="4">
        <v>43984</v>
      </c>
      <c r="B1354" s="2">
        <v>3.55</v>
      </c>
      <c r="C1354" s="2">
        <f t="shared" si="191"/>
        <v>-3.0000000000000249E-2</v>
      </c>
      <c r="D1354" s="2">
        <f t="shared" si="189"/>
        <v>0</v>
      </c>
      <c r="E1354" s="2">
        <f t="shared" si="190"/>
        <v>3.0000000000000249E-2</v>
      </c>
      <c r="F1354" s="2">
        <f t="shared" si="188"/>
        <v>1.5510769436274845E-2</v>
      </c>
      <c r="G1354" s="2">
        <f t="shared" si="188"/>
        <v>2.4177918702869318E-2</v>
      </c>
      <c r="H1354" s="2">
        <f t="shared" si="184"/>
        <v>0.64152624660922952</v>
      </c>
      <c r="I1354" s="2">
        <f t="shared" si="185"/>
        <v>39.08108371306151</v>
      </c>
    </row>
    <row r="1355" spans="1:9" ht="13.5" x14ac:dyDescent="0.25">
      <c r="A1355" s="4">
        <v>43985</v>
      </c>
      <c r="B1355" s="2">
        <v>3.54</v>
      </c>
      <c r="C1355" s="2">
        <f t="shared" si="191"/>
        <v>-9.9999999999997868E-3</v>
      </c>
      <c r="D1355" s="2">
        <f t="shared" si="189"/>
        <v>0</v>
      </c>
      <c r="E1355" s="2">
        <f t="shared" si="190"/>
        <v>9.9999999999997868E-3</v>
      </c>
      <c r="F1355" s="2">
        <f t="shared" si="188"/>
        <v>1.4402857333683784E-2</v>
      </c>
      <c r="G1355" s="2">
        <f t="shared" si="188"/>
        <v>2.3165210224092923E-2</v>
      </c>
      <c r="H1355" s="2">
        <f t="shared" si="184"/>
        <v>0.62174515984768075</v>
      </c>
      <c r="I1355" s="2">
        <f t="shared" si="185"/>
        <v>38.338030859674454</v>
      </c>
    </row>
    <row r="1356" spans="1:9" ht="13.5" x14ac:dyDescent="0.25">
      <c r="A1356" s="4">
        <v>43986</v>
      </c>
      <c r="B1356" s="2">
        <v>3.54</v>
      </c>
      <c r="C1356" s="2">
        <f t="shared" si="191"/>
        <v>0</v>
      </c>
      <c r="D1356" s="2">
        <f t="shared" si="189"/>
        <v>0</v>
      </c>
      <c r="E1356" s="2">
        <f t="shared" si="190"/>
        <v>0</v>
      </c>
      <c r="F1356" s="2">
        <f t="shared" si="188"/>
        <v>1.3374081809849227E-2</v>
      </c>
      <c r="G1356" s="2">
        <f t="shared" si="188"/>
        <v>2.1510552350943429E-2</v>
      </c>
      <c r="H1356" s="2">
        <f t="shared" si="184"/>
        <v>0.62174515984768075</v>
      </c>
      <c r="I1356" s="2">
        <f t="shared" si="185"/>
        <v>38.338030859674454</v>
      </c>
    </row>
    <row r="1357" spans="1:9" ht="13.5" x14ac:dyDescent="0.25">
      <c r="A1357" s="4">
        <v>43987</v>
      </c>
      <c r="B1357" s="2">
        <v>3.5</v>
      </c>
      <c r="C1357" s="2">
        <f t="shared" si="191"/>
        <v>-4.0000000000000036E-2</v>
      </c>
      <c r="D1357" s="2">
        <f t="shared" si="189"/>
        <v>0</v>
      </c>
      <c r="E1357" s="2">
        <f t="shared" si="190"/>
        <v>4.0000000000000036E-2</v>
      </c>
      <c r="F1357" s="2">
        <f t="shared" ref="F1357:G1372" si="192">((F1356*13)+D1357)/14</f>
        <v>1.2418790252002853E-2</v>
      </c>
      <c r="G1357" s="2">
        <f t="shared" si="192"/>
        <v>2.2831227183018905E-2</v>
      </c>
      <c r="H1357" s="2">
        <f t="shared" si="184"/>
        <v>0.54393879717685656</v>
      </c>
      <c r="I1357" s="2">
        <f t="shared" si="185"/>
        <v>35.230593218556763</v>
      </c>
    </row>
    <row r="1358" spans="1:9" ht="13.5" x14ac:dyDescent="0.25">
      <c r="A1358" s="4">
        <v>43990</v>
      </c>
      <c r="B1358" s="2">
        <v>3.5</v>
      </c>
      <c r="C1358" s="2">
        <f t="shared" si="191"/>
        <v>0</v>
      </c>
      <c r="D1358" s="2">
        <f t="shared" si="189"/>
        <v>0</v>
      </c>
      <c r="E1358" s="2">
        <f t="shared" si="190"/>
        <v>0</v>
      </c>
      <c r="F1358" s="2">
        <f t="shared" si="192"/>
        <v>1.1531733805431221E-2</v>
      </c>
      <c r="G1358" s="2">
        <f t="shared" si="192"/>
        <v>2.1200425241374696E-2</v>
      </c>
      <c r="H1358" s="2">
        <f t="shared" si="184"/>
        <v>0.54393879717685656</v>
      </c>
      <c r="I1358" s="2">
        <f t="shared" si="185"/>
        <v>35.230593218556763</v>
      </c>
    </row>
    <row r="1359" spans="1:9" ht="13.5" x14ac:dyDescent="0.25">
      <c r="A1359" s="4">
        <v>43991</v>
      </c>
      <c r="B1359" s="2">
        <v>3.4</v>
      </c>
      <c r="C1359" s="2">
        <f t="shared" si="191"/>
        <v>-0.10000000000000009</v>
      </c>
      <c r="D1359" s="2">
        <f t="shared" si="189"/>
        <v>0</v>
      </c>
      <c r="E1359" s="2">
        <f t="shared" si="190"/>
        <v>0.10000000000000009</v>
      </c>
      <c r="F1359" s="2">
        <f t="shared" si="192"/>
        <v>1.0708038533614706E-2</v>
      </c>
      <c r="G1359" s="2">
        <f t="shared" si="192"/>
        <v>2.6828966295562223E-2</v>
      </c>
      <c r="H1359" s="2">
        <f t="shared" si="184"/>
        <v>0.3991222925121018</v>
      </c>
      <c r="I1359" s="2">
        <f t="shared" si="185"/>
        <v>28.526619484811732</v>
      </c>
    </row>
    <row r="1360" spans="1:9" ht="13.5" x14ac:dyDescent="0.25">
      <c r="A1360" s="4">
        <v>43992</v>
      </c>
      <c r="B1360" s="2">
        <v>3.46</v>
      </c>
      <c r="C1360" s="2">
        <f t="shared" si="191"/>
        <v>6.0000000000000053E-2</v>
      </c>
      <c r="D1360" s="2">
        <f t="shared" si="189"/>
        <v>6.0000000000000053E-2</v>
      </c>
      <c r="E1360" s="2">
        <f t="shared" si="190"/>
        <v>0</v>
      </c>
      <c r="F1360" s="2">
        <f t="shared" si="192"/>
        <v>1.4228892924070802E-2</v>
      </c>
      <c r="G1360" s="2">
        <f t="shared" si="192"/>
        <v>2.4912611560164919E-2</v>
      </c>
      <c r="H1360" s="2">
        <f t="shared" si="184"/>
        <v>0.57115220095281771</v>
      </c>
      <c r="I1360" s="2">
        <f t="shared" si="185"/>
        <v>36.35244253271231</v>
      </c>
    </row>
    <row r="1361" spans="1:9" ht="13.5" x14ac:dyDescent="0.25">
      <c r="A1361" s="4">
        <v>43993</v>
      </c>
      <c r="B1361" s="2">
        <v>3.54</v>
      </c>
      <c r="C1361" s="2">
        <f t="shared" si="191"/>
        <v>8.0000000000000071E-2</v>
      </c>
      <c r="D1361" s="2">
        <f t="shared" si="189"/>
        <v>8.0000000000000071E-2</v>
      </c>
      <c r="E1361" s="2">
        <f t="shared" si="190"/>
        <v>0</v>
      </c>
      <c r="F1361" s="2">
        <f t="shared" si="192"/>
        <v>1.8926829143780039E-2</v>
      </c>
      <c r="G1361" s="2">
        <f t="shared" si="192"/>
        <v>2.3133139305867422E-2</v>
      </c>
      <c r="H1361" s="2">
        <f t="shared" ref="H1361:H1424" si="193">F1361/G1361</f>
        <v>0.81816950538051236</v>
      </c>
      <c r="I1361" s="2">
        <f t="shared" ref="I1361:I1424" si="194">IF(G1361=0,100,100-(100/(1+H1361)))</f>
        <v>44.999627535238147</v>
      </c>
    </row>
    <row r="1362" spans="1:9" ht="13.5" x14ac:dyDescent="0.25">
      <c r="A1362" s="4">
        <v>43994</v>
      </c>
      <c r="B1362" s="2">
        <v>3.54</v>
      </c>
      <c r="C1362" s="2">
        <f t="shared" si="191"/>
        <v>0</v>
      </c>
      <c r="D1362" s="2">
        <f t="shared" si="189"/>
        <v>0</v>
      </c>
      <c r="E1362" s="2">
        <f t="shared" si="190"/>
        <v>0</v>
      </c>
      <c r="F1362" s="2">
        <f t="shared" si="192"/>
        <v>1.757491277636718E-2</v>
      </c>
      <c r="G1362" s="2">
        <f t="shared" si="192"/>
        <v>2.1480772212591176E-2</v>
      </c>
      <c r="H1362" s="2">
        <f t="shared" si="193"/>
        <v>0.81816950538051259</v>
      </c>
      <c r="I1362" s="2">
        <f t="shared" si="194"/>
        <v>44.999627535238162</v>
      </c>
    </row>
    <row r="1363" spans="1:9" ht="13.5" x14ac:dyDescent="0.25">
      <c r="A1363" s="4">
        <v>43997</v>
      </c>
      <c r="B1363" s="2">
        <v>3.49</v>
      </c>
      <c r="C1363" s="2">
        <f t="shared" si="191"/>
        <v>-4.9999999999999822E-2</v>
      </c>
      <c r="D1363" s="2">
        <f t="shared" si="189"/>
        <v>0</v>
      </c>
      <c r="E1363" s="2">
        <f t="shared" si="190"/>
        <v>4.9999999999999822E-2</v>
      </c>
      <c r="F1363" s="2">
        <f t="shared" si="192"/>
        <v>1.6319561863769524E-2</v>
      </c>
      <c r="G1363" s="2">
        <f t="shared" si="192"/>
        <v>2.351785991169179E-2</v>
      </c>
      <c r="H1363" s="2">
        <f t="shared" si="193"/>
        <v>0.69392206285131974</v>
      </c>
      <c r="I1363" s="2">
        <f t="shared" si="194"/>
        <v>40.965406736793135</v>
      </c>
    </row>
    <row r="1364" spans="1:9" ht="13.5" x14ac:dyDescent="0.25">
      <c r="A1364" s="4">
        <v>43998</v>
      </c>
      <c r="B1364" s="2">
        <v>3.39</v>
      </c>
      <c r="C1364" s="2">
        <f t="shared" si="191"/>
        <v>-0.10000000000000009</v>
      </c>
      <c r="D1364" s="2">
        <f t="shared" si="189"/>
        <v>0</v>
      </c>
      <c r="E1364" s="2">
        <f t="shared" si="190"/>
        <v>0.10000000000000009</v>
      </c>
      <c r="F1364" s="2">
        <f t="shared" si="192"/>
        <v>1.5153878873500273E-2</v>
      </c>
      <c r="G1364" s="2">
        <f t="shared" si="192"/>
        <v>2.8980869917999526E-2</v>
      </c>
      <c r="H1364" s="2">
        <f t="shared" si="193"/>
        <v>0.52289247756805446</v>
      </c>
      <c r="I1364" s="2">
        <f t="shared" si="194"/>
        <v>34.335482331823897</v>
      </c>
    </row>
    <row r="1365" spans="1:9" ht="13.5" x14ac:dyDescent="0.25">
      <c r="A1365" s="4">
        <v>43999</v>
      </c>
      <c r="B1365" s="2">
        <v>3.38</v>
      </c>
      <c r="C1365" s="2">
        <f t="shared" si="191"/>
        <v>-1.0000000000000231E-2</v>
      </c>
      <c r="D1365" s="2">
        <f t="shared" si="189"/>
        <v>0</v>
      </c>
      <c r="E1365" s="2">
        <f t="shared" si="190"/>
        <v>1.0000000000000231E-2</v>
      </c>
      <c r="F1365" s="2">
        <f t="shared" si="192"/>
        <v>1.407145895396454E-2</v>
      </c>
      <c r="G1365" s="2">
        <f t="shared" si="192"/>
        <v>2.7625093495285292E-2</v>
      </c>
      <c r="H1365" s="2">
        <f t="shared" si="193"/>
        <v>0.50937235583894336</v>
      </c>
      <c r="I1365" s="2">
        <f t="shared" si="194"/>
        <v>33.747295945129636</v>
      </c>
    </row>
    <row r="1366" spans="1:9" ht="13.5" x14ac:dyDescent="0.25">
      <c r="A1366" s="4">
        <v>44000</v>
      </c>
      <c r="B1366" s="2">
        <v>3.28</v>
      </c>
      <c r="C1366" s="2">
        <f t="shared" si="191"/>
        <v>-0.10000000000000009</v>
      </c>
      <c r="D1366" s="2">
        <f t="shared" si="189"/>
        <v>0</v>
      </c>
      <c r="E1366" s="2">
        <f t="shared" si="190"/>
        <v>0.10000000000000009</v>
      </c>
      <c r="F1366" s="2">
        <f t="shared" si="192"/>
        <v>1.3066354742967074E-2</v>
      </c>
      <c r="G1366" s="2">
        <f t="shared" si="192"/>
        <v>3.2794729674193494E-2</v>
      </c>
      <c r="H1366" s="2">
        <f t="shared" si="193"/>
        <v>0.39842849362619143</v>
      </c>
      <c r="I1366" s="2">
        <f t="shared" si="194"/>
        <v>28.491159572488939</v>
      </c>
    </row>
    <row r="1367" spans="1:9" ht="13.5" x14ac:dyDescent="0.25">
      <c r="A1367" s="4">
        <v>44001</v>
      </c>
      <c r="B1367" s="2">
        <v>3.19</v>
      </c>
      <c r="C1367" s="2">
        <f t="shared" si="191"/>
        <v>-8.9999999999999858E-2</v>
      </c>
      <c r="D1367" s="2">
        <f t="shared" si="189"/>
        <v>0</v>
      </c>
      <c r="E1367" s="2">
        <f t="shared" si="190"/>
        <v>8.9999999999999858E-2</v>
      </c>
      <c r="F1367" s="2">
        <f t="shared" si="192"/>
        <v>1.2133043689897998E-2</v>
      </c>
      <c r="G1367" s="2">
        <f t="shared" si="192"/>
        <v>3.6880820411751093E-2</v>
      </c>
      <c r="H1367" s="2">
        <f t="shared" si="193"/>
        <v>0.32897976656810285</v>
      </c>
      <c r="I1367" s="2">
        <f t="shared" si="194"/>
        <v>24.754309647440706</v>
      </c>
    </row>
    <row r="1368" spans="1:9" ht="13.5" x14ac:dyDescent="0.25">
      <c r="A1368" s="4">
        <v>44004</v>
      </c>
      <c r="B1368" s="2">
        <v>3.28</v>
      </c>
      <c r="C1368" s="2">
        <f t="shared" si="191"/>
        <v>8.9999999999999858E-2</v>
      </c>
      <c r="D1368" s="2">
        <f t="shared" si="189"/>
        <v>8.9999999999999858E-2</v>
      </c>
      <c r="E1368" s="2">
        <f t="shared" si="190"/>
        <v>0</v>
      </c>
      <c r="F1368" s="2">
        <f t="shared" si="192"/>
        <v>1.7694969140619559E-2</v>
      </c>
      <c r="G1368" s="2">
        <f t="shared" si="192"/>
        <v>3.4246476096626018E-2</v>
      </c>
      <c r="H1368" s="2">
        <f t="shared" si="193"/>
        <v>0.51669459627593273</v>
      </c>
      <c r="I1368" s="2">
        <f t="shared" si="194"/>
        <v>34.067148227772179</v>
      </c>
    </row>
    <row r="1369" spans="1:9" ht="13.5" x14ac:dyDescent="0.25">
      <c r="A1369" s="4">
        <v>44005</v>
      </c>
      <c r="B1369" s="2">
        <v>3.28</v>
      </c>
      <c r="C1369" s="2">
        <f t="shared" si="191"/>
        <v>0</v>
      </c>
      <c r="D1369" s="2">
        <f t="shared" si="189"/>
        <v>0</v>
      </c>
      <c r="E1369" s="2">
        <f t="shared" si="190"/>
        <v>0</v>
      </c>
      <c r="F1369" s="2">
        <f t="shared" si="192"/>
        <v>1.6431042773432446E-2</v>
      </c>
      <c r="G1369" s="2">
        <f t="shared" si="192"/>
        <v>3.1800299232581306E-2</v>
      </c>
      <c r="H1369" s="2">
        <f t="shared" si="193"/>
        <v>0.51669459627593262</v>
      </c>
      <c r="I1369" s="2">
        <f t="shared" si="194"/>
        <v>34.067148227772165</v>
      </c>
    </row>
    <row r="1370" spans="1:9" ht="13.5" x14ac:dyDescent="0.25">
      <c r="A1370" s="4">
        <v>44006</v>
      </c>
      <c r="B1370" s="2">
        <v>3.19</v>
      </c>
      <c r="C1370" s="2">
        <f t="shared" si="191"/>
        <v>-8.9999999999999858E-2</v>
      </c>
      <c r="D1370" s="2">
        <f t="shared" si="189"/>
        <v>0</v>
      </c>
      <c r="E1370" s="2">
        <f t="shared" si="190"/>
        <v>8.9999999999999858E-2</v>
      </c>
      <c r="F1370" s="2">
        <f t="shared" si="192"/>
        <v>1.5257396861044414E-2</v>
      </c>
      <c r="G1370" s="2">
        <f t="shared" si="192"/>
        <v>3.5957420715968351E-2</v>
      </c>
      <c r="H1370" s="2">
        <f t="shared" si="193"/>
        <v>0.42431844546260095</v>
      </c>
      <c r="I1370" s="2">
        <f t="shared" si="194"/>
        <v>29.79098156134512</v>
      </c>
    </row>
    <row r="1371" spans="1:9" ht="13.5" x14ac:dyDescent="0.25">
      <c r="A1371" s="4">
        <v>44007</v>
      </c>
      <c r="B1371" s="2">
        <v>3.18</v>
      </c>
      <c r="C1371" s="2">
        <f t="shared" si="191"/>
        <v>-9.9999999999997868E-3</v>
      </c>
      <c r="D1371" s="2">
        <f t="shared" si="189"/>
        <v>0</v>
      </c>
      <c r="E1371" s="2">
        <f t="shared" si="190"/>
        <v>9.9999999999997868E-3</v>
      </c>
      <c r="F1371" s="2">
        <f t="shared" si="192"/>
        <v>1.416758279954124E-2</v>
      </c>
      <c r="G1371" s="2">
        <f t="shared" si="192"/>
        <v>3.4103319236256306E-2</v>
      </c>
      <c r="H1371" s="2">
        <f t="shared" si="193"/>
        <v>0.4154311989807502</v>
      </c>
      <c r="I1371" s="2">
        <f t="shared" si="194"/>
        <v>29.350151337620758</v>
      </c>
    </row>
    <row r="1372" spans="1:9" ht="13.5" x14ac:dyDescent="0.25">
      <c r="A1372" s="4">
        <v>44008</v>
      </c>
      <c r="B1372" s="2">
        <v>3.1</v>
      </c>
      <c r="C1372" s="2">
        <f t="shared" si="191"/>
        <v>-8.0000000000000071E-2</v>
      </c>
      <c r="D1372" s="2">
        <f t="shared" si="189"/>
        <v>0</v>
      </c>
      <c r="E1372" s="2">
        <f t="shared" si="190"/>
        <v>8.0000000000000071E-2</v>
      </c>
      <c r="F1372" s="2">
        <f t="shared" si="192"/>
        <v>1.3155612599574009E-2</v>
      </c>
      <c r="G1372" s="2">
        <f t="shared" si="192"/>
        <v>3.7381653576523718E-2</v>
      </c>
      <c r="H1372" s="2">
        <f t="shared" si="193"/>
        <v>0.3519269839854261</v>
      </c>
      <c r="I1372" s="2">
        <f t="shared" si="194"/>
        <v>26.03150822154312</v>
      </c>
    </row>
    <row r="1373" spans="1:9" ht="13.5" x14ac:dyDescent="0.25">
      <c r="A1373" s="4">
        <v>44011</v>
      </c>
      <c r="B1373" s="2">
        <v>3.27</v>
      </c>
      <c r="C1373" s="2">
        <f t="shared" si="191"/>
        <v>0.16999999999999993</v>
      </c>
      <c r="D1373" s="2">
        <f t="shared" si="189"/>
        <v>0.16999999999999993</v>
      </c>
      <c r="E1373" s="2">
        <f t="shared" si="190"/>
        <v>0</v>
      </c>
      <c r="F1373" s="2">
        <f t="shared" ref="F1373:G1388" si="195">((F1372*13)+D1373)/14</f>
        <v>2.4358783128175861E-2</v>
      </c>
      <c r="G1373" s="2">
        <f t="shared" si="195"/>
        <v>3.471153546391488E-2</v>
      </c>
      <c r="H1373" s="2">
        <f t="shared" si="193"/>
        <v>0.70174893742452149</v>
      </c>
      <c r="I1373" s="2">
        <f t="shared" si="194"/>
        <v>41.236925259173049</v>
      </c>
    </row>
    <row r="1374" spans="1:9" ht="13.5" x14ac:dyDescent="0.25">
      <c r="A1374" s="4">
        <v>44012</v>
      </c>
      <c r="B1374" s="2">
        <v>3.2</v>
      </c>
      <c r="C1374" s="2">
        <f t="shared" si="191"/>
        <v>-6.999999999999984E-2</v>
      </c>
      <c r="D1374" s="2">
        <f t="shared" si="189"/>
        <v>0</v>
      </c>
      <c r="E1374" s="2">
        <f t="shared" si="190"/>
        <v>6.999999999999984E-2</v>
      </c>
      <c r="F1374" s="2">
        <f t="shared" si="195"/>
        <v>2.2618870047591871E-2</v>
      </c>
      <c r="G1374" s="2">
        <f t="shared" si="195"/>
        <v>3.7232140073635234E-2</v>
      </c>
      <c r="H1374" s="2">
        <f t="shared" si="193"/>
        <v>0.60750926492159152</v>
      </c>
      <c r="I1374" s="2">
        <f t="shared" si="194"/>
        <v>37.791960405977733</v>
      </c>
    </row>
    <row r="1375" spans="1:9" ht="13.5" x14ac:dyDescent="0.25">
      <c r="A1375" s="4">
        <v>44013</v>
      </c>
      <c r="B1375" s="2">
        <v>3.11</v>
      </c>
      <c r="C1375" s="2">
        <f t="shared" si="191"/>
        <v>-9.0000000000000302E-2</v>
      </c>
      <c r="D1375" s="2">
        <f t="shared" si="189"/>
        <v>0</v>
      </c>
      <c r="E1375" s="2">
        <f t="shared" si="190"/>
        <v>9.0000000000000302E-2</v>
      </c>
      <c r="F1375" s="2">
        <f t="shared" si="195"/>
        <v>2.1003236472763882E-2</v>
      </c>
      <c r="G1375" s="2">
        <f t="shared" si="195"/>
        <v>4.1001272925518459E-2</v>
      </c>
      <c r="H1375" s="2">
        <f t="shared" si="193"/>
        <v>0.51225815625084758</v>
      </c>
      <c r="I1375" s="2">
        <f t="shared" si="194"/>
        <v>33.873724147788693</v>
      </c>
    </row>
    <row r="1376" spans="1:9" ht="13.5" x14ac:dyDescent="0.25">
      <c r="A1376" s="4">
        <v>44014</v>
      </c>
      <c r="B1376" s="2">
        <v>3.1</v>
      </c>
      <c r="C1376" s="2">
        <f t="shared" si="191"/>
        <v>-9.9999999999997868E-3</v>
      </c>
      <c r="D1376" s="2">
        <f t="shared" si="189"/>
        <v>0</v>
      </c>
      <c r="E1376" s="2">
        <f t="shared" si="190"/>
        <v>9.9999999999997868E-3</v>
      </c>
      <c r="F1376" s="2">
        <f t="shared" si="195"/>
        <v>1.9503005296137889E-2</v>
      </c>
      <c r="G1376" s="2">
        <f t="shared" si="195"/>
        <v>3.8786896287981411E-2</v>
      </c>
      <c r="H1376" s="2">
        <f t="shared" si="193"/>
        <v>0.50282459187591999</v>
      </c>
      <c r="I1376" s="2">
        <f t="shared" si="194"/>
        <v>33.458634799704924</v>
      </c>
    </row>
    <row r="1377" spans="1:9" ht="13.5" x14ac:dyDescent="0.25">
      <c r="A1377" s="4">
        <v>44015</v>
      </c>
      <c r="B1377" s="2">
        <v>3.05</v>
      </c>
      <c r="C1377" s="2">
        <f t="shared" si="191"/>
        <v>-5.0000000000000266E-2</v>
      </c>
      <c r="D1377" s="2">
        <f t="shared" si="189"/>
        <v>0</v>
      </c>
      <c r="E1377" s="2">
        <f t="shared" si="190"/>
        <v>5.0000000000000266E-2</v>
      </c>
      <c r="F1377" s="2">
        <f t="shared" si="195"/>
        <v>1.8109933489270896E-2</v>
      </c>
      <c r="G1377" s="2">
        <f t="shared" si="195"/>
        <v>3.9587832267411326E-2</v>
      </c>
      <c r="H1377" s="2">
        <f t="shared" si="193"/>
        <v>0.45746211530200354</v>
      </c>
      <c r="I1377" s="2">
        <f t="shared" si="194"/>
        <v>31.387581913730358</v>
      </c>
    </row>
    <row r="1378" spans="1:9" ht="13.5" x14ac:dyDescent="0.25">
      <c r="A1378" s="4">
        <v>44018</v>
      </c>
      <c r="B1378" s="2">
        <v>3.05</v>
      </c>
      <c r="C1378" s="2">
        <f t="shared" si="191"/>
        <v>0</v>
      </c>
      <c r="D1378" s="2">
        <f t="shared" si="189"/>
        <v>0</v>
      </c>
      <c r="E1378" s="2">
        <f t="shared" si="190"/>
        <v>0</v>
      </c>
      <c r="F1378" s="2">
        <f t="shared" si="195"/>
        <v>1.6816366811465831E-2</v>
      </c>
      <c r="G1378" s="2">
        <f t="shared" si="195"/>
        <v>3.6760129962596234E-2</v>
      </c>
      <c r="H1378" s="2">
        <f t="shared" si="193"/>
        <v>0.45746211530200348</v>
      </c>
      <c r="I1378" s="2">
        <f t="shared" si="194"/>
        <v>31.387581913730358</v>
      </c>
    </row>
    <row r="1379" spans="1:9" ht="13.5" x14ac:dyDescent="0.25">
      <c r="A1379" s="4">
        <v>44019</v>
      </c>
      <c r="B1379" s="2">
        <v>3</v>
      </c>
      <c r="C1379" s="2">
        <f t="shared" si="191"/>
        <v>-4.9999999999999822E-2</v>
      </c>
      <c r="D1379" s="2">
        <f t="shared" si="189"/>
        <v>0</v>
      </c>
      <c r="E1379" s="2">
        <f t="shared" si="190"/>
        <v>4.9999999999999822E-2</v>
      </c>
      <c r="F1379" s="2">
        <f t="shared" si="195"/>
        <v>1.5615197753503987E-2</v>
      </c>
      <c r="G1379" s="2">
        <f t="shared" si="195"/>
        <v>3.7705834965267915E-2</v>
      </c>
      <c r="H1379" s="2">
        <f t="shared" si="193"/>
        <v>0.41413213015671607</v>
      </c>
      <c r="I1379" s="2">
        <f t="shared" si="194"/>
        <v>29.285250036064269</v>
      </c>
    </row>
    <row r="1380" spans="1:9" ht="13.5" x14ac:dyDescent="0.25">
      <c r="A1380" s="4">
        <v>44020</v>
      </c>
      <c r="B1380" s="2">
        <v>3</v>
      </c>
      <c r="C1380" s="2">
        <f t="shared" si="191"/>
        <v>0</v>
      </c>
      <c r="D1380" s="2">
        <f t="shared" si="189"/>
        <v>0</v>
      </c>
      <c r="E1380" s="2">
        <f t="shared" si="190"/>
        <v>0</v>
      </c>
      <c r="F1380" s="2">
        <f t="shared" si="195"/>
        <v>1.449982648539656E-2</v>
      </c>
      <c r="G1380" s="2">
        <f t="shared" si="195"/>
        <v>3.5012561039177346E-2</v>
      </c>
      <c r="H1380" s="2">
        <f t="shared" si="193"/>
        <v>0.41413213015671613</v>
      </c>
      <c r="I1380" s="2">
        <f t="shared" si="194"/>
        <v>29.285250036064269</v>
      </c>
    </row>
    <row r="1381" spans="1:9" ht="13.5" x14ac:dyDescent="0.25">
      <c r="A1381" s="4">
        <v>44021</v>
      </c>
      <c r="B1381" s="2">
        <v>3.09</v>
      </c>
      <c r="C1381" s="2">
        <f t="shared" si="191"/>
        <v>8.9999999999999858E-2</v>
      </c>
      <c r="D1381" s="2">
        <f t="shared" si="189"/>
        <v>8.9999999999999858E-2</v>
      </c>
      <c r="E1381" s="2">
        <f t="shared" si="190"/>
        <v>0</v>
      </c>
      <c r="F1381" s="2">
        <f t="shared" si="195"/>
        <v>1.989269602215394E-2</v>
      </c>
      <c r="G1381" s="2">
        <f t="shared" si="195"/>
        <v>3.2511663822093251E-2</v>
      </c>
      <c r="H1381" s="2">
        <f t="shared" si="193"/>
        <v>0.61186336482219306</v>
      </c>
      <c r="I1381" s="2">
        <f t="shared" si="194"/>
        <v>37.960001956474052</v>
      </c>
    </row>
    <row r="1382" spans="1:9" ht="13.5" x14ac:dyDescent="0.25">
      <c r="A1382" s="4">
        <v>44022</v>
      </c>
      <c r="B1382" s="2">
        <v>3.24</v>
      </c>
      <c r="C1382" s="2">
        <f t="shared" si="191"/>
        <v>0.15000000000000036</v>
      </c>
      <c r="D1382" s="2">
        <f t="shared" si="189"/>
        <v>0.15000000000000036</v>
      </c>
      <c r="E1382" s="2">
        <f t="shared" si="190"/>
        <v>0</v>
      </c>
      <c r="F1382" s="2">
        <f t="shared" si="195"/>
        <v>2.9186074877714401E-2</v>
      </c>
      <c r="G1382" s="2">
        <f t="shared" si="195"/>
        <v>3.0189402120515161E-2</v>
      </c>
      <c r="H1382" s="2">
        <f t="shared" si="193"/>
        <v>0.96676558088843534</v>
      </c>
      <c r="I1382" s="2">
        <f t="shared" si="194"/>
        <v>49.1550996358053</v>
      </c>
    </row>
    <row r="1383" spans="1:9" ht="13.5" x14ac:dyDescent="0.25">
      <c r="A1383" s="4">
        <v>44025</v>
      </c>
      <c r="B1383" s="2">
        <v>3.33</v>
      </c>
      <c r="C1383" s="2">
        <f t="shared" si="191"/>
        <v>8.9999999999999858E-2</v>
      </c>
      <c r="D1383" s="2">
        <f t="shared" si="189"/>
        <v>8.9999999999999858E-2</v>
      </c>
      <c r="E1383" s="2">
        <f t="shared" si="190"/>
        <v>0</v>
      </c>
      <c r="F1383" s="2">
        <f t="shared" si="195"/>
        <v>3.3529926672163361E-2</v>
      </c>
      <c r="G1383" s="2">
        <f t="shared" si="195"/>
        <v>2.8033016254764075E-2</v>
      </c>
      <c r="H1383" s="2">
        <f t="shared" si="193"/>
        <v>1.1960870128081602</v>
      </c>
      <c r="I1383" s="2">
        <f t="shared" si="194"/>
        <v>54.464463649767268</v>
      </c>
    </row>
    <row r="1384" spans="1:9" ht="13.5" x14ac:dyDescent="0.25">
      <c r="A1384" s="4">
        <v>44026</v>
      </c>
      <c r="B1384" s="2">
        <v>3.4</v>
      </c>
      <c r="C1384" s="2">
        <f t="shared" si="191"/>
        <v>6.999999999999984E-2</v>
      </c>
      <c r="D1384" s="2">
        <f t="shared" si="189"/>
        <v>6.999999999999984E-2</v>
      </c>
      <c r="E1384" s="2">
        <f t="shared" si="190"/>
        <v>0</v>
      </c>
      <c r="F1384" s="2">
        <f t="shared" si="195"/>
        <v>3.6134931909865962E-2</v>
      </c>
      <c r="G1384" s="2">
        <f t="shared" si="195"/>
        <v>2.6030657950852354E-2</v>
      </c>
      <c r="H1384" s="2">
        <f t="shared" si="193"/>
        <v>1.3881682121939123</v>
      </c>
      <c r="I1384" s="2">
        <f t="shared" si="194"/>
        <v>58.126902665648458</v>
      </c>
    </row>
    <row r="1385" spans="1:9" ht="13.5" x14ac:dyDescent="0.25">
      <c r="A1385" s="4">
        <v>44027</v>
      </c>
      <c r="B1385" s="2">
        <v>3.49</v>
      </c>
      <c r="C1385" s="2">
        <f t="shared" si="191"/>
        <v>9.0000000000000302E-2</v>
      </c>
      <c r="D1385" s="2">
        <f t="shared" si="189"/>
        <v>9.0000000000000302E-2</v>
      </c>
      <c r="E1385" s="2">
        <f t="shared" si="190"/>
        <v>0</v>
      </c>
      <c r="F1385" s="2">
        <f t="shared" si="195"/>
        <v>3.998243677344699E-2</v>
      </c>
      <c r="G1385" s="2">
        <f t="shared" si="195"/>
        <v>2.4171325240077184E-2</v>
      </c>
      <c r="H1385" s="2">
        <f t="shared" si="193"/>
        <v>1.654126795958802</v>
      </c>
      <c r="I1385" s="2">
        <f t="shared" si="194"/>
        <v>62.32282491090443</v>
      </c>
    </row>
    <row r="1386" spans="1:9" ht="13.5" x14ac:dyDescent="0.25">
      <c r="A1386" s="4">
        <v>44028</v>
      </c>
      <c r="B1386" s="2">
        <v>3.49</v>
      </c>
      <c r="C1386" s="2">
        <f t="shared" si="191"/>
        <v>0</v>
      </c>
      <c r="D1386" s="2">
        <f t="shared" si="189"/>
        <v>0</v>
      </c>
      <c r="E1386" s="2">
        <f t="shared" si="190"/>
        <v>0</v>
      </c>
      <c r="F1386" s="2">
        <f t="shared" si="195"/>
        <v>3.7126548432486486E-2</v>
      </c>
      <c r="G1386" s="2">
        <f t="shared" si="195"/>
        <v>2.24448020086431E-2</v>
      </c>
      <c r="H1386" s="2">
        <f t="shared" si="193"/>
        <v>1.6541267959588017</v>
      </c>
      <c r="I1386" s="2">
        <f t="shared" si="194"/>
        <v>62.32282491090443</v>
      </c>
    </row>
    <row r="1387" spans="1:9" ht="13.5" x14ac:dyDescent="0.25">
      <c r="A1387" s="4">
        <v>44029</v>
      </c>
      <c r="B1387" s="2">
        <v>3.4</v>
      </c>
      <c r="C1387" s="2">
        <f t="shared" si="191"/>
        <v>-9.0000000000000302E-2</v>
      </c>
      <c r="D1387" s="2">
        <f t="shared" si="189"/>
        <v>0</v>
      </c>
      <c r="E1387" s="2">
        <f t="shared" si="190"/>
        <v>9.0000000000000302E-2</v>
      </c>
      <c r="F1387" s="2">
        <f t="shared" si="195"/>
        <v>3.4474652115880307E-2</v>
      </c>
      <c r="G1387" s="2">
        <f t="shared" si="195"/>
        <v>2.7270173293740041E-2</v>
      </c>
      <c r="H1387" s="2">
        <f t="shared" si="193"/>
        <v>1.2641889636907471</v>
      </c>
      <c r="I1387" s="2">
        <f t="shared" si="194"/>
        <v>55.834074980652346</v>
      </c>
    </row>
    <row r="1388" spans="1:9" ht="13.5" x14ac:dyDescent="0.25">
      <c r="A1388" s="4">
        <v>44032</v>
      </c>
      <c r="B1388" s="2">
        <v>3.3</v>
      </c>
      <c r="C1388" s="2">
        <f t="shared" si="191"/>
        <v>-0.10000000000000009</v>
      </c>
      <c r="D1388" s="2">
        <f t="shared" si="189"/>
        <v>0</v>
      </c>
      <c r="E1388" s="2">
        <f t="shared" si="190"/>
        <v>0.10000000000000009</v>
      </c>
      <c r="F1388" s="2">
        <f t="shared" si="195"/>
        <v>3.2012176964746002E-2</v>
      </c>
      <c r="G1388" s="2">
        <f t="shared" si="195"/>
        <v>3.2465160915615757E-2</v>
      </c>
      <c r="H1388" s="2">
        <f t="shared" si="193"/>
        <v>0.98604707513857204</v>
      </c>
      <c r="I1388" s="2">
        <f t="shared" si="194"/>
        <v>49.648726230206435</v>
      </c>
    </row>
    <row r="1389" spans="1:9" ht="13.5" x14ac:dyDescent="0.25">
      <c r="A1389" s="4">
        <v>44033</v>
      </c>
      <c r="B1389" s="2">
        <v>3.39</v>
      </c>
      <c r="C1389" s="2">
        <f t="shared" si="191"/>
        <v>9.0000000000000302E-2</v>
      </c>
      <c r="D1389" s="2">
        <f t="shared" si="189"/>
        <v>9.0000000000000302E-2</v>
      </c>
      <c r="E1389" s="2">
        <f t="shared" si="190"/>
        <v>0</v>
      </c>
      <c r="F1389" s="2">
        <f t="shared" ref="F1389:G1404" si="196">((F1388*13)+D1389)/14</f>
        <v>3.6154164324407025E-2</v>
      </c>
      <c r="G1389" s="2">
        <f t="shared" si="196"/>
        <v>3.0146220850214629E-2</v>
      </c>
      <c r="H1389" s="2">
        <f t="shared" si="193"/>
        <v>1.1992934206925516</v>
      </c>
      <c r="I1389" s="2">
        <f t="shared" si="194"/>
        <v>54.530851109212044</v>
      </c>
    </row>
    <row r="1390" spans="1:9" ht="13.5" x14ac:dyDescent="0.25">
      <c r="A1390" s="4">
        <v>44034</v>
      </c>
      <c r="B1390" s="2">
        <v>3.4</v>
      </c>
      <c r="C1390" s="2">
        <f t="shared" si="191"/>
        <v>9.9999999999997868E-3</v>
      </c>
      <c r="D1390" s="2">
        <f t="shared" si="189"/>
        <v>9.9999999999997868E-3</v>
      </c>
      <c r="E1390" s="2">
        <f t="shared" si="190"/>
        <v>0</v>
      </c>
      <c r="F1390" s="2">
        <f t="shared" si="196"/>
        <v>3.4286009729806506E-2</v>
      </c>
      <c r="G1390" s="2">
        <f t="shared" si="196"/>
        <v>2.7992919360913585E-2</v>
      </c>
      <c r="H1390" s="2">
        <f t="shared" si="193"/>
        <v>1.2248100774255057</v>
      </c>
      <c r="I1390" s="2">
        <f t="shared" si="194"/>
        <v>55.052343112488288</v>
      </c>
    </row>
    <row r="1391" spans="1:9" ht="13.5" x14ac:dyDescent="0.25">
      <c r="A1391" s="4">
        <v>44035</v>
      </c>
      <c r="B1391" s="2">
        <v>3.4</v>
      </c>
      <c r="C1391" s="2">
        <f t="shared" si="191"/>
        <v>0</v>
      </c>
      <c r="D1391" s="2">
        <f t="shared" si="189"/>
        <v>0</v>
      </c>
      <c r="E1391" s="2">
        <f t="shared" si="190"/>
        <v>0</v>
      </c>
      <c r="F1391" s="2">
        <f t="shared" si="196"/>
        <v>3.1837009034820327E-2</v>
      </c>
      <c r="G1391" s="2">
        <f t="shared" si="196"/>
        <v>2.5993425120848328E-2</v>
      </c>
      <c r="H1391" s="2">
        <f t="shared" si="193"/>
        <v>1.2248100774255057</v>
      </c>
      <c r="I1391" s="2">
        <f t="shared" si="194"/>
        <v>55.052343112488288</v>
      </c>
    </row>
    <row r="1392" spans="1:9" ht="13.5" x14ac:dyDescent="0.25">
      <c r="A1392" s="4">
        <v>44036</v>
      </c>
      <c r="B1392" s="2">
        <v>3.38</v>
      </c>
      <c r="C1392" s="2">
        <f t="shared" si="191"/>
        <v>-2.0000000000000018E-2</v>
      </c>
      <c r="D1392" s="2">
        <f t="shared" si="189"/>
        <v>0</v>
      </c>
      <c r="E1392" s="2">
        <f t="shared" si="190"/>
        <v>2.0000000000000018E-2</v>
      </c>
      <c r="F1392" s="2">
        <f t="shared" si="196"/>
        <v>2.956293696090459E-2</v>
      </c>
      <c r="G1392" s="2">
        <f t="shared" si="196"/>
        <v>2.5565323326502021E-2</v>
      </c>
      <c r="H1392" s="2">
        <f t="shared" si="193"/>
        <v>1.1563685928532139</v>
      </c>
      <c r="I1392" s="2">
        <f t="shared" si="194"/>
        <v>53.625738970866614</v>
      </c>
    </row>
    <row r="1393" spans="1:9" ht="13.5" x14ac:dyDescent="0.25">
      <c r="A1393" s="4">
        <v>44039</v>
      </c>
      <c r="B1393" s="2">
        <v>3.37</v>
      </c>
      <c r="C1393" s="2">
        <f t="shared" si="191"/>
        <v>-9.9999999999997868E-3</v>
      </c>
      <c r="D1393" s="2">
        <f t="shared" si="189"/>
        <v>0</v>
      </c>
      <c r="E1393" s="2">
        <f t="shared" si="190"/>
        <v>9.9999999999997868E-3</v>
      </c>
      <c r="F1393" s="2">
        <f t="shared" si="196"/>
        <v>2.7451298606554264E-2</v>
      </c>
      <c r="G1393" s="2">
        <f t="shared" si="196"/>
        <v>2.4453514517466145E-2</v>
      </c>
      <c r="H1393" s="2">
        <f t="shared" si="193"/>
        <v>1.1225911345768693</v>
      </c>
      <c r="I1393" s="2">
        <f t="shared" si="194"/>
        <v>52.887770814168306</v>
      </c>
    </row>
    <row r="1394" spans="1:9" ht="13.5" x14ac:dyDescent="0.25">
      <c r="A1394" s="4">
        <v>44040</v>
      </c>
      <c r="B1394" s="2">
        <v>3.37</v>
      </c>
      <c r="C1394" s="2">
        <f t="shared" si="191"/>
        <v>0</v>
      </c>
      <c r="D1394" s="2">
        <f t="shared" si="189"/>
        <v>0</v>
      </c>
      <c r="E1394" s="2">
        <f t="shared" si="190"/>
        <v>0</v>
      </c>
      <c r="F1394" s="2">
        <f t="shared" si="196"/>
        <v>2.5490491563228961E-2</v>
      </c>
      <c r="G1394" s="2">
        <f t="shared" si="196"/>
        <v>2.2706834909075706E-2</v>
      </c>
      <c r="H1394" s="2">
        <f t="shared" si="193"/>
        <v>1.1225911345768693</v>
      </c>
      <c r="I1394" s="2">
        <f t="shared" si="194"/>
        <v>52.887770814168306</v>
      </c>
    </row>
    <row r="1395" spans="1:9" ht="13.5" x14ac:dyDescent="0.25">
      <c r="A1395" s="4">
        <v>44041</v>
      </c>
      <c r="B1395" s="2">
        <v>3.37</v>
      </c>
      <c r="C1395" s="2">
        <f t="shared" si="191"/>
        <v>0</v>
      </c>
      <c r="D1395" s="2">
        <f t="shared" si="189"/>
        <v>0</v>
      </c>
      <c r="E1395" s="2">
        <f t="shared" si="190"/>
        <v>0</v>
      </c>
      <c r="F1395" s="2">
        <f t="shared" si="196"/>
        <v>2.3669742165855462E-2</v>
      </c>
      <c r="G1395" s="2">
        <f t="shared" si="196"/>
        <v>2.1084918129856012E-2</v>
      </c>
      <c r="H1395" s="2">
        <f t="shared" si="193"/>
        <v>1.1225911345768693</v>
      </c>
      <c r="I1395" s="2">
        <f t="shared" si="194"/>
        <v>52.887770814168306</v>
      </c>
    </row>
    <row r="1396" spans="1:9" ht="13.5" x14ac:dyDescent="0.25">
      <c r="A1396" s="4">
        <v>44042</v>
      </c>
      <c r="B1396" s="2">
        <v>3.37</v>
      </c>
      <c r="C1396" s="2">
        <f t="shared" si="191"/>
        <v>0</v>
      </c>
      <c r="D1396" s="2">
        <f t="shared" si="189"/>
        <v>0</v>
      </c>
      <c r="E1396" s="2">
        <f t="shared" si="190"/>
        <v>0</v>
      </c>
      <c r="F1396" s="2">
        <f t="shared" si="196"/>
        <v>2.1979046296865788E-2</v>
      </c>
      <c r="G1396" s="2">
        <f t="shared" si="196"/>
        <v>1.9578852549152013E-2</v>
      </c>
      <c r="H1396" s="2">
        <f t="shared" si="193"/>
        <v>1.1225911345768693</v>
      </c>
      <c r="I1396" s="2">
        <f t="shared" si="194"/>
        <v>52.887770814168306</v>
      </c>
    </row>
    <row r="1397" spans="1:9" ht="13.5" x14ac:dyDescent="0.25">
      <c r="A1397" s="4">
        <v>44046</v>
      </c>
      <c r="B1397" s="2">
        <v>3.3</v>
      </c>
      <c r="C1397" s="2">
        <f t="shared" si="191"/>
        <v>-7.0000000000000284E-2</v>
      </c>
      <c r="D1397" s="2">
        <f t="shared" si="189"/>
        <v>0</v>
      </c>
      <c r="E1397" s="2">
        <f t="shared" si="190"/>
        <v>7.0000000000000284E-2</v>
      </c>
      <c r="F1397" s="2">
        <f t="shared" si="196"/>
        <v>2.040911441851823E-2</v>
      </c>
      <c r="G1397" s="2">
        <f t="shared" si="196"/>
        <v>2.318036308135546E-2</v>
      </c>
      <c r="H1397" s="2">
        <f t="shared" si="193"/>
        <v>0.88044843589761479</v>
      </c>
      <c r="I1397" s="2">
        <f t="shared" si="194"/>
        <v>46.821195364356846</v>
      </c>
    </row>
    <row r="1398" spans="1:9" ht="13.5" x14ac:dyDescent="0.25">
      <c r="A1398" s="4">
        <v>44047</v>
      </c>
      <c r="B1398" s="2">
        <v>3.37</v>
      </c>
      <c r="C1398" s="2">
        <f t="shared" si="191"/>
        <v>7.0000000000000284E-2</v>
      </c>
      <c r="D1398" s="2">
        <f t="shared" si="189"/>
        <v>7.0000000000000284E-2</v>
      </c>
      <c r="E1398" s="2">
        <f t="shared" si="190"/>
        <v>0</v>
      </c>
      <c r="F1398" s="2">
        <f t="shared" si="196"/>
        <v>2.3951320531481236E-2</v>
      </c>
      <c r="G1398" s="2">
        <f t="shared" si="196"/>
        <v>2.1524622861258641E-2</v>
      </c>
      <c r="H1398" s="2">
        <f t="shared" si="193"/>
        <v>1.1127405430452544</v>
      </c>
      <c r="I1398" s="2">
        <f t="shared" si="194"/>
        <v>52.668111411417158</v>
      </c>
    </row>
    <row r="1399" spans="1:9" ht="13.5" x14ac:dyDescent="0.25">
      <c r="A1399" s="4">
        <v>44048</v>
      </c>
      <c r="B1399" s="2">
        <v>3.37</v>
      </c>
      <c r="C1399" s="2">
        <f t="shared" si="191"/>
        <v>0</v>
      </c>
      <c r="D1399" s="2">
        <f t="shared" si="189"/>
        <v>0</v>
      </c>
      <c r="E1399" s="2">
        <f t="shared" si="190"/>
        <v>0</v>
      </c>
      <c r="F1399" s="2">
        <f t="shared" si="196"/>
        <v>2.2240511922089722E-2</v>
      </c>
      <c r="G1399" s="2">
        <f t="shared" si="196"/>
        <v>1.9987149799740169E-2</v>
      </c>
      <c r="H1399" s="2">
        <f t="shared" si="193"/>
        <v>1.1127405430452544</v>
      </c>
      <c r="I1399" s="2">
        <f t="shared" si="194"/>
        <v>52.668111411417158</v>
      </c>
    </row>
    <row r="1400" spans="1:9" ht="13.5" x14ac:dyDescent="0.25">
      <c r="A1400" s="4">
        <v>44049</v>
      </c>
      <c r="B1400" s="2">
        <v>3.37</v>
      </c>
      <c r="C1400" s="2">
        <f t="shared" si="191"/>
        <v>0</v>
      </c>
      <c r="D1400" s="2">
        <f t="shared" si="189"/>
        <v>0</v>
      </c>
      <c r="E1400" s="2">
        <f t="shared" si="190"/>
        <v>0</v>
      </c>
      <c r="F1400" s="2">
        <f t="shared" si="196"/>
        <v>2.065190392765474E-2</v>
      </c>
      <c r="G1400" s="2">
        <f t="shared" si="196"/>
        <v>1.8559496242615874E-2</v>
      </c>
      <c r="H1400" s="2">
        <f t="shared" si="193"/>
        <v>1.1127405430452542</v>
      </c>
      <c r="I1400" s="2">
        <f t="shared" si="194"/>
        <v>52.668111411417151</v>
      </c>
    </row>
    <row r="1401" spans="1:9" ht="13.5" x14ac:dyDescent="0.25">
      <c r="A1401" s="4">
        <v>44050</v>
      </c>
      <c r="B1401" s="2">
        <v>3.36</v>
      </c>
      <c r="C1401" s="2">
        <f t="shared" si="191"/>
        <v>-1.0000000000000231E-2</v>
      </c>
      <c r="D1401" s="2">
        <f t="shared" si="189"/>
        <v>0</v>
      </c>
      <c r="E1401" s="2">
        <f t="shared" si="190"/>
        <v>1.0000000000000231E-2</v>
      </c>
      <c r="F1401" s="2">
        <f t="shared" si="196"/>
        <v>1.9176767932822258E-2</v>
      </c>
      <c r="G1401" s="2">
        <f t="shared" si="196"/>
        <v>1.794810365385761E-2</v>
      </c>
      <c r="H1401" s="2">
        <f t="shared" si="193"/>
        <v>1.0684564956086917</v>
      </c>
      <c r="I1401" s="2">
        <f t="shared" si="194"/>
        <v>51.654772429442538</v>
      </c>
    </row>
    <row r="1402" spans="1:9" ht="13.5" x14ac:dyDescent="0.25">
      <c r="A1402" s="4">
        <v>44053</v>
      </c>
      <c r="B1402" s="2">
        <v>3.36</v>
      </c>
      <c r="C1402" s="2">
        <f t="shared" si="191"/>
        <v>0</v>
      </c>
      <c r="D1402" s="2">
        <f t="shared" si="189"/>
        <v>0</v>
      </c>
      <c r="E1402" s="2">
        <f t="shared" si="190"/>
        <v>0</v>
      </c>
      <c r="F1402" s="2">
        <f t="shared" si="196"/>
        <v>1.7806998794763527E-2</v>
      </c>
      <c r="G1402" s="2">
        <f t="shared" si="196"/>
        <v>1.6666096250010639E-2</v>
      </c>
      <c r="H1402" s="2">
        <f t="shared" si="193"/>
        <v>1.0684564956086917</v>
      </c>
      <c r="I1402" s="2">
        <f t="shared" si="194"/>
        <v>51.654772429442538</v>
      </c>
    </row>
    <row r="1403" spans="1:9" ht="13.5" x14ac:dyDescent="0.25">
      <c r="A1403" s="4">
        <v>44054</v>
      </c>
      <c r="B1403" s="2">
        <v>3.36</v>
      </c>
      <c r="C1403" s="2">
        <f t="shared" si="191"/>
        <v>0</v>
      </c>
      <c r="D1403" s="2">
        <f t="shared" si="189"/>
        <v>0</v>
      </c>
      <c r="E1403" s="2">
        <f t="shared" si="190"/>
        <v>0</v>
      </c>
      <c r="F1403" s="2">
        <f t="shared" si="196"/>
        <v>1.6535070309423274E-2</v>
      </c>
      <c r="G1403" s="2">
        <f t="shared" si="196"/>
        <v>1.5475660803581306E-2</v>
      </c>
      <c r="H1403" s="2">
        <f t="shared" si="193"/>
        <v>1.0684564956086919</v>
      </c>
      <c r="I1403" s="2">
        <f t="shared" si="194"/>
        <v>51.654772429442545</v>
      </c>
    </row>
    <row r="1404" spans="1:9" ht="13.5" x14ac:dyDescent="0.25">
      <c r="A1404" s="4">
        <v>44055</v>
      </c>
      <c r="B1404" s="2">
        <v>3.3</v>
      </c>
      <c r="C1404" s="2">
        <f t="shared" si="191"/>
        <v>-6.0000000000000053E-2</v>
      </c>
      <c r="D1404" s="2">
        <f t="shared" si="189"/>
        <v>0</v>
      </c>
      <c r="E1404" s="2">
        <f t="shared" si="190"/>
        <v>6.0000000000000053E-2</v>
      </c>
      <c r="F1404" s="2">
        <f t="shared" si="196"/>
        <v>1.5353993858750182E-2</v>
      </c>
      <c r="G1404" s="2">
        <f t="shared" si="196"/>
        <v>1.8655970746182644E-2</v>
      </c>
      <c r="H1404" s="2">
        <f t="shared" si="193"/>
        <v>0.82300696477517221</v>
      </c>
      <c r="I1404" s="2">
        <f t="shared" si="194"/>
        <v>45.145574354767859</v>
      </c>
    </row>
    <row r="1405" spans="1:9" ht="13.5" x14ac:dyDescent="0.25">
      <c r="A1405" s="4">
        <v>44057</v>
      </c>
      <c r="B1405" s="2">
        <v>3.3</v>
      </c>
      <c r="C1405" s="2">
        <f t="shared" si="191"/>
        <v>0</v>
      </c>
      <c r="D1405" s="2">
        <f t="shared" si="189"/>
        <v>0</v>
      </c>
      <c r="E1405" s="2">
        <f t="shared" si="190"/>
        <v>0</v>
      </c>
      <c r="F1405" s="2">
        <f t="shared" ref="F1405:G1420" si="197">((F1404*13)+D1405)/14</f>
        <v>1.4257280011696597E-2</v>
      </c>
      <c r="G1405" s="2">
        <f t="shared" si="197"/>
        <v>1.7323401407169599E-2</v>
      </c>
      <c r="H1405" s="2">
        <f t="shared" si="193"/>
        <v>0.8230069647751721</v>
      </c>
      <c r="I1405" s="2">
        <f t="shared" si="194"/>
        <v>45.145574354767859</v>
      </c>
    </row>
    <row r="1406" spans="1:9" ht="13.5" x14ac:dyDescent="0.25">
      <c r="A1406" s="4">
        <v>44060</v>
      </c>
      <c r="B1406" s="2">
        <v>3.3</v>
      </c>
      <c r="C1406" s="2">
        <f t="shared" si="191"/>
        <v>0</v>
      </c>
      <c r="D1406" s="2">
        <f t="shared" si="189"/>
        <v>0</v>
      </c>
      <c r="E1406" s="2">
        <f t="shared" si="190"/>
        <v>0</v>
      </c>
      <c r="F1406" s="2">
        <f t="shared" si="197"/>
        <v>1.3238902868003983E-2</v>
      </c>
      <c r="G1406" s="2">
        <f t="shared" si="197"/>
        <v>1.6086015592371768E-2</v>
      </c>
      <c r="H1406" s="2">
        <f t="shared" si="193"/>
        <v>0.82300696477517221</v>
      </c>
      <c r="I1406" s="2">
        <f t="shared" si="194"/>
        <v>45.145574354767859</v>
      </c>
    </row>
    <row r="1407" spans="1:9" ht="13.5" x14ac:dyDescent="0.25">
      <c r="A1407" s="4">
        <v>44061</v>
      </c>
      <c r="B1407" s="2">
        <v>3.3</v>
      </c>
      <c r="C1407" s="2">
        <f t="shared" si="191"/>
        <v>0</v>
      </c>
      <c r="D1407" s="2">
        <f t="shared" si="189"/>
        <v>0</v>
      </c>
      <c r="E1407" s="2">
        <f t="shared" si="190"/>
        <v>0</v>
      </c>
      <c r="F1407" s="2">
        <f t="shared" si="197"/>
        <v>1.2293266948860843E-2</v>
      </c>
      <c r="G1407" s="2">
        <f t="shared" si="197"/>
        <v>1.4937014478630927E-2</v>
      </c>
      <c r="H1407" s="2">
        <f t="shared" si="193"/>
        <v>0.82300696477517232</v>
      </c>
      <c r="I1407" s="2">
        <f t="shared" si="194"/>
        <v>45.145574354767867</v>
      </c>
    </row>
    <row r="1408" spans="1:9" ht="13.5" x14ac:dyDescent="0.25">
      <c r="A1408" s="4">
        <v>44062</v>
      </c>
      <c r="B1408" s="2">
        <v>3.3</v>
      </c>
      <c r="C1408" s="2">
        <f t="shared" si="191"/>
        <v>0</v>
      </c>
      <c r="D1408" s="2">
        <f t="shared" si="189"/>
        <v>0</v>
      </c>
      <c r="E1408" s="2">
        <f t="shared" si="190"/>
        <v>0</v>
      </c>
      <c r="F1408" s="2">
        <f t="shared" si="197"/>
        <v>1.141517645251364E-2</v>
      </c>
      <c r="G1408" s="2">
        <f t="shared" si="197"/>
        <v>1.3870084873014431E-2</v>
      </c>
      <c r="H1408" s="2">
        <f t="shared" si="193"/>
        <v>0.82300696477517243</v>
      </c>
      <c r="I1408" s="2">
        <f t="shared" si="194"/>
        <v>45.145574354767874</v>
      </c>
    </row>
    <row r="1409" spans="1:9" ht="13.5" x14ac:dyDescent="0.25">
      <c r="A1409" s="4">
        <v>44064</v>
      </c>
      <c r="B1409" s="2">
        <v>3.3</v>
      </c>
      <c r="C1409" s="2">
        <f t="shared" si="191"/>
        <v>0</v>
      </c>
      <c r="D1409" s="2">
        <f t="shared" si="189"/>
        <v>0</v>
      </c>
      <c r="E1409" s="2">
        <f t="shared" si="190"/>
        <v>0</v>
      </c>
      <c r="F1409" s="2">
        <f t="shared" si="197"/>
        <v>1.0599806705905523E-2</v>
      </c>
      <c r="G1409" s="2">
        <f t="shared" si="197"/>
        <v>1.2879364524941971E-2</v>
      </c>
      <c r="H1409" s="2">
        <f t="shared" si="193"/>
        <v>0.82300696477517254</v>
      </c>
      <c r="I1409" s="2">
        <f t="shared" si="194"/>
        <v>45.145574354767874</v>
      </c>
    </row>
    <row r="1410" spans="1:9" ht="13.5" x14ac:dyDescent="0.25">
      <c r="A1410" s="4">
        <v>44067</v>
      </c>
      <c r="B1410" s="2">
        <v>3.3</v>
      </c>
      <c r="C1410" s="2">
        <f t="shared" si="191"/>
        <v>0</v>
      </c>
      <c r="D1410" s="2">
        <f t="shared" si="189"/>
        <v>0</v>
      </c>
      <c r="E1410" s="2">
        <f t="shared" si="190"/>
        <v>0</v>
      </c>
      <c r="F1410" s="2">
        <f t="shared" si="197"/>
        <v>9.8426776554836996E-3</v>
      </c>
      <c r="G1410" s="2">
        <f t="shared" si="197"/>
        <v>1.1959409916017544E-2</v>
      </c>
      <c r="H1410" s="2">
        <f t="shared" si="193"/>
        <v>0.82300696477517254</v>
      </c>
      <c r="I1410" s="2">
        <f t="shared" si="194"/>
        <v>45.145574354767874</v>
      </c>
    </row>
    <row r="1411" spans="1:9" ht="13.5" x14ac:dyDescent="0.25">
      <c r="A1411" s="4">
        <v>44068</v>
      </c>
      <c r="B1411" s="2">
        <v>3.39</v>
      </c>
      <c r="C1411" s="2">
        <f t="shared" si="191"/>
        <v>9.0000000000000302E-2</v>
      </c>
      <c r="D1411" s="2">
        <f t="shared" ref="D1411:D1474" si="198">IF(C1411&gt;0,C1411,0)</f>
        <v>9.0000000000000302E-2</v>
      </c>
      <c r="E1411" s="2">
        <f t="shared" ref="E1411:E1474" si="199">IF(C1411&lt;0,-C1411,0)</f>
        <v>0</v>
      </c>
      <c r="F1411" s="2">
        <f t="shared" si="197"/>
        <v>1.5568200680092029E-2</v>
      </c>
      <c r="G1411" s="2">
        <f t="shared" si="197"/>
        <v>1.110516635058772E-2</v>
      </c>
      <c r="H1411" s="2">
        <f t="shared" si="193"/>
        <v>1.4018881112274479</v>
      </c>
      <c r="I1411" s="2">
        <f t="shared" si="194"/>
        <v>58.366087274191749</v>
      </c>
    </row>
    <row r="1412" spans="1:9" ht="13.5" x14ac:dyDescent="0.25">
      <c r="A1412" s="4">
        <v>44069</v>
      </c>
      <c r="B1412" s="2">
        <v>3.46</v>
      </c>
      <c r="C1412" s="2">
        <f t="shared" ref="C1412:C1475" si="200">B1412-B1411</f>
        <v>6.999999999999984E-2</v>
      </c>
      <c r="D1412" s="2">
        <f t="shared" si="198"/>
        <v>6.999999999999984E-2</v>
      </c>
      <c r="E1412" s="2">
        <f t="shared" si="199"/>
        <v>0</v>
      </c>
      <c r="F1412" s="2">
        <f t="shared" si="197"/>
        <v>1.9456186345799729E-2</v>
      </c>
      <c r="G1412" s="2">
        <f t="shared" si="197"/>
        <v>1.0311940182688597E-2</v>
      </c>
      <c r="H1412" s="2">
        <f t="shared" si="193"/>
        <v>1.886762917657556</v>
      </c>
      <c r="I1412" s="2">
        <f t="shared" si="194"/>
        <v>65.359122708578951</v>
      </c>
    </row>
    <row r="1413" spans="1:9" ht="13.5" x14ac:dyDescent="0.25">
      <c r="A1413" s="4">
        <v>44070</v>
      </c>
      <c r="B1413" s="2">
        <v>3.49</v>
      </c>
      <c r="C1413" s="2">
        <f t="shared" si="200"/>
        <v>3.0000000000000249E-2</v>
      </c>
      <c r="D1413" s="2">
        <f t="shared" si="198"/>
        <v>3.0000000000000249E-2</v>
      </c>
      <c r="E1413" s="2">
        <f t="shared" si="199"/>
        <v>0</v>
      </c>
      <c r="F1413" s="2">
        <f t="shared" si="197"/>
        <v>2.0209315892528338E-2</v>
      </c>
      <c r="G1413" s="2">
        <f t="shared" si="197"/>
        <v>9.575373026782269E-3</v>
      </c>
      <c r="H1413" s="2">
        <f t="shared" si="193"/>
        <v>2.1105512898560699</v>
      </c>
      <c r="I1413" s="2">
        <f t="shared" si="194"/>
        <v>67.851357948633222</v>
      </c>
    </row>
    <row r="1414" spans="1:9" ht="13.5" x14ac:dyDescent="0.25">
      <c r="A1414" s="4">
        <v>44071</v>
      </c>
      <c r="B1414" s="2">
        <v>3.56</v>
      </c>
      <c r="C1414" s="2">
        <f t="shared" si="200"/>
        <v>6.999999999999984E-2</v>
      </c>
      <c r="D1414" s="2">
        <f t="shared" si="198"/>
        <v>6.999999999999984E-2</v>
      </c>
      <c r="E1414" s="2">
        <f t="shared" si="199"/>
        <v>0</v>
      </c>
      <c r="F1414" s="2">
        <f t="shared" si="197"/>
        <v>2.3765793328776302E-2</v>
      </c>
      <c r="G1414" s="2">
        <f t="shared" si="197"/>
        <v>8.8914178105835347E-3</v>
      </c>
      <c r="H1414" s="2">
        <f t="shared" si="193"/>
        <v>2.6728913020472014</v>
      </c>
      <c r="I1414" s="2">
        <f t="shared" si="194"/>
        <v>72.773493202953802</v>
      </c>
    </row>
    <row r="1415" spans="1:9" ht="13.5" x14ac:dyDescent="0.25">
      <c r="A1415" s="4">
        <v>44074</v>
      </c>
      <c r="B1415" s="2">
        <v>3.46</v>
      </c>
      <c r="C1415" s="2">
        <f t="shared" si="200"/>
        <v>-0.10000000000000009</v>
      </c>
      <c r="D1415" s="2">
        <f t="shared" si="198"/>
        <v>0</v>
      </c>
      <c r="E1415" s="2">
        <f t="shared" si="199"/>
        <v>0.10000000000000009</v>
      </c>
      <c r="F1415" s="2">
        <f t="shared" si="197"/>
        <v>2.2068236662435136E-2</v>
      </c>
      <c r="G1415" s="2">
        <f t="shared" si="197"/>
        <v>1.5399173681256147E-2</v>
      </c>
      <c r="H1415" s="2">
        <f t="shared" si="193"/>
        <v>1.433079275500124</v>
      </c>
      <c r="I1415" s="2">
        <f t="shared" si="194"/>
        <v>58.899818428873509</v>
      </c>
    </row>
    <row r="1416" spans="1:9" ht="13.5" x14ac:dyDescent="0.25">
      <c r="A1416" s="4">
        <v>44075</v>
      </c>
      <c r="B1416" s="2">
        <v>3.46</v>
      </c>
      <c r="C1416" s="2">
        <f t="shared" si="200"/>
        <v>0</v>
      </c>
      <c r="D1416" s="2">
        <f t="shared" si="198"/>
        <v>0</v>
      </c>
      <c r="E1416" s="2">
        <f t="shared" si="199"/>
        <v>0</v>
      </c>
      <c r="F1416" s="2">
        <f t="shared" si="197"/>
        <v>2.0491934043689767E-2</v>
      </c>
      <c r="G1416" s="2">
        <f t="shared" si="197"/>
        <v>1.4299232704023565E-2</v>
      </c>
      <c r="H1416" s="2">
        <f t="shared" si="193"/>
        <v>1.4330792755001238</v>
      </c>
      <c r="I1416" s="2">
        <f t="shared" si="194"/>
        <v>58.899818428873502</v>
      </c>
    </row>
    <row r="1417" spans="1:9" ht="13.5" x14ac:dyDescent="0.25">
      <c r="A1417" s="4">
        <v>44076</v>
      </c>
      <c r="B1417" s="2">
        <v>3.36</v>
      </c>
      <c r="C1417" s="2">
        <f t="shared" si="200"/>
        <v>-0.10000000000000009</v>
      </c>
      <c r="D1417" s="2">
        <f t="shared" si="198"/>
        <v>0</v>
      </c>
      <c r="E1417" s="2">
        <f t="shared" si="199"/>
        <v>0.10000000000000009</v>
      </c>
      <c r="F1417" s="2">
        <f t="shared" si="197"/>
        <v>1.9028224469140497E-2</v>
      </c>
      <c r="G1417" s="2">
        <f t="shared" si="197"/>
        <v>2.0420716082307604E-2</v>
      </c>
      <c r="H1417" s="2">
        <f t="shared" si="193"/>
        <v>0.93180985389765281</v>
      </c>
      <c r="I1417" s="2">
        <f t="shared" si="194"/>
        <v>48.235070962994484</v>
      </c>
    </row>
    <row r="1418" spans="1:9" ht="13.5" x14ac:dyDescent="0.25">
      <c r="A1418" s="4">
        <v>44077</v>
      </c>
      <c r="B1418" s="2">
        <v>3.28</v>
      </c>
      <c r="C1418" s="2">
        <f t="shared" si="200"/>
        <v>-8.0000000000000071E-2</v>
      </c>
      <c r="D1418" s="2">
        <f t="shared" si="198"/>
        <v>0</v>
      </c>
      <c r="E1418" s="2">
        <f t="shared" si="199"/>
        <v>8.0000000000000071E-2</v>
      </c>
      <c r="F1418" s="2">
        <f t="shared" si="197"/>
        <v>1.7669065578487606E-2</v>
      </c>
      <c r="G1418" s="2">
        <f t="shared" si="197"/>
        <v>2.4676379219285637E-2</v>
      </c>
      <c r="H1418" s="2">
        <f t="shared" si="193"/>
        <v>0.71603153045558976</v>
      </c>
      <c r="I1418" s="2">
        <f t="shared" si="194"/>
        <v>41.726012473995176</v>
      </c>
    </row>
    <row r="1419" spans="1:9" ht="13.5" x14ac:dyDescent="0.25">
      <c r="A1419" s="4">
        <v>44078</v>
      </c>
      <c r="B1419" s="2">
        <v>3.21</v>
      </c>
      <c r="C1419" s="2">
        <f t="shared" si="200"/>
        <v>-6.999999999999984E-2</v>
      </c>
      <c r="D1419" s="2">
        <f t="shared" si="198"/>
        <v>0</v>
      </c>
      <c r="E1419" s="2">
        <f t="shared" si="199"/>
        <v>6.999999999999984E-2</v>
      </c>
      <c r="F1419" s="2">
        <f t="shared" si="197"/>
        <v>1.6406989465738493E-2</v>
      </c>
      <c r="G1419" s="2">
        <f t="shared" si="197"/>
        <v>2.7913780703622364E-2</v>
      </c>
      <c r="H1419" s="2">
        <f t="shared" si="193"/>
        <v>0.58777381824201846</v>
      </c>
      <c r="I1419" s="2">
        <f t="shared" si="194"/>
        <v>37.018737271584506</v>
      </c>
    </row>
    <row r="1420" spans="1:9" ht="13.5" x14ac:dyDescent="0.25">
      <c r="A1420" s="4">
        <v>44081</v>
      </c>
      <c r="B1420" s="2">
        <v>3.12</v>
      </c>
      <c r="C1420" s="2">
        <f t="shared" si="200"/>
        <v>-8.9999999999999858E-2</v>
      </c>
      <c r="D1420" s="2">
        <f t="shared" si="198"/>
        <v>0</v>
      </c>
      <c r="E1420" s="2">
        <f t="shared" si="199"/>
        <v>8.9999999999999858E-2</v>
      </c>
      <c r="F1420" s="2">
        <f t="shared" si="197"/>
        <v>1.5235061646757172E-2</v>
      </c>
      <c r="G1420" s="2">
        <f t="shared" si="197"/>
        <v>3.2348510653363617E-2</v>
      </c>
      <c r="H1420" s="2">
        <f t="shared" si="193"/>
        <v>0.47096640120502797</v>
      </c>
      <c r="I1420" s="2">
        <f t="shared" si="194"/>
        <v>32.017481896201602</v>
      </c>
    </row>
    <row r="1421" spans="1:9" ht="13.5" x14ac:dyDescent="0.25">
      <c r="A1421" s="4">
        <v>44082</v>
      </c>
      <c r="B1421" s="2">
        <v>3.12</v>
      </c>
      <c r="C1421" s="2">
        <f t="shared" si="200"/>
        <v>0</v>
      </c>
      <c r="D1421" s="2">
        <f t="shared" si="198"/>
        <v>0</v>
      </c>
      <c r="E1421" s="2">
        <f t="shared" si="199"/>
        <v>0</v>
      </c>
      <c r="F1421" s="2">
        <f t="shared" ref="F1421:G1436" si="201">((F1420*13)+D1421)/14</f>
        <v>1.4146842957703088E-2</v>
      </c>
      <c r="G1421" s="2">
        <f t="shared" si="201"/>
        <v>3.0037902749551929E-2</v>
      </c>
      <c r="H1421" s="2">
        <f t="shared" si="193"/>
        <v>0.47096640120502803</v>
      </c>
      <c r="I1421" s="2">
        <f t="shared" si="194"/>
        <v>32.017481896201602</v>
      </c>
    </row>
    <row r="1422" spans="1:9" ht="13.5" x14ac:dyDescent="0.25">
      <c r="A1422" s="4">
        <v>44083</v>
      </c>
      <c r="B1422" s="2">
        <v>3.1</v>
      </c>
      <c r="C1422" s="2">
        <f t="shared" si="200"/>
        <v>-2.0000000000000018E-2</v>
      </c>
      <c r="D1422" s="2">
        <f t="shared" si="198"/>
        <v>0</v>
      </c>
      <c r="E1422" s="2">
        <f t="shared" si="199"/>
        <v>2.0000000000000018E-2</v>
      </c>
      <c r="F1422" s="2">
        <f t="shared" si="201"/>
        <v>1.3136354175010011E-2</v>
      </c>
      <c r="G1422" s="2">
        <f t="shared" si="201"/>
        <v>2.9320909696012507E-2</v>
      </c>
      <c r="H1422" s="2">
        <f t="shared" si="193"/>
        <v>0.44802000726452523</v>
      </c>
      <c r="I1422" s="2">
        <f t="shared" si="194"/>
        <v>30.940180730712839</v>
      </c>
    </row>
    <row r="1423" spans="1:9" ht="13.5" x14ac:dyDescent="0.25">
      <c r="A1423" s="4">
        <v>44084</v>
      </c>
      <c r="B1423" s="2">
        <v>3.1</v>
      </c>
      <c r="C1423" s="2">
        <f t="shared" si="200"/>
        <v>0</v>
      </c>
      <c r="D1423" s="2">
        <f t="shared" si="198"/>
        <v>0</v>
      </c>
      <c r="E1423" s="2">
        <f t="shared" si="199"/>
        <v>0</v>
      </c>
      <c r="F1423" s="2">
        <f t="shared" si="201"/>
        <v>1.2198043162509295E-2</v>
      </c>
      <c r="G1423" s="2">
        <f t="shared" si="201"/>
        <v>2.7226559003440183E-2</v>
      </c>
      <c r="H1423" s="2">
        <f t="shared" si="193"/>
        <v>0.44802000726452518</v>
      </c>
      <c r="I1423" s="2">
        <f t="shared" si="194"/>
        <v>30.940180730712825</v>
      </c>
    </row>
    <row r="1424" spans="1:9" ht="13.5" x14ac:dyDescent="0.25">
      <c r="A1424" s="4">
        <v>44085</v>
      </c>
      <c r="B1424" s="2">
        <v>3.1</v>
      </c>
      <c r="C1424" s="2">
        <f t="shared" si="200"/>
        <v>0</v>
      </c>
      <c r="D1424" s="2">
        <f t="shared" si="198"/>
        <v>0</v>
      </c>
      <c r="E1424" s="2">
        <f t="shared" si="199"/>
        <v>0</v>
      </c>
      <c r="F1424" s="2">
        <f t="shared" si="201"/>
        <v>1.1326754365187203E-2</v>
      </c>
      <c r="G1424" s="2">
        <f t="shared" si="201"/>
        <v>2.5281804788908742E-2</v>
      </c>
      <c r="H1424" s="2">
        <f t="shared" si="193"/>
        <v>0.44802000726452523</v>
      </c>
      <c r="I1424" s="2">
        <f t="shared" si="194"/>
        <v>30.940180730712839</v>
      </c>
    </row>
    <row r="1425" spans="1:9" ht="13.5" x14ac:dyDescent="0.25">
      <c r="A1425" s="4">
        <v>44088</v>
      </c>
      <c r="B1425" s="2">
        <v>3.12</v>
      </c>
      <c r="C1425" s="2">
        <f t="shared" si="200"/>
        <v>2.0000000000000018E-2</v>
      </c>
      <c r="D1425" s="2">
        <f t="shared" si="198"/>
        <v>2.0000000000000018E-2</v>
      </c>
      <c r="E1425" s="2">
        <f t="shared" si="199"/>
        <v>0</v>
      </c>
      <c r="F1425" s="2">
        <f t="shared" si="201"/>
        <v>1.1946271910530977E-2</v>
      </c>
      <c r="G1425" s="2">
        <f t="shared" si="201"/>
        <v>2.3475961589700976E-2</v>
      </c>
      <c r="H1425" s="2">
        <f t="shared" ref="H1425:H1488" si="202">F1425/G1425</f>
        <v>0.50887252753778001</v>
      </c>
      <c r="I1425" s="2">
        <f t="shared" ref="I1425:I1488" si="203">IF(G1425=0,100,100-(100/(1+H1425)))</f>
        <v>33.72534911005188</v>
      </c>
    </row>
    <row r="1426" spans="1:9" ht="13.5" x14ac:dyDescent="0.25">
      <c r="A1426" s="4">
        <v>44089</v>
      </c>
      <c r="B1426" s="2">
        <v>3.1</v>
      </c>
      <c r="C1426" s="2">
        <f t="shared" si="200"/>
        <v>-2.0000000000000018E-2</v>
      </c>
      <c r="D1426" s="2">
        <f t="shared" si="198"/>
        <v>0</v>
      </c>
      <c r="E1426" s="2">
        <f t="shared" si="199"/>
        <v>2.0000000000000018E-2</v>
      </c>
      <c r="F1426" s="2">
        <f t="shared" si="201"/>
        <v>1.1092966774064478E-2</v>
      </c>
      <c r="G1426" s="2">
        <f t="shared" si="201"/>
        <v>2.3227678619008048E-2</v>
      </c>
      <c r="H1426" s="2">
        <f t="shared" si="202"/>
        <v>0.47757535120133371</v>
      </c>
      <c r="I1426" s="2">
        <f t="shared" si="203"/>
        <v>32.32155644807176</v>
      </c>
    </row>
    <row r="1427" spans="1:9" ht="13.5" x14ac:dyDescent="0.25">
      <c r="A1427" s="4">
        <v>44090</v>
      </c>
      <c r="B1427" s="2">
        <v>3.1</v>
      </c>
      <c r="C1427" s="2">
        <f t="shared" si="200"/>
        <v>0</v>
      </c>
      <c r="D1427" s="2">
        <f t="shared" si="198"/>
        <v>0</v>
      </c>
      <c r="E1427" s="2">
        <f t="shared" si="199"/>
        <v>0</v>
      </c>
      <c r="F1427" s="2">
        <f t="shared" si="201"/>
        <v>1.0300612004488443E-2</v>
      </c>
      <c r="G1427" s="2">
        <f t="shared" si="201"/>
        <v>2.1568558717650333E-2</v>
      </c>
      <c r="H1427" s="2">
        <f t="shared" si="202"/>
        <v>0.4775753512013336</v>
      </c>
      <c r="I1427" s="2">
        <f t="shared" si="203"/>
        <v>32.32155644807176</v>
      </c>
    </row>
    <row r="1428" spans="1:9" ht="13.5" x14ac:dyDescent="0.25">
      <c r="A1428" s="4">
        <v>44091</v>
      </c>
      <c r="B1428" s="2">
        <v>3.04</v>
      </c>
      <c r="C1428" s="2">
        <f t="shared" si="200"/>
        <v>-6.0000000000000053E-2</v>
      </c>
      <c r="D1428" s="2">
        <f t="shared" si="198"/>
        <v>0</v>
      </c>
      <c r="E1428" s="2">
        <f t="shared" si="199"/>
        <v>6.0000000000000053E-2</v>
      </c>
      <c r="F1428" s="2">
        <f t="shared" si="201"/>
        <v>9.5648540041678408E-3</v>
      </c>
      <c r="G1428" s="2">
        <f t="shared" si="201"/>
        <v>2.43136616663896E-2</v>
      </c>
      <c r="H1428" s="2">
        <f t="shared" si="202"/>
        <v>0.39339422154541115</v>
      </c>
      <c r="I1428" s="2">
        <f t="shared" si="203"/>
        <v>28.23280127493986</v>
      </c>
    </row>
    <row r="1429" spans="1:9" ht="13.5" x14ac:dyDescent="0.25">
      <c r="A1429" s="4">
        <v>44092</v>
      </c>
      <c r="B1429" s="2">
        <v>3.18</v>
      </c>
      <c r="C1429" s="2">
        <f t="shared" si="200"/>
        <v>0.14000000000000012</v>
      </c>
      <c r="D1429" s="2">
        <f t="shared" si="198"/>
        <v>0.14000000000000012</v>
      </c>
      <c r="E1429" s="2">
        <f t="shared" si="199"/>
        <v>0</v>
      </c>
      <c r="F1429" s="2">
        <f t="shared" si="201"/>
        <v>1.888165014672729E-2</v>
      </c>
      <c r="G1429" s="2">
        <f t="shared" si="201"/>
        <v>2.2576971547361772E-2</v>
      </c>
      <c r="H1429" s="2">
        <f t="shared" si="202"/>
        <v>0.83632342394184844</v>
      </c>
      <c r="I1429" s="2">
        <f t="shared" si="203"/>
        <v>45.543361971966689</v>
      </c>
    </row>
    <row r="1430" spans="1:9" ht="13.5" x14ac:dyDescent="0.25">
      <c r="A1430" s="4">
        <v>44095</v>
      </c>
      <c r="B1430" s="2">
        <v>3.07</v>
      </c>
      <c r="C1430" s="2">
        <f t="shared" si="200"/>
        <v>-0.11000000000000032</v>
      </c>
      <c r="D1430" s="2">
        <f t="shared" si="198"/>
        <v>0</v>
      </c>
      <c r="E1430" s="2">
        <f t="shared" si="199"/>
        <v>0.11000000000000032</v>
      </c>
      <c r="F1430" s="2">
        <f t="shared" si="201"/>
        <v>1.7532960850532485E-2</v>
      </c>
      <c r="G1430" s="2">
        <f t="shared" si="201"/>
        <v>2.8821473579693096E-2</v>
      </c>
      <c r="H1430" s="2">
        <f t="shared" si="202"/>
        <v>0.60832978584709774</v>
      </c>
      <c r="I1430" s="2">
        <f t="shared" si="203"/>
        <v>37.82369705518412</v>
      </c>
    </row>
    <row r="1431" spans="1:9" ht="13.5" x14ac:dyDescent="0.25">
      <c r="A1431" s="4">
        <v>44096</v>
      </c>
      <c r="B1431" s="2">
        <v>3.12</v>
      </c>
      <c r="C1431" s="2">
        <f t="shared" si="200"/>
        <v>5.0000000000000266E-2</v>
      </c>
      <c r="D1431" s="2">
        <f t="shared" si="198"/>
        <v>5.0000000000000266E-2</v>
      </c>
      <c r="E1431" s="2">
        <f t="shared" si="199"/>
        <v>0</v>
      </c>
      <c r="F1431" s="2">
        <f t="shared" si="201"/>
        <v>1.9852035075494469E-2</v>
      </c>
      <c r="G1431" s="2">
        <f t="shared" si="201"/>
        <v>2.6762796895429302E-2</v>
      </c>
      <c r="H1431" s="2">
        <f t="shared" si="202"/>
        <v>0.74177729454296715</v>
      </c>
      <c r="I1431" s="2">
        <f t="shared" si="203"/>
        <v>42.587378815131785</v>
      </c>
    </row>
    <row r="1432" spans="1:9" ht="13.5" x14ac:dyDescent="0.25">
      <c r="A1432" s="4">
        <v>44097</v>
      </c>
      <c r="B1432" s="2">
        <v>3.04</v>
      </c>
      <c r="C1432" s="2">
        <f t="shared" si="200"/>
        <v>-8.0000000000000071E-2</v>
      </c>
      <c r="D1432" s="2">
        <f t="shared" si="198"/>
        <v>0</v>
      </c>
      <c r="E1432" s="2">
        <f t="shared" si="199"/>
        <v>8.0000000000000071E-2</v>
      </c>
      <c r="F1432" s="2">
        <f t="shared" si="201"/>
        <v>1.8434032570102007E-2</v>
      </c>
      <c r="G1432" s="2">
        <f t="shared" si="201"/>
        <v>3.0565454260041501E-2</v>
      </c>
      <c r="H1432" s="2">
        <f t="shared" si="202"/>
        <v>0.60310023248046363</v>
      </c>
      <c r="I1432" s="2">
        <f t="shared" si="203"/>
        <v>37.620868630733824</v>
      </c>
    </row>
    <row r="1433" spans="1:9" ht="13.5" x14ac:dyDescent="0.25">
      <c r="A1433" s="4">
        <v>44098</v>
      </c>
      <c r="B1433" s="2">
        <v>3.04</v>
      </c>
      <c r="C1433" s="2">
        <f t="shared" si="200"/>
        <v>0</v>
      </c>
      <c r="D1433" s="2">
        <f t="shared" si="198"/>
        <v>0</v>
      </c>
      <c r="E1433" s="2">
        <f t="shared" si="199"/>
        <v>0</v>
      </c>
      <c r="F1433" s="2">
        <f t="shared" si="201"/>
        <v>1.7117315957951861E-2</v>
      </c>
      <c r="G1433" s="2">
        <f t="shared" si="201"/>
        <v>2.8382207527181395E-2</v>
      </c>
      <c r="H1433" s="2">
        <f t="shared" si="202"/>
        <v>0.60310023248046352</v>
      </c>
      <c r="I1433" s="2">
        <f t="shared" si="203"/>
        <v>37.62086863073381</v>
      </c>
    </row>
    <row r="1434" spans="1:9" ht="13.5" x14ac:dyDescent="0.25">
      <c r="A1434" s="4">
        <v>44099</v>
      </c>
      <c r="B1434" s="2">
        <v>3.09</v>
      </c>
      <c r="C1434" s="2">
        <f t="shared" si="200"/>
        <v>4.9999999999999822E-2</v>
      </c>
      <c r="D1434" s="2">
        <f t="shared" si="198"/>
        <v>4.9999999999999822E-2</v>
      </c>
      <c r="E1434" s="2">
        <f t="shared" si="199"/>
        <v>0</v>
      </c>
      <c r="F1434" s="2">
        <f t="shared" si="201"/>
        <v>1.9466079103812428E-2</v>
      </c>
      <c r="G1434" s="2">
        <f t="shared" si="201"/>
        <v>2.635490698952558E-2</v>
      </c>
      <c r="H1434" s="2">
        <f t="shared" si="202"/>
        <v>0.73861308300382056</v>
      </c>
      <c r="I1434" s="2">
        <f t="shared" si="203"/>
        <v>42.482889966967853</v>
      </c>
    </row>
    <row r="1435" spans="1:9" ht="13.5" x14ac:dyDescent="0.25">
      <c r="A1435" s="4">
        <v>44102</v>
      </c>
      <c r="B1435" s="2">
        <v>3.09</v>
      </c>
      <c r="C1435" s="2">
        <f t="shared" si="200"/>
        <v>0</v>
      </c>
      <c r="D1435" s="2">
        <f t="shared" si="198"/>
        <v>0</v>
      </c>
      <c r="E1435" s="2">
        <f t="shared" si="199"/>
        <v>0</v>
      </c>
      <c r="F1435" s="2">
        <f t="shared" si="201"/>
        <v>1.8075644882111542E-2</v>
      </c>
      <c r="G1435" s="2">
        <f t="shared" si="201"/>
        <v>2.4472413633130897E-2</v>
      </c>
      <c r="H1435" s="2">
        <f t="shared" si="202"/>
        <v>0.73861308300382056</v>
      </c>
      <c r="I1435" s="2">
        <f t="shared" si="203"/>
        <v>42.482889966967853</v>
      </c>
    </row>
    <row r="1436" spans="1:9" ht="13.5" x14ac:dyDescent="0.25">
      <c r="A1436" s="4">
        <v>44103</v>
      </c>
      <c r="B1436" s="2">
        <v>3.08</v>
      </c>
      <c r="C1436" s="2">
        <f t="shared" si="200"/>
        <v>-9.9999999999997868E-3</v>
      </c>
      <c r="D1436" s="2">
        <f t="shared" si="198"/>
        <v>0</v>
      </c>
      <c r="E1436" s="2">
        <f t="shared" si="199"/>
        <v>9.9999999999997868E-3</v>
      </c>
      <c r="F1436" s="2">
        <f t="shared" si="201"/>
        <v>1.6784527390532145E-2</v>
      </c>
      <c r="G1436" s="2">
        <f t="shared" si="201"/>
        <v>2.3438669802192964E-2</v>
      </c>
      <c r="H1436" s="2">
        <f t="shared" si="202"/>
        <v>0.71610409345677783</v>
      </c>
      <c r="I1436" s="2">
        <f t="shared" si="203"/>
        <v>41.728476506009443</v>
      </c>
    </row>
    <row r="1437" spans="1:9" ht="13.5" x14ac:dyDescent="0.25">
      <c r="A1437" s="4">
        <v>44104</v>
      </c>
      <c r="B1437" s="2">
        <v>3.1</v>
      </c>
      <c r="C1437" s="2">
        <f t="shared" si="200"/>
        <v>2.0000000000000018E-2</v>
      </c>
      <c r="D1437" s="2">
        <f t="shared" si="198"/>
        <v>2.0000000000000018E-2</v>
      </c>
      <c r="E1437" s="2">
        <f t="shared" si="199"/>
        <v>0</v>
      </c>
      <c r="F1437" s="2">
        <f t="shared" ref="F1437:G1452" si="204">((F1436*13)+D1437)/14</f>
        <v>1.7014204005494134E-2</v>
      </c>
      <c r="G1437" s="2">
        <f t="shared" si="204"/>
        <v>2.1764479102036324E-2</v>
      </c>
      <c r="H1437" s="2">
        <f t="shared" si="202"/>
        <v>0.78174184301531269</v>
      </c>
      <c r="I1437" s="2">
        <f t="shared" si="203"/>
        <v>43.875146451763172</v>
      </c>
    </row>
    <row r="1438" spans="1:9" ht="13.5" x14ac:dyDescent="0.25">
      <c r="A1438" s="4">
        <v>44105</v>
      </c>
      <c r="B1438" s="2">
        <v>3.05</v>
      </c>
      <c r="C1438" s="2">
        <f t="shared" si="200"/>
        <v>-5.0000000000000266E-2</v>
      </c>
      <c r="D1438" s="2">
        <f t="shared" si="198"/>
        <v>0</v>
      </c>
      <c r="E1438" s="2">
        <f t="shared" si="199"/>
        <v>5.0000000000000266E-2</v>
      </c>
      <c r="F1438" s="2">
        <f t="shared" si="204"/>
        <v>1.579890371938741E-2</v>
      </c>
      <c r="G1438" s="2">
        <f t="shared" si="204"/>
        <v>2.3781302023319462E-2</v>
      </c>
      <c r="H1438" s="2">
        <f t="shared" si="202"/>
        <v>0.664341410066418</v>
      </c>
      <c r="I1438" s="2">
        <f t="shared" si="203"/>
        <v>39.916173811952831</v>
      </c>
    </row>
    <row r="1439" spans="1:9" ht="13.5" x14ac:dyDescent="0.25">
      <c r="A1439" s="4">
        <v>44106</v>
      </c>
      <c r="B1439" s="2">
        <v>3.05</v>
      </c>
      <c r="C1439" s="2">
        <f t="shared" si="200"/>
        <v>0</v>
      </c>
      <c r="D1439" s="2">
        <f t="shared" si="198"/>
        <v>0</v>
      </c>
      <c r="E1439" s="2">
        <f t="shared" si="199"/>
        <v>0</v>
      </c>
      <c r="F1439" s="2">
        <f t="shared" si="204"/>
        <v>1.4670410596574023E-2</v>
      </c>
      <c r="G1439" s="2">
        <f t="shared" si="204"/>
        <v>2.2082637593082356E-2</v>
      </c>
      <c r="H1439" s="2">
        <f t="shared" si="202"/>
        <v>0.664341410066418</v>
      </c>
      <c r="I1439" s="2">
        <f t="shared" si="203"/>
        <v>39.916173811952831</v>
      </c>
    </row>
    <row r="1440" spans="1:9" ht="13.5" x14ac:dyDescent="0.25">
      <c r="A1440" s="4">
        <v>44109</v>
      </c>
      <c r="B1440" s="2">
        <v>3</v>
      </c>
      <c r="C1440" s="2">
        <f t="shared" si="200"/>
        <v>-4.9999999999999822E-2</v>
      </c>
      <c r="D1440" s="2">
        <f t="shared" si="198"/>
        <v>0</v>
      </c>
      <c r="E1440" s="2">
        <f t="shared" si="199"/>
        <v>4.9999999999999822E-2</v>
      </c>
      <c r="F1440" s="2">
        <f t="shared" si="204"/>
        <v>1.3622524125390164E-2</v>
      </c>
      <c r="G1440" s="2">
        <f t="shared" si="204"/>
        <v>2.4076734907862173E-2</v>
      </c>
      <c r="H1440" s="2">
        <f t="shared" si="202"/>
        <v>0.5657961587200836</v>
      </c>
      <c r="I1440" s="2">
        <f t="shared" si="203"/>
        <v>36.134726450126038</v>
      </c>
    </row>
    <row r="1441" spans="1:9" ht="13.5" x14ac:dyDescent="0.25">
      <c r="A1441" s="4">
        <v>44110</v>
      </c>
      <c r="B1441" s="2">
        <v>3.08</v>
      </c>
      <c r="C1441" s="2">
        <f t="shared" si="200"/>
        <v>8.0000000000000071E-2</v>
      </c>
      <c r="D1441" s="2">
        <f t="shared" si="198"/>
        <v>8.0000000000000071E-2</v>
      </c>
      <c r="E1441" s="2">
        <f t="shared" si="199"/>
        <v>0</v>
      </c>
      <c r="F1441" s="2">
        <f t="shared" si="204"/>
        <v>1.8363772402148013E-2</v>
      </c>
      <c r="G1441" s="2">
        <f t="shared" si="204"/>
        <v>2.2356968128729161E-2</v>
      </c>
      <c r="H1441" s="2">
        <f t="shared" si="202"/>
        <v>0.8213892105768219</v>
      </c>
      <c r="I1441" s="2">
        <f t="shared" si="203"/>
        <v>45.096852765296298</v>
      </c>
    </row>
    <row r="1442" spans="1:9" ht="13.5" x14ac:dyDescent="0.25">
      <c r="A1442" s="4">
        <v>44111</v>
      </c>
      <c r="B1442" s="2">
        <v>3.04</v>
      </c>
      <c r="C1442" s="2">
        <f t="shared" si="200"/>
        <v>-4.0000000000000036E-2</v>
      </c>
      <c r="D1442" s="2">
        <f t="shared" si="198"/>
        <v>0</v>
      </c>
      <c r="E1442" s="2">
        <f t="shared" si="199"/>
        <v>4.0000000000000036E-2</v>
      </c>
      <c r="F1442" s="2">
        <f t="shared" si="204"/>
        <v>1.7052074373423157E-2</v>
      </c>
      <c r="G1442" s="2">
        <f t="shared" si="204"/>
        <v>2.3617184690962797E-2</v>
      </c>
      <c r="H1442" s="2">
        <f t="shared" si="202"/>
        <v>0.72201977486114999</v>
      </c>
      <c r="I1442" s="2">
        <f t="shared" si="203"/>
        <v>41.928657579984403</v>
      </c>
    </row>
    <row r="1443" spans="1:9" ht="13.5" x14ac:dyDescent="0.25">
      <c r="A1443" s="4">
        <v>44112</v>
      </c>
      <c r="B1443" s="2">
        <v>3.1</v>
      </c>
      <c r="C1443" s="2">
        <f t="shared" si="200"/>
        <v>6.0000000000000053E-2</v>
      </c>
      <c r="D1443" s="2">
        <f t="shared" si="198"/>
        <v>6.0000000000000053E-2</v>
      </c>
      <c r="E1443" s="2">
        <f t="shared" si="199"/>
        <v>0</v>
      </c>
      <c r="F1443" s="2">
        <f t="shared" si="204"/>
        <v>2.0119783346750079E-2</v>
      </c>
      <c r="G1443" s="2">
        <f t="shared" si="204"/>
        <v>2.1930242927322596E-2</v>
      </c>
      <c r="H1443" s="2">
        <f t="shared" si="202"/>
        <v>0.91744461807502875</v>
      </c>
      <c r="I1443" s="2">
        <f t="shared" si="203"/>
        <v>47.847255113739585</v>
      </c>
    </row>
    <row r="1444" spans="1:9" ht="13.5" x14ac:dyDescent="0.25">
      <c r="A1444" s="4">
        <v>44113</v>
      </c>
      <c r="B1444" s="2">
        <v>3.1</v>
      </c>
      <c r="C1444" s="2">
        <f t="shared" si="200"/>
        <v>0</v>
      </c>
      <c r="D1444" s="2">
        <f t="shared" si="198"/>
        <v>0</v>
      </c>
      <c r="E1444" s="2">
        <f t="shared" si="199"/>
        <v>0</v>
      </c>
      <c r="F1444" s="2">
        <f t="shared" si="204"/>
        <v>1.8682655964839361E-2</v>
      </c>
      <c r="G1444" s="2">
        <f t="shared" si="204"/>
        <v>2.0363797003942412E-2</v>
      </c>
      <c r="H1444" s="2">
        <f t="shared" si="202"/>
        <v>0.91744461807502875</v>
      </c>
      <c r="I1444" s="2">
        <f t="shared" si="203"/>
        <v>47.847255113739585</v>
      </c>
    </row>
    <row r="1445" spans="1:9" ht="13.5" x14ac:dyDescent="0.25">
      <c r="A1445" s="4">
        <v>44116</v>
      </c>
      <c r="B1445" s="2">
        <v>3.1</v>
      </c>
      <c r="C1445" s="2">
        <f t="shared" si="200"/>
        <v>0</v>
      </c>
      <c r="D1445" s="2">
        <f t="shared" si="198"/>
        <v>0</v>
      </c>
      <c r="E1445" s="2">
        <f t="shared" si="199"/>
        <v>0</v>
      </c>
      <c r="F1445" s="2">
        <f t="shared" si="204"/>
        <v>1.7348180538779408E-2</v>
      </c>
      <c r="G1445" s="2">
        <f t="shared" si="204"/>
        <v>1.890924007508938E-2</v>
      </c>
      <c r="H1445" s="2">
        <f t="shared" si="202"/>
        <v>0.91744461807502897</v>
      </c>
      <c r="I1445" s="2">
        <f t="shared" si="203"/>
        <v>47.8472551137396</v>
      </c>
    </row>
    <row r="1446" spans="1:9" ht="13.5" x14ac:dyDescent="0.25">
      <c r="A1446" s="4">
        <v>44117</v>
      </c>
      <c r="B1446" s="2">
        <v>3.06</v>
      </c>
      <c r="C1446" s="2">
        <f t="shared" si="200"/>
        <v>-4.0000000000000036E-2</v>
      </c>
      <c r="D1446" s="2">
        <f t="shared" si="198"/>
        <v>0</v>
      </c>
      <c r="E1446" s="2">
        <f t="shared" si="199"/>
        <v>4.0000000000000036E-2</v>
      </c>
      <c r="F1446" s="2">
        <f t="shared" si="204"/>
        <v>1.6109024786009448E-2</v>
      </c>
      <c r="G1446" s="2">
        <f t="shared" si="204"/>
        <v>2.0415722926868711E-2</v>
      </c>
      <c r="H1446" s="2">
        <f t="shared" si="202"/>
        <v>0.78904993194283091</v>
      </c>
      <c r="I1446" s="2">
        <f t="shared" si="203"/>
        <v>44.104410830275526</v>
      </c>
    </row>
    <row r="1447" spans="1:9" ht="13.5" x14ac:dyDescent="0.25">
      <c r="A1447" s="4">
        <v>44118</v>
      </c>
      <c r="B1447" s="2">
        <v>2.99</v>
      </c>
      <c r="C1447" s="2">
        <f t="shared" si="200"/>
        <v>-6.999999999999984E-2</v>
      </c>
      <c r="D1447" s="2">
        <f t="shared" si="198"/>
        <v>0</v>
      </c>
      <c r="E1447" s="2">
        <f t="shared" si="199"/>
        <v>6.999999999999984E-2</v>
      </c>
      <c r="F1447" s="2">
        <f t="shared" si="204"/>
        <v>1.4958380158437343E-2</v>
      </c>
      <c r="G1447" s="2">
        <f t="shared" si="204"/>
        <v>2.3957457003520932E-2</v>
      </c>
      <c r="H1447" s="2">
        <f t="shared" si="202"/>
        <v>0.62437261835590352</v>
      </c>
      <c r="I1447" s="2">
        <f t="shared" si="203"/>
        <v>38.437770453669522</v>
      </c>
    </row>
    <row r="1448" spans="1:9" ht="13.5" x14ac:dyDescent="0.25">
      <c r="A1448" s="4">
        <v>44120</v>
      </c>
      <c r="B1448" s="2">
        <v>2.95</v>
      </c>
      <c r="C1448" s="2">
        <f t="shared" si="200"/>
        <v>-4.0000000000000036E-2</v>
      </c>
      <c r="D1448" s="2">
        <f t="shared" si="198"/>
        <v>0</v>
      </c>
      <c r="E1448" s="2">
        <f t="shared" si="199"/>
        <v>4.0000000000000036E-2</v>
      </c>
      <c r="F1448" s="2">
        <f t="shared" si="204"/>
        <v>1.3889924432834677E-2</v>
      </c>
      <c r="G1448" s="2">
        <f t="shared" si="204"/>
        <v>2.5103352931840867E-2</v>
      </c>
      <c r="H1448" s="2">
        <f t="shared" si="202"/>
        <v>0.55330953082433953</v>
      </c>
      <c r="I1448" s="2">
        <f t="shared" si="203"/>
        <v>35.621331089798886</v>
      </c>
    </row>
    <row r="1449" spans="1:9" ht="13.5" x14ac:dyDescent="0.25">
      <c r="A1449" s="4">
        <v>44123</v>
      </c>
      <c r="B1449" s="2">
        <v>3</v>
      </c>
      <c r="C1449" s="2">
        <f t="shared" si="200"/>
        <v>4.9999999999999822E-2</v>
      </c>
      <c r="D1449" s="2">
        <f t="shared" si="198"/>
        <v>4.9999999999999822E-2</v>
      </c>
      <c r="E1449" s="2">
        <f t="shared" si="199"/>
        <v>0</v>
      </c>
      <c r="F1449" s="2">
        <f t="shared" si="204"/>
        <v>1.6469215544775047E-2</v>
      </c>
      <c r="G1449" s="2">
        <f t="shared" si="204"/>
        <v>2.3310256293852232E-2</v>
      </c>
      <c r="H1449" s="2">
        <f t="shared" si="202"/>
        <v>0.70652228517618576</v>
      </c>
      <c r="I1449" s="2">
        <f t="shared" si="203"/>
        <v>41.401292635521756</v>
      </c>
    </row>
    <row r="1450" spans="1:9" ht="13.5" x14ac:dyDescent="0.25">
      <c r="A1450" s="4">
        <v>44124</v>
      </c>
      <c r="B1450" s="2">
        <v>2.97</v>
      </c>
      <c r="C1450" s="2">
        <f t="shared" si="200"/>
        <v>-2.9999999999999805E-2</v>
      </c>
      <c r="D1450" s="2">
        <f t="shared" si="198"/>
        <v>0</v>
      </c>
      <c r="E1450" s="2">
        <f t="shared" si="199"/>
        <v>2.9999999999999805E-2</v>
      </c>
      <c r="F1450" s="2">
        <f t="shared" si="204"/>
        <v>1.5292843005862543E-2</v>
      </c>
      <c r="G1450" s="2">
        <f t="shared" si="204"/>
        <v>2.378809513000563E-2</v>
      </c>
      <c r="H1450" s="2">
        <f t="shared" si="202"/>
        <v>0.64287799936416867</v>
      </c>
      <c r="I1450" s="2">
        <f t="shared" si="203"/>
        <v>39.131207528068252</v>
      </c>
    </row>
    <row r="1451" spans="1:9" ht="13.5" x14ac:dyDescent="0.25">
      <c r="A1451" s="4">
        <v>44125</v>
      </c>
      <c r="B1451" s="2">
        <v>2.98</v>
      </c>
      <c r="C1451" s="2">
        <f t="shared" si="200"/>
        <v>9.9999999999997868E-3</v>
      </c>
      <c r="D1451" s="2">
        <f t="shared" si="198"/>
        <v>9.9999999999997868E-3</v>
      </c>
      <c r="E1451" s="2">
        <f t="shared" si="199"/>
        <v>0</v>
      </c>
      <c r="F1451" s="2">
        <f t="shared" si="204"/>
        <v>1.4914782791158061E-2</v>
      </c>
      <c r="G1451" s="2">
        <f t="shared" si="204"/>
        <v>2.208894547786237E-2</v>
      </c>
      <c r="H1451" s="2">
        <f t="shared" si="202"/>
        <v>0.67521479493467518</v>
      </c>
      <c r="I1451" s="2">
        <f t="shared" si="203"/>
        <v>40.306162348632142</v>
      </c>
    </row>
    <row r="1452" spans="1:9" ht="13.5" x14ac:dyDescent="0.25">
      <c r="A1452" s="4">
        <v>44126</v>
      </c>
      <c r="B1452" s="2">
        <v>3</v>
      </c>
      <c r="C1452" s="2">
        <f t="shared" si="200"/>
        <v>2.0000000000000018E-2</v>
      </c>
      <c r="D1452" s="2">
        <f t="shared" si="198"/>
        <v>2.0000000000000018E-2</v>
      </c>
      <c r="E1452" s="2">
        <f t="shared" si="199"/>
        <v>0</v>
      </c>
      <c r="F1452" s="2">
        <f t="shared" si="204"/>
        <v>1.5278012591789628E-2</v>
      </c>
      <c r="G1452" s="2">
        <f t="shared" si="204"/>
        <v>2.0511163658015058E-2</v>
      </c>
      <c r="H1452" s="2">
        <f t="shared" si="202"/>
        <v>0.7448632777019214</v>
      </c>
      <c r="I1452" s="2">
        <f t="shared" si="203"/>
        <v>42.688919368109254</v>
      </c>
    </row>
    <row r="1453" spans="1:9" ht="13.5" x14ac:dyDescent="0.25">
      <c r="A1453" s="4">
        <v>44127</v>
      </c>
      <c r="B1453" s="2">
        <v>3</v>
      </c>
      <c r="C1453" s="2">
        <f t="shared" si="200"/>
        <v>0</v>
      </c>
      <c r="D1453" s="2">
        <f t="shared" si="198"/>
        <v>0</v>
      </c>
      <c r="E1453" s="2">
        <f t="shared" si="199"/>
        <v>0</v>
      </c>
      <c r="F1453" s="2">
        <f t="shared" ref="F1453:G1468" si="205">((F1452*13)+D1453)/14</f>
        <v>1.418672597809037E-2</v>
      </c>
      <c r="G1453" s="2">
        <f t="shared" si="205"/>
        <v>1.9046080539585414E-2</v>
      </c>
      <c r="H1453" s="2">
        <f t="shared" si="202"/>
        <v>0.74486327770192129</v>
      </c>
      <c r="I1453" s="2">
        <f t="shared" si="203"/>
        <v>42.688919368109246</v>
      </c>
    </row>
    <row r="1454" spans="1:9" ht="13.5" x14ac:dyDescent="0.25">
      <c r="A1454" s="4">
        <v>44130</v>
      </c>
      <c r="B1454" s="2">
        <v>3.02</v>
      </c>
      <c r="C1454" s="2">
        <f t="shared" si="200"/>
        <v>2.0000000000000018E-2</v>
      </c>
      <c r="D1454" s="2">
        <f t="shared" si="198"/>
        <v>2.0000000000000018E-2</v>
      </c>
      <c r="E1454" s="2">
        <f t="shared" si="199"/>
        <v>0</v>
      </c>
      <c r="F1454" s="2">
        <f t="shared" si="205"/>
        <v>1.4601959836798201E-2</v>
      </c>
      <c r="G1454" s="2">
        <f t="shared" si="205"/>
        <v>1.7685646215329313E-2</v>
      </c>
      <c r="H1454" s="2">
        <f t="shared" si="202"/>
        <v>0.8256390328639347</v>
      </c>
      <c r="I1454" s="2">
        <f t="shared" si="203"/>
        <v>45.224659311141586</v>
      </c>
    </row>
    <row r="1455" spans="1:9" ht="13.5" x14ac:dyDescent="0.25">
      <c r="A1455" s="4">
        <v>44131</v>
      </c>
      <c r="B1455" s="2">
        <v>3.01</v>
      </c>
      <c r="C1455" s="2">
        <f t="shared" si="200"/>
        <v>-1.0000000000000231E-2</v>
      </c>
      <c r="D1455" s="2">
        <f t="shared" si="198"/>
        <v>0</v>
      </c>
      <c r="E1455" s="2">
        <f t="shared" si="199"/>
        <v>1.0000000000000231E-2</v>
      </c>
      <c r="F1455" s="2">
        <f t="shared" si="205"/>
        <v>1.3558962705598329E-2</v>
      </c>
      <c r="G1455" s="2">
        <f t="shared" si="205"/>
        <v>1.713667148566295E-2</v>
      </c>
      <c r="H1455" s="2">
        <f t="shared" si="202"/>
        <v>0.7912249888750077</v>
      </c>
      <c r="I1455" s="2">
        <f t="shared" si="203"/>
        <v>44.172283983819504</v>
      </c>
    </row>
    <row r="1456" spans="1:9" ht="13.5" x14ac:dyDescent="0.25">
      <c r="A1456" s="4">
        <v>44132</v>
      </c>
      <c r="B1456" s="2">
        <v>3</v>
      </c>
      <c r="C1456" s="2">
        <f t="shared" si="200"/>
        <v>-9.9999999999997868E-3</v>
      </c>
      <c r="D1456" s="2">
        <f t="shared" si="198"/>
        <v>0</v>
      </c>
      <c r="E1456" s="2">
        <f t="shared" si="199"/>
        <v>9.9999999999997868E-3</v>
      </c>
      <c r="F1456" s="2">
        <f t="shared" si="205"/>
        <v>1.2590465369484162E-2</v>
      </c>
      <c r="G1456" s="2">
        <f t="shared" si="205"/>
        <v>1.6626909236687009E-2</v>
      </c>
      <c r="H1456" s="2">
        <f t="shared" si="202"/>
        <v>0.7572342634615159</v>
      </c>
      <c r="I1456" s="2">
        <f t="shared" si="203"/>
        <v>43.092391219931365</v>
      </c>
    </row>
    <row r="1457" spans="1:9" ht="13.5" x14ac:dyDescent="0.25">
      <c r="A1457" s="4">
        <v>44134</v>
      </c>
      <c r="B1457" s="2">
        <v>2.99</v>
      </c>
      <c r="C1457" s="2">
        <f t="shared" si="200"/>
        <v>-9.9999999999997868E-3</v>
      </c>
      <c r="D1457" s="2">
        <f t="shared" si="198"/>
        <v>0</v>
      </c>
      <c r="E1457" s="2">
        <f t="shared" si="199"/>
        <v>9.9999999999997868E-3</v>
      </c>
      <c r="F1457" s="2">
        <f t="shared" si="205"/>
        <v>1.1691146414521009E-2</v>
      </c>
      <c r="G1457" s="2">
        <f t="shared" si="205"/>
        <v>1.6153558576923636E-2</v>
      </c>
      <c r="H1457" s="2">
        <f t="shared" si="202"/>
        <v>0.72375051966707449</v>
      </c>
      <c r="I1457" s="2">
        <f t="shared" si="203"/>
        <v>41.986964552553687</v>
      </c>
    </row>
    <row r="1458" spans="1:9" ht="13.5" x14ac:dyDescent="0.25">
      <c r="A1458" s="4">
        <v>44137</v>
      </c>
      <c r="B1458" s="2">
        <v>2.98</v>
      </c>
      <c r="C1458" s="2">
        <f t="shared" si="200"/>
        <v>-1.0000000000000231E-2</v>
      </c>
      <c r="D1458" s="2">
        <f t="shared" si="198"/>
        <v>0</v>
      </c>
      <c r="E1458" s="2">
        <f t="shared" si="199"/>
        <v>1.0000000000000231E-2</v>
      </c>
      <c r="F1458" s="2">
        <f t="shared" si="205"/>
        <v>1.0856064527769509E-2</v>
      </c>
      <c r="G1458" s="2">
        <f t="shared" si="205"/>
        <v>1.5714018678571966E-2</v>
      </c>
      <c r="H1458" s="2">
        <f t="shared" si="202"/>
        <v>0.69085220972615446</v>
      </c>
      <c r="I1458" s="2">
        <f t="shared" si="203"/>
        <v>40.858225559408467</v>
      </c>
    </row>
    <row r="1459" spans="1:9" ht="13.5" x14ac:dyDescent="0.25">
      <c r="A1459" s="4">
        <v>44138</v>
      </c>
      <c r="B1459" s="2">
        <v>2.97</v>
      </c>
      <c r="C1459" s="2">
        <f t="shared" si="200"/>
        <v>-9.9999999999997868E-3</v>
      </c>
      <c r="D1459" s="2">
        <f t="shared" si="198"/>
        <v>0</v>
      </c>
      <c r="E1459" s="2">
        <f t="shared" si="199"/>
        <v>9.9999999999997868E-3</v>
      </c>
      <c r="F1459" s="2">
        <f t="shared" si="205"/>
        <v>1.0080631347214543E-2</v>
      </c>
      <c r="G1459" s="2">
        <f t="shared" si="205"/>
        <v>1.5305874487245382E-2</v>
      </c>
      <c r="H1459" s="2">
        <f t="shared" si="202"/>
        <v>0.65861191764083049</v>
      </c>
      <c r="I1459" s="2">
        <f t="shared" si="203"/>
        <v>39.708620843483637</v>
      </c>
    </row>
    <row r="1460" spans="1:9" ht="13.5" x14ac:dyDescent="0.25">
      <c r="A1460" s="4">
        <v>44139</v>
      </c>
      <c r="B1460" s="2">
        <v>2.97</v>
      </c>
      <c r="C1460" s="2">
        <f t="shared" si="200"/>
        <v>0</v>
      </c>
      <c r="D1460" s="2">
        <f t="shared" si="198"/>
        <v>0</v>
      </c>
      <c r="E1460" s="2">
        <f t="shared" si="199"/>
        <v>0</v>
      </c>
      <c r="F1460" s="2">
        <f t="shared" si="205"/>
        <v>9.3605862509849331E-3</v>
      </c>
      <c r="G1460" s="2">
        <f t="shared" si="205"/>
        <v>1.4212597738156427E-2</v>
      </c>
      <c r="H1460" s="2">
        <f t="shared" si="202"/>
        <v>0.65861191764083038</v>
      </c>
      <c r="I1460" s="2">
        <f t="shared" si="203"/>
        <v>39.708620843483637</v>
      </c>
    </row>
    <row r="1461" spans="1:9" ht="13.5" x14ac:dyDescent="0.25">
      <c r="A1461" s="4">
        <v>44140</v>
      </c>
      <c r="B1461" s="2">
        <v>2.96</v>
      </c>
      <c r="C1461" s="2">
        <f t="shared" si="200"/>
        <v>-1.0000000000000231E-2</v>
      </c>
      <c r="D1461" s="2">
        <f t="shared" si="198"/>
        <v>0</v>
      </c>
      <c r="E1461" s="2">
        <f t="shared" si="199"/>
        <v>1.0000000000000231E-2</v>
      </c>
      <c r="F1461" s="2">
        <f t="shared" si="205"/>
        <v>8.6919729473431528E-3</v>
      </c>
      <c r="G1461" s="2">
        <f t="shared" si="205"/>
        <v>1.3911697899716699E-2</v>
      </c>
      <c r="H1461" s="2">
        <f t="shared" si="202"/>
        <v>0.6247959817701445</v>
      </c>
      <c r="I1461" s="2">
        <f t="shared" si="203"/>
        <v>38.453811357254615</v>
      </c>
    </row>
    <row r="1462" spans="1:9" ht="13.5" x14ac:dyDescent="0.25">
      <c r="A1462" s="4">
        <v>44141</v>
      </c>
      <c r="B1462" s="2">
        <v>2.97</v>
      </c>
      <c r="C1462" s="2">
        <f t="shared" si="200"/>
        <v>1.0000000000000231E-2</v>
      </c>
      <c r="D1462" s="2">
        <f t="shared" si="198"/>
        <v>1.0000000000000231E-2</v>
      </c>
      <c r="E1462" s="2">
        <f t="shared" si="199"/>
        <v>0</v>
      </c>
      <c r="F1462" s="2">
        <f t="shared" si="205"/>
        <v>8.7854034511043715E-3</v>
      </c>
      <c r="G1462" s="2">
        <f t="shared" si="205"/>
        <v>1.2918005192594078E-2</v>
      </c>
      <c r="H1462" s="2">
        <f t="shared" si="202"/>
        <v>0.68008979096409283</v>
      </c>
      <c r="I1462" s="2">
        <f t="shared" si="203"/>
        <v>40.479371675357548</v>
      </c>
    </row>
    <row r="1463" spans="1:9" ht="13.5" x14ac:dyDescent="0.25">
      <c r="A1463" s="4">
        <v>44144</v>
      </c>
      <c r="B1463" s="2">
        <v>2.96</v>
      </c>
      <c r="C1463" s="2">
        <f t="shared" si="200"/>
        <v>-1.0000000000000231E-2</v>
      </c>
      <c r="D1463" s="2">
        <f t="shared" si="198"/>
        <v>0</v>
      </c>
      <c r="E1463" s="2">
        <f t="shared" si="199"/>
        <v>1.0000000000000231E-2</v>
      </c>
      <c r="F1463" s="2">
        <f t="shared" si="205"/>
        <v>8.1578746331683449E-3</v>
      </c>
      <c r="G1463" s="2">
        <f t="shared" si="205"/>
        <v>1.2709576250265945E-2</v>
      </c>
      <c r="H1463" s="2">
        <f t="shared" si="202"/>
        <v>0.64186834183379193</v>
      </c>
      <c r="I1463" s="2">
        <f t="shared" si="203"/>
        <v>39.093776612861262</v>
      </c>
    </row>
    <row r="1464" spans="1:9" ht="13.5" x14ac:dyDescent="0.25">
      <c r="A1464" s="4">
        <v>44145</v>
      </c>
      <c r="B1464" s="2">
        <v>2.94</v>
      </c>
      <c r="C1464" s="2">
        <f t="shared" si="200"/>
        <v>-2.0000000000000018E-2</v>
      </c>
      <c r="D1464" s="2">
        <f t="shared" si="198"/>
        <v>0</v>
      </c>
      <c r="E1464" s="2">
        <f t="shared" si="199"/>
        <v>2.0000000000000018E-2</v>
      </c>
      <c r="F1464" s="2">
        <f t="shared" si="205"/>
        <v>7.5751693022277486E-3</v>
      </c>
      <c r="G1464" s="2">
        <f t="shared" si="205"/>
        <v>1.3230320803818378E-2</v>
      </c>
      <c r="H1464" s="2">
        <f t="shared" si="202"/>
        <v>0.57256127153330194</v>
      </c>
      <c r="I1464" s="2">
        <f t="shared" si="203"/>
        <v>36.409472997833326</v>
      </c>
    </row>
    <row r="1465" spans="1:9" ht="13.5" x14ac:dyDescent="0.25">
      <c r="A1465" s="4">
        <v>44146</v>
      </c>
      <c r="B1465" s="2">
        <v>2.89</v>
      </c>
      <c r="C1465" s="2">
        <f t="shared" si="200"/>
        <v>-4.9999999999999822E-2</v>
      </c>
      <c r="D1465" s="2">
        <f t="shared" si="198"/>
        <v>0</v>
      </c>
      <c r="E1465" s="2">
        <f t="shared" si="199"/>
        <v>4.9999999999999822E-2</v>
      </c>
      <c r="F1465" s="2">
        <f t="shared" si="205"/>
        <v>7.0340857806400524E-3</v>
      </c>
      <c r="G1465" s="2">
        <f t="shared" si="205"/>
        <v>1.5856726460688482E-2</v>
      </c>
      <c r="H1465" s="2">
        <f t="shared" si="202"/>
        <v>0.44360264384195225</v>
      </c>
      <c r="I1465" s="2">
        <f t="shared" si="203"/>
        <v>30.728860585996443</v>
      </c>
    </row>
    <row r="1466" spans="1:9" ht="13.5" x14ac:dyDescent="0.25">
      <c r="A1466" s="4">
        <v>44147</v>
      </c>
      <c r="B1466" s="2">
        <v>2.95</v>
      </c>
      <c r="C1466" s="2">
        <f t="shared" si="200"/>
        <v>6.0000000000000053E-2</v>
      </c>
      <c r="D1466" s="2">
        <f t="shared" si="198"/>
        <v>6.0000000000000053E-2</v>
      </c>
      <c r="E1466" s="2">
        <f t="shared" si="199"/>
        <v>0</v>
      </c>
      <c r="F1466" s="2">
        <f t="shared" si="205"/>
        <v>1.0817365367737196E-2</v>
      </c>
      <c r="G1466" s="2">
        <f t="shared" si="205"/>
        <v>1.4724103142067875E-2</v>
      </c>
      <c r="H1466" s="2">
        <f t="shared" si="202"/>
        <v>0.73467057812378167</v>
      </c>
      <c r="I1466" s="2">
        <f t="shared" si="203"/>
        <v>42.352166883374522</v>
      </c>
    </row>
    <row r="1467" spans="1:9" ht="13.5" x14ac:dyDescent="0.25">
      <c r="A1467" s="4">
        <v>44148</v>
      </c>
      <c r="B1467" s="2">
        <v>2.96</v>
      </c>
      <c r="C1467" s="2">
        <f t="shared" si="200"/>
        <v>9.9999999999997868E-3</v>
      </c>
      <c r="D1467" s="2">
        <f t="shared" si="198"/>
        <v>9.9999999999997868E-3</v>
      </c>
      <c r="E1467" s="2">
        <f t="shared" si="199"/>
        <v>0</v>
      </c>
      <c r="F1467" s="2">
        <f t="shared" si="205"/>
        <v>1.0758982127184524E-2</v>
      </c>
      <c r="G1467" s="2">
        <f t="shared" si="205"/>
        <v>1.3672381489063027E-2</v>
      </c>
      <c r="H1467" s="2">
        <f t="shared" si="202"/>
        <v>0.78691354068718578</v>
      </c>
      <c r="I1467" s="2">
        <f t="shared" si="203"/>
        <v>44.037583395588676</v>
      </c>
    </row>
    <row r="1468" spans="1:9" ht="13.5" x14ac:dyDescent="0.25">
      <c r="A1468" s="4">
        <v>44151</v>
      </c>
      <c r="B1468" s="2">
        <v>2.96</v>
      </c>
      <c r="C1468" s="2">
        <f t="shared" si="200"/>
        <v>0</v>
      </c>
      <c r="D1468" s="2">
        <f t="shared" si="198"/>
        <v>0</v>
      </c>
      <c r="E1468" s="2">
        <f t="shared" si="199"/>
        <v>0</v>
      </c>
      <c r="F1468" s="2">
        <f t="shared" si="205"/>
        <v>9.9904834038142005E-3</v>
      </c>
      <c r="G1468" s="2">
        <f t="shared" si="205"/>
        <v>1.2695782811272812E-2</v>
      </c>
      <c r="H1468" s="2">
        <f t="shared" si="202"/>
        <v>0.78691354068718566</v>
      </c>
      <c r="I1468" s="2">
        <f t="shared" si="203"/>
        <v>44.037583395588669</v>
      </c>
    </row>
    <row r="1469" spans="1:9" ht="13.5" x14ac:dyDescent="0.25">
      <c r="A1469" s="4">
        <v>44152</v>
      </c>
      <c r="B1469" s="2">
        <v>2.97</v>
      </c>
      <c r="C1469" s="2">
        <f t="shared" si="200"/>
        <v>1.0000000000000231E-2</v>
      </c>
      <c r="D1469" s="2">
        <f t="shared" si="198"/>
        <v>1.0000000000000231E-2</v>
      </c>
      <c r="E1469" s="2">
        <f t="shared" si="199"/>
        <v>0</v>
      </c>
      <c r="F1469" s="2">
        <f t="shared" ref="F1469:G1484" si="206">((F1468*13)+D1469)/14</f>
        <v>9.9911631606846314E-3</v>
      </c>
      <c r="G1469" s="2">
        <f t="shared" si="206"/>
        <v>1.1788941181896181E-2</v>
      </c>
      <c r="H1469" s="2">
        <f t="shared" si="202"/>
        <v>0.84750301206249734</v>
      </c>
      <c r="I1469" s="2">
        <f t="shared" si="203"/>
        <v>45.872889328411446</v>
      </c>
    </row>
    <row r="1470" spans="1:9" ht="13.5" x14ac:dyDescent="0.25">
      <c r="A1470" s="4">
        <v>44153</v>
      </c>
      <c r="B1470" s="2">
        <v>2.97</v>
      </c>
      <c r="C1470" s="2">
        <f t="shared" si="200"/>
        <v>0</v>
      </c>
      <c r="D1470" s="2">
        <f t="shared" si="198"/>
        <v>0</v>
      </c>
      <c r="E1470" s="2">
        <f t="shared" si="199"/>
        <v>0</v>
      </c>
      <c r="F1470" s="2">
        <f t="shared" si="206"/>
        <v>9.2775086492071588E-3</v>
      </c>
      <c r="G1470" s="2">
        <f t="shared" si="206"/>
        <v>1.0946873954617882E-2</v>
      </c>
      <c r="H1470" s="2">
        <f t="shared" si="202"/>
        <v>0.84750301206249745</v>
      </c>
      <c r="I1470" s="2">
        <f t="shared" si="203"/>
        <v>45.872889328411446</v>
      </c>
    </row>
    <row r="1471" spans="1:9" ht="13.5" x14ac:dyDescent="0.25">
      <c r="A1471" s="4">
        <v>44154</v>
      </c>
      <c r="B1471" s="2">
        <v>2.95</v>
      </c>
      <c r="C1471" s="2">
        <f t="shared" si="200"/>
        <v>-2.0000000000000018E-2</v>
      </c>
      <c r="D1471" s="2">
        <f t="shared" si="198"/>
        <v>0</v>
      </c>
      <c r="E1471" s="2">
        <f t="shared" si="199"/>
        <v>2.0000000000000018E-2</v>
      </c>
      <c r="F1471" s="2">
        <f t="shared" si="206"/>
        <v>8.6148294599780757E-3</v>
      </c>
      <c r="G1471" s="2">
        <f t="shared" si="206"/>
        <v>1.1593525815002321E-2</v>
      </c>
      <c r="H1471" s="2">
        <f t="shared" si="202"/>
        <v>0.74307243520605826</v>
      </c>
      <c r="I1471" s="2">
        <f t="shared" si="203"/>
        <v>42.630037639153848</v>
      </c>
    </row>
    <row r="1472" spans="1:9" ht="13.5" x14ac:dyDescent="0.25">
      <c r="A1472" s="4">
        <v>44155</v>
      </c>
      <c r="B1472" s="2">
        <v>2.95</v>
      </c>
      <c r="C1472" s="2">
        <f t="shared" si="200"/>
        <v>0</v>
      </c>
      <c r="D1472" s="2">
        <f t="shared" si="198"/>
        <v>0</v>
      </c>
      <c r="E1472" s="2">
        <f t="shared" si="199"/>
        <v>0</v>
      </c>
      <c r="F1472" s="2">
        <f t="shared" si="206"/>
        <v>7.9994844985510714E-3</v>
      </c>
      <c r="G1472" s="2">
        <f t="shared" si="206"/>
        <v>1.0765416828216441E-2</v>
      </c>
      <c r="H1472" s="2">
        <f t="shared" si="202"/>
        <v>0.74307243520605826</v>
      </c>
      <c r="I1472" s="2">
        <f t="shared" si="203"/>
        <v>42.630037639153848</v>
      </c>
    </row>
    <row r="1473" spans="1:9" ht="13.5" x14ac:dyDescent="0.25">
      <c r="A1473" s="4">
        <v>44158</v>
      </c>
      <c r="B1473" s="2">
        <v>2.9</v>
      </c>
      <c r="C1473" s="2">
        <f t="shared" si="200"/>
        <v>-5.0000000000000266E-2</v>
      </c>
      <c r="D1473" s="2">
        <f t="shared" si="198"/>
        <v>0</v>
      </c>
      <c r="E1473" s="2">
        <f t="shared" si="199"/>
        <v>5.0000000000000266E-2</v>
      </c>
      <c r="F1473" s="2">
        <f t="shared" si="206"/>
        <v>7.4280927486545661E-3</v>
      </c>
      <c r="G1473" s="2">
        <f t="shared" si="206"/>
        <v>1.3567887054772429E-2</v>
      </c>
      <c r="H1473" s="2">
        <f t="shared" si="202"/>
        <v>0.5474760158798474</v>
      </c>
      <c r="I1473" s="2">
        <f t="shared" si="203"/>
        <v>35.378643045951776</v>
      </c>
    </row>
    <row r="1474" spans="1:9" ht="13.5" x14ac:dyDescent="0.25">
      <c r="A1474" s="4">
        <v>44159</v>
      </c>
      <c r="B1474" s="2">
        <v>2.9</v>
      </c>
      <c r="C1474" s="2">
        <f t="shared" si="200"/>
        <v>0</v>
      </c>
      <c r="D1474" s="2">
        <f t="shared" si="198"/>
        <v>0</v>
      </c>
      <c r="E1474" s="2">
        <f t="shared" si="199"/>
        <v>0</v>
      </c>
      <c r="F1474" s="2">
        <f t="shared" si="206"/>
        <v>6.8975146951792401E-3</v>
      </c>
      <c r="G1474" s="2">
        <f t="shared" si="206"/>
        <v>1.2598752265145827E-2</v>
      </c>
      <c r="H1474" s="2">
        <f t="shared" si="202"/>
        <v>0.5474760158798474</v>
      </c>
      <c r="I1474" s="2">
        <f t="shared" si="203"/>
        <v>35.378643045951776</v>
      </c>
    </row>
    <row r="1475" spans="1:9" ht="13.5" x14ac:dyDescent="0.25">
      <c r="A1475" s="4">
        <v>44160</v>
      </c>
      <c r="B1475" s="2">
        <v>2.92</v>
      </c>
      <c r="C1475" s="2">
        <f t="shared" si="200"/>
        <v>2.0000000000000018E-2</v>
      </c>
      <c r="D1475" s="2">
        <f t="shared" ref="D1475:D1538" si="207">IF(C1475&gt;0,C1475,0)</f>
        <v>2.0000000000000018E-2</v>
      </c>
      <c r="E1475" s="2">
        <f t="shared" ref="E1475:E1538" si="208">IF(C1475&lt;0,-C1475,0)</f>
        <v>0</v>
      </c>
      <c r="F1475" s="2">
        <f t="shared" si="206"/>
        <v>7.8334065026664391E-3</v>
      </c>
      <c r="G1475" s="2">
        <f t="shared" si="206"/>
        <v>1.1698841389063982E-2</v>
      </c>
      <c r="H1475" s="2">
        <f t="shared" si="202"/>
        <v>0.66958823033442161</v>
      </c>
      <c r="I1475" s="2">
        <f t="shared" si="203"/>
        <v>40.104992247118432</v>
      </c>
    </row>
    <row r="1476" spans="1:9" ht="13.5" x14ac:dyDescent="0.25">
      <c r="A1476" s="4">
        <v>44161</v>
      </c>
      <c r="B1476" s="2">
        <v>2.89</v>
      </c>
      <c r="C1476" s="2">
        <f t="shared" ref="C1476:C1539" si="209">B1476-B1475</f>
        <v>-2.9999999999999805E-2</v>
      </c>
      <c r="D1476" s="2">
        <f t="shared" si="207"/>
        <v>0</v>
      </c>
      <c r="E1476" s="2">
        <f t="shared" si="208"/>
        <v>2.9999999999999805E-2</v>
      </c>
      <c r="F1476" s="2">
        <f t="shared" si="206"/>
        <v>7.2738774667616942E-3</v>
      </c>
      <c r="G1476" s="2">
        <f t="shared" si="206"/>
        <v>1.3006067004130827E-2</v>
      </c>
      <c r="H1476" s="2">
        <f t="shared" si="202"/>
        <v>0.55926802963966393</v>
      </c>
      <c r="I1476" s="2">
        <f t="shared" si="203"/>
        <v>35.867344100482001</v>
      </c>
    </row>
    <row r="1477" spans="1:9" ht="13.5" x14ac:dyDescent="0.25">
      <c r="A1477" s="4">
        <v>44162</v>
      </c>
      <c r="B1477" s="2">
        <v>2.87</v>
      </c>
      <c r="C1477" s="2">
        <f t="shared" si="209"/>
        <v>-2.0000000000000018E-2</v>
      </c>
      <c r="D1477" s="2">
        <f t="shared" si="207"/>
        <v>0</v>
      </c>
      <c r="E1477" s="2">
        <f t="shared" si="208"/>
        <v>2.0000000000000018E-2</v>
      </c>
      <c r="F1477" s="2">
        <f t="shared" si="206"/>
        <v>6.7543147905644307E-3</v>
      </c>
      <c r="G1477" s="2">
        <f t="shared" si="206"/>
        <v>1.3505633646692912E-2</v>
      </c>
      <c r="H1477" s="2">
        <f t="shared" si="202"/>
        <v>0.50011091424935417</v>
      </c>
      <c r="I1477" s="2">
        <f t="shared" si="203"/>
        <v>33.338262491050969</v>
      </c>
    </row>
    <row r="1478" spans="1:9" ht="13.5" x14ac:dyDescent="0.25">
      <c r="A1478" s="4">
        <v>44165</v>
      </c>
      <c r="B1478" s="2">
        <v>2.88</v>
      </c>
      <c r="C1478" s="2">
        <f t="shared" si="209"/>
        <v>9.9999999999997868E-3</v>
      </c>
      <c r="D1478" s="2">
        <f t="shared" si="207"/>
        <v>9.9999999999997868E-3</v>
      </c>
      <c r="E1478" s="2">
        <f t="shared" si="208"/>
        <v>0</v>
      </c>
      <c r="F1478" s="2">
        <f t="shared" si="206"/>
        <v>6.9861494483812415E-3</v>
      </c>
      <c r="G1478" s="2">
        <f t="shared" si="206"/>
        <v>1.2540945529071991E-2</v>
      </c>
      <c r="H1478" s="2">
        <f t="shared" si="202"/>
        <v>0.55706720296218404</v>
      </c>
      <c r="I1478" s="2">
        <f t="shared" si="203"/>
        <v>35.776696208256936</v>
      </c>
    </row>
    <row r="1479" spans="1:9" ht="13.5" x14ac:dyDescent="0.25">
      <c r="A1479" s="4">
        <v>44166</v>
      </c>
      <c r="B1479" s="2">
        <v>2.9</v>
      </c>
      <c r="C1479" s="2">
        <f t="shared" si="209"/>
        <v>2.0000000000000018E-2</v>
      </c>
      <c r="D1479" s="2">
        <f t="shared" si="207"/>
        <v>2.0000000000000018E-2</v>
      </c>
      <c r="E1479" s="2">
        <f t="shared" si="208"/>
        <v>0</v>
      </c>
      <c r="F1479" s="2">
        <f t="shared" si="206"/>
        <v>7.9157102020682973E-3</v>
      </c>
      <c r="G1479" s="2">
        <f t="shared" si="206"/>
        <v>1.164516370556685E-2</v>
      </c>
      <c r="H1479" s="2">
        <f t="shared" si="202"/>
        <v>0.67974228634366674</v>
      </c>
      <c r="I1479" s="2">
        <f t="shared" si="203"/>
        <v>40.467058064203243</v>
      </c>
    </row>
    <row r="1480" spans="1:9" ht="13.5" x14ac:dyDescent="0.25">
      <c r="A1480" s="4">
        <v>44167</v>
      </c>
      <c r="B1480" s="2">
        <v>2.95</v>
      </c>
      <c r="C1480" s="2">
        <f t="shared" si="209"/>
        <v>5.0000000000000266E-2</v>
      </c>
      <c r="D1480" s="2">
        <f t="shared" si="207"/>
        <v>5.0000000000000266E-2</v>
      </c>
      <c r="E1480" s="2">
        <f t="shared" si="208"/>
        <v>0</v>
      </c>
      <c r="F1480" s="2">
        <f t="shared" si="206"/>
        <v>1.0921730901920581E-2</v>
      </c>
      <c r="G1480" s="2">
        <f t="shared" si="206"/>
        <v>1.081336629802636E-2</v>
      </c>
      <c r="H1480" s="2">
        <f t="shared" si="202"/>
        <v>1.0100213569861218</v>
      </c>
      <c r="I1480" s="2">
        <f t="shared" si="203"/>
        <v>50.249284838474253</v>
      </c>
    </row>
    <row r="1481" spans="1:9" ht="13.5" x14ac:dyDescent="0.25">
      <c r="A1481" s="4">
        <v>44168</v>
      </c>
      <c r="B1481" s="2">
        <v>2.91</v>
      </c>
      <c r="C1481" s="2">
        <f t="shared" si="209"/>
        <v>-4.0000000000000036E-2</v>
      </c>
      <c r="D1481" s="2">
        <f t="shared" si="207"/>
        <v>0</v>
      </c>
      <c r="E1481" s="2">
        <f t="shared" si="208"/>
        <v>4.0000000000000036E-2</v>
      </c>
      <c r="F1481" s="2">
        <f t="shared" si="206"/>
        <v>1.014160726606911E-2</v>
      </c>
      <c r="G1481" s="2">
        <f t="shared" si="206"/>
        <v>1.2898125848167337E-2</v>
      </c>
      <c r="H1481" s="2">
        <f t="shared" si="202"/>
        <v>0.78628533985889948</v>
      </c>
      <c r="I1481" s="2">
        <f t="shared" si="203"/>
        <v>44.017902532918342</v>
      </c>
    </row>
    <row r="1482" spans="1:9" ht="13.5" x14ac:dyDescent="0.25">
      <c r="A1482" s="4">
        <v>44169</v>
      </c>
      <c r="B1482" s="2">
        <v>2.92</v>
      </c>
      <c r="C1482" s="2">
        <f t="shared" si="209"/>
        <v>9.9999999999997868E-3</v>
      </c>
      <c r="D1482" s="2">
        <f t="shared" si="207"/>
        <v>9.9999999999997868E-3</v>
      </c>
      <c r="E1482" s="2">
        <f t="shared" si="208"/>
        <v>0</v>
      </c>
      <c r="F1482" s="2">
        <f t="shared" si="206"/>
        <v>1.0131492461349872E-2</v>
      </c>
      <c r="G1482" s="2">
        <f t="shared" si="206"/>
        <v>1.1976831144726812E-2</v>
      </c>
      <c r="H1482" s="2">
        <f t="shared" si="202"/>
        <v>0.84592429657911561</v>
      </c>
      <c r="I1482" s="2">
        <f t="shared" si="203"/>
        <v>45.826597447511283</v>
      </c>
    </row>
    <row r="1483" spans="1:9" ht="13.5" x14ac:dyDescent="0.25">
      <c r="A1483" s="4">
        <v>44172</v>
      </c>
      <c r="B1483" s="2">
        <v>2.92</v>
      </c>
      <c r="C1483" s="2">
        <f t="shared" si="209"/>
        <v>0</v>
      </c>
      <c r="D1483" s="2">
        <f t="shared" si="207"/>
        <v>0</v>
      </c>
      <c r="E1483" s="2">
        <f t="shared" si="208"/>
        <v>0</v>
      </c>
      <c r="F1483" s="2">
        <f t="shared" si="206"/>
        <v>9.4078144283963085E-3</v>
      </c>
      <c r="G1483" s="2">
        <f t="shared" si="206"/>
        <v>1.1121343205817754E-2</v>
      </c>
      <c r="H1483" s="2">
        <f t="shared" si="202"/>
        <v>0.8459242965791155</v>
      </c>
      <c r="I1483" s="2">
        <f t="shared" si="203"/>
        <v>45.826597447511283</v>
      </c>
    </row>
    <row r="1484" spans="1:9" ht="13.5" x14ac:dyDescent="0.25">
      <c r="A1484" s="4">
        <v>44173</v>
      </c>
      <c r="B1484" s="2">
        <v>2.9</v>
      </c>
      <c r="C1484" s="2">
        <f t="shared" si="209"/>
        <v>-2.0000000000000018E-2</v>
      </c>
      <c r="D1484" s="2">
        <f t="shared" si="207"/>
        <v>0</v>
      </c>
      <c r="E1484" s="2">
        <f t="shared" si="208"/>
        <v>2.0000000000000018E-2</v>
      </c>
      <c r="F1484" s="2">
        <f t="shared" si="206"/>
        <v>8.7358276835108571E-3</v>
      </c>
      <c r="G1484" s="2">
        <f t="shared" si="206"/>
        <v>1.1755532976830772E-2</v>
      </c>
      <c r="H1484" s="2">
        <f t="shared" si="202"/>
        <v>0.74312476522574389</v>
      </c>
      <c r="I1484" s="2">
        <f t="shared" si="203"/>
        <v>42.631759931969377</v>
      </c>
    </row>
    <row r="1485" spans="1:9" ht="13.5" x14ac:dyDescent="0.25">
      <c r="A1485" s="4">
        <v>44174</v>
      </c>
      <c r="B1485" s="2">
        <v>2.91</v>
      </c>
      <c r="C1485" s="2">
        <f t="shared" si="209"/>
        <v>1.0000000000000231E-2</v>
      </c>
      <c r="D1485" s="2">
        <f t="shared" si="207"/>
        <v>1.0000000000000231E-2</v>
      </c>
      <c r="E1485" s="2">
        <f t="shared" si="208"/>
        <v>0</v>
      </c>
      <c r="F1485" s="2">
        <f t="shared" ref="F1485:G1500" si="210">((F1484*13)+D1485)/14</f>
        <v>8.8261257061172417E-3</v>
      </c>
      <c r="G1485" s="2">
        <f t="shared" si="210"/>
        <v>1.0915852049914288E-2</v>
      </c>
      <c r="H1485" s="2">
        <f t="shared" si="202"/>
        <v>0.8085604005769339</v>
      </c>
      <c r="I1485" s="2">
        <f t="shared" si="203"/>
        <v>44.70740376262809</v>
      </c>
    </row>
    <row r="1486" spans="1:9" ht="13.5" x14ac:dyDescent="0.25">
      <c r="A1486" s="4">
        <v>44175</v>
      </c>
      <c r="B1486" s="2">
        <v>2.88</v>
      </c>
      <c r="C1486" s="2">
        <f t="shared" si="209"/>
        <v>-3.0000000000000249E-2</v>
      </c>
      <c r="D1486" s="2">
        <f t="shared" si="207"/>
        <v>0</v>
      </c>
      <c r="E1486" s="2">
        <f t="shared" si="208"/>
        <v>3.0000000000000249E-2</v>
      </c>
      <c r="F1486" s="2">
        <f t="shared" si="210"/>
        <v>8.1956881556802964E-3</v>
      </c>
      <c r="G1486" s="2">
        <f t="shared" si="210"/>
        <v>1.2279005474920428E-2</v>
      </c>
      <c r="H1486" s="2">
        <f t="shared" si="202"/>
        <v>0.66745537107380493</v>
      </c>
      <c r="I1486" s="2">
        <f t="shared" si="203"/>
        <v>40.028379928632106</v>
      </c>
    </row>
    <row r="1487" spans="1:9" ht="13.5" x14ac:dyDescent="0.25">
      <c r="A1487" s="4">
        <v>44176</v>
      </c>
      <c r="B1487" s="2">
        <v>2.88</v>
      </c>
      <c r="C1487" s="2">
        <f t="shared" si="209"/>
        <v>0</v>
      </c>
      <c r="D1487" s="2">
        <f t="shared" si="207"/>
        <v>0</v>
      </c>
      <c r="E1487" s="2">
        <f t="shared" si="208"/>
        <v>0</v>
      </c>
      <c r="F1487" s="2">
        <f t="shared" si="210"/>
        <v>7.61028185884599E-3</v>
      </c>
      <c r="G1487" s="2">
        <f t="shared" si="210"/>
        <v>1.1401933655283256E-2</v>
      </c>
      <c r="H1487" s="2">
        <f t="shared" si="202"/>
        <v>0.66745537107380493</v>
      </c>
      <c r="I1487" s="2">
        <f t="shared" si="203"/>
        <v>40.028379928632106</v>
      </c>
    </row>
    <row r="1488" spans="1:9" ht="13.5" x14ac:dyDescent="0.25">
      <c r="A1488" s="4">
        <v>44179</v>
      </c>
      <c r="B1488" s="2">
        <v>2.88</v>
      </c>
      <c r="C1488" s="2">
        <f t="shared" si="209"/>
        <v>0</v>
      </c>
      <c r="D1488" s="2">
        <f t="shared" si="207"/>
        <v>0</v>
      </c>
      <c r="E1488" s="2">
        <f t="shared" si="208"/>
        <v>0</v>
      </c>
      <c r="F1488" s="2">
        <f t="shared" si="210"/>
        <v>7.0666902974998473E-3</v>
      </c>
      <c r="G1488" s="2">
        <f t="shared" si="210"/>
        <v>1.0587509822763023E-2</v>
      </c>
      <c r="H1488" s="2">
        <f t="shared" si="202"/>
        <v>0.66745537107380482</v>
      </c>
      <c r="I1488" s="2">
        <f t="shared" si="203"/>
        <v>40.028379928632106</v>
      </c>
    </row>
    <row r="1489" spans="1:9" ht="13.5" x14ac:dyDescent="0.25">
      <c r="A1489" s="4">
        <v>44180</v>
      </c>
      <c r="B1489" s="2">
        <v>2.9</v>
      </c>
      <c r="C1489" s="2">
        <f t="shared" si="209"/>
        <v>2.0000000000000018E-2</v>
      </c>
      <c r="D1489" s="2">
        <f t="shared" si="207"/>
        <v>2.0000000000000018E-2</v>
      </c>
      <c r="E1489" s="2">
        <f t="shared" si="208"/>
        <v>0</v>
      </c>
      <c r="F1489" s="2">
        <f t="shared" si="210"/>
        <v>7.9904981333927157E-3</v>
      </c>
      <c r="G1489" s="2">
        <f t="shared" si="210"/>
        <v>9.8312591211370936E-3</v>
      </c>
      <c r="H1489" s="2">
        <f t="shared" ref="H1489:H1552" si="211">F1489/G1489</f>
        <v>0.8127644724787324</v>
      </c>
      <c r="I1489" s="2">
        <f t="shared" ref="I1489:I1552" si="212">IF(G1489=0,100,100-(100/(1+H1489)))</f>
        <v>44.835635562041716</v>
      </c>
    </row>
    <row r="1490" spans="1:9" ht="13.5" x14ac:dyDescent="0.25">
      <c r="A1490" s="4">
        <v>44181</v>
      </c>
      <c r="B1490" s="2">
        <v>2.92</v>
      </c>
      <c r="C1490" s="2">
        <f t="shared" si="209"/>
        <v>2.0000000000000018E-2</v>
      </c>
      <c r="D1490" s="2">
        <f t="shared" si="207"/>
        <v>2.0000000000000018E-2</v>
      </c>
      <c r="E1490" s="2">
        <f t="shared" si="208"/>
        <v>0</v>
      </c>
      <c r="F1490" s="2">
        <f t="shared" si="210"/>
        <v>8.8483196952932365E-3</v>
      </c>
      <c r="G1490" s="2">
        <f t="shared" si="210"/>
        <v>9.1290263267701597E-3</v>
      </c>
      <c r="H1490" s="2">
        <f t="shared" si="211"/>
        <v>0.96925119706865426</v>
      </c>
      <c r="I1490" s="2">
        <f t="shared" si="212"/>
        <v>49.219276774412599</v>
      </c>
    </row>
    <row r="1491" spans="1:9" ht="13.5" x14ac:dyDescent="0.25">
      <c r="A1491" s="4">
        <v>44182</v>
      </c>
      <c r="B1491" s="2">
        <v>2.92</v>
      </c>
      <c r="C1491" s="2">
        <f t="shared" si="209"/>
        <v>0</v>
      </c>
      <c r="D1491" s="2">
        <f t="shared" si="207"/>
        <v>0</v>
      </c>
      <c r="E1491" s="2">
        <f t="shared" si="208"/>
        <v>0</v>
      </c>
      <c r="F1491" s="2">
        <f t="shared" si="210"/>
        <v>8.2162968599151474E-3</v>
      </c>
      <c r="G1491" s="2">
        <f t="shared" si="210"/>
        <v>8.4769530177151477E-3</v>
      </c>
      <c r="H1491" s="2">
        <f t="shared" si="211"/>
        <v>0.96925119706865415</v>
      </c>
      <c r="I1491" s="2">
        <f t="shared" si="212"/>
        <v>49.219276774412599</v>
      </c>
    </row>
    <row r="1492" spans="1:9" ht="13.5" x14ac:dyDescent="0.25">
      <c r="A1492" s="4">
        <v>44183</v>
      </c>
      <c r="B1492" s="2">
        <v>2.88</v>
      </c>
      <c r="C1492" s="2">
        <f t="shared" si="209"/>
        <v>-4.0000000000000036E-2</v>
      </c>
      <c r="D1492" s="2">
        <f t="shared" si="207"/>
        <v>0</v>
      </c>
      <c r="E1492" s="2">
        <f t="shared" si="208"/>
        <v>4.0000000000000036E-2</v>
      </c>
      <c r="F1492" s="2">
        <f t="shared" si="210"/>
        <v>7.6294185127783517E-3</v>
      </c>
      <c r="G1492" s="2">
        <f t="shared" si="210"/>
        <v>1.0728599230735495E-2</v>
      </c>
      <c r="H1492" s="2">
        <f t="shared" si="211"/>
        <v>0.71112904384772324</v>
      </c>
      <c r="I1492" s="2">
        <f t="shared" si="212"/>
        <v>41.559054029533968</v>
      </c>
    </row>
    <row r="1493" spans="1:9" ht="13.5" x14ac:dyDescent="0.25">
      <c r="A1493" s="4">
        <v>44186</v>
      </c>
      <c r="B1493" s="2">
        <v>2.92</v>
      </c>
      <c r="C1493" s="2">
        <f t="shared" si="209"/>
        <v>4.0000000000000036E-2</v>
      </c>
      <c r="D1493" s="2">
        <f t="shared" si="207"/>
        <v>4.0000000000000036E-2</v>
      </c>
      <c r="E1493" s="2">
        <f t="shared" si="208"/>
        <v>0</v>
      </c>
      <c r="F1493" s="2">
        <f t="shared" si="210"/>
        <v>9.9416029047227593E-3</v>
      </c>
      <c r="G1493" s="2">
        <f t="shared" si="210"/>
        <v>9.9622707142543888E-3</v>
      </c>
      <c r="H1493" s="2">
        <f t="shared" si="211"/>
        <v>0.99792539169789296</v>
      </c>
      <c r="I1493" s="2">
        <f t="shared" si="212"/>
        <v>49.948080936587324</v>
      </c>
    </row>
    <row r="1494" spans="1:9" ht="13.5" x14ac:dyDescent="0.25">
      <c r="A1494" s="4">
        <v>44187</v>
      </c>
      <c r="B1494" s="2">
        <v>2.9</v>
      </c>
      <c r="C1494" s="2">
        <f t="shared" si="209"/>
        <v>-2.0000000000000018E-2</v>
      </c>
      <c r="D1494" s="2">
        <f t="shared" si="207"/>
        <v>0</v>
      </c>
      <c r="E1494" s="2">
        <f t="shared" si="208"/>
        <v>2.0000000000000018E-2</v>
      </c>
      <c r="F1494" s="2">
        <f t="shared" si="210"/>
        <v>9.2314884115282762E-3</v>
      </c>
      <c r="G1494" s="2">
        <f t="shared" si="210"/>
        <v>1.0679251377521933E-2</v>
      </c>
      <c r="H1494" s="2">
        <f t="shared" si="211"/>
        <v>0.86443216712353455</v>
      </c>
      <c r="I1494" s="2">
        <f t="shared" si="212"/>
        <v>46.36436671531952</v>
      </c>
    </row>
    <row r="1495" spans="1:9" ht="13.5" x14ac:dyDescent="0.25">
      <c r="A1495" s="4">
        <v>44188</v>
      </c>
      <c r="B1495" s="2">
        <v>2.88</v>
      </c>
      <c r="C1495" s="2">
        <f t="shared" si="209"/>
        <v>-2.0000000000000018E-2</v>
      </c>
      <c r="D1495" s="2">
        <f t="shared" si="207"/>
        <v>0</v>
      </c>
      <c r="E1495" s="2">
        <f t="shared" si="208"/>
        <v>2.0000000000000018E-2</v>
      </c>
      <c r="F1495" s="2">
        <f t="shared" si="210"/>
        <v>8.5720963821333991E-3</v>
      </c>
      <c r="G1495" s="2">
        <f t="shared" si="210"/>
        <v>1.1345019136270368E-2</v>
      </c>
      <c r="H1495" s="2">
        <f t="shared" si="211"/>
        <v>0.75558236431070869</v>
      </c>
      <c r="I1495" s="2">
        <f t="shared" si="212"/>
        <v>43.038844526521075</v>
      </c>
    </row>
    <row r="1496" spans="1:9" ht="13.5" x14ac:dyDescent="0.25">
      <c r="A1496" s="4">
        <v>44189</v>
      </c>
      <c r="B1496" s="2">
        <v>2.86</v>
      </c>
      <c r="C1496" s="2">
        <f t="shared" si="209"/>
        <v>-2.0000000000000018E-2</v>
      </c>
      <c r="D1496" s="2">
        <f t="shared" si="207"/>
        <v>0</v>
      </c>
      <c r="E1496" s="2">
        <f t="shared" si="208"/>
        <v>2.0000000000000018E-2</v>
      </c>
      <c r="F1496" s="2">
        <f t="shared" si="210"/>
        <v>7.9598037834095851E-3</v>
      </c>
      <c r="G1496" s="2">
        <f t="shared" si="210"/>
        <v>1.19632320551082E-2</v>
      </c>
      <c r="H1496" s="2">
        <f t="shared" si="211"/>
        <v>0.66535562854110275</v>
      </c>
      <c r="I1496" s="2">
        <f t="shared" si="212"/>
        <v>39.952765471719246</v>
      </c>
    </row>
    <row r="1497" spans="1:9" ht="13.5" x14ac:dyDescent="0.25">
      <c r="A1497" s="4">
        <v>44190</v>
      </c>
      <c r="B1497" s="2">
        <v>2.9</v>
      </c>
      <c r="C1497" s="2">
        <f t="shared" si="209"/>
        <v>4.0000000000000036E-2</v>
      </c>
      <c r="D1497" s="2">
        <f t="shared" si="207"/>
        <v>4.0000000000000036E-2</v>
      </c>
      <c r="E1497" s="2">
        <f t="shared" si="208"/>
        <v>0</v>
      </c>
      <c r="F1497" s="2">
        <f t="shared" si="210"/>
        <v>1.0248389227451761E-2</v>
      </c>
      <c r="G1497" s="2">
        <f t="shared" si="210"/>
        <v>1.1108715479743328E-2</v>
      </c>
      <c r="H1497" s="2">
        <f t="shared" si="211"/>
        <v>0.92255393939467012</v>
      </c>
      <c r="I1497" s="2">
        <f t="shared" si="212"/>
        <v>47.985854674389159</v>
      </c>
    </row>
    <row r="1498" spans="1:9" ht="13.5" x14ac:dyDescent="0.25">
      <c r="A1498" s="4">
        <v>44193</v>
      </c>
      <c r="B1498" s="2">
        <v>2.85</v>
      </c>
      <c r="C1498" s="2">
        <f t="shared" si="209"/>
        <v>-4.9999999999999822E-2</v>
      </c>
      <c r="D1498" s="2">
        <f t="shared" si="207"/>
        <v>0</v>
      </c>
      <c r="E1498" s="2">
        <f t="shared" si="208"/>
        <v>4.9999999999999822E-2</v>
      </c>
      <c r="F1498" s="2">
        <f t="shared" si="210"/>
        <v>9.5163614254909212E-3</v>
      </c>
      <c r="G1498" s="2">
        <f t="shared" si="210"/>
        <v>1.3886664374047364E-2</v>
      </c>
      <c r="H1498" s="2">
        <f t="shared" si="211"/>
        <v>0.685287781799922</v>
      </c>
      <c r="I1498" s="2">
        <f t="shared" si="212"/>
        <v>40.662953188209819</v>
      </c>
    </row>
    <row r="1499" spans="1:9" ht="13.5" x14ac:dyDescent="0.25">
      <c r="A1499" s="4">
        <v>44194</v>
      </c>
      <c r="B1499" s="2">
        <v>2.88</v>
      </c>
      <c r="C1499" s="2">
        <f t="shared" si="209"/>
        <v>2.9999999999999805E-2</v>
      </c>
      <c r="D1499" s="2">
        <f t="shared" si="207"/>
        <v>2.9999999999999805E-2</v>
      </c>
      <c r="E1499" s="2">
        <f t="shared" si="208"/>
        <v>0</v>
      </c>
      <c r="F1499" s="2">
        <f t="shared" si="210"/>
        <v>1.0979478466527271E-2</v>
      </c>
      <c r="G1499" s="2">
        <f t="shared" si="210"/>
        <v>1.2894759775901125E-2</v>
      </c>
      <c r="H1499" s="2">
        <f t="shared" si="211"/>
        <v>0.85146824425893508</v>
      </c>
      <c r="I1499" s="2">
        <f t="shared" si="212"/>
        <v>45.988811684952339</v>
      </c>
    </row>
    <row r="1500" spans="1:9" ht="13.5" x14ac:dyDescent="0.25">
      <c r="A1500" s="4">
        <v>44195</v>
      </c>
      <c r="B1500" s="2">
        <v>2.88</v>
      </c>
      <c r="C1500" s="2">
        <f t="shared" si="209"/>
        <v>0</v>
      </c>
      <c r="D1500" s="2">
        <f t="shared" si="207"/>
        <v>0</v>
      </c>
      <c r="E1500" s="2">
        <f t="shared" si="208"/>
        <v>0</v>
      </c>
      <c r="F1500" s="2">
        <f t="shared" si="210"/>
        <v>1.0195230004632466E-2</v>
      </c>
      <c r="G1500" s="2">
        <f t="shared" si="210"/>
        <v>1.1973705506193902E-2</v>
      </c>
      <c r="H1500" s="2">
        <f t="shared" si="211"/>
        <v>0.85146824425893508</v>
      </c>
      <c r="I1500" s="2">
        <f t="shared" si="212"/>
        <v>45.988811684952339</v>
      </c>
    </row>
    <row r="1501" spans="1:9" ht="13.5" x14ac:dyDescent="0.25">
      <c r="A1501" s="4">
        <v>44196</v>
      </c>
      <c r="B1501" s="2">
        <v>2.86</v>
      </c>
      <c r="C1501" s="2">
        <f t="shared" si="209"/>
        <v>-2.0000000000000018E-2</v>
      </c>
      <c r="D1501" s="2">
        <f t="shared" si="207"/>
        <v>0</v>
      </c>
      <c r="E1501" s="2">
        <f t="shared" si="208"/>
        <v>2.0000000000000018E-2</v>
      </c>
      <c r="F1501" s="2">
        <f t="shared" ref="F1501:G1516" si="213">((F1500*13)+D1501)/14</f>
        <v>9.4669992900158605E-3</v>
      </c>
      <c r="G1501" s="2">
        <f t="shared" si="213"/>
        <v>1.2547012255751482E-2</v>
      </c>
      <c r="H1501" s="2">
        <f t="shared" si="211"/>
        <v>0.75452219995052927</v>
      </c>
      <c r="I1501" s="2">
        <f t="shared" si="212"/>
        <v>43.004425932701437</v>
      </c>
    </row>
    <row r="1502" spans="1:9" ht="13.5" x14ac:dyDescent="0.25">
      <c r="A1502" s="4">
        <v>44200</v>
      </c>
      <c r="B1502" s="2">
        <v>2.94</v>
      </c>
      <c r="C1502" s="2">
        <f t="shared" si="209"/>
        <v>8.0000000000000071E-2</v>
      </c>
      <c r="D1502" s="2">
        <f t="shared" si="207"/>
        <v>8.0000000000000071E-2</v>
      </c>
      <c r="E1502" s="2">
        <f t="shared" si="208"/>
        <v>0</v>
      </c>
      <c r="F1502" s="2">
        <f t="shared" si="213"/>
        <v>1.4505070769300446E-2</v>
      </c>
      <c r="G1502" s="2">
        <f t="shared" si="213"/>
        <v>1.1650797094626377E-2</v>
      </c>
      <c r="H1502" s="2">
        <f t="shared" si="211"/>
        <v>1.2449852702344741</v>
      </c>
      <c r="I1502" s="2">
        <f t="shared" si="212"/>
        <v>55.456277898181646</v>
      </c>
    </row>
    <row r="1503" spans="1:9" ht="13.5" x14ac:dyDescent="0.25">
      <c r="A1503" s="4">
        <v>44201</v>
      </c>
      <c r="B1503" s="2">
        <v>2.9</v>
      </c>
      <c r="C1503" s="2">
        <f t="shared" si="209"/>
        <v>-4.0000000000000036E-2</v>
      </c>
      <c r="D1503" s="2">
        <f t="shared" si="207"/>
        <v>0</v>
      </c>
      <c r="E1503" s="2">
        <f t="shared" si="208"/>
        <v>4.0000000000000036E-2</v>
      </c>
      <c r="F1503" s="2">
        <f t="shared" si="213"/>
        <v>1.3468994285778985E-2</v>
      </c>
      <c r="G1503" s="2">
        <f t="shared" si="213"/>
        <v>1.3675740159295924E-2</v>
      </c>
      <c r="H1503" s="2">
        <f t="shared" si="211"/>
        <v>0.98488229001803562</v>
      </c>
      <c r="I1503" s="2">
        <f t="shared" si="212"/>
        <v>49.619178677295089</v>
      </c>
    </row>
    <row r="1504" spans="1:9" ht="13.5" x14ac:dyDescent="0.25">
      <c r="A1504" s="4">
        <v>44202</v>
      </c>
      <c r="B1504" s="2">
        <v>2.89</v>
      </c>
      <c r="C1504" s="2">
        <f t="shared" si="209"/>
        <v>-9.9999999999997868E-3</v>
      </c>
      <c r="D1504" s="2">
        <f t="shared" si="207"/>
        <v>0</v>
      </c>
      <c r="E1504" s="2">
        <f t="shared" si="208"/>
        <v>9.9999999999997868E-3</v>
      </c>
      <c r="F1504" s="2">
        <f t="shared" si="213"/>
        <v>1.2506923265366201E-2</v>
      </c>
      <c r="G1504" s="2">
        <f t="shared" si="213"/>
        <v>1.3413187290774772E-2</v>
      </c>
      <c r="H1504" s="2">
        <f t="shared" si="211"/>
        <v>0.93243484894661277</v>
      </c>
      <c r="I1504" s="2">
        <f t="shared" si="212"/>
        <v>48.251812963054938</v>
      </c>
    </row>
    <row r="1505" spans="1:9" ht="13.5" x14ac:dyDescent="0.25">
      <c r="A1505" s="4">
        <v>44203</v>
      </c>
      <c r="B1505" s="2">
        <v>2.85</v>
      </c>
      <c r="C1505" s="2">
        <f t="shared" si="209"/>
        <v>-4.0000000000000036E-2</v>
      </c>
      <c r="D1505" s="2">
        <f t="shared" si="207"/>
        <v>0</v>
      </c>
      <c r="E1505" s="2">
        <f t="shared" si="208"/>
        <v>4.0000000000000036E-2</v>
      </c>
      <c r="F1505" s="2">
        <f t="shared" si="213"/>
        <v>1.1613571603554329E-2</v>
      </c>
      <c r="G1505" s="2">
        <f t="shared" si="213"/>
        <v>1.531224534143372E-2</v>
      </c>
      <c r="H1505" s="2">
        <f t="shared" si="211"/>
        <v>0.75844994281334599</v>
      </c>
      <c r="I1505" s="2">
        <f t="shared" si="212"/>
        <v>43.131733485680073</v>
      </c>
    </row>
    <row r="1506" spans="1:9" ht="13.5" x14ac:dyDescent="0.25">
      <c r="A1506" s="4">
        <v>44204</v>
      </c>
      <c r="B1506" s="2">
        <v>2.9</v>
      </c>
      <c r="C1506" s="2">
        <f t="shared" si="209"/>
        <v>4.9999999999999822E-2</v>
      </c>
      <c r="D1506" s="2">
        <f t="shared" si="207"/>
        <v>4.9999999999999822E-2</v>
      </c>
      <c r="E1506" s="2">
        <f t="shared" si="208"/>
        <v>0</v>
      </c>
      <c r="F1506" s="2">
        <f t="shared" si="213"/>
        <v>1.4355459346157579E-2</v>
      </c>
      <c r="G1506" s="2">
        <f t="shared" si="213"/>
        <v>1.4218513531331313E-2</v>
      </c>
      <c r="H1506" s="2">
        <f t="shared" si="211"/>
        <v>1.0096315141891941</v>
      </c>
      <c r="I1506" s="2">
        <f t="shared" si="212"/>
        <v>50.23963383638219</v>
      </c>
    </row>
    <row r="1507" spans="1:9" ht="13.5" x14ac:dyDescent="0.25">
      <c r="A1507" s="4">
        <v>44207</v>
      </c>
      <c r="B1507" s="2">
        <v>2.92</v>
      </c>
      <c r="C1507" s="2">
        <f t="shared" si="209"/>
        <v>2.0000000000000018E-2</v>
      </c>
      <c r="D1507" s="2">
        <f t="shared" si="207"/>
        <v>2.0000000000000018E-2</v>
      </c>
      <c r="E1507" s="2">
        <f t="shared" si="208"/>
        <v>0</v>
      </c>
      <c r="F1507" s="2">
        <f t="shared" si="213"/>
        <v>1.4758640821432039E-2</v>
      </c>
      <c r="G1507" s="2">
        <f t="shared" si="213"/>
        <v>1.3202905421950505E-2</v>
      </c>
      <c r="H1507" s="2">
        <f t="shared" si="211"/>
        <v>1.1178328064741754</v>
      </c>
      <c r="I1507" s="2">
        <f t="shared" si="212"/>
        <v>52.781919472442837</v>
      </c>
    </row>
    <row r="1508" spans="1:9" ht="13.5" x14ac:dyDescent="0.25">
      <c r="A1508" s="4">
        <v>44208</v>
      </c>
      <c r="B1508" s="2">
        <v>2.9</v>
      </c>
      <c r="C1508" s="2">
        <f t="shared" si="209"/>
        <v>-2.0000000000000018E-2</v>
      </c>
      <c r="D1508" s="2">
        <f t="shared" si="207"/>
        <v>0</v>
      </c>
      <c r="E1508" s="2">
        <f t="shared" si="208"/>
        <v>2.0000000000000018E-2</v>
      </c>
      <c r="F1508" s="2">
        <f t="shared" si="213"/>
        <v>1.370445219132975E-2</v>
      </c>
      <c r="G1508" s="2">
        <f t="shared" si="213"/>
        <v>1.3688412177525469E-2</v>
      </c>
      <c r="H1508" s="2">
        <f t="shared" si="211"/>
        <v>1.0011717950625871</v>
      </c>
      <c r="I1508" s="2">
        <f t="shared" si="212"/>
        <v>50.02927772281916</v>
      </c>
    </row>
    <row r="1509" spans="1:9" ht="13.5" x14ac:dyDescent="0.25">
      <c r="A1509" s="4">
        <v>44209</v>
      </c>
      <c r="B1509" s="2">
        <v>2.9</v>
      </c>
      <c r="C1509" s="2">
        <f t="shared" si="209"/>
        <v>0</v>
      </c>
      <c r="D1509" s="2">
        <f t="shared" si="207"/>
        <v>0</v>
      </c>
      <c r="E1509" s="2">
        <f t="shared" si="208"/>
        <v>0</v>
      </c>
      <c r="F1509" s="2">
        <f t="shared" si="213"/>
        <v>1.2725562749091911E-2</v>
      </c>
      <c r="G1509" s="2">
        <f t="shared" si="213"/>
        <v>1.2710668450559364E-2</v>
      </c>
      <c r="H1509" s="2">
        <f t="shared" si="211"/>
        <v>1.0011717950625871</v>
      </c>
      <c r="I1509" s="2">
        <f t="shared" si="212"/>
        <v>50.02927772281916</v>
      </c>
    </row>
    <row r="1510" spans="1:9" ht="13.5" x14ac:dyDescent="0.25">
      <c r="A1510" s="4">
        <v>44211</v>
      </c>
      <c r="B1510" s="2">
        <v>2.89</v>
      </c>
      <c r="C1510" s="2">
        <f t="shared" si="209"/>
        <v>-9.9999999999997868E-3</v>
      </c>
      <c r="D1510" s="2">
        <f t="shared" si="207"/>
        <v>0</v>
      </c>
      <c r="E1510" s="2">
        <f t="shared" si="208"/>
        <v>9.9999999999997868E-3</v>
      </c>
      <c r="F1510" s="2">
        <f t="shared" si="213"/>
        <v>1.181659398129963E-2</v>
      </c>
      <c r="G1510" s="2">
        <f t="shared" si="213"/>
        <v>1.2517049275519393E-2</v>
      </c>
      <c r="H1510" s="2">
        <f t="shared" si="211"/>
        <v>0.94403990279165084</v>
      </c>
      <c r="I1510" s="2">
        <f t="shared" si="212"/>
        <v>48.560726630971146</v>
      </c>
    </row>
    <row r="1511" spans="1:9" ht="13.5" x14ac:dyDescent="0.25">
      <c r="A1511" s="4">
        <v>44214</v>
      </c>
      <c r="B1511" s="2">
        <v>2.82</v>
      </c>
      <c r="C1511" s="2">
        <f t="shared" si="209"/>
        <v>-7.0000000000000284E-2</v>
      </c>
      <c r="D1511" s="2">
        <f t="shared" si="207"/>
        <v>0</v>
      </c>
      <c r="E1511" s="2">
        <f t="shared" si="208"/>
        <v>7.0000000000000284E-2</v>
      </c>
      <c r="F1511" s="2">
        <f t="shared" si="213"/>
        <v>1.0972551554063943E-2</v>
      </c>
      <c r="G1511" s="2">
        <f t="shared" si="213"/>
        <v>1.6622974327268027E-2</v>
      </c>
      <c r="H1511" s="2">
        <f t="shared" si="211"/>
        <v>0.66008352885829624</v>
      </c>
      <c r="I1511" s="2">
        <f t="shared" si="212"/>
        <v>39.762067232379643</v>
      </c>
    </row>
    <row r="1512" spans="1:9" ht="13.5" x14ac:dyDescent="0.25">
      <c r="A1512" s="4">
        <v>44215</v>
      </c>
      <c r="B1512" s="2">
        <v>2.88</v>
      </c>
      <c r="C1512" s="2">
        <f t="shared" si="209"/>
        <v>6.0000000000000053E-2</v>
      </c>
      <c r="D1512" s="2">
        <f t="shared" si="207"/>
        <v>6.0000000000000053E-2</v>
      </c>
      <c r="E1512" s="2">
        <f t="shared" si="208"/>
        <v>0</v>
      </c>
      <c r="F1512" s="2">
        <f t="shared" si="213"/>
        <v>1.4474512157345094E-2</v>
      </c>
      <c r="G1512" s="2">
        <f t="shared" si="213"/>
        <v>1.5435619018177454E-2</v>
      </c>
      <c r="H1512" s="2">
        <f t="shared" si="211"/>
        <v>0.93773447895412998</v>
      </c>
      <c r="I1512" s="2">
        <f t="shared" si="212"/>
        <v>48.393342283936725</v>
      </c>
    </row>
    <row r="1513" spans="1:9" ht="13.5" x14ac:dyDescent="0.25">
      <c r="A1513" s="4">
        <v>44216</v>
      </c>
      <c r="B1513" s="2">
        <v>2.85</v>
      </c>
      <c r="C1513" s="2">
        <f t="shared" si="209"/>
        <v>-2.9999999999999805E-2</v>
      </c>
      <c r="D1513" s="2">
        <f t="shared" si="207"/>
        <v>0</v>
      </c>
      <c r="E1513" s="2">
        <f t="shared" si="208"/>
        <v>2.9999999999999805E-2</v>
      </c>
      <c r="F1513" s="2">
        <f t="shared" si="213"/>
        <v>1.3440618431820444E-2</v>
      </c>
      <c r="G1513" s="2">
        <f t="shared" si="213"/>
        <v>1.6475931945450478E-2</v>
      </c>
      <c r="H1513" s="2">
        <f t="shared" si="211"/>
        <v>0.81577287866449466</v>
      </c>
      <c r="I1513" s="2">
        <f t="shared" si="212"/>
        <v>44.927032904274768</v>
      </c>
    </row>
    <row r="1514" spans="1:9" ht="13.5" x14ac:dyDescent="0.25">
      <c r="A1514" s="4">
        <v>44217</v>
      </c>
      <c r="B1514" s="2">
        <v>2.92</v>
      </c>
      <c r="C1514" s="2">
        <f t="shared" si="209"/>
        <v>6.999999999999984E-2</v>
      </c>
      <c r="D1514" s="2">
        <f t="shared" si="207"/>
        <v>6.999999999999984E-2</v>
      </c>
      <c r="E1514" s="2">
        <f t="shared" si="208"/>
        <v>0</v>
      </c>
      <c r="F1514" s="2">
        <f t="shared" si="213"/>
        <v>1.7480574258118973E-2</v>
      </c>
      <c r="G1514" s="2">
        <f t="shared" si="213"/>
        <v>1.5299079663632587E-2</v>
      </c>
      <c r="H1514" s="2">
        <f t="shared" si="211"/>
        <v>1.1425899232142711</v>
      </c>
      <c r="I1514" s="2">
        <f t="shared" si="212"/>
        <v>53.327513157542548</v>
      </c>
    </row>
    <row r="1515" spans="1:9" ht="13.5" x14ac:dyDescent="0.25">
      <c r="A1515" s="4">
        <v>44218</v>
      </c>
      <c r="B1515" s="2">
        <v>2.91</v>
      </c>
      <c r="C1515" s="2">
        <f t="shared" si="209"/>
        <v>-9.9999999999997868E-3</v>
      </c>
      <c r="D1515" s="2">
        <f t="shared" si="207"/>
        <v>0</v>
      </c>
      <c r="E1515" s="2">
        <f t="shared" si="208"/>
        <v>9.9999999999997868E-3</v>
      </c>
      <c r="F1515" s="2">
        <f t="shared" si="213"/>
        <v>1.6231961811110477E-2</v>
      </c>
      <c r="G1515" s="2">
        <f t="shared" si="213"/>
        <v>1.49205739733731E-2</v>
      </c>
      <c r="H1515" s="2">
        <f t="shared" si="211"/>
        <v>1.0878912460122276</v>
      </c>
      <c r="I1515" s="2">
        <f t="shared" si="212"/>
        <v>52.104785059568968</v>
      </c>
    </row>
    <row r="1516" spans="1:9" ht="13.5" x14ac:dyDescent="0.25">
      <c r="A1516" s="4">
        <v>44221</v>
      </c>
      <c r="B1516" s="2">
        <v>2.9</v>
      </c>
      <c r="C1516" s="2">
        <f t="shared" si="209"/>
        <v>-1.0000000000000231E-2</v>
      </c>
      <c r="D1516" s="2">
        <f t="shared" si="207"/>
        <v>0</v>
      </c>
      <c r="E1516" s="2">
        <f t="shared" si="208"/>
        <v>1.0000000000000231E-2</v>
      </c>
      <c r="F1516" s="2">
        <f t="shared" si="213"/>
        <v>1.507253596745973E-2</v>
      </c>
      <c r="G1516" s="2">
        <f t="shared" si="213"/>
        <v>1.4569104403846468E-2</v>
      </c>
      <c r="H1516" s="2">
        <f t="shared" si="211"/>
        <v>1.0345547364929548</v>
      </c>
      <c r="I1516" s="2">
        <f t="shared" si="212"/>
        <v>50.8491965311417</v>
      </c>
    </row>
    <row r="1517" spans="1:9" ht="13.5" x14ac:dyDescent="0.25">
      <c r="A1517" s="4">
        <v>44222</v>
      </c>
      <c r="B1517" s="2">
        <v>2.89</v>
      </c>
      <c r="C1517" s="2">
        <f t="shared" si="209"/>
        <v>-9.9999999999997868E-3</v>
      </c>
      <c r="D1517" s="2">
        <f t="shared" si="207"/>
        <v>0</v>
      </c>
      <c r="E1517" s="2">
        <f t="shared" si="208"/>
        <v>9.9999999999997868E-3</v>
      </c>
      <c r="F1517" s="2">
        <f t="shared" ref="F1517:G1532" si="214">((F1516*13)+D1517)/14</f>
        <v>1.3995926255498321E-2</v>
      </c>
      <c r="G1517" s="2">
        <f t="shared" si="214"/>
        <v>1.4242739803571705E-2</v>
      </c>
      <c r="H1517" s="2">
        <f t="shared" si="211"/>
        <v>0.98267092206434259</v>
      </c>
      <c r="I1517" s="2">
        <f t="shared" si="212"/>
        <v>49.56298653138024</v>
      </c>
    </row>
    <row r="1518" spans="1:9" ht="13.5" x14ac:dyDescent="0.25">
      <c r="A1518" s="4">
        <v>44223</v>
      </c>
      <c r="B1518" s="2">
        <v>2.86</v>
      </c>
      <c r="C1518" s="2">
        <f t="shared" si="209"/>
        <v>-3.0000000000000249E-2</v>
      </c>
      <c r="D1518" s="2">
        <f t="shared" si="207"/>
        <v>0</v>
      </c>
      <c r="E1518" s="2">
        <f t="shared" si="208"/>
        <v>3.0000000000000249E-2</v>
      </c>
      <c r="F1518" s="2">
        <f t="shared" si="214"/>
        <v>1.2996217237248442E-2</v>
      </c>
      <c r="G1518" s="2">
        <f t="shared" si="214"/>
        <v>1.5368258389030887E-2</v>
      </c>
      <c r="H1518" s="2">
        <f t="shared" si="211"/>
        <v>0.84565322291330736</v>
      </c>
      <c r="I1518" s="2">
        <f t="shared" si="212"/>
        <v>45.818640924239794</v>
      </c>
    </row>
    <row r="1519" spans="1:9" ht="13.5" x14ac:dyDescent="0.25">
      <c r="A1519" s="4">
        <v>44224</v>
      </c>
      <c r="B1519" s="2">
        <v>2.91</v>
      </c>
      <c r="C1519" s="2">
        <f t="shared" si="209"/>
        <v>5.0000000000000266E-2</v>
      </c>
      <c r="D1519" s="2">
        <f t="shared" si="207"/>
        <v>5.0000000000000266E-2</v>
      </c>
      <c r="E1519" s="2">
        <f t="shared" si="208"/>
        <v>0</v>
      </c>
      <c r="F1519" s="2">
        <f t="shared" si="214"/>
        <v>1.5639344577445001E-2</v>
      </c>
      <c r="G1519" s="2">
        <f t="shared" si="214"/>
        <v>1.4270525646957253E-2</v>
      </c>
      <c r="H1519" s="2">
        <f t="shared" si="211"/>
        <v>1.0959193069934048</v>
      </c>
      <c r="I1519" s="2">
        <f t="shared" si="212"/>
        <v>52.288239501238266</v>
      </c>
    </row>
    <row r="1520" spans="1:9" ht="13.5" x14ac:dyDescent="0.25">
      <c r="A1520" s="4">
        <v>44225</v>
      </c>
      <c r="B1520" s="2">
        <v>2.9</v>
      </c>
      <c r="C1520" s="2">
        <f t="shared" si="209"/>
        <v>-1.0000000000000231E-2</v>
      </c>
      <c r="D1520" s="2">
        <f t="shared" si="207"/>
        <v>0</v>
      </c>
      <c r="E1520" s="2">
        <f t="shared" si="208"/>
        <v>1.0000000000000231E-2</v>
      </c>
      <c r="F1520" s="2">
        <f t="shared" si="214"/>
        <v>1.452224853619893E-2</v>
      </c>
      <c r="G1520" s="2">
        <f t="shared" si="214"/>
        <v>1.3965488100746036E-2</v>
      </c>
      <c r="H1520" s="2">
        <f t="shared" si="211"/>
        <v>1.0398668797994359</v>
      </c>
      <c r="I1520" s="2">
        <f t="shared" si="212"/>
        <v>50.977193173589733</v>
      </c>
    </row>
    <row r="1521" spans="1:9" ht="13.5" x14ac:dyDescent="0.25">
      <c r="A1521" s="4">
        <v>44228</v>
      </c>
      <c r="B1521" s="2">
        <v>2.85</v>
      </c>
      <c r="C1521" s="2">
        <f t="shared" si="209"/>
        <v>-4.9999999999999822E-2</v>
      </c>
      <c r="D1521" s="2">
        <f t="shared" si="207"/>
        <v>0</v>
      </c>
      <c r="E1521" s="2">
        <f t="shared" si="208"/>
        <v>4.9999999999999822E-2</v>
      </c>
      <c r="F1521" s="2">
        <f t="shared" si="214"/>
        <v>1.3484945069327578E-2</v>
      </c>
      <c r="G1521" s="2">
        <f t="shared" si="214"/>
        <v>1.6539381807835592E-2</v>
      </c>
      <c r="H1521" s="2">
        <f t="shared" si="211"/>
        <v>0.8153234036195377</v>
      </c>
      <c r="I1521" s="2">
        <f t="shared" si="212"/>
        <v>44.913396808187471</v>
      </c>
    </row>
    <row r="1522" spans="1:9" ht="13.5" x14ac:dyDescent="0.25">
      <c r="A1522" s="4">
        <v>44229</v>
      </c>
      <c r="B1522" s="2">
        <v>2.9</v>
      </c>
      <c r="C1522" s="2">
        <f t="shared" si="209"/>
        <v>4.9999999999999822E-2</v>
      </c>
      <c r="D1522" s="2">
        <f t="shared" si="207"/>
        <v>4.9999999999999822E-2</v>
      </c>
      <c r="E1522" s="2">
        <f t="shared" si="208"/>
        <v>0</v>
      </c>
      <c r="F1522" s="2">
        <f t="shared" si="214"/>
        <v>1.609316327866131E-2</v>
      </c>
      <c r="G1522" s="2">
        <f t="shared" si="214"/>
        <v>1.5357997392990192E-2</v>
      </c>
      <c r="H1522" s="2">
        <f t="shared" si="211"/>
        <v>1.0478686033640472</v>
      </c>
      <c r="I1522" s="2">
        <f t="shared" si="212"/>
        <v>51.168742059070901</v>
      </c>
    </row>
    <row r="1523" spans="1:9" ht="13.5" x14ac:dyDescent="0.25">
      <c r="A1523" s="4">
        <v>44230</v>
      </c>
      <c r="B1523" s="2">
        <v>2.9</v>
      </c>
      <c r="C1523" s="2">
        <f t="shared" si="209"/>
        <v>0</v>
      </c>
      <c r="D1523" s="2">
        <f t="shared" si="207"/>
        <v>0</v>
      </c>
      <c r="E1523" s="2">
        <f t="shared" si="208"/>
        <v>0</v>
      </c>
      <c r="F1523" s="2">
        <f t="shared" si="214"/>
        <v>1.4943651615899788E-2</v>
      </c>
      <c r="G1523" s="2">
        <f t="shared" si="214"/>
        <v>1.426099757920518E-2</v>
      </c>
      <c r="H1523" s="2">
        <f t="shared" si="211"/>
        <v>1.0478686033640472</v>
      </c>
      <c r="I1523" s="2">
        <f t="shared" si="212"/>
        <v>51.168742059070901</v>
      </c>
    </row>
    <row r="1524" spans="1:9" ht="13.5" x14ac:dyDescent="0.25">
      <c r="A1524" s="4">
        <v>44231</v>
      </c>
      <c r="B1524" s="2">
        <v>2.88</v>
      </c>
      <c r="C1524" s="2">
        <f t="shared" si="209"/>
        <v>-2.0000000000000018E-2</v>
      </c>
      <c r="D1524" s="2">
        <f t="shared" si="207"/>
        <v>0</v>
      </c>
      <c r="E1524" s="2">
        <f t="shared" si="208"/>
        <v>2.0000000000000018E-2</v>
      </c>
      <c r="F1524" s="2">
        <f t="shared" si="214"/>
        <v>1.3876247929049804E-2</v>
      </c>
      <c r="G1524" s="2">
        <f t="shared" si="214"/>
        <v>1.4670926323547667E-2</v>
      </c>
      <c r="H1524" s="2">
        <f t="shared" si="211"/>
        <v>0.94583311394438951</v>
      </c>
      <c r="I1524" s="2">
        <f t="shared" si="212"/>
        <v>48.608131250634102</v>
      </c>
    </row>
    <row r="1525" spans="1:9" ht="13.5" x14ac:dyDescent="0.25">
      <c r="A1525" s="4">
        <v>44232</v>
      </c>
      <c r="B1525" s="2">
        <v>2.88</v>
      </c>
      <c r="C1525" s="2">
        <f t="shared" si="209"/>
        <v>0</v>
      </c>
      <c r="D1525" s="2">
        <f t="shared" si="207"/>
        <v>0</v>
      </c>
      <c r="E1525" s="2">
        <f t="shared" si="208"/>
        <v>0</v>
      </c>
      <c r="F1525" s="2">
        <f t="shared" si="214"/>
        <v>1.2885087362689103E-2</v>
      </c>
      <c r="G1525" s="2">
        <f t="shared" si="214"/>
        <v>1.3623003014722832E-2</v>
      </c>
      <c r="H1525" s="2">
        <f t="shared" si="211"/>
        <v>0.94583311394438951</v>
      </c>
      <c r="I1525" s="2">
        <f t="shared" si="212"/>
        <v>48.608131250634102</v>
      </c>
    </row>
    <row r="1526" spans="1:9" ht="13.5" x14ac:dyDescent="0.25">
      <c r="A1526" s="4">
        <v>44235</v>
      </c>
      <c r="B1526" s="2">
        <v>2.9</v>
      </c>
      <c r="C1526" s="2">
        <f t="shared" si="209"/>
        <v>2.0000000000000018E-2</v>
      </c>
      <c r="D1526" s="2">
        <f t="shared" si="207"/>
        <v>2.0000000000000018E-2</v>
      </c>
      <c r="E1526" s="2">
        <f t="shared" si="208"/>
        <v>0</v>
      </c>
      <c r="F1526" s="2">
        <f t="shared" si="214"/>
        <v>1.3393295408211311E-2</v>
      </c>
      <c r="G1526" s="2">
        <f t="shared" si="214"/>
        <v>1.264993137081406E-2</v>
      </c>
      <c r="H1526" s="2">
        <f t="shared" si="211"/>
        <v>1.0587642743353014</v>
      </c>
      <c r="I1526" s="2">
        <f t="shared" si="212"/>
        <v>51.427173452246592</v>
      </c>
    </row>
    <row r="1527" spans="1:9" ht="13.5" x14ac:dyDescent="0.25">
      <c r="A1527" s="4">
        <v>44236</v>
      </c>
      <c r="B1527" s="2">
        <v>2.9</v>
      </c>
      <c r="C1527" s="2">
        <f t="shared" si="209"/>
        <v>0</v>
      </c>
      <c r="D1527" s="2">
        <f t="shared" si="207"/>
        <v>0</v>
      </c>
      <c r="E1527" s="2">
        <f t="shared" si="208"/>
        <v>0</v>
      </c>
      <c r="F1527" s="2">
        <f t="shared" si="214"/>
        <v>1.2436631450481933E-2</v>
      </c>
      <c r="G1527" s="2">
        <f t="shared" si="214"/>
        <v>1.1746364844327341E-2</v>
      </c>
      <c r="H1527" s="2">
        <f t="shared" si="211"/>
        <v>1.0587642743353014</v>
      </c>
      <c r="I1527" s="2">
        <f t="shared" si="212"/>
        <v>51.427173452246592</v>
      </c>
    </row>
    <row r="1528" spans="1:9" ht="13.5" x14ac:dyDescent="0.25">
      <c r="A1528" s="4">
        <v>44237</v>
      </c>
      <c r="B1528" s="2">
        <v>2.88</v>
      </c>
      <c r="C1528" s="2">
        <f t="shared" si="209"/>
        <v>-2.0000000000000018E-2</v>
      </c>
      <c r="D1528" s="2">
        <f t="shared" si="207"/>
        <v>0</v>
      </c>
      <c r="E1528" s="2">
        <f t="shared" si="208"/>
        <v>2.0000000000000018E-2</v>
      </c>
      <c r="F1528" s="2">
        <f t="shared" si="214"/>
        <v>1.1548300632590366E-2</v>
      </c>
      <c r="G1528" s="2">
        <f t="shared" si="214"/>
        <v>1.2335910212589675E-2</v>
      </c>
      <c r="H1528" s="2">
        <f t="shared" si="211"/>
        <v>0.93615310370891824</v>
      </c>
      <c r="I1528" s="2">
        <f t="shared" si="212"/>
        <v>48.351191954583143</v>
      </c>
    </row>
    <row r="1529" spans="1:9" ht="13.5" x14ac:dyDescent="0.25">
      <c r="A1529" s="4">
        <v>44238</v>
      </c>
      <c r="B1529" s="2">
        <v>2.88</v>
      </c>
      <c r="C1529" s="2">
        <f t="shared" si="209"/>
        <v>0</v>
      </c>
      <c r="D1529" s="2">
        <f t="shared" si="207"/>
        <v>0</v>
      </c>
      <c r="E1529" s="2">
        <f t="shared" si="208"/>
        <v>0</v>
      </c>
      <c r="F1529" s="2">
        <f t="shared" si="214"/>
        <v>1.072342201597677E-2</v>
      </c>
      <c r="G1529" s="2">
        <f t="shared" si="214"/>
        <v>1.1454773768833271E-2</v>
      </c>
      <c r="H1529" s="2">
        <f t="shared" si="211"/>
        <v>0.93615310370891824</v>
      </c>
      <c r="I1529" s="2">
        <f t="shared" si="212"/>
        <v>48.351191954583143</v>
      </c>
    </row>
    <row r="1530" spans="1:9" ht="13.5" x14ac:dyDescent="0.25">
      <c r="A1530" s="4">
        <v>44239</v>
      </c>
      <c r="B1530" s="2">
        <v>2.85</v>
      </c>
      <c r="C1530" s="2">
        <f t="shared" si="209"/>
        <v>-2.9999999999999805E-2</v>
      </c>
      <c r="D1530" s="2">
        <f t="shared" si="207"/>
        <v>0</v>
      </c>
      <c r="E1530" s="2">
        <f t="shared" si="208"/>
        <v>2.9999999999999805E-2</v>
      </c>
      <c r="F1530" s="2">
        <f t="shared" si="214"/>
        <v>9.957463300549859E-3</v>
      </c>
      <c r="G1530" s="2">
        <f t="shared" si="214"/>
        <v>1.2779432785345168E-2</v>
      </c>
      <c r="H1530" s="2">
        <f t="shared" si="211"/>
        <v>0.77917881550803991</v>
      </c>
      <c r="I1530" s="2">
        <f t="shared" si="212"/>
        <v>43.794294801422048</v>
      </c>
    </row>
    <row r="1531" spans="1:9" ht="13.5" x14ac:dyDescent="0.25">
      <c r="A1531" s="4">
        <v>44242</v>
      </c>
      <c r="B1531" s="2">
        <v>2.85</v>
      </c>
      <c r="C1531" s="2">
        <f t="shared" si="209"/>
        <v>0</v>
      </c>
      <c r="D1531" s="2">
        <f t="shared" si="207"/>
        <v>0</v>
      </c>
      <c r="E1531" s="2">
        <f t="shared" si="208"/>
        <v>0</v>
      </c>
      <c r="F1531" s="2">
        <f t="shared" si="214"/>
        <v>9.2462159219391538E-3</v>
      </c>
      <c r="G1531" s="2">
        <f t="shared" si="214"/>
        <v>1.1866616157820514E-2</v>
      </c>
      <c r="H1531" s="2">
        <f t="shared" si="211"/>
        <v>0.7791788155080398</v>
      </c>
      <c r="I1531" s="2">
        <f t="shared" si="212"/>
        <v>43.794294801422041</v>
      </c>
    </row>
    <row r="1532" spans="1:9" ht="13.5" x14ac:dyDescent="0.25">
      <c r="A1532" s="4">
        <v>44243</v>
      </c>
      <c r="B1532" s="2">
        <v>2.85</v>
      </c>
      <c r="C1532" s="2">
        <f t="shared" si="209"/>
        <v>0</v>
      </c>
      <c r="D1532" s="2">
        <f t="shared" si="207"/>
        <v>0</v>
      </c>
      <c r="E1532" s="2">
        <f t="shared" si="208"/>
        <v>0</v>
      </c>
      <c r="F1532" s="2">
        <f t="shared" si="214"/>
        <v>8.5857719275149284E-3</v>
      </c>
      <c r="G1532" s="2">
        <f t="shared" si="214"/>
        <v>1.1019000717976192E-2</v>
      </c>
      <c r="H1532" s="2">
        <f t="shared" si="211"/>
        <v>0.77917881550803969</v>
      </c>
      <c r="I1532" s="2">
        <f t="shared" si="212"/>
        <v>43.794294801422041</v>
      </c>
    </row>
    <row r="1533" spans="1:9" ht="13.5" x14ac:dyDescent="0.25">
      <c r="A1533" s="4">
        <v>44244</v>
      </c>
      <c r="B1533" s="2">
        <v>2.85</v>
      </c>
      <c r="C1533" s="2">
        <f t="shared" si="209"/>
        <v>0</v>
      </c>
      <c r="D1533" s="2">
        <f t="shared" si="207"/>
        <v>0</v>
      </c>
      <c r="E1533" s="2">
        <f t="shared" si="208"/>
        <v>0</v>
      </c>
      <c r="F1533" s="2">
        <f t="shared" ref="F1533:G1548" si="215">((F1532*13)+D1533)/14</f>
        <v>7.9725025041210047E-3</v>
      </c>
      <c r="G1533" s="2">
        <f t="shared" si="215"/>
        <v>1.023192923812075E-2</v>
      </c>
      <c r="H1533" s="2">
        <f t="shared" si="211"/>
        <v>0.77917881550803969</v>
      </c>
      <c r="I1533" s="2">
        <f t="shared" si="212"/>
        <v>43.794294801422041</v>
      </c>
    </row>
    <row r="1534" spans="1:9" ht="13.5" x14ac:dyDescent="0.25">
      <c r="A1534" s="4">
        <v>44245</v>
      </c>
      <c r="B1534" s="2">
        <v>2.85</v>
      </c>
      <c r="C1534" s="2">
        <f t="shared" si="209"/>
        <v>0</v>
      </c>
      <c r="D1534" s="2">
        <f t="shared" si="207"/>
        <v>0</v>
      </c>
      <c r="E1534" s="2">
        <f t="shared" si="208"/>
        <v>0</v>
      </c>
      <c r="F1534" s="2">
        <f t="shared" si="215"/>
        <v>7.4030380395409328E-3</v>
      </c>
      <c r="G1534" s="2">
        <f t="shared" si="215"/>
        <v>9.5010771496835539E-3</v>
      </c>
      <c r="H1534" s="2">
        <f t="shared" si="211"/>
        <v>0.77917881550803958</v>
      </c>
      <c r="I1534" s="2">
        <f t="shared" si="212"/>
        <v>43.794294801422041</v>
      </c>
    </row>
    <row r="1535" spans="1:9" ht="13.5" x14ac:dyDescent="0.25">
      <c r="A1535" s="4">
        <v>44246</v>
      </c>
      <c r="B1535" s="2">
        <v>2.8</v>
      </c>
      <c r="C1535" s="2">
        <f t="shared" si="209"/>
        <v>-5.0000000000000266E-2</v>
      </c>
      <c r="D1535" s="2">
        <f t="shared" si="207"/>
        <v>0</v>
      </c>
      <c r="E1535" s="2">
        <f t="shared" si="208"/>
        <v>5.0000000000000266E-2</v>
      </c>
      <c r="F1535" s="2">
        <f t="shared" si="215"/>
        <v>6.8742496081451521E-3</v>
      </c>
      <c r="G1535" s="2">
        <f t="shared" si="215"/>
        <v>1.2393857353277606E-2</v>
      </c>
      <c r="H1535" s="2">
        <f t="shared" si="211"/>
        <v>0.55464972786113509</v>
      </c>
      <c r="I1535" s="2">
        <f t="shared" si="212"/>
        <v>35.67682918673998</v>
      </c>
    </row>
    <row r="1536" spans="1:9" ht="13.5" x14ac:dyDescent="0.25">
      <c r="A1536" s="4">
        <v>44249</v>
      </c>
      <c r="B1536" s="2">
        <v>2.83</v>
      </c>
      <c r="C1536" s="2">
        <f t="shared" si="209"/>
        <v>3.0000000000000249E-2</v>
      </c>
      <c r="D1536" s="2">
        <f t="shared" si="207"/>
        <v>3.0000000000000249E-2</v>
      </c>
      <c r="E1536" s="2">
        <f t="shared" si="208"/>
        <v>0</v>
      </c>
      <c r="F1536" s="2">
        <f t="shared" si="215"/>
        <v>8.5260889218490878E-3</v>
      </c>
      <c r="G1536" s="2">
        <f t="shared" si="215"/>
        <v>1.150858182804349E-2</v>
      </c>
      <c r="H1536" s="2">
        <f t="shared" si="211"/>
        <v>0.74084618324328855</v>
      </c>
      <c r="I1536" s="2">
        <f t="shared" si="212"/>
        <v>42.55667102437809</v>
      </c>
    </row>
    <row r="1537" spans="1:9" ht="13.5" x14ac:dyDescent="0.25">
      <c r="A1537" s="4">
        <v>44250</v>
      </c>
      <c r="B1537" s="2">
        <v>2.8</v>
      </c>
      <c r="C1537" s="2">
        <f t="shared" si="209"/>
        <v>-3.0000000000000249E-2</v>
      </c>
      <c r="D1537" s="2">
        <f t="shared" si="207"/>
        <v>0</v>
      </c>
      <c r="E1537" s="2">
        <f t="shared" si="208"/>
        <v>3.0000000000000249E-2</v>
      </c>
      <c r="F1537" s="2">
        <f t="shared" si="215"/>
        <v>7.9170825702884386E-3</v>
      </c>
      <c r="G1537" s="2">
        <f t="shared" si="215"/>
        <v>1.2829397411754687E-2</v>
      </c>
      <c r="H1537" s="2">
        <f t="shared" si="211"/>
        <v>0.61710478802648716</v>
      </c>
      <c r="I1537" s="2">
        <f t="shared" si="212"/>
        <v>38.161088421462225</v>
      </c>
    </row>
    <row r="1538" spans="1:9" ht="13.5" x14ac:dyDescent="0.25">
      <c r="A1538" s="4">
        <v>44251</v>
      </c>
      <c r="B1538" s="2">
        <v>2.83</v>
      </c>
      <c r="C1538" s="2">
        <f t="shared" si="209"/>
        <v>3.0000000000000249E-2</v>
      </c>
      <c r="D1538" s="2">
        <f t="shared" si="207"/>
        <v>3.0000000000000249E-2</v>
      </c>
      <c r="E1538" s="2">
        <f t="shared" si="208"/>
        <v>0</v>
      </c>
      <c r="F1538" s="2">
        <f t="shared" si="215"/>
        <v>9.4944338152678533E-3</v>
      </c>
      <c r="G1538" s="2">
        <f t="shared" si="215"/>
        <v>1.1913011882343639E-2</v>
      </c>
      <c r="H1538" s="2">
        <f t="shared" si="211"/>
        <v>0.79698013474993867</v>
      </c>
      <c r="I1538" s="2">
        <f t="shared" si="212"/>
        <v>44.351082092559899</v>
      </c>
    </row>
    <row r="1539" spans="1:9" ht="13.5" x14ac:dyDescent="0.25">
      <c r="A1539" s="4">
        <v>44252</v>
      </c>
      <c r="B1539" s="2">
        <v>2.8</v>
      </c>
      <c r="C1539" s="2">
        <f t="shared" si="209"/>
        <v>-3.0000000000000249E-2</v>
      </c>
      <c r="D1539" s="2">
        <f t="shared" ref="D1539:D1602" si="216">IF(C1539&gt;0,C1539,0)</f>
        <v>0</v>
      </c>
      <c r="E1539" s="2">
        <f t="shared" ref="E1539:E1602" si="217">IF(C1539&lt;0,-C1539,0)</f>
        <v>3.0000000000000249E-2</v>
      </c>
      <c r="F1539" s="2">
        <f t="shared" si="215"/>
        <v>8.8162599713201492E-3</v>
      </c>
      <c r="G1539" s="2">
        <f t="shared" si="215"/>
        <v>1.3204939605033397E-2</v>
      </c>
      <c r="H1539" s="2">
        <f t="shared" si="211"/>
        <v>0.66764864020730608</v>
      </c>
      <c r="I1539" s="2">
        <f t="shared" si="212"/>
        <v>40.035330231451539</v>
      </c>
    </row>
    <row r="1540" spans="1:9" ht="13.5" x14ac:dyDescent="0.25">
      <c r="A1540" s="4">
        <v>44253</v>
      </c>
      <c r="B1540" s="2">
        <v>2.83</v>
      </c>
      <c r="C1540" s="2">
        <f t="shared" ref="C1540:C1603" si="218">B1540-B1539</f>
        <v>3.0000000000000249E-2</v>
      </c>
      <c r="D1540" s="2">
        <f t="shared" si="216"/>
        <v>3.0000000000000249E-2</v>
      </c>
      <c r="E1540" s="2">
        <f t="shared" si="217"/>
        <v>0</v>
      </c>
      <c r="F1540" s="2">
        <f t="shared" si="215"/>
        <v>1.0329384259083014E-2</v>
      </c>
      <c r="G1540" s="2">
        <f t="shared" si="215"/>
        <v>1.2261729633245297E-2</v>
      </c>
      <c r="H1540" s="2">
        <f t="shared" si="211"/>
        <v>0.84240841773879083</v>
      </c>
      <c r="I1540" s="2">
        <f t="shared" si="212"/>
        <v>45.723218024192946</v>
      </c>
    </row>
    <row r="1541" spans="1:9" ht="13.5" x14ac:dyDescent="0.25">
      <c r="A1541" s="4">
        <v>44256</v>
      </c>
      <c r="B1541" s="2">
        <v>2.83</v>
      </c>
      <c r="C1541" s="2">
        <f t="shared" si="218"/>
        <v>0</v>
      </c>
      <c r="D1541" s="2">
        <f t="shared" si="216"/>
        <v>0</v>
      </c>
      <c r="E1541" s="2">
        <f t="shared" si="217"/>
        <v>0</v>
      </c>
      <c r="F1541" s="2">
        <f t="shared" si="215"/>
        <v>9.5915710977199416E-3</v>
      </c>
      <c r="G1541" s="2">
        <f t="shared" si="215"/>
        <v>1.1385891802299205E-2</v>
      </c>
      <c r="H1541" s="2">
        <f t="shared" si="211"/>
        <v>0.84240841773879072</v>
      </c>
      <c r="I1541" s="2">
        <f t="shared" si="212"/>
        <v>45.723218024192938</v>
      </c>
    </row>
    <row r="1542" spans="1:9" ht="13.5" x14ac:dyDescent="0.25">
      <c r="A1542" s="4">
        <v>44257</v>
      </c>
      <c r="B1542" s="2">
        <v>2.85</v>
      </c>
      <c r="C1542" s="2">
        <f t="shared" si="218"/>
        <v>2.0000000000000018E-2</v>
      </c>
      <c r="D1542" s="2">
        <f t="shared" si="216"/>
        <v>2.0000000000000018E-2</v>
      </c>
      <c r="E1542" s="2">
        <f t="shared" si="217"/>
        <v>0</v>
      </c>
      <c r="F1542" s="2">
        <f t="shared" si="215"/>
        <v>1.0335030305025663E-2</v>
      </c>
      <c r="G1542" s="2">
        <f t="shared" si="215"/>
        <v>1.057261381642069E-2</v>
      </c>
      <c r="H1542" s="2">
        <f t="shared" si="211"/>
        <v>0.97752840352250192</v>
      </c>
      <c r="I1542" s="2">
        <f t="shared" si="212"/>
        <v>49.431826201902588</v>
      </c>
    </row>
    <row r="1543" spans="1:9" ht="13.5" x14ac:dyDescent="0.25">
      <c r="A1543" s="4">
        <v>44258</v>
      </c>
      <c r="B1543" s="2">
        <v>2.84</v>
      </c>
      <c r="C1543" s="2">
        <f t="shared" si="218"/>
        <v>-1.0000000000000231E-2</v>
      </c>
      <c r="D1543" s="2">
        <f t="shared" si="216"/>
        <v>0</v>
      </c>
      <c r="E1543" s="2">
        <f t="shared" si="217"/>
        <v>1.0000000000000231E-2</v>
      </c>
      <c r="F1543" s="2">
        <f t="shared" si="215"/>
        <v>9.5968138546666856E-3</v>
      </c>
      <c r="G1543" s="2">
        <f t="shared" si="215"/>
        <v>1.0531712829533513E-2</v>
      </c>
      <c r="H1543" s="2">
        <f t="shared" si="211"/>
        <v>0.91123011137892584</v>
      </c>
      <c r="I1543" s="2">
        <f t="shared" si="212"/>
        <v>47.677676589214371</v>
      </c>
    </row>
    <row r="1544" spans="1:9" ht="13.5" x14ac:dyDescent="0.25">
      <c r="A1544" s="4">
        <v>44259</v>
      </c>
      <c r="B1544" s="2">
        <v>2.84</v>
      </c>
      <c r="C1544" s="2">
        <f t="shared" si="218"/>
        <v>0</v>
      </c>
      <c r="D1544" s="2">
        <f t="shared" si="216"/>
        <v>0</v>
      </c>
      <c r="E1544" s="2">
        <f t="shared" si="217"/>
        <v>0</v>
      </c>
      <c r="F1544" s="2">
        <f t="shared" si="215"/>
        <v>8.9113271507619222E-3</v>
      </c>
      <c r="G1544" s="2">
        <f t="shared" si="215"/>
        <v>9.7794476274239758E-3</v>
      </c>
      <c r="H1544" s="2">
        <f t="shared" si="211"/>
        <v>0.91123011137892596</v>
      </c>
      <c r="I1544" s="2">
        <f t="shared" si="212"/>
        <v>47.677676589214371</v>
      </c>
    </row>
    <row r="1545" spans="1:9" ht="13.5" x14ac:dyDescent="0.25">
      <c r="A1545" s="4">
        <v>44260</v>
      </c>
      <c r="B1545" s="2">
        <v>2.8</v>
      </c>
      <c r="C1545" s="2">
        <f t="shared" si="218"/>
        <v>-4.0000000000000036E-2</v>
      </c>
      <c r="D1545" s="2">
        <f t="shared" si="216"/>
        <v>0</v>
      </c>
      <c r="E1545" s="2">
        <f t="shared" si="217"/>
        <v>4.0000000000000036E-2</v>
      </c>
      <c r="F1545" s="2">
        <f t="shared" si="215"/>
        <v>8.2748037828503564E-3</v>
      </c>
      <c r="G1545" s="2">
        <f t="shared" si="215"/>
        <v>1.1938058511179407E-2</v>
      </c>
      <c r="H1545" s="2">
        <f t="shared" si="211"/>
        <v>0.69314485057192576</v>
      </c>
      <c r="I1545" s="2">
        <f t="shared" si="212"/>
        <v>40.938307808560445</v>
      </c>
    </row>
    <row r="1546" spans="1:9" ht="13.5" x14ac:dyDescent="0.25">
      <c r="A1546" s="4">
        <v>44263</v>
      </c>
      <c r="B1546" s="2">
        <v>2.8</v>
      </c>
      <c r="C1546" s="2">
        <f t="shared" si="218"/>
        <v>0</v>
      </c>
      <c r="D1546" s="2">
        <f t="shared" si="216"/>
        <v>0</v>
      </c>
      <c r="E1546" s="2">
        <f t="shared" si="217"/>
        <v>0</v>
      </c>
      <c r="F1546" s="2">
        <f t="shared" si="215"/>
        <v>7.6837463697896164E-3</v>
      </c>
      <c r="G1546" s="2">
        <f t="shared" si="215"/>
        <v>1.1085340046095165E-2</v>
      </c>
      <c r="H1546" s="2">
        <f t="shared" si="211"/>
        <v>0.69314485057192565</v>
      </c>
      <c r="I1546" s="2">
        <f t="shared" si="212"/>
        <v>40.938307808560438</v>
      </c>
    </row>
    <row r="1547" spans="1:9" ht="13.5" x14ac:dyDescent="0.25">
      <c r="A1547" s="4">
        <v>44264</v>
      </c>
      <c r="B1547" s="2">
        <v>2.8</v>
      </c>
      <c r="C1547" s="2">
        <f t="shared" si="218"/>
        <v>0</v>
      </c>
      <c r="D1547" s="2">
        <f t="shared" si="216"/>
        <v>0</v>
      </c>
      <c r="E1547" s="2">
        <f t="shared" si="217"/>
        <v>0</v>
      </c>
      <c r="F1547" s="2">
        <f t="shared" si="215"/>
        <v>7.1349073433760726E-3</v>
      </c>
      <c r="G1547" s="2">
        <f t="shared" si="215"/>
        <v>1.0293530042802654E-2</v>
      </c>
      <c r="H1547" s="2">
        <f t="shared" si="211"/>
        <v>0.69314485057192554</v>
      </c>
      <c r="I1547" s="2">
        <f t="shared" si="212"/>
        <v>40.938307808560438</v>
      </c>
    </row>
    <row r="1548" spans="1:9" ht="13.5" x14ac:dyDescent="0.25">
      <c r="A1548" s="4">
        <v>44265</v>
      </c>
      <c r="B1548" s="2">
        <v>2.8</v>
      </c>
      <c r="C1548" s="2">
        <f t="shared" si="218"/>
        <v>0</v>
      </c>
      <c r="D1548" s="2">
        <f t="shared" si="216"/>
        <v>0</v>
      </c>
      <c r="E1548" s="2">
        <f t="shared" si="217"/>
        <v>0</v>
      </c>
      <c r="F1548" s="2">
        <f t="shared" si="215"/>
        <v>6.6252711045634962E-3</v>
      </c>
      <c r="G1548" s="2">
        <f t="shared" si="215"/>
        <v>9.5582778968881787E-3</v>
      </c>
      <c r="H1548" s="2">
        <f t="shared" si="211"/>
        <v>0.69314485057192565</v>
      </c>
      <c r="I1548" s="2">
        <f t="shared" si="212"/>
        <v>40.938307808560438</v>
      </c>
    </row>
    <row r="1549" spans="1:9" ht="13.5" x14ac:dyDescent="0.25">
      <c r="A1549" s="4">
        <v>44266</v>
      </c>
      <c r="B1549" s="2">
        <v>2.8</v>
      </c>
      <c r="C1549" s="2">
        <f t="shared" si="218"/>
        <v>0</v>
      </c>
      <c r="D1549" s="2">
        <f t="shared" si="216"/>
        <v>0</v>
      </c>
      <c r="E1549" s="2">
        <f t="shared" si="217"/>
        <v>0</v>
      </c>
      <c r="F1549" s="2">
        <f t="shared" ref="F1549:G1564" si="219">((F1548*13)+D1549)/14</f>
        <v>6.152037454237533E-3</v>
      </c>
      <c r="G1549" s="2">
        <f t="shared" si="219"/>
        <v>8.8755437613961662E-3</v>
      </c>
      <c r="H1549" s="2">
        <f t="shared" si="211"/>
        <v>0.69314485057192565</v>
      </c>
      <c r="I1549" s="2">
        <f t="shared" si="212"/>
        <v>40.938307808560438</v>
      </c>
    </row>
    <row r="1550" spans="1:9" ht="13.5" x14ac:dyDescent="0.25">
      <c r="A1550" s="4">
        <v>44267</v>
      </c>
      <c r="B1550" s="2">
        <v>2.8</v>
      </c>
      <c r="C1550" s="2">
        <f t="shared" si="218"/>
        <v>0</v>
      </c>
      <c r="D1550" s="2">
        <f t="shared" si="216"/>
        <v>0</v>
      </c>
      <c r="E1550" s="2">
        <f t="shared" si="217"/>
        <v>0</v>
      </c>
      <c r="F1550" s="2">
        <f t="shared" si="219"/>
        <v>5.7126062075062807E-3</v>
      </c>
      <c r="G1550" s="2">
        <f t="shared" si="219"/>
        <v>8.2415763498678678E-3</v>
      </c>
      <c r="H1550" s="2">
        <f t="shared" si="211"/>
        <v>0.69314485057192576</v>
      </c>
      <c r="I1550" s="2">
        <f t="shared" si="212"/>
        <v>40.938307808560445</v>
      </c>
    </row>
    <row r="1551" spans="1:9" ht="13.5" x14ac:dyDescent="0.25">
      <c r="A1551" s="4">
        <v>44270</v>
      </c>
      <c r="B1551" s="2">
        <v>2.8</v>
      </c>
      <c r="C1551" s="2">
        <f t="shared" si="218"/>
        <v>0</v>
      </c>
      <c r="D1551" s="2">
        <f t="shared" si="216"/>
        <v>0</v>
      </c>
      <c r="E1551" s="2">
        <f t="shared" si="217"/>
        <v>0</v>
      </c>
      <c r="F1551" s="2">
        <f t="shared" si="219"/>
        <v>5.3045629069701176E-3</v>
      </c>
      <c r="G1551" s="2">
        <f t="shared" si="219"/>
        <v>7.6528923248773062E-3</v>
      </c>
      <c r="H1551" s="2">
        <f t="shared" si="211"/>
        <v>0.69314485057192576</v>
      </c>
      <c r="I1551" s="2">
        <f t="shared" si="212"/>
        <v>40.938307808560445</v>
      </c>
    </row>
    <row r="1552" spans="1:9" ht="13.5" x14ac:dyDescent="0.25">
      <c r="A1552" s="4">
        <v>44271</v>
      </c>
      <c r="B1552" s="2">
        <v>2.8</v>
      </c>
      <c r="C1552" s="2">
        <f t="shared" si="218"/>
        <v>0</v>
      </c>
      <c r="D1552" s="2">
        <f t="shared" si="216"/>
        <v>0</v>
      </c>
      <c r="E1552" s="2">
        <f t="shared" si="217"/>
        <v>0</v>
      </c>
      <c r="F1552" s="2">
        <f t="shared" si="219"/>
        <v>4.925665556472252E-3</v>
      </c>
      <c r="G1552" s="2">
        <f t="shared" si="219"/>
        <v>7.1062571588146415E-3</v>
      </c>
      <c r="H1552" s="2">
        <f t="shared" si="211"/>
        <v>0.69314485057192576</v>
      </c>
      <c r="I1552" s="2">
        <f t="shared" si="212"/>
        <v>40.938307808560445</v>
      </c>
    </row>
    <row r="1553" spans="1:9" ht="13.5" x14ac:dyDescent="0.25">
      <c r="A1553" s="4">
        <v>44272</v>
      </c>
      <c r="B1553" s="2">
        <v>2.8</v>
      </c>
      <c r="C1553" s="2">
        <f t="shared" si="218"/>
        <v>0</v>
      </c>
      <c r="D1553" s="2">
        <f t="shared" si="216"/>
        <v>0</v>
      </c>
      <c r="E1553" s="2">
        <f t="shared" si="217"/>
        <v>0</v>
      </c>
      <c r="F1553" s="2">
        <f t="shared" si="219"/>
        <v>4.5738323024385194E-3</v>
      </c>
      <c r="G1553" s="2">
        <f t="shared" si="219"/>
        <v>6.5986673617564528E-3</v>
      </c>
      <c r="H1553" s="2">
        <f t="shared" ref="H1553:H1616" si="220">F1553/G1553</f>
        <v>0.69314485057192565</v>
      </c>
      <c r="I1553" s="2">
        <f t="shared" ref="I1553:I1616" si="221">IF(G1553=0,100,100-(100/(1+H1553)))</f>
        <v>40.938307808560438</v>
      </c>
    </row>
    <row r="1554" spans="1:9" ht="13.5" x14ac:dyDescent="0.25">
      <c r="A1554" s="4">
        <v>44273</v>
      </c>
      <c r="B1554" s="2">
        <v>2.79</v>
      </c>
      <c r="C1554" s="2">
        <f t="shared" si="218"/>
        <v>-9.9999999999997868E-3</v>
      </c>
      <c r="D1554" s="2">
        <f t="shared" si="216"/>
        <v>0</v>
      </c>
      <c r="E1554" s="2">
        <f t="shared" si="217"/>
        <v>9.9999999999997868E-3</v>
      </c>
      <c r="F1554" s="2">
        <f t="shared" si="219"/>
        <v>4.2471299951214823E-3</v>
      </c>
      <c r="G1554" s="2">
        <f t="shared" si="219"/>
        <v>6.8416196930595483E-3</v>
      </c>
      <c r="H1554" s="2">
        <f t="shared" si="220"/>
        <v>0.62077843926781917</v>
      </c>
      <c r="I1554" s="2">
        <f t="shared" si="221"/>
        <v>38.301252301224686</v>
      </c>
    </row>
    <row r="1555" spans="1:9" ht="13.5" x14ac:dyDescent="0.25">
      <c r="A1555" s="4">
        <v>44274</v>
      </c>
      <c r="B1555" s="2">
        <v>2.8</v>
      </c>
      <c r="C1555" s="2">
        <f t="shared" si="218"/>
        <v>9.9999999999997868E-3</v>
      </c>
      <c r="D1555" s="2">
        <f t="shared" si="216"/>
        <v>9.9999999999997868E-3</v>
      </c>
      <c r="E1555" s="2">
        <f t="shared" si="217"/>
        <v>0</v>
      </c>
      <c r="F1555" s="2">
        <f t="shared" si="219"/>
        <v>4.6580492811842183E-3</v>
      </c>
      <c r="G1555" s="2">
        <f t="shared" si="219"/>
        <v>6.352932572126724E-3</v>
      </c>
      <c r="H1555" s="2">
        <f t="shared" si="220"/>
        <v>0.73321245398089874</v>
      </c>
      <c r="I1555" s="2">
        <f t="shared" si="221"/>
        <v>42.303668675864429</v>
      </c>
    </row>
    <row r="1556" spans="1:9" ht="13.5" x14ac:dyDescent="0.25">
      <c r="A1556" s="4">
        <v>44277</v>
      </c>
      <c r="B1556" s="2">
        <v>2.84</v>
      </c>
      <c r="C1556" s="2">
        <f t="shared" si="218"/>
        <v>4.0000000000000036E-2</v>
      </c>
      <c r="D1556" s="2">
        <f t="shared" si="216"/>
        <v>4.0000000000000036E-2</v>
      </c>
      <c r="E1556" s="2">
        <f t="shared" si="217"/>
        <v>0</v>
      </c>
      <c r="F1556" s="2">
        <f t="shared" si="219"/>
        <v>7.1824743325282058E-3</v>
      </c>
      <c r="G1556" s="2">
        <f t="shared" si="219"/>
        <v>5.8991516741176723E-3</v>
      </c>
      <c r="H1556" s="2">
        <f t="shared" si="220"/>
        <v>1.2175435942834065</v>
      </c>
      <c r="I1556" s="2">
        <f t="shared" si="221"/>
        <v>54.905057894785273</v>
      </c>
    </row>
    <row r="1557" spans="1:9" ht="13.5" x14ac:dyDescent="0.25">
      <c r="A1557" s="4">
        <v>44278</v>
      </c>
      <c r="B1557" s="2">
        <v>2.85</v>
      </c>
      <c r="C1557" s="2">
        <f t="shared" si="218"/>
        <v>1.0000000000000231E-2</v>
      </c>
      <c r="D1557" s="2">
        <f t="shared" si="216"/>
        <v>1.0000000000000231E-2</v>
      </c>
      <c r="E1557" s="2">
        <f t="shared" si="217"/>
        <v>0</v>
      </c>
      <c r="F1557" s="2">
        <f t="shared" si="219"/>
        <v>7.3837261659190643E-3</v>
      </c>
      <c r="G1557" s="2">
        <f t="shared" si="219"/>
        <v>5.4777836973949811E-3</v>
      </c>
      <c r="H1557" s="2">
        <f t="shared" si="220"/>
        <v>1.3479404397494692</v>
      </c>
      <c r="I1557" s="2">
        <f t="shared" si="221"/>
        <v>57.409481813486614</v>
      </c>
    </row>
    <row r="1558" spans="1:9" ht="13.5" x14ac:dyDescent="0.25">
      <c r="A1558" s="4">
        <v>44279</v>
      </c>
      <c r="B1558" s="2">
        <v>2.95</v>
      </c>
      <c r="C1558" s="2">
        <f t="shared" si="218"/>
        <v>0.10000000000000009</v>
      </c>
      <c r="D1558" s="2">
        <f t="shared" si="216"/>
        <v>0.10000000000000009</v>
      </c>
      <c r="E1558" s="2">
        <f t="shared" si="217"/>
        <v>0</v>
      </c>
      <c r="F1558" s="2">
        <f t="shared" si="219"/>
        <v>1.3999174296924852E-2</v>
      </c>
      <c r="G1558" s="2">
        <f t="shared" si="219"/>
        <v>5.0865134332953397E-3</v>
      </c>
      <c r="H1558" s="2">
        <f t="shared" si="220"/>
        <v>2.7522141601531902</v>
      </c>
      <c r="I1558" s="2">
        <f t="shared" si="221"/>
        <v>73.349069181083905</v>
      </c>
    </row>
    <row r="1559" spans="1:9" ht="13.5" x14ac:dyDescent="0.25">
      <c r="A1559" s="4">
        <v>44280</v>
      </c>
      <c r="B1559" s="2">
        <v>2.87</v>
      </c>
      <c r="C1559" s="2">
        <f t="shared" si="218"/>
        <v>-8.0000000000000071E-2</v>
      </c>
      <c r="D1559" s="2">
        <f t="shared" si="216"/>
        <v>0</v>
      </c>
      <c r="E1559" s="2">
        <f t="shared" si="217"/>
        <v>8.0000000000000071E-2</v>
      </c>
      <c r="F1559" s="2">
        <f t="shared" si="219"/>
        <v>1.2999233275715935E-2</v>
      </c>
      <c r="G1559" s="2">
        <f t="shared" si="219"/>
        <v>1.0437476759488534E-2</v>
      </c>
      <c r="H1559" s="2">
        <f t="shared" si="220"/>
        <v>1.24543829655942</v>
      </c>
      <c r="I1559" s="2">
        <f t="shared" si="221"/>
        <v>55.46526477560068</v>
      </c>
    </row>
    <row r="1560" spans="1:9" ht="13.5" x14ac:dyDescent="0.25">
      <c r="A1560" s="4">
        <v>44281</v>
      </c>
      <c r="B1560" s="2">
        <v>2.84</v>
      </c>
      <c r="C1560" s="2">
        <f t="shared" si="218"/>
        <v>-3.0000000000000249E-2</v>
      </c>
      <c r="D1560" s="2">
        <f t="shared" si="216"/>
        <v>0</v>
      </c>
      <c r="E1560" s="2">
        <f t="shared" si="217"/>
        <v>3.0000000000000249E-2</v>
      </c>
      <c r="F1560" s="2">
        <f t="shared" si="219"/>
        <v>1.2070716613164797E-2</v>
      </c>
      <c r="G1560" s="2">
        <f t="shared" si="219"/>
        <v>1.1834799848096513E-2</v>
      </c>
      <c r="H1560" s="2">
        <f t="shared" si="220"/>
        <v>1.0199341575773442</v>
      </c>
      <c r="I1560" s="2">
        <f t="shared" si="221"/>
        <v>50.493435825681878</v>
      </c>
    </row>
    <row r="1561" spans="1:9" ht="13.5" x14ac:dyDescent="0.25">
      <c r="A1561" s="4">
        <v>44284</v>
      </c>
      <c r="B1561" s="2">
        <v>2.88</v>
      </c>
      <c r="C1561" s="2">
        <f t="shared" si="218"/>
        <v>4.0000000000000036E-2</v>
      </c>
      <c r="D1561" s="2">
        <f t="shared" si="216"/>
        <v>4.0000000000000036E-2</v>
      </c>
      <c r="E1561" s="2">
        <f t="shared" si="217"/>
        <v>0</v>
      </c>
      <c r="F1561" s="2">
        <f t="shared" si="219"/>
        <v>1.4065665426510171E-2</v>
      </c>
      <c r="G1561" s="2">
        <f t="shared" si="219"/>
        <v>1.0989457001803904E-2</v>
      </c>
      <c r="H1561" s="2">
        <f t="shared" si="220"/>
        <v>1.2799236053429492</v>
      </c>
      <c r="I1561" s="2">
        <f t="shared" si="221"/>
        <v>56.138881247752217</v>
      </c>
    </row>
    <row r="1562" spans="1:9" ht="13.5" x14ac:dyDescent="0.25">
      <c r="A1562" s="4">
        <v>44285</v>
      </c>
      <c r="B1562" s="2">
        <v>2.85</v>
      </c>
      <c r="C1562" s="2">
        <f t="shared" si="218"/>
        <v>-2.9999999999999805E-2</v>
      </c>
      <c r="D1562" s="2">
        <f t="shared" si="216"/>
        <v>0</v>
      </c>
      <c r="E1562" s="2">
        <f t="shared" si="217"/>
        <v>2.9999999999999805E-2</v>
      </c>
      <c r="F1562" s="2">
        <f t="shared" si="219"/>
        <v>1.30609750389023E-2</v>
      </c>
      <c r="G1562" s="2">
        <f t="shared" si="219"/>
        <v>1.2347352930246467E-2</v>
      </c>
      <c r="H1562" s="2">
        <f t="shared" si="220"/>
        <v>1.0577955544550541</v>
      </c>
      <c r="I1562" s="2">
        <f t="shared" si="221"/>
        <v>51.40430749619243</v>
      </c>
    </row>
    <row r="1563" spans="1:9" ht="13.5" x14ac:dyDescent="0.25">
      <c r="A1563" s="4">
        <v>44286</v>
      </c>
      <c r="B1563" s="2">
        <v>2.8</v>
      </c>
      <c r="C1563" s="2">
        <f t="shared" si="218"/>
        <v>-5.0000000000000266E-2</v>
      </c>
      <c r="D1563" s="2">
        <f t="shared" si="216"/>
        <v>0</v>
      </c>
      <c r="E1563" s="2">
        <f t="shared" si="217"/>
        <v>5.0000000000000266E-2</v>
      </c>
      <c r="F1563" s="2">
        <f t="shared" si="219"/>
        <v>1.2128048250409279E-2</v>
      </c>
      <c r="G1563" s="2">
        <f t="shared" si="219"/>
        <v>1.5036827720943167E-2</v>
      </c>
      <c r="H1563" s="2">
        <f t="shared" si="220"/>
        <v>0.80655630798492395</v>
      </c>
      <c r="I1563" s="2">
        <f t="shared" si="221"/>
        <v>44.646065246899283</v>
      </c>
    </row>
    <row r="1564" spans="1:9" ht="13.5" x14ac:dyDescent="0.25">
      <c r="A1564" s="4">
        <v>44287</v>
      </c>
      <c r="B1564" s="2">
        <v>2.8</v>
      </c>
      <c r="C1564" s="2">
        <f t="shared" si="218"/>
        <v>0</v>
      </c>
      <c r="D1564" s="2">
        <f t="shared" si="216"/>
        <v>0</v>
      </c>
      <c r="E1564" s="2">
        <f t="shared" si="217"/>
        <v>0</v>
      </c>
      <c r="F1564" s="2">
        <f t="shared" si="219"/>
        <v>1.1261759089665759E-2</v>
      </c>
      <c r="G1564" s="2">
        <f t="shared" si="219"/>
        <v>1.3962768598018654E-2</v>
      </c>
      <c r="H1564" s="2">
        <f t="shared" si="220"/>
        <v>0.80655630798492395</v>
      </c>
      <c r="I1564" s="2">
        <f t="shared" si="221"/>
        <v>44.646065246899283</v>
      </c>
    </row>
    <row r="1565" spans="1:9" ht="13.5" x14ac:dyDescent="0.25">
      <c r="A1565" s="4">
        <v>44288</v>
      </c>
      <c r="B1565" s="2">
        <v>2.75</v>
      </c>
      <c r="C1565" s="2">
        <f t="shared" si="218"/>
        <v>-4.9999999999999822E-2</v>
      </c>
      <c r="D1565" s="2">
        <f t="shared" si="216"/>
        <v>0</v>
      </c>
      <c r="E1565" s="2">
        <f t="shared" si="217"/>
        <v>4.9999999999999822E-2</v>
      </c>
      <c r="F1565" s="2">
        <f t="shared" ref="F1565:G1580" si="222">((F1564*13)+D1565)/14</f>
        <v>1.0457347726118204E-2</v>
      </c>
      <c r="G1565" s="2">
        <f t="shared" si="222"/>
        <v>1.6536856555303021E-2</v>
      </c>
      <c r="H1565" s="2">
        <f t="shared" si="220"/>
        <v>0.6323661145119357</v>
      </c>
      <c r="I1565" s="2">
        <f t="shared" si="221"/>
        <v>38.739233122405757</v>
      </c>
    </row>
    <row r="1566" spans="1:9" ht="13.5" x14ac:dyDescent="0.25">
      <c r="A1566" s="4">
        <v>44291</v>
      </c>
      <c r="B1566" s="2">
        <v>2.8</v>
      </c>
      <c r="C1566" s="2">
        <f t="shared" si="218"/>
        <v>4.9999999999999822E-2</v>
      </c>
      <c r="D1566" s="2">
        <f t="shared" si="216"/>
        <v>4.9999999999999822E-2</v>
      </c>
      <c r="E1566" s="2">
        <f t="shared" si="217"/>
        <v>0</v>
      </c>
      <c r="F1566" s="2">
        <f t="shared" si="222"/>
        <v>1.328182288853832E-2</v>
      </c>
      <c r="G1566" s="2">
        <f t="shared" si="222"/>
        <v>1.5355652515638519E-2</v>
      </c>
      <c r="H1566" s="2">
        <f t="shared" si="220"/>
        <v>0.86494682495659714</v>
      </c>
      <c r="I1566" s="2">
        <f t="shared" si="221"/>
        <v>46.379168209084298</v>
      </c>
    </row>
    <row r="1567" spans="1:9" ht="13.5" x14ac:dyDescent="0.25">
      <c r="A1567" s="4">
        <v>44292</v>
      </c>
      <c r="B1567" s="2">
        <v>2.84</v>
      </c>
      <c r="C1567" s="2">
        <f t="shared" si="218"/>
        <v>4.0000000000000036E-2</v>
      </c>
      <c r="D1567" s="2">
        <f t="shared" si="216"/>
        <v>4.0000000000000036E-2</v>
      </c>
      <c r="E1567" s="2">
        <f t="shared" si="217"/>
        <v>0</v>
      </c>
      <c r="F1567" s="2">
        <f t="shared" si="222"/>
        <v>1.5190264110785586E-2</v>
      </c>
      <c r="G1567" s="2">
        <f t="shared" si="222"/>
        <v>1.425882019309291E-2</v>
      </c>
      <c r="H1567" s="2">
        <f t="shared" si="220"/>
        <v>1.0653240524166141</v>
      </c>
      <c r="I1567" s="2">
        <f t="shared" si="221"/>
        <v>51.581448013937063</v>
      </c>
    </row>
    <row r="1568" spans="1:9" ht="13.5" x14ac:dyDescent="0.25">
      <c r="A1568" s="4">
        <v>44293</v>
      </c>
      <c r="B1568" s="2">
        <v>2.79</v>
      </c>
      <c r="C1568" s="2">
        <f t="shared" si="218"/>
        <v>-4.9999999999999822E-2</v>
      </c>
      <c r="D1568" s="2">
        <f t="shared" si="216"/>
        <v>0</v>
      </c>
      <c r="E1568" s="2">
        <f t="shared" si="217"/>
        <v>4.9999999999999822E-2</v>
      </c>
      <c r="F1568" s="2">
        <f t="shared" si="222"/>
        <v>1.4105245245729472E-2</v>
      </c>
      <c r="G1568" s="2">
        <f t="shared" si="222"/>
        <v>1.6811761607871976E-2</v>
      </c>
      <c r="H1568" s="2">
        <f t="shared" si="220"/>
        <v>0.83901054361398997</v>
      </c>
      <c r="I1568" s="2">
        <f t="shared" si="221"/>
        <v>45.622932751934187</v>
      </c>
    </row>
    <row r="1569" spans="1:9" ht="13.5" x14ac:dyDescent="0.25">
      <c r="A1569" s="4">
        <v>44294</v>
      </c>
      <c r="B1569" s="2">
        <v>2.8</v>
      </c>
      <c r="C1569" s="2">
        <f t="shared" si="218"/>
        <v>9.9999999999997868E-3</v>
      </c>
      <c r="D1569" s="2">
        <f t="shared" si="216"/>
        <v>9.9999999999997868E-3</v>
      </c>
      <c r="E1569" s="2">
        <f t="shared" si="217"/>
        <v>0</v>
      </c>
      <c r="F1569" s="2">
        <f t="shared" si="222"/>
        <v>1.3812013442463066E-2</v>
      </c>
      <c r="G1569" s="2">
        <f t="shared" si="222"/>
        <v>1.5610921493023979E-2</v>
      </c>
      <c r="H1569" s="2">
        <f t="shared" si="220"/>
        <v>0.88476605616364234</v>
      </c>
      <c r="I1569" s="2">
        <f t="shared" si="221"/>
        <v>46.943017318793629</v>
      </c>
    </row>
    <row r="1570" spans="1:9" ht="13.5" x14ac:dyDescent="0.25">
      <c r="A1570" s="4">
        <v>44298</v>
      </c>
      <c r="B1570" s="2">
        <v>2.8</v>
      </c>
      <c r="C1570" s="2">
        <f t="shared" si="218"/>
        <v>0</v>
      </c>
      <c r="D1570" s="2">
        <f t="shared" si="216"/>
        <v>0</v>
      </c>
      <c r="E1570" s="2">
        <f t="shared" si="217"/>
        <v>0</v>
      </c>
      <c r="F1570" s="2">
        <f t="shared" si="222"/>
        <v>1.2825441053715704E-2</v>
      </c>
      <c r="G1570" s="2">
        <f t="shared" si="222"/>
        <v>1.4495855672093693E-2</v>
      </c>
      <c r="H1570" s="2">
        <f t="shared" si="220"/>
        <v>0.88476605616364246</v>
      </c>
      <c r="I1570" s="2">
        <f t="shared" si="221"/>
        <v>46.943017318793636</v>
      </c>
    </row>
    <row r="1571" spans="1:9" ht="13.5" x14ac:dyDescent="0.25">
      <c r="A1571" s="4">
        <v>44299</v>
      </c>
      <c r="B1571" s="2">
        <v>2.77</v>
      </c>
      <c r="C1571" s="2">
        <f t="shared" si="218"/>
        <v>-2.9999999999999805E-2</v>
      </c>
      <c r="D1571" s="2">
        <f t="shared" si="216"/>
        <v>0</v>
      </c>
      <c r="E1571" s="2">
        <f t="shared" si="217"/>
        <v>2.9999999999999805E-2</v>
      </c>
      <c r="F1571" s="2">
        <f t="shared" si="222"/>
        <v>1.190933812130744E-2</v>
      </c>
      <c r="G1571" s="2">
        <f t="shared" si="222"/>
        <v>1.5603294552658414E-2</v>
      </c>
      <c r="H1571" s="2">
        <f t="shared" si="220"/>
        <v>0.76325791845532931</v>
      </c>
      <c r="I1571" s="2">
        <f t="shared" si="221"/>
        <v>43.286799422058905</v>
      </c>
    </row>
    <row r="1572" spans="1:9" ht="13.5" x14ac:dyDescent="0.25">
      <c r="A1572" s="4">
        <v>44300</v>
      </c>
      <c r="B1572" s="2">
        <v>2.79</v>
      </c>
      <c r="C1572" s="2">
        <f t="shared" si="218"/>
        <v>2.0000000000000018E-2</v>
      </c>
      <c r="D1572" s="2">
        <f t="shared" si="216"/>
        <v>2.0000000000000018E-2</v>
      </c>
      <c r="E1572" s="2">
        <f t="shared" si="217"/>
        <v>0</v>
      </c>
      <c r="F1572" s="2">
        <f t="shared" si="222"/>
        <v>1.2487242541214054E-2</v>
      </c>
      <c r="G1572" s="2">
        <f t="shared" si="222"/>
        <v>1.4488773513182812E-2</v>
      </c>
      <c r="H1572" s="2">
        <f t="shared" si="220"/>
        <v>0.86185642489699776</v>
      </c>
      <c r="I1572" s="2">
        <f t="shared" si="221"/>
        <v>46.290165738460615</v>
      </c>
    </row>
    <row r="1573" spans="1:9" ht="13.5" x14ac:dyDescent="0.25">
      <c r="A1573" s="4">
        <v>44301</v>
      </c>
      <c r="B1573" s="2">
        <v>2.71</v>
      </c>
      <c r="C1573" s="2">
        <f t="shared" si="218"/>
        <v>-8.0000000000000071E-2</v>
      </c>
      <c r="D1573" s="2">
        <f t="shared" si="216"/>
        <v>0</v>
      </c>
      <c r="E1573" s="2">
        <f t="shared" si="217"/>
        <v>8.0000000000000071E-2</v>
      </c>
      <c r="F1573" s="2">
        <f t="shared" si="222"/>
        <v>1.1595296645413049E-2</v>
      </c>
      <c r="G1573" s="2">
        <f t="shared" si="222"/>
        <v>1.9168146833669759E-2</v>
      </c>
      <c r="H1573" s="2">
        <f t="shared" si="220"/>
        <v>0.60492528286800062</v>
      </c>
      <c r="I1573" s="2">
        <f t="shared" si="221"/>
        <v>37.691803433179118</v>
      </c>
    </row>
    <row r="1574" spans="1:9" ht="13.5" x14ac:dyDescent="0.25">
      <c r="A1574" s="4">
        <v>44302</v>
      </c>
      <c r="B1574" s="2">
        <v>2.7</v>
      </c>
      <c r="C1574" s="2">
        <f t="shared" si="218"/>
        <v>-9.9999999999997868E-3</v>
      </c>
      <c r="D1574" s="2">
        <f t="shared" si="216"/>
        <v>0</v>
      </c>
      <c r="E1574" s="2">
        <f t="shared" si="217"/>
        <v>9.9999999999997868E-3</v>
      </c>
      <c r="F1574" s="2">
        <f t="shared" si="222"/>
        <v>1.0767061170740689E-2</v>
      </c>
      <c r="G1574" s="2">
        <f t="shared" si="222"/>
        <v>1.8513279202693331E-2</v>
      </c>
      <c r="H1574" s="2">
        <f t="shared" si="220"/>
        <v>0.58158584726439411</v>
      </c>
      <c r="I1574" s="2">
        <f t="shared" si="221"/>
        <v>36.772322430068527</v>
      </c>
    </row>
    <row r="1575" spans="1:9" ht="13.5" x14ac:dyDescent="0.25">
      <c r="A1575" s="4">
        <v>44305</v>
      </c>
      <c r="B1575" s="2">
        <v>2.75</v>
      </c>
      <c r="C1575" s="2">
        <f t="shared" si="218"/>
        <v>4.9999999999999822E-2</v>
      </c>
      <c r="D1575" s="2">
        <f t="shared" si="216"/>
        <v>4.9999999999999822E-2</v>
      </c>
      <c r="E1575" s="2">
        <f t="shared" si="217"/>
        <v>0</v>
      </c>
      <c r="F1575" s="2">
        <f t="shared" si="222"/>
        <v>1.3569413944259199E-2</v>
      </c>
      <c r="G1575" s="2">
        <f t="shared" si="222"/>
        <v>1.7190902116786665E-2</v>
      </c>
      <c r="H1575" s="2">
        <f t="shared" si="220"/>
        <v>0.78933693252833226</v>
      </c>
      <c r="I1575" s="2">
        <f t="shared" si="221"/>
        <v>44.113376199808251</v>
      </c>
    </row>
    <row r="1576" spans="1:9" ht="13.5" x14ac:dyDescent="0.25">
      <c r="A1576" s="4">
        <v>44306</v>
      </c>
      <c r="B1576" s="2">
        <v>2.74</v>
      </c>
      <c r="C1576" s="2">
        <f t="shared" si="218"/>
        <v>-9.9999999999997868E-3</v>
      </c>
      <c r="D1576" s="2">
        <f t="shared" si="216"/>
        <v>0</v>
      </c>
      <c r="E1576" s="2">
        <f t="shared" si="217"/>
        <v>9.9999999999997868E-3</v>
      </c>
      <c r="F1576" s="2">
        <f t="shared" si="222"/>
        <v>1.2600170091097828E-2</v>
      </c>
      <c r="G1576" s="2">
        <f t="shared" si="222"/>
        <v>1.6677266251301889E-2</v>
      </c>
      <c r="H1576" s="2">
        <f t="shared" si="220"/>
        <v>0.7555297074011883</v>
      </c>
      <c r="I1576" s="2">
        <f t="shared" si="221"/>
        <v>43.037135983283498</v>
      </c>
    </row>
    <row r="1577" spans="1:9" ht="13.5" x14ac:dyDescent="0.25">
      <c r="A1577" s="4">
        <v>44307</v>
      </c>
      <c r="B1577" s="2">
        <v>2.67</v>
      </c>
      <c r="C1577" s="2">
        <f t="shared" si="218"/>
        <v>-7.0000000000000284E-2</v>
      </c>
      <c r="D1577" s="2">
        <f t="shared" si="216"/>
        <v>0</v>
      </c>
      <c r="E1577" s="2">
        <f t="shared" si="217"/>
        <v>7.0000000000000284E-2</v>
      </c>
      <c r="F1577" s="2">
        <f t="shared" si="222"/>
        <v>1.1700157941733697E-2</v>
      </c>
      <c r="G1577" s="2">
        <f t="shared" si="222"/>
        <v>2.0486032947637487E-2</v>
      </c>
      <c r="H1577" s="2">
        <f t="shared" si="220"/>
        <v>0.57112853287112353</v>
      </c>
      <c r="I1577" s="2">
        <f t="shared" si="221"/>
        <v>36.351483721540433</v>
      </c>
    </row>
    <row r="1578" spans="1:9" ht="13.5" x14ac:dyDescent="0.25">
      <c r="A1578" s="4">
        <v>44308</v>
      </c>
      <c r="B1578" s="2">
        <v>2.7</v>
      </c>
      <c r="C1578" s="2">
        <f t="shared" si="218"/>
        <v>3.0000000000000249E-2</v>
      </c>
      <c r="D1578" s="2">
        <f t="shared" si="216"/>
        <v>3.0000000000000249E-2</v>
      </c>
      <c r="E1578" s="2">
        <f t="shared" si="217"/>
        <v>0</v>
      </c>
      <c r="F1578" s="2">
        <f t="shared" si="222"/>
        <v>1.3007289517324164E-2</v>
      </c>
      <c r="G1578" s="2">
        <f t="shared" si="222"/>
        <v>1.9022744879949094E-2</v>
      </c>
      <c r="H1578" s="2">
        <f t="shared" si="220"/>
        <v>0.68377563802763741</v>
      </c>
      <c r="I1578" s="2">
        <f t="shared" si="221"/>
        <v>40.609664529212885</v>
      </c>
    </row>
    <row r="1579" spans="1:9" ht="13.5" x14ac:dyDescent="0.25">
      <c r="A1579" s="4">
        <v>44309</v>
      </c>
      <c r="B1579" s="2">
        <v>2.74</v>
      </c>
      <c r="C1579" s="2">
        <f t="shared" si="218"/>
        <v>4.0000000000000036E-2</v>
      </c>
      <c r="D1579" s="2">
        <f t="shared" si="216"/>
        <v>4.0000000000000036E-2</v>
      </c>
      <c r="E1579" s="2">
        <f t="shared" si="217"/>
        <v>0</v>
      </c>
      <c r="F1579" s="2">
        <f t="shared" si="222"/>
        <v>1.4935340266086727E-2</v>
      </c>
      <c r="G1579" s="2">
        <f t="shared" si="222"/>
        <v>1.7663977388524158E-2</v>
      </c>
      <c r="H1579" s="2">
        <f t="shared" si="220"/>
        <v>0.84552532748314335</v>
      </c>
      <c r="I1579" s="2">
        <f t="shared" si="221"/>
        <v>45.814886140643672</v>
      </c>
    </row>
    <row r="1580" spans="1:9" ht="13.5" x14ac:dyDescent="0.25">
      <c r="A1580" s="4">
        <v>44312</v>
      </c>
      <c r="B1580" s="2">
        <v>2.7</v>
      </c>
      <c r="C1580" s="2">
        <f t="shared" si="218"/>
        <v>-4.0000000000000036E-2</v>
      </c>
      <c r="D1580" s="2">
        <f t="shared" si="216"/>
        <v>0</v>
      </c>
      <c r="E1580" s="2">
        <f t="shared" si="217"/>
        <v>4.0000000000000036E-2</v>
      </c>
      <c r="F1580" s="2">
        <f t="shared" si="222"/>
        <v>1.3868530247080532E-2</v>
      </c>
      <c r="G1580" s="2">
        <f t="shared" si="222"/>
        <v>1.925940757505815E-2</v>
      </c>
      <c r="H1580" s="2">
        <f t="shared" si="220"/>
        <v>0.72009121739761817</v>
      </c>
      <c r="I1580" s="2">
        <f t="shared" si="221"/>
        <v>41.863548288274359</v>
      </c>
    </row>
    <row r="1581" spans="1:9" ht="13.5" x14ac:dyDescent="0.25">
      <c r="A1581" s="4">
        <v>44313</v>
      </c>
      <c r="B1581" s="2">
        <v>2.68</v>
      </c>
      <c r="C1581" s="2">
        <f t="shared" si="218"/>
        <v>-2.0000000000000018E-2</v>
      </c>
      <c r="D1581" s="2">
        <f t="shared" si="216"/>
        <v>0</v>
      </c>
      <c r="E1581" s="2">
        <f t="shared" si="217"/>
        <v>2.0000000000000018E-2</v>
      </c>
      <c r="F1581" s="2">
        <f t="shared" ref="F1581:G1596" si="223">((F1580*13)+D1581)/14</f>
        <v>1.2877920943717636E-2</v>
      </c>
      <c r="G1581" s="2">
        <f t="shared" si="223"/>
        <v>1.9312307033982568E-2</v>
      </c>
      <c r="H1581" s="2">
        <f t="shared" si="220"/>
        <v>0.66682457569969378</v>
      </c>
      <c r="I1581" s="2">
        <f t="shared" si="221"/>
        <v>40.005684186638327</v>
      </c>
    </row>
    <row r="1582" spans="1:9" ht="13.5" x14ac:dyDescent="0.25">
      <c r="A1582" s="4">
        <v>44314</v>
      </c>
      <c r="B1582" s="2">
        <v>2.69</v>
      </c>
      <c r="C1582" s="2">
        <f t="shared" si="218"/>
        <v>9.9999999999997868E-3</v>
      </c>
      <c r="D1582" s="2">
        <f t="shared" si="216"/>
        <v>9.9999999999997868E-3</v>
      </c>
      <c r="E1582" s="2">
        <f t="shared" si="217"/>
        <v>0</v>
      </c>
      <c r="F1582" s="2">
        <f t="shared" si="223"/>
        <v>1.2672355162023504E-2</v>
      </c>
      <c r="G1582" s="2">
        <f t="shared" si="223"/>
        <v>1.7932856531555241E-2</v>
      </c>
      <c r="H1582" s="2">
        <f t="shared" si="220"/>
        <v>0.70665569312534304</v>
      </c>
      <c r="I1582" s="2">
        <f t="shared" si="221"/>
        <v>41.405873250934839</v>
      </c>
    </row>
    <row r="1583" spans="1:9" ht="13.5" x14ac:dyDescent="0.25">
      <c r="A1583" s="4">
        <v>44315</v>
      </c>
      <c r="B1583" s="2">
        <v>2.7</v>
      </c>
      <c r="C1583" s="2">
        <f t="shared" si="218"/>
        <v>1.0000000000000231E-2</v>
      </c>
      <c r="D1583" s="2">
        <f t="shared" si="216"/>
        <v>1.0000000000000231E-2</v>
      </c>
      <c r="E1583" s="2">
        <f t="shared" si="217"/>
        <v>0</v>
      </c>
      <c r="F1583" s="2">
        <f t="shared" si="223"/>
        <v>1.2481472650450413E-2</v>
      </c>
      <c r="G1583" s="2">
        <f t="shared" si="223"/>
        <v>1.6651938207872724E-2</v>
      </c>
      <c r="H1583" s="2">
        <f t="shared" si="220"/>
        <v>0.74955074266065957</v>
      </c>
      <c r="I1583" s="2">
        <f t="shared" si="221"/>
        <v>42.842469462804338</v>
      </c>
    </row>
    <row r="1584" spans="1:9" ht="13.5" x14ac:dyDescent="0.25">
      <c r="A1584" s="4">
        <v>44316</v>
      </c>
      <c r="B1584" s="2">
        <v>2.7</v>
      </c>
      <c r="C1584" s="2">
        <f t="shared" si="218"/>
        <v>0</v>
      </c>
      <c r="D1584" s="2">
        <f t="shared" si="216"/>
        <v>0</v>
      </c>
      <c r="E1584" s="2">
        <f t="shared" si="217"/>
        <v>0</v>
      </c>
      <c r="F1584" s="2">
        <f t="shared" si="223"/>
        <v>1.1589938889703956E-2</v>
      </c>
      <c r="G1584" s="2">
        <f t="shared" si="223"/>
        <v>1.546251405016753E-2</v>
      </c>
      <c r="H1584" s="2">
        <f t="shared" si="220"/>
        <v>0.74955074266065957</v>
      </c>
      <c r="I1584" s="2">
        <f t="shared" si="221"/>
        <v>42.842469462804338</v>
      </c>
    </row>
    <row r="1585" spans="1:9" ht="13.5" x14ac:dyDescent="0.25">
      <c r="A1585" s="4">
        <v>44319</v>
      </c>
      <c r="B1585" s="2">
        <v>2.68</v>
      </c>
      <c r="C1585" s="2">
        <f t="shared" si="218"/>
        <v>-2.0000000000000018E-2</v>
      </c>
      <c r="D1585" s="2">
        <f t="shared" si="216"/>
        <v>0</v>
      </c>
      <c r="E1585" s="2">
        <f t="shared" si="217"/>
        <v>2.0000000000000018E-2</v>
      </c>
      <c r="F1585" s="2">
        <f t="shared" si="223"/>
        <v>1.076208611186796E-2</v>
      </c>
      <c r="G1585" s="2">
        <f t="shared" si="223"/>
        <v>1.578662018944128E-2</v>
      </c>
      <c r="H1585" s="2">
        <f t="shared" si="220"/>
        <v>0.68172198879314727</v>
      </c>
      <c r="I1585" s="2">
        <f t="shared" si="221"/>
        <v>40.537139511529546</v>
      </c>
    </row>
    <row r="1586" spans="1:9" ht="13.5" x14ac:dyDescent="0.25">
      <c r="A1586" s="4">
        <v>44320</v>
      </c>
      <c r="B1586" s="2">
        <v>2.7</v>
      </c>
      <c r="C1586" s="2">
        <f t="shared" si="218"/>
        <v>2.0000000000000018E-2</v>
      </c>
      <c r="D1586" s="2">
        <f t="shared" si="216"/>
        <v>2.0000000000000018E-2</v>
      </c>
      <c r="E1586" s="2">
        <f t="shared" si="217"/>
        <v>0</v>
      </c>
      <c r="F1586" s="2">
        <f t="shared" si="223"/>
        <v>1.1421937103877391E-2</v>
      </c>
      <c r="G1586" s="2">
        <f t="shared" si="223"/>
        <v>1.4659004461624046E-2</v>
      </c>
      <c r="H1586" s="2">
        <f t="shared" si="220"/>
        <v>0.77917549815739495</v>
      </c>
      <c r="I1586" s="2">
        <f t="shared" si="221"/>
        <v>43.794190003422869</v>
      </c>
    </row>
    <row r="1587" spans="1:9" ht="13.5" x14ac:dyDescent="0.25">
      <c r="A1587" s="4">
        <v>44321</v>
      </c>
      <c r="B1587" s="2">
        <v>2.75</v>
      </c>
      <c r="C1587" s="2">
        <f t="shared" si="218"/>
        <v>4.9999999999999822E-2</v>
      </c>
      <c r="D1587" s="2">
        <f t="shared" si="216"/>
        <v>4.9999999999999822E-2</v>
      </c>
      <c r="E1587" s="2">
        <f t="shared" si="217"/>
        <v>0</v>
      </c>
      <c r="F1587" s="2">
        <f t="shared" si="223"/>
        <v>1.4177513025028994E-2</v>
      </c>
      <c r="G1587" s="2">
        <f t="shared" si="223"/>
        <v>1.3611932714365185E-2</v>
      </c>
      <c r="H1587" s="2">
        <f t="shared" si="220"/>
        <v>1.041550331061138</v>
      </c>
      <c r="I1587" s="2">
        <f t="shared" si="221"/>
        <v>51.017617112568111</v>
      </c>
    </row>
    <row r="1588" spans="1:9" ht="13.5" x14ac:dyDescent="0.25">
      <c r="A1588" s="4">
        <v>44322</v>
      </c>
      <c r="B1588" s="2">
        <v>2.75</v>
      </c>
      <c r="C1588" s="2">
        <f t="shared" si="218"/>
        <v>0</v>
      </c>
      <c r="D1588" s="2">
        <f t="shared" si="216"/>
        <v>0</v>
      </c>
      <c r="E1588" s="2">
        <f t="shared" si="217"/>
        <v>0</v>
      </c>
      <c r="F1588" s="2">
        <f t="shared" si="223"/>
        <v>1.316483352324121E-2</v>
      </c>
      <c r="G1588" s="2">
        <f t="shared" si="223"/>
        <v>1.2639651806196242E-2</v>
      </c>
      <c r="H1588" s="2">
        <f t="shared" si="220"/>
        <v>1.0415503310611383</v>
      </c>
      <c r="I1588" s="2">
        <f t="shared" si="221"/>
        <v>51.017617112568118</v>
      </c>
    </row>
    <row r="1589" spans="1:9" ht="13.5" x14ac:dyDescent="0.25">
      <c r="A1589" s="4">
        <v>44323</v>
      </c>
      <c r="B1589" s="2">
        <v>2.8</v>
      </c>
      <c r="C1589" s="2">
        <f t="shared" si="218"/>
        <v>4.9999999999999822E-2</v>
      </c>
      <c r="D1589" s="2">
        <f t="shared" si="216"/>
        <v>4.9999999999999822E-2</v>
      </c>
      <c r="E1589" s="2">
        <f t="shared" si="217"/>
        <v>0</v>
      </c>
      <c r="F1589" s="2">
        <f t="shared" si="223"/>
        <v>1.5795916843009683E-2</v>
      </c>
      <c r="G1589" s="2">
        <f t="shared" si="223"/>
        <v>1.1736819534325081E-2</v>
      </c>
      <c r="H1589" s="2">
        <f t="shared" si="220"/>
        <v>1.3458430366773138</v>
      </c>
      <c r="I1589" s="2">
        <f t="shared" si="221"/>
        <v>57.371401906906165</v>
      </c>
    </row>
    <row r="1590" spans="1:9" ht="13.5" x14ac:dyDescent="0.25">
      <c r="A1590" s="4">
        <v>44326</v>
      </c>
      <c r="B1590" s="2">
        <v>2.8</v>
      </c>
      <c r="C1590" s="2">
        <f t="shared" si="218"/>
        <v>0</v>
      </c>
      <c r="D1590" s="2">
        <f t="shared" si="216"/>
        <v>0</v>
      </c>
      <c r="E1590" s="2">
        <f t="shared" si="217"/>
        <v>0</v>
      </c>
      <c r="F1590" s="2">
        <f t="shared" si="223"/>
        <v>1.4667637068508991E-2</v>
      </c>
      <c r="G1590" s="2">
        <f t="shared" si="223"/>
        <v>1.089847528187329E-2</v>
      </c>
      <c r="H1590" s="2">
        <f t="shared" si="220"/>
        <v>1.3458430366773138</v>
      </c>
      <c r="I1590" s="2">
        <f t="shared" si="221"/>
        <v>57.371401906906165</v>
      </c>
    </row>
    <row r="1591" spans="1:9" ht="13.5" x14ac:dyDescent="0.25">
      <c r="A1591" s="4">
        <v>44327</v>
      </c>
      <c r="B1591" s="2">
        <v>2.8</v>
      </c>
      <c r="C1591" s="2">
        <f t="shared" si="218"/>
        <v>0</v>
      </c>
      <c r="D1591" s="2">
        <f t="shared" si="216"/>
        <v>0</v>
      </c>
      <c r="E1591" s="2">
        <f t="shared" si="217"/>
        <v>0</v>
      </c>
      <c r="F1591" s="2">
        <f t="shared" si="223"/>
        <v>1.3619948706472635E-2</v>
      </c>
      <c r="G1591" s="2">
        <f t="shared" si="223"/>
        <v>1.0120012761739483E-2</v>
      </c>
      <c r="H1591" s="2">
        <f t="shared" si="220"/>
        <v>1.3458430366773138</v>
      </c>
      <c r="I1591" s="2">
        <f t="shared" si="221"/>
        <v>57.371401906906165</v>
      </c>
    </row>
    <row r="1592" spans="1:9" ht="13.5" x14ac:dyDescent="0.25">
      <c r="A1592" s="4">
        <v>44333</v>
      </c>
      <c r="B1592" s="2">
        <v>2.77</v>
      </c>
      <c r="C1592" s="2">
        <f t="shared" si="218"/>
        <v>-2.9999999999999805E-2</v>
      </c>
      <c r="D1592" s="2">
        <f t="shared" si="216"/>
        <v>0</v>
      </c>
      <c r="E1592" s="2">
        <f t="shared" si="217"/>
        <v>2.9999999999999805E-2</v>
      </c>
      <c r="F1592" s="2">
        <f t="shared" si="223"/>
        <v>1.2647095227438876E-2</v>
      </c>
      <c r="G1592" s="2">
        <f t="shared" si="223"/>
        <v>1.154001185018665E-2</v>
      </c>
      <c r="H1592" s="2">
        <f t="shared" si="220"/>
        <v>1.0959343362575766</v>
      </c>
      <c r="I1592" s="2">
        <f t="shared" si="221"/>
        <v>52.288581626771609</v>
      </c>
    </row>
    <row r="1593" spans="1:9" ht="13.5" x14ac:dyDescent="0.25">
      <c r="A1593" s="4">
        <v>44334</v>
      </c>
      <c r="B1593" s="2">
        <v>2.69</v>
      </c>
      <c r="C1593" s="2">
        <f t="shared" si="218"/>
        <v>-8.0000000000000071E-2</v>
      </c>
      <c r="D1593" s="2">
        <f t="shared" si="216"/>
        <v>0</v>
      </c>
      <c r="E1593" s="2">
        <f t="shared" si="217"/>
        <v>8.0000000000000071E-2</v>
      </c>
      <c r="F1593" s="2">
        <f t="shared" si="223"/>
        <v>1.1743731282621812E-2</v>
      </c>
      <c r="G1593" s="2">
        <f t="shared" si="223"/>
        <v>1.6430011003744752E-2</v>
      </c>
      <c r="H1593" s="2">
        <f t="shared" si="220"/>
        <v>0.7147731842629419</v>
      </c>
      <c r="I1593" s="2">
        <f t="shared" si="221"/>
        <v>41.683249471280462</v>
      </c>
    </row>
    <row r="1594" spans="1:9" ht="13.5" x14ac:dyDescent="0.25">
      <c r="A1594" s="4">
        <v>44335</v>
      </c>
      <c r="B1594" s="2">
        <v>2.74</v>
      </c>
      <c r="C1594" s="2">
        <f t="shared" si="218"/>
        <v>5.0000000000000266E-2</v>
      </c>
      <c r="D1594" s="2">
        <f t="shared" si="216"/>
        <v>5.0000000000000266E-2</v>
      </c>
      <c r="E1594" s="2">
        <f t="shared" si="217"/>
        <v>0</v>
      </c>
      <c r="F1594" s="2">
        <f t="shared" si="223"/>
        <v>1.4476321905291701E-2</v>
      </c>
      <c r="G1594" s="2">
        <f t="shared" si="223"/>
        <v>1.5256438789191556E-2</v>
      </c>
      <c r="H1594" s="2">
        <f t="shared" si="220"/>
        <v>0.94886638391309708</v>
      </c>
      <c r="I1594" s="2">
        <f t="shared" si="221"/>
        <v>48.688118987812992</v>
      </c>
    </row>
    <row r="1595" spans="1:9" ht="13.5" x14ac:dyDescent="0.25">
      <c r="A1595" s="4">
        <v>44336</v>
      </c>
      <c r="B1595" s="2">
        <v>2.7</v>
      </c>
      <c r="C1595" s="2">
        <f t="shared" si="218"/>
        <v>-4.0000000000000036E-2</v>
      </c>
      <c r="D1595" s="2">
        <f t="shared" si="216"/>
        <v>0</v>
      </c>
      <c r="E1595" s="2">
        <f t="shared" si="217"/>
        <v>4.0000000000000036E-2</v>
      </c>
      <c r="F1595" s="2">
        <f t="shared" si="223"/>
        <v>1.344229891205658E-2</v>
      </c>
      <c r="G1595" s="2">
        <f t="shared" si="223"/>
        <v>1.7023836018535018E-2</v>
      </c>
      <c r="H1595" s="2">
        <f t="shared" si="220"/>
        <v>0.78961632956409045</v>
      </c>
      <c r="I1595" s="2">
        <f t="shared" si="221"/>
        <v>44.122101286169134</v>
      </c>
    </row>
    <row r="1596" spans="1:9" ht="13.5" x14ac:dyDescent="0.25">
      <c r="A1596" s="4">
        <v>44337</v>
      </c>
      <c r="B1596" s="2">
        <v>2.7</v>
      </c>
      <c r="C1596" s="2">
        <f t="shared" si="218"/>
        <v>0</v>
      </c>
      <c r="D1596" s="2">
        <f t="shared" si="216"/>
        <v>0</v>
      </c>
      <c r="E1596" s="2">
        <f t="shared" si="217"/>
        <v>0</v>
      </c>
      <c r="F1596" s="2">
        <f t="shared" si="223"/>
        <v>1.2482134704052539E-2</v>
      </c>
      <c r="G1596" s="2">
        <f t="shared" si="223"/>
        <v>1.5807847731496801E-2</v>
      </c>
      <c r="H1596" s="2">
        <f t="shared" si="220"/>
        <v>0.78961632956409056</v>
      </c>
      <c r="I1596" s="2">
        <f t="shared" si="221"/>
        <v>44.122101286169141</v>
      </c>
    </row>
    <row r="1597" spans="1:9" ht="13.5" x14ac:dyDescent="0.25">
      <c r="A1597" s="4">
        <v>44340</v>
      </c>
      <c r="B1597" s="2">
        <v>2.73</v>
      </c>
      <c r="C1597" s="2">
        <f t="shared" si="218"/>
        <v>2.9999999999999805E-2</v>
      </c>
      <c r="D1597" s="2">
        <f t="shared" si="216"/>
        <v>2.9999999999999805E-2</v>
      </c>
      <c r="E1597" s="2">
        <f t="shared" si="217"/>
        <v>0</v>
      </c>
      <c r="F1597" s="2">
        <f t="shared" ref="F1597:G1612" si="224">((F1596*13)+D1597)/14</f>
        <v>1.3733410796620202E-2</v>
      </c>
      <c r="G1597" s="2">
        <f t="shared" si="224"/>
        <v>1.46787157506756E-2</v>
      </c>
      <c r="H1597" s="2">
        <f t="shared" si="220"/>
        <v>0.93560029568582048</v>
      </c>
      <c r="I1597" s="2">
        <f t="shared" si="221"/>
        <v>48.336441039564903</v>
      </c>
    </row>
    <row r="1598" spans="1:9" ht="13.5" x14ac:dyDescent="0.25">
      <c r="A1598" s="4">
        <v>44341</v>
      </c>
      <c r="B1598" s="2">
        <v>2.74</v>
      </c>
      <c r="C1598" s="2">
        <f t="shared" si="218"/>
        <v>1.0000000000000231E-2</v>
      </c>
      <c r="D1598" s="2">
        <f t="shared" si="216"/>
        <v>1.0000000000000231E-2</v>
      </c>
      <c r="E1598" s="2">
        <f t="shared" si="217"/>
        <v>0</v>
      </c>
      <c r="F1598" s="2">
        <f t="shared" si="224"/>
        <v>1.3466738596861634E-2</v>
      </c>
      <c r="G1598" s="2">
        <f t="shared" si="224"/>
        <v>1.3630236054198771E-2</v>
      </c>
      <c r="H1598" s="2">
        <f t="shared" si="220"/>
        <v>0.98800479634490468</v>
      </c>
      <c r="I1598" s="2">
        <f t="shared" si="221"/>
        <v>49.698310495096656</v>
      </c>
    </row>
    <row r="1599" spans="1:9" ht="13.5" x14ac:dyDescent="0.25">
      <c r="A1599" s="4">
        <v>44342</v>
      </c>
      <c r="B1599" s="2">
        <v>2.74</v>
      </c>
      <c r="C1599" s="2">
        <f t="shared" si="218"/>
        <v>0</v>
      </c>
      <c r="D1599" s="2">
        <f t="shared" si="216"/>
        <v>0</v>
      </c>
      <c r="E1599" s="2">
        <f t="shared" si="217"/>
        <v>0</v>
      </c>
      <c r="F1599" s="2">
        <f t="shared" si="224"/>
        <v>1.2504828697085803E-2</v>
      </c>
      <c r="G1599" s="2">
        <f t="shared" si="224"/>
        <v>1.2656647764613144E-2</v>
      </c>
      <c r="H1599" s="2">
        <f t="shared" si="220"/>
        <v>0.98800479634490479</v>
      </c>
      <c r="I1599" s="2">
        <f t="shared" si="221"/>
        <v>49.698310495096656</v>
      </c>
    </row>
    <row r="1600" spans="1:9" ht="13.5" x14ac:dyDescent="0.25">
      <c r="A1600" s="4">
        <v>44343</v>
      </c>
      <c r="B1600" s="2">
        <v>2.73</v>
      </c>
      <c r="C1600" s="2">
        <f t="shared" si="218"/>
        <v>-1.0000000000000231E-2</v>
      </c>
      <c r="D1600" s="2">
        <f t="shared" si="216"/>
        <v>0</v>
      </c>
      <c r="E1600" s="2">
        <f t="shared" si="217"/>
        <v>1.0000000000000231E-2</v>
      </c>
      <c r="F1600" s="2">
        <f t="shared" si="224"/>
        <v>1.161162664729396E-2</v>
      </c>
      <c r="G1600" s="2">
        <f t="shared" si="224"/>
        <v>1.2466887209997935E-2</v>
      </c>
      <c r="H1600" s="2">
        <f t="shared" si="220"/>
        <v>0.93139742517136981</v>
      </c>
      <c r="I1600" s="2">
        <f t="shared" si="221"/>
        <v>48.224017130432301</v>
      </c>
    </row>
    <row r="1601" spans="1:9" ht="13.5" x14ac:dyDescent="0.25">
      <c r="A1601" s="4">
        <v>44344</v>
      </c>
      <c r="B1601" s="2">
        <v>2.73</v>
      </c>
      <c r="C1601" s="2">
        <f t="shared" si="218"/>
        <v>0</v>
      </c>
      <c r="D1601" s="2">
        <f t="shared" si="216"/>
        <v>0</v>
      </c>
      <c r="E1601" s="2">
        <f t="shared" si="217"/>
        <v>0</v>
      </c>
      <c r="F1601" s="2">
        <f t="shared" si="224"/>
        <v>1.078222474391582E-2</v>
      </c>
      <c r="G1601" s="2">
        <f t="shared" si="224"/>
        <v>1.1576395266426653E-2</v>
      </c>
      <c r="H1601" s="2">
        <f t="shared" si="220"/>
        <v>0.93139742517136992</v>
      </c>
      <c r="I1601" s="2">
        <f t="shared" si="221"/>
        <v>48.224017130432308</v>
      </c>
    </row>
    <row r="1602" spans="1:9" ht="13.5" x14ac:dyDescent="0.25">
      <c r="A1602" s="4">
        <v>44347</v>
      </c>
      <c r="B1602" s="2">
        <v>2.73</v>
      </c>
      <c r="C1602" s="2">
        <f t="shared" si="218"/>
        <v>0</v>
      </c>
      <c r="D1602" s="2">
        <f t="shared" si="216"/>
        <v>0</v>
      </c>
      <c r="E1602" s="2">
        <f t="shared" si="217"/>
        <v>0</v>
      </c>
      <c r="F1602" s="2">
        <f t="shared" si="224"/>
        <v>1.0012065833636119E-2</v>
      </c>
      <c r="G1602" s="2">
        <f t="shared" si="224"/>
        <v>1.074950989025332E-2</v>
      </c>
      <c r="H1602" s="2">
        <f t="shared" si="220"/>
        <v>0.93139742517137003</v>
      </c>
      <c r="I1602" s="2">
        <f t="shared" si="221"/>
        <v>48.224017130432316</v>
      </c>
    </row>
    <row r="1603" spans="1:9" ht="13.5" x14ac:dyDescent="0.25">
      <c r="A1603" s="4">
        <v>44348</v>
      </c>
      <c r="B1603" s="2">
        <v>2.78</v>
      </c>
      <c r="C1603" s="2">
        <f t="shared" si="218"/>
        <v>4.9999999999999822E-2</v>
      </c>
      <c r="D1603" s="2">
        <f t="shared" ref="D1603:D1666" si="225">IF(C1603&gt;0,C1603,0)</f>
        <v>4.9999999999999822E-2</v>
      </c>
      <c r="E1603" s="2">
        <f t="shared" ref="E1603:E1666" si="226">IF(C1603&lt;0,-C1603,0)</f>
        <v>0</v>
      </c>
      <c r="F1603" s="2">
        <f t="shared" si="224"/>
        <v>1.2868346845519241E-2</v>
      </c>
      <c r="G1603" s="2">
        <f t="shared" si="224"/>
        <v>9.9816877552352246E-3</v>
      </c>
      <c r="H1603" s="2">
        <f t="shared" si="220"/>
        <v>1.289195490889806</v>
      </c>
      <c r="I1603" s="2">
        <f t="shared" si="221"/>
        <v>56.316531114111974</v>
      </c>
    </row>
    <row r="1604" spans="1:9" ht="13.5" x14ac:dyDescent="0.25">
      <c r="A1604" s="4">
        <v>44349</v>
      </c>
      <c r="B1604" s="2">
        <v>2.73</v>
      </c>
      <c r="C1604" s="2">
        <f t="shared" ref="C1604:C1667" si="227">B1604-B1603</f>
        <v>-4.9999999999999822E-2</v>
      </c>
      <c r="D1604" s="2">
        <f t="shared" si="225"/>
        <v>0</v>
      </c>
      <c r="E1604" s="2">
        <f t="shared" si="226"/>
        <v>4.9999999999999822E-2</v>
      </c>
      <c r="F1604" s="2">
        <f t="shared" si="224"/>
        <v>1.1949179213696438E-2</v>
      </c>
      <c r="G1604" s="2">
        <f t="shared" si="224"/>
        <v>1.2840138629861267E-2</v>
      </c>
      <c r="H1604" s="2">
        <f t="shared" si="220"/>
        <v>0.93061138653964404</v>
      </c>
      <c r="I1604" s="2">
        <f t="shared" si="221"/>
        <v>48.202936801674895</v>
      </c>
    </row>
    <row r="1605" spans="1:9" ht="13.5" x14ac:dyDescent="0.25">
      <c r="A1605" s="4">
        <v>44350</v>
      </c>
      <c r="B1605" s="2">
        <v>2.72</v>
      </c>
      <c r="C1605" s="2">
        <f t="shared" si="227"/>
        <v>-9.9999999999997868E-3</v>
      </c>
      <c r="D1605" s="2">
        <f t="shared" si="225"/>
        <v>0</v>
      </c>
      <c r="E1605" s="2">
        <f t="shared" si="226"/>
        <v>9.9999999999997868E-3</v>
      </c>
      <c r="F1605" s="2">
        <f t="shared" si="224"/>
        <v>1.1095666412718122E-2</v>
      </c>
      <c r="G1605" s="2">
        <f t="shared" si="224"/>
        <v>1.263727158487116E-2</v>
      </c>
      <c r="H1605" s="2">
        <f t="shared" si="220"/>
        <v>0.87801123353251453</v>
      </c>
      <c r="I1605" s="2">
        <f t="shared" si="221"/>
        <v>46.75218219440503</v>
      </c>
    </row>
    <row r="1606" spans="1:9" ht="13.5" x14ac:dyDescent="0.25">
      <c r="A1606" s="4">
        <v>44351</v>
      </c>
      <c r="B1606" s="2">
        <v>2.78</v>
      </c>
      <c r="C1606" s="2">
        <f t="shared" si="227"/>
        <v>5.9999999999999609E-2</v>
      </c>
      <c r="D1606" s="2">
        <f t="shared" si="225"/>
        <v>5.9999999999999609E-2</v>
      </c>
      <c r="E1606" s="2">
        <f t="shared" si="226"/>
        <v>0</v>
      </c>
      <c r="F1606" s="2">
        <f t="shared" si="224"/>
        <v>1.4588833097523943E-2</v>
      </c>
      <c r="G1606" s="2">
        <f t="shared" si="224"/>
        <v>1.1734609328808935E-2</v>
      </c>
      <c r="H1606" s="2">
        <f t="shared" si="220"/>
        <v>1.2432312562556109</v>
      </c>
      <c r="I1606" s="2">
        <f t="shared" si="221"/>
        <v>55.421448537178719</v>
      </c>
    </row>
    <row r="1607" spans="1:9" ht="13.5" x14ac:dyDescent="0.25">
      <c r="A1607" s="4">
        <v>44354</v>
      </c>
      <c r="B1607" s="2">
        <v>2.7</v>
      </c>
      <c r="C1607" s="2">
        <f t="shared" si="227"/>
        <v>-7.9999999999999627E-2</v>
      </c>
      <c r="D1607" s="2">
        <f t="shared" si="225"/>
        <v>0</v>
      </c>
      <c r="E1607" s="2">
        <f t="shared" si="226"/>
        <v>7.9999999999999627E-2</v>
      </c>
      <c r="F1607" s="2">
        <f t="shared" si="224"/>
        <v>1.3546773590557948E-2</v>
      </c>
      <c r="G1607" s="2">
        <f t="shared" si="224"/>
        <v>1.6610708662465414E-2</v>
      </c>
      <c r="H1607" s="2">
        <f t="shared" si="220"/>
        <v>0.81554459029006243</v>
      </c>
      <c r="I1607" s="2">
        <f t="shared" si="221"/>
        <v>44.920107974862027</v>
      </c>
    </row>
    <row r="1608" spans="1:9" ht="13.5" x14ac:dyDescent="0.25">
      <c r="A1608" s="4">
        <v>44355</v>
      </c>
      <c r="B1608" s="2">
        <v>2.75</v>
      </c>
      <c r="C1608" s="2">
        <f t="shared" si="227"/>
        <v>4.9999999999999822E-2</v>
      </c>
      <c r="D1608" s="2">
        <f t="shared" si="225"/>
        <v>4.9999999999999822E-2</v>
      </c>
      <c r="E1608" s="2">
        <f t="shared" si="226"/>
        <v>0</v>
      </c>
      <c r="F1608" s="2">
        <f t="shared" si="224"/>
        <v>1.6150575476946653E-2</v>
      </c>
      <c r="G1608" s="2">
        <f t="shared" si="224"/>
        <v>1.5424229472289313E-2</v>
      </c>
      <c r="H1608" s="2">
        <f t="shared" si="220"/>
        <v>1.0470912343441383</v>
      </c>
      <c r="I1608" s="2">
        <f t="shared" si="221"/>
        <v>51.150198719873515</v>
      </c>
    </row>
    <row r="1609" spans="1:9" ht="13.5" x14ac:dyDescent="0.25">
      <c r="A1609" s="4">
        <v>44356</v>
      </c>
      <c r="B1609" s="2">
        <v>2.69</v>
      </c>
      <c r="C1609" s="2">
        <f t="shared" si="227"/>
        <v>-6.0000000000000053E-2</v>
      </c>
      <c r="D1609" s="2">
        <f t="shared" si="225"/>
        <v>0</v>
      </c>
      <c r="E1609" s="2">
        <f t="shared" si="226"/>
        <v>6.0000000000000053E-2</v>
      </c>
      <c r="F1609" s="2">
        <f t="shared" si="224"/>
        <v>1.4996962942879036E-2</v>
      </c>
      <c r="G1609" s="2">
        <f t="shared" si="224"/>
        <v>1.8608213081411508E-2</v>
      </c>
      <c r="H1609" s="2">
        <f t="shared" si="220"/>
        <v>0.8059324598910631</v>
      </c>
      <c r="I1609" s="2">
        <f t="shared" si="221"/>
        <v>44.626943575712588</v>
      </c>
    </row>
    <row r="1610" spans="1:9" ht="13.5" x14ac:dyDescent="0.25">
      <c r="A1610" s="4">
        <v>44357</v>
      </c>
      <c r="B1610" s="2">
        <v>2.7</v>
      </c>
      <c r="C1610" s="2">
        <f t="shared" si="227"/>
        <v>1.0000000000000231E-2</v>
      </c>
      <c r="D1610" s="2">
        <f t="shared" si="225"/>
        <v>1.0000000000000231E-2</v>
      </c>
      <c r="E1610" s="2">
        <f t="shared" si="226"/>
        <v>0</v>
      </c>
      <c r="F1610" s="2">
        <f t="shared" si="224"/>
        <v>1.4640037018387692E-2</v>
      </c>
      <c r="G1610" s="2">
        <f t="shared" si="224"/>
        <v>1.7279055004167827E-2</v>
      </c>
      <c r="H1610" s="2">
        <f t="shared" si="220"/>
        <v>0.84727069940204569</v>
      </c>
      <c r="I1610" s="2">
        <f t="shared" si="221"/>
        <v>45.866082305982758</v>
      </c>
    </row>
    <row r="1611" spans="1:9" ht="13.5" x14ac:dyDescent="0.25">
      <c r="A1611" s="4">
        <v>44358</v>
      </c>
      <c r="B1611" s="2">
        <v>2.7</v>
      </c>
      <c r="C1611" s="2">
        <f t="shared" si="227"/>
        <v>0</v>
      </c>
      <c r="D1611" s="2">
        <f t="shared" si="225"/>
        <v>0</v>
      </c>
      <c r="E1611" s="2">
        <f t="shared" si="226"/>
        <v>0</v>
      </c>
      <c r="F1611" s="2">
        <f t="shared" si="224"/>
        <v>1.3594320088502856E-2</v>
      </c>
      <c r="G1611" s="2">
        <f t="shared" si="224"/>
        <v>1.6044836789584412E-2</v>
      </c>
      <c r="H1611" s="2">
        <f t="shared" si="220"/>
        <v>0.84727069940204558</v>
      </c>
      <c r="I1611" s="2">
        <f t="shared" si="221"/>
        <v>45.866082305982758</v>
      </c>
    </row>
    <row r="1612" spans="1:9" ht="13.5" x14ac:dyDescent="0.25">
      <c r="A1612" s="4">
        <v>44361</v>
      </c>
      <c r="B1612" s="2">
        <v>2.7</v>
      </c>
      <c r="C1612" s="2">
        <f t="shared" si="227"/>
        <v>0</v>
      </c>
      <c r="D1612" s="2">
        <f t="shared" si="225"/>
        <v>0</v>
      </c>
      <c r="E1612" s="2">
        <f t="shared" si="226"/>
        <v>0</v>
      </c>
      <c r="F1612" s="2">
        <f t="shared" si="224"/>
        <v>1.2623297225038367E-2</v>
      </c>
      <c r="G1612" s="2">
        <f t="shared" si="224"/>
        <v>1.4898777018899811E-2</v>
      </c>
      <c r="H1612" s="2">
        <f t="shared" si="220"/>
        <v>0.84727069940204558</v>
      </c>
      <c r="I1612" s="2">
        <f t="shared" si="221"/>
        <v>45.866082305982758</v>
      </c>
    </row>
    <row r="1613" spans="1:9" ht="13.5" x14ac:dyDescent="0.25">
      <c r="A1613" s="4">
        <v>44362</v>
      </c>
      <c r="B1613" s="2">
        <v>2.7</v>
      </c>
      <c r="C1613" s="2">
        <f t="shared" si="227"/>
        <v>0</v>
      </c>
      <c r="D1613" s="2">
        <f t="shared" si="225"/>
        <v>0</v>
      </c>
      <c r="E1613" s="2">
        <f t="shared" si="226"/>
        <v>0</v>
      </c>
      <c r="F1613" s="2">
        <f t="shared" ref="F1613:G1628" si="228">((F1612*13)+D1613)/14</f>
        <v>1.1721633137535627E-2</v>
      </c>
      <c r="G1613" s="2">
        <f t="shared" si="228"/>
        <v>1.3834578660406967E-2</v>
      </c>
      <c r="H1613" s="2">
        <f t="shared" si="220"/>
        <v>0.84727069940204569</v>
      </c>
      <c r="I1613" s="2">
        <f t="shared" si="221"/>
        <v>45.866082305982758</v>
      </c>
    </row>
    <row r="1614" spans="1:9" ht="13.5" x14ac:dyDescent="0.25">
      <c r="A1614" s="4">
        <v>44363</v>
      </c>
      <c r="B1614" s="2">
        <v>2.7</v>
      </c>
      <c r="C1614" s="2">
        <f t="shared" si="227"/>
        <v>0</v>
      </c>
      <c r="D1614" s="2">
        <f t="shared" si="225"/>
        <v>0</v>
      </c>
      <c r="E1614" s="2">
        <f t="shared" si="226"/>
        <v>0</v>
      </c>
      <c r="F1614" s="2">
        <f t="shared" si="228"/>
        <v>1.0884373627711653E-2</v>
      </c>
      <c r="G1614" s="2">
        <f t="shared" si="228"/>
        <v>1.2846394470377899E-2</v>
      </c>
      <c r="H1614" s="2">
        <f t="shared" si="220"/>
        <v>0.84727069940204558</v>
      </c>
      <c r="I1614" s="2">
        <f t="shared" si="221"/>
        <v>45.866082305982758</v>
      </c>
    </row>
    <row r="1615" spans="1:9" ht="13.5" x14ac:dyDescent="0.25">
      <c r="A1615" s="4">
        <v>44364</v>
      </c>
      <c r="B1615" s="2">
        <v>2.7</v>
      </c>
      <c r="C1615" s="2">
        <f t="shared" si="227"/>
        <v>0</v>
      </c>
      <c r="D1615" s="2">
        <f t="shared" si="225"/>
        <v>0</v>
      </c>
      <c r="E1615" s="2">
        <f t="shared" si="226"/>
        <v>0</v>
      </c>
      <c r="F1615" s="2">
        <f t="shared" si="228"/>
        <v>1.0106918368589391E-2</v>
      </c>
      <c r="G1615" s="2">
        <f t="shared" si="228"/>
        <v>1.1928794865350907E-2</v>
      </c>
      <c r="H1615" s="2">
        <f t="shared" si="220"/>
        <v>0.84727069940204547</v>
      </c>
      <c r="I1615" s="2">
        <f t="shared" si="221"/>
        <v>45.866082305982758</v>
      </c>
    </row>
    <row r="1616" spans="1:9" ht="13.5" x14ac:dyDescent="0.25">
      <c r="A1616" s="4">
        <v>44365</v>
      </c>
      <c r="B1616" s="2">
        <v>2.7</v>
      </c>
      <c r="C1616" s="2">
        <f t="shared" si="227"/>
        <v>0</v>
      </c>
      <c r="D1616" s="2">
        <f t="shared" si="225"/>
        <v>0</v>
      </c>
      <c r="E1616" s="2">
        <f t="shared" si="226"/>
        <v>0</v>
      </c>
      <c r="F1616" s="2">
        <f t="shared" si="228"/>
        <v>9.3849956279758624E-3</v>
      </c>
      <c r="G1616" s="2">
        <f t="shared" si="228"/>
        <v>1.1076738089254414E-2</v>
      </c>
      <c r="H1616" s="2">
        <f t="shared" si="220"/>
        <v>0.84727069940204536</v>
      </c>
      <c r="I1616" s="2">
        <f t="shared" si="221"/>
        <v>45.866082305982751</v>
      </c>
    </row>
    <row r="1617" spans="1:9" ht="13.5" x14ac:dyDescent="0.25">
      <c r="A1617" s="4">
        <v>44368</v>
      </c>
      <c r="B1617" s="2">
        <v>2.7</v>
      </c>
      <c r="C1617" s="2">
        <f t="shared" si="227"/>
        <v>0</v>
      </c>
      <c r="D1617" s="2">
        <f t="shared" si="225"/>
        <v>0</v>
      </c>
      <c r="E1617" s="2">
        <f t="shared" si="226"/>
        <v>0</v>
      </c>
      <c r="F1617" s="2">
        <f t="shared" si="228"/>
        <v>8.714638797406157E-3</v>
      </c>
      <c r="G1617" s="2">
        <f t="shared" si="228"/>
        <v>1.0285542511450528E-2</v>
      </c>
      <c r="H1617" s="2">
        <f t="shared" ref="H1617:H1680" si="229">F1617/G1617</f>
        <v>0.84727069940204514</v>
      </c>
      <c r="I1617" s="2">
        <f t="shared" ref="I1617:I1680" si="230">IF(G1617=0,100,100-(100/(1+H1617)))</f>
        <v>45.866082305982744</v>
      </c>
    </row>
    <row r="1618" spans="1:9" ht="13.5" x14ac:dyDescent="0.25">
      <c r="A1618" s="4">
        <v>44369</v>
      </c>
      <c r="B1618" s="2">
        <v>2.7</v>
      </c>
      <c r="C1618" s="2">
        <f t="shared" si="227"/>
        <v>0</v>
      </c>
      <c r="D1618" s="2">
        <f t="shared" si="225"/>
        <v>0</v>
      </c>
      <c r="E1618" s="2">
        <f t="shared" si="226"/>
        <v>0</v>
      </c>
      <c r="F1618" s="2">
        <f t="shared" si="228"/>
        <v>8.0921645975914318E-3</v>
      </c>
      <c r="G1618" s="2">
        <f t="shared" si="228"/>
        <v>9.5508609034897756E-3</v>
      </c>
      <c r="H1618" s="2">
        <f t="shared" si="229"/>
        <v>0.84727069940204525</v>
      </c>
      <c r="I1618" s="2">
        <f t="shared" si="230"/>
        <v>45.866082305982744</v>
      </c>
    </row>
    <row r="1619" spans="1:9" ht="13.5" x14ac:dyDescent="0.25">
      <c r="A1619" s="4">
        <v>44370</v>
      </c>
      <c r="B1619" s="2">
        <v>2.69</v>
      </c>
      <c r="C1619" s="2">
        <f t="shared" si="227"/>
        <v>-1.0000000000000231E-2</v>
      </c>
      <c r="D1619" s="2">
        <f t="shared" si="225"/>
        <v>0</v>
      </c>
      <c r="E1619" s="2">
        <f t="shared" si="226"/>
        <v>1.0000000000000231E-2</v>
      </c>
      <c r="F1619" s="2">
        <f t="shared" si="228"/>
        <v>7.5141528406206153E-3</v>
      </c>
      <c r="G1619" s="2">
        <f t="shared" si="228"/>
        <v>9.5829422675262361E-3</v>
      </c>
      <c r="H1619" s="2">
        <f t="shared" si="229"/>
        <v>0.78411751118274631</v>
      </c>
      <c r="I1619" s="2">
        <f t="shared" si="230"/>
        <v>43.949880333999452</v>
      </c>
    </row>
    <row r="1620" spans="1:9" ht="13.5" x14ac:dyDescent="0.25">
      <c r="A1620" s="4">
        <v>44371</v>
      </c>
      <c r="B1620" s="2">
        <v>2.69</v>
      </c>
      <c r="C1620" s="2">
        <f t="shared" si="227"/>
        <v>0</v>
      </c>
      <c r="D1620" s="2">
        <f t="shared" si="225"/>
        <v>0</v>
      </c>
      <c r="E1620" s="2">
        <f t="shared" si="226"/>
        <v>0</v>
      </c>
      <c r="F1620" s="2">
        <f t="shared" si="228"/>
        <v>6.9774276377191427E-3</v>
      </c>
      <c r="G1620" s="2">
        <f t="shared" si="228"/>
        <v>8.8984463912743627E-3</v>
      </c>
      <c r="H1620" s="2">
        <f t="shared" si="229"/>
        <v>0.7841175111827462</v>
      </c>
      <c r="I1620" s="2">
        <f t="shared" si="230"/>
        <v>43.949880333999445</v>
      </c>
    </row>
    <row r="1621" spans="1:9" ht="13.5" x14ac:dyDescent="0.25">
      <c r="A1621" s="4">
        <v>44372</v>
      </c>
      <c r="B1621" s="2">
        <v>2.69</v>
      </c>
      <c r="C1621" s="2">
        <f t="shared" si="227"/>
        <v>0</v>
      </c>
      <c r="D1621" s="2">
        <f t="shared" si="225"/>
        <v>0</v>
      </c>
      <c r="E1621" s="2">
        <f t="shared" si="226"/>
        <v>0</v>
      </c>
      <c r="F1621" s="2">
        <f t="shared" si="228"/>
        <v>6.4790399493106316E-3</v>
      </c>
      <c r="G1621" s="2">
        <f t="shared" si="228"/>
        <v>8.2628430776119071E-3</v>
      </c>
      <c r="H1621" s="2">
        <f t="shared" si="229"/>
        <v>0.7841175111827462</v>
      </c>
      <c r="I1621" s="2">
        <f t="shared" si="230"/>
        <v>43.949880333999445</v>
      </c>
    </row>
    <row r="1622" spans="1:9" ht="13.5" x14ac:dyDescent="0.25">
      <c r="A1622" s="4">
        <v>44375</v>
      </c>
      <c r="B1622" s="2">
        <v>2.69</v>
      </c>
      <c r="C1622" s="2">
        <f t="shared" si="227"/>
        <v>0</v>
      </c>
      <c r="D1622" s="2">
        <f t="shared" si="225"/>
        <v>0</v>
      </c>
      <c r="E1622" s="2">
        <f t="shared" si="226"/>
        <v>0</v>
      </c>
      <c r="F1622" s="2">
        <f t="shared" si="228"/>
        <v>6.0162513815027298E-3</v>
      </c>
      <c r="G1622" s="2">
        <f t="shared" si="228"/>
        <v>7.6726400006396278E-3</v>
      </c>
      <c r="H1622" s="2">
        <f t="shared" si="229"/>
        <v>0.78411751118274631</v>
      </c>
      <c r="I1622" s="2">
        <f t="shared" si="230"/>
        <v>43.949880333999452</v>
      </c>
    </row>
    <row r="1623" spans="1:9" ht="13.5" x14ac:dyDescent="0.25">
      <c r="A1623" s="4">
        <v>44376</v>
      </c>
      <c r="B1623" s="2">
        <v>2.66</v>
      </c>
      <c r="C1623" s="2">
        <f t="shared" si="227"/>
        <v>-2.9999999999999805E-2</v>
      </c>
      <c r="D1623" s="2">
        <f t="shared" si="225"/>
        <v>0</v>
      </c>
      <c r="E1623" s="2">
        <f t="shared" si="226"/>
        <v>2.9999999999999805E-2</v>
      </c>
      <c r="F1623" s="2">
        <f t="shared" si="228"/>
        <v>5.586519139966821E-3</v>
      </c>
      <c r="G1623" s="2">
        <f t="shared" si="228"/>
        <v>9.2674514291653555E-3</v>
      </c>
      <c r="H1623" s="2">
        <f t="shared" si="229"/>
        <v>0.6028107277029402</v>
      </c>
      <c r="I1623" s="2">
        <f t="shared" si="230"/>
        <v>37.609601513389869</v>
      </c>
    </row>
    <row r="1624" spans="1:9" ht="13.5" x14ac:dyDescent="0.25">
      <c r="A1624" s="4">
        <v>44377</v>
      </c>
      <c r="B1624" s="2">
        <v>2.69</v>
      </c>
      <c r="C1624" s="2">
        <f t="shared" si="227"/>
        <v>2.9999999999999805E-2</v>
      </c>
      <c r="D1624" s="2">
        <f t="shared" si="225"/>
        <v>2.9999999999999805E-2</v>
      </c>
      <c r="E1624" s="2">
        <f t="shared" si="226"/>
        <v>0</v>
      </c>
      <c r="F1624" s="2">
        <f t="shared" si="228"/>
        <v>7.3303392013977491E-3</v>
      </c>
      <c r="G1624" s="2">
        <f t="shared" si="228"/>
        <v>8.6054906127964008E-3</v>
      </c>
      <c r="H1624" s="2">
        <f t="shared" si="229"/>
        <v>0.85182118384947214</v>
      </c>
      <c r="I1624" s="2">
        <f t="shared" si="230"/>
        <v>45.999105706240464</v>
      </c>
    </row>
    <row r="1625" spans="1:9" ht="13.5" x14ac:dyDescent="0.25">
      <c r="A1625" s="4">
        <v>44378</v>
      </c>
      <c r="B1625" s="2">
        <v>2.7</v>
      </c>
      <c r="C1625" s="2">
        <f t="shared" si="227"/>
        <v>1.0000000000000231E-2</v>
      </c>
      <c r="D1625" s="2">
        <f t="shared" si="225"/>
        <v>1.0000000000000231E-2</v>
      </c>
      <c r="E1625" s="2">
        <f t="shared" si="226"/>
        <v>0</v>
      </c>
      <c r="F1625" s="2">
        <f t="shared" si="228"/>
        <v>7.5210292584407829E-3</v>
      </c>
      <c r="G1625" s="2">
        <f t="shared" si="228"/>
        <v>7.9908127118823724E-3</v>
      </c>
      <c r="H1625" s="2">
        <f t="shared" si="229"/>
        <v>0.94120955272258855</v>
      </c>
      <c r="I1625" s="2">
        <f t="shared" si="230"/>
        <v>48.485726407152782</v>
      </c>
    </row>
    <row r="1626" spans="1:9" ht="13.5" x14ac:dyDescent="0.25">
      <c r="A1626" s="4">
        <v>44379</v>
      </c>
      <c r="B1626" s="2">
        <v>2.7</v>
      </c>
      <c r="C1626" s="2">
        <f t="shared" si="227"/>
        <v>0</v>
      </c>
      <c r="D1626" s="2">
        <f t="shared" si="225"/>
        <v>0</v>
      </c>
      <c r="E1626" s="2">
        <f t="shared" si="226"/>
        <v>0</v>
      </c>
      <c r="F1626" s="2">
        <f t="shared" si="228"/>
        <v>6.9838128828378703E-3</v>
      </c>
      <c r="G1626" s="2">
        <f t="shared" si="228"/>
        <v>7.4200403753193461E-3</v>
      </c>
      <c r="H1626" s="2">
        <f t="shared" si="229"/>
        <v>0.94120955272258866</v>
      </c>
      <c r="I1626" s="2">
        <f t="shared" si="230"/>
        <v>48.485726407152789</v>
      </c>
    </row>
    <row r="1627" spans="1:9" ht="13.5" x14ac:dyDescent="0.25">
      <c r="A1627" s="4">
        <v>44382</v>
      </c>
      <c r="B1627" s="2">
        <v>2.69</v>
      </c>
      <c r="C1627" s="2">
        <f t="shared" si="227"/>
        <v>-1.0000000000000231E-2</v>
      </c>
      <c r="D1627" s="2">
        <f t="shared" si="225"/>
        <v>0</v>
      </c>
      <c r="E1627" s="2">
        <f t="shared" si="226"/>
        <v>1.0000000000000231E-2</v>
      </c>
      <c r="F1627" s="2">
        <f t="shared" si="228"/>
        <v>6.4849691054923086E-3</v>
      </c>
      <c r="G1627" s="2">
        <f t="shared" si="228"/>
        <v>7.6043232056536942E-3</v>
      </c>
      <c r="H1627" s="2">
        <f t="shared" si="229"/>
        <v>0.85280029926540157</v>
      </c>
      <c r="I1627" s="2">
        <f t="shared" si="230"/>
        <v>46.027642569116594</v>
      </c>
    </row>
    <row r="1628" spans="1:9" ht="13.5" x14ac:dyDescent="0.25">
      <c r="A1628" s="4">
        <v>44383</v>
      </c>
      <c r="B1628" s="2">
        <v>2.69</v>
      </c>
      <c r="C1628" s="2">
        <f t="shared" si="227"/>
        <v>0</v>
      </c>
      <c r="D1628" s="2">
        <f t="shared" si="225"/>
        <v>0</v>
      </c>
      <c r="E1628" s="2">
        <f t="shared" si="226"/>
        <v>0</v>
      </c>
      <c r="F1628" s="2">
        <f t="shared" si="228"/>
        <v>6.0217570265285727E-3</v>
      </c>
      <c r="G1628" s="2">
        <f t="shared" si="228"/>
        <v>7.0611572623927163E-3</v>
      </c>
      <c r="H1628" s="2">
        <f t="shared" si="229"/>
        <v>0.85280029926540168</v>
      </c>
      <c r="I1628" s="2">
        <f t="shared" si="230"/>
        <v>46.027642569116594</v>
      </c>
    </row>
    <row r="1629" spans="1:9" ht="13.5" x14ac:dyDescent="0.25">
      <c r="A1629" s="4">
        <v>44384</v>
      </c>
      <c r="B1629" s="2">
        <v>2.69</v>
      </c>
      <c r="C1629" s="2">
        <f t="shared" si="227"/>
        <v>0</v>
      </c>
      <c r="D1629" s="2">
        <f t="shared" si="225"/>
        <v>0</v>
      </c>
      <c r="E1629" s="2">
        <f t="shared" si="226"/>
        <v>0</v>
      </c>
      <c r="F1629" s="2">
        <f t="shared" ref="F1629:G1644" si="231">((F1628*13)+D1629)/14</f>
        <v>5.5916315246336747E-3</v>
      </c>
      <c r="G1629" s="2">
        <f t="shared" si="231"/>
        <v>6.5567888865075219E-3</v>
      </c>
      <c r="H1629" s="2">
        <f t="shared" si="229"/>
        <v>0.85280029926540168</v>
      </c>
      <c r="I1629" s="2">
        <f t="shared" si="230"/>
        <v>46.027642569116594</v>
      </c>
    </row>
    <row r="1630" spans="1:9" ht="13.5" x14ac:dyDescent="0.25">
      <c r="A1630" s="4">
        <v>44385</v>
      </c>
      <c r="B1630" s="2">
        <v>2.69</v>
      </c>
      <c r="C1630" s="2">
        <f t="shared" si="227"/>
        <v>0</v>
      </c>
      <c r="D1630" s="2">
        <f t="shared" si="225"/>
        <v>0</v>
      </c>
      <c r="E1630" s="2">
        <f t="shared" si="226"/>
        <v>0</v>
      </c>
      <c r="F1630" s="2">
        <f t="shared" si="231"/>
        <v>5.1922292728741265E-3</v>
      </c>
      <c r="G1630" s="2">
        <f t="shared" si="231"/>
        <v>6.0884468231855561E-3</v>
      </c>
      <c r="H1630" s="2">
        <f t="shared" si="229"/>
        <v>0.85280029926540168</v>
      </c>
      <c r="I1630" s="2">
        <f t="shared" si="230"/>
        <v>46.027642569116594</v>
      </c>
    </row>
    <row r="1631" spans="1:9" ht="13.5" x14ac:dyDescent="0.25">
      <c r="A1631" s="4">
        <v>44386</v>
      </c>
      <c r="B1631" s="2">
        <v>2.66</v>
      </c>
      <c r="C1631" s="2">
        <f t="shared" si="227"/>
        <v>-2.9999999999999805E-2</v>
      </c>
      <c r="D1631" s="2">
        <f t="shared" si="225"/>
        <v>0</v>
      </c>
      <c r="E1631" s="2">
        <f t="shared" si="226"/>
        <v>2.9999999999999805E-2</v>
      </c>
      <c r="F1631" s="2">
        <f t="shared" si="231"/>
        <v>4.8213557533831174E-3</v>
      </c>
      <c r="G1631" s="2">
        <f t="shared" si="231"/>
        <v>7.7964149072437174E-3</v>
      </c>
      <c r="H1631" s="2">
        <f t="shared" si="229"/>
        <v>0.61840676910403436</v>
      </c>
      <c r="I1631" s="2">
        <f t="shared" si="230"/>
        <v>38.210836787737264</v>
      </c>
    </row>
    <row r="1632" spans="1:9" ht="13.5" x14ac:dyDescent="0.25">
      <c r="A1632" s="4">
        <v>44389</v>
      </c>
      <c r="B1632" s="2">
        <v>2.69</v>
      </c>
      <c r="C1632" s="2">
        <f t="shared" si="227"/>
        <v>2.9999999999999805E-2</v>
      </c>
      <c r="D1632" s="2">
        <f t="shared" si="225"/>
        <v>2.9999999999999805E-2</v>
      </c>
      <c r="E1632" s="2">
        <f t="shared" si="226"/>
        <v>0</v>
      </c>
      <c r="F1632" s="2">
        <f t="shared" si="231"/>
        <v>6.6198303424271658E-3</v>
      </c>
      <c r="G1632" s="2">
        <f t="shared" si="231"/>
        <v>7.2395281281548802E-3</v>
      </c>
      <c r="H1632" s="2">
        <f t="shared" si="229"/>
        <v>0.91440080420190928</v>
      </c>
      <c r="I1632" s="2">
        <f t="shared" si="230"/>
        <v>47.764334521532547</v>
      </c>
    </row>
    <row r="1633" spans="1:9" ht="13.5" x14ac:dyDescent="0.25">
      <c r="A1633" s="4">
        <v>44390</v>
      </c>
      <c r="B1633" s="2">
        <v>2.68</v>
      </c>
      <c r="C1633" s="2">
        <f t="shared" si="227"/>
        <v>-9.9999999999997868E-3</v>
      </c>
      <c r="D1633" s="2">
        <f t="shared" si="225"/>
        <v>0</v>
      </c>
      <c r="E1633" s="2">
        <f t="shared" si="226"/>
        <v>9.9999999999997868E-3</v>
      </c>
      <c r="F1633" s="2">
        <f t="shared" si="231"/>
        <v>6.1469853179680822E-3</v>
      </c>
      <c r="G1633" s="2">
        <f t="shared" si="231"/>
        <v>7.4367046904295162E-3</v>
      </c>
      <c r="H1633" s="2">
        <f t="shared" si="229"/>
        <v>0.8265738084072094</v>
      </c>
      <c r="I1633" s="2">
        <f t="shared" si="230"/>
        <v>45.252691383327672</v>
      </c>
    </row>
    <row r="1634" spans="1:9" ht="13.5" x14ac:dyDescent="0.25">
      <c r="A1634" s="4">
        <v>44391</v>
      </c>
      <c r="B1634" s="2">
        <v>2.69</v>
      </c>
      <c r="C1634" s="2">
        <f t="shared" si="227"/>
        <v>9.9999999999997868E-3</v>
      </c>
      <c r="D1634" s="2">
        <f t="shared" si="225"/>
        <v>9.9999999999997868E-3</v>
      </c>
      <c r="E1634" s="2">
        <f t="shared" si="226"/>
        <v>0</v>
      </c>
      <c r="F1634" s="2">
        <f t="shared" si="231"/>
        <v>6.4222006523989182E-3</v>
      </c>
      <c r="G1634" s="2">
        <f t="shared" si="231"/>
        <v>6.9055114982559795E-3</v>
      </c>
      <c r="H1634" s="2">
        <f t="shared" si="229"/>
        <v>0.93001085495562152</v>
      </c>
      <c r="I1634" s="2">
        <f t="shared" si="230"/>
        <v>48.186819911798175</v>
      </c>
    </row>
    <row r="1635" spans="1:9" ht="13.5" x14ac:dyDescent="0.25">
      <c r="A1635" s="4">
        <v>44392</v>
      </c>
      <c r="B1635" s="2">
        <v>2.69</v>
      </c>
      <c r="C1635" s="2">
        <f t="shared" si="227"/>
        <v>0</v>
      </c>
      <c r="D1635" s="2">
        <f t="shared" si="225"/>
        <v>0</v>
      </c>
      <c r="E1635" s="2">
        <f t="shared" si="226"/>
        <v>0</v>
      </c>
      <c r="F1635" s="2">
        <f t="shared" si="231"/>
        <v>5.9634720343704232E-3</v>
      </c>
      <c r="G1635" s="2">
        <f t="shared" si="231"/>
        <v>6.4122606769519809E-3</v>
      </c>
      <c r="H1635" s="2">
        <f t="shared" si="229"/>
        <v>0.93001085495562141</v>
      </c>
      <c r="I1635" s="2">
        <f t="shared" si="230"/>
        <v>48.186819911798167</v>
      </c>
    </row>
    <row r="1636" spans="1:9" ht="13.5" x14ac:dyDescent="0.25">
      <c r="A1636" s="4">
        <v>44393</v>
      </c>
      <c r="B1636" s="2">
        <v>2.7</v>
      </c>
      <c r="C1636" s="2">
        <f t="shared" si="227"/>
        <v>1.0000000000000231E-2</v>
      </c>
      <c r="D1636" s="2">
        <f t="shared" si="225"/>
        <v>1.0000000000000231E-2</v>
      </c>
      <c r="E1636" s="2">
        <f t="shared" si="226"/>
        <v>0</v>
      </c>
      <c r="F1636" s="2">
        <f t="shared" si="231"/>
        <v>6.251795460486838E-3</v>
      </c>
      <c r="G1636" s="2">
        <f t="shared" si="231"/>
        <v>5.9542420571696971E-3</v>
      </c>
      <c r="H1636" s="2">
        <f t="shared" si="229"/>
        <v>1.0499733468105898</v>
      </c>
      <c r="I1636" s="2">
        <f t="shared" si="230"/>
        <v>51.218877964641337</v>
      </c>
    </row>
    <row r="1637" spans="1:9" ht="13.5" x14ac:dyDescent="0.25">
      <c r="A1637" s="4">
        <v>44396</v>
      </c>
      <c r="B1637" s="2">
        <v>2.7</v>
      </c>
      <c r="C1637" s="2">
        <f t="shared" si="227"/>
        <v>0</v>
      </c>
      <c r="D1637" s="2">
        <f t="shared" si="225"/>
        <v>0</v>
      </c>
      <c r="E1637" s="2">
        <f t="shared" si="226"/>
        <v>0</v>
      </c>
      <c r="F1637" s="2">
        <f t="shared" si="231"/>
        <v>5.8052386418806353E-3</v>
      </c>
      <c r="G1637" s="2">
        <f t="shared" si="231"/>
        <v>5.5289390530861475E-3</v>
      </c>
      <c r="H1637" s="2">
        <f t="shared" si="229"/>
        <v>1.0499733468105898</v>
      </c>
      <c r="I1637" s="2">
        <f t="shared" si="230"/>
        <v>51.218877964641337</v>
      </c>
    </row>
    <row r="1638" spans="1:9" ht="13.5" x14ac:dyDescent="0.25">
      <c r="A1638" s="4">
        <v>44399</v>
      </c>
      <c r="B1638" s="2">
        <v>2.7</v>
      </c>
      <c r="C1638" s="2">
        <f t="shared" si="227"/>
        <v>0</v>
      </c>
      <c r="D1638" s="2">
        <f t="shared" si="225"/>
        <v>0</v>
      </c>
      <c r="E1638" s="2">
        <f t="shared" si="226"/>
        <v>0</v>
      </c>
      <c r="F1638" s="2">
        <f t="shared" si="231"/>
        <v>5.3905787388891608E-3</v>
      </c>
      <c r="G1638" s="2">
        <f t="shared" si="231"/>
        <v>5.1340148350085659E-3</v>
      </c>
      <c r="H1638" s="2">
        <f t="shared" si="229"/>
        <v>1.0499733468105896</v>
      </c>
      <c r="I1638" s="2">
        <f t="shared" si="230"/>
        <v>51.218877964641337</v>
      </c>
    </row>
    <row r="1639" spans="1:9" ht="13.5" x14ac:dyDescent="0.25">
      <c r="A1639" s="4">
        <v>44400</v>
      </c>
      <c r="B1639" s="2">
        <v>2.69</v>
      </c>
      <c r="C1639" s="2">
        <f t="shared" si="227"/>
        <v>-1.0000000000000231E-2</v>
      </c>
      <c r="D1639" s="2">
        <f t="shared" si="225"/>
        <v>0</v>
      </c>
      <c r="E1639" s="2">
        <f t="shared" si="226"/>
        <v>1.0000000000000231E-2</v>
      </c>
      <c r="F1639" s="2">
        <f t="shared" si="231"/>
        <v>5.0055374003970783E-3</v>
      </c>
      <c r="G1639" s="2">
        <f t="shared" si="231"/>
        <v>5.4815852039365428E-3</v>
      </c>
      <c r="H1639" s="2">
        <f t="shared" si="229"/>
        <v>0.91315508455517658</v>
      </c>
      <c r="I1639" s="2">
        <f t="shared" si="230"/>
        <v>47.730322122186564</v>
      </c>
    </row>
    <row r="1640" spans="1:9" ht="13.5" x14ac:dyDescent="0.25">
      <c r="A1640" s="4">
        <v>44403</v>
      </c>
      <c r="B1640" s="2">
        <v>2.69</v>
      </c>
      <c r="C1640" s="2">
        <f t="shared" si="227"/>
        <v>0</v>
      </c>
      <c r="D1640" s="2">
        <f t="shared" si="225"/>
        <v>0</v>
      </c>
      <c r="E1640" s="2">
        <f t="shared" si="226"/>
        <v>0</v>
      </c>
      <c r="F1640" s="2">
        <f t="shared" si="231"/>
        <v>4.6479990146544303E-3</v>
      </c>
      <c r="G1640" s="2">
        <f t="shared" si="231"/>
        <v>5.0900434036553616E-3</v>
      </c>
      <c r="H1640" s="2">
        <f t="shared" si="229"/>
        <v>0.91315508455517658</v>
      </c>
      <c r="I1640" s="2">
        <f t="shared" si="230"/>
        <v>47.730322122186564</v>
      </c>
    </row>
    <row r="1641" spans="1:9" ht="13.5" x14ac:dyDescent="0.25">
      <c r="A1641" s="4">
        <v>44404</v>
      </c>
      <c r="B1641" s="2">
        <v>2.69</v>
      </c>
      <c r="C1641" s="2">
        <f t="shared" si="227"/>
        <v>0</v>
      </c>
      <c r="D1641" s="2">
        <f t="shared" si="225"/>
        <v>0</v>
      </c>
      <c r="E1641" s="2">
        <f t="shared" si="226"/>
        <v>0</v>
      </c>
      <c r="F1641" s="2">
        <f t="shared" si="231"/>
        <v>4.3159990850362567E-3</v>
      </c>
      <c r="G1641" s="2">
        <f t="shared" si="231"/>
        <v>4.7264688748228359E-3</v>
      </c>
      <c r="H1641" s="2">
        <f t="shared" si="229"/>
        <v>0.91315508455517658</v>
      </c>
      <c r="I1641" s="2">
        <f t="shared" si="230"/>
        <v>47.730322122186564</v>
      </c>
    </row>
    <row r="1642" spans="1:9" ht="13.5" x14ac:dyDescent="0.25">
      <c r="A1642" s="4">
        <v>44405</v>
      </c>
      <c r="B1642" s="2">
        <v>2.69</v>
      </c>
      <c r="C1642" s="2">
        <f t="shared" si="227"/>
        <v>0</v>
      </c>
      <c r="D1642" s="2">
        <f t="shared" si="225"/>
        <v>0</v>
      </c>
      <c r="E1642" s="2">
        <f t="shared" si="226"/>
        <v>0</v>
      </c>
      <c r="F1642" s="2">
        <f t="shared" si="231"/>
        <v>4.0077134361050952E-3</v>
      </c>
      <c r="G1642" s="2">
        <f t="shared" si="231"/>
        <v>4.3888639551926331E-3</v>
      </c>
      <c r="H1642" s="2">
        <f t="shared" si="229"/>
        <v>0.91315508455517647</v>
      </c>
      <c r="I1642" s="2">
        <f t="shared" si="230"/>
        <v>47.730322122186564</v>
      </c>
    </row>
    <row r="1643" spans="1:9" ht="13.5" x14ac:dyDescent="0.25">
      <c r="A1643" s="4">
        <v>44406</v>
      </c>
      <c r="B1643" s="2">
        <v>2.69</v>
      </c>
      <c r="C1643" s="2">
        <f t="shared" si="227"/>
        <v>0</v>
      </c>
      <c r="D1643" s="2">
        <f t="shared" si="225"/>
        <v>0</v>
      </c>
      <c r="E1643" s="2">
        <f t="shared" si="226"/>
        <v>0</v>
      </c>
      <c r="F1643" s="2">
        <f t="shared" si="231"/>
        <v>3.7214481906690171E-3</v>
      </c>
      <c r="G1643" s="2">
        <f t="shared" si="231"/>
        <v>4.0753736726788737E-3</v>
      </c>
      <c r="H1643" s="2">
        <f t="shared" si="229"/>
        <v>0.91315508455517647</v>
      </c>
      <c r="I1643" s="2">
        <f t="shared" si="230"/>
        <v>47.730322122186564</v>
      </c>
    </row>
    <row r="1644" spans="1:9" ht="13.5" x14ac:dyDescent="0.25">
      <c r="A1644" s="4">
        <v>44407</v>
      </c>
      <c r="B1644" s="2">
        <v>2.64</v>
      </c>
      <c r="C1644" s="2">
        <f t="shared" si="227"/>
        <v>-4.9999999999999822E-2</v>
      </c>
      <c r="D1644" s="2">
        <f t="shared" si="225"/>
        <v>0</v>
      </c>
      <c r="E1644" s="2">
        <f t="shared" si="226"/>
        <v>4.9999999999999822E-2</v>
      </c>
      <c r="F1644" s="2">
        <f t="shared" si="231"/>
        <v>3.4556304627640874E-3</v>
      </c>
      <c r="G1644" s="2">
        <f t="shared" si="231"/>
        <v>7.3557041246303705E-3</v>
      </c>
      <c r="H1644" s="2">
        <f t="shared" si="229"/>
        <v>0.46978921449450434</v>
      </c>
      <c r="I1644" s="2">
        <f t="shared" si="230"/>
        <v>31.963033192897399</v>
      </c>
    </row>
    <row r="1645" spans="1:9" ht="13.5" x14ac:dyDescent="0.25">
      <c r="A1645" s="4">
        <v>44410</v>
      </c>
      <c r="B1645" s="2">
        <v>2.65</v>
      </c>
      <c r="C1645" s="2">
        <f t="shared" si="227"/>
        <v>9.9999999999997868E-3</v>
      </c>
      <c r="D1645" s="2">
        <f t="shared" si="225"/>
        <v>9.9999999999997868E-3</v>
      </c>
      <c r="E1645" s="2">
        <f t="shared" si="226"/>
        <v>0</v>
      </c>
      <c r="F1645" s="2">
        <f t="shared" ref="F1645:G1660" si="232">((F1644*13)+D1645)/14</f>
        <v>3.9230854297094943E-3</v>
      </c>
      <c r="G1645" s="2">
        <f t="shared" si="232"/>
        <v>6.8302966871567729E-3</v>
      </c>
      <c r="H1645" s="2">
        <f t="shared" si="229"/>
        <v>0.5743653034993631</v>
      </c>
      <c r="I1645" s="2">
        <f t="shared" si="230"/>
        <v>36.482340040314256</v>
      </c>
    </row>
    <row r="1646" spans="1:9" ht="13.5" x14ac:dyDescent="0.25">
      <c r="A1646" s="4">
        <v>44411</v>
      </c>
      <c r="B1646" s="2">
        <v>2.63</v>
      </c>
      <c r="C1646" s="2">
        <f t="shared" si="227"/>
        <v>-2.0000000000000018E-2</v>
      </c>
      <c r="D1646" s="2">
        <f t="shared" si="225"/>
        <v>0</v>
      </c>
      <c r="E1646" s="2">
        <f t="shared" si="226"/>
        <v>2.0000000000000018E-2</v>
      </c>
      <c r="F1646" s="2">
        <f t="shared" si="232"/>
        <v>3.6428650418731017E-3</v>
      </c>
      <c r="G1646" s="2">
        <f t="shared" si="232"/>
        <v>7.7709897809312908E-3</v>
      </c>
      <c r="H1646" s="2">
        <f t="shared" si="229"/>
        <v>0.46877748453769469</v>
      </c>
      <c r="I1646" s="2">
        <f t="shared" si="230"/>
        <v>31.916167661383014</v>
      </c>
    </row>
    <row r="1647" spans="1:9" ht="13.5" x14ac:dyDescent="0.25">
      <c r="A1647" s="4">
        <v>44412</v>
      </c>
      <c r="B1647" s="2">
        <v>2.64</v>
      </c>
      <c r="C1647" s="2">
        <f t="shared" si="227"/>
        <v>1.0000000000000231E-2</v>
      </c>
      <c r="D1647" s="2">
        <f t="shared" si="225"/>
        <v>1.0000000000000231E-2</v>
      </c>
      <c r="E1647" s="2">
        <f t="shared" si="226"/>
        <v>0</v>
      </c>
      <c r="F1647" s="2">
        <f t="shared" si="232"/>
        <v>4.0969461103107533E-3</v>
      </c>
      <c r="G1647" s="2">
        <f t="shared" si="232"/>
        <v>7.2159190822933417E-3</v>
      </c>
      <c r="H1647" s="2">
        <f t="shared" si="229"/>
        <v>0.56776497402305603</v>
      </c>
      <c r="I1647" s="2">
        <f t="shared" si="230"/>
        <v>36.214929114413692</v>
      </c>
    </row>
    <row r="1648" spans="1:9" ht="13.5" x14ac:dyDescent="0.25">
      <c r="A1648" s="4">
        <v>44413</v>
      </c>
      <c r="B1648" s="2">
        <v>2.64</v>
      </c>
      <c r="C1648" s="2">
        <f t="shared" si="227"/>
        <v>0</v>
      </c>
      <c r="D1648" s="2">
        <f t="shared" si="225"/>
        <v>0</v>
      </c>
      <c r="E1648" s="2">
        <f t="shared" si="226"/>
        <v>0</v>
      </c>
      <c r="F1648" s="2">
        <f t="shared" si="232"/>
        <v>3.8043071024314139E-3</v>
      </c>
      <c r="G1648" s="2">
        <f t="shared" si="232"/>
        <v>6.7004962907009609E-3</v>
      </c>
      <c r="H1648" s="2">
        <f t="shared" si="229"/>
        <v>0.56776497402305592</v>
      </c>
      <c r="I1648" s="2">
        <f t="shared" si="230"/>
        <v>36.214929114413692</v>
      </c>
    </row>
    <row r="1649" spans="1:9" ht="13.5" x14ac:dyDescent="0.25">
      <c r="A1649" s="4">
        <v>44414</v>
      </c>
      <c r="B1649" s="2">
        <v>2.65</v>
      </c>
      <c r="C1649" s="2">
        <f t="shared" si="227"/>
        <v>9.9999999999997868E-3</v>
      </c>
      <c r="D1649" s="2">
        <f t="shared" si="225"/>
        <v>9.9999999999997868E-3</v>
      </c>
      <c r="E1649" s="2">
        <f t="shared" si="226"/>
        <v>0</v>
      </c>
      <c r="F1649" s="2">
        <f t="shared" si="232"/>
        <v>4.2468565951148691E-3</v>
      </c>
      <c r="G1649" s="2">
        <f t="shared" si="232"/>
        <v>6.2218894127937501E-3</v>
      </c>
      <c r="H1649" s="2">
        <f t="shared" si="229"/>
        <v>0.68256703283447584</v>
      </c>
      <c r="I1649" s="2">
        <f t="shared" si="230"/>
        <v>40.567003840828491</v>
      </c>
    </row>
    <row r="1650" spans="1:9" ht="13.5" x14ac:dyDescent="0.25">
      <c r="A1650" s="4">
        <v>44417</v>
      </c>
      <c r="B1650" s="2">
        <v>2.65</v>
      </c>
      <c r="C1650" s="2">
        <f t="shared" si="227"/>
        <v>0</v>
      </c>
      <c r="D1650" s="2">
        <f t="shared" si="225"/>
        <v>0</v>
      </c>
      <c r="E1650" s="2">
        <f t="shared" si="226"/>
        <v>0</v>
      </c>
      <c r="F1650" s="2">
        <f t="shared" si="232"/>
        <v>3.9435096954638068E-3</v>
      </c>
      <c r="G1650" s="2">
        <f t="shared" si="232"/>
        <v>5.7774687404513391E-3</v>
      </c>
      <c r="H1650" s="2">
        <f t="shared" si="229"/>
        <v>0.68256703283447584</v>
      </c>
      <c r="I1650" s="2">
        <f t="shared" si="230"/>
        <v>40.567003840828491</v>
      </c>
    </row>
    <row r="1651" spans="1:9" ht="13.5" x14ac:dyDescent="0.25">
      <c r="A1651" s="4">
        <v>44419</v>
      </c>
      <c r="B1651" s="2">
        <v>2.65</v>
      </c>
      <c r="C1651" s="2">
        <f t="shared" si="227"/>
        <v>0</v>
      </c>
      <c r="D1651" s="2">
        <f t="shared" si="225"/>
        <v>0</v>
      </c>
      <c r="E1651" s="2">
        <f t="shared" si="226"/>
        <v>0</v>
      </c>
      <c r="F1651" s="2">
        <f t="shared" si="232"/>
        <v>3.6618304315021062E-3</v>
      </c>
      <c r="G1651" s="2">
        <f t="shared" si="232"/>
        <v>5.3647924018476725E-3</v>
      </c>
      <c r="H1651" s="2">
        <f t="shared" si="229"/>
        <v>0.68256703283447573</v>
      </c>
      <c r="I1651" s="2">
        <f t="shared" si="230"/>
        <v>40.567003840828491</v>
      </c>
    </row>
    <row r="1652" spans="1:9" ht="13.5" x14ac:dyDescent="0.25">
      <c r="A1652" s="4">
        <v>44420</v>
      </c>
      <c r="B1652" s="2">
        <v>2.63</v>
      </c>
      <c r="C1652" s="2">
        <f t="shared" si="227"/>
        <v>-2.0000000000000018E-2</v>
      </c>
      <c r="D1652" s="2">
        <f t="shared" si="225"/>
        <v>0</v>
      </c>
      <c r="E1652" s="2">
        <f t="shared" si="226"/>
        <v>2.0000000000000018E-2</v>
      </c>
      <c r="F1652" s="2">
        <f t="shared" si="232"/>
        <v>3.4002711149662412E-3</v>
      </c>
      <c r="G1652" s="2">
        <f t="shared" si="232"/>
        <v>6.4101643731442684E-3</v>
      </c>
      <c r="H1652" s="2">
        <f t="shared" si="229"/>
        <v>0.53044991002287889</v>
      </c>
      <c r="I1652" s="2">
        <f t="shared" si="230"/>
        <v>34.659736757732176</v>
      </c>
    </row>
    <row r="1653" spans="1:9" ht="13.5" x14ac:dyDescent="0.25">
      <c r="A1653" s="4">
        <v>44424</v>
      </c>
      <c r="B1653" s="2">
        <v>2.62</v>
      </c>
      <c r="C1653" s="2">
        <f t="shared" si="227"/>
        <v>-9.9999999999997868E-3</v>
      </c>
      <c r="D1653" s="2">
        <f t="shared" si="225"/>
        <v>0</v>
      </c>
      <c r="E1653" s="2">
        <f t="shared" si="226"/>
        <v>9.9999999999997868E-3</v>
      </c>
      <c r="F1653" s="2">
        <f t="shared" si="232"/>
        <v>3.1573946067543668E-3</v>
      </c>
      <c r="G1653" s="2">
        <f t="shared" si="232"/>
        <v>6.6665812036339478E-3</v>
      </c>
      <c r="H1653" s="2">
        <f t="shared" si="229"/>
        <v>0.47361526250265634</v>
      </c>
      <c r="I1653" s="2">
        <f t="shared" si="230"/>
        <v>32.139682219245657</v>
      </c>
    </row>
    <row r="1654" spans="1:9" ht="13.5" x14ac:dyDescent="0.25">
      <c r="A1654" s="4">
        <v>44425</v>
      </c>
      <c r="B1654" s="2">
        <v>2.61</v>
      </c>
      <c r="C1654" s="2">
        <f t="shared" si="227"/>
        <v>-1.0000000000000231E-2</v>
      </c>
      <c r="D1654" s="2">
        <f t="shared" si="225"/>
        <v>0</v>
      </c>
      <c r="E1654" s="2">
        <f t="shared" si="226"/>
        <v>1.0000000000000231E-2</v>
      </c>
      <c r="F1654" s="2">
        <f t="shared" si="232"/>
        <v>2.931866420557626E-3</v>
      </c>
      <c r="G1654" s="2">
        <f t="shared" si="232"/>
        <v>6.9046825462315397E-3</v>
      </c>
      <c r="H1654" s="2">
        <f t="shared" si="229"/>
        <v>0.42462001705752422</v>
      </c>
      <c r="I1654" s="2">
        <f t="shared" si="230"/>
        <v>29.805843802093563</v>
      </c>
    </row>
    <row r="1655" spans="1:9" ht="13.5" x14ac:dyDescent="0.25">
      <c r="A1655" s="4">
        <v>44426</v>
      </c>
      <c r="B1655" s="2">
        <v>2.57</v>
      </c>
      <c r="C1655" s="2">
        <f t="shared" si="227"/>
        <v>-4.0000000000000036E-2</v>
      </c>
      <c r="D1655" s="2">
        <f t="shared" si="225"/>
        <v>0</v>
      </c>
      <c r="E1655" s="2">
        <f t="shared" si="226"/>
        <v>4.0000000000000036E-2</v>
      </c>
      <c r="F1655" s="2">
        <f t="shared" si="232"/>
        <v>2.7224473905177954E-3</v>
      </c>
      <c r="G1655" s="2">
        <f t="shared" si="232"/>
        <v>9.2686337929292883E-3</v>
      </c>
      <c r="H1655" s="2">
        <f t="shared" si="229"/>
        <v>0.29372693444795001</v>
      </c>
      <c r="I1655" s="2">
        <f t="shared" si="230"/>
        <v>22.703935940955503</v>
      </c>
    </row>
    <row r="1656" spans="1:9" ht="13.5" x14ac:dyDescent="0.25">
      <c r="A1656" s="4">
        <v>44427</v>
      </c>
      <c r="B1656" s="2">
        <v>2.5499999999999998</v>
      </c>
      <c r="C1656" s="2">
        <f t="shared" si="227"/>
        <v>-2.0000000000000018E-2</v>
      </c>
      <c r="D1656" s="2">
        <f t="shared" si="225"/>
        <v>0</v>
      </c>
      <c r="E1656" s="2">
        <f t="shared" si="226"/>
        <v>2.0000000000000018E-2</v>
      </c>
      <c r="F1656" s="2">
        <f t="shared" si="232"/>
        <v>2.5279868626236672E-3</v>
      </c>
      <c r="G1656" s="2">
        <f t="shared" si="232"/>
        <v>1.0035159950577197E-2</v>
      </c>
      <c r="H1656" s="2">
        <f t="shared" si="229"/>
        <v>0.25191296153463544</v>
      </c>
      <c r="I1656" s="2">
        <f t="shared" si="230"/>
        <v>20.122242462114329</v>
      </c>
    </row>
    <row r="1657" spans="1:9" ht="13.5" x14ac:dyDescent="0.25">
      <c r="A1657" s="4">
        <v>44428</v>
      </c>
      <c r="B1657" s="2">
        <v>2.5499999999999998</v>
      </c>
      <c r="C1657" s="2">
        <f t="shared" si="227"/>
        <v>0</v>
      </c>
      <c r="D1657" s="2">
        <f t="shared" si="225"/>
        <v>0</v>
      </c>
      <c r="E1657" s="2">
        <f t="shared" si="226"/>
        <v>0</v>
      </c>
      <c r="F1657" s="2">
        <f t="shared" si="232"/>
        <v>2.3474163724362626E-3</v>
      </c>
      <c r="G1657" s="2">
        <f t="shared" si="232"/>
        <v>9.3183628112502546E-3</v>
      </c>
      <c r="H1657" s="2">
        <f t="shared" si="229"/>
        <v>0.25191296153463544</v>
      </c>
      <c r="I1657" s="2">
        <f t="shared" si="230"/>
        <v>20.122242462114329</v>
      </c>
    </row>
    <row r="1658" spans="1:9" ht="13.5" x14ac:dyDescent="0.25">
      <c r="A1658" s="4">
        <v>44431</v>
      </c>
      <c r="B1658" s="2">
        <v>2.6</v>
      </c>
      <c r="C1658" s="2">
        <f t="shared" si="227"/>
        <v>5.0000000000000266E-2</v>
      </c>
      <c r="D1658" s="2">
        <f t="shared" si="225"/>
        <v>5.0000000000000266E-2</v>
      </c>
      <c r="E1658" s="2">
        <f t="shared" si="226"/>
        <v>0</v>
      </c>
      <c r="F1658" s="2">
        <f t="shared" si="232"/>
        <v>5.7511723458336921E-3</v>
      </c>
      <c r="G1658" s="2">
        <f t="shared" si="232"/>
        <v>8.6527654675895224E-3</v>
      </c>
      <c r="H1658" s="2">
        <f t="shared" si="229"/>
        <v>0.66466291815902501</v>
      </c>
      <c r="I1658" s="2">
        <f t="shared" si="230"/>
        <v>39.927778225160772</v>
      </c>
    </row>
    <row r="1659" spans="1:9" ht="13.5" x14ac:dyDescent="0.25">
      <c r="A1659" s="4">
        <v>44432</v>
      </c>
      <c r="B1659" s="2">
        <v>2.57</v>
      </c>
      <c r="C1659" s="2">
        <f t="shared" si="227"/>
        <v>-3.0000000000000249E-2</v>
      </c>
      <c r="D1659" s="2">
        <f t="shared" si="225"/>
        <v>0</v>
      </c>
      <c r="E1659" s="2">
        <f t="shared" si="226"/>
        <v>3.0000000000000249E-2</v>
      </c>
      <c r="F1659" s="2">
        <f t="shared" si="232"/>
        <v>5.3403743211312849E-3</v>
      </c>
      <c r="G1659" s="2">
        <f t="shared" si="232"/>
        <v>1.017756793419029E-2</v>
      </c>
      <c r="H1659" s="2">
        <f t="shared" si="229"/>
        <v>0.52472008594420216</v>
      </c>
      <c r="I1659" s="2">
        <f t="shared" si="230"/>
        <v>34.414191219843659</v>
      </c>
    </row>
    <row r="1660" spans="1:9" ht="13.5" x14ac:dyDescent="0.25">
      <c r="A1660" s="4">
        <v>44433</v>
      </c>
      <c r="B1660" s="2">
        <v>2.58</v>
      </c>
      <c r="C1660" s="2">
        <f t="shared" si="227"/>
        <v>1.0000000000000231E-2</v>
      </c>
      <c r="D1660" s="2">
        <f t="shared" si="225"/>
        <v>1.0000000000000231E-2</v>
      </c>
      <c r="E1660" s="2">
        <f t="shared" si="226"/>
        <v>0</v>
      </c>
      <c r="F1660" s="2">
        <f t="shared" si="232"/>
        <v>5.6732047267647814E-3</v>
      </c>
      <c r="G1660" s="2">
        <f t="shared" si="232"/>
        <v>9.4505987960338406E-3</v>
      </c>
      <c r="H1660" s="2">
        <f t="shared" si="229"/>
        <v>0.60030108665132109</v>
      </c>
      <c r="I1660" s="2">
        <f t="shared" si="230"/>
        <v>37.511758984521443</v>
      </c>
    </row>
    <row r="1661" spans="1:9" ht="13.5" x14ac:dyDescent="0.25">
      <c r="A1661" s="4">
        <v>44434</v>
      </c>
      <c r="B1661" s="2">
        <v>2.57</v>
      </c>
      <c r="C1661" s="2">
        <f t="shared" si="227"/>
        <v>-1.0000000000000231E-2</v>
      </c>
      <c r="D1661" s="2">
        <f t="shared" si="225"/>
        <v>0</v>
      </c>
      <c r="E1661" s="2">
        <f t="shared" si="226"/>
        <v>1.0000000000000231E-2</v>
      </c>
      <c r="F1661" s="2">
        <f t="shared" ref="F1661:G1676" si="233">((F1660*13)+D1661)/14</f>
        <v>5.2679758177101533E-3</v>
      </c>
      <c r="G1661" s="2">
        <f t="shared" si="233"/>
        <v>9.4898417391742953E-3</v>
      </c>
      <c r="H1661" s="2">
        <f t="shared" si="229"/>
        <v>0.55511735205907831</v>
      </c>
      <c r="I1661" s="2">
        <f t="shared" si="230"/>
        <v>35.696171181169461</v>
      </c>
    </row>
    <row r="1662" spans="1:9" ht="13.5" x14ac:dyDescent="0.25">
      <c r="A1662" s="4">
        <v>44435</v>
      </c>
      <c r="B1662" s="2">
        <v>2.5499999999999998</v>
      </c>
      <c r="C1662" s="2">
        <f t="shared" si="227"/>
        <v>-2.0000000000000018E-2</v>
      </c>
      <c r="D1662" s="2">
        <f t="shared" si="225"/>
        <v>0</v>
      </c>
      <c r="E1662" s="2">
        <f t="shared" si="226"/>
        <v>2.0000000000000018E-2</v>
      </c>
      <c r="F1662" s="2">
        <f t="shared" si="233"/>
        <v>4.8916918307308566E-3</v>
      </c>
      <c r="G1662" s="2">
        <f t="shared" si="233"/>
        <v>1.0240567329233275E-2</v>
      </c>
      <c r="H1662" s="2">
        <f t="shared" si="229"/>
        <v>0.47767781544356136</v>
      </c>
      <c r="I1662" s="2">
        <f t="shared" si="230"/>
        <v>32.326249365811492</v>
      </c>
    </row>
    <row r="1663" spans="1:9" ht="13.5" x14ac:dyDescent="0.25">
      <c r="A1663" s="4">
        <v>44438</v>
      </c>
      <c r="B1663" s="2">
        <v>2.5499999999999998</v>
      </c>
      <c r="C1663" s="2">
        <f t="shared" si="227"/>
        <v>0</v>
      </c>
      <c r="D1663" s="2">
        <f t="shared" si="225"/>
        <v>0</v>
      </c>
      <c r="E1663" s="2">
        <f t="shared" si="226"/>
        <v>0</v>
      </c>
      <c r="F1663" s="2">
        <f t="shared" si="233"/>
        <v>4.5422852713929377E-3</v>
      </c>
      <c r="G1663" s="2">
        <f t="shared" si="233"/>
        <v>9.5090982342880409E-3</v>
      </c>
      <c r="H1663" s="2">
        <f t="shared" si="229"/>
        <v>0.4776778154435613</v>
      </c>
      <c r="I1663" s="2">
        <f t="shared" si="230"/>
        <v>32.326249365811492</v>
      </c>
    </row>
    <row r="1664" spans="1:9" ht="13.5" x14ac:dyDescent="0.25">
      <c r="A1664" s="4">
        <v>44439</v>
      </c>
      <c r="B1664" s="2">
        <v>2.5499999999999998</v>
      </c>
      <c r="C1664" s="2">
        <f t="shared" si="227"/>
        <v>0</v>
      </c>
      <c r="D1664" s="2">
        <f t="shared" si="225"/>
        <v>0</v>
      </c>
      <c r="E1664" s="2">
        <f t="shared" si="226"/>
        <v>0</v>
      </c>
      <c r="F1664" s="2">
        <f t="shared" si="233"/>
        <v>4.2178363234362994E-3</v>
      </c>
      <c r="G1664" s="2">
        <f t="shared" si="233"/>
        <v>8.8298769318388946E-3</v>
      </c>
      <c r="H1664" s="2">
        <f t="shared" si="229"/>
        <v>0.47767781544356136</v>
      </c>
      <c r="I1664" s="2">
        <f t="shared" si="230"/>
        <v>32.326249365811492</v>
      </c>
    </row>
    <row r="1665" spans="1:9" ht="13.5" x14ac:dyDescent="0.25">
      <c r="A1665" s="4">
        <v>44440</v>
      </c>
      <c r="B1665" s="2">
        <v>2.5099999999999998</v>
      </c>
      <c r="C1665" s="2">
        <f t="shared" si="227"/>
        <v>-4.0000000000000036E-2</v>
      </c>
      <c r="D1665" s="2">
        <f t="shared" si="225"/>
        <v>0</v>
      </c>
      <c r="E1665" s="2">
        <f t="shared" si="226"/>
        <v>4.0000000000000036E-2</v>
      </c>
      <c r="F1665" s="2">
        <f t="shared" si="233"/>
        <v>3.9165623003337069E-3</v>
      </c>
      <c r="G1665" s="2">
        <f t="shared" si="233"/>
        <v>1.1056314293850403E-2</v>
      </c>
      <c r="H1665" s="2">
        <f t="shared" si="229"/>
        <v>0.3542376054298787</v>
      </c>
      <c r="I1665" s="2">
        <f t="shared" si="230"/>
        <v>26.157714422457801</v>
      </c>
    </row>
    <row r="1666" spans="1:9" ht="13.5" x14ac:dyDescent="0.25">
      <c r="A1666" s="4">
        <v>44441</v>
      </c>
      <c r="B1666" s="2">
        <v>2.4900000000000002</v>
      </c>
      <c r="C1666" s="2">
        <f t="shared" si="227"/>
        <v>-1.9999999999999574E-2</v>
      </c>
      <c r="D1666" s="2">
        <f t="shared" si="225"/>
        <v>0</v>
      </c>
      <c r="E1666" s="2">
        <f t="shared" si="226"/>
        <v>1.9999999999999574E-2</v>
      </c>
      <c r="F1666" s="2">
        <f t="shared" si="233"/>
        <v>3.6368078503098704E-3</v>
      </c>
      <c r="G1666" s="2">
        <f t="shared" si="233"/>
        <v>1.1695148987146773E-2</v>
      </c>
      <c r="H1666" s="2">
        <f t="shared" si="229"/>
        <v>0.31096720993523064</v>
      </c>
      <c r="I1666" s="2">
        <f t="shared" si="230"/>
        <v>23.72044148614475</v>
      </c>
    </row>
    <row r="1667" spans="1:9" ht="13.5" x14ac:dyDescent="0.25">
      <c r="A1667" s="4">
        <v>44442</v>
      </c>
      <c r="B1667" s="2">
        <v>2.4500000000000002</v>
      </c>
      <c r="C1667" s="2">
        <f t="shared" si="227"/>
        <v>-4.0000000000000036E-2</v>
      </c>
      <c r="D1667" s="2">
        <f t="shared" ref="D1667:D1730" si="234">IF(C1667&gt;0,C1667,0)</f>
        <v>0</v>
      </c>
      <c r="E1667" s="2">
        <f t="shared" ref="E1667:E1730" si="235">IF(C1667&lt;0,-C1667,0)</f>
        <v>4.0000000000000036E-2</v>
      </c>
      <c r="F1667" s="2">
        <f t="shared" si="233"/>
        <v>3.3770358610020227E-3</v>
      </c>
      <c r="G1667" s="2">
        <f t="shared" si="233"/>
        <v>1.3716924059493435E-2</v>
      </c>
      <c r="H1667" s="2">
        <f t="shared" si="229"/>
        <v>0.24619483539859566</v>
      </c>
      <c r="I1667" s="2">
        <f t="shared" si="230"/>
        <v>19.755725862870406</v>
      </c>
    </row>
    <row r="1668" spans="1:9" ht="13.5" x14ac:dyDescent="0.25">
      <c r="A1668" s="4">
        <v>44445</v>
      </c>
      <c r="B1668" s="2">
        <v>2.42</v>
      </c>
      <c r="C1668" s="2">
        <f t="shared" ref="C1668:C1731" si="236">B1668-B1667</f>
        <v>-3.0000000000000249E-2</v>
      </c>
      <c r="D1668" s="2">
        <f t="shared" si="234"/>
        <v>0</v>
      </c>
      <c r="E1668" s="2">
        <f t="shared" si="235"/>
        <v>3.0000000000000249E-2</v>
      </c>
      <c r="F1668" s="2">
        <f t="shared" si="233"/>
        <v>3.1358190137875928E-3</v>
      </c>
      <c r="G1668" s="2">
        <f t="shared" si="233"/>
        <v>1.4880000912386778E-2</v>
      </c>
      <c r="H1668" s="2">
        <f t="shared" si="229"/>
        <v>0.21074051219830214</v>
      </c>
      <c r="I1668" s="2">
        <f t="shared" si="230"/>
        <v>17.405918945891017</v>
      </c>
    </row>
    <row r="1669" spans="1:9" ht="13.5" x14ac:dyDescent="0.25">
      <c r="A1669" s="4">
        <v>44446</v>
      </c>
      <c r="B1669" s="2">
        <v>2.37</v>
      </c>
      <c r="C1669" s="2">
        <f t="shared" si="236"/>
        <v>-4.9999999999999822E-2</v>
      </c>
      <c r="D1669" s="2">
        <f t="shared" si="234"/>
        <v>0</v>
      </c>
      <c r="E1669" s="2">
        <f t="shared" si="235"/>
        <v>4.9999999999999822E-2</v>
      </c>
      <c r="F1669" s="2">
        <f t="shared" si="233"/>
        <v>2.9118319413741936E-3</v>
      </c>
      <c r="G1669" s="2">
        <f t="shared" si="233"/>
        <v>1.738857227578771E-2</v>
      </c>
      <c r="H1669" s="2">
        <f t="shared" si="229"/>
        <v>0.16745664308671865</v>
      </c>
      <c r="I1669" s="2">
        <f t="shared" si="230"/>
        <v>14.343714096651027</v>
      </c>
    </row>
    <row r="1670" spans="1:9" ht="13.5" x14ac:dyDescent="0.25">
      <c r="A1670" s="4">
        <v>44447</v>
      </c>
      <c r="B1670" s="2">
        <v>2.33</v>
      </c>
      <c r="C1670" s="2">
        <f t="shared" si="236"/>
        <v>-4.0000000000000036E-2</v>
      </c>
      <c r="D1670" s="2">
        <f t="shared" si="234"/>
        <v>0</v>
      </c>
      <c r="E1670" s="2">
        <f t="shared" si="235"/>
        <v>4.0000000000000036E-2</v>
      </c>
      <c r="F1670" s="2">
        <f t="shared" si="233"/>
        <v>2.7038439455617513E-3</v>
      </c>
      <c r="G1670" s="2">
        <f t="shared" si="233"/>
        <v>1.9003674256088589E-2</v>
      </c>
      <c r="H1670" s="2">
        <f t="shared" si="229"/>
        <v>0.14228006169362045</v>
      </c>
      <c r="I1670" s="2">
        <f t="shared" si="230"/>
        <v>12.455794902229712</v>
      </c>
    </row>
    <row r="1671" spans="1:9" ht="13.5" x14ac:dyDescent="0.25">
      <c r="A1671" s="4">
        <v>44448</v>
      </c>
      <c r="B1671" s="2">
        <v>2.35</v>
      </c>
      <c r="C1671" s="2">
        <f t="shared" si="236"/>
        <v>2.0000000000000018E-2</v>
      </c>
      <c r="D1671" s="2">
        <f t="shared" si="234"/>
        <v>2.0000000000000018E-2</v>
      </c>
      <c r="E1671" s="2">
        <f t="shared" si="235"/>
        <v>0</v>
      </c>
      <c r="F1671" s="2">
        <f t="shared" si="233"/>
        <v>3.9392836637359135E-3</v>
      </c>
      <c r="G1671" s="2">
        <f t="shared" si="233"/>
        <v>1.764626895208226E-2</v>
      </c>
      <c r="H1671" s="2">
        <f t="shared" si="229"/>
        <v>0.22323606618673222</v>
      </c>
      <c r="I1671" s="2">
        <f t="shared" si="230"/>
        <v>18.249630824133533</v>
      </c>
    </row>
    <row r="1672" spans="1:9" ht="13.5" x14ac:dyDescent="0.25">
      <c r="A1672" s="4">
        <v>44449</v>
      </c>
      <c r="B1672" s="2">
        <v>2.34</v>
      </c>
      <c r="C1672" s="2">
        <f t="shared" si="236"/>
        <v>-1.0000000000000231E-2</v>
      </c>
      <c r="D1672" s="2">
        <f t="shared" si="234"/>
        <v>0</v>
      </c>
      <c r="E1672" s="2">
        <f t="shared" si="235"/>
        <v>1.0000000000000231E-2</v>
      </c>
      <c r="F1672" s="2">
        <f t="shared" si="233"/>
        <v>3.6579062591833482E-3</v>
      </c>
      <c r="G1672" s="2">
        <f t="shared" si="233"/>
        <v>1.7100106884076403E-2</v>
      </c>
      <c r="H1672" s="2">
        <f t="shared" si="229"/>
        <v>0.21391130967664218</v>
      </c>
      <c r="I1672" s="2">
        <f t="shared" si="230"/>
        <v>17.621658845375052</v>
      </c>
    </row>
    <row r="1673" spans="1:9" ht="13.5" x14ac:dyDescent="0.25">
      <c r="A1673" s="4">
        <v>44452</v>
      </c>
      <c r="B1673" s="2">
        <v>2.29</v>
      </c>
      <c r="C1673" s="2">
        <f t="shared" si="236"/>
        <v>-4.9999999999999822E-2</v>
      </c>
      <c r="D1673" s="2">
        <f t="shared" si="234"/>
        <v>0</v>
      </c>
      <c r="E1673" s="2">
        <f t="shared" si="235"/>
        <v>4.9999999999999822E-2</v>
      </c>
      <c r="F1673" s="2">
        <f t="shared" si="233"/>
        <v>3.3966272406702517E-3</v>
      </c>
      <c r="G1673" s="2">
        <f t="shared" si="233"/>
        <v>1.9450099249499506E-2</v>
      </c>
      <c r="H1673" s="2">
        <f t="shared" si="229"/>
        <v>0.1746329001769826</v>
      </c>
      <c r="I1673" s="2">
        <f t="shared" si="230"/>
        <v>14.867019317326339</v>
      </c>
    </row>
    <row r="1674" spans="1:9" ht="13.5" x14ac:dyDescent="0.25">
      <c r="A1674" s="4">
        <v>44453</v>
      </c>
      <c r="B1674" s="2">
        <v>2.2200000000000002</v>
      </c>
      <c r="C1674" s="2">
        <f t="shared" si="236"/>
        <v>-6.999999999999984E-2</v>
      </c>
      <c r="D1674" s="2">
        <f t="shared" si="234"/>
        <v>0</v>
      </c>
      <c r="E1674" s="2">
        <f t="shared" si="235"/>
        <v>6.999999999999984E-2</v>
      </c>
      <c r="F1674" s="2">
        <f t="shared" si="233"/>
        <v>3.154011009193805E-3</v>
      </c>
      <c r="G1674" s="2">
        <f t="shared" si="233"/>
        <v>2.3060806445963814E-2</v>
      </c>
      <c r="H1674" s="2">
        <f t="shared" si="229"/>
        <v>0.13676932836604383</v>
      </c>
      <c r="I1674" s="2">
        <f t="shared" si="230"/>
        <v>12.031405576594125</v>
      </c>
    </row>
    <row r="1675" spans="1:9" ht="13.5" x14ac:dyDescent="0.25">
      <c r="A1675" s="4">
        <v>44454</v>
      </c>
      <c r="B1675" s="2">
        <v>2.25</v>
      </c>
      <c r="C1675" s="2">
        <f t="shared" si="236"/>
        <v>2.9999999999999805E-2</v>
      </c>
      <c r="D1675" s="2">
        <f t="shared" si="234"/>
        <v>2.9999999999999805E-2</v>
      </c>
      <c r="E1675" s="2">
        <f t="shared" si="235"/>
        <v>0</v>
      </c>
      <c r="F1675" s="2">
        <f t="shared" si="233"/>
        <v>5.071581651394234E-3</v>
      </c>
      <c r="G1675" s="2">
        <f t="shared" si="233"/>
        <v>2.1413605985537827E-2</v>
      </c>
      <c r="H1675" s="2">
        <f t="shared" si="229"/>
        <v>0.23683921590877519</v>
      </c>
      <c r="I1675" s="2">
        <f t="shared" si="230"/>
        <v>19.148747295723155</v>
      </c>
    </row>
    <row r="1676" spans="1:9" ht="13.5" x14ac:dyDescent="0.25">
      <c r="A1676" s="4">
        <v>44455</v>
      </c>
      <c r="B1676" s="2">
        <v>2.2000000000000002</v>
      </c>
      <c r="C1676" s="2">
        <f t="shared" si="236"/>
        <v>-4.9999999999999822E-2</v>
      </c>
      <c r="D1676" s="2">
        <f t="shared" si="234"/>
        <v>0</v>
      </c>
      <c r="E1676" s="2">
        <f t="shared" si="235"/>
        <v>4.9999999999999822E-2</v>
      </c>
      <c r="F1676" s="2">
        <f t="shared" si="233"/>
        <v>4.7093258191517884E-3</v>
      </c>
      <c r="G1676" s="2">
        <f t="shared" si="233"/>
        <v>2.3455491272285113E-2</v>
      </c>
      <c r="H1676" s="2">
        <f t="shared" si="229"/>
        <v>0.2007771128936576</v>
      </c>
      <c r="I1676" s="2">
        <f t="shared" si="230"/>
        <v>16.720597914280745</v>
      </c>
    </row>
    <row r="1677" spans="1:9" ht="13.5" x14ac:dyDescent="0.25">
      <c r="A1677" s="4">
        <v>44456</v>
      </c>
      <c r="B1677" s="2">
        <v>2.2799999999999998</v>
      </c>
      <c r="C1677" s="2">
        <f t="shared" si="236"/>
        <v>7.9999999999999627E-2</v>
      </c>
      <c r="D1677" s="2">
        <f t="shared" si="234"/>
        <v>7.9999999999999627E-2</v>
      </c>
      <c r="E1677" s="2">
        <f t="shared" si="235"/>
        <v>0</v>
      </c>
      <c r="F1677" s="2">
        <f t="shared" ref="F1677:G1692" si="237">((F1676*13)+D1677)/14</f>
        <v>1.0087231117783776E-2</v>
      </c>
      <c r="G1677" s="2">
        <f t="shared" si="237"/>
        <v>2.1780099038550462E-2</v>
      </c>
      <c r="H1677" s="2">
        <f t="shared" si="229"/>
        <v>0.4631398185990579</v>
      </c>
      <c r="I1677" s="2">
        <f t="shared" si="230"/>
        <v>31.653831897112184</v>
      </c>
    </row>
    <row r="1678" spans="1:9" ht="13.5" x14ac:dyDescent="0.25">
      <c r="A1678" s="4">
        <v>44459</v>
      </c>
      <c r="B1678" s="2">
        <v>2.2999999999999998</v>
      </c>
      <c r="C1678" s="2">
        <f t="shared" si="236"/>
        <v>2.0000000000000018E-2</v>
      </c>
      <c r="D1678" s="2">
        <f t="shared" si="234"/>
        <v>2.0000000000000018E-2</v>
      </c>
      <c r="E1678" s="2">
        <f t="shared" si="235"/>
        <v>0</v>
      </c>
      <c r="F1678" s="2">
        <f t="shared" si="237"/>
        <v>1.0795286037942079E-2</v>
      </c>
      <c r="G1678" s="2">
        <f t="shared" si="237"/>
        <v>2.0224377678654003E-2</v>
      </c>
      <c r="H1678" s="2">
        <f t="shared" si="229"/>
        <v>0.53377593167358905</v>
      </c>
      <c r="I1678" s="2">
        <f t="shared" si="230"/>
        <v>34.801428334525767</v>
      </c>
    </row>
    <row r="1679" spans="1:9" ht="13.5" x14ac:dyDescent="0.25">
      <c r="A1679" s="4">
        <v>44460</v>
      </c>
      <c r="B1679" s="2">
        <v>2.34</v>
      </c>
      <c r="C1679" s="2">
        <f t="shared" si="236"/>
        <v>4.0000000000000036E-2</v>
      </c>
      <c r="D1679" s="2">
        <f t="shared" si="234"/>
        <v>4.0000000000000036E-2</v>
      </c>
      <c r="E1679" s="2">
        <f t="shared" si="235"/>
        <v>0</v>
      </c>
      <c r="F1679" s="2">
        <f t="shared" si="237"/>
        <v>1.2881337035231933E-2</v>
      </c>
      <c r="G1679" s="2">
        <f t="shared" si="237"/>
        <v>1.8779779273035861E-2</v>
      </c>
      <c r="H1679" s="2">
        <f t="shared" si="229"/>
        <v>0.68591525214181015</v>
      </c>
      <c r="I1679" s="2">
        <f t="shared" si="230"/>
        <v>40.685037475662782</v>
      </c>
    </row>
    <row r="1680" spans="1:9" ht="13.5" x14ac:dyDescent="0.25">
      <c r="A1680" s="4">
        <v>44461</v>
      </c>
      <c r="B1680" s="2">
        <v>2.4300000000000002</v>
      </c>
      <c r="C1680" s="2">
        <f t="shared" si="236"/>
        <v>9.0000000000000302E-2</v>
      </c>
      <c r="D1680" s="2">
        <f t="shared" si="234"/>
        <v>9.0000000000000302E-2</v>
      </c>
      <c r="E1680" s="2">
        <f t="shared" si="235"/>
        <v>0</v>
      </c>
      <c r="F1680" s="2">
        <f t="shared" si="237"/>
        <v>1.8389812961286816E-2</v>
      </c>
      <c r="G1680" s="2">
        <f t="shared" si="237"/>
        <v>1.7438366467819013E-2</v>
      </c>
      <c r="H1680" s="2">
        <f t="shared" si="229"/>
        <v>1.0545605286609623</v>
      </c>
      <c r="I1680" s="2">
        <f t="shared" si="230"/>
        <v>51.327790734316352</v>
      </c>
    </row>
    <row r="1681" spans="1:9" ht="13.5" x14ac:dyDescent="0.25">
      <c r="A1681" s="4">
        <v>44462</v>
      </c>
      <c r="B1681" s="2">
        <v>2.48</v>
      </c>
      <c r="C1681" s="2">
        <f t="shared" si="236"/>
        <v>4.9999999999999822E-2</v>
      </c>
      <c r="D1681" s="2">
        <f t="shared" si="234"/>
        <v>4.9999999999999822E-2</v>
      </c>
      <c r="E1681" s="2">
        <f t="shared" si="235"/>
        <v>0</v>
      </c>
      <c r="F1681" s="2">
        <f t="shared" si="237"/>
        <v>2.0647683464052029E-2</v>
      </c>
      <c r="G1681" s="2">
        <f t="shared" si="237"/>
        <v>1.6192768862974796E-2</v>
      </c>
      <c r="H1681" s="2">
        <f t="shared" ref="H1681:H1744" si="238">F1681/G1681</f>
        <v>1.2751175317066075</v>
      </c>
      <c r="I1681" s="2">
        <f t="shared" ref="I1681:I1744" si="239">IF(G1681=0,100,100-(100/(1+H1681)))</f>
        <v>56.046226796473164</v>
      </c>
    </row>
    <row r="1682" spans="1:9" ht="13.5" x14ac:dyDescent="0.25">
      <c r="A1682" s="4">
        <v>44463</v>
      </c>
      <c r="B1682" s="2">
        <v>2.44</v>
      </c>
      <c r="C1682" s="2">
        <f t="shared" si="236"/>
        <v>-4.0000000000000036E-2</v>
      </c>
      <c r="D1682" s="2">
        <f t="shared" si="234"/>
        <v>0</v>
      </c>
      <c r="E1682" s="2">
        <f t="shared" si="235"/>
        <v>4.0000000000000036E-2</v>
      </c>
      <c r="F1682" s="2">
        <f t="shared" si="237"/>
        <v>1.9172848930905456E-2</v>
      </c>
      <c r="G1682" s="2">
        <f t="shared" si="237"/>
        <v>1.7893285372762309E-2</v>
      </c>
      <c r="H1682" s="2">
        <f t="shared" si="238"/>
        <v>1.0715108227185006</v>
      </c>
      <c r="I1682" s="2">
        <f t="shared" si="239"/>
        <v>51.726054769645245</v>
      </c>
    </row>
    <row r="1683" spans="1:9" ht="13.5" x14ac:dyDescent="0.25">
      <c r="A1683" s="4">
        <v>44466</v>
      </c>
      <c r="B1683" s="2">
        <v>2.42</v>
      </c>
      <c r="C1683" s="2">
        <f t="shared" si="236"/>
        <v>-2.0000000000000018E-2</v>
      </c>
      <c r="D1683" s="2">
        <f t="shared" si="234"/>
        <v>0</v>
      </c>
      <c r="E1683" s="2">
        <f t="shared" si="235"/>
        <v>2.0000000000000018E-2</v>
      </c>
      <c r="F1683" s="2">
        <f t="shared" si="237"/>
        <v>1.7803359721555067E-2</v>
      </c>
      <c r="G1683" s="2">
        <f t="shared" si="237"/>
        <v>1.8043764988993571E-2</v>
      </c>
      <c r="H1683" s="2">
        <f t="shared" si="238"/>
        <v>0.98667654629811752</v>
      </c>
      <c r="I1683" s="2">
        <f t="shared" si="239"/>
        <v>49.664679846180576</v>
      </c>
    </row>
    <row r="1684" spans="1:9" ht="13.5" x14ac:dyDescent="0.25">
      <c r="A1684" s="4">
        <v>44467</v>
      </c>
      <c r="B1684" s="2">
        <v>2.33</v>
      </c>
      <c r="C1684" s="2">
        <f t="shared" si="236"/>
        <v>-8.9999999999999858E-2</v>
      </c>
      <c r="D1684" s="2">
        <f t="shared" si="234"/>
        <v>0</v>
      </c>
      <c r="E1684" s="2">
        <f t="shared" si="235"/>
        <v>8.9999999999999858E-2</v>
      </c>
      <c r="F1684" s="2">
        <f t="shared" si="237"/>
        <v>1.653169117001542E-2</v>
      </c>
      <c r="G1684" s="2">
        <f t="shared" si="237"/>
        <v>2.3183496061208307E-2</v>
      </c>
      <c r="H1684" s="2">
        <f t="shared" si="238"/>
        <v>0.71308016385315609</v>
      </c>
      <c r="I1684" s="2">
        <f t="shared" si="239"/>
        <v>41.625615595784858</v>
      </c>
    </row>
    <row r="1685" spans="1:9" ht="13.5" x14ac:dyDescent="0.25">
      <c r="A1685" s="4">
        <v>44468</v>
      </c>
      <c r="B1685" s="2">
        <v>2.3199999999999998</v>
      </c>
      <c r="C1685" s="2">
        <f t="shared" si="236"/>
        <v>-1.0000000000000231E-2</v>
      </c>
      <c r="D1685" s="2">
        <f t="shared" si="234"/>
        <v>0</v>
      </c>
      <c r="E1685" s="2">
        <f t="shared" si="235"/>
        <v>1.0000000000000231E-2</v>
      </c>
      <c r="F1685" s="2">
        <f t="shared" si="237"/>
        <v>1.5350856086442889E-2</v>
      </c>
      <c r="G1685" s="2">
        <f t="shared" si="237"/>
        <v>2.2241817771122017E-2</v>
      </c>
      <c r="H1685" s="2">
        <f t="shared" si="238"/>
        <v>0.69017992344015566</v>
      </c>
      <c r="I1685" s="2">
        <f t="shared" si="239"/>
        <v>40.834701316021928</v>
      </c>
    </row>
    <row r="1686" spans="1:9" ht="13.5" x14ac:dyDescent="0.25">
      <c r="A1686" s="4">
        <v>44469</v>
      </c>
      <c r="B1686" s="2">
        <v>2.3199999999999998</v>
      </c>
      <c r="C1686" s="2">
        <f t="shared" si="236"/>
        <v>0</v>
      </c>
      <c r="D1686" s="2">
        <f t="shared" si="234"/>
        <v>0</v>
      </c>
      <c r="E1686" s="2">
        <f t="shared" si="235"/>
        <v>0</v>
      </c>
      <c r="F1686" s="2">
        <f t="shared" si="237"/>
        <v>1.4254366365982683E-2</v>
      </c>
      <c r="G1686" s="2">
        <f t="shared" si="237"/>
        <v>2.065311650175616E-2</v>
      </c>
      <c r="H1686" s="2">
        <f t="shared" si="238"/>
        <v>0.69017992344015566</v>
      </c>
      <c r="I1686" s="2">
        <f t="shared" si="239"/>
        <v>40.834701316021928</v>
      </c>
    </row>
    <row r="1687" spans="1:9" ht="13.5" x14ac:dyDescent="0.25">
      <c r="A1687" s="4">
        <v>44470</v>
      </c>
      <c r="B1687" s="2">
        <v>2.3199999999999998</v>
      </c>
      <c r="C1687" s="2">
        <f t="shared" si="236"/>
        <v>0</v>
      </c>
      <c r="D1687" s="2">
        <f t="shared" si="234"/>
        <v>0</v>
      </c>
      <c r="E1687" s="2">
        <f t="shared" si="235"/>
        <v>0</v>
      </c>
      <c r="F1687" s="2">
        <f t="shared" si="237"/>
        <v>1.3236197339841063E-2</v>
      </c>
      <c r="G1687" s="2">
        <f t="shared" si="237"/>
        <v>1.9177893894487864E-2</v>
      </c>
      <c r="H1687" s="2">
        <f t="shared" si="238"/>
        <v>0.69017992344015566</v>
      </c>
      <c r="I1687" s="2">
        <f t="shared" si="239"/>
        <v>40.834701316021928</v>
      </c>
    </row>
    <row r="1688" spans="1:9" ht="13.5" x14ac:dyDescent="0.25">
      <c r="A1688" s="4">
        <v>44473</v>
      </c>
      <c r="B1688" s="2">
        <v>2.2999999999999998</v>
      </c>
      <c r="C1688" s="2">
        <f t="shared" si="236"/>
        <v>-2.0000000000000018E-2</v>
      </c>
      <c r="D1688" s="2">
        <f t="shared" si="234"/>
        <v>0</v>
      </c>
      <c r="E1688" s="2">
        <f t="shared" si="235"/>
        <v>2.0000000000000018E-2</v>
      </c>
      <c r="F1688" s="2">
        <f t="shared" si="237"/>
        <v>1.2290754672709557E-2</v>
      </c>
      <c r="G1688" s="2">
        <f t="shared" si="237"/>
        <v>1.9236615759167304E-2</v>
      </c>
      <c r="H1688" s="2">
        <f t="shared" si="238"/>
        <v>0.63892499733755603</v>
      </c>
      <c r="I1688" s="2">
        <f t="shared" si="239"/>
        <v>38.984395159967271</v>
      </c>
    </row>
    <row r="1689" spans="1:9" ht="13.5" x14ac:dyDescent="0.25">
      <c r="A1689" s="4">
        <v>44474</v>
      </c>
      <c r="B1689" s="2">
        <v>2.2000000000000002</v>
      </c>
      <c r="C1689" s="2">
        <f t="shared" si="236"/>
        <v>-9.9999999999999645E-2</v>
      </c>
      <c r="D1689" s="2">
        <f t="shared" si="234"/>
        <v>0</v>
      </c>
      <c r="E1689" s="2">
        <f t="shared" si="235"/>
        <v>9.9999999999999645E-2</v>
      </c>
      <c r="F1689" s="2">
        <f t="shared" si="237"/>
        <v>1.1412843624658874E-2</v>
      </c>
      <c r="G1689" s="2">
        <f t="shared" si="237"/>
        <v>2.5005428919226757E-2</v>
      </c>
      <c r="H1689" s="2">
        <f t="shared" si="238"/>
        <v>0.45641463145963079</v>
      </c>
      <c r="I1689" s="2">
        <f t="shared" si="239"/>
        <v>31.338234428626166</v>
      </c>
    </row>
    <row r="1690" spans="1:9" ht="13.5" x14ac:dyDescent="0.25">
      <c r="A1690" s="4">
        <v>44475</v>
      </c>
      <c r="B1690" s="2">
        <v>2.2799999999999998</v>
      </c>
      <c r="C1690" s="2">
        <f t="shared" si="236"/>
        <v>7.9999999999999627E-2</v>
      </c>
      <c r="D1690" s="2">
        <f t="shared" si="234"/>
        <v>7.9999999999999627E-2</v>
      </c>
      <c r="E1690" s="2">
        <f t="shared" si="235"/>
        <v>0</v>
      </c>
      <c r="F1690" s="2">
        <f t="shared" si="237"/>
        <v>1.63119262228975E-2</v>
      </c>
      <c r="G1690" s="2">
        <f t="shared" si="237"/>
        <v>2.3219326853567701E-2</v>
      </c>
      <c r="H1690" s="2">
        <f t="shared" si="238"/>
        <v>0.70251503524492298</v>
      </c>
      <c r="I1690" s="2">
        <f t="shared" si="239"/>
        <v>41.263367471163598</v>
      </c>
    </row>
    <row r="1691" spans="1:9" ht="13.5" x14ac:dyDescent="0.25">
      <c r="A1691" s="4">
        <v>44476</v>
      </c>
      <c r="B1691" s="2">
        <v>2.2799999999999998</v>
      </c>
      <c r="C1691" s="2">
        <f t="shared" si="236"/>
        <v>0</v>
      </c>
      <c r="D1691" s="2">
        <f t="shared" si="234"/>
        <v>0</v>
      </c>
      <c r="E1691" s="2">
        <f t="shared" si="235"/>
        <v>0</v>
      </c>
      <c r="F1691" s="2">
        <f t="shared" si="237"/>
        <v>1.5146788635547678E-2</v>
      </c>
      <c r="G1691" s="2">
        <f t="shared" si="237"/>
        <v>2.1560803506884295E-2</v>
      </c>
      <c r="H1691" s="2">
        <f t="shared" si="238"/>
        <v>0.70251503524492298</v>
      </c>
      <c r="I1691" s="2">
        <f t="shared" si="239"/>
        <v>41.263367471163598</v>
      </c>
    </row>
    <row r="1692" spans="1:9" ht="13.5" x14ac:dyDescent="0.25">
      <c r="A1692" s="4">
        <v>44477</v>
      </c>
      <c r="B1692" s="2">
        <v>2.25</v>
      </c>
      <c r="C1692" s="2">
        <f t="shared" si="236"/>
        <v>-2.9999999999999805E-2</v>
      </c>
      <c r="D1692" s="2">
        <f t="shared" si="234"/>
        <v>0</v>
      </c>
      <c r="E1692" s="2">
        <f t="shared" si="235"/>
        <v>2.9999999999999805E-2</v>
      </c>
      <c r="F1692" s="2">
        <f t="shared" si="237"/>
        <v>1.4064875161579988E-2</v>
      </c>
      <c r="G1692" s="2">
        <f t="shared" si="237"/>
        <v>2.2163603256392547E-2</v>
      </c>
      <c r="H1692" s="2">
        <f t="shared" si="238"/>
        <v>0.63459334652741184</v>
      </c>
      <c r="I1692" s="2">
        <f t="shared" si="239"/>
        <v>38.822704611857404</v>
      </c>
    </row>
    <row r="1693" spans="1:9" ht="13.5" x14ac:dyDescent="0.25">
      <c r="A1693" s="4">
        <v>44480</v>
      </c>
      <c r="B1693" s="2">
        <v>2.2400000000000002</v>
      </c>
      <c r="C1693" s="2">
        <f t="shared" si="236"/>
        <v>-9.9999999999997868E-3</v>
      </c>
      <c r="D1693" s="2">
        <f t="shared" si="234"/>
        <v>0</v>
      </c>
      <c r="E1693" s="2">
        <f t="shared" si="235"/>
        <v>9.9999999999997868E-3</v>
      </c>
      <c r="F1693" s="2">
        <f t="shared" ref="F1693:G1708" si="240">((F1692*13)+D1693)/14</f>
        <v>1.3060241221467133E-2</v>
      </c>
      <c r="G1693" s="2">
        <f t="shared" si="240"/>
        <v>2.1294774452364492E-2</v>
      </c>
      <c r="H1693" s="2">
        <f t="shared" si="238"/>
        <v>0.61330732808099653</v>
      </c>
      <c r="I1693" s="2">
        <f t="shared" si="239"/>
        <v>38.015529800544314</v>
      </c>
    </row>
    <row r="1694" spans="1:9" ht="13.5" x14ac:dyDescent="0.25">
      <c r="A1694" s="4">
        <v>44481</v>
      </c>
      <c r="B1694" s="2">
        <v>2.2200000000000002</v>
      </c>
      <c r="C1694" s="2">
        <f t="shared" si="236"/>
        <v>-2.0000000000000018E-2</v>
      </c>
      <c r="D1694" s="2">
        <f t="shared" si="234"/>
        <v>0</v>
      </c>
      <c r="E1694" s="2">
        <f t="shared" si="235"/>
        <v>2.0000000000000018E-2</v>
      </c>
      <c r="F1694" s="2">
        <f t="shared" si="240"/>
        <v>1.2127366848505195E-2</v>
      </c>
      <c r="G1694" s="2">
        <f t="shared" si="240"/>
        <v>2.1202290562909887E-2</v>
      </c>
      <c r="H1694" s="2">
        <f t="shared" si="238"/>
        <v>0.57198380583087283</v>
      </c>
      <c r="I1694" s="2">
        <f t="shared" si="239"/>
        <v>36.386113120837813</v>
      </c>
    </row>
    <row r="1695" spans="1:9" ht="13.5" x14ac:dyDescent="0.25">
      <c r="A1695" s="4">
        <v>44482</v>
      </c>
      <c r="B1695" s="2">
        <v>2.25</v>
      </c>
      <c r="C1695" s="2">
        <f t="shared" si="236"/>
        <v>2.9999999999999805E-2</v>
      </c>
      <c r="D1695" s="2">
        <f t="shared" si="234"/>
        <v>2.9999999999999805E-2</v>
      </c>
      <c r="E1695" s="2">
        <f t="shared" si="235"/>
        <v>0</v>
      </c>
      <c r="F1695" s="2">
        <f t="shared" si="240"/>
        <v>1.3403983502183383E-2</v>
      </c>
      <c r="G1695" s="2">
        <f t="shared" si="240"/>
        <v>1.9687841236987753E-2</v>
      </c>
      <c r="H1695" s="2">
        <f t="shared" si="238"/>
        <v>0.68082545672916028</v>
      </c>
      <c r="I1695" s="2">
        <f t="shared" si="239"/>
        <v>40.505422737589171</v>
      </c>
    </row>
    <row r="1696" spans="1:9" ht="13.5" x14ac:dyDescent="0.25">
      <c r="A1696" s="4">
        <v>44483</v>
      </c>
      <c r="B1696" s="2">
        <v>2.2999999999999998</v>
      </c>
      <c r="C1696" s="2">
        <f t="shared" si="236"/>
        <v>4.9999999999999822E-2</v>
      </c>
      <c r="D1696" s="2">
        <f t="shared" si="234"/>
        <v>4.9999999999999822E-2</v>
      </c>
      <c r="E1696" s="2">
        <f t="shared" si="235"/>
        <v>0</v>
      </c>
      <c r="F1696" s="2">
        <f t="shared" si="240"/>
        <v>1.6017984680598844E-2</v>
      </c>
      <c r="G1696" s="2">
        <f t="shared" si="240"/>
        <v>1.8281566862917202E-2</v>
      </c>
      <c r="H1696" s="2">
        <f t="shared" si="238"/>
        <v>0.87618226603377924</v>
      </c>
      <c r="I1696" s="2">
        <f t="shared" si="239"/>
        <v>46.700274376114599</v>
      </c>
    </row>
    <row r="1697" spans="1:9" ht="13.5" x14ac:dyDescent="0.25">
      <c r="A1697" s="4">
        <v>44488</v>
      </c>
      <c r="B1697" s="2">
        <v>2.2400000000000002</v>
      </c>
      <c r="C1697" s="2">
        <f t="shared" si="236"/>
        <v>-5.9999999999999609E-2</v>
      </c>
      <c r="D1697" s="2">
        <f t="shared" si="234"/>
        <v>0</v>
      </c>
      <c r="E1697" s="2">
        <f t="shared" si="235"/>
        <v>5.9999999999999609E-2</v>
      </c>
      <c r="F1697" s="2">
        <f t="shared" si="240"/>
        <v>1.4873842917698927E-2</v>
      </c>
      <c r="G1697" s="2">
        <f t="shared" si="240"/>
        <v>2.1261454944137375E-2</v>
      </c>
      <c r="H1697" s="2">
        <f t="shared" si="238"/>
        <v>0.69956844236571092</v>
      </c>
      <c r="I1697" s="2">
        <f t="shared" si="239"/>
        <v>41.161534006359169</v>
      </c>
    </row>
    <row r="1698" spans="1:9" ht="13.5" x14ac:dyDescent="0.25">
      <c r="A1698" s="4">
        <v>44489</v>
      </c>
      <c r="B1698" s="2">
        <v>2.23</v>
      </c>
      <c r="C1698" s="2">
        <f t="shared" si="236"/>
        <v>-1.0000000000000231E-2</v>
      </c>
      <c r="D1698" s="2">
        <f t="shared" si="234"/>
        <v>0</v>
      </c>
      <c r="E1698" s="2">
        <f t="shared" si="235"/>
        <v>1.0000000000000231E-2</v>
      </c>
      <c r="F1698" s="2">
        <f t="shared" si="240"/>
        <v>1.3811425566434719E-2</v>
      </c>
      <c r="G1698" s="2">
        <f t="shared" si="240"/>
        <v>2.0457065305270437E-2</v>
      </c>
      <c r="H1698" s="2">
        <f t="shared" si="238"/>
        <v>0.67514207733777065</v>
      </c>
      <c r="I1698" s="2">
        <f t="shared" si="239"/>
        <v>40.303571050566894</v>
      </c>
    </row>
    <row r="1699" spans="1:9" ht="13.5" x14ac:dyDescent="0.25">
      <c r="A1699" s="4">
        <v>44490</v>
      </c>
      <c r="B1699" s="2">
        <v>2.1800000000000002</v>
      </c>
      <c r="C1699" s="2">
        <f t="shared" si="236"/>
        <v>-4.9999999999999822E-2</v>
      </c>
      <c r="D1699" s="2">
        <f t="shared" si="234"/>
        <v>0</v>
      </c>
      <c r="E1699" s="2">
        <f t="shared" si="235"/>
        <v>4.9999999999999822E-2</v>
      </c>
      <c r="F1699" s="2">
        <f t="shared" si="240"/>
        <v>1.2824895168832239E-2</v>
      </c>
      <c r="G1699" s="2">
        <f t="shared" si="240"/>
        <v>2.2567274926322538E-2</v>
      </c>
      <c r="H1699" s="2">
        <f t="shared" si="238"/>
        <v>0.56829613724753458</v>
      </c>
      <c r="I1699" s="2">
        <f t="shared" si="239"/>
        <v>36.23653235829125</v>
      </c>
    </row>
    <row r="1700" spans="1:9" ht="13.5" x14ac:dyDescent="0.25">
      <c r="A1700" s="4">
        <v>44491</v>
      </c>
      <c r="B1700" s="2">
        <v>2.19</v>
      </c>
      <c r="C1700" s="2">
        <f t="shared" si="236"/>
        <v>9.9999999999997868E-3</v>
      </c>
      <c r="D1700" s="2">
        <f t="shared" si="234"/>
        <v>9.9999999999997868E-3</v>
      </c>
      <c r="E1700" s="2">
        <f t="shared" si="235"/>
        <v>0</v>
      </c>
      <c r="F1700" s="2">
        <f t="shared" si="240"/>
        <v>1.2623116942487064E-2</v>
      </c>
      <c r="G1700" s="2">
        <f t="shared" si="240"/>
        <v>2.0955326717299497E-2</v>
      </c>
      <c r="H1700" s="2">
        <f t="shared" si="238"/>
        <v>0.6023822540579219</v>
      </c>
      <c r="I1700" s="2">
        <f t="shared" si="239"/>
        <v>37.592918452037928</v>
      </c>
    </row>
    <row r="1701" spans="1:9" ht="13.5" x14ac:dyDescent="0.25">
      <c r="A1701" s="4">
        <v>44494</v>
      </c>
      <c r="B1701" s="2">
        <v>2.2000000000000002</v>
      </c>
      <c r="C1701" s="2">
        <f t="shared" si="236"/>
        <v>1.0000000000000231E-2</v>
      </c>
      <c r="D1701" s="2">
        <f t="shared" si="234"/>
        <v>1.0000000000000231E-2</v>
      </c>
      <c r="E1701" s="2">
        <f t="shared" si="235"/>
        <v>0</v>
      </c>
      <c r="F1701" s="2">
        <f t="shared" si="240"/>
        <v>1.2435751446595148E-2</v>
      </c>
      <c r="G1701" s="2">
        <f t="shared" si="240"/>
        <v>1.945851766606382E-2</v>
      </c>
      <c r="H1701" s="2">
        <f t="shared" si="238"/>
        <v>0.63909037985372519</v>
      </c>
      <c r="I1701" s="2">
        <f t="shared" si="239"/>
        <v>38.990551571095097</v>
      </c>
    </row>
    <row r="1702" spans="1:9" ht="13.5" x14ac:dyDescent="0.25">
      <c r="A1702" s="4">
        <v>44495</v>
      </c>
      <c r="B1702" s="2">
        <v>2.2400000000000002</v>
      </c>
      <c r="C1702" s="2">
        <f t="shared" si="236"/>
        <v>4.0000000000000036E-2</v>
      </c>
      <c r="D1702" s="2">
        <f t="shared" si="234"/>
        <v>4.0000000000000036E-2</v>
      </c>
      <c r="E1702" s="2">
        <f t="shared" si="235"/>
        <v>0</v>
      </c>
      <c r="F1702" s="2">
        <f t="shared" si="240"/>
        <v>1.4404626343266927E-2</v>
      </c>
      <c r="G1702" s="2">
        <f t="shared" si="240"/>
        <v>1.8068623547059261E-2</v>
      </c>
      <c r="H1702" s="2">
        <f t="shared" si="238"/>
        <v>0.797217690974105</v>
      </c>
      <c r="I1702" s="2">
        <f t="shared" si="239"/>
        <v>44.358437766212241</v>
      </c>
    </row>
    <row r="1703" spans="1:9" ht="13.5" x14ac:dyDescent="0.25">
      <c r="A1703" s="4">
        <v>44496</v>
      </c>
      <c r="B1703" s="2">
        <v>2.23</v>
      </c>
      <c r="C1703" s="2">
        <f t="shared" si="236"/>
        <v>-1.0000000000000231E-2</v>
      </c>
      <c r="D1703" s="2">
        <f t="shared" si="234"/>
        <v>0</v>
      </c>
      <c r="E1703" s="2">
        <f t="shared" si="235"/>
        <v>1.0000000000000231E-2</v>
      </c>
      <c r="F1703" s="2">
        <f t="shared" si="240"/>
        <v>1.3375724461605005E-2</v>
      </c>
      <c r="G1703" s="2">
        <f t="shared" si="240"/>
        <v>1.7492293293697902E-2</v>
      </c>
      <c r="H1703" s="2">
        <f t="shared" si="238"/>
        <v>0.76466385722128216</v>
      </c>
      <c r="I1703" s="2">
        <f t="shared" si="239"/>
        <v>43.331983827523715</v>
      </c>
    </row>
    <row r="1704" spans="1:9" ht="13.5" x14ac:dyDescent="0.25">
      <c r="A1704" s="4">
        <v>44497</v>
      </c>
      <c r="B1704" s="2">
        <v>2.17</v>
      </c>
      <c r="C1704" s="2">
        <f t="shared" si="236"/>
        <v>-6.0000000000000053E-2</v>
      </c>
      <c r="D1704" s="2">
        <f t="shared" si="234"/>
        <v>0</v>
      </c>
      <c r="E1704" s="2">
        <f t="shared" si="235"/>
        <v>6.0000000000000053E-2</v>
      </c>
      <c r="F1704" s="2">
        <f t="shared" si="240"/>
        <v>1.2420315571490361E-2</v>
      </c>
      <c r="G1704" s="2">
        <f t="shared" si="240"/>
        <v>2.0528558058433771E-2</v>
      </c>
      <c r="H1704" s="2">
        <f t="shared" si="238"/>
        <v>0.60502620476978453</v>
      </c>
      <c r="I1704" s="2">
        <f t="shared" si="239"/>
        <v>37.695721289271155</v>
      </c>
    </row>
    <row r="1705" spans="1:9" ht="13.5" x14ac:dyDescent="0.25">
      <c r="A1705" s="4">
        <v>44498</v>
      </c>
      <c r="B1705" s="2">
        <v>2.16</v>
      </c>
      <c r="C1705" s="2">
        <f t="shared" si="236"/>
        <v>-9.9999999999997868E-3</v>
      </c>
      <c r="D1705" s="2">
        <f t="shared" si="234"/>
        <v>0</v>
      </c>
      <c r="E1705" s="2">
        <f t="shared" si="235"/>
        <v>9.9999999999997868E-3</v>
      </c>
      <c r="F1705" s="2">
        <f t="shared" si="240"/>
        <v>1.1533150173526765E-2</v>
      </c>
      <c r="G1705" s="2">
        <f t="shared" si="240"/>
        <v>1.9776518197117059E-2</v>
      </c>
      <c r="H1705" s="2">
        <f t="shared" si="238"/>
        <v>0.58317394692904134</v>
      </c>
      <c r="I1705" s="2">
        <f t="shared" si="239"/>
        <v>36.835746827457079</v>
      </c>
    </row>
    <row r="1706" spans="1:9" ht="13.5" x14ac:dyDescent="0.25">
      <c r="A1706" s="4">
        <v>44501</v>
      </c>
      <c r="B1706" s="2">
        <v>2.15</v>
      </c>
      <c r="C1706" s="2">
        <f t="shared" si="236"/>
        <v>-1.0000000000000231E-2</v>
      </c>
      <c r="D1706" s="2">
        <f t="shared" si="234"/>
        <v>0</v>
      </c>
      <c r="E1706" s="2">
        <f t="shared" si="235"/>
        <v>1.0000000000000231E-2</v>
      </c>
      <c r="F1706" s="2">
        <f t="shared" si="240"/>
        <v>1.0709353732560567E-2</v>
      </c>
      <c r="G1706" s="2">
        <f t="shared" si="240"/>
        <v>1.9078195468751568E-2</v>
      </c>
      <c r="H1706" s="2">
        <f t="shared" si="238"/>
        <v>0.56133997316997619</v>
      </c>
      <c r="I1706" s="2">
        <f t="shared" si="239"/>
        <v>35.95244999910507</v>
      </c>
    </row>
    <row r="1707" spans="1:9" ht="13.5" x14ac:dyDescent="0.25">
      <c r="A1707" s="4">
        <v>44502</v>
      </c>
      <c r="B1707" s="2">
        <v>2.19</v>
      </c>
      <c r="C1707" s="2">
        <f t="shared" si="236"/>
        <v>4.0000000000000036E-2</v>
      </c>
      <c r="D1707" s="2">
        <f t="shared" si="234"/>
        <v>4.0000000000000036E-2</v>
      </c>
      <c r="E1707" s="2">
        <f t="shared" si="235"/>
        <v>0</v>
      </c>
      <c r="F1707" s="2">
        <f t="shared" si="240"/>
        <v>1.2801542751663387E-2</v>
      </c>
      <c r="G1707" s="2">
        <f t="shared" si="240"/>
        <v>1.7715467220983598E-2</v>
      </c>
      <c r="H1707" s="2">
        <f t="shared" si="238"/>
        <v>0.72261953873281026</v>
      </c>
      <c r="I1707" s="2">
        <f t="shared" si="239"/>
        <v>41.948876259953614</v>
      </c>
    </row>
    <row r="1708" spans="1:9" ht="13.5" x14ac:dyDescent="0.25">
      <c r="A1708" s="4">
        <v>44503</v>
      </c>
      <c r="B1708" s="2">
        <v>2.25</v>
      </c>
      <c r="C1708" s="2">
        <f t="shared" si="236"/>
        <v>6.0000000000000053E-2</v>
      </c>
      <c r="D1708" s="2">
        <f t="shared" si="234"/>
        <v>6.0000000000000053E-2</v>
      </c>
      <c r="E1708" s="2">
        <f t="shared" si="235"/>
        <v>0</v>
      </c>
      <c r="F1708" s="2">
        <f t="shared" si="240"/>
        <v>1.6172861126544577E-2</v>
      </c>
      <c r="G1708" s="2">
        <f t="shared" si="240"/>
        <v>1.6450076705199056E-2</v>
      </c>
      <c r="H1708" s="2">
        <f t="shared" si="238"/>
        <v>0.98314806771892649</v>
      </c>
      <c r="I1708" s="2">
        <f t="shared" si="239"/>
        <v>49.575121682657382</v>
      </c>
    </row>
    <row r="1709" spans="1:9" ht="13.5" x14ac:dyDescent="0.25">
      <c r="A1709" s="4">
        <v>44504</v>
      </c>
      <c r="B1709" s="2">
        <v>2.27</v>
      </c>
      <c r="C1709" s="2">
        <f t="shared" si="236"/>
        <v>2.0000000000000018E-2</v>
      </c>
      <c r="D1709" s="2">
        <f t="shared" si="234"/>
        <v>2.0000000000000018E-2</v>
      </c>
      <c r="E1709" s="2">
        <f t="shared" si="235"/>
        <v>0</v>
      </c>
      <c r="F1709" s="2">
        <f t="shared" ref="F1709:G1724" si="241">((F1708*13)+D1709)/14</f>
        <v>1.6446228188934254E-2</v>
      </c>
      <c r="G1709" s="2">
        <f t="shared" si="241"/>
        <v>1.5275071226256267E-2</v>
      </c>
      <c r="H1709" s="2">
        <f t="shared" si="238"/>
        <v>1.0766711294062505</v>
      </c>
      <c r="I1709" s="2">
        <f t="shared" si="239"/>
        <v>51.846010384614239</v>
      </c>
    </row>
    <row r="1710" spans="1:9" ht="13.5" x14ac:dyDescent="0.25">
      <c r="A1710" s="4">
        <v>44505</v>
      </c>
      <c r="B1710" s="2">
        <v>2.2599999999999998</v>
      </c>
      <c r="C1710" s="2">
        <f t="shared" si="236"/>
        <v>-1.0000000000000231E-2</v>
      </c>
      <c r="D1710" s="2">
        <f t="shared" si="234"/>
        <v>0</v>
      </c>
      <c r="E1710" s="2">
        <f t="shared" si="235"/>
        <v>1.0000000000000231E-2</v>
      </c>
      <c r="F1710" s="2">
        <f t="shared" si="241"/>
        <v>1.5271497604010378E-2</v>
      </c>
      <c r="G1710" s="2">
        <f t="shared" si="241"/>
        <v>1.4898280424380836E-2</v>
      </c>
      <c r="H1710" s="2">
        <f t="shared" si="238"/>
        <v>1.0250510239435939</v>
      </c>
      <c r="I1710" s="2">
        <f t="shared" si="239"/>
        <v>50.618528216015264</v>
      </c>
    </row>
    <row r="1711" spans="1:9" ht="13.5" x14ac:dyDescent="0.25">
      <c r="A1711" s="4">
        <v>44508</v>
      </c>
      <c r="B1711" s="2">
        <v>2.2799999999999998</v>
      </c>
      <c r="C1711" s="2">
        <f t="shared" si="236"/>
        <v>2.0000000000000018E-2</v>
      </c>
      <c r="D1711" s="2">
        <f t="shared" si="234"/>
        <v>2.0000000000000018E-2</v>
      </c>
      <c r="E1711" s="2">
        <f t="shared" si="235"/>
        <v>0</v>
      </c>
      <c r="F1711" s="2">
        <f t="shared" si="241"/>
        <v>1.5609247775152494E-2</v>
      </c>
      <c r="G1711" s="2">
        <f t="shared" si="241"/>
        <v>1.3834117536925063E-2</v>
      </c>
      <c r="H1711" s="2">
        <f t="shared" si="238"/>
        <v>1.1283153936989025</v>
      </c>
      <c r="I1711" s="2">
        <f t="shared" si="239"/>
        <v>53.014482582769297</v>
      </c>
    </row>
    <row r="1712" spans="1:9" ht="13.5" x14ac:dyDescent="0.25">
      <c r="A1712" s="4">
        <v>44509</v>
      </c>
      <c r="B1712" s="2">
        <v>2.2999999999999998</v>
      </c>
      <c r="C1712" s="2">
        <f t="shared" si="236"/>
        <v>2.0000000000000018E-2</v>
      </c>
      <c r="D1712" s="2">
        <f t="shared" si="234"/>
        <v>2.0000000000000018E-2</v>
      </c>
      <c r="E1712" s="2">
        <f t="shared" si="235"/>
        <v>0</v>
      </c>
      <c r="F1712" s="2">
        <f t="shared" si="241"/>
        <v>1.5922872934070176E-2</v>
      </c>
      <c r="G1712" s="2">
        <f t="shared" si="241"/>
        <v>1.2845966284287557E-2</v>
      </c>
      <c r="H1712" s="2">
        <f t="shared" si="238"/>
        <v>1.239523176512312</v>
      </c>
      <c r="I1712" s="2">
        <f t="shared" si="239"/>
        <v>55.347637814700583</v>
      </c>
    </row>
    <row r="1713" spans="1:9" ht="13.5" x14ac:dyDescent="0.25">
      <c r="A1713" s="4">
        <v>44510</v>
      </c>
      <c r="B1713" s="2">
        <v>2.31</v>
      </c>
      <c r="C1713" s="2">
        <f t="shared" si="236"/>
        <v>1.0000000000000231E-2</v>
      </c>
      <c r="D1713" s="2">
        <f t="shared" si="234"/>
        <v>1.0000000000000231E-2</v>
      </c>
      <c r="E1713" s="2">
        <f t="shared" si="235"/>
        <v>0</v>
      </c>
      <c r="F1713" s="2">
        <f t="shared" si="241"/>
        <v>1.5499810581636608E-2</v>
      </c>
      <c r="G1713" s="2">
        <f t="shared" si="241"/>
        <v>1.1928397263981302E-2</v>
      </c>
      <c r="H1713" s="2">
        <f t="shared" si="238"/>
        <v>1.2994042903349186</v>
      </c>
      <c r="I1713" s="2">
        <f t="shared" si="239"/>
        <v>56.510475160749337</v>
      </c>
    </row>
    <row r="1714" spans="1:9" ht="13.5" x14ac:dyDescent="0.25">
      <c r="A1714" s="4">
        <v>44511</v>
      </c>
      <c r="B1714" s="2">
        <v>2.38</v>
      </c>
      <c r="C1714" s="2">
        <f t="shared" si="236"/>
        <v>6.999999999999984E-2</v>
      </c>
      <c r="D1714" s="2">
        <f t="shared" si="234"/>
        <v>6.999999999999984E-2</v>
      </c>
      <c r="E1714" s="2">
        <f t="shared" si="235"/>
        <v>0</v>
      </c>
      <c r="F1714" s="2">
        <f t="shared" si="241"/>
        <v>1.9392681254376837E-2</v>
      </c>
      <c r="G1714" s="2">
        <f t="shared" si="241"/>
        <v>1.1076368887982638E-2</v>
      </c>
      <c r="H1714" s="2">
        <f t="shared" si="238"/>
        <v>1.7508157637668627</v>
      </c>
      <c r="I1714" s="2">
        <f t="shared" si="239"/>
        <v>63.64714739635496</v>
      </c>
    </row>
    <row r="1715" spans="1:9" ht="13.5" x14ac:dyDescent="0.25">
      <c r="A1715" s="4">
        <v>44512</v>
      </c>
      <c r="B1715" s="2">
        <v>2.38</v>
      </c>
      <c r="C1715" s="2">
        <f t="shared" si="236"/>
        <v>0</v>
      </c>
      <c r="D1715" s="2">
        <f t="shared" si="234"/>
        <v>0</v>
      </c>
      <c r="E1715" s="2">
        <f t="shared" si="235"/>
        <v>0</v>
      </c>
      <c r="F1715" s="2">
        <f t="shared" si="241"/>
        <v>1.8007489736207062E-2</v>
      </c>
      <c r="G1715" s="2">
        <f t="shared" si="241"/>
        <v>1.0285199681698165E-2</v>
      </c>
      <c r="H1715" s="2">
        <f t="shared" si="238"/>
        <v>1.7508157637668624</v>
      </c>
      <c r="I1715" s="2">
        <f t="shared" si="239"/>
        <v>63.64714739635496</v>
      </c>
    </row>
    <row r="1716" spans="1:9" ht="13.5" x14ac:dyDescent="0.25">
      <c r="A1716" s="4">
        <v>44515</v>
      </c>
      <c r="B1716" s="2">
        <v>2.4</v>
      </c>
      <c r="C1716" s="2">
        <f t="shared" si="236"/>
        <v>2.0000000000000018E-2</v>
      </c>
      <c r="D1716" s="2">
        <f t="shared" si="234"/>
        <v>2.0000000000000018E-2</v>
      </c>
      <c r="E1716" s="2">
        <f t="shared" si="235"/>
        <v>0</v>
      </c>
      <c r="F1716" s="2">
        <f t="shared" si="241"/>
        <v>1.814981189790656E-2</v>
      </c>
      <c r="G1716" s="2">
        <f t="shared" si="241"/>
        <v>9.550542561576867E-3</v>
      </c>
      <c r="H1716" s="2">
        <f t="shared" si="238"/>
        <v>1.9003958969750812</v>
      </c>
      <c r="I1716" s="2">
        <f t="shared" si="239"/>
        <v>65.52194819186812</v>
      </c>
    </row>
    <row r="1717" spans="1:9" ht="13.5" x14ac:dyDescent="0.25">
      <c r="A1717" s="4">
        <v>44516</v>
      </c>
      <c r="B1717" s="2">
        <v>2.4</v>
      </c>
      <c r="C1717" s="2">
        <f t="shared" si="236"/>
        <v>0</v>
      </c>
      <c r="D1717" s="2">
        <f t="shared" si="234"/>
        <v>0</v>
      </c>
      <c r="E1717" s="2">
        <f t="shared" si="235"/>
        <v>0</v>
      </c>
      <c r="F1717" s="2">
        <f t="shared" si="241"/>
        <v>1.6853396762341804E-2</v>
      </c>
      <c r="G1717" s="2">
        <f t="shared" si="241"/>
        <v>8.8683609500356617E-3</v>
      </c>
      <c r="H1717" s="2">
        <f t="shared" si="238"/>
        <v>1.9003958969750812</v>
      </c>
      <c r="I1717" s="2">
        <f t="shared" si="239"/>
        <v>65.52194819186812</v>
      </c>
    </row>
    <row r="1718" spans="1:9" ht="13.5" x14ac:dyDescent="0.25">
      <c r="A1718" s="4">
        <v>44517</v>
      </c>
      <c r="B1718" s="2">
        <v>2.39</v>
      </c>
      <c r="C1718" s="2">
        <f t="shared" si="236"/>
        <v>-9.9999999999997868E-3</v>
      </c>
      <c r="D1718" s="2">
        <f t="shared" si="234"/>
        <v>0</v>
      </c>
      <c r="E1718" s="2">
        <f t="shared" si="235"/>
        <v>9.9999999999997868E-3</v>
      </c>
      <c r="F1718" s="2">
        <f t="shared" si="241"/>
        <v>1.5649582707888819E-2</v>
      </c>
      <c r="G1718" s="2">
        <f t="shared" si="241"/>
        <v>8.9491923107473843E-3</v>
      </c>
      <c r="H1718" s="2">
        <f t="shared" si="238"/>
        <v>1.7487145391986618</v>
      </c>
      <c r="I1718" s="2">
        <f t="shared" si="239"/>
        <v>63.619357858399802</v>
      </c>
    </row>
    <row r="1719" spans="1:9" ht="13.5" x14ac:dyDescent="0.25">
      <c r="A1719" s="4">
        <v>44518</v>
      </c>
      <c r="B1719" s="2">
        <v>2.4</v>
      </c>
      <c r="C1719" s="2">
        <f t="shared" si="236"/>
        <v>9.9999999999997868E-3</v>
      </c>
      <c r="D1719" s="2">
        <f t="shared" si="234"/>
        <v>9.9999999999997868E-3</v>
      </c>
      <c r="E1719" s="2">
        <f t="shared" si="235"/>
        <v>0</v>
      </c>
      <c r="F1719" s="2">
        <f t="shared" si="241"/>
        <v>1.5246041085896746E-2</v>
      </c>
      <c r="G1719" s="2">
        <f t="shared" si="241"/>
        <v>8.3099642885511426E-3</v>
      </c>
      <c r="H1719" s="2">
        <f t="shared" si="238"/>
        <v>1.8346698681848272</v>
      </c>
      <c r="I1719" s="2">
        <f t="shared" si="239"/>
        <v>64.72252338010891</v>
      </c>
    </row>
    <row r="1720" spans="1:9" ht="13.5" x14ac:dyDescent="0.25">
      <c r="A1720" s="4">
        <v>44519</v>
      </c>
      <c r="B1720" s="2">
        <v>2.42</v>
      </c>
      <c r="C1720" s="2">
        <f t="shared" si="236"/>
        <v>2.0000000000000018E-2</v>
      </c>
      <c r="D1720" s="2">
        <f t="shared" si="234"/>
        <v>2.0000000000000018E-2</v>
      </c>
      <c r="E1720" s="2">
        <f t="shared" si="235"/>
        <v>0</v>
      </c>
      <c r="F1720" s="2">
        <f t="shared" si="241"/>
        <v>1.5585609579761265E-2</v>
      </c>
      <c r="G1720" s="2">
        <f t="shared" si="241"/>
        <v>7.7163954107974889E-3</v>
      </c>
      <c r="H1720" s="2">
        <f t="shared" si="238"/>
        <v>2.0198044229242647</v>
      </c>
      <c r="I1720" s="2">
        <f t="shared" si="239"/>
        <v>66.885272688234636</v>
      </c>
    </row>
    <row r="1721" spans="1:9" ht="13.5" x14ac:dyDescent="0.25">
      <c r="A1721" s="4">
        <v>44522</v>
      </c>
      <c r="B1721" s="2">
        <v>2.42</v>
      </c>
      <c r="C1721" s="2">
        <f t="shared" si="236"/>
        <v>0</v>
      </c>
      <c r="D1721" s="2">
        <f t="shared" si="234"/>
        <v>0</v>
      </c>
      <c r="E1721" s="2">
        <f t="shared" si="235"/>
        <v>0</v>
      </c>
      <c r="F1721" s="2">
        <f t="shared" si="241"/>
        <v>1.4472351752635461E-2</v>
      </c>
      <c r="G1721" s="2">
        <f t="shared" si="241"/>
        <v>7.1652243100262395E-3</v>
      </c>
      <c r="H1721" s="2">
        <f t="shared" si="238"/>
        <v>2.0198044229242647</v>
      </c>
      <c r="I1721" s="2">
        <f t="shared" si="239"/>
        <v>66.885272688234636</v>
      </c>
    </row>
    <row r="1722" spans="1:9" ht="13.5" x14ac:dyDescent="0.25">
      <c r="A1722" s="4">
        <v>44523</v>
      </c>
      <c r="B1722" s="2">
        <v>2.42</v>
      </c>
      <c r="C1722" s="2">
        <f t="shared" si="236"/>
        <v>0</v>
      </c>
      <c r="D1722" s="2">
        <f t="shared" si="234"/>
        <v>0</v>
      </c>
      <c r="E1722" s="2">
        <f t="shared" si="235"/>
        <v>0</v>
      </c>
      <c r="F1722" s="2">
        <f t="shared" si="241"/>
        <v>1.3438612341732927E-2</v>
      </c>
      <c r="G1722" s="2">
        <f t="shared" si="241"/>
        <v>6.6534225735957941E-3</v>
      </c>
      <c r="H1722" s="2">
        <f t="shared" si="238"/>
        <v>2.0198044229242647</v>
      </c>
      <c r="I1722" s="2">
        <f t="shared" si="239"/>
        <v>66.885272688234636</v>
      </c>
    </row>
    <row r="1723" spans="1:9" ht="13.5" x14ac:dyDescent="0.25">
      <c r="A1723" s="4">
        <v>44524</v>
      </c>
      <c r="B1723" s="2">
        <v>2.41</v>
      </c>
      <c r="C1723" s="2">
        <f t="shared" si="236"/>
        <v>-9.9999999999997868E-3</v>
      </c>
      <c r="D1723" s="2">
        <f t="shared" si="234"/>
        <v>0</v>
      </c>
      <c r="E1723" s="2">
        <f t="shared" si="235"/>
        <v>9.9999999999997868E-3</v>
      </c>
      <c r="F1723" s="2">
        <f t="shared" si="241"/>
        <v>1.2478711460180576E-2</v>
      </c>
      <c r="G1723" s="2">
        <f t="shared" si="241"/>
        <v>6.8924638183389371E-3</v>
      </c>
      <c r="H1723" s="2">
        <f t="shared" si="238"/>
        <v>1.8104863208680444</v>
      </c>
      <c r="I1723" s="2">
        <f t="shared" si="239"/>
        <v>64.418969323033707</v>
      </c>
    </row>
    <row r="1724" spans="1:9" ht="13.5" x14ac:dyDescent="0.25">
      <c r="A1724" s="4">
        <v>44525</v>
      </c>
      <c r="B1724" s="2">
        <v>2.41</v>
      </c>
      <c r="C1724" s="2">
        <f t="shared" si="236"/>
        <v>0</v>
      </c>
      <c r="D1724" s="2">
        <f t="shared" si="234"/>
        <v>0</v>
      </c>
      <c r="E1724" s="2">
        <f t="shared" si="235"/>
        <v>0</v>
      </c>
      <c r="F1724" s="2">
        <f t="shared" si="241"/>
        <v>1.1587374927310535E-2</v>
      </c>
      <c r="G1724" s="2">
        <f t="shared" si="241"/>
        <v>6.4001449741718707E-3</v>
      </c>
      <c r="H1724" s="2">
        <f t="shared" si="238"/>
        <v>1.8104863208680444</v>
      </c>
      <c r="I1724" s="2">
        <f t="shared" si="239"/>
        <v>64.418969323033707</v>
      </c>
    </row>
    <row r="1725" spans="1:9" ht="13.5" x14ac:dyDescent="0.25">
      <c r="A1725" s="4">
        <v>44526</v>
      </c>
      <c r="B1725" s="2">
        <v>2.41</v>
      </c>
      <c r="C1725" s="2">
        <f t="shared" si="236"/>
        <v>0</v>
      </c>
      <c r="D1725" s="2">
        <f t="shared" si="234"/>
        <v>0</v>
      </c>
      <c r="E1725" s="2">
        <f t="shared" si="235"/>
        <v>0</v>
      </c>
      <c r="F1725" s="2">
        <f t="shared" ref="F1725:G1740" si="242">((F1724*13)+D1725)/14</f>
        <v>1.0759705289645496E-2</v>
      </c>
      <c r="G1725" s="2">
        <f t="shared" si="242"/>
        <v>5.9429917617310228E-3</v>
      </c>
      <c r="H1725" s="2">
        <f t="shared" si="238"/>
        <v>1.8104863208680444</v>
      </c>
      <c r="I1725" s="2">
        <f t="shared" si="239"/>
        <v>64.418969323033707</v>
      </c>
    </row>
    <row r="1726" spans="1:9" ht="13.5" x14ac:dyDescent="0.25">
      <c r="A1726" s="4">
        <v>44529</v>
      </c>
      <c r="B1726" s="2">
        <v>2.4</v>
      </c>
      <c r="C1726" s="2">
        <f t="shared" si="236"/>
        <v>-1.0000000000000231E-2</v>
      </c>
      <c r="D1726" s="2">
        <f t="shared" si="234"/>
        <v>0</v>
      </c>
      <c r="E1726" s="2">
        <f t="shared" si="235"/>
        <v>1.0000000000000231E-2</v>
      </c>
      <c r="F1726" s="2">
        <f t="shared" si="242"/>
        <v>9.9911549118136735E-3</v>
      </c>
      <c r="G1726" s="2">
        <f t="shared" si="242"/>
        <v>6.2327780644645375E-3</v>
      </c>
      <c r="H1726" s="2">
        <f t="shared" si="238"/>
        <v>1.6030018730776068</v>
      </c>
      <c r="I1726" s="2">
        <f t="shared" si="239"/>
        <v>61.582816733909212</v>
      </c>
    </row>
    <row r="1727" spans="1:9" ht="13.5" x14ac:dyDescent="0.25">
      <c r="A1727" s="4">
        <v>44530</v>
      </c>
      <c r="B1727" s="2">
        <v>2.36</v>
      </c>
      <c r="C1727" s="2">
        <f t="shared" si="236"/>
        <v>-4.0000000000000036E-2</v>
      </c>
      <c r="D1727" s="2">
        <f t="shared" si="234"/>
        <v>0</v>
      </c>
      <c r="E1727" s="2">
        <f t="shared" si="235"/>
        <v>4.0000000000000036E-2</v>
      </c>
      <c r="F1727" s="2">
        <f t="shared" si="242"/>
        <v>9.2775009895412677E-3</v>
      </c>
      <c r="G1727" s="2">
        <f t="shared" si="242"/>
        <v>8.6447224884313584E-3</v>
      </c>
      <c r="H1727" s="2">
        <f t="shared" si="238"/>
        <v>1.0731982434319567</v>
      </c>
      <c r="I1727" s="2">
        <f t="shared" si="239"/>
        <v>51.765345973638901</v>
      </c>
    </row>
    <row r="1728" spans="1:9" ht="13.5" x14ac:dyDescent="0.25">
      <c r="A1728" s="4">
        <v>44531</v>
      </c>
      <c r="B1728" s="2">
        <v>2.37</v>
      </c>
      <c r="C1728" s="2">
        <f t="shared" si="236"/>
        <v>1.0000000000000231E-2</v>
      </c>
      <c r="D1728" s="2">
        <f t="shared" si="234"/>
        <v>1.0000000000000231E-2</v>
      </c>
      <c r="E1728" s="2">
        <f t="shared" si="235"/>
        <v>0</v>
      </c>
      <c r="F1728" s="2">
        <f t="shared" si="242"/>
        <v>9.3291080617169085E-3</v>
      </c>
      <c r="G1728" s="2">
        <f t="shared" si="242"/>
        <v>8.0272423106862618E-3</v>
      </c>
      <c r="H1728" s="2">
        <f t="shared" si="238"/>
        <v>1.1621809459143322</v>
      </c>
      <c r="I1728" s="2">
        <f t="shared" si="239"/>
        <v>53.750401792708189</v>
      </c>
    </row>
    <row r="1729" spans="1:9" ht="13.5" x14ac:dyDescent="0.25">
      <c r="A1729" s="4">
        <v>44532</v>
      </c>
      <c r="B1729" s="2">
        <v>2.38</v>
      </c>
      <c r="C1729" s="2">
        <f t="shared" si="236"/>
        <v>9.9999999999997868E-3</v>
      </c>
      <c r="D1729" s="2">
        <f t="shared" si="234"/>
        <v>9.9999999999997868E-3</v>
      </c>
      <c r="E1729" s="2">
        <f t="shared" si="235"/>
        <v>0</v>
      </c>
      <c r="F1729" s="2">
        <f t="shared" si="242"/>
        <v>9.3770289144514008E-3</v>
      </c>
      <c r="G1729" s="2">
        <f t="shared" si="242"/>
        <v>7.4538678599229569E-3</v>
      </c>
      <c r="H1729" s="2">
        <f t="shared" si="238"/>
        <v>1.2580084716645783</v>
      </c>
      <c r="I1729" s="2">
        <f t="shared" si="239"/>
        <v>55.713186529242236</v>
      </c>
    </row>
    <row r="1730" spans="1:9" ht="13.5" x14ac:dyDescent="0.25">
      <c r="A1730" s="4">
        <v>44533</v>
      </c>
      <c r="B1730" s="2">
        <v>2.38</v>
      </c>
      <c r="C1730" s="2">
        <f t="shared" si="236"/>
        <v>0</v>
      </c>
      <c r="D1730" s="2">
        <f t="shared" si="234"/>
        <v>0</v>
      </c>
      <c r="E1730" s="2">
        <f t="shared" si="235"/>
        <v>0</v>
      </c>
      <c r="F1730" s="2">
        <f t="shared" si="242"/>
        <v>8.7072411348477294E-3</v>
      </c>
      <c r="G1730" s="2">
        <f t="shared" si="242"/>
        <v>6.9214487270713174E-3</v>
      </c>
      <c r="H1730" s="2">
        <f t="shared" si="238"/>
        <v>1.2580084716645783</v>
      </c>
      <c r="I1730" s="2">
        <f t="shared" si="239"/>
        <v>55.713186529242236</v>
      </c>
    </row>
    <row r="1731" spans="1:9" ht="13.5" x14ac:dyDescent="0.25">
      <c r="A1731" s="4">
        <v>44536</v>
      </c>
      <c r="B1731" s="2">
        <v>2.39</v>
      </c>
      <c r="C1731" s="2">
        <f t="shared" si="236"/>
        <v>1.0000000000000231E-2</v>
      </c>
      <c r="D1731" s="2">
        <f t="shared" ref="D1731:D1794" si="243">IF(C1731&gt;0,C1731,0)</f>
        <v>1.0000000000000231E-2</v>
      </c>
      <c r="E1731" s="2">
        <f t="shared" ref="E1731:E1794" si="244">IF(C1731&lt;0,-C1731,0)</f>
        <v>0</v>
      </c>
      <c r="F1731" s="2">
        <f t="shared" si="242"/>
        <v>8.7995810537871942E-3</v>
      </c>
      <c r="G1731" s="2">
        <f t="shared" si="242"/>
        <v>6.4270595322805093E-3</v>
      </c>
      <c r="H1731" s="2">
        <f t="shared" si="238"/>
        <v>1.3691457204636852</v>
      </c>
      <c r="I1731" s="2">
        <f t="shared" si="239"/>
        <v>57.790692595967393</v>
      </c>
    </row>
    <row r="1732" spans="1:9" ht="13.5" x14ac:dyDescent="0.25">
      <c r="A1732" s="4">
        <v>44537</v>
      </c>
      <c r="B1732" s="2">
        <v>2.39</v>
      </c>
      <c r="C1732" s="2">
        <f t="shared" ref="C1732:C1795" si="245">B1732-B1731</f>
        <v>0</v>
      </c>
      <c r="D1732" s="2">
        <f t="shared" si="243"/>
        <v>0</v>
      </c>
      <c r="E1732" s="2">
        <f t="shared" si="244"/>
        <v>0</v>
      </c>
      <c r="F1732" s="2">
        <f t="shared" si="242"/>
        <v>8.1710395499452523E-3</v>
      </c>
      <c r="G1732" s="2">
        <f t="shared" si="242"/>
        <v>5.9679838514033303E-3</v>
      </c>
      <c r="H1732" s="2">
        <f t="shared" si="238"/>
        <v>1.3691457204636854</v>
      </c>
      <c r="I1732" s="2">
        <f t="shared" si="239"/>
        <v>57.7906925959674</v>
      </c>
    </row>
    <row r="1733" spans="1:9" ht="13.5" x14ac:dyDescent="0.25">
      <c r="A1733" s="4">
        <v>44538</v>
      </c>
      <c r="B1733" s="2">
        <v>2.39</v>
      </c>
      <c r="C1733" s="2">
        <f t="shared" si="245"/>
        <v>0</v>
      </c>
      <c r="D1733" s="2">
        <f t="shared" si="243"/>
        <v>0</v>
      </c>
      <c r="E1733" s="2">
        <f t="shared" si="244"/>
        <v>0</v>
      </c>
      <c r="F1733" s="2">
        <f t="shared" si="242"/>
        <v>7.5873938678063056E-3</v>
      </c>
      <c r="G1733" s="2">
        <f t="shared" si="242"/>
        <v>5.5416992905888071E-3</v>
      </c>
      <c r="H1733" s="2">
        <f t="shared" si="238"/>
        <v>1.3691457204636852</v>
      </c>
      <c r="I1733" s="2">
        <f t="shared" si="239"/>
        <v>57.790692595967393</v>
      </c>
    </row>
    <row r="1734" spans="1:9" ht="13.5" x14ac:dyDescent="0.25">
      <c r="A1734" s="4">
        <v>44539</v>
      </c>
      <c r="B1734" s="2">
        <v>2.39</v>
      </c>
      <c r="C1734" s="2">
        <f t="shared" si="245"/>
        <v>0</v>
      </c>
      <c r="D1734" s="2">
        <f t="shared" si="243"/>
        <v>0</v>
      </c>
      <c r="E1734" s="2">
        <f t="shared" si="244"/>
        <v>0</v>
      </c>
      <c r="F1734" s="2">
        <f t="shared" si="242"/>
        <v>7.045437162962998E-3</v>
      </c>
      <c r="G1734" s="2">
        <f t="shared" si="242"/>
        <v>5.1458636269753211E-3</v>
      </c>
      <c r="H1734" s="2">
        <f t="shared" si="238"/>
        <v>1.3691457204636852</v>
      </c>
      <c r="I1734" s="2">
        <f t="shared" si="239"/>
        <v>57.790692595967393</v>
      </c>
    </row>
    <row r="1735" spans="1:9" ht="13.5" x14ac:dyDescent="0.25">
      <c r="A1735" s="4">
        <v>44540</v>
      </c>
      <c r="B1735" s="2">
        <v>2.38</v>
      </c>
      <c r="C1735" s="2">
        <f t="shared" si="245"/>
        <v>-1.0000000000000231E-2</v>
      </c>
      <c r="D1735" s="2">
        <f t="shared" si="243"/>
        <v>0</v>
      </c>
      <c r="E1735" s="2">
        <f t="shared" si="244"/>
        <v>1.0000000000000231E-2</v>
      </c>
      <c r="F1735" s="2">
        <f t="shared" si="242"/>
        <v>6.5421916513227841E-3</v>
      </c>
      <c r="G1735" s="2">
        <f t="shared" si="242"/>
        <v>5.4925876536199578E-3</v>
      </c>
      <c r="H1735" s="2">
        <f t="shared" si="238"/>
        <v>1.1910946285966091</v>
      </c>
      <c r="I1735" s="2">
        <f t="shared" si="239"/>
        <v>54.360711447661316</v>
      </c>
    </row>
    <row r="1736" spans="1:9" ht="13.5" x14ac:dyDescent="0.25">
      <c r="A1736" s="4">
        <v>44543</v>
      </c>
      <c r="B1736" s="2">
        <v>2.38</v>
      </c>
      <c r="C1736" s="2">
        <f t="shared" si="245"/>
        <v>0</v>
      </c>
      <c r="D1736" s="2">
        <f t="shared" si="243"/>
        <v>0</v>
      </c>
      <c r="E1736" s="2">
        <f t="shared" si="244"/>
        <v>0</v>
      </c>
      <c r="F1736" s="2">
        <f t="shared" si="242"/>
        <v>6.0748922476568708E-3</v>
      </c>
      <c r="G1736" s="2">
        <f t="shared" si="242"/>
        <v>5.1002599640756754E-3</v>
      </c>
      <c r="H1736" s="2">
        <f t="shared" si="238"/>
        <v>1.1910946285966091</v>
      </c>
      <c r="I1736" s="2">
        <f t="shared" si="239"/>
        <v>54.360711447661316</v>
      </c>
    </row>
    <row r="1737" spans="1:9" ht="13.5" x14ac:dyDescent="0.25">
      <c r="A1737" s="4">
        <v>44544</v>
      </c>
      <c r="B1737" s="2">
        <v>2.36</v>
      </c>
      <c r="C1737" s="2">
        <f t="shared" si="245"/>
        <v>-2.0000000000000018E-2</v>
      </c>
      <c r="D1737" s="2">
        <f t="shared" si="243"/>
        <v>0</v>
      </c>
      <c r="E1737" s="2">
        <f t="shared" si="244"/>
        <v>2.0000000000000018E-2</v>
      </c>
      <c r="F1737" s="2">
        <f t="shared" si="242"/>
        <v>5.6409713728242375E-3</v>
      </c>
      <c r="G1737" s="2">
        <f t="shared" si="242"/>
        <v>6.1645271094988427E-3</v>
      </c>
      <c r="H1737" s="2">
        <f t="shared" si="238"/>
        <v>0.91506960268406234</v>
      </c>
      <c r="I1737" s="2">
        <f t="shared" si="239"/>
        <v>47.782576748205294</v>
      </c>
    </row>
    <row r="1738" spans="1:9" ht="13.5" x14ac:dyDescent="0.25">
      <c r="A1738" s="4">
        <v>44545</v>
      </c>
      <c r="B1738" s="2">
        <v>2.36</v>
      </c>
      <c r="C1738" s="2">
        <f t="shared" si="245"/>
        <v>0</v>
      </c>
      <c r="D1738" s="2">
        <f t="shared" si="243"/>
        <v>0</v>
      </c>
      <c r="E1738" s="2">
        <f t="shared" si="244"/>
        <v>0</v>
      </c>
      <c r="F1738" s="2">
        <f t="shared" si="242"/>
        <v>5.2380448461939342E-3</v>
      </c>
      <c r="G1738" s="2">
        <f t="shared" si="242"/>
        <v>5.7242037445346394E-3</v>
      </c>
      <c r="H1738" s="2">
        <f t="shared" si="238"/>
        <v>0.91506960268406234</v>
      </c>
      <c r="I1738" s="2">
        <f t="shared" si="239"/>
        <v>47.782576748205294</v>
      </c>
    </row>
    <row r="1739" spans="1:9" ht="13.5" x14ac:dyDescent="0.25">
      <c r="A1739" s="4">
        <v>44546</v>
      </c>
      <c r="B1739" s="2">
        <v>2.34</v>
      </c>
      <c r="C1739" s="2">
        <f t="shared" si="245"/>
        <v>-2.0000000000000018E-2</v>
      </c>
      <c r="D1739" s="2">
        <f t="shared" si="243"/>
        <v>0</v>
      </c>
      <c r="E1739" s="2">
        <f t="shared" si="244"/>
        <v>2.0000000000000018E-2</v>
      </c>
      <c r="F1739" s="2">
        <f t="shared" si="242"/>
        <v>4.86389878575151E-3</v>
      </c>
      <c r="G1739" s="2">
        <f t="shared" si="242"/>
        <v>6.7439034770678807E-3</v>
      </c>
      <c r="H1739" s="2">
        <f t="shared" si="238"/>
        <v>0.72122900369063991</v>
      </c>
      <c r="I1739" s="2">
        <f t="shared" si="239"/>
        <v>41.901978304118089</v>
      </c>
    </row>
    <row r="1740" spans="1:9" ht="13.5" x14ac:dyDescent="0.25">
      <c r="A1740" s="4">
        <v>44550</v>
      </c>
      <c r="B1740" s="2">
        <v>2.34</v>
      </c>
      <c r="C1740" s="2">
        <f t="shared" si="245"/>
        <v>0</v>
      </c>
      <c r="D1740" s="2">
        <f t="shared" si="243"/>
        <v>0</v>
      </c>
      <c r="E1740" s="2">
        <f t="shared" si="244"/>
        <v>0</v>
      </c>
      <c r="F1740" s="2">
        <f t="shared" si="242"/>
        <v>4.5164774439121159E-3</v>
      </c>
      <c r="G1740" s="2">
        <f t="shared" si="242"/>
        <v>6.2621960858487468E-3</v>
      </c>
      <c r="H1740" s="2">
        <f t="shared" si="238"/>
        <v>0.7212290036906398</v>
      </c>
      <c r="I1740" s="2">
        <f t="shared" si="239"/>
        <v>41.901978304118089</v>
      </c>
    </row>
    <row r="1741" spans="1:9" ht="13.5" x14ac:dyDescent="0.25">
      <c r="A1741" s="4">
        <v>44551</v>
      </c>
      <c r="B1741" s="2">
        <v>2.33</v>
      </c>
      <c r="C1741" s="2">
        <f t="shared" si="245"/>
        <v>-9.9999999999997868E-3</v>
      </c>
      <c r="D1741" s="2">
        <f t="shared" si="243"/>
        <v>0</v>
      </c>
      <c r="E1741" s="2">
        <f t="shared" si="244"/>
        <v>9.9999999999997868E-3</v>
      </c>
      <c r="F1741" s="2">
        <f t="shared" ref="F1741:G1756" si="246">((F1740*13)+D1741)/14</f>
        <v>4.1938719122041074E-3</v>
      </c>
      <c r="G1741" s="2">
        <f t="shared" si="246"/>
        <v>6.5291820797166783E-3</v>
      </c>
      <c r="H1741" s="2">
        <f t="shared" si="238"/>
        <v>0.64232730240938429</v>
      </c>
      <c r="I1741" s="2">
        <f t="shared" si="239"/>
        <v>39.110797309833117</v>
      </c>
    </row>
    <row r="1742" spans="1:9" ht="13.5" x14ac:dyDescent="0.25">
      <c r="A1742" s="4">
        <v>44552</v>
      </c>
      <c r="B1742" s="2">
        <v>2.25</v>
      </c>
      <c r="C1742" s="2">
        <f t="shared" si="245"/>
        <v>-8.0000000000000071E-2</v>
      </c>
      <c r="D1742" s="2">
        <f t="shared" si="243"/>
        <v>0</v>
      </c>
      <c r="E1742" s="2">
        <f t="shared" si="244"/>
        <v>8.0000000000000071E-2</v>
      </c>
      <c r="F1742" s="2">
        <f t="shared" si="246"/>
        <v>3.8943096327609568E-3</v>
      </c>
      <c r="G1742" s="2">
        <f t="shared" si="246"/>
        <v>1.1777097645451207E-2</v>
      </c>
      <c r="H1742" s="2">
        <f t="shared" si="238"/>
        <v>0.33066802619787206</v>
      </c>
      <c r="I1742" s="2">
        <f t="shared" si="239"/>
        <v>24.84977617916411</v>
      </c>
    </row>
    <row r="1743" spans="1:9" ht="13.5" x14ac:dyDescent="0.25">
      <c r="A1743" s="4">
        <v>44553</v>
      </c>
      <c r="B1743" s="2">
        <v>2.29</v>
      </c>
      <c r="C1743" s="2">
        <f t="shared" si="245"/>
        <v>4.0000000000000036E-2</v>
      </c>
      <c r="D1743" s="2">
        <f t="shared" si="243"/>
        <v>4.0000000000000036E-2</v>
      </c>
      <c r="E1743" s="2">
        <f t="shared" si="244"/>
        <v>0</v>
      </c>
      <c r="F1743" s="2">
        <f t="shared" si="246"/>
        <v>6.4732875161351766E-3</v>
      </c>
      <c r="G1743" s="2">
        <f t="shared" si="246"/>
        <v>1.0935876385061835E-2</v>
      </c>
      <c r="H1743" s="2">
        <f t="shared" si="238"/>
        <v>0.5919312991666168</v>
      </c>
      <c r="I1743" s="2">
        <f t="shared" si="239"/>
        <v>37.183218866071385</v>
      </c>
    </row>
    <row r="1744" spans="1:9" ht="13.5" x14ac:dyDescent="0.25">
      <c r="A1744" s="4">
        <v>44554</v>
      </c>
      <c r="B1744" s="2">
        <v>2.29</v>
      </c>
      <c r="C1744" s="2">
        <f t="shared" si="245"/>
        <v>0</v>
      </c>
      <c r="D1744" s="2">
        <f t="shared" si="243"/>
        <v>0</v>
      </c>
      <c r="E1744" s="2">
        <f t="shared" si="244"/>
        <v>0</v>
      </c>
      <c r="F1744" s="2">
        <f t="shared" si="246"/>
        <v>6.0109098364112355E-3</v>
      </c>
      <c r="G1744" s="2">
        <f t="shared" si="246"/>
        <v>1.0154742357557419E-2</v>
      </c>
      <c r="H1744" s="2">
        <f t="shared" si="238"/>
        <v>0.59193129916661669</v>
      </c>
      <c r="I1744" s="2">
        <f t="shared" si="239"/>
        <v>37.183218866071378</v>
      </c>
    </row>
    <row r="1745" spans="1:9" ht="13.5" x14ac:dyDescent="0.25">
      <c r="A1745" s="4">
        <v>44557</v>
      </c>
      <c r="B1745" s="2">
        <v>2.29</v>
      </c>
      <c r="C1745" s="2">
        <f t="shared" si="245"/>
        <v>0</v>
      </c>
      <c r="D1745" s="2">
        <f t="shared" si="243"/>
        <v>0</v>
      </c>
      <c r="E1745" s="2">
        <f t="shared" si="244"/>
        <v>0</v>
      </c>
      <c r="F1745" s="2">
        <f t="shared" si="246"/>
        <v>5.581559133810433E-3</v>
      </c>
      <c r="G1745" s="2">
        <f t="shared" si="246"/>
        <v>9.4294036177318876E-3</v>
      </c>
      <c r="H1745" s="2">
        <f t="shared" ref="H1745:H1808" si="247">F1745/G1745</f>
        <v>0.5919312991666168</v>
      </c>
      <c r="I1745" s="2">
        <f t="shared" ref="I1745:I1808" si="248">IF(G1745=0,100,100-(100/(1+H1745)))</f>
        <v>37.183218866071385</v>
      </c>
    </row>
    <row r="1746" spans="1:9" ht="13.5" x14ac:dyDescent="0.25">
      <c r="A1746" s="4">
        <v>44558</v>
      </c>
      <c r="B1746" s="2">
        <v>2.29</v>
      </c>
      <c r="C1746" s="2">
        <f t="shared" si="245"/>
        <v>0</v>
      </c>
      <c r="D1746" s="2">
        <f t="shared" si="243"/>
        <v>0</v>
      </c>
      <c r="E1746" s="2">
        <f t="shared" si="244"/>
        <v>0</v>
      </c>
      <c r="F1746" s="2">
        <f t="shared" si="246"/>
        <v>5.1828763385382585E-3</v>
      </c>
      <c r="G1746" s="2">
        <f t="shared" si="246"/>
        <v>8.7558747878938963E-3</v>
      </c>
      <c r="H1746" s="2">
        <f t="shared" si="247"/>
        <v>0.59193129916661669</v>
      </c>
      <c r="I1746" s="2">
        <f t="shared" si="248"/>
        <v>37.183218866071378</v>
      </c>
    </row>
    <row r="1747" spans="1:9" ht="13.5" x14ac:dyDescent="0.25">
      <c r="A1747" s="4">
        <v>44559</v>
      </c>
      <c r="B1747" s="2">
        <v>2.2799999999999998</v>
      </c>
      <c r="C1747" s="2">
        <f t="shared" si="245"/>
        <v>-1.0000000000000231E-2</v>
      </c>
      <c r="D1747" s="2">
        <f t="shared" si="243"/>
        <v>0</v>
      </c>
      <c r="E1747" s="2">
        <f t="shared" si="244"/>
        <v>1.0000000000000231E-2</v>
      </c>
      <c r="F1747" s="2">
        <f t="shared" si="246"/>
        <v>4.8126708857855255E-3</v>
      </c>
      <c r="G1747" s="2">
        <f t="shared" si="246"/>
        <v>8.8447408744729197E-3</v>
      </c>
      <c r="H1747" s="2">
        <f t="shared" si="247"/>
        <v>0.54412796870912561</v>
      </c>
      <c r="I1747" s="2">
        <f t="shared" si="248"/>
        <v>35.238528135981554</v>
      </c>
    </row>
    <row r="1748" spans="1:9" ht="13.5" x14ac:dyDescent="0.25">
      <c r="A1748" s="4">
        <v>44560</v>
      </c>
      <c r="B1748" s="2">
        <v>2.2799999999999998</v>
      </c>
      <c r="C1748" s="2">
        <f t="shared" si="245"/>
        <v>0</v>
      </c>
      <c r="D1748" s="2">
        <f t="shared" si="243"/>
        <v>0</v>
      </c>
      <c r="E1748" s="2">
        <f t="shared" si="244"/>
        <v>0</v>
      </c>
      <c r="F1748" s="2">
        <f t="shared" si="246"/>
        <v>4.4689086796579885E-3</v>
      </c>
      <c r="G1748" s="2">
        <f t="shared" si="246"/>
        <v>8.2129736691534255E-3</v>
      </c>
      <c r="H1748" s="2">
        <f t="shared" si="247"/>
        <v>0.54412796870912572</v>
      </c>
      <c r="I1748" s="2">
        <f t="shared" si="248"/>
        <v>35.238528135981554</v>
      </c>
    </row>
    <row r="1749" spans="1:9" ht="13.5" x14ac:dyDescent="0.25">
      <c r="A1749" s="4">
        <v>44561</v>
      </c>
      <c r="B1749" s="2">
        <v>2.29</v>
      </c>
      <c r="C1749" s="2">
        <f t="shared" si="245"/>
        <v>1.0000000000000231E-2</v>
      </c>
      <c r="D1749" s="2">
        <f t="shared" si="243"/>
        <v>1.0000000000000231E-2</v>
      </c>
      <c r="E1749" s="2">
        <f t="shared" si="244"/>
        <v>0</v>
      </c>
      <c r="F1749" s="2">
        <f t="shared" si="246"/>
        <v>4.8639866311110053E-3</v>
      </c>
      <c r="G1749" s="2">
        <f t="shared" si="246"/>
        <v>7.6263326927853235E-3</v>
      </c>
      <c r="H1749" s="2">
        <f t="shared" si="247"/>
        <v>0.6377884137827402</v>
      </c>
      <c r="I1749" s="2">
        <f t="shared" si="248"/>
        <v>38.942051880173182</v>
      </c>
    </row>
    <row r="1750" spans="1:9" ht="13.5" x14ac:dyDescent="0.25">
      <c r="A1750" s="4">
        <v>44564</v>
      </c>
      <c r="B1750" s="2">
        <v>2.35</v>
      </c>
      <c r="C1750" s="2">
        <f t="shared" si="245"/>
        <v>6.0000000000000053E-2</v>
      </c>
      <c r="D1750" s="2">
        <f t="shared" si="243"/>
        <v>6.0000000000000053E-2</v>
      </c>
      <c r="E1750" s="2">
        <f t="shared" si="244"/>
        <v>0</v>
      </c>
      <c r="F1750" s="2">
        <f t="shared" si="246"/>
        <v>8.8022733003173658E-3</v>
      </c>
      <c r="G1750" s="2">
        <f t="shared" si="246"/>
        <v>7.0815946433006576E-3</v>
      </c>
      <c r="H1750" s="2">
        <f t="shared" si="247"/>
        <v>1.2429789819506978</v>
      </c>
      <c r="I1750" s="2">
        <f t="shared" si="248"/>
        <v>55.416434659128662</v>
      </c>
    </row>
    <row r="1751" spans="1:9" ht="13.5" x14ac:dyDescent="0.25">
      <c r="A1751" s="4">
        <v>44565</v>
      </c>
      <c r="B1751" s="2">
        <v>2.2799999999999998</v>
      </c>
      <c r="C1751" s="2">
        <f t="shared" si="245"/>
        <v>-7.0000000000000284E-2</v>
      </c>
      <c r="D1751" s="2">
        <f t="shared" si="243"/>
        <v>0</v>
      </c>
      <c r="E1751" s="2">
        <f t="shared" si="244"/>
        <v>7.0000000000000284E-2</v>
      </c>
      <c r="F1751" s="2">
        <f t="shared" si="246"/>
        <v>8.1735394931518393E-3</v>
      </c>
      <c r="G1751" s="2">
        <f t="shared" si="246"/>
        <v>1.1575766454493487E-2</v>
      </c>
      <c r="H1751" s="2">
        <f t="shared" si="247"/>
        <v>0.70609056646776336</v>
      </c>
      <c r="I1751" s="2">
        <f t="shared" si="248"/>
        <v>41.38646449054761</v>
      </c>
    </row>
    <row r="1752" spans="1:9" ht="13.5" x14ac:dyDescent="0.25">
      <c r="A1752" s="4">
        <v>44566</v>
      </c>
      <c r="B1752" s="2">
        <v>2.27</v>
      </c>
      <c r="C1752" s="2">
        <f t="shared" si="245"/>
        <v>-9.9999999999997868E-3</v>
      </c>
      <c r="D1752" s="2">
        <f t="shared" si="243"/>
        <v>0</v>
      </c>
      <c r="E1752" s="2">
        <f t="shared" si="244"/>
        <v>9.9999999999997868E-3</v>
      </c>
      <c r="F1752" s="2">
        <f t="shared" si="246"/>
        <v>7.5897152436409931E-3</v>
      </c>
      <c r="G1752" s="2">
        <f t="shared" si="246"/>
        <v>1.1463211707743937E-2</v>
      </c>
      <c r="H1752" s="2">
        <f t="shared" si="247"/>
        <v>0.66209326296519366</v>
      </c>
      <c r="I1752" s="2">
        <f t="shared" si="248"/>
        <v>39.834904437553135</v>
      </c>
    </row>
    <row r="1753" spans="1:9" ht="13.5" x14ac:dyDescent="0.25">
      <c r="A1753" s="4">
        <v>44567</v>
      </c>
      <c r="B1753" s="2">
        <v>2.2599999999999998</v>
      </c>
      <c r="C1753" s="2">
        <f t="shared" si="245"/>
        <v>-1.0000000000000231E-2</v>
      </c>
      <c r="D1753" s="2">
        <f t="shared" si="243"/>
        <v>0</v>
      </c>
      <c r="E1753" s="2">
        <f t="shared" si="244"/>
        <v>1.0000000000000231E-2</v>
      </c>
      <c r="F1753" s="2">
        <f t="shared" si="246"/>
        <v>7.0475927262380654E-3</v>
      </c>
      <c r="G1753" s="2">
        <f t="shared" si="246"/>
        <v>1.1358696585762244E-2</v>
      </c>
      <c r="H1753" s="2">
        <f t="shared" si="247"/>
        <v>0.62045787322746104</v>
      </c>
      <c r="I1753" s="2">
        <f t="shared" si="248"/>
        <v>38.289046785998636</v>
      </c>
    </row>
    <row r="1754" spans="1:9" ht="13.5" x14ac:dyDescent="0.25">
      <c r="A1754" s="4">
        <v>44568</v>
      </c>
      <c r="B1754" s="2">
        <v>2.3199999999999998</v>
      </c>
      <c r="C1754" s="2">
        <f t="shared" si="245"/>
        <v>6.0000000000000053E-2</v>
      </c>
      <c r="D1754" s="2">
        <f t="shared" si="243"/>
        <v>6.0000000000000053E-2</v>
      </c>
      <c r="E1754" s="2">
        <f t="shared" si="244"/>
        <v>0</v>
      </c>
      <c r="F1754" s="2">
        <f t="shared" si="246"/>
        <v>1.0829907531506779E-2</v>
      </c>
      <c r="G1754" s="2">
        <f t="shared" si="246"/>
        <v>1.0547361115350654E-2</v>
      </c>
      <c r="H1754" s="2">
        <f t="shared" si="247"/>
        <v>1.026788351424216</v>
      </c>
      <c r="I1754" s="2">
        <f t="shared" si="248"/>
        <v>50.660857148833315</v>
      </c>
    </row>
    <row r="1755" spans="1:9" ht="13.5" x14ac:dyDescent="0.25">
      <c r="A1755" s="4">
        <v>44571</v>
      </c>
      <c r="B1755" s="2">
        <v>2.3199999999999998</v>
      </c>
      <c r="C1755" s="2">
        <f t="shared" si="245"/>
        <v>0</v>
      </c>
      <c r="D1755" s="2">
        <f t="shared" si="243"/>
        <v>0</v>
      </c>
      <c r="E1755" s="2">
        <f t="shared" si="244"/>
        <v>0</v>
      </c>
      <c r="F1755" s="2">
        <f t="shared" si="246"/>
        <v>1.0056342707827723E-2</v>
      </c>
      <c r="G1755" s="2">
        <f t="shared" si="246"/>
        <v>9.7939781785398947E-3</v>
      </c>
      <c r="H1755" s="2">
        <f t="shared" si="247"/>
        <v>1.0267883514242158</v>
      </c>
      <c r="I1755" s="2">
        <f t="shared" si="248"/>
        <v>50.660857148833315</v>
      </c>
    </row>
    <row r="1756" spans="1:9" ht="13.5" x14ac:dyDescent="0.25">
      <c r="A1756" s="4">
        <v>44572</v>
      </c>
      <c r="B1756" s="2">
        <v>2.3199999999999998</v>
      </c>
      <c r="C1756" s="2">
        <f t="shared" si="245"/>
        <v>0</v>
      </c>
      <c r="D1756" s="2">
        <f t="shared" si="243"/>
        <v>0</v>
      </c>
      <c r="E1756" s="2">
        <f t="shared" si="244"/>
        <v>0</v>
      </c>
      <c r="F1756" s="2">
        <f t="shared" si="246"/>
        <v>9.3380325144114575E-3</v>
      </c>
      <c r="G1756" s="2">
        <f t="shared" si="246"/>
        <v>9.0944083086441883E-3</v>
      </c>
      <c r="H1756" s="2">
        <f t="shared" si="247"/>
        <v>1.0267883514242158</v>
      </c>
      <c r="I1756" s="2">
        <f t="shared" si="248"/>
        <v>50.660857148833315</v>
      </c>
    </row>
    <row r="1757" spans="1:9" ht="13.5" x14ac:dyDescent="0.25">
      <c r="A1757" s="4">
        <v>44573</v>
      </c>
      <c r="B1757" s="2">
        <v>2.42</v>
      </c>
      <c r="C1757" s="2">
        <f t="shared" si="245"/>
        <v>0.10000000000000009</v>
      </c>
      <c r="D1757" s="2">
        <f t="shared" si="243"/>
        <v>0.10000000000000009</v>
      </c>
      <c r="E1757" s="2">
        <f t="shared" si="244"/>
        <v>0</v>
      </c>
      <c r="F1757" s="2">
        <f t="shared" ref="F1757:G1772" si="249">((F1756*13)+D1757)/14</f>
        <v>1.5813887334810647E-2</v>
      </c>
      <c r="G1757" s="2">
        <f t="shared" si="249"/>
        <v>8.4448077151696044E-3</v>
      </c>
      <c r="H1757" s="2">
        <f t="shared" si="247"/>
        <v>1.8726166264749633</v>
      </c>
      <c r="I1757" s="2">
        <f t="shared" si="248"/>
        <v>65.188532615745629</v>
      </c>
    </row>
    <row r="1758" spans="1:9" ht="13.5" x14ac:dyDescent="0.25">
      <c r="A1758" s="4">
        <v>44574</v>
      </c>
      <c r="B1758" s="2">
        <v>2.56</v>
      </c>
      <c r="C1758" s="2">
        <f t="shared" si="245"/>
        <v>0.14000000000000012</v>
      </c>
      <c r="D1758" s="2">
        <f t="shared" si="243"/>
        <v>0.14000000000000012</v>
      </c>
      <c r="E1758" s="2">
        <f t="shared" si="244"/>
        <v>0</v>
      </c>
      <c r="F1758" s="2">
        <f t="shared" si="249"/>
        <v>2.4684323953752751E-2</v>
      </c>
      <c r="G1758" s="2">
        <f t="shared" si="249"/>
        <v>7.8416071640860611E-3</v>
      </c>
      <c r="H1758" s="2">
        <f t="shared" si="247"/>
        <v>3.1478654103976282</v>
      </c>
      <c r="I1758" s="2">
        <f t="shared" si="248"/>
        <v>75.891213888154184</v>
      </c>
    </row>
    <row r="1759" spans="1:9" ht="13.5" x14ac:dyDescent="0.25">
      <c r="A1759" s="4">
        <v>44575</v>
      </c>
      <c r="B1759" s="2">
        <v>2.7</v>
      </c>
      <c r="C1759" s="2">
        <f t="shared" si="245"/>
        <v>0.14000000000000012</v>
      </c>
      <c r="D1759" s="2">
        <f t="shared" si="243"/>
        <v>0.14000000000000012</v>
      </c>
      <c r="E1759" s="2">
        <f t="shared" si="244"/>
        <v>0</v>
      </c>
      <c r="F1759" s="2">
        <f t="shared" si="249"/>
        <v>3.2921157957056135E-2</v>
      </c>
      <c r="G1759" s="2">
        <f t="shared" si="249"/>
        <v>7.2814923666513426E-3</v>
      </c>
      <c r="H1759" s="2">
        <f t="shared" si="247"/>
        <v>4.5212102546220372</v>
      </c>
      <c r="I1759" s="2">
        <f t="shared" si="248"/>
        <v>81.888029003009649</v>
      </c>
    </row>
    <row r="1760" spans="1:9" ht="13.5" x14ac:dyDescent="0.25">
      <c r="A1760" s="4">
        <v>44578</v>
      </c>
      <c r="B1760" s="2">
        <v>2.8</v>
      </c>
      <c r="C1760" s="2">
        <f t="shared" si="245"/>
        <v>9.9999999999999645E-2</v>
      </c>
      <c r="D1760" s="2">
        <f t="shared" si="243"/>
        <v>9.9999999999999645E-2</v>
      </c>
      <c r="E1760" s="2">
        <f t="shared" si="244"/>
        <v>0</v>
      </c>
      <c r="F1760" s="2">
        <f t="shared" si="249"/>
        <v>3.7712503817266381E-2</v>
      </c>
      <c r="G1760" s="2">
        <f t="shared" si="249"/>
        <v>6.761385769033389E-3</v>
      </c>
      <c r="H1760" s="2">
        <f t="shared" si="247"/>
        <v>5.5776293655638849</v>
      </c>
      <c r="I1760" s="2">
        <f t="shared" si="248"/>
        <v>84.796954276029325</v>
      </c>
    </row>
    <row r="1761" spans="1:9" ht="13.5" x14ac:dyDescent="0.25">
      <c r="A1761" s="4">
        <v>44579</v>
      </c>
      <c r="B1761" s="2">
        <v>2.79</v>
      </c>
      <c r="C1761" s="2">
        <f t="shared" si="245"/>
        <v>-9.9999999999997868E-3</v>
      </c>
      <c r="D1761" s="2">
        <f t="shared" si="243"/>
        <v>0</v>
      </c>
      <c r="E1761" s="2">
        <f t="shared" si="244"/>
        <v>9.9999999999997868E-3</v>
      </c>
      <c r="F1761" s="2">
        <f t="shared" si="249"/>
        <v>3.50187535446045E-2</v>
      </c>
      <c r="G1761" s="2">
        <f t="shared" si="249"/>
        <v>6.9927153569595609E-3</v>
      </c>
      <c r="H1761" s="2">
        <f t="shared" si="247"/>
        <v>5.0078906057218218</v>
      </c>
      <c r="I1761" s="2">
        <f t="shared" si="248"/>
        <v>83.355222895576432</v>
      </c>
    </row>
    <row r="1762" spans="1:9" ht="13.5" x14ac:dyDescent="0.25">
      <c r="A1762" s="4">
        <v>44580</v>
      </c>
      <c r="B1762" s="2">
        <v>2.69</v>
      </c>
      <c r="C1762" s="2">
        <f t="shared" si="245"/>
        <v>-0.10000000000000009</v>
      </c>
      <c r="D1762" s="2">
        <f t="shared" si="243"/>
        <v>0</v>
      </c>
      <c r="E1762" s="2">
        <f t="shared" si="244"/>
        <v>0.10000000000000009</v>
      </c>
      <c r="F1762" s="2">
        <f t="shared" si="249"/>
        <v>3.2517414005704175E-2</v>
      </c>
      <c r="G1762" s="2">
        <f t="shared" si="249"/>
        <v>1.3636092831462455E-2</v>
      </c>
      <c r="H1762" s="2">
        <f t="shared" si="247"/>
        <v>2.3846577173981238</v>
      </c>
      <c r="I1762" s="2">
        <f t="shared" si="248"/>
        <v>70.454914987128262</v>
      </c>
    </row>
    <row r="1763" spans="1:9" ht="13.5" x14ac:dyDescent="0.25">
      <c r="A1763" s="4">
        <v>44581</v>
      </c>
      <c r="B1763" s="2">
        <v>2.62</v>
      </c>
      <c r="C1763" s="2">
        <f t="shared" si="245"/>
        <v>-6.999999999999984E-2</v>
      </c>
      <c r="D1763" s="2">
        <f t="shared" si="243"/>
        <v>0</v>
      </c>
      <c r="E1763" s="2">
        <f t="shared" si="244"/>
        <v>6.999999999999984E-2</v>
      </c>
      <c r="F1763" s="2">
        <f t="shared" si="249"/>
        <v>3.0194741576725304E-2</v>
      </c>
      <c r="G1763" s="2">
        <f t="shared" si="249"/>
        <v>1.7662086200643697E-2</v>
      </c>
      <c r="H1763" s="2">
        <f t="shared" si="247"/>
        <v>1.7095795611972979</v>
      </c>
      <c r="I1763" s="2">
        <f t="shared" si="248"/>
        <v>63.093905256720937</v>
      </c>
    </row>
    <row r="1764" spans="1:9" ht="13.5" x14ac:dyDescent="0.25">
      <c r="A1764" s="4">
        <v>44582</v>
      </c>
      <c r="B1764" s="2">
        <v>2.69</v>
      </c>
      <c r="C1764" s="2">
        <f t="shared" si="245"/>
        <v>6.999999999999984E-2</v>
      </c>
      <c r="D1764" s="2">
        <f t="shared" si="243"/>
        <v>6.999999999999984E-2</v>
      </c>
      <c r="E1764" s="2">
        <f t="shared" si="244"/>
        <v>0</v>
      </c>
      <c r="F1764" s="2">
        <f t="shared" si="249"/>
        <v>3.303797432124491E-2</v>
      </c>
      <c r="G1764" s="2">
        <f t="shared" si="249"/>
        <v>1.6400508614883434E-2</v>
      </c>
      <c r="H1764" s="2">
        <f t="shared" si="247"/>
        <v>2.0144481550567894</v>
      </c>
      <c r="I1764" s="2">
        <f t="shared" si="248"/>
        <v>66.826432283385515</v>
      </c>
    </row>
    <row r="1765" spans="1:9" ht="13.5" x14ac:dyDescent="0.25">
      <c r="A1765" s="4">
        <v>44585</v>
      </c>
      <c r="B1765" s="2">
        <v>2.65</v>
      </c>
      <c r="C1765" s="2">
        <f t="shared" si="245"/>
        <v>-4.0000000000000036E-2</v>
      </c>
      <c r="D1765" s="2">
        <f t="shared" si="243"/>
        <v>0</v>
      </c>
      <c r="E1765" s="2">
        <f t="shared" si="244"/>
        <v>4.0000000000000036E-2</v>
      </c>
      <c r="F1765" s="2">
        <f t="shared" si="249"/>
        <v>3.0678119012584559E-2</v>
      </c>
      <c r="G1765" s="2">
        <f t="shared" si="249"/>
        <v>1.8086186570963194E-2</v>
      </c>
      <c r="H1765" s="2">
        <f t="shared" si="247"/>
        <v>1.6962182100806877</v>
      </c>
      <c r="I1765" s="2">
        <f t="shared" si="248"/>
        <v>62.911013794759825</v>
      </c>
    </row>
    <row r="1766" spans="1:9" ht="13.5" x14ac:dyDescent="0.25">
      <c r="A1766" s="4">
        <v>44586</v>
      </c>
      <c r="B1766" s="2">
        <v>2.6</v>
      </c>
      <c r="C1766" s="2">
        <f t="shared" si="245"/>
        <v>-4.9999999999999822E-2</v>
      </c>
      <c r="D1766" s="2">
        <f t="shared" si="243"/>
        <v>0</v>
      </c>
      <c r="E1766" s="2">
        <f t="shared" si="244"/>
        <v>4.9999999999999822E-2</v>
      </c>
      <c r="F1766" s="2">
        <f t="shared" si="249"/>
        <v>2.8486824797399946E-2</v>
      </c>
      <c r="G1766" s="2">
        <f t="shared" si="249"/>
        <v>2.0365744673037239E-2</v>
      </c>
      <c r="H1766" s="2">
        <f t="shared" si="247"/>
        <v>1.3987617568001049</v>
      </c>
      <c r="I1766" s="2">
        <f t="shared" si="248"/>
        <v>58.311824958641246</v>
      </c>
    </row>
    <row r="1767" spans="1:9" ht="13.5" x14ac:dyDescent="0.25">
      <c r="A1767" s="4">
        <v>44587</v>
      </c>
      <c r="B1767" s="2">
        <v>2.6</v>
      </c>
      <c r="C1767" s="2">
        <f t="shared" si="245"/>
        <v>0</v>
      </c>
      <c r="D1767" s="2">
        <f t="shared" si="243"/>
        <v>0</v>
      </c>
      <c r="E1767" s="2">
        <f t="shared" si="244"/>
        <v>0</v>
      </c>
      <c r="F1767" s="2">
        <f t="shared" si="249"/>
        <v>2.6452051597585662E-2</v>
      </c>
      <c r="G1767" s="2">
        <f t="shared" si="249"/>
        <v>1.891104862496315E-2</v>
      </c>
      <c r="H1767" s="2">
        <f t="shared" si="247"/>
        <v>1.3987617568001047</v>
      </c>
      <c r="I1767" s="2">
        <f t="shared" si="248"/>
        <v>58.311824958641246</v>
      </c>
    </row>
    <row r="1768" spans="1:9" ht="13.5" x14ac:dyDescent="0.25">
      <c r="A1768" s="4">
        <v>44588</v>
      </c>
      <c r="B1768" s="2">
        <v>2.65</v>
      </c>
      <c r="C1768" s="2">
        <f t="shared" si="245"/>
        <v>4.9999999999999822E-2</v>
      </c>
      <c r="D1768" s="2">
        <f t="shared" si="243"/>
        <v>4.9999999999999822E-2</v>
      </c>
      <c r="E1768" s="2">
        <f t="shared" si="244"/>
        <v>0</v>
      </c>
      <c r="F1768" s="2">
        <f t="shared" si="249"/>
        <v>2.8134047912043818E-2</v>
      </c>
      <c r="G1768" s="2">
        <f t="shared" si="249"/>
        <v>1.7560259437465784E-2</v>
      </c>
      <c r="H1768" s="2">
        <f t="shared" si="247"/>
        <v>1.6021430669764634</v>
      </c>
      <c r="I1768" s="2">
        <f t="shared" si="248"/>
        <v>61.570137603466172</v>
      </c>
    </row>
    <row r="1769" spans="1:9" ht="13.5" x14ac:dyDescent="0.25">
      <c r="A1769" s="4">
        <v>44589</v>
      </c>
      <c r="B1769" s="2">
        <v>2.63</v>
      </c>
      <c r="C1769" s="2">
        <f t="shared" si="245"/>
        <v>-2.0000000000000018E-2</v>
      </c>
      <c r="D1769" s="2">
        <f t="shared" si="243"/>
        <v>0</v>
      </c>
      <c r="E1769" s="2">
        <f t="shared" si="244"/>
        <v>2.0000000000000018E-2</v>
      </c>
      <c r="F1769" s="2">
        <f t="shared" si="249"/>
        <v>2.6124473061183543E-2</v>
      </c>
      <c r="G1769" s="2">
        <f t="shared" si="249"/>
        <v>1.7734526620503944E-2</v>
      </c>
      <c r="H1769" s="2">
        <f t="shared" si="247"/>
        <v>1.4730854462717646</v>
      </c>
      <c r="I1769" s="2">
        <f t="shared" si="248"/>
        <v>59.564680569063079</v>
      </c>
    </row>
    <row r="1770" spans="1:9" ht="13.5" x14ac:dyDescent="0.25">
      <c r="A1770" s="4">
        <v>44592</v>
      </c>
      <c r="B1770" s="2">
        <v>2.6</v>
      </c>
      <c r="C1770" s="2">
        <f t="shared" si="245"/>
        <v>-2.9999999999999805E-2</v>
      </c>
      <c r="D1770" s="2">
        <f t="shared" si="243"/>
        <v>0</v>
      </c>
      <c r="E1770" s="2">
        <f t="shared" si="244"/>
        <v>2.9999999999999805E-2</v>
      </c>
      <c r="F1770" s="2">
        <f t="shared" si="249"/>
        <v>2.4258439271099004E-2</v>
      </c>
      <c r="G1770" s="2">
        <f t="shared" si="249"/>
        <v>1.8610631861896505E-2</v>
      </c>
      <c r="H1770" s="2">
        <f t="shared" si="247"/>
        <v>1.303472093323486</v>
      </c>
      <c r="I1770" s="2">
        <f t="shared" si="248"/>
        <v>56.587275231227821</v>
      </c>
    </row>
    <row r="1771" spans="1:9" ht="13.5" x14ac:dyDescent="0.25">
      <c r="A1771" s="4">
        <v>44593</v>
      </c>
      <c r="B1771" s="2">
        <v>2.6</v>
      </c>
      <c r="C1771" s="2">
        <f t="shared" si="245"/>
        <v>0</v>
      </c>
      <c r="D1771" s="2">
        <f t="shared" si="243"/>
        <v>0</v>
      </c>
      <c r="E1771" s="2">
        <f t="shared" si="244"/>
        <v>0</v>
      </c>
      <c r="F1771" s="2">
        <f t="shared" si="249"/>
        <v>2.2525693608877649E-2</v>
      </c>
      <c r="G1771" s="2">
        <f t="shared" si="249"/>
        <v>1.7281301014618184E-2</v>
      </c>
      <c r="H1771" s="2">
        <f t="shared" si="247"/>
        <v>1.3034720933234862</v>
      </c>
      <c r="I1771" s="2">
        <f t="shared" si="248"/>
        <v>56.587275231227821</v>
      </c>
    </row>
    <row r="1772" spans="1:9" ht="13.5" x14ac:dyDescent="0.25">
      <c r="A1772" s="4">
        <v>44594</v>
      </c>
      <c r="B1772" s="2">
        <v>2.63</v>
      </c>
      <c r="C1772" s="2">
        <f t="shared" si="245"/>
        <v>2.9999999999999805E-2</v>
      </c>
      <c r="D1772" s="2">
        <f t="shared" si="243"/>
        <v>2.9999999999999805E-2</v>
      </c>
      <c r="E1772" s="2">
        <f t="shared" si="244"/>
        <v>0</v>
      </c>
      <c r="F1772" s="2">
        <f t="shared" si="249"/>
        <v>2.3059572636814945E-2</v>
      </c>
      <c r="G1772" s="2">
        <f t="shared" si="249"/>
        <v>1.6046922370716886E-2</v>
      </c>
      <c r="H1772" s="2">
        <f t="shared" si="247"/>
        <v>1.4370090478467725</v>
      </c>
      <c r="I1772" s="2">
        <f t="shared" si="248"/>
        <v>58.966094078167117</v>
      </c>
    </row>
    <row r="1773" spans="1:9" ht="13.5" x14ac:dyDescent="0.25">
      <c r="A1773" s="4">
        <v>44595</v>
      </c>
      <c r="B1773" s="2">
        <v>2.63</v>
      </c>
      <c r="C1773" s="2">
        <f t="shared" si="245"/>
        <v>0</v>
      </c>
      <c r="D1773" s="2">
        <f t="shared" si="243"/>
        <v>0</v>
      </c>
      <c r="E1773" s="2">
        <f t="shared" si="244"/>
        <v>0</v>
      </c>
      <c r="F1773" s="2">
        <f t="shared" ref="F1773:G1788" si="250">((F1772*13)+D1773)/14</f>
        <v>2.1412460305613879E-2</v>
      </c>
      <c r="G1773" s="2">
        <f t="shared" si="250"/>
        <v>1.4900713629951394E-2</v>
      </c>
      <c r="H1773" s="2">
        <f t="shared" si="247"/>
        <v>1.4370090478467725</v>
      </c>
      <c r="I1773" s="2">
        <f t="shared" si="248"/>
        <v>58.966094078167117</v>
      </c>
    </row>
    <row r="1774" spans="1:9" ht="13.5" x14ac:dyDescent="0.25">
      <c r="A1774" s="4">
        <v>44596</v>
      </c>
      <c r="B1774" s="2">
        <v>2.6</v>
      </c>
      <c r="C1774" s="2">
        <f t="shared" si="245"/>
        <v>-2.9999999999999805E-2</v>
      </c>
      <c r="D1774" s="2">
        <f t="shared" si="243"/>
        <v>0</v>
      </c>
      <c r="E1774" s="2">
        <f t="shared" si="244"/>
        <v>2.9999999999999805E-2</v>
      </c>
      <c r="F1774" s="2">
        <f t="shared" si="250"/>
        <v>1.9882998855212889E-2</v>
      </c>
      <c r="G1774" s="2">
        <f t="shared" si="250"/>
        <v>1.5979234084954851E-2</v>
      </c>
      <c r="H1774" s="2">
        <f t="shared" si="247"/>
        <v>1.2443023707834411</v>
      </c>
      <c r="I1774" s="2">
        <f t="shared" si="248"/>
        <v>55.442724072384237</v>
      </c>
    </row>
    <row r="1775" spans="1:9" ht="13.5" x14ac:dyDescent="0.25">
      <c r="A1775" s="4">
        <v>44599</v>
      </c>
      <c r="B1775" s="2">
        <v>2.6</v>
      </c>
      <c r="C1775" s="2">
        <f t="shared" si="245"/>
        <v>0</v>
      </c>
      <c r="D1775" s="2">
        <f t="shared" si="243"/>
        <v>0</v>
      </c>
      <c r="E1775" s="2">
        <f t="shared" si="244"/>
        <v>0</v>
      </c>
      <c r="F1775" s="2">
        <f t="shared" si="250"/>
        <v>1.8462784651269111E-2</v>
      </c>
      <c r="G1775" s="2">
        <f t="shared" si="250"/>
        <v>1.483786022174379E-2</v>
      </c>
      <c r="H1775" s="2">
        <f t="shared" si="247"/>
        <v>1.2443023707834411</v>
      </c>
      <c r="I1775" s="2">
        <f t="shared" si="248"/>
        <v>55.442724072384237</v>
      </c>
    </row>
    <row r="1776" spans="1:9" ht="13.5" x14ac:dyDescent="0.25">
      <c r="A1776" s="4">
        <v>44600</v>
      </c>
      <c r="B1776" s="2">
        <v>2.6</v>
      </c>
      <c r="C1776" s="2">
        <f t="shared" si="245"/>
        <v>0</v>
      </c>
      <c r="D1776" s="2">
        <f t="shared" si="243"/>
        <v>0</v>
      </c>
      <c r="E1776" s="2">
        <f t="shared" si="244"/>
        <v>0</v>
      </c>
      <c r="F1776" s="2">
        <f t="shared" si="250"/>
        <v>1.7144014319035603E-2</v>
      </c>
      <c r="G1776" s="2">
        <f t="shared" si="250"/>
        <v>1.3778013063047805E-2</v>
      </c>
      <c r="H1776" s="2">
        <f t="shared" si="247"/>
        <v>1.2443023707834409</v>
      </c>
      <c r="I1776" s="2">
        <f t="shared" si="248"/>
        <v>55.44272407238423</v>
      </c>
    </row>
    <row r="1777" spans="1:9" ht="13.5" x14ac:dyDescent="0.25">
      <c r="A1777" s="4">
        <v>44601</v>
      </c>
      <c r="B1777" s="2">
        <v>2.6</v>
      </c>
      <c r="C1777" s="2">
        <f t="shared" si="245"/>
        <v>0</v>
      </c>
      <c r="D1777" s="2">
        <f t="shared" si="243"/>
        <v>0</v>
      </c>
      <c r="E1777" s="2">
        <f t="shared" si="244"/>
        <v>0</v>
      </c>
      <c r="F1777" s="2">
        <f t="shared" si="250"/>
        <v>1.5919441867675917E-2</v>
      </c>
      <c r="G1777" s="2">
        <f t="shared" si="250"/>
        <v>1.2793869272830105E-2</v>
      </c>
      <c r="H1777" s="2">
        <f t="shared" si="247"/>
        <v>1.2443023707834409</v>
      </c>
      <c r="I1777" s="2">
        <f t="shared" si="248"/>
        <v>55.44272407238423</v>
      </c>
    </row>
    <row r="1778" spans="1:9" ht="13.5" x14ac:dyDescent="0.25">
      <c r="A1778" s="4">
        <v>44602</v>
      </c>
      <c r="B1778" s="2">
        <v>2.69</v>
      </c>
      <c r="C1778" s="2">
        <f t="shared" si="245"/>
        <v>8.9999999999999858E-2</v>
      </c>
      <c r="D1778" s="2">
        <f t="shared" si="243"/>
        <v>8.9999999999999858E-2</v>
      </c>
      <c r="E1778" s="2">
        <f t="shared" si="244"/>
        <v>0</v>
      </c>
      <c r="F1778" s="2">
        <f t="shared" si="250"/>
        <v>2.1210910305699056E-2</v>
      </c>
      <c r="G1778" s="2">
        <f t="shared" si="250"/>
        <v>1.1880021467627955E-2</v>
      </c>
      <c r="H1778" s="2">
        <f t="shared" si="247"/>
        <v>1.7854269340755804</v>
      </c>
      <c r="I1778" s="2">
        <f t="shared" si="248"/>
        <v>64.098860832912962</v>
      </c>
    </row>
    <row r="1779" spans="1:9" ht="13.5" x14ac:dyDescent="0.25">
      <c r="A1779" s="4">
        <v>44603</v>
      </c>
      <c r="B1779" s="2">
        <v>2.71</v>
      </c>
      <c r="C1779" s="2">
        <f t="shared" si="245"/>
        <v>2.0000000000000018E-2</v>
      </c>
      <c r="D1779" s="2">
        <f t="shared" si="243"/>
        <v>2.0000000000000018E-2</v>
      </c>
      <c r="E1779" s="2">
        <f t="shared" si="244"/>
        <v>0</v>
      </c>
      <c r="F1779" s="2">
        <f t="shared" si="250"/>
        <v>2.112441671243484E-2</v>
      </c>
      <c r="G1779" s="2">
        <f t="shared" si="250"/>
        <v>1.103144850565453E-2</v>
      </c>
      <c r="H1779" s="2">
        <f t="shared" si="247"/>
        <v>1.9149268295642978</v>
      </c>
      <c r="I1779" s="2">
        <f t="shared" si="248"/>
        <v>65.693821544416849</v>
      </c>
    </row>
    <row r="1780" spans="1:9" ht="13.5" x14ac:dyDescent="0.25">
      <c r="A1780" s="4">
        <v>44606</v>
      </c>
      <c r="B1780" s="2">
        <v>2.69</v>
      </c>
      <c r="C1780" s="2">
        <f t="shared" si="245"/>
        <v>-2.0000000000000018E-2</v>
      </c>
      <c r="D1780" s="2">
        <f t="shared" si="243"/>
        <v>0</v>
      </c>
      <c r="E1780" s="2">
        <f t="shared" si="244"/>
        <v>2.0000000000000018E-2</v>
      </c>
      <c r="F1780" s="2">
        <f t="shared" si="250"/>
        <v>1.9615529804403779E-2</v>
      </c>
      <c r="G1780" s="2">
        <f t="shared" si="250"/>
        <v>1.1672059326679208E-2</v>
      </c>
      <c r="H1780" s="2">
        <f t="shared" si="247"/>
        <v>1.6805543268245664</v>
      </c>
      <c r="I1780" s="2">
        <f t="shared" si="248"/>
        <v>62.694283417690762</v>
      </c>
    </row>
    <row r="1781" spans="1:9" ht="13.5" x14ac:dyDescent="0.25">
      <c r="A1781" s="4">
        <v>44607</v>
      </c>
      <c r="B1781" s="2">
        <v>2.69</v>
      </c>
      <c r="C1781" s="2">
        <f t="shared" si="245"/>
        <v>0</v>
      </c>
      <c r="D1781" s="2">
        <f t="shared" si="243"/>
        <v>0</v>
      </c>
      <c r="E1781" s="2">
        <f t="shared" si="244"/>
        <v>0</v>
      </c>
      <c r="F1781" s="2">
        <f t="shared" si="250"/>
        <v>1.821442053266065E-2</v>
      </c>
      <c r="G1781" s="2">
        <f t="shared" si="250"/>
        <v>1.0838340803344979E-2</v>
      </c>
      <c r="H1781" s="2">
        <f t="shared" si="247"/>
        <v>1.6805543268245662</v>
      </c>
      <c r="I1781" s="2">
        <f t="shared" si="248"/>
        <v>62.694283417690762</v>
      </c>
    </row>
    <row r="1782" spans="1:9" ht="13.5" x14ac:dyDescent="0.25">
      <c r="A1782" s="4">
        <v>44608</v>
      </c>
      <c r="B1782" s="2">
        <v>2.69</v>
      </c>
      <c r="C1782" s="2">
        <f t="shared" si="245"/>
        <v>0</v>
      </c>
      <c r="D1782" s="2">
        <f t="shared" si="243"/>
        <v>0</v>
      </c>
      <c r="E1782" s="2">
        <f t="shared" si="244"/>
        <v>0</v>
      </c>
      <c r="F1782" s="2">
        <f t="shared" si="250"/>
        <v>1.6913390494613462E-2</v>
      </c>
      <c r="G1782" s="2">
        <f t="shared" si="250"/>
        <v>1.0064173603106052E-2</v>
      </c>
      <c r="H1782" s="2">
        <f t="shared" si="247"/>
        <v>1.6805543268245664</v>
      </c>
      <c r="I1782" s="2">
        <f t="shared" si="248"/>
        <v>62.694283417690762</v>
      </c>
    </row>
    <row r="1783" spans="1:9" ht="13.5" x14ac:dyDescent="0.25">
      <c r="A1783" s="4">
        <v>44609</v>
      </c>
      <c r="B1783" s="2">
        <v>2.69</v>
      </c>
      <c r="C1783" s="2">
        <f t="shared" si="245"/>
        <v>0</v>
      </c>
      <c r="D1783" s="2">
        <f t="shared" si="243"/>
        <v>0</v>
      </c>
      <c r="E1783" s="2">
        <f t="shared" si="244"/>
        <v>0</v>
      </c>
      <c r="F1783" s="2">
        <f t="shared" si="250"/>
        <v>1.5705291173569644E-2</v>
      </c>
      <c r="G1783" s="2">
        <f t="shared" si="250"/>
        <v>9.345304060027048E-3</v>
      </c>
      <c r="H1783" s="2">
        <f t="shared" si="247"/>
        <v>1.6805543268245666</v>
      </c>
      <c r="I1783" s="2">
        <f t="shared" si="248"/>
        <v>62.694283417690762</v>
      </c>
    </row>
    <row r="1784" spans="1:9" ht="13.5" x14ac:dyDescent="0.25">
      <c r="A1784" s="4">
        <v>44610</v>
      </c>
      <c r="B1784" s="2">
        <v>2.65</v>
      </c>
      <c r="C1784" s="2">
        <f t="shared" si="245"/>
        <v>-4.0000000000000036E-2</v>
      </c>
      <c r="D1784" s="2">
        <f t="shared" si="243"/>
        <v>0</v>
      </c>
      <c r="E1784" s="2">
        <f t="shared" si="244"/>
        <v>4.0000000000000036E-2</v>
      </c>
      <c r="F1784" s="2">
        <f t="shared" si="250"/>
        <v>1.4583484661171814E-2</v>
      </c>
      <c r="G1784" s="2">
        <f t="shared" si="250"/>
        <v>1.1534925198596547E-2</v>
      </c>
      <c r="H1784" s="2">
        <f t="shared" si="247"/>
        <v>1.2642894869353973</v>
      </c>
      <c r="I1784" s="2">
        <f t="shared" si="248"/>
        <v>55.836035729095315</v>
      </c>
    </row>
    <row r="1785" spans="1:9" ht="13.5" x14ac:dyDescent="0.25">
      <c r="A1785" s="4">
        <v>44613</v>
      </c>
      <c r="B1785" s="2">
        <v>2.6</v>
      </c>
      <c r="C1785" s="2">
        <f t="shared" si="245"/>
        <v>-4.9999999999999822E-2</v>
      </c>
      <c r="D1785" s="2">
        <f t="shared" si="243"/>
        <v>0</v>
      </c>
      <c r="E1785" s="2">
        <f t="shared" si="244"/>
        <v>4.9999999999999822E-2</v>
      </c>
      <c r="F1785" s="2">
        <f t="shared" si="250"/>
        <v>1.3541807185373829E-2</v>
      </c>
      <c r="G1785" s="2">
        <f t="shared" si="250"/>
        <v>1.4282430541553924E-2</v>
      </c>
      <c r="H1785" s="2">
        <f t="shared" si="247"/>
        <v>0.94814444544118082</v>
      </c>
      <c r="I1785" s="2">
        <f t="shared" si="248"/>
        <v>48.669103959920285</v>
      </c>
    </row>
    <row r="1786" spans="1:9" ht="13.5" x14ac:dyDescent="0.25">
      <c r="A1786" s="4">
        <v>44614</v>
      </c>
      <c r="B1786" s="2">
        <v>2.63</v>
      </c>
      <c r="C1786" s="2">
        <f t="shared" si="245"/>
        <v>2.9999999999999805E-2</v>
      </c>
      <c r="D1786" s="2">
        <f t="shared" si="243"/>
        <v>2.9999999999999805E-2</v>
      </c>
      <c r="E1786" s="2">
        <f t="shared" si="244"/>
        <v>0</v>
      </c>
      <c r="F1786" s="2">
        <f t="shared" si="250"/>
        <v>1.4717392386418542E-2</v>
      </c>
      <c r="G1786" s="2">
        <f t="shared" si="250"/>
        <v>1.3262256931442928E-2</v>
      </c>
      <c r="H1786" s="2">
        <f t="shared" si="247"/>
        <v>1.1097200470853263</v>
      </c>
      <c r="I1786" s="2">
        <f t="shared" si="248"/>
        <v>52.600346127366741</v>
      </c>
    </row>
    <row r="1787" spans="1:9" ht="13.5" x14ac:dyDescent="0.25">
      <c r="A1787" s="4">
        <v>44615</v>
      </c>
      <c r="B1787" s="2">
        <v>2.63</v>
      </c>
      <c r="C1787" s="2">
        <f t="shared" si="245"/>
        <v>0</v>
      </c>
      <c r="D1787" s="2">
        <f t="shared" si="243"/>
        <v>0</v>
      </c>
      <c r="E1787" s="2">
        <f t="shared" si="244"/>
        <v>0</v>
      </c>
      <c r="F1787" s="2">
        <f t="shared" si="250"/>
        <v>1.3666150073102932E-2</v>
      </c>
      <c r="G1787" s="2">
        <f t="shared" si="250"/>
        <v>1.2314952864911289E-2</v>
      </c>
      <c r="H1787" s="2">
        <f t="shared" si="247"/>
        <v>1.1097200470853266</v>
      </c>
      <c r="I1787" s="2">
        <f t="shared" si="248"/>
        <v>52.600346127366748</v>
      </c>
    </row>
    <row r="1788" spans="1:9" ht="13.5" x14ac:dyDescent="0.25">
      <c r="A1788" s="4">
        <v>44616</v>
      </c>
      <c r="B1788" s="2">
        <v>2.6</v>
      </c>
      <c r="C1788" s="2">
        <f t="shared" si="245"/>
        <v>-2.9999999999999805E-2</v>
      </c>
      <c r="D1788" s="2">
        <f t="shared" si="243"/>
        <v>0</v>
      </c>
      <c r="E1788" s="2">
        <f t="shared" si="244"/>
        <v>2.9999999999999805E-2</v>
      </c>
      <c r="F1788" s="2">
        <f t="shared" si="250"/>
        <v>1.2689996496452723E-2</v>
      </c>
      <c r="G1788" s="2">
        <f t="shared" si="250"/>
        <v>1.3578170517417611E-2</v>
      </c>
      <c r="H1788" s="2">
        <f t="shared" si="247"/>
        <v>0.93458809345297522</v>
      </c>
      <c r="I1788" s="2">
        <f t="shared" si="248"/>
        <v>48.30940997806222</v>
      </c>
    </row>
    <row r="1789" spans="1:9" ht="13.5" x14ac:dyDescent="0.25">
      <c r="A1789" s="4">
        <v>44617</v>
      </c>
      <c r="B1789" s="2">
        <v>2.59</v>
      </c>
      <c r="C1789" s="2">
        <f t="shared" si="245"/>
        <v>-1.0000000000000231E-2</v>
      </c>
      <c r="D1789" s="2">
        <f t="shared" si="243"/>
        <v>0</v>
      </c>
      <c r="E1789" s="2">
        <f t="shared" si="244"/>
        <v>1.0000000000000231E-2</v>
      </c>
      <c r="F1789" s="2">
        <f t="shared" ref="F1789:G1804" si="251">((F1788*13)+D1789)/14</f>
        <v>1.1783568175277528E-2</v>
      </c>
      <c r="G1789" s="2">
        <f t="shared" si="251"/>
        <v>1.3322586909030655E-2</v>
      </c>
      <c r="H1789" s="2">
        <f t="shared" si="247"/>
        <v>0.88448048834195181</v>
      </c>
      <c r="I1789" s="2">
        <f t="shared" si="248"/>
        <v>46.934977242463056</v>
      </c>
    </row>
    <row r="1790" spans="1:9" ht="13.5" x14ac:dyDescent="0.25">
      <c r="A1790" s="4">
        <v>44620</v>
      </c>
      <c r="B1790" s="2">
        <v>2.59</v>
      </c>
      <c r="C1790" s="2">
        <f t="shared" si="245"/>
        <v>0</v>
      </c>
      <c r="D1790" s="2">
        <f t="shared" si="243"/>
        <v>0</v>
      </c>
      <c r="E1790" s="2">
        <f t="shared" si="244"/>
        <v>0</v>
      </c>
      <c r="F1790" s="2">
        <f t="shared" si="251"/>
        <v>1.0941884734186277E-2</v>
      </c>
      <c r="G1790" s="2">
        <f t="shared" si="251"/>
        <v>1.2370973558385609E-2</v>
      </c>
      <c r="H1790" s="2">
        <f t="shared" si="247"/>
        <v>0.88448048834195181</v>
      </c>
      <c r="I1790" s="2">
        <f t="shared" si="248"/>
        <v>46.934977242463056</v>
      </c>
    </row>
    <row r="1791" spans="1:9" ht="13.5" x14ac:dyDescent="0.25">
      <c r="A1791" s="4">
        <v>44621</v>
      </c>
      <c r="B1791" s="2">
        <v>2.57</v>
      </c>
      <c r="C1791" s="2">
        <f t="shared" si="245"/>
        <v>-2.0000000000000018E-2</v>
      </c>
      <c r="D1791" s="2">
        <f t="shared" si="243"/>
        <v>0</v>
      </c>
      <c r="E1791" s="2">
        <f t="shared" si="244"/>
        <v>2.0000000000000018E-2</v>
      </c>
      <c r="F1791" s="2">
        <f t="shared" si="251"/>
        <v>1.0160321538887256E-2</v>
      </c>
      <c r="G1791" s="2">
        <f t="shared" si="251"/>
        <v>1.2915904018500925E-2</v>
      </c>
      <c r="H1791" s="2">
        <f t="shared" si="247"/>
        <v>0.78665198536110725</v>
      </c>
      <c r="I1791" s="2">
        <f t="shared" si="248"/>
        <v>44.029390827453952</v>
      </c>
    </row>
    <row r="1792" spans="1:9" ht="13.5" x14ac:dyDescent="0.25">
      <c r="A1792" s="4">
        <v>44622</v>
      </c>
      <c r="B1792" s="2">
        <v>2.58</v>
      </c>
      <c r="C1792" s="2">
        <f t="shared" si="245"/>
        <v>1.0000000000000231E-2</v>
      </c>
      <c r="D1792" s="2">
        <f t="shared" si="243"/>
        <v>1.0000000000000231E-2</v>
      </c>
      <c r="E1792" s="2">
        <f t="shared" si="244"/>
        <v>0</v>
      </c>
      <c r="F1792" s="2">
        <f t="shared" si="251"/>
        <v>1.0148870000395325E-2</v>
      </c>
      <c r="G1792" s="2">
        <f t="shared" si="251"/>
        <v>1.1993339445750859E-2</v>
      </c>
      <c r="H1792" s="2">
        <f t="shared" si="247"/>
        <v>0.84620885169651283</v>
      </c>
      <c r="I1792" s="2">
        <f t="shared" si="248"/>
        <v>45.834947163150964</v>
      </c>
    </row>
    <row r="1793" spans="1:9" ht="13.5" x14ac:dyDescent="0.25">
      <c r="A1793" s="4">
        <v>44623</v>
      </c>
      <c r="B1793" s="2">
        <v>2.5</v>
      </c>
      <c r="C1793" s="2">
        <f t="shared" si="245"/>
        <v>-8.0000000000000071E-2</v>
      </c>
      <c r="D1793" s="2">
        <f t="shared" si="243"/>
        <v>0</v>
      </c>
      <c r="E1793" s="2">
        <f t="shared" si="244"/>
        <v>8.0000000000000071E-2</v>
      </c>
      <c r="F1793" s="2">
        <f t="shared" si="251"/>
        <v>9.4239507146528009E-3</v>
      </c>
      <c r="G1793" s="2">
        <f t="shared" si="251"/>
        <v>1.6850958056768662E-2</v>
      </c>
      <c r="H1793" s="2">
        <f t="shared" si="247"/>
        <v>0.55925311088572827</v>
      </c>
      <c r="I1793" s="2">
        <f t="shared" si="248"/>
        <v>35.866730486626793</v>
      </c>
    </row>
    <row r="1794" spans="1:9" ht="13.5" x14ac:dyDescent="0.25">
      <c r="A1794" s="4">
        <v>44624</v>
      </c>
      <c r="B1794" s="2">
        <v>2.4</v>
      </c>
      <c r="C1794" s="2">
        <f t="shared" si="245"/>
        <v>-0.10000000000000009</v>
      </c>
      <c r="D1794" s="2">
        <f t="shared" si="243"/>
        <v>0</v>
      </c>
      <c r="E1794" s="2">
        <f t="shared" si="244"/>
        <v>0.10000000000000009</v>
      </c>
      <c r="F1794" s="2">
        <f t="shared" si="251"/>
        <v>8.7508113778918869E-3</v>
      </c>
      <c r="G1794" s="2">
        <f t="shared" si="251"/>
        <v>2.2790175338428049E-2</v>
      </c>
      <c r="H1794" s="2">
        <f t="shared" si="247"/>
        <v>0.38397297291243543</v>
      </c>
      <c r="I1794" s="2">
        <f t="shared" si="248"/>
        <v>27.74425371215176</v>
      </c>
    </row>
    <row r="1795" spans="1:9" ht="13.5" x14ac:dyDescent="0.25">
      <c r="A1795" s="4">
        <v>44627</v>
      </c>
      <c r="B1795" s="2">
        <v>2.2999999999999998</v>
      </c>
      <c r="C1795" s="2">
        <f t="shared" si="245"/>
        <v>-0.10000000000000009</v>
      </c>
      <c r="D1795" s="2">
        <f t="shared" ref="D1795:D1858" si="252">IF(C1795&gt;0,C1795,0)</f>
        <v>0</v>
      </c>
      <c r="E1795" s="2">
        <f t="shared" ref="E1795:E1858" si="253">IF(C1795&lt;0,-C1795,0)</f>
        <v>0.10000000000000009</v>
      </c>
      <c r="F1795" s="2">
        <f t="shared" si="251"/>
        <v>8.1257534223281806E-3</v>
      </c>
      <c r="G1795" s="2">
        <f t="shared" si="251"/>
        <v>2.8305162814254624E-2</v>
      </c>
      <c r="H1795" s="2">
        <f t="shared" si="247"/>
        <v>0.2870767243294573</v>
      </c>
      <c r="I1795" s="2">
        <f t="shared" si="248"/>
        <v>22.304554103332009</v>
      </c>
    </row>
    <row r="1796" spans="1:9" ht="13.5" x14ac:dyDescent="0.25">
      <c r="A1796" s="4">
        <v>44628</v>
      </c>
      <c r="B1796" s="2">
        <v>2.2799999999999998</v>
      </c>
      <c r="C1796" s="2">
        <f t="shared" ref="C1796:C1859" si="254">B1796-B1795</f>
        <v>-2.0000000000000018E-2</v>
      </c>
      <c r="D1796" s="2">
        <f t="shared" si="252"/>
        <v>0</v>
      </c>
      <c r="E1796" s="2">
        <f t="shared" si="253"/>
        <v>2.0000000000000018E-2</v>
      </c>
      <c r="F1796" s="2">
        <f t="shared" si="251"/>
        <v>7.5453424635904534E-3</v>
      </c>
      <c r="G1796" s="2">
        <f t="shared" si="251"/>
        <v>2.7711936898950722E-2</v>
      </c>
      <c r="H1796" s="2">
        <f t="shared" si="247"/>
        <v>0.27227770080106339</v>
      </c>
      <c r="I1796" s="2">
        <f t="shared" si="248"/>
        <v>21.400807436114718</v>
      </c>
    </row>
    <row r="1797" spans="1:9" ht="13.5" x14ac:dyDescent="0.25">
      <c r="A1797" s="4">
        <v>44629</v>
      </c>
      <c r="B1797" s="2">
        <v>2.2200000000000002</v>
      </c>
      <c r="C1797" s="2">
        <f t="shared" si="254"/>
        <v>-5.9999999999999609E-2</v>
      </c>
      <c r="D1797" s="2">
        <f t="shared" si="252"/>
        <v>0</v>
      </c>
      <c r="E1797" s="2">
        <f t="shared" si="253"/>
        <v>5.9999999999999609E-2</v>
      </c>
      <c r="F1797" s="2">
        <f t="shared" si="251"/>
        <v>7.0063894304768495E-3</v>
      </c>
      <c r="G1797" s="2">
        <f t="shared" si="251"/>
        <v>3.0018227120454214E-2</v>
      </c>
      <c r="H1797" s="2">
        <f t="shared" si="247"/>
        <v>0.23340450461522239</v>
      </c>
      <c r="I1797" s="2">
        <f t="shared" si="248"/>
        <v>18.923597549859466</v>
      </c>
    </row>
    <row r="1798" spans="1:9" ht="13.5" x14ac:dyDescent="0.25">
      <c r="A1798" s="4">
        <v>44630</v>
      </c>
      <c r="B1798" s="2">
        <v>2.2200000000000002</v>
      </c>
      <c r="C1798" s="2">
        <f t="shared" si="254"/>
        <v>0</v>
      </c>
      <c r="D1798" s="2">
        <f t="shared" si="252"/>
        <v>0</v>
      </c>
      <c r="E1798" s="2">
        <f t="shared" si="253"/>
        <v>0</v>
      </c>
      <c r="F1798" s="2">
        <f t="shared" si="251"/>
        <v>6.5059330425856461E-3</v>
      </c>
      <c r="G1798" s="2">
        <f t="shared" si="251"/>
        <v>2.7874068040421772E-2</v>
      </c>
      <c r="H1798" s="2">
        <f t="shared" si="247"/>
        <v>0.23340450461522239</v>
      </c>
      <c r="I1798" s="2">
        <f t="shared" si="248"/>
        <v>18.923597549859466</v>
      </c>
    </row>
    <row r="1799" spans="1:9" ht="13.5" x14ac:dyDescent="0.25">
      <c r="A1799" s="4">
        <v>44631</v>
      </c>
      <c r="B1799" s="2">
        <v>2.2400000000000002</v>
      </c>
      <c r="C1799" s="2">
        <f t="shared" si="254"/>
        <v>2.0000000000000018E-2</v>
      </c>
      <c r="D1799" s="2">
        <f t="shared" si="252"/>
        <v>2.0000000000000018E-2</v>
      </c>
      <c r="E1799" s="2">
        <f t="shared" si="253"/>
        <v>0</v>
      </c>
      <c r="F1799" s="2">
        <f t="shared" si="251"/>
        <v>7.4697949681152443E-3</v>
      </c>
      <c r="G1799" s="2">
        <f t="shared" si="251"/>
        <v>2.5883063180391647E-2</v>
      </c>
      <c r="H1799" s="2">
        <f t="shared" si="247"/>
        <v>0.28859779524759543</v>
      </c>
      <c r="I1799" s="2">
        <f t="shared" si="248"/>
        <v>22.396266415475537</v>
      </c>
    </row>
    <row r="1800" spans="1:9" ht="13.5" x14ac:dyDescent="0.25">
      <c r="A1800" s="4">
        <v>44634</v>
      </c>
      <c r="B1800" s="2">
        <v>2.2400000000000002</v>
      </c>
      <c r="C1800" s="2">
        <f t="shared" si="254"/>
        <v>0</v>
      </c>
      <c r="D1800" s="2">
        <f t="shared" si="252"/>
        <v>0</v>
      </c>
      <c r="E1800" s="2">
        <f t="shared" si="253"/>
        <v>0</v>
      </c>
      <c r="F1800" s="2">
        <f t="shared" si="251"/>
        <v>6.9362381846784418E-3</v>
      </c>
      <c r="G1800" s="2">
        <f t="shared" si="251"/>
        <v>2.4034272953220814E-2</v>
      </c>
      <c r="H1800" s="2">
        <f t="shared" si="247"/>
        <v>0.28859779524759543</v>
      </c>
      <c r="I1800" s="2">
        <f t="shared" si="248"/>
        <v>22.396266415475537</v>
      </c>
    </row>
    <row r="1801" spans="1:9" ht="13.5" x14ac:dyDescent="0.25">
      <c r="A1801" s="4">
        <v>44635</v>
      </c>
      <c r="B1801" s="2">
        <v>2.23</v>
      </c>
      <c r="C1801" s="2">
        <f t="shared" si="254"/>
        <v>-1.0000000000000231E-2</v>
      </c>
      <c r="D1801" s="2">
        <f t="shared" si="252"/>
        <v>0</v>
      </c>
      <c r="E1801" s="2">
        <f t="shared" si="253"/>
        <v>1.0000000000000231E-2</v>
      </c>
      <c r="F1801" s="2">
        <f t="shared" si="251"/>
        <v>6.4407926000585531E-3</v>
      </c>
      <c r="G1801" s="2">
        <f t="shared" si="251"/>
        <v>2.3031824885133629E-2</v>
      </c>
      <c r="H1801" s="2">
        <f t="shared" si="247"/>
        <v>0.27964751521777576</v>
      </c>
      <c r="I1801" s="2">
        <f t="shared" si="248"/>
        <v>21.853480110121126</v>
      </c>
    </row>
    <row r="1802" spans="1:9" ht="13.5" x14ac:dyDescent="0.25">
      <c r="A1802" s="4">
        <v>44636</v>
      </c>
      <c r="B1802" s="2">
        <v>2.16</v>
      </c>
      <c r="C1802" s="2">
        <f t="shared" si="254"/>
        <v>-6.999999999999984E-2</v>
      </c>
      <c r="D1802" s="2">
        <f t="shared" si="252"/>
        <v>0</v>
      </c>
      <c r="E1802" s="2">
        <f t="shared" si="253"/>
        <v>6.999999999999984E-2</v>
      </c>
      <c r="F1802" s="2">
        <f t="shared" si="251"/>
        <v>5.980735985768656E-3</v>
      </c>
      <c r="G1802" s="2">
        <f t="shared" si="251"/>
        <v>2.63866945361955E-2</v>
      </c>
      <c r="H1802" s="2">
        <f t="shared" si="247"/>
        <v>0.22665726385564069</v>
      </c>
      <c r="I1802" s="2">
        <f t="shared" si="248"/>
        <v>18.477635973328816</v>
      </c>
    </row>
    <row r="1803" spans="1:9" ht="13.5" x14ac:dyDescent="0.25">
      <c r="A1803" s="4">
        <v>44637</v>
      </c>
      <c r="B1803" s="2">
        <v>2.1800000000000002</v>
      </c>
      <c r="C1803" s="2">
        <f t="shared" si="254"/>
        <v>2.0000000000000018E-2</v>
      </c>
      <c r="D1803" s="2">
        <f t="shared" si="252"/>
        <v>2.0000000000000018E-2</v>
      </c>
      <c r="E1803" s="2">
        <f t="shared" si="253"/>
        <v>0</v>
      </c>
      <c r="F1803" s="2">
        <f t="shared" si="251"/>
        <v>6.9821119867851814E-3</v>
      </c>
      <c r="G1803" s="2">
        <f t="shared" si="251"/>
        <v>2.4501930640752963E-2</v>
      </c>
      <c r="H1803" s="2">
        <f t="shared" si="247"/>
        <v>0.28496170726939157</v>
      </c>
      <c r="I1803" s="2">
        <f t="shared" si="248"/>
        <v>22.176669207905775</v>
      </c>
    </row>
    <row r="1804" spans="1:9" ht="13.5" x14ac:dyDescent="0.25">
      <c r="A1804" s="4">
        <v>44638</v>
      </c>
      <c r="B1804" s="2">
        <v>2.2000000000000002</v>
      </c>
      <c r="C1804" s="2">
        <f t="shared" si="254"/>
        <v>2.0000000000000018E-2</v>
      </c>
      <c r="D1804" s="2">
        <f t="shared" si="252"/>
        <v>2.0000000000000018E-2</v>
      </c>
      <c r="E1804" s="2">
        <f t="shared" si="253"/>
        <v>0</v>
      </c>
      <c r="F1804" s="2">
        <f t="shared" si="251"/>
        <v>7.9119611305862418E-3</v>
      </c>
      <c r="G1804" s="2">
        <f t="shared" si="251"/>
        <v>2.2751792737842037E-2</v>
      </c>
      <c r="H1804" s="2">
        <f t="shared" si="247"/>
        <v>0.34775110786881558</v>
      </c>
      <c r="I1804" s="2">
        <f t="shared" si="248"/>
        <v>25.802324022475531</v>
      </c>
    </row>
    <row r="1805" spans="1:9" ht="13.5" x14ac:dyDescent="0.25">
      <c r="A1805" s="4">
        <v>44641</v>
      </c>
      <c r="B1805" s="2">
        <v>2.09</v>
      </c>
      <c r="C1805" s="2">
        <f t="shared" si="254"/>
        <v>-0.11000000000000032</v>
      </c>
      <c r="D1805" s="2">
        <f t="shared" si="252"/>
        <v>0</v>
      </c>
      <c r="E1805" s="2">
        <f t="shared" si="253"/>
        <v>0.11000000000000032</v>
      </c>
      <c r="F1805" s="2">
        <f t="shared" ref="F1805:G1820" si="255">((F1804*13)+D1805)/14</f>
        <v>7.3468210498300818E-3</v>
      </c>
      <c r="G1805" s="2">
        <f t="shared" si="255"/>
        <v>2.8983807542281914E-2</v>
      </c>
      <c r="H1805" s="2">
        <f t="shared" si="247"/>
        <v>0.25348019024458585</v>
      </c>
      <c r="I1805" s="2">
        <f t="shared" si="248"/>
        <v>20.222113777093313</v>
      </c>
    </row>
    <row r="1806" spans="1:9" ht="13.5" x14ac:dyDescent="0.25">
      <c r="A1806" s="4">
        <v>44642</v>
      </c>
      <c r="B1806" s="2">
        <v>2.1800000000000002</v>
      </c>
      <c r="C1806" s="2">
        <f t="shared" si="254"/>
        <v>9.0000000000000302E-2</v>
      </c>
      <c r="D1806" s="2">
        <f t="shared" si="252"/>
        <v>9.0000000000000302E-2</v>
      </c>
      <c r="E1806" s="2">
        <f t="shared" si="253"/>
        <v>0</v>
      </c>
      <c r="F1806" s="2">
        <f t="shared" si="255"/>
        <v>1.3250619546270812E-2</v>
      </c>
      <c r="G1806" s="2">
        <f t="shared" si="255"/>
        <v>2.6913535574976062E-2</v>
      </c>
      <c r="H1806" s="2">
        <f t="shared" si="247"/>
        <v>0.49234035080069916</v>
      </c>
      <c r="I1806" s="2">
        <f t="shared" si="248"/>
        <v>32.991157180501034</v>
      </c>
    </row>
    <row r="1807" spans="1:9" ht="13.5" x14ac:dyDescent="0.25">
      <c r="A1807" s="4">
        <v>44643</v>
      </c>
      <c r="B1807" s="2">
        <v>2.16</v>
      </c>
      <c r="C1807" s="2">
        <f t="shared" si="254"/>
        <v>-2.0000000000000018E-2</v>
      </c>
      <c r="D1807" s="2">
        <f t="shared" si="252"/>
        <v>0</v>
      </c>
      <c r="E1807" s="2">
        <f t="shared" si="253"/>
        <v>2.0000000000000018E-2</v>
      </c>
      <c r="F1807" s="2">
        <f t="shared" si="255"/>
        <v>1.2304146721537183E-2</v>
      </c>
      <c r="G1807" s="2">
        <f t="shared" si="255"/>
        <v>2.6419711605334916E-2</v>
      </c>
      <c r="H1807" s="2">
        <f t="shared" si="247"/>
        <v>0.46571843422592901</v>
      </c>
      <c r="I1807" s="2">
        <f t="shared" si="248"/>
        <v>31.774072246821603</v>
      </c>
    </row>
    <row r="1808" spans="1:9" ht="13.5" x14ac:dyDescent="0.25">
      <c r="A1808" s="4">
        <v>44644</v>
      </c>
      <c r="B1808" s="2">
        <v>2.1800000000000002</v>
      </c>
      <c r="C1808" s="2">
        <f t="shared" si="254"/>
        <v>2.0000000000000018E-2</v>
      </c>
      <c r="D1808" s="2">
        <f t="shared" si="252"/>
        <v>2.0000000000000018E-2</v>
      </c>
      <c r="E1808" s="2">
        <f t="shared" si="253"/>
        <v>0</v>
      </c>
      <c r="F1808" s="2">
        <f t="shared" si="255"/>
        <v>1.2853850527141672E-2</v>
      </c>
      <c r="G1808" s="2">
        <f t="shared" si="255"/>
        <v>2.4532589347810992E-2</v>
      </c>
      <c r="H1808" s="2">
        <f t="shared" si="247"/>
        <v>0.52395001379210726</v>
      </c>
      <c r="I1808" s="2">
        <f t="shared" si="248"/>
        <v>34.381049840889531</v>
      </c>
    </row>
    <row r="1809" spans="1:9" ht="13.5" x14ac:dyDescent="0.25">
      <c r="A1809" s="4">
        <v>44645</v>
      </c>
      <c r="B1809" s="2">
        <v>2.2000000000000002</v>
      </c>
      <c r="C1809" s="2">
        <f t="shared" si="254"/>
        <v>2.0000000000000018E-2</v>
      </c>
      <c r="D1809" s="2">
        <f t="shared" si="252"/>
        <v>2.0000000000000018E-2</v>
      </c>
      <c r="E1809" s="2">
        <f t="shared" si="253"/>
        <v>0</v>
      </c>
      <c r="F1809" s="2">
        <f t="shared" si="255"/>
        <v>1.3364289775202983E-2</v>
      </c>
      <c r="G1809" s="2">
        <f t="shared" si="255"/>
        <v>2.2780261537253065E-2</v>
      </c>
      <c r="H1809" s="2">
        <f t="shared" ref="H1809:H1872" si="256">F1809/G1809</f>
        <v>0.58666094563260673</v>
      </c>
      <c r="I1809" s="2">
        <f t="shared" ref="I1809:I1872" si="257">IF(G1809=0,100,100-(100/(1+H1809)))</f>
        <v>36.974562665541825</v>
      </c>
    </row>
    <row r="1810" spans="1:9" ht="13.5" x14ac:dyDescent="0.25">
      <c r="A1810" s="4">
        <v>44648</v>
      </c>
      <c r="B1810" s="2">
        <v>2.2400000000000002</v>
      </c>
      <c r="C1810" s="2">
        <f t="shared" si="254"/>
        <v>4.0000000000000036E-2</v>
      </c>
      <c r="D1810" s="2">
        <f t="shared" si="252"/>
        <v>4.0000000000000036E-2</v>
      </c>
      <c r="E1810" s="2">
        <f t="shared" si="253"/>
        <v>0</v>
      </c>
      <c r="F1810" s="2">
        <f t="shared" si="255"/>
        <v>1.5266840505545628E-2</v>
      </c>
      <c r="G1810" s="2">
        <f t="shared" si="255"/>
        <v>2.1153099998877847E-2</v>
      </c>
      <c r="H1810" s="2">
        <f t="shared" si="256"/>
        <v>0.72173064498137485</v>
      </c>
      <c r="I1810" s="2">
        <f t="shared" si="257"/>
        <v>41.918905671170322</v>
      </c>
    </row>
    <row r="1811" spans="1:9" ht="13.5" x14ac:dyDescent="0.25">
      <c r="A1811" s="4">
        <v>44649</v>
      </c>
      <c r="B1811" s="2">
        <v>2.16</v>
      </c>
      <c r="C1811" s="2">
        <f t="shared" si="254"/>
        <v>-8.0000000000000071E-2</v>
      </c>
      <c r="D1811" s="2">
        <f t="shared" si="252"/>
        <v>0</v>
      </c>
      <c r="E1811" s="2">
        <f t="shared" si="253"/>
        <v>8.0000000000000071E-2</v>
      </c>
      <c r="F1811" s="2">
        <f t="shared" si="255"/>
        <v>1.4176351898006655E-2</v>
      </c>
      <c r="G1811" s="2">
        <f t="shared" si="255"/>
        <v>2.5356449998958006E-2</v>
      </c>
      <c r="H1811" s="2">
        <f t="shared" si="256"/>
        <v>0.55908267516112142</v>
      </c>
      <c r="I1811" s="2">
        <f t="shared" si="257"/>
        <v>35.859719568966653</v>
      </c>
    </row>
    <row r="1812" spans="1:9" ht="13.5" x14ac:dyDescent="0.25">
      <c r="A1812" s="4">
        <v>44650</v>
      </c>
      <c r="B1812" s="2">
        <v>2.2000000000000002</v>
      </c>
      <c r="C1812" s="2">
        <f t="shared" si="254"/>
        <v>4.0000000000000036E-2</v>
      </c>
      <c r="D1812" s="2">
        <f t="shared" si="252"/>
        <v>4.0000000000000036E-2</v>
      </c>
      <c r="E1812" s="2">
        <f t="shared" si="253"/>
        <v>0</v>
      </c>
      <c r="F1812" s="2">
        <f t="shared" si="255"/>
        <v>1.6020898191006182E-2</v>
      </c>
      <c r="G1812" s="2">
        <f t="shared" si="255"/>
        <v>2.3545274999032435E-2</v>
      </c>
      <c r="H1812" s="2">
        <f t="shared" si="256"/>
        <v>0.68042943612527529</v>
      </c>
      <c r="I1812" s="2">
        <f t="shared" si="257"/>
        <v>40.491401870119915</v>
      </c>
    </row>
    <row r="1813" spans="1:9" ht="13.5" x14ac:dyDescent="0.25">
      <c r="A1813" s="4">
        <v>44651</v>
      </c>
      <c r="B1813" s="2">
        <v>2.2000000000000002</v>
      </c>
      <c r="C1813" s="2">
        <f t="shared" si="254"/>
        <v>0</v>
      </c>
      <c r="D1813" s="2">
        <f t="shared" si="252"/>
        <v>0</v>
      </c>
      <c r="E1813" s="2">
        <f t="shared" si="253"/>
        <v>0</v>
      </c>
      <c r="F1813" s="2">
        <f t="shared" si="255"/>
        <v>1.4876548320220026E-2</v>
      </c>
      <c r="G1813" s="2">
        <f t="shared" si="255"/>
        <v>2.1863469641958688E-2</v>
      </c>
      <c r="H1813" s="2">
        <f t="shared" si="256"/>
        <v>0.6804294361252754</v>
      </c>
      <c r="I1813" s="2">
        <f t="shared" si="257"/>
        <v>40.491401870119923</v>
      </c>
    </row>
    <row r="1814" spans="1:9" ht="13.5" x14ac:dyDescent="0.25">
      <c r="A1814" s="4">
        <v>44652</v>
      </c>
      <c r="B1814" s="2">
        <v>2.12</v>
      </c>
      <c r="C1814" s="2">
        <f t="shared" si="254"/>
        <v>-8.0000000000000071E-2</v>
      </c>
      <c r="D1814" s="2">
        <f t="shared" si="252"/>
        <v>0</v>
      </c>
      <c r="E1814" s="2">
        <f t="shared" si="253"/>
        <v>8.0000000000000071E-2</v>
      </c>
      <c r="F1814" s="2">
        <f t="shared" si="255"/>
        <v>1.3813937725918596E-2</v>
      </c>
      <c r="G1814" s="2">
        <f t="shared" si="255"/>
        <v>2.6016078953247358E-2</v>
      </c>
      <c r="H1814" s="2">
        <f t="shared" si="256"/>
        <v>0.53097692971885468</v>
      </c>
      <c r="I1814" s="2">
        <f t="shared" si="257"/>
        <v>34.68222932767263</v>
      </c>
    </row>
    <row r="1815" spans="1:9" ht="13.5" x14ac:dyDescent="0.25">
      <c r="A1815" s="4">
        <v>44655</v>
      </c>
      <c r="B1815" s="2">
        <v>2.12</v>
      </c>
      <c r="C1815" s="2">
        <f t="shared" si="254"/>
        <v>0</v>
      </c>
      <c r="D1815" s="2">
        <f t="shared" si="252"/>
        <v>0</v>
      </c>
      <c r="E1815" s="2">
        <f t="shared" si="253"/>
        <v>0</v>
      </c>
      <c r="F1815" s="2">
        <f t="shared" si="255"/>
        <v>1.2827227888352983E-2</v>
      </c>
      <c r="G1815" s="2">
        <f t="shared" si="255"/>
        <v>2.4157787599443977E-2</v>
      </c>
      <c r="H1815" s="2">
        <f t="shared" si="256"/>
        <v>0.53097692971885468</v>
      </c>
      <c r="I1815" s="2">
        <f t="shared" si="257"/>
        <v>34.68222932767263</v>
      </c>
    </row>
    <row r="1816" spans="1:9" ht="13.5" x14ac:dyDescent="0.25">
      <c r="A1816" s="4">
        <v>44656</v>
      </c>
      <c r="B1816" s="2">
        <v>2.14</v>
      </c>
      <c r="C1816" s="2">
        <f t="shared" si="254"/>
        <v>2.0000000000000018E-2</v>
      </c>
      <c r="D1816" s="2">
        <f t="shared" si="252"/>
        <v>2.0000000000000018E-2</v>
      </c>
      <c r="E1816" s="2">
        <f t="shared" si="253"/>
        <v>0</v>
      </c>
      <c r="F1816" s="2">
        <f t="shared" si="255"/>
        <v>1.3339568753470629E-2</v>
      </c>
      <c r="G1816" s="2">
        <f t="shared" si="255"/>
        <v>2.2432231342340837E-2</v>
      </c>
      <c r="H1816" s="2">
        <f t="shared" si="256"/>
        <v>0.59466080524464782</v>
      </c>
      <c r="I1816" s="2">
        <f t="shared" si="257"/>
        <v>37.290739402942613</v>
      </c>
    </row>
    <row r="1817" spans="1:9" ht="13.5" x14ac:dyDescent="0.25">
      <c r="A1817" s="4">
        <v>44657</v>
      </c>
      <c r="B1817" s="2">
        <v>2.1</v>
      </c>
      <c r="C1817" s="2">
        <f t="shared" si="254"/>
        <v>-4.0000000000000036E-2</v>
      </c>
      <c r="D1817" s="2">
        <f t="shared" si="252"/>
        <v>0</v>
      </c>
      <c r="E1817" s="2">
        <f t="shared" si="253"/>
        <v>4.0000000000000036E-2</v>
      </c>
      <c r="F1817" s="2">
        <f t="shared" si="255"/>
        <v>1.2386742413937014E-2</v>
      </c>
      <c r="G1817" s="2">
        <f t="shared" si="255"/>
        <v>2.3687071960745067E-2</v>
      </c>
      <c r="H1817" s="2">
        <f t="shared" si="256"/>
        <v>0.5229326121212744</v>
      </c>
      <c r="I1817" s="2">
        <f t="shared" si="257"/>
        <v>34.337212819475184</v>
      </c>
    </row>
    <row r="1818" spans="1:9" ht="13.5" x14ac:dyDescent="0.25">
      <c r="A1818" s="4">
        <v>44658</v>
      </c>
      <c r="B1818" s="2">
        <v>2.14</v>
      </c>
      <c r="C1818" s="2">
        <f t="shared" si="254"/>
        <v>4.0000000000000036E-2</v>
      </c>
      <c r="D1818" s="2">
        <f t="shared" si="252"/>
        <v>4.0000000000000036E-2</v>
      </c>
      <c r="E1818" s="2">
        <f t="shared" si="253"/>
        <v>0</v>
      </c>
      <c r="F1818" s="2">
        <f t="shared" si="255"/>
        <v>1.4359117955798658E-2</v>
      </c>
      <c r="G1818" s="2">
        <f t="shared" si="255"/>
        <v>2.1995138249263278E-2</v>
      </c>
      <c r="H1818" s="2">
        <f t="shared" si="256"/>
        <v>0.65283144816239624</v>
      </c>
      <c r="I1818" s="2">
        <f t="shared" si="257"/>
        <v>39.497762998653528</v>
      </c>
    </row>
    <row r="1819" spans="1:9" ht="13.5" x14ac:dyDescent="0.25">
      <c r="A1819" s="4">
        <v>44659</v>
      </c>
      <c r="B1819" s="2">
        <v>2.14</v>
      </c>
      <c r="C1819" s="2">
        <f t="shared" si="254"/>
        <v>0</v>
      </c>
      <c r="D1819" s="2">
        <f t="shared" si="252"/>
        <v>0</v>
      </c>
      <c r="E1819" s="2">
        <f t="shared" si="253"/>
        <v>0</v>
      </c>
      <c r="F1819" s="2">
        <f t="shared" si="255"/>
        <v>1.3333466673241612E-2</v>
      </c>
      <c r="G1819" s="2">
        <f t="shared" si="255"/>
        <v>2.0424056945744472E-2</v>
      </c>
      <c r="H1819" s="2">
        <f t="shared" si="256"/>
        <v>0.65283144816239624</v>
      </c>
      <c r="I1819" s="2">
        <f t="shared" si="257"/>
        <v>39.497762998653528</v>
      </c>
    </row>
    <row r="1820" spans="1:9" ht="13.5" x14ac:dyDescent="0.25">
      <c r="A1820" s="4">
        <v>44662</v>
      </c>
      <c r="B1820" s="2">
        <v>2.14</v>
      </c>
      <c r="C1820" s="2">
        <f t="shared" si="254"/>
        <v>0</v>
      </c>
      <c r="D1820" s="2">
        <f t="shared" si="252"/>
        <v>0</v>
      </c>
      <c r="E1820" s="2">
        <f t="shared" si="253"/>
        <v>0</v>
      </c>
      <c r="F1820" s="2">
        <f t="shared" si="255"/>
        <v>1.2381076196581497E-2</v>
      </c>
      <c r="G1820" s="2">
        <f t="shared" si="255"/>
        <v>1.8965195735334152E-2</v>
      </c>
      <c r="H1820" s="2">
        <f t="shared" si="256"/>
        <v>0.65283144816239635</v>
      </c>
      <c r="I1820" s="2">
        <f t="shared" si="257"/>
        <v>39.497762998653535</v>
      </c>
    </row>
    <row r="1821" spans="1:9" ht="13.5" x14ac:dyDescent="0.25">
      <c r="A1821" s="4">
        <v>44663</v>
      </c>
      <c r="B1821" s="2">
        <v>2.12</v>
      </c>
      <c r="C1821" s="2">
        <f t="shared" si="254"/>
        <v>-2.0000000000000018E-2</v>
      </c>
      <c r="D1821" s="2">
        <f t="shared" si="252"/>
        <v>0</v>
      </c>
      <c r="E1821" s="2">
        <f t="shared" si="253"/>
        <v>2.0000000000000018E-2</v>
      </c>
      <c r="F1821" s="2">
        <f t="shared" ref="F1821:G1836" si="258">((F1820*13)+D1821)/14</f>
        <v>1.1496713611111389E-2</v>
      </c>
      <c r="G1821" s="2">
        <f t="shared" si="258"/>
        <v>1.9039110325667429E-2</v>
      </c>
      <c r="H1821" s="2">
        <f t="shared" si="256"/>
        <v>0.60384720790299662</v>
      </c>
      <c r="I1821" s="2">
        <f t="shared" si="257"/>
        <v>37.649921072750857</v>
      </c>
    </row>
    <row r="1822" spans="1:9" ht="13.5" x14ac:dyDescent="0.25">
      <c r="A1822" s="4">
        <v>44664</v>
      </c>
      <c r="B1822" s="2">
        <v>2.14</v>
      </c>
      <c r="C1822" s="2">
        <f t="shared" si="254"/>
        <v>2.0000000000000018E-2</v>
      </c>
      <c r="D1822" s="2">
        <f t="shared" si="252"/>
        <v>2.0000000000000018E-2</v>
      </c>
      <c r="E1822" s="2">
        <f t="shared" si="253"/>
        <v>0</v>
      </c>
      <c r="F1822" s="2">
        <f t="shared" si="258"/>
        <v>1.2104091210317719E-2</v>
      </c>
      <c r="G1822" s="2">
        <f t="shared" si="258"/>
        <v>1.7679173873834043E-2</v>
      </c>
      <c r="H1822" s="2">
        <f t="shared" si="256"/>
        <v>0.68465253505042489</v>
      </c>
      <c r="I1822" s="2">
        <f t="shared" si="257"/>
        <v>40.640578446043293</v>
      </c>
    </row>
    <row r="1823" spans="1:9" ht="13.5" x14ac:dyDescent="0.25">
      <c r="A1823" s="4">
        <v>44665</v>
      </c>
      <c r="B1823" s="2">
        <v>2.13</v>
      </c>
      <c r="C1823" s="2">
        <f t="shared" si="254"/>
        <v>-1.0000000000000231E-2</v>
      </c>
      <c r="D1823" s="2">
        <f t="shared" si="252"/>
        <v>0</v>
      </c>
      <c r="E1823" s="2">
        <f t="shared" si="253"/>
        <v>1.0000000000000231E-2</v>
      </c>
      <c r="F1823" s="2">
        <f t="shared" si="258"/>
        <v>1.1239513266723596E-2</v>
      </c>
      <c r="G1823" s="2">
        <f t="shared" si="258"/>
        <v>1.7130661454274485E-2</v>
      </c>
      <c r="H1823" s="2">
        <f t="shared" si="256"/>
        <v>0.65610503696686417</v>
      </c>
      <c r="I1823" s="2">
        <f t="shared" si="257"/>
        <v>39.617356527609651</v>
      </c>
    </row>
    <row r="1824" spans="1:9" ht="13.5" x14ac:dyDescent="0.25">
      <c r="A1824" s="4">
        <v>44666</v>
      </c>
      <c r="B1824" s="2">
        <v>2.13</v>
      </c>
      <c r="C1824" s="2">
        <f t="shared" si="254"/>
        <v>0</v>
      </c>
      <c r="D1824" s="2">
        <f t="shared" si="252"/>
        <v>0</v>
      </c>
      <c r="E1824" s="2">
        <f t="shared" si="253"/>
        <v>0</v>
      </c>
      <c r="F1824" s="2">
        <f t="shared" si="258"/>
        <v>1.0436690890529053E-2</v>
      </c>
      <c r="G1824" s="2">
        <f t="shared" si="258"/>
        <v>1.5907042778969167E-2</v>
      </c>
      <c r="H1824" s="2">
        <f t="shared" si="256"/>
        <v>0.65610503696686406</v>
      </c>
      <c r="I1824" s="2">
        <f t="shared" si="257"/>
        <v>39.617356527609644</v>
      </c>
    </row>
    <row r="1825" spans="1:9" ht="13.5" x14ac:dyDescent="0.25">
      <c r="A1825" s="4">
        <v>44669</v>
      </c>
      <c r="B1825" s="2">
        <v>2.19</v>
      </c>
      <c r="C1825" s="2">
        <f t="shared" si="254"/>
        <v>6.0000000000000053E-2</v>
      </c>
      <c r="D1825" s="2">
        <f t="shared" si="252"/>
        <v>6.0000000000000053E-2</v>
      </c>
      <c r="E1825" s="2">
        <f t="shared" si="253"/>
        <v>0</v>
      </c>
      <c r="F1825" s="2">
        <f t="shared" si="258"/>
        <v>1.3976927255491267E-2</v>
      </c>
      <c r="G1825" s="2">
        <f t="shared" si="258"/>
        <v>1.4770825437614226E-2</v>
      </c>
      <c r="H1825" s="2">
        <f t="shared" si="256"/>
        <v>0.94625228051905075</v>
      </c>
      <c r="I1825" s="2">
        <f t="shared" si="257"/>
        <v>48.619199576053546</v>
      </c>
    </row>
    <row r="1826" spans="1:9" ht="13.5" x14ac:dyDescent="0.25">
      <c r="A1826" s="4">
        <v>44670</v>
      </c>
      <c r="B1826" s="2">
        <v>2.27</v>
      </c>
      <c r="C1826" s="2">
        <f t="shared" si="254"/>
        <v>8.0000000000000071E-2</v>
      </c>
      <c r="D1826" s="2">
        <f t="shared" si="252"/>
        <v>8.0000000000000071E-2</v>
      </c>
      <c r="E1826" s="2">
        <f t="shared" si="253"/>
        <v>0</v>
      </c>
      <c r="F1826" s="2">
        <f t="shared" si="258"/>
        <v>1.869286102295618E-2</v>
      </c>
      <c r="G1826" s="2">
        <f t="shared" si="258"/>
        <v>1.3715766477784637E-2</v>
      </c>
      <c r="H1826" s="2">
        <f t="shared" si="256"/>
        <v>1.3628739635683444</v>
      </c>
      <c r="I1826" s="2">
        <f t="shared" si="257"/>
        <v>57.678656779059487</v>
      </c>
    </row>
    <row r="1827" spans="1:9" ht="13.5" x14ac:dyDescent="0.25">
      <c r="A1827" s="4">
        <v>44671</v>
      </c>
      <c r="B1827" s="2">
        <v>2.2999999999999998</v>
      </c>
      <c r="C1827" s="2">
        <f t="shared" si="254"/>
        <v>2.9999999999999805E-2</v>
      </c>
      <c r="D1827" s="2">
        <f t="shared" si="252"/>
        <v>2.9999999999999805E-2</v>
      </c>
      <c r="E1827" s="2">
        <f t="shared" si="253"/>
        <v>0</v>
      </c>
      <c r="F1827" s="2">
        <f t="shared" si="258"/>
        <v>1.9500513807030724E-2</v>
      </c>
      <c r="G1827" s="2">
        <f t="shared" si="258"/>
        <v>1.2736068872228593E-2</v>
      </c>
      <c r="H1827" s="2">
        <f t="shared" si="256"/>
        <v>1.5311250278767117</v>
      </c>
      <c r="I1827" s="2">
        <f t="shared" si="257"/>
        <v>60.491876577157022</v>
      </c>
    </row>
    <row r="1828" spans="1:9" ht="13.5" x14ac:dyDescent="0.25">
      <c r="A1828" s="4">
        <v>44672</v>
      </c>
      <c r="B1828" s="2">
        <v>2.31</v>
      </c>
      <c r="C1828" s="2">
        <f t="shared" si="254"/>
        <v>1.0000000000000231E-2</v>
      </c>
      <c r="D1828" s="2">
        <f t="shared" si="252"/>
        <v>1.0000000000000231E-2</v>
      </c>
      <c r="E1828" s="2">
        <f t="shared" si="253"/>
        <v>0</v>
      </c>
      <c r="F1828" s="2">
        <f t="shared" si="258"/>
        <v>1.8821905677957117E-2</v>
      </c>
      <c r="G1828" s="2">
        <f t="shared" si="258"/>
        <v>1.1826349667069408E-2</v>
      </c>
      <c r="H1828" s="2">
        <f t="shared" si="256"/>
        <v>1.5915228458335633</v>
      </c>
      <c r="I1828" s="2">
        <f t="shared" si="257"/>
        <v>61.412649646993565</v>
      </c>
    </row>
    <row r="1829" spans="1:9" ht="13.5" x14ac:dyDescent="0.25">
      <c r="A1829" s="4">
        <v>44673</v>
      </c>
      <c r="B1829" s="2">
        <v>2.3199999999999998</v>
      </c>
      <c r="C1829" s="2">
        <f t="shared" si="254"/>
        <v>9.9999999999997868E-3</v>
      </c>
      <c r="D1829" s="2">
        <f t="shared" si="252"/>
        <v>9.9999999999997868E-3</v>
      </c>
      <c r="E1829" s="2">
        <f t="shared" si="253"/>
        <v>0</v>
      </c>
      <c r="F1829" s="2">
        <f t="shared" si="258"/>
        <v>1.8191769558103026E-2</v>
      </c>
      <c r="G1829" s="2">
        <f t="shared" si="258"/>
        <v>1.0981610405135881E-2</v>
      </c>
      <c r="H1829" s="2">
        <f t="shared" si="256"/>
        <v>1.6565666497870928</v>
      </c>
      <c r="I1829" s="2">
        <f t="shared" si="257"/>
        <v>62.357428522256583</v>
      </c>
    </row>
    <row r="1830" spans="1:9" ht="13.5" x14ac:dyDescent="0.25">
      <c r="A1830" s="4">
        <v>44676</v>
      </c>
      <c r="B1830" s="2">
        <v>2.2999999999999998</v>
      </c>
      <c r="C1830" s="2">
        <f t="shared" si="254"/>
        <v>-2.0000000000000018E-2</v>
      </c>
      <c r="D1830" s="2">
        <f t="shared" si="252"/>
        <v>0</v>
      </c>
      <c r="E1830" s="2">
        <f t="shared" si="253"/>
        <v>2.0000000000000018E-2</v>
      </c>
      <c r="F1830" s="2">
        <f t="shared" si="258"/>
        <v>1.6892357446809954E-2</v>
      </c>
      <c r="G1830" s="2">
        <f t="shared" si="258"/>
        <v>1.1625781090483319E-2</v>
      </c>
      <c r="H1830" s="2">
        <f t="shared" si="256"/>
        <v>1.453008388454671</v>
      </c>
      <c r="I1830" s="2">
        <f t="shared" si="257"/>
        <v>59.233730927843538</v>
      </c>
    </row>
    <row r="1831" spans="1:9" ht="13.5" x14ac:dyDescent="0.25">
      <c r="A1831" s="4">
        <v>44677</v>
      </c>
      <c r="B1831" s="2">
        <v>2.31</v>
      </c>
      <c r="C1831" s="2">
        <f t="shared" si="254"/>
        <v>1.0000000000000231E-2</v>
      </c>
      <c r="D1831" s="2">
        <f t="shared" si="252"/>
        <v>1.0000000000000231E-2</v>
      </c>
      <c r="E1831" s="2">
        <f t="shared" si="253"/>
        <v>0</v>
      </c>
      <c r="F1831" s="2">
        <f t="shared" si="258"/>
        <v>1.640004620060926E-2</v>
      </c>
      <c r="G1831" s="2">
        <f t="shared" si="258"/>
        <v>1.0795368155448796E-2</v>
      </c>
      <c r="H1831" s="2">
        <f t="shared" si="256"/>
        <v>1.5191743314776707</v>
      </c>
      <c r="I1831" s="2">
        <f t="shared" si="257"/>
        <v>60.304454221180059</v>
      </c>
    </row>
    <row r="1832" spans="1:9" ht="13.5" x14ac:dyDescent="0.25">
      <c r="A1832" s="4">
        <v>44678</v>
      </c>
      <c r="B1832" s="2">
        <v>2.31</v>
      </c>
      <c r="C1832" s="2">
        <f t="shared" si="254"/>
        <v>0</v>
      </c>
      <c r="D1832" s="2">
        <f t="shared" si="252"/>
        <v>0</v>
      </c>
      <c r="E1832" s="2">
        <f t="shared" si="253"/>
        <v>0</v>
      </c>
      <c r="F1832" s="2">
        <f t="shared" si="258"/>
        <v>1.5228614329137169E-2</v>
      </c>
      <c r="G1832" s="2">
        <f t="shared" si="258"/>
        <v>1.0024270430059597E-2</v>
      </c>
      <c r="H1832" s="2">
        <f t="shared" si="256"/>
        <v>1.5191743314776704</v>
      </c>
      <c r="I1832" s="2">
        <f t="shared" si="257"/>
        <v>60.304454221180059</v>
      </c>
    </row>
    <row r="1833" spans="1:9" ht="13.5" x14ac:dyDescent="0.25">
      <c r="A1833" s="4">
        <v>44679</v>
      </c>
      <c r="B1833" s="2">
        <v>2.2799999999999998</v>
      </c>
      <c r="C1833" s="2">
        <f t="shared" si="254"/>
        <v>-3.0000000000000249E-2</v>
      </c>
      <c r="D1833" s="2">
        <f t="shared" si="252"/>
        <v>0</v>
      </c>
      <c r="E1833" s="2">
        <f t="shared" si="253"/>
        <v>3.0000000000000249E-2</v>
      </c>
      <c r="F1833" s="2">
        <f t="shared" si="258"/>
        <v>1.4140856162770226E-2</v>
      </c>
      <c r="G1833" s="2">
        <f t="shared" si="258"/>
        <v>1.1451108256483929E-2</v>
      </c>
      <c r="H1833" s="2">
        <f t="shared" si="256"/>
        <v>1.2348897456945522</v>
      </c>
      <c r="I1833" s="2">
        <f t="shared" si="257"/>
        <v>55.255063390645113</v>
      </c>
    </row>
    <row r="1834" spans="1:9" ht="13.5" x14ac:dyDescent="0.25">
      <c r="A1834" s="4">
        <v>44680</v>
      </c>
      <c r="B1834" s="2">
        <v>2.2999999999999998</v>
      </c>
      <c r="C1834" s="2">
        <f t="shared" si="254"/>
        <v>2.0000000000000018E-2</v>
      </c>
      <c r="D1834" s="2">
        <f t="shared" si="252"/>
        <v>2.0000000000000018E-2</v>
      </c>
      <c r="E1834" s="2">
        <f t="shared" si="253"/>
        <v>0</v>
      </c>
      <c r="F1834" s="2">
        <f t="shared" si="258"/>
        <v>1.4559366436858068E-2</v>
      </c>
      <c r="G1834" s="2">
        <f t="shared" si="258"/>
        <v>1.0633171952449363E-2</v>
      </c>
      <c r="H1834" s="2">
        <f t="shared" si="256"/>
        <v>1.369240194926435</v>
      </c>
      <c r="I1834" s="2">
        <f t="shared" si="257"/>
        <v>57.792375710093417</v>
      </c>
    </row>
    <row r="1835" spans="1:9" ht="13.5" x14ac:dyDescent="0.25">
      <c r="A1835" s="4">
        <v>44685</v>
      </c>
      <c r="B1835" s="2">
        <v>2.29</v>
      </c>
      <c r="C1835" s="2">
        <f t="shared" si="254"/>
        <v>-9.9999999999997868E-3</v>
      </c>
      <c r="D1835" s="2">
        <f t="shared" si="252"/>
        <v>0</v>
      </c>
      <c r="E1835" s="2">
        <f t="shared" si="253"/>
        <v>9.9999999999997868E-3</v>
      </c>
      <c r="F1835" s="2">
        <f t="shared" si="258"/>
        <v>1.3519411691368206E-2</v>
      </c>
      <c r="G1835" s="2">
        <f t="shared" si="258"/>
        <v>1.0587945384417249E-2</v>
      </c>
      <c r="H1835" s="2">
        <f t="shared" si="256"/>
        <v>1.2768682875211395</v>
      </c>
      <c r="I1835" s="2">
        <f t="shared" si="257"/>
        <v>56.0800242385248</v>
      </c>
    </row>
    <row r="1836" spans="1:9" ht="13.5" x14ac:dyDescent="0.25">
      <c r="A1836" s="4">
        <v>44686</v>
      </c>
      <c r="B1836" s="2">
        <v>2.29</v>
      </c>
      <c r="C1836" s="2">
        <f t="shared" si="254"/>
        <v>0</v>
      </c>
      <c r="D1836" s="2">
        <f t="shared" si="252"/>
        <v>0</v>
      </c>
      <c r="E1836" s="2">
        <f t="shared" si="253"/>
        <v>0</v>
      </c>
      <c r="F1836" s="2">
        <f t="shared" si="258"/>
        <v>1.2553739427699049E-2</v>
      </c>
      <c r="G1836" s="2">
        <f t="shared" si="258"/>
        <v>9.831663571244589E-3</v>
      </c>
      <c r="H1836" s="2">
        <f t="shared" si="256"/>
        <v>1.2768682875211395</v>
      </c>
      <c r="I1836" s="2">
        <f t="shared" si="257"/>
        <v>56.0800242385248</v>
      </c>
    </row>
    <row r="1837" spans="1:9" ht="13.5" x14ac:dyDescent="0.25">
      <c r="A1837" s="4">
        <v>44687</v>
      </c>
      <c r="B1837" s="2">
        <v>2.25</v>
      </c>
      <c r="C1837" s="2">
        <f t="shared" si="254"/>
        <v>-4.0000000000000036E-2</v>
      </c>
      <c r="D1837" s="2">
        <f t="shared" si="252"/>
        <v>0</v>
      </c>
      <c r="E1837" s="2">
        <f t="shared" si="253"/>
        <v>4.0000000000000036E-2</v>
      </c>
      <c r="F1837" s="2">
        <f t="shared" ref="F1837:G1852" si="259">((F1836*13)+D1837)/14</f>
        <v>1.1657043754291973E-2</v>
      </c>
      <c r="G1837" s="2">
        <f t="shared" si="259"/>
        <v>1.198654474472712E-2</v>
      </c>
      <c r="H1837" s="2">
        <f t="shared" si="256"/>
        <v>0.97251076123666957</v>
      </c>
      <c r="I1837" s="2">
        <f t="shared" si="257"/>
        <v>49.303191665578133</v>
      </c>
    </row>
    <row r="1838" spans="1:9" ht="13.5" x14ac:dyDescent="0.25">
      <c r="A1838" s="4">
        <v>44690</v>
      </c>
      <c r="B1838" s="2">
        <v>2.27</v>
      </c>
      <c r="C1838" s="2">
        <f t="shared" si="254"/>
        <v>2.0000000000000018E-2</v>
      </c>
      <c r="D1838" s="2">
        <f t="shared" si="252"/>
        <v>2.0000000000000018E-2</v>
      </c>
      <c r="E1838" s="2">
        <f t="shared" si="253"/>
        <v>0</v>
      </c>
      <c r="F1838" s="2">
        <f t="shared" si="259"/>
        <v>1.2252969200413976E-2</v>
      </c>
      <c r="G1838" s="2">
        <f t="shared" si="259"/>
        <v>1.1130362977246611E-2</v>
      </c>
      <c r="H1838" s="2">
        <f t="shared" si="256"/>
        <v>1.1008598035358117</v>
      </c>
      <c r="I1838" s="2">
        <f t="shared" si="257"/>
        <v>52.40044108050575</v>
      </c>
    </row>
    <row r="1839" spans="1:9" ht="13.5" x14ac:dyDescent="0.25">
      <c r="A1839" s="4">
        <v>44691</v>
      </c>
      <c r="B1839" s="2">
        <v>2.2599999999999998</v>
      </c>
      <c r="C1839" s="2">
        <f t="shared" si="254"/>
        <v>-1.0000000000000231E-2</v>
      </c>
      <c r="D1839" s="2">
        <f t="shared" si="252"/>
        <v>0</v>
      </c>
      <c r="E1839" s="2">
        <f t="shared" si="253"/>
        <v>1.0000000000000231E-2</v>
      </c>
      <c r="F1839" s="2">
        <f t="shared" si="259"/>
        <v>1.1377757114670121E-2</v>
      </c>
      <c r="G1839" s="2">
        <f t="shared" si="259"/>
        <v>1.1049622764586155E-2</v>
      </c>
      <c r="H1839" s="2">
        <f t="shared" si="256"/>
        <v>1.0296964301021778</v>
      </c>
      <c r="I1839" s="2">
        <f t="shared" si="257"/>
        <v>50.731548562182837</v>
      </c>
    </row>
    <row r="1840" spans="1:9" ht="13.5" x14ac:dyDescent="0.25">
      <c r="A1840" s="4">
        <v>44692</v>
      </c>
      <c r="B1840" s="2">
        <v>2.2799999999999998</v>
      </c>
      <c r="C1840" s="2">
        <f t="shared" si="254"/>
        <v>2.0000000000000018E-2</v>
      </c>
      <c r="D1840" s="2">
        <f t="shared" si="252"/>
        <v>2.0000000000000018E-2</v>
      </c>
      <c r="E1840" s="2">
        <f t="shared" si="253"/>
        <v>0</v>
      </c>
      <c r="F1840" s="2">
        <f t="shared" si="259"/>
        <v>1.1993631606479399E-2</v>
      </c>
      <c r="G1840" s="2">
        <f t="shared" si="259"/>
        <v>1.0260363995687144E-2</v>
      </c>
      <c r="H1840" s="2">
        <f t="shared" si="256"/>
        <v>1.1689284718866524</v>
      </c>
      <c r="I1840" s="2">
        <f t="shared" si="257"/>
        <v>53.894284068752839</v>
      </c>
    </row>
    <row r="1841" spans="1:9" ht="13.5" x14ac:dyDescent="0.25">
      <c r="A1841" s="4">
        <v>44693</v>
      </c>
      <c r="B1841" s="2">
        <v>2.38</v>
      </c>
      <c r="C1841" s="2">
        <f t="shared" si="254"/>
        <v>0.10000000000000009</v>
      </c>
      <c r="D1841" s="2">
        <f t="shared" si="252"/>
        <v>0.10000000000000009</v>
      </c>
      <c r="E1841" s="2">
        <f t="shared" si="253"/>
        <v>0</v>
      </c>
      <c r="F1841" s="2">
        <f t="shared" si="259"/>
        <v>1.8279800777445159E-2</v>
      </c>
      <c r="G1841" s="2">
        <f t="shared" si="259"/>
        <v>9.5274808531380616E-3</v>
      </c>
      <c r="H1841" s="2">
        <f t="shared" si="256"/>
        <v>1.9186394661107453</v>
      </c>
      <c r="I1841" s="2">
        <f t="shared" si="257"/>
        <v>65.737460497902561</v>
      </c>
    </row>
    <row r="1842" spans="1:9" ht="13.5" x14ac:dyDescent="0.25">
      <c r="A1842" s="4">
        <v>44694</v>
      </c>
      <c r="B1842" s="2">
        <v>2.38</v>
      </c>
      <c r="C1842" s="2">
        <f t="shared" si="254"/>
        <v>0</v>
      </c>
      <c r="D1842" s="2">
        <f t="shared" si="252"/>
        <v>0</v>
      </c>
      <c r="E1842" s="2">
        <f t="shared" si="253"/>
        <v>0</v>
      </c>
      <c r="F1842" s="2">
        <f t="shared" si="259"/>
        <v>1.6974100721913361E-2</v>
      </c>
      <c r="G1842" s="2">
        <f t="shared" si="259"/>
        <v>8.8469465064853429E-3</v>
      </c>
      <c r="H1842" s="2">
        <f t="shared" si="256"/>
        <v>1.9186394661107453</v>
      </c>
      <c r="I1842" s="2">
        <f t="shared" si="257"/>
        <v>65.737460497902561</v>
      </c>
    </row>
    <row r="1843" spans="1:9" ht="13.5" x14ac:dyDescent="0.25">
      <c r="A1843" s="4">
        <v>44697</v>
      </c>
      <c r="B1843" s="2">
        <v>2.36</v>
      </c>
      <c r="C1843" s="2">
        <f t="shared" si="254"/>
        <v>-2.0000000000000018E-2</v>
      </c>
      <c r="D1843" s="2">
        <f t="shared" si="252"/>
        <v>0</v>
      </c>
      <c r="E1843" s="2">
        <f t="shared" si="253"/>
        <v>2.0000000000000018E-2</v>
      </c>
      <c r="F1843" s="2">
        <f t="shared" si="259"/>
        <v>1.5761664956062408E-2</v>
      </c>
      <c r="G1843" s="2">
        <f t="shared" si="259"/>
        <v>9.6435931845935321E-3</v>
      </c>
      <c r="H1843" s="2">
        <f t="shared" si="256"/>
        <v>1.6344182769180911</v>
      </c>
      <c r="I1843" s="2">
        <f t="shared" si="257"/>
        <v>62.040955729708074</v>
      </c>
    </row>
    <row r="1844" spans="1:9" ht="13.5" x14ac:dyDescent="0.25">
      <c r="A1844" s="4">
        <v>44698</v>
      </c>
      <c r="B1844" s="2">
        <v>2.34</v>
      </c>
      <c r="C1844" s="2">
        <f t="shared" si="254"/>
        <v>-2.0000000000000018E-2</v>
      </c>
      <c r="D1844" s="2">
        <f t="shared" si="252"/>
        <v>0</v>
      </c>
      <c r="E1844" s="2">
        <f t="shared" si="253"/>
        <v>2.0000000000000018E-2</v>
      </c>
      <c r="F1844" s="2">
        <f t="shared" si="259"/>
        <v>1.4635831744915093E-2</v>
      </c>
      <c r="G1844" s="2">
        <f t="shared" si="259"/>
        <v>1.0383336528551139E-2</v>
      </c>
      <c r="H1844" s="2">
        <f t="shared" si="256"/>
        <v>1.4095499750654172</v>
      </c>
      <c r="I1844" s="2">
        <f t="shared" si="257"/>
        <v>58.498474389482169</v>
      </c>
    </row>
    <row r="1845" spans="1:9" ht="13.5" x14ac:dyDescent="0.25">
      <c r="A1845" s="4">
        <v>44699</v>
      </c>
      <c r="B1845" s="2">
        <v>2.37</v>
      </c>
      <c r="C1845" s="2">
        <f t="shared" si="254"/>
        <v>3.0000000000000249E-2</v>
      </c>
      <c r="D1845" s="2">
        <f t="shared" si="252"/>
        <v>3.0000000000000249E-2</v>
      </c>
      <c r="E1845" s="2">
        <f t="shared" si="253"/>
        <v>0</v>
      </c>
      <c r="F1845" s="2">
        <f t="shared" si="259"/>
        <v>1.5733272334564032E-2</v>
      </c>
      <c r="G1845" s="2">
        <f t="shared" si="259"/>
        <v>9.641669633654629E-3</v>
      </c>
      <c r="H1845" s="2">
        <f t="shared" si="256"/>
        <v>1.6317995671254306</v>
      </c>
      <c r="I1845" s="2">
        <f t="shared" si="257"/>
        <v>62.003185482234699</v>
      </c>
    </row>
    <row r="1846" spans="1:9" ht="13.5" x14ac:dyDescent="0.25">
      <c r="A1846" s="4">
        <v>44700</v>
      </c>
      <c r="B1846" s="2">
        <v>2.37</v>
      </c>
      <c r="C1846" s="2">
        <f t="shared" si="254"/>
        <v>0</v>
      </c>
      <c r="D1846" s="2">
        <f t="shared" si="252"/>
        <v>0</v>
      </c>
      <c r="E1846" s="2">
        <f t="shared" si="253"/>
        <v>0</v>
      </c>
      <c r="F1846" s="2">
        <f t="shared" si="259"/>
        <v>1.4609467167809458E-2</v>
      </c>
      <c r="G1846" s="2">
        <f t="shared" si="259"/>
        <v>8.9529789455364411E-3</v>
      </c>
      <c r="H1846" s="2">
        <f t="shared" si="256"/>
        <v>1.6317995671254306</v>
      </c>
      <c r="I1846" s="2">
        <f t="shared" si="257"/>
        <v>62.003185482234699</v>
      </c>
    </row>
    <row r="1847" spans="1:9" ht="13.5" x14ac:dyDescent="0.25">
      <c r="A1847" s="4">
        <v>44701</v>
      </c>
      <c r="B1847" s="2">
        <v>2.4</v>
      </c>
      <c r="C1847" s="2">
        <f t="shared" si="254"/>
        <v>2.9999999999999805E-2</v>
      </c>
      <c r="D1847" s="2">
        <f t="shared" si="252"/>
        <v>2.9999999999999805E-2</v>
      </c>
      <c r="E1847" s="2">
        <f t="shared" si="253"/>
        <v>0</v>
      </c>
      <c r="F1847" s="2">
        <f t="shared" si="259"/>
        <v>1.5708790941537341E-2</v>
      </c>
      <c r="G1847" s="2">
        <f t="shared" si="259"/>
        <v>8.3134804494266953E-3</v>
      </c>
      <c r="H1847" s="2">
        <f t="shared" si="256"/>
        <v>1.8895564904613005</v>
      </c>
      <c r="I1847" s="2">
        <f t="shared" si="257"/>
        <v>65.392612904399186</v>
      </c>
    </row>
    <row r="1848" spans="1:9" ht="13.5" x14ac:dyDescent="0.25">
      <c r="A1848" s="4">
        <v>44704</v>
      </c>
      <c r="B1848" s="2">
        <v>2.38</v>
      </c>
      <c r="C1848" s="2">
        <f t="shared" si="254"/>
        <v>-2.0000000000000018E-2</v>
      </c>
      <c r="D1848" s="2">
        <f t="shared" si="252"/>
        <v>0</v>
      </c>
      <c r="E1848" s="2">
        <f t="shared" si="253"/>
        <v>2.0000000000000018E-2</v>
      </c>
      <c r="F1848" s="2">
        <f t="shared" si="259"/>
        <v>1.4586734445713246E-2</v>
      </c>
      <c r="G1848" s="2">
        <f t="shared" si="259"/>
        <v>9.1482318458962191E-3</v>
      </c>
      <c r="H1848" s="2">
        <f t="shared" si="256"/>
        <v>1.5944867479781539</v>
      </c>
      <c r="I1848" s="2">
        <f t="shared" si="257"/>
        <v>61.45673124831778</v>
      </c>
    </row>
    <row r="1849" spans="1:9" ht="13.5" x14ac:dyDescent="0.25">
      <c r="A1849" s="4">
        <v>44705</v>
      </c>
      <c r="B1849" s="2">
        <v>2.4</v>
      </c>
      <c r="C1849" s="2">
        <f t="shared" si="254"/>
        <v>2.0000000000000018E-2</v>
      </c>
      <c r="D1849" s="2">
        <f t="shared" si="252"/>
        <v>2.0000000000000018E-2</v>
      </c>
      <c r="E1849" s="2">
        <f t="shared" si="253"/>
        <v>0</v>
      </c>
      <c r="F1849" s="2">
        <f t="shared" si="259"/>
        <v>1.4973396271019445E-2</v>
      </c>
      <c r="G1849" s="2">
        <f t="shared" si="259"/>
        <v>8.4947867140464893E-3</v>
      </c>
      <c r="H1849" s="2">
        <f t="shared" si="256"/>
        <v>1.7626571184253867</v>
      </c>
      <c r="I1849" s="2">
        <f t="shared" si="257"/>
        <v>63.802963700035157</v>
      </c>
    </row>
    <row r="1850" spans="1:9" ht="13.5" x14ac:dyDescent="0.25">
      <c r="A1850" s="4">
        <v>44706</v>
      </c>
      <c r="B1850" s="2">
        <v>2.48</v>
      </c>
      <c r="C1850" s="2">
        <f t="shared" si="254"/>
        <v>8.0000000000000071E-2</v>
      </c>
      <c r="D1850" s="2">
        <f t="shared" si="252"/>
        <v>8.0000000000000071E-2</v>
      </c>
      <c r="E1850" s="2">
        <f t="shared" si="253"/>
        <v>0</v>
      </c>
      <c r="F1850" s="2">
        <f t="shared" si="259"/>
        <v>1.9618153680232345E-2</v>
      </c>
      <c r="G1850" s="2">
        <f t="shared" si="259"/>
        <v>7.8880162344717401E-3</v>
      </c>
      <c r="H1850" s="2">
        <f t="shared" si="256"/>
        <v>2.4870833295826973</v>
      </c>
      <c r="I1850" s="2">
        <f t="shared" si="257"/>
        <v>71.32273864761153</v>
      </c>
    </row>
    <row r="1851" spans="1:9" ht="13.5" x14ac:dyDescent="0.25">
      <c r="A1851" s="4">
        <v>44707</v>
      </c>
      <c r="B1851" s="2">
        <v>2.5499999999999998</v>
      </c>
      <c r="C1851" s="2">
        <f t="shared" si="254"/>
        <v>6.999999999999984E-2</v>
      </c>
      <c r="D1851" s="2">
        <f t="shared" si="252"/>
        <v>6.999999999999984E-2</v>
      </c>
      <c r="E1851" s="2">
        <f t="shared" si="253"/>
        <v>0</v>
      </c>
      <c r="F1851" s="2">
        <f t="shared" si="259"/>
        <v>2.3216856988787168E-2</v>
      </c>
      <c r="G1851" s="2">
        <f t="shared" si="259"/>
        <v>7.324586503438044E-3</v>
      </c>
      <c r="H1851" s="2">
        <f t="shared" si="256"/>
        <v>3.169715720865546</v>
      </c>
      <c r="I1851" s="2">
        <f t="shared" si="257"/>
        <v>76.017549709781633</v>
      </c>
    </row>
    <row r="1852" spans="1:9" ht="13.5" x14ac:dyDescent="0.25">
      <c r="A1852" s="4">
        <v>44708</v>
      </c>
      <c r="B1852" s="2">
        <v>2.5299999999999998</v>
      </c>
      <c r="C1852" s="2">
        <f t="shared" si="254"/>
        <v>-2.0000000000000018E-2</v>
      </c>
      <c r="D1852" s="2">
        <f t="shared" si="252"/>
        <v>0</v>
      </c>
      <c r="E1852" s="2">
        <f t="shared" si="253"/>
        <v>2.0000000000000018E-2</v>
      </c>
      <c r="F1852" s="2">
        <f t="shared" si="259"/>
        <v>2.1558510061016656E-2</v>
      </c>
      <c r="G1852" s="2">
        <f t="shared" si="259"/>
        <v>8.2299731817638989E-3</v>
      </c>
      <c r="H1852" s="2">
        <f t="shared" si="256"/>
        <v>2.6195115810081053</v>
      </c>
      <c r="I1852" s="2">
        <f t="shared" si="257"/>
        <v>72.371962967404556</v>
      </c>
    </row>
    <row r="1853" spans="1:9" ht="13.5" x14ac:dyDescent="0.25">
      <c r="A1853" s="4">
        <v>44711</v>
      </c>
      <c r="B1853" s="2">
        <v>2.58</v>
      </c>
      <c r="C1853" s="2">
        <f t="shared" si="254"/>
        <v>5.0000000000000266E-2</v>
      </c>
      <c r="D1853" s="2">
        <f t="shared" si="252"/>
        <v>5.0000000000000266E-2</v>
      </c>
      <c r="E1853" s="2">
        <f t="shared" si="253"/>
        <v>0</v>
      </c>
      <c r="F1853" s="2">
        <f t="shared" ref="F1853:G1868" si="260">((F1852*13)+D1853)/14</f>
        <v>2.3590045056658345E-2</v>
      </c>
      <c r="G1853" s="2">
        <f t="shared" si="260"/>
        <v>7.6421179544950493E-3</v>
      </c>
      <c r="H1853" s="2">
        <f t="shared" si="256"/>
        <v>3.0868464995077467</v>
      </c>
      <c r="I1853" s="2">
        <f t="shared" si="257"/>
        <v>75.531256186880313</v>
      </c>
    </row>
    <row r="1854" spans="1:9" ht="13.5" x14ac:dyDescent="0.25">
      <c r="A1854" s="4">
        <v>44712</v>
      </c>
      <c r="B1854" s="2">
        <v>2.57</v>
      </c>
      <c r="C1854" s="2">
        <f t="shared" si="254"/>
        <v>-1.0000000000000231E-2</v>
      </c>
      <c r="D1854" s="2">
        <f t="shared" si="252"/>
        <v>0</v>
      </c>
      <c r="E1854" s="2">
        <f t="shared" si="253"/>
        <v>1.0000000000000231E-2</v>
      </c>
      <c r="F1854" s="2">
        <f t="shared" si="260"/>
        <v>2.1905041838325607E-2</v>
      </c>
      <c r="G1854" s="2">
        <f t="shared" si="260"/>
        <v>7.8105381006025616E-3</v>
      </c>
      <c r="H1854" s="2">
        <f t="shared" si="256"/>
        <v>2.8045496425701697</v>
      </c>
      <c r="I1854" s="2">
        <f t="shared" si="257"/>
        <v>73.715680068654635</v>
      </c>
    </row>
    <row r="1855" spans="1:9" ht="13.5" x14ac:dyDescent="0.25">
      <c r="A1855" s="4">
        <v>44713</v>
      </c>
      <c r="B1855" s="2">
        <v>2.59</v>
      </c>
      <c r="C1855" s="2">
        <f t="shared" si="254"/>
        <v>2.0000000000000018E-2</v>
      </c>
      <c r="D1855" s="2">
        <f t="shared" si="252"/>
        <v>2.0000000000000018E-2</v>
      </c>
      <c r="E1855" s="2">
        <f t="shared" si="253"/>
        <v>0</v>
      </c>
      <c r="F1855" s="2">
        <f t="shared" si="260"/>
        <v>2.1768967421302351E-2</v>
      </c>
      <c r="G1855" s="2">
        <f t="shared" si="260"/>
        <v>7.2526425219880935E-3</v>
      </c>
      <c r="H1855" s="2">
        <f t="shared" si="256"/>
        <v>3.0015221838529338</v>
      </c>
      <c r="I1855" s="2">
        <f t="shared" si="257"/>
        <v>75.00951003007728</v>
      </c>
    </row>
    <row r="1856" spans="1:9" ht="13.5" x14ac:dyDescent="0.25">
      <c r="A1856" s="4">
        <v>44714</v>
      </c>
      <c r="B1856" s="2">
        <v>2.59</v>
      </c>
      <c r="C1856" s="2">
        <f t="shared" si="254"/>
        <v>0</v>
      </c>
      <c r="D1856" s="2">
        <f t="shared" si="252"/>
        <v>0</v>
      </c>
      <c r="E1856" s="2">
        <f t="shared" si="253"/>
        <v>0</v>
      </c>
      <c r="F1856" s="2">
        <f t="shared" si="260"/>
        <v>2.021404117692361E-2</v>
      </c>
      <c r="G1856" s="2">
        <f t="shared" si="260"/>
        <v>6.7345966275603724E-3</v>
      </c>
      <c r="H1856" s="2">
        <f t="shared" si="256"/>
        <v>3.0015221838529333</v>
      </c>
      <c r="I1856" s="2">
        <f t="shared" si="257"/>
        <v>75.00951003007728</v>
      </c>
    </row>
    <row r="1857" spans="1:9" ht="13.5" x14ac:dyDescent="0.25">
      <c r="A1857" s="4">
        <v>44715</v>
      </c>
      <c r="B1857" s="2">
        <v>2.58</v>
      </c>
      <c r="C1857" s="2">
        <f t="shared" si="254"/>
        <v>-9.9999999999997868E-3</v>
      </c>
      <c r="D1857" s="2">
        <f t="shared" si="252"/>
        <v>0</v>
      </c>
      <c r="E1857" s="2">
        <f t="shared" si="253"/>
        <v>9.9999999999997868E-3</v>
      </c>
      <c r="F1857" s="2">
        <f t="shared" si="260"/>
        <v>1.8770181092857639E-2</v>
      </c>
      <c r="G1857" s="2">
        <f t="shared" si="260"/>
        <v>6.9678397255917585E-3</v>
      </c>
      <c r="H1857" s="2">
        <f t="shared" si="256"/>
        <v>2.6938307756875881</v>
      </c>
      <c r="I1857" s="2">
        <f t="shared" si="257"/>
        <v>72.927833982490569</v>
      </c>
    </row>
    <row r="1858" spans="1:9" ht="13.5" x14ac:dyDescent="0.25">
      <c r="A1858" s="4">
        <v>44718</v>
      </c>
      <c r="B1858" s="2">
        <v>2.58</v>
      </c>
      <c r="C1858" s="2">
        <f t="shared" si="254"/>
        <v>0</v>
      </c>
      <c r="D1858" s="2">
        <f t="shared" si="252"/>
        <v>0</v>
      </c>
      <c r="E1858" s="2">
        <f t="shared" si="253"/>
        <v>0</v>
      </c>
      <c r="F1858" s="2">
        <f t="shared" si="260"/>
        <v>1.7429453871939237E-2</v>
      </c>
      <c r="G1858" s="2">
        <f t="shared" si="260"/>
        <v>6.4701368880494903E-3</v>
      </c>
      <c r="H1858" s="2">
        <f t="shared" si="256"/>
        <v>2.6938307756875881</v>
      </c>
      <c r="I1858" s="2">
        <f t="shared" si="257"/>
        <v>72.927833982490569</v>
      </c>
    </row>
    <row r="1859" spans="1:9" ht="13.5" x14ac:dyDescent="0.25">
      <c r="A1859" s="4">
        <v>44719</v>
      </c>
      <c r="B1859" s="2">
        <v>2.58</v>
      </c>
      <c r="C1859" s="2">
        <f t="shared" si="254"/>
        <v>0</v>
      </c>
      <c r="D1859" s="2">
        <f t="shared" ref="D1859:D1922" si="261">IF(C1859&gt;0,C1859,0)</f>
        <v>0</v>
      </c>
      <c r="E1859" s="2">
        <f t="shared" ref="E1859:E1922" si="262">IF(C1859&lt;0,-C1859,0)</f>
        <v>0</v>
      </c>
      <c r="F1859" s="2">
        <f t="shared" si="260"/>
        <v>1.6184492881086435E-2</v>
      </c>
      <c r="G1859" s="2">
        <f t="shared" si="260"/>
        <v>6.007984253188812E-3</v>
      </c>
      <c r="H1859" s="2">
        <f t="shared" si="256"/>
        <v>2.6938307756875886</v>
      </c>
      <c r="I1859" s="2">
        <f t="shared" si="257"/>
        <v>72.927833982490583</v>
      </c>
    </row>
    <row r="1860" spans="1:9" ht="13.5" x14ac:dyDescent="0.25">
      <c r="A1860" s="4">
        <v>44720</v>
      </c>
      <c r="B1860" s="2">
        <v>2.65</v>
      </c>
      <c r="C1860" s="2">
        <f t="shared" ref="C1860:C1923" si="263">B1860-B1859</f>
        <v>6.999999999999984E-2</v>
      </c>
      <c r="D1860" s="2">
        <f t="shared" si="261"/>
        <v>6.999999999999984E-2</v>
      </c>
      <c r="E1860" s="2">
        <f t="shared" si="262"/>
        <v>0</v>
      </c>
      <c r="F1860" s="2">
        <f t="shared" si="260"/>
        <v>2.0028457675294535E-2</v>
      </c>
      <c r="G1860" s="2">
        <f t="shared" si="260"/>
        <v>5.5788425208181825E-3</v>
      </c>
      <c r="H1860" s="2">
        <f t="shared" si="256"/>
        <v>3.5900740342742634</v>
      </c>
      <c r="I1860" s="2">
        <f t="shared" si="257"/>
        <v>78.213859024212667</v>
      </c>
    </row>
    <row r="1861" spans="1:9" ht="13.5" x14ac:dyDescent="0.25">
      <c r="A1861" s="4">
        <v>44721</v>
      </c>
      <c r="B1861" s="2">
        <v>2.65</v>
      </c>
      <c r="C1861" s="2">
        <f t="shared" si="263"/>
        <v>0</v>
      </c>
      <c r="D1861" s="2">
        <f t="shared" si="261"/>
        <v>0</v>
      </c>
      <c r="E1861" s="2">
        <f t="shared" si="262"/>
        <v>0</v>
      </c>
      <c r="F1861" s="2">
        <f t="shared" si="260"/>
        <v>1.859785355563064E-2</v>
      </c>
      <c r="G1861" s="2">
        <f t="shared" si="260"/>
        <v>5.1803537693311695E-3</v>
      </c>
      <c r="H1861" s="2">
        <f t="shared" si="256"/>
        <v>3.5900740342742634</v>
      </c>
      <c r="I1861" s="2">
        <f t="shared" si="257"/>
        <v>78.213859024212667</v>
      </c>
    </row>
    <row r="1862" spans="1:9" ht="13.5" x14ac:dyDescent="0.25">
      <c r="A1862" s="4">
        <v>44722</v>
      </c>
      <c r="B1862" s="2">
        <v>2.62</v>
      </c>
      <c r="C1862" s="2">
        <f t="shared" si="263"/>
        <v>-2.9999999999999805E-2</v>
      </c>
      <c r="D1862" s="2">
        <f t="shared" si="261"/>
        <v>0</v>
      </c>
      <c r="E1862" s="2">
        <f t="shared" si="262"/>
        <v>2.9999999999999805E-2</v>
      </c>
      <c r="F1862" s="2">
        <f t="shared" si="260"/>
        <v>1.7269435444514165E-2</v>
      </c>
      <c r="G1862" s="2">
        <f t="shared" si="260"/>
        <v>6.9531856429503576E-3</v>
      </c>
      <c r="H1862" s="2">
        <f t="shared" si="256"/>
        <v>2.4836724245990998</v>
      </c>
      <c r="I1862" s="2">
        <f t="shared" si="257"/>
        <v>71.294660400939392</v>
      </c>
    </row>
    <row r="1863" spans="1:9" ht="13.5" x14ac:dyDescent="0.25">
      <c r="A1863" s="4">
        <v>44725</v>
      </c>
      <c r="B1863" s="2">
        <v>2.6</v>
      </c>
      <c r="C1863" s="2">
        <f t="shared" si="263"/>
        <v>-2.0000000000000018E-2</v>
      </c>
      <c r="D1863" s="2">
        <f t="shared" si="261"/>
        <v>0</v>
      </c>
      <c r="E1863" s="2">
        <f t="shared" si="262"/>
        <v>2.0000000000000018E-2</v>
      </c>
      <c r="F1863" s="2">
        <f t="shared" si="260"/>
        <v>1.6035904341334582E-2</v>
      </c>
      <c r="G1863" s="2">
        <f t="shared" si="260"/>
        <v>7.8851009541681914E-3</v>
      </c>
      <c r="H1863" s="2">
        <f t="shared" si="256"/>
        <v>2.0336967699643393</v>
      </c>
      <c r="I1863" s="2">
        <f t="shared" si="257"/>
        <v>67.036916480886291</v>
      </c>
    </row>
    <row r="1864" spans="1:9" ht="13.5" x14ac:dyDescent="0.25">
      <c r="A1864" s="4">
        <v>44726</v>
      </c>
      <c r="B1864" s="2">
        <v>2.6</v>
      </c>
      <c r="C1864" s="2">
        <f t="shared" si="263"/>
        <v>0</v>
      </c>
      <c r="D1864" s="2">
        <f t="shared" si="261"/>
        <v>0</v>
      </c>
      <c r="E1864" s="2">
        <f t="shared" si="262"/>
        <v>0</v>
      </c>
      <c r="F1864" s="2">
        <f t="shared" si="260"/>
        <v>1.4890482602667827E-2</v>
      </c>
      <c r="G1864" s="2">
        <f t="shared" si="260"/>
        <v>7.3218794574418924E-3</v>
      </c>
      <c r="H1864" s="2">
        <f t="shared" si="256"/>
        <v>2.0336967699643393</v>
      </c>
      <c r="I1864" s="2">
        <f t="shared" si="257"/>
        <v>67.036916480886291</v>
      </c>
    </row>
    <row r="1865" spans="1:9" ht="13.5" x14ac:dyDescent="0.25">
      <c r="A1865" s="4">
        <v>44727</v>
      </c>
      <c r="B1865" s="2">
        <v>2.5299999999999998</v>
      </c>
      <c r="C1865" s="2">
        <f t="shared" si="263"/>
        <v>-7.0000000000000284E-2</v>
      </c>
      <c r="D1865" s="2">
        <f t="shared" si="261"/>
        <v>0</v>
      </c>
      <c r="E1865" s="2">
        <f t="shared" si="262"/>
        <v>7.0000000000000284E-2</v>
      </c>
      <c r="F1865" s="2">
        <f t="shared" si="260"/>
        <v>1.3826876702477269E-2</v>
      </c>
      <c r="G1865" s="2">
        <f t="shared" si="260"/>
        <v>1.1798888067624635E-2</v>
      </c>
      <c r="H1865" s="2">
        <f t="shared" si="256"/>
        <v>1.1718796401177243</v>
      </c>
      <c r="I1865" s="2">
        <f t="shared" si="257"/>
        <v>53.956932901410866</v>
      </c>
    </row>
    <row r="1866" spans="1:9" ht="13.5" x14ac:dyDescent="0.25">
      <c r="A1866" s="4">
        <v>44728</v>
      </c>
      <c r="B1866" s="2">
        <v>2.57</v>
      </c>
      <c r="C1866" s="2">
        <f t="shared" si="263"/>
        <v>4.0000000000000036E-2</v>
      </c>
      <c r="D1866" s="2">
        <f t="shared" si="261"/>
        <v>4.0000000000000036E-2</v>
      </c>
      <c r="E1866" s="2">
        <f t="shared" si="262"/>
        <v>0</v>
      </c>
      <c r="F1866" s="2">
        <f t="shared" si="260"/>
        <v>1.5696385509443182E-2</v>
      </c>
      <c r="G1866" s="2">
        <f t="shared" si="260"/>
        <v>1.095611034850859E-2</v>
      </c>
      <c r="H1866" s="2">
        <f t="shared" si="256"/>
        <v>1.4326604068550539</v>
      </c>
      <c r="I1866" s="2">
        <f t="shared" si="257"/>
        <v>58.892741576996308</v>
      </c>
    </row>
    <row r="1867" spans="1:9" ht="13.5" x14ac:dyDescent="0.25">
      <c r="A1867" s="4">
        <v>44729</v>
      </c>
      <c r="B1867" s="2">
        <v>2.6</v>
      </c>
      <c r="C1867" s="2">
        <f t="shared" si="263"/>
        <v>3.0000000000000249E-2</v>
      </c>
      <c r="D1867" s="2">
        <f t="shared" si="261"/>
        <v>3.0000000000000249E-2</v>
      </c>
      <c r="E1867" s="2">
        <f t="shared" si="262"/>
        <v>0</v>
      </c>
      <c r="F1867" s="2">
        <f t="shared" si="260"/>
        <v>1.6718072258768688E-2</v>
      </c>
      <c r="G1867" s="2">
        <f t="shared" si="260"/>
        <v>1.0173531037900833E-2</v>
      </c>
      <c r="H1867" s="2">
        <f t="shared" si="256"/>
        <v>1.6432910261428986</v>
      </c>
      <c r="I1867" s="2">
        <f t="shared" si="257"/>
        <v>62.168373058066017</v>
      </c>
    </row>
    <row r="1868" spans="1:9" ht="13.5" x14ac:dyDescent="0.25">
      <c r="A1868" s="4">
        <v>44732</v>
      </c>
      <c r="B1868" s="2">
        <v>2.6</v>
      </c>
      <c r="C1868" s="2">
        <f t="shared" si="263"/>
        <v>0</v>
      </c>
      <c r="D1868" s="2">
        <f t="shared" si="261"/>
        <v>0</v>
      </c>
      <c r="E1868" s="2">
        <f t="shared" si="262"/>
        <v>0</v>
      </c>
      <c r="F1868" s="2">
        <f t="shared" si="260"/>
        <v>1.5523924240285212E-2</v>
      </c>
      <c r="G1868" s="2">
        <f t="shared" si="260"/>
        <v>9.4468502494793449E-3</v>
      </c>
      <c r="H1868" s="2">
        <f t="shared" si="256"/>
        <v>1.6432910261428988</v>
      </c>
      <c r="I1868" s="2">
        <f t="shared" si="257"/>
        <v>62.168373058066024</v>
      </c>
    </row>
    <row r="1869" spans="1:9" ht="13.5" x14ac:dyDescent="0.25">
      <c r="A1869" s="4">
        <v>44733</v>
      </c>
      <c r="B1869" s="2">
        <v>2.6</v>
      </c>
      <c r="C1869" s="2">
        <f t="shared" si="263"/>
        <v>0</v>
      </c>
      <c r="D1869" s="2">
        <f t="shared" si="261"/>
        <v>0</v>
      </c>
      <c r="E1869" s="2">
        <f t="shared" si="262"/>
        <v>0</v>
      </c>
      <c r="F1869" s="2">
        <f t="shared" ref="F1869:G1884" si="264">((F1868*13)+D1869)/14</f>
        <v>1.4415072508836268E-2</v>
      </c>
      <c r="G1869" s="2">
        <f t="shared" si="264"/>
        <v>8.772075231659392E-3</v>
      </c>
      <c r="H1869" s="2">
        <f t="shared" si="256"/>
        <v>1.6432910261428986</v>
      </c>
      <c r="I1869" s="2">
        <f t="shared" si="257"/>
        <v>62.168373058066017</v>
      </c>
    </row>
    <row r="1870" spans="1:9" ht="13.5" x14ac:dyDescent="0.25">
      <c r="A1870" s="4">
        <v>44734</v>
      </c>
      <c r="B1870" s="2">
        <v>2.59</v>
      </c>
      <c r="C1870" s="2">
        <f t="shared" si="263"/>
        <v>-1.0000000000000231E-2</v>
      </c>
      <c r="D1870" s="2">
        <f t="shared" si="261"/>
        <v>0</v>
      </c>
      <c r="E1870" s="2">
        <f t="shared" si="262"/>
        <v>1.0000000000000231E-2</v>
      </c>
      <c r="F1870" s="2">
        <f t="shared" si="264"/>
        <v>1.3385424472490819E-2</v>
      </c>
      <c r="G1870" s="2">
        <f t="shared" si="264"/>
        <v>8.8597841436837375E-3</v>
      </c>
      <c r="H1870" s="2">
        <f t="shared" si="256"/>
        <v>1.5108070643045488</v>
      </c>
      <c r="I1870" s="2">
        <f t="shared" si="257"/>
        <v>60.172168773271196</v>
      </c>
    </row>
    <row r="1871" spans="1:9" ht="13.5" x14ac:dyDescent="0.25">
      <c r="A1871" s="4">
        <v>44735</v>
      </c>
      <c r="B1871" s="2">
        <v>2.54</v>
      </c>
      <c r="C1871" s="2">
        <f t="shared" si="263"/>
        <v>-4.9999999999999822E-2</v>
      </c>
      <c r="D1871" s="2">
        <f t="shared" si="261"/>
        <v>0</v>
      </c>
      <c r="E1871" s="2">
        <f t="shared" si="262"/>
        <v>4.9999999999999822E-2</v>
      </c>
      <c r="F1871" s="2">
        <f t="shared" si="264"/>
        <v>1.2429322724455761E-2</v>
      </c>
      <c r="G1871" s="2">
        <f t="shared" si="264"/>
        <v>1.1798370990563458E-2</v>
      </c>
      <c r="H1871" s="2">
        <f t="shared" si="256"/>
        <v>1.0534778686309278</v>
      </c>
      <c r="I1871" s="2">
        <f t="shared" si="257"/>
        <v>51.302129169441265</v>
      </c>
    </row>
    <row r="1872" spans="1:9" ht="13.5" x14ac:dyDescent="0.25">
      <c r="A1872" s="4">
        <v>44736</v>
      </c>
      <c r="B1872" s="2">
        <v>2.5</v>
      </c>
      <c r="C1872" s="2">
        <f t="shared" si="263"/>
        <v>-4.0000000000000036E-2</v>
      </c>
      <c r="D1872" s="2">
        <f t="shared" si="261"/>
        <v>0</v>
      </c>
      <c r="E1872" s="2">
        <f t="shared" si="262"/>
        <v>4.0000000000000036E-2</v>
      </c>
      <c r="F1872" s="2">
        <f t="shared" si="264"/>
        <v>1.1541513958423207E-2</v>
      </c>
      <c r="G1872" s="2">
        <f t="shared" si="264"/>
        <v>1.3812773062666071E-2</v>
      </c>
      <c r="H1872" s="2">
        <f t="shared" si="256"/>
        <v>0.83556820242115259</v>
      </c>
      <c r="I1872" s="2">
        <f t="shared" si="257"/>
        <v>45.52095647108186</v>
      </c>
    </row>
    <row r="1873" spans="1:9" ht="13.5" x14ac:dyDescent="0.25">
      <c r="A1873" s="4">
        <v>44739</v>
      </c>
      <c r="B1873" s="2">
        <v>2.44</v>
      </c>
      <c r="C1873" s="2">
        <f t="shared" si="263"/>
        <v>-6.0000000000000053E-2</v>
      </c>
      <c r="D1873" s="2">
        <f t="shared" si="261"/>
        <v>0</v>
      </c>
      <c r="E1873" s="2">
        <f t="shared" si="262"/>
        <v>6.0000000000000053E-2</v>
      </c>
      <c r="F1873" s="2">
        <f t="shared" si="264"/>
        <v>1.0717120104250121E-2</v>
      </c>
      <c r="G1873" s="2">
        <f t="shared" si="264"/>
        <v>1.7111860701047071E-2</v>
      </c>
      <c r="H1873" s="2">
        <f t="shared" ref="H1873:H1936" si="265">F1873/G1873</f>
        <v>0.62629776454376718</v>
      </c>
      <c r="I1873" s="2">
        <f t="shared" ref="I1873:I1936" si="266">IF(G1873=0,100,100-(100/(1+H1873)))</f>
        <v>38.51064535647722</v>
      </c>
    </row>
    <row r="1874" spans="1:9" ht="13.5" x14ac:dyDescent="0.25">
      <c r="A1874" s="4">
        <v>44740</v>
      </c>
      <c r="B1874" s="2">
        <v>2.44</v>
      </c>
      <c r="C1874" s="2">
        <f t="shared" si="263"/>
        <v>0</v>
      </c>
      <c r="D1874" s="2">
        <f t="shared" si="261"/>
        <v>0</v>
      </c>
      <c r="E1874" s="2">
        <f t="shared" si="262"/>
        <v>0</v>
      </c>
      <c r="F1874" s="2">
        <f t="shared" si="264"/>
        <v>9.9516115253751123E-3</v>
      </c>
      <c r="G1874" s="2">
        <f t="shared" si="264"/>
        <v>1.5889584936686567E-2</v>
      </c>
      <c r="H1874" s="2">
        <f t="shared" si="265"/>
        <v>0.62629776454376718</v>
      </c>
      <c r="I1874" s="2">
        <f t="shared" si="266"/>
        <v>38.51064535647722</v>
      </c>
    </row>
    <row r="1875" spans="1:9" ht="13.5" x14ac:dyDescent="0.25">
      <c r="A1875" s="4">
        <v>44741</v>
      </c>
      <c r="B1875" s="2">
        <v>2.44</v>
      </c>
      <c r="C1875" s="2">
        <f t="shared" si="263"/>
        <v>0</v>
      </c>
      <c r="D1875" s="2">
        <f t="shared" si="261"/>
        <v>0</v>
      </c>
      <c r="E1875" s="2">
        <f t="shared" si="262"/>
        <v>0</v>
      </c>
      <c r="F1875" s="2">
        <f t="shared" si="264"/>
        <v>9.2407821307054615E-3</v>
      </c>
      <c r="G1875" s="2">
        <f t="shared" si="264"/>
        <v>1.4754614584066099E-2</v>
      </c>
      <c r="H1875" s="2">
        <f t="shared" si="265"/>
        <v>0.62629776454376707</v>
      </c>
      <c r="I1875" s="2">
        <f t="shared" si="266"/>
        <v>38.51064535647722</v>
      </c>
    </row>
    <row r="1876" spans="1:9" ht="13.5" x14ac:dyDescent="0.25">
      <c r="A1876" s="4">
        <v>44742</v>
      </c>
      <c r="B1876" s="2">
        <v>2.38</v>
      </c>
      <c r="C1876" s="2">
        <f t="shared" si="263"/>
        <v>-6.0000000000000053E-2</v>
      </c>
      <c r="D1876" s="2">
        <f t="shared" si="261"/>
        <v>0</v>
      </c>
      <c r="E1876" s="2">
        <f t="shared" si="262"/>
        <v>6.0000000000000053E-2</v>
      </c>
      <c r="F1876" s="2">
        <f t="shared" si="264"/>
        <v>8.5807262642265004E-3</v>
      </c>
      <c r="G1876" s="2">
        <f t="shared" si="264"/>
        <v>1.7986427828061379E-2</v>
      </c>
      <c r="H1876" s="2">
        <f t="shared" si="265"/>
        <v>0.47706672754883267</v>
      </c>
      <c r="I1876" s="2">
        <f t="shared" si="266"/>
        <v>32.298251571918954</v>
      </c>
    </row>
    <row r="1877" spans="1:9" ht="13.5" x14ac:dyDescent="0.25">
      <c r="A1877" s="4">
        <v>44743</v>
      </c>
      <c r="B1877" s="2">
        <v>2.35</v>
      </c>
      <c r="C1877" s="2">
        <f t="shared" si="263"/>
        <v>-2.9999999999999805E-2</v>
      </c>
      <c r="D1877" s="2">
        <f t="shared" si="261"/>
        <v>0</v>
      </c>
      <c r="E1877" s="2">
        <f t="shared" si="262"/>
        <v>2.9999999999999805E-2</v>
      </c>
      <c r="F1877" s="2">
        <f t="shared" si="264"/>
        <v>7.967817245353179E-3</v>
      </c>
      <c r="G1877" s="2">
        <f t="shared" si="264"/>
        <v>1.8844540126056981E-2</v>
      </c>
      <c r="H1877" s="2">
        <f t="shared" si="265"/>
        <v>0.422818343777772</v>
      </c>
      <c r="I1877" s="2">
        <f t="shared" si="266"/>
        <v>29.716958993874997</v>
      </c>
    </row>
    <row r="1878" spans="1:9" ht="13.5" x14ac:dyDescent="0.25">
      <c r="A1878" s="4">
        <v>44746</v>
      </c>
      <c r="B1878" s="2">
        <v>2.2599999999999998</v>
      </c>
      <c r="C1878" s="2">
        <f t="shared" si="263"/>
        <v>-9.0000000000000302E-2</v>
      </c>
      <c r="D1878" s="2">
        <f t="shared" si="261"/>
        <v>0</v>
      </c>
      <c r="E1878" s="2">
        <f t="shared" si="262"/>
        <v>9.0000000000000302E-2</v>
      </c>
      <c r="F1878" s="2">
        <f t="shared" si="264"/>
        <v>7.3986874421136661E-3</v>
      </c>
      <c r="G1878" s="2">
        <f t="shared" si="264"/>
        <v>2.3927072974195791E-2</v>
      </c>
      <c r="H1878" s="2">
        <f t="shared" si="265"/>
        <v>0.30921824203456888</v>
      </c>
      <c r="I1878" s="2">
        <f t="shared" si="266"/>
        <v>23.618540599772984</v>
      </c>
    </row>
    <row r="1879" spans="1:9" ht="13.5" x14ac:dyDescent="0.25">
      <c r="A1879" s="4">
        <v>44747</v>
      </c>
      <c r="B1879" s="2">
        <v>2.2999999999999998</v>
      </c>
      <c r="C1879" s="2">
        <f t="shared" si="263"/>
        <v>4.0000000000000036E-2</v>
      </c>
      <c r="D1879" s="2">
        <f t="shared" si="261"/>
        <v>4.0000000000000036E-2</v>
      </c>
      <c r="E1879" s="2">
        <f t="shared" si="262"/>
        <v>0</v>
      </c>
      <c r="F1879" s="2">
        <f t="shared" si="264"/>
        <v>9.7273526248198346E-3</v>
      </c>
      <c r="G1879" s="2">
        <f t="shared" si="264"/>
        <v>2.2217996333181805E-2</v>
      </c>
      <c r="H1879" s="2">
        <f t="shared" si="265"/>
        <v>0.43781412504296668</v>
      </c>
      <c r="I1879" s="2">
        <f t="shared" si="266"/>
        <v>30.449980801926202</v>
      </c>
    </row>
    <row r="1880" spans="1:9" ht="13.5" x14ac:dyDescent="0.25">
      <c r="A1880" s="4">
        <v>44748</v>
      </c>
      <c r="B1880" s="2">
        <v>2.39</v>
      </c>
      <c r="C1880" s="2">
        <f t="shared" si="263"/>
        <v>9.0000000000000302E-2</v>
      </c>
      <c r="D1880" s="2">
        <f t="shared" si="261"/>
        <v>9.0000000000000302E-2</v>
      </c>
      <c r="E1880" s="2">
        <f t="shared" si="262"/>
        <v>0</v>
      </c>
      <c r="F1880" s="2">
        <f t="shared" si="264"/>
        <v>1.5461113151618439E-2</v>
      </c>
      <c r="G1880" s="2">
        <f t="shared" si="264"/>
        <v>2.063099659509739E-2</v>
      </c>
      <c r="H1880" s="2">
        <f t="shared" si="265"/>
        <v>0.74941184156331608</v>
      </c>
      <c r="I1880" s="2">
        <f t="shared" si="266"/>
        <v>42.837931226853016</v>
      </c>
    </row>
    <row r="1881" spans="1:9" ht="13.5" x14ac:dyDescent="0.25">
      <c r="A1881" s="4">
        <v>44749</v>
      </c>
      <c r="B1881" s="2">
        <v>2.39</v>
      </c>
      <c r="C1881" s="2">
        <f t="shared" si="263"/>
        <v>0</v>
      </c>
      <c r="D1881" s="2">
        <f t="shared" si="261"/>
        <v>0</v>
      </c>
      <c r="E1881" s="2">
        <f t="shared" si="262"/>
        <v>0</v>
      </c>
      <c r="F1881" s="2">
        <f t="shared" si="264"/>
        <v>1.4356747926502836E-2</v>
      </c>
      <c r="G1881" s="2">
        <f t="shared" si="264"/>
        <v>1.9157353981161862E-2</v>
      </c>
      <c r="H1881" s="2">
        <f t="shared" si="265"/>
        <v>0.74941184156331608</v>
      </c>
      <c r="I1881" s="2">
        <f t="shared" si="266"/>
        <v>42.837931226853016</v>
      </c>
    </row>
    <row r="1882" spans="1:9" ht="13.5" x14ac:dyDescent="0.25">
      <c r="A1882" s="4">
        <v>44750</v>
      </c>
      <c r="B1882" s="2">
        <v>2.4</v>
      </c>
      <c r="C1882" s="2">
        <f t="shared" si="263"/>
        <v>9.9999999999997868E-3</v>
      </c>
      <c r="D1882" s="2">
        <f t="shared" si="261"/>
        <v>9.9999999999997868E-3</v>
      </c>
      <c r="E1882" s="2">
        <f t="shared" si="262"/>
        <v>0</v>
      </c>
      <c r="F1882" s="2">
        <f t="shared" si="264"/>
        <v>1.4045551646038332E-2</v>
      </c>
      <c r="G1882" s="2">
        <f t="shared" si="264"/>
        <v>1.7788971553936016E-2</v>
      </c>
      <c r="H1882" s="2">
        <f t="shared" si="265"/>
        <v>0.78956513047717991</v>
      </c>
      <c r="I1882" s="2">
        <f t="shared" si="266"/>
        <v>44.120502631085891</v>
      </c>
    </row>
    <row r="1883" spans="1:9" ht="13.5" x14ac:dyDescent="0.25">
      <c r="A1883" s="4">
        <v>44753</v>
      </c>
      <c r="B1883" s="2">
        <v>2.35</v>
      </c>
      <c r="C1883" s="2">
        <f t="shared" si="263"/>
        <v>-4.9999999999999822E-2</v>
      </c>
      <c r="D1883" s="2">
        <f t="shared" si="261"/>
        <v>0</v>
      </c>
      <c r="E1883" s="2">
        <f t="shared" si="262"/>
        <v>4.9999999999999822E-2</v>
      </c>
      <c r="F1883" s="2">
        <f t="shared" si="264"/>
        <v>1.3042297957035594E-2</v>
      </c>
      <c r="G1883" s="2">
        <f t="shared" si="264"/>
        <v>2.0089759300083432E-2</v>
      </c>
      <c r="H1883" s="2">
        <f t="shared" si="265"/>
        <v>0.64920130511376661</v>
      </c>
      <c r="I1883" s="2">
        <f t="shared" si="266"/>
        <v>39.364588367760412</v>
      </c>
    </row>
    <row r="1884" spans="1:9" ht="13.5" x14ac:dyDescent="0.25">
      <c r="A1884" s="4">
        <v>44754</v>
      </c>
      <c r="B1884" s="2">
        <v>2.4</v>
      </c>
      <c r="C1884" s="2">
        <f t="shared" si="263"/>
        <v>4.9999999999999822E-2</v>
      </c>
      <c r="D1884" s="2">
        <f t="shared" si="261"/>
        <v>4.9999999999999822E-2</v>
      </c>
      <c r="E1884" s="2">
        <f t="shared" si="262"/>
        <v>0</v>
      </c>
      <c r="F1884" s="2">
        <f t="shared" si="264"/>
        <v>1.5682133817247323E-2</v>
      </c>
      <c r="G1884" s="2">
        <f t="shared" si="264"/>
        <v>1.8654776492934618E-2</v>
      </c>
      <c r="H1884" s="2">
        <f t="shared" si="265"/>
        <v>0.84064978335102725</v>
      </c>
      <c r="I1884" s="2">
        <f t="shared" si="266"/>
        <v>45.671359698886739</v>
      </c>
    </row>
    <row r="1885" spans="1:9" ht="13.5" x14ac:dyDescent="0.25">
      <c r="A1885" s="4">
        <v>44755</v>
      </c>
      <c r="B1885" s="2">
        <v>2.35</v>
      </c>
      <c r="C1885" s="2">
        <f t="shared" si="263"/>
        <v>-4.9999999999999822E-2</v>
      </c>
      <c r="D1885" s="2">
        <f t="shared" si="261"/>
        <v>0</v>
      </c>
      <c r="E1885" s="2">
        <f t="shared" si="262"/>
        <v>4.9999999999999822E-2</v>
      </c>
      <c r="F1885" s="2">
        <f t="shared" ref="F1885:G1900" si="267">((F1884*13)+D1885)/14</f>
        <v>1.4561981401729656E-2</v>
      </c>
      <c r="G1885" s="2">
        <f t="shared" si="267"/>
        <v>2.0893721029153562E-2</v>
      </c>
      <c r="H1885" s="2">
        <f t="shared" si="265"/>
        <v>0.69695490723796583</v>
      </c>
      <c r="I1885" s="2">
        <f t="shared" si="266"/>
        <v>41.070914982199412</v>
      </c>
    </row>
    <row r="1886" spans="1:9" ht="13.5" x14ac:dyDescent="0.25">
      <c r="A1886" s="4">
        <v>44756</v>
      </c>
      <c r="B1886" s="2">
        <v>2.31</v>
      </c>
      <c r="C1886" s="2">
        <f t="shared" si="263"/>
        <v>-4.0000000000000036E-2</v>
      </c>
      <c r="D1886" s="2">
        <f t="shared" si="261"/>
        <v>0</v>
      </c>
      <c r="E1886" s="2">
        <f t="shared" si="262"/>
        <v>4.0000000000000036E-2</v>
      </c>
      <c r="F1886" s="2">
        <f t="shared" si="267"/>
        <v>1.352183987303468E-2</v>
      </c>
      <c r="G1886" s="2">
        <f t="shared" si="267"/>
        <v>2.2258455241356882E-2</v>
      </c>
      <c r="H1886" s="2">
        <f t="shared" si="265"/>
        <v>0.60749228670238953</v>
      </c>
      <c r="I1886" s="2">
        <f t="shared" si="266"/>
        <v>37.791303369087977</v>
      </c>
    </row>
    <row r="1887" spans="1:9" ht="13.5" x14ac:dyDescent="0.25">
      <c r="A1887" s="4">
        <v>44757</v>
      </c>
      <c r="B1887" s="2">
        <v>2.29</v>
      </c>
      <c r="C1887" s="2">
        <f t="shared" si="263"/>
        <v>-2.0000000000000018E-2</v>
      </c>
      <c r="D1887" s="2">
        <f t="shared" si="261"/>
        <v>0</v>
      </c>
      <c r="E1887" s="2">
        <f t="shared" si="262"/>
        <v>2.0000000000000018E-2</v>
      </c>
      <c r="F1887" s="2">
        <f t="shared" si="267"/>
        <v>1.2555994167817917E-2</v>
      </c>
      <c r="G1887" s="2">
        <f t="shared" si="267"/>
        <v>2.2097137009831392E-2</v>
      </c>
      <c r="H1887" s="2">
        <f t="shared" si="265"/>
        <v>0.56821814347404109</v>
      </c>
      <c r="I1887" s="2">
        <f t="shared" si="266"/>
        <v>36.233361145489567</v>
      </c>
    </row>
    <row r="1888" spans="1:9" ht="13.5" x14ac:dyDescent="0.25">
      <c r="A1888" s="4">
        <v>44760</v>
      </c>
      <c r="B1888" s="2">
        <v>2.29</v>
      </c>
      <c r="C1888" s="2">
        <f t="shared" si="263"/>
        <v>0</v>
      </c>
      <c r="D1888" s="2">
        <f t="shared" si="261"/>
        <v>0</v>
      </c>
      <c r="E1888" s="2">
        <f t="shared" si="262"/>
        <v>0</v>
      </c>
      <c r="F1888" s="2">
        <f t="shared" si="267"/>
        <v>1.1659137441545208E-2</v>
      </c>
      <c r="G1888" s="2">
        <f t="shared" si="267"/>
        <v>2.0518770080557722E-2</v>
      </c>
      <c r="H1888" s="2">
        <f t="shared" si="265"/>
        <v>0.56821814347404098</v>
      </c>
      <c r="I1888" s="2">
        <f t="shared" si="266"/>
        <v>36.233361145489567</v>
      </c>
    </row>
    <row r="1889" spans="1:9" ht="13.5" x14ac:dyDescent="0.25">
      <c r="A1889" s="4">
        <v>44761</v>
      </c>
      <c r="B1889" s="2">
        <v>2.3199999999999998</v>
      </c>
      <c r="C1889" s="2">
        <f t="shared" si="263"/>
        <v>2.9999999999999805E-2</v>
      </c>
      <c r="D1889" s="2">
        <f t="shared" si="261"/>
        <v>2.9999999999999805E-2</v>
      </c>
      <c r="E1889" s="2">
        <f t="shared" si="262"/>
        <v>0</v>
      </c>
      <c r="F1889" s="2">
        <f t="shared" si="267"/>
        <v>1.2969199052863393E-2</v>
      </c>
      <c r="G1889" s="2">
        <f t="shared" si="267"/>
        <v>1.905314364623217E-2</v>
      </c>
      <c r="H1889" s="2">
        <f t="shared" si="265"/>
        <v>0.68068552327469067</v>
      </c>
      <c r="I1889" s="2">
        <f t="shared" si="266"/>
        <v>40.500469234031691</v>
      </c>
    </row>
    <row r="1890" spans="1:9" ht="13.5" x14ac:dyDescent="0.25">
      <c r="A1890" s="4">
        <v>44762</v>
      </c>
      <c r="B1890" s="2">
        <v>2.34</v>
      </c>
      <c r="C1890" s="2">
        <f t="shared" si="263"/>
        <v>2.0000000000000018E-2</v>
      </c>
      <c r="D1890" s="2">
        <f t="shared" si="261"/>
        <v>2.0000000000000018E-2</v>
      </c>
      <c r="E1890" s="2">
        <f t="shared" si="262"/>
        <v>0</v>
      </c>
      <c r="F1890" s="2">
        <f t="shared" si="267"/>
        <v>1.3471399120516009E-2</v>
      </c>
      <c r="G1890" s="2">
        <f t="shared" si="267"/>
        <v>1.7692204814358441E-2</v>
      </c>
      <c r="H1890" s="2">
        <f t="shared" si="265"/>
        <v>0.76143133441361932</v>
      </c>
      <c r="I1890" s="2">
        <f t="shared" si="266"/>
        <v>43.227988485120257</v>
      </c>
    </row>
    <row r="1891" spans="1:9" ht="13.5" x14ac:dyDescent="0.25">
      <c r="A1891" s="4">
        <v>44763</v>
      </c>
      <c r="B1891" s="2">
        <v>2.3199999999999998</v>
      </c>
      <c r="C1891" s="2">
        <f t="shared" si="263"/>
        <v>-2.0000000000000018E-2</v>
      </c>
      <c r="D1891" s="2">
        <f t="shared" si="261"/>
        <v>0</v>
      </c>
      <c r="E1891" s="2">
        <f t="shared" si="262"/>
        <v>2.0000000000000018E-2</v>
      </c>
      <c r="F1891" s="2">
        <f t="shared" si="267"/>
        <v>1.2509156326193437E-2</v>
      </c>
      <c r="G1891" s="2">
        <f t="shared" si="267"/>
        <v>1.7857047327618555E-2</v>
      </c>
      <c r="H1891" s="2">
        <f t="shared" si="265"/>
        <v>0.70051650178729064</v>
      </c>
      <c r="I1891" s="2">
        <f t="shared" si="266"/>
        <v>41.194337194083573</v>
      </c>
    </row>
    <row r="1892" spans="1:9" ht="13.5" x14ac:dyDescent="0.25">
      <c r="A1892" s="4">
        <v>44764</v>
      </c>
      <c r="B1892" s="2">
        <v>2.33</v>
      </c>
      <c r="C1892" s="2">
        <f t="shared" si="263"/>
        <v>1.0000000000000231E-2</v>
      </c>
      <c r="D1892" s="2">
        <f t="shared" si="261"/>
        <v>1.0000000000000231E-2</v>
      </c>
      <c r="E1892" s="2">
        <f t="shared" si="262"/>
        <v>0</v>
      </c>
      <c r="F1892" s="2">
        <f t="shared" si="267"/>
        <v>1.2329930874322494E-2</v>
      </c>
      <c r="G1892" s="2">
        <f t="shared" si="267"/>
        <v>1.6581543947074371E-2</v>
      </c>
      <c r="H1892" s="2">
        <f t="shared" si="265"/>
        <v>0.7435936553120539</v>
      </c>
      <c r="I1892" s="2">
        <f t="shared" si="266"/>
        <v>42.647187493864315</v>
      </c>
    </row>
    <row r="1893" spans="1:9" ht="13.5" x14ac:dyDescent="0.25">
      <c r="A1893" s="4">
        <v>44768</v>
      </c>
      <c r="B1893" s="2">
        <v>2.33</v>
      </c>
      <c r="C1893" s="2">
        <f t="shared" si="263"/>
        <v>0</v>
      </c>
      <c r="D1893" s="2">
        <f t="shared" si="261"/>
        <v>0</v>
      </c>
      <c r="E1893" s="2">
        <f t="shared" si="262"/>
        <v>0</v>
      </c>
      <c r="F1893" s="2">
        <f t="shared" si="267"/>
        <v>1.1449221526156602E-2</v>
      </c>
      <c r="G1893" s="2">
        <f t="shared" si="267"/>
        <v>1.5397147950854773E-2</v>
      </c>
      <c r="H1893" s="2">
        <f t="shared" si="265"/>
        <v>0.7435936553120539</v>
      </c>
      <c r="I1893" s="2">
        <f t="shared" si="266"/>
        <v>42.647187493864315</v>
      </c>
    </row>
    <row r="1894" spans="1:9" ht="13.5" x14ac:dyDescent="0.25">
      <c r="A1894" s="4">
        <v>44769</v>
      </c>
      <c r="B1894" s="2">
        <v>2.2999999999999998</v>
      </c>
      <c r="C1894" s="2">
        <f t="shared" si="263"/>
        <v>-3.0000000000000249E-2</v>
      </c>
      <c r="D1894" s="2">
        <f t="shared" si="261"/>
        <v>0</v>
      </c>
      <c r="E1894" s="2">
        <f t="shared" si="262"/>
        <v>3.0000000000000249E-2</v>
      </c>
      <c r="F1894" s="2">
        <f t="shared" si="267"/>
        <v>1.0631419988573988E-2</v>
      </c>
      <c r="G1894" s="2">
        <f t="shared" si="267"/>
        <v>1.6440208811508022E-2</v>
      </c>
      <c r="H1894" s="2">
        <f t="shared" si="265"/>
        <v>0.64667183430979747</v>
      </c>
      <c r="I1894" s="2">
        <f t="shared" si="266"/>
        <v>39.271445641799659</v>
      </c>
    </row>
    <row r="1895" spans="1:9" ht="13.5" x14ac:dyDescent="0.25">
      <c r="A1895" s="4">
        <v>44770</v>
      </c>
      <c r="B1895" s="2">
        <v>2.2999999999999998</v>
      </c>
      <c r="C1895" s="2">
        <f t="shared" si="263"/>
        <v>0</v>
      </c>
      <c r="D1895" s="2">
        <f t="shared" si="261"/>
        <v>0</v>
      </c>
      <c r="E1895" s="2">
        <f t="shared" si="262"/>
        <v>0</v>
      </c>
      <c r="F1895" s="2">
        <f t="shared" si="267"/>
        <v>9.8720328465329889E-3</v>
      </c>
      <c r="G1895" s="2">
        <f t="shared" si="267"/>
        <v>1.5265908182114592E-2</v>
      </c>
      <c r="H1895" s="2">
        <f t="shared" si="265"/>
        <v>0.64667183430979747</v>
      </c>
      <c r="I1895" s="2">
        <f t="shared" si="266"/>
        <v>39.271445641799659</v>
      </c>
    </row>
    <row r="1896" spans="1:9" ht="13.5" x14ac:dyDescent="0.25">
      <c r="A1896" s="4">
        <v>44771</v>
      </c>
      <c r="B1896" s="2">
        <v>2.33</v>
      </c>
      <c r="C1896" s="2">
        <f t="shared" si="263"/>
        <v>3.0000000000000249E-2</v>
      </c>
      <c r="D1896" s="2">
        <f t="shared" si="261"/>
        <v>3.0000000000000249E-2</v>
      </c>
      <c r="E1896" s="2">
        <f t="shared" si="262"/>
        <v>0</v>
      </c>
      <c r="F1896" s="2">
        <f t="shared" si="267"/>
        <v>1.1309744786066365E-2</v>
      </c>
      <c r="G1896" s="2">
        <f t="shared" si="267"/>
        <v>1.4175486169106407E-2</v>
      </c>
      <c r="H1896" s="2">
        <f t="shared" si="265"/>
        <v>0.79783822940157456</v>
      </c>
      <c r="I1896" s="2">
        <f t="shared" si="266"/>
        <v>44.377642902117046</v>
      </c>
    </row>
    <row r="1897" spans="1:9" ht="13.5" x14ac:dyDescent="0.25">
      <c r="A1897" s="4">
        <v>44774</v>
      </c>
      <c r="B1897" s="2">
        <v>2.35</v>
      </c>
      <c r="C1897" s="2">
        <f t="shared" si="263"/>
        <v>2.0000000000000018E-2</v>
      </c>
      <c r="D1897" s="2">
        <f t="shared" si="261"/>
        <v>2.0000000000000018E-2</v>
      </c>
      <c r="E1897" s="2">
        <f t="shared" si="262"/>
        <v>0</v>
      </c>
      <c r="F1897" s="2">
        <f t="shared" si="267"/>
        <v>1.1930477301347341E-2</v>
      </c>
      <c r="G1897" s="2">
        <f t="shared" si="267"/>
        <v>1.3162951442741664E-2</v>
      </c>
      <c r="H1897" s="2">
        <f t="shared" si="265"/>
        <v>0.90636794895464456</v>
      </c>
      <c r="I1897" s="2">
        <f t="shared" si="266"/>
        <v>47.54422930010184</v>
      </c>
    </row>
    <row r="1898" spans="1:9" ht="13.5" x14ac:dyDescent="0.25">
      <c r="A1898" s="4">
        <v>44775</v>
      </c>
      <c r="B1898" s="2">
        <v>2.44</v>
      </c>
      <c r="C1898" s="2">
        <f t="shared" si="263"/>
        <v>8.9999999999999858E-2</v>
      </c>
      <c r="D1898" s="2">
        <f t="shared" si="261"/>
        <v>8.9999999999999858E-2</v>
      </c>
      <c r="E1898" s="2">
        <f t="shared" si="262"/>
        <v>0</v>
      </c>
      <c r="F1898" s="2">
        <f t="shared" si="267"/>
        <v>1.7506871779822523E-2</v>
      </c>
      <c r="G1898" s="2">
        <f t="shared" si="267"/>
        <v>1.2222740625402973E-2</v>
      </c>
      <c r="H1898" s="2">
        <f t="shared" si="265"/>
        <v>1.4323196667887514</v>
      </c>
      <c r="I1898" s="2">
        <f t="shared" si="266"/>
        <v>58.886982921934717</v>
      </c>
    </row>
    <row r="1899" spans="1:9" ht="13.5" x14ac:dyDescent="0.25">
      <c r="A1899" s="4">
        <v>44776</v>
      </c>
      <c r="B1899" s="2">
        <v>2.5</v>
      </c>
      <c r="C1899" s="2">
        <f t="shared" si="263"/>
        <v>6.0000000000000053E-2</v>
      </c>
      <c r="D1899" s="2">
        <f t="shared" si="261"/>
        <v>6.0000000000000053E-2</v>
      </c>
      <c r="E1899" s="2">
        <f t="shared" si="262"/>
        <v>0</v>
      </c>
      <c r="F1899" s="2">
        <f t="shared" si="267"/>
        <v>2.054209522412092E-2</v>
      </c>
      <c r="G1899" s="2">
        <f t="shared" si="267"/>
        <v>1.1349687723588476E-2</v>
      </c>
      <c r="H1899" s="2">
        <f t="shared" si="265"/>
        <v>1.8099260283106753</v>
      </c>
      <c r="I1899" s="2">
        <f t="shared" si="266"/>
        <v>64.411874550263548</v>
      </c>
    </row>
    <row r="1900" spans="1:9" ht="13.5" x14ac:dyDescent="0.25">
      <c r="A1900" s="4">
        <v>44777</v>
      </c>
      <c r="B1900" s="2">
        <v>2.5</v>
      </c>
      <c r="C1900" s="2">
        <f t="shared" si="263"/>
        <v>0</v>
      </c>
      <c r="D1900" s="2">
        <f t="shared" si="261"/>
        <v>0</v>
      </c>
      <c r="E1900" s="2">
        <f t="shared" si="262"/>
        <v>0</v>
      </c>
      <c r="F1900" s="2">
        <f t="shared" si="267"/>
        <v>1.9074802708112282E-2</v>
      </c>
      <c r="G1900" s="2">
        <f t="shared" si="267"/>
        <v>1.0538995743332157E-2</v>
      </c>
      <c r="H1900" s="2">
        <f t="shared" si="265"/>
        <v>1.8099260283106751</v>
      </c>
      <c r="I1900" s="2">
        <f t="shared" si="266"/>
        <v>64.411874550263548</v>
      </c>
    </row>
    <row r="1901" spans="1:9" ht="13.5" x14ac:dyDescent="0.25">
      <c r="A1901" s="4">
        <v>44778</v>
      </c>
      <c r="B1901" s="2">
        <v>2.4700000000000002</v>
      </c>
      <c r="C1901" s="2">
        <f t="shared" si="263"/>
        <v>-2.9999999999999805E-2</v>
      </c>
      <c r="D1901" s="2">
        <f t="shared" si="261"/>
        <v>0</v>
      </c>
      <c r="E1901" s="2">
        <f t="shared" si="262"/>
        <v>2.9999999999999805E-2</v>
      </c>
      <c r="F1901" s="2">
        <f t="shared" ref="F1901:G1916" si="268">((F1900*13)+D1901)/14</f>
        <v>1.7712316800389975E-2</v>
      </c>
      <c r="G1901" s="2">
        <f t="shared" si="268"/>
        <v>1.1929067475951275E-2</v>
      </c>
      <c r="H1901" s="2">
        <f t="shared" si="265"/>
        <v>1.484803136213086</v>
      </c>
      <c r="I1901" s="2">
        <f t="shared" si="266"/>
        <v>59.755363093913758</v>
      </c>
    </row>
    <row r="1902" spans="1:9" ht="13.5" x14ac:dyDescent="0.25">
      <c r="A1902" s="4">
        <v>44781</v>
      </c>
      <c r="B1902" s="2">
        <v>2.4300000000000002</v>
      </c>
      <c r="C1902" s="2">
        <f t="shared" si="263"/>
        <v>-4.0000000000000036E-2</v>
      </c>
      <c r="D1902" s="2">
        <f t="shared" si="261"/>
        <v>0</v>
      </c>
      <c r="E1902" s="2">
        <f t="shared" si="262"/>
        <v>4.0000000000000036E-2</v>
      </c>
      <c r="F1902" s="2">
        <f t="shared" si="268"/>
        <v>1.6447151314647836E-2</v>
      </c>
      <c r="G1902" s="2">
        <f t="shared" si="268"/>
        <v>1.39341340848119E-2</v>
      </c>
      <c r="H1902" s="2">
        <f t="shared" si="265"/>
        <v>1.1803497235307292</v>
      </c>
      <c r="I1902" s="2">
        <f t="shared" si="266"/>
        <v>54.135798069097866</v>
      </c>
    </row>
    <row r="1903" spans="1:9" ht="13.5" x14ac:dyDescent="0.25">
      <c r="A1903" s="4">
        <v>44782</v>
      </c>
      <c r="B1903" s="2">
        <v>2.5099999999999998</v>
      </c>
      <c r="C1903" s="2">
        <f t="shared" si="263"/>
        <v>7.9999999999999627E-2</v>
      </c>
      <c r="D1903" s="2">
        <f t="shared" si="261"/>
        <v>7.9999999999999627E-2</v>
      </c>
      <c r="E1903" s="2">
        <f t="shared" si="262"/>
        <v>0</v>
      </c>
      <c r="F1903" s="2">
        <f t="shared" si="268"/>
        <v>2.0986640506458678E-2</v>
      </c>
      <c r="G1903" s="2">
        <f t="shared" si="268"/>
        <v>1.2938838793039619E-2</v>
      </c>
      <c r="H1903" s="2">
        <f t="shared" si="265"/>
        <v>1.621987942051518</v>
      </c>
      <c r="I1903" s="2">
        <f t="shared" si="266"/>
        <v>61.860999283712509</v>
      </c>
    </row>
    <row r="1904" spans="1:9" ht="13.5" x14ac:dyDescent="0.25">
      <c r="A1904" s="4">
        <v>44783</v>
      </c>
      <c r="B1904" s="2">
        <v>2.61</v>
      </c>
      <c r="C1904" s="2">
        <f t="shared" si="263"/>
        <v>0.10000000000000009</v>
      </c>
      <c r="D1904" s="2">
        <f t="shared" si="261"/>
        <v>0.10000000000000009</v>
      </c>
      <c r="E1904" s="2">
        <f t="shared" si="262"/>
        <v>0</v>
      </c>
      <c r="F1904" s="2">
        <f t="shared" si="268"/>
        <v>2.6630451898854494E-2</v>
      </c>
      <c r="G1904" s="2">
        <f t="shared" si="268"/>
        <v>1.2014636022108217E-2</v>
      </c>
      <c r="H1904" s="2">
        <f t="shared" si="265"/>
        <v>2.216500928521814</v>
      </c>
      <c r="I1904" s="2">
        <f t="shared" si="266"/>
        <v>68.910315208285567</v>
      </c>
    </row>
    <row r="1905" spans="1:9" ht="13.5" x14ac:dyDescent="0.25">
      <c r="A1905" s="4">
        <v>44784</v>
      </c>
      <c r="B1905" s="2">
        <v>2.66</v>
      </c>
      <c r="C1905" s="2">
        <f t="shared" si="263"/>
        <v>5.0000000000000266E-2</v>
      </c>
      <c r="D1905" s="2">
        <f t="shared" si="261"/>
        <v>5.0000000000000266E-2</v>
      </c>
      <c r="E1905" s="2">
        <f t="shared" si="262"/>
        <v>0</v>
      </c>
      <c r="F1905" s="2">
        <f t="shared" si="268"/>
        <v>2.8299705334650621E-2</v>
      </c>
      <c r="G1905" s="2">
        <f t="shared" si="268"/>
        <v>1.1156447734814773E-2</v>
      </c>
      <c r="H1905" s="2">
        <f t="shared" si="265"/>
        <v>2.5366233058519745</v>
      </c>
      <c r="I1905" s="2">
        <f t="shared" si="266"/>
        <v>71.724441267315029</v>
      </c>
    </row>
    <row r="1906" spans="1:9" ht="13.5" x14ac:dyDescent="0.25">
      <c r="A1906" s="4">
        <v>44785</v>
      </c>
      <c r="B1906" s="2">
        <v>2.7</v>
      </c>
      <c r="C1906" s="2">
        <f t="shared" si="263"/>
        <v>4.0000000000000036E-2</v>
      </c>
      <c r="D1906" s="2">
        <f t="shared" si="261"/>
        <v>4.0000000000000036E-2</v>
      </c>
      <c r="E1906" s="2">
        <f t="shared" si="262"/>
        <v>0</v>
      </c>
      <c r="F1906" s="2">
        <f t="shared" si="268"/>
        <v>2.9135440667889867E-2</v>
      </c>
      <c r="G1906" s="2">
        <f t="shared" si="268"/>
        <v>1.0359558610899433E-2</v>
      </c>
      <c r="H1906" s="2">
        <f t="shared" si="265"/>
        <v>2.8124210463210346</v>
      </c>
      <c r="I1906" s="2">
        <f t="shared" si="266"/>
        <v>73.769948600902978</v>
      </c>
    </row>
    <row r="1907" spans="1:9" ht="13.5" x14ac:dyDescent="0.25">
      <c r="A1907" s="4">
        <v>44788</v>
      </c>
      <c r="B1907" s="2">
        <v>2.71</v>
      </c>
      <c r="C1907" s="2">
        <f t="shared" si="263"/>
        <v>9.9999999999997868E-3</v>
      </c>
      <c r="D1907" s="2">
        <f t="shared" si="261"/>
        <v>9.9999999999997868E-3</v>
      </c>
      <c r="E1907" s="2">
        <f t="shared" si="262"/>
        <v>0</v>
      </c>
      <c r="F1907" s="2">
        <f t="shared" si="268"/>
        <v>2.7768623477326289E-2</v>
      </c>
      <c r="G1907" s="2">
        <f t="shared" si="268"/>
        <v>9.619590138692331E-3</v>
      </c>
      <c r="H1907" s="2">
        <f t="shared" si="265"/>
        <v>2.8866742841396258</v>
      </c>
      <c r="I1907" s="2">
        <f t="shared" si="266"/>
        <v>74.271062432972428</v>
      </c>
    </row>
    <row r="1908" spans="1:9" ht="13.5" x14ac:dyDescent="0.25">
      <c r="A1908" s="4">
        <v>44789</v>
      </c>
      <c r="B1908" s="2">
        <v>2.72</v>
      </c>
      <c r="C1908" s="2">
        <f t="shared" si="263"/>
        <v>1.0000000000000231E-2</v>
      </c>
      <c r="D1908" s="2">
        <f t="shared" si="261"/>
        <v>1.0000000000000231E-2</v>
      </c>
      <c r="E1908" s="2">
        <f t="shared" si="262"/>
        <v>0</v>
      </c>
      <c r="F1908" s="2">
        <f t="shared" si="268"/>
        <v>2.6499436086088714E-2</v>
      </c>
      <c r="G1908" s="2">
        <f t="shared" si="268"/>
        <v>8.9324765573571656E-3</v>
      </c>
      <c r="H1908" s="2">
        <f t="shared" si="265"/>
        <v>2.9666393094827277</v>
      </c>
      <c r="I1908" s="2">
        <f t="shared" si="266"/>
        <v>74.789742097059843</v>
      </c>
    </row>
    <row r="1909" spans="1:9" ht="13.5" x14ac:dyDescent="0.25">
      <c r="A1909" s="4">
        <v>44790</v>
      </c>
      <c r="B1909" s="2">
        <v>2.71</v>
      </c>
      <c r="C1909" s="2">
        <f t="shared" si="263"/>
        <v>-1.0000000000000231E-2</v>
      </c>
      <c r="D1909" s="2">
        <f t="shared" si="261"/>
        <v>0</v>
      </c>
      <c r="E1909" s="2">
        <f t="shared" si="262"/>
        <v>1.0000000000000231E-2</v>
      </c>
      <c r="F1909" s="2">
        <f t="shared" si="268"/>
        <v>2.4606619222796663E-2</v>
      </c>
      <c r="G1909" s="2">
        <f t="shared" si="268"/>
        <v>9.0087282318316707E-3</v>
      </c>
      <c r="H1909" s="2">
        <f t="shared" si="265"/>
        <v>2.7314198618902727</v>
      </c>
      <c r="I1909" s="2">
        <f t="shared" si="266"/>
        <v>73.200550004752955</v>
      </c>
    </row>
    <row r="1910" spans="1:9" ht="13.5" x14ac:dyDescent="0.25">
      <c r="A1910" s="4">
        <v>44791</v>
      </c>
      <c r="B1910" s="2">
        <v>2.87</v>
      </c>
      <c r="C1910" s="2">
        <f t="shared" si="263"/>
        <v>0.16000000000000014</v>
      </c>
      <c r="D1910" s="2">
        <f t="shared" si="261"/>
        <v>0.16000000000000014</v>
      </c>
      <c r="E1910" s="2">
        <f t="shared" si="262"/>
        <v>0</v>
      </c>
      <c r="F1910" s="2">
        <f t="shared" si="268"/>
        <v>3.4277574992596913E-2</v>
      </c>
      <c r="G1910" s="2">
        <f t="shared" si="268"/>
        <v>8.3652476438436946E-3</v>
      </c>
      <c r="H1910" s="2">
        <f t="shared" si="265"/>
        <v>4.0976162872862574</v>
      </c>
      <c r="I1910" s="2">
        <f t="shared" si="266"/>
        <v>80.382987976281058</v>
      </c>
    </row>
    <row r="1911" spans="1:9" ht="13.5" x14ac:dyDescent="0.25">
      <c r="A1911" s="4">
        <v>44792</v>
      </c>
      <c r="B1911" s="2">
        <v>2.85</v>
      </c>
      <c r="C1911" s="2">
        <f t="shared" si="263"/>
        <v>-2.0000000000000018E-2</v>
      </c>
      <c r="D1911" s="2">
        <f t="shared" si="261"/>
        <v>0</v>
      </c>
      <c r="E1911" s="2">
        <f t="shared" si="262"/>
        <v>2.0000000000000018E-2</v>
      </c>
      <c r="F1911" s="2">
        <f t="shared" si="268"/>
        <v>3.1829176778839993E-2</v>
      </c>
      <c r="G1911" s="2">
        <f t="shared" si="268"/>
        <v>9.1963013835691474E-3</v>
      </c>
      <c r="H1911" s="2">
        <f t="shared" si="265"/>
        <v>3.4610845655524689</v>
      </c>
      <c r="I1911" s="2">
        <f t="shared" si="266"/>
        <v>77.583926390416707</v>
      </c>
    </row>
    <row r="1912" spans="1:9" ht="13.5" x14ac:dyDescent="0.25">
      <c r="A1912" s="4">
        <v>44795</v>
      </c>
      <c r="B1912" s="2">
        <v>2.82</v>
      </c>
      <c r="C1912" s="2">
        <f t="shared" si="263"/>
        <v>-3.0000000000000249E-2</v>
      </c>
      <c r="D1912" s="2">
        <f t="shared" si="261"/>
        <v>0</v>
      </c>
      <c r="E1912" s="2">
        <f t="shared" si="262"/>
        <v>3.0000000000000249E-2</v>
      </c>
      <c r="F1912" s="2">
        <f t="shared" si="268"/>
        <v>2.9555664151779994E-2</v>
      </c>
      <c r="G1912" s="2">
        <f t="shared" si="268"/>
        <v>1.0682279856171369E-2</v>
      </c>
      <c r="H1912" s="2">
        <f t="shared" si="265"/>
        <v>2.7667936573207346</v>
      </c>
      <c r="I1912" s="2">
        <f t="shared" si="266"/>
        <v>73.452222474238596</v>
      </c>
    </row>
    <row r="1913" spans="1:9" ht="13.5" x14ac:dyDescent="0.25">
      <c r="A1913" s="4">
        <v>44796</v>
      </c>
      <c r="B1913" s="2">
        <v>2.85</v>
      </c>
      <c r="C1913" s="2">
        <f t="shared" si="263"/>
        <v>3.0000000000000249E-2</v>
      </c>
      <c r="D1913" s="2">
        <f t="shared" si="261"/>
        <v>3.0000000000000249E-2</v>
      </c>
      <c r="E1913" s="2">
        <f t="shared" si="262"/>
        <v>0</v>
      </c>
      <c r="F1913" s="2">
        <f t="shared" si="268"/>
        <v>2.9587402426652868E-2</v>
      </c>
      <c r="G1913" s="2">
        <f t="shared" si="268"/>
        <v>9.9192598664448427E-3</v>
      </c>
      <c r="H1913" s="2">
        <f t="shared" si="265"/>
        <v>2.9828236002508599</v>
      </c>
      <c r="I1913" s="2">
        <f t="shared" si="266"/>
        <v>74.892184531169931</v>
      </c>
    </row>
    <row r="1914" spans="1:9" ht="13.5" x14ac:dyDescent="0.25">
      <c r="A1914" s="4">
        <v>44797</v>
      </c>
      <c r="B1914" s="2">
        <v>2.87</v>
      </c>
      <c r="C1914" s="2">
        <f t="shared" si="263"/>
        <v>2.0000000000000018E-2</v>
      </c>
      <c r="D1914" s="2">
        <f t="shared" si="261"/>
        <v>2.0000000000000018E-2</v>
      </c>
      <c r="E1914" s="2">
        <f t="shared" si="262"/>
        <v>0</v>
      </c>
      <c r="F1914" s="2">
        <f t="shared" si="268"/>
        <v>2.8902587967606235E-2</v>
      </c>
      <c r="G1914" s="2">
        <f t="shared" si="268"/>
        <v>9.2107413045559253E-3</v>
      </c>
      <c r="H1914" s="2">
        <f t="shared" si="265"/>
        <v>3.1379220208160765</v>
      </c>
      <c r="I1914" s="2">
        <f t="shared" si="266"/>
        <v>75.833280690901447</v>
      </c>
    </row>
    <row r="1915" spans="1:9" ht="13.5" x14ac:dyDescent="0.25">
      <c r="A1915" s="4">
        <v>44798</v>
      </c>
      <c r="B1915" s="2">
        <v>2.9</v>
      </c>
      <c r="C1915" s="2">
        <f t="shared" si="263"/>
        <v>2.9999999999999805E-2</v>
      </c>
      <c r="D1915" s="2">
        <f t="shared" si="261"/>
        <v>2.9999999999999805E-2</v>
      </c>
      <c r="E1915" s="2">
        <f t="shared" si="262"/>
        <v>0</v>
      </c>
      <c r="F1915" s="2">
        <f t="shared" si="268"/>
        <v>2.8980974541348632E-2</v>
      </c>
      <c r="G1915" s="2">
        <f t="shared" si="268"/>
        <v>8.5528312113733584E-3</v>
      </c>
      <c r="H1915" s="2">
        <f t="shared" si="265"/>
        <v>3.3884656232675794</v>
      </c>
      <c r="I1915" s="2">
        <f t="shared" si="266"/>
        <v>77.212992288283743</v>
      </c>
    </row>
    <row r="1916" spans="1:9" ht="13.5" x14ac:dyDescent="0.25">
      <c r="A1916" s="4">
        <v>44799</v>
      </c>
      <c r="B1916" s="2">
        <v>2.95</v>
      </c>
      <c r="C1916" s="2">
        <f t="shared" si="263"/>
        <v>5.0000000000000266E-2</v>
      </c>
      <c r="D1916" s="2">
        <f t="shared" si="261"/>
        <v>5.0000000000000266E-2</v>
      </c>
      <c r="E1916" s="2">
        <f t="shared" si="262"/>
        <v>0</v>
      </c>
      <c r="F1916" s="2">
        <f t="shared" si="268"/>
        <v>3.0482333502680894E-2</v>
      </c>
      <c r="G1916" s="2">
        <f t="shared" si="268"/>
        <v>7.941914696275261E-3</v>
      </c>
      <c r="H1916" s="2">
        <f t="shared" si="265"/>
        <v>3.8381592686933588</v>
      </c>
      <c r="I1916" s="2">
        <f t="shared" si="266"/>
        <v>79.330982209065013</v>
      </c>
    </row>
    <row r="1917" spans="1:9" ht="13.5" x14ac:dyDescent="0.25">
      <c r="A1917" s="4">
        <v>44802</v>
      </c>
      <c r="B1917" s="2">
        <v>2.96</v>
      </c>
      <c r="C1917" s="2">
        <f t="shared" si="263"/>
        <v>9.9999999999997868E-3</v>
      </c>
      <c r="D1917" s="2">
        <f t="shared" si="261"/>
        <v>9.9999999999997868E-3</v>
      </c>
      <c r="E1917" s="2">
        <f t="shared" si="262"/>
        <v>0</v>
      </c>
      <c r="F1917" s="2">
        <f t="shared" ref="F1917:G1932" si="269">((F1916*13)+D1917)/14</f>
        <v>2.9019309681060815E-2</v>
      </c>
      <c r="G1917" s="2">
        <f t="shared" si="269"/>
        <v>7.3746350751127416E-3</v>
      </c>
      <c r="H1917" s="2">
        <f t="shared" si="265"/>
        <v>3.9350163615542937</v>
      </c>
      <c r="I1917" s="2">
        <f t="shared" si="266"/>
        <v>79.736642662618294</v>
      </c>
    </row>
    <row r="1918" spans="1:9" ht="13.5" x14ac:dyDescent="0.25">
      <c r="A1918" s="4">
        <v>44803</v>
      </c>
      <c r="B1918" s="2">
        <v>3.12</v>
      </c>
      <c r="C1918" s="2">
        <f t="shared" si="263"/>
        <v>0.16000000000000014</v>
      </c>
      <c r="D1918" s="2">
        <f t="shared" si="261"/>
        <v>0.16000000000000014</v>
      </c>
      <c r="E1918" s="2">
        <f t="shared" si="262"/>
        <v>0</v>
      </c>
      <c r="F1918" s="2">
        <f t="shared" si="269"/>
        <v>3.8375073275270774E-2</v>
      </c>
      <c r="G1918" s="2">
        <f t="shared" si="269"/>
        <v>6.847875426890403E-3</v>
      </c>
      <c r="H1918" s="2">
        <f t="shared" si="265"/>
        <v>5.6039385770042793</v>
      </c>
      <c r="I1918" s="2">
        <f t="shared" si="266"/>
        <v>84.857521184674212</v>
      </c>
    </row>
    <row r="1919" spans="1:9" ht="13.5" x14ac:dyDescent="0.25">
      <c r="A1919" s="4">
        <v>44804</v>
      </c>
      <c r="B1919" s="2">
        <v>3.1</v>
      </c>
      <c r="C1919" s="2">
        <f t="shared" si="263"/>
        <v>-2.0000000000000018E-2</v>
      </c>
      <c r="D1919" s="2">
        <f t="shared" si="261"/>
        <v>0</v>
      </c>
      <c r="E1919" s="2">
        <f t="shared" si="262"/>
        <v>2.0000000000000018E-2</v>
      </c>
      <c r="F1919" s="2">
        <f t="shared" si="269"/>
        <v>3.5633996612751434E-2</v>
      </c>
      <c r="G1919" s="2">
        <f t="shared" si="269"/>
        <v>7.7873128963982328E-3</v>
      </c>
      <c r="H1919" s="2">
        <f t="shared" si="265"/>
        <v>4.5759040489091909</v>
      </c>
      <c r="I1919" s="2">
        <f t="shared" si="266"/>
        <v>82.065688519234314</v>
      </c>
    </row>
    <row r="1920" spans="1:9" ht="13.5" x14ac:dyDescent="0.25">
      <c r="A1920" s="4">
        <v>44805</v>
      </c>
      <c r="B1920" s="2">
        <v>3.1</v>
      </c>
      <c r="C1920" s="2">
        <f t="shared" si="263"/>
        <v>0</v>
      </c>
      <c r="D1920" s="2">
        <f t="shared" si="261"/>
        <v>0</v>
      </c>
      <c r="E1920" s="2">
        <f t="shared" si="262"/>
        <v>0</v>
      </c>
      <c r="F1920" s="2">
        <f t="shared" si="269"/>
        <v>3.308871114041205E-2</v>
      </c>
      <c r="G1920" s="2">
        <f t="shared" si="269"/>
        <v>7.231076260941216E-3</v>
      </c>
      <c r="H1920" s="2">
        <f t="shared" si="265"/>
        <v>4.5759040489091918</v>
      </c>
      <c r="I1920" s="2">
        <f t="shared" si="266"/>
        <v>82.065688519234314</v>
      </c>
    </row>
    <row r="1921" spans="1:9" ht="13.5" x14ac:dyDescent="0.25">
      <c r="A1921" s="4">
        <v>44806</v>
      </c>
      <c r="B1921" s="2">
        <v>3.02</v>
      </c>
      <c r="C1921" s="2">
        <f t="shared" si="263"/>
        <v>-8.0000000000000071E-2</v>
      </c>
      <c r="D1921" s="2">
        <f t="shared" si="261"/>
        <v>0</v>
      </c>
      <c r="E1921" s="2">
        <f t="shared" si="262"/>
        <v>8.0000000000000071E-2</v>
      </c>
      <c r="F1921" s="2">
        <f t="shared" si="269"/>
        <v>3.0725231773239763E-2</v>
      </c>
      <c r="G1921" s="2">
        <f t="shared" si="269"/>
        <v>1.2428856528016849E-2</v>
      </c>
      <c r="H1921" s="2">
        <f t="shared" si="265"/>
        <v>2.4720883778793032</v>
      </c>
      <c r="I1921" s="2">
        <f t="shared" si="266"/>
        <v>71.198889798686977</v>
      </c>
    </row>
    <row r="1922" spans="1:9" ht="13.5" x14ac:dyDescent="0.25">
      <c r="A1922" s="4">
        <v>44809</v>
      </c>
      <c r="B1922" s="2">
        <v>3.05</v>
      </c>
      <c r="C1922" s="2">
        <f t="shared" si="263"/>
        <v>2.9999999999999805E-2</v>
      </c>
      <c r="D1922" s="2">
        <f t="shared" si="261"/>
        <v>2.9999999999999805E-2</v>
      </c>
      <c r="E1922" s="2">
        <f t="shared" si="262"/>
        <v>0</v>
      </c>
      <c r="F1922" s="2">
        <f t="shared" si="269"/>
        <v>3.0673429503722621E-2</v>
      </c>
      <c r="G1922" s="2">
        <f t="shared" si="269"/>
        <v>1.1541081061729932E-2</v>
      </c>
      <c r="H1922" s="2">
        <f t="shared" si="265"/>
        <v>2.6577605113125231</v>
      </c>
      <c r="I1922" s="2">
        <f t="shared" si="266"/>
        <v>72.660867300982275</v>
      </c>
    </row>
    <row r="1923" spans="1:9" ht="13.5" x14ac:dyDescent="0.25">
      <c r="A1923" s="4">
        <v>44810</v>
      </c>
      <c r="B1923" s="2">
        <v>3.1</v>
      </c>
      <c r="C1923" s="2">
        <f t="shared" si="263"/>
        <v>5.0000000000000266E-2</v>
      </c>
      <c r="D1923" s="2">
        <f t="shared" ref="D1923:D1986" si="270">IF(C1923&gt;0,C1923,0)</f>
        <v>5.0000000000000266E-2</v>
      </c>
      <c r="E1923" s="2">
        <f t="shared" ref="E1923:E1986" si="271">IF(C1923&lt;0,-C1923,0)</f>
        <v>0</v>
      </c>
      <c r="F1923" s="2">
        <f t="shared" si="269"/>
        <v>3.205389882488531E-2</v>
      </c>
      <c r="G1923" s="2">
        <f t="shared" si="269"/>
        <v>1.0716718128749221E-2</v>
      </c>
      <c r="H1923" s="2">
        <f t="shared" si="265"/>
        <v>2.9910181867054866</v>
      </c>
      <c r="I1923" s="2">
        <f t="shared" si="266"/>
        <v>74.943737331713791</v>
      </c>
    </row>
    <row r="1924" spans="1:9" ht="13.5" x14ac:dyDescent="0.25">
      <c r="A1924" s="4">
        <v>44811</v>
      </c>
      <c r="B1924" s="2">
        <v>3.06</v>
      </c>
      <c r="C1924" s="2">
        <f t="shared" ref="C1924:C1987" si="272">B1924-B1923</f>
        <v>-4.0000000000000036E-2</v>
      </c>
      <c r="D1924" s="2">
        <f t="shared" si="270"/>
        <v>0</v>
      </c>
      <c r="E1924" s="2">
        <f t="shared" si="271"/>
        <v>4.0000000000000036E-2</v>
      </c>
      <c r="F1924" s="2">
        <f t="shared" si="269"/>
        <v>2.9764334623107788E-2</v>
      </c>
      <c r="G1924" s="2">
        <f t="shared" si="269"/>
        <v>1.2808381119552851E-2</v>
      </c>
      <c r="H1924" s="2">
        <f t="shared" si="265"/>
        <v>2.3238170651926136</v>
      </c>
      <c r="I1924" s="2">
        <f t="shared" si="266"/>
        <v>69.914108376417204</v>
      </c>
    </row>
    <row r="1925" spans="1:9" ht="13.5" x14ac:dyDescent="0.25">
      <c r="A1925" s="4">
        <v>44812</v>
      </c>
      <c r="B1925" s="2">
        <v>3.05</v>
      </c>
      <c r="C1925" s="2">
        <f t="shared" si="272"/>
        <v>-1.0000000000000231E-2</v>
      </c>
      <c r="D1925" s="2">
        <f t="shared" si="270"/>
        <v>0</v>
      </c>
      <c r="E1925" s="2">
        <f t="shared" si="271"/>
        <v>1.0000000000000231E-2</v>
      </c>
      <c r="F1925" s="2">
        <f t="shared" si="269"/>
        <v>2.763831072145723E-2</v>
      </c>
      <c r="G1925" s="2">
        <f t="shared" si="269"/>
        <v>1.2607782468156236E-2</v>
      </c>
      <c r="H1925" s="2">
        <f t="shared" si="265"/>
        <v>2.1921627210228238</v>
      </c>
      <c r="I1925" s="2">
        <f t="shared" si="266"/>
        <v>68.6732761643309</v>
      </c>
    </row>
    <row r="1926" spans="1:9" ht="13.5" x14ac:dyDescent="0.25">
      <c r="A1926" s="4">
        <v>44813</v>
      </c>
      <c r="B1926" s="2">
        <v>3.05</v>
      </c>
      <c r="C1926" s="2">
        <f t="shared" si="272"/>
        <v>0</v>
      </c>
      <c r="D1926" s="2">
        <f t="shared" si="270"/>
        <v>0</v>
      </c>
      <c r="E1926" s="2">
        <f t="shared" si="271"/>
        <v>0</v>
      </c>
      <c r="F1926" s="2">
        <f t="shared" si="269"/>
        <v>2.566414566992457E-2</v>
      </c>
      <c r="G1926" s="2">
        <f t="shared" si="269"/>
        <v>1.1707226577573646E-2</v>
      </c>
      <c r="H1926" s="2">
        <f t="shared" si="265"/>
        <v>2.1921627210228243</v>
      </c>
      <c r="I1926" s="2">
        <f t="shared" si="266"/>
        <v>68.673276164330915</v>
      </c>
    </row>
    <row r="1927" spans="1:9" ht="13.5" x14ac:dyDescent="0.25">
      <c r="A1927" s="4">
        <v>44816</v>
      </c>
      <c r="B1927" s="2">
        <v>3.1</v>
      </c>
      <c r="C1927" s="2">
        <f t="shared" si="272"/>
        <v>5.0000000000000266E-2</v>
      </c>
      <c r="D1927" s="2">
        <f t="shared" si="270"/>
        <v>5.0000000000000266E-2</v>
      </c>
      <c r="E1927" s="2">
        <f t="shared" si="271"/>
        <v>0</v>
      </c>
      <c r="F1927" s="2">
        <f t="shared" si="269"/>
        <v>2.7402420979215691E-2</v>
      </c>
      <c r="G1927" s="2">
        <f t="shared" si="269"/>
        <v>1.0870996107746958E-2</v>
      </c>
      <c r="H1927" s="2">
        <f t="shared" si="265"/>
        <v>2.5206909015161916</v>
      </c>
      <c r="I1927" s="2">
        <f t="shared" si="266"/>
        <v>71.596484100056941</v>
      </c>
    </row>
    <row r="1928" spans="1:9" ht="13.5" x14ac:dyDescent="0.25">
      <c r="A1928" s="4">
        <v>44817</v>
      </c>
      <c r="B1928" s="2">
        <v>3.12</v>
      </c>
      <c r="C1928" s="2">
        <f t="shared" si="272"/>
        <v>2.0000000000000018E-2</v>
      </c>
      <c r="D1928" s="2">
        <f t="shared" si="270"/>
        <v>2.0000000000000018E-2</v>
      </c>
      <c r="E1928" s="2">
        <f t="shared" si="271"/>
        <v>0</v>
      </c>
      <c r="F1928" s="2">
        <f t="shared" si="269"/>
        <v>2.6873676623557431E-2</v>
      </c>
      <c r="G1928" s="2">
        <f t="shared" si="269"/>
        <v>1.0094496385765031E-2</v>
      </c>
      <c r="H1928" s="2">
        <f t="shared" si="265"/>
        <v>2.6622107331133349</v>
      </c>
      <c r="I1928" s="2">
        <f t="shared" si="266"/>
        <v>72.694089093287232</v>
      </c>
    </row>
    <row r="1929" spans="1:9" ht="13.5" x14ac:dyDescent="0.25">
      <c r="A1929" s="4">
        <v>44818</v>
      </c>
      <c r="B1929" s="2">
        <v>3.1</v>
      </c>
      <c r="C1929" s="2">
        <f t="shared" si="272"/>
        <v>-2.0000000000000018E-2</v>
      </c>
      <c r="D1929" s="2">
        <f t="shared" si="270"/>
        <v>0</v>
      </c>
      <c r="E1929" s="2">
        <f t="shared" si="271"/>
        <v>2.0000000000000018E-2</v>
      </c>
      <c r="F1929" s="2">
        <f t="shared" si="269"/>
        <v>2.4954128293303329E-2</v>
      </c>
      <c r="G1929" s="2">
        <f t="shared" si="269"/>
        <v>1.0802032358210386E-2</v>
      </c>
      <c r="H1929" s="2">
        <f t="shared" si="265"/>
        <v>2.3101327107519953</v>
      </c>
      <c r="I1929" s="2">
        <f t="shared" si="266"/>
        <v>69.789730884450847</v>
      </c>
    </row>
    <row r="1930" spans="1:9" ht="13.5" x14ac:dyDescent="0.25">
      <c r="A1930" s="4">
        <v>44819</v>
      </c>
      <c r="B1930" s="2">
        <v>3.1</v>
      </c>
      <c r="C1930" s="2">
        <f t="shared" si="272"/>
        <v>0</v>
      </c>
      <c r="D1930" s="2">
        <f t="shared" si="270"/>
        <v>0</v>
      </c>
      <c r="E1930" s="2">
        <f t="shared" si="271"/>
        <v>0</v>
      </c>
      <c r="F1930" s="2">
        <f t="shared" si="269"/>
        <v>2.3171690558067375E-2</v>
      </c>
      <c r="G1930" s="2">
        <f t="shared" si="269"/>
        <v>1.0030458618338216E-2</v>
      </c>
      <c r="H1930" s="2">
        <f t="shared" si="265"/>
        <v>2.3101327107519949</v>
      </c>
      <c r="I1930" s="2">
        <f t="shared" si="266"/>
        <v>69.789730884450847</v>
      </c>
    </row>
    <row r="1931" spans="1:9" ht="13.5" x14ac:dyDescent="0.25">
      <c r="A1931" s="4">
        <v>44820</v>
      </c>
      <c r="B1931" s="2">
        <v>3.09</v>
      </c>
      <c r="C1931" s="2">
        <f t="shared" si="272"/>
        <v>-1.0000000000000231E-2</v>
      </c>
      <c r="D1931" s="2">
        <f t="shared" si="270"/>
        <v>0</v>
      </c>
      <c r="E1931" s="2">
        <f t="shared" si="271"/>
        <v>1.0000000000000231E-2</v>
      </c>
      <c r="F1931" s="2">
        <f t="shared" si="269"/>
        <v>2.1516569803919704E-2</v>
      </c>
      <c r="G1931" s="2">
        <f t="shared" si="269"/>
        <v>1.0028283002742647E-2</v>
      </c>
      <c r="H1931" s="2">
        <f t="shared" si="265"/>
        <v>2.145588611533511</v>
      </c>
      <c r="I1931" s="2">
        <f t="shared" si="266"/>
        <v>68.209447467687511</v>
      </c>
    </row>
    <row r="1932" spans="1:9" ht="13.5" x14ac:dyDescent="0.25">
      <c r="A1932" s="4">
        <v>44823</v>
      </c>
      <c r="B1932" s="2">
        <v>3.09</v>
      </c>
      <c r="C1932" s="2">
        <f t="shared" si="272"/>
        <v>0</v>
      </c>
      <c r="D1932" s="2">
        <f t="shared" si="270"/>
        <v>0</v>
      </c>
      <c r="E1932" s="2">
        <f t="shared" si="271"/>
        <v>0</v>
      </c>
      <c r="F1932" s="2">
        <f t="shared" si="269"/>
        <v>1.9979671960782579E-2</v>
      </c>
      <c r="G1932" s="2">
        <f t="shared" si="269"/>
        <v>9.3119770739753145E-3</v>
      </c>
      <c r="H1932" s="2">
        <f t="shared" si="265"/>
        <v>2.145588611533511</v>
      </c>
      <c r="I1932" s="2">
        <f t="shared" si="266"/>
        <v>68.209447467687511</v>
      </c>
    </row>
    <row r="1933" spans="1:9" ht="13.5" x14ac:dyDescent="0.25">
      <c r="A1933" s="4">
        <v>44824</v>
      </c>
      <c r="B1933" s="2">
        <v>3.03</v>
      </c>
      <c r="C1933" s="2">
        <f t="shared" si="272"/>
        <v>-6.0000000000000053E-2</v>
      </c>
      <c r="D1933" s="2">
        <f t="shared" si="270"/>
        <v>0</v>
      </c>
      <c r="E1933" s="2">
        <f t="shared" si="271"/>
        <v>6.0000000000000053E-2</v>
      </c>
      <c r="F1933" s="2">
        <f t="shared" ref="F1933:G1948" si="273">((F1932*13)+D1933)/14</f>
        <v>1.8552552535012395E-2</v>
      </c>
      <c r="G1933" s="2">
        <f t="shared" si="273"/>
        <v>1.2932550140119939E-2</v>
      </c>
      <c r="H1933" s="2">
        <f t="shared" si="265"/>
        <v>1.4345625830947164</v>
      </c>
      <c r="I1933" s="2">
        <f t="shared" si="266"/>
        <v>58.924859564347656</v>
      </c>
    </row>
    <row r="1934" spans="1:9" ht="13.5" x14ac:dyDescent="0.25">
      <c r="A1934" s="4">
        <v>44825</v>
      </c>
      <c r="B1934" s="2">
        <v>3.05</v>
      </c>
      <c r="C1934" s="2">
        <f t="shared" si="272"/>
        <v>2.0000000000000018E-2</v>
      </c>
      <c r="D1934" s="2">
        <f t="shared" si="270"/>
        <v>2.0000000000000018E-2</v>
      </c>
      <c r="E1934" s="2">
        <f t="shared" si="271"/>
        <v>0</v>
      </c>
      <c r="F1934" s="2">
        <f t="shared" si="273"/>
        <v>1.865594163965437E-2</v>
      </c>
      <c r="G1934" s="2">
        <f t="shared" si="273"/>
        <v>1.20087965586828E-2</v>
      </c>
      <c r="H1934" s="2">
        <f t="shared" si="265"/>
        <v>1.553522998619328</v>
      </c>
      <c r="I1934" s="2">
        <f t="shared" si="266"/>
        <v>60.838418117217152</v>
      </c>
    </row>
    <row r="1935" spans="1:9" ht="13.5" x14ac:dyDescent="0.25">
      <c r="A1935" s="4">
        <v>44826</v>
      </c>
      <c r="B1935" s="2">
        <v>3</v>
      </c>
      <c r="C1935" s="2">
        <f t="shared" si="272"/>
        <v>-4.9999999999999822E-2</v>
      </c>
      <c r="D1935" s="2">
        <f t="shared" si="270"/>
        <v>0</v>
      </c>
      <c r="E1935" s="2">
        <f t="shared" si="271"/>
        <v>4.9999999999999822E-2</v>
      </c>
      <c r="F1935" s="2">
        <f t="shared" si="273"/>
        <v>1.7323374379679058E-2</v>
      </c>
      <c r="G1935" s="2">
        <f t="shared" si="273"/>
        <v>1.4722453947348302E-2</v>
      </c>
      <c r="H1935" s="2">
        <f t="shared" si="265"/>
        <v>1.1766635128649334</v>
      </c>
      <c r="I1935" s="2">
        <f t="shared" si="266"/>
        <v>54.058126389788377</v>
      </c>
    </row>
    <row r="1936" spans="1:9" ht="13.5" x14ac:dyDescent="0.25">
      <c r="A1936" s="4">
        <v>44827</v>
      </c>
      <c r="B1936" s="2">
        <v>3.07</v>
      </c>
      <c r="C1936" s="2">
        <f t="shared" si="272"/>
        <v>6.999999999999984E-2</v>
      </c>
      <c r="D1936" s="2">
        <f t="shared" si="270"/>
        <v>6.999999999999984E-2</v>
      </c>
      <c r="E1936" s="2">
        <f t="shared" si="271"/>
        <v>0</v>
      </c>
      <c r="F1936" s="2">
        <f t="shared" si="273"/>
        <v>2.1085990495416256E-2</v>
      </c>
      <c r="G1936" s="2">
        <f t="shared" si="273"/>
        <v>1.3670850093966281E-2</v>
      </c>
      <c r="H1936" s="2">
        <f t="shared" si="265"/>
        <v>1.5424052162434796</v>
      </c>
      <c r="I1936" s="2">
        <f t="shared" si="266"/>
        <v>60.6671669169423</v>
      </c>
    </row>
    <row r="1937" spans="1:9" ht="13.5" x14ac:dyDescent="0.25">
      <c r="A1937" s="4">
        <v>44830</v>
      </c>
      <c r="B1937" s="2">
        <v>3.12</v>
      </c>
      <c r="C1937" s="2">
        <f t="shared" si="272"/>
        <v>5.0000000000000266E-2</v>
      </c>
      <c r="D1937" s="2">
        <f t="shared" si="270"/>
        <v>5.0000000000000266E-2</v>
      </c>
      <c r="E1937" s="2">
        <f t="shared" si="271"/>
        <v>0</v>
      </c>
      <c r="F1937" s="2">
        <f t="shared" si="273"/>
        <v>2.3151276888600827E-2</v>
      </c>
      <c r="G1937" s="2">
        <f t="shared" si="273"/>
        <v>1.2694360801540117E-2</v>
      </c>
      <c r="H1937" s="2">
        <f t="shared" ref="H1937:H2000" si="274">F1937/G1937</f>
        <v>1.8237449880731329</v>
      </c>
      <c r="I1937" s="2">
        <f t="shared" ref="I1937:I2000" si="275">IF(G1937=0,100,100-(100/(1+H1937)))</f>
        <v>64.586037187360176</v>
      </c>
    </row>
    <row r="1938" spans="1:9" ht="13.5" x14ac:dyDescent="0.25">
      <c r="A1938" s="4">
        <v>44831</v>
      </c>
      <c r="B1938" s="2">
        <v>3.12</v>
      </c>
      <c r="C1938" s="2">
        <f t="shared" si="272"/>
        <v>0</v>
      </c>
      <c r="D1938" s="2">
        <f t="shared" si="270"/>
        <v>0</v>
      </c>
      <c r="E1938" s="2">
        <f t="shared" si="271"/>
        <v>0</v>
      </c>
      <c r="F1938" s="2">
        <f t="shared" si="273"/>
        <v>2.149761425370077E-2</v>
      </c>
      <c r="G1938" s="2">
        <f t="shared" si="273"/>
        <v>1.1787620744287252E-2</v>
      </c>
      <c r="H1938" s="2">
        <f t="shared" si="274"/>
        <v>1.8237449880731331</v>
      </c>
      <c r="I1938" s="2">
        <f t="shared" si="275"/>
        <v>64.586037187360176</v>
      </c>
    </row>
    <row r="1939" spans="1:9" ht="13.5" x14ac:dyDescent="0.25">
      <c r="A1939" s="4">
        <v>44832</v>
      </c>
      <c r="B1939" s="2">
        <v>3.11</v>
      </c>
      <c r="C1939" s="2">
        <f t="shared" si="272"/>
        <v>-1.0000000000000231E-2</v>
      </c>
      <c r="D1939" s="2">
        <f t="shared" si="270"/>
        <v>0</v>
      </c>
      <c r="E1939" s="2">
        <f t="shared" si="271"/>
        <v>1.0000000000000231E-2</v>
      </c>
      <c r="F1939" s="2">
        <f t="shared" si="273"/>
        <v>1.996207037843643E-2</v>
      </c>
      <c r="G1939" s="2">
        <f t="shared" si="273"/>
        <v>1.1659933548266751E-2</v>
      </c>
      <c r="H1939" s="2">
        <f t="shared" si="274"/>
        <v>1.712022653971625</v>
      </c>
      <c r="I1939" s="2">
        <f t="shared" si="275"/>
        <v>63.127151665361325</v>
      </c>
    </row>
    <row r="1940" spans="1:9" ht="13.5" x14ac:dyDescent="0.25">
      <c r="A1940" s="4">
        <v>44833</v>
      </c>
      <c r="B1940" s="2">
        <v>3.12</v>
      </c>
      <c r="C1940" s="2">
        <f t="shared" si="272"/>
        <v>1.0000000000000231E-2</v>
      </c>
      <c r="D1940" s="2">
        <f t="shared" si="270"/>
        <v>1.0000000000000231E-2</v>
      </c>
      <c r="E1940" s="2">
        <f t="shared" si="271"/>
        <v>0</v>
      </c>
      <c r="F1940" s="2">
        <f t="shared" si="273"/>
        <v>1.9250493922833845E-2</v>
      </c>
      <c r="G1940" s="2">
        <f t="shared" si="273"/>
        <v>1.0827081151961983E-2</v>
      </c>
      <c r="H1940" s="2">
        <f t="shared" si="274"/>
        <v>1.7779947940397074</v>
      </c>
      <c r="I1940" s="2">
        <f t="shared" si="275"/>
        <v>64.002812311040401</v>
      </c>
    </row>
    <row r="1941" spans="1:9" ht="13.5" x14ac:dyDescent="0.25">
      <c r="A1941" s="4">
        <v>44834</v>
      </c>
      <c r="B1941" s="2">
        <v>3.15</v>
      </c>
      <c r="C1941" s="2">
        <f t="shared" si="272"/>
        <v>2.9999999999999805E-2</v>
      </c>
      <c r="D1941" s="2">
        <f t="shared" si="270"/>
        <v>2.9999999999999805E-2</v>
      </c>
      <c r="E1941" s="2">
        <f t="shared" si="271"/>
        <v>0</v>
      </c>
      <c r="F1941" s="2">
        <f t="shared" si="273"/>
        <v>2.0018315785488554E-2</v>
      </c>
      <c r="G1941" s="2">
        <f t="shared" si="273"/>
        <v>1.0053718212536127E-2</v>
      </c>
      <c r="H1941" s="2">
        <f t="shared" si="274"/>
        <v>1.9911355542596594</v>
      </c>
      <c r="I1941" s="2">
        <f t="shared" si="275"/>
        <v>66.567880931510928</v>
      </c>
    </row>
    <row r="1942" spans="1:9" ht="13.5" x14ac:dyDescent="0.25">
      <c r="A1942" s="4">
        <v>44837</v>
      </c>
      <c r="B1942" s="2">
        <v>3.16</v>
      </c>
      <c r="C1942" s="2">
        <f t="shared" si="272"/>
        <v>1.0000000000000231E-2</v>
      </c>
      <c r="D1942" s="2">
        <f t="shared" si="270"/>
        <v>1.0000000000000231E-2</v>
      </c>
      <c r="E1942" s="2">
        <f t="shared" si="271"/>
        <v>0</v>
      </c>
      <c r="F1942" s="2">
        <f t="shared" si="273"/>
        <v>1.9302721800810819E-2</v>
      </c>
      <c r="G1942" s="2">
        <f t="shared" si="273"/>
        <v>9.335595483069262E-3</v>
      </c>
      <c r="H1942" s="2">
        <f t="shared" si="274"/>
        <v>2.0676476220309268</v>
      </c>
      <c r="I1942" s="2">
        <f t="shared" si="275"/>
        <v>67.401731775895655</v>
      </c>
    </row>
    <row r="1943" spans="1:9" ht="13.5" x14ac:dyDescent="0.25">
      <c r="A1943" s="4">
        <v>44838</v>
      </c>
      <c r="B1943" s="2">
        <v>3.12</v>
      </c>
      <c r="C1943" s="2">
        <f t="shared" si="272"/>
        <v>-4.0000000000000036E-2</v>
      </c>
      <c r="D1943" s="2">
        <f t="shared" si="270"/>
        <v>0</v>
      </c>
      <c r="E1943" s="2">
        <f t="shared" si="271"/>
        <v>4.0000000000000036E-2</v>
      </c>
      <c r="F1943" s="2">
        <f t="shared" si="273"/>
        <v>1.7923955957895761E-2</v>
      </c>
      <c r="G1943" s="2">
        <f t="shared" si="273"/>
        <v>1.1525910091421459E-2</v>
      </c>
      <c r="H1943" s="2">
        <f t="shared" si="274"/>
        <v>1.5551011430530124</v>
      </c>
      <c r="I1943" s="2">
        <f t="shared" si="275"/>
        <v>60.862606056951215</v>
      </c>
    </row>
    <row r="1944" spans="1:9" ht="13.5" x14ac:dyDescent="0.25">
      <c r="A1944" s="4">
        <v>44839</v>
      </c>
      <c r="B1944" s="2">
        <v>3.02</v>
      </c>
      <c r="C1944" s="2">
        <f t="shared" si="272"/>
        <v>-0.10000000000000009</v>
      </c>
      <c r="D1944" s="2">
        <f t="shared" si="270"/>
        <v>0</v>
      </c>
      <c r="E1944" s="2">
        <f t="shared" si="271"/>
        <v>0.10000000000000009</v>
      </c>
      <c r="F1944" s="2">
        <f t="shared" si="273"/>
        <v>1.6643673389474634E-2</v>
      </c>
      <c r="G1944" s="2">
        <f t="shared" si="273"/>
        <v>1.7845487942034218E-2</v>
      </c>
      <c r="H1944" s="2">
        <f t="shared" si="274"/>
        <v>0.93265443027036732</v>
      </c>
      <c r="I1944" s="2">
        <f t="shared" si="275"/>
        <v>48.257692408047014</v>
      </c>
    </row>
    <row r="1945" spans="1:9" ht="13.5" x14ac:dyDescent="0.25">
      <c r="A1945" s="4">
        <v>44840</v>
      </c>
      <c r="B1945" s="2">
        <v>3.03</v>
      </c>
      <c r="C1945" s="2">
        <f t="shared" si="272"/>
        <v>9.9999999999997868E-3</v>
      </c>
      <c r="D1945" s="2">
        <f t="shared" si="270"/>
        <v>9.9999999999997868E-3</v>
      </c>
      <c r="E1945" s="2">
        <f t="shared" si="271"/>
        <v>0</v>
      </c>
      <c r="F1945" s="2">
        <f t="shared" si="273"/>
        <v>1.6169125290226429E-2</v>
      </c>
      <c r="G1945" s="2">
        <f t="shared" si="273"/>
        <v>1.6570810231888916E-2</v>
      </c>
      <c r="H1945" s="2">
        <f t="shared" si="274"/>
        <v>0.97575948695076575</v>
      </c>
      <c r="I1945" s="2">
        <f t="shared" si="275"/>
        <v>49.386552026971529</v>
      </c>
    </row>
    <row r="1946" spans="1:9" ht="13.5" x14ac:dyDescent="0.25">
      <c r="A1946" s="4">
        <v>44841</v>
      </c>
      <c r="B1946" s="2">
        <v>3.05</v>
      </c>
      <c r="C1946" s="2">
        <f t="shared" si="272"/>
        <v>2.0000000000000018E-2</v>
      </c>
      <c r="D1946" s="2">
        <f t="shared" si="270"/>
        <v>2.0000000000000018E-2</v>
      </c>
      <c r="E1946" s="2">
        <f t="shared" si="271"/>
        <v>0</v>
      </c>
      <c r="F1946" s="2">
        <f t="shared" si="273"/>
        <v>1.6442759198067401E-2</v>
      </c>
      <c r="G1946" s="2">
        <f t="shared" si="273"/>
        <v>1.5387180929611137E-2</v>
      </c>
      <c r="H1946" s="2">
        <f t="shared" si="274"/>
        <v>1.0686011474931647</v>
      </c>
      <c r="I1946" s="2">
        <f t="shared" si="275"/>
        <v>51.65815308514884</v>
      </c>
    </row>
    <row r="1947" spans="1:9" ht="13.5" x14ac:dyDescent="0.25">
      <c r="A1947" s="4">
        <v>44844</v>
      </c>
      <c r="B1947" s="2">
        <v>3.03</v>
      </c>
      <c r="C1947" s="2">
        <f t="shared" si="272"/>
        <v>-2.0000000000000018E-2</v>
      </c>
      <c r="D1947" s="2">
        <f t="shared" si="270"/>
        <v>0</v>
      </c>
      <c r="E1947" s="2">
        <f t="shared" si="271"/>
        <v>2.0000000000000018E-2</v>
      </c>
      <c r="F1947" s="2">
        <f t="shared" si="273"/>
        <v>1.5268276398205443E-2</v>
      </c>
      <c r="G1947" s="2">
        <f t="shared" si="273"/>
        <v>1.5716668006067486E-2</v>
      </c>
      <c r="H1947" s="2">
        <f t="shared" si="274"/>
        <v>0.97147031370205572</v>
      </c>
      <c r="I1947" s="2">
        <f t="shared" si="275"/>
        <v>49.27643632015004</v>
      </c>
    </row>
    <row r="1948" spans="1:9" ht="13.5" x14ac:dyDescent="0.25">
      <c r="A1948" s="4">
        <v>44845</v>
      </c>
      <c r="B1948" s="2">
        <v>3.05</v>
      </c>
      <c r="C1948" s="2">
        <f t="shared" si="272"/>
        <v>2.0000000000000018E-2</v>
      </c>
      <c r="D1948" s="2">
        <f t="shared" si="270"/>
        <v>2.0000000000000018E-2</v>
      </c>
      <c r="E1948" s="2">
        <f t="shared" si="271"/>
        <v>0</v>
      </c>
      <c r="F1948" s="2">
        <f t="shared" si="273"/>
        <v>1.5606256655476483E-2</v>
      </c>
      <c r="G1948" s="2">
        <f t="shared" si="273"/>
        <v>1.4594048862776951E-2</v>
      </c>
      <c r="H1948" s="2">
        <f t="shared" si="274"/>
        <v>1.0693575718580217</v>
      </c>
      <c r="I1948" s="2">
        <f t="shared" si="275"/>
        <v>51.675823762921432</v>
      </c>
    </row>
    <row r="1949" spans="1:9" ht="13.5" x14ac:dyDescent="0.25">
      <c r="A1949" s="4">
        <v>44846</v>
      </c>
      <c r="B1949" s="2">
        <v>3.08</v>
      </c>
      <c r="C1949" s="2">
        <f t="shared" si="272"/>
        <v>3.0000000000000249E-2</v>
      </c>
      <c r="D1949" s="2">
        <f t="shared" si="270"/>
        <v>3.0000000000000249E-2</v>
      </c>
      <c r="E1949" s="2">
        <f t="shared" si="271"/>
        <v>0</v>
      </c>
      <c r="F1949" s="2">
        <f t="shared" ref="F1949:G1964" si="276">((F1948*13)+D1949)/14</f>
        <v>1.6634381180085322E-2</v>
      </c>
      <c r="G1949" s="2">
        <f t="shared" si="276"/>
        <v>1.3551616801150025E-2</v>
      </c>
      <c r="H1949" s="2">
        <f t="shared" si="274"/>
        <v>1.2274831427253525</v>
      </c>
      <c r="I1949" s="2">
        <f t="shared" si="275"/>
        <v>55.106282026606593</v>
      </c>
    </row>
    <row r="1950" spans="1:9" ht="13.5" x14ac:dyDescent="0.25">
      <c r="A1950" s="4">
        <v>44847</v>
      </c>
      <c r="B1950" s="2">
        <v>3.08</v>
      </c>
      <c r="C1950" s="2">
        <f t="shared" si="272"/>
        <v>0</v>
      </c>
      <c r="D1950" s="2">
        <f t="shared" si="270"/>
        <v>0</v>
      </c>
      <c r="E1950" s="2">
        <f t="shared" si="271"/>
        <v>0</v>
      </c>
      <c r="F1950" s="2">
        <f t="shared" si="276"/>
        <v>1.5446211095793513E-2</v>
      </c>
      <c r="G1950" s="2">
        <f t="shared" si="276"/>
        <v>1.2583644172496453E-2</v>
      </c>
      <c r="H1950" s="2">
        <f t="shared" si="274"/>
        <v>1.2274831427253525</v>
      </c>
      <c r="I1950" s="2">
        <f t="shared" si="275"/>
        <v>55.106282026606593</v>
      </c>
    </row>
    <row r="1951" spans="1:9" ht="13.5" x14ac:dyDescent="0.25">
      <c r="A1951" s="4">
        <v>44848</v>
      </c>
      <c r="B1951" s="2">
        <v>3.07</v>
      </c>
      <c r="C1951" s="2">
        <f t="shared" si="272"/>
        <v>-1.0000000000000231E-2</v>
      </c>
      <c r="D1951" s="2">
        <f t="shared" si="270"/>
        <v>0</v>
      </c>
      <c r="E1951" s="2">
        <f t="shared" si="271"/>
        <v>1.0000000000000231E-2</v>
      </c>
      <c r="F1951" s="2">
        <f t="shared" si="276"/>
        <v>1.4342910303236835E-2</v>
      </c>
      <c r="G1951" s="2">
        <f t="shared" si="276"/>
        <v>1.2399098160175296E-2</v>
      </c>
      <c r="H1951" s="2">
        <f t="shared" si="274"/>
        <v>1.1567704455558612</v>
      </c>
      <c r="I1951" s="2">
        <f t="shared" si="275"/>
        <v>53.634379492701576</v>
      </c>
    </row>
    <row r="1952" spans="1:9" ht="13.5" x14ac:dyDescent="0.25">
      <c r="A1952" s="4">
        <v>44851</v>
      </c>
      <c r="B1952" s="2">
        <v>3.07</v>
      </c>
      <c r="C1952" s="2">
        <f t="shared" si="272"/>
        <v>0</v>
      </c>
      <c r="D1952" s="2">
        <f t="shared" si="270"/>
        <v>0</v>
      </c>
      <c r="E1952" s="2">
        <f t="shared" si="271"/>
        <v>0</v>
      </c>
      <c r="F1952" s="2">
        <f t="shared" si="276"/>
        <v>1.331841671014849E-2</v>
      </c>
      <c r="G1952" s="2">
        <f t="shared" si="276"/>
        <v>1.1513448291591346E-2</v>
      </c>
      <c r="H1952" s="2">
        <f t="shared" si="274"/>
        <v>1.1567704455558612</v>
      </c>
      <c r="I1952" s="2">
        <f t="shared" si="275"/>
        <v>53.634379492701576</v>
      </c>
    </row>
    <row r="1953" spans="1:9" ht="13.5" x14ac:dyDescent="0.25">
      <c r="A1953" s="4">
        <v>44852</v>
      </c>
      <c r="B1953" s="2">
        <v>3.05</v>
      </c>
      <c r="C1953" s="2">
        <f t="shared" si="272"/>
        <v>-2.0000000000000018E-2</v>
      </c>
      <c r="D1953" s="2">
        <f t="shared" si="270"/>
        <v>0</v>
      </c>
      <c r="E1953" s="2">
        <f t="shared" si="271"/>
        <v>2.0000000000000018E-2</v>
      </c>
      <c r="F1953" s="2">
        <f t="shared" si="276"/>
        <v>1.2367101230852171E-2</v>
      </c>
      <c r="G1953" s="2">
        <f t="shared" si="276"/>
        <v>1.2119630556477679E-2</v>
      </c>
      <c r="H1953" s="2">
        <f t="shared" si="274"/>
        <v>1.0204189948877793</v>
      </c>
      <c r="I1953" s="2">
        <f t="shared" si="275"/>
        <v>50.505315851302264</v>
      </c>
    </row>
    <row r="1954" spans="1:9" ht="13.5" x14ac:dyDescent="0.25">
      <c r="A1954" s="4">
        <v>44853</v>
      </c>
      <c r="B1954" s="2">
        <v>3.07</v>
      </c>
      <c r="C1954" s="2">
        <f t="shared" si="272"/>
        <v>2.0000000000000018E-2</v>
      </c>
      <c r="D1954" s="2">
        <f t="shared" si="270"/>
        <v>2.0000000000000018E-2</v>
      </c>
      <c r="E1954" s="2">
        <f t="shared" si="271"/>
        <v>0</v>
      </c>
      <c r="F1954" s="2">
        <f t="shared" si="276"/>
        <v>1.2912308285791303E-2</v>
      </c>
      <c r="G1954" s="2">
        <f t="shared" si="276"/>
        <v>1.1253942659586416E-2</v>
      </c>
      <c r="H1954" s="2">
        <f t="shared" si="274"/>
        <v>1.1473586347796294</v>
      </c>
      <c r="I1954" s="2">
        <f t="shared" si="275"/>
        <v>53.431160319309029</v>
      </c>
    </row>
    <row r="1955" spans="1:9" ht="13.5" x14ac:dyDescent="0.25">
      <c r="A1955" s="4">
        <v>44854</v>
      </c>
      <c r="B1955" s="2">
        <v>3.08</v>
      </c>
      <c r="C1955" s="2">
        <f t="shared" si="272"/>
        <v>1.0000000000000231E-2</v>
      </c>
      <c r="D1955" s="2">
        <f t="shared" si="270"/>
        <v>1.0000000000000231E-2</v>
      </c>
      <c r="E1955" s="2">
        <f t="shared" si="271"/>
        <v>0</v>
      </c>
      <c r="F1955" s="2">
        <f t="shared" si="276"/>
        <v>1.2704286265377656E-2</v>
      </c>
      <c r="G1955" s="2">
        <f t="shared" si="276"/>
        <v>1.0450089612473099E-2</v>
      </c>
      <c r="H1955" s="2">
        <f t="shared" si="274"/>
        <v>1.2157107485675507</v>
      </c>
      <c r="I1955" s="2">
        <f t="shared" si="275"/>
        <v>54.867755159535307</v>
      </c>
    </row>
    <row r="1956" spans="1:9" ht="13.5" x14ac:dyDescent="0.25">
      <c r="A1956" s="4">
        <v>44855</v>
      </c>
      <c r="B1956" s="2">
        <v>3.08</v>
      </c>
      <c r="C1956" s="2">
        <f t="shared" si="272"/>
        <v>0</v>
      </c>
      <c r="D1956" s="2">
        <f t="shared" si="270"/>
        <v>0</v>
      </c>
      <c r="E1956" s="2">
        <f t="shared" si="271"/>
        <v>0</v>
      </c>
      <c r="F1956" s="2">
        <f t="shared" si="276"/>
        <v>1.1796837246422109E-2</v>
      </c>
      <c r="G1956" s="2">
        <f t="shared" si="276"/>
        <v>9.7036546401535924E-3</v>
      </c>
      <c r="H1956" s="2">
        <f t="shared" si="274"/>
        <v>1.2157107485675507</v>
      </c>
      <c r="I1956" s="2">
        <f t="shared" si="275"/>
        <v>54.867755159535307</v>
      </c>
    </row>
    <row r="1957" spans="1:9" ht="13.5" x14ac:dyDescent="0.25">
      <c r="A1957" s="4">
        <v>44858</v>
      </c>
      <c r="B1957" s="2">
        <v>3.08</v>
      </c>
      <c r="C1957" s="2">
        <f t="shared" si="272"/>
        <v>0</v>
      </c>
      <c r="D1957" s="2">
        <f t="shared" si="270"/>
        <v>0</v>
      </c>
      <c r="E1957" s="2">
        <f t="shared" si="271"/>
        <v>0</v>
      </c>
      <c r="F1957" s="2">
        <f t="shared" si="276"/>
        <v>1.0954206014534815E-2</v>
      </c>
      <c r="G1957" s="2">
        <f t="shared" si="276"/>
        <v>9.0105364515711932E-3</v>
      </c>
      <c r="H1957" s="2">
        <f t="shared" si="274"/>
        <v>1.2157107485675505</v>
      </c>
      <c r="I1957" s="2">
        <f t="shared" si="275"/>
        <v>54.867755159535307</v>
      </c>
    </row>
    <row r="1958" spans="1:9" ht="13.5" x14ac:dyDescent="0.25">
      <c r="A1958" s="4">
        <v>44859</v>
      </c>
      <c r="B1958" s="2">
        <v>3.09</v>
      </c>
      <c r="C1958" s="2">
        <f t="shared" si="272"/>
        <v>9.9999999999997868E-3</v>
      </c>
      <c r="D1958" s="2">
        <f t="shared" si="270"/>
        <v>9.9999999999997868E-3</v>
      </c>
      <c r="E1958" s="2">
        <f t="shared" si="271"/>
        <v>0</v>
      </c>
      <c r="F1958" s="2">
        <f t="shared" si="276"/>
        <v>1.0886048442068029E-2</v>
      </c>
      <c r="G1958" s="2">
        <f t="shared" si="276"/>
        <v>8.3669267050303937E-3</v>
      </c>
      <c r="H1958" s="2">
        <f t="shared" si="274"/>
        <v>1.3010808897755826</v>
      </c>
      <c r="I1958" s="2">
        <f t="shared" si="275"/>
        <v>56.542162231527335</v>
      </c>
    </row>
    <row r="1959" spans="1:9" ht="13.5" x14ac:dyDescent="0.25">
      <c r="A1959" s="4">
        <v>44860</v>
      </c>
      <c r="B1959" s="2">
        <v>3.1</v>
      </c>
      <c r="C1959" s="2">
        <f t="shared" si="272"/>
        <v>1.0000000000000231E-2</v>
      </c>
      <c r="D1959" s="2">
        <f t="shared" si="270"/>
        <v>1.0000000000000231E-2</v>
      </c>
      <c r="E1959" s="2">
        <f t="shared" si="271"/>
        <v>0</v>
      </c>
      <c r="F1959" s="2">
        <f t="shared" si="276"/>
        <v>1.0822759267634614E-2</v>
      </c>
      <c r="G1959" s="2">
        <f t="shared" si="276"/>
        <v>7.7692890832425088E-3</v>
      </c>
      <c r="H1959" s="2">
        <f t="shared" si="274"/>
        <v>1.3930179649226979</v>
      </c>
      <c r="I1959" s="2">
        <f t="shared" si="275"/>
        <v>58.211763778701794</v>
      </c>
    </row>
    <row r="1960" spans="1:9" ht="13.5" x14ac:dyDescent="0.25">
      <c r="A1960" s="4">
        <v>44861</v>
      </c>
      <c r="B1960" s="2">
        <v>3.1</v>
      </c>
      <c r="C1960" s="2">
        <f t="shared" si="272"/>
        <v>0</v>
      </c>
      <c r="D1960" s="2">
        <f t="shared" si="270"/>
        <v>0</v>
      </c>
      <c r="E1960" s="2">
        <f t="shared" si="271"/>
        <v>0</v>
      </c>
      <c r="F1960" s="2">
        <f t="shared" si="276"/>
        <v>1.004970503423214E-2</v>
      </c>
      <c r="G1960" s="2">
        <f t="shared" si="276"/>
        <v>7.2143398630109008E-3</v>
      </c>
      <c r="H1960" s="2">
        <f t="shared" si="274"/>
        <v>1.3930179649226979</v>
      </c>
      <c r="I1960" s="2">
        <f t="shared" si="275"/>
        <v>58.211763778701794</v>
      </c>
    </row>
    <row r="1961" spans="1:9" ht="13.5" x14ac:dyDescent="0.25">
      <c r="A1961" s="4">
        <v>44862</v>
      </c>
      <c r="B1961" s="2">
        <v>3.1</v>
      </c>
      <c r="C1961" s="2">
        <f t="shared" si="272"/>
        <v>0</v>
      </c>
      <c r="D1961" s="2">
        <f t="shared" si="270"/>
        <v>0</v>
      </c>
      <c r="E1961" s="2">
        <f t="shared" si="271"/>
        <v>0</v>
      </c>
      <c r="F1961" s="2">
        <f t="shared" si="276"/>
        <v>9.3318689603584162E-3</v>
      </c>
      <c r="G1961" s="2">
        <f t="shared" si="276"/>
        <v>6.6990298727958369E-3</v>
      </c>
      <c r="H1961" s="2">
        <f t="shared" si="274"/>
        <v>1.3930179649226979</v>
      </c>
      <c r="I1961" s="2">
        <f t="shared" si="275"/>
        <v>58.211763778701794</v>
      </c>
    </row>
    <row r="1962" spans="1:9" ht="13.5" x14ac:dyDescent="0.25">
      <c r="A1962" s="4">
        <v>44865</v>
      </c>
      <c r="B1962" s="2">
        <v>3.12</v>
      </c>
      <c r="C1962" s="2">
        <f t="shared" si="272"/>
        <v>2.0000000000000018E-2</v>
      </c>
      <c r="D1962" s="2">
        <f t="shared" si="270"/>
        <v>2.0000000000000018E-2</v>
      </c>
      <c r="E1962" s="2">
        <f t="shared" si="271"/>
        <v>0</v>
      </c>
      <c r="F1962" s="2">
        <f t="shared" si="276"/>
        <v>1.0093878320332816E-2</v>
      </c>
      <c r="G1962" s="2">
        <f t="shared" si="276"/>
        <v>6.220527739024706E-3</v>
      </c>
      <c r="H1962" s="2">
        <f t="shared" si="274"/>
        <v>1.6226723428960064</v>
      </c>
      <c r="I1962" s="2">
        <f t="shared" si="275"/>
        <v>61.870951866759675</v>
      </c>
    </row>
    <row r="1963" spans="1:9" ht="13.5" x14ac:dyDescent="0.25">
      <c r="A1963" s="4">
        <v>44866</v>
      </c>
      <c r="B1963" s="2">
        <v>3.11</v>
      </c>
      <c r="C1963" s="2">
        <f t="shared" si="272"/>
        <v>-1.0000000000000231E-2</v>
      </c>
      <c r="D1963" s="2">
        <f t="shared" si="270"/>
        <v>0</v>
      </c>
      <c r="E1963" s="2">
        <f t="shared" si="271"/>
        <v>1.0000000000000231E-2</v>
      </c>
      <c r="F1963" s="2">
        <f t="shared" si="276"/>
        <v>9.372887011737616E-3</v>
      </c>
      <c r="G1963" s="2">
        <f t="shared" si="276"/>
        <v>6.4904900433801005E-3</v>
      </c>
      <c r="H1963" s="2">
        <f t="shared" si="274"/>
        <v>1.4440954302514311</v>
      </c>
      <c r="I1963" s="2">
        <f t="shared" si="275"/>
        <v>59.085067316822105</v>
      </c>
    </row>
    <row r="1964" spans="1:9" ht="13.5" x14ac:dyDescent="0.25">
      <c r="A1964" s="4">
        <v>44867</v>
      </c>
      <c r="B1964" s="2">
        <v>3.1</v>
      </c>
      <c r="C1964" s="2">
        <f t="shared" si="272"/>
        <v>-9.9999999999997868E-3</v>
      </c>
      <c r="D1964" s="2">
        <f t="shared" si="270"/>
        <v>0</v>
      </c>
      <c r="E1964" s="2">
        <f t="shared" si="271"/>
        <v>9.9999999999997868E-3</v>
      </c>
      <c r="F1964" s="2">
        <f t="shared" si="276"/>
        <v>8.7033950823277861E-3</v>
      </c>
      <c r="G1964" s="2">
        <f t="shared" si="276"/>
        <v>6.741169325995792E-3</v>
      </c>
      <c r="H1964" s="2">
        <f t="shared" si="274"/>
        <v>1.2910809180782798</v>
      </c>
      <c r="I1964" s="2">
        <f t="shared" si="275"/>
        <v>56.352480084431804</v>
      </c>
    </row>
    <row r="1965" spans="1:9" ht="13.5" x14ac:dyDescent="0.25">
      <c r="A1965" s="4">
        <v>44868</v>
      </c>
      <c r="B1965" s="2">
        <v>3.1</v>
      </c>
      <c r="C1965" s="2">
        <f t="shared" si="272"/>
        <v>0</v>
      </c>
      <c r="D1965" s="2">
        <f t="shared" si="270"/>
        <v>0</v>
      </c>
      <c r="E1965" s="2">
        <f t="shared" si="271"/>
        <v>0</v>
      </c>
      <c r="F1965" s="2">
        <f t="shared" ref="F1965:G1980" si="277">((F1964*13)+D1965)/14</f>
        <v>8.0817240050186593E-3</v>
      </c>
      <c r="G1965" s="2">
        <f t="shared" si="277"/>
        <v>6.2596572312818071E-3</v>
      </c>
      <c r="H1965" s="2">
        <f t="shared" si="274"/>
        <v>1.2910809180782798</v>
      </c>
      <c r="I1965" s="2">
        <f t="shared" si="275"/>
        <v>56.352480084431804</v>
      </c>
    </row>
    <row r="1966" spans="1:9" ht="13.5" x14ac:dyDescent="0.25">
      <c r="A1966" s="4">
        <v>44869</v>
      </c>
      <c r="B1966" s="2">
        <v>3.1</v>
      </c>
      <c r="C1966" s="2">
        <f t="shared" si="272"/>
        <v>0</v>
      </c>
      <c r="D1966" s="2">
        <f t="shared" si="270"/>
        <v>0</v>
      </c>
      <c r="E1966" s="2">
        <f t="shared" si="271"/>
        <v>0</v>
      </c>
      <c r="F1966" s="2">
        <f t="shared" si="277"/>
        <v>7.5044580046601831E-3</v>
      </c>
      <c r="G1966" s="2">
        <f t="shared" si="277"/>
        <v>5.8125388576188214E-3</v>
      </c>
      <c r="H1966" s="2">
        <f t="shared" si="274"/>
        <v>1.2910809180782796</v>
      </c>
      <c r="I1966" s="2">
        <f t="shared" si="275"/>
        <v>56.352480084431797</v>
      </c>
    </row>
    <row r="1967" spans="1:9" ht="13.5" x14ac:dyDescent="0.25">
      <c r="A1967" s="4">
        <v>44872</v>
      </c>
      <c r="B1967" s="2">
        <v>3.11</v>
      </c>
      <c r="C1967" s="2">
        <f t="shared" si="272"/>
        <v>9.9999999999997868E-3</v>
      </c>
      <c r="D1967" s="2">
        <f t="shared" si="270"/>
        <v>9.9999999999997868E-3</v>
      </c>
      <c r="E1967" s="2">
        <f t="shared" si="271"/>
        <v>0</v>
      </c>
      <c r="F1967" s="2">
        <f t="shared" si="277"/>
        <v>7.6827110043272973E-3</v>
      </c>
      <c r="G1967" s="2">
        <f t="shared" si="277"/>
        <v>5.3973575106460491E-3</v>
      </c>
      <c r="H1967" s="2">
        <f t="shared" si="274"/>
        <v>1.4234208108641107</v>
      </c>
      <c r="I1967" s="2">
        <f t="shared" si="275"/>
        <v>58.736014995124457</v>
      </c>
    </row>
    <row r="1968" spans="1:9" ht="13.5" x14ac:dyDescent="0.25">
      <c r="A1968" s="4">
        <v>44873</v>
      </c>
      <c r="B1968" s="2">
        <v>3.15</v>
      </c>
      <c r="C1968" s="2">
        <f t="shared" si="272"/>
        <v>4.0000000000000036E-2</v>
      </c>
      <c r="D1968" s="2">
        <f t="shared" si="270"/>
        <v>4.0000000000000036E-2</v>
      </c>
      <c r="E1968" s="2">
        <f t="shared" si="271"/>
        <v>0</v>
      </c>
      <c r="F1968" s="2">
        <f t="shared" si="277"/>
        <v>9.9910887897324933E-3</v>
      </c>
      <c r="G1968" s="2">
        <f t="shared" si="277"/>
        <v>5.0118319741713309E-3</v>
      </c>
      <c r="H1968" s="2">
        <f t="shared" si="274"/>
        <v>1.9935003490184735</v>
      </c>
      <c r="I1968" s="2">
        <f t="shared" si="275"/>
        <v>66.594291518025528</v>
      </c>
    </row>
    <row r="1969" spans="1:9" ht="13.5" x14ac:dyDescent="0.25">
      <c r="A1969" s="4">
        <v>44874</v>
      </c>
      <c r="B1969" s="2">
        <v>3.15</v>
      </c>
      <c r="C1969" s="2">
        <f t="shared" si="272"/>
        <v>0</v>
      </c>
      <c r="D1969" s="2">
        <f t="shared" si="270"/>
        <v>0</v>
      </c>
      <c r="E1969" s="2">
        <f t="shared" si="271"/>
        <v>0</v>
      </c>
      <c r="F1969" s="2">
        <f t="shared" si="277"/>
        <v>9.2774395904658864E-3</v>
      </c>
      <c r="G1969" s="2">
        <f t="shared" si="277"/>
        <v>4.6538439760162361E-3</v>
      </c>
      <c r="H1969" s="2">
        <f t="shared" si="274"/>
        <v>1.9935003490184733</v>
      </c>
      <c r="I1969" s="2">
        <f t="shared" si="275"/>
        <v>66.594291518025514</v>
      </c>
    </row>
    <row r="1970" spans="1:9" ht="13.5" x14ac:dyDescent="0.25">
      <c r="A1970" s="4">
        <v>44875</v>
      </c>
      <c r="B1970" s="2">
        <v>3.15</v>
      </c>
      <c r="C1970" s="2">
        <f t="shared" si="272"/>
        <v>0</v>
      </c>
      <c r="D1970" s="2">
        <f t="shared" si="270"/>
        <v>0</v>
      </c>
      <c r="E1970" s="2">
        <f t="shared" si="271"/>
        <v>0</v>
      </c>
      <c r="F1970" s="2">
        <f t="shared" si="277"/>
        <v>8.6147653340040379E-3</v>
      </c>
      <c r="G1970" s="2">
        <f t="shared" si="277"/>
        <v>4.3214265491579333E-3</v>
      </c>
      <c r="H1970" s="2">
        <f t="shared" si="274"/>
        <v>1.9935003490184735</v>
      </c>
      <c r="I1970" s="2">
        <f t="shared" si="275"/>
        <v>66.594291518025528</v>
      </c>
    </row>
    <row r="1971" spans="1:9" ht="13.5" x14ac:dyDescent="0.25">
      <c r="A1971" s="4">
        <v>44876</v>
      </c>
      <c r="B1971" s="2">
        <v>3.13</v>
      </c>
      <c r="C1971" s="2">
        <f t="shared" si="272"/>
        <v>-2.0000000000000018E-2</v>
      </c>
      <c r="D1971" s="2">
        <f t="shared" si="270"/>
        <v>0</v>
      </c>
      <c r="E1971" s="2">
        <f t="shared" si="271"/>
        <v>2.0000000000000018E-2</v>
      </c>
      <c r="F1971" s="2">
        <f t="shared" si="277"/>
        <v>7.9994249530037486E-3</v>
      </c>
      <c r="G1971" s="2">
        <f t="shared" si="277"/>
        <v>5.4413246527895099E-3</v>
      </c>
      <c r="H1971" s="2">
        <f t="shared" si="274"/>
        <v>1.4701245493416426</v>
      </c>
      <c r="I1971" s="2">
        <f t="shared" si="275"/>
        <v>59.516211428831475</v>
      </c>
    </row>
    <row r="1972" spans="1:9" ht="13.5" x14ac:dyDescent="0.25">
      <c r="A1972" s="4">
        <v>44879</v>
      </c>
      <c r="B1972" s="2">
        <v>3.13</v>
      </c>
      <c r="C1972" s="2">
        <f t="shared" si="272"/>
        <v>0</v>
      </c>
      <c r="D1972" s="2">
        <f t="shared" si="270"/>
        <v>0</v>
      </c>
      <c r="E1972" s="2">
        <f t="shared" si="271"/>
        <v>0</v>
      </c>
      <c r="F1972" s="2">
        <f t="shared" si="277"/>
        <v>7.4280374563606231E-3</v>
      </c>
      <c r="G1972" s="2">
        <f t="shared" si="277"/>
        <v>5.0526586061616875E-3</v>
      </c>
      <c r="H1972" s="2">
        <f t="shared" si="274"/>
        <v>1.4701245493416426</v>
      </c>
      <c r="I1972" s="2">
        <f t="shared" si="275"/>
        <v>59.516211428831475</v>
      </c>
    </row>
    <row r="1973" spans="1:9" ht="13.5" x14ac:dyDescent="0.25">
      <c r="A1973" s="4">
        <v>44880</v>
      </c>
      <c r="B1973" s="2">
        <v>3.13</v>
      </c>
      <c r="C1973" s="2">
        <f t="shared" si="272"/>
        <v>0</v>
      </c>
      <c r="D1973" s="2">
        <f t="shared" si="270"/>
        <v>0</v>
      </c>
      <c r="E1973" s="2">
        <f t="shared" si="271"/>
        <v>0</v>
      </c>
      <c r="F1973" s="2">
        <f t="shared" si="277"/>
        <v>6.8974633523348639E-3</v>
      </c>
      <c r="G1973" s="2">
        <f t="shared" si="277"/>
        <v>4.6917544200072809E-3</v>
      </c>
      <c r="H1973" s="2">
        <f t="shared" si="274"/>
        <v>1.4701245493416426</v>
      </c>
      <c r="I1973" s="2">
        <f t="shared" si="275"/>
        <v>59.516211428831475</v>
      </c>
    </row>
    <row r="1974" spans="1:9" ht="13.5" x14ac:dyDescent="0.25">
      <c r="A1974" s="4">
        <v>44881</v>
      </c>
      <c r="B1974" s="2">
        <v>3.1</v>
      </c>
      <c r="C1974" s="2">
        <f t="shared" si="272"/>
        <v>-2.9999999999999805E-2</v>
      </c>
      <c r="D1974" s="2">
        <f t="shared" si="270"/>
        <v>0</v>
      </c>
      <c r="E1974" s="2">
        <f t="shared" si="271"/>
        <v>2.9999999999999805E-2</v>
      </c>
      <c r="F1974" s="2">
        <f t="shared" si="277"/>
        <v>6.4047873985966595E-3</v>
      </c>
      <c r="G1974" s="2">
        <f t="shared" si="277"/>
        <v>6.4994862471496042E-3</v>
      </c>
      <c r="H1974" s="2">
        <f t="shared" si="274"/>
        <v>0.98542979476347448</v>
      </c>
      <c r="I1974" s="2">
        <f t="shared" si="275"/>
        <v>49.63307175919909</v>
      </c>
    </row>
    <row r="1975" spans="1:9" ht="13.5" x14ac:dyDescent="0.25">
      <c r="A1975" s="4">
        <v>44882</v>
      </c>
      <c r="B1975" s="2">
        <v>3.1</v>
      </c>
      <c r="C1975" s="2">
        <f t="shared" si="272"/>
        <v>0</v>
      </c>
      <c r="D1975" s="2">
        <f t="shared" si="270"/>
        <v>0</v>
      </c>
      <c r="E1975" s="2">
        <f t="shared" si="271"/>
        <v>0</v>
      </c>
      <c r="F1975" s="2">
        <f t="shared" si="277"/>
        <v>5.9473025844111833E-3</v>
      </c>
      <c r="G1975" s="2">
        <f t="shared" si="277"/>
        <v>6.0352372294960608E-3</v>
      </c>
      <c r="H1975" s="2">
        <f t="shared" si="274"/>
        <v>0.98542979476347448</v>
      </c>
      <c r="I1975" s="2">
        <f t="shared" si="275"/>
        <v>49.63307175919909</v>
      </c>
    </row>
    <row r="1976" spans="1:9" ht="13.5" x14ac:dyDescent="0.25">
      <c r="A1976" s="4">
        <v>44883</v>
      </c>
      <c r="B1976" s="2">
        <v>3.1</v>
      </c>
      <c r="C1976" s="2">
        <f t="shared" si="272"/>
        <v>0</v>
      </c>
      <c r="D1976" s="2">
        <f t="shared" si="270"/>
        <v>0</v>
      </c>
      <c r="E1976" s="2">
        <f t="shared" si="271"/>
        <v>0</v>
      </c>
      <c r="F1976" s="2">
        <f t="shared" si="277"/>
        <v>5.5224952569532413E-3</v>
      </c>
      <c r="G1976" s="2">
        <f t="shared" si="277"/>
        <v>5.6041488559606277E-3</v>
      </c>
      <c r="H1976" s="2">
        <f t="shared" si="274"/>
        <v>0.98542979476347448</v>
      </c>
      <c r="I1976" s="2">
        <f t="shared" si="275"/>
        <v>49.63307175919909</v>
      </c>
    </row>
    <row r="1977" spans="1:9" ht="13.5" x14ac:dyDescent="0.25">
      <c r="A1977" s="4">
        <v>44886</v>
      </c>
      <c r="B1977" s="2">
        <v>3.1</v>
      </c>
      <c r="C1977" s="2">
        <f t="shared" si="272"/>
        <v>0</v>
      </c>
      <c r="D1977" s="2">
        <f t="shared" si="270"/>
        <v>0</v>
      </c>
      <c r="E1977" s="2">
        <f t="shared" si="271"/>
        <v>0</v>
      </c>
      <c r="F1977" s="2">
        <f t="shared" si="277"/>
        <v>5.1280313100280093E-3</v>
      </c>
      <c r="G1977" s="2">
        <f t="shared" si="277"/>
        <v>5.2038525091062963E-3</v>
      </c>
      <c r="H1977" s="2">
        <f t="shared" si="274"/>
        <v>0.98542979476347448</v>
      </c>
      <c r="I1977" s="2">
        <f t="shared" si="275"/>
        <v>49.63307175919909</v>
      </c>
    </row>
    <row r="1978" spans="1:9" ht="13.5" x14ac:dyDescent="0.25">
      <c r="A1978" s="4">
        <v>44887</v>
      </c>
      <c r="B1978" s="2">
        <v>3.1</v>
      </c>
      <c r="C1978" s="2">
        <f t="shared" si="272"/>
        <v>0</v>
      </c>
      <c r="D1978" s="2">
        <f t="shared" si="270"/>
        <v>0</v>
      </c>
      <c r="E1978" s="2">
        <f t="shared" si="271"/>
        <v>0</v>
      </c>
      <c r="F1978" s="2">
        <f t="shared" si="277"/>
        <v>4.7617433593117233E-3</v>
      </c>
      <c r="G1978" s="2">
        <f t="shared" si="277"/>
        <v>4.8321487584558464E-3</v>
      </c>
      <c r="H1978" s="2">
        <f t="shared" si="274"/>
        <v>0.98542979476347459</v>
      </c>
      <c r="I1978" s="2">
        <f t="shared" si="275"/>
        <v>49.63307175919909</v>
      </c>
    </row>
    <row r="1979" spans="1:9" ht="13.5" x14ac:dyDescent="0.25">
      <c r="A1979" s="4">
        <v>44888</v>
      </c>
      <c r="B1979" s="2">
        <v>3.09</v>
      </c>
      <c r="C1979" s="2">
        <f t="shared" si="272"/>
        <v>-1.0000000000000231E-2</v>
      </c>
      <c r="D1979" s="2">
        <f t="shared" si="270"/>
        <v>0</v>
      </c>
      <c r="E1979" s="2">
        <f t="shared" si="271"/>
        <v>1.0000000000000231E-2</v>
      </c>
      <c r="F1979" s="2">
        <f t="shared" si="277"/>
        <v>4.4216188336466001E-3</v>
      </c>
      <c r="G1979" s="2">
        <f t="shared" si="277"/>
        <v>5.2012809899947303E-3</v>
      </c>
      <c r="H1979" s="2">
        <f t="shared" si="274"/>
        <v>0.85010189646590884</v>
      </c>
      <c r="I1979" s="2">
        <f t="shared" si="275"/>
        <v>45.948923034443979</v>
      </c>
    </row>
    <row r="1980" spans="1:9" ht="13.5" x14ac:dyDescent="0.25">
      <c r="A1980" s="4">
        <v>44889</v>
      </c>
      <c r="B1980" s="2">
        <v>3.09</v>
      </c>
      <c r="C1980" s="2">
        <f t="shared" si="272"/>
        <v>0</v>
      </c>
      <c r="D1980" s="2">
        <f t="shared" si="270"/>
        <v>0</v>
      </c>
      <c r="E1980" s="2">
        <f t="shared" si="271"/>
        <v>0</v>
      </c>
      <c r="F1980" s="2">
        <f t="shared" si="277"/>
        <v>4.1057889169575567E-3</v>
      </c>
      <c r="G1980" s="2">
        <f t="shared" si="277"/>
        <v>4.8297609192808205E-3</v>
      </c>
      <c r="H1980" s="2">
        <f t="shared" si="274"/>
        <v>0.85010189646590884</v>
      </c>
      <c r="I1980" s="2">
        <f t="shared" si="275"/>
        <v>45.948923034443979</v>
      </c>
    </row>
    <row r="1981" spans="1:9" ht="13.5" x14ac:dyDescent="0.25">
      <c r="A1981" s="4">
        <v>44890</v>
      </c>
      <c r="B1981" s="2">
        <v>3.1</v>
      </c>
      <c r="C1981" s="2">
        <f t="shared" si="272"/>
        <v>1.0000000000000231E-2</v>
      </c>
      <c r="D1981" s="2">
        <f t="shared" si="270"/>
        <v>1.0000000000000231E-2</v>
      </c>
      <c r="E1981" s="2">
        <f t="shared" si="271"/>
        <v>0</v>
      </c>
      <c r="F1981" s="2">
        <f t="shared" ref="F1981:G1996" si="278">((F1980*13)+D1981)/14</f>
        <v>4.5268039943177473E-3</v>
      </c>
      <c r="G1981" s="2">
        <f t="shared" si="278"/>
        <v>4.484777996475048E-3</v>
      </c>
      <c r="H1981" s="2">
        <f t="shared" si="274"/>
        <v>1.0093708089621674</v>
      </c>
      <c r="I1981" s="2">
        <f t="shared" si="275"/>
        <v>50.233177692250024</v>
      </c>
    </row>
    <row r="1982" spans="1:9" ht="13.5" x14ac:dyDescent="0.25">
      <c r="A1982" s="4">
        <v>44893</v>
      </c>
      <c r="B1982" s="2">
        <v>3.1</v>
      </c>
      <c r="C1982" s="2">
        <f t="shared" si="272"/>
        <v>0</v>
      </c>
      <c r="D1982" s="2">
        <f t="shared" si="270"/>
        <v>0</v>
      </c>
      <c r="E1982" s="2">
        <f t="shared" si="271"/>
        <v>0</v>
      </c>
      <c r="F1982" s="2">
        <f t="shared" si="278"/>
        <v>4.2034608518664801E-3</v>
      </c>
      <c r="G1982" s="2">
        <f t="shared" si="278"/>
        <v>4.1644367110125445E-3</v>
      </c>
      <c r="H1982" s="2">
        <f t="shared" si="274"/>
        <v>1.0093708089621676</v>
      </c>
      <c r="I1982" s="2">
        <f t="shared" si="275"/>
        <v>50.233177692250031</v>
      </c>
    </row>
    <row r="1983" spans="1:9" ht="13.5" x14ac:dyDescent="0.25">
      <c r="A1983" s="4">
        <v>44894</v>
      </c>
      <c r="B1983" s="2">
        <v>3.09</v>
      </c>
      <c r="C1983" s="2">
        <f t="shared" si="272"/>
        <v>-1.0000000000000231E-2</v>
      </c>
      <c r="D1983" s="2">
        <f t="shared" si="270"/>
        <v>0</v>
      </c>
      <c r="E1983" s="2">
        <f t="shared" si="271"/>
        <v>1.0000000000000231E-2</v>
      </c>
      <c r="F1983" s="2">
        <f t="shared" si="278"/>
        <v>3.9032136481617317E-3</v>
      </c>
      <c r="G1983" s="2">
        <f t="shared" si="278"/>
        <v>4.5812626602259512E-3</v>
      </c>
      <c r="H1983" s="2">
        <f t="shared" si="274"/>
        <v>0.85199516763119243</v>
      </c>
      <c r="I1983" s="2">
        <f t="shared" si="275"/>
        <v>46.004178764728799</v>
      </c>
    </row>
    <row r="1984" spans="1:9" ht="13.5" x14ac:dyDescent="0.25">
      <c r="A1984" s="4">
        <v>44895</v>
      </c>
      <c r="B1984" s="2">
        <v>3.07</v>
      </c>
      <c r="C1984" s="2">
        <f t="shared" si="272"/>
        <v>-2.0000000000000018E-2</v>
      </c>
      <c r="D1984" s="2">
        <f t="shared" si="270"/>
        <v>0</v>
      </c>
      <c r="E1984" s="2">
        <f t="shared" si="271"/>
        <v>2.0000000000000018E-2</v>
      </c>
      <c r="F1984" s="2">
        <f t="shared" si="278"/>
        <v>3.6244126732930368E-3</v>
      </c>
      <c r="G1984" s="2">
        <f t="shared" si="278"/>
        <v>5.6826010416383844E-3</v>
      </c>
      <c r="H1984" s="2">
        <f t="shared" si="274"/>
        <v>0.63780875108699531</v>
      </c>
      <c r="I1984" s="2">
        <f t="shared" si="275"/>
        <v>38.942810060313136</v>
      </c>
    </row>
    <row r="1985" spans="1:9" ht="13.5" x14ac:dyDescent="0.25">
      <c r="A1985" s="4">
        <v>44896</v>
      </c>
      <c r="B1985" s="2">
        <v>3.09</v>
      </c>
      <c r="C1985" s="2">
        <f t="shared" si="272"/>
        <v>2.0000000000000018E-2</v>
      </c>
      <c r="D1985" s="2">
        <f t="shared" si="270"/>
        <v>2.0000000000000018E-2</v>
      </c>
      <c r="E1985" s="2">
        <f t="shared" si="271"/>
        <v>0</v>
      </c>
      <c r="F1985" s="2">
        <f t="shared" si="278"/>
        <v>4.7940974823435355E-3</v>
      </c>
      <c r="G1985" s="2">
        <f t="shared" si="278"/>
        <v>5.2767009672356428E-3</v>
      </c>
      <c r="H1985" s="2">
        <f t="shared" si="274"/>
        <v>0.90854067951003614</v>
      </c>
      <c r="I1985" s="2">
        <f t="shared" si="275"/>
        <v>47.603946264497665</v>
      </c>
    </row>
    <row r="1986" spans="1:9" ht="13.5" x14ac:dyDescent="0.25">
      <c r="A1986" s="4">
        <v>44897</v>
      </c>
      <c r="B1986" s="2">
        <v>3.09</v>
      </c>
      <c r="C1986" s="2">
        <f t="shared" si="272"/>
        <v>0</v>
      </c>
      <c r="D1986" s="2">
        <f t="shared" si="270"/>
        <v>0</v>
      </c>
      <c r="E1986" s="2">
        <f t="shared" si="271"/>
        <v>0</v>
      </c>
      <c r="F1986" s="2">
        <f t="shared" si="278"/>
        <v>4.4516619478904259E-3</v>
      </c>
      <c r="G1986" s="2">
        <f t="shared" si="278"/>
        <v>4.8997937552902396E-3</v>
      </c>
      <c r="H1986" s="2">
        <f t="shared" si="274"/>
        <v>0.90854067951003614</v>
      </c>
      <c r="I1986" s="2">
        <f t="shared" si="275"/>
        <v>47.603946264497665</v>
      </c>
    </row>
    <row r="1987" spans="1:9" ht="13.5" x14ac:dyDescent="0.25">
      <c r="A1987" s="4">
        <v>44900</v>
      </c>
      <c r="B1987" s="2">
        <v>3.09</v>
      </c>
      <c r="C1987" s="2">
        <f t="shared" si="272"/>
        <v>0</v>
      </c>
      <c r="D1987" s="2">
        <f t="shared" ref="D1987:D2050" si="279">IF(C1987&gt;0,C1987,0)</f>
        <v>0</v>
      </c>
      <c r="E1987" s="2">
        <f t="shared" ref="E1987:E2050" si="280">IF(C1987&lt;0,-C1987,0)</f>
        <v>0</v>
      </c>
      <c r="F1987" s="2">
        <f t="shared" si="278"/>
        <v>4.1336860944696813E-3</v>
      </c>
      <c r="G1987" s="2">
        <f t="shared" si="278"/>
        <v>4.5498084870552223E-3</v>
      </c>
      <c r="H1987" s="2">
        <f t="shared" si="274"/>
        <v>0.90854067951003614</v>
      </c>
      <c r="I1987" s="2">
        <f t="shared" si="275"/>
        <v>47.603946264497665</v>
      </c>
    </row>
    <row r="1988" spans="1:9" ht="13.5" x14ac:dyDescent="0.25">
      <c r="A1988" s="4">
        <v>44901</v>
      </c>
      <c r="B1988" s="2">
        <v>3</v>
      </c>
      <c r="C1988" s="2">
        <f t="shared" ref="C1988:C2051" si="281">B1988-B1987</f>
        <v>-8.9999999999999858E-2</v>
      </c>
      <c r="D1988" s="2">
        <f t="shared" si="279"/>
        <v>0</v>
      </c>
      <c r="E1988" s="2">
        <f t="shared" si="280"/>
        <v>8.9999999999999858E-2</v>
      </c>
      <c r="F1988" s="2">
        <f t="shared" si="278"/>
        <v>3.8384228020075612E-3</v>
      </c>
      <c r="G1988" s="2">
        <f t="shared" si="278"/>
        <v>1.0653393595122696E-2</v>
      </c>
      <c r="H1988" s="2">
        <f t="shared" si="274"/>
        <v>0.3603004777524465</v>
      </c>
      <c r="I1988" s="2">
        <f t="shared" si="275"/>
        <v>26.486830200027001</v>
      </c>
    </row>
    <row r="1989" spans="1:9" ht="13.5" x14ac:dyDescent="0.25">
      <c r="A1989" s="4">
        <v>44902</v>
      </c>
      <c r="B1989" s="2">
        <v>3.09</v>
      </c>
      <c r="C1989" s="2">
        <f t="shared" si="281"/>
        <v>8.9999999999999858E-2</v>
      </c>
      <c r="D1989" s="2">
        <f t="shared" si="279"/>
        <v>8.9999999999999858E-2</v>
      </c>
      <c r="E1989" s="2">
        <f t="shared" si="280"/>
        <v>0</v>
      </c>
      <c r="F1989" s="2">
        <f t="shared" si="278"/>
        <v>9.9928211732927263E-3</v>
      </c>
      <c r="G1989" s="2">
        <f t="shared" si="278"/>
        <v>9.89243690975679E-3</v>
      </c>
      <c r="H1989" s="2">
        <f t="shared" si="274"/>
        <v>1.0101475768257797</v>
      </c>
      <c r="I1989" s="2">
        <f t="shared" si="275"/>
        <v>50.252408752043067</v>
      </c>
    </row>
    <row r="1990" spans="1:9" ht="13.5" x14ac:dyDescent="0.25">
      <c r="A1990" s="4">
        <v>44903</v>
      </c>
      <c r="B1990" s="2">
        <v>3.08</v>
      </c>
      <c r="C1990" s="2">
        <f t="shared" si="281"/>
        <v>-9.9999999999997868E-3</v>
      </c>
      <c r="D1990" s="2">
        <f t="shared" si="279"/>
        <v>0</v>
      </c>
      <c r="E1990" s="2">
        <f t="shared" si="280"/>
        <v>9.9999999999997868E-3</v>
      </c>
      <c r="F1990" s="2">
        <f t="shared" si="278"/>
        <v>9.2790482323432451E-3</v>
      </c>
      <c r="G1990" s="2">
        <f t="shared" si="278"/>
        <v>9.9001199876312899E-3</v>
      </c>
      <c r="H1990" s="2">
        <f t="shared" si="274"/>
        <v>0.93726623959467359</v>
      </c>
      <c r="I1990" s="2">
        <f t="shared" si="275"/>
        <v>48.380868898576068</v>
      </c>
    </row>
    <row r="1991" spans="1:9" ht="13.5" x14ac:dyDescent="0.25">
      <c r="A1991" s="4">
        <v>44904</v>
      </c>
      <c r="B1991" s="2">
        <v>3.08</v>
      </c>
      <c r="C1991" s="2">
        <f t="shared" si="281"/>
        <v>0</v>
      </c>
      <c r="D1991" s="2">
        <f t="shared" si="279"/>
        <v>0</v>
      </c>
      <c r="E1991" s="2">
        <f t="shared" si="280"/>
        <v>0</v>
      </c>
      <c r="F1991" s="2">
        <f t="shared" si="278"/>
        <v>8.6162590728901568E-3</v>
      </c>
      <c r="G1991" s="2">
        <f t="shared" si="278"/>
        <v>9.192968559943341E-3</v>
      </c>
      <c r="H1991" s="2">
        <f t="shared" si="274"/>
        <v>0.93726623959467359</v>
      </c>
      <c r="I1991" s="2">
        <f t="shared" si="275"/>
        <v>48.380868898576068</v>
      </c>
    </row>
    <row r="1992" spans="1:9" ht="13.5" x14ac:dyDescent="0.25">
      <c r="A1992" s="4">
        <v>44907</v>
      </c>
      <c r="B1992" s="2">
        <v>3.09</v>
      </c>
      <c r="C1992" s="2">
        <f t="shared" si="281"/>
        <v>9.9999999999997868E-3</v>
      </c>
      <c r="D1992" s="2">
        <f t="shared" si="279"/>
        <v>9.9999999999997868E-3</v>
      </c>
      <c r="E1992" s="2">
        <f t="shared" si="280"/>
        <v>0</v>
      </c>
      <c r="F1992" s="2">
        <f t="shared" si="278"/>
        <v>8.7150977105408447E-3</v>
      </c>
      <c r="G1992" s="2">
        <f t="shared" si="278"/>
        <v>8.5363279485188171E-3</v>
      </c>
      <c r="H1992" s="2">
        <f t="shared" si="274"/>
        <v>1.0209422321986876</v>
      </c>
      <c r="I1992" s="2">
        <f t="shared" si="275"/>
        <v>50.518130401379743</v>
      </c>
    </row>
    <row r="1993" spans="1:9" ht="13.5" x14ac:dyDescent="0.25">
      <c r="A1993" s="4">
        <v>44908</v>
      </c>
      <c r="B1993" s="2">
        <v>3.09</v>
      </c>
      <c r="C1993" s="2">
        <f t="shared" si="281"/>
        <v>0</v>
      </c>
      <c r="D1993" s="2">
        <f t="shared" si="279"/>
        <v>0</v>
      </c>
      <c r="E1993" s="2">
        <f t="shared" si="280"/>
        <v>0</v>
      </c>
      <c r="F1993" s="2">
        <f t="shared" si="278"/>
        <v>8.092590731216499E-3</v>
      </c>
      <c r="G1993" s="2">
        <f t="shared" si="278"/>
        <v>7.926590237910331E-3</v>
      </c>
      <c r="H1993" s="2">
        <f t="shared" si="274"/>
        <v>1.0209422321986876</v>
      </c>
      <c r="I1993" s="2">
        <f t="shared" si="275"/>
        <v>50.518130401379743</v>
      </c>
    </row>
    <row r="1994" spans="1:9" ht="13.5" x14ac:dyDescent="0.25">
      <c r="A1994" s="4">
        <v>44909</v>
      </c>
      <c r="B1994" s="2">
        <v>3.09</v>
      </c>
      <c r="C1994" s="2">
        <f t="shared" si="281"/>
        <v>0</v>
      </c>
      <c r="D1994" s="2">
        <f t="shared" si="279"/>
        <v>0</v>
      </c>
      <c r="E1994" s="2">
        <f t="shared" si="280"/>
        <v>0</v>
      </c>
      <c r="F1994" s="2">
        <f t="shared" si="278"/>
        <v>7.5145485361296062E-3</v>
      </c>
      <c r="G1994" s="2">
        <f t="shared" si="278"/>
        <v>7.3604052209167358E-3</v>
      </c>
      <c r="H1994" s="2">
        <f t="shared" si="274"/>
        <v>1.0209422321986876</v>
      </c>
      <c r="I1994" s="2">
        <f t="shared" si="275"/>
        <v>50.518130401379743</v>
      </c>
    </row>
    <row r="1995" spans="1:9" ht="13.5" x14ac:dyDescent="0.25">
      <c r="A1995" s="4">
        <v>44910</v>
      </c>
      <c r="B1995" s="2">
        <v>3.07</v>
      </c>
      <c r="C1995" s="2">
        <f t="shared" si="281"/>
        <v>-2.0000000000000018E-2</v>
      </c>
      <c r="D1995" s="2">
        <f t="shared" si="279"/>
        <v>0</v>
      </c>
      <c r="E1995" s="2">
        <f t="shared" si="280"/>
        <v>2.0000000000000018E-2</v>
      </c>
      <c r="F1995" s="2">
        <f t="shared" si="278"/>
        <v>6.9777950692632065E-3</v>
      </c>
      <c r="G1995" s="2">
        <f t="shared" si="278"/>
        <v>8.2632334194226841E-3</v>
      </c>
      <c r="H1995" s="2">
        <f t="shared" si="274"/>
        <v>0.84443881893278461</v>
      </c>
      <c r="I1995" s="2">
        <f t="shared" si="275"/>
        <v>45.782967169460647</v>
      </c>
    </row>
    <row r="1996" spans="1:9" ht="13.5" x14ac:dyDescent="0.25">
      <c r="A1996" s="4">
        <v>44911</v>
      </c>
      <c r="B1996" s="2">
        <v>3.06</v>
      </c>
      <c r="C1996" s="2">
        <f t="shared" si="281"/>
        <v>-9.9999999999997868E-3</v>
      </c>
      <c r="D1996" s="2">
        <f t="shared" si="279"/>
        <v>0</v>
      </c>
      <c r="E1996" s="2">
        <f t="shared" si="280"/>
        <v>9.9999999999997868E-3</v>
      </c>
      <c r="F1996" s="2">
        <f t="shared" si="278"/>
        <v>6.4793811357444064E-3</v>
      </c>
      <c r="G1996" s="2">
        <f t="shared" si="278"/>
        <v>8.3872881751781911E-3</v>
      </c>
      <c r="H1996" s="2">
        <f t="shared" si="274"/>
        <v>0.77252396727226436</v>
      </c>
      <c r="I1996" s="2">
        <f t="shared" si="275"/>
        <v>43.583273430209289</v>
      </c>
    </row>
    <row r="1997" spans="1:9" ht="13.5" x14ac:dyDescent="0.25">
      <c r="A1997" s="4">
        <v>44914</v>
      </c>
      <c r="B1997" s="2">
        <v>3.06</v>
      </c>
      <c r="C1997" s="2">
        <f t="shared" si="281"/>
        <v>0</v>
      </c>
      <c r="D1997" s="2">
        <f t="shared" si="279"/>
        <v>0</v>
      </c>
      <c r="E1997" s="2">
        <f t="shared" si="280"/>
        <v>0</v>
      </c>
      <c r="F1997" s="2">
        <f t="shared" ref="F1997:G2012" si="282">((F1996*13)+D1997)/14</f>
        <v>6.0165681974769488E-3</v>
      </c>
      <c r="G1997" s="2">
        <f t="shared" si="282"/>
        <v>7.7881961626654634E-3</v>
      </c>
      <c r="H1997" s="2">
        <f t="shared" si="274"/>
        <v>0.77252396727226424</v>
      </c>
      <c r="I1997" s="2">
        <f t="shared" si="275"/>
        <v>43.583273430209282</v>
      </c>
    </row>
    <row r="1998" spans="1:9" ht="13.5" x14ac:dyDescent="0.25">
      <c r="A1998" s="4">
        <v>44915</v>
      </c>
      <c r="B1998" s="2">
        <v>3</v>
      </c>
      <c r="C1998" s="2">
        <f t="shared" si="281"/>
        <v>-6.0000000000000053E-2</v>
      </c>
      <c r="D1998" s="2">
        <f t="shared" si="279"/>
        <v>0</v>
      </c>
      <c r="E1998" s="2">
        <f t="shared" si="280"/>
        <v>6.0000000000000053E-2</v>
      </c>
      <c r="F1998" s="2">
        <f t="shared" si="282"/>
        <v>5.5868133262285957E-3</v>
      </c>
      <c r="G1998" s="2">
        <f t="shared" si="282"/>
        <v>1.1517610722475077E-2</v>
      </c>
      <c r="H1998" s="2">
        <f t="shared" si="274"/>
        <v>0.48506703871547563</v>
      </c>
      <c r="I1998" s="2">
        <f t="shared" si="275"/>
        <v>32.662972517054811</v>
      </c>
    </row>
    <row r="1999" spans="1:9" ht="13.5" x14ac:dyDescent="0.25">
      <c r="A1999" s="4">
        <v>44916</v>
      </c>
      <c r="B1999" s="2">
        <v>3</v>
      </c>
      <c r="C1999" s="2">
        <f t="shared" si="281"/>
        <v>0</v>
      </c>
      <c r="D1999" s="2">
        <f t="shared" si="279"/>
        <v>0</v>
      </c>
      <c r="E1999" s="2">
        <f t="shared" si="280"/>
        <v>0</v>
      </c>
      <c r="F1999" s="2">
        <f t="shared" si="282"/>
        <v>5.1877552314979819E-3</v>
      </c>
      <c r="G1999" s="2">
        <f t="shared" si="282"/>
        <v>1.0694924242298287E-2</v>
      </c>
      <c r="H1999" s="2">
        <f t="shared" si="274"/>
        <v>0.48506703871547563</v>
      </c>
      <c r="I1999" s="2">
        <f t="shared" si="275"/>
        <v>32.662972517054811</v>
      </c>
    </row>
    <row r="2000" spans="1:9" ht="13.5" x14ac:dyDescent="0.25">
      <c r="A2000" s="4">
        <v>44917</v>
      </c>
      <c r="B2000" s="2">
        <v>2.99</v>
      </c>
      <c r="C2000" s="2">
        <f t="shared" si="281"/>
        <v>-9.9999999999997868E-3</v>
      </c>
      <c r="D2000" s="2">
        <f t="shared" si="279"/>
        <v>0</v>
      </c>
      <c r="E2000" s="2">
        <f t="shared" si="280"/>
        <v>9.9999999999997868E-3</v>
      </c>
      <c r="F2000" s="2">
        <f t="shared" si="282"/>
        <v>4.8172012863909831E-3</v>
      </c>
      <c r="G2000" s="2">
        <f t="shared" si="282"/>
        <v>1.0645286796419823E-2</v>
      </c>
      <c r="H2000" s="2">
        <f t="shared" si="274"/>
        <v>0.45251963413621543</v>
      </c>
      <c r="I2000" s="2">
        <f t="shared" si="275"/>
        <v>31.154114787943627</v>
      </c>
    </row>
    <row r="2001" spans="1:9" ht="13.5" x14ac:dyDescent="0.25">
      <c r="A2001" s="4">
        <v>44918</v>
      </c>
      <c r="B2001" s="2">
        <v>2.82</v>
      </c>
      <c r="C2001" s="2">
        <f t="shared" si="281"/>
        <v>-0.17000000000000037</v>
      </c>
      <c r="D2001" s="2">
        <f t="shared" si="279"/>
        <v>0</v>
      </c>
      <c r="E2001" s="2">
        <f t="shared" si="280"/>
        <v>0.17000000000000037</v>
      </c>
      <c r="F2001" s="2">
        <f t="shared" si="282"/>
        <v>4.4731154802201984E-3</v>
      </c>
      <c r="G2001" s="2">
        <f t="shared" si="282"/>
        <v>2.2027766310961292E-2</v>
      </c>
      <c r="H2001" s="2">
        <f t="shared" ref="H2001:H2064" si="283">F2001/G2001</f>
        <v>0.20306713885893732</v>
      </c>
      <c r="I2001" s="2">
        <f t="shared" ref="I2001:I2064" si="284">IF(G2001=0,100,100-(100/(1+H2001)))</f>
        <v>16.87911940239168</v>
      </c>
    </row>
    <row r="2002" spans="1:9" ht="13.5" x14ac:dyDescent="0.25">
      <c r="A2002" s="4">
        <v>44921</v>
      </c>
      <c r="B2002" s="2">
        <v>2.9</v>
      </c>
      <c r="C2002" s="2">
        <f t="shared" si="281"/>
        <v>8.0000000000000071E-2</v>
      </c>
      <c r="D2002" s="2">
        <f t="shared" si="279"/>
        <v>8.0000000000000071E-2</v>
      </c>
      <c r="E2002" s="2">
        <f t="shared" si="280"/>
        <v>0</v>
      </c>
      <c r="F2002" s="2">
        <f t="shared" si="282"/>
        <v>9.8678929459187614E-3</v>
      </c>
      <c r="G2002" s="2">
        <f t="shared" si="282"/>
        <v>2.0454354431606914E-2</v>
      </c>
      <c r="H2002" s="2">
        <f t="shared" si="283"/>
        <v>0.48243482721070313</v>
      </c>
      <c r="I2002" s="2">
        <f t="shared" si="284"/>
        <v>32.54340888080965</v>
      </c>
    </row>
    <row r="2003" spans="1:9" ht="13.5" x14ac:dyDescent="0.25">
      <c r="A2003" s="4">
        <v>44922</v>
      </c>
      <c r="B2003" s="2">
        <v>2.87</v>
      </c>
      <c r="C2003" s="2">
        <f t="shared" si="281"/>
        <v>-2.9999999999999805E-2</v>
      </c>
      <c r="D2003" s="2">
        <f t="shared" si="279"/>
        <v>0</v>
      </c>
      <c r="E2003" s="2">
        <f t="shared" si="280"/>
        <v>2.9999999999999805E-2</v>
      </c>
      <c r="F2003" s="2">
        <f t="shared" si="282"/>
        <v>9.1630434497817076E-3</v>
      </c>
      <c r="G2003" s="2">
        <f t="shared" si="282"/>
        <v>2.1136186257920693E-2</v>
      </c>
      <c r="H2003" s="2">
        <f t="shared" si="283"/>
        <v>0.43352397343432275</v>
      </c>
      <c r="I2003" s="2">
        <f t="shared" si="284"/>
        <v>30.241836304677946</v>
      </c>
    </row>
    <row r="2004" spans="1:9" ht="13.5" x14ac:dyDescent="0.25">
      <c r="A2004" s="4">
        <v>44923</v>
      </c>
      <c r="B2004" s="2">
        <v>2.89</v>
      </c>
      <c r="C2004" s="2">
        <f t="shared" si="281"/>
        <v>2.0000000000000018E-2</v>
      </c>
      <c r="D2004" s="2">
        <f t="shared" si="279"/>
        <v>2.0000000000000018E-2</v>
      </c>
      <c r="E2004" s="2">
        <f t="shared" si="280"/>
        <v>0</v>
      </c>
      <c r="F2004" s="2">
        <f t="shared" si="282"/>
        <v>9.9371117747972994E-3</v>
      </c>
      <c r="G2004" s="2">
        <f t="shared" si="282"/>
        <v>1.9626458668069217E-2</v>
      </c>
      <c r="H2004" s="2">
        <f t="shared" si="283"/>
        <v>0.50631201190483932</v>
      </c>
      <c r="I2004" s="2">
        <f t="shared" si="284"/>
        <v>33.612691653741209</v>
      </c>
    </row>
    <row r="2005" spans="1:9" ht="13.5" x14ac:dyDescent="0.25">
      <c r="A2005" s="4">
        <v>44924</v>
      </c>
      <c r="B2005" s="2">
        <v>2.89</v>
      </c>
      <c r="C2005" s="2">
        <f t="shared" si="281"/>
        <v>0</v>
      </c>
      <c r="D2005" s="2">
        <f t="shared" si="279"/>
        <v>0</v>
      </c>
      <c r="E2005" s="2">
        <f t="shared" si="280"/>
        <v>0</v>
      </c>
      <c r="F2005" s="2">
        <f t="shared" si="282"/>
        <v>9.2273180765974922E-3</v>
      </c>
      <c r="G2005" s="2">
        <f t="shared" si="282"/>
        <v>1.8224568763207129E-2</v>
      </c>
      <c r="H2005" s="2">
        <f t="shared" si="283"/>
        <v>0.50631201190483943</v>
      </c>
      <c r="I2005" s="2">
        <f t="shared" si="284"/>
        <v>33.612691653741223</v>
      </c>
    </row>
    <row r="2006" spans="1:9" ht="13.5" x14ac:dyDescent="0.25">
      <c r="A2006" s="4">
        <v>44925</v>
      </c>
      <c r="B2006" s="2">
        <v>2.89</v>
      </c>
      <c r="C2006" s="2">
        <f t="shared" si="281"/>
        <v>0</v>
      </c>
      <c r="D2006" s="2">
        <f t="shared" si="279"/>
        <v>0</v>
      </c>
      <c r="E2006" s="2">
        <f t="shared" si="280"/>
        <v>0</v>
      </c>
      <c r="F2006" s="2">
        <f t="shared" si="282"/>
        <v>8.5682239282691003E-3</v>
      </c>
      <c r="G2006" s="2">
        <f t="shared" si="282"/>
        <v>1.6922813851549475E-2</v>
      </c>
      <c r="H2006" s="2">
        <f t="shared" si="283"/>
        <v>0.50631201190483943</v>
      </c>
      <c r="I2006" s="2">
        <f t="shared" si="284"/>
        <v>33.612691653741223</v>
      </c>
    </row>
    <row r="2007" spans="1:9" ht="13.5" x14ac:dyDescent="0.25">
      <c r="A2007" s="4">
        <v>44928</v>
      </c>
      <c r="B2007" s="2">
        <v>2.88</v>
      </c>
      <c r="C2007" s="2">
        <f t="shared" si="281"/>
        <v>-1.0000000000000231E-2</v>
      </c>
      <c r="D2007" s="2">
        <f t="shared" si="279"/>
        <v>0</v>
      </c>
      <c r="E2007" s="2">
        <f t="shared" si="280"/>
        <v>1.0000000000000231E-2</v>
      </c>
      <c r="F2007" s="2">
        <f t="shared" si="282"/>
        <v>7.9562079333927362E-3</v>
      </c>
      <c r="G2007" s="2">
        <f t="shared" si="282"/>
        <v>1.6428327147867385E-2</v>
      </c>
      <c r="H2007" s="2">
        <f t="shared" si="283"/>
        <v>0.48429811883954099</v>
      </c>
      <c r="I2007" s="2">
        <f t="shared" si="284"/>
        <v>32.628089511975972</v>
      </c>
    </row>
    <row r="2008" spans="1:9" ht="13.5" x14ac:dyDescent="0.25">
      <c r="A2008" s="4">
        <v>44929</v>
      </c>
      <c r="B2008" s="2">
        <v>2.85</v>
      </c>
      <c r="C2008" s="2">
        <f t="shared" si="281"/>
        <v>-2.9999999999999805E-2</v>
      </c>
      <c r="D2008" s="2">
        <f t="shared" si="279"/>
        <v>0</v>
      </c>
      <c r="E2008" s="2">
        <f t="shared" si="280"/>
        <v>2.9999999999999805E-2</v>
      </c>
      <c r="F2008" s="2">
        <f t="shared" si="282"/>
        <v>7.3879073667218265E-3</v>
      </c>
      <c r="G2008" s="2">
        <f t="shared" si="282"/>
        <v>1.7397732351591127E-2</v>
      </c>
      <c r="H2008" s="2">
        <f t="shared" si="283"/>
        <v>0.42464771945098684</v>
      </c>
      <c r="I2008" s="2">
        <f t="shared" si="284"/>
        <v>29.807208733302318</v>
      </c>
    </row>
    <row r="2009" spans="1:9" ht="13.5" x14ac:dyDescent="0.25">
      <c r="A2009" s="4">
        <v>44930</v>
      </c>
      <c r="B2009" s="2">
        <v>2.8</v>
      </c>
      <c r="C2009" s="2">
        <f t="shared" si="281"/>
        <v>-5.0000000000000266E-2</v>
      </c>
      <c r="D2009" s="2">
        <f t="shared" si="279"/>
        <v>0</v>
      </c>
      <c r="E2009" s="2">
        <f t="shared" si="280"/>
        <v>5.0000000000000266E-2</v>
      </c>
      <c r="F2009" s="2">
        <f t="shared" si="282"/>
        <v>6.860199697670267E-3</v>
      </c>
      <c r="G2009" s="2">
        <f t="shared" si="282"/>
        <v>1.9726465755048921E-2</v>
      </c>
      <c r="H2009" s="2">
        <f t="shared" si="283"/>
        <v>0.34776628428305373</v>
      </c>
      <c r="I2009" s="2">
        <f t="shared" si="284"/>
        <v>25.803159519459896</v>
      </c>
    </row>
    <row r="2010" spans="1:9" ht="13.5" x14ac:dyDescent="0.25">
      <c r="A2010" s="4">
        <v>44931</v>
      </c>
      <c r="B2010" s="2">
        <v>2.78</v>
      </c>
      <c r="C2010" s="2">
        <f t="shared" si="281"/>
        <v>-2.0000000000000018E-2</v>
      </c>
      <c r="D2010" s="2">
        <f t="shared" si="279"/>
        <v>0</v>
      </c>
      <c r="E2010" s="2">
        <f t="shared" si="280"/>
        <v>2.0000000000000018E-2</v>
      </c>
      <c r="F2010" s="2">
        <f t="shared" si="282"/>
        <v>6.3701854335509621E-3</v>
      </c>
      <c r="G2010" s="2">
        <f t="shared" si="282"/>
        <v>1.9746003915402571E-2</v>
      </c>
      <c r="H2010" s="2">
        <f t="shared" si="283"/>
        <v>0.3226063086406053</v>
      </c>
      <c r="I2010" s="2">
        <f t="shared" si="284"/>
        <v>24.391711012794488</v>
      </c>
    </row>
    <row r="2011" spans="1:9" ht="13.5" x14ac:dyDescent="0.25">
      <c r="A2011" s="4">
        <v>44932</v>
      </c>
      <c r="B2011" s="2">
        <v>2.72</v>
      </c>
      <c r="C2011" s="2">
        <f t="shared" si="281"/>
        <v>-5.9999999999999609E-2</v>
      </c>
      <c r="D2011" s="2">
        <f t="shared" si="279"/>
        <v>0</v>
      </c>
      <c r="E2011" s="2">
        <f t="shared" si="280"/>
        <v>5.9999999999999609E-2</v>
      </c>
      <c r="F2011" s="2">
        <f t="shared" si="282"/>
        <v>5.9151721882973211E-3</v>
      </c>
      <c r="G2011" s="2">
        <f t="shared" si="282"/>
        <v>2.2621289350016647E-2</v>
      </c>
      <c r="H2011" s="2">
        <f t="shared" si="283"/>
        <v>0.26148696021577428</v>
      </c>
      <c r="I2011" s="2">
        <f t="shared" si="284"/>
        <v>20.728471118801551</v>
      </c>
    </row>
    <row r="2012" spans="1:9" ht="13.5" x14ac:dyDescent="0.25">
      <c r="A2012" s="4">
        <v>44935</v>
      </c>
      <c r="B2012" s="2">
        <v>2.71</v>
      </c>
      <c r="C2012" s="2">
        <f t="shared" si="281"/>
        <v>-1.0000000000000231E-2</v>
      </c>
      <c r="D2012" s="2">
        <f t="shared" si="279"/>
        <v>0</v>
      </c>
      <c r="E2012" s="2">
        <f t="shared" si="280"/>
        <v>1.0000000000000231E-2</v>
      </c>
      <c r="F2012" s="2">
        <f t="shared" si="282"/>
        <v>5.4926598891332267E-3</v>
      </c>
      <c r="G2012" s="2">
        <f t="shared" si="282"/>
        <v>2.171976868215833E-2</v>
      </c>
      <c r="H2012" s="2">
        <f t="shared" si="283"/>
        <v>0.25288758685745871</v>
      </c>
      <c r="I2012" s="2">
        <f t="shared" si="284"/>
        <v>20.18437962912229</v>
      </c>
    </row>
    <row r="2013" spans="1:9" ht="13.5" x14ac:dyDescent="0.25">
      <c r="A2013" s="4">
        <v>44936</v>
      </c>
      <c r="B2013" s="2">
        <v>2.66</v>
      </c>
      <c r="C2013" s="2">
        <f t="shared" si="281"/>
        <v>-4.9999999999999822E-2</v>
      </c>
      <c r="D2013" s="2">
        <f t="shared" si="279"/>
        <v>0</v>
      </c>
      <c r="E2013" s="2">
        <f t="shared" si="280"/>
        <v>4.9999999999999822E-2</v>
      </c>
      <c r="F2013" s="2">
        <f t="shared" ref="F2013:G2028" si="285">((F2012*13)+D2013)/14</f>
        <v>5.1003270399094247E-3</v>
      </c>
      <c r="G2013" s="2">
        <f t="shared" si="285"/>
        <v>2.373978520486129E-2</v>
      </c>
      <c r="H2013" s="2">
        <f t="shared" si="283"/>
        <v>0.21484301546523726</v>
      </c>
      <c r="I2013" s="2">
        <f t="shared" si="284"/>
        <v>17.684837689333946</v>
      </c>
    </row>
    <row r="2014" spans="1:9" ht="13.5" x14ac:dyDescent="0.25">
      <c r="A2014" s="4">
        <v>44937</v>
      </c>
      <c r="B2014" s="2">
        <v>2.6</v>
      </c>
      <c r="C2014" s="2">
        <f t="shared" si="281"/>
        <v>-6.0000000000000053E-2</v>
      </c>
      <c r="D2014" s="2">
        <f t="shared" si="279"/>
        <v>0</v>
      </c>
      <c r="E2014" s="2">
        <f t="shared" si="280"/>
        <v>6.0000000000000053E-2</v>
      </c>
      <c r="F2014" s="2">
        <f t="shared" si="285"/>
        <v>4.7360179656301803E-3</v>
      </c>
      <c r="G2014" s="2">
        <f t="shared" si="285"/>
        <v>2.6329800547371201E-2</v>
      </c>
      <c r="H2014" s="2">
        <f t="shared" si="283"/>
        <v>0.17987291461283136</v>
      </c>
      <c r="I2014" s="2">
        <f t="shared" si="284"/>
        <v>15.245109230417043</v>
      </c>
    </row>
    <row r="2015" spans="1:9" ht="13.5" x14ac:dyDescent="0.25">
      <c r="A2015" s="4">
        <v>44938</v>
      </c>
      <c r="B2015" s="2">
        <v>2.69</v>
      </c>
      <c r="C2015" s="2">
        <f t="shared" si="281"/>
        <v>8.9999999999999858E-2</v>
      </c>
      <c r="D2015" s="2">
        <f t="shared" si="279"/>
        <v>8.9999999999999858E-2</v>
      </c>
      <c r="E2015" s="2">
        <f t="shared" si="280"/>
        <v>0</v>
      </c>
      <c r="F2015" s="2">
        <f t="shared" si="285"/>
        <v>1.0826302396656587E-2</v>
      </c>
      <c r="G2015" s="2">
        <f t="shared" si="285"/>
        <v>2.4449100508273258E-2</v>
      </c>
      <c r="H2015" s="2">
        <f t="shared" si="283"/>
        <v>0.44280984459911343</v>
      </c>
      <c r="I2015" s="2">
        <f t="shared" si="284"/>
        <v>30.690797283972557</v>
      </c>
    </row>
    <row r="2016" spans="1:9" ht="13.5" x14ac:dyDescent="0.25">
      <c r="A2016" s="4">
        <v>44939</v>
      </c>
      <c r="B2016" s="2">
        <v>2.69</v>
      </c>
      <c r="C2016" s="2">
        <f t="shared" si="281"/>
        <v>0</v>
      </c>
      <c r="D2016" s="2">
        <f t="shared" si="279"/>
        <v>0</v>
      </c>
      <c r="E2016" s="2">
        <f t="shared" si="280"/>
        <v>0</v>
      </c>
      <c r="F2016" s="2">
        <f t="shared" si="285"/>
        <v>1.0052995082609689E-2</v>
      </c>
      <c r="G2016" s="2">
        <f t="shared" si="285"/>
        <v>2.2702736186253739E-2</v>
      </c>
      <c r="H2016" s="2">
        <f t="shared" si="283"/>
        <v>0.44280984459911349</v>
      </c>
      <c r="I2016" s="2">
        <f t="shared" si="284"/>
        <v>30.690797283972572</v>
      </c>
    </row>
    <row r="2017" spans="1:9" ht="13.5" x14ac:dyDescent="0.25">
      <c r="A2017" s="4">
        <v>44942</v>
      </c>
      <c r="B2017" s="2">
        <v>2.75</v>
      </c>
      <c r="C2017" s="2">
        <f t="shared" si="281"/>
        <v>6.0000000000000053E-2</v>
      </c>
      <c r="D2017" s="2">
        <f t="shared" si="279"/>
        <v>6.0000000000000053E-2</v>
      </c>
      <c r="E2017" s="2">
        <f t="shared" si="280"/>
        <v>0</v>
      </c>
      <c r="F2017" s="2">
        <f t="shared" si="285"/>
        <v>1.3620638290994715E-2</v>
      </c>
      <c r="G2017" s="2">
        <f t="shared" si="285"/>
        <v>2.10811121729499E-2</v>
      </c>
      <c r="H2017" s="2">
        <f t="shared" si="283"/>
        <v>0.64610624805990802</v>
      </c>
      <c r="I2017" s="2">
        <f t="shared" si="284"/>
        <v>39.250579895520438</v>
      </c>
    </row>
    <row r="2018" spans="1:9" ht="13.5" x14ac:dyDescent="0.25">
      <c r="A2018" s="4">
        <v>44943</v>
      </c>
      <c r="B2018" s="2">
        <v>2.69</v>
      </c>
      <c r="C2018" s="2">
        <f t="shared" si="281"/>
        <v>-6.0000000000000053E-2</v>
      </c>
      <c r="D2018" s="2">
        <f t="shared" si="279"/>
        <v>0</v>
      </c>
      <c r="E2018" s="2">
        <f t="shared" si="280"/>
        <v>6.0000000000000053E-2</v>
      </c>
      <c r="F2018" s="2">
        <f t="shared" si="285"/>
        <v>1.2647735555923663E-2</v>
      </c>
      <c r="G2018" s="2">
        <f t="shared" si="285"/>
        <v>2.386103273202491E-2</v>
      </c>
      <c r="H2018" s="2">
        <f t="shared" si="283"/>
        <v>0.53005817887121864</v>
      </c>
      <c r="I2018" s="2">
        <f t="shared" si="284"/>
        <v>34.643008101970509</v>
      </c>
    </row>
    <row r="2019" spans="1:9" ht="13.5" x14ac:dyDescent="0.25">
      <c r="A2019" s="4">
        <v>44944</v>
      </c>
      <c r="B2019" s="2">
        <v>2.56</v>
      </c>
      <c r="C2019" s="2">
        <f t="shared" si="281"/>
        <v>-0.12999999999999989</v>
      </c>
      <c r="D2019" s="2">
        <f t="shared" si="279"/>
        <v>0</v>
      </c>
      <c r="E2019" s="2">
        <f t="shared" si="280"/>
        <v>0.12999999999999989</v>
      </c>
      <c r="F2019" s="2">
        <f t="shared" si="285"/>
        <v>1.1744325873357688E-2</v>
      </c>
      <c r="G2019" s="2">
        <f t="shared" si="285"/>
        <v>3.1442387536880265E-2</v>
      </c>
      <c r="H2019" s="2">
        <f t="shared" si="283"/>
        <v>0.3735188957766713</v>
      </c>
      <c r="I2019" s="2">
        <f t="shared" si="284"/>
        <v>27.194303400206294</v>
      </c>
    </row>
    <row r="2020" spans="1:9" ht="13.5" x14ac:dyDescent="0.25">
      <c r="A2020" s="4">
        <v>44945</v>
      </c>
      <c r="B2020" s="2">
        <v>2.57</v>
      </c>
      <c r="C2020" s="2">
        <f t="shared" si="281"/>
        <v>9.9999999999997868E-3</v>
      </c>
      <c r="D2020" s="2">
        <f t="shared" si="279"/>
        <v>9.9999999999997868E-3</v>
      </c>
      <c r="E2020" s="2">
        <f t="shared" si="280"/>
        <v>0</v>
      </c>
      <c r="F2020" s="2">
        <f t="shared" si="285"/>
        <v>1.1619731168117837E-2</v>
      </c>
      <c r="G2020" s="2">
        <f t="shared" si="285"/>
        <v>2.9196502712817391E-2</v>
      </c>
      <c r="H2020" s="2">
        <f t="shared" si="283"/>
        <v>0.39798366545513425</v>
      </c>
      <c r="I2020" s="2">
        <f t="shared" si="284"/>
        <v>28.468405982809884</v>
      </c>
    </row>
    <row r="2021" spans="1:9" ht="13.5" x14ac:dyDescent="0.25">
      <c r="A2021" s="4">
        <v>44946</v>
      </c>
      <c r="B2021" s="2">
        <v>2.5099999999999998</v>
      </c>
      <c r="C2021" s="2">
        <f t="shared" si="281"/>
        <v>-6.0000000000000053E-2</v>
      </c>
      <c r="D2021" s="2">
        <f t="shared" si="279"/>
        <v>0</v>
      </c>
      <c r="E2021" s="2">
        <f t="shared" si="280"/>
        <v>6.0000000000000053E-2</v>
      </c>
      <c r="F2021" s="2">
        <f t="shared" si="285"/>
        <v>1.0789750370395134E-2</v>
      </c>
      <c r="G2021" s="2">
        <f t="shared" si="285"/>
        <v>3.1396752519044724E-2</v>
      </c>
      <c r="H2021" s="2">
        <f t="shared" si="283"/>
        <v>0.34365816540580935</v>
      </c>
      <c r="I2021" s="2">
        <f t="shared" si="284"/>
        <v>25.576309083197387</v>
      </c>
    </row>
    <row r="2022" spans="1:9" ht="13.5" x14ac:dyDescent="0.25">
      <c r="A2022" s="4">
        <v>44949</v>
      </c>
      <c r="B2022" s="2">
        <v>2.5099999999999998</v>
      </c>
      <c r="C2022" s="2">
        <f t="shared" si="281"/>
        <v>0</v>
      </c>
      <c r="D2022" s="2">
        <f t="shared" si="279"/>
        <v>0</v>
      </c>
      <c r="E2022" s="2">
        <f t="shared" si="280"/>
        <v>0</v>
      </c>
      <c r="F2022" s="2">
        <f t="shared" si="285"/>
        <v>1.0019053915366909E-2</v>
      </c>
      <c r="G2022" s="2">
        <f t="shared" si="285"/>
        <v>2.9154127339112958E-2</v>
      </c>
      <c r="H2022" s="2">
        <f t="shared" si="283"/>
        <v>0.34365816540580935</v>
      </c>
      <c r="I2022" s="2">
        <f t="shared" si="284"/>
        <v>25.576309083197387</v>
      </c>
    </row>
    <row r="2023" spans="1:9" ht="13.5" x14ac:dyDescent="0.25">
      <c r="A2023" s="4">
        <v>44950</v>
      </c>
      <c r="B2023" s="2">
        <v>2.62</v>
      </c>
      <c r="C2023" s="2">
        <f t="shared" si="281"/>
        <v>0.11000000000000032</v>
      </c>
      <c r="D2023" s="2">
        <f t="shared" si="279"/>
        <v>0.11000000000000032</v>
      </c>
      <c r="E2023" s="2">
        <f t="shared" si="280"/>
        <v>0</v>
      </c>
      <c r="F2023" s="2">
        <f t="shared" si="285"/>
        <v>1.7160550064269295E-2</v>
      </c>
      <c r="G2023" s="2">
        <f t="shared" si="285"/>
        <v>2.7071689672033463E-2</v>
      </c>
      <c r="H2023" s="2">
        <f t="shared" si="283"/>
        <v>0.63389283314654288</v>
      </c>
      <c r="I2023" s="2">
        <f t="shared" si="284"/>
        <v>38.79647552684316</v>
      </c>
    </row>
    <row r="2024" spans="1:9" ht="13.5" x14ac:dyDescent="0.25">
      <c r="A2024" s="4">
        <v>44951</v>
      </c>
      <c r="B2024" s="2">
        <v>2.62</v>
      </c>
      <c r="C2024" s="2">
        <f t="shared" si="281"/>
        <v>0</v>
      </c>
      <c r="D2024" s="2">
        <f t="shared" si="279"/>
        <v>0</v>
      </c>
      <c r="E2024" s="2">
        <f t="shared" si="280"/>
        <v>0</v>
      </c>
      <c r="F2024" s="2">
        <f t="shared" si="285"/>
        <v>1.593479648825006E-2</v>
      </c>
      <c r="G2024" s="2">
        <f t="shared" si="285"/>
        <v>2.5137997552602504E-2</v>
      </c>
      <c r="H2024" s="2">
        <f t="shared" si="283"/>
        <v>0.63389283314654277</v>
      </c>
      <c r="I2024" s="2">
        <f t="shared" si="284"/>
        <v>38.79647552684316</v>
      </c>
    </row>
    <row r="2025" spans="1:9" ht="13.5" x14ac:dyDescent="0.25">
      <c r="A2025" s="4">
        <v>44952</v>
      </c>
      <c r="B2025" s="2">
        <v>2.62</v>
      </c>
      <c r="C2025" s="2">
        <f t="shared" si="281"/>
        <v>0</v>
      </c>
      <c r="D2025" s="2">
        <f t="shared" si="279"/>
        <v>0</v>
      </c>
      <c r="E2025" s="2">
        <f t="shared" si="280"/>
        <v>0</v>
      </c>
      <c r="F2025" s="2">
        <f t="shared" si="285"/>
        <v>1.479659673908934E-2</v>
      </c>
      <c r="G2025" s="2">
        <f t="shared" si="285"/>
        <v>2.3342426298845181E-2</v>
      </c>
      <c r="H2025" s="2">
        <f t="shared" si="283"/>
        <v>0.63389283314654277</v>
      </c>
      <c r="I2025" s="2">
        <f t="shared" si="284"/>
        <v>38.79647552684316</v>
      </c>
    </row>
    <row r="2026" spans="1:9" ht="13.5" x14ac:dyDescent="0.25">
      <c r="A2026" s="4">
        <v>44953</v>
      </c>
      <c r="B2026" s="2">
        <v>2.69</v>
      </c>
      <c r="C2026" s="2">
        <f t="shared" si="281"/>
        <v>6.999999999999984E-2</v>
      </c>
      <c r="D2026" s="2">
        <f t="shared" si="279"/>
        <v>6.999999999999984E-2</v>
      </c>
      <c r="E2026" s="2">
        <f t="shared" si="280"/>
        <v>0</v>
      </c>
      <c r="F2026" s="2">
        <f t="shared" si="285"/>
        <v>1.873969697201152E-2</v>
      </c>
      <c r="G2026" s="2">
        <f t="shared" si="285"/>
        <v>2.1675110134641955E-2</v>
      </c>
      <c r="H2026" s="2">
        <f t="shared" si="283"/>
        <v>0.86457216851973684</v>
      </c>
      <c r="I2026" s="2">
        <f t="shared" si="284"/>
        <v>46.368393946698831</v>
      </c>
    </row>
    <row r="2027" spans="1:9" ht="13.5" x14ac:dyDescent="0.25">
      <c r="A2027" s="4">
        <v>44956</v>
      </c>
      <c r="B2027" s="2">
        <v>2.61</v>
      </c>
      <c r="C2027" s="2">
        <f t="shared" si="281"/>
        <v>-8.0000000000000071E-2</v>
      </c>
      <c r="D2027" s="2">
        <f t="shared" si="279"/>
        <v>0</v>
      </c>
      <c r="E2027" s="2">
        <f t="shared" si="280"/>
        <v>8.0000000000000071E-2</v>
      </c>
      <c r="F2027" s="2">
        <f t="shared" si="285"/>
        <v>1.7401147188296412E-2</v>
      </c>
      <c r="G2027" s="2">
        <f t="shared" si="285"/>
        <v>2.5841173696453248E-2</v>
      </c>
      <c r="H2027" s="2">
        <f t="shared" si="283"/>
        <v>0.67338842239525498</v>
      </c>
      <c r="I2027" s="2">
        <f t="shared" si="284"/>
        <v>40.241011195199981</v>
      </c>
    </row>
    <row r="2028" spans="1:9" ht="13.5" x14ac:dyDescent="0.25">
      <c r="A2028" s="4">
        <v>44957</v>
      </c>
      <c r="B2028" s="2">
        <v>2.61</v>
      </c>
      <c r="C2028" s="2">
        <f t="shared" si="281"/>
        <v>0</v>
      </c>
      <c r="D2028" s="2">
        <f t="shared" si="279"/>
        <v>0</v>
      </c>
      <c r="E2028" s="2">
        <f t="shared" si="280"/>
        <v>0</v>
      </c>
      <c r="F2028" s="2">
        <f t="shared" si="285"/>
        <v>1.6158208103418097E-2</v>
      </c>
      <c r="G2028" s="2">
        <f t="shared" si="285"/>
        <v>2.3995375575278016E-2</v>
      </c>
      <c r="H2028" s="2">
        <f t="shared" si="283"/>
        <v>0.67338842239525498</v>
      </c>
      <c r="I2028" s="2">
        <f t="shared" si="284"/>
        <v>40.241011195199981</v>
      </c>
    </row>
    <row r="2029" spans="1:9" ht="13.5" x14ac:dyDescent="0.25">
      <c r="A2029" s="4">
        <v>44958</v>
      </c>
      <c r="B2029" s="2">
        <v>2.68</v>
      </c>
      <c r="C2029" s="2">
        <f t="shared" si="281"/>
        <v>7.0000000000000284E-2</v>
      </c>
      <c r="D2029" s="2">
        <f t="shared" si="279"/>
        <v>7.0000000000000284E-2</v>
      </c>
      <c r="E2029" s="2">
        <f t="shared" si="280"/>
        <v>0</v>
      </c>
      <c r="F2029" s="2">
        <f t="shared" ref="F2029:G2044" si="286">((F2028*13)+D2029)/14</f>
        <v>2.0004050381745398E-2</v>
      </c>
      <c r="G2029" s="2">
        <f t="shared" si="286"/>
        <v>2.2281420177043872E-2</v>
      </c>
      <c r="H2029" s="2">
        <f t="shared" si="283"/>
        <v>0.89779063555182159</v>
      </c>
      <c r="I2029" s="2">
        <f t="shared" si="284"/>
        <v>47.307148572306581</v>
      </c>
    </row>
    <row r="2030" spans="1:9" ht="13.5" x14ac:dyDescent="0.25">
      <c r="A2030" s="4">
        <v>44959</v>
      </c>
      <c r="B2030" s="2">
        <v>2.58</v>
      </c>
      <c r="C2030" s="2">
        <f t="shared" si="281"/>
        <v>-0.10000000000000009</v>
      </c>
      <c r="D2030" s="2">
        <f t="shared" si="279"/>
        <v>0</v>
      </c>
      <c r="E2030" s="2">
        <f t="shared" si="280"/>
        <v>0.10000000000000009</v>
      </c>
      <c r="F2030" s="2">
        <f t="shared" si="286"/>
        <v>1.8575189640192159E-2</v>
      </c>
      <c r="G2030" s="2">
        <f t="shared" si="286"/>
        <v>2.7832747307255028E-2</v>
      </c>
      <c r="H2030" s="2">
        <f t="shared" si="283"/>
        <v>0.66738613458220319</v>
      </c>
      <c r="I2030" s="2">
        <f t="shared" si="284"/>
        <v>40.02588966888765</v>
      </c>
    </row>
    <row r="2031" spans="1:9" ht="13.5" x14ac:dyDescent="0.25">
      <c r="A2031" s="4">
        <v>44960</v>
      </c>
      <c r="B2031" s="2">
        <v>2.64</v>
      </c>
      <c r="C2031" s="2">
        <f t="shared" si="281"/>
        <v>6.0000000000000053E-2</v>
      </c>
      <c r="D2031" s="2">
        <f t="shared" si="279"/>
        <v>6.0000000000000053E-2</v>
      </c>
      <c r="E2031" s="2">
        <f t="shared" si="280"/>
        <v>0</v>
      </c>
      <c r="F2031" s="2">
        <f t="shared" si="286"/>
        <v>2.1534104665892721E-2</v>
      </c>
      <c r="G2031" s="2">
        <f t="shared" si="286"/>
        <v>2.5844693928165383E-2</v>
      </c>
      <c r="H2031" s="2">
        <f t="shared" si="283"/>
        <v>0.83321182776418923</v>
      </c>
      <c r="I2031" s="2">
        <f t="shared" si="284"/>
        <v>45.450930173213315</v>
      </c>
    </row>
    <row r="2032" spans="1:9" ht="13.5" x14ac:dyDescent="0.25">
      <c r="A2032" s="4">
        <v>44963</v>
      </c>
      <c r="B2032" s="2">
        <v>2.64</v>
      </c>
      <c r="C2032" s="2">
        <f t="shared" si="281"/>
        <v>0</v>
      </c>
      <c r="D2032" s="2">
        <f t="shared" si="279"/>
        <v>0</v>
      </c>
      <c r="E2032" s="2">
        <f t="shared" si="280"/>
        <v>0</v>
      </c>
      <c r="F2032" s="2">
        <f t="shared" si="286"/>
        <v>1.9995954332614668E-2</v>
      </c>
      <c r="G2032" s="2">
        <f t="shared" si="286"/>
        <v>2.3998644361867855E-2</v>
      </c>
      <c r="H2032" s="2">
        <f t="shared" si="283"/>
        <v>0.83321182776418912</v>
      </c>
      <c r="I2032" s="2">
        <f t="shared" si="284"/>
        <v>45.450930173213315</v>
      </c>
    </row>
    <row r="2033" spans="1:9" ht="13.5" x14ac:dyDescent="0.25">
      <c r="A2033" s="4">
        <v>44964</v>
      </c>
      <c r="B2033" s="2">
        <v>2.6</v>
      </c>
      <c r="C2033" s="2">
        <f t="shared" si="281"/>
        <v>-4.0000000000000036E-2</v>
      </c>
      <c r="D2033" s="2">
        <f t="shared" si="279"/>
        <v>0</v>
      </c>
      <c r="E2033" s="2">
        <f t="shared" si="280"/>
        <v>4.0000000000000036E-2</v>
      </c>
      <c r="F2033" s="2">
        <f t="shared" si="286"/>
        <v>1.8567671880285051E-2</v>
      </c>
      <c r="G2033" s="2">
        <f t="shared" si="286"/>
        <v>2.514159833602015E-2</v>
      </c>
      <c r="H2033" s="2">
        <f t="shared" si="283"/>
        <v>0.73852392485657159</v>
      </c>
      <c r="I2033" s="2">
        <f t="shared" si="284"/>
        <v>42.479940269875776</v>
      </c>
    </row>
    <row r="2034" spans="1:9" ht="13.5" x14ac:dyDescent="0.25">
      <c r="A2034" s="4">
        <v>44965</v>
      </c>
      <c r="B2034" s="2">
        <v>2.56</v>
      </c>
      <c r="C2034" s="2">
        <f t="shared" si="281"/>
        <v>-4.0000000000000036E-2</v>
      </c>
      <c r="D2034" s="2">
        <f t="shared" si="279"/>
        <v>0</v>
      </c>
      <c r="E2034" s="2">
        <f t="shared" si="280"/>
        <v>4.0000000000000036E-2</v>
      </c>
      <c r="F2034" s="2">
        <f t="shared" si="286"/>
        <v>1.7241409603121833E-2</v>
      </c>
      <c r="G2034" s="2">
        <f t="shared" si="286"/>
        <v>2.6202912740590143E-2</v>
      </c>
      <c r="H2034" s="2">
        <f t="shared" si="283"/>
        <v>0.65799591724066941</v>
      </c>
      <c r="I2034" s="2">
        <f t="shared" si="284"/>
        <v>39.686220599128092</v>
      </c>
    </row>
    <row r="2035" spans="1:9" ht="13.5" x14ac:dyDescent="0.25">
      <c r="A2035" s="4">
        <v>44966</v>
      </c>
      <c r="B2035" s="2">
        <v>2.54</v>
      </c>
      <c r="C2035" s="2">
        <f t="shared" si="281"/>
        <v>-2.0000000000000018E-2</v>
      </c>
      <c r="D2035" s="2">
        <f t="shared" si="279"/>
        <v>0</v>
      </c>
      <c r="E2035" s="2">
        <f t="shared" si="280"/>
        <v>2.0000000000000018E-2</v>
      </c>
      <c r="F2035" s="2">
        <f t="shared" si="286"/>
        <v>1.6009880345755987E-2</v>
      </c>
      <c r="G2035" s="2">
        <f t="shared" si="286"/>
        <v>2.5759847544833705E-2</v>
      </c>
      <c r="H2035" s="2">
        <f t="shared" si="283"/>
        <v>0.62150524446589228</v>
      </c>
      <c r="I2035" s="2">
        <f t="shared" si="284"/>
        <v>38.328907451089371</v>
      </c>
    </row>
    <row r="2036" spans="1:9" ht="13.5" x14ac:dyDescent="0.25">
      <c r="A2036" s="4">
        <v>44967</v>
      </c>
      <c r="B2036" s="2">
        <v>2.58</v>
      </c>
      <c r="C2036" s="2">
        <f t="shared" si="281"/>
        <v>4.0000000000000036E-2</v>
      </c>
      <c r="D2036" s="2">
        <f t="shared" si="279"/>
        <v>4.0000000000000036E-2</v>
      </c>
      <c r="E2036" s="2">
        <f t="shared" si="280"/>
        <v>0</v>
      </c>
      <c r="F2036" s="2">
        <f t="shared" si="286"/>
        <v>1.7723460321059134E-2</v>
      </c>
      <c r="G2036" s="2">
        <f t="shared" si="286"/>
        <v>2.391985843448844E-2</v>
      </c>
      <c r="H2036" s="2">
        <f t="shared" si="283"/>
        <v>0.74095172300455026</v>
      </c>
      <c r="I2036" s="2">
        <f t="shared" si="284"/>
        <v>42.560153346803268</v>
      </c>
    </row>
    <row r="2037" spans="1:9" ht="13.5" x14ac:dyDescent="0.25">
      <c r="A2037" s="4">
        <v>44970</v>
      </c>
      <c r="B2037" s="2">
        <v>2.4900000000000002</v>
      </c>
      <c r="C2037" s="2">
        <f t="shared" si="281"/>
        <v>-8.9999999999999858E-2</v>
      </c>
      <c r="D2037" s="2">
        <f t="shared" si="279"/>
        <v>0</v>
      </c>
      <c r="E2037" s="2">
        <f t="shared" si="280"/>
        <v>8.9999999999999858E-2</v>
      </c>
      <c r="F2037" s="2">
        <f t="shared" si="286"/>
        <v>1.6457498869554912E-2</v>
      </c>
      <c r="G2037" s="2">
        <f t="shared" si="286"/>
        <v>2.8639868546310683E-2</v>
      </c>
      <c r="H2037" s="2">
        <f t="shared" si="283"/>
        <v>0.5746359779180944</v>
      </c>
      <c r="I2037" s="2">
        <f t="shared" si="284"/>
        <v>36.493258503965436</v>
      </c>
    </row>
    <row r="2038" spans="1:9" ht="13.5" x14ac:dyDescent="0.25">
      <c r="A2038" s="4">
        <v>44971</v>
      </c>
      <c r="B2038" s="2">
        <v>2.54</v>
      </c>
      <c r="C2038" s="2">
        <f t="shared" si="281"/>
        <v>4.9999999999999822E-2</v>
      </c>
      <c r="D2038" s="2">
        <f t="shared" si="279"/>
        <v>4.9999999999999822E-2</v>
      </c>
      <c r="E2038" s="2">
        <f t="shared" si="280"/>
        <v>0</v>
      </c>
      <c r="F2038" s="2">
        <f t="shared" si="286"/>
        <v>1.8853391807443831E-2</v>
      </c>
      <c r="G2038" s="2">
        <f t="shared" si="286"/>
        <v>2.6594163650145636E-2</v>
      </c>
      <c r="H2038" s="2">
        <f t="shared" si="283"/>
        <v>0.70892967552828401</v>
      </c>
      <c r="I2038" s="2">
        <f t="shared" si="284"/>
        <v>41.483841358722465</v>
      </c>
    </row>
    <row r="2039" spans="1:9" ht="13.5" x14ac:dyDescent="0.25">
      <c r="A2039" s="4">
        <v>44972</v>
      </c>
      <c r="B2039" s="2">
        <v>2.4500000000000002</v>
      </c>
      <c r="C2039" s="2">
        <f t="shared" si="281"/>
        <v>-8.9999999999999858E-2</v>
      </c>
      <c r="D2039" s="2">
        <f t="shared" si="279"/>
        <v>0</v>
      </c>
      <c r="E2039" s="2">
        <f t="shared" si="280"/>
        <v>8.9999999999999858E-2</v>
      </c>
      <c r="F2039" s="2">
        <f t="shared" si="286"/>
        <v>1.7506720964054985E-2</v>
      </c>
      <c r="G2039" s="2">
        <f t="shared" si="286"/>
        <v>3.1123151960849509E-2</v>
      </c>
      <c r="H2039" s="2">
        <f t="shared" si="283"/>
        <v>0.56249832877071937</v>
      </c>
      <c r="I2039" s="2">
        <f t="shared" si="284"/>
        <v>35.99993154637545</v>
      </c>
    </row>
    <row r="2040" spans="1:9" ht="13.5" x14ac:dyDescent="0.25">
      <c r="A2040" s="4">
        <v>44973</v>
      </c>
      <c r="B2040" s="2">
        <v>2.5</v>
      </c>
      <c r="C2040" s="2">
        <f t="shared" si="281"/>
        <v>4.9999999999999822E-2</v>
      </c>
      <c r="D2040" s="2">
        <f t="shared" si="279"/>
        <v>4.9999999999999822E-2</v>
      </c>
      <c r="E2040" s="2">
        <f t="shared" si="280"/>
        <v>0</v>
      </c>
      <c r="F2040" s="2">
        <f t="shared" si="286"/>
        <v>1.9827669466622472E-2</v>
      </c>
      <c r="G2040" s="2">
        <f t="shared" si="286"/>
        <v>2.8900069677931687E-2</v>
      </c>
      <c r="H2040" s="2">
        <f t="shared" si="283"/>
        <v>0.68607687412473717</v>
      </c>
      <c r="I2040" s="2">
        <f t="shared" si="284"/>
        <v>40.690723219893989</v>
      </c>
    </row>
    <row r="2041" spans="1:9" ht="13.5" x14ac:dyDescent="0.25">
      <c r="A2041" s="4">
        <v>44974</v>
      </c>
      <c r="B2041" s="2">
        <v>2.5</v>
      </c>
      <c r="C2041" s="2">
        <f t="shared" si="281"/>
        <v>0</v>
      </c>
      <c r="D2041" s="2">
        <f t="shared" si="279"/>
        <v>0</v>
      </c>
      <c r="E2041" s="2">
        <f t="shared" si="280"/>
        <v>0</v>
      </c>
      <c r="F2041" s="2">
        <f t="shared" si="286"/>
        <v>1.8411407361863724E-2</v>
      </c>
      <c r="G2041" s="2">
        <f t="shared" si="286"/>
        <v>2.6835778986650852E-2</v>
      </c>
      <c r="H2041" s="2">
        <f t="shared" si="283"/>
        <v>0.68607687412473717</v>
      </c>
      <c r="I2041" s="2">
        <f t="shared" si="284"/>
        <v>40.690723219893989</v>
      </c>
    </row>
    <row r="2042" spans="1:9" ht="13.5" x14ac:dyDescent="0.25">
      <c r="A2042" s="4">
        <v>44977</v>
      </c>
      <c r="B2042" s="2">
        <v>2.4500000000000002</v>
      </c>
      <c r="C2042" s="2">
        <f t="shared" si="281"/>
        <v>-4.9999999999999822E-2</v>
      </c>
      <c r="D2042" s="2">
        <f t="shared" si="279"/>
        <v>0</v>
      </c>
      <c r="E2042" s="2">
        <f t="shared" si="280"/>
        <v>4.9999999999999822E-2</v>
      </c>
      <c r="F2042" s="2">
        <f t="shared" si="286"/>
        <v>1.7096306836016314E-2</v>
      </c>
      <c r="G2042" s="2">
        <f t="shared" si="286"/>
        <v>2.8490366201890067E-2</v>
      </c>
      <c r="H2042" s="2">
        <f t="shared" si="283"/>
        <v>0.60007325686400392</v>
      </c>
      <c r="I2042" s="2">
        <f t="shared" si="284"/>
        <v>37.502861465236421</v>
      </c>
    </row>
    <row r="2043" spans="1:9" ht="13.5" x14ac:dyDescent="0.25">
      <c r="A2043" s="4">
        <v>44978</v>
      </c>
      <c r="B2043" s="2">
        <v>2.4300000000000002</v>
      </c>
      <c r="C2043" s="2">
        <f t="shared" si="281"/>
        <v>-2.0000000000000018E-2</v>
      </c>
      <c r="D2043" s="2">
        <f t="shared" si="279"/>
        <v>0</v>
      </c>
      <c r="E2043" s="2">
        <f t="shared" si="280"/>
        <v>2.0000000000000018E-2</v>
      </c>
      <c r="F2043" s="2">
        <f t="shared" si="286"/>
        <v>1.5875142062015148E-2</v>
      </c>
      <c r="G2043" s="2">
        <f t="shared" si="286"/>
        <v>2.7883911473183635E-2</v>
      </c>
      <c r="H2043" s="2">
        <f t="shared" si="283"/>
        <v>0.5693298114678963</v>
      </c>
      <c r="I2043" s="2">
        <f t="shared" si="284"/>
        <v>36.278531594028983</v>
      </c>
    </row>
    <row r="2044" spans="1:9" ht="13.5" x14ac:dyDescent="0.25">
      <c r="A2044" s="4">
        <v>44979</v>
      </c>
      <c r="B2044" s="2">
        <v>2.4</v>
      </c>
      <c r="C2044" s="2">
        <f t="shared" si="281"/>
        <v>-3.0000000000000249E-2</v>
      </c>
      <c r="D2044" s="2">
        <f t="shared" si="279"/>
        <v>0</v>
      </c>
      <c r="E2044" s="2">
        <f t="shared" si="280"/>
        <v>3.0000000000000249E-2</v>
      </c>
      <c r="F2044" s="2">
        <f t="shared" si="286"/>
        <v>1.4741203343299781E-2</v>
      </c>
      <c r="G2044" s="2">
        <f t="shared" si="286"/>
        <v>2.8035060653670535E-2</v>
      </c>
      <c r="H2044" s="2">
        <f t="shared" si="283"/>
        <v>0.52581314252907685</v>
      </c>
      <c r="I2044" s="2">
        <f t="shared" si="284"/>
        <v>34.461175347954281</v>
      </c>
    </row>
    <row r="2045" spans="1:9" ht="13.5" x14ac:dyDescent="0.25">
      <c r="A2045" s="4">
        <v>44980</v>
      </c>
      <c r="B2045" s="2">
        <v>2.4</v>
      </c>
      <c r="C2045" s="2">
        <f t="shared" si="281"/>
        <v>0</v>
      </c>
      <c r="D2045" s="2">
        <f t="shared" si="279"/>
        <v>0</v>
      </c>
      <c r="E2045" s="2">
        <f t="shared" si="280"/>
        <v>0</v>
      </c>
      <c r="F2045" s="2">
        <f t="shared" ref="F2045:G2060" si="287">((F2044*13)+D2045)/14</f>
        <v>1.3688260247349798E-2</v>
      </c>
      <c r="G2045" s="2">
        <f t="shared" si="287"/>
        <v>2.6032556321265499E-2</v>
      </c>
      <c r="H2045" s="2">
        <f t="shared" si="283"/>
        <v>0.52581314252907696</v>
      </c>
      <c r="I2045" s="2">
        <f t="shared" si="284"/>
        <v>34.461175347954281</v>
      </c>
    </row>
    <row r="2046" spans="1:9" ht="13.5" x14ac:dyDescent="0.25">
      <c r="A2046" s="4">
        <v>44981</v>
      </c>
      <c r="B2046" s="2">
        <v>2.4</v>
      </c>
      <c r="C2046" s="2">
        <f t="shared" si="281"/>
        <v>0</v>
      </c>
      <c r="D2046" s="2">
        <f t="shared" si="279"/>
        <v>0</v>
      </c>
      <c r="E2046" s="2">
        <f t="shared" si="280"/>
        <v>0</v>
      </c>
      <c r="F2046" s="2">
        <f t="shared" si="287"/>
        <v>1.2710527372539098E-2</v>
      </c>
      <c r="G2046" s="2">
        <f t="shared" si="287"/>
        <v>2.4173088012603677E-2</v>
      </c>
      <c r="H2046" s="2">
        <f t="shared" si="283"/>
        <v>0.52581314252907696</v>
      </c>
      <c r="I2046" s="2">
        <f t="shared" si="284"/>
        <v>34.461175347954281</v>
      </c>
    </row>
    <row r="2047" spans="1:9" ht="13.5" x14ac:dyDescent="0.25">
      <c r="A2047" s="4">
        <v>44984</v>
      </c>
      <c r="B2047" s="2">
        <v>2.4</v>
      </c>
      <c r="C2047" s="2">
        <f t="shared" si="281"/>
        <v>0</v>
      </c>
      <c r="D2047" s="2">
        <f t="shared" si="279"/>
        <v>0</v>
      </c>
      <c r="E2047" s="2">
        <f t="shared" si="280"/>
        <v>0</v>
      </c>
      <c r="F2047" s="2">
        <f t="shared" si="287"/>
        <v>1.1802632560214877E-2</v>
      </c>
      <c r="G2047" s="2">
        <f t="shared" si="287"/>
        <v>2.2446438868846268E-2</v>
      </c>
      <c r="H2047" s="2">
        <f t="shared" si="283"/>
        <v>0.52581314252907696</v>
      </c>
      <c r="I2047" s="2">
        <f t="shared" si="284"/>
        <v>34.461175347954281</v>
      </c>
    </row>
    <row r="2048" spans="1:9" ht="13.5" x14ac:dyDescent="0.25">
      <c r="A2048" s="4">
        <v>44985</v>
      </c>
      <c r="B2048" s="2">
        <v>2.4300000000000002</v>
      </c>
      <c r="C2048" s="2">
        <f t="shared" si="281"/>
        <v>3.0000000000000249E-2</v>
      </c>
      <c r="D2048" s="2">
        <f t="shared" si="279"/>
        <v>3.0000000000000249E-2</v>
      </c>
      <c r="E2048" s="2">
        <f t="shared" si="280"/>
        <v>0</v>
      </c>
      <c r="F2048" s="2">
        <f t="shared" si="287"/>
        <v>1.3102444520199546E-2</v>
      </c>
      <c r="G2048" s="2">
        <f t="shared" si="287"/>
        <v>2.0843121806785821E-2</v>
      </c>
      <c r="H2048" s="2">
        <f t="shared" si="283"/>
        <v>0.62862198099009481</v>
      </c>
      <c r="I2048" s="2">
        <f t="shared" si="284"/>
        <v>38.598397192695025</v>
      </c>
    </row>
    <row r="2049" spans="1:9" ht="13.5" x14ac:dyDescent="0.25">
      <c r="A2049" s="4">
        <v>44986</v>
      </c>
      <c r="B2049" s="2">
        <v>2.4</v>
      </c>
      <c r="C2049" s="2">
        <f t="shared" si="281"/>
        <v>-3.0000000000000249E-2</v>
      </c>
      <c r="D2049" s="2">
        <f t="shared" si="279"/>
        <v>0</v>
      </c>
      <c r="E2049" s="2">
        <f t="shared" si="280"/>
        <v>3.0000000000000249E-2</v>
      </c>
      <c r="F2049" s="2">
        <f t="shared" si="287"/>
        <v>1.2166555625899578E-2</v>
      </c>
      <c r="G2049" s="2">
        <f t="shared" si="287"/>
        <v>2.1497184534872565E-2</v>
      </c>
      <c r="H2049" s="2">
        <f t="shared" si="283"/>
        <v>0.56596042175490868</v>
      </c>
      <c r="I2049" s="2">
        <f t="shared" si="284"/>
        <v>36.141425663916827</v>
      </c>
    </row>
    <row r="2050" spans="1:9" ht="13.5" x14ac:dyDescent="0.25">
      <c r="A2050" s="4">
        <v>44987</v>
      </c>
      <c r="B2050" s="2">
        <v>2.41</v>
      </c>
      <c r="C2050" s="2">
        <f t="shared" si="281"/>
        <v>1.0000000000000231E-2</v>
      </c>
      <c r="D2050" s="2">
        <f t="shared" si="279"/>
        <v>1.0000000000000231E-2</v>
      </c>
      <c r="E2050" s="2">
        <f t="shared" si="280"/>
        <v>0</v>
      </c>
      <c r="F2050" s="2">
        <f t="shared" si="287"/>
        <v>1.2011801652621053E-2</v>
      </c>
      <c r="G2050" s="2">
        <f t="shared" si="287"/>
        <v>1.9961671353810242E-2</v>
      </c>
      <c r="H2050" s="2">
        <f t="shared" si="283"/>
        <v>0.60174328290042034</v>
      </c>
      <c r="I2050" s="2">
        <f t="shared" si="284"/>
        <v>37.568022873852158</v>
      </c>
    </row>
    <row r="2051" spans="1:9" ht="13.5" x14ac:dyDescent="0.25">
      <c r="A2051" s="4">
        <v>44988</v>
      </c>
      <c r="B2051" s="2">
        <v>2.41</v>
      </c>
      <c r="C2051" s="2">
        <f t="shared" si="281"/>
        <v>0</v>
      </c>
      <c r="D2051" s="2">
        <f t="shared" ref="D2051:D2114" si="288">IF(C2051&gt;0,C2051,0)</f>
        <v>0</v>
      </c>
      <c r="E2051" s="2">
        <f t="shared" ref="E2051:E2114" si="289">IF(C2051&lt;0,-C2051,0)</f>
        <v>0</v>
      </c>
      <c r="F2051" s="2">
        <f t="shared" si="287"/>
        <v>1.1153815820290977E-2</v>
      </c>
      <c r="G2051" s="2">
        <f t="shared" si="287"/>
        <v>1.8535837685680939E-2</v>
      </c>
      <c r="H2051" s="2">
        <f t="shared" si="283"/>
        <v>0.60174328290042034</v>
      </c>
      <c r="I2051" s="2">
        <f t="shared" si="284"/>
        <v>37.568022873852158</v>
      </c>
    </row>
    <row r="2052" spans="1:9" ht="13.5" x14ac:dyDescent="0.25">
      <c r="A2052" s="4">
        <v>44991</v>
      </c>
      <c r="B2052" s="2">
        <v>2.41</v>
      </c>
      <c r="C2052" s="2">
        <f t="shared" ref="C2052:C2115" si="290">B2052-B2051</f>
        <v>0</v>
      </c>
      <c r="D2052" s="2">
        <f t="shared" si="288"/>
        <v>0</v>
      </c>
      <c r="E2052" s="2">
        <f t="shared" si="289"/>
        <v>0</v>
      </c>
      <c r="F2052" s="2">
        <f t="shared" si="287"/>
        <v>1.0357114690270192E-2</v>
      </c>
      <c r="G2052" s="2">
        <f t="shared" si="287"/>
        <v>1.7211849279560872E-2</v>
      </c>
      <c r="H2052" s="2">
        <f t="shared" si="283"/>
        <v>0.60174328290042023</v>
      </c>
      <c r="I2052" s="2">
        <f t="shared" si="284"/>
        <v>37.568022873852158</v>
      </c>
    </row>
    <row r="2053" spans="1:9" ht="13.5" x14ac:dyDescent="0.25">
      <c r="A2053" s="4">
        <v>44992</v>
      </c>
      <c r="B2053" s="2">
        <v>2.4</v>
      </c>
      <c r="C2053" s="2">
        <f t="shared" si="290"/>
        <v>-1.0000000000000231E-2</v>
      </c>
      <c r="D2053" s="2">
        <f t="shared" si="288"/>
        <v>0</v>
      </c>
      <c r="E2053" s="2">
        <f t="shared" si="289"/>
        <v>1.0000000000000231E-2</v>
      </c>
      <c r="F2053" s="2">
        <f t="shared" si="287"/>
        <v>9.6173207838223217E-3</v>
      </c>
      <c r="G2053" s="2">
        <f t="shared" si="287"/>
        <v>1.6696717188163682E-2</v>
      </c>
      <c r="H2053" s="2">
        <f t="shared" si="283"/>
        <v>0.57600069974474077</v>
      </c>
      <c r="I2053" s="2">
        <f t="shared" si="284"/>
        <v>36.548251522859957</v>
      </c>
    </row>
    <row r="2054" spans="1:9" ht="13.5" x14ac:dyDescent="0.25">
      <c r="A2054" s="4">
        <v>44993</v>
      </c>
      <c r="B2054" s="2">
        <v>2.4</v>
      </c>
      <c r="C2054" s="2">
        <f t="shared" si="290"/>
        <v>0</v>
      </c>
      <c r="D2054" s="2">
        <f t="shared" si="288"/>
        <v>0</v>
      </c>
      <c r="E2054" s="2">
        <f t="shared" si="289"/>
        <v>0</v>
      </c>
      <c r="F2054" s="2">
        <f t="shared" si="287"/>
        <v>8.9303692992635832E-3</v>
      </c>
      <c r="G2054" s="2">
        <f t="shared" si="287"/>
        <v>1.5504094531866278E-2</v>
      </c>
      <c r="H2054" s="2">
        <f t="shared" si="283"/>
        <v>0.57600069974474066</v>
      </c>
      <c r="I2054" s="2">
        <f t="shared" si="284"/>
        <v>36.54825152285995</v>
      </c>
    </row>
    <row r="2055" spans="1:9" ht="13.5" x14ac:dyDescent="0.25">
      <c r="A2055" s="4">
        <v>44994</v>
      </c>
      <c r="B2055" s="2">
        <v>2.44</v>
      </c>
      <c r="C2055" s="2">
        <f t="shared" si="290"/>
        <v>4.0000000000000036E-2</v>
      </c>
      <c r="D2055" s="2">
        <f t="shared" si="288"/>
        <v>4.0000000000000036E-2</v>
      </c>
      <c r="E2055" s="2">
        <f t="shared" si="289"/>
        <v>0</v>
      </c>
      <c r="F2055" s="2">
        <f t="shared" si="287"/>
        <v>1.1149628635030471E-2</v>
      </c>
      <c r="G2055" s="2">
        <f t="shared" si="287"/>
        <v>1.4396659208161544E-2</v>
      </c>
      <c r="H2055" s="2">
        <f t="shared" si="283"/>
        <v>0.77445944047280679</v>
      </c>
      <c r="I2055" s="2">
        <f t="shared" si="284"/>
        <v>43.64480938862436</v>
      </c>
    </row>
    <row r="2056" spans="1:9" ht="13.5" x14ac:dyDescent="0.25">
      <c r="A2056" s="4">
        <v>44995</v>
      </c>
      <c r="B2056" s="2">
        <v>2.44</v>
      </c>
      <c r="C2056" s="2">
        <f t="shared" si="290"/>
        <v>0</v>
      </c>
      <c r="D2056" s="2">
        <f t="shared" si="288"/>
        <v>0</v>
      </c>
      <c r="E2056" s="2">
        <f t="shared" si="289"/>
        <v>0</v>
      </c>
      <c r="F2056" s="2">
        <f t="shared" si="287"/>
        <v>1.0353226589671152E-2</v>
      </c>
      <c r="G2056" s="2">
        <f t="shared" si="287"/>
        <v>1.3368326407578578E-2</v>
      </c>
      <c r="H2056" s="2">
        <f t="shared" si="283"/>
        <v>0.77445944047280668</v>
      </c>
      <c r="I2056" s="2">
        <f t="shared" si="284"/>
        <v>43.644809388624353</v>
      </c>
    </row>
    <row r="2057" spans="1:9" ht="13.5" x14ac:dyDescent="0.25">
      <c r="A2057" s="4">
        <v>44998</v>
      </c>
      <c r="B2057" s="2">
        <v>2.44</v>
      </c>
      <c r="C2057" s="2">
        <f t="shared" si="290"/>
        <v>0</v>
      </c>
      <c r="D2057" s="2">
        <f t="shared" si="288"/>
        <v>0</v>
      </c>
      <c r="E2057" s="2">
        <f t="shared" si="289"/>
        <v>0</v>
      </c>
      <c r="F2057" s="2">
        <f t="shared" si="287"/>
        <v>9.6137104046946399E-3</v>
      </c>
      <c r="G2057" s="2">
        <f t="shared" si="287"/>
        <v>1.2413445949894394E-2</v>
      </c>
      <c r="H2057" s="2">
        <f t="shared" si="283"/>
        <v>0.77445944047280657</v>
      </c>
      <c r="I2057" s="2">
        <f t="shared" si="284"/>
        <v>43.644809388624346</v>
      </c>
    </row>
    <row r="2058" spans="1:9" ht="13.5" x14ac:dyDescent="0.25">
      <c r="A2058" s="4">
        <v>44999</v>
      </c>
      <c r="B2058" s="2">
        <v>2.4300000000000002</v>
      </c>
      <c r="C2058" s="2">
        <f t="shared" si="290"/>
        <v>-9.9999999999997868E-3</v>
      </c>
      <c r="D2058" s="2">
        <f t="shared" si="288"/>
        <v>0</v>
      </c>
      <c r="E2058" s="2">
        <f t="shared" si="289"/>
        <v>9.9999999999997868E-3</v>
      </c>
      <c r="F2058" s="2">
        <f t="shared" si="287"/>
        <v>8.9270168043593078E-3</v>
      </c>
      <c r="G2058" s="2">
        <f t="shared" si="287"/>
        <v>1.2241056953473353E-2</v>
      </c>
      <c r="H2058" s="2">
        <f t="shared" si="283"/>
        <v>0.72926846417672297</v>
      </c>
      <c r="I2058" s="2">
        <f t="shared" si="284"/>
        <v>42.172079077606732</v>
      </c>
    </row>
    <row r="2059" spans="1:9" ht="13.5" x14ac:dyDescent="0.25">
      <c r="A2059" s="4">
        <v>45000</v>
      </c>
      <c r="B2059" s="2">
        <v>2.4500000000000002</v>
      </c>
      <c r="C2059" s="2">
        <f t="shared" si="290"/>
        <v>2.0000000000000018E-2</v>
      </c>
      <c r="D2059" s="2">
        <f t="shared" si="288"/>
        <v>2.0000000000000018E-2</v>
      </c>
      <c r="E2059" s="2">
        <f t="shared" si="289"/>
        <v>0</v>
      </c>
      <c r="F2059" s="2">
        <f t="shared" si="287"/>
        <v>9.7179441754765006E-3</v>
      </c>
      <c r="G2059" s="2">
        <f t="shared" si="287"/>
        <v>1.1366695742510969E-2</v>
      </c>
      <c r="H2059" s="2">
        <f t="shared" si="283"/>
        <v>0.85494891352917923</v>
      </c>
      <c r="I2059" s="2">
        <f t="shared" si="284"/>
        <v>46.090159534505716</v>
      </c>
    </row>
    <row r="2060" spans="1:9" ht="13.5" x14ac:dyDescent="0.25">
      <c r="A2060" s="4">
        <v>45001</v>
      </c>
      <c r="B2060" s="2">
        <v>2.46</v>
      </c>
      <c r="C2060" s="2">
        <f t="shared" si="290"/>
        <v>9.9999999999997868E-3</v>
      </c>
      <c r="D2060" s="2">
        <f t="shared" si="288"/>
        <v>9.9999999999997868E-3</v>
      </c>
      <c r="E2060" s="2">
        <f t="shared" si="289"/>
        <v>0</v>
      </c>
      <c r="F2060" s="2">
        <f t="shared" si="287"/>
        <v>9.7380910200853075E-3</v>
      </c>
      <c r="G2060" s="2">
        <f t="shared" si="287"/>
        <v>1.0554788903760185E-2</v>
      </c>
      <c r="H2060" s="2">
        <f t="shared" si="283"/>
        <v>0.92262300164203892</v>
      </c>
      <c r="I2060" s="2">
        <f t="shared" si="284"/>
        <v>47.987723066563845</v>
      </c>
    </row>
    <row r="2061" spans="1:9" ht="13.5" x14ac:dyDescent="0.25">
      <c r="A2061" s="4">
        <v>45002</v>
      </c>
      <c r="B2061" s="2">
        <v>2.46</v>
      </c>
      <c r="C2061" s="2">
        <f t="shared" si="290"/>
        <v>0</v>
      </c>
      <c r="D2061" s="2">
        <f t="shared" si="288"/>
        <v>0</v>
      </c>
      <c r="E2061" s="2">
        <f t="shared" si="289"/>
        <v>0</v>
      </c>
      <c r="F2061" s="2">
        <f t="shared" ref="F2061:G2076" si="291">((F2060*13)+D2061)/14</f>
        <v>9.0425130900792135E-3</v>
      </c>
      <c r="G2061" s="2">
        <f t="shared" si="291"/>
        <v>9.8008754106344576E-3</v>
      </c>
      <c r="H2061" s="2">
        <f t="shared" si="283"/>
        <v>0.92262300164203892</v>
      </c>
      <c r="I2061" s="2">
        <f t="shared" si="284"/>
        <v>47.987723066563845</v>
      </c>
    </row>
    <row r="2062" spans="1:9" ht="13.5" x14ac:dyDescent="0.25">
      <c r="A2062" s="4">
        <v>45006</v>
      </c>
      <c r="B2062" s="2">
        <v>2.46</v>
      </c>
      <c r="C2062" s="2">
        <f t="shared" si="290"/>
        <v>0</v>
      </c>
      <c r="D2062" s="2">
        <f t="shared" si="288"/>
        <v>0</v>
      </c>
      <c r="E2062" s="2">
        <f t="shared" si="289"/>
        <v>0</v>
      </c>
      <c r="F2062" s="2">
        <f t="shared" si="291"/>
        <v>8.3966192979306985E-3</v>
      </c>
      <c r="G2062" s="2">
        <f t="shared" si="291"/>
        <v>9.1008128813034241E-3</v>
      </c>
      <c r="H2062" s="2">
        <f t="shared" si="283"/>
        <v>0.92262300164203892</v>
      </c>
      <c r="I2062" s="2">
        <f t="shared" si="284"/>
        <v>47.987723066563845</v>
      </c>
    </row>
    <row r="2063" spans="1:9" ht="13.5" x14ac:dyDescent="0.25">
      <c r="A2063" s="4">
        <v>45007</v>
      </c>
      <c r="B2063" s="2">
        <v>2.4900000000000002</v>
      </c>
      <c r="C2063" s="2">
        <f t="shared" si="290"/>
        <v>3.0000000000000249E-2</v>
      </c>
      <c r="D2063" s="2">
        <f t="shared" si="288"/>
        <v>3.0000000000000249E-2</v>
      </c>
      <c r="E2063" s="2">
        <f t="shared" si="289"/>
        <v>0</v>
      </c>
      <c r="F2063" s="2">
        <f t="shared" si="291"/>
        <v>9.9397179195070962E-3</v>
      </c>
      <c r="G2063" s="2">
        <f t="shared" si="291"/>
        <v>8.4507548183531799E-3</v>
      </c>
      <c r="H2063" s="2">
        <f t="shared" si="283"/>
        <v>1.1761929121313774</v>
      </c>
      <c r="I2063" s="2">
        <f t="shared" si="284"/>
        <v>54.048191480387025</v>
      </c>
    </row>
    <row r="2064" spans="1:9" ht="13.5" x14ac:dyDescent="0.25">
      <c r="A2064" s="4">
        <v>45008</v>
      </c>
      <c r="B2064" s="2">
        <v>2.5</v>
      </c>
      <c r="C2064" s="2">
        <f t="shared" si="290"/>
        <v>9.9999999999997868E-3</v>
      </c>
      <c r="D2064" s="2">
        <f t="shared" si="288"/>
        <v>9.9999999999997868E-3</v>
      </c>
      <c r="E2064" s="2">
        <f t="shared" si="289"/>
        <v>0</v>
      </c>
      <c r="F2064" s="2">
        <f t="shared" si="291"/>
        <v>9.9440237823994315E-3</v>
      </c>
      <c r="G2064" s="2">
        <f t="shared" si="291"/>
        <v>7.8471294741850953E-3</v>
      </c>
      <c r="H2064" s="2">
        <f t="shared" si="283"/>
        <v>1.2672180082044706</v>
      </c>
      <c r="I2064" s="2">
        <f t="shared" si="284"/>
        <v>55.893081460130396</v>
      </c>
    </row>
    <row r="2065" spans="1:9" ht="13.5" x14ac:dyDescent="0.25">
      <c r="A2065" s="4">
        <v>45009</v>
      </c>
      <c r="B2065" s="2">
        <v>2.4900000000000002</v>
      </c>
      <c r="C2065" s="2">
        <f t="shared" si="290"/>
        <v>-9.9999999999997868E-3</v>
      </c>
      <c r="D2065" s="2">
        <f t="shared" si="288"/>
        <v>0</v>
      </c>
      <c r="E2065" s="2">
        <f t="shared" si="289"/>
        <v>9.9999999999997868E-3</v>
      </c>
      <c r="F2065" s="2">
        <f t="shared" si="291"/>
        <v>9.2337363693709013E-3</v>
      </c>
      <c r="G2065" s="2">
        <f t="shared" si="291"/>
        <v>8.0009059403147158E-3</v>
      </c>
      <c r="H2065" s="2">
        <f t="shared" ref="H2065:H2128" si="292">F2065/G2065</f>
        <v>1.1540863545019617</v>
      </c>
      <c r="I2065" s="2">
        <f t="shared" ref="I2065:I2128" si="293">IF(G2065=0,100,100-(100/(1+H2065)))</f>
        <v>53.576605788805232</v>
      </c>
    </row>
    <row r="2066" spans="1:9" ht="13.5" x14ac:dyDescent="0.25">
      <c r="A2066" s="4">
        <v>45012</v>
      </c>
      <c r="B2066" s="2">
        <v>2.4900000000000002</v>
      </c>
      <c r="C2066" s="2">
        <f t="shared" si="290"/>
        <v>0</v>
      </c>
      <c r="D2066" s="2">
        <f t="shared" si="288"/>
        <v>0</v>
      </c>
      <c r="E2066" s="2">
        <f t="shared" si="289"/>
        <v>0</v>
      </c>
      <c r="F2066" s="2">
        <f t="shared" si="291"/>
        <v>8.5741837715586945E-3</v>
      </c>
      <c r="G2066" s="2">
        <f t="shared" si="291"/>
        <v>7.429412658863664E-3</v>
      </c>
      <c r="H2066" s="2">
        <f t="shared" si="292"/>
        <v>1.154086354501962</v>
      </c>
      <c r="I2066" s="2">
        <f t="shared" si="293"/>
        <v>53.576605788805239</v>
      </c>
    </row>
    <row r="2067" spans="1:9" ht="13.5" x14ac:dyDescent="0.25">
      <c r="A2067" s="4">
        <v>45013</v>
      </c>
      <c r="B2067" s="2">
        <v>2.46</v>
      </c>
      <c r="C2067" s="2">
        <f t="shared" si="290"/>
        <v>-3.0000000000000249E-2</v>
      </c>
      <c r="D2067" s="2">
        <f t="shared" si="288"/>
        <v>0</v>
      </c>
      <c r="E2067" s="2">
        <f t="shared" si="289"/>
        <v>3.0000000000000249E-2</v>
      </c>
      <c r="F2067" s="2">
        <f t="shared" si="291"/>
        <v>7.9617420735902163E-3</v>
      </c>
      <c r="G2067" s="2">
        <f t="shared" si="291"/>
        <v>9.0415974689448484E-3</v>
      </c>
      <c r="H2067" s="2">
        <f t="shared" si="292"/>
        <v>0.88056807449528596</v>
      </c>
      <c r="I2067" s="2">
        <f t="shared" si="293"/>
        <v>46.82457851102339</v>
      </c>
    </row>
    <row r="2068" spans="1:9" ht="13.5" x14ac:dyDescent="0.25">
      <c r="A2068" s="4">
        <v>45014</v>
      </c>
      <c r="B2068" s="2">
        <v>2.56</v>
      </c>
      <c r="C2068" s="2">
        <f t="shared" si="290"/>
        <v>0.10000000000000009</v>
      </c>
      <c r="D2068" s="2">
        <f t="shared" si="288"/>
        <v>0.10000000000000009</v>
      </c>
      <c r="E2068" s="2">
        <f t="shared" si="289"/>
        <v>0</v>
      </c>
      <c r="F2068" s="2">
        <f t="shared" si="291"/>
        <v>1.4535903354048066E-2</v>
      </c>
      <c r="G2068" s="2">
        <f t="shared" si="291"/>
        <v>8.3957690783059303E-3</v>
      </c>
      <c r="H2068" s="2">
        <f t="shared" si="292"/>
        <v>1.7313367266862789</v>
      </c>
      <c r="I2068" s="2">
        <f t="shared" si="293"/>
        <v>63.387890250601828</v>
      </c>
    </row>
    <row r="2069" spans="1:9" ht="13.5" x14ac:dyDescent="0.25">
      <c r="A2069" s="4">
        <v>45015</v>
      </c>
      <c r="B2069" s="2">
        <v>2.65</v>
      </c>
      <c r="C2069" s="2">
        <f t="shared" si="290"/>
        <v>8.9999999999999858E-2</v>
      </c>
      <c r="D2069" s="2">
        <f t="shared" si="288"/>
        <v>8.9999999999999858E-2</v>
      </c>
      <c r="E2069" s="2">
        <f t="shared" si="289"/>
        <v>0</v>
      </c>
      <c r="F2069" s="2">
        <f t="shared" si="291"/>
        <v>1.9926195971616052E-2</v>
      </c>
      <c r="G2069" s="2">
        <f t="shared" si="291"/>
        <v>7.7960712869983642E-3</v>
      </c>
      <c r="H2069" s="2">
        <f t="shared" si="292"/>
        <v>2.5559278818867774</v>
      </c>
      <c r="I2069" s="2">
        <f t="shared" si="293"/>
        <v>71.877944851080628</v>
      </c>
    </row>
    <row r="2070" spans="1:9" ht="13.5" x14ac:dyDescent="0.25">
      <c r="A2070" s="4">
        <v>45016</v>
      </c>
      <c r="B2070" s="2">
        <v>2.7</v>
      </c>
      <c r="C2070" s="2">
        <f t="shared" si="290"/>
        <v>5.0000000000000266E-2</v>
      </c>
      <c r="D2070" s="2">
        <f t="shared" si="288"/>
        <v>5.0000000000000266E-2</v>
      </c>
      <c r="E2070" s="2">
        <f t="shared" si="289"/>
        <v>0</v>
      </c>
      <c r="F2070" s="2">
        <f t="shared" si="291"/>
        <v>2.2074324830786356E-2</v>
      </c>
      <c r="G2070" s="2">
        <f t="shared" si="291"/>
        <v>7.2392090522127662E-3</v>
      </c>
      <c r="H2070" s="2">
        <f t="shared" si="292"/>
        <v>3.0492730174768234</v>
      </c>
      <c r="I2070" s="2">
        <f t="shared" si="293"/>
        <v>75.304209034956145</v>
      </c>
    </row>
    <row r="2071" spans="1:9" ht="13.5" x14ac:dyDescent="0.25">
      <c r="A2071" s="4">
        <v>45019</v>
      </c>
      <c r="B2071" s="2">
        <v>2.86</v>
      </c>
      <c r="C2071" s="2">
        <f t="shared" si="290"/>
        <v>0.1599999999999997</v>
      </c>
      <c r="D2071" s="2">
        <f t="shared" si="288"/>
        <v>0.1599999999999997</v>
      </c>
      <c r="E2071" s="2">
        <f t="shared" si="289"/>
        <v>0</v>
      </c>
      <c r="F2071" s="2">
        <f t="shared" si="291"/>
        <v>3.1926158771444453E-2</v>
      </c>
      <c r="G2071" s="2">
        <f t="shared" si="291"/>
        <v>6.7221226913404255E-3</v>
      </c>
      <c r="H2071" s="2">
        <f t="shared" si="292"/>
        <v>4.7494162539717371</v>
      </c>
      <c r="I2071" s="2">
        <f t="shared" si="293"/>
        <v>82.606929889461512</v>
      </c>
    </row>
    <row r="2072" spans="1:9" ht="13.5" x14ac:dyDescent="0.25">
      <c r="A2072" s="4">
        <v>45020</v>
      </c>
      <c r="B2072" s="2">
        <v>2.87</v>
      </c>
      <c r="C2072" s="2">
        <f t="shared" si="290"/>
        <v>1.0000000000000231E-2</v>
      </c>
      <c r="D2072" s="2">
        <f t="shared" si="288"/>
        <v>1.0000000000000231E-2</v>
      </c>
      <c r="E2072" s="2">
        <f t="shared" si="289"/>
        <v>0</v>
      </c>
      <c r="F2072" s="2">
        <f t="shared" si="291"/>
        <v>3.0360004573484152E-2</v>
      </c>
      <c r="G2072" s="2">
        <f t="shared" si="291"/>
        <v>6.2419710705303947E-3</v>
      </c>
      <c r="H2072" s="2">
        <f t="shared" si="292"/>
        <v>4.863848971812744</v>
      </c>
      <c r="I2072" s="2">
        <f t="shared" si="293"/>
        <v>82.946354778116643</v>
      </c>
    </row>
    <row r="2073" spans="1:9" ht="13.5" x14ac:dyDescent="0.25">
      <c r="A2073" s="4">
        <v>45021</v>
      </c>
      <c r="B2073" s="2">
        <v>2.95</v>
      </c>
      <c r="C2073" s="2">
        <f t="shared" si="290"/>
        <v>8.0000000000000071E-2</v>
      </c>
      <c r="D2073" s="2">
        <f t="shared" si="288"/>
        <v>8.0000000000000071E-2</v>
      </c>
      <c r="E2073" s="2">
        <f t="shared" si="289"/>
        <v>0</v>
      </c>
      <c r="F2073" s="2">
        <f t="shared" si="291"/>
        <v>3.3905718532521008E-2</v>
      </c>
      <c r="G2073" s="2">
        <f t="shared" si="291"/>
        <v>5.7961159940639381E-3</v>
      </c>
      <c r="H2073" s="2">
        <f t="shared" si="292"/>
        <v>5.8497308485967796</v>
      </c>
      <c r="I2073" s="2">
        <f t="shared" si="293"/>
        <v>85.400886223071709</v>
      </c>
    </row>
    <row r="2074" spans="1:9" ht="13.5" x14ac:dyDescent="0.25">
      <c r="A2074" s="4">
        <v>45022</v>
      </c>
      <c r="B2074" s="2">
        <v>2.9</v>
      </c>
      <c r="C2074" s="2">
        <f t="shared" si="290"/>
        <v>-5.0000000000000266E-2</v>
      </c>
      <c r="D2074" s="2">
        <f t="shared" si="288"/>
        <v>0</v>
      </c>
      <c r="E2074" s="2">
        <f t="shared" si="289"/>
        <v>5.0000000000000266E-2</v>
      </c>
      <c r="F2074" s="2">
        <f t="shared" si="291"/>
        <v>3.1483881494483792E-2</v>
      </c>
      <c r="G2074" s="2">
        <f t="shared" si="291"/>
        <v>8.9535362802022466E-3</v>
      </c>
      <c r="H2074" s="2">
        <f t="shared" si="292"/>
        <v>3.5163627542449207</v>
      </c>
      <c r="I2074" s="2">
        <f t="shared" si="293"/>
        <v>77.858288751050793</v>
      </c>
    </row>
    <row r="2075" spans="1:9" ht="13.5" x14ac:dyDescent="0.25">
      <c r="A2075" s="4">
        <v>45023</v>
      </c>
      <c r="B2075" s="2">
        <v>2.92</v>
      </c>
      <c r="C2075" s="2">
        <f t="shared" si="290"/>
        <v>2.0000000000000018E-2</v>
      </c>
      <c r="D2075" s="2">
        <f t="shared" si="288"/>
        <v>2.0000000000000018E-2</v>
      </c>
      <c r="E2075" s="2">
        <f t="shared" si="289"/>
        <v>0</v>
      </c>
      <c r="F2075" s="2">
        <f t="shared" si="291"/>
        <v>3.0663604244877806E-2</v>
      </c>
      <c r="G2075" s="2">
        <f t="shared" si="291"/>
        <v>8.3139979744735141E-3</v>
      </c>
      <c r="H2075" s="2">
        <f t="shared" si="292"/>
        <v>3.6881900066639823</v>
      </c>
      <c r="I2075" s="2">
        <f t="shared" si="293"/>
        <v>78.669806501473715</v>
      </c>
    </row>
    <row r="2076" spans="1:9" ht="13.5" x14ac:dyDescent="0.25">
      <c r="A2076" s="4">
        <v>45026</v>
      </c>
      <c r="B2076" s="2">
        <v>2.95</v>
      </c>
      <c r="C2076" s="2">
        <f t="shared" si="290"/>
        <v>3.0000000000000249E-2</v>
      </c>
      <c r="D2076" s="2">
        <f t="shared" si="288"/>
        <v>3.0000000000000249E-2</v>
      </c>
      <c r="E2076" s="2">
        <f t="shared" si="289"/>
        <v>0</v>
      </c>
      <c r="F2076" s="2">
        <f t="shared" si="291"/>
        <v>3.0616203941672266E-2</v>
      </c>
      <c r="G2076" s="2">
        <f t="shared" si="291"/>
        <v>7.7201409762968345E-3</v>
      </c>
      <c r="H2076" s="2">
        <f t="shared" si="292"/>
        <v>3.9657571067255462</v>
      </c>
      <c r="I2076" s="2">
        <f t="shared" si="293"/>
        <v>79.862083897627315</v>
      </c>
    </row>
    <row r="2077" spans="1:9" ht="13.5" x14ac:dyDescent="0.25">
      <c r="A2077" s="4">
        <v>45027</v>
      </c>
      <c r="B2077" s="2">
        <v>2.96</v>
      </c>
      <c r="C2077" s="2">
        <f t="shared" si="290"/>
        <v>9.9999999999997868E-3</v>
      </c>
      <c r="D2077" s="2">
        <f t="shared" si="288"/>
        <v>9.9999999999997868E-3</v>
      </c>
      <c r="E2077" s="2">
        <f t="shared" si="289"/>
        <v>0</v>
      </c>
      <c r="F2077" s="2">
        <f t="shared" ref="F2077:G2092" si="294">((F2076*13)+D2077)/14</f>
        <v>2.9143617945838519E-2</v>
      </c>
      <c r="G2077" s="2">
        <f t="shared" si="294"/>
        <v>7.1687023351327747E-3</v>
      </c>
      <c r="H2077" s="2">
        <f t="shared" si="292"/>
        <v>4.065396578542515</v>
      </c>
      <c r="I2077" s="2">
        <f t="shared" si="293"/>
        <v>80.258209115627949</v>
      </c>
    </row>
    <row r="2078" spans="1:9" ht="13.5" x14ac:dyDescent="0.25">
      <c r="A2078" s="4">
        <v>45028</v>
      </c>
      <c r="B2078" s="2">
        <v>2.96</v>
      </c>
      <c r="C2078" s="2">
        <f t="shared" si="290"/>
        <v>0</v>
      </c>
      <c r="D2078" s="2">
        <f t="shared" si="288"/>
        <v>0</v>
      </c>
      <c r="E2078" s="2">
        <f t="shared" si="289"/>
        <v>0</v>
      </c>
      <c r="F2078" s="2">
        <f t="shared" si="294"/>
        <v>2.7061930949707196E-2</v>
      </c>
      <c r="G2078" s="2">
        <f t="shared" si="294"/>
        <v>6.6566521683375773E-3</v>
      </c>
      <c r="H2078" s="2">
        <f t="shared" si="292"/>
        <v>4.0653965785425141</v>
      </c>
      <c r="I2078" s="2">
        <f t="shared" si="293"/>
        <v>80.258209115627949</v>
      </c>
    </row>
    <row r="2079" spans="1:9" ht="13.5" x14ac:dyDescent="0.25">
      <c r="A2079" s="4">
        <v>45029</v>
      </c>
      <c r="B2079" s="2">
        <v>3</v>
      </c>
      <c r="C2079" s="2">
        <f t="shared" si="290"/>
        <v>4.0000000000000036E-2</v>
      </c>
      <c r="D2079" s="2">
        <f t="shared" si="288"/>
        <v>4.0000000000000036E-2</v>
      </c>
      <c r="E2079" s="2">
        <f t="shared" si="289"/>
        <v>0</v>
      </c>
      <c r="F2079" s="2">
        <f t="shared" si="294"/>
        <v>2.7986078739013827E-2</v>
      </c>
      <c r="G2079" s="2">
        <f t="shared" si="294"/>
        <v>6.1811770134563215E-3</v>
      </c>
      <c r="H2079" s="2">
        <f t="shared" si="292"/>
        <v>4.5276293945455031</v>
      </c>
      <c r="I2079" s="2">
        <f t="shared" si="293"/>
        <v>81.909062120069592</v>
      </c>
    </row>
    <row r="2080" spans="1:9" ht="13.5" x14ac:dyDescent="0.25">
      <c r="A2080" s="4">
        <v>45030</v>
      </c>
      <c r="B2080" s="2">
        <v>3.02</v>
      </c>
      <c r="C2080" s="2">
        <f t="shared" si="290"/>
        <v>2.0000000000000018E-2</v>
      </c>
      <c r="D2080" s="2">
        <f t="shared" si="288"/>
        <v>2.0000000000000018E-2</v>
      </c>
      <c r="E2080" s="2">
        <f t="shared" si="289"/>
        <v>0</v>
      </c>
      <c r="F2080" s="2">
        <f t="shared" si="294"/>
        <v>2.7415644543369984E-2</v>
      </c>
      <c r="G2080" s="2">
        <f t="shared" si="294"/>
        <v>5.7396643696380131E-3</v>
      </c>
      <c r="H2080" s="2">
        <f t="shared" si="292"/>
        <v>4.7765239877778818</v>
      </c>
      <c r="I2080" s="2">
        <f t="shared" si="293"/>
        <v>82.688551071270098</v>
      </c>
    </row>
    <row r="2081" spans="1:9" ht="13.5" x14ac:dyDescent="0.25">
      <c r="A2081" s="4">
        <v>45033</v>
      </c>
      <c r="B2081" s="2">
        <v>3.01</v>
      </c>
      <c r="C2081" s="2">
        <f t="shared" si="290"/>
        <v>-1.0000000000000231E-2</v>
      </c>
      <c r="D2081" s="2">
        <f t="shared" si="288"/>
        <v>0</v>
      </c>
      <c r="E2081" s="2">
        <f t="shared" si="289"/>
        <v>1.0000000000000231E-2</v>
      </c>
      <c r="F2081" s="2">
        <f t="shared" si="294"/>
        <v>2.5457384218843557E-2</v>
      </c>
      <c r="G2081" s="2">
        <f t="shared" si="294"/>
        <v>6.0439740575210293E-3</v>
      </c>
      <c r="H2081" s="2">
        <f t="shared" si="292"/>
        <v>4.2120273807536908</v>
      </c>
      <c r="I2081" s="2">
        <f t="shared" si="293"/>
        <v>80.813608084779588</v>
      </c>
    </row>
    <row r="2082" spans="1:9" ht="13.5" x14ac:dyDescent="0.25">
      <c r="A2082" s="4">
        <v>45034</v>
      </c>
      <c r="B2082" s="2">
        <v>3.03</v>
      </c>
      <c r="C2082" s="2">
        <f t="shared" si="290"/>
        <v>2.0000000000000018E-2</v>
      </c>
      <c r="D2082" s="2">
        <f t="shared" si="288"/>
        <v>2.0000000000000018E-2</v>
      </c>
      <c r="E2082" s="2">
        <f t="shared" si="289"/>
        <v>0</v>
      </c>
      <c r="F2082" s="2">
        <f t="shared" si="294"/>
        <v>2.5067571060354732E-2</v>
      </c>
      <c r="G2082" s="2">
        <f t="shared" si="294"/>
        <v>5.6122616248409562E-3</v>
      </c>
      <c r="H2082" s="2">
        <f t="shared" si="292"/>
        <v>4.4665720766474628</v>
      </c>
      <c r="I2082" s="2">
        <f t="shared" si="293"/>
        <v>81.707000548444626</v>
      </c>
    </row>
    <row r="2083" spans="1:9" ht="13.5" x14ac:dyDescent="0.25">
      <c r="A2083" s="4">
        <v>45035</v>
      </c>
      <c r="B2083" s="2">
        <v>3.05</v>
      </c>
      <c r="C2083" s="2">
        <f t="shared" si="290"/>
        <v>2.0000000000000018E-2</v>
      </c>
      <c r="D2083" s="2">
        <f t="shared" si="288"/>
        <v>2.0000000000000018E-2</v>
      </c>
      <c r="E2083" s="2">
        <f t="shared" si="289"/>
        <v>0</v>
      </c>
      <c r="F2083" s="2">
        <f t="shared" si="294"/>
        <v>2.4705601698900823E-2</v>
      </c>
      <c r="G2083" s="2">
        <f t="shared" si="294"/>
        <v>5.2113857944951743E-3</v>
      </c>
      <c r="H2083" s="2">
        <f t="shared" si="292"/>
        <v>4.7406971337638319</v>
      </c>
      <c r="I2083" s="2">
        <f t="shared" si="293"/>
        <v>82.580512841924488</v>
      </c>
    </row>
    <row r="2084" spans="1:9" ht="13.5" x14ac:dyDescent="0.25">
      <c r="A2084" s="4">
        <v>45036</v>
      </c>
      <c r="B2084" s="2">
        <v>3.06</v>
      </c>
      <c r="C2084" s="2">
        <f t="shared" si="290"/>
        <v>1.0000000000000231E-2</v>
      </c>
      <c r="D2084" s="2">
        <f t="shared" si="288"/>
        <v>1.0000000000000231E-2</v>
      </c>
      <c r="E2084" s="2">
        <f t="shared" si="289"/>
        <v>0</v>
      </c>
      <c r="F2084" s="2">
        <f t="shared" si="294"/>
        <v>2.3655201577550779E-2</v>
      </c>
      <c r="G2084" s="2">
        <f t="shared" si="294"/>
        <v>4.839143952031234E-3</v>
      </c>
      <c r="H2084" s="2">
        <f t="shared" si="292"/>
        <v>4.8883029337495723</v>
      </c>
      <c r="I2084" s="2">
        <f t="shared" si="293"/>
        <v>83.017178102906854</v>
      </c>
    </row>
    <row r="2085" spans="1:9" ht="13.5" x14ac:dyDescent="0.25">
      <c r="A2085" s="4">
        <v>45040</v>
      </c>
      <c r="B2085" s="2">
        <v>3.09</v>
      </c>
      <c r="C2085" s="2">
        <f t="shared" si="290"/>
        <v>2.9999999999999805E-2</v>
      </c>
      <c r="D2085" s="2">
        <f t="shared" si="288"/>
        <v>2.9999999999999805E-2</v>
      </c>
      <c r="E2085" s="2">
        <f t="shared" si="289"/>
        <v>0</v>
      </c>
      <c r="F2085" s="2">
        <f t="shared" si="294"/>
        <v>2.4108401464868565E-2</v>
      </c>
      <c r="G2085" s="2">
        <f t="shared" si="294"/>
        <v>4.4934908126004315E-3</v>
      </c>
      <c r="H2085" s="2">
        <f t="shared" si="292"/>
        <v>5.3651832106265669</v>
      </c>
      <c r="I2085" s="2">
        <f t="shared" si="293"/>
        <v>84.289533122463524</v>
      </c>
    </row>
    <row r="2086" spans="1:9" ht="13.5" x14ac:dyDescent="0.25">
      <c r="A2086" s="4">
        <v>45041</v>
      </c>
      <c r="B2086" s="2">
        <v>3.06</v>
      </c>
      <c r="C2086" s="2">
        <f t="shared" si="290"/>
        <v>-2.9999999999999805E-2</v>
      </c>
      <c r="D2086" s="2">
        <f t="shared" si="288"/>
        <v>0</v>
      </c>
      <c r="E2086" s="2">
        <f t="shared" si="289"/>
        <v>2.9999999999999805E-2</v>
      </c>
      <c r="F2086" s="2">
        <f t="shared" si="294"/>
        <v>2.2386372788806525E-2</v>
      </c>
      <c r="G2086" s="2">
        <f t="shared" si="294"/>
        <v>6.3153843259861004E-3</v>
      </c>
      <c r="H2086" s="2">
        <f t="shared" si="292"/>
        <v>3.5447364140124695</v>
      </c>
      <c r="I2086" s="2">
        <f t="shared" si="293"/>
        <v>77.996523694602629</v>
      </c>
    </row>
    <row r="2087" spans="1:9" ht="13.5" x14ac:dyDescent="0.25">
      <c r="A2087" s="4">
        <v>45042</v>
      </c>
      <c r="B2087" s="2">
        <v>3.05</v>
      </c>
      <c r="C2087" s="2">
        <f t="shared" si="290"/>
        <v>-1.0000000000000231E-2</v>
      </c>
      <c r="D2087" s="2">
        <f t="shared" si="288"/>
        <v>0</v>
      </c>
      <c r="E2087" s="2">
        <f t="shared" si="289"/>
        <v>1.0000000000000231E-2</v>
      </c>
      <c r="F2087" s="2">
        <f t="shared" si="294"/>
        <v>2.0787346161034632E-2</v>
      </c>
      <c r="G2087" s="2">
        <f t="shared" si="294"/>
        <v>6.5785711598442525E-3</v>
      </c>
      <c r="H2087" s="2">
        <f t="shared" si="292"/>
        <v>3.1598573088212625</v>
      </c>
      <c r="I2087" s="2">
        <f t="shared" si="293"/>
        <v>75.960713895656198</v>
      </c>
    </row>
    <row r="2088" spans="1:9" ht="13.5" x14ac:dyDescent="0.25">
      <c r="A2088" s="4">
        <v>45043</v>
      </c>
      <c r="B2088" s="2">
        <v>3.04</v>
      </c>
      <c r="C2088" s="2">
        <f t="shared" si="290"/>
        <v>-9.9999999999997868E-3</v>
      </c>
      <c r="D2088" s="2">
        <f t="shared" si="288"/>
        <v>0</v>
      </c>
      <c r="E2088" s="2">
        <f t="shared" si="289"/>
        <v>9.9999999999997868E-3</v>
      </c>
      <c r="F2088" s="2">
        <f t="shared" si="294"/>
        <v>1.9302535720960728E-2</v>
      </c>
      <c r="G2088" s="2">
        <f t="shared" si="294"/>
        <v>6.8229589341410758E-3</v>
      </c>
      <c r="H2088" s="2">
        <f t="shared" si="292"/>
        <v>2.8290564119290971</v>
      </c>
      <c r="I2088" s="2">
        <f t="shared" si="293"/>
        <v>73.883905264895404</v>
      </c>
    </row>
    <row r="2089" spans="1:9" ht="13.5" x14ac:dyDescent="0.25">
      <c r="A2089" s="4">
        <v>45044</v>
      </c>
      <c r="B2089" s="2">
        <v>3.04</v>
      </c>
      <c r="C2089" s="2">
        <f t="shared" si="290"/>
        <v>0</v>
      </c>
      <c r="D2089" s="2">
        <f t="shared" si="288"/>
        <v>0</v>
      </c>
      <c r="E2089" s="2">
        <f t="shared" si="289"/>
        <v>0</v>
      </c>
      <c r="F2089" s="2">
        <f t="shared" si="294"/>
        <v>1.7923783169463532E-2</v>
      </c>
      <c r="G2089" s="2">
        <f t="shared" si="294"/>
        <v>6.3356047245595711E-3</v>
      </c>
      <c r="H2089" s="2">
        <f t="shared" si="292"/>
        <v>2.8290564119290966</v>
      </c>
      <c r="I2089" s="2">
        <f t="shared" si="293"/>
        <v>73.88390526489539</v>
      </c>
    </row>
    <row r="2090" spans="1:9" ht="13.5" x14ac:dyDescent="0.25">
      <c r="A2090" s="4">
        <v>45048</v>
      </c>
      <c r="B2090" s="2">
        <v>3.05</v>
      </c>
      <c r="C2090" s="2">
        <f t="shared" si="290"/>
        <v>9.9999999999997868E-3</v>
      </c>
      <c r="D2090" s="2">
        <f t="shared" si="288"/>
        <v>9.9999999999997868E-3</v>
      </c>
      <c r="E2090" s="2">
        <f t="shared" si="289"/>
        <v>0</v>
      </c>
      <c r="F2090" s="2">
        <f t="shared" si="294"/>
        <v>1.7357798657358977E-2</v>
      </c>
      <c r="G2090" s="2">
        <f t="shared" si="294"/>
        <v>5.8830615299481732E-3</v>
      </c>
      <c r="H2090" s="2">
        <f t="shared" si="292"/>
        <v>2.9504703578226712</v>
      </c>
      <c r="I2090" s="2">
        <f t="shared" si="293"/>
        <v>74.686558575998106</v>
      </c>
    </row>
    <row r="2091" spans="1:9" ht="13.5" x14ac:dyDescent="0.25">
      <c r="A2091" s="4">
        <v>45049</v>
      </c>
      <c r="B2091" s="2">
        <v>3.05</v>
      </c>
      <c r="C2091" s="2">
        <f t="shared" si="290"/>
        <v>0</v>
      </c>
      <c r="D2091" s="2">
        <f t="shared" si="288"/>
        <v>0</v>
      </c>
      <c r="E2091" s="2">
        <f t="shared" si="289"/>
        <v>0</v>
      </c>
      <c r="F2091" s="2">
        <f t="shared" si="294"/>
        <v>1.611795589611905E-2</v>
      </c>
      <c r="G2091" s="2">
        <f t="shared" si="294"/>
        <v>5.4628428492375898E-3</v>
      </c>
      <c r="H2091" s="2">
        <f t="shared" si="292"/>
        <v>2.9504703578226708</v>
      </c>
      <c r="I2091" s="2">
        <f t="shared" si="293"/>
        <v>74.686558575998106</v>
      </c>
    </row>
    <row r="2092" spans="1:9" ht="13.5" x14ac:dyDescent="0.25">
      <c r="A2092" s="4">
        <v>45050</v>
      </c>
      <c r="B2092" s="2">
        <v>3.06</v>
      </c>
      <c r="C2092" s="2">
        <f t="shared" si="290"/>
        <v>1.0000000000000231E-2</v>
      </c>
      <c r="D2092" s="2">
        <f t="shared" si="288"/>
        <v>1.0000000000000231E-2</v>
      </c>
      <c r="E2092" s="2">
        <f t="shared" si="289"/>
        <v>0</v>
      </c>
      <c r="F2092" s="2">
        <f t="shared" si="294"/>
        <v>1.5680959046396277E-2</v>
      </c>
      <c r="G2092" s="2">
        <f t="shared" si="294"/>
        <v>5.0726397885777624E-3</v>
      </c>
      <c r="H2092" s="2">
        <f t="shared" si="292"/>
        <v>3.0912817980306095</v>
      </c>
      <c r="I2092" s="2">
        <f t="shared" si="293"/>
        <v>75.557782392761041</v>
      </c>
    </row>
    <row r="2093" spans="1:9" ht="13.5" x14ac:dyDescent="0.25">
      <c r="A2093" s="4">
        <v>45051</v>
      </c>
      <c r="B2093" s="2">
        <v>3.14</v>
      </c>
      <c r="C2093" s="2">
        <f t="shared" si="290"/>
        <v>8.0000000000000071E-2</v>
      </c>
      <c r="D2093" s="2">
        <f t="shared" si="288"/>
        <v>8.0000000000000071E-2</v>
      </c>
      <c r="E2093" s="2">
        <f t="shared" si="289"/>
        <v>0</v>
      </c>
      <c r="F2093" s="2">
        <f t="shared" ref="F2093:G2108" si="295">((F2092*13)+D2093)/14</f>
        <v>2.0275176257367973E-2</v>
      </c>
      <c r="G2093" s="2">
        <f t="shared" si="295"/>
        <v>4.710308375107922E-3</v>
      </c>
      <c r="H2093" s="2">
        <f t="shared" si="292"/>
        <v>4.3044265136682123</v>
      </c>
      <c r="I2093" s="2">
        <f t="shared" si="293"/>
        <v>81.147820647090796</v>
      </c>
    </row>
    <row r="2094" spans="1:9" ht="13.5" x14ac:dyDescent="0.25">
      <c r="A2094" s="4">
        <v>45054</v>
      </c>
      <c r="B2094" s="2">
        <v>3.22</v>
      </c>
      <c r="C2094" s="2">
        <f t="shared" si="290"/>
        <v>8.0000000000000071E-2</v>
      </c>
      <c r="D2094" s="2">
        <f t="shared" si="288"/>
        <v>8.0000000000000071E-2</v>
      </c>
      <c r="E2094" s="2">
        <f t="shared" si="289"/>
        <v>0</v>
      </c>
      <c r="F2094" s="2">
        <f t="shared" si="295"/>
        <v>2.454123509612741E-2</v>
      </c>
      <c r="G2094" s="2">
        <f t="shared" si="295"/>
        <v>4.3738577768859272E-3</v>
      </c>
      <c r="H2094" s="2">
        <f t="shared" si="292"/>
        <v>5.6108900535856314</v>
      </c>
      <c r="I2094" s="2">
        <f t="shared" si="293"/>
        <v>84.873443789045965</v>
      </c>
    </row>
    <row r="2095" spans="1:9" ht="13.5" x14ac:dyDescent="0.25">
      <c r="A2095" s="4">
        <v>45055</v>
      </c>
      <c r="B2095" s="2">
        <v>3.25</v>
      </c>
      <c r="C2095" s="2">
        <f t="shared" si="290"/>
        <v>2.9999999999999805E-2</v>
      </c>
      <c r="D2095" s="2">
        <f t="shared" si="288"/>
        <v>2.9999999999999805E-2</v>
      </c>
      <c r="E2095" s="2">
        <f t="shared" si="289"/>
        <v>0</v>
      </c>
      <c r="F2095" s="2">
        <f t="shared" si="295"/>
        <v>2.4931146874975437E-2</v>
      </c>
      <c r="G2095" s="2">
        <f t="shared" si="295"/>
        <v>4.0614393642512178E-3</v>
      </c>
      <c r="H2095" s="2">
        <f t="shared" si="292"/>
        <v>6.1385003293215084</v>
      </c>
      <c r="I2095" s="2">
        <f t="shared" si="293"/>
        <v>85.991455433678652</v>
      </c>
    </row>
    <row r="2096" spans="1:9" ht="13.5" x14ac:dyDescent="0.25">
      <c r="A2096" s="4">
        <v>45056</v>
      </c>
      <c r="B2096" s="2">
        <v>3.25</v>
      </c>
      <c r="C2096" s="2">
        <f t="shared" si="290"/>
        <v>0</v>
      </c>
      <c r="D2096" s="2">
        <f t="shared" si="288"/>
        <v>0</v>
      </c>
      <c r="E2096" s="2">
        <f t="shared" si="289"/>
        <v>0</v>
      </c>
      <c r="F2096" s="2">
        <f t="shared" si="295"/>
        <v>2.3150350669620047E-2</v>
      </c>
      <c r="G2096" s="2">
        <f t="shared" si="295"/>
        <v>3.7713365525189882E-3</v>
      </c>
      <c r="H2096" s="2">
        <f t="shared" si="292"/>
        <v>6.1385003293215075</v>
      </c>
      <c r="I2096" s="2">
        <f t="shared" si="293"/>
        <v>85.991455433678652</v>
      </c>
    </row>
    <row r="2097" spans="1:9" ht="13.5" x14ac:dyDescent="0.25">
      <c r="A2097" s="4">
        <v>45057</v>
      </c>
      <c r="B2097" s="2">
        <v>3.29</v>
      </c>
      <c r="C2097" s="2">
        <f t="shared" si="290"/>
        <v>4.0000000000000036E-2</v>
      </c>
      <c r="D2097" s="2">
        <f t="shared" si="288"/>
        <v>4.0000000000000036E-2</v>
      </c>
      <c r="E2097" s="2">
        <f t="shared" si="289"/>
        <v>0</v>
      </c>
      <c r="F2097" s="2">
        <f t="shared" si="295"/>
        <v>2.4353897050361475E-2</v>
      </c>
      <c r="G2097" s="2">
        <f t="shared" si="295"/>
        <v>3.5019553701962033E-3</v>
      </c>
      <c r="H2097" s="2">
        <f t="shared" si="292"/>
        <v>6.9543710515639736</v>
      </c>
      <c r="I2097" s="2">
        <f t="shared" si="293"/>
        <v>87.428295794632533</v>
      </c>
    </row>
    <row r="2098" spans="1:9" ht="13.5" x14ac:dyDescent="0.25">
      <c r="A2098" s="4">
        <v>45058</v>
      </c>
      <c r="B2098" s="2">
        <v>3.27</v>
      </c>
      <c r="C2098" s="2">
        <f t="shared" si="290"/>
        <v>-2.0000000000000018E-2</v>
      </c>
      <c r="D2098" s="2">
        <f t="shared" si="288"/>
        <v>0</v>
      </c>
      <c r="E2098" s="2">
        <f t="shared" si="289"/>
        <v>2.0000000000000018E-2</v>
      </c>
      <c r="F2098" s="2">
        <f t="shared" si="295"/>
        <v>2.2614332975335657E-2</v>
      </c>
      <c r="G2098" s="2">
        <f t="shared" si="295"/>
        <v>4.6803871294679045E-3</v>
      </c>
      <c r="H2098" s="2">
        <f t="shared" si="292"/>
        <v>4.8317227506577209</v>
      </c>
      <c r="I2098" s="2">
        <f t="shared" si="293"/>
        <v>82.85240840903802</v>
      </c>
    </row>
    <row r="2099" spans="1:9" ht="13.5" x14ac:dyDescent="0.25">
      <c r="A2099" s="4">
        <v>45061</v>
      </c>
      <c r="B2099" s="2">
        <v>3.24</v>
      </c>
      <c r="C2099" s="2">
        <f t="shared" si="290"/>
        <v>-2.9999999999999805E-2</v>
      </c>
      <c r="D2099" s="2">
        <f t="shared" si="288"/>
        <v>0</v>
      </c>
      <c r="E2099" s="2">
        <f t="shared" si="289"/>
        <v>2.9999999999999805E-2</v>
      </c>
      <c r="F2099" s="2">
        <f t="shared" si="295"/>
        <v>2.0999023477097395E-2</v>
      </c>
      <c r="G2099" s="2">
        <f t="shared" si="295"/>
        <v>6.4889309059344685E-3</v>
      </c>
      <c r="H2099" s="2">
        <f t="shared" si="292"/>
        <v>3.2361299236354455</v>
      </c>
      <c r="I2099" s="2">
        <f t="shared" si="293"/>
        <v>76.393547458955169</v>
      </c>
    </row>
    <row r="2100" spans="1:9" ht="13.5" x14ac:dyDescent="0.25">
      <c r="A2100" s="4">
        <v>45062</v>
      </c>
      <c r="B2100" s="2">
        <v>3.23</v>
      </c>
      <c r="C2100" s="2">
        <f t="shared" si="290"/>
        <v>-1.0000000000000231E-2</v>
      </c>
      <c r="D2100" s="2">
        <f t="shared" si="288"/>
        <v>0</v>
      </c>
      <c r="E2100" s="2">
        <f t="shared" si="289"/>
        <v>1.0000000000000231E-2</v>
      </c>
      <c r="F2100" s="2">
        <f t="shared" si="295"/>
        <v>1.9499093228733295E-2</v>
      </c>
      <c r="G2100" s="2">
        <f t="shared" si="295"/>
        <v>6.7397215555105939E-3</v>
      </c>
      <c r="H2100" s="2">
        <f t="shared" si="292"/>
        <v>2.893160061307023</v>
      </c>
      <c r="I2100" s="2">
        <f t="shared" si="293"/>
        <v>74.313925339502305</v>
      </c>
    </row>
    <row r="2101" spans="1:9" ht="13.5" x14ac:dyDescent="0.25">
      <c r="A2101" s="4">
        <v>45063</v>
      </c>
      <c r="B2101" s="2">
        <v>3.23</v>
      </c>
      <c r="C2101" s="2">
        <f t="shared" si="290"/>
        <v>0</v>
      </c>
      <c r="D2101" s="2">
        <f t="shared" si="288"/>
        <v>0</v>
      </c>
      <c r="E2101" s="2">
        <f t="shared" si="289"/>
        <v>0</v>
      </c>
      <c r="F2101" s="2">
        <f t="shared" si="295"/>
        <v>1.8106300855252343E-2</v>
      </c>
      <c r="G2101" s="2">
        <f t="shared" si="295"/>
        <v>6.2583128729741229E-3</v>
      </c>
      <c r="H2101" s="2">
        <f t="shared" si="292"/>
        <v>2.893160061307023</v>
      </c>
      <c r="I2101" s="2">
        <f t="shared" si="293"/>
        <v>74.313925339502305</v>
      </c>
    </row>
    <row r="2102" spans="1:9" ht="13.5" x14ac:dyDescent="0.25">
      <c r="A2102" s="4">
        <v>45064</v>
      </c>
      <c r="B2102" s="2">
        <v>3.19</v>
      </c>
      <c r="C2102" s="2">
        <f t="shared" si="290"/>
        <v>-4.0000000000000036E-2</v>
      </c>
      <c r="D2102" s="2">
        <f t="shared" si="288"/>
        <v>0</v>
      </c>
      <c r="E2102" s="2">
        <f t="shared" si="289"/>
        <v>4.0000000000000036E-2</v>
      </c>
      <c r="F2102" s="2">
        <f t="shared" si="295"/>
        <v>1.6812993651305747E-2</v>
      </c>
      <c r="G2102" s="2">
        <f t="shared" si="295"/>
        <v>8.6684333820474021E-3</v>
      </c>
      <c r="H2102" s="2">
        <f t="shared" si="292"/>
        <v>1.9395654220664584</v>
      </c>
      <c r="I2102" s="2">
        <f t="shared" si="293"/>
        <v>65.981366072233243</v>
      </c>
    </row>
    <row r="2103" spans="1:9" ht="13.5" x14ac:dyDescent="0.25">
      <c r="A2103" s="4">
        <v>45065</v>
      </c>
      <c r="B2103" s="2">
        <v>3.2</v>
      </c>
      <c r="C2103" s="2">
        <f t="shared" si="290"/>
        <v>1.0000000000000231E-2</v>
      </c>
      <c r="D2103" s="2">
        <f t="shared" si="288"/>
        <v>1.0000000000000231E-2</v>
      </c>
      <c r="E2103" s="2">
        <f t="shared" si="289"/>
        <v>0</v>
      </c>
      <c r="F2103" s="2">
        <f t="shared" si="295"/>
        <v>1.6326351247641067E-2</v>
      </c>
      <c r="G2103" s="2">
        <f t="shared" si="295"/>
        <v>8.0492595690440163E-3</v>
      </c>
      <c r="H2103" s="2">
        <f t="shared" si="292"/>
        <v>2.028304728850991</v>
      </c>
      <c r="I2103" s="2">
        <f t="shared" si="293"/>
        <v>66.97822413732375</v>
      </c>
    </row>
    <row r="2104" spans="1:9" ht="13.5" x14ac:dyDescent="0.25">
      <c r="A2104" s="4">
        <v>45068</v>
      </c>
      <c r="B2104" s="2">
        <v>3.16</v>
      </c>
      <c r="C2104" s="2">
        <f t="shared" si="290"/>
        <v>-4.0000000000000036E-2</v>
      </c>
      <c r="D2104" s="2">
        <f t="shared" si="288"/>
        <v>0</v>
      </c>
      <c r="E2104" s="2">
        <f t="shared" si="289"/>
        <v>4.0000000000000036E-2</v>
      </c>
      <c r="F2104" s="2">
        <f t="shared" si="295"/>
        <v>1.5160183301380992E-2</v>
      </c>
      <c r="G2104" s="2">
        <f t="shared" si="295"/>
        <v>1.0331455314112304E-2</v>
      </c>
      <c r="H2104" s="2">
        <f t="shared" si="292"/>
        <v>1.4673812004658107</v>
      </c>
      <c r="I2104" s="2">
        <f t="shared" si="293"/>
        <v>59.471199674731551</v>
      </c>
    </row>
    <row r="2105" spans="1:9" ht="13.5" x14ac:dyDescent="0.25">
      <c r="A2105" s="4">
        <v>45069</v>
      </c>
      <c r="B2105" s="2">
        <v>3.18</v>
      </c>
      <c r="C2105" s="2">
        <f t="shared" si="290"/>
        <v>2.0000000000000018E-2</v>
      </c>
      <c r="D2105" s="2">
        <f t="shared" si="288"/>
        <v>2.0000000000000018E-2</v>
      </c>
      <c r="E2105" s="2">
        <f t="shared" si="289"/>
        <v>0</v>
      </c>
      <c r="F2105" s="2">
        <f t="shared" si="295"/>
        <v>1.5505884494139494E-2</v>
      </c>
      <c r="G2105" s="2">
        <f t="shared" si="295"/>
        <v>9.5934942202471393E-3</v>
      </c>
      <c r="H2105" s="2">
        <f t="shared" si="292"/>
        <v>1.6162916387038846</v>
      </c>
      <c r="I2105" s="2">
        <f t="shared" si="293"/>
        <v>61.777961401298455</v>
      </c>
    </row>
    <row r="2106" spans="1:9" ht="13.5" x14ac:dyDescent="0.25">
      <c r="A2106" s="4">
        <v>45070</v>
      </c>
      <c r="B2106" s="2">
        <v>3.22</v>
      </c>
      <c r="C2106" s="2">
        <f t="shared" si="290"/>
        <v>4.0000000000000036E-2</v>
      </c>
      <c r="D2106" s="2">
        <f t="shared" si="288"/>
        <v>4.0000000000000036E-2</v>
      </c>
      <c r="E2106" s="2">
        <f t="shared" si="289"/>
        <v>0</v>
      </c>
      <c r="F2106" s="2">
        <f t="shared" si="295"/>
        <v>1.7255464173129533E-2</v>
      </c>
      <c r="G2106" s="2">
        <f t="shared" si="295"/>
        <v>8.9082446330866292E-3</v>
      </c>
      <c r="H2106" s="2">
        <f t="shared" si="292"/>
        <v>1.9370218133705053</v>
      </c>
      <c r="I2106" s="2">
        <f t="shared" si="293"/>
        <v>65.95190422326462</v>
      </c>
    </row>
    <row r="2107" spans="1:9" ht="13.5" x14ac:dyDescent="0.25">
      <c r="A2107" s="4">
        <v>45071</v>
      </c>
      <c r="B2107" s="2">
        <v>3.23</v>
      </c>
      <c r="C2107" s="2">
        <f t="shared" si="290"/>
        <v>9.9999999999997868E-3</v>
      </c>
      <c r="D2107" s="2">
        <f t="shared" si="288"/>
        <v>9.9999999999997868E-3</v>
      </c>
      <c r="E2107" s="2">
        <f t="shared" si="289"/>
        <v>0</v>
      </c>
      <c r="F2107" s="2">
        <f t="shared" si="295"/>
        <v>1.6737216732191692E-2</v>
      </c>
      <c r="G2107" s="2">
        <f t="shared" si="295"/>
        <v>8.2719414450090119E-3</v>
      </c>
      <c r="H2107" s="2">
        <f t="shared" si="292"/>
        <v>2.0233722450115166</v>
      </c>
      <c r="I2107" s="2">
        <f t="shared" si="293"/>
        <v>66.924350726247042</v>
      </c>
    </row>
    <row r="2108" spans="1:9" ht="13.5" x14ac:dyDescent="0.25">
      <c r="A2108" s="4">
        <v>45072</v>
      </c>
      <c r="B2108" s="2">
        <v>3.21</v>
      </c>
      <c r="C2108" s="2">
        <f t="shared" si="290"/>
        <v>-2.0000000000000018E-2</v>
      </c>
      <c r="D2108" s="2">
        <f t="shared" si="288"/>
        <v>0</v>
      </c>
      <c r="E2108" s="2">
        <f t="shared" si="289"/>
        <v>2.0000000000000018E-2</v>
      </c>
      <c r="F2108" s="2">
        <f t="shared" si="295"/>
        <v>1.5541701251320856E-2</v>
      </c>
      <c r="G2108" s="2">
        <f t="shared" si="295"/>
        <v>9.1096599132226563E-3</v>
      </c>
      <c r="H2108" s="2">
        <f t="shared" si="292"/>
        <v>1.7060682176249085</v>
      </c>
      <c r="I2108" s="2">
        <f t="shared" si="293"/>
        <v>63.046016597553077</v>
      </c>
    </row>
    <row r="2109" spans="1:9" ht="13.5" x14ac:dyDescent="0.25">
      <c r="A2109" s="4">
        <v>45075</v>
      </c>
      <c r="B2109" s="2">
        <v>3.21</v>
      </c>
      <c r="C2109" s="2">
        <f t="shared" si="290"/>
        <v>0</v>
      </c>
      <c r="D2109" s="2">
        <f t="shared" si="288"/>
        <v>0</v>
      </c>
      <c r="E2109" s="2">
        <f t="shared" si="289"/>
        <v>0</v>
      </c>
      <c r="F2109" s="2">
        <f t="shared" ref="F2109:G2124" si="296">((F2108*13)+D2109)/14</f>
        <v>1.4431579733369367E-2</v>
      </c>
      <c r="G2109" s="2">
        <f t="shared" si="296"/>
        <v>8.4589699194210378E-3</v>
      </c>
      <c r="H2109" s="2">
        <f t="shared" si="292"/>
        <v>1.7060682176249087</v>
      </c>
      <c r="I2109" s="2">
        <f t="shared" si="293"/>
        <v>63.046016597553077</v>
      </c>
    </row>
    <row r="2110" spans="1:9" ht="13.5" x14ac:dyDescent="0.25">
      <c r="A2110" s="4">
        <v>45076</v>
      </c>
      <c r="B2110" s="2">
        <v>3.2</v>
      </c>
      <c r="C2110" s="2">
        <f t="shared" si="290"/>
        <v>-9.9999999999997868E-3</v>
      </c>
      <c r="D2110" s="2">
        <f t="shared" si="288"/>
        <v>0</v>
      </c>
      <c r="E2110" s="2">
        <f t="shared" si="289"/>
        <v>9.9999999999997868E-3</v>
      </c>
      <c r="F2110" s="2">
        <f t="shared" si="296"/>
        <v>1.3400752609557269E-2</v>
      </c>
      <c r="G2110" s="2">
        <f t="shared" si="296"/>
        <v>8.5690434966052345E-3</v>
      </c>
      <c r="H2110" s="2">
        <f t="shared" si="292"/>
        <v>1.5638562944471217</v>
      </c>
      <c r="I2110" s="2">
        <f t="shared" si="293"/>
        <v>60.996253878743886</v>
      </c>
    </row>
    <row r="2111" spans="1:9" ht="13.5" x14ac:dyDescent="0.25">
      <c r="A2111" s="4">
        <v>45077</v>
      </c>
      <c r="B2111" s="2">
        <v>3.17</v>
      </c>
      <c r="C2111" s="2">
        <f t="shared" si="290"/>
        <v>-3.0000000000000249E-2</v>
      </c>
      <c r="D2111" s="2">
        <f t="shared" si="288"/>
        <v>0</v>
      </c>
      <c r="E2111" s="2">
        <f t="shared" si="289"/>
        <v>3.0000000000000249E-2</v>
      </c>
      <c r="F2111" s="2">
        <f t="shared" si="296"/>
        <v>1.2443555994588892E-2</v>
      </c>
      <c r="G2111" s="2">
        <f t="shared" si="296"/>
        <v>1.0099826103990591E-2</v>
      </c>
      <c r="H2111" s="2">
        <f t="shared" si="292"/>
        <v>1.2320564598307548</v>
      </c>
      <c r="I2111" s="2">
        <f t="shared" si="293"/>
        <v>55.198265904267281</v>
      </c>
    </row>
    <row r="2112" spans="1:9" ht="13.5" x14ac:dyDescent="0.25">
      <c r="A2112" s="4">
        <v>45078</v>
      </c>
      <c r="B2112" s="2">
        <v>3.16</v>
      </c>
      <c r="C2112" s="2">
        <f t="shared" si="290"/>
        <v>-9.9999999999997868E-3</v>
      </c>
      <c r="D2112" s="2">
        <f t="shared" si="288"/>
        <v>0</v>
      </c>
      <c r="E2112" s="2">
        <f t="shared" si="289"/>
        <v>9.9999999999997868E-3</v>
      </c>
      <c r="F2112" s="2">
        <f t="shared" si="296"/>
        <v>1.1554730566403973E-2</v>
      </c>
      <c r="G2112" s="2">
        <f t="shared" si="296"/>
        <v>1.0092695667991248E-2</v>
      </c>
      <c r="H2112" s="2">
        <f t="shared" si="292"/>
        <v>1.1448606939620241</v>
      </c>
      <c r="I2112" s="2">
        <f t="shared" si="293"/>
        <v>53.37692546583142</v>
      </c>
    </row>
    <row r="2113" spans="1:9" ht="13.5" x14ac:dyDescent="0.25">
      <c r="A2113" s="4">
        <v>45079</v>
      </c>
      <c r="B2113" s="2">
        <v>3.16</v>
      </c>
      <c r="C2113" s="2">
        <f t="shared" si="290"/>
        <v>0</v>
      </c>
      <c r="D2113" s="2">
        <f t="shared" si="288"/>
        <v>0</v>
      </c>
      <c r="E2113" s="2">
        <f t="shared" si="289"/>
        <v>0</v>
      </c>
      <c r="F2113" s="2">
        <f t="shared" si="296"/>
        <v>1.0729392668803689E-2</v>
      </c>
      <c r="G2113" s="2">
        <f t="shared" si="296"/>
        <v>9.3717888345633011E-3</v>
      </c>
      <c r="H2113" s="2">
        <f t="shared" si="292"/>
        <v>1.1448606939620241</v>
      </c>
      <c r="I2113" s="2">
        <f t="shared" si="293"/>
        <v>53.37692546583142</v>
      </c>
    </row>
    <row r="2114" spans="1:9" ht="13.5" x14ac:dyDescent="0.25">
      <c r="A2114" s="4">
        <v>45082</v>
      </c>
      <c r="B2114" s="2">
        <v>3.16</v>
      </c>
      <c r="C2114" s="2">
        <f t="shared" si="290"/>
        <v>0</v>
      </c>
      <c r="D2114" s="2">
        <f t="shared" si="288"/>
        <v>0</v>
      </c>
      <c r="E2114" s="2">
        <f t="shared" si="289"/>
        <v>0</v>
      </c>
      <c r="F2114" s="2">
        <f t="shared" si="296"/>
        <v>9.9630074781748533E-3</v>
      </c>
      <c r="G2114" s="2">
        <f t="shared" si="296"/>
        <v>8.7023753463802093E-3</v>
      </c>
      <c r="H2114" s="2">
        <f t="shared" si="292"/>
        <v>1.1448606939620238</v>
      </c>
      <c r="I2114" s="2">
        <f t="shared" si="293"/>
        <v>53.376925465831413</v>
      </c>
    </row>
    <row r="2115" spans="1:9" ht="13.5" x14ac:dyDescent="0.25">
      <c r="A2115" s="4">
        <v>45083</v>
      </c>
      <c r="B2115" s="2">
        <v>3.1</v>
      </c>
      <c r="C2115" s="2">
        <f t="shared" si="290"/>
        <v>-6.0000000000000053E-2</v>
      </c>
      <c r="D2115" s="2">
        <f t="shared" ref="D2115:D2178" si="297">IF(C2115&gt;0,C2115,0)</f>
        <v>0</v>
      </c>
      <c r="E2115" s="2">
        <f t="shared" ref="E2115:E2178" si="298">IF(C2115&lt;0,-C2115,0)</f>
        <v>6.0000000000000053E-2</v>
      </c>
      <c r="F2115" s="2">
        <f t="shared" si="296"/>
        <v>9.251364086876648E-3</v>
      </c>
      <c r="G2115" s="2">
        <f t="shared" si="296"/>
        <v>1.2366491393067339E-2</v>
      </c>
      <c r="H2115" s="2">
        <f t="shared" si="292"/>
        <v>0.74809934304106396</v>
      </c>
      <c r="I2115" s="2">
        <f t="shared" si="293"/>
        <v>42.795013110618768</v>
      </c>
    </row>
    <row r="2116" spans="1:9" ht="13.5" x14ac:dyDescent="0.25">
      <c r="A2116" s="4">
        <v>45084</v>
      </c>
      <c r="B2116" s="2">
        <v>3.14</v>
      </c>
      <c r="C2116" s="2">
        <f t="shared" ref="C2116:C2179" si="299">B2116-B2115</f>
        <v>4.0000000000000036E-2</v>
      </c>
      <c r="D2116" s="2">
        <f t="shared" si="297"/>
        <v>4.0000000000000036E-2</v>
      </c>
      <c r="E2116" s="2">
        <f t="shared" si="298"/>
        <v>0</v>
      </c>
      <c r="F2116" s="2">
        <f t="shared" si="296"/>
        <v>1.1447695223528318E-2</v>
      </c>
      <c r="G2116" s="2">
        <f t="shared" si="296"/>
        <v>1.1483170579276817E-2</v>
      </c>
      <c r="H2116" s="2">
        <f t="shared" si="292"/>
        <v>0.99691066543829632</v>
      </c>
      <c r="I2116" s="2">
        <f t="shared" si="293"/>
        <v>49.922647151543316</v>
      </c>
    </row>
    <row r="2117" spans="1:9" ht="13.5" x14ac:dyDescent="0.25">
      <c r="A2117" s="4">
        <v>45085</v>
      </c>
      <c r="B2117" s="2">
        <v>3.14</v>
      </c>
      <c r="C2117" s="2">
        <f t="shared" si="299"/>
        <v>0</v>
      </c>
      <c r="D2117" s="2">
        <f t="shared" si="297"/>
        <v>0</v>
      </c>
      <c r="E2117" s="2">
        <f t="shared" si="298"/>
        <v>0</v>
      </c>
      <c r="F2117" s="2">
        <f t="shared" si="296"/>
        <v>1.063000270756201E-2</v>
      </c>
      <c r="G2117" s="2">
        <f t="shared" si="296"/>
        <v>1.0662944109328472E-2</v>
      </c>
      <c r="H2117" s="2">
        <f t="shared" si="292"/>
        <v>0.99691066543829643</v>
      </c>
      <c r="I2117" s="2">
        <f t="shared" si="293"/>
        <v>49.922647151543316</v>
      </c>
    </row>
    <row r="2118" spans="1:9" ht="13.5" x14ac:dyDescent="0.25">
      <c r="A2118" s="4">
        <v>45086</v>
      </c>
      <c r="B2118" s="2">
        <v>3.2</v>
      </c>
      <c r="C2118" s="2">
        <f t="shared" si="299"/>
        <v>6.0000000000000053E-2</v>
      </c>
      <c r="D2118" s="2">
        <f t="shared" si="297"/>
        <v>6.0000000000000053E-2</v>
      </c>
      <c r="E2118" s="2">
        <f t="shared" si="298"/>
        <v>0</v>
      </c>
      <c r="F2118" s="2">
        <f t="shared" si="296"/>
        <v>1.4156431085593299E-2</v>
      </c>
      <c r="G2118" s="2">
        <f t="shared" si="296"/>
        <v>9.9013052443764384E-3</v>
      </c>
      <c r="H2118" s="2">
        <f t="shared" si="292"/>
        <v>1.4297540310287482</v>
      </c>
      <c r="I2118" s="2">
        <f t="shared" si="293"/>
        <v>58.843570697705402</v>
      </c>
    </row>
    <row r="2119" spans="1:9" ht="13.5" x14ac:dyDescent="0.25">
      <c r="A2119" s="4">
        <v>45089</v>
      </c>
      <c r="B2119" s="2">
        <v>3.24</v>
      </c>
      <c r="C2119" s="2">
        <f t="shared" si="299"/>
        <v>4.0000000000000036E-2</v>
      </c>
      <c r="D2119" s="2">
        <f t="shared" si="297"/>
        <v>4.0000000000000036E-2</v>
      </c>
      <c r="E2119" s="2">
        <f t="shared" si="298"/>
        <v>0</v>
      </c>
      <c r="F2119" s="2">
        <f t="shared" si="296"/>
        <v>1.600240029376521E-2</v>
      </c>
      <c r="G2119" s="2">
        <f t="shared" si="296"/>
        <v>9.194069155492408E-3</v>
      </c>
      <c r="H2119" s="2">
        <f t="shared" si="292"/>
        <v>1.7405133704270215</v>
      </c>
      <c r="I2119" s="2">
        <f t="shared" si="293"/>
        <v>63.510486363940565</v>
      </c>
    </row>
    <row r="2120" spans="1:9" ht="13.5" x14ac:dyDescent="0.25">
      <c r="A2120" s="4">
        <v>45090</v>
      </c>
      <c r="B2120" s="2">
        <v>3.31</v>
      </c>
      <c r="C2120" s="2">
        <f t="shared" si="299"/>
        <v>6.999999999999984E-2</v>
      </c>
      <c r="D2120" s="2">
        <f t="shared" si="297"/>
        <v>6.999999999999984E-2</v>
      </c>
      <c r="E2120" s="2">
        <f t="shared" si="298"/>
        <v>0</v>
      </c>
      <c r="F2120" s="2">
        <f t="shared" si="296"/>
        <v>1.98593717013534E-2</v>
      </c>
      <c r="G2120" s="2">
        <f t="shared" si="296"/>
        <v>8.5373499301000921E-3</v>
      </c>
      <c r="H2120" s="2">
        <f t="shared" si="292"/>
        <v>2.3261752023699196</v>
      </c>
      <c r="I2120" s="2">
        <f t="shared" si="293"/>
        <v>69.935438178737726</v>
      </c>
    </row>
    <row r="2121" spans="1:9" ht="13.5" x14ac:dyDescent="0.25">
      <c r="A2121" s="4">
        <v>45091</v>
      </c>
      <c r="B2121" s="2">
        <v>3.3</v>
      </c>
      <c r="C2121" s="2">
        <f t="shared" si="299"/>
        <v>-1.0000000000000231E-2</v>
      </c>
      <c r="D2121" s="2">
        <f t="shared" si="297"/>
        <v>0</v>
      </c>
      <c r="E2121" s="2">
        <f t="shared" si="298"/>
        <v>1.0000000000000231E-2</v>
      </c>
      <c r="F2121" s="2">
        <f t="shared" si="296"/>
        <v>1.844084515125673E-2</v>
      </c>
      <c r="G2121" s="2">
        <f t="shared" si="296"/>
        <v>8.641824935092959E-3</v>
      </c>
      <c r="H2121" s="2">
        <f t="shared" si="292"/>
        <v>2.1339063554008879</v>
      </c>
      <c r="I2121" s="2">
        <f t="shared" si="293"/>
        <v>68.090941891846015</v>
      </c>
    </row>
    <row r="2122" spans="1:9" ht="13.5" x14ac:dyDescent="0.25">
      <c r="A2122" s="4">
        <v>45092</v>
      </c>
      <c r="B2122" s="2">
        <v>3.3</v>
      </c>
      <c r="C2122" s="2">
        <f t="shared" si="299"/>
        <v>0</v>
      </c>
      <c r="D2122" s="2">
        <f t="shared" si="297"/>
        <v>0</v>
      </c>
      <c r="E2122" s="2">
        <f t="shared" si="298"/>
        <v>0</v>
      </c>
      <c r="F2122" s="2">
        <f t="shared" si="296"/>
        <v>1.7123641926166965E-2</v>
      </c>
      <c r="G2122" s="2">
        <f t="shared" si="296"/>
        <v>8.0245517254434618E-3</v>
      </c>
      <c r="H2122" s="2">
        <f t="shared" si="292"/>
        <v>2.1339063554008879</v>
      </c>
      <c r="I2122" s="2">
        <f t="shared" si="293"/>
        <v>68.090941891846015</v>
      </c>
    </row>
    <row r="2123" spans="1:9" ht="13.5" x14ac:dyDescent="0.25">
      <c r="A2123" s="4">
        <v>45093</v>
      </c>
      <c r="B2123" s="2">
        <v>3.28</v>
      </c>
      <c r="C2123" s="2">
        <f t="shared" si="299"/>
        <v>-2.0000000000000018E-2</v>
      </c>
      <c r="D2123" s="2">
        <f t="shared" si="297"/>
        <v>0</v>
      </c>
      <c r="E2123" s="2">
        <f t="shared" si="298"/>
        <v>2.0000000000000018E-2</v>
      </c>
      <c r="F2123" s="2">
        <f t="shared" si="296"/>
        <v>1.5900524645726468E-2</v>
      </c>
      <c r="G2123" s="2">
        <f t="shared" si="296"/>
        <v>8.8799408879117869E-3</v>
      </c>
      <c r="H2123" s="2">
        <f t="shared" si="292"/>
        <v>1.7906115419497626</v>
      </c>
      <c r="I2123" s="2">
        <f t="shared" si="293"/>
        <v>64.16556066770535</v>
      </c>
    </row>
    <row r="2124" spans="1:9" ht="13.5" x14ac:dyDescent="0.25">
      <c r="A2124" s="4">
        <v>45096</v>
      </c>
      <c r="B2124" s="2">
        <v>3.3</v>
      </c>
      <c r="C2124" s="2">
        <f t="shared" si="299"/>
        <v>2.0000000000000018E-2</v>
      </c>
      <c r="D2124" s="2">
        <f t="shared" si="297"/>
        <v>2.0000000000000018E-2</v>
      </c>
      <c r="E2124" s="2">
        <f t="shared" si="298"/>
        <v>0</v>
      </c>
      <c r="F2124" s="2">
        <f t="shared" si="296"/>
        <v>1.6193344313888865E-2</v>
      </c>
      <c r="G2124" s="2">
        <f t="shared" si="296"/>
        <v>8.2456593959180872E-3</v>
      </c>
      <c r="H2124" s="2">
        <f t="shared" si="292"/>
        <v>1.9638628684935957</v>
      </c>
      <c r="I2124" s="2">
        <f t="shared" si="293"/>
        <v>66.26024737412169</v>
      </c>
    </row>
    <row r="2125" spans="1:9" ht="13.5" x14ac:dyDescent="0.25">
      <c r="A2125" s="4">
        <v>45097</v>
      </c>
      <c r="B2125" s="2">
        <v>3.24</v>
      </c>
      <c r="C2125" s="2">
        <f t="shared" si="299"/>
        <v>-5.9999999999999609E-2</v>
      </c>
      <c r="D2125" s="2">
        <f t="shared" si="297"/>
        <v>0</v>
      </c>
      <c r="E2125" s="2">
        <f t="shared" si="298"/>
        <v>5.9999999999999609E-2</v>
      </c>
      <c r="F2125" s="2">
        <f t="shared" ref="F2125:G2140" si="300">((F2124*13)+D2125)/14</f>
        <v>1.5036676862896803E-2</v>
      </c>
      <c r="G2125" s="2">
        <f t="shared" si="300"/>
        <v>1.1942398010495339E-2</v>
      </c>
      <c r="H2125" s="2">
        <f t="shared" si="292"/>
        <v>1.2591002954081851</v>
      </c>
      <c r="I2125" s="2">
        <f t="shared" si="293"/>
        <v>55.734590357383176</v>
      </c>
    </row>
    <row r="2126" spans="1:9" ht="13.5" x14ac:dyDescent="0.25">
      <c r="A2126" s="4">
        <v>45098</v>
      </c>
      <c r="B2126" s="2">
        <v>3.15</v>
      </c>
      <c r="C2126" s="2">
        <f t="shared" si="299"/>
        <v>-9.0000000000000302E-2</v>
      </c>
      <c r="D2126" s="2">
        <f t="shared" si="297"/>
        <v>0</v>
      </c>
      <c r="E2126" s="2">
        <f t="shared" si="298"/>
        <v>9.0000000000000302E-2</v>
      </c>
      <c r="F2126" s="2">
        <f t="shared" si="300"/>
        <v>1.3962628515547032E-2</v>
      </c>
      <c r="G2126" s="2">
        <f t="shared" si="300"/>
        <v>1.7517941009745693E-2</v>
      </c>
      <c r="H2126" s="2">
        <f t="shared" si="292"/>
        <v>0.79704735321230125</v>
      </c>
      <c r="I2126" s="2">
        <f t="shared" si="293"/>
        <v>44.353163637426917</v>
      </c>
    </row>
    <row r="2127" spans="1:9" ht="13.5" x14ac:dyDescent="0.25">
      <c r="A2127" s="4">
        <v>45099</v>
      </c>
      <c r="B2127" s="2">
        <v>3.18</v>
      </c>
      <c r="C2127" s="2">
        <f t="shared" si="299"/>
        <v>3.0000000000000249E-2</v>
      </c>
      <c r="D2127" s="2">
        <f t="shared" si="297"/>
        <v>3.0000000000000249E-2</v>
      </c>
      <c r="E2127" s="2">
        <f t="shared" si="298"/>
        <v>0</v>
      </c>
      <c r="F2127" s="2">
        <f t="shared" si="300"/>
        <v>1.5108155050150831E-2</v>
      </c>
      <c r="G2127" s="2">
        <f t="shared" si="300"/>
        <v>1.6266659509049573E-2</v>
      </c>
      <c r="H2127" s="2">
        <f t="shared" si="292"/>
        <v>0.92878043225443829</v>
      </c>
      <c r="I2127" s="2">
        <f t="shared" si="293"/>
        <v>48.15376684264892</v>
      </c>
    </row>
    <row r="2128" spans="1:9" ht="13.5" x14ac:dyDescent="0.25">
      <c r="A2128" s="4">
        <v>45100</v>
      </c>
      <c r="B2128" s="2">
        <v>3.21</v>
      </c>
      <c r="C2128" s="2">
        <f t="shared" si="299"/>
        <v>2.9999999999999805E-2</v>
      </c>
      <c r="D2128" s="2">
        <f t="shared" si="297"/>
        <v>2.9999999999999805E-2</v>
      </c>
      <c r="E2128" s="2">
        <f t="shared" si="298"/>
        <v>0</v>
      </c>
      <c r="F2128" s="2">
        <f t="shared" si="300"/>
        <v>1.6171858260854328E-2</v>
      </c>
      <c r="G2128" s="2">
        <f t="shared" si="300"/>
        <v>1.5104755258403175E-2</v>
      </c>
      <c r="H2128" s="2">
        <f t="shared" si="292"/>
        <v>1.0706468250690455</v>
      </c>
      <c r="I2128" s="2">
        <f t="shared" si="293"/>
        <v>51.705911993627637</v>
      </c>
    </row>
    <row r="2129" spans="1:9" ht="13.5" x14ac:dyDescent="0.25">
      <c r="A2129" s="4">
        <v>45103</v>
      </c>
      <c r="B2129" s="2">
        <v>3.25</v>
      </c>
      <c r="C2129" s="2">
        <f t="shared" si="299"/>
        <v>4.0000000000000036E-2</v>
      </c>
      <c r="D2129" s="2">
        <f t="shared" si="297"/>
        <v>4.0000000000000036E-2</v>
      </c>
      <c r="E2129" s="2">
        <f t="shared" si="298"/>
        <v>0</v>
      </c>
      <c r="F2129" s="2">
        <f t="shared" si="300"/>
        <v>1.7873868385079022E-2</v>
      </c>
      <c r="G2129" s="2">
        <f t="shared" si="300"/>
        <v>1.4025844168517234E-2</v>
      </c>
      <c r="H2129" s="2">
        <f t="shared" ref="H2129:H2192" si="301">F2129/G2129</f>
        <v>1.2743524147515599</v>
      </c>
      <c r="I2129" s="2">
        <f t="shared" ref="I2129:I2192" si="302">IF(G2129=0,100,100-(100/(1+H2129)))</f>
        <v>56.031440267833972</v>
      </c>
    </row>
    <row r="2130" spans="1:9" ht="13.5" x14ac:dyDescent="0.25">
      <c r="A2130" s="4">
        <v>45104</v>
      </c>
      <c r="B2130" s="2">
        <v>3.3</v>
      </c>
      <c r="C2130" s="2">
        <f t="shared" si="299"/>
        <v>4.9999999999999822E-2</v>
      </c>
      <c r="D2130" s="2">
        <f t="shared" si="297"/>
        <v>4.9999999999999822E-2</v>
      </c>
      <c r="E2130" s="2">
        <f t="shared" si="298"/>
        <v>0</v>
      </c>
      <c r="F2130" s="2">
        <f t="shared" si="300"/>
        <v>2.016859207185908E-2</v>
      </c>
      <c r="G2130" s="2">
        <f t="shared" si="300"/>
        <v>1.3023998156480287E-2</v>
      </c>
      <c r="H2130" s="2">
        <f t="shared" si="301"/>
        <v>1.5485714777857129</v>
      </c>
      <c r="I2130" s="2">
        <f t="shared" si="302"/>
        <v>60.762332596265473</v>
      </c>
    </row>
    <row r="2131" spans="1:9" ht="13.5" x14ac:dyDescent="0.25">
      <c r="A2131" s="4">
        <v>45107</v>
      </c>
      <c r="B2131" s="2">
        <v>3.32</v>
      </c>
      <c r="C2131" s="2">
        <f t="shared" si="299"/>
        <v>2.0000000000000018E-2</v>
      </c>
      <c r="D2131" s="2">
        <f t="shared" si="297"/>
        <v>2.0000000000000018E-2</v>
      </c>
      <c r="E2131" s="2">
        <f t="shared" si="298"/>
        <v>0</v>
      </c>
      <c r="F2131" s="2">
        <f t="shared" si="300"/>
        <v>2.0156549781012004E-2</v>
      </c>
      <c r="G2131" s="2">
        <f t="shared" si="300"/>
        <v>1.2093712573874552E-2</v>
      </c>
      <c r="H2131" s="2">
        <f t="shared" si="301"/>
        <v>1.6666966126311948</v>
      </c>
      <c r="I2131" s="2">
        <f t="shared" si="302"/>
        <v>62.500421110397212</v>
      </c>
    </row>
    <row r="2132" spans="1:9" ht="13.5" x14ac:dyDescent="0.25">
      <c r="A2132" s="4">
        <v>45110</v>
      </c>
      <c r="B2132" s="2">
        <v>3.37</v>
      </c>
      <c r="C2132" s="2">
        <f t="shared" si="299"/>
        <v>5.0000000000000266E-2</v>
      </c>
      <c r="D2132" s="2">
        <f t="shared" si="297"/>
        <v>5.0000000000000266E-2</v>
      </c>
      <c r="E2132" s="2">
        <f t="shared" si="298"/>
        <v>0</v>
      </c>
      <c r="F2132" s="2">
        <f t="shared" si="300"/>
        <v>2.2288224796654023E-2</v>
      </c>
      <c r="G2132" s="2">
        <f t="shared" si="300"/>
        <v>1.122987596145494E-2</v>
      </c>
      <c r="H2132" s="2">
        <f t="shared" si="301"/>
        <v>1.9847258218305703</v>
      </c>
      <c r="I2132" s="2">
        <f t="shared" si="302"/>
        <v>66.496085078036174</v>
      </c>
    </row>
    <row r="2133" spans="1:9" ht="13.5" x14ac:dyDescent="0.25">
      <c r="A2133" s="4">
        <v>45111</v>
      </c>
      <c r="B2133" s="2">
        <v>3.48</v>
      </c>
      <c r="C2133" s="2">
        <f t="shared" si="299"/>
        <v>0.10999999999999988</v>
      </c>
      <c r="D2133" s="2">
        <f t="shared" si="297"/>
        <v>0.10999999999999988</v>
      </c>
      <c r="E2133" s="2">
        <f t="shared" si="298"/>
        <v>0</v>
      </c>
      <c r="F2133" s="2">
        <f t="shared" si="300"/>
        <v>2.8553351596893012E-2</v>
      </c>
      <c r="G2133" s="2">
        <f t="shared" si="300"/>
        <v>1.0427741964208159E-2</v>
      </c>
      <c r="H2133" s="2">
        <f t="shared" si="301"/>
        <v>2.738210409779855</v>
      </c>
      <c r="I2133" s="2">
        <f t="shared" si="302"/>
        <v>73.249231841423011</v>
      </c>
    </row>
    <row r="2134" spans="1:9" ht="13.5" x14ac:dyDescent="0.25">
      <c r="A2134" s="4">
        <v>45112</v>
      </c>
      <c r="B2134" s="2">
        <v>3.5</v>
      </c>
      <c r="C2134" s="2">
        <f t="shared" si="299"/>
        <v>2.0000000000000018E-2</v>
      </c>
      <c r="D2134" s="2">
        <f t="shared" si="297"/>
        <v>2.0000000000000018E-2</v>
      </c>
      <c r="E2134" s="2">
        <f t="shared" si="298"/>
        <v>0</v>
      </c>
      <c r="F2134" s="2">
        <f t="shared" si="300"/>
        <v>2.7942397911400654E-2</v>
      </c>
      <c r="G2134" s="2">
        <f t="shared" si="300"/>
        <v>9.6829032524790044E-3</v>
      </c>
      <c r="H2134" s="2">
        <f t="shared" si="301"/>
        <v>2.8857458535741207</v>
      </c>
      <c r="I2134" s="2">
        <f t="shared" si="302"/>
        <v>74.264914956283178</v>
      </c>
    </row>
    <row r="2135" spans="1:9" ht="13.5" x14ac:dyDescent="0.25">
      <c r="A2135" s="4">
        <v>45113</v>
      </c>
      <c r="B2135" s="2">
        <v>3.5</v>
      </c>
      <c r="C2135" s="2">
        <f t="shared" si="299"/>
        <v>0</v>
      </c>
      <c r="D2135" s="2">
        <f t="shared" si="297"/>
        <v>0</v>
      </c>
      <c r="E2135" s="2">
        <f t="shared" si="298"/>
        <v>0</v>
      </c>
      <c r="F2135" s="2">
        <f t="shared" si="300"/>
        <v>2.5946512346300608E-2</v>
      </c>
      <c r="G2135" s="2">
        <f t="shared" si="300"/>
        <v>8.9912673058733621E-3</v>
      </c>
      <c r="H2135" s="2">
        <f t="shared" si="301"/>
        <v>2.8857458535741203</v>
      </c>
      <c r="I2135" s="2">
        <f t="shared" si="302"/>
        <v>74.264914956283178</v>
      </c>
    </row>
    <row r="2136" spans="1:9" ht="13.5" x14ac:dyDescent="0.25">
      <c r="A2136" s="4">
        <v>45114</v>
      </c>
      <c r="B2136" s="2">
        <v>3.48</v>
      </c>
      <c r="C2136" s="2">
        <f t="shared" si="299"/>
        <v>-2.0000000000000018E-2</v>
      </c>
      <c r="D2136" s="2">
        <f t="shared" si="297"/>
        <v>0</v>
      </c>
      <c r="E2136" s="2">
        <f t="shared" si="298"/>
        <v>2.0000000000000018E-2</v>
      </c>
      <c r="F2136" s="2">
        <f t="shared" si="300"/>
        <v>2.4093190035850563E-2</v>
      </c>
      <c r="G2136" s="2">
        <f t="shared" si="300"/>
        <v>9.7776053554538382E-3</v>
      </c>
      <c r="H2136" s="2">
        <f t="shared" si="301"/>
        <v>2.4641197062030789</v>
      </c>
      <c r="I2136" s="2">
        <f t="shared" si="302"/>
        <v>71.132637298609097</v>
      </c>
    </row>
    <row r="2137" spans="1:9" ht="13.5" x14ac:dyDescent="0.25">
      <c r="A2137" s="4">
        <v>45117</v>
      </c>
      <c r="B2137" s="2">
        <v>3.46</v>
      </c>
      <c r="C2137" s="2">
        <f t="shared" si="299"/>
        <v>-2.0000000000000018E-2</v>
      </c>
      <c r="D2137" s="2">
        <f t="shared" si="297"/>
        <v>0</v>
      </c>
      <c r="E2137" s="2">
        <f t="shared" si="298"/>
        <v>2.0000000000000018E-2</v>
      </c>
      <c r="F2137" s="2">
        <f t="shared" si="300"/>
        <v>2.2372247890432663E-2</v>
      </c>
      <c r="G2137" s="2">
        <f t="shared" si="300"/>
        <v>1.0507776401492851E-2</v>
      </c>
      <c r="H2137" s="2">
        <f t="shared" si="301"/>
        <v>2.1291134332906259</v>
      </c>
      <c r="I2137" s="2">
        <f t="shared" si="302"/>
        <v>68.042066185233054</v>
      </c>
    </row>
    <row r="2138" spans="1:9" ht="13.5" x14ac:dyDescent="0.25">
      <c r="A2138" s="4">
        <v>45118</v>
      </c>
      <c r="B2138" s="2">
        <v>3.45</v>
      </c>
      <c r="C2138" s="2">
        <f t="shared" si="299"/>
        <v>-9.9999999999997868E-3</v>
      </c>
      <c r="D2138" s="2">
        <f t="shared" si="297"/>
        <v>0</v>
      </c>
      <c r="E2138" s="2">
        <f t="shared" si="298"/>
        <v>9.9999999999997868E-3</v>
      </c>
      <c r="F2138" s="2">
        <f t="shared" si="300"/>
        <v>2.0774230183973185E-2</v>
      </c>
      <c r="G2138" s="2">
        <f t="shared" si="300"/>
        <v>1.047150665852906E-2</v>
      </c>
      <c r="H2138" s="2">
        <f t="shared" si="301"/>
        <v>1.9838816763825042</v>
      </c>
      <c r="I2138" s="2">
        <f t="shared" si="302"/>
        <v>66.486606760749794</v>
      </c>
    </row>
    <row r="2139" spans="1:9" ht="13.5" x14ac:dyDescent="0.25">
      <c r="A2139" s="4">
        <v>45119</v>
      </c>
      <c r="B2139" s="2">
        <v>3.43</v>
      </c>
      <c r="C2139" s="2">
        <f t="shared" si="299"/>
        <v>-2.0000000000000018E-2</v>
      </c>
      <c r="D2139" s="2">
        <f t="shared" si="297"/>
        <v>0</v>
      </c>
      <c r="E2139" s="2">
        <f t="shared" si="298"/>
        <v>2.0000000000000018E-2</v>
      </c>
      <c r="F2139" s="2">
        <f t="shared" si="300"/>
        <v>1.9290356599403671E-2</v>
      </c>
      <c r="G2139" s="2">
        <f t="shared" si="300"/>
        <v>1.1152113325776985E-2</v>
      </c>
      <c r="H2139" s="2">
        <f t="shared" si="301"/>
        <v>1.7297489754534647</v>
      </c>
      <c r="I2139" s="2">
        <f t="shared" si="302"/>
        <v>63.366594914322462</v>
      </c>
    </row>
    <row r="2140" spans="1:9" ht="13.5" x14ac:dyDescent="0.25">
      <c r="A2140" s="4">
        <v>45120</v>
      </c>
      <c r="B2140" s="2">
        <v>3.43</v>
      </c>
      <c r="C2140" s="2">
        <f t="shared" si="299"/>
        <v>0</v>
      </c>
      <c r="D2140" s="2">
        <f t="shared" si="297"/>
        <v>0</v>
      </c>
      <c r="E2140" s="2">
        <f t="shared" si="298"/>
        <v>0</v>
      </c>
      <c r="F2140" s="2">
        <f t="shared" si="300"/>
        <v>1.7912473985160552E-2</v>
      </c>
      <c r="G2140" s="2">
        <f t="shared" si="300"/>
        <v>1.03555338025072E-2</v>
      </c>
      <c r="H2140" s="2">
        <f t="shared" si="301"/>
        <v>1.729748975453465</v>
      </c>
      <c r="I2140" s="2">
        <f t="shared" si="302"/>
        <v>63.366594914322469</v>
      </c>
    </row>
    <row r="2141" spans="1:9" ht="13.5" x14ac:dyDescent="0.25">
      <c r="A2141" s="4">
        <v>45121</v>
      </c>
      <c r="B2141" s="2">
        <v>3.43</v>
      </c>
      <c r="C2141" s="2">
        <f t="shared" si="299"/>
        <v>0</v>
      </c>
      <c r="D2141" s="2">
        <f t="shared" si="297"/>
        <v>0</v>
      </c>
      <c r="E2141" s="2">
        <f t="shared" si="298"/>
        <v>0</v>
      </c>
      <c r="F2141" s="2">
        <f t="shared" ref="F2141:G2156" si="303">((F2140*13)+D2141)/14</f>
        <v>1.6633011557649086E-2</v>
      </c>
      <c r="G2141" s="2">
        <f t="shared" si="303"/>
        <v>9.615852816613828E-3</v>
      </c>
      <c r="H2141" s="2">
        <f t="shared" si="301"/>
        <v>1.7297489754534652</v>
      </c>
      <c r="I2141" s="2">
        <f t="shared" si="302"/>
        <v>63.366594914322469</v>
      </c>
    </row>
    <row r="2142" spans="1:9" ht="13.5" x14ac:dyDescent="0.25">
      <c r="A2142" s="4">
        <v>45124</v>
      </c>
      <c r="B2142" s="2">
        <v>3.42</v>
      </c>
      <c r="C2142" s="2">
        <f t="shared" si="299"/>
        <v>-1.0000000000000231E-2</v>
      </c>
      <c r="D2142" s="2">
        <f t="shared" si="297"/>
        <v>0</v>
      </c>
      <c r="E2142" s="2">
        <f t="shared" si="298"/>
        <v>1.0000000000000231E-2</v>
      </c>
      <c r="F2142" s="2">
        <f t="shared" si="303"/>
        <v>1.5444939303531293E-2</v>
      </c>
      <c r="G2142" s="2">
        <f t="shared" si="303"/>
        <v>9.6432919011414271E-3</v>
      </c>
      <c r="H2142" s="2">
        <f t="shared" si="301"/>
        <v>1.6016251983104604</v>
      </c>
      <c r="I2142" s="2">
        <f t="shared" si="302"/>
        <v>61.562487915268619</v>
      </c>
    </row>
    <row r="2143" spans="1:9" ht="13.5" x14ac:dyDescent="0.25">
      <c r="A2143" s="4">
        <v>45125</v>
      </c>
      <c r="B2143" s="2">
        <v>3.42</v>
      </c>
      <c r="C2143" s="2">
        <f t="shared" si="299"/>
        <v>0</v>
      </c>
      <c r="D2143" s="2">
        <f t="shared" si="297"/>
        <v>0</v>
      </c>
      <c r="E2143" s="2">
        <f t="shared" si="298"/>
        <v>0</v>
      </c>
      <c r="F2143" s="2">
        <f t="shared" si="303"/>
        <v>1.4341729353279058E-2</v>
      </c>
      <c r="G2143" s="2">
        <f t="shared" si="303"/>
        <v>8.9544853367741813E-3</v>
      </c>
      <c r="H2143" s="2">
        <f t="shared" si="301"/>
        <v>1.6016251983104604</v>
      </c>
      <c r="I2143" s="2">
        <f t="shared" si="302"/>
        <v>61.562487915268619</v>
      </c>
    </row>
    <row r="2144" spans="1:9" ht="13.5" x14ac:dyDescent="0.25">
      <c r="A2144" s="4">
        <v>45127</v>
      </c>
      <c r="B2144" s="2">
        <v>3.42</v>
      </c>
      <c r="C2144" s="2">
        <f t="shared" si="299"/>
        <v>0</v>
      </c>
      <c r="D2144" s="2">
        <f t="shared" si="297"/>
        <v>0</v>
      </c>
      <c r="E2144" s="2">
        <f t="shared" si="298"/>
        <v>0</v>
      </c>
      <c r="F2144" s="2">
        <f t="shared" si="303"/>
        <v>1.3317320113759124E-2</v>
      </c>
      <c r="G2144" s="2">
        <f t="shared" si="303"/>
        <v>8.3148792412903114E-3</v>
      </c>
      <c r="H2144" s="2">
        <f t="shared" si="301"/>
        <v>1.6016251983104604</v>
      </c>
      <c r="I2144" s="2">
        <f t="shared" si="302"/>
        <v>61.562487915268619</v>
      </c>
    </row>
    <row r="2145" spans="1:9" ht="13.5" x14ac:dyDescent="0.25">
      <c r="A2145" s="4">
        <v>45128</v>
      </c>
      <c r="B2145" s="2">
        <v>3.45</v>
      </c>
      <c r="C2145" s="2">
        <f t="shared" si="299"/>
        <v>3.0000000000000249E-2</v>
      </c>
      <c r="D2145" s="2">
        <f t="shared" si="297"/>
        <v>3.0000000000000249E-2</v>
      </c>
      <c r="E2145" s="2">
        <f t="shared" si="298"/>
        <v>0</v>
      </c>
      <c r="F2145" s="2">
        <f t="shared" si="303"/>
        <v>1.4508940105633489E-2</v>
      </c>
      <c r="G2145" s="2">
        <f t="shared" si="303"/>
        <v>7.7209592954838608E-3</v>
      </c>
      <c r="H2145" s="2">
        <f t="shared" si="301"/>
        <v>1.8791628799442124</v>
      </c>
      <c r="I2145" s="2">
        <f t="shared" si="302"/>
        <v>65.267682250079019</v>
      </c>
    </row>
    <row r="2146" spans="1:9" ht="13.5" x14ac:dyDescent="0.25">
      <c r="A2146" s="4">
        <v>45131</v>
      </c>
      <c r="B2146" s="2">
        <v>3.45</v>
      </c>
      <c r="C2146" s="2">
        <f t="shared" si="299"/>
        <v>0</v>
      </c>
      <c r="D2146" s="2">
        <f t="shared" si="297"/>
        <v>0</v>
      </c>
      <c r="E2146" s="2">
        <f t="shared" si="298"/>
        <v>0</v>
      </c>
      <c r="F2146" s="2">
        <f t="shared" si="303"/>
        <v>1.3472587240945383E-2</v>
      </c>
      <c r="G2146" s="2">
        <f t="shared" si="303"/>
        <v>7.1694622029492994E-3</v>
      </c>
      <c r="H2146" s="2">
        <f t="shared" si="301"/>
        <v>1.8791628799442124</v>
      </c>
      <c r="I2146" s="2">
        <f t="shared" si="302"/>
        <v>65.267682250079019</v>
      </c>
    </row>
    <row r="2147" spans="1:9" ht="13.5" x14ac:dyDescent="0.25">
      <c r="A2147" s="4">
        <v>45133</v>
      </c>
      <c r="B2147" s="2">
        <v>3.48</v>
      </c>
      <c r="C2147" s="2">
        <f t="shared" si="299"/>
        <v>2.9999999999999805E-2</v>
      </c>
      <c r="D2147" s="2">
        <f t="shared" si="297"/>
        <v>2.9999999999999805E-2</v>
      </c>
      <c r="E2147" s="2">
        <f t="shared" si="298"/>
        <v>0</v>
      </c>
      <c r="F2147" s="2">
        <f t="shared" si="303"/>
        <v>1.4653116723734984E-2</v>
      </c>
      <c r="G2147" s="2">
        <f t="shared" si="303"/>
        <v>6.6573577598814928E-3</v>
      </c>
      <c r="H2147" s="2">
        <f t="shared" si="301"/>
        <v>2.2010409012472576</v>
      </c>
      <c r="I2147" s="2">
        <f t="shared" si="302"/>
        <v>68.760161745813406</v>
      </c>
    </row>
    <row r="2148" spans="1:9" ht="13.5" x14ac:dyDescent="0.25">
      <c r="A2148" s="4">
        <v>45134</v>
      </c>
      <c r="B2148" s="2">
        <v>3.47</v>
      </c>
      <c r="C2148" s="2">
        <f t="shared" si="299"/>
        <v>-9.9999999999997868E-3</v>
      </c>
      <c r="D2148" s="2">
        <f t="shared" si="297"/>
        <v>0</v>
      </c>
      <c r="E2148" s="2">
        <f t="shared" si="298"/>
        <v>9.9999999999997868E-3</v>
      </c>
      <c r="F2148" s="2">
        <f t="shared" si="303"/>
        <v>1.3606465529182486E-2</v>
      </c>
      <c r="G2148" s="2">
        <f t="shared" si="303"/>
        <v>6.8961179198899422E-3</v>
      </c>
      <c r="H2148" s="2">
        <f t="shared" si="301"/>
        <v>1.9730616104951459</v>
      </c>
      <c r="I2148" s="2">
        <f t="shared" si="302"/>
        <v>66.364639183058983</v>
      </c>
    </row>
    <row r="2149" spans="1:9" ht="13.5" x14ac:dyDescent="0.25">
      <c r="A2149" s="4">
        <v>45135</v>
      </c>
      <c r="B2149" s="2">
        <v>3.4</v>
      </c>
      <c r="C2149" s="2">
        <f t="shared" si="299"/>
        <v>-7.0000000000000284E-2</v>
      </c>
      <c r="D2149" s="2">
        <f t="shared" si="297"/>
        <v>0</v>
      </c>
      <c r="E2149" s="2">
        <f t="shared" si="298"/>
        <v>7.0000000000000284E-2</v>
      </c>
      <c r="F2149" s="2">
        <f t="shared" si="303"/>
        <v>1.2634575134240879E-2</v>
      </c>
      <c r="G2149" s="2">
        <f t="shared" si="303"/>
        <v>1.1403538068469252E-2</v>
      </c>
      <c r="H2149" s="2">
        <f t="shared" si="301"/>
        <v>1.1079522038143093</v>
      </c>
      <c r="I2149" s="2">
        <f t="shared" si="302"/>
        <v>52.560594201779608</v>
      </c>
    </row>
    <row r="2150" spans="1:9" ht="13.5" x14ac:dyDescent="0.25">
      <c r="A2150" s="4">
        <v>45138</v>
      </c>
      <c r="B2150" s="2">
        <v>3.37</v>
      </c>
      <c r="C2150" s="2">
        <f t="shared" si="299"/>
        <v>-2.9999999999999805E-2</v>
      </c>
      <c r="D2150" s="2">
        <f t="shared" si="297"/>
        <v>0</v>
      </c>
      <c r="E2150" s="2">
        <f t="shared" si="298"/>
        <v>2.9999999999999805E-2</v>
      </c>
      <c r="F2150" s="2">
        <f t="shared" si="303"/>
        <v>1.1732105481795102E-2</v>
      </c>
      <c r="G2150" s="2">
        <f t="shared" si="303"/>
        <v>1.2731856777864292E-2</v>
      </c>
      <c r="H2150" s="2">
        <f t="shared" si="301"/>
        <v>0.92147639472293108</v>
      </c>
      <c r="I2150" s="2">
        <f t="shared" si="302"/>
        <v>47.956685663880045</v>
      </c>
    </row>
    <row r="2151" spans="1:9" ht="13.5" x14ac:dyDescent="0.25">
      <c r="A2151" s="4">
        <v>45139</v>
      </c>
      <c r="B2151" s="2">
        <v>3.3</v>
      </c>
      <c r="C2151" s="2">
        <f t="shared" si="299"/>
        <v>-7.0000000000000284E-2</v>
      </c>
      <c r="D2151" s="2">
        <f t="shared" si="297"/>
        <v>0</v>
      </c>
      <c r="E2151" s="2">
        <f t="shared" si="298"/>
        <v>7.0000000000000284E-2</v>
      </c>
      <c r="F2151" s="2">
        <f t="shared" si="303"/>
        <v>1.0894097947381165E-2</v>
      </c>
      <c r="G2151" s="2">
        <f t="shared" si="303"/>
        <v>1.6822438436588292E-2</v>
      </c>
      <c r="H2151" s="2">
        <f t="shared" si="301"/>
        <v>0.64759327183429205</v>
      </c>
      <c r="I2151" s="2">
        <f t="shared" si="302"/>
        <v>39.305408859391378</v>
      </c>
    </row>
    <row r="2152" spans="1:9" ht="13.5" x14ac:dyDescent="0.25">
      <c r="A2152" s="4">
        <v>45140</v>
      </c>
      <c r="B2152" s="2">
        <v>3.28</v>
      </c>
      <c r="C2152" s="2">
        <f t="shared" si="299"/>
        <v>-2.0000000000000018E-2</v>
      </c>
      <c r="D2152" s="2">
        <f t="shared" si="297"/>
        <v>0</v>
      </c>
      <c r="E2152" s="2">
        <f t="shared" si="298"/>
        <v>2.0000000000000018E-2</v>
      </c>
      <c r="F2152" s="2">
        <f t="shared" si="303"/>
        <v>1.0115948093996796E-2</v>
      </c>
      <c r="G2152" s="2">
        <f t="shared" si="303"/>
        <v>1.7049407119689129E-2</v>
      </c>
      <c r="H2152" s="2">
        <f t="shared" si="301"/>
        <v>0.59333137058558583</v>
      </c>
      <c r="I2152" s="2">
        <f t="shared" si="302"/>
        <v>37.238416410989444</v>
      </c>
    </row>
    <row r="2153" spans="1:9" ht="13.5" x14ac:dyDescent="0.25">
      <c r="A2153" s="4">
        <v>45141</v>
      </c>
      <c r="B2153" s="2">
        <v>3.3</v>
      </c>
      <c r="C2153" s="2">
        <f t="shared" si="299"/>
        <v>2.0000000000000018E-2</v>
      </c>
      <c r="D2153" s="2">
        <f t="shared" si="297"/>
        <v>2.0000000000000018E-2</v>
      </c>
      <c r="E2153" s="2">
        <f t="shared" si="298"/>
        <v>0</v>
      </c>
      <c r="F2153" s="2">
        <f t="shared" si="303"/>
        <v>1.0821951801568456E-2</v>
      </c>
      <c r="G2153" s="2">
        <f t="shared" si="303"/>
        <v>1.5831592325425619E-2</v>
      </c>
      <c r="H2153" s="2">
        <f t="shared" si="301"/>
        <v>0.68356685664450478</v>
      </c>
      <c r="I2153" s="2">
        <f t="shared" si="302"/>
        <v>40.602299454083635</v>
      </c>
    </row>
    <row r="2154" spans="1:9" ht="13.5" x14ac:dyDescent="0.25">
      <c r="A2154" s="4">
        <v>45142</v>
      </c>
      <c r="B2154" s="2">
        <v>3.29</v>
      </c>
      <c r="C2154" s="2">
        <f t="shared" si="299"/>
        <v>-9.9999999999997868E-3</v>
      </c>
      <c r="D2154" s="2">
        <f t="shared" si="297"/>
        <v>0</v>
      </c>
      <c r="E2154" s="2">
        <f t="shared" si="298"/>
        <v>9.9999999999997868E-3</v>
      </c>
      <c r="F2154" s="2">
        <f t="shared" si="303"/>
        <v>1.0048955244313566E-2</v>
      </c>
      <c r="G2154" s="2">
        <f t="shared" si="303"/>
        <v>1.5415050016466631E-2</v>
      </c>
      <c r="H2154" s="2">
        <f t="shared" si="301"/>
        <v>0.65189248387641252</v>
      </c>
      <c r="I2154" s="2">
        <f t="shared" si="302"/>
        <v>39.463372479705782</v>
      </c>
    </row>
    <row r="2155" spans="1:9" ht="13.5" x14ac:dyDescent="0.25">
      <c r="A2155" s="4">
        <v>45145</v>
      </c>
      <c r="B2155" s="2">
        <v>3.39</v>
      </c>
      <c r="C2155" s="2">
        <f t="shared" si="299"/>
        <v>0.10000000000000009</v>
      </c>
      <c r="D2155" s="2">
        <f t="shared" si="297"/>
        <v>0.10000000000000009</v>
      </c>
      <c r="E2155" s="2">
        <f t="shared" si="298"/>
        <v>0</v>
      </c>
      <c r="F2155" s="2">
        <f t="shared" si="303"/>
        <v>1.6474029869719745E-2</v>
      </c>
      <c r="G2155" s="2">
        <f t="shared" si="303"/>
        <v>1.4313975015290444E-2</v>
      </c>
      <c r="H2155" s="2">
        <f t="shared" si="301"/>
        <v>1.1509053112166181</v>
      </c>
      <c r="I2155" s="2">
        <f t="shared" si="302"/>
        <v>53.507948732788741</v>
      </c>
    </row>
    <row r="2156" spans="1:9" ht="13.5" x14ac:dyDescent="0.25">
      <c r="A2156" s="4">
        <v>45146</v>
      </c>
      <c r="B2156" s="2">
        <v>3.39</v>
      </c>
      <c r="C2156" s="2">
        <f t="shared" si="299"/>
        <v>0</v>
      </c>
      <c r="D2156" s="2">
        <f t="shared" si="297"/>
        <v>0</v>
      </c>
      <c r="E2156" s="2">
        <f t="shared" si="298"/>
        <v>0</v>
      </c>
      <c r="F2156" s="2">
        <f t="shared" si="303"/>
        <v>1.5297313450454051E-2</v>
      </c>
      <c r="G2156" s="2">
        <f t="shared" si="303"/>
        <v>1.3291548228483984E-2</v>
      </c>
      <c r="H2156" s="2">
        <f t="shared" si="301"/>
        <v>1.1509053112166183</v>
      </c>
      <c r="I2156" s="2">
        <f t="shared" si="302"/>
        <v>53.507948732788748</v>
      </c>
    </row>
    <row r="2157" spans="1:9" ht="13.5" x14ac:dyDescent="0.25">
      <c r="A2157" s="4">
        <v>45147</v>
      </c>
      <c r="B2157" s="2">
        <v>3.39</v>
      </c>
      <c r="C2157" s="2">
        <f t="shared" si="299"/>
        <v>0</v>
      </c>
      <c r="D2157" s="2">
        <f t="shared" si="297"/>
        <v>0</v>
      </c>
      <c r="E2157" s="2">
        <f t="shared" si="298"/>
        <v>0</v>
      </c>
      <c r="F2157" s="2">
        <f t="shared" ref="F2157:G2172" si="304">((F2156*13)+D2157)/14</f>
        <v>1.4204648203993047E-2</v>
      </c>
      <c r="G2157" s="2">
        <f t="shared" si="304"/>
        <v>1.2342151926449413E-2</v>
      </c>
      <c r="H2157" s="2">
        <f t="shared" si="301"/>
        <v>1.1509053112166183</v>
      </c>
      <c r="I2157" s="2">
        <f t="shared" si="302"/>
        <v>53.507948732788748</v>
      </c>
    </row>
    <row r="2158" spans="1:9" ht="13.5" x14ac:dyDescent="0.25">
      <c r="A2158" s="4">
        <v>45148</v>
      </c>
      <c r="B2158" s="2">
        <v>3.39</v>
      </c>
      <c r="C2158" s="2">
        <f t="shared" si="299"/>
        <v>0</v>
      </c>
      <c r="D2158" s="2">
        <f t="shared" si="297"/>
        <v>0</v>
      </c>
      <c r="E2158" s="2">
        <f t="shared" si="298"/>
        <v>0</v>
      </c>
      <c r="F2158" s="2">
        <f t="shared" si="304"/>
        <v>1.3190030475136399E-2</v>
      </c>
      <c r="G2158" s="2">
        <f t="shared" si="304"/>
        <v>1.146056964598874E-2</v>
      </c>
      <c r="H2158" s="2">
        <f t="shared" si="301"/>
        <v>1.1509053112166183</v>
      </c>
      <c r="I2158" s="2">
        <f t="shared" si="302"/>
        <v>53.507948732788748</v>
      </c>
    </row>
    <row r="2159" spans="1:9" ht="13.5" x14ac:dyDescent="0.25">
      <c r="A2159" s="4">
        <v>45149</v>
      </c>
      <c r="B2159" s="2">
        <v>3.39</v>
      </c>
      <c r="C2159" s="2">
        <f t="shared" si="299"/>
        <v>0</v>
      </c>
      <c r="D2159" s="2">
        <f t="shared" si="297"/>
        <v>0</v>
      </c>
      <c r="E2159" s="2">
        <f t="shared" si="298"/>
        <v>0</v>
      </c>
      <c r="F2159" s="2">
        <f t="shared" si="304"/>
        <v>1.2247885441198083E-2</v>
      </c>
      <c r="G2159" s="2">
        <f t="shared" si="304"/>
        <v>1.0641957528418117E-2</v>
      </c>
      <c r="H2159" s="2">
        <f t="shared" si="301"/>
        <v>1.1509053112166179</v>
      </c>
      <c r="I2159" s="2">
        <f t="shared" si="302"/>
        <v>53.507948732788726</v>
      </c>
    </row>
    <row r="2160" spans="1:9" ht="13.5" x14ac:dyDescent="0.25">
      <c r="A2160" s="4">
        <v>45152</v>
      </c>
      <c r="B2160" s="2">
        <v>3.42</v>
      </c>
      <c r="C2160" s="2">
        <f t="shared" si="299"/>
        <v>2.9999999999999805E-2</v>
      </c>
      <c r="D2160" s="2">
        <f t="shared" si="297"/>
        <v>2.9999999999999805E-2</v>
      </c>
      <c r="E2160" s="2">
        <f t="shared" si="298"/>
        <v>0</v>
      </c>
      <c r="F2160" s="2">
        <f t="shared" si="304"/>
        <v>1.3515893623969636E-2</v>
      </c>
      <c r="G2160" s="2">
        <f t="shared" si="304"/>
        <v>9.8818177049596802E-3</v>
      </c>
      <c r="H2160" s="2">
        <f t="shared" si="301"/>
        <v>1.3677537905992756</v>
      </c>
      <c r="I2160" s="2">
        <f t="shared" si="302"/>
        <v>57.765879038170546</v>
      </c>
    </row>
    <row r="2161" spans="1:9" ht="13.5" x14ac:dyDescent="0.25">
      <c r="A2161" s="4">
        <v>45153</v>
      </c>
      <c r="B2161" s="2">
        <v>3.43</v>
      </c>
      <c r="C2161" s="2">
        <f t="shared" si="299"/>
        <v>1.0000000000000231E-2</v>
      </c>
      <c r="D2161" s="2">
        <f t="shared" si="297"/>
        <v>1.0000000000000231E-2</v>
      </c>
      <c r="E2161" s="2">
        <f t="shared" si="298"/>
        <v>0</v>
      </c>
      <c r="F2161" s="2">
        <f t="shared" si="304"/>
        <v>1.3264758365114678E-2</v>
      </c>
      <c r="G2161" s="2">
        <f t="shared" si="304"/>
        <v>9.1759735831768458E-3</v>
      </c>
      <c r="H2161" s="2">
        <f t="shared" si="301"/>
        <v>1.4455968344802317</v>
      </c>
      <c r="I2161" s="2">
        <f t="shared" si="302"/>
        <v>59.110185869514659</v>
      </c>
    </row>
    <row r="2162" spans="1:9" ht="13.5" x14ac:dyDescent="0.25">
      <c r="A2162" s="4">
        <v>45154</v>
      </c>
      <c r="B2162" s="2">
        <v>3.39</v>
      </c>
      <c r="C2162" s="2">
        <f t="shared" si="299"/>
        <v>-4.0000000000000036E-2</v>
      </c>
      <c r="D2162" s="2">
        <f t="shared" si="297"/>
        <v>0</v>
      </c>
      <c r="E2162" s="2">
        <f t="shared" si="298"/>
        <v>4.0000000000000036E-2</v>
      </c>
      <c r="F2162" s="2">
        <f t="shared" si="304"/>
        <v>1.2317275624749343E-2</v>
      </c>
      <c r="G2162" s="2">
        <f t="shared" si="304"/>
        <v>1.1377689755807075E-2</v>
      </c>
      <c r="H2162" s="2">
        <f t="shared" si="301"/>
        <v>1.0825814281377035</v>
      </c>
      <c r="I2162" s="2">
        <f t="shared" si="302"/>
        <v>51.982669849590216</v>
      </c>
    </row>
    <row r="2163" spans="1:9" ht="13.5" x14ac:dyDescent="0.25">
      <c r="A2163" s="4">
        <v>45155</v>
      </c>
      <c r="B2163" s="2">
        <v>3.3</v>
      </c>
      <c r="C2163" s="2">
        <f t="shared" si="299"/>
        <v>-9.0000000000000302E-2</v>
      </c>
      <c r="D2163" s="2">
        <f t="shared" si="297"/>
        <v>0</v>
      </c>
      <c r="E2163" s="2">
        <f t="shared" si="298"/>
        <v>9.0000000000000302E-2</v>
      </c>
      <c r="F2163" s="2">
        <f t="shared" si="304"/>
        <v>1.1437470222981532E-2</v>
      </c>
      <c r="G2163" s="2">
        <f t="shared" si="304"/>
        <v>1.6993569058963733E-2</v>
      </c>
      <c r="H2163" s="2">
        <f t="shared" si="301"/>
        <v>0.67304697343425446</v>
      </c>
      <c r="I2163" s="2">
        <f t="shared" si="302"/>
        <v>40.228815097324762</v>
      </c>
    </row>
    <row r="2164" spans="1:9" ht="13.5" x14ac:dyDescent="0.25">
      <c r="A2164" s="4">
        <v>45156</v>
      </c>
      <c r="B2164" s="2">
        <v>3.26</v>
      </c>
      <c r="C2164" s="2">
        <f t="shared" si="299"/>
        <v>-4.0000000000000036E-2</v>
      </c>
      <c r="D2164" s="2">
        <f t="shared" si="297"/>
        <v>0</v>
      </c>
      <c r="E2164" s="2">
        <f t="shared" si="298"/>
        <v>4.0000000000000036E-2</v>
      </c>
      <c r="F2164" s="2">
        <f t="shared" si="304"/>
        <v>1.0620508064197136E-2</v>
      </c>
      <c r="G2164" s="2">
        <f t="shared" si="304"/>
        <v>1.8636885554752038E-2</v>
      </c>
      <c r="H2164" s="2">
        <f t="shared" si="301"/>
        <v>0.56986496123485164</v>
      </c>
      <c r="I2164" s="2">
        <f t="shared" si="302"/>
        <v>36.300253544521269</v>
      </c>
    </row>
    <row r="2165" spans="1:9" ht="13.5" x14ac:dyDescent="0.25">
      <c r="A2165" s="4">
        <v>45159</v>
      </c>
      <c r="B2165" s="2">
        <v>3.28</v>
      </c>
      <c r="C2165" s="2">
        <f t="shared" si="299"/>
        <v>2.0000000000000018E-2</v>
      </c>
      <c r="D2165" s="2">
        <f t="shared" si="297"/>
        <v>2.0000000000000018E-2</v>
      </c>
      <c r="E2165" s="2">
        <f t="shared" si="298"/>
        <v>0</v>
      </c>
      <c r="F2165" s="2">
        <f t="shared" si="304"/>
        <v>1.1290471773897342E-2</v>
      </c>
      <c r="G2165" s="2">
        <f t="shared" si="304"/>
        <v>1.7305679443698322E-2</v>
      </c>
      <c r="H2165" s="2">
        <f t="shared" si="301"/>
        <v>0.65241424415778404</v>
      </c>
      <c r="I2165" s="2">
        <f t="shared" si="302"/>
        <v>39.482487303921289</v>
      </c>
    </row>
    <row r="2166" spans="1:9" ht="13.5" x14ac:dyDescent="0.25">
      <c r="A2166" s="4">
        <v>45160</v>
      </c>
      <c r="B2166" s="2">
        <v>3.28</v>
      </c>
      <c r="C2166" s="2">
        <f t="shared" si="299"/>
        <v>0</v>
      </c>
      <c r="D2166" s="2">
        <f t="shared" si="297"/>
        <v>0</v>
      </c>
      <c r="E2166" s="2">
        <f t="shared" si="298"/>
        <v>0</v>
      </c>
      <c r="F2166" s="2">
        <f t="shared" si="304"/>
        <v>1.0484009504333246E-2</v>
      </c>
      <c r="G2166" s="2">
        <f t="shared" si="304"/>
        <v>1.6069559483434158E-2</v>
      </c>
      <c r="H2166" s="2">
        <f t="shared" si="301"/>
        <v>0.65241424415778404</v>
      </c>
      <c r="I2166" s="2">
        <f t="shared" si="302"/>
        <v>39.482487303921289</v>
      </c>
    </row>
    <row r="2167" spans="1:9" ht="13.5" x14ac:dyDescent="0.25">
      <c r="A2167" s="4">
        <v>45161</v>
      </c>
      <c r="B2167" s="2">
        <v>3.24</v>
      </c>
      <c r="C2167" s="2">
        <f t="shared" si="299"/>
        <v>-3.9999999999999591E-2</v>
      </c>
      <c r="D2167" s="2">
        <f t="shared" si="297"/>
        <v>0</v>
      </c>
      <c r="E2167" s="2">
        <f t="shared" si="298"/>
        <v>3.9999999999999591E-2</v>
      </c>
      <c r="F2167" s="2">
        <f t="shared" si="304"/>
        <v>9.7351516825951567E-3</v>
      </c>
      <c r="G2167" s="2">
        <f t="shared" si="304"/>
        <v>1.7778876663188833E-2</v>
      </c>
      <c r="H2167" s="2">
        <f t="shared" si="301"/>
        <v>0.54756843567916691</v>
      </c>
      <c r="I2167" s="2">
        <f t="shared" si="302"/>
        <v>35.382502192147697</v>
      </c>
    </row>
    <row r="2168" spans="1:9" ht="13.5" x14ac:dyDescent="0.25">
      <c r="A2168" s="4">
        <v>45162</v>
      </c>
      <c r="B2168" s="2">
        <v>3.39</v>
      </c>
      <c r="C2168" s="2">
        <f t="shared" si="299"/>
        <v>0.14999999999999991</v>
      </c>
      <c r="D2168" s="2">
        <f t="shared" si="297"/>
        <v>0.14999999999999991</v>
      </c>
      <c r="E2168" s="2">
        <f t="shared" si="298"/>
        <v>0</v>
      </c>
      <c r="F2168" s="2">
        <f t="shared" si="304"/>
        <v>1.9754069419552638E-2</v>
      </c>
      <c r="G2168" s="2">
        <f t="shared" si="304"/>
        <v>1.6508956901532486E-2</v>
      </c>
      <c r="H2168" s="2">
        <f t="shared" si="301"/>
        <v>1.1965667811343621</v>
      </c>
      <c r="I2168" s="2">
        <f t="shared" si="302"/>
        <v>54.474409401585561</v>
      </c>
    </row>
    <row r="2169" spans="1:9" ht="13.5" x14ac:dyDescent="0.25">
      <c r="A2169" s="4">
        <v>45163</v>
      </c>
      <c r="B2169" s="2">
        <v>3.4</v>
      </c>
      <c r="C2169" s="2">
        <f t="shared" si="299"/>
        <v>9.9999999999997868E-3</v>
      </c>
      <c r="D2169" s="2">
        <f t="shared" si="297"/>
        <v>9.9999999999997868E-3</v>
      </c>
      <c r="E2169" s="2">
        <f t="shared" si="298"/>
        <v>0</v>
      </c>
      <c r="F2169" s="2">
        <f t="shared" si="304"/>
        <v>1.9057350175298863E-2</v>
      </c>
      <c r="G2169" s="2">
        <f t="shared" si="304"/>
        <v>1.5329745694280165E-2</v>
      </c>
      <c r="H2169" s="2">
        <f t="shared" si="301"/>
        <v>1.2431615341414008</v>
      </c>
      <c r="I2169" s="2">
        <f t="shared" si="302"/>
        <v>55.42006294331528</v>
      </c>
    </row>
    <row r="2170" spans="1:9" ht="13.5" x14ac:dyDescent="0.25">
      <c r="A2170" s="4">
        <v>45166</v>
      </c>
      <c r="B2170" s="2">
        <v>3.43</v>
      </c>
      <c r="C2170" s="2">
        <f t="shared" si="299"/>
        <v>3.0000000000000249E-2</v>
      </c>
      <c r="D2170" s="2">
        <f t="shared" si="297"/>
        <v>3.0000000000000249E-2</v>
      </c>
      <c r="E2170" s="2">
        <f t="shared" si="298"/>
        <v>0</v>
      </c>
      <c r="F2170" s="2">
        <f t="shared" si="304"/>
        <v>1.983896801992039E-2</v>
      </c>
      <c r="G2170" s="2">
        <f t="shared" si="304"/>
        <v>1.4234763858974439E-2</v>
      </c>
      <c r="H2170" s="2">
        <f t="shared" si="301"/>
        <v>1.3936984284718379</v>
      </c>
      <c r="I2170" s="2">
        <f t="shared" si="302"/>
        <v>58.223643041015393</v>
      </c>
    </row>
    <row r="2171" spans="1:9" ht="13.5" x14ac:dyDescent="0.25">
      <c r="A2171" s="4">
        <v>45167</v>
      </c>
      <c r="B2171" s="2">
        <v>3.4</v>
      </c>
      <c r="C2171" s="2">
        <f t="shared" si="299"/>
        <v>-3.0000000000000249E-2</v>
      </c>
      <c r="D2171" s="2">
        <f t="shared" si="297"/>
        <v>0</v>
      </c>
      <c r="E2171" s="2">
        <f t="shared" si="298"/>
        <v>3.0000000000000249E-2</v>
      </c>
      <c r="F2171" s="2">
        <f t="shared" si="304"/>
        <v>1.8421898875640361E-2</v>
      </c>
      <c r="G2171" s="2">
        <f t="shared" si="304"/>
        <v>1.5360852154761998E-2</v>
      </c>
      <c r="H2171" s="2">
        <f t="shared" si="301"/>
        <v>1.1992758403009181</v>
      </c>
      <c r="I2171" s="2">
        <f t="shared" si="302"/>
        <v>54.530487641642345</v>
      </c>
    </row>
    <row r="2172" spans="1:9" ht="13.5" x14ac:dyDescent="0.25">
      <c r="A2172" s="4">
        <v>45168</v>
      </c>
      <c r="B2172" s="2">
        <v>3.43</v>
      </c>
      <c r="C2172" s="2">
        <f t="shared" si="299"/>
        <v>3.0000000000000249E-2</v>
      </c>
      <c r="D2172" s="2">
        <f t="shared" si="297"/>
        <v>3.0000000000000249E-2</v>
      </c>
      <c r="E2172" s="2">
        <f t="shared" si="298"/>
        <v>0</v>
      </c>
      <c r="F2172" s="2">
        <f t="shared" si="304"/>
        <v>1.9248906098808923E-2</v>
      </c>
      <c r="G2172" s="2">
        <f t="shared" si="304"/>
        <v>1.4263648429421854E-2</v>
      </c>
      <c r="H2172" s="2">
        <f t="shared" si="301"/>
        <v>1.3495078902185993</v>
      </c>
      <c r="I2172" s="2">
        <f t="shared" si="302"/>
        <v>57.437895647715422</v>
      </c>
    </row>
    <row r="2173" spans="1:9" ht="13.5" x14ac:dyDescent="0.25">
      <c r="A2173" s="4">
        <v>45169</v>
      </c>
      <c r="B2173" s="2">
        <v>3.41</v>
      </c>
      <c r="C2173" s="2">
        <f t="shared" si="299"/>
        <v>-2.0000000000000018E-2</v>
      </c>
      <c r="D2173" s="2">
        <f t="shared" si="297"/>
        <v>0</v>
      </c>
      <c r="E2173" s="2">
        <f t="shared" si="298"/>
        <v>2.0000000000000018E-2</v>
      </c>
      <c r="F2173" s="2">
        <f t="shared" ref="F2173:G2188" si="305">((F2172*13)+D2173)/14</f>
        <v>1.7873984234608287E-2</v>
      </c>
      <c r="G2173" s="2">
        <f t="shared" si="305"/>
        <v>1.4673387827320293E-2</v>
      </c>
      <c r="H2173" s="2">
        <f t="shared" si="301"/>
        <v>1.2181225252786423</v>
      </c>
      <c r="I2173" s="2">
        <f t="shared" si="302"/>
        <v>54.916827695333048</v>
      </c>
    </row>
    <row r="2174" spans="1:9" ht="13.5" x14ac:dyDescent="0.25">
      <c r="A2174" s="4">
        <v>45170</v>
      </c>
      <c r="B2174" s="2">
        <v>3.4</v>
      </c>
      <c r="C2174" s="2">
        <f t="shared" si="299"/>
        <v>-1.0000000000000231E-2</v>
      </c>
      <c r="D2174" s="2">
        <f t="shared" si="297"/>
        <v>0</v>
      </c>
      <c r="E2174" s="2">
        <f t="shared" si="298"/>
        <v>1.0000000000000231E-2</v>
      </c>
      <c r="F2174" s="2">
        <f t="shared" si="305"/>
        <v>1.6597271074993408E-2</v>
      </c>
      <c r="G2174" s="2">
        <f t="shared" si="305"/>
        <v>1.4339574411083146E-2</v>
      </c>
      <c r="H2174" s="2">
        <f t="shared" si="301"/>
        <v>1.157445165329682</v>
      </c>
      <c r="I2174" s="2">
        <f t="shared" si="302"/>
        <v>53.648879884871199</v>
      </c>
    </row>
    <row r="2175" spans="1:9" ht="13.5" x14ac:dyDescent="0.25">
      <c r="A2175" s="4">
        <v>45173</v>
      </c>
      <c r="B2175" s="2">
        <v>3.42</v>
      </c>
      <c r="C2175" s="2">
        <f t="shared" si="299"/>
        <v>2.0000000000000018E-2</v>
      </c>
      <c r="D2175" s="2">
        <f t="shared" si="297"/>
        <v>2.0000000000000018E-2</v>
      </c>
      <c r="E2175" s="2">
        <f t="shared" si="298"/>
        <v>0</v>
      </c>
      <c r="F2175" s="2">
        <f t="shared" si="305"/>
        <v>1.684032314106531E-2</v>
      </c>
      <c r="G2175" s="2">
        <f t="shared" si="305"/>
        <v>1.3315319096005779E-2</v>
      </c>
      <c r="H2175" s="2">
        <f t="shared" si="301"/>
        <v>1.2647329755782519</v>
      </c>
      <c r="I2175" s="2">
        <f t="shared" si="302"/>
        <v>55.844684084900955</v>
      </c>
    </row>
    <row r="2176" spans="1:9" ht="13.5" x14ac:dyDescent="0.25">
      <c r="A2176" s="4">
        <v>45174</v>
      </c>
      <c r="B2176" s="2">
        <v>3.42</v>
      </c>
      <c r="C2176" s="2">
        <f t="shared" si="299"/>
        <v>0</v>
      </c>
      <c r="D2176" s="2">
        <f t="shared" si="297"/>
        <v>0</v>
      </c>
      <c r="E2176" s="2">
        <f t="shared" si="298"/>
        <v>0</v>
      </c>
      <c r="F2176" s="2">
        <f t="shared" si="305"/>
        <v>1.5637442916703503E-2</v>
      </c>
      <c r="G2176" s="2">
        <f t="shared" si="305"/>
        <v>1.2364224874862509E-2</v>
      </c>
      <c r="H2176" s="2">
        <f t="shared" si="301"/>
        <v>1.2647329755782521</v>
      </c>
      <c r="I2176" s="2">
        <f t="shared" si="302"/>
        <v>55.844684084900969</v>
      </c>
    </row>
    <row r="2177" spans="1:9" ht="13.5" x14ac:dyDescent="0.25">
      <c r="A2177" s="4">
        <v>45175</v>
      </c>
      <c r="B2177" s="2">
        <v>3.42</v>
      </c>
      <c r="C2177" s="2">
        <f t="shared" si="299"/>
        <v>0</v>
      </c>
      <c r="D2177" s="2">
        <f t="shared" si="297"/>
        <v>0</v>
      </c>
      <c r="E2177" s="2">
        <f t="shared" si="298"/>
        <v>0</v>
      </c>
      <c r="F2177" s="2">
        <f t="shared" si="305"/>
        <v>1.4520482708367538E-2</v>
      </c>
      <c r="G2177" s="2">
        <f t="shared" si="305"/>
        <v>1.1481065955229472E-2</v>
      </c>
      <c r="H2177" s="2">
        <f t="shared" si="301"/>
        <v>1.2647329755782521</v>
      </c>
      <c r="I2177" s="2">
        <f t="shared" si="302"/>
        <v>55.844684084900969</v>
      </c>
    </row>
    <row r="2178" spans="1:9" ht="13.5" x14ac:dyDescent="0.25">
      <c r="A2178" s="4">
        <v>45176</v>
      </c>
      <c r="B2178" s="2">
        <v>3.4</v>
      </c>
      <c r="C2178" s="2">
        <f t="shared" si="299"/>
        <v>-2.0000000000000018E-2</v>
      </c>
      <c r="D2178" s="2">
        <f t="shared" si="297"/>
        <v>0</v>
      </c>
      <c r="E2178" s="2">
        <f t="shared" si="298"/>
        <v>2.0000000000000018E-2</v>
      </c>
      <c r="F2178" s="2">
        <f t="shared" si="305"/>
        <v>1.348330537205557E-2</v>
      </c>
      <c r="G2178" s="2">
        <f t="shared" si="305"/>
        <v>1.2089561244141653E-2</v>
      </c>
      <c r="H2178" s="2">
        <f t="shared" si="301"/>
        <v>1.1152849222372976</v>
      </c>
      <c r="I2178" s="2">
        <f t="shared" si="302"/>
        <v>52.725044768800295</v>
      </c>
    </row>
    <row r="2179" spans="1:9" ht="13.5" x14ac:dyDescent="0.25">
      <c r="A2179" s="4">
        <v>45177</v>
      </c>
      <c r="B2179" s="2">
        <v>3.38</v>
      </c>
      <c r="C2179" s="2">
        <f t="shared" si="299"/>
        <v>-2.0000000000000018E-2</v>
      </c>
      <c r="D2179" s="2">
        <f t="shared" ref="D2179:D2242" si="306">IF(C2179&gt;0,C2179,0)</f>
        <v>0</v>
      </c>
      <c r="E2179" s="2">
        <f t="shared" ref="E2179:E2242" si="307">IF(C2179&lt;0,-C2179,0)</f>
        <v>2.0000000000000018E-2</v>
      </c>
      <c r="F2179" s="2">
        <f t="shared" si="305"/>
        <v>1.2520212131194457E-2</v>
      </c>
      <c r="G2179" s="2">
        <f t="shared" si="305"/>
        <v>1.2654592583845823E-2</v>
      </c>
      <c r="H2179" s="2">
        <f t="shared" si="301"/>
        <v>0.9893808945834488</v>
      </c>
      <c r="I2179" s="2">
        <f t="shared" si="302"/>
        <v>49.733105272965467</v>
      </c>
    </row>
    <row r="2180" spans="1:9" ht="13.5" x14ac:dyDescent="0.25">
      <c r="A2180" s="4">
        <v>45180</v>
      </c>
      <c r="B2180" s="2">
        <v>3.36</v>
      </c>
      <c r="C2180" s="2">
        <f t="shared" ref="C2180:C2243" si="308">B2180-B2179</f>
        <v>-2.0000000000000018E-2</v>
      </c>
      <c r="D2180" s="2">
        <f t="shared" si="306"/>
        <v>0</v>
      </c>
      <c r="E2180" s="2">
        <f t="shared" si="307"/>
        <v>2.0000000000000018E-2</v>
      </c>
      <c r="F2180" s="2">
        <f t="shared" si="305"/>
        <v>1.1625911264680568E-2</v>
      </c>
      <c r="G2180" s="2">
        <f t="shared" si="305"/>
        <v>1.3179264542142551E-2</v>
      </c>
      <c r="H2180" s="2">
        <f t="shared" si="301"/>
        <v>0.88213657351706409</v>
      </c>
      <c r="I2180" s="2">
        <f t="shared" si="302"/>
        <v>46.868892827934111</v>
      </c>
    </row>
    <row r="2181" spans="1:9" ht="13.5" x14ac:dyDescent="0.25">
      <c r="A2181" s="4">
        <v>45181</v>
      </c>
      <c r="B2181" s="2">
        <v>3.38</v>
      </c>
      <c r="C2181" s="2">
        <f t="shared" si="308"/>
        <v>2.0000000000000018E-2</v>
      </c>
      <c r="D2181" s="2">
        <f t="shared" si="306"/>
        <v>2.0000000000000018E-2</v>
      </c>
      <c r="E2181" s="2">
        <f t="shared" si="307"/>
        <v>0</v>
      </c>
      <c r="F2181" s="2">
        <f t="shared" si="305"/>
        <v>1.2224060460060528E-2</v>
      </c>
      <c r="G2181" s="2">
        <f t="shared" si="305"/>
        <v>1.2237888503418084E-2</v>
      </c>
      <c r="H2181" s="2">
        <f t="shared" si="301"/>
        <v>0.9988700629725713</v>
      </c>
      <c r="I2181" s="2">
        <f t="shared" si="302"/>
        <v>49.971735605821515</v>
      </c>
    </row>
    <row r="2182" spans="1:9" ht="13.5" x14ac:dyDescent="0.25">
      <c r="A2182" s="4">
        <v>45182</v>
      </c>
      <c r="B2182" s="2">
        <v>3.33</v>
      </c>
      <c r="C2182" s="2">
        <f t="shared" si="308"/>
        <v>-4.9999999999999822E-2</v>
      </c>
      <c r="D2182" s="2">
        <f t="shared" si="306"/>
        <v>0</v>
      </c>
      <c r="E2182" s="2">
        <f t="shared" si="307"/>
        <v>4.9999999999999822E-2</v>
      </c>
      <c r="F2182" s="2">
        <f t="shared" si="305"/>
        <v>1.1350913284341919E-2</v>
      </c>
      <c r="G2182" s="2">
        <f t="shared" si="305"/>
        <v>1.493518218174535E-2</v>
      </c>
      <c r="H2182" s="2">
        <f t="shared" si="301"/>
        <v>0.76001170566340104</v>
      </c>
      <c r="I2182" s="2">
        <f t="shared" si="302"/>
        <v>43.182196073913602</v>
      </c>
    </row>
    <row r="2183" spans="1:9" ht="13.5" x14ac:dyDescent="0.25">
      <c r="A2183" s="4">
        <v>45183</v>
      </c>
      <c r="B2183" s="2">
        <v>3.33</v>
      </c>
      <c r="C2183" s="2">
        <f t="shared" si="308"/>
        <v>0</v>
      </c>
      <c r="D2183" s="2">
        <f t="shared" si="306"/>
        <v>0</v>
      </c>
      <c r="E2183" s="2">
        <f t="shared" si="307"/>
        <v>0</v>
      </c>
      <c r="F2183" s="2">
        <f t="shared" si="305"/>
        <v>1.0540133764031781E-2</v>
      </c>
      <c r="G2183" s="2">
        <f t="shared" si="305"/>
        <v>1.3868383454477825E-2</v>
      </c>
      <c r="H2183" s="2">
        <f t="shared" si="301"/>
        <v>0.76001170566340093</v>
      </c>
      <c r="I2183" s="2">
        <f t="shared" si="302"/>
        <v>43.182196073913602</v>
      </c>
    </row>
    <row r="2184" spans="1:9" ht="13.5" x14ac:dyDescent="0.25">
      <c r="A2184" s="4">
        <v>45184</v>
      </c>
      <c r="B2184" s="2">
        <v>3.33</v>
      </c>
      <c r="C2184" s="2">
        <f t="shared" si="308"/>
        <v>0</v>
      </c>
      <c r="D2184" s="2">
        <f t="shared" si="306"/>
        <v>0</v>
      </c>
      <c r="E2184" s="2">
        <f t="shared" si="307"/>
        <v>0</v>
      </c>
      <c r="F2184" s="2">
        <f t="shared" si="305"/>
        <v>9.7872670666009388E-3</v>
      </c>
      <c r="G2184" s="2">
        <f t="shared" si="305"/>
        <v>1.2877784636300836E-2</v>
      </c>
      <c r="H2184" s="2">
        <f t="shared" si="301"/>
        <v>0.76001170566340104</v>
      </c>
      <c r="I2184" s="2">
        <f t="shared" si="302"/>
        <v>43.182196073913602</v>
      </c>
    </row>
    <row r="2185" spans="1:9" ht="13.5" x14ac:dyDescent="0.25">
      <c r="A2185" s="4">
        <v>45187</v>
      </c>
      <c r="B2185" s="2">
        <v>3.33</v>
      </c>
      <c r="C2185" s="2">
        <f t="shared" si="308"/>
        <v>0</v>
      </c>
      <c r="D2185" s="2">
        <f t="shared" si="306"/>
        <v>0</v>
      </c>
      <c r="E2185" s="2">
        <f t="shared" si="307"/>
        <v>0</v>
      </c>
      <c r="F2185" s="2">
        <f t="shared" si="305"/>
        <v>9.0881765618437294E-3</v>
      </c>
      <c r="G2185" s="2">
        <f t="shared" si="305"/>
        <v>1.1957942876565061E-2</v>
      </c>
      <c r="H2185" s="2">
        <f t="shared" si="301"/>
        <v>0.76001170566340115</v>
      </c>
      <c r="I2185" s="2">
        <f t="shared" si="302"/>
        <v>43.182196073913602</v>
      </c>
    </row>
    <row r="2186" spans="1:9" ht="13.5" x14ac:dyDescent="0.25">
      <c r="A2186" s="4">
        <v>45188</v>
      </c>
      <c r="B2186" s="2">
        <v>3.28</v>
      </c>
      <c r="C2186" s="2">
        <f t="shared" si="308"/>
        <v>-5.0000000000000266E-2</v>
      </c>
      <c r="D2186" s="2">
        <f t="shared" si="306"/>
        <v>0</v>
      </c>
      <c r="E2186" s="2">
        <f t="shared" si="307"/>
        <v>5.0000000000000266E-2</v>
      </c>
      <c r="F2186" s="2">
        <f t="shared" si="305"/>
        <v>8.439021093140606E-3</v>
      </c>
      <c r="G2186" s="2">
        <f t="shared" si="305"/>
        <v>1.4675232671096147E-2</v>
      </c>
      <c r="H2186" s="2">
        <f t="shared" si="301"/>
        <v>0.57505194515667357</v>
      </c>
      <c r="I2186" s="2">
        <f t="shared" si="302"/>
        <v>36.510030473913801</v>
      </c>
    </row>
    <row r="2187" spans="1:9" ht="13.5" x14ac:dyDescent="0.25">
      <c r="A2187" s="4">
        <v>45189</v>
      </c>
      <c r="B2187" s="2">
        <v>3.27</v>
      </c>
      <c r="C2187" s="2">
        <f t="shared" si="308"/>
        <v>-9.9999999999997868E-3</v>
      </c>
      <c r="D2187" s="2">
        <f t="shared" si="306"/>
        <v>0</v>
      </c>
      <c r="E2187" s="2">
        <f t="shared" si="307"/>
        <v>9.9999999999997868E-3</v>
      </c>
      <c r="F2187" s="2">
        <f t="shared" si="305"/>
        <v>7.8362338722019909E-3</v>
      </c>
      <c r="G2187" s="2">
        <f t="shared" si="305"/>
        <v>1.4341287480303552E-2</v>
      </c>
      <c r="H2187" s="2">
        <f t="shared" si="301"/>
        <v>0.54641076562786584</v>
      </c>
      <c r="I2187" s="2">
        <f t="shared" si="302"/>
        <v>35.334128407080442</v>
      </c>
    </row>
    <row r="2188" spans="1:9" ht="13.5" x14ac:dyDescent="0.25">
      <c r="A2188" s="4">
        <v>45190</v>
      </c>
      <c r="B2188" s="2">
        <v>3.26</v>
      </c>
      <c r="C2188" s="2">
        <f t="shared" si="308"/>
        <v>-1.0000000000000231E-2</v>
      </c>
      <c r="D2188" s="2">
        <f t="shared" si="306"/>
        <v>0</v>
      </c>
      <c r="E2188" s="2">
        <f t="shared" si="307"/>
        <v>1.0000000000000231E-2</v>
      </c>
      <c r="F2188" s="2">
        <f t="shared" si="305"/>
        <v>7.2765028813304208E-3</v>
      </c>
      <c r="G2188" s="2">
        <f t="shared" si="305"/>
        <v>1.4031195517424742E-2</v>
      </c>
      <c r="H2188" s="2">
        <f t="shared" si="301"/>
        <v>0.51859464664247912</v>
      </c>
      <c r="I2188" s="2">
        <f t="shared" si="302"/>
        <v>34.149642749568528</v>
      </c>
    </row>
    <row r="2189" spans="1:9" ht="13.5" x14ac:dyDescent="0.25">
      <c r="A2189" s="4">
        <v>45191</v>
      </c>
      <c r="B2189" s="2">
        <v>3.2</v>
      </c>
      <c r="C2189" s="2">
        <f t="shared" si="308"/>
        <v>-5.9999999999999609E-2</v>
      </c>
      <c r="D2189" s="2">
        <f t="shared" si="306"/>
        <v>0</v>
      </c>
      <c r="E2189" s="2">
        <f t="shared" si="307"/>
        <v>5.9999999999999609E-2</v>
      </c>
      <c r="F2189" s="2">
        <f t="shared" ref="F2189:G2204" si="309">((F2188*13)+D2189)/14</f>
        <v>6.7567526755211047E-3</v>
      </c>
      <c r="G2189" s="2">
        <f t="shared" si="309"/>
        <v>1.7314681551894376E-2</v>
      </c>
      <c r="H2189" s="2">
        <f t="shared" si="301"/>
        <v>0.39023256969931724</v>
      </c>
      <c r="I2189" s="2">
        <f t="shared" si="302"/>
        <v>28.06958908923545</v>
      </c>
    </row>
    <row r="2190" spans="1:9" ht="13.5" x14ac:dyDescent="0.25">
      <c r="A2190" s="4">
        <v>45194</v>
      </c>
      <c r="B2190" s="2">
        <v>3.15</v>
      </c>
      <c r="C2190" s="2">
        <f t="shared" si="308"/>
        <v>-5.0000000000000266E-2</v>
      </c>
      <c r="D2190" s="2">
        <f t="shared" si="306"/>
        <v>0</v>
      </c>
      <c r="E2190" s="2">
        <f t="shared" si="307"/>
        <v>5.0000000000000266E-2</v>
      </c>
      <c r="F2190" s="2">
        <f t="shared" si="309"/>
        <v>6.2741274844124537E-3</v>
      </c>
      <c r="G2190" s="2">
        <f t="shared" si="309"/>
        <v>1.964934715533051E-2</v>
      </c>
      <c r="H2190" s="2">
        <f t="shared" si="301"/>
        <v>0.31930462802731829</v>
      </c>
      <c r="I2190" s="2">
        <f t="shared" si="302"/>
        <v>24.202494347704715</v>
      </c>
    </row>
    <row r="2191" spans="1:9" ht="13.5" x14ac:dyDescent="0.25">
      <c r="A2191" s="4">
        <v>45195</v>
      </c>
      <c r="B2191" s="2">
        <v>3.18</v>
      </c>
      <c r="C2191" s="2">
        <f t="shared" si="308"/>
        <v>3.0000000000000249E-2</v>
      </c>
      <c r="D2191" s="2">
        <f t="shared" si="306"/>
        <v>3.0000000000000249E-2</v>
      </c>
      <c r="E2191" s="2">
        <f t="shared" si="307"/>
        <v>0</v>
      </c>
      <c r="F2191" s="2">
        <f t="shared" si="309"/>
        <v>7.9688326640972966E-3</v>
      </c>
      <c r="G2191" s="2">
        <f t="shared" si="309"/>
        <v>1.8245822358521187E-2</v>
      </c>
      <c r="H2191" s="2">
        <f t="shared" si="301"/>
        <v>0.43674834203215196</v>
      </c>
      <c r="I2191" s="2">
        <f t="shared" si="302"/>
        <v>30.398388448070918</v>
      </c>
    </row>
    <row r="2192" spans="1:9" ht="13.5" x14ac:dyDescent="0.25">
      <c r="A2192" s="4">
        <v>45197</v>
      </c>
      <c r="B2192" s="2">
        <v>3.16</v>
      </c>
      <c r="C2192" s="2">
        <f t="shared" si="308"/>
        <v>-2.0000000000000018E-2</v>
      </c>
      <c r="D2192" s="2">
        <f t="shared" si="306"/>
        <v>0</v>
      </c>
      <c r="E2192" s="2">
        <f t="shared" si="307"/>
        <v>2.0000000000000018E-2</v>
      </c>
      <c r="F2192" s="2">
        <f t="shared" si="309"/>
        <v>7.3996303309474898E-3</v>
      </c>
      <c r="G2192" s="2">
        <f t="shared" si="309"/>
        <v>1.8371120761483957E-2</v>
      </c>
      <c r="H2192" s="2">
        <f t="shared" si="301"/>
        <v>0.4027860045676262</v>
      </c>
      <c r="I2192" s="2">
        <f t="shared" si="302"/>
        <v>28.713289358185094</v>
      </c>
    </row>
    <row r="2193" spans="1:9" ht="13.5" x14ac:dyDescent="0.25">
      <c r="A2193" s="4">
        <v>45198</v>
      </c>
      <c r="B2193" s="2">
        <v>3.17</v>
      </c>
      <c r="C2193" s="2">
        <f t="shared" si="308"/>
        <v>9.9999999999997868E-3</v>
      </c>
      <c r="D2193" s="2">
        <f t="shared" si="306"/>
        <v>9.9999999999997868E-3</v>
      </c>
      <c r="E2193" s="2">
        <f t="shared" si="307"/>
        <v>0</v>
      </c>
      <c r="F2193" s="2">
        <f t="shared" si="309"/>
        <v>7.585371021594082E-3</v>
      </c>
      <c r="G2193" s="2">
        <f t="shared" si="309"/>
        <v>1.7058897849949389E-2</v>
      </c>
      <c r="H2193" s="2">
        <f t="shared" ref="H2193:H2256" si="310">F2193/G2193</f>
        <v>0.44465774332640057</v>
      </c>
      <c r="I2193" s="2">
        <f t="shared" ref="I2193:I2256" si="311">IF(G2193=0,100,100-(100/(1+H2193)))</f>
        <v>30.779452460660522</v>
      </c>
    </row>
    <row r="2194" spans="1:9" ht="13.5" x14ac:dyDescent="0.25">
      <c r="A2194" s="4">
        <v>45201</v>
      </c>
      <c r="B2194" s="2">
        <v>3.16</v>
      </c>
      <c r="C2194" s="2">
        <f t="shared" si="308"/>
        <v>-9.9999999999997868E-3</v>
      </c>
      <c r="D2194" s="2">
        <f t="shared" si="306"/>
        <v>0</v>
      </c>
      <c r="E2194" s="2">
        <f t="shared" si="307"/>
        <v>9.9999999999997868E-3</v>
      </c>
      <c r="F2194" s="2">
        <f t="shared" si="309"/>
        <v>7.0435588057659333E-3</v>
      </c>
      <c r="G2194" s="2">
        <f t="shared" si="309"/>
        <v>1.6554690860667274E-2</v>
      </c>
      <c r="H2194" s="2">
        <f t="shared" si="310"/>
        <v>0.42547208311215945</v>
      </c>
      <c r="I2194" s="2">
        <f t="shared" si="311"/>
        <v>29.847801872292607</v>
      </c>
    </row>
    <row r="2195" spans="1:9" ht="13.5" x14ac:dyDescent="0.25">
      <c r="A2195" s="4">
        <v>45202</v>
      </c>
      <c r="B2195" s="2">
        <v>3.16</v>
      </c>
      <c r="C2195" s="2">
        <f t="shared" si="308"/>
        <v>0</v>
      </c>
      <c r="D2195" s="2">
        <f t="shared" si="306"/>
        <v>0</v>
      </c>
      <c r="E2195" s="2">
        <f t="shared" si="307"/>
        <v>0</v>
      </c>
      <c r="F2195" s="2">
        <f t="shared" si="309"/>
        <v>6.5404474624969388E-3</v>
      </c>
      <c r="G2195" s="2">
        <f t="shared" si="309"/>
        <v>1.5372212942048184E-2</v>
      </c>
      <c r="H2195" s="2">
        <f t="shared" si="310"/>
        <v>0.4254720831121595</v>
      </c>
      <c r="I2195" s="2">
        <f t="shared" si="311"/>
        <v>29.847801872292607</v>
      </c>
    </row>
    <row r="2196" spans="1:9" ht="13.5" x14ac:dyDescent="0.25">
      <c r="A2196" s="4">
        <v>45203</v>
      </c>
      <c r="B2196" s="2">
        <v>3.15</v>
      </c>
      <c r="C2196" s="2">
        <f t="shared" si="308"/>
        <v>-1.0000000000000231E-2</v>
      </c>
      <c r="D2196" s="2">
        <f t="shared" si="306"/>
        <v>0</v>
      </c>
      <c r="E2196" s="2">
        <f t="shared" si="307"/>
        <v>1.0000000000000231E-2</v>
      </c>
      <c r="F2196" s="2">
        <f t="shared" si="309"/>
        <v>6.0732726437471574E-3</v>
      </c>
      <c r="G2196" s="2">
        <f t="shared" si="309"/>
        <v>1.4988483446187615E-2</v>
      </c>
      <c r="H2196" s="2">
        <f t="shared" si="310"/>
        <v>0.40519594030655054</v>
      </c>
      <c r="I2196" s="2">
        <f t="shared" si="311"/>
        <v>28.835547320052399</v>
      </c>
    </row>
    <row r="2197" spans="1:9" ht="13.5" x14ac:dyDescent="0.25">
      <c r="A2197" s="4">
        <v>45204</v>
      </c>
      <c r="B2197" s="2">
        <v>3.15</v>
      </c>
      <c r="C2197" s="2">
        <f t="shared" si="308"/>
        <v>0</v>
      </c>
      <c r="D2197" s="2">
        <f t="shared" si="306"/>
        <v>0</v>
      </c>
      <c r="E2197" s="2">
        <f t="shared" si="307"/>
        <v>0</v>
      </c>
      <c r="F2197" s="2">
        <f t="shared" si="309"/>
        <v>5.6394674549080743E-3</v>
      </c>
      <c r="G2197" s="2">
        <f t="shared" si="309"/>
        <v>1.3917877485745644E-2</v>
      </c>
      <c r="H2197" s="2">
        <f t="shared" si="310"/>
        <v>0.40519594030655043</v>
      </c>
      <c r="I2197" s="2">
        <f t="shared" si="311"/>
        <v>28.835547320052385</v>
      </c>
    </row>
    <row r="2198" spans="1:9" ht="13.5" x14ac:dyDescent="0.25">
      <c r="A2198" s="4">
        <v>45205</v>
      </c>
      <c r="B2198" s="2">
        <v>3.15</v>
      </c>
      <c r="C2198" s="2">
        <f t="shared" si="308"/>
        <v>0</v>
      </c>
      <c r="D2198" s="2">
        <f t="shared" si="306"/>
        <v>0</v>
      </c>
      <c r="E2198" s="2">
        <f t="shared" si="307"/>
        <v>0</v>
      </c>
      <c r="F2198" s="2">
        <f t="shared" si="309"/>
        <v>5.2366483509860692E-3</v>
      </c>
      <c r="G2198" s="2">
        <f t="shared" si="309"/>
        <v>1.2923743379620956E-2</v>
      </c>
      <c r="H2198" s="2">
        <f t="shared" si="310"/>
        <v>0.40519594030655043</v>
      </c>
      <c r="I2198" s="2">
        <f t="shared" si="311"/>
        <v>28.835547320052385</v>
      </c>
    </row>
    <row r="2199" spans="1:9" ht="13.5" x14ac:dyDescent="0.25">
      <c r="A2199" s="4">
        <v>45208</v>
      </c>
      <c r="B2199" s="2">
        <v>3.14</v>
      </c>
      <c r="C2199" s="2">
        <f t="shared" si="308"/>
        <v>-9.9999999999997868E-3</v>
      </c>
      <c r="D2199" s="2">
        <f t="shared" si="306"/>
        <v>0</v>
      </c>
      <c r="E2199" s="2">
        <f t="shared" si="307"/>
        <v>9.9999999999997868E-3</v>
      </c>
      <c r="F2199" s="2">
        <f t="shared" si="309"/>
        <v>4.8626020402013498E-3</v>
      </c>
      <c r="G2199" s="2">
        <f t="shared" si="309"/>
        <v>1.2714904566790874E-2</v>
      </c>
      <c r="H2199" s="2">
        <f t="shared" si="310"/>
        <v>0.38243323138276814</v>
      </c>
      <c r="I2199" s="2">
        <f t="shared" si="311"/>
        <v>27.663775920681701</v>
      </c>
    </row>
    <row r="2200" spans="1:9" ht="13.5" x14ac:dyDescent="0.25">
      <c r="A2200" s="4">
        <v>45209</v>
      </c>
      <c r="B2200" s="2">
        <v>3.14</v>
      </c>
      <c r="C2200" s="2">
        <f t="shared" si="308"/>
        <v>0</v>
      </c>
      <c r="D2200" s="2">
        <f t="shared" si="306"/>
        <v>0</v>
      </c>
      <c r="E2200" s="2">
        <f t="shared" si="307"/>
        <v>0</v>
      </c>
      <c r="F2200" s="2">
        <f t="shared" si="309"/>
        <v>4.5152733230441108E-3</v>
      </c>
      <c r="G2200" s="2">
        <f t="shared" si="309"/>
        <v>1.1806697097734383E-2</v>
      </c>
      <c r="H2200" s="2">
        <f t="shared" si="310"/>
        <v>0.38243323138276819</v>
      </c>
      <c r="I2200" s="2">
        <f t="shared" si="311"/>
        <v>27.663775920681715</v>
      </c>
    </row>
    <row r="2201" spans="1:9" ht="13.5" x14ac:dyDescent="0.25">
      <c r="A2201" s="4">
        <v>45210</v>
      </c>
      <c r="B2201" s="2">
        <v>3.14</v>
      </c>
      <c r="C2201" s="2">
        <f t="shared" si="308"/>
        <v>0</v>
      </c>
      <c r="D2201" s="2">
        <f t="shared" si="306"/>
        <v>0</v>
      </c>
      <c r="E2201" s="2">
        <f t="shared" si="307"/>
        <v>0</v>
      </c>
      <c r="F2201" s="2">
        <f t="shared" si="309"/>
        <v>4.1927537999695312E-3</v>
      </c>
      <c r="G2201" s="2">
        <f t="shared" si="309"/>
        <v>1.0963361590753356E-2</v>
      </c>
      <c r="H2201" s="2">
        <f t="shared" si="310"/>
        <v>0.38243323138276814</v>
      </c>
      <c r="I2201" s="2">
        <f t="shared" si="311"/>
        <v>27.663775920681701</v>
      </c>
    </row>
    <row r="2202" spans="1:9" ht="13.5" x14ac:dyDescent="0.25">
      <c r="A2202" s="4">
        <v>45211</v>
      </c>
      <c r="B2202" s="2">
        <v>3.1</v>
      </c>
      <c r="C2202" s="2">
        <f t="shared" si="308"/>
        <v>-4.0000000000000036E-2</v>
      </c>
      <c r="D2202" s="2">
        <f t="shared" si="306"/>
        <v>0</v>
      </c>
      <c r="E2202" s="2">
        <f t="shared" si="307"/>
        <v>4.0000000000000036E-2</v>
      </c>
      <c r="F2202" s="2">
        <f t="shared" si="309"/>
        <v>3.8932713856859934E-3</v>
      </c>
      <c r="G2202" s="2">
        <f t="shared" si="309"/>
        <v>1.3037407191413832E-2</v>
      </c>
      <c r="H2202" s="2">
        <f t="shared" si="310"/>
        <v>0.298623133305986</v>
      </c>
      <c r="I2202" s="2">
        <f t="shared" si="311"/>
        <v>22.995365294761257</v>
      </c>
    </row>
    <row r="2203" spans="1:9" ht="13.5" x14ac:dyDescent="0.25">
      <c r="A2203" s="4">
        <v>45212</v>
      </c>
      <c r="B2203" s="2">
        <v>3.13</v>
      </c>
      <c r="C2203" s="2">
        <f t="shared" si="308"/>
        <v>2.9999999999999805E-2</v>
      </c>
      <c r="D2203" s="2">
        <f t="shared" si="306"/>
        <v>2.9999999999999805E-2</v>
      </c>
      <c r="E2203" s="2">
        <f t="shared" si="307"/>
        <v>0</v>
      </c>
      <c r="F2203" s="2">
        <f t="shared" si="309"/>
        <v>5.7580377152798368E-3</v>
      </c>
      <c r="G2203" s="2">
        <f t="shared" si="309"/>
        <v>1.2106163820598559E-2</v>
      </c>
      <c r="H2203" s="2">
        <f t="shared" si="310"/>
        <v>0.47562859718473105</v>
      </c>
      <c r="I2203" s="2">
        <f t="shared" si="311"/>
        <v>32.232270240096739</v>
      </c>
    </row>
    <row r="2204" spans="1:9" ht="13.5" x14ac:dyDescent="0.25">
      <c r="A2204" s="4">
        <v>45215</v>
      </c>
      <c r="B2204" s="2">
        <v>3.1</v>
      </c>
      <c r="C2204" s="2">
        <f t="shared" si="308"/>
        <v>-2.9999999999999805E-2</v>
      </c>
      <c r="D2204" s="2">
        <f t="shared" si="306"/>
        <v>0</v>
      </c>
      <c r="E2204" s="2">
        <f t="shared" si="307"/>
        <v>2.9999999999999805E-2</v>
      </c>
      <c r="F2204" s="2">
        <f t="shared" si="309"/>
        <v>5.3467493070455622E-3</v>
      </c>
      <c r="G2204" s="2">
        <f t="shared" si="309"/>
        <v>1.3384294976270078E-2</v>
      </c>
      <c r="H2204" s="2">
        <f t="shared" si="310"/>
        <v>0.39947933877168545</v>
      </c>
      <c r="I2204" s="2">
        <f t="shared" si="311"/>
        <v>28.544854340065214</v>
      </c>
    </row>
    <row r="2205" spans="1:9" ht="13.5" x14ac:dyDescent="0.25">
      <c r="A2205" s="4">
        <v>45216</v>
      </c>
      <c r="B2205" s="2">
        <v>3.1</v>
      </c>
      <c r="C2205" s="2">
        <f t="shared" si="308"/>
        <v>0</v>
      </c>
      <c r="D2205" s="2">
        <f t="shared" si="306"/>
        <v>0</v>
      </c>
      <c r="E2205" s="2">
        <f t="shared" si="307"/>
        <v>0</v>
      </c>
      <c r="F2205" s="2">
        <f t="shared" ref="F2205:G2220" si="312">((F2204*13)+D2205)/14</f>
        <v>4.9648386422565935E-3</v>
      </c>
      <c r="G2205" s="2">
        <f t="shared" si="312"/>
        <v>1.2428273906536502E-2</v>
      </c>
      <c r="H2205" s="2">
        <f t="shared" si="310"/>
        <v>0.3994793387716854</v>
      </c>
      <c r="I2205" s="2">
        <f t="shared" si="311"/>
        <v>28.544854340065214</v>
      </c>
    </row>
    <row r="2206" spans="1:9" ht="13.5" x14ac:dyDescent="0.25">
      <c r="A2206" s="4">
        <v>45217</v>
      </c>
      <c r="B2206" s="2">
        <v>3.1</v>
      </c>
      <c r="C2206" s="2">
        <f t="shared" si="308"/>
        <v>0</v>
      </c>
      <c r="D2206" s="2">
        <f t="shared" si="306"/>
        <v>0</v>
      </c>
      <c r="E2206" s="2">
        <f t="shared" si="307"/>
        <v>0</v>
      </c>
      <c r="F2206" s="2">
        <f t="shared" si="312"/>
        <v>4.6102073106668367E-3</v>
      </c>
      <c r="G2206" s="2">
        <f t="shared" si="312"/>
        <v>1.1540540056069609E-2</v>
      </c>
      <c r="H2206" s="2">
        <f t="shared" si="310"/>
        <v>0.3994793387716854</v>
      </c>
      <c r="I2206" s="2">
        <f t="shared" si="311"/>
        <v>28.544854340065214</v>
      </c>
    </row>
    <row r="2207" spans="1:9" ht="13.5" x14ac:dyDescent="0.25">
      <c r="A2207" s="4">
        <v>45218</v>
      </c>
      <c r="B2207" s="2">
        <v>3.1</v>
      </c>
      <c r="C2207" s="2">
        <f t="shared" si="308"/>
        <v>0</v>
      </c>
      <c r="D2207" s="2">
        <f t="shared" si="306"/>
        <v>0</v>
      </c>
      <c r="E2207" s="2">
        <f t="shared" si="307"/>
        <v>0</v>
      </c>
      <c r="F2207" s="2">
        <f t="shared" si="312"/>
        <v>4.2809067884763486E-3</v>
      </c>
      <c r="G2207" s="2">
        <f t="shared" si="312"/>
        <v>1.0716215766350351E-2</v>
      </c>
      <c r="H2207" s="2">
        <f t="shared" si="310"/>
        <v>0.39947933877168545</v>
      </c>
      <c r="I2207" s="2">
        <f t="shared" si="311"/>
        <v>28.544854340065214</v>
      </c>
    </row>
    <row r="2208" spans="1:9" ht="13.5" x14ac:dyDescent="0.25">
      <c r="A2208" s="4">
        <v>45219</v>
      </c>
      <c r="B2208" s="2">
        <v>3.1</v>
      </c>
      <c r="C2208" s="2">
        <f t="shared" si="308"/>
        <v>0</v>
      </c>
      <c r="D2208" s="2">
        <f t="shared" si="306"/>
        <v>0</v>
      </c>
      <c r="E2208" s="2">
        <f t="shared" si="307"/>
        <v>0</v>
      </c>
      <c r="F2208" s="2">
        <f t="shared" si="312"/>
        <v>3.9751277321566098E-3</v>
      </c>
      <c r="G2208" s="2">
        <f t="shared" si="312"/>
        <v>9.9507717830396112E-3</v>
      </c>
      <c r="H2208" s="2">
        <f t="shared" si="310"/>
        <v>0.39947933877168551</v>
      </c>
      <c r="I2208" s="2">
        <f t="shared" si="311"/>
        <v>28.544854340065214</v>
      </c>
    </row>
    <row r="2209" spans="1:9" ht="13.5" x14ac:dyDescent="0.25">
      <c r="A2209" s="4">
        <v>45222</v>
      </c>
      <c r="B2209" s="2">
        <v>3.11</v>
      </c>
      <c r="C2209" s="2">
        <f t="shared" si="308"/>
        <v>9.9999999999997868E-3</v>
      </c>
      <c r="D2209" s="2">
        <f t="shared" si="306"/>
        <v>9.9999999999997868E-3</v>
      </c>
      <c r="E2209" s="2">
        <f t="shared" si="307"/>
        <v>0</v>
      </c>
      <c r="F2209" s="2">
        <f t="shared" si="312"/>
        <v>4.4054757512882649E-3</v>
      </c>
      <c r="G2209" s="2">
        <f t="shared" si="312"/>
        <v>9.2400023699653524E-3</v>
      </c>
      <c r="H2209" s="2">
        <f t="shared" si="310"/>
        <v>0.47678296767631506</v>
      </c>
      <c r="I2209" s="2">
        <f t="shared" si="311"/>
        <v>32.285242863175924</v>
      </c>
    </row>
    <row r="2210" spans="1:9" ht="13.5" x14ac:dyDescent="0.25">
      <c r="A2210" s="4">
        <v>45223</v>
      </c>
      <c r="B2210" s="2">
        <v>3.11</v>
      </c>
      <c r="C2210" s="2">
        <f t="shared" si="308"/>
        <v>0</v>
      </c>
      <c r="D2210" s="2">
        <f t="shared" si="306"/>
        <v>0</v>
      </c>
      <c r="E2210" s="2">
        <f t="shared" si="307"/>
        <v>0</v>
      </c>
      <c r="F2210" s="2">
        <f t="shared" si="312"/>
        <v>4.090798911910532E-3</v>
      </c>
      <c r="G2210" s="2">
        <f t="shared" si="312"/>
        <v>8.5800022006821131E-3</v>
      </c>
      <c r="H2210" s="2">
        <f t="shared" si="310"/>
        <v>0.47678296767631506</v>
      </c>
      <c r="I2210" s="2">
        <f t="shared" si="311"/>
        <v>32.285242863175924</v>
      </c>
    </row>
    <row r="2211" spans="1:9" ht="13.5" x14ac:dyDescent="0.25">
      <c r="A2211" s="4">
        <v>45224</v>
      </c>
      <c r="B2211" s="2">
        <v>3.04</v>
      </c>
      <c r="C2211" s="2">
        <f t="shared" si="308"/>
        <v>-6.999999999999984E-2</v>
      </c>
      <c r="D2211" s="2">
        <f t="shared" si="306"/>
        <v>0</v>
      </c>
      <c r="E2211" s="2">
        <f t="shared" si="307"/>
        <v>6.999999999999984E-2</v>
      </c>
      <c r="F2211" s="2">
        <f t="shared" si="312"/>
        <v>3.798598989631208E-3</v>
      </c>
      <c r="G2211" s="2">
        <f t="shared" si="312"/>
        <v>1.2967144900633379E-2</v>
      </c>
      <c r="H2211" s="2">
        <f t="shared" si="310"/>
        <v>0.2929402747281451</v>
      </c>
      <c r="I2211" s="2">
        <f t="shared" si="311"/>
        <v>22.656906931740451</v>
      </c>
    </row>
    <row r="2212" spans="1:9" ht="13.5" x14ac:dyDescent="0.25">
      <c r="A2212" s="4">
        <v>45225</v>
      </c>
      <c r="B2212" s="2">
        <v>2.96</v>
      </c>
      <c r="C2212" s="2">
        <f t="shared" si="308"/>
        <v>-8.0000000000000071E-2</v>
      </c>
      <c r="D2212" s="2">
        <f t="shared" si="306"/>
        <v>0</v>
      </c>
      <c r="E2212" s="2">
        <f t="shared" si="307"/>
        <v>8.0000000000000071E-2</v>
      </c>
      <c r="F2212" s="2">
        <f t="shared" si="312"/>
        <v>3.5272704903718359E-3</v>
      </c>
      <c r="G2212" s="2">
        <f t="shared" si="312"/>
        <v>1.7755205979159572E-2</v>
      </c>
      <c r="H2212" s="2">
        <f t="shared" si="310"/>
        <v>0.19866119798959359</v>
      </c>
      <c r="I2212" s="2">
        <f t="shared" si="311"/>
        <v>16.573590462658686</v>
      </c>
    </row>
    <row r="2213" spans="1:9" ht="13.5" x14ac:dyDescent="0.25">
      <c r="A2213" s="4">
        <v>45226</v>
      </c>
      <c r="B2213" s="2">
        <v>2.98</v>
      </c>
      <c r="C2213" s="2">
        <f t="shared" si="308"/>
        <v>2.0000000000000018E-2</v>
      </c>
      <c r="D2213" s="2">
        <f t="shared" si="306"/>
        <v>2.0000000000000018E-2</v>
      </c>
      <c r="E2213" s="2">
        <f t="shared" si="307"/>
        <v>0</v>
      </c>
      <c r="F2213" s="2">
        <f t="shared" si="312"/>
        <v>4.7038940267738489E-3</v>
      </c>
      <c r="G2213" s="2">
        <f t="shared" si="312"/>
        <v>1.6486976980648174E-2</v>
      </c>
      <c r="H2213" s="2">
        <f t="shared" si="310"/>
        <v>0.28530967395024037</v>
      </c>
      <c r="I2213" s="2">
        <f t="shared" si="311"/>
        <v>22.197738002965181</v>
      </c>
    </row>
    <row r="2214" spans="1:9" ht="13.5" x14ac:dyDescent="0.25">
      <c r="A2214" s="4">
        <v>45229</v>
      </c>
      <c r="B2214" s="2">
        <v>2.99</v>
      </c>
      <c r="C2214" s="2">
        <f t="shared" si="308"/>
        <v>1.0000000000000231E-2</v>
      </c>
      <c r="D2214" s="2">
        <f t="shared" si="306"/>
        <v>1.0000000000000231E-2</v>
      </c>
      <c r="E2214" s="2">
        <f t="shared" si="307"/>
        <v>0</v>
      </c>
      <c r="F2214" s="2">
        <f t="shared" si="312"/>
        <v>5.0821873105757337E-3</v>
      </c>
      <c r="G2214" s="2">
        <f t="shared" si="312"/>
        <v>1.5309335767744733E-2</v>
      </c>
      <c r="H2214" s="2">
        <f t="shared" si="310"/>
        <v>0.33196654562135891</v>
      </c>
      <c r="I2214" s="2">
        <f t="shared" si="311"/>
        <v>24.923039299496622</v>
      </c>
    </row>
    <row r="2215" spans="1:9" ht="13.5" x14ac:dyDescent="0.25">
      <c r="A2215" s="4">
        <v>45230</v>
      </c>
      <c r="B2215" s="2">
        <v>2.99</v>
      </c>
      <c r="C2215" s="2">
        <f t="shared" si="308"/>
        <v>0</v>
      </c>
      <c r="D2215" s="2">
        <f t="shared" si="306"/>
        <v>0</v>
      </c>
      <c r="E2215" s="2">
        <f t="shared" si="307"/>
        <v>0</v>
      </c>
      <c r="F2215" s="2">
        <f t="shared" si="312"/>
        <v>4.7191739312488958E-3</v>
      </c>
      <c r="G2215" s="2">
        <f t="shared" si="312"/>
        <v>1.4215811784334394E-2</v>
      </c>
      <c r="H2215" s="2">
        <f t="shared" si="310"/>
        <v>0.33196654562135897</v>
      </c>
      <c r="I2215" s="2">
        <f t="shared" si="311"/>
        <v>24.923039299496622</v>
      </c>
    </row>
    <row r="2216" spans="1:9" ht="13.5" x14ac:dyDescent="0.25">
      <c r="A2216" s="4">
        <v>45231</v>
      </c>
      <c r="B2216" s="2">
        <v>3</v>
      </c>
      <c r="C2216" s="2">
        <f t="shared" si="308"/>
        <v>9.9999999999997868E-3</v>
      </c>
      <c r="D2216" s="2">
        <f t="shared" si="306"/>
        <v>9.9999999999997868E-3</v>
      </c>
      <c r="E2216" s="2">
        <f t="shared" si="307"/>
        <v>0</v>
      </c>
      <c r="F2216" s="2">
        <f t="shared" si="312"/>
        <v>5.0963757933025306E-3</v>
      </c>
      <c r="G2216" s="2">
        <f t="shared" si="312"/>
        <v>1.3200396656881937E-2</v>
      </c>
      <c r="H2216" s="2">
        <f t="shared" si="310"/>
        <v>0.38607747371330464</v>
      </c>
      <c r="I2216" s="2">
        <f t="shared" si="311"/>
        <v>27.853960621623997</v>
      </c>
    </row>
    <row r="2217" spans="1:9" ht="13.5" x14ac:dyDescent="0.25">
      <c r="A2217" s="4">
        <v>45232</v>
      </c>
      <c r="B2217" s="2">
        <v>2.99</v>
      </c>
      <c r="C2217" s="2">
        <f t="shared" si="308"/>
        <v>-9.9999999999997868E-3</v>
      </c>
      <c r="D2217" s="2">
        <f t="shared" si="306"/>
        <v>0</v>
      </c>
      <c r="E2217" s="2">
        <f t="shared" si="307"/>
        <v>9.9999999999997868E-3</v>
      </c>
      <c r="F2217" s="2">
        <f t="shared" si="312"/>
        <v>4.7323489509237789E-3</v>
      </c>
      <c r="G2217" s="2">
        <f t="shared" si="312"/>
        <v>1.2971796895676069E-2</v>
      </c>
      <c r="H2217" s="2">
        <f t="shared" si="310"/>
        <v>0.36481830458671677</v>
      </c>
      <c r="I2217" s="2">
        <f t="shared" si="311"/>
        <v>26.730173779226106</v>
      </c>
    </row>
    <row r="2218" spans="1:9" ht="13.5" x14ac:dyDescent="0.25">
      <c r="A2218" s="4">
        <v>45233</v>
      </c>
      <c r="B2218" s="2">
        <v>2.99</v>
      </c>
      <c r="C2218" s="2">
        <f t="shared" si="308"/>
        <v>0</v>
      </c>
      <c r="D2218" s="2">
        <f t="shared" si="306"/>
        <v>0</v>
      </c>
      <c r="E2218" s="2">
        <f t="shared" si="307"/>
        <v>0</v>
      </c>
      <c r="F2218" s="2">
        <f t="shared" si="312"/>
        <v>4.3943240258577949E-3</v>
      </c>
      <c r="G2218" s="2">
        <f t="shared" si="312"/>
        <v>1.204523997455635E-2</v>
      </c>
      <c r="H2218" s="2">
        <f t="shared" si="310"/>
        <v>0.36481830458671677</v>
      </c>
      <c r="I2218" s="2">
        <f t="shared" si="311"/>
        <v>26.730173779226106</v>
      </c>
    </row>
    <row r="2219" spans="1:9" ht="13.5" x14ac:dyDescent="0.25">
      <c r="A2219" s="4">
        <v>45236</v>
      </c>
      <c r="B2219" s="2">
        <v>2.99</v>
      </c>
      <c r="C2219" s="2">
        <f t="shared" si="308"/>
        <v>0</v>
      </c>
      <c r="D2219" s="2">
        <f t="shared" si="306"/>
        <v>0</v>
      </c>
      <c r="E2219" s="2">
        <f t="shared" si="307"/>
        <v>0</v>
      </c>
      <c r="F2219" s="2">
        <f t="shared" si="312"/>
        <v>4.0804437382965233E-3</v>
      </c>
      <c r="G2219" s="2">
        <f t="shared" si="312"/>
        <v>1.1184865690659468E-2</v>
      </c>
      <c r="H2219" s="2">
        <f t="shared" si="310"/>
        <v>0.36481830458671671</v>
      </c>
      <c r="I2219" s="2">
        <f t="shared" si="311"/>
        <v>26.730173779226106</v>
      </c>
    </row>
    <row r="2220" spans="1:9" ht="13.5" x14ac:dyDescent="0.25">
      <c r="A2220" s="4">
        <v>45237</v>
      </c>
      <c r="B2220" s="2">
        <v>3</v>
      </c>
      <c r="C2220" s="2">
        <f t="shared" si="308"/>
        <v>9.9999999999997868E-3</v>
      </c>
      <c r="D2220" s="2">
        <f t="shared" si="306"/>
        <v>9.9999999999997868E-3</v>
      </c>
      <c r="E2220" s="2">
        <f t="shared" si="307"/>
        <v>0</v>
      </c>
      <c r="F2220" s="2">
        <f t="shared" si="312"/>
        <v>4.5032691855610421E-3</v>
      </c>
      <c r="G2220" s="2">
        <f t="shared" si="312"/>
        <v>1.0385946712755219E-2</v>
      </c>
      <c r="H2220" s="2">
        <f t="shared" si="310"/>
        <v>0.43359255637528682</v>
      </c>
      <c r="I2220" s="2">
        <f t="shared" si="311"/>
        <v>30.245173529052607</v>
      </c>
    </row>
    <row r="2221" spans="1:9" ht="13.5" x14ac:dyDescent="0.25">
      <c r="A2221" s="4">
        <v>45238</v>
      </c>
      <c r="B2221" s="2">
        <v>3</v>
      </c>
      <c r="C2221" s="2">
        <f t="shared" si="308"/>
        <v>0</v>
      </c>
      <c r="D2221" s="2">
        <f t="shared" si="306"/>
        <v>0</v>
      </c>
      <c r="E2221" s="2">
        <f t="shared" si="307"/>
        <v>0</v>
      </c>
      <c r="F2221" s="2">
        <f t="shared" ref="F2221:G2236" si="313">((F2220*13)+D2221)/14</f>
        <v>4.1816071008781101E-3</v>
      </c>
      <c r="G2221" s="2">
        <f t="shared" si="313"/>
        <v>9.6440933761298454E-3</v>
      </c>
      <c r="H2221" s="2">
        <f t="shared" si="310"/>
        <v>0.43359255637528682</v>
      </c>
      <c r="I2221" s="2">
        <f t="shared" si="311"/>
        <v>30.245173529052607</v>
      </c>
    </row>
    <row r="2222" spans="1:9" ht="13.5" x14ac:dyDescent="0.25">
      <c r="A2222" s="4">
        <v>45239</v>
      </c>
      <c r="B2222" s="2">
        <v>3</v>
      </c>
      <c r="C2222" s="2">
        <f t="shared" si="308"/>
        <v>0</v>
      </c>
      <c r="D2222" s="2">
        <f t="shared" si="306"/>
        <v>0</v>
      </c>
      <c r="E2222" s="2">
        <f t="shared" si="307"/>
        <v>0</v>
      </c>
      <c r="F2222" s="2">
        <f t="shared" si="313"/>
        <v>3.8829208793868162E-3</v>
      </c>
      <c r="G2222" s="2">
        <f t="shared" si="313"/>
        <v>8.9552295635491434E-3</v>
      </c>
      <c r="H2222" s="2">
        <f t="shared" si="310"/>
        <v>0.43359255637528671</v>
      </c>
      <c r="I2222" s="2">
        <f t="shared" si="311"/>
        <v>30.245173529052607</v>
      </c>
    </row>
    <row r="2223" spans="1:9" ht="13.5" x14ac:dyDescent="0.25">
      <c r="A2223" s="4">
        <v>45240</v>
      </c>
      <c r="B2223" s="2">
        <v>3</v>
      </c>
      <c r="C2223" s="2">
        <f t="shared" si="308"/>
        <v>0</v>
      </c>
      <c r="D2223" s="2">
        <f t="shared" si="306"/>
        <v>0</v>
      </c>
      <c r="E2223" s="2">
        <f t="shared" si="307"/>
        <v>0</v>
      </c>
      <c r="F2223" s="2">
        <f t="shared" si="313"/>
        <v>3.6055693880020436E-3</v>
      </c>
      <c r="G2223" s="2">
        <f t="shared" si="313"/>
        <v>8.3155703090099196E-3</v>
      </c>
      <c r="H2223" s="2">
        <f t="shared" si="310"/>
        <v>0.43359255637528665</v>
      </c>
      <c r="I2223" s="2">
        <f t="shared" si="311"/>
        <v>30.245173529052607</v>
      </c>
    </row>
    <row r="2224" spans="1:9" ht="13.5" x14ac:dyDescent="0.25">
      <c r="A2224" s="4">
        <v>45243</v>
      </c>
      <c r="B2224" s="2">
        <v>2.89</v>
      </c>
      <c r="C2224" s="2">
        <f t="shared" si="308"/>
        <v>-0.10999999999999988</v>
      </c>
      <c r="D2224" s="2">
        <f t="shared" si="306"/>
        <v>0</v>
      </c>
      <c r="E2224" s="2">
        <f t="shared" si="307"/>
        <v>0.10999999999999988</v>
      </c>
      <c r="F2224" s="2">
        <f t="shared" si="313"/>
        <v>3.3480287174304691E-3</v>
      </c>
      <c r="G2224" s="2">
        <f t="shared" si="313"/>
        <v>1.5578743858366344E-2</v>
      </c>
      <c r="H2224" s="2">
        <f t="shared" si="310"/>
        <v>0.21491005615529507</v>
      </c>
      <c r="I2224" s="2">
        <f t="shared" si="311"/>
        <v>17.689379972324829</v>
      </c>
    </row>
    <row r="2225" spans="1:9" ht="13.5" x14ac:dyDescent="0.25">
      <c r="A2225" s="4">
        <v>45244</v>
      </c>
      <c r="B2225" s="2">
        <v>2.86</v>
      </c>
      <c r="C2225" s="2">
        <f t="shared" si="308"/>
        <v>-3.0000000000000249E-2</v>
      </c>
      <c r="D2225" s="2">
        <f t="shared" si="306"/>
        <v>0</v>
      </c>
      <c r="E2225" s="2">
        <f t="shared" si="307"/>
        <v>3.0000000000000249E-2</v>
      </c>
      <c r="F2225" s="2">
        <f t="shared" si="313"/>
        <v>3.1088838090425784E-3</v>
      </c>
      <c r="G2225" s="2">
        <f t="shared" si="313"/>
        <v>1.6608833582768764E-2</v>
      </c>
      <c r="H2225" s="2">
        <f t="shared" si="310"/>
        <v>0.18718254918683544</v>
      </c>
      <c r="I2225" s="2">
        <f t="shared" si="311"/>
        <v>15.766955917187872</v>
      </c>
    </row>
    <row r="2226" spans="1:9" ht="13.5" x14ac:dyDescent="0.25">
      <c r="A2226" s="4">
        <v>45245</v>
      </c>
      <c r="B2226" s="2">
        <v>2.89</v>
      </c>
      <c r="C2226" s="2">
        <f t="shared" si="308"/>
        <v>3.0000000000000249E-2</v>
      </c>
      <c r="D2226" s="2">
        <f t="shared" si="306"/>
        <v>3.0000000000000249E-2</v>
      </c>
      <c r="E2226" s="2">
        <f t="shared" si="307"/>
        <v>0</v>
      </c>
      <c r="F2226" s="2">
        <f t="shared" si="313"/>
        <v>5.0296778226824124E-3</v>
      </c>
      <c r="G2226" s="2">
        <f t="shared" si="313"/>
        <v>1.5422488326856708E-2</v>
      </c>
      <c r="H2226" s="2">
        <f t="shared" si="310"/>
        <v>0.32612622010701969</v>
      </c>
      <c r="I2226" s="2">
        <f t="shared" si="311"/>
        <v>24.592396648389993</v>
      </c>
    </row>
    <row r="2227" spans="1:9" ht="13.5" x14ac:dyDescent="0.25">
      <c r="A2227" s="4">
        <v>45246</v>
      </c>
      <c r="B2227" s="2">
        <v>2.89</v>
      </c>
      <c r="C2227" s="2">
        <f t="shared" si="308"/>
        <v>0</v>
      </c>
      <c r="D2227" s="2">
        <f t="shared" si="306"/>
        <v>0</v>
      </c>
      <c r="E2227" s="2">
        <f t="shared" si="307"/>
        <v>0</v>
      </c>
      <c r="F2227" s="2">
        <f t="shared" si="313"/>
        <v>4.6704151210622399E-3</v>
      </c>
      <c r="G2227" s="2">
        <f t="shared" si="313"/>
        <v>1.4320882017795513E-2</v>
      </c>
      <c r="H2227" s="2">
        <f t="shared" si="310"/>
        <v>0.32612622010701969</v>
      </c>
      <c r="I2227" s="2">
        <f t="shared" si="311"/>
        <v>24.592396648389993</v>
      </c>
    </row>
    <row r="2228" spans="1:9" ht="13.5" x14ac:dyDescent="0.25">
      <c r="A2228" s="4">
        <v>45247</v>
      </c>
      <c r="B2228" s="2">
        <v>2.86</v>
      </c>
      <c r="C2228" s="2">
        <f t="shared" si="308"/>
        <v>-3.0000000000000249E-2</v>
      </c>
      <c r="D2228" s="2">
        <f t="shared" si="306"/>
        <v>0</v>
      </c>
      <c r="E2228" s="2">
        <f t="shared" si="307"/>
        <v>3.0000000000000249E-2</v>
      </c>
      <c r="F2228" s="2">
        <f t="shared" si="313"/>
        <v>4.3368140409863658E-3</v>
      </c>
      <c r="G2228" s="2">
        <f t="shared" si="313"/>
        <v>1.5440819016524424E-2</v>
      </c>
      <c r="H2228" s="2">
        <f t="shared" si="310"/>
        <v>0.28086683979296712</v>
      </c>
      <c r="I2228" s="2">
        <f t="shared" si="311"/>
        <v>21.927871896376445</v>
      </c>
    </row>
    <row r="2229" spans="1:9" ht="13.5" x14ac:dyDescent="0.25">
      <c r="A2229" s="4">
        <v>45250</v>
      </c>
      <c r="B2229" s="2">
        <v>2.81</v>
      </c>
      <c r="C2229" s="2">
        <f t="shared" si="308"/>
        <v>-4.9999999999999822E-2</v>
      </c>
      <c r="D2229" s="2">
        <f t="shared" si="306"/>
        <v>0</v>
      </c>
      <c r="E2229" s="2">
        <f t="shared" si="307"/>
        <v>4.9999999999999822E-2</v>
      </c>
      <c r="F2229" s="2">
        <f t="shared" si="313"/>
        <v>4.0270416094873394E-3</v>
      </c>
      <c r="G2229" s="2">
        <f t="shared" si="313"/>
        <v>1.7909331943915523E-2</v>
      </c>
      <c r="H2229" s="2">
        <f t="shared" si="310"/>
        <v>0.22485716508568471</v>
      </c>
      <c r="I2229" s="2">
        <f t="shared" si="311"/>
        <v>18.357827467168789</v>
      </c>
    </row>
    <row r="2230" spans="1:9" ht="13.5" x14ac:dyDescent="0.25">
      <c r="A2230" s="4">
        <v>45251</v>
      </c>
      <c r="B2230" s="2">
        <v>2.8</v>
      </c>
      <c r="C2230" s="2">
        <f t="shared" si="308"/>
        <v>-1.0000000000000231E-2</v>
      </c>
      <c r="D2230" s="2">
        <f t="shared" si="306"/>
        <v>0</v>
      </c>
      <c r="E2230" s="2">
        <f t="shared" si="307"/>
        <v>1.0000000000000231E-2</v>
      </c>
      <c r="F2230" s="2">
        <f t="shared" si="313"/>
        <v>3.7393957802382438E-3</v>
      </c>
      <c r="G2230" s="2">
        <f t="shared" si="313"/>
        <v>1.7344379662207289E-2</v>
      </c>
      <c r="H2230" s="2">
        <f t="shared" si="310"/>
        <v>0.21559697452807944</v>
      </c>
      <c r="I2230" s="2">
        <f t="shared" si="311"/>
        <v>17.735892655687039</v>
      </c>
    </row>
    <row r="2231" spans="1:9" ht="13.5" x14ac:dyDescent="0.25">
      <c r="A2231" s="4">
        <v>45252</v>
      </c>
      <c r="B2231" s="2">
        <v>2.7</v>
      </c>
      <c r="C2231" s="2">
        <f t="shared" si="308"/>
        <v>-9.9999999999999645E-2</v>
      </c>
      <c r="D2231" s="2">
        <f t="shared" si="306"/>
        <v>0</v>
      </c>
      <c r="E2231" s="2">
        <f t="shared" si="307"/>
        <v>9.9999999999999645E-2</v>
      </c>
      <c r="F2231" s="2">
        <f t="shared" si="313"/>
        <v>3.4722960816497977E-3</v>
      </c>
      <c r="G2231" s="2">
        <f t="shared" si="313"/>
        <v>2.3248352543478172E-2</v>
      </c>
      <c r="H2231" s="2">
        <f t="shared" si="310"/>
        <v>0.14935665119307029</v>
      </c>
      <c r="I2231" s="2">
        <f t="shared" si="311"/>
        <v>12.994804618569276</v>
      </c>
    </row>
    <row r="2232" spans="1:9" ht="13.5" x14ac:dyDescent="0.25">
      <c r="A2232" s="4">
        <v>45253</v>
      </c>
      <c r="B2232" s="2">
        <v>2.75</v>
      </c>
      <c r="C2232" s="2">
        <f t="shared" si="308"/>
        <v>4.9999999999999822E-2</v>
      </c>
      <c r="D2232" s="2">
        <f t="shared" si="306"/>
        <v>4.9999999999999822E-2</v>
      </c>
      <c r="E2232" s="2">
        <f t="shared" si="307"/>
        <v>0</v>
      </c>
      <c r="F2232" s="2">
        <f t="shared" si="313"/>
        <v>6.7957035043890853E-3</v>
      </c>
      <c r="G2232" s="2">
        <f t="shared" si="313"/>
        <v>2.158775593322973E-2</v>
      </c>
      <c r="H2232" s="2">
        <f t="shared" si="310"/>
        <v>0.31479434571189285</v>
      </c>
      <c r="I2232" s="2">
        <f t="shared" si="311"/>
        <v>23.942477904515783</v>
      </c>
    </row>
    <row r="2233" spans="1:9" ht="13.5" x14ac:dyDescent="0.25">
      <c r="A2233" s="4">
        <v>45254</v>
      </c>
      <c r="B2233" s="2">
        <v>2.75</v>
      </c>
      <c r="C2233" s="2">
        <f t="shared" si="308"/>
        <v>0</v>
      </c>
      <c r="D2233" s="2">
        <f t="shared" si="306"/>
        <v>0</v>
      </c>
      <c r="E2233" s="2">
        <f t="shared" si="307"/>
        <v>0</v>
      </c>
      <c r="F2233" s="2">
        <f t="shared" si="313"/>
        <v>6.3102961112184363E-3</v>
      </c>
      <c r="G2233" s="2">
        <f t="shared" si="313"/>
        <v>2.0045773366570461E-2</v>
      </c>
      <c r="H2233" s="2">
        <f t="shared" si="310"/>
        <v>0.31479434571189285</v>
      </c>
      <c r="I2233" s="2">
        <f t="shared" si="311"/>
        <v>23.942477904515783</v>
      </c>
    </row>
    <row r="2234" spans="1:9" ht="13.5" x14ac:dyDescent="0.25">
      <c r="A2234" s="4">
        <v>45257</v>
      </c>
      <c r="B2234" s="2">
        <v>2.74</v>
      </c>
      <c r="C2234" s="2">
        <f t="shared" si="308"/>
        <v>-9.9999999999997868E-3</v>
      </c>
      <c r="D2234" s="2">
        <f t="shared" si="306"/>
        <v>0</v>
      </c>
      <c r="E2234" s="2">
        <f t="shared" si="307"/>
        <v>9.9999999999997868E-3</v>
      </c>
      <c r="F2234" s="2">
        <f t="shared" si="313"/>
        <v>5.8595606747028342E-3</v>
      </c>
      <c r="G2234" s="2">
        <f t="shared" si="313"/>
        <v>1.9328218126101127E-2</v>
      </c>
      <c r="H2234" s="2">
        <f t="shared" si="310"/>
        <v>0.30316093477804829</v>
      </c>
      <c r="I2234" s="2">
        <f t="shared" si="311"/>
        <v>23.263506961224408</v>
      </c>
    </row>
    <row r="2235" spans="1:9" ht="13.5" x14ac:dyDescent="0.25">
      <c r="A2235" s="4">
        <v>45258</v>
      </c>
      <c r="B2235" s="2">
        <v>2.79</v>
      </c>
      <c r="C2235" s="2">
        <f t="shared" si="308"/>
        <v>4.9999999999999822E-2</v>
      </c>
      <c r="D2235" s="2">
        <f t="shared" si="306"/>
        <v>4.9999999999999822E-2</v>
      </c>
      <c r="E2235" s="2">
        <f t="shared" si="307"/>
        <v>0</v>
      </c>
      <c r="F2235" s="2">
        <f t="shared" si="313"/>
        <v>9.0124491979383346E-3</v>
      </c>
      <c r="G2235" s="2">
        <f t="shared" si="313"/>
        <v>1.7947631117093906E-2</v>
      </c>
      <c r="H2235" s="2">
        <f t="shared" si="310"/>
        <v>0.50215257596611651</v>
      </c>
      <c r="I2235" s="2">
        <f t="shared" si="311"/>
        <v>33.42886628165283</v>
      </c>
    </row>
    <row r="2236" spans="1:9" ht="13.5" x14ac:dyDescent="0.25">
      <c r="A2236" s="4">
        <v>45259</v>
      </c>
      <c r="B2236" s="2">
        <v>2.78</v>
      </c>
      <c r="C2236" s="2">
        <f t="shared" si="308"/>
        <v>-1.0000000000000231E-2</v>
      </c>
      <c r="D2236" s="2">
        <f t="shared" si="306"/>
        <v>0</v>
      </c>
      <c r="E2236" s="2">
        <f t="shared" si="307"/>
        <v>1.0000000000000231E-2</v>
      </c>
      <c r="F2236" s="2">
        <f t="shared" si="313"/>
        <v>8.3687028266570245E-3</v>
      </c>
      <c r="G2236" s="2">
        <f t="shared" si="313"/>
        <v>1.7379943180158643E-2</v>
      </c>
      <c r="H2236" s="2">
        <f t="shared" si="310"/>
        <v>0.48151497044080871</v>
      </c>
      <c r="I2236" s="2">
        <f t="shared" si="311"/>
        <v>32.501525806218424</v>
      </c>
    </row>
    <row r="2237" spans="1:9" ht="13.5" x14ac:dyDescent="0.25">
      <c r="A2237" s="4">
        <v>45260</v>
      </c>
      <c r="B2237" s="2">
        <v>2.77</v>
      </c>
      <c r="C2237" s="2">
        <f t="shared" si="308"/>
        <v>-9.9999999999997868E-3</v>
      </c>
      <c r="D2237" s="2">
        <f t="shared" si="306"/>
        <v>0</v>
      </c>
      <c r="E2237" s="2">
        <f t="shared" si="307"/>
        <v>9.9999999999997868E-3</v>
      </c>
      <c r="F2237" s="2">
        <f t="shared" ref="F2237:G2252" si="314">((F2236*13)+D2237)/14</f>
        <v>7.770938339038665E-3</v>
      </c>
      <c r="G2237" s="2">
        <f t="shared" si="314"/>
        <v>1.6852804381575867E-2</v>
      </c>
      <c r="H2237" s="2">
        <f t="shared" si="310"/>
        <v>0.46110654126705186</v>
      </c>
      <c r="I2237" s="2">
        <f t="shared" si="311"/>
        <v>31.558721300856433</v>
      </c>
    </row>
    <row r="2238" spans="1:9" ht="13.5" x14ac:dyDescent="0.25">
      <c r="A2238" s="4">
        <v>45261</v>
      </c>
      <c r="B2238" s="2">
        <v>2.78</v>
      </c>
      <c r="C2238" s="2">
        <f t="shared" si="308"/>
        <v>9.9999999999997868E-3</v>
      </c>
      <c r="D2238" s="2">
        <f t="shared" si="306"/>
        <v>9.9999999999997868E-3</v>
      </c>
      <c r="E2238" s="2">
        <f t="shared" si="307"/>
        <v>0</v>
      </c>
      <c r="F2238" s="2">
        <f t="shared" si="314"/>
        <v>7.9301570291073174E-3</v>
      </c>
      <c r="G2238" s="2">
        <f t="shared" si="314"/>
        <v>1.5649032640034734E-2</v>
      </c>
      <c r="H2238" s="2">
        <f t="shared" si="310"/>
        <v>0.50675062232407209</v>
      </c>
      <c r="I2238" s="2">
        <f t="shared" si="311"/>
        <v>33.632016792695254</v>
      </c>
    </row>
    <row r="2239" spans="1:9" ht="13.5" x14ac:dyDescent="0.25">
      <c r="A2239" s="4">
        <v>45264</v>
      </c>
      <c r="B2239" s="2">
        <v>2.78</v>
      </c>
      <c r="C2239" s="2">
        <f t="shared" si="308"/>
        <v>0</v>
      </c>
      <c r="D2239" s="2">
        <f t="shared" si="306"/>
        <v>0</v>
      </c>
      <c r="E2239" s="2">
        <f t="shared" si="307"/>
        <v>0</v>
      </c>
      <c r="F2239" s="2">
        <f t="shared" si="314"/>
        <v>7.3637172413139381E-3</v>
      </c>
      <c r="G2239" s="2">
        <f t="shared" si="314"/>
        <v>1.4531244594317967E-2</v>
      </c>
      <c r="H2239" s="2">
        <f t="shared" si="310"/>
        <v>0.50675062232407209</v>
      </c>
      <c r="I2239" s="2">
        <f t="shared" si="311"/>
        <v>33.632016792695254</v>
      </c>
    </row>
    <row r="2240" spans="1:9" ht="13.5" x14ac:dyDescent="0.25">
      <c r="A2240" s="4">
        <v>45265</v>
      </c>
      <c r="B2240" s="2">
        <v>2.78</v>
      </c>
      <c r="C2240" s="2">
        <f t="shared" si="308"/>
        <v>0</v>
      </c>
      <c r="D2240" s="2">
        <f t="shared" si="306"/>
        <v>0</v>
      </c>
      <c r="E2240" s="2">
        <f t="shared" si="307"/>
        <v>0</v>
      </c>
      <c r="F2240" s="2">
        <f t="shared" si="314"/>
        <v>6.8377374383629423E-3</v>
      </c>
      <c r="G2240" s="2">
        <f t="shared" si="314"/>
        <v>1.3493298551866683E-2</v>
      </c>
      <c r="H2240" s="2">
        <f t="shared" si="310"/>
        <v>0.50675062232407209</v>
      </c>
      <c r="I2240" s="2">
        <f t="shared" si="311"/>
        <v>33.632016792695254</v>
      </c>
    </row>
    <row r="2241" spans="1:9" ht="13.5" x14ac:dyDescent="0.25">
      <c r="A2241" s="4">
        <v>45266</v>
      </c>
      <c r="B2241" s="2">
        <v>2.74</v>
      </c>
      <c r="C2241" s="2">
        <f t="shared" si="308"/>
        <v>-3.9999999999999591E-2</v>
      </c>
      <c r="D2241" s="2">
        <f t="shared" si="306"/>
        <v>0</v>
      </c>
      <c r="E2241" s="2">
        <f t="shared" si="307"/>
        <v>3.9999999999999591E-2</v>
      </c>
      <c r="F2241" s="2">
        <f t="shared" si="314"/>
        <v>6.3493276213370175E-3</v>
      </c>
      <c r="G2241" s="2">
        <f t="shared" si="314"/>
        <v>1.5386634369590462E-2</v>
      </c>
      <c r="H2241" s="2">
        <f t="shared" si="310"/>
        <v>0.41265214138613565</v>
      </c>
      <c r="I2241" s="2">
        <f t="shared" si="311"/>
        <v>29.211164539150403</v>
      </c>
    </row>
    <row r="2242" spans="1:9" ht="13.5" x14ac:dyDescent="0.25">
      <c r="A2242" s="4">
        <v>45267</v>
      </c>
      <c r="B2242" s="2">
        <v>2.78</v>
      </c>
      <c r="C2242" s="2">
        <f t="shared" si="308"/>
        <v>3.9999999999999591E-2</v>
      </c>
      <c r="D2242" s="2">
        <f t="shared" si="306"/>
        <v>3.9999999999999591E-2</v>
      </c>
      <c r="E2242" s="2">
        <f t="shared" si="307"/>
        <v>0</v>
      </c>
      <c r="F2242" s="2">
        <f t="shared" si="314"/>
        <v>8.7529470769557739E-3</v>
      </c>
      <c r="G2242" s="2">
        <f t="shared" si="314"/>
        <v>1.4287589057476858E-2</v>
      </c>
      <c r="H2242" s="2">
        <f t="shared" si="310"/>
        <v>0.61262589802547951</v>
      </c>
      <c r="I2242" s="2">
        <f t="shared" si="311"/>
        <v>37.989337686786918</v>
      </c>
    </row>
    <row r="2243" spans="1:9" ht="13.5" x14ac:dyDescent="0.25">
      <c r="A2243" s="4">
        <v>45268</v>
      </c>
      <c r="B2243" s="2">
        <v>2.78</v>
      </c>
      <c r="C2243" s="2">
        <f t="shared" si="308"/>
        <v>0</v>
      </c>
      <c r="D2243" s="2">
        <f t="shared" ref="D2243:D2306" si="315">IF(C2243&gt;0,C2243,0)</f>
        <v>0</v>
      </c>
      <c r="E2243" s="2">
        <f t="shared" ref="E2243:E2306" si="316">IF(C2243&lt;0,-C2243,0)</f>
        <v>0</v>
      </c>
      <c r="F2243" s="2">
        <f t="shared" si="314"/>
        <v>8.127736571458934E-3</v>
      </c>
      <c r="G2243" s="2">
        <f t="shared" si="314"/>
        <v>1.3267046981942797E-2</v>
      </c>
      <c r="H2243" s="2">
        <f t="shared" si="310"/>
        <v>0.61262589802547951</v>
      </c>
      <c r="I2243" s="2">
        <f t="shared" si="311"/>
        <v>37.989337686786918</v>
      </c>
    </row>
    <row r="2244" spans="1:9" ht="13.5" x14ac:dyDescent="0.25">
      <c r="A2244" s="4">
        <v>45271</v>
      </c>
      <c r="B2244" s="2">
        <v>2.76</v>
      </c>
      <c r="C2244" s="2">
        <f t="shared" ref="C2244:C2307" si="317">B2244-B2243</f>
        <v>-2.0000000000000018E-2</v>
      </c>
      <c r="D2244" s="2">
        <f t="shared" si="315"/>
        <v>0</v>
      </c>
      <c r="E2244" s="2">
        <f t="shared" si="316"/>
        <v>2.0000000000000018E-2</v>
      </c>
      <c r="F2244" s="2">
        <f t="shared" si="314"/>
        <v>7.5471839592118678E-3</v>
      </c>
      <c r="G2244" s="2">
        <f t="shared" si="314"/>
        <v>1.3747972197518313E-2</v>
      </c>
      <c r="H2244" s="2">
        <f t="shared" si="310"/>
        <v>0.54896706589021416</v>
      </c>
      <c r="I2244" s="2">
        <f t="shared" si="311"/>
        <v>35.440848161268988</v>
      </c>
    </row>
    <row r="2245" spans="1:9" ht="13.5" x14ac:dyDescent="0.25">
      <c r="A2245" s="4">
        <v>45272</v>
      </c>
      <c r="B2245" s="2">
        <v>2.74</v>
      </c>
      <c r="C2245" s="2">
        <f t="shared" si="317"/>
        <v>-1.9999999999999574E-2</v>
      </c>
      <c r="D2245" s="2">
        <f t="shared" si="315"/>
        <v>0</v>
      </c>
      <c r="E2245" s="2">
        <f t="shared" si="316"/>
        <v>1.9999999999999574E-2</v>
      </c>
      <c r="F2245" s="2">
        <f t="shared" si="314"/>
        <v>7.0080993906967348E-3</v>
      </c>
      <c r="G2245" s="2">
        <f t="shared" si="314"/>
        <v>1.419454561198126E-2</v>
      </c>
      <c r="H2245" s="2">
        <f t="shared" si="310"/>
        <v>0.49371776894227409</v>
      </c>
      <c r="I2245" s="2">
        <f t="shared" si="311"/>
        <v>33.052948770361326</v>
      </c>
    </row>
    <row r="2246" spans="1:9" ht="13.5" x14ac:dyDescent="0.25">
      <c r="A2246" s="4">
        <v>45273</v>
      </c>
      <c r="B2246" s="2">
        <v>2.75</v>
      </c>
      <c r="C2246" s="2">
        <f t="shared" si="317"/>
        <v>9.9999999999997868E-3</v>
      </c>
      <c r="D2246" s="2">
        <f t="shared" si="315"/>
        <v>9.9999999999997868E-3</v>
      </c>
      <c r="E2246" s="2">
        <f t="shared" si="316"/>
        <v>0</v>
      </c>
      <c r="F2246" s="2">
        <f t="shared" si="314"/>
        <v>7.2218065770755244E-3</v>
      </c>
      <c r="G2246" s="2">
        <f t="shared" si="314"/>
        <v>1.318064949683974E-2</v>
      </c>
      <c r="H2246" s="2">
        <f t="shared" si="310"/>
        <v>0.54790976566117333</v>
      </c>
      <c r="I2246" s="2">
        <f t="shared" si="311"/>
        <v>35.396751013269792</v>
      </c>
    </row>
    <row r="2247" spans="1:9" ht="13.5" x14ac:dyDescent="0.25">
      <c r="A2247" s="4">
        <v>45274</v>
      </c>
      <c r="B2247" s="2">
        <v>2.74</v>
      </c>
      <c r="C2247" s="2">
        <f t="shared" si="317"/>
        <v>-9.9999999999997868E-3</v>
      </c>
      <c r="D2247" s="2">
        <f t="shared" si="315"/>
        <v>0</v>
      </c>
      <c r="E2247" s="2">
        <f t="shared" si="316"/>
        <v>9.9999999999997868E-3</v>
      </c>
      <c r="F2247" s="2">
        <f t="shared" si="314"/>
        <v>6.7059632501415582E-3</v>
      </c>
      <c r="G2247" s="2">
        <f t="shared" si="314"/>
        <v>1.2953460247065457E-2</v>
      </c>
      <c r="H2247" s="2">
        <f t="shared" si="310"/>
        <v>0.5176966711779396</v>
      </c>
      <c r="I2247" s="2">
        <f t="shared" si="311"/>
        <v>34.110681074113202</v>
      </c>
    </row>
    <row r="2248" spans="1:9" ht="13.5" x14ac:dyDescent="0.25">
      <c r="A2248" s="4">
        <v>45275</v>
      </c>
      <c r="B2248" s="2">
        <v>2.75</v>
      </c>
      <c r="C2248" s="2">
        <f t="shared" si="317"/>
        <v>9.9999999999997868E-3</v>
      </c>
      <c r="D2248" s="2">
        <f t="shared" si="315"/>
        <v>9.9999999999997868E-3</v>
      </c>
      <c r="E2248" s="2">
        <f t="shared" si="316"/>
        <v>0</v>
      </c>
      <c r="F2248" s="2">
        <f t="shared" si="314"/>
        <v>6.9412515894171451E-3</v>
      </c>
      <c r="G2248" s="2">
        <f t="shared" si="314"/>
        <v>1.2028213086560781E-2</v>
      </c>
      <c r="H2248" s="2">
        <f t="shared" si="310"/>
        <v>0.57708086308951922</v>
      </c>
      <c r="I2248" s="2">
        <f t="shared" si="311"/>
        <v>36.59171045668586</v>
      </c>
    </row>
    <row r="2249" spans="1:9" ht="13.5" x14ac:dyDescent="0.25">
      <c r="A2249" s="4">
        <v>45278</v>
      </c>
      <c r="B2249" s="2">
        <v>2.73</v>
      </c>
      <c r="C2249" s="2">
        <f t="shared" si="317"/>
        <v>-2.0000000000000018E-2</v>
      </c>
      <c r="D2249" s="2">
        <f t="shared" si="315"/>
        <v>0</v>
      </c>
      <c r="E2249" s="2">
        <f t="shared" si="316"/>
        <v>2.0000000000000018E-2</v>
      </c>
      <c r="F2249" s="2">
        <f t="shared" si="314"/>
        <v>6.4454479044587778E-3</v>
      </c>
      <c r="G2249" s="2">
        <f t="shared" si="314"/>
        <v>1.2597626437520727E-2</v>
      </c>
      <c r="H2249" s="2">
        <f t="shared" si="310"/>
        <v>0.51163986616253976</v>
      </c>
      <c r="I2249" s="2">
        <f t="shared" si="311"/>
        <v>33.846677215611706</v>
      </c>
    </row>
    <row r="2250" spans="1:9" ht="13.5" x14ac:dyDescent="0.25">
      <c r="A2250" s="4">
        <v>45279</v>
      </c>
      <c r="B2250" s="2">
        <v>2.72</v>
      </c>
      <c r="C2250" s="2">
        <f t="shared" si="317"/>
        <v>-9.9999999999997868E-3</v>
      </c>
      <c r="D2250" s="2">
        <f t="shared" si="315"/>
        <v>0</v>
      </c>
      <c r="E2250" s="2">
        <f t="shared" si="316"/>
        <v>9.9999999999997868E-3</v>
      </c>
      <c r="F2250" s="2">
        <f t="shared" si="314"/>
        <v>5.9850587684260074E-3</v>
      </c>
      <c r="G2250" s="2">
        <f t="shared" si="314"/>
        <v>1.2412081691983518E-2</v>
      </c>
      <c r="H2250" s="2">
        <f t="shared" si="310"/>
        <v>0.48219621147768671</v>
      </c>
      <c r="I2250" s="2">
        <f t="shared" si="311"/>
        <v>32.532549182335146</v>
      </c>
    </row>
    <row r="2251" spans="1:9" ht="13.5" x14ac:dyDescent="0.25">
      <c r="A2251" s="4">
        <v>45280</v>
      </c>
      <c r="B2251" s="2">
        <v>2.72</v>
      </c>
      <c r="C2251" s="2">
        <f t="shared" si="317"/>
        <v>0</v>
      </c>
      <c r="D2251" s="2">
        <f t="shared" si="315"/>
        <v>0</v>
      </c>
      <c r="E2251" s="2">
        <f t="shared" si="316"/>
        <v>0</v>
      </c>
      <c r="F2251" s="2">
        <f t="shared" si="314"/>
        <v>5.5575545706812923E-3</v>
      </c>
      <c r="G2251" s="2">
        <f t="shared" si="314"/>
        <v>1.1525504428270409E-2</v>
      </c>
      <c r="H2251" s="2">
        <f t="shared" si="310"/>
        <v>0.48219621147768665</v>
      </c>
      <c r="I2251" s="2">
        <f t="shared" si="311"/>
        <v>32.532549182335146</v>
      </c>
    </row>
    <row r="2252" spans="1:9" ht="13.5" x14ac:dyDescent="0.25">
      <c r="A2252" s="4">
        <v>45281</v>
      </c>
      <c r="B2252" s="2">
        <v>2.74</v>
      </c>
      <c r="C2252" s="2">
        <f t="shared" si="317"/>
        <v>2.0000000000000018E-2</v>
      </c>
      <c r="D2252" s="2">
        <f t="shared" si="315"/>
        <v>2.0000000000000018E-2</v>
      </c>
      <c r="E2252" s="2">
        <f t="shared" si="316"/>
        <v>0</v>
      </c>
      <c r="F2252" s="2">
        <f t="shared" si="314"/>
        <v>6.58915781563263E-3</v>
      </c>
      <c r="G2252" s="2">
        <f t="shared" si="314"/>
        <v>1.0702254111965379E-2</v>
      </c>
      <c r="H2252" s="2">
        <f t="shared" si="310"/>
        <v>0.61567943974211858</v>
      </c>
      <c r="I2252" s="2">
        <f t="shared" si="311"/>
        <v>38.106534291256949</v>
      </c>
    </row>
    <row r="2253" spans="1:9" ht="13.5" x14ac:dyDescent="0.25">
      <c r="A2253" s="4">
        <v>45282</v>
      </c>
      <c r="B2253" s="2">
        <v>2.73</v>
      </c>
      <c r="C2253" s="2">
        <f t="shared" si="317"/>
        <v>-1.0000000000000231E-2</v>
      </c>
      <c r="D2253" s="2">
        <f t="shared" si="315"/>
        <v>0</v>
      </c>
      <c r="E2253" s="2">
        <f t="shared" si="316"/>
        <v>1.0000000000000231E-2</v>
      </c>
      <c r="F2253" s="2">
        <f t="shared" ref="F2253:G2268" si="318">((F2252*13)+D2253)/14</f>
        <v>6.1185036859445849E-3</v>
      </c>
      <c r="G2253" s="2">
        <f t="shared" si="318"/>
        <v>1.0652093103967869E-2</v>
      </c>
      <c r="H2253" s="2">
        <f t="shared" si="310"/>
        <v>0.574394499393313</v>
      </c>
      <c r="I2253" s="2">
        <f t="shared" si="311"/>
        <v>36.483517924805618</v>
      </c>
    </row>
    <row r="2254" spans="1:9" ht="13.5" x14ac:dyDescent="0.25">
      <c r="A2254" s="4">
        <v>45285</v>
      </c>
      <c r="B2254" s="2">
        <v>2.67</v>
      </c>
      <c r="C2254" s="2">
        <f t="shared" si="317"/>
        <v>-6.0000000000000053E-2</v>
      </c>
      <c r="D2254" s="2">
        <f t="shared" si="315"/>
        <v>0</v>
      </c>
      <c r="E2254" s="2">
        <f t="shared" si="316"/>
        <v>6.0000000000000053E-2</v>
      </c>
      <c r="F2254" s="2">
        <f t="shared" si="318"/>
        <v>5.6814677083771147E-3</v>
      </c>
      <c r="G2254" s="2">
        <f t="shared" si="318"/>
        <v>1.4176943596541595E-2</v>
      </c>
      <c r="H2254" s="2">
        <f t="shared" si="310"/>
        <v>0.40075406025901694</v>
      </c>
      <c r="I2254" s="2">
        <f t="shared" si="311"/>
        <v>28.609880322953515</v>
      </c>
    </row>
    <row r="2255" spans="1:9" ht="13.5" x14ac:dyDescent="0.25">
      <c r="A2255" s="4">
        <v>45286</v>
      </c>
      <c r="B2255" s="2">
        <v>2.7</v>
      </c>
      <c r="C2255" s="2">
        <f t="shared" si="317"/>
        <v>3.0000000000000249E-2</v>
      </c>
      <c r="D2255" s="2">
        <f t="shared" si="315"/>
        <v>3.0000000000000249E-2</v>
      </c>
      <c r="E2255" s="2">
        <f t="shared" si="316"/>
        <v>0</v>
      </c>
      <c r="F2255" s="2">
        <f t="shared" si="318"/>
        <v>7.4185057292073383E-3</v>
      </c>
      <c r="G2255" s="2">
        <f t="shared" si="318"/>
        <v>1.3164304768217196E-2</v>
      </c>
      <c r="H2255" s="2">
        <f t="shared" si="310"/>
        <v>0.56353190387372087</v>
      </c>
      <c r="I2255" s="2">
        <f t="shared" si="311"/>
        <v>36.04223888732588</v>
      </c>
    </row>
    <row r="2256" spans="1:9" ht="13.5" x14ac:dyDescent="0.25">
      <c r="A2256" s="4">
        <v>45287</v>
      </c>
      <c r="B2256" s="2">
        <v>2.7</v>
      </c>
      <c r="C2256" s="2">
        <f t="shared" si="317"/>
        <v>0</v>
      </c>
      <c r="D2256" s="2">
        <f t="shared" si="315"/>
        <v>0</v>
      </c>
      <c r="E2256" s="2">
        <f t="shared" si="316"/>
        <v>0</v>
      </c>
      <c r="F2256" s="2">
        <f t="shared" si="318"/>
        <v>6.8886124628353852E-3</v>
      </c>
      <c r="G2256" s="2">
        <f t="shared" si="318"/>
        <v>1.222399728477311E-2</v>
      </c>
      <c r="H2256" s="2">
        <f t="shared" si="310"/>
        <v>0.56353190387372087</v>
      </c>
      <c r="I2256" s="2">
        <f t="shared" si="311"/>
        <v>36.04223888732588</v>
      </c>
    </row>
    <row r="2257" spans="1:9" ht="13.5" x14ac:dyDescent="0.25">
      <c r="A2257" s="4">
        <v>45288</v>
      </c>
      <c r="B2257" s="2">
        <v>2.71</v>
      </c>
      <c r="C2257" s="2">
        <f t="shared" si="317"/>
        <v>9.9999999999997868E-3</v>
      </c>
      <c r="D2257" s="2">
        <f t="shared" si="315"/>
        <v>9.9999999999997868E-3</v>
      </c>
      <c r="E2257" s="2">
        <f t="shared" si="316"/>
        <v>0</v>
      </c>
      <c r="F2257" s="2">
        <f t="shared" si="318"/>
        <v>7.1108544297757001E-3</v>
      </c>
      <c r="G2257" s="2">
        <f t="shared" si="318"/>
        <v>1.1350854621575032E-2</v>
      </c>
      <c r="H2257" s="2">
        <f t="shared" ref="H2257:H2320" si="319">F2257/G2257</f>
        <v>0.62645982763798325</v>
      </c>
      <c r="I2257" s="2">
        <f t="shared" ref="I2257:I2320" si="320">IF(G2257=0,100,100-(100/(1+H2257)))</f>
        <v>38.516772255467004</v>
      </c>
    </row>
    <row r="2258" spans="1:9" ht="13.5" x14ac:dyDescent="0.25">
      <c r="A2258" s="4">
        <v>45289</v>
      </c>
      <c r="B2258" s="2">
        <v>2.7</v>
      </c>
      <c r="C2258" s="2">
        <f t="shared" si="317"/>
        <v>-9.9999999999997868E-3</v>
      </c>
      <c r="D2258" s="2">
        <f t="shared" si="315"/>
        <v>0</v>
      </c>
      <c r="E2258" s="2">
        <f t="shared" si="316"/>
        <v>9.9999999999997868E-3</v>
      </c>
      <c r="F2258" s="2">
        <f t="shared" si="318"/>
        <v>6.6029362562202926E-3</v>
      </c>
      <c r="G2258" s="2">
        <f t="shared" si="318"/>
        <v>1.1254365005748227E-2</v>
      </c>
      <c r="H2258" s="2">
        <f t="shared" si="319"/>
        <v>0.58670002730920912</v>
      </c>
      <c r="I2258" s="2">
        <f t="shared" si="320"/>
        <v>36.976115031910538</v>
      </c>
    </row>
    <row r="2259" spans="1:9" ht="13.5" x14ac:dyDescent="0.25">
      <c r="A2259" s="4">
        <v>45293</v>
      </c>
      <c r="B2259" s="2">
        <v>2.73</v>
      </c>
      <c r="C2259" s="2">
        <f t="shared" si="317"/>
        <v>2.9999999999999805E-2</v>
      </c>
      <c r="D2259" s="2">
        <f t="shared" si="315"/>
        <v>2.9999999999999805E-2</v>
      </c>
      <c r="E2259" s="2">
        <f t="shared" si="316"/>
        <v>0</v>
      </c>
      <c r="F2259" s="2">
        <f t="shared" si="318"/>
        <v>8.274155095061686E-3</v>
      </c>
      <c r="G2259" s="2">
        <f t="shared" si="318"/>
        <v>1.0450481791051926E-2</v>
      </c>
      <c r="H2259" s="2">
        <f t="shared" si="319"/>
        <v>0.79174867345793676</v>
      </c>
      <c r="I2259" s="2">
        <f t="shared" si="320"/>
        <v>44.188601068135455</v>
      </c>
    </row>
    <row r="2260" spans="1:9" ht="13.5" x14ac:dyDescent="0.25">
      <c r="A2260" s="4">
        <v>45294</v>
      </c>
      <c r="B2260" s="2">
        <v>2.72</v>
      </c>
      <c r="C2260" s="2">
        <f t="shared" si="317"/>
        <v>-9.9999999999997868E-3</v>
      </c>
      <c r="D2260" s="2">
        <f t="shared" si="315"/>
        <v>0</v>
      </c>
      <c r="E2260" s="2">
        <f t="shared" si="316"/>
        <v>9.9999999999997868E-3</v>
      </c>
      <c r="F2260" s="2">
        <f t="shared" si="318"/>
        <v>7.6831440168429943E-3</v>
      </c>
      <c r="G2260" s="2">
        <f t="shared" si="318"/>
        <v>1.0418304520262487E-2</v>
      </c>
      <c r="H2260" s="2">
        <f t="shared" si="319"/>
        <v>0.73746587094858873</v>
      </c>
      <c r="I2260" s="2">
        <f t="shared" si="320"/>
        <v>42.444912632785183</v>
      </c>
    </row>
    <row r="2261" spans="1:9" ht="13.5" x14ac:dyDescent="0.25">
      <c r="A2261" s="4">
        <v>45295</v>
      </c>
      <c r="B2261" s="2">
        <v>2.72</v>
      </c>
      <c r="C2261" s="2">
        <f t="shared" si="317"/>
        <v>0</v>
      </c>
      <c r="D2261" s="2">
        <f t="shared" si="315"/>
        <v>0</v>
      </c>
      <c r="E2261" s="2">
        <f t="shared" si="316"/>
        <v>0</v>
      </c>
      <c r="F2261" s="2">
        <f t="shared" si="318"/>
        <v>7.1343480156399238E-3</v>
      </c>
      <c r="G2261" s="2">
        <f t="shared" si="318"/>
        <v>9.6741399116723088E-3</v>
      </c>
      <c r="H2261" s="2">
        <f t="shared" si="319"/>
        <v>0.73746587094858884</v>
      </c>
      <c r="I2261" s="2">
        <f t="shared" si="320"/>
        <v>42.44491263278519</v>
      </c>
    </row>
    <row r="2262" spans="1:9" ht="13.5" x14ac:dyDescent="0.25">
      <c r="A2262" s="4">
        <v>45296</v>
      </c>
      <c r="B2262" s="2">
        <v>2.69</v>
      </c>
      <c r="C2262" s="2">
        <f t="shared" si="317"/>
        <v>-3.0000000000000249E-2</v>
      </c>
      <c r="D2262" s="2">
        <f t="shared" si="315"/>
        <v>0</v>
      </c>
      <c r="E2262" s="2">
        <f t="shared" si="316"/>
        <v>3.0000000000000249E-2</v>
      </c>
      <c r="F2262" s="2">
        <f t="shared" si="318"/>
        <v>6.6247517288085004E-3</v>
      </c>
      <c r="G2262" s="2">
        <f t="shared" si="318"/>
        <v>1.112598706083859E-2</v>
      </c>
      <c r="H2262" s="2">
        <f t="shared" si="319"/>
        <v>0.59543047215346834</v>
      </c>
      <c r="I2262" s="2">
        <f t="shared" si="320"/>
        <v>37.320991578515645</v>
      </c>
    </row>
    <row r="2263" spans="1:9" ht="13.5" x14ac:dyDescent="0.25">
      <c r="A2263" s="4">
        <v>45299</v>
      </c>
      <c r="B2263" s="2">
        <v>2.7</v>
      </c>
      <c r="C2263" s="2">
        <f t="shared" si="317"/>
        <v>1.0000000000000231E-2</v>
      </c>
      <c r="D2263" s="2">
        <f t="shared" si="315"/>
        <v>1.0000000000000231E-2</v>
      </c>
      <c r="E2263" s="2">
        <f t="shared" si="316"/>
        <v>0</v>
      </c>
      <c r="F2263" s="2">
        <f t="shared" si="318"/>
        <v>6.8658408910364805E-3</v>
      </c>
      <c r="G2263" s="2">
        <f t="shared" si="318"/>
        <v>1.033127369935012E-2</v>
      </c>
      <c r="H2263" s="2">
        <f t="shared" si="319"/>
        <v>0.66456867670327724</v>
      </c>
      <c r="I2263" s="2">
        <f t="shared" si="320"/>
        <v>39.924377167752148</v>
      </c>
    </row>
    <row r="2264" spans="1:9" ht="13.5" x14ac:dyDescent="0.25">
      <c r="A2264" s="4">
        <v>45300</v>
      </c>
      <c r="B2264" s="2">
        <v>2.65</v>
      </c>
      <c r="C2264" s="2">
        <f t="shared" si="317"/>
        <v>-5.0000000000000266E-2</v>
      </c>
      <c r="D2264" s="2">
        <f t="shared" si="315"/>
        <v>0</v>
      </c>
      <c r="E2264" s="2">
        <f t="shared" si="316"/>
        <v>5.0000000000000266E-2</v>
      </c>
      <c r="F2264" s="2">
        <f t="shared" si="318"/>
        <v>6.3754236845338748E-3</v>
      </c>
      <c r="G2264" s="2">
        <f t="shared" si="318"/>
        <v>1.316475414939656E-2</v>
      </c>
      <c r="H2264" s="2">
        <f t="shared" si="319"/>
        <v>0.48427973756168535</v>
      </c>
      <c r="I2264" s="2">
        <f t="shared" si="320"/>
        <v>32.627255180161697</v>
      </c>
    </row>
    <row r="2265" spans="1:9" ht="13.5" x14ac:dyDescent="0.25">
      <c r="A2265" s="4">
        <v>45301</v>
      </c>
      <c r="B2265" s="2">
        <v>2.6</v>
      </c>
      <c r="C2265" s="2">
        <f t="shared" si="317"/>
        <v>-4.9999999999999822E-2</v>
      </c>
      <c r="D2265" s="2">
        <f t="shared" si="315"/>
        <v>0</v>
      </c>
      <c r="E2265" s="2">
        <f t="shared" si="316"/>
        <v>4.9999999999999822E-2</v>
      </c>
      <c r="F2265" s="2">
        <f t="shared" si="318"/>
        <v>5.9200362784957413E-3</v>
      </c>
      <c r="G2265" s="2">
        <f t="shared" si="318"/>
        <v>1.5795843138725365E-2</v>
      </c>
      <c r="H2265" s="2">
        <f t="shared" si="319"/>
        <v>0.37478444338194755</v>
      </c>
      <c r="I2265" s="2">
        <f t="shared" si="320"/>
        <v>27.26132414329507</v>
      </c>
    </row>
    <row r="2266" spans="1:9" ht="13.5" x14ac:dyDescent="0.25">
      <c r="A2266" s="4">
        <v>45302</v>
      </c>
      <c r="B2266" s="2">
        <v>2.7</v>
      </c>
      <c r="C2266" s="2">
        <f t="shared" si="317"/>
        <v>0.10000000000000009</v>
      </c>
      <c r="D2266" s="2">
        <f t="shared" si="315"/>
        <v>0.10000000000000009</v>
      </c>
      <c r="E2266" s="2">
        <f t="shared" si="316"/>
        <v>0</v>
      </c>
      <c r="F2266" s="2">
        <f t="shared" si="318"/>
        <v>1.2640033687174623E-2</v>
      </c>
      <c r="G2266" s="2">
        <f t="shared" si="318"/>
        <v>1.4667568628816409E-2</v>
      </c>
      <c r="H2266" s="2">
        <f t="shared" si="319"/>
        <v>0.86176748219480481</v>
      </c>
      <c r="I2266" s="2">
        <f t="shared" si="320"/>
        <v>46.287599844577926</v>
      </c>
    </row>
    <row r="2267" spans="1:9" ht="13.5" x14ac:dyDescent="0.25">
      <c r="A2267" s="4">
        <v>45303</v>
      </c>
      <c r="B2267" s="2">
        <v>2.7</v>
      </c>
      <c r="C2267" s="2">
        <f t="shared" si="317"/>
        <v>0</v>
      </c>
      <c r="D2267" s="2">
        <f t="shared" si="315"/>
        <v>0</v>
      </c>
      <c r="E2267" s="2">
        <f t="shared" si="316"/>
        <v>0</v>
      </c>
      <c r="F2267" s="2">
        <f t="shared" si="318"/>
        <v>1.1737174138090721E-2</v>
      </c>
      <c r="G2267" s="2">
        <f t="shared" si="318"/>
        <v>1.3619885155329524E-2</v>
      </c>
      <c r="H2267" s="2">
        <f t="shared" si="319"/>
        <v>0.8617674821948047</v>
      </c>
      <c r="I2267" s="2">
        <f t="shared" si="320"/>
        <v>46.287599844577919</v>
      </c>
    </row>
    <row r="2268" spans="1:9" ht="13.5" x14ac:dyDescent="0.25">
      <c r="A2268" s="4">
        <v>45306</v>
      </c>
      <c r="B2268" s="2">
        <v>2.7</v>
      </c>
      <c r="C2268" s="2">
        <f t="shared" si="317"/>
        <v>0</v>
      </c>
      <c r="D2268" s="2">
        <f t="shared" si="315"/>
        <v>0</v>
      </c>
      <c r="E2268" s="2">
        <f t="shared" si="316"/>
        <v>0</v>
      </c>
      <c r="F2268" s="2">
        <f t="shared" si="318"/>
        <v>1.0898804556798525E-2</v>
      </c>
      <c r="G2268" s="2">
        <f t="shared" si="318"/>
        <v>1.2647036215663128E-2</v>
      </c>
      <c r="H2268" s="2">
        <f t="shared" si="319"/>
        <v>0.8617674821948047</v>
      </c>
      <c r="I2268" s="2">
        <f t="shared" si="320"/>
        <v>46.287599844577919</v>
      </c>
    </row>
    <row r="2269" spans="1:9" ht="13.5" x14ac:dyDescent="0.25">
      <c r="A2269" s="4">
        <v>45307</v>
      </c>
      <c r="B2269" s="2">
        <v>2.7</v>
      </c>
      <c r="C2269" s="2">
        <f t="shared" si="317"/>
        <v>0</v>
      </c>
      <c r="D2269" s="2">
        <f t="shared" si="315"/>
        <v>0</v>
      </c>
      <c r="E2269" s="2">
        <f t="shared" si="316"/>
        <v>0</v>
      </c>
      <c r="F2269" s="2">
        <f t="shared" ref="F2269:G2284" si="321">((F2268*13)+D2269)/14</f>
        <v>1.0120318517027202E-2</v>
      </c>
      <c r="G2269" s="2">
        <f t="shared" si="321"/>
        <v>1.1743676485972906E-2</v>
      </c>
      <c r="H2269" s="2">
        <f t="shared" si="319"/>
        <v>0.86176748219480459</v>
      </c>
      <c r="I2269" s="2">
        <f t="shared" si="320"/>
        <v>46.287599844577912</v>
      </c>
    </row>
    <row r="2270" spans="1:9" ht="13.5" x14ac:dyDescent="0.25">
      <c r="A2270" s="4">
        <v>45308</v>
      </c>
      <c r="B2270" s="2">
        <v>2.71</v>
      </c>
      <c r="C2270" s="2">
        <f t="shared" si="317"/>
        <v>9.9999999999997868E-3</v>
      </c>
      <c r="D2270" s="2">
        <f t="shared" si="315"/>
        <v>9.9999999999997868E-3</v>
      </c>
      <c r="E2270" s="2">
        <f t="shared" si="316"/>
        <v>0</v>
      </c>
      <c r="F2270" s="2">
        <f t="shared" si="321"/>
        <v>1.011172433723953E-2</v>
      </c>
      <c r="G2270" s="2">
        <f t="shared" si="321"/>
        <v>1.0904842451260555E-2</v>
      </c>
      <c r="H2270" s="2">
        <f t="shared" si="319"/>
        <v>0.92726918178177409</v>
      </c>
      <c r="I2270" s="2">
        <f t="shared" si="320"/>
        <v>48.113112093895836</v>
      </c>
    </row>
    <row r="2271" spans="1:9" ht="13.5" x14ac:dyDescent="0.25">
      <c r="A2271" s="4">
        <v>45309</v>
      </c>
      <c r="B2271" s="2">
        <v>2.71</v>
      </c>
      <c r="C2271" s="2">
        <f t="shared" si="317"/>
        <v>0</v>
      </c>
      <c r="D2271" s="2">
        <f t="shared" si="315"/>
        <v>0</v>
      </c>
      <c r="E2271" s="2">
        <f t="shared" si="316"/>
        <v>0</v>
      </c>
      <c r="F2271" s="2">
        <f t="shared" si="321"/>
        <v>9.3894583131509928E-3</v>
      </c>
      <c r="G2271" s="2">
        <f t="shared" si="321"/>
        <v>1.0125925133313372E-2</v>
      </c>
      <c r="H2271" s="2">
        <f t="shared" si="319"/>
        <v>0.9272691817817742</v>
      </c>
      <c r="I2271" s="2">
        <f t="shared" si="320"/>
        <v>48.113112093895843</v>
      </c>
    </row>
    <row r="2272" spans="1:9" ht="13.5" x14ac:dyDescent="0.25">
      <c r="A2272" s="4">
        <v>45310</v>
      </c>
      <c r="B2272" s="2">
        <v>2.71</v>
      </c>
      <c r="C2272" s="2">
        <f t="shared" si="317"/>
        <v>0</v>
      </c>
      <c r="D2272" s="2">
        <f t="shared" si="315"/>
        <v>0</v>
      </c>
      <c r="E2272" s="2">
        <f t="shared" si="316"/>
        <v>0</v>
      </c>
      <c r="F2272" s="2">
        <f t="shared" si="321"/>
        <v>8.7187827193544922E-3</v>
      </c>
      <c r="G2272" s="2">
        <f t="shared" si="321"/>
        <v>9.4026447666481321E-3</v>
      </c>
      <c r="H2272" s="2">
        <f t="shared" si="319"/>
        <v>0.92726918178177398</v>
      </c>
      <c r="I2272" s="2">
        <f t="shared" si="320"/>
        <v>48.113112093895836</v>
      </c>
    </row>
    <row r="2273" spans="1:9" ht="13.5" x14ac:dyDescent="0.25">
      <c r="A2273" s="4">
        <v>45313</v>
      </c>
      <c r="B2273" s="2">
        <v>2.71</v>
      </c>
      <c r="C2273" s="2">
        <f t="shared" si="317"/>
        <v>0</v>
      </c>
      <c r="D2273" s="2">
        <f t="shared" si="315"/>
        <v>0</v>
      </c>
      <c r="E2273" s="2">
        <f t="shared" si="316"/>
        <v>0</v>
      </c>
      <c r="F2273" s="2">
        <f t="shared" si="321"/>
        <v>8.0960125251148853E-3</v>
      </c>
      <c r="G2273" s="2">
        <f t="shared" si="321"/>
        <v>8.7310272833161229E-3</v>
      </c>
      <c r="H2273" s="2">
        <f t="shared" si="319"/>
        <v>0.92726918178177387</v>
      </c>
      <c r="I2273" s="2">
        <f t="shared" si="320"/>
        <v>48.113112093895836</v>
      </c>
    </row>
    <row r="2274" spans="1:9" ht="13.5" x14ac:dyDescent="0.25">
      <c r="A2274" s="4">
        <v>45314</v>
      </c>
      <c r="B2274" s="2">
        <v>2.69</v>
      </c>
      <c r="C2274" s="2">
        <f t="shared" si="317"/>
        <v>-2.0000000000000018E-2</v>
      </c>
      <c r="D2274" s="2">
        <f t="shared" si="315"/>
        <v>0</v>
      </c>
      <c r="E2274" s="2">
        <f t="shared" si="316"/>
        <v>2.0000000000000018E-2</v>
      </c>
      <c r="F2274" s="2">
        <f t="shared" si="321"/>
        <v>7.5177259161781076E-3</v>
      </c>
      <c r="G2274" s="2">
        <f t="shared" si="321"/>
        <v>9.5359539059364003E-3</v>
      </c>
      <c r="H2274" s="2">
        <f t="shared" si="319"/>
        <v>0.78835594113957608</v>
      </c>
      <c r="I2274" s="2">
        <f t="shared" si="320"/>
        <v>44.082719944286929</v>
      </c>
    </row>
    <row r="2275" spans="1:9" ht="13.5" x14ac:dyDescent="0.25">
      <c r="A2275" s="4">
        <v>45315</v>
      </c>
      <c r="B2275" s="2">
        <v>2.65</v>
      </c>
      <c r="C2275" s="2">
        <f t="shared" si="317"/>
        <v>-4.0000000000000036E-2</v>
      </c>
      <c r="D2275" s="2">
        <f t="shared" si="315"/>
        <v>0</v>
      </c>
      <c r="E2275" s="2">
        <f t="shared" si="316"/>
        <v>4.0000000000000036E-2</v>
      </c>
      <c r="F2275" s="2">
        <f t="shared" si="321"/>
        <v>6.9807454935939565E-3</v>
      </c>
      <c r="G2275" s="2">
        <f t="shared" si="321"/>
        <v>1.1711957198369519E-2</v>
      </c>
      <c r="H2275" s="2">
        <f t="shared" si="319"/>
        <v>0.59603577569134059</v>
      </c>
      <c r="I2275" s="2">
        <f t="shared" si="320"/>
        <v>37.344762866180808</v>
      </c>
    </row>
    <row r="2276" spans="1:9" ht="13.5" x14ac:dyDescent="0.25">
      <c r="A2276" s="4">
        <v>45316</v>
      </c>
      <c r="B2276" s="2">
        <v>2.7</v>
      </c>
      <c r="C2276" s="2">
        <f t="shared" si="317"/>
        <v>5.0000000000000266E-2</v>
      </c>
      <c r="D2276" s="2">
        <f t="shared" si="315"/>
        <v>5.0000000000000266E-2</v>
      </c>
      <c r="E2276" s="2">
        <f t="shared" si="316"/>
        <v>0</v>
      </c>
      <c r="F2276" s="2">
        <f t="shared" si="321"/>
        <v>1.0053549386908693E-2</v>
      </c>
      <c r="G2276" s="2">
        <f t="shared" si="321"/>
        <v>1.087538882705741E-2</v>
      </c>
      <c r="H2276" s="2">
        <f t="shared" si="319"/>
        <v>0.92443125912849911</v>
      </c>
      <c r="I2276" s="2">
        <f t="shared" si="320"/>
        <v>48.036595474298132</v>
      </c>
    </row>
    <row r="2277" spans="1:9" ht="13.5" x14ac:dyDescent="0.25">
      <c r="A2277" s="4">
        <v>45317</v>
      </c>
      <c r="B2277" s="2">
        <v>2.68</v>
      </c>
      <c r="C2277" s="2">
        <f t="shared" si="317"/>
        <v>-2.0000000000000018E-2</v>
      </c>
      <c r="D2277" s="2">
        <f t="shared" si="315"/>
        <v>0</v>
      </c>
      <c r="E2277" s="2">
        <f t="shared" si="316"/>
        <v>2.0000000000000018E-2</v>
      </c>
      <c r="F2277" s="2">
        <f t="shared" si="321"/>
        <v>9.3354387164152151E-3</v>
      </c>
      <c r="G2277" s="2">
        <f t="shared" si="321"/>
        <v>1.1527146767981883E-2</v>
      </c>
      <c r="H2277" s="2">
        <f t="shared" si="319"/>
        <v>0.80986552043785753</v>
      </c>
      <c r="I2277" s="2">
        <f t="shared" si="320"/>
        <v>44.747276043024911</v>
      </c>
    </row>
    <row r="2278" spans="1:9" ht="13.5" x14ac:dyDescent="0.25">
      <c r="A2278" s="4">
        <v>45320</v>
      </c>
      <c r="B2278" s="2">
        <v>2.65</v>
      </c>
      <c r="C2278" s="2">
        <f t="shared" si="317"/>
        <v>-3.0000000000000249E-2</v>
      </c>
      <c r="D2278" s="2">
        <f t="shared" si="315"/>
        <v>0</v>
      </c>
      <c r="E2278" s="2">
        <f t="shared" si="316"/>
        <v>3.0000000000000249E-2</v>
      </c>
      <c r="F2278" s="2">
        <f t="shared" si="321"/>
        <v>8.6686216652426991E-3</v>
      </c>
      <c r="G2278" s="2">
        <f t="shared" si="321"/>
        <v>1.2846636284554624E-2</v>
      </c>
      <c r="H2278" s="2">
        <f t="shared" si="319"/>
        <v>0.67477754279265234</v>
      </c>
      <c r="I2278" s="2">
        <f t="shared" si="320"/>
        <v>40.290577437972843</v>
      </c>
    </row>
    <row r="2279" spans="1:9" ht="13.5" x14ac:dyDescent="0.25">
      <c r="A2279" s="4">
        <v>45321</v>
      </c>
      <c r="B2279" s="2">
        <v>2.62</v>
      </c>
      <c r="C2279" s="2">
        <f t="shared" si="317"/>
        <v>-2.9999999999999805E-2</v>
      </c>
      <c r="D2279" s="2">
        <f t="shared" si="315"/>
        <v>0</v>
      </c>
      <c r="E2279" s="2">
        <f t="shared" si="316"/>
        <v>2.9999999999999805E-2</v>
      </c>
      <c r="F2279" s="2">
        <f t="shared" si="321"/>
        <v>8.0494344034396492E-3</v>
      </c>
      <c r="G2279" s="2">
        <f t="shared" si="321"/>
        <v>1.4071876549943565E-2</v>
      </c>
      <c r="H2279" s="2">
        <f t="shared" si="319"/>
        <v>0.57202281265549693</v>
      </c>
      <c r="I2279" s="2">
        <f t="shared" si="320"/>
        <v>36.38769158121967</v>
      </c>
    </row>
    <row r="2280" spans="1:9" ht="13.5" x14ac:dyDescent="0.25">
      <c r="A2280" s="4">
        <v>45322</v>
      </c>
      <c r="B2280" s="2">
        <v>2.65</v>
      </c>
      <c r="C2280" s="2">
        <f t="shared" si="317"/>
        <v>2.9999999999999805E-2</v>
      </c>
      <c r="D2280" s="2">
        <f t="shared" si="315"/>
        <v>2.9999999999999805E-2</v>
      </c>
      <c r="E2280" s="2">
        <f t="shared" si="316"/>
        <v>0</v>
      </c>
      <c r="F2280" s="2">
        <f t="shared" si="321"/>
        <v>9.6173319460510897E-3</v>
      </c>
      <c r="G2280" s="2">
        <f t="shared" si="321"/>
        <v>1.3066742510661882E-2</v>
      </c>
      <c r="H2280" s="2">
        <f t="shared" si="319"/>
        <v>0.73601602987154402</v>
      </c>
      <c r="I2280" s="2">
        <f t="shared" si="320"/>
        <v>42.396845259891144</v>
      </c>
    </row>
    <row r="2281" spans="1:9" ht="13.5" x14ac:dyDescent="0.25">
      <c r="A2281" s="4">
        <v>45323</v>
      </c>
      <c r="B2281" s="2">
        <v>2.65</v>
      </c>
      <c r="C2281" s="2">
        <f t="shared" si="317"/>
        <v>0</v>
      </c>
      <c r="D2281" s="2">
        <f t="shared" si="315"/>
        <v>0</v>
      </c>
      <c r="E2281" s="2">
        <f t="shared" si="316"/>
        <v>0</v>
      </c>
      <c r="F2281" s="2">
        <f t="shared" si="321"/>
        <v>8.9303796641902987E-3</v>
      </c>
      <c r="G2281" s="2">
        <f t="shared" si="321"/>
        <v>1.2133403759900319E-2</v>
      </c>
      <c r="H2281" s="2">
        <f t="shared" si="319"/>
        <v>0.73601602987154413</v>
      </c>
      <c r="I2281" s="2">
        <f t="shared" si="320"/>
        <v>42.396845259891144</v>
      </c>
    </row>
    <row r="2282" spans="1:9" ht="13.5" x14ac:dyDescent="0.25">
      <c r="A2282" s="4">
        <v>45324</v>
      </c>
      <c r="B2282" s="2">
        <v>2.65</v>
      </c>
      <c r="C2282" s="2">
        <f t="shared" si="317"/>
        <v>0</v>
      </c>
      <c r="D2282" s="2">
        <f t="shared" si="315"/>
        <v>0</v>
      </c>
      <c r="E2282" s="2">
        <f t="shared" si="316"/>
        <v>0</v>
      </c>
      <c r="F2282" s="2">
        <f t="shared" si="321"/>
        <v>8.2924954024624197E-3</v>
      </c>
      <c r="G2282" s="2">
        <f t="shared" si="321"/>
        <v>1.1266732062764583E-2</v>
      </c>
      <c r="H2282" s="2">
        <f t="shared" si="319"/>
        <v>0.73601602987154402</v>
      </c>
      <c r="I2282" s="2">
        <f t="shared" si="320"/>
        <v>42.396845259891144</v>
      </c>
    </row>
    <row r="2283" spans="1:9" ht="13.5" x14ac:dyDescent="0.25">
      <c r="A2283" s="4">
        <v>45327</v>
      </c>
      <c r="B2283" s="2">
        <v>2.65</v>
      </c>
      <c r="C2283" s="2">
        <f t="shared" si="317"/>
        <v>0</v>
      </c>
      <c r="D2283" s="2">
        <f t="shared" si="315"/>
        <v>0</v>
      </c>
      <c r="E2283" s="2">
        <f t="shared" si="316"/>
        <v>0</v>
      </c>
      <c r="F2283" s="2">
        <f t="shared" si="321"/>
        <v>7.7001743022865323E-3</v>
      </c>
      <c r="G2283" s="2">
        <f t="shared" si="321"/>
        <v>1.0461965486852827E-2</v>
      </c>
      <c r="H2283" s="2">
        <f t="shared" si="319"/>
        <v>0.73601602987154391</v>
      </c>
      <c r="I2283" s="2">
        <f t="shared" si="320"/>
        <v>42.396845259891137</v>
      </c>
    </row>
    <row r="2284" spans="1:9" ht="13.5" x14ac:dyDescent="0.25">
      <c r="A2284" s="4">
        <v>45328</v>
      </c>
      <c r="B2284" s="2">
        <v>2.64</v>
      </c>
      <c r="C2284" s="2">
        <f t="shared" si="317"/>
        <v>-9.9999999999997868E-3</v>
      </c>
      <c r="D2284" s="2">
        <f t="shared" si="315"/>
        <v>0</v>
      </c>
      <c r="E2284" s="2">
        <f t="shared" si="316"/>
        <v>9.9999999999997868E-3</v>
      </c>
      <c r="F2284" s="2">
        <f t="shared" si="321"/>
        <v>7.1501618521232083E-3</v>
      </c>
      <c r="G2284" s="2">
        <f t="shared" si="321"/>
        <v>1.042896795207761E-2</v>
      </c>
      <c r="H2284" s="2">
        <f t="shared" si="319"/>
        <v>0.68560588976580239</v>
      </c>
      <c r="I2284" s="2">
        <f t="shared" si="320"/>
        <v>40.674151290552281</v>
      </c>
    </row>
    <row r="2285" spans="1:9" ht="13.5" x14ac:dyDescent="0.25">
      <c r="A2285" s="4">
        <v>45329</v>
      </c>
      <c r="B2285" s="2">
        <v>2.65</v>
      </c>
      <c r="C2285" s="2">
        <f t="shared" si="317"/>
        <v>9.9999999999997868E-3</v>
      </c>
      <c r="D2285" s="2">
        <f t="shared" si="315"/>
        <v>9.9999999999997868E-3</v>
      </c>
      <c r="E2285" s="2">
        <f t="shared" si="316"/>
        <v>0</v>
      </c>
      <c r="F2285" s="2">
        <f t="shared" ref="F2285:G2300" si="322">((F2284*13)+D2285)/14</f>
        <v>7.3537217198286781E-3</v>
      </c>
      <c r="G2285" s="2">
        <f t="shared" si="322"/>
        <v>9.6840416697863523E-3</v>
      </c>
      <c r="H2285" s="2">
        <f t="shared" si="319"/>
        <v>0.75936493982381992</v>
      </c>
      <c r="I2285" s="2">
        <f t="shared" si="320"/>
        <v>43.16130909712578</v>
      </c>
    </row>
    <row r="2286" spans="1:9" ht="13.5" x14ac:dyDescent="0.25">
      <c r="A2286" s="4">
        <v>45330</v>
      </c>
      <c r="B2286" s="2">
        <v>2.63</v>
      </c>
      <c r="C2286" s="2">
        <f t="shared" si="317"/>
        <v>-2.0000000000000018E-2</v>
      </c>
      <c r="D2286" s="2">
        <f t="shared" si="315"/>
        <v>0</v>
      </c>
      <c r="E2286" s="2">
        <f t="shared" si="316"/>
        <v>2.0000000000000018E-2</v>
      </c>
      <c r="F2286" s="2">
        <f t="shared" si="322"/>
        <v>6.8284558826980585E-3</v>
      </c>
      <c r="G2286" s="2">
        <f t="shared" si="322"/>
        <v>1.0420895836230185E-2</v>
      </c>
      <c r="H2286" s="2">
        <f t="shared" si="319"/>
        <v>0.65526572667175698</v>
      </c>
      <c r="I2286" s="2">
        <f t="shared" si="320"/>
        <v>39.586739223393444</v>
      </c>
    </row>
    <row r="2287" spans="1:9" ht="13.5" x14ac:dyDescent="0.25">
      <c r="A2287" s="4">
        <v>45331</v>
      </c>
      <c r="B2287" s="2">
        <v>2.67</v>
      </c>
      <c r="C2287" s="2">
        <f t="shared" si="317"/>
        <v>4.0000000000000036E-2</v>
      </c>
      <c r="D2287" s="2">
        <f t="shared" si="315"/>
        <v>4.0000000000000036E-2</v>
      </c>
      <c r="E2287" s="2">
        <f t="shared" si="316"/>
        <v>0</v>
      </c>
      <c r="F2287" s="2">
        <f t="shared" si="322"/>
        <v>9.1978518910767713E-3</v>
      </c>
      <c r="G2287" s="2">
        <f t="shared" si="322"/>
        <v>9.6765461336423154E-3</v>
      </c>
      <c r="H2287" s="2">
        <f t="shared" si="319"/>
        <v>0.95053046449070555</v>
      </c>
      <c r="I2287" s="2">
        <f t="shared" si="320"/>
        <v>48.731895337963586</v>
      </c>
    </row>
    <row r="2288" spans="1:9" ht="13.5" x14ac:dyDescent="0.25">
      <c r="A2288" s="4">
        <v>45334</v>
      </c>
      <c r="B2288" s="2">
        <v>2.68</v>
      </c>
      <c r="C2288" s="2">
        <f t="shared" si="317"/>
        <v>1.0000000000000231E-2</v>
      </c>
      <c r="D2288" s="2">
        <f t="shared" si="315"/>
        <v>1.0000000000000231E-2</v>
      </c>
      <c r="E2288" s="2">
        <f t="shared" si="316"/>
        <v>0</v>
      </c>
      <c r="F2288" s="2">
        <f t="shared" si="322"/>
        <v>9.2551481845713057E-3</v>
      </c>
      <c r="G2288" s="2">
        <f t="shared" si="322"/>
        <v>8.9853642669535782E-3</v>
      </c>
      <c r="H2288" s="2">
        <f t="shared" si="319"/>
        <v>1.0300248169804245</v>
      </c>
      <c r="I2288" s="2">
        <f t="shared" si="320"/>
        <v>50.739518471135867</v>
      </c>
    </row>
    <row r="2289" spans="1:9" ht="13.5" x14ac:dyDescent="0.25">
      <c r="A2289" s="4">
        <v>45335</v>
      </c>
      <c r="B2289" s="2">
        <v>2.63</v>
      </c>
      <c r="C2289" s="2">
        <f t="shared" si="317"/>
        <v>-5.0000000000000266E-2</v>
      </c>
      <c r="D2289" s="2">
        <f t="shared" si="315"/>
        <v>0</v>
      </c>
      <c r="E2289" s="2">
        <f t="shared" si="316"/>
        <v>5.0000000000000266E-2</v>
      </c>
      <c r="F2289" s="2">
        <f t="shared" si="322"/>
        <v>8.5940661713876411E-3</v>
      </c>
      <c r="G2289" s="2">
        <f t="shared" si="322"/>
        <v>1.1914981105028342E-2</v>
      </c>
      <c r="H2289" s="2">
        <f t="shared" si="319"/>
        <v>0.72128240033555624</v>
      </c>
      <c r="I2289" s="2">
        <f t="shared" si="320"/>
        <v>41.903780587946841</v>
      </c>
    </row>
    <row r="2290" spans="1:9" ht="13.5" x14ac:dyDescent="0.25">
      <c r="A2290" s="4">
        <v>45336</v>
      </c>
      <c r="B2290" s="2">
        <v>2.67</v>
      </c>
      <c r="C2290" s="2">
        <f t="shared" si="317"/>
        <v>4.0000000000000036E-2</v>
      </c>
      <c r="D2290" s="2">
        <f t="shared" si="315"/>
        <v>4.0000000000000036E-2</v>
      </c>
      <c r="E2290" s="2">
        <f t="shared" si="316"/>
        <v>0</v>
      </c>
      <c r="F2290" s="2">
        <f t="shared" si="322"/>
        <v>1.083734715914567E-2</v>
      </c>
      <c r="G2290" s="2">
        <f t="shared" si="322"/>
        <v>1.1063911026097746E-2</v>
      </c>
      <c r="H2290" s="2">
        <f t="shared" si="319"/>
        <v>0.97952226238825912</v>
      </c>
      <c r="I2290" s="2">
        <f t="shared" si="320"/>
        <v>49.482760613486739</v>
      </c>
    </row>
    <row r="2291" spans="1:9" ht="13.5" x14ac:dyDescent="0.25">
      <c r="A2291" s="4">
        <v>45337</v>
      </c>
      <c r="B2291" s="2">
        <v>2.67</v>
      </c>
      <c r="C2291" s="2">
        <f t="shared" si="317"/>
        <v>0</v>
      </c>
      <c r="D2291" s="2">
        <f t="shared" si="315"/>
        <v>0</v>
      </c>
      <c r="E2291" s="2">
        <f t="shared" si="316"/>
        <v>0</v>
      </c>
      <c r="F2291" s="2">
        <f t="shared" si="322"/>
        <v>1.0063250933492408E-2</v>
      </c>
      <c r="G2291" s="2">
        <f t="shared" si="322"/>
        <v>1.0273631667090765E-2</v>
      </c>
      <c r="H2291" s="2">
        <f t="shared" si="319"/>
        <v>0.97952226238825912</v>
      </c>
      <c r="I2291" s="2">
        <f t="shared" si="320"/>
        <v>49.482760613486739</v>
      </c>
    </row>
    <row r="2292" spans="1:9" ht="13.5" x14ac:dyDescent="0.25">
      <c r="A2292" s="4">
        <v>45338</v>
      </c>
      <c r="B2292" s="2">
        <v>2.67</v>
      </c>
      <c r="C2292" s="2">
        <f t="shared" si="317"/>
        <v>0</v>
      </c>
      <c r="D2292" s="2">
        <f t="shared" si="315"/>
        <v>0</v>
      </c>
      <c r="E2292" s="2">
        <f t="shared" si="316"/>
        <v>0</v>
      </c>
      <c r="F2292" s="2">
        <f t="shared" si="322"/>
        <v>9.3444472953858066E-3</v>
      </c>
      <c r="G2292" s="2">
        <f t="shared" si="322"/>
        <v>9.5398008337271387E-3</v>
      </c>
      <c r="H2292" s="2">
        <f t="shared" si="319"/>
        <v>0.97952226238825901</v>
      </c>
      <c r="I2292" s="2">
        <f t="shared" si="320"/>
        <v>49.482760613486732</v>
      </c>
    </row>
    <row r="2293" spans="1:9" ht="13.5" x14ac:dyDescent="0.25">
      <c r="A2293" s="4">
        <v>45341</v>
      </c>
      <c r="B2293" s="2">
        <v>2.67</v>
      </c>
      <c r="C2293" s="2">
        <f t="shared" si="317"/>
        <v>0</v>
      </c>
      <c r="D2293" s="2">
        <f t="shared" si="315"/>
        <v>0</v>
      </c>
      <c r="E2293" s="2">
        <f t="shared" si="316"/>
        <v>0</v>
      </c>
      <c r="F2293" s="2">
        <f t="shared" si="322"/>
        <v>8.6769867742868215E-3</v>
      </c>
      <c r="G2293" s="2">
        <f t="shared" si="322"/>
        <v>8.8583864884609152E-3</v>
      </c>
      <c r="H2293" s="2">
        <f t="shared" si="319"/>
        <v>0.97952226238825912</v>
      </c>
      <c r="I2293" s="2">
        <f t="shared" si="320"/>
        <v>49.482760613486739</v>
      </c>
    </row>
    <row r="2294" spans="1:9" ht="13.5" x14ac:dyDescent="0.25">
      <c r="A2294" s="4">
        <v>45342</v>
      </c>
      <c r="B2294" s="2">
        <v>2.69</v>
      </c>
      <c r="C2294" s="2">
        <f t="shared" si="317"/>
        <v>2.0000000000000018E-2</v>
      </c>
      <c r="D2294" s="2">
        <f t="shared" si="315"/>
        <v>2.0000000000000018E-2</v>
      </c>
      <c r="E2294" s="2">
        <f t="shared" si="316"/>
        <v>0</v>
      </c>
      <c r="F2294" s="2">
        <f t="shared" si="322"/>
        <v>9.4857734332663337E-3</v>
      </c>
      <c r="G2294" s="2">
        <f t="shared" si="322"/>
        <v>8.2256445964279928E-3</v>
      </c>
      <c r="H2294" s="2">
        <f t="shared" si="319"/>
        <v>1.1531951474520983</v>
      </c>
      <c r="I2294" s="2">
        <f t="shared" si="320"/>
        <v>53.557391155032462</v>
      </c>
    </row>
    <row r="2295" spans="1:9" ht="13.5" x14ac:dyDescent="0.25">
      <c r="A2295" s="4">
        <v>45343</v>
      </c>
      <c r="B2295" s="2">
        <v>2.69</v>
      </c>
      <c r="C2295" s="2">
        <f t="shared" si="317"/>
        <v>0</v>
      </c>
      <c r="D2295" s="2">
        <f t="shared" si="315"/>
        <v>0</v>
      </c>
      <c r="E2295" s="2">
        <f t="shared" si="316"/>
        <v>0</v>
      </c>
      <c r="F2295" s="2">
        <f t="shared" si="322"/>
        <v>8.8082181880330245E-3</v>
      </c>
      <c r="G2295" s="2">
        <f t="shared" si="322"/>
        <v>7.6380985538259932E-3</v>
      </c>
      <c r="H2295" s="2">
        <f t="shared" si="319"/>
        <v>1.1531951474520983</v>
      </c>
      <c r="I2295" s="2">
        <f t="shared" si="320"/>
        <v>53.557391155032462</v>
      </c>
    </row>
    <row r="2296" spans="1:9" ht="13.5" x14ac:dyDescent="0.25">
      <c r="A2296" s="4">
        <v>45344</v>
      </c>
      <c r="B2296" s="2">
        <v>2.65</v>
      </c>
      <c r="C2296" s="2">
        <f t="shared" si="317"/>
        <v>-4.0000000000000036E-2</v>
      </c>
      <c r="D2296" s="2">
        <f t="shared" si="315"/>
        <v>0</v>
      </c>
      <c r="E2296" s="2">
        <f t="shared" si="316"/>
        <v>4.0000000000000036E-2</v>
      </c>
      <c r="F2296" s="2">
        <f t="shared" si="322"/>
        <v>8.179059746030665E-3</v>
      </c>
      <c r="G2296" s="2">
        <f t="shared" si="322"/>
        <v>9.9496629428384251E-3</v>
      </c>
      <c r="H2296" s="2">
        <f t="shared" si="319"/>
        <v>0.82204390168993557</v>
      </c>
      <c r="I2296" s="2">
        <f t="shared" si="320"/>
        <v>45.11658039235467</v>
      </c>
    </row>
    <row r="2297" spans="1:9" ht="13.5" x14ac:dyDescent="0.25">
      <c r="A2297" s="4">
        <v>45345</v>
      </c>
      <c r="B2297" s="2">
        <v>2.69</v>
      </c>
      <c r="C2297" s="2">
        <f t="shared" si="317"/>
        <v>4.0000000000000036E-2</v>
      </c>
      <c r="D2297" s="2">
        <f t="shared" si="315"/>
        <v>4.0000000000000036E-2</v>
      </c>
      <c r="E2297" s="2">
        <f t="shared" si="316"/>
        <v>0</v>
      </c>
      <c r="F2297" s="2">
        <f t="shared" si="322"/>
        <v>1.0451984049885621E-2</v>
      </c>
      <c r="G2297" s="2">
        <f t="shared" si="322"/>
        <v>9.2389727326356811E-3</v>
      </c>
      <c r="H2297" s="2">
        <f t="shared" si="319"/>
        <v>1.1312928777206051</v>
      </c>
      <c r="I2297" s="2">
        <f t="shared" si="320"/>
        <v>53.080122846866104</v>
      </c>
    </row>
    <row r="2298" spans="1:9" ht="13.5" x14ac:dyDescent="0.25">
      <c r="A2298" s="4">
        <v>45348</v>
      </c>
      <c r="B2298" s="2">
        <v>2.69</v>
      </c>
      <c r="C2298" s="2">
        <f t="shared" si="317"/>
        <v>0</v>
      </c>
      <c r="D2298" s="2">
        <f t="shared" si="315"/>
        <v>0</v>
      </c>
      <c r="E2298" s="2">
        <f t="shared" si="316"/>
        <v>0</v>
      </c>
      <c r="F2298" s="2">
        <f t="shared" si="322"/>
        <v>9.7054137606080761E-3</v>
      </c>
      <c r="G2298" s="2">
        <f t="shared" si="322"/>
        <v>8.5790461088759897E-3</v>
      </c>
      <c r="H2298" s="2">
        <f t="shared" si="319"/>
        <v>1.1312928777206048</v>
      </c>
      <c r="I2298" s="2">
        <f t="shared" si="320"/>
        <v>53.080122846866104</v>
      </c>
    </row>
    <row r="2299" spans="1:9" ht="13.5" x14ac:dyDescent="0.25">
      <c r="A2299" s="4">
        <v>45349</v>
      </c>
      <c r="B2299" s="2">
        <v>2.64</v>
      </c>
      <c r="C2299" s="2">
        <f t="shared" si="317"/>
        <v>-4.9999999999999822E-2</v>
      </c>
      <c r="D2299" s="2">
        <f t="shared" si="315"/>
        <v>0</v>
      </c>
      <c r="E2299" s="2">
        <f t="shared" si="316"/>
        <v>4.9999999999999822E-2</v>
      </c>
      <c r="F2299" s="2">
        <f t="shared" si="322"/>
        <v>9.0121699205646423E-3</v>
      </c>
      <c r="G2299" s="2">
        <f t="shared" si="322"/>
        <v>1.1537685672527692E-2</v>
      </c>
      <c r="H2299" s="2">
        <f t="shared" si="319"/>
        <v>0.78110724943941412</v>
      </c>
      <c r="I2299" s="2">
        <f t="shared" si="320"/>
        <v>43.855149637129365</v>
      </c>
    </row>
    <row r="2300" spans="1:9" ht="13.5" x14ac:dyDescent="0.25">
      <c r="A2300" s="4">
        <v>45350</v>
      </c>
      <c r="B2300" s="2">
        <v>2.6</v>
      </c>
      <c r="C2300" s="2">
        <f t="shared" si="317"/>
        <v>-4.0000000000000036E-2</v>
      </c>
      <c r="D2300" s="2">
        <f t="shared" si="315"/>
        <v>0</v>
      </c>
      <c r="E2300" s="2">
        <f t="shared" si="316"/>
        <v>4.0000000000000036E-2</v>
      </c>
      <c r="F2300" s="2">
        <f t="shared" si="322"/>
        <v>8.3684434976671676E-3</v>
      </c>
      <c r="G2300" s="2">
        <f t="shared" si="322"/>
        <v>1.3570708124490002E-2</v>
      </c>
      <c r="H2300" s="2">
        <f t="shared" si="319"/>
        <v>0.61665488793214029</v>
      </c>
      <c r="I2300" s="2">
        <f t="shared" si="320"/>
        <v>38.143879224644053</v>
      </c>
    </row>
    <row r="2301" spans="1:9" ht="13.5" x14ac:dyDescent="0.25">
      <c r="A2301" s="4">
        <v>45351</v>
      </c>
      <c r="B2301" s="2">
        <v>2.63</v>
      </c>
      <c r="C2301" s="2">
        <f t="shared" si="317"/>
        <v>2.9999999999999805E-2</v>
      </c>
      <c r="D2301" s="2">
        <f t="shared" si="315"/>
        <v>2.9999999999999805E-2</v>
      </c>
      <c r="E2301" s="2">
        <f t="shared" si="316"/>
        <v>0</v>
      </c>
      <c r="F2301" s="2">
        <f t="shared" ref="F2301:G2316" si="323">((F2300*13)+D2301)/14</f>
        <v>9.9135546764052129E-3</v>
      </c>
      <c r="G2301" s="2">
        <f t="shared" si="323"/>
        <v>1.2601371829883575E-2</v>
      </c>
      <c r="H2301" s="2">
        <f t="shared" si="319"/>
        <v>0.78670440093638638</v>
      </c>
      <c r="I2301" s="2">
        <f t="shared" si="320"/>
        <v>44.031032806774625</v>
      </c>
    </row>
    <row r="2302" spans="1:9" ht="13.5" x14ac:dyDescent="0.25">
      <c r="A2302" s="4">
        <v>45352</v>
      </c>
      <c r="B2302" s="2">
        <v>2.59</v>
      </c>
      <c r="C2302" s="2">
        <f t="shared" si="317"/>
        <v>-4.0000000000000036E-2</v>
      </c>
      <c r="D2302" s="2">
        <f t="shared" si="315"/>
        <v>0</v>
      </c>
      <c r="E2302" s="2">
        <f t="shared" si="316"/>
        <v>4.0000000000000036E-2</v>
      </c>
      <c r="F2302" s="2">
        <f t="shared" si="323"/>
        <v>9.2054436280905559E-3</v>
      </c>
      <c r="G2302" s="2">
        <f t="shared" si="323"/>
        <v>1.4558416699177608E-2</v>
      </c>
      <c r="H2302" s="2">
        <f t="shared" si="319"/>
        <v>0.63231076691262478</v>
      </c>
      <c r="I2302" s="2">
        <f t="shared" si="320"/>
        <v>38.737155922127883</v>
      </c>
    </row>
    <row r="2303" spans="1:9" ht="13.5" x14ac:dyDescent="0.25">
      <c r="A2303" s="4">
        <v>45355</v>
      </c>
      <c r="B2303" s="2">
        <v>2.6</v>
      </c>
      <c r="C2303" s="2">
        <f t="shared" si="317"/>
        <v>1.0000000000000231E-2</v>
      </c>
      <c r="D2303" s="2">
        <f t="shared" si="315"/>
        <v>1.0000000000000231E-2</v>
      </c>
      <c r="E2303" s="2">
        <f t="shared" si="316"/>
        <v>0</v>
      </c>
      <c r="F2303" s="2">
        <f t="shared" si="323"/>
        <v>9.2621976546555327E-3</v>
      </c>
      <c r="G2303" s="2">
        <f t="shared" si="323"/>
        <v>1.3518529792093493E-2</v>
      </c>
      <c r="H2303" s="2">
        <f t="shared" si="319"/>
        <v>0.68514829623504347</v>
      </c>
      <c r="I2303" s="2">
        <f t="shared" si="320"/>
        <v>40.658041655194445</v>
      </c>
    </row>
    <row r="2304" spans="1:9" ht="13.5" x14ac:dyDescent="0.25">
      <c r="A2304" s="4">
        <v>45356</v>
      </c>
      <c r="B2304" s="2">
        <v>2.59</v>
      </c>
      <c r="C2304" s="2">
        <f t="shared" si="317"/>
        <v>-1.0000000000000231E-2</v>
      </c>
      <c r="D2304" s="2">
        <f t="shared" si="315"/>
        <v>0</v>
      </c>
      <c r="E2304" s="2">
        <f t="shared" si="316"/>
        <v>1.0000000000000231E-2</v>
      </c>
      <c r="F2304" s="2">
        <f t="shared" si="323"/>
        <v>8.6006121078944231E-3</v>
      </c>
      <c r="G2304" s="2">
        <f t="shared" si="323"/>
        <v>1.3267206235515402E-2</v>
      </c>
      <c r="H2304" s="2">
        <f t="shared" si="319"/>
        <v>0.6482609793817159</v>
      </c>
      <c r="I2304" s="2">
        <f t="shared" si="320"/>
        <v>39.329996128700863</v>
      </c>
    </row>
    <row r="2305" spans="1:9" ht="13.5" x14ac:dyDescent="0.25">
      <c r="A2305" s="4">
        <v>45357</v>
      </c>
      <c r="B2305" s="2">
        <v>2.5499999999999998</v>
      </c>
      <c r="C2305" s="2">
        <f t="shared" si="317"/>
        <v>-4.0000000000000036E-2</v>
      </c>
      <c r="D2305" s="2">
        <f t="shared" si="315"/>
        <v>0</v>
      </c>
      <c r="E2305" s="2">
        <f t="shared" si="316"/>
        <v>4.0000000000000036E-2</v>
      </c>
      <c r="F2305" s="2">
        <f t="shared" si="323"/>
        <v>7.9862826716162495E-3</v>
      </c>
      <c r="G2305" s="2">
        <f t="shared" si="323"/>
        <v>1.5176691504407163E-2</v>
      </c>
      <c r="H2305" s="2">
        <f t="shared" si="319"/>
        <v>0.52622026805362099</v>
      </c>
      <c r="I2305" s="2">
        <f t="shared" si="320"/>
        <v>34.478658098591907</v>
      </c>
    </row>
    <row r="2306" spans="1:9" ht="13.5" x14ac:dyDescent="0.25">
      <c r="A2306" s="4">
        <v>45358</v>
      </c>
      <c r="B2306" s="2">
        <v>2.54</v>
      </c>
      <c r="C2306" s="2">
        <f t="shared" si="317"/>
        <v>-9.9999999999997868E-3</v>
      </c>
      <c r="D2306" s="2">
        <f t="shared" si="315"/>
        <v>0</v>
      </c>
      <c r="E2306" s="2">
        <f t="shared" si="316"/>
        <v>9.9999999999997868E-3</v>
      </c>
      <c r="F2306" s="2">
        <f t="shared" si="323"/>
        <v>7.4158339093579459E-3</v>
      </c>
      <c r="G2306" s="2">
        <f t="shared" si="323"/>
        <v>1.4806927825520922E-2</v>
      </c>
      <c r="H2306" s="2">
        <f t="shared" si="319"/>
        <v>0.50083541952410715</v>
      </c>
      <c r="I2306" s="2">
        <f t="shared" si="320"/>
        <v>33.370442422188745</v>
      </c>
    </row>
    <row r="2307" spans="1:9" ht="13.5" x14ac:dyDescent="0.25">
      <c r="A2307" s="4">
        <v>45359</v>
      </c>
      <c r="B2307" s="2">
        <v>2.5499999999999998</v>
      </c>
      <c r="C2307" s="2">
        <f t="shared" si="317"/>
        <v>9.9999999999997868E-3</v>
      </c>
      <c r="D2307" s="2">
        <f t="shared" ref="D2307:D2370" si="324">IF(C2307&gt;0,C2307,0)</f>
        <v>9.9999999999997868E-3</v>
      </c>
      <c r="E2307" s="2">
        <f t="shared" ref="E2307:E2370" si="325">IF(C2307&lt;0,-C2307,0)</f>
        <v>0</v>
      </c>
      <c r="F2307" s="2">
        <f t="shared" si="323"/>
        <v>7.6004172015466482E-3</v>
      </c>
      <c r="G2307" s="2">
        <f t="shared" si="323"/>
        <v>1.3749290123697999E-2</v>
      </c>
      <c r="H2307" s="2">
        <f t="shared" si="319"/>
        <v>0.55278615355179117</v>
      </c>
      <c r="I2307" s="2">
        <f t="shared" si="320"/>
        <v>35.59963181584061</v>
      </c>
    </row>
    <row r="2308" spans="1:9" ht="13.5" x14ac:dyDescent="0.25">
      <c r="A2308" s="4">
        <v>45362</v>
      </c>
      <c r="B2308" s="2">
        <v>2.58</v>
      </c>
      <c r="C2308" s="2">
        <f t="shared" ref="C2308:C2371" si="326">B2308-B2307</f>
        <v>3.0000000000000249E-2</v>
      </c>
      <c r="D2308" s="2">
        <f t="shared" si="324"/>
        <v>3.0000000000000249E-2</v>
      </c>
      <c r="E2308" s="2">
        <f t="shared" si="325"/>
        <v>0</v>
      </c>
      <c r="F2308" s="2">
        <f t="shared" si="323"/>
        <v>9.2003874014361907E-3</v>
      </c>
      <c r="G2308" s="2">
        <f t="shared" si="323"/>
        <v>1.2767197972005285E-2</v>
      </c>
      <c r="H2308" s="2">
        <f t="shared" si="319"/>
        <v>0.72062698656431412</v>
      </c>
      <c r="I2308" s="2">
        <f t="shared" si="320"/>
        <v>41.881650827948249</v>
      </c>
    </row>
    <row r="2309" spans="1:9" ht="13.5" x14ac:dyDescent="0.25">
      <c r="A2309" s="4">
        <v>45363</v>
      </c>
      <c r="B2309" s="2">
        <v>2.5</v>
      </c>
      <c r="C2309" s="2">
        <f t="shared" si="326"/>
        <v>-8.0000000000000071E-2</v>
      </c>
      <c r="D2309" s="2">
        <f t="shared" si="324"/>
        <v>0</v>
      </c>
      <c r="E2309" s="2">
        <f t="shared" si="325"/>
        <v>8.0000000000000071E-2</v>
      </c>
      <c r="F2309" s="2">
        <f t="shared" si="323"/>
        <v>8.5432168727621778E-3</v>
      </c>
      <c r="G2309" s="2">
        <f t="shared" si="323"/>
        <v>1.7569540974004913E-2</v>
      </c>
      <c r="H2309" s="2">
        <f t="shared" si="319"/>
        <v>0.48625156942929409</v>
      </c>
      <c r="I2309" s="2">
        <f t="shared" si="320"/>
        <v>32.716639593928903</v>
      </c>
    </row>
    <row r="2310" spans="1:9" ht="13.5" x14ac:dyDescent="0.25">
      <c r="A2310" s="4">
        <v>45364</v>
      </c>
      <c r="B2310" s="2">
        <v>2.52</v>
      </c>
      <c r="C2310" s="2">
        <f t="shared" si="326"/>
        <v>2.0000000000000018E-2</v>
      </c>
      <c r="D2310" s="2">
        <f t="shared" si="324"/>
        <v>2.0000000000000018E-2</v>
      </c>
      <c r="E2310" s="2">
        <f t="shared" si="325"/>
        <v>0</v>
      </c>
      <c r="F2310" s="2">
        <f t="shared" si="323"/>
        <v>9.3615585247077381E-3</v>
      </c>
      <c r="G2310" s="2">
        <f t="shared" si="323"/>
        <v>1.6314573761575992E-2</v>
      </c>
      <c r="H2310" s="2">
        <f t="shared" si="319"/>
        <v>0.57381569764059892</v>
      </c>
      <c r="I2310" s="2">
        <f t="shared" si="320"/>
        <v>36.460158486209039</v>
      </c>
    </row>
    <row r="2311" spans="1:9" ht="13.5" x14ac:dyDescent="0.25">
      <c r="A2311" s="4">
        <v>45365</v>
      </c>
      <c r="B2311" s="2">
        <v>2.52</v>
      </c>
      <c r="C2311" s="2">
        <f t="shared" si="326"/>
        <v>0</v>
      </c>
      <c r="D2311" s="2">
        <f t="shared" si="324"/>
        <v>0</v>
      </c>
      <c r="E2311" s="2">
        <f t="shared" si="325"/>
        <v>0</v>
      </c>
      <c r="F2311" s="2">
        <f t="shared" si="323"/>
        <v>8.6928757729428999E-3</v>
      </c>
      <c r="G2311" s="2">
        <f t="shared" si="323"/>
        <v>1.5149247064320564E-2</v>
      </c>
      <c r="H2311" s="2">
        <f t="shared" si="319"/>
        <v>0.57381569764059892</v>
      </c>
      <c r="I2311" s="2">
        <f t="shared" si="320"/>
        <v>36.460158486209039</v>
      </c>
    </row>
    <row r="2312" spans="1:9" ht="13.5" x14ac:dyDescent="0.25">
      <c r="A2312" s="4">
        <v>45366</v>
      </c>
      <c r="B2312" s="2">
        <v>2.4700000000000002</v>
      </c>
      <c r="C2312" s="2">
        <f t="shared" si="326"/>
        <v>-4.9999999999999822E-2</v>
      </c>
      <c r="D2312" s="2">
        <f t="shared" si="324"/>
        <v>0</v>
      </c>
      <c r="E2312" s="2">
        <f t="shared" si="325"/>
        <v>4.9999999999999822E-2</v>
      </c>
      <c r="F2312" s="2">
        <f t="shared" si="323"/>
        <v>8.0719560748755501E-3</v>
      </c>
      <c r="G2312" s="2">
        <f t="shared" si="323"/>
        <v>1.7638586559726225E-2</v>
      </c>
      <c r="H2312" s="2">
        <f t="shared" si="319"/>
        <v>0.45763055035861322</v>
      </c>
      <c r="I2312" s="2">
        <f t="shared" si="320"/>
        <v>31.395510353842738</v>
      </c>
    </row>
    <row r="2313" spans="1:9" ht="13.5" x14ac:dyDescent="0.25">
      <c r="A2313" s="4">
        <v>45369</v>
      </c>
      <c r="B2313" s="2">
        <v>2.5</v>
      </c>
      <c r="C2313" s="2">
        <f t="shared" si="326"/>
        <v>2.9999999999999805E-2</v>
      </c>
      <c r="D2313" s="2">
        <f t="shared" si="324"/>
        <v>2.9999999999999805E-2</v>
      </c>
      <c r="E2313" s="2">
        <f t="shared" si="325"/>
        <v>0</v>
      </c>
      <c r="F2313" s="2">
        <f t="shared" si="323"/>
        <v>9.6382449266701389E-3</v>
      </c>
      <c r="G2313" s="2">
        <f t="shared" si="323"/>
        <v>1.6378687519745781E-2</v>
      </c>
      <c r="H2313" s="2">
        <f t="shared" si="319"/>
        <v>0.5884625929306293</v>
      </c>
      <c r="I2313" s="2">
        <f t="shared" si="320"/>
        <v>37.046046633364341</v>
      </c>
    </row>
    <row r="2314" spans="1:9" ht="13.5" x14ac:dyDescent="0.25">
      <c r="A2314" s="4">
        <v>45370</v>
      </c>
      <c r="B2314" s="2">
        <v>2.6</v>
      </c>
      <c r="C2314" s="2">
        <f t="shared" si="326"/>
        <v>0.10000000000000009</v>
      </c>
      <c r="D2314" s="2">
        <f t="shared" si="324"/>
        <v>0.10000000000000009</v>
      </c>
      <c r="E2314" s="2">
        <f t="shared" si="325"/>
        <v>0</v>
      </c>
      <c r="F2314" s="2">
        <f t="shared" si="323"/>
        <v>1.6092656003336564E-2</v>
      </c>
      <c r="G2314" s="2">
        <f t="shared" si="323"/>
        <v>1.5208781268335369E-2</v>
      </c>
      <c r="H2314" s="2">
        <f t="shared" si="319"/>
        <v>1.058116079086588</v>
      </c>
      <c r="I2314" s="2">
        <f t="shared" si="320"/>
        <v>51.41187563901596</v>
      </c>
    </row>
    <row r="2315" spans="1:9" ht="13.5" x14ac:dyDescent="0.25">
      <c r="A2315" s="4">
        <v>45372</v>
      </c>
      <c r="B2315" s="2">
        <v>2.58</v>
      </c>
      <c r="C2315" s="2">
        <f t="shared" si="326"/>
        <v>-2.0000000000000018E-2</v>
      </c>
      <c r="D2315" s="2">
        <f t="shared" si="324"/>
        <v>0</v>
      </c>
      <c r="E2315" s="2">
        <f t="shared" si="325"/>
        <v>2.0000000000000018E-2</v>
      </c>
      <c r="F2315" s="2">
        <f t="shared" si="323"/>
        <v>1.494318057452681E-2</v>
      </c>
      <c r="G2315" s="2">
        <f t="shared" si="323"/>
        <v>1.5551011177739988E-2</v>
      </c>
      <c r="H2315" s="2">
        <f t="shared" si="319"/>
        <v>0.96091375690841008</v>
      </c>
      <c r="I2315" s="2">
        <f t="shared" si="320"/>
        <v>49.003366594938534</v>
      </c>
    </row>
    <row r="2316" spans="1:9" ht="13.5" x14ac:dyDescent="0.25">
      <c r="A2316" s="4">
        <v>45373</v>
      </c>
      <c r="B2316" s="2">
        <v>2.5</v>
      </c>
      <c r="C2316" s="2">
        <f t="shared" si="326"/>
        <v>-8.0000000000000071E-2</v>
      </c>
      <c r="D2316" s="2">
        <f t="shared" si="324"/>
        <v>0</v>
      </c>
      <c r="E2316" s="2">
        <f t="shared" si="325"/>
        <v>8.0000000000000071E-2</v>
      </c>
      <c r="F2316" s="2">
        <f t="shared" si="323"/>
        <v>1.3875810533489182E-2</v>
      </c>
      <c r="G2316" s="2">
        <f t="shared" si="323"/>
        <v>2.0154510379329995E-2</v>
      </c>
      <c r="H2316" s="2">
        <f t="shared" si="319"/>
        <v>0.68847172530273404</v>
      </c>
      <c r="I2316" s="2">
        <f t="shared" si="320"/>
        <v>40.774844789260229</v>
      </c>
    </row>
    <row r="2317" spans="1:9" ht="13.5" x14ac:dyDescent="0.25">
      <c r="A2317" s="4">
        <v>45376</v>
      </c>
      <c r="B2317" s="2">
        <v>2.5</v>
      </c>
      <c r="C2317" s="2">
        <f t="shared" si="326"/>
        <v>0</v>
      </c>
      <c r="D2317" s="2">
        <f t="shared" si="324"/>
        <v>0</v>
      </c>
      <c r="E2317" s="2">
        <f t="shared" si="325"/>
        <v>0</v>
      </c>
      <c r="F2317" s="2">
        <f t="shared" ref="F2317:G2332" si="327">((F2316*13)+D2317)/14</f>
        <v>1.2884681209668526E-2</v>
      </c>
      <c r="G2317" s="2">
        <f t="shared" si="327"/>
        <v>1.8714902495092139E-2</v>
      </c>
      <c r="H2317" s="2">
        <f t="shared" si="319"/>
        <v>0.68847172530273393</v>
      </c>
      <c r="I2317" s="2">
        <f t="shared" si="320"/>
        <v>40.774844789260221</v>
      </c>
    </row>
    <row r="2318" spans="1:9" ht="13.5" x14ac:dyDescent="0.25">
      <c r="A2318" s="4">
        <v>45377</v>
      </c>
      <c r="B2318" s="2">
        <v>2.54</v>
      </c>
      <c r="C2318" s="2">
        <f t="shared" si="326"/>
        <v>4.0000000000000036E-2</v>
      </c>
      <c r="D2318" s="2">
        <f t="shared" si="324"/>
        <v>4.0000000000000036E-2</v>
      </c>
      <c r="E2318" s="2">
        <f t="shared" si="325"/>
        <v>0</v>
      </c>
      <c r="F2318" s="2">
        <f t="shared" si="327"/>
        <v>1.4821489694692205E-2</v>
      </c>
      <c r="G2318" s="2">
        <f t="shared" si="327"/>
        <v>1.7378123745442699E-2</v>
      </c>
      <c r="H2318" s="2">
        <f t="shared" si="319"/>
        <v>0.85288204364289011</v>
      </c>
      <c r="I2318" s="2">
        <f t="shared" si="320"/>
        <v>46.030023690340641</v>
      </c>
    </row>
    <row r="2319" spans="1:9" ht="13.5" x14ac:dyDescent="0.25">
      <c r="A2319" s="4">
        <v>45378</v>
      </c>
      <c r="B2319" s="2">
        <v>2.63</v>
      </c>
      <c r="C2319" s="2">
        <f t="shared" si="326"/>
        <v>8.9999999999999858E-2</v>
      </c>
      <c r="D2319" s="2">
        <f t="shared" si="324"/>
        <v>8.9999999999999858E-2</v>
      </c>
      <c r="E2319" s="2">
        <f t="shared" si="325"/>
        <v>0</v>
      </c>
      <c r="F2319" s="2">
        <f t="shared" si="327"/>
        <v>2.0191383287928466E-2</v>
      </c>
      <c r="G2319" s="2">
        <f t="shared" si="327"/>
        <v>1.6136829192196792E-2</v>
      </c>
      <c r="H2319" s="2">
        <f t="shared" si="319"/>
        <v>1.2512608919286521</v>
      </c>
      <c r="I2319" s="2">
        <f t="shared" si="320"/>
        <v>55.580448113088245</v>
      </c>
    </row>
    <row r="2320" spans="1:9" ht="13.5" x14ac:dyDescent="0.25">
      <c r="A2320" s="4">
        <v>45379</v>
      </c>
      <c r="B2320" s="2">
        <v>2.7</v>
      </c>
      <c r="C2320" s="2">
        <f t="shared" si="326"/>
        <v>7.0000000000000284E-2</v>
      </c>
      <c r="D2320" s="2">
        <f t="shared" si="324"/>
        <v>7.0000000000000284E-2</v>
      </c>
      <c r="E2320" s="2">
        <f t="shared" si="325"/>
        <v>0</v>
      </c>
      <c r="F2320" s="2">
        <f t="shared" si="327"/>
        <v>2.3749141624505025E-2</v>
      </c>
      <c r="G2320" s="2">
        <f t="shared" si="327"/>
        <v>1.4984198535611306E-2</v>
      </c>
      <c r="H2320" s="2">
        <f t="shared" si="319"/>
        <v>1.5849457392107451</v>
      </c>
      <c r="I2320" s="2">
        <f t="shared" si="320"/>
        <v>61.314468430376905</v>
      </c>
    </row>
    <row r="2321" spans="1:9" ht="13.5" x14ac:dyDescent="0.25">
      <c r="A2321" s="4">
        <v>45380</v>
      </c>
      <c r="B2321" s="2">
        <v>2.6</v>
      </c>
      <c r="C2321" s="2">
        <f t="shared" si="326"/>
        <v>-0.10000000000000009</v>
      </c>
      <c r="D2321" s="2">
        <f t="shared" si="324"/>
        <v>0</v>
      </c>
      <c r="E2321" s="2">
        <f t="shared" si="325"/>
        <v>0.10000000000000009</v>
      </c>
      <c r="F2321" s="2">
        <f t="shared" si="327"/>
        <v>2.2052774365611809E-2</v>
      </c>
      <c r="G2321" s="2">
        <f t="shared" si="327"/>
        <v>2.1056755783067649E-2</v>
      </c>
      <c r="H2321" s="2">
        <f t="shared" ref="H2321:H2384" si="328">F2321/G2321</f>
        <v>1.047301616298608</v>
      </c>
      <c r="I2321" s="2">
        <f t="shared" ref="I2321:I2384" si="329">IF(G2321=0,100,100-(100/(1+H2321)))</f>
        <v>51.15521855504921</v>
      </c>
    </row>
    <row r="2322" spans="1:9" ht="13.5" x14ac:dyDescent="0.25">
      <c r="A2322" s="4">
        <v>45383</v>
      </c>
      <c r="B2322" s="2">
        <v>2.58</v>
      </c>
      <c r="C2322" s="2">
        <f t="shared" si="326"/>
        <v>-2.0000000000000018E-2</v>
      </c>
      <c r="D2322" s="2">
        <f t="shared" si="324"/>
        <v>0</v>
      </c>
      <c r="E2322" s="2">
        <f t="shared" si="325"/>
        <v>2.0000000000000018E-2</v>
      </c>
      <c r="F2322" s="2">
        <f t="shared" si="327"/>
        <v>2.0477576196639535E-2</v>
      </c>
      <c r="G2322" s="2">
        <f t="shared" si="327"/>
        <v>2.0981273227134247E-2</v>
      </c>
      <c r="H2322" s="2">
        <f t="shared" si="328"/>
        <v>0.97599301886773482</v>
      </c>
      <c r="I2322" s="2">
        <f t="shared" si="329"/>
        <v>49.392533756368699</v>
      </c>
    </row>
    <row r="2323" spans="1:9" ht="13.5" x14ac:dyDescent="0.25">
      <c r="A2323" s="4">
        <v>45384</v>
      </c>
      <c r="B2323" s="2">
        <v>2.6</v>
      </c>
      <c r="C2323" s="2">
        <f t="shared" si="326"/>
        <v>2.0000000000000018E-2</v>
      </c>
      <c r="D2323" s="2">
        <f t="shared" si="324"/>
        <v>2.0000000000000018E-2</v>
      </c>
      <c r="E2323" s="2">
        <f t="shared" si="325"/>
        <v>0</v>
      </c>
      <c r="F2323" s="2">
        <f t="shared" si="327"/>
        <v>2.0443463611165284E-2</v>
      </c>
      <c r="G2323" s="2">
        <f t="shared" si="327"/>
        <v>1.9482610853767516E-2</v>
      </c>
      <c r="H2323" s="2">
        <f t="shared" si="328"/>
        <v>1.0493184801877804</v>
      </c>
      <c r="I2323" s="2">
        <f t="shared" si="329"/>
        <v>51.203289792791544</v>
      </c>
    </row>
    <row r="2324" spans="1:9" ht="13.5" x14ac:dyDescent="0.25">
      <c r="A2324" s="4">
        <v>45385</v>
      </c>
      <c r="B2324" s="2">
        <v>2.65</v>
      </c>
      <c r="C2324" s="2">
        <f t="shared" si="326"/>
        <v>4.9999999999999822E-2</v>
      </c>
      <c r="D2324" s="2">
        <f t="shared" si="324"/>
        <v>4.9999999999999822E-2</v>
      </c>
      <c r="E2324" s="2">
        <f t="shared" si="325"/>
        <v>0</v>
      </c>
      <c r="F2324" s="2">
        <f t="shared" si="327"/>
        <v>2.2554644781796324E-2</v>
      </c>
      <c r="G2324" s="2">
        <f t="shared" si="327"/>
        <v>1.8090995792784122E-2</v>
      </c>
      <c r="H2324" s="2">
        <f t="shared" si="328"/>
        <v>1.2467331837417484</v>
      </c>
      <c r="I2324" s="2">
        <f t="shared" si="329"/>
        <v>55.490932023597807</v>
      </c>
    </row>
    <row r="2325" spans="1:9" ht="13.5" x14ac:dyDescent="0.25">
      <c r="A2325" s="4">
        <v>45386</v>
      </c>
      <c r="B2325" s="2">
        <v>2.6</v>
      </c>
      <c r="C2325" s="2">
        <f t="shared" si="326"/>
        <v>-4.9999999999999822E-2</v>
      </c>
      <c r="D2325" s="2">
        <f t="shared" si="324"/>
        <v>0</v>
      </c>
      <c r="E2325" s="2">
        <f t="shared" si="325"/>
        <v>4.9999999999999822E-2</v>
      </c>
      <c r="F2325" s="2">
        <f t="shared" si="327"/>
        <v>2.0943598725953728E-2</v>
      </c>
      <c r="G2325" s="2">
        <f t="shared" si="327"/>
        <v>2.0370210379013813E-2</v>
      </c>
      <c r="H2325" s="2">
        <f t="shared" si="328"/>
        <v>1.0281483762941714</v>
      </c>
      <c r="I2325" s="2">
        <f t="shared" si="329"/>
        <v>50.693942726853258</v>
      </c>
    </row>
    <row r="2326" spans="1:9" ht="13.5" x14ac:dyDescent="0.25">
      <c r="A2326" s="4">
        <v>45387</v>
      </c>
      <c r="B2326" s="2">
        <v>2.68</v>
      </c>
      <c r="C2326" s="2">
        <f t="shared" si="326"/>
        <v>8.0000000000000071E-2</v>
      </c>
      <c r="D2326" s="2">
        <f t="shared" si="324"/>
        <v>8.0000000000000071E-2</v>
      </c>
      <c r="E2326" s="2">
        <f t="shared" si="325"/>
        <v>0</v>
      </c>
      <c r="F2326" s="2">
        <f t="shared" si="327"/>
        <v>2.5161913102671324E-2</v>
      </c>
      <c r="G2326" s="2">
        <f t="shared" si="327"/>
        <v>1.8915195351941395E-2</v>
      </c>
      <c r="H2326" s="2">
        <f t="shared" si="328"/>
        <v>1.3302486511242289</v>
      </c>
      <c r="I2326" s="2">
        <f t="shared" si="329"/>
        <v>57.086124713877645</v>
      </c>
    </row>
    <row r="2327" spans="1:9" ht="13.5" x14ac:dyDescent="0.25">
      <c r="A2327" s="4">
        <v>45390</v>
      </c>
      <c r="B2327" s="2">
        <v>2.72</v>
      </c>
      <c r="C2327" s="2">
        <f t="shared" si="326"/>
        <v>4.0000000000000036E-2</v>
      </c>
      <c r="D2327" s="2">
        <f t="shared" si="324"/>
        <v>4.0000000000000036E-2</v>
      </c>
      <c r="E2327" s="2">
        <f t="shared" si="325"/>
        <v>0</v>
      </c>
      <c r="F2327" s="2">
        <f t="shared" si="327"/>
        <v>2.6221776452480521E-2</v>
      </c>
      <c r="G2327" s="2">
        <f t="shared" si="327"/>
        <v>1.7564109969659868E-2</v>
      </c>
      <c r="H2327" s="2">
        <f t="shared" si="328"/>
        <v>1.4929180298788751</v>
      </c>
      <c r="I2327" s="2">
        <f t="shared" si="329"/>
        <v>59.886366578664131</v>
      </c>
    </row>
    <row r="2328" spans="1:9" ht="13.5" x14ac:dyDescent="0.25">
      <c r="A2328" s="4">
        <v>45394</v>
      </c>
      <c r="B2328" s="2">
        <v>2.68</v>
      </c>
      <c r="C2328" s="2">
        <f t="shared" si="326"/>
        <v>-4.0000000000000036E-2</v>
      </c>
      <c r="D2328" s="2">
        <f t="shared" si="324"/>
        <v>0</v>
      </c>
      <c r="E2328" s="2">
        <f t="shared" si="325"/>
        <v>4.0000000000000036E-2</v>
      </c>
      <c r="F2328" s="2">
        <f t="shared" si="327"/>
        <v>2.434879242016048E-2</v>
      </c>
      <c r="G2328" s="2">
        <f t="shared" si="327"/>
        <v>1.9166673543255595E-2</v>
      </c>
      <c r="H2328" s="2">
        <f t="shared" si="328"/>
        <v>1.2703713226611708</v>
      </c>
      <c r="I2328" s="2">
        <f t="shared" si="329"/>
        <v>55.954341476271381</v>
      </c>
    </row>
    <row r="2329" spans="1:9" ht="13.5" x14ac:dyDescent="0.25">
      <c r="A2329" s="4">
        <v>45397</v>
      </c>
      <c r="B2329" s="2">
        <v>2.65</v>
      </c>
      <c r="C2329" s="2">
        <f t="shared" si="326"/>
        <v>-3.0000000000000249E-2</v>
      </c>
      <c r="D2329" s="2">
        <f t="shared" si="324"/>
        <v>0</v>
      </c>
      <c r="E2329" s="2">
        <f t="shared" si="325"/>
        <v>3.0000000000000249E-2</v>
      </c>
      <c r="F2329" s="2">
        <f t="shared" si="327"/>
        <v>2.2609592961577586E-2</v>
      </c>
      <c r="G2329" s="2">
        <f t="shared" si="327"/>
        <v>1.9940482575880214E-2</v>
      </c>
      <c r="H2329" s="2">
        <f t="shared" si="328"/>
        <v>1.1338538511061862</v>
      </c>
      <c r="I2329" s="2">
        <f t="shared" si="329"/>
        <v>53.136434368192475</v>
      </c>
    </row>
    <row r="2330" spans="1:9" ht="13.5" x14ac:dyDescent="0.25">
      <c r="A2330" s="4">
        <v>45398</v>
      </c>
      <c r="B2330" s="2">
        <v>2.63</v>
      </c>
      <c r="C2330" s="2">
        <f t="shared" si="326"/>
        <v>-2.0000000000000018E-2</v>
      </c>
      <c r="D2330" s="2">
        <f t="shared" si="324"/>
        <v>0</v>
      </c>
      <c r="E2330" s="2">
        <f t="shared" si="325"/>
        <v>2.0000000000000018E-2</v>
      </c>
      <c r="F2330" s="2">
        <f t="shared" si="327"/>
        <v>2.0994622035750615E-2</v>
      </c>
      <c r="G2330" s="2">
        <f t="shared" si="327"/>
        <v>1.9944733820460199E-2</v>
      </c>
      <c r="H2330" s="2">
        <f t="shared" si="328"/>
        <v>1.0526398709925822</v>
      </c>
      <c r="I2330" s="2">
        <f t="shared" si="329"/>
        <v>51.282248087852047</v>
      </c>
    </row>
    <row r="2331" spans="1:9" ht="13.5" x14ac:dyDescent="0.25">
      <c r="A2331" s="4">
        <v>45399</v>
      </c>
      <c r="B2331" s="2">
        <v>2.59</v>
      </c>
      <c r="C2331" s="2">
        <f t="shared" si="326"/>
        <v>-4.0000000000000036E-2</v>
      </c>
      <c r="D2331" s="2">
        <f t="shared" si="324"/>
        <v>0</v>
      </c>
      <c r="E2331" s="2">
        <f t="shared" si="325"/>
        <v>4.0000000000000036E-2</v>
      </c>
      <c r="F2331" s="2">
        <f t="shared" si="327"/>
        <v>1.9495006176054146E-2</v>
      </c>
      <c r="G2331" s="2">
        <f t="shared" si="327"/>
        <v>2.1377252833284476E-2</v>
      </c>
      <c r="H2331" s="2">
        <f t="shared" si="328"/>
        <v>0.9119509568460703</v>
      </c>
      <c r="I2331" s="2">
        <f t="shared" si="329"/>
        <v>47.697403198584809</v>
      </c>
    </row>
    <row r="2332" spans="1:9" ht="13.5" x14ac:dyDescent="0.25">
      <c r="A2332" s="4">
        <v>45400</v>
      </c>
      <c r="B2332" s="2">
        <v>2.54</v>
      </c>
      <c r="C2332" s="2">
        <f t="shared" si="326"/>
        <v>-4.9999999999999822E-2</v>
      </c>
      <c r="D2332" s="2">
        <f t="shared" si="324"/>
        <v>0</v>
      </c>
      <c r="E2332" s="2">
        <f t="shared" si="325"/>
        <v>4.9999999999999822E-2</v>
      </c>
      <c r="F2332" s="2">
        <f t="shared" si="327"/>
        <v>1.8102505734907421E-2</v>
      </c>
      <c r="G2332" s="2">
        <f t="shared" si="327"/>
        <v>2.3421734773764143E-2</v>
      </c>
      <c r="H2332" s="2">
        <f t="shared" si="328"/>
        <v>0.77289346454323882</v>
      </c>
      <c r="I2332" s="2">
        <f t="shared" si="329"/>
        <v>43.595031512080396</v>
      </c>
    </row>
    <row r="2333" spans="1:9" ht="13.5" x14ac:dyDescent="0.25">
      <c r="A2333" s="4">
        <v>45401</v>
      </c>
      <c r="B2333" s="2">
        <v>2.52</v>
      </c>
      <c r="C2333" s="2">
        <f t="shared" si="326"/>
        <v>-2.0000000000000018E-2</v>
      </c>
      <c r="D2333" s="2">
        <f t="shared" si="324"/>
        <v>0</v>
      </c>
      <c r="E2333" s="2">
        <f t="shared" si="325"/>
        <v>2.0000000000000018E-2</v>
      </c>
      <c r="F2333" s="2">
        <f t="shared" ref="F2333:G2348" si="330">((F2332*13)+D2333)/14</f>
        <v>1.6809469610985461E-2</v>
      </c>
      <c r="G2333" s="2">
        <f t="shared" si="330"/>
        <v>2.3177325147066708E-2</v>
      </c>
      <c r="H2333" s="2">
        <f t="shared" si="328"/>
        <v>0.7252549422474166</v>
      </c>
      <c r="I2333" s="2">
        <f t="shared" si="329"/>
        <v>42.037551928566437</v>
      </c>
    </row>
    <row r="2334" spans="1:9" ht="13.5" x14ac:dyDescent="0.25">
      <c r="A2334" s="4">
        <v>45404</v>
      </c>
      <c r="B2334" s="2">
        <v>2.6</v>
      </c>
      <c r="C2334" s="2">
        <f t="shared" si="326"/>
        <v>8.0000000000000071E-2</v>
      </c>
      <c r="D2334" s="2">
        <f t="shared" si="324"/>
        <v>8.0000000000000071E-2</v>
      </c>
      <c r="E2334" s="2">
        <f t="shared" si="325"/>
        <v>0</v>
      </c>
      <c r="F2334" s="2">
        <f t="shared" si="330"/>
        <v>2.1323078924486507E-2</v>
      </c>
      <c r="G2334" s="2">
        <f t="shared" si="330"/>
        <v>2.1521801922276231E-2</v>
      </c>
      <c r="H2334" s="2">
        <f t="shared" si="328"/>
        <v>0.99076643310316714</v>
      </c>
      <c r="I2334" s="2">
        <f t="shared" si="329"/>
        <v>49.768090150022275</v>
      </c>
    </row>
    <row r="2335" spans="1:9" ht="13.5" x14ac:dyDescent="0.25">
      <c r="A2335" s="4">
        <v>45405</v>
      </c>
      <c r="B2335" s="2">
        <v>2.69</v>
      </c>
      <c r="C2335" s="2">
        <f t="shared" si="326"/>
        <v>8.9999999999999858E-2</v>
      </c>
      <c r="D2335" s="2">
        <f t="shared" si="324"/>
        <v>8.9999999999999858E-2</v>
      </c>
      <c r="E2335" s="2">
        <f t="shared" si="325"/>
        <v>0</v>
      </c>
      <c r="F2335" s="2">
        <f t="shared" si="330"/>
        <v>2.6228573287023178E-2</v>
      </c>
      <c r="G2335" s="2">
        <f t="shared" si="330"/>
        <v>1.9984530356399358E-2</v>
      </c>
      <c r="H2335" s="2">
        <f t="shared" si="328"/>
        <v>1.3124438162553256</v>
      </c>
      <c r="I2335" s="2">
        <f t="shared" si="329"/>
        <v>56.755706107517113</v>
      </c>
    </row>
    <row r="2336" spans="1:9" ht="13.5" x14ac:dyDescent="0.25">
      <c r="A2336" s="4">
        <v>45406</v>
      </c>
      <c r="B2336" s="2">
        <v>2.6</v>
      </c>
      <c r="C2336" s="2">
        <f t="shared" si="326"/>
        <v>-8.9999999999999858E-2</v>
      </c>
      <c r="D2336" s="2">
        <f t="shared" si="324"/>
        <v>0</v>
      </c>
      <c r="E2336" s="2">
        <f t="shared" si="325"/>
        <v>8.9999999999999858E-2</v>
      </c>
      <c r="F2336" s="2">
        <f t="shared" si="330"/>
        <v>2.4355103766521523E-2</v>
      </c>
      <c r="G2336" s="2">
        <f t="shared" si="330"/>
        <v>2.4985635330942252E-2</v>
      </c>
      <c r="H2336" s="2">
        <f t="shared" si="328"/>
        <v>0.97476423728797967</v>
      </c>
      <c r="I2336" s="2">
        <f t="shared" si="329"/>
        <v>49.361043656870208</v>
      </c>
    </row>
    <row r="2337" spans="1:9" ht="13.5" x14ac:dyDescent="0.25">
      <c r="A2337" s="4">
        <v>45407</v>
      </c>
      <c r="B2337" s="2">
        <v>2.65</v>
      </c>
      <c r="C2337" s="2">
        <f t="shared" si="326"/>
        <v>4.9999999999999822E-2</v>
      </c>
      <c r="D2337" s="2">
        <f t="shared" si="324"/>
        <v>4.9999999999999822E-2</v>
      </c>
      <c r="E2337" s="2">
        <f t="shared" si="325"/>
        <v>0</v>
      </c>
      <c r="F2337" s="2">
        <f t="shared" si="330"/>
        <v>2.6186882068912832E-2</v>
      </c>
      <c r="G2337" s="2">
        <f t="shared" si="330"/>
        <v>2.3200947093017805E-2</v>
      </c>
      <c r="H2337" s="2">
        <f t="shared" si="328"/>
        <v>1.1286988399190663</v>
      </c>
      <c r="I2337" s="2">
        <f t="shared" si="329"/>
        <v>53.022946165648293</v>
      </c>
    </row>
    <row r="2338" spans="1:9" ht="13.5" x14ac:dyDescent="0.25">
      <c r="A2338" s="4">
        <v>45408</v>
      </c>
      <c r="B2338" s="2">
        <v>2.6</v>
      </c>
      <c r="C2338" s="2">
        <f t="shared" si="326"/>
        <v>-4.9999999999999822E-2</v>
      </c>
      <c r="D2338" s="2">
        <f t="shared" si="324"/>
        <v>0</v>
      </c>
      <c r="E2338" s="2">
        <f t="shared" si="325"/>
        <v>4.9999999999999822E-2</v>
      </c>
      <c r="F2338" s="2">
        <f t="shared" si="330"/>
        <v>2.4316390492561919E-2</v>
      </c>
      <c r="G2338" s="2">
        <f t="shared" si="330"/>
        <v>2.5115165157802235E-2</v>
      </c>
      <c r="H2338" s="2">
        <f t="shared" si="328"/>
        <v>0.96819552408986764</v>
      </c>
      <c r="I2338" s="2">
        <f t="shared" si="329"/>
        <v>49.192039725706636</v>
      </c>
    </row>
    <row r="2339" spans="1:9" ht="13.5" x14ac:dyDescent="0.25">
      <c r="A2339" s="4">
        <v>45411</v>
      </c>
      <c r="B2339" s="2">
        <v>2.67</v>
      </c>
      <c r="C2339" s="2">
        <f t="shared" si="326"/>
        <v>6.999999999999984E-2</v>
      </c>
      <c r="D2339" s="2">
        <f t="shared" si="324"/>
        <v>6.999999999999984E-2</v>
      </c>
      <c r="E2339" s="2">
        <f t="shared" si="325"/>
        <v>0</v>
      </c>
      <c r="F2339" s="2">
        <f t="shared" si="330"/>
        <v>2.7579505457378913E-2</v>
      </c>
      <c r="G2339" s="2">
        <f t="shared" si="330"/>
        <v>2.3321224789387789E-2</v>
      </c>
      <c r="H2339" s="2">
        <f t="shared" si="328"/>
        <v>1.1825924970256636</v>
      </c>
      <c r="I2339" s="2">
        <f t="shared" si="329"/>
        <v>54.18292689254848</v>
      </c>
    </row>
    <row r="2340" spans="1:9" ht="13.5" x14ac:dyDescent="0.25">
      <c r="A2340" s="4">
        <v>45412</v>
      </c>
      <c r="B2340" s="2">
        <v>2.71</v>
      </c>
      <c r="C2340" s="2">
        <f t="shared" si="326"/>
        <v>4.0000000000000036E-2</v>
      </c>
      <c r="D2340" s="2">
        <f t="shared" si="324"/>
        <v>4.0000000000000036E-2</v>
      </c>
      <c r="E2340" s="2">
        <f t="shared" si="325"/>
        <v>0</v>
      </c>
      <c r="F2340" s="2">
        <f t="shared" si="330"/>
        <v>2.8466683638994707E-2</v>
      </c>
      <c r="G2340" s="2">
        <f t="shared" si="330"/>
        <v>2.1655423018717233E-2</v>
      </c>
      <c r="H2340" s="2">
        <f t="shared" si="328"/>
        <v>1.3145290957553848</v>
      </c>
      <c r="I2340" s="2">
        <f t="shared" si="329"/>
        <v>56.794667138386806</v>
      </c>
    </row>
    <row r="2341" spans="1:9" ht="13.5" x14ac:dyDescent="0.25">
      <c r="A2341" s="4">
        <v>45414</v>
      </c>
      <c r="B2341" s="2">
        <v>2.78</v>
      </c>
      <c r="C2341" s="2">
        <f t="shared" si="326"/>
        <v>6.999999999999984E-2</v>
      </c>
      <c r="D2341" s="2">
        <f t="shared" si="324"/>
        <v>6.999999999999984E-2</v>
      </c>
      <c r="E2341" s="2">
        <f t="shared" si="325"/>
        <v>0</v>
      </c>
      <c r="F2341" s="2">
        <f t="shared" si="330"/>
        <v>3.1433349093352221E-2</v>
      </c>
      <c r="G2341" s="2">
        <f t="shared" si="330"/>
        <v>2.0108607088808857E-2</v>
      </c>
      <c r="H2341" s="2">
        <f t="shared" si="328"/>
        <v>1.5631788395152433</v>
      </c>
      <c r="I2341" s="2">
        <f t="shared" si="329"/>
        <v>60.985945085707584</v>
      </c>
    </row>
    <row r="2342" spans="1:9" ht="13.5" x14ac:dyDescent="0.25">
      <c r="A2342" s="4">
        <v>45415</v>
      </c>
      <c r="B2342" s="2">
        <v>2.77</v>
      </c>
      <c r="C2342" s="2">
        <f t="shared" si="326"/>
        <v>-9.9999999999997868E-3</v>
      </c>
      <c r="D2342" s="2">
        <f t="shared" si="324"/>
        <v>0</v>
      </c>
      <c r="E2342" s="2">
        <f t="shared" si="325"/>
        <v>9.9999999999997868E-3</v>
      </c>
      <c r="F2342" s="2">
        <f t="shared" si="330"/>
        <v>2.9188109872398494E-2</v>
      </c>
      <c r="G2342" s="2">
        <f t="shared" si="330"/>
        <v>1.9386563725322496E-2</v>
      </c>
      <c r="H2342" s="2">
        <f t="shared" si="328"/>
        <v>1.5055845009950546</v>
      </c>
      <c r="I2342" s="2">
        <f t="shared" si="329"/>
        <v>60.089152866212842</v>
      </c>
    </row>
    <row r="2343" spans="1:9" ht="13.5" x14ac:dyDescent="0.25">
      <c r="A2343" s="4">
        <v>45418</v>
      </c>
      <c r="B2343" s="2">
        <v>2.88</v>
      </c>
      <c r="C2343" s="2">
        <f t="shared" si="326"/>
        <v>0.10999999999999988</v>
      </c>
      <c r="D2343" s="2">
        <f t="shared" si="324"/>
        <v>0.10999999999999988</v>
      </c>
      <c r="E2343" s="2">
        <f t="shared" si="325"/>
        <v>0</v>
      </c>
      <c r="F2343" s="2">
        <f t="shared" si="330"/>
        <v>3.4960387738655736E-2</v>
      </c>
      <c r="G2343" s="2">
        <f t="shared" si="330"/>
        <v>1.8001809173513746E-2</v>
      </c>
      <c r="H2343" s="2">
        <f t="shared" si="328"/>
        <v>1.9420485686568285</v>
      </c>
      <c r="I2343" s="2">
        <f t="shared" si="329"/>
        <v>66.010078465273494</v>
      </c>
    </row>
    <row r="2344" spans="1:9" ht="13.5" x14ac:dyDescent="0.25">
      <c r="A2344" s="4">
        <v>45419</v>
      </c>
      <c r="B2344" s="2">
        <v>2.96</v>
      </c>
      <c r="C2344" s="2">
        <f t="shared" si="326"/>
        <v>8.0000000000000071E-2</v>
      </c>
      <c r="D2344" s="2">
        <f t="shared" si="324"/>
        <v>8.0000000000000071E-2</v>
      </c>
      <c r="E2344" s="2">
        <f t="shared" si="325"/>
        <v>0</v>
      </c>
      <c r="F2344" s="2">
        <f t="shared" si="330"/>
        <v>3.8177502900180335E-2</v>
      </c>
      <c r="G2344" s="2">
        <f t="shared" si="330"/>
        <v>1.6715965661119905E-2</v>
      </c>
      <c r="H2344" s="2">
        <f t="shared" si="328"/>
        <v>2.2838945517205969</v>
      </c>
      <c r="I2344" s="2">
        <f t="shared" si="329"/>
        <v>69.548352291761319</v>
      </c>
    </row>
    <row r="2345" spans="1:9" ht="13.5" x14ac:dyDescent="0.25">
      <c r="A2345" s="4">
        <v>45420</v>
      </c>
      <c r="B2345" s="2">
        <v>3.04</v>
      </c>
      <c r="C2345" s="2">
        <f t="shared" si="326"/>
        <v>8.0000000000000071E-2</v>
      </c>
      <c r="D2345" s="2">
        <f t="shared" si="324"/>
        <v>8.0000000000000071E-2</v>
      </c>
      <c r="E2345" s="2">
        <f t="shared" si="325"/>
        <v>0</v>
      </c>
      <c r="F2345" s="2">
        <f t="shared" si="330"/>
        <v>4.1164824121596034E-2</v>
      </c>
      <c r="G2345" s="2">
        <f t="shared" si="330"/>
        <v>1.5521968113897054E-2</v>
      </c>
      <c r="H2345" s="2">
        <f t="shared" si="328"/>
        <v>2.6520363796354243</v>
      </c>
      <c r="I2345" s="2">
        <f t="shared" si="329"/>
        <v>72.618016469490158</v>
      </c>
    </row>
    <row r="2346" spans="1:9" ht="13.5" x14ac:dyDescent="0.25">
      <c r="A2346" s="4">
        <v>45421</v>
      </c>
      <c r="B2346" s="2">
        <v>2.98</v>
      </c>
      <c r="C2346" s="2">
        <f t="shared" si="326"/>
        <v>-6.0000000000000053E-2</v>
      </c>
      <c r="D2346" s="2">
        <f t="shared" si="324"/>
        <v>0</v>
      </c>
      <c r="E2346" s="2">
        <f t="shared" si="325"/>
        <v>6.0000000000000053E-2</v>
      </c>
      <c r="F2346" s="2">
        <f t="shared" si="330"/>
        <v>3.8224479541482038E-2</v>
      </c>
      <c r="G2346" s="2">
        <f t="shared" si="330"/>
        <v>1.869897039147584E-2</v>
      </c>
      <c r="H2346" s="2">
        <f t="shared" si="328"/>
        <v>2.0442023673617422</v>
      </c>
      <c r="I2346" s="2">
        <f t="shared" si="329"/>
        <v>67.15067267795834</v>
      </c>
    </row>
    <row r="2347" spans="1:9" ht="13.5" x14ac:dyDescent="0.25">
      <c r="A2347" s="4">
        <v>45422</v>
      </c>
      <c r="B2347" s="2">
        <v>2.98</v>
      </c>
      <c r="C2347" s="2">
        <f t="shared" si="326"/>
        <v>0</v>
      </c>
      <c r="D2347" s="2">
        <f t="shared" si="324"/>
        <v>0</v>
      </c>
      <c r="E2347" s="2">
        <f t="shared" si="325"/>
        <v>0</v>
      </c>
      <c r="F2347" s="2">
        <f t="shared" si="330"/>
        <v>3.5494159574233318E-2</v>
      </c>
      <c r="G2347" s="2">
        <f t="shared" si="330"/>
        <v>1.7363329649227564E-2</v>
      </c>
      <c r="H2347" s="2">
        <f t="shared" si="328"/>
        <v>2.0442023673617422</v>
      </c>
      <c r="I2347" s="2">
        <f t="shared" si="329"/>
        <v>67.15067267795834</v>
      </c>
    </row>
    <row r="2348" spans="1:9" ht="13.5" x14ac:dyDescent="0.25">
      <c r="A2348" s="4">
        <v>45425</v>
      </c>
      <c r="B2348" s="2">
        <v>2.95</v>
      </c>
      <c r="C2348" s="2">
        <f t="shared" si="326"/>
        <v>-2.9999999999999805E-2</v>
      </c>
      <c r="D2348" s="2">
        <f t="shared" si="324"/>
        <v>0</v>
      </c>
      <c r="E2348" s="2">
        <f t="shared" si="325"/>
        <v>2.9999999999999805E-2</v>
      </c>
      <c r="F2348" s="2">
        <f t="shared" si="330"/>
        <v>3.2958862461788078E-2</v>
      </c>
      <c r="G2348" s="2">
        <f t="shared" si="330"/>
        <v>1.826594895999701E-2</v>
      </c>
      <c r="H2348" s="2">
        <f t="shared" si="328"/>
        <v>1.8043881833880628</v>
      </c>
      <c r="I2348" s="2">
        <f t="shared" si="329"/>
        <v>64.341598430504334</v>
      </c>
    </row>
    <row r="2349" spans="1:9" ht="13.5" x14ac:dyDescent="0.25">
      <c r="A2349" s="4">
        <v>45426</v>
      </c>
      <c r="B2349" s="2">
        <v>2.99</v>
      </c>
      <c r="C2349" s="2">
        <f t="shared" si="326"/>
        <v>4.0000000000000036E-2</v>
      </c>
      <c r="D2349" s="2">
        <f t="shared" si="324"/>
        <v>4.0000000000000036E-2</v>
      </c>
      <c r="E2349" s="2">
        <f t="shared" si="325"/>
        <v>0</v>
      </c>
      <c r="F2349" s="2">
        <f t="shared" ref="F2349:G2364" si="331">((F2348*13)+D2349)/14</f>
        <v>3.3461800857374643E-2</v>
      </c>
      <c r="G2349" s="2">
        <f t="shared" si="331"/>
        <v>1.6961238319997223E-2</v>
      </c>
      <c r="H2349" s="2">
        <f t="shared" si="328"/>
        <v>1.9728394959183688</v>
      </c>
      <c r="I2349" s="2">
        <f t="shared" si="329"/>
        <v>66.36212612981717</v>
      </c>
    </row>
    <row r="2350" spans="1:9" ht="13.5" x14ac:dyDescent="0.25">
      <c r="A2350" s="4">
        <v>45427</v>
      </c>
      <c r="B2350" s="2">
        <v>2.98</v>
      </c>
      <c r="C2350" s="2">
        <f t="shared" si="326"/>
        <v>-1.0000000000000231E-2</v>
      </c>
      <c r="D2350" s="2">
        <f t="shared" si="324"/>
        <v>0</v>
      </c>
      <c r="E2350" s="2">
        <f t="shared" si="325"/>
        <v>1.0000000000000231E-2</v>
      </c>
      <c r="F2350" s="2">
        <f t="shared" si="331"/>
        <v>3.1071672224705027E-2</v>
      </c>
      <c r="G2350" s="2">
        <f t="shared" si="331"/>
        <v>1.6464007011426009E-2</v>
      </c>
      <c r="H2350" s="2">
        <f t="shared" si="328"/>
        <v>1.887248481073976</v>
      </c>
      <c r="I2350" s="2">
        <f t="shared" si="329"/>
        <v>65.36494844295396</v>
      </c>
    </row>
    <row r="2351" spans="1:9" ht="13.5" x14ac:dyDescent="0.25">
      <c r="A2351" s="4">
        <v>45428</v>
      </c>
      <c r="B2351" s="2">
        <v>2.96</v>
      </c>
      <c r="C2351" s="2">
        <f t="shared" si="326"/>
        <v>-2.0000000000000018E-2</v>
      </c>
      <c r="D2351" s="2">
        <f t="shared" si="324"/>
        <v>0</v>
      </c>
      <c r="E2351" s="2">
        <f t="shared" si="325"/>
        <v>2.0000000000000018E-2</v>
      </c>
      <c r="F2351" s="2">
        <f t="shared" si="331"/>
        <v>2.8852267065797525E-2</v>
      </c>
      <c r="G2351" s="2">
        <f t="shared" si="331"/>
        <v>1.6716577939181295E-2</v>
      </c>
      <c r="H2351" s="2">
        <f t="shared" si="328"/>
        <v>1.7259673104608264</v>
      </c>
      <c r="I2351" s="2">
        <f t="shared" si="329"/>
        <v>63.315774324859774</v>
      </c>
    </row>
    <row r="2352" spans="1:9" ht="13.5" x14ac:dyDescent="0.25">
      <c r="A2352" s="4">
        <v>45429</v>
      </c>
      <c r="B2352" s="2">
        <v>2.98</v>
      </c>
      <c r="C2352" s="2">
        <f t="shared" si="326"/>
        <v>2.0000000000000018E-2</v>
      </c>
      <c r="D2352" s="2">
        <f t="shared" si="324"/>
        <v>2.0000000000000018E-2</v>
      </c>
      <c r="E2352" s="2">
        <f t="shared" si="325"/>
        <v>0</v>
      </c>
      <c r="F2352" s="2">
        <f t="shared" si="331"/>
        <v>2.8219962275383419E-2</v>
      </c>
      <c r="G2352" s="2">
        <f t="shared" si="331"/>
        <v>1.5522536657811201E-2</v>
      </c>
      <c r="H2352" s="2">
        <f t="shared" si="328"/>
        <v>1.8179993964570642</v>
      </c>
      <c r="I2352" s="2">
        <f t="shared" si="329"/>
        <v>64.513832002332862</v>
      </c>
    </row>
    <row r="2353" spans="1:9" ht="13.5" x14ac:dyDescent="0.25">
      <c r="A2353" s="4">
        <v>45432</v>
      </c>
      <c r="B2353" s="2">
        <v>3.1</v>
      </c>
      <c r="C2353" s="2">
        <f t="shared" si="326"/>
        <v>0.12000000000000011</v>
      </c>
      <c r="D2353" s="2">
        <f t="shared" si="324"/>
        <v>0.12000000000000011</v>
      </c>
      <c r="E2353" s="2">
        <f t="shared" si="325"/>
        <v>0</v>
      </c>
      <c r="F2353" s="2">
        <f t="shared" si="331"/>
        <v>3.4775679255713184E-2</v>
      </c>
      <c r="G2353" s="2">
        <f t="shared" si="331"/>
        <v>1.4413784039396116E-2</v>
      </c>
      <c r="H2353" s="2">
        <f t="shared" si="328"/>
        <v>2.4126682598173681</v>
      </c>
      <c r="I2353" s="2">
        <f t="shared" si="329"/>
        <v>70.69741551575494</v>
      </c>
    </row>
    <row r="2354" spans="1:9" ht="13.5" x14ac:dyDescent="0.25">
      <c r="A2354" s="4">
        <v>45433</v>
      </c>
      <c r="B2354" s="2">
        <v>3.19</v>
      </c>
      <c r="C2354" s="2">
        <f t="shared" si="326"/>
        <v>8.9999999999999858E-2</v>
      </c>
      <c r="D2354" s="2">
        <f t="shared" si="324"/>
        <v>8.9999999999999858E-2</v>
      </c>
      <c r="E2354" s="2">
        <f t="shared" si="325"/>
        <v>0</v>
      </c>
      <c r="F2354" s="2">
        <f t="shared" si="331"/>
        <v>3.87202735945908E-2</v>
      </c>
      <c r="G2354" s="2">
        <f t="shared" si="331"/>
        <v>1.3384228036582107E-2</v>
      </c>
      <c r="H2354" s="2">
        <f t="shared" si="328"/>
        <v>2.8929777263776124</v>
      </c>
      <c r="I2354" s="2">
        <f t="shared" si="329"/>
        <v>74.312722283913686</v>
      </c>
    </row>
    <row r="2355" spans="1:9" ht="13.5" x14ac:dyDescent="0.25">
      <c r="A2355" s="4">
        <v>45434</v>
      </c>
      <c r="B2355" s="2">
        <v>3.27</v>
      </c>
      <c r="C2355" s="2">
        <f t="shared" si="326"/>
        <v>8.0000000000000071E-2</v>
      </c>
      <c r="D2355" s="2">
        <f t="shared" si="324"/>
        <v>8.0000000000000071E-2</v>
      </c>
      <c r="E2355" s="2">
        <f t="shared" si="325"/>
        <v>0</v>
      </c>
      <c r="F2355" s="2">
        <f t="shared" si="331"/>
        <v>4.1668825480691458E-2</v>
      </c>
      <c r="G2355" s="2">
        <f t="shared" si="331"/>
        <v>1.2428211748254814E-2</v>
      </c>
      <c r="H2355" s="2">
        <f t="shared" si="328"/>
        <v>3.3527611473583598</v>
      </c>
      <c r="I2355" s="2">
        <f t="shared" si="329"/>
        <v>77.026076870611462</v>
      </c>
    </row>
    <row r="2356" spans="1:9" ht="13.5" x14ac:dyDescent="0.25">
      <c r="A2356" s="4">
        <v>45435</v>
      </c>
      <c r="B2356" s="2">
        <v>3.35</v>
      </c>
      <c r="C2356" s="2">
        <f t="shared" si="326"/>
        <v>8.0000000000000071E-2</v>
      </c>
      <c r="D2356" s="2">
        <f t="shared" si="324"/>
        <v>8.0000000000000071E-2</v>
      </c>
      <c r="E2356" s="2">
        <f t="shared" si="325"/>
        <v>0</v>
      </c>
      <c r="F2356" s="2">
        <f t="shared" si="331"/>
        <v>4.4406766517784926E-2</v>
      </c>
      <c r="G2356" s="2">
        <f t="shared" si="331"/>
        <v>1.1540482337665183E-2</v>
      </c>
      <c r="H2356" s="2">
        <f t="shared" si="328"/>
        <v>3.8479125237991654</v>
      </c>
      <c r="I2356" s="2">
        <f t="shared" si="329"/>
        <v>79.372565097021806</v>
      </c>
    </row>
    <row r="2357" spans="1:9" ht="13.5" x14ac:dyDescent="0.25">
      <c r="A2357" s="4">
        <v>45436</v>
      </c>
      <c r="B2357" s="2">
        <v>3.34</v>
      </c>
      <c r="C2357" s="2">
        <f t="shared" si="326"/>
        <v>-1.0000000000000231E-2</v>
      </c>
      <c r="D2357" s="2">
        <f t="shared" si="324"/>
        <v>0</v>
      </c>
      <c r="E2357" s="2">
        <f t="shared" si="325"/>
        <v>1.0000000000000231E-2</v>
      </c>
      <c r="F2357" s="2">
        <f t="shared" si="331"/>
        <v>4.1234854623657433E-2</v>
      </c>
      <c r="G2357" s="2">
        <f t="shared" si="331"/>
        <v>1.1430447884974829E-2</v>
      </c>
      <c r="H2357" s="2">
        <f t="shared" si="328"/>
        <v>3.6074574713612138</v>
      </c>
      <c r="I2357" s="2">
        <f t="shared" si="329"/>
        <v>78.296055770112986</v>
      </c>
    </row>
    <row r="2358" spans="1:9" ht="13.5" x14ac:dyDescent="0.25">
      <c r="A2358" s="4">
        <v>45439</v>
      </c>
      <c r="B2358" s="2">
        <v>3.34</v>
      </c>
      <c r="C2358" s="2">
        <f t="shared" si="326"/>
        <v>0</v>
      </c>
      <c r="D2358" s="2">
        <f t="shared" si="324"/>
        <v>0</v>
      </c>
      <c r="E2358" s="2">
        <f t="shared" si="325"/>
        <v>0</v>
      </c>
      <c r="F2358" s="2">
        <f t="shared" si="331"/>
        <v>3.8289507864824761E-2</v>
      </c>
      <c r="G2358" s="2">
        <f t="shared" si="331"/>
        <v>1.0613987321762343E-2</v>
      </c>
      <c r="H2358" s="2">
        <f t="shared" si="328"/>
        <v>3.6074574713612138</v>
      </c>
      <c r="I2358" s="2">
        <f t="shared" si="329"/>
        <v>78.296055770112986</v>
      </c>
    </row>
    <row r="2359" spans="1:9" ht="13.5" x14ac:dyDescent="0.25">
      <c r="A2359" s="4">
        <v>45440</v>
      </c>
      <c r="B2359" s="2">
        <v>3.25</v>
      </c>
      <c r="C2359" s="2">
        <f t="shared" si="326"/>
        <v>-8.9999999999999858E-2</v>
      </c>
      <c r="D2359" s="2">
        <f t="shared" si="324"/>
        <v>0</v>
      </c>
      <c r="E2359" s="2">
        <f t="shared" si="325"/>
        <v>8.9999999999999858E-2</v>
      </c>
      <c r="F2359" s="2">
        <f t="shared" si="331"/>
        <v>3.5554543017337278E-2</v>
      </c>
      <c r="G2359" s="2">
        <f t="shared" si="331"/>
        <v>1.628441679877931E-2</v>
      </c>
      <c r="H2359" s="2">
        <f t="shared" si="328"/>
        <v>2.1833476419003515</v>
      </c>
      <c r="I2359" s="2">
        <f t="shared" si="329"/>
        <v>68.586528633013714</v>
      </c>
    </row>
    <row r="2360" spans="1:9" ht="13.5" x14ac:dyDescent="0.25">
      <c r="A2360" s="4">
        <v>45441</v>
      </c>
      <c r="B2360" s="2">
        <v>3.14</v>
      </c>
      <c r="C2360" s="2">
        <f t="shared" si="326"/>
        <v>-0.10999999999999988</v>
      </c>
      <c r="D2360" s="2">
        <f t="shared" si="324"/>
        <v>0</v>
      </c>
      <c r="E2360" s="2">
        <f t="shared" si="325"/>
        <v>0.10999999999999988</v>
      </c>
      <c r="F2360" s="2">
        <f t="shared" si="331"/>
        <v>3.3014932801813189E-2</v>
      </c>
      <c r="G2360" s="2">
        <f t="shared" si="331"/>
        <v>2.2978387027437923E-2</v>
      </c>
      <c r="H2360" s="2">
        <f t="shared" si="328"/>
        <v>1.4367819970301168</v>
      </c>
      <c r="I2360" s="2">
        <f t="shared" si="329"/>
        <v>58.96227068245036</v>
      </c>
    </row>
    <row r="2361" spans="1:9" ht="13.5" x14ac:dyDescent="0.25">
      <c r="A2361" s="4">
        <v>45442</v>
      </c>
      <c r="B2361" s="2">
        <v>3.09</v>
      </c>
      <c r="C2361" s="2">
        <f t="shared" si="326"/>
        <v>-5.0000000000000266E-2</v>
      </c>
      <c r="D2361" s="2">
        <f t="shared" si="324"/>
        <v>0</v>
      </c>
      <c r="E2361" s="2">
        <f t="shared" si="325"/>
        <v>5.0000000000000266E-2</v>
      </c>
      <c r="F2361" s="2">
        <f t="shared" si="331"/>
        <v>3.065672331596939E-2</v>
      </c>
      <c r="G2361" s="2">
        <f t="shared" si="331"/>
        <v>2.4908502239763802E-2</v>
      </c>
      <c r="H2361" s="2">
        <f t="shared" si="328"/>
        <v>1.2307734532118579</v>
      </c>
      <c r="I2361" s="2">
        <f t="shared" si="329"/>
        <v>55.17249864345461</v>
      </c>
    </row>
    <row r="2362" spans="1:9" ht="13.5" x14ac:dyDescent="0.25">
      <c r="A2362" s="4">
        <v>45443</v>
      </c>
      <c r="B2362" s="2">
        <v>3.12</v>
      </c>
      <c r="C2362" s="2">
        <f t="shared" si="326"/>
        <v>3.0000000000000249E-2</v>
      </c>
      <c r="D2362" s="2">
        <f t="shared" si="324"/>
        <v>3.0000000000000249E-2</v>
      </c>
      <c r="E2362" s="2">
        <f t="shared" si="325"/>
        <v>0</v>
      </c>
      <c r="F2362" s="2">
        <f t="shared" si="331"/>
        <v>3.0609814507685879E-2</v>
      </c>
      <c r="G2362" s="2">
        <f t="shared" si="331"/>
        <v>2.31293235083521E-2</v>
      </c>
      <c r="H2362" s="2">
        <f t="shared" si="328"/>
        <v>1.3234202244018309</v>
      </c>
      <c r="I2362" s="2">
        <f t="shared" si="329"/>
        <v>56.960002779632688</v>
      </c>
    </row>
    <row r="2363" spans="1:9" ht="13.5" x14ac:dyDescent="0.25">
      <c r="A2363" s="4">
        <v>45446</v>
      </c>
      <c r="B2363" s="2">
        <v>3.14</v>
      </c>
      <c r="C2363" s="2">
        <f t="shared" si="326"/>
        <v>2.0000000000000018E-2</v>
      </c>
      <c r="D2363" s="2">
        <f t="shared" si="324"/>
        <v>2.0000000000000018E-2</v>
      </c>
      <c r="E2363" s="2">
        <f t="shared" si="325"/>
        <v>0</v>
      </c>
      <c r="F2363" s="2">
        <f t="shared" si="331"/>
        <v>2.9851970614279744E-2</v>
      </c>
      <c r="G2363" s="2">
        <f t="shared" si="331"/>
        <v>2.1477228972041237E-2</v>
      </c>
      <c r="H2363" s="2">
        <f t="shared" si="328"/>
        <v>1.3899358549997596</v>
      </c>
      <c r="I2363" s="2">
        <f t="shared" si="329"/>
        <v>58.157872818720456</v>
      </c>
    </row>
    <row r="2364" spans="1:9" ht="13.5" x14ac:dyDescent="0.25">
      <c r="A2364" s="4">
        <v>45447</v>
      </c>
      <c r="B2364" s="2">
        <v>3.1</v>
      </c>
      <c r="C2364" s="2">
        <f t="shared" si="326"/>
        <v>-4.0000000000000036E-2</v>
      </c>
      <c r="D2364" s="2">
        <f t="shared" si="324"/>
        <v>0</v>
      </c>
      <c r="E2364" s="2">
        <f t="shared" si="325"/>
        <v>4.0000000000000036E-2</v>
      </c>
      <c r="F2364" s="2">
        <f t="shared" si="331"/>
        <v>2.7719686998974046E-2</v>
      </c>
      <c r="G2364" s="2">
        <f t="shared" si="331"/>
        <v>2.2800284045466863E-2</v>
      </c>
      <c r="H2364" s="2">
        <f t="shared" si="328"/>
        <v>1.2157605994599552</v>
      </c>
      <c r="I2364" s="2">
        <f t="shared" si="329"/>
        <v>54.868770559250443</v>
      </c>
    </row>
    <row r="2365" spans="1:9" ht="13.5" x14ac:dyDescent="0.25">
      <c r="A2365" s="4">
        <v>45448</v>
      </c>
      <c r="B2365" s="2">
        <v>3.14</v>
      </c>
      <c r="C2365" s="2">
        <f t="shared" si="326"/>
        <v>4.0000000000000036E-2</v>
      </c>
      <c r="D2365" s="2">
        <f t="shared" si="324"/>
        <v>4.0000000000000036E-2</v>
      </c>
      <c r="E2365" s="2">
        <f t="shared" si="325"/>
        <v>0</v>
      </c>
      <c r="F2365" s="2">
        <f t="shared" ref="F2365:G2380" si="332">((F2364*13)+D2365)/14</f>
        <v>2.8596852213333045E-2</v>
      </c>
      <c r="G2365" s="2">
        <f t="shared" si="332"/>
        <v>2.1171692327933516E-2</v>
      </c>
      <c r="H2365" s="2">
        <f t="shared" si="328"/>
        <v>1.3507116847528962</v>
      </c>
      <c r="I2365" s="2">
        <f t="shared" si="329"/>
        <v>57.459691612282143</v>
      </c>
    </row>
    <row r="2366" spans="1:9" ht="13.5" x14ac:dyDescent="0.25">
      <c r="A2366" s="4">
        <v>45449</v>
      </c>
      <c r="B2366" s="2">
        <v>3.31</v>
      </c>
      <c r="C2366" s="2">
        <f t="shared" si="326"/>
        <v>0.16999999999999993</v>
      </c>
      <c r="D2366" s="2">
        <f t="shared" si="324"/>
        <v>0.16999999999999993</v>
      </c>
      <c r="E2366" s="2">
        <f t="shared" si="325"/>
        <v>0</v>
      </c>
      <c r="F2366" s="2">
        <f t="shared" si="332"/>
        <v>3.8697077055237825E-2</v>
      </c>
      <c r="G2366" s="2">
        <f t="shared" si="332"/>
        <v>1.965942859022398E-2</v>
      </c>
      <c r="H2366" s="2">
        <f t="shared" si="328"/>
        <v>1.9683724212859712</v>
      </c>
      <c r="I2366" s="2">
        <f t="shared" si="329"/>
        <v>66.311504822337099</v>
      </c>
    </row>
    <row r="2367" spans="1:9" ht="13.5" x14ac:dyDescent="0.25">
      <c r="A2367" s="4">
        <v>45450</v>
      </c>
      <c r="B2367" s="2">
        <v>3.28</v>
      </c>
      <c r="C2367" s="2">
        <f t="shared" si="326"/>
        <v>-3.0000000000000249E-2</v>
      </c>
      <c r="D2367" s="2">
        <f t="shared" si="324"/>
        <v>0</v>
      </c>
      <c r="E2367" s="2">
        <f t="shared" si="325"/>
        <v>3.0000000000000249E-2</v>
      </c>
      <c r="F2367" s="2">
        <f t="shared" si="332"/>
        <v>3.5933000122720833E-2</v>
      </c>
      <c r="G2367" s="2">
        <f t="shared" si="332"/>
        <v>2.039804083377943E-2</v>
      </c>
      <c r="H2367" s="2">
        <f t="shared" si="328"/>
        <v>1.7615907535205686</v>
      </c>
      <c r="I2367" s="2">
        <f t="shared" si="329"/>
        <v>63.788986520715774</v>
      </c>
    </row>
    <row r="2368" spans="1:9" ht="13.5" x14ac:dyDescent="0.25">
      <c r="A2368" s="4">
        <v>45453</v>
      </c>
      <c r="B2368" s="2">
        <v>3.31</v>
      </c>
      <c r="C2368" s="2">
        <f t="shared" si="326"/>
        <v>3.0000000000000249E-2</v>
      </c>
      <c r="D2368" s="2">
        <f t="shared" si="324"/>
        <v>3.0000000000000249E-2</v>
      </c>
      <c r="E2368" s="2">
        <f t="shared" si="325"/>
        <v>0</v>
      </c>
      <c r="F2368" s="2">
        <f t="shared" si="332"/>
        <v>3.5509214399669364E-2</v>
      </c>
      <c r="G2368" s="2">
        <f t="shared" si="332"/>
        <v>1.8941037917080902E-2</v>
      </c>
      <c r="H2368" s="2">
        <f t="shared" si="328"/>
        <v>1.8747237904870773</v>
      </c>
      <c r="I2368" s="2">
        <f t="shared" si="329"/>
        <v>65.214049318088897</v>
      </c>
    </row>
    <row r="2369" spans="1:9" ht="13.5" x14ac:dyDescent="0.25">
      <c r="A2369" s="4">
        <v>45454</v>
      </c>
      <c r="B2369" s="2">
        <v>3.3</v>
      </c>
      <c r="C2369" s="2">
        <f t="shared" si="326"/>
        <v>-1.0000000000000231E-2</v>
      </c>
      <c r="D2369" s="2">
        <f t="shared" si="324"/>
        <v>0</v>
      </c>
      <c r="E2369" s="2">
        <f t="shared" si="325"/>
        <v>1.0000000000000231E-2</v>
      </c>
      <c r="F2369" s="2">
        <f t="shared" si="332"/>
        <v>3.2972841942550124E-2</v>
      </c>
      <c r="G2369" s="2">
        <f t="shared" si="332"/>
        <v>1.8302392351575138E-2</v>
      </c>
      <c r="H2369" s="2">
        <f t="shared" si="328"/>
        <v>1.8015591245759968</v>
      </c>
      <c r="I2369" s="2">
        <f t="shared" si="329"/>
        <v>64.305590011371066</v>
      </c>
    </row>
    <row r="2370" spans="1:9" ht="13.5" x14ac:dyDescent="0.25">
      <c r="A2370" s="4">
        <v>45455</v>
      </c>
      <c r="B2370" s="2">
        <v>3.29</v>
      </c>
      <c r="C2370" s="2">
        <f t="shared" si="326"/>
        <v>-9.9999999999997868E-3</v>
      </c>
      <c r="D2370" s="2">
        <f t="shared" si="324"/>
        <v>0</v>
      </c>
      <c r="E2370" s="2">
        <f t="shared" si="325"/>
        <v>9.9999999999997868E-3</v>
      </c>
      <c r="F2370" s="2">
        <f t="shared" si="332"/>
        <v>3.0617638946653685E-2</v>
      </c>
      <c r="G2370" s="2">
        <f t="shared" si="332"/>
        <v>1.7709364326462612E-2</v>
      </c>
      <c r="H2370" s="2">
        <f t="shared" si="328"/>
        <v>1.728895424038603</v>
      </c>
      <c r="I2370" s="2">
        <f t="shared" si="329"/>
        <v>63.35513661714235</v>
      </c>
    </row>
    <row r="2371" spans="1:9" ht="13.5" x14ac:dyDescent="0.25">
      <c r="A2371" s="4">
        <v>45456</v>
      </c>
      <c r="B2371" s="2">
        <v>3.28</v>
      </c>
      <c r="C2371" s="2">
        <f t="shared" si="326"/>
        <v>-1.0000000000000231E-2</v>
      </c>
      <c r="D2371" s="2">
        <f t="shared" ref="D2371:D2434" si="333">IF(C2371&gt;0,C2371,0)</f>
        <v>0</v>
      </c>
      <c r="E2371" s="2">
        <f t="shared" ref="E2371:E2434" si="334">IF(C2371&lt;0,-C2371,0)</f>
        <v>1.0000000000000231E-2</v>
      </c>
      <c r="F2371" s="2">
        <f t="shared" si="332"/>
        <v>2.8430664736178422E-2</v>
      </c>
      <c r="G2371" s="2">
        <f t="shared" si="332"/>
        <v>1.7158695446001012E-2</v>
      </c>
      <c r="H2371" s="2">
        <f t="shared" si="328"/>
        <v>1.6569246086132057</v>
      </c>
      <c r="I2371" s="2">
        <f t="shared" si="329"/>
        <v>62.362499983695258</v>
      </c>
    </row>
    <row r="2372" spans="1:9" ht="13.5" x14ac:dyDescent="0.25">
      <c r="A2372" s="4">
        <v>45457</v>
      </c>
      <c r="B2372" s="2">
        <v>3.2</v>
      </c>
      <c r="C2372" s="2">
        <f t="shared" ref="C2372:C2435" si="335">B2372-B2371</f>
        <v>-7.9999999999999627E-2</v>
      </c>
      <c r="D2372" s="2">
        <f t="shared" si="333"/>
        <v>0</v>
      </c>
      <c r="E2372" s="2">
        <f t="shared" si="334"/>
        <v>7.9999999999999627E-2</v>
      </c>
      <c r="F2372" s="2">
        <f t="shared" si="332"/>
        <v>2.6399902969308532E-2</v>
      </c>
      <c r="G2372" s="2">
        <f t="shared" si="332"/>
        <v>2.1647360057000912E-2</v>
      </c>
      <c r="H2372" s="2">
        <f t="shared" si="328"/>
        <v>1.2195437642185203</v>
      </c>
      <c r="I2372" s="2">
        <f t="shared" si="329"/>
        <v>54.945695772207934</v>
      </c>
    </row>
    <row r="2373" spans="1:9" ht="13.5" x14ac:dyDescent="0.25">
      <c r="A2373" s="4">
        <v>45461</v>
      </c>
      <c r="B2373" s="2">
        <v>3.27</v>
      </c>
      <c r="C2373" s="2">
        <f t="shared" si="335"/>
        <v>6.999999999999984E-2</v>
      </c>
      <c r="D2373" s="2">
        <f t="shared" si="333"/>
        <v>6.999999999999984E-2</v>
      </c>
      <c r="E2373" s="2">
        <f t="shared" si="334"/>
        <v>0</v>
      </c>
      <c r="F2373" s="2">
        <f t="shared" si="332"/>
        <v>2.9514195614357912E-2</v>
      </c>
      <c r="G2373" s="2">
        <f t="shared" si="332"/>
        <v>2.0101120052929418E-2</v>
      </c>
      <c r="H2373" s="2">
        <f t="shared" si="328"/>
        <v>1.4682861221982846</v>
      </c>
      <c r="I2373" s="2">
        <f t="shared" si="329"/>
        <v>59.486058321739932</v>
      </c>
    </row>
    <row r="2374" spans="1:9" ht="13.5" x14ac:dyDescent="0.25">
      <c r="A2374" s="4">
        <v>45462</v>
      </c>
      <c r="B2374" s="2">
        <v>3.29</v>
      </c>
      <c r="C2374" s="2">
        <f t="shared" si="335"/>
        <v>2.0000000000000018E-2</v>
      </c>
      <c r="D2374" s="2">
        <f t="shared" si="333"/>
        <v>2.0000000000000018E-2</v>
      </c>
      <c r="E2374" s="2">
        <f t="shared" si="334"/>
        <v>0</v>
      </c>
      <c r="F2374" s="2">
        <f t="shared" si="332"/>
        <v>2.8834610213332345E-2</v>
      </c>
      <c r="G2374" s="2">
        <f t="shared" si="332"/>
        <v>1.8665325763434461E-2</v>
      </c>
      <c r="H2374" s="2">
        <f t="shared" si="328"/>
        <v>1.5448222323459042</v>
      </c>
      <c r="I2374" s="2">
        <f t="shared" si="329"/>
        <v>60.704524375434829</v>
      </c>
    </row>
    <row r="2375" spans="1:9" ht="13.5" x14ac:dyDescent="0.25">
      <c r="A2375" s="4">
        <v>45463</v>
      </c>
      <c r="B2375" s="2">
        <v>3.29</v>
      </c>
      <c r="C2375" s="2">
        <f t="shared" si="335"/>
        <v>0</v>
      </c>
      <c r="D2375" s="2">
        <f t="shared" si="333"/>
        <v>0</v>
      </c>
      <c r="E2375" s="2">
        <f t="shared" si="334"/>
        <v>0</v>
      </c>
      <c r="F2375" s="2">
        <f t="shared" si="332"/>
        <v>2.6774995198094318E-2</v>
      </c>
      <c r="G2375" s="2">
        <f t="shared" si="332"/>
        <v>1.7332088208903428E-2</v>
      </c>
      <c r="H2375" s="2">
        <f t="shared" si="328"/>
        <v>1.5448222323459042</v>
      </c>
      <c r="I2375" s="2">
        <f t="shared" si="329"/>
        <v>60.704524375434829</v>
      </c>
    </row>
    <row r="2376" spans="1:9" ht="13.5" x14ac:dyDescent="0.25">
      <c r="A2376" s="4">
        <v>45464</v>
      </c>
      <c r="B2376" s="2">
        <v>3.31</v>
      </c>
      <c r="C2376" s="2">
        <f t="shared" si="335"/>
        <v>2.0000000000000018E-2</v>
      </c>
      <c r="D2376" s="2">
        <f t="shared" si="333"/>
        <v>2.0000000000000018E-2</v>
      </c>
      <c r="E2376" s="2">
        <f t="shared" si="334"/>
        <v>0</v>
      </c>
      <c r="F2376" s="2">
        <f t="shared" si="332"/>
        <v>2.6291066969659011E-2</v>
      </c>
      <c r="G2376" s="2">
        <f t="shared" si="332"/>
        <v>1.6094081908267468E-2</v>
      </c>
      <c r="H2376" s="2">
        <f t="shared" si="328"/>
        <v>1.6335860050614872</v>
      </c>
      <c r="I2376" s="2">
        <f t="shared" si="329"/>
        <v>62.028959825952121</v>
      </c>
    </row>
    <row r="2377" spans="1:9" ht="13.5" x14ac:dyDescent="0.25">
      <c r="A2377" s="4">
        <v>45467</v>
      </c>
      <c r="B2377" s="2">
        <v>3.3</v>
      </c>
      <c r="C2377" s="2">
        <f t="shared" si="335"/>
        <v>-1.0000000000000231E-2</v>
      </c>
      <c r="D2377" s="2">
        <f t="shared" si="333"/>
        <v>0</v>
      </c>
      <c r="E2377" s="2">
        <f t="shared" si="334"/>
        <v>1.0000000000000231E-2</v>
      </c>
      <c r="F2377" s="2">
        <f t="shared" si="332"/>
        <v>2.4413133614683367E-2</v>
      </c>
      <c r="G2377" s="2">
        <f t="shared" si="332"/>
        <v>1.5658790343391234E-2</v>
      </c>
      <c r="H2377" s="2">
        <f t="shared" si="328"/>
        <v>1.5590689369557136</v>
      </c>
      <c r="I2377" s="2">
        <f t="shared" si="329"/>
        <v>60.923287936525583</v>
      </c>
    </row>
    <row r="2378" spans="1:9" ht="13.5" x14ac:dyDescent="0.25">
      <c r="A2378" s="4">
        <v>45468</v>
      </c>
      <c r="B2378" s="2">
        <v>3.29</v>
      </c>
      <c r="C2378" s="2">
        <f t="shared" si="335"/>
        <v>-9.9999999999997868E-3</v>
      </c>
      <c r="D2378" s="2">
        <f t="shared" si="333"/>
        <v>0</v>
      </c>
      <c r="E2378" s="2">
        <f t="shared" si="334"/>
        <v>9.9999999999997868E-3</v>
      </c>
      <c r="F2378" s="2">
        <f t="shared" si="332"/>
        <v>2.2669338356491698E-2</v>
      </c>
      <c r="G2378" s="2">
        <f t="shared" si="332"/>
        <v>1.5254591033148987E-2</v>
      </c>
      <c r="H2378" s="2">
        <f t="shared" si="328"/>
        <v>1.4860666082250318</v>
      </c>
      <c r="I2378" s="2">
        <f t="shared" si="329"/>
        <v>59.775816275736616</v>
      </c>
    </row>
    <row r="2379" spans="1:9" ht="13.5" x14ac:dyDescent="0.25">
      <c r="A2379" s="4">
        <v>45469</v>
      </c>
      <c r="B2379" s="2">
        <v>3.25</v>
      </c>
      <c r="C2379" s="2">
        <f t="shared" si="335"/>
        <v>-4.0000000000000036E-2</v>
      </c>
      <c r="D2379" s="2">
        <f t="shared" si="333"/>
        <v>0</v>
      </c>
      <c r="E2379" s="2">
        <f t="shared" si="334"/>
        <v>4.0000000000000036E-2</v>
      </c>
      <c r="F2379" s="2">
        <f t="shared" si="332"/>
        <v>2.1050099902456577E-2</v>
      </c>
      <c r="G2379" s="2">
        <f t="shared" si="332"/>
        <v>1.702212024506692E-2</v>
      </c>
      <c r="H2379" s="2">
        <f t="shared" si="328"/>
        <v>1.2366320763453063</v>
      </c>
      <c r="I2379" s="2">
        <f t="shared" si="329"/>
        <v>55.289919581497884</v>
      </c>
    </row>
    <row r="2380" spans="1:9" ht="13.5" x14ac:dyDescent="0.25">
      <c r="A2380" s="4">
        <v>45470</v>
      </c>
      <c r="B2380" s="2">
        <v>3.25</v>
      </c>
      <c r="C2380" s="2">
        <f t="shared" si="335"/>
        <v>0</v>
      </c>
      <c r="D2380" s="2">
        <f t="shared" si="333"/>
        <v>0</v>
      </c>
      <c r="E2380" s="2">
        <f t="shared" si="334"/>
        <v>0</v>
      </c>
      <c r="F2380" s="2">
        <f t="shared" si="332"/>
        <v>1.9546521337995393E-2</v>
      </c>
      <c r="G2380" s="2">
        <f t="shared" si="332"/>
        <v>1.5806254513276424E-2</v>
      </c>
      <c r="H2380" s="2">
        <f t="shared" si="328"/>
        <v>1.2366320763453063</v>
      </c>
      <c r="I2380" s="2">
        <f t="shared" si="329"/>
        <v>55.289919581497884</v>
      </c>
    </row>
    <row r="2381" spans="1:9" ht="13.5" x14ac:dyDescent="0.25">
      <c r="A2381" s="4">
        <v>45471</v>
      </c>
      <c r="B2381" s="2">
        <v>3.25</v>
      </c>
      <c r="C2381" s="2">
        <f t="shared" si="335"/>
        <v>0</v>
      </c>
      <c r="D2381" s="2">
        <f t="shared" si="333"/>
        <v>0</v>
      </c>
      <c r="E2381" s="2">
        <f t="shared" si="334"/>
        <v>0</v>
      </c>
      <c r="F2381" s="2">
        <f t="shared" ref="F2381:G2396" si="336">((F2380*13)+D2381)/14</f>
        <v>1.8150341242424293E-2</v>
      </c>
      <c r="G2381" s="2">
        <f t="shared" si="336"/>
        <v>1.467723633375668E-2</v>
      </c>
      <c r="H2381" s="2">
        <f t="shared" si="328"/>
        <v>1.2366320763453063</v>
      </c>
      <c r="I2381" s="2">
        <f t="shared" si="329"/>
        <v>55.289919581497884</v>
      </c>
    </row>
    <row r="2382" spans="1:9" ht="13.5" x14ac:dyDescent="0.25">
      <c r="A2382" s="4">
        <v>45474</v>
      </c>
      <c r="B2382" s="2">
        <v>3.23</v>
      </c>
      <c r="C2382" s="2">
        <f t="shared" si="335"/>
        <v>-2.0000000000000018E-2</v>
      </c>
      <c r="D2382" s="2">
        <f t="shared" si="333"/>
        <v>0</v>
      </c>
      <c r="E2382" s="2">
        <f t="shared" si="334"/>
        <v>2.0000000000000018E-2</v>
      </c>
      <c r="F2382" s="2">
        <f t="shared" si="336"/>
        <v>1.6853888296536845E-2</v>
      </c>
      <c r="G2382" s="2">
        <f t="shared" si="336"/>
        <v>1.5057433738488347E-2</v>
      </c>
      <c r="H2382" s="2">
        <f t="shared" si="328"/>
        <v>1.1193068214178208</v>
      </c>
      <c r="I2382" s="2">
        <f t="shared" si="329"/>
        <v>52.814760472907935</v>
      </c>
    </row>
    <row r="2383" spans="1:9" ht="13.5" x14ac:dyDescent="0.25">
      <c r="A2383" s="4">
        <v>45475</v>
      </c>
      <c r="B2383" s="2">
        <v>3.23</v>
      </c>
      <c r="C2383" s="2">
        <f t="shared" si="335"/>
        <v>0</v>
      </c>
      <c r="D2383" s="2">
        <f t="shared" si="333"/>
        <v>0</v>
      </c>
      <c r="E2383" s="2">
        <f t="shared" si="334"/>
        <v>0</v>
      </c>
      <c r="F2383" s="2">
        <f t="shared" si="336"/>
        <v>1.5650039132498499E-2</v>
      </c>
      <c r="G2383" s="2">
        <f t="shared" si="336"/>
        <v>1.3981902757167751E-2</v>
      </c>
      <c r="H2383" s="2">
        <f t="shared" si="328"/>
        <v>1.1193068214178208</v>
      </c>
      <c r="I2383" s="2">
        <f t="shared" si="329"/>
        <v>52.814760472907935</v>
      </c>
    </row>
    <row r="2384" spans="1:9" ht="13.5" x14ac:dyDescent="0.25">
      <c r="A2384" s="4">
        <v>45476</v>
      </c>
      <c r="B2384" s="2">
        <v>3.19</v>
      </c>
      <c r="C2384" s="2">
        <f t="shared" si="335"/>
        <v>-4.0000000000000036E-2</v>
      </c>
      <c r="D2384" s="2">
        <f t="shared" si="333"/>
        <v>0</v>
      </c>
      <c r="E2384" s="2">
        <f t="shared" si="334"/>
        <v>4.0000000000000036E-2</v>
      </c>
      <c r="F2384" s="2">
        <f t="shared" si="336"/>
        <v>1.4532179194462893E-2</v>
      </c>
      <c r="G2384" s="2">
        <f t="shared" si="336"/>
        <v>1.5840338274512915E-2</v>
      </c>
      <c r="H2384" s="2">
        <f t="shared" si="328"/>
        <v>0.91741596313288032</v>
      </c>
      <c r="I2384" s="2">
        <f t="shared" si="329"/>
        <v>47.84647571379908</v>
      </c>
    </row>
    <row r="2385" spans="1:9" ht="13.5" x14ac:dyDescent="0.25">
      <c r="A2385" s="4">
        <v>45477</v>
      </c>
      <c r="B2385" s="2">
        <v>3.18</v>
      </c>
      <c r="C2385" s="2">
        <f t="shared" si="335"/>
        <v>-9.9999999999997868E-3</v>
      </c>
      <c r="D2385" s="2">
        <f t="shared" si="333"/>
        <v>0</v>
      </c>
      <c r="E2385" s="2">
        <f t="shared" si="334"/>
        <v>9.9999999999997868E-3</v>
      </c>
      <c r="F2385" s="2">
        <f t="shared" si="336"/>
        <v>1.34941663948584E-2</v>
      </c>
      <c r="G2385" s="2">
        <f t="shared" si="336"/>
        <v>1.5423171254904834E-2</v>
      </c>
      <c r="H2385" s="2">
        <f t="shared" ref="H2385:H2448" si="337">F2385/G2385</f>
        <v>0.8749281306571125</v>
      </c>
      <c r="I2385" s="2">
        <f t="shared" ref="I2385:I2448" si="338">IF(G2385=0,100,100-(100/(1+H2385)))</f>
        <v>46.664622304774603</v>
      </c>
    </row>
    <row r="2386" spans="1:9" ht="13.5" x14ac:dyDescent="0.25">
      <c r="A2386" s="4">
        <v>45478</v>
      </c>
      <c r="B2386" s="2">
        <v>3.19</v>
      </c>
      <c r="C2386" s="2">
        <f t="shared" si="335"/>
        <v>9.9999999999997868E-3</v>
      </c>
      <c r="D2386" s="2">
        <f t="shared" si="333"/>
        <v>9.9999999999997868E-3</v>
      </c>
      <c r="E2386" s="2">
        <f t="shared" si="334"/>
        <v>0</v>
      </c>
      <c r="F2386" s="2">
        <f t="shared" si="336"/>
        <v>1.3244583080939927E-2</v>
      </c>
      <c r="G2386" s="2">
        <f t="shared" si="336"/>
        <v>1.4321516165268776E-2</v>
      </c>
      <c r="H2386" s="2">
        <f t="shared" si="337"/>
        <v>0.9248031373283977</v>
      </c>
      <c r="I2386" s="2">
        <f t="shared" si="338"/>
        <v>48.04663497234386</v>
      </c>
    </row>
    <row r="2387" spans="1:9" ht="13.5" x14ac:dyDescent="0.25">
      <c r="A2387" s="4">
        <v>45481</v>
      </c>
      <c r="B2387" s="2">
        <v>3.11</v>
      </c>
      <c r="C2387" s="2">
        <f t="shared" si="335"/>
        <v>-8.0000000000000071E-2</v>
      </c>
      <c r="D2387" s="2">
        <f t="shared" si="333"/>
        <v>0</v>
      </c>
      <c r="E2387" s="2">
        <f t="shared" si="334"/>
        <v>8.0000000000000071E-2</v>
      </c>
      <c r="F2387" s="2">
        <f t="shared" si="336"/>
        <v>1.2298541432301361E-2</v>
      </c>
      <c r="G2387" s="2">
        <f t="shared" si="336"/>
        <v>1.9012836439178154E-2</v>
      </c>
      <c r="H2387" s="2">
        <f t="shared" si="337"/>
        <v>0.64685463800439535</v>
      </c>
      <c r="I2387" s="2">
        <f t="shared" si="338"/>
        <v>39.278186615682891</v>
      </c>
    </row>
    <row r="2388" spans="1:9" ht="13.5" x14ac:dyDescent="0.25">
      <c r="A2388" s="4">
        <v>45482</v>
      </c>
      <c r="B2388" s="2">
        <v>3.11</v>
      </c>
      <c r="C2388" s="2">
        <f t="shared" si="335"/>
        <v>0</v>
      </c>
      <c r="D2388" s="2">
        <f t="shared" si="333"/>
        <v>0</v>
      </c>
      <c r="E2388" s="2">
        <f t="shared" si="334"/>
        <v>0</v>
      </c>
      <c r="F2388" s="2">
        <f t="shared" si="336"/>
        <v>1.1420074187136978E-2</v>
      </c>
      <c r="G2388" s="2">
        <f t="shared" si="336"/>
        <v>1.7654776693522573E-2</v>
      </c>
      <c r="H2388" s="2">
        <f t="shared" si="337"/>
        <v>0.64685463800439524</v>
      </c>
      <c r="I2388" s="2">
        <f t="shared" si="338"/>
        <v>39.278186615682891</v>
      </c>
    </row>
    <row r="2389" spans="1:9" ht="13.5" x14ac:dyDescent="0.25">
      <c r="A2389" s="4">
        <v>45483</v>
      </c>
      <c r="B2389" s="2">
        <v>3.17</v>
      </c>
      <c r="C2389" s="2">
        <f t="shared" si="335"/>
        <v>6.0000000000000053E-2</v>
      </c>
      <c r="D2389" s="2">
        <f t="shared" si="333"/>
        <v>6.0000000000000053E-2</v>
      </c>
      <c r="E2389" s="2">
        <f t="shared" si="334"/>
        <v>0</v>
      </c>
      <c r="F2389" s="2">
        <f t="shared" si="336"/>
        <v>1.4890068888055771E-2</v>
      </c>
      <c r="G2389" s="2">
        <f t="shared" si="336"/>
        <v>1.6393721215413819E-2</v>
      </c>
      <c r="H2389" s="2">
        <f t="shared" si="337"/>
        <v>0.90827876675466013</v>
      </c>
      <c r="I2389" s="2">
        <f t="shared" si="338"/>
        <v>47.596754865083817</v>
      </c>
    </row>
    <row r="2390" spans="1:9" ht="13.5" x14ac:dyDescent="0.25">
      <c r="A2390" s="4">
        <v>45484</v>
      </c>
      <c r="B2390" s="2">
        <v>3.17</v>
      </c>
      <c r="C2390" s="2">
        <f t="shared" si="335"/>
        <v>0</v>
      </c>
      <c r="D2390" s="2">
        <f t="shared" si="333"/>
        <v>0</v>
      </c>
      <c r="E2390" s="2">
        <f t="shared" si="334"/>
        <v>0</v>
      </c>
      <c r="F2390" s="2">
        <f t="shared" si="336"/>
        <v>1.3826492538908929E-2</v>
      </c>
      <c r="G2390" s="2">
        <f t="shared" si="336"/>
        <v>1.5222741128598546E-2</v>
      </c>
      <c r="H2390" s="2">
        <f t="shared" si="337"/>
        <v>0.90827876675466002</v>
      </c>
      <c r="I2390" s="2">
        <f t="shared" si="338"/>
        <v>47.59675486508381</v>
      </c>
    </row>
    <row r="2391" spans="1:9" ht="13.5" x14ac:dyDescent="0.25">
      <c r="A2391" s="4">
        <v>45485</v>
      </c>
      <c r="B2391" s="2">
        <v>3.2</v>
      </c>
      <c r="C2391" s="2">
        <f t="shared" si="335"/>
        <v>3.0000000000000249E-2</v>
      </c>
      <c r="D2391" s="2">
        <f t="shared" si="333"/>
        <v>3.0000000000000249E-2</v>
      </c>
      <c r="E2391" s="2">
        <f t="shared" si="334"/>
        <v>0</v>
      </c>
      <c r="F2391" s="2">
        <f t="shared" si="336"/>
        <v>1.4981743071844023E-2</v>
      </c>
      <c r="G2391" s="2">
        <f t="shared" si="336"/>
        <v>1.4135402476555795E-2</v>
      </c>
      <c r="H2391" s="2">
        <f t="shared" si="337"/>
        <v>1.0598738236630985</v>
      </c>
      <c r="I2391" s="2">
        <f t="shared" si="338"/>
        <v>51.453337165007127</v>
      </c>
    </row>
    <row r="2392" spans="1:9" ht="13.5" x14ac:dyDescent="0.25">
      <c r="A2392" s="4">
        <v>45488</v>
      </c>
      <c r="B2392" s="2">
        <v>3.25</v>
      </c>
      <c r="C2392" s="2">
        <f t="shared" si="335"/>
        <v>4.9999999999999822E-2</v>
      </c>
      <c r="D2392" s="2">
        <f t="shared" si="333"/>
        <v>4.9999999999999822E-2</v>
      </c>
      <c r="E2392" s="2">
        <f t="shared" si="334"/>
        <v>0</v>
      </c>
      <c r="F2392" s="2">
        <f t="shared" si="336"/>
        <v>1.7483047138140865E-2</v>
      </c>
      <c r="G2392" s="2">
        <f t="shared" si="336"/>
        <v>1.3125730871087524E-2</v>
      </c>
      <c r="H2392" s="2">
        <f t="shared" si="337"/>
        <v>1.3319675155500366</v>
      </c>
      <c r="I2392" s="2">
        <f t="shared" si="338"/>
        <v>57.117756000810672</v>
      </c>
    </row>
    <row r="2393" spans="1:9" ht="13.5" x14ac:dyDescent="0.25">
      <c r="A2393" s="4">
        <v>45489</v>
      </c>
      <c r="B2393" s="2">
        <v>3.22</v>
      </c>
      <c r="C2393" s="2">
        <f t="shared" si="335"/>
        <v>-2.9999999999999805E-2</v>
      </c>
      <c r="D2393" s="2">
        <f t="shared" si="333"/>
        <v>0</v>
      </c>
      <c r="E2393" s="2">
        <f t="shared" si="334"/>
        <v>2.9999999999999805E-2</v>
      </c>
      <c r="F2393" s="2">
        <f t="shared" si="336"/>
        <v>1.6234258056845089E-2</v>
      </c>
      <c r="G2393" s="2">
        <f t="shared" si="336"/>
        <v>1.4331035808866974E-2</v>
      </c>
      <c r="H2393" s="2">
        <f t="shared" si="337"/>
        <v>1.132804235043537</v>
      </c>
      <c r="I2393" s="2">
        <f t="shared" si="338"/>
        <v>53.113371421095891</v>
      </c>
    </row>
    <row r="2394" spans="1:9" ht="13.5" x14ac:dyDescent="0.25">
      <c r="A2394" s="4">
        <v>45490</v>
      </c>
      <c r="B2394" s="2">
        <v>3.22</v>
      </c>
      <c r="C2394" s="2">
        <f t="shared" si="335"/>
        <v>0</v>
      </c>
      <c r="D2394" s="2">
        <f t="shared" si="333"/>
        <v>0</v>
      </c>
      <c r="E2394" s="2">
        <f t="shared" si="334"/>
        <v>0</v>
      </c>
      <c r="F2394" s="2">
        <f t="shared" si="336"/>
        <v>1.5074668195641868E-2</v>
      </c>
      <c r="G2394" s="2">
        <f t="shared" si="336"/>
        <v>1.3307390393947904E-2</v>
      </c>
      <c r="H2394" s="2">
        <f t="shared" si="337"/>
        <v>1.132804235043537</v>
      </c>
      <c r="I2394" s="2">
        <f t="shared" si="338"/>
        <v>53.113371421095891</v>
      </c>
    </row>
    <row r="2395" spans="1:9" ht="13.5" x14ac:dyDescent="0.25">
      <c r="A2395" s="4">
        <v>45491</v>
      </c>
      <c r="B2395" s="2">
        <v>3.22</v>
      </c>
      <c r="C2395" s="2">
        <f t="shared" si="335"/>
        <v>0</v>
      </c>
      <c r="D2395" s="2">
        <f t="shared" si="333"/>
        <v>0</v>
      </c>
      <c r="E2395" s="2">
        <f t="shared" si="334"/>
        <v>0</v>
      </c>
      <c r="F2395" s="2">
        <f t="shared" si="336"/>
        <v>1.3997906181667449E-2</v>
      </c>
      <c r="G2395" s="2">
        <f t="shared" si="336"/>
        <v>1.2356862508665911E-2</v>
      </c>
      <c r="H2395" s="2">
        <f t="shared" si="337"/>
        <v>1.132804235043537</v>
      </c>
      <c r="I2395" s="2">
        <f t="shared" si="338"/>
        <v>53.113371421095891</v>
      </c>
    </row>
    <row r="2396" spans="1:9" ht="13.5" x14ac:dyDescent="0.25">
      <c r="A2396" s="4">
        <v>45492</v>
      </c>
      <c r="B2396" s="2">
        <v>3.21</v>
      </c>
      <c r="C2396" s="2">
        <f t="shared" si="335"/>
        <v>-1.0000000000000231E-2</v>
      </c>
      <c r="D2396" s="2">
        <f t="shared" si="333"/>
        <v>0</v>
      </c>
      <c r="E2396" s="2">
        <f t="shared" si="334"/>
        <v>1.0000000000000231E-2</v>
      </c>
      <c r="F2396" s="2">
        <f t="shared" si="336"/>
        <v>1.2998055740119776E-2</v>
      </c>
      <c r="G2396" s="2">
        <f t="shared" si="336"/>
        <v>1.2188515186618362E-2</v>
      </c>
      <c r="H2396" s="2">
        <f t="shared" si="337"/>
        <v>1.0664183078173624</v>
      </c>
      <c r="I2396" s="2">
        <f t="shared" si="338"/>
        <v>51.607087673538764</v>
      </c>
    </row>
    <row r="2397" spans="1:9" ht="13.5" x14ac:dyDescent="0.25">
      <c r="A2397" s="4">
        <v>45495</v>
      </c>
      <c r="B2397" s="2">
        <v>3.21</v>
      </c>
      <c r="C2397" s="2">
        <f t="shared" si="335"/>
        <v>0</v>
      </c>
      <c r="D2397" s="2">
        <f t="shared" si="333"/>
        <v>0</v>
      </c>
      <c r="E2397" s="2">
        <f t="shared" si="334"/>
        <v>0</v>
      </c>
      <c r="F2397" s="2">
        <f t="shared" ref="F2397:G2412" si="339">((F2396*13)+D2397)/14</f>
        <v>1.2069623187254077E-2</v>
      </c>
      <c r="G2397" s="2">
        <f t="shared" si="339"/>
        <v>1.1317906959002765E-2</v>
      </c>
      <c r="H2397" s="2">
        <f t="shared" si="337"/>
        <v>1.0664183078173621</v>
      </c>
      <c r="I2397" s="2">
        <f t="shared" si="338"/>
        <v>51.607087673538764</v>
      </c>
    </row>
    <row r="2398" spans="1:9" ht="13.5" x14ac:dyDescent="0.25">
      <c r="A2398" s="4">
        <v>45496</v>
      </c>
      <c r="B2398" s="2">
        <v>3.15</v>
      </c>
      <c r="C2398" s="2">
        <f t="shared" si="335"/>
        <v>-6.0000000000000053E-2</v>
      </c>
      <c r="D2398" s="2">
        <f t="shared" si="333"/>
        <v>0</v>
      </c>
      <c r="E2398" s="2">
        <f t="shared" si="334"/>
        <v>6.0000000000000053E-2</v>
      </c>
      <c r="F2398" s="2">
        <f t="shared" si="339"/>
        <v>1.1207507245307358E-2</v>
      </c>
      <c r="G2398" s="2">
        <f t="shared" si="339"/>
        <v>1.4795199319074E-2</v>
      </c>
      <c r="H2398" s="2">
        <f t="shared" si="337"/>
        <v>0.75750971674025491</v>
      </c>
      <c r="I2398" s="2">
        <f t="shared" si="338"/>
        <v>43.101310309979269</v>
      </c>
    </row>
    <row r="2399" spans="1:9" ht="13.5" x14ac:dyDescent="0.25">
      <c r="A2399" s="4">
        <v>45497</v>
      </c>
      <c r="B2399" s="2">
        <v>3.2</v>
      </c>
      <c r="C2399" s="2">
        <f t="shared" si="335"/>
        <v>5.0000000000000266E-2</v>
      </c>
      <c r="D2399" s="2">
        <f t="shared" si="333"/>
        <v>5.0000000000000266E-2</v>
      </c>
      <c r="E2399" s="2">
        <f t="shared" si="334"/>
        <v>0</v>
      </c>
      <c r="F2399" s="2">
        <f t="shared" si="339"/>
        <v>1.397839958492828E-2</v>
      </c>
      <c r="G2399" s="2">
        <f t="shared" si="339"/>
        <v>1.3738399367711571E-2</v>
      </c>
      <c r="H2399" s="2">
        <f t="shared" si="337"/>
        <v>1.017469299791995</v>
      </c>
      <c r="I2399" s="2">
        <f t="shared" si="338"/>
        <v>50.432950820956634</v>
      </c>
    </row>
    <row r="2400" spans="1:9" ht="13.5" x14ac:dyDescent="0.25">
      <c r="A2400" s="4">
        <v>45499</v>
      </c>
      <c r="B2400" s="2">
        <v>3.19</v>
      </c>
      <c r="C2400" s="2">
        <f t="shared" si="335"/>
        <v>-1.0000000000000231E-2</v>
      </c>
      <c r="D2400" s="2">
        <f t="shared" si="333"/>
        <v>0</v>
      </c>
      <c r="E2400" s="2">
        <f t="shared" si="334"/>
        <v>1.0000000000000231E-2</v>
      </c>
      <c r="F2400" s="2">
        <f t="shared" si="339"/>
        <v>1.2979942471719116E-2</v>
      </c>
      <c r="G2400" s="2">
        <f t="shared" si="339"/>
        <v>1.3471370841446477E-2</v>
      </c>
      <c r="H2400" s="2">
        <f t="shared" si="337"/>
        <v>0.96352053732977083</v>
      </c>
      <c r="I2400" s="2">
        <f t="shared" si="338"/>
        <v>49.071069999607992</v>
      </c>
    </row>
    <row r="2401" spans="1:9" ht="13.5" x14ac:dyDescent="0.25">
      <c r="A2401" s="4">
        <v>45502</v>
      </c>
      <c r="B2401" s="2">
        <v>3.25</v>
      </c>
      <c r="C2401" s="2">
        <f t="shared" si="335"/>
        <v>6.0000000000000053E-2</v>
      </c>
      <c r="D2401" s="2">
        <f t="shared" si="333"/>
        <v>6.0000000000000053E-2</v>
      </c>
      <c r="E2401" s="2">
        <f t="shared" si="334"/>
        <v>0</v>
      </c>
      <c r="F2401" s="2">
        <f t="shared" si="339"/>
        <v>1.6338518009453469E-2</v>
      </c>
      <c r="G2401" s="2">
        <f t="shared" si="339"/>
        <v>1.2509130067057441E-2</v>
      </c>
      <c r="H2401" s="2">
        <f t="shared" si="337"/>
        <v>1.3061274382685211</v>
      </c>
      <c r="I2401" s="2">
        <f t="shared" si="338"/>
        <v>56.637261956745256</v>
      </c>
    </row>
    <row r="2402" spans="1:9" ht="13.5" x14ac:dyDescent="0.25">
      <c r="A2402" s="4">
        <v>45503</v>
      </c>
      <c r="B2402" s="2">
        <v>3.25</v>
      </c>
      <c r="C2402" s="2">
        <f t="shared" si="335"/>
        <v>0</v>
      </c>
      <c r="D2402" s="2">
        <f t="shared" si="333"/>
        <v>0</v>
      </c>
      <c r="E2402" s="2">
        <f t="shared" si="334"/>
        <v>0</v>
      </c>
      <c r="F2402" s="2">
        <f t="shared" si="339"/>
        <v>1.517148100877822E-2</v>
      </c>
      <c r="G2402" s="2">
        <f t="shared" si="339"/>
        <v>1.1615620776553339E-2</v>
      </c>
      <c r="H2402" s="2">
        <f t="shared" si="337"/>
        <v>1.3061274382685208</v>
      </c>
      <c r="I2402" s="2">
        <f t="shared" si="338"/>
        <v>56.637261956745256</v>
      </c>
    </row>
    <row r="2403" spans="1:9" ht="13.5" x14ac:dyDescent="0.25">
      <c r="A2403" s="4">
        <v>45504</v>
      </c>
      <c r="B2403" s="2">
        <v>3.2</v>
      </c>
      <c r="C2403" s="2">
        <f t="shared" si="335"/>
        <v>-4.9999999999999822E-2</v>
      </c>
      <c r="D2403" s="2">
        <f t="shared" si="333"/>
        <v>0</v>
      </c>
      <c r="E2403" s="2">
        <f t="shared" si="334"/>
        <v>4.9999999999999822E-2</v>
      </c>
      <c r="F2403" s="2">
        <f t="shared" si="339"/>
        <v>1.4087803793865488E-2</v>
      </c>
      <c r="G2403" s="2">
        <f t="shared" si="339"/>
        <v>1.4357362149656659E-2</v>
      </c>
      <c r="H2403" s="2">
        <f t="shared" si="337"/>
        <v>0.9812250779090631</v>
      </c>
      <c r="I2403" s="2">
        <f t="shared" si="338"/>
        <v>49.526178971276913</v>
      </c>
    </row>
    <row r="2404" spans="1:9" ht="13.5" x14ac:dyDescent="0.25">
      <c r="A2404" s="4">
        <v>45505</v>
      </c>
      <c r="B2404" s="2">
        <v>3.25</v>
      </c>
      <c r="C2404" s="2">
        <f t="shared" si="335"/>
        <v>4.9999999999999822E-2</v>
      </c>
      <c r="D2404" s="2">
        <f t="shared" si="333"/>
        <v>4.9999999999999822E-2</v>
      </c>
      <c r="E2404" s="2">
        <f t="shared" si="334"/>
        <v>0</v>
      </c>
      <c r="F2404" s="2">
        <f t="shared" si="339"/>
        <v>1.6652960665732224E-2</v>
      </c>
      <c r="G2404" s="2">
        <f t="shared" si="339"/>
        <v>1.3331836281824039E-2</v>
      </c>
      <c r="H2404" s="2">
        <f t="shared" si="337"/>
        <v>1.2491122988388359</v>
      </c>
      <c r="I2404" s="2">
        <f t="shared" si="338"/>
        <v>55.538013796986625</v>
      </c>
    </row>
    <row r="2405" spans="1:9" ht="13.5" x14ac:dyDescent="0.25">
      <c r="A2405" s="4">
        <v>45506</v>
      </c>
      <c r="B2405" s="2">
        <v>3.12</v>
      </c>
      <c r="C2405" s="2">
        <f t="shared" si="335"/>
        <v>-0.12999999999999989</v>
      </c>
      <c r="D2405" s="2">
        <f t="shared" si="333"/>
        <v>0</v>
      </c>
      <c r="E2405" s="2">
        <f t="shared" si="334"/>
        <v>0.12999999999999989</v>
      </c>
      <c r="F2405" s="2">
        <f t="shared" si="339"/>
        <v>1.546346347532278E-2</v>
      </c>
      <c r="G2405" s="2">
        <f t="shared" si="339"/>
        <v>2.1665276547408026E-2</v>
      </c>
      <c r="H2405" s="2">
        <f t="shared" si="337"/>
        <v>0.71374410760396156</v>
      </c>
      <c r="I2405" s="2">
        <f t="shared" si="338"/>
        <v>41.648231170397381</v>
      </c>
    </row>
    <row r="2406" spans="1:9" ht="13.5" x14ac:dyDescent="0.25">
      <c r="A2406" s="4">
        <v>45509</v>
      </c>
      <c r="B2406" s="2">
        <v>3.24</v>
      </c>
      <c r="C2406" s="2">
        <f t="shared" si="335"/>
        <v>0.12000000000000011</v>
      </c>
      <c r="D2406" s="2">
        <f t="shared" si="333"/>
        <v>0.12000000000000011</v>
      </c>
      <c r="E2406" s="2">
        <f t="shared" si="334"/>
        <v>0</v>
      </c>
      <c r="F2406" s="2">
        <f t="shared" si="339"/>
        <v>2.2930358941371159E-2</v>
      </c>
      <c r="G2406" s="2">
        <f t="shared" si="339"/>
        <v>2.0117756794021741E-2</v>
      </c>
      <c r="H2406" s="2">
        <f t="shared" si="337"/>
        <v>1.1398069464775129</v>
      </c>
      <c r="I2406" s="2">
        <f t="shared" si="338"/>
        <v>53.266812146480291</v>
      </c>
    </row>
    <row r="2407" spans="1:9" ht="13.5" x14ac:dyDescent="0.25">
      <c r="A2407" s="4">
        <v>45510</v>
      </c>
      <c r="B2407" s="2">
        <v>3.2</v>
      </c>
      <c r="C2407" s="2">
        <f t="shared" si="335"/>
        <v>-4.0000000000000036E-2</v>
      </c>
      <c r="D2407" s="2">
        <f t="shared" si="333"/>
        <v>0</v>
      </c>
      <c r="E2407" s="2">
        <f t="shared" si="334"/>
        <v>4.0000000000000036E-2</v>
      </c>
      <c r="F2407" s="2">
        <f t="shared" si="339"/>
        <v>2.1292476159844649E-2</v>
      </c>
      <c r="G2407" s="2">
        <f t="shared" si="339"/>
        <v>2.153791702302019E-2</v>
      </c>
      <c r="H2407" s="2">
        <f t="shared" si="337"/>
        <v>0.98860424325559393</v>
      </c>
      <c r="I2407" s="2">
        <f t="shared" si="338"/>
        <v>49.713473488175055</v>
      </c>
    </row>
    <row r="2408" spans="1:9" ht="13.5" x14ac:dyDescent="0.25">
      <c r="A2408" s="4">
        <v>45511</v>
      </c>
      <c r="B2408" s="2">
        <v>3.19</v>
      </c>
      <c r="C2408" s="2">
        <f t="shared" si="335"/>
        <v>-1.0000000000000231E-2</v>
      </c>
      <c r="D2408" s="2">
        <f t="shared" si="333"/>
        <v>0</v>
      </c>
      <c r="E2408" s="2">
        <f t="shared" si="334"/>
        <v>1.0000000000000231E-2</v>
      </c>
      <c r="F2408" s="2">
        <f t="shared" si="339"/>
        <v>1.9771585005570032E-2</v>
      </c>
      <c r="G2408" s="2">
        <f t="shared" si="339"/>
        <v>2.0713780092804477E-2</v>
      </c>
      <c r="H2408" s="2">
        <f t="shared" si="337"/>
        <v>0.95451360963507847</v>
      </c>
      <c r="I2408" s="2">
        <f t="shared" si="338"/>
        <v>48.836375706449694</v>
      </c>
    </row>
    <row r="2409" spans="1:9" ht="13.5" x14ac:dyDescent="0.25">
      <c r="A2409" s="4">
        <v>45512</v>
      </c>
      <c r="B2409" s="2">
        <v>3.19</v>
      </c>
      <c r="C2409" s="2">
        <f t="shared" si="335"/>
        <v>0</v>
      </c>
      <c r="D2409" s="2">
        <f t="shared" si="333"/>
        <v>0</v>
      </c>
      <c r="E2409" s="2">
        <f t="shared" si="334"/>
        <v>0</v>
      </c>
      <c r="F2409" s="2">
        <f t="shared" si="339"/>
        <v>1.8359328933743601E-2</v>
      </c>
      <c r="G2409" s="2">
        <f t="shared" si="339"/>
        <v>1.9234224371889871E-2</v>
      </c>
      <c r="H2409" s="2">
        <f t="shared" si="337"/>
        <v>0.95451360963507847</v>
      </c>
      <c r="I2409" s="2">
        <f t="shared" si="338"/>
        <v>48.836375706449694</v>
      </c>
    </row>
    <row r="2410" spans="1:9" ht="13.5" x14ac:dyDescent="0.25">
      <c r="A2410" s="4">
        <v>45513</v>
      </c>
      <c r="B2410" s="2">
        <v>3.18</v>
      </c>
      <c r="C2410" s="2">
        <f t="shared" si="335"/>
        <v>-9.9999999999997868E-3</v>
      </c>
      <c r="D2410" s="2">
        <f t="shared" si="333"/>
        <v>0</v>
      </c>
      <c r="E2410" s="2">
        <f t="shared" si="334"/>
        <v>9.9999999999997868E-3</v>
      </c>
      <c r="F2410" s="2">
        <f t="shared" si="339"/>
        <v>1.7047948295619057E-2</v>
      </c>
      <c r="G2410" s="2">
        <f t="shared" si="339"/>
        <v>1.8574636916754865E-2</v>
      </c>
      <c r="H2410" s="2">
        <f t="shared" si="337"/>
        <v>0.91780788889829168</v>
      </c>
      <c r="I2410" s="2">
        <f t="shared" si="338"/>
        <v>47.857133877238233</v>
      </c>
    </row>
    <row r="2411" spans="1:9" ht="13.5" x14ac:dyDescent="0.25">
      <c r="A2411" s="4">
        <v>45516</v>
      </c>
      <c r="B2411" s="2">
        <v>3.22</v>
      </c>
      <c r="C2411" s="2">
        <f t="shared" si="335"/>
        <v>4.0000000000000036E-2</v>
      </c>
      <c r="D2411" s="2">
        <f t="shared" si="333"/>
        <v>4.0000000000000036E-2</v>
      </c>
      <c r="E2411" s="2">
        <f t="shared" si="334"/>
        <v>0</v>
      </c>
      <c r="F2411" s="2">
        <f t="shared" si="339"/>
        <v>1.8687380560217699E-2</v>
      </c>
      <c r="G2411" s="2">
        <f t="shared" si="339"/>
        <v>1.724787713698666E-2</v>
      </c>
      <c r="H2411" s="2">
        <f t="shared" si="337"/>
        <v>1.083459744744131</v>
      </c>
      <c r="I2411" s="2">
        <f t="shared" si="338"/>
        <v>52.002912342191195</v>
      </c>
    </row>
    <row r="2412" spans="1:9" ht="13.5" x14ac:dyDescent="0.25">
      <c r="A2412" s="4">
        <v>45518</v>
      </c>
      <c r="B2412" s="2">
        <v>3.2</v>
      </c>
      <c r="C2412" s="2">
        <f t="shared" si="335"/>
        <v>-2.0000000000000018E-2</v>
      </c>
      <c r="D2412" s="2">
        <f t="shared" si="333"/>
        <v>0</v>
      </c>
      <c r="E2412" s="2">
        <f t="shared" si="334"/>
        <v>2.0000000000000018E-2</v>
      </c>
      <c r="F2412" s="2">
        <f t="shared" si="339"/>
        <v>1.7352567663059291E-2</v>
      </c>
      <c r="G2412" s="2">
        <f t="shared" si="339"/>
        <v>1.7444457341487616E-2</v>
      </c>
      <c r="H2412" s="2">
        <f t="shared" si="337"/>
        <v>0.99473244271062611</v>
      </c>
      <c r="I2412" s="2">
        <f t="shared" si="338"/>
        <v>49.867963312357425</v>
      </c>
    </row>
    <row r="2413" spans="1:9" ht="13.5" x14ac:dyDescent="0.25">
      <c r="A2413" s="4">
        <v>45519</v>
      </c>
      <c r="B2413" s="2">
        <v>3.2</v>
      </c>
      <c r="C2413" s="2">
        <f t="shared" si="335"/>
        <v>0</v>
      </c>
      <c r="D2413" s="2">
        <f t="shared" si="333"/>
        <v>0</v>
      </c>
      <c r="E2413" s="2">
        <f t="shared" si="334"/>
        <v>0</v>
      </c>
      <c r="F2413" s="2">
        <f t="shared" ref="F2413:G2428" si="340">((F2412*13)+D2413)/14</f>
        <v>1.6113098544269341E-2</v>
      </c>
      <c r="G2413" s="2">
        <f t="shared" si="340"/>
        <v>1.6198424674238501E-2</v>
      </c>
      <c r="H2413" s="2">
        <f t="shared" si="337"/>
        <v>0.994732442710626</v>
      </c>
      <c r="I2413" s="2">
        <f t="shared" si="338"/>
        <v>49.867963312357418</v>
      </c>
    </row>
    <row r="2414" spans="1:9" ht="13.5" x14ac:dyDescent="0.25">
      <c r="A2414" s="4">
        <v>45520</v>
      </c>
      <c r="B2414" s="2">
        <v>3.2</v>
      </c>
      <c r="C2414" s="2">
        <f t="shared" si="335"/>
        <v>0</v>
      </c>
      <c r="D2414" s="2">
        <f t="shared" si="333"/>
        <v>0</v>
      </c>
      <c r="E2414" s="2">
        <f t="shared" si="334"/>
        <v>0</v>
      </c>
      <c r="F2414" s="2">
        <f t="shared" si="340"/>
        <v>1.4962162933964388E-2</v>
      </c>
      <c r="G2414" s="2">
        <f t="shared" si="340"/>
        <v>1.5041394340364321E-2</v>
      </c>
      <c r="H2414" s="2">
        <f t="shared" si="337"/>
        <v>0.99473244271062611</v>
      </c>
      <c r="I2414" s="2">
        <f t="shared" si="338"/>
        <v>49.867963312357425</v>
      </c>
    </row>
    <row r="2415" spans="1:9" ht="13.5" x14ac:dyDescent="0.25">
      <c r="A2415" s="4">
        <v>45523</v>
      </c>
      <c r="B2415" s="2">
        <v>3.14</v>
      </c>
      <c r="C2415" s="2">
        <f t="shared" si="335"/>
        <v>-6.0000000000000053E-2</v>
      </c>
      <c r="D2415" s="2">
        <f t="shared" si="333"/>
        <v>0</v>
      </c>
      <c r="E2415" s="2">
        <f t="shared" si="334"/>
        <v>6.0000000000000053E-2</v>
      </c>
      <c r="F2415" s="2">
        <f t="shared" si="340"/>
        <v>1.3893437010109788E-2</v>
      </c>
      <c r="G2415" s="2">
        <f t="shared" si="340"/>
        <v>1.8252723316052589E-2</v>
      </c>
      <c r="H2415" s="2">
        <f t="shared" si="337"/>
        <v>0.7611706357204806</v>
      </c>
      <c r="I2415" s="2">
        <f t="shared" si="338"/>
        <v>43.219584762670763</v>
      </c>
    </row>
    <row r="2416" spans="1:9" ht="13.5" x14ac:dyDescent="0.25">
      <c r="A2416" s="4">
        <v>45524</v>
      </c>
      <c r="B2416" s="2">
        <v>3.14</v>
      </c>
      <c r="C2416" s="2">
        <f t="shared" si="335"/>
        <v>0</v>
      </c>
      <c r="D2416" s="2">
        <f t="shared" si="333"/>
        <v>0</v>
      </c>
      <c r="E2416" s="2">
        <f t="shared" si="334"/>
        <v>0</v>
      </c>
      <c r="F2416" s="2">
        <f t="shared" si="340"/>
        <v>1.2901048652244802E-2</v>
      </c>
      <c r="G2416" s="2">
        <f t="shared" si="340"/>
        <v>1.6948957364905974E-2</v>
      </c>
      <c r="H2416" s="2">
        <f t="shared" si="337"/>
        <v>0.7611706357204806</v>
      </c>
      <c r="I2416" s="2">
        <f t="shared" si="338"/>
        <v>43.219584762670763</v>
      </c>
    </row>
    <row r="2417" spans="1:9" ht="13.5" x14ac:dyDescent="0.25">
      <c r="A2417" s="4">
        <v>45525</v>
      </c>
      <c r="B2417" s="2">
        <v>3.14</v>
      </c>
      <c r="C2417" s="2">
        <f t="shared" si="335"/>
        <v>0</v>
      </c>
      <c r="D2417" s="2">
        <f t="shared" si="333"/>
        <v>0</v>
      </c>
      <c r="E2417" s="2">
        <f t="shared" si="334"/>
        <v>0</v>
      </c>
      <c r="F2417" s="2">
        <f t="shared" si="340"/>
        <v>1.1979545177084458E-2</v>
      </c>
      <c r="G2417" s="2">
        <f t="shared" si="340"/>
        <v>1.5738317553126976E-2</v>
      </c>
      <c r="H2417" s="2">
        <f t="shared" si="337"/>
        <v>0.76117063572048049</v>
      </c>
      <c r="I2417" s="2">
        <f t="shared" si="338"/>
        <v>43.219584762670763</v>
      </c>
    </row>
    <row r="2418" spans="1:9" ht="13.5" x14ac:dyDescent="0.25">
      <c r="A2418" s="4">
        <v>45526</v>
      </c>
      <c r="B2418" s="2">
        <v>3.08</v>
      </c>
      <c r="C2418" s="2">
        <f t="shared" si="335"/>
        <v>-6.0000000000000053E-2</v>
      </c>
      <c r="D2418" s="2">
        <f t="shared" si="333"/>
        <v>0</v>
      </c>
      <c r="E2418" s="2">
        <f t="shared" si="334"/>
        <v>6.0000000000000053E-2</v>
      </c>
      <c r="F2418" s="2">
        <f t="shared" si="340"/>
        <v>1.1123863378721283E-2</v>
      </c>
      <c r="G2418" s="2">
        <f t="shared" si="340"/>
        <v>1.8899866299332196E-2</v>
      </c>
      <c r="H2418" s="2">
        <f t="shared" si="337"/>
        <v>0.5885683635293405</v>
      </c>
      <c r="I2418" s="2">
        <f t="shared" si="338"/>
        <v>37.050238254884505</v>
      </c>
    </row>
    <row r="2419" spans="1:9" ht="13.5" x14ac:dyDescent="0.25">
      <c r="A2419" s="4">
        <v>45527</v>
      </c>
      <c r="B2419" s="2">
        <v>3.08</v>
      </c>
      <c r="C2419" s="2">
        <f t="shared" si="335"/>
        <v>0</v>
      </c>
      <c r="D2419" s="2">
        <f t="shared" si="333"/>
        <v>0</v>
      </c>
      <c r="E2419" s="2">
        <f t="shared" si="334"/>
        <v>0</v>
      </c>
      <c r="F2419" s="2">
        <f t="shared" si="340"/>
        <v>1.0329301708812621E-2</v>
      </c>
      <c r="G2419" s="2">
        <f t="shared" si="340"/>
        <v>1.7549875849379896E-2</v>
      </c>
      <c r="H2419" s="2">
        <f t="shared" si="337"/>
        <v>0.5885683635293405</v>
      </c>
      <c r="I2419" s="2">
        <f t="shared" si="338"/>
        <v>37.050238254884505</v>
      </c>
    </row>
    <row r="2420" spans="1:9" ht="13.5" x14ac:dyDescent="0.25">
      <c r="A2420" s="4">
        <v>45530</v>
      </c>
      <c r="B2420" s="2">
        <v>3.1</v>
      </c>
      <c r="C2420" s="2">
        <f t="shared" si="335"/>
        <v>2.0000000000000018E-2</v>
      </c>
      <c r="D2420" s="2">
        <f t="shared" si="333"/>
        <v>2.0000000000000018E-2</v>
      </c>
      <c r="E2420" s="2">
        <f t="shared" si="334"/>
        <v>0</v>
      </c>
      <c r="F2420" s="2">
        <f t="shared" si="340"/>
        <v>1.1020065872468862E-2</v>
      </c>
      <c r="G2420" s="2">
        <f t="shared" si="340"/>
        <v>1.6296313288709903E-2</v>
      </c>
      <c r="H2420" s="2">
        <f t="shared" si="337"/>
        <v>0.67623060978482608</v>
      </c>
      <c r="I2420" s="2">
        <f t="shared" si="338"/>
        <v>40.342337494459208</v>
      </c>
    </row>
    <row r="2421" spans="1:9" ht="13.5" x14ac:dyDescent="0.25">
      <c r="A2421" s="4">
        <v>45531</v>
      </c>
      <c r="B2421" s="2">
        <v>3.11</v>
      </c>
      <c r="C2421" s="2">
        <f t="shared" si="335"/>
        <v>9.9999999999997868E-3</v>
      </c>
      <c r="D2421" s="2">
        <f t="shared" si="333"/>
        <v>9.9999999999997868E-3</v>
      </c>
      <c r="E2421" s="2">
        <f t="shared" si="334"/>
        <v>0</v>
      </c>
      <c r="F2421" s="2">
        <f t="shared" si="340"/>
        <v>1.0947204024435357E-2</v>
      </c>
      <c r="G2421" s="2">
        <f t="shared" si="340"/>
        <v>1.5132290910944909E-2</v>
      </c>
      <c r="H2421" s="2">
        <f t="shared" si="337"/>
        <v>0.72343335776854811</v>
      </c>
      <c r="I2421" s="2">
        <f t="shared" si="338"/>
        <v>41.976288465556266</v>
      </c>
    </row>
    <row r="2422" spans="1:9" ht="13.5" x14ac:dyDescent="0.25">
      <c r="A2422" s="4">
        <v>45532</v>
      </c>
      <c r="B2422" s="2">
        <v>3.1</v>
      </c>
      <c r="C2422" s="2">
        <f t="shared" si="335"/>
        <v>-9.9999999999997868E-3</v>
      </c>
      <c r="D2422" s="2">
        <f t="shared" si="333"/>
        <v>0</v>
      </c>
      <c r="E2422" s="2">
        <f t="shared" si="334"/>
        <v>9.9999999999997868E-3</v>
      </c>
      <c r="F2422" s="2">
        <f t="shared" si="340"/>
        <v>1.016526087983283E-2</v>
      </c>
      <c r="G2422" s="2">
        <f t="shared" si="340"/>
        <v>1.4765698703020259E-2</v>
      </c>
      <c r="H2422" s="2">
        <f t="shared" si="337"/>
        <v>0.68843751212081628</v>
      </c>
      <c r="I2422" s="2">
        <f t="shared" si="338"/>
        <v>40.7736446968702</v>
      </c>
    </row>
    <row r="2423" spans="1:9" ht="13.5" x14ac:dyDescent="0.25">
      <c r="A2423" s="4">
        <v>45533</v>
      </c>
      <c r="B2423" s="2">
        <v>3.02</v>
      </c>
      <c r="C2423" s="2">
        <f t="shared" si="335"/>
        <v>-8.0000000000000071E-2</v>
      </c>
      <c r="D2423" s="2">
        <f t="shared" si="333"/>
        <v>0</v>
      </c>
      <c r="E2423" s="2">
        <f t="shared" si="334"/>
        <v>8.0000000000000071E-2</v>
      </c>
      <c r="F2423" s="2">
        <f t="shared" si="340"/>
        <v>9.4391708169876288E-3</v>
      </c>
      <c r="G2423" s="2">
        <f t="shared" si="340"/>
        <v>1.9425291652804533E-2</v>
      </c>
      <c r="H2423" s="2">
        <f t="shared" si="337"/>
        <v>0.48592170381260891</v>
      </c>
      <c r="I2423" s="2">
        <f t="shared" si="338"/>
        <v>32.701703095514446</v>
      </c>
    </row>
    <row r="2424" spans="1:9" ht="13.5" x14ac:dyDescent="0.25">
      <c r="A2424" s="4">
        <v>45534</v>
      </c>
      <c r="B2424" s="2">
        <v>3.1</v>
      </c>
      <c r="C2424" s="2">
        <f t="shared" si="335"/>
        <v>8.0000000000000071E-2</v>
      </c>
      <c r="D2424" s="2">
        <f t="shared" si="333"/>
        <v>8.0000000000000071E-2</v>
      </c>
      <c r="E2424" s="2">
        <f t="shared" si="334"/>
        <v>0</v>
      </c>
      <c r="F2424" s="2">
        <f t="shared" si="340"/>
        <v>1.447923004434566E-2</v>
      </c>
      <c r="G2424" s="2">
        <f t="shared" si="340"/>
        <v>1.8037770820461353E-2</v>
      </c>
      <c r="H2424" s="2">
        <f t="shared" si="337"/>
        <v>0.80271726414890354</v>
      </c>
      <c r="I2424" s="2">
        <f t="shared" si="338"/>
        <v>44.528184209068492</v>
      </c>
    </row>
    <row r="2425" spans="1:9" ht="13.5" x14ac:dyDescent="0.25">
      <c r="A2425" s="4">
        <v>45537</v>
      </c>
      <c r="B2425" s="2">
        <v>3.1</v>
      </c>
      <c r="C2425" s="2">
        <f t="shared" si="335"/>
        <v>0</v>
      </c>
      <c r="D2425" s="2">
        <f t="shared" si="333"/>
        <v>0</v>
      </c>
      <c r="E2425" s="2">
        <f t="shared" si="334"/>
        <v>0</v>
      </c>
      <c r="F2425" s="2">
        <f t="shared" si="340"/>
        <v>1.3444999326892399E-2</v>
      </c>
      <c r="G2425" s="2">
        <f t="shared" si="340"/>
        <v>1.6749358618999826E-2</v>
      </c>
      <c r="H2425" s="2">
        <f t="shared" si="337"/>
        <v>0.80271726414890365</v>
      </c>
      <c r="I2425" s="2">
        <f t="shared" si="338"/>
        <v>44.528184209068492</v>
      </c>
    </row>
    <row r="2426" spans="1:9" ht="13.5" x14ac:dyDescent="0.25">
      <c r="A2426" s="4">
        <v>45538</v>
      </c>
      <c r="B2426" s="2">
        <v>3.1</v>
      </c>
      <c r="C2426" s="2">
        <f t="shared" si="335"/>
        <v>0</v>
      </c>
      <c r="D2426" s="2">
        <f t="shared" si="333"/>
        <v>0</v>
      </c>
      <c r="E2426" s="2">
        <f t="shared" si="334"/>
        <v>0</v>
      </c>
      <c r="F2426" s="2">
        <f t="shared" si="340"/>
        <v>1.2484642232114372E-2</v>
      </c>
      <c r="G2426" s="2">
        <f t="shared" si="340"/>
        <v>1.5552975860499838E-2</v>
      </c>
      <c r="H2426" s="2">
        <f t="shared" si="337"/>
        <v>0.80271726414890376</v>
      </c>
      <c r="I2426" s="2">
        <f t="shared" si="338"/>
        <v>44.528184209068499</v>
      </c>
    </row>
    <row r="2427" spans="1:9" ht="13.5" x14ac:dyDescent="0.25">
      <c r="A2427" s="4">
        <v>45539</v>
      </c>
      <c r="B2427" s="2">
        <v>3.04</v>
      </c>
      <c r="C2427" s="2">
        <f t="shared" si="335"/>
        <v>-6.0000000000000053E-2</v>
      </c>
      <c r="D2427" s="2">
        <f t="shared" si="333"/>
        <v>0</v>
      </c>
      <c r="E2427" s="2">
        <f t="shared" si="334"/>
        <v>6.0000000000000053E-2</v>
      </c>
      <c r="F2427" s="2">
        <f t="shared" si="340"/>
        <v>1.159288207267763E-2</v>
      </c>
      <c r="G2427" s="2">
        <f t="shared" si="340"/>
        <v>1.8727763299035565E-2</v>
      </c>
      <c r="H2427" s="2">
        <f t="shared" si="337"/>
        <v>0.61902117661187206</v>
      </c>
      <c r="I2427" s="2">
        <f t="shared" si="338"/>
        <v>38.234285354271805</v>
      </c>
    </row>
    <row r="2428" spans="1:9" ht="13.5" x14ac:dyDescent="0.25">
      <c r="A2428" s="4">
        <v>45540</v>
      </c>
      <c r="B2428" s="2">
        <v>3.04</v>
      </c>
      <c r="C2428" s="2">
        <f t="shared" si="335"/>
        <v>0</v>
      </c>
      <c r="D2428" s="2">
        <f t="shared" si="333"/>
        <v>0</v>
      </c>
      <c r="E2428" s="2">
        <f t="shared" si="334"/>
        <v>0</v>
      </c>
      <c r="F2428" s="2">
        <f t="shared" si="340"/>
        <v>1.0764819067486371E-2</v>
      </c>
      <c r="G2428" s="2">
        <f t="shared" si="340"/>
        <v>1.7390065920533024E-2</v>
      </c>
      <c r="H2428" s="2">
        <f t="shared" si="337"/>
        <v>0.61902117661187206</v>
      </c>
      <c r="I2428" s="2">
        <f t="shared" si="338"/>
        <v>38.234285354271805</v>
      </c>
    </row>
    <row r="2429" spans="1:9" ht="13.5" x14ac:dyDescent="0.25">
      <c r="A2429" s="4">
        <v>45541</v>
      </c>
      <c r="B2429" s="2">
        <v>3.04</v>
      </c>
      <c r="C2429" s="2">
        <f t="shared" si="335"/>
        <v>0</v>
      </c>
      <c r="D2429" s="2">
        <f t="shared" si="333"/>
        <v>0</v>
      </c>
      <c r="E2429" s="2">
        <f t="shared" si="334"/>
        <v>0</v>
      </c>
      <c r="F2429" s="2">
        <f t="shared" ref="F2429:G2444" si="341">((F2428*13)+D2429)/14</f>
        <v>9.9959034198087732E-3</v>
      </c>
      <c r="G2429" s="2">
        <f t="shared" si="341"/>
        <v>1.6147918354780667E-2</v>
      </c>
      <c r="H2429" s="2">
        <f t="shared" si="337"/>
        <v>0.61902117661187206</v>
      </c>
      <c r="I2429" s="2">
        <f t="shared" si="338"/>
        <v>38.234285354271805</v>
      </c>
    </row>
    <row r="2430" spans="1:9" ht="13.5" x14ac:dyDescent="0.25">
      <c r="A2430" s="4">
        <v>45544</v>
      </c>
      <c r="B2430" s="2">
        <v>3.04</v>
      </c>
      <c r="C2430" s="2">
        <f t="shared" si="335"/>
        <v>0</v>
      </c>
      <c r="D2430" s="2">
        <f t="shared" si="333"/>
        <v>0</v>
      </c>
      <c r="E2430" s="2">
        <f t="shared" si="334"/>
        <v>0</v>
      </c>
      <c r="F2430" s="2">
        <f t="shared" si="341"/>
        <v>9.2819103183938607E-3</v>
      </c>
      <c r="G2430" s="2">
        <f t="shared" si="341"/>
        <v>1.4994495615153477E-2</v>
      </c>
      <c r="H2430" s="2">
        <f t="shared" si="337"/>
        <v>0.61902117661187206</v>
      </c>
      <c r="I2430" s="2">
        <f t="shared" si="338"/>
        <v>38.234285354271805</v>
      </c>
    </row>
    <row r="2431" spans="1:9" ht="13.5" x14ac:dyDescent="0.25">
      <c r="A2431" s="4">
        <v>45545</v>
      </c>
      <c r="B2431" s="2">
        <v>3.02</v>
      </c>
      <c r="C2431" s="2">
        <f t="shared" si="335"/>
        <v>-2.0000000000000018E-2</v>
      </c>
      <c r="D2431" s="2">
        <f t="shared" si="333"/>
        <v>0</v>
      </c>
      <c r="E2431" s="2">
        <f t="shared" si="334"/>
        <v>2.0000000000000018E-2</v>
      </c>
      <c r="F2431" s="2">
        <f t="shared" si="341"/>
        <v>8.6189167242228699E-3</v>
      </c>
      <c r="G2431" s="2">
        <f t="shared" si="341"/>
        <v>1.5352031642642514E-2</v>
      </c>
      <c r="H2431" s="2">
        <f t="shared" si="337"/>
        <v>0.56141863988102836</v>
      </c>
      <c r="I2431" s="2">
        <f t="shared" si="338"/>
        <v>35.955676814759002</v>
      </c>
    </row>
    <row r="2432" spans="1:9" ht="13.5" x14ac:dyDescent="0.25">
      <c r="A2432" s="4">
        <v>45546</v>
      </c>
      <c r="B2432" s="2">
        <v>3.04</v>
      </c>
      <c r="C2432" s="2">
        <f t="shared" si="335"/>
        <v>2.0000000000000018E-2</v>
      </c>
      <c r="D2432" s="2">
        <f t="shared" si="333"/>
        <v>2.0000000000000018E-2</v>
      </c>
      <c r="E2432" s="2">
        <f t="shared" si="334"/>
        <v>0</v>
      </c>
      <c r="F2432" s="2">
        <f t="shared" si="341"/>
        <v>9.4318512439212372E-3</v>
      </c>
      <c r="G2432" s="2">
        <f t="shared" si="341"/>
        <v>1.4255457953882335E-2</v>
      </c>
      <c r="H2432" s="2">
        <f t="shared" si="337"/>
        <v>0.6616308837242626</v>
      </c>
      <c r="I2432" s="2">
        <f t="shared" si="338"/>
        <v>39.81816239725454</v>
      </c>
    </row>
    <row r="2433" spans="1:9" ht="13.5" x14ac:dyDescent="0.25">
      <c r="A2433" s="4">
        <v>45547</v>
      </c>
      <c r="B2433" s="2">
        <v>3.02</v>
      </c>
      <c r="C2433" s="2">
        <f t="shared" si="335"/>
        <v>-2.0000000000000018E-2</v>
      </c>
      <c r="D2433" s="2">
        <f t="shared" si="333"/>
        <v>0</v>
      </c>
      <c r="E2433" s="2">
        <f t="shared" si="334"/>
        <v>2.0000000000000018E-2</v>
      </c>
      <c r="F2433" s="2">
        <f t="shared" si="341"/>
        <v>8.7581475836411484E-3</v>
      </c>
      <c r="G2433" s="2">
        <f t="shared" si="341"/>
        <v>1.4665782385747884E-2</v>
      </c>
      <c r="H2433" s="2">
        <f t="shared" si="337"/>
        <v>0.59718243140933702</v>
      </c>
      <c r="I2433" s="2">
        <f t="shared" si="338"/>
        <v>37.389744569278129</v>
      </c>
    </row>
    <row r="2434" spans="1:9" ht="13.5" x14ac:dyDescent="0.25">
      <c r="A2434" s="4">
        <v>45548</v>
      </c>
      <c r="B2434" s="2">
        <v>3.01</v>
      </c>
      <c r="C2434" s="2">
        <f t="shared" si="335"/>
        <v>-1.0000000000000231E-2</v>
      </c>
      <c r="D2434" s="2">
        <f t="shared" si="333"/>
        <v>0</v>
      </c>
      <c r="E2434" s="2">
        <f t="shared" si="334"/>
        <v>1.0000000000000231E-2</v>
      </c>
      <c r="F2434" s="2">
        <f t="shared" si="341"/>
        <v>8.132565613381066E-3</v>
      </c>
      <c r="G2434" s="2">
        <f t="shared" si="341"/>
        <v>1.4332512215337337E-2</v>
      </c>
      <c r="H2434" s="2">
        <f t="shared" si="337"/>
        <v>0.56742080461500266</v>
      </c>
      <c r="I2434" s="2">
        <f t="shared" si="338"/>
        <v>36.20092338600643</v>
      </c>
    </row>
    <row r="2435" spans="1:9" ht="13.5" x14ac:dyDescent="0.25">
      <c r="A2435" s="4">
        <v>45551</v>
      </c>
      <c r="B2435" s="2">
        <v>3</v>
      </c>
      <c r="C2435" s="2">
        <f t="shared" si="335"/>
        <v>-9.9999999999997868E-3</v>
      </c>
      <c r="D2435" s="2">
        <f t="shared" ref="D2435:D2498" si="342">IF(C2435&gt;0,C2435,0)</f>
        <v>0</v>
      </c>
      <c r="E2435" s="2">
        <f t="shared" ref="E2435:E2498" si="343">IF(C2435&lt;0,-C2435,0)</f>
        <v>9.9999999999997868E-3</v>
      </c>
      <c r="F2435" s="2">
        <f t="shared" si="341"/>
        <v>7.5516680695681326E-3</v>
      </c>
      <c r="G2435" s="2">
        <f t="shared" si="341"/>
        <v>1.4023047057098939E-2</v>
      </c>
      <c r="H2435" s="2">
        <f t="shared" si="337"/>
        <v>0.53851834332576265</v>
      </c>
      <c r="I2435" s="2">
        <f t="shared" si="338"/>
        <v>35.002399916900956</v>
      </c>
    </row>
    <row r="2436" spans="1:9" ht="13.5" x14ac:dyDescent="0.25">
      <c r="A2436" s="4">
        <v>45552</v>
      </c>
      <c r="B2436" s="2">
        <v>3.02</v>
      </c>
      <c r="C2436" s="2">
        <f t="shared" ref="C2436:C2499" si="344">B2436-B2435</f>
        <v>2.0000000000000018E-2</v>
      </c>
      <c r="D2436" s="2">
        <f t="shared" si="342"/>
        <v>2.0000000000000018E-2</v>
      </c>
      <c r="E2436" s="2">
        <f t="shared" si="343"/>
        <v>0</v>
      </c>
      <c r="F2436" s="2">
        <f t="shared" si="341"/>
        <v>8.440834636027553E-3</v>
      </c>
      <c r="G2436" s="2">
        <f t="shared" si="341"/>
        <v>1.3021400838734728E-2</v>
      </c>
      <c r="H2436" s="2">
        <f t="shared" si="337"/>
        <v>0.64822784741551187</v>
      </c>
      <c r="I2436" s="2">
        <f t="shared" si="338"/>
        <v>39.328776566417041</v>
      </c>
    </row>
    <row r="2437" spans="1:9" ht="13.5" x14ac:dyDescent="0.25">
      <c r="A2437" s="4">
        <v>45553</v>
      </c>
      <c r="B2437" s="2">
        <v>3.01</v>
      </c>
      <c r="C2437" s="2">
        <f t="shared" si="344"/>
        <v>-1.0000000000000231E-2</v>
      </c>
      <c r="D2437" s="2">
        <f t="shared" si="342"/>
        <v>0</v>
      </c>
      <c r="E2437" s="2">
        <f t="shared" si="343"/>
        <v>1.0000000000000231E-2</v>
      </c>
      <c r="F2437" s="2">
        <f t="shared" si="341"/>
        <v>7.8379178763112994E-3</v>
      </c>
      <c r="G2437" s="2">
        <f t="shared" si="341"/>
        <v>1.2805586493110836E-2</v>
      </c>
      <c r="H2437" s="2">
        <f t="shared" si="337"/>
        <v>0.61207019924686401</v>
      </c>
      <c r="I2437" s="2">
        <f t="shared" si="338"/>
        <v>37.967961912131024</v>
      </c>
    </row>
    <row r="2438" spans="1:9" ht="13.5" x14ac:dyDescent="0.25">
      <c r="A2438" s="4">
        <v>45554</v>
      </c>
      <c r="B2438" s="2">
        <v>2.99</v>
      </c>
      <c r="C2438" s="2">
        <f t="shared" si="344"/>
        <v>-1.9999999999999574E-2</v>
      </c>
      <c r="D2438" s="2">
        <f t="shared" si="342"/>
        <v>0</v>
      </c>
      <c r="E2438" s="2">
        <f t="shared" si="343"/>
        <v>1.9999999999999574E-2</v>
      </c>
      <c r="F2438" s="2">
        <f t="shared" si="341"/>
        <v>7.2780665994319205E-3</v>
      </c>
      <c r="G2438" s="2">
        <f t="shared" si="341"/>
        <v>1.3319473172174317E-2</v>
      </c>
      <c r="H2438" s="2">
        <f t="shared" si="337"/>
        <v>0.54642300827907475</v>
      </c>
      <c r="I2438" s="2">
        <f t="shared" si="338"/>
        <v>35.334640350906142</v>
      </c>
    </row>
    <row r="2439" spans="1:9" ht="13.5" x14ac:dyDescent="0.25">
      <c r="A2439" s="4">
        <v>45555</v>
      </c>
      <c r="B2439" s="2">
        <v>2.99</v>
      </c>
      <c r="C2439" s="2">
        <f t="shared" si="344"/>
        <v>0</v>
      </c>
      <c r="D2439" s="2">
        <f t="shared" si="342"/>
        <v>0</v>
      </c>
      <c r="E2439" s="2">
        <f t="shared" si="343"/>
        <v>0</v>
      </c>
      <c r="F2439" s="2">
        <f t="shared" si="341"/>
        <v>6.7582046994724976E-3</v>
      </c>
      <c r="G2439" s="2">
        <f t="shared" si="341"/>
        <v>1.2368082231304723E-2</v>
      </c>
      <c r="H2439" s="2">
        <f t="shared" si="337"/>
        <v>0.54642300827907475</v>
      </c>
      <c r="I2439" s="2">
        <f t="shared" si="338"/>
        <v>35.334640350906142</v>
      </c>
    </row>
    <row r="2440" spans="1:9" ht="13.5" x14ac:dyDescent="0.25">
      <c r="A2440" s="4">
        <v>45558</v>
      </c>
      <c r="B2440" s="2">
        <v>2.99</v>
      </c>
      <c r="C2440" s="2">
        <f t="shared" si="344"/>
        <v>0</v>
      </c>
      <c r="D2440" s="2">
        <f t="shared" si="342"/>
        <v>0</v>
      </c>
      <c r="E2440" s="2">
        <f t="shared" si="343"/>
        <v>0</v>
      </c>
      <c r="F2440" s="2">
        <f t="shared" si="341"/>
        <v>6.2754757923673193E-3</v>
      </c>
      <c r="G2440" s="2">
        <f t="shared" si="341"/>
        <v>1.1484647786211529E-2</v>
      </c>
      <c r="H2440" s="2">
        <f t="shared" si="337"/>
        <v>0.54642300827907475</v>
      </c>
      <c r="I2440" s="2">
        <f t="shared" si="338"/>
        <v>35.334640350906142</v>
      </c>
    </row>
    <row r="2441" spans="1:9" ht="13.5" x14ac:dyDescent="0.25">
      <c r="A2441" s="4">
        <v>45559</v>
      </c>
      <c r="B2441" s="2">
        <v>2.82</v>
      </c>
      <c r="C2441" s="2">
        <f t="shared" si="344"/>
        <v>-0.17000000000000037</v>
      </c>
      <c r="D2441" s="2">
        <f t="shared" si="342"/>
        <v>0</v>
      </c>
      <c r="E2441" s="2">
        <f t="shared" si="343"/>
        <v>0.17000000000000037</v>
      </c>
      <c r="F2441" s="2">
        <f t="shared" si="341"/>
        <v>5.8272275214839393E-3</v>
      </c>
      <c r="G2441" s="2">
        <f t="shared" si="341"/>
        <v>2.2807172944339305E-2</v>
      </c>
      <c r="H2441" s="2">
        <f t="shared" si="337"/>
        <v>0.25549977350131181</v>
      </c>
      <c r="I2441" s="2">
        <f t="shared" si="338"/>
        <v>20.350443615675005</v>
      </c>
    </row>
    <row r="2442" spans="1:9" ht="13.5" x14ac:dyDescent="0.25">
      <c r="A2442" s="4">
        <v>45560</v>
      </c>
      <c r="B2442" s="2">
        <v>2.95</v>
      </c>
      <c r="C2442" s="2">
        <f t="shared" si="344"/>
        <v>0.13000000000000034</v>
      </c>
      <c r="D2442" s="2">
        <f t="shared" si="342"/>
        <v>0.13000000000000034</v>
      </c>
      <c r="E2442" s="2">
        <f t="shared" si="343"/>
        <v>0</v>
      </c>
      <c r="F2442" s="2">
        <f t="shared" si="341"/>
        <v>1.4696711269949397E-2</v>
      </c>
      <c r="G2442" s="2">
        <f t="shared" si="341"/>
        <v>2.1178089162600784E-2</v>
      </c>
      <c r="H2442" s="2">
        <f t="shared" si="337"/>
        <v>0.69395832443197447</v>
      </c>
      <c r="I2442" s="2">
        <f t="shared" si="338"/>
        <v>40.96667045599694</v>
      </c>
    </row>
    <row r="2443" spans="1:9" ht="13.5" x14ac:dyDescent="0.25">
      <c r="A2443" s="4">
        <v>45561</v>
      </c>
      <c r="B2443" s="2">
        <v>2.95</v>
      </c>
      <c r="C2443" s="2">
        <f t="shared" si="344"/>
        <v>0</v>
      </c>
      <c r="D2443" s="2">
        <f t="shared" si="342"/>
        <v>0</v>
      </c>
      <c r="E2443" s="2">
        <f t="shared" si="343"/>
        <v>0</v>
      </c>
      <c r="F2443" s="2">
        <f t="shared" si="341"/>
        <v>1.3646946179238726E-2</v>
      </c>
      <c r="G2443" s="2">
        <f t="shared" si="341"/>
        <v>1.9665368508129302E-2</v>
      </c>
      <c r="H2443" s="2">
        <f t="shared" si="337"/>
        <v>0.69395832443197436</v>
      </c>
      <c r="I2443" s="2">
        <f t="shared" si="338"/>
        <v>40.96667045599694</v>
      </c>
    </row>
    <row r="2444" spans="1:9" ht="13.5" x14ac:dyDescent="0.25">
      <c r="A2444" s="4">
        <v>45562</v>
      </c>
      <c r="B2444" s="2">
        <v>2.96</v>
      </c>
      <c r="C2444" s="2">
        <f t="shared" si="344"/>
        <v>9.9999999999997868E-3</v>
      </c>
      <c r="D2444" s="2">
        <f t="shared" si="342"/>
        <v>9.9999999999997868E-3</v>
      </c>
      <c r="E2444" s="2">
        <f t="shared" si="343"/>
        <v>0</v>
      </c>
      <c r="F2444" s="2">
        <f t="shared" si="341"/>
        <v>1.3386450023578801E-2</v>
      </c>
      <c r="G2444" s="2">
        <f t="shared" si="341"/>
        <v>1.8260699328977208E-2</v>
      </c>
      <c r="H2444" s="2">
        <f t="shared" si="337"/>
        <v>0.7330743353479543</v>
      </c>
      <c r="I2444" s="2">
        <f t="shared" si="338"/>
        <v>42.299070524333445</v>
      </c>
    </row>
    <row r="2445" spans="1:9" ht="13.5" x14ac:dyDescent="0.25">
      <c r="A2445" s="4">
        <v>45565</v>
      </c>
      <c r="B2445" s="2">
        <v>3</v>
      </c>
      <c r="C2445" s="2">
        <f t="shared" si="344"/>
        <v>4.0000000000000036E-2</v>
      </c>
      <c r="D2445" s="2">
        <f t="shared" si="342"/>
        <v>4.0000000000000036E-2</v>
      </c>
      <c r="E2445" s="2">
        <f t="shared" si="343"/>
        <v>0</v>
      </c>
      <c r="F2445" s="2">
        <f t="shared" ref="F2445:G2460" si="345">((F2444*13)+D2445)/14</f>
        <v>1.5287417879037462E-2</v>
      </c>
      <c r="G2445" s="2">
        <f t="shared" si="345"/>
        <v>1.6956363662621692E-2</v>
      </c>
      <c r="H2445" s="2">
        <f t="shared" si="337"/>
        <v>0.90157407467833306</v>
      </c>
      <c r="I2445" s="2">
        <f t="shared" si="338"/>
        <v>47.411988135715497</v>
      </c>
    </row>
    <row r="2446" spans="1:9" ht="13.5" x14ac:dyDescent="0.25">
      <c r="A2446" s="4">
        <v>45566</v>
      </c>
      <c r="B2446" s="2">
        <v>2.98</v>
      </c>
      <c r="C2446" s="2">
        <f t="shared" si="344"/>
        <v>-2.0000000000000018E-2</v>
      </c>
      <c r="D2446" s="2">
        <f t="shared" si="342"/>
        <v>0</v>
      </c>
      <c r="E2446" s="2">
        <f t="shared" si="343"/>
        <v>2.0000000000000018E-2</v>
      </c>
      <c r="F2446" s="2">
        <f t="shared" si="345"/>
        <v>1.4195459459106215E-2</v>
      </c>
      <c r="G2446" s="2">
        <f t="shared" si="345"/>
        <v>1.7173766258148714E-2</v>
      </c>
      <c r="H2446" s="2">
        <f t="shared" si="337"/>
        <v>0.82657812187065649</v>
      </c>
      <c r="I2446" s="2">
        <f t="shared" si="338"/>
        <v>45.252820669073365</v>
      </c>
    </row>
    <row r="2447" spans="1:9" ht="13.5" x14ac:dyDescent="0.25">
      <c r="A2447" s="4">
        <v>45567</v>
      </c>
      <c r="B2447" s="2">
        <v>2.99</v>
      </c>
      <c r="C2447" s="2">
        <f t="shared" si="344"/>
        <v>1.0000000000000231E-2</v>
      </c>
      <c r="D2447" s="2">
        <f t="shared" si="342"/>
        <v>1.0000000000000231E-2</v>
      </c>
      <c r="E2447" s="2">
        <f t="shared" si="343"/>
        <v>0</v>
      </c>
      <c r="F2447" s="2">
        <f t="shared" si="345"/>
        <v>1.3895783783455786E-2</v>
      </c>
      <c r="G2447" s="2">
        <f t="shared" si="345"/>
        <v>1.594706866828095E-2</v>
      </c>
      <c r="H2447" s="2">
        <f t="shared" si="337"/>
        <v>0.87136915708495</v>
      </c>
      <c r="I2447" s="2">
        <f t="shared" si="338"/>
        <v>46.563188977758415</v>
      </c>
    </row>
    <row r="2448" spans="1:9" ht="13.5" x14ac:dyDescent="0.25">
      <c r="A2448" s="4">
        <v>45568</v>
      </c>
      <c r="B2448" s="2">
        <v>2.99</v>
      </c>
      <c r="C2448" s="2">
        <f t="shared" si="344"/>
        <v>0</v>
      </c>
      <c r="D2448" s="2">
        <f t="shared" si="342"/>
        <v>0</v>
      </c>
      <c r="E2448" s="2">
        <f t="shared" si="343"/>
        <v>0</v>
      </c>
      <c r="F2448" s="2">
        <f t="shared" si="345"/>
        <v>1.2903227798923231E-2</v>
      </c>
      <c r="G2448" s="2">
        <f t="shared" si="345"/>
        <v>1.480799233483231E-2</v>
      </c>
      <c r="H2448" s="2">
        <f t="shared" si="337"/>
        <v>0.87136915708495</v>
      </c>
      <c r="I2448" s="2">
        <f t="shared" si="338"/>
        <v>46.563188977758415</v>
      </c>
    </row>
    <row r="2449" spans="1:9" ht="13.5" x14ac:dyDescent="0.25">
      <c r="A2449" s="4">
        <v>45569</v>
      </c>
      <c r="B2449" s="2">
        <v>2.98</v>
      </c>
      <c r="C2449" s="2">
        <f t="shared" si="344"/>
        <v>-1.0000000000000231E-2</v>
      </c>
      <c r="D2449" s="2">
        <f t="shared" si="342"/>
        <v>0</v>
      </c>
      <c r="E2449" s="2">
        <f t="shared" si="343"/>
        <v>1.0000000000000231E-2</v>
      </c>
      <c r="F2449" s="2">
        <f t="shared" si="345"/>
        <v>1.1981568670428714E-2</v>
      </c>
      <c r="G2449" s="2">
        <f t="shared" si="345"/>
        <v>1.4464564310915733E-2</v>
      </c>
      <c r="H2449" s="2">
        <f t="shared" ref="H2449:H2512" si="346">F2449/G2449</f>
        <v>0.82833941022245527</v>
      </c>
      <c r="I2449" s="2">
        <f t="shared" ref="I2449:I2512" si="347">IF(G2449=0,100,100-(100/(1+H2449)))</f>
        <v>45.3055600941004</v>
      </c>
    </row>
    <row r="2450" spans="1:9" ht="13.5" x14ac:dyDescent="0.25">
      <c r="A2450" s="4">
        <v>45572</v>
      </c>
      <c r="B2450" s="2">
        <v>2.97</v>
      </c>
      <c r="C2450" s="2">
        <f t="shared" si="344"/>
        <v>-9.9999999999997868E-3</v>
      </c>
      <c r="D2450" s="2">
        <f t="shared" si="342"/>
        <v>0</v>
      </c>
      <c r="E2450" s="2">
        <f t="shared" si="343"/>
        <v>9.9999999999997868E-3</v>
      </c>
      <c r="F2450" s="2">
        <f t="shared" si="345"/>
        <v>1.1125742336826663E-2</v>
      </c>
      <c r="G2450" s="2">
        <f t="shared" si="345"/>
        <v>1.4145666860136023E-2</v>
      </c>
      <c r="H2450" s="2">
        <f t="shared" si="346"/>
        <v>0.78651239611616863</v>
      </c>
      <c r="I2450" s="2">
        <f t="shared" si="347"/>
        <v>44.025017560808763</v>
      </c>
    </row>
    <row r="2451" spans="1:9" ht="13.5" x14ac:dyDescent="0.25">
      <c r="A2451" s="4">
        <v>45573</v>
      </c>
      <c r="B2451" s="2">
        <v>2.89</v>
      </c>
      <c r="C2451" s="2">
        <f t="shared" si="344"/>
        <v>-8.0000000000000071E-2</v>
      </c>
      <c r="D2451" s="2">
        <f t="shared" si="342"/>
        <v>0</v>
      </c>
      <c r="E2451" s="2">
        <f t="shared" si="343"/>
        <v>8.0000000000000071E-2</v>
      </c>
      <c r="F2451" s="2">
        <f t="shared" si="345"/>
        <v>1.0331046455624758E-2</v>
      </c>
      <c r="G2451" s="2">
        <f t="shared" si="345"/>
        <v>1.8849547798697741E-2</v>
      </c>
      <c r="H2451" s="2">
        <f t="shared" si="346"/>
        <v>0.54807927309208448</v>
      </c>
      <c r="I2451" s="2">
        <f t="shared" si="347"/>
        <v>35.403824766503618</v>
      </c>
    </row>
    <row r="2452" spans="1:9" ht="13.5" x14ac:dyDescent="0.25">
      <c r="A2452" s="4">
        <v>45574</v>
      </c>
      <c r="B2452" s="2">
        <v>2.87</v>
      </c>
      <c r="C2452" s="2">
        <f t="shared" si="344"/>
        <v>-2.0000000000000018E-2</v>
      </c>
      <c r="D2452" s="2">
        <f t="shared" si="342"/>
        <v>0</v>
      </c>
      <c r="E2452" s="2">
        <f t="shared" si="343"/>
        <v>2.0000000000000018E-2</v>
      </c>
      <c r="F2452" s="2">
        <f t="shared" si="345"/>
        <v>9.5931145659372743E-3</v>
      </c>
      <c r="G2452" s="2">
        <f t="shared" si="345"/>
        <v>1.8931722955933619E-2</v>
      </c>
      <c r="H2452" s="2">
        <f t="shared" si="346"/>
        <v>0.5067216855151887</v>
      </c>
      <c r="I2452" s="2">
        <f t="shared" si="347"/>
        <v>33.630742185935091</v>
      </c>
    </row>
    <row r="2453" spans="1:9" ht="13.5" x14ac:dyDescent="0.25">
      <c r="A2453" s="4">
        <v>45575</v>
      </c>
      <c r="B2453" s="2">
        <v>2.88</v>
      </c>
      <c r="C2453" s="2">
        <f t="shared" si="344"/>
        <v>9.9999999999997868E-3</v>
      </c>
      <c r="D2453" s="2">
        <f t="shared" si="342"/>
        <v>9.9999999999997868E-3</v>
      </c>
      <c r="E2453" s="2">
        <f t="shared" si="343"/>
        <v>0</v>
      </c>
      <c r="F2453" s="2">
        <f t="shared" si="345"/>
        <v>9.6221778112274541E-3</v>
      </c>
      <c r="G2453" s="2">
        <f t="shared" si="345"/>
        <v>1.7579457030509789E-2</v>
      </c>
      <c r="H2453" s="2">
        <f t="shared" si="346"/>
        <v>0.5473535271611526</v>
      </c>
      <c r="I2453" s="2">
        <f t="shared" si="347"/>
        <v>35.373527610419657</v>
      </c>
    </row>
    <row r="2454" spans="1:9" ht="13.5" x14ac:dyDescent="0.25">
      <c r="A2454" s="4">
        <v>45576</v>
      </c>
      <c r="B2454" s="2">
        <v>2.81</v>
      </c>
      <c r="C2454" s="2">
        <f t="shared" si="344"/>
        <v>-6.999999999999984E-2</v>
      </c>
      <c r="D2454" s="2">
        <f t="shared" si="342"/>
        <v>0</v>
      </c>
      <c r="E2454" s="2">
        <f t="shared" si="343"/>
        <v>6.999999999999984E-2</v>
      </c>
      <c r="F2454" s="2">
        <f t="shared" si="345"/>
        <v>8.9348793961397787E-3</v>
      </c>
      <c r="G2454" s="2">
        <f t="shared" si="345"/>
        <v>2.1323781528330508E-2</v>
      </c>
      <c r="H2454" s="2">
        <f t="shared" si="346"/>
        <v>0.41901007962724673</v>
      </c>
      <c r="I2454" s="2">
        <f t="shared" si="347"/>
        <v>29.528337088156164</v>
      </c>
    </row>
    <row r="2455" spans="1:9" ht="13.5" x14ac:dyDescent="0.25">
      <c r="A2455" s="4">
        <v>45579</v>
      </c>
      <c r="B2455" s="2">
        <v>2.85</v>
      </c>
      <c r="C2455" s="2">
        <f t="shared" si="344"/>
        <v>4.0000000000000036E-2</v>
      </c>
      <c r="D2455" s="2">
        <f t="shared" si="342"/>
        <v>4.0000000000000036E-2</v>
      </c>
      <c r="E2455" s="2">
        <f t="shared" si="343"/>
        <v>0</v>
      </c>
      <c r="F2455" s="2">
        <f t="shared" si="345"/>
        <v>1.1153816582129796E-2</v>
      </c>
      <c r="G2455" s="2">
        <f t="shared" si="345"/>
        <v>1.9800654276306898E-2</v>
      </c>
      <c r="H2455" s="2">
        <f t="shared" si="346"/>
        <v>0.56330545579376379</v>
      </c>
      <c r="I2455" s="2">
        <f t="shared" si="347"/>
        <v>36.032974471246064</v>
      </c>
    </row>
    <row r="2456" spans="1:9" ht="13.5" x14ac:dyDescent="0.25">
      <c r="A2456" s="4">
        <v>45581</v>
      </c>
      <c r="B2456" s="2">
        <v>2.86</v>
      </c>
      <c r="C2456" s="2">
        <f t="shared" si="344"/>
        <v>9.9999999999997868E-3</v>
      </c>
      <c r="D2456" s="2">
        <f t="shared" si="342"/>
        <v>9.9999999999997868E-3</v>
      </c>
      <c r="E2456" s="2">
        <f t="shared" si="343"/>
        <v>0</v>
      </c>
      <c r="F2456" s="2">
        <f t="shared" si="345"/>
        <v>1.1071401111977653E-2</v>
      </c>
      <c r="G2456" s="2">
        <f t="shared" si="345"/>
        <v>1.8386321827999264E-2</v>
      </c>
      <c r="H2456" s="2">
        <f t="shared" si="346"/>
        <v>0.60215421091551757</v>
      </c>
      <c r="I2456" s="2">
        <f t="shared" si="347"/>
        <v>37.584035719721953</v>
      </c>
    </row>
    <row r="2457" spans="1:9" ht="13.5" x14ac:dyDescent="0.25">
      <c r="A2457" s="4">
        <v>45582</v>
      </c>
      <c r="B2457" s="2">
        <v>2.97</v>
      </c>
      <c r="C2457" s="2">
        <f t="shared" si="344"/>
        <v>0.11000000000000032</v>
      </c>
      <c r="D2457" s="2">
        <f t="shared" si="342"/>
        <v>0.11000000000000032</v>
      </c>
      <c r="E2457" s="2">
        <f t="shared" si="343"/>
        <v>0</v>
      </c>
      <c r="F2457" s="2">
        <f t="shared" si="345"/>
        <v>1.8137729603979271E-2</v>
      </c>
      <c r="G2457" s="2">
        <f t="shared" si="345"/>
        <v>1.7073013125999317E-2</v>
      </c>
      <c r="H2457" s="2">
        <f t="shared" si="346"/>
        <v>1.0623625408193806</v>
      </c>
      <c r="I2457" s="2">
        <f t="shared" si="347"/>
        <v>51.511919936118602</v>
      </c>
    </row>
    <row r="2458" spans="1:9" ht="13.5" x14ac:dyDescent="0.25">
      <c r="A2458" s="4">
        <v>45583</v>
      </c>
      <c r="B2458" s="2">
        <v>3.06</v>
      </c>
      <c r="C2458" s="2">
        <f t="shared" si="344"/>
        <v>8.9999999999999858E-2</v>
      </c>
      <c r="D2458" s="2">
        <f t="shared" si="342"/>
        <v>8.9999999999999858E-2</v>
      </c>
      <c r="E2458" s="2">
        <f t="shared" si="343"/>
        <v>0</v>
      </c>
      <c r="F2458" s="2">
        <f t="shared" si="345"/>
        <v>2.3270748917980737E-2</v>
      </c>
      <c r="G2458" s="2">
        <f t="shared" si="345"/>
        <v>1.5853512188427937E-2</v>
      </c>
      <c r="H2458" s="2">
        <f t="shared" si="346"/>
        <v>1.4678607895458595</v>
      </c>
      <c r="I2458" s="2">
        <f t="shared" si="347"/>
        <v>59.479075795680444</v>
      </c>
    </row>
    <row r="2459" spans="1:9" ht="13.5" x14ac:dyDescent="0.25">
      <c r="A2459" s="4">
        <v>45586</v>
      </c>
      <c r="B2459" s="2">
        <v>3.05</v>
      </c>
      <c r="C2459" s="2">
        <f t="shared" si="344"/>
        <v>-1.0000000000000231E-2</v>
      </c>
      <c r="D2459" s="2">
        <f t="shared" si="342"/>
        <v>0</v>
      </c>
      <c r="E2459" s="2">
        <f t="shared" si="343"/>
        <v>1.0000000000000231E-2</v>
      </c>
      <c r="F2459" s="2">
        <f t="shared" si="345"/>
        <v>2.1608552566696398E-2</v>
      </c>
      <c r="G2459" s="2">
        <f t="shared" si="345"/>
        <v>1.5435404174968815E-2</v>
      </c>
      <c r="H2459" s="2">
        <f t="shared" si="346"/>
        <v>1.399934353629587</v>
      </c>
      <c r="I2459" s="2">
        <f t="shared" si="347"/>
        <v>58.332193608228046</v>
      </c>
    </row>
    <row r="2460" spans="1:9" ht="13.5" x14ac:dyDescent="0.25">
      <c r="A2460" s="4">
        <v>45587</v>
      </c>
      <c r="B2460" s="2">
        <v>3.06</v>
      </c>
      <c r="C2460" s="2">
        <f t="shared" si="344"/>
        <v>1.0000000000000231E-2</v>
      </c>
      <c r="D2460" s="2">
        <f t="shared" si="342"/>
        <v>1.0000000000000231E-2</v>
      </c>
      <c r="E2460" s="2">
        <f t="shared" si="343"/>
        <v>0</v>
      </c>
      <c r="F2460" s="2">
        <f t="shared" si="345"/>
        <v>2.0779370240503813E-2</v>
      </c>
      <c r="G2460" s="2">
        <f t="shared" si="345"/>
        <v>1.4332875305328186E-2</v>
      </c>
      <c r="H2460" s="2">
        <f t="shared" si="346"/>
        <v>1.4497698331875648</v>
      </c>
      <c r="I2460" s="2">
        <f t="shared" si="347"/>
        <v>59.179838593292217</v>
      </c>
    </row>
    <row r="2461" spans="1:9" ht="13.5" x14ac:dyDescent="0.25">
      <c r="A2461" s="4">
        <v>45588</v>
      </c>
      <c r="B2461" s="2">
        <v>3.06</v>
      </c>
      <c r="C2461" s="2">
        <f t="shared" si="344"/>
        <v>0</v>
      </c>
      <c r="D2461" s="2">
        <f t="shared" si="342"/>
        <v>0</v>
      </c>
      <c r="E2461" s="2">
        <f t="shared" si="343"/>
        <v>0</v>
      </c>
      <c r="F2461" s="2">
        <f t="shared" ref="F2461:G2476" si="348">((F2460*13)+D2461)/14</f>
        <v>1.9295129509039253E-2</v>
      </c>
      <c r="G2461" s="2">
        <f t="shared" si="348"/>
        <v>1.3309098497804745E-2</v>
      </c>
      <c r="H2461" s="2">
        <f t="shared" si="346"/>
        <v>1.4497698331875646</v>
      </c>
      <c r="I2461" s="2">
        <f t="shared" si="347"/>
        <v>59.17983859329221</v>
      </c>
    </row>
    <row r="2462" spans="1:9" ht="13.5" x14ac:dyDescent="0.25">
      <c r="A2462" s="4">
        <v>45589</v>
      </c>
      <c r="B2462" s="2">
        <v>2.9</v>
      </c>
      <c r="C2462" s="2">
        <f t="shared" si="344"/>
        <v>-0.16000000000000014</v>
      </c>
      <c r="D2462" s="2">
        <f t="shared" si="342"/>
        <v>0</v>
      </c>
      <c r="E2462" s="2">
        <f t="shared" si="343"/>
        <v>0.16000000000000014</v>
      </c>
      <c r="F2462" s="2">
        <f t="shared" si="348"/>
        <v>1.7916905972679305E-2</v>
      </c>
      <c r="G2462" s="2">
        <f t="shared" si="348"/>
        <v>2.3787020033675849E-2</v>
      </c>
      <c r="H2462" s="2">
        <f t="shared" si="346"/>
        <v>0.75322196505968031</v>
      </c>
      <c r="I2462" s="2">
        <f t="shared" si="347"/>
        <v>42.962156536410973</v>
      </c>
    </row>
    <row r="2463" spans="1:9" ht="13.5" x14ac:dyDescent="0.25">
      <c r="A2463" s="4">
        <v>45590</v>
      </c>
      <c r="B2463" s="2">
        <v>2.9</v>
      </c>
      <c r="C2463" s="2">
        <f t="shared" si="344"/>
        <v>0</v>
      </c>
      <c r="D2463" s="2">
        <f t="shared" si="342"/>
        <v>0</v>
      </c>
      <c r="E2463" s="2">
        <f t="shared" si="343"/>
        <v>0</v>
      </c>
      <c r="F2463" s="2">
        <f t="shared" si="348"/>
        <v>1.6637126974630784E-2</v>
      </c>
      <c r="G2463" s="2">
        <f t="shared" si="348"/>
        <v>2.2087947174127574E-2</v>
      </c>
      <c r="H2463" s="2">
        <f t="shared" si="346"/>
        <v>0.75322196505968031</v>
      </c>
      <c r="I2463" s="2">
        <f t="shared" si="347"/>
        <v>42.962156536410973</v>
      </c>
    </row>
    <row r="2464" spans="1:9" ht="13.5" x14ac:dyDescent="0.25">
      <c r="A2464" s="4">
        <v>45593</v>
      </c>
      <c r="B2464" s="2">
        <v>2.9</v>
      </c>
      <c r="C2464" s="2">
        <f t="shared" si="344"/>
        <v>0</v>
      </c>
      <c r="D2464" s="2">
        <f t="shared" si="342"/>
        <v>0</v>
      </c>
      <c r="E2464" s="2">
        <f t="shared" si="343"/>
        <v>0</v>
      </c>
      <c r="F2464" s="2">
        <f t="shared" si="348"/>
        <v>1.5448760762157157E-2</v>
      </c>
      <c r="G2464" s="2">
        <f t="shared" si="348"/>
        <v>2.0510236661689888E-2</v>
      </c>
      <c r="H2464" s="2">
        <f t="shared" si="346"/>
        <v>0.75322196505968042</v>
      </c>
      <c r="I2464" s="2">
        <f t="shared" si="347"/>
        <v>42.96215653641098</v>
      </c>
    </row>
    <row r="2465" spans="1:9" ht="13.5" x14ac:dyDescent="0.25">
      <c r="A2465" s="4">
        <v>45594</v>
      </c>
      <c r="B2465" s="2">
        <v>2.9</v>
      </c>
      <c r="C2465" s="2">
        <f t="shared" si="344"/>
        <v>0</v>
      </c>
      <c r="D2465" s="2">
        <f t="shared" si="342"/>
        <v>0</v>
      </c>
      <c r="E2465" s="2">
        <f t="shared" si="343"/>
        <v>0</v>
      </c>
      <c r="F2465" s="2">
        <f t="shared" si="348"/>
        <v>1.4345277850574503E-2</v>
      </c>
      <c r="G2465" s="2">
        <f t="shared" si="348"/>
        <v>1.9045219757283467E-2</v>
      </c>
      <c r="H2465" s="2">
        <f t="shared" si="346"/>
        <v>0.75322196505968042</v>
      </c>
      <c r="I2465" s="2">
        <f t="shared" si="347"/>
        <v>42.96215653641098</v>
      </c>
    </row>
    <row r="2466" spans="1:9" ht="13.5" x14ac:dyDescent="0.25">
      <c r="A2466" s="4">
        <v>45595</v>
      </c>
      <c r="B2466" s="2">
        <v>2.89</v>
      </c>
      <c r="C2466" s="2">
        <f t="shared" si="344"/>
        <v>-9.9999999999997868E-3</v>
      </c>
      <c r="D2466" s="2">
        <f t="shared" si="342"/>
        <v>0</v>
      </c>
      <c r="E2466" s="2">
        <f t="shared" si="343"/>
        <v>9.9999999999997868E-3</v>
      </c>
      <c r="F2466" s="2">
        <f t="shared" si="348"/>
        <v>1.3320615146962037E-2</v>
      </c>
      <c r="G2466" s="2">
        <f t="shared" si="348"/>
        <v>1.8399132631763206E-2</v>
      </c>
      <c r="H2466" s="2">
        <f t="shared" si="346"/>
        <v>0.7239806035185643</v>
      </c>
      <c r="I2466" s="2">
        <f t="shared" si="347"/>
        <v>41.994707019380236</v>
      </c>
    </row>
    <row r="2467" spans="1:9" ht="13.5" x14ac:dyDescent="0.25">
      <c r="A2467" s="4">
        <v>45596</v>
      </c>
      <c r="B2467" s="2">
        <v>2.82</v>
      </c>
      <c r="C2467" s="2">
        <f t="shared" si="344"/>
        <v>-7.0000000000000284E-2</v>
      </c>
      <c r="D2467" s="2">
        <f t="shared" si="342"/>
        <v>0</v>
      </c>
      <c r="E2467" s="2">
        <f t="shared" si="343"/>
        <v>7.0000000000000284E-2</v>
      </c>
      <c r="F2467" s="2">
        <f t="shared" si="348"/>
        <v>1.236914263646475E-2</v>
      </c>
      <c r="G2467" s="2">
        <f t="shared" si="348"/>
        <v>2.208490887235157E-2</v>
      </c>
      <c r="H2467" s="2">
        <f t="shared" si="346"/>
        <v>0.56007216094741807</v>
      </c>
      <c r="I2467" s="2">
        <f t="shared" si="347"/>
        <v>35.900400953715575</v>
      </c>
    </row>
    <row r="2468" spans="1:9" ht="13.5" x14ac:dyDescent="0.25">
      <c r="A2468" s="4">
        <v>45597</v>
      </c>
      <c r="B2468" s="2">
        <v>2.82</v>
      </c>
      <c r="C2468" s="2">
        <f t="shared" si="344"/>
        <v>0</v>
      </c>
      <c r="D2468" s="2">
        <f t="shared" si="342"/>
        <v>0</v>
      </c>
      <c r="E2468" s="2">
        <f t="shared" si="343"/>
        <v>0</v>
      </c>
      <c r="F2468" s="2">
        <f t="shared" si="348"/>
        <v>1.1485632448145839E-2</v>
      </c>
      <c r="G2468" s="2">
        <f t="shared" si="348"/>
        <v>2.0507415381469312E-2</v>
      </c>
      <c r="H2468" s="2">
        <f t="shared" si="346"/>
        <v>0.56007216094741819</v>
      </c>
      <c r="I2468" s="2">
        <f t="shared" si="347"/>
        <v>35.900400953715575</v>
      </c>
    </row>
    <row r="2469" spans="1:9" ht="13.5" x14ac:dyDescent="0.25">
      <c r="A2469" s="4">
        <v>45600</v>
      </c>
      <c r="B2469" s="2">
        <v>2.88</v>
      </c>
      <c r="C2469" s="2">
        <f t="shared" si="344"/>
        <v>6.0000000000000053E-2</v>
      </c>
      <c r="D2469" s="2">
        <f t="shared" si="342"/>
        <v>6.0000000000000053E-2</v>
      </c>
      <c r="E2469" s="2">
        <f t="shared" si="343"/>
        <v>0</v>
      </c>
      <c r="F2469" s="2">
        <f t="shared" si="348"/>
        <v>1.4950944416135425E-2</v>
      </c>
      <c r="G2469" s="2">
        <f t="shared" si="348"/>
        <v>1.9042599997078646E-2</v>
      </c>
      <c r="H2469" s="2">
        <f t="shared" si="346"/>
        <v>0.78513146410831891</v>
      </c>
      <c r="I2469" s="2">
        <f t="shared" si="347"/>
        <v>43.981716747146997</v>
      </c>
    </row>
    <row r="2470" spans="1:9" ht="13.5" x14ac:dyDescent="0.25">
      <c r="A2470" s="4">
        <v>45601</v>
      </c>
      <c r="B2470" s="2">
        <v>2.87</v>
      </c>
      <c r="C2470" s="2">
        <f t="shared" si="344"/>
        <v>-9.9999999999997868E-3</v>
      </c>
      <c r="D2470" s="2">
        <f t="shared" si="342"/>
        <v>0</v>
      </c>
      <c r="E2470" s="2">
        <f t="shared" si="343"/>
        <v>9.9999999999997868E-3</v>
      </c>
      <c r="F2470" s="2">
        <f t="shared" si="348"/>
        <v>1.3883019814982895E-2</v>
      </c>
      <c r="G2470" s="2">
        <f t="shared" si="348"/>
        <v>1.83966999972873E-2</v>
      </c>
      <c r="H2470" s="2">
        <f t="shared" si="346"/>
        <v>0.75464729092880933</v>
      </c>
      <c r="I2470" s="2">
        <f t="shared" si="347"/>
        <v>43.008489217758544</v>
      </c>
    </row>
    <row r="2471" spans="1:9" ht="13.5" x14ac:dyDescent="0.25">
      <c r="A2471" s="4">
        <v>45602</v>
      </c>
      <c r="B2471" s="2">
        <v>2.86</v>
      </c>
      <c r="C2471" s="2">
        <f t="shared" si="344"/>
        <v>-1.0000000000000231E-2</v>
      </c>
      <c r="D2471" s="2">
        <f t="shared" si="342"/>
        <v>0</v>
      </c>
      <c r="E2471" s="2">
        <f t="shared" si="343"/>
        <v>1.0000000000000231E-2</v>
      </c>
      <c r="F2471" s="2">
        <f t="shared" si="348"/>
        <v>1.2891375542484118E-2</v>
      </c>
      <c r="G2471" s="2">
        <f t="shared" si="348"/>
        <v>1.7796935711766795E-2</v>
      </c>
      <c r="H2471" s="2">
        <f t="shared" si="346"/>
        <v>0.72435928023051355</v>
      </c>
      <c r="I2471" s="2">
        <f t="shared" si="347"/>
        <v>42.007445231116847</v>
      </c>
    </row>
    <row r="2472" spans="1:9" ht="13.5" x14ac:dyDescent="0.25">
      <c r="A2472" s="4">
        <v>45603</v>
      </c>
      <c r="B2472" s="2">
        <v>2.86</v>
      </c>
      <c r="C2472" s="2">
        <f t="shared" si="344"/>
        <v>0</v>
      </c>
      <c r="D2472" s="2">
        <f t="shared" si="342"/>
        <v>0</v>
      </c>
      <c r="E2472" s="2">
        <f t="shared" si="343"/>
        <v>0</v>
      </c>
      <c r="F2472" s="2">
        <f t="shared" si="348"/>
        <v>1.1970563003735253E-2</v>
      </c>
      <c r="G2472" s="2">
        <f t="shared" si="348"/>
        <v>1.6525726018069165E-2</v>
      </c>
      <c r="H2472" s="2">
        <f t="shared" si="346"/>
        <v>0.72435928023051366</v>
      </c>
      <c r="I2472" s="2">
        <f t="shared" si="347"/>
        <v>42.007445231116847</v>
      </c>
    </row>
    <row r="2473" spans="1:9" ht="13.5" x14ac:dyDescent="0.25">
      <c r="A2473" s="4">
        <v>45604</v>
      </c>
      <c r="B2473" s="2">
        <v>2.86</v>
      </c>
      <c r="C2473" s="2">
        <f t="shared" si="344"/>
        <v>0</v>
      </c>
      <c r="D2473" s="2">
        <f t="shared" si="342"/>
        <v>0</v>
      </c>
      <c r="E2473" s="2">
        <f t="shared" si="343"/>
        <v>0</v>
      </c>
      <c r="F2473" s="2">
        <f t="shared" si="348"/>
        <v>1.1115522789182736E-2</v>
      </c>
      <c r="G2473" s="2">
        <f t="shared" si="348"/>
        <v>1.534531701677851E-2</v>
      </c>
      <c r="H2473" s="2">
        <f t="shared" si="346"/>
        <v>0.72435928023051377</v>
      </c>
      <c r="I2473" s="2">
        <f t="shared" si="347"/>
        <v>42.007445231116847</v>
      </c>
    </row>
    <row r="2474" spans="1:9" ht="13.5" x14ac:dyDescent="0.25">
      <c r="A2474" s="4">
        <v>45607</v>
      </c>
      <c r="B2474" s="2">
        <v>2.84</v>
      </c>
      <c r="C2474" s="2">
        <f t="shared" si="344"/>
        <v>-2.0000000000000018E-2</v>
      </c>
      <c r="D2474" s="2">
        <f t="shared" si="342"/>
        <v>0</v>
      </c>
      <c r="E2474" s="2">
        <f t="shared" si="343"/>
        <v>2.0000000000000018E-2</v>
      </c>
      <c r="F2474" s="2">
        <f t="shared" si="348"/>
        <v>1.0321556875669683E-2</v>
      </c>
      <c r="G2474" s="2">
        <f t="shared" si="348"/>
        <v>1.5677794372722903E-2</v>
      </c>
      <c r="H2474" s="2">
        <f t="shared" si="346"/>
        <v>0.65835516337857458</v>
      </c>
      <c r="I2474" s="2">
        <f t="shared" si="347"/>
        <v>39.699286251643741</v>
      </c>
    </row>
    <row r="2475" spans="1:9" ht="13.5" x14ac:dyDescent="0.25">
      <c r="A2475" s="4">
        <v>45608</v>
      </c>
      <c r="B2475" s="2">
        <v>2.83</v>
      </c>
      <c r="C2475" s="2">
        <f t="shared" si="344"/>
        <v>-9.9999999999997868E-3</v>
      </c>
      <c r="D2475" s="2">
        <f t="shared" si="342"/>
        <v>0</v>
      </c>
      <c r="E2475" s="2">
        <f t="shared" si="343"/>
        <v>9.9999999999997868E-3</v>
      </c>
      <c r="F2475" s="2">
        <f t="shared" si="348"/>
        <v>9.5843028131218488E-3</v>
      </c>
      <c r="G2475" s="2">
        <f t="shared" si="348"/>
        <v>1.5272237631814109E-2</v>
      </c>
      <c r="H2475" s="2">
        <f t="shared" si="346"/>
        <v>0.62756375615557913</v>
      </c>
      <c r="I2475" s="2">
        <f t="shared" si="347"/>
        <v>38.558474516410293</v>
      </c>
    </row>
    <row r="2476" spans="1:9" ht="13.5" x14ac:dyDescent="0.25">
      <c r="A2476" s="4">
        <v>45609</v>
      </c>
      <c r="B2476" s="2">
        <v>2.8</v>
      </c>
      <c r="C2476" s="2">
        <f t="shared" si="344"/>
        <v>-3.0000000000000249E-2</v>
      </c>
      <c r="D2476" s="2">
        <f t="shared" si="342"/>
        <v>0</v>
      </c>
      <c r="E2476" s="2">
        <f t="shared" si="343"/>
        <v>3.0000000000000249E-2</v>
      </c>
      <c r="F2476" s="2">
        <f t="shared" si="348"/>
        <v>8.8997097550417171E-3</v>
      </c>
      <c r="G2476" s="2">
        <f t="shared" si="348"/>
        <v>1.632422065811312E-2</v>
      </c>
      <c r="H2476" s="2">
        <f t="shared" si="346"/>
        <v>0.5451843577364639</v>
      </c>
      <c r="I2476" s="2">
        <f t="shared" si="347"/>
        <v>35.282803311256842</v>
      </c>
    </row>
    <row r="2477" spans="1:9" ht="13.5" x14ac:dyDescent="0.25">
      <c r="A2477" s="4">
        <v>45610</v>
      </c>
      <c r="B2477" s="2">
        <v>2.84</v>
      </c>
      <c r="C2477" s="2">
        <f t="shared" si="344"/>
        <v>4.0000000000000036E-2</v>
      </c>
      <c r="D2477" s="2">
        <f t="shared" si="342"/>
        <v>4.0000000000000036E-2</v>
      </c>
      <c r="E2477" s="2">
        <f t="shared" si="343"/>
        <v>0</v>
      </c>
      <c r="F2477" s="2">
        <f t="shared" ref="F2477:G2492" si="349">((F2476*13)+D2477)/14</f>
        <v>1.1121159058253024E-2</v>
      </c>
      <c r="G2477" s="2">
        <f t="shared" si="349"/>
        <v>1.5158204896819325E-2</v>
      </c>
      <c r="H2477" s="2">
        <f t="shared" si="346"/>
        <v>0.73367256439359774</v>
      </c>
      <c r="I2477" s="2">
        <f t="shared" si="347"/>
        <v>42.318981073004466</v>
      </c>
    </row>
    <row r="2478" spans="1:9" ht="13.5" x14ac:dyDescent="0.25">
      <c r="A2478" s="4">
        <v>45611</v>
      </c>
      <c r="B2478" s="2">
        <v>2.85</v>
      </c>
      <c r="C2478" s="2">
        <f t="shared" si="344"/>
        <v>1.0000000000000231E-2</v>
      </c>
      <c r="D2478" s="2">
        <f t="shared" si="342"/>
        <v>1.0000000000000231E-2</v>
      </c>
      <c r="E2478" s="2">
        <f t="shared" si="343"/>
        <v>0</v>
      </c>
      <c r="F2478" s="2">
        <f t="shared" si="349"/>
        <v>1.1041076268377826E-2</v>
      </c>
      <c r="G2478" s="2">
        <f t="shared" si="349"/>
        <v>1.4075475975617946E-2</v>
      </c>
      <c r="H2478" s="2">
        <f t="shared" si="346"/>
        <v>0.78441938926282717</v>
      </c>
      <c r="I2478" s="2">
        <f t="shared" si="347"/>
        <v>43.959362579381271</v>
      </c>
    </row>
    <row r="2479" spans="1:9" ht="13.5" x14ac:dyDescent="0.25">
      <c r="A2479" s="4">
        <v>45614</v>
      </c>
      <c r="B2479" s="2">
        <v>2.87</v>
      </c>
      <c r="C2479" s="2">
        <f t="shared" si="344"/>
        <v>2.0000000000000018E-2</v>
      </c>
      <c r="D2479" s="2">
        <f t="shared" si="342"/>
        <v>2.0000000000000018E-2</v>
      </c>
      <c r="E2479" s="2">
        <f t="shared" si="343"/>
        <v>0</v>
      </c>
      <c r="F2479" s="2">
        <f t="shared" si="349"/>
        <v>1.1680999392065126E-2</v>
      </c>
      <c r="G2479" s="2">
        <f t="shared" si="349"/>
        <v>1.307008483450238E-2</v>
      </c>
      <c r="H2479" s="2">
        <f t="shared" si="346"/>
        <v>0.89372024282731899</v>
      </c>
      <c r="I2479" s="2">
        <f t="shared" si="347"/>
        <v>47.193889710604623</v>
      </c>
    </row>
    <row r="2480" spans="1:9" ht="13.5" x14ac:dyDescent="0.25">
      <c r="A2480" s="4">
        <v>45615</v>
      </c>
      <c r="B2480" s="2">
        <v>2.88</v>
      </c>
      <c r="C2480" s="2">
        <f t="shared" si="344"/>
        <v>9.9999999999997868E-3</v>
      </c>
      <c r="D2480" s="2">
        <f t="shared" si="342"/>
        <v>9.9999999999997868E-3</v>
      </c>
      <c r="E2480" s="2">
        <f t="shared" si="343"/>
        <v>0</v>
      </c>
      <c r="F2480" s="2">
        <f t="shared" si="349"/>
        <v>1.1560928006917602E-2</v>
      </c>
      <c r="G2480" s="2">
        <f t="shared" si="349"/>
        <v>1.2136507346323639E-2</v>
      </c>
      <c r="H2480" s="2">
        <f t="shared" si="346"/>
        <v>0.95257454859281321</v>
      </c>
      <c r="I2480" s="2">
        <f t="shared" si="347"/>
        <v>48.785566178731422</v>
      </c>
    </row>
    <row r="2481" spans="1:9" ht="13.5" x14ac:dyDescent="0.25">
      <c r="A2481" s="4">
        <v>45616</v>
      </c>
      <c r="B2481" s="2">
        <v>2.92</v>
      </c>
      <c r="C2481" s="2">
        <f t="shared" si="344"/>
        <v>4.0000000000000036E-2</v>
      </c>
      <c r="D2481" s="2">
        <f t="shared" si="342"/>
        <v>4.0000000000000036E-2</v>
      </c>
      <c r="E2481" s="2">
        <f t="shared" si="343"/>
        <v>0</v>
      </c>
      <c r="F2481" s="2">
        <f t="shared" si="349"/>
        <v>1.3592290292137776E-2</v>
      </c>
      <c r="G2481" s="2">
        <f t="shared" si="349"/>
        <v>1.1269613964443381E-2</v>
      </c>
      <c r="H2481" s="2">
        <f t="shared" si="346"/>
        <v>1.2061007888134094</v>
      </c>
      <c r="I2481" s="2">
        <f t="shared" si="347"/>
        <v>54.671155322061793</v>
      </c>
    </row>
    <row r="2482" spans="1:9" ht="13.5" x14ac:dyDescent="0.25">
      <c r="A2482" s="4">
        <v>45617</v>
      </c>
      <c r="B2482" s="2">
        <v>2.92</v>
      </c>
      <c r="C2482" s="2">
        <f t="shared" si="344"/>
        <v>0</v>
      </c>
      <c r="D2482" s="2">
        <f t="shared" si="342"/>
        <v>0</v>
      </c>
      <c r="E2482" s="2">
        <f t="shared" si="343"/>
        <v>0</v>
      </c>
      <c r="F2482" s="2">
        <f t="shared" si="349"/>
        <v>1.2621412414127935E-2</v>
      </c>
      <c r="G2482" s="2">
        <f t="shared" si="349"/>
        <v>1.0464641538411711E-2</v>
      </c>
      <c r="H2482" s="2">
        <f t="shared" si="346"/>
        <v>1.2061007888134094</v>
      </c>
      <c r="I2482" s="2">
        <f t="shared" si="347"/>
        <v>54.671155322061793</v>
      </c>
    </row>
    <row r="2483" spans="1:9" ht="13.5" x14ac:dyDescent="0.25">
      <c r="A2483" s="4">
        <v>45618</v>
      </c>
      <c r="B2483" s="2">
        <v>2.91</v>
      </c>
      <c r="C2483" s="2">
        <f t="shared" si="344"/>
        <v>-9.9999999999997868E-3</v>
      </c>
      <c r="D2483" s="2">
        <f t="shared" si="342"/>
        <v>0</v>
      </c>
      <c r="E2483" s="2">
        <f t="shared" si="343"/>
        <v>9.9999999999997868E-3</v>
      </c>
      <c r="F2483" s="2">
        <f t="shared" si="349"/>
        <v>1.171988295597594E-2</v>
      </c>
      <c r="G2483" s="2">
        <f t="shared" si="349"/>
        <v>1.0431452857096573E-2</v>
      </c>
      <c r="H2483" s="2">
        <f t="shared" si="346"/>
        <v>1.1235139645962968</v>
      </c>
      <c r="I2483" s="2">
        <f t="shared" si="347"/>
        <v>52.908244698540948</v>
      </c>
    </row>
    <row r="2484" spans="1:9" ht="13.5" x14ac:dyDescent="0.25">
      <c r="A2484" s="4">
        <v>45621</v>
      </c>
      <c r="B2484" s="2">
        <v>2.9</v>
      </c>
      <c r="C2484" s="2">
        <f t="shared" si="344"/>
        <v>-1.0000000000000231E-2</v>
      </c>
      <c r="D2484" s="2">
        <f t="shared" si="342"/>
        <v>0</v>
      </c>
      <c r="E2484" s="2">
        <f t="shared" si="343"/>
        <v>1.0000000000000231E-2</v>
      </c>
      <c r="F2484" s="2">
        <f t="shared" si="349"/>
        <v>1.0882748459120515E-2</v>
      </c>
      <c r="G2484" s="2">
        <f t="shared" si="349"/>
        <v>1.0400634795875404E-2</v>
      </c>
      <c r="H2484" s="2">
        <f t="shared" si="346"/>
        <v>1.046354253630394</v>
      </c>
      <c r="I2484" s="2">
        <f t="shared" si="347"/>
        <v>51.132605792671477</v>
      </c>
    </row>
    <row r="2485" spans="1:9" ht="13.5" x14ac:dyDescent="0.25">
      <c r="A2485" s="4">
        <v>45622</v>
      </c>
      <c r="B2485" s="2">
        <v>2.91</v>
      </c>
      <c r="C2485" s="2">
        <f t="shared" si="344"/>
        <v>1.0000000000000231E-2</v>
      </c>
      <c r="D2485" s="2">
        <f t="shared" si="342"/>
        <v>1.0000000000000231E-2</v>
      </c>
      <c r="E2485" s="2">
        <f t="shared" si="343"/>
        <v>0</v>
      </c>
      <c r="F2485" s="2">
        <f t="shared" si="349"/>
        <v>1.0819694997754781E-2</v>
      </c>
      <c r="G2485" s="2">
        <f t="shared" si="349"/>
        <v>9.6577323104557328E-3</v>
      </c>
      <c r="H2485" s="2">
        <f t="shared" si="346"/>
        <v>1.1203142362975909</v>
      </c>
      <c r="I2485" s="2">
        <f t="shared" si="347"/>
        <v>52.837179372706537</v>
      </c>
    </row>
    <row r="2486" spans="1:9" ht="13.5" x14ac:dyDescent="0.25">
      <c r="A2486" s="4">
        <v>45623</v>
      </c>
      <c r="B2486" s="2">
        <v>2.91</v>
      </c>
      <c r="C2486" s="2">
        <f t="shared" si="344"/>
        <v>0</v>
      </c>
      <c r="D2486" s="2">
        <f t="shared" si="342"/>
        <v>0</v>
      </c>
      <c r="E2486" s="2">
        <f t="shared" si="343"/>
        <v>0</v>
      </c>
      <c r="F2486" s="2">
        <f t="shared" si="349"/>
        <v>1.0046859640772298E-2</v>
      </c>
      <c r="G2486" s="2">
        <f t="shared" si="349"/>
        <v>8.9678942882803238E-3</v>
      </c>
      <c r="H2486" s="2">
        <f t="shared" si="346"/>
        <v>1.1203142362975909</v>
      </c>
      <c r="I2486" s="2">
        <f t="shared" si="347"/>
        <v>52.837179372706537</v>
      </c>
    </row>
    <row r="2487" spans="1:9" ht="13.5" x14ac:dyDescent="0.25">
      <c r="A2487" s="4">
        <v>45624</v>
      </c>
      <c r="B2487" s="2">
        <v>2.9</v>
      </c>
      <c r="C2487" s="2">
        <f t="shared" si="344"/>
        <v>-1.0000000000000231E-2</v>
      </c>
      <c r="D2487" s="2">
        <f t="shared" si="342"/>
        <v>0</v>
      </c>
      <c r="E2487" s="2">
        <f t="shared" si="343"/>
        <v>1.0000000000000231E-2</v>
      </c>
      <c r="F2487" s="2">
        <f t="shared" si="349"/>
        <v>9.3292268092885627E-3</v>
      </c>
      <c r="G2487" s="2">
        <f t="shared" si="349"/>
        <v>9.0416161248317462E-3</v>
      </c>
      <c r="H2487" s="2">
        <f t="shared" si="346"/>
        <v>1.0318096544341147</v>
      </c>
      <c r="I2487" s="2">
        <f t="shared" si="347"/>
        <v>50.782791202037437</v>
      </c>
    </row>
    <row r="2488" spans="1:9" ht="13.5" x14ac:dyDescent="0.25">
      <c r="A2488" s="4">
        <v>45625</v>
      </c>
      <c r="B2488" s="2">
        <v>2.88</v>
      </c>
      <c r="C2488" s="2">
        <f t="shared" si="344"/>
        <v>-2.0000000000000018E-2</v>
      </c>
      <c r="D2488" s="2">
        <f t="shared" si="342"/>
        <v>0</v>
      </c>
      <c r="E2488" s="2">
        <f t="shared" si="343"/>
        <v>2.0000000000000018E-2</v>
      </c>
      <c r="F2488" s="2">
        <f t="shared" si="349"/>
        <v>8.6628534657679519E-3</v>
      </c>
      <c r="G2488" s="2">
        <f t="shared" si="349"/>
        <v>9.8243578302009103E-3</v>
      </c>
      <c r="H2488" s="2">
        <f t="shared" si="346"/>
        <v>0.88177299885572213</v>
      </c>
      <c r="I2488" s="2">
        <f t="shared" si="347"/>
        <v>46.858627442944233</v>
      </c>
    </row>
    <row r="2489" spans="1:9" ht="13.5" x14ac:dyDescent="0.25">
      <c r="A2489" s="4">
        <v>45628</v>
      </c>
      <c r="B2489" s="2">
        <v>2.9</v>
      </c>
      <c r="C2489" s="2">
        <f t="shared" si="344"/>
        <v>2.0000000000000018E-2</v>
      </c>
      <c r="D2489" s="2">
        <f t="shared" si="342"/>
        <v>2.0000000000000018E-2</v>
      </c>
      <c r="E2489" s="2">
        <f t="shared" si="343"/>
        <v>0</v>
      </c>
      <c r="F2489" s="2">
        <f t="shared" si="349"/>
        <v>9.4726496467845284E-3</v>
      </c>
      <c r="G2489" s="2">
        <f t="shared" si="349"/>
        <v>9.1226179851865586E-3</v>
      </c>
      <c r="H2489" s="2">
        <f t="shared" si="346"/>
        <v>1.0383696502655659</v>
      </c>
      <c r="I2489" s="2">
        <f t="shared" si="347"/>
        <v>50.941184791006066</v>
      </c>
    </row>
    <row r="2490" spans="1:9" ht="13.5" x14ac:dyDescent="0.25">
      <c r="A2490" s="4">
        <v>45629</v>
      </c>
      <c r="B2490" s="2">
        <v>2.84</v>
      </c>
      <c r="C2490" s="2">
        <f t="shared" si="344"/>
        <v>-6.0000000000000053E-2</v>
      </c>
      <c r="D2490" s="2">
        <f t="shared" si="342"/>
        <v>0</v>
      </c>
      <c r="E2490" s="2">
        <f t="shared" si="343"/>
        <v>6.0000000000000053E-2</v>
      </c>
      <c r="F2490" s="2">
        <f t="shared" si="349"/>
        <v>8.7960318148713485E-3</v>
      </c>
      <c r="G2490" s="2">
        <f t="shared" si="349"/>
        <v>1.2756716700530382E-2</v>
      </c>
      <c r="H2490" s="2">
        <f t="shared" si="346"/>
        <v>0.68952160821331399</v>
      </c>
      <c r="I2490" s="2">
        <f t="shared" si="347"/>
        <v>40.811647797892917</v>
      </c>
    </row>
    <row r="2491" spans="1:9" ht="13.5" x14ac:dyDescent="0.25">
      <c r="A2491" s="4">
        <v>45630</v>
      </c>
      <c r="B2491" s="2">
        <v>2.84</v>
      </c>
      <c r="C2491" s="2">
        <f t="shared" si="344"/>
        <v>0</v>
      </c>
      <c r="D2491" s="2">
        <f t="shared" si="342"/>
        <v>0</v>
      </c>
      <c r="E2491" s="2">
        <f t="shared" si="343"/>
        <v>0</v>
      </c>
      <c r="F2491" s="2">
        <f t="shared" si="349"/>
        <v>8.1677438280948235E-3</v>
      </c>
      <c r="G2491" s="2">
        <f t="shared" si="349"/>
        <v>1.1845522650492496E-2</v>
      </c>
      <c r="H2491" s="2">
        <f t="shared" si="346"/>
        <v>0.68952160821331399</v>
      </c>
      <c r="I2491" s="2">
        <f t="shared" si="347"/>
        <v>40.811647797892917</v>
      </c>
    </row>
    <row r="2492" spans="1:9" ht="13.5" x14ac:dyDescent="0.25">
      <c r="A2492" s="4">
        <v>45631</v>
      </c>
      <c r="B2492" s="2">
        <v>2.9</v>
      </c>
      <c r="C2492" s="2">
        <f t="shared" si="344"/>
        <v>6.0000000000000053E-2</v>
      </c>
      <c r="D2492" s="2">
        <f t="shared" si="342"/>
        <v>6.0000000000000053E-2</v>
      </c>
      <c r="E2492" s="2">
        <f t="shared" si="343"/>
        <v>0</v>
      </c>
      <c r="F2492" s="2">
        <f t="shared" si="349"/>
        <v>1.1870047840373769E-2</v>
      </c>
      <c r="G2492" s="2">
        <f t="shared" si="349"/>
        <v>1.0999413889743031E-2</v>
      </c>
      <c r="H2492" s="2">
        <f t="shared" si="346"/>
        <v>1.0791527584431209</v>
      </c>
      <c r="I2492" s="2">
        <f t="shared" si="347"/>
        <v>51.903485881970276</v>
      </c>
    </row>
    <row r="2493" spans="1:9" ht="13.5" x14ac:dyDescent="0.25">
      <c r="A2493" s="4">
        <v>45632</v>
      </c>
      <c r="B2493" s="2">
        <v>2.9</v>
      </c>
      <c r="C2493" s="2">
        <f t="shared" si="344"/>
        <v>0</v>
      </c>
      <c r="D2493" s="2">
        <f t="shared" si="342"/>
        <v>0</v>
      </c>
      <c r="E2493" s="2">
        <f t="shared" si="343"/>
        <v>0</v>
      </c>
      <c r="F2493" s="2">
        <f t="shared" ref="F2493:G2508" si="350">((F2492*13)+D2493)/14</f>
        <v>1.1022187280347071E-2</v>
      </c>
      <c r="G2493" s="2">
        <f t="shared" si="350"/>
        <v>1.02137414690471E-2</v>
      </c>
      <c r="H2493" s="2">
        <f t="shared" si="346"/>
        <v>1.0791527584431209</v>
      </c>
      <c r="I2493" s="2">
        <f t="shared" si="347"/>
        <v>51.903485881970276</v>
      </c>
    </row>
    <row r="2494" spans="1:9" ht="13.5" x14ac:dyDescent="0.25">
      <c r="A2494" s="4">
        <v>45635</v>
      </c>
      <c r="B2494" s="2">
        <v>2.9</v>
      </c>
      <c r="C2494" s="2">
        <f t="shared" si="344"/>
        <v>0</v>
      </c>
      <c r="D2494" s="2">
        <f t="shared" si="342"/>
        <v>0</v>
      </c>
      <c r="E2494" s="2">
        <f t="shared" si="343"/>
        <v>0</v>
      </c>
      <c r="F2494" s="2">
        <f t="shared" si="350"/>
        <v>1.0234888188893709E-2</v>
      </c>
      <c r="G2494" s="2">
        <f t="shared" si="350"/>
        <v>9.4841885069723072E-3</v>
      </c>
      <c r="H2494" s="2">
        <f t="shared" si="346"/>
        <v>1.0791527584431209</v>
      </c>
      <c r="I2494" s="2">
        <f t="shared" si="347"/>
        <v>51.903485881970276</v>
      </c>
    </row>
    <row r="2495" spans="1:9" ht="13.5" x14ac:dyDescent="0.25">
      <c r="A2495" s="4">
        <v>45636</v>
      </c>
      <c r="B2495" s="2">
        <v>2.91</v>
      </c>
      <c r="C2495" s="2">
        <f t="shared" si="344"/>
        <v>1.0000000000000231E-2</v>
      </c>
      <c r="D2495" s="2">
        <f t="shared" si="342"/>
        <v>1.0000000000000231E-2</v>
      </c>
      <c r="E2495" s="2">
        <f t="shared" si="343"/>
        <v>0</v>
      </c>
      <c r="F2495" s="2">
        <f t="shared" si="350"/>
        <v>1.0218110461115603E-2</v>
      </c>
      <c r="G2495" s="2">
        <f t="shared" si="350"/>
        <v>8.8067464707599994E-3</v>
      </c>
      <c r="H2495" s="2">
        <f t="shared" si="346"/>
        <v>1.1602594096516334</v>
      </c>
      <c r="I2495" s="2">
        <f t="shared" si="347"/>
        <v>53.709263085155989</v>
      </c>
    </row>
    <row r="2496" spans="1:9" ht="13.5" x14ac:dyDescent="0.25">
      <c r="A2496" s="4">
        <v>45637</v>
      </c>
      <c r="B2496" s="2">
        <v>2.9</v>
      </c>
      <c r="C2496" s="2">
        <f t="shared" si="344"/>
        <v>-1.0000000000000231E-2</v>
      </c>
      <c r="D2496" s="2">
        <f t="shared" si="342"/>
        <v>0</v>
      </c>
      <c r="E2496" s="2">
        <f t="shared" si="343"/>
        <v>1.0000000000000231E-2</v>
      </c>
      <c r="F2496" s="2">
        <f t="shared" si="350"/>
        <v>9.4882454281787747E-3</v>
      </c>
      <c r="G2496" s="2">
        <f t="shared" si="350"/>
        <v>8.8919788657057294E-3</v>
      </c>
      <c r="H2496" s="2">
        <f t="shared" si="346"/>
        <v>1.067056677875462</v>
      </c>
      <c r="I2496" s="2">
        <f t="shared" si="347"/>
        <v>51.622032878759363</v>
      </c>
    </row>
    <row r="2497" spans="1:9" ht="13.5" x14ac:dyDescent="0.25">
      <c r="A2497" s="4">
        <v>45638</v>
      </c>
      <c r="B2497" s="2">
        <v>2.88</v>
      </c>
      <c r="C2497" s="2">
        <f t="shared" si="344"/>
        <v>-2.0000000000000018E-2</v>
      </c>
      <c r="D2497" s="2">
        <f t="shared" si="342"/>
        <v>0</v>
      </c>
      <c r="E2497" s="2">
        <f t="shared" si="343"/>
        <v>2.0000000000000018E-2</v>
      </c>
      <c r="F2497" s="2">
        <f t="shared" si="350"/>
        <v>8.8105136118802902E-3</v>
      </c>
      <c r="G2497" s="2">
        <f t="shared" si="350"/>
        <v>9.6854089467267503E-3</v>
      </c>
      <c r="H2497" s="2">
        <f t="shared" si="346"/>
        <v>0.90966872543444466</v>
      </c>
      <c r="I2497" s="2">
        <f t="shared" si="347"/>
        <v>47.634896739878137</v>
      </c>
    </row>
    <row r="2498" spans="1:9" ht="13.5" x14ac:dyDescent="0.25">
      <c r="A2498" s="4">
        <v>45639</v>
      </c>
      <c r="B2498" s="2">
        <v>2.92</v>
      </c>
      <c r="C2498" s="2">
        <f t="shared" si="344"/>
        <v>4.0000000000000036E-2</v>
      </c>
      <c r="D2498" s="2">
        <f t="shared" si="342"/>
        <v>4.0000000000000036E-2</v>
      </c>
      <c r="E2498" s="2">
        <f t="shared" si="343"/>
        <v>0</v>
      </c>
      <c r="F2498" s="2">
        <f t="shared" si="350"/>
        <v>1.1038334068174558E-2</v>
      </c>
      <c r="G2498" s="2">
        <f t="shared" si="350"/>
        <v>8.9935940219605538E-3</v>
      </c>
      <c r="H2498" s="2">
        <f t="shared" si="346"/>
        <v>1.2273551642670504</v>
      </c>
      <c r="I2498" s="2">
        <f t="shared" si="347"/>
        <v>55.103702541796146</v>
      </c>
    </row>
    <row r="2499" spans="1:9" ht="13.5" x14ac:dyDescent="0.25">
      <c r="A2499" s="4">
        <v>45642</v>
      </c>
      <c r="B2499" s="2">
        <v>2.89</v>
      </c>
      <c r="C2499" s="2">
        <f t="shared" si="344"/>
        <v>-2.9999999999999805E-2</v>
      </c>
      <c r="D2499" s="2">
        <f t="shared" ref="D2499:D2562" si="351">IF(C2499&gt;0,C2499,0)</f>
        <v>0</v>
      </c>
      <c r="E2499" s="2">
        <f t="shared" ref="E2499:E2562" si="352">IF(C2499&lt;0,-C2499,0)</f>
        <v>2.9999999999999805E-2</v>
      </c>
      <c r="F2499" s="2">
        <f t="shared" si="350"/>
        <v>1.0249881634733518E-2</v>
      </c>
      <c r="G2499" s="2">
        <f t="shared" si="350"/>
        <v>1.0494051591820501E-2</v>
      </c>
      <c r="H2499" s="2">
        <f t="shared" si="346"/>
        <v>0.97673253700436358</v>
      </c>
      <c r="I2499" s="2">
        <f t="shared" si="347"/>
        <v>49.411466585385973</v>
      </c>
    </row>
    <row r="2500" spans="1:9" ht="13.5" x14ac:dyDescent="0.25">
      <c r="A2500" s="4">
        <v>45644</v>
      </c>
      <c r="B2500" s="2">
        <v>2.89</v>
      </c>
      <c r="C2500" s="2">
        <f t="shared" ref="C2500:C2563" si="353">B2500-B2499</f>
        <v>0</v>
      </c>
      <c r="D2500" s="2">
        <f t="shared" si="351"/>
        <v>0</v>
      </c>
      <c r="E2500" s="2">
        <f t="shared" si="352"/>
        <v>0</v>
      </c>
      <c r="F2500" s="2">
        <f t="shared" si="350"/>
        <v>9.5177472322525523E-3</v>
      </c>
      <c r="G2500" s="2">
        <f t="shared" si="350"/>
        <v>9.7444764781190359E-3</v>
      </c>
      <c r="H2500" s="2">
        <f t="shared" si="346"/>
        <v>0.97673253700436369</v>
      </c>
      <c r="I2500" s="2">
        <f t="shared" si="347"/>
        <v>49.41146658538598</v>
      </c>
    </row>
    <row r="2501" spans="1:9" ht="13.5" x14ac:dyDescent="0.25">
      <c r="A2501" s="4">
        <v>45645</v>
      </c>
      <c r="B2501" s="2">
        <v>2.88</v>
      </c>
      <c r="C2501" s="2">
        <f t="shared" si="353"/>
        <v>-1.0000000000000231E-2</v>
      </c>
      <c r="D2501" s="2">
        <f t="shared" si="351"/>
        <v>0</v>
      </c>
      <c r="E2501" s="2">
        <f t="shared" si="352"/>
        <v>1.0000000000000231E-2</v>
      </c>
      <c r="F2501" s="2">
        <f t="shared" si="350"/>
        <v>8.8379081442345134E-3</v>
      </c>
      <c r="G2501" s="2">
        <f t="shared" si="350"/>
        <v>9.7627281582534069E-3</v>
      </c>
      <c r="H2501" s="2">
        <f t="shared" si="346"/>
        <v>0.90527033027780757</v>
      </c>
      <c r="I2501" s="2">
        <f t="shared" si="347"/>
        <v>47.514009738755028</v>
      </c>
    </row>
    <row r="2502" spans="1:9" ht="13.5" x14ac:dyDescent="0.25">
      <c r="A2502" s="4">
        <v>45646</v>
      </c>
      <c r="B2502" s="2">
        <v>2.85</v>
      </c>
      <c r="C2502" s="2">
        <f t="shared" si="353"/>
        <v>-2.9999999999999805E-2</v>
      </c>
      <c r="D2502" s="2">
        <f t="shared" si="351"/>
        <v>0</v>
      </c>
      <c r="E2502" s="2">
        <f t="shared" si="352"/>
        <v>2.9999999999999805E-2</v>
      </c>
      <c r="F2502" s="2">
        <f t="shared" si="350"/>
        <v>8.206628991074905E-3</v>
      </c>
      <c r="G2502" s="2">
        <f t="shared" si="350"/>
        <v>1.1208247575521007E-2</v>
      </c>
      <c r="H2502" s="2">
        <f t="shared" si="346"/>
        <v>0.73219554937368758</v>
      </c>
      <c r="I2502" s="2">
        <f t="shared" si="347"/>
        <v>42.269797404711525</v>
      </c>
    </row>
    <row r="2503" spans="1:9" ht="13.5" x14ac:dyDescent="0.25">
      <c r="A2503" s="4">
        <v>45649</v>
      </c>
      <c r="B2503" s="2">
        <v>2.85</v>
      </c>
      <c r="C2503" s="2">
        <f t="shared" si="353"/>
        <v>0</v>
      </c>
      <c r="D2503" s="2">
        <f t="shared" si="351"/>
        <v>0</v>
      </c>
      <c r="E2503" s="2">
        <f t="shared" si="352"/>
        <v>0</v>
      </c>
      <c r="F2503" s="2">
        <f t="shared" si="350"/>
        <v>7.620441205998126E-3</v>
      </c>
      <c r="G2503" s="2">
        <f t="shared" si="350"/>
        <v>1.0407658462983792E-2</v>
      </c>
      <c r="H2503" s="2">
        <f t="shared" si="346"/>
        <v>0.73219554937368758</v>
      </c>
      <c r="I2503" s="2">
        <f t="shared" si="347"/>
        <v>42.269797404711525</v>
      </c>
    </row>
    <row r="2504" spans="1:9" ht="13.5" x14ac:dyDescent="0.25">
      <c r="A2504" s="4">
        <v>45650</v>
      </c>
      <c r="B2504" s="2">
        <v>2.8</v>
      </c>
      <c r="C2504" s="2">
        <f t="shared" si="353"/>
        <v>-5.0000000000000266E-2</v>
      </c>
      <c r="D2504" s="2">
        <f t="shared" si="351"/>
        <v>0</v>
      </c>
      <c r="E2504" s="2">
        <f t="shared" si="352"/>
        <v>5.0000000000000266E-2</v>
      </c>
      <c r="F2504" s="2">
        <f t="shared" si="350"/>
        <v>7.0761239769982593E-3</v>
      </c>
      <c r="G2504" s="2">
        <f t="shared" si="350"/>
        <v>1.3235682858484967E-2</v>
      </c>
      <c r="H2504" s="2">
        <f t="shared" si="346"/>
        <v>0.53462477551447118</v>
      </c>
      <c r="I2504" s="2">
        <f t="shared" si="347"/>
        <v>34.837491486167522</v>
      </c>
    </row>
    <row r="2505" spans="1:9" ht="13.5" x14ac:dyDescent="0.25">
      <c r="A2505" s="4">
        <v>45651</v>
      </c>
      <c r="B2505" s="2">
        <v>2.8</v>
      </c>
      <c r="C2505" s="2">
        <f t="shared" si="353"/>
        <v>0</v>
      </c>
      <c r="D2505" s="2">
        <f t="shared" si="351"/>
        <v>0</v>
      </c>
      <c r="E2505" s="2">
        <f t="shared" si="352"/>
        <v>0</v>
      </c>
      <c r="F2505" s="2">
        <f t="shared" si="350"/>
        <v>6.5706865500698127E-3</v>
      </c>
      <c r="G2505" s="2">
        <f t="shared" si="350"/>
        <v>1.2290276940021756E-2</v>
      </c>
      <c r="H2505" s="2">
        <f t="shared" si="346"/>
        <v>0.53462477551447118</v>
      </c>
      <c r="I2505" s="2">
        <f t="shared" si="347"/>
        <v>34.837491486167522</v>
      </c>
    </row>
    <row r="2506" spans="1:9" ht="13.5" x14ac:dyDescent="0.25">
      <c r="A2506" s="4">
        <v>45652</v>
      </c>
      <c r="B2506" s="2">
        <v>2.8</v>
      </c>
      <c r="C2506" s="2">
        <f t="shared" si="353"/>
        <v>0</v>
      </c>
      <c r="D2506" s="2">
        <f t="shared" si="351"/>
        <v>0</v>
      </c>
      <c r="E2506" s="2">
        <f t="shared" si="352"/>
        <v>0</v>
      </c>
      <c r="F2506" s="2">
        <f t="shared" si="350"/>
        <v>6.1013517964933978E-3</v>
      </c>
      <c r="G2506" s="2">
        <f t="shared" si="350"/>
        <v>1.1412400015734488E-2</v>
      </c>
      <c r="H2506" s="2">
        <f t="shared" si="346"/>
        <v>0.53462477551447118</v>
      </c>
      <c r="I2506" s="2">
        <f t="shared" si="347"/>
        <v>34.837491486167522</v>
      </c>
    </row>
    <row r="2507" spans="1:9" ht="13.5" x14ac:dyDescent="0.25">
      <c r="A2507" s="4">
        <v>45653</v>
      </c>
      <c r="B2507" s="2">
        <v>2.78</v>
      </c>
      <c r="C2507" s="2">
        <f t="shared" si="353"/>
        <v>-2.0000000000000018E-2</v>
      </c>
      <c r="D2507" s="2">
        <f t="shared" si="351"/>
        <v>0</v>
      </c>
      <c r="E2507" s="2">
        <f t="shared" si="352"/>
        <v>2.0000000000000018E-2</v>
      </c>
      <c r="F2507" s="2">
        <f t="shared" si="350"/>
        <v>5.6655409538867258E-3</v>
      </c>
      <c r="G2507" s="2">
        <f t="shared" si="350"/>
        <v>1.2025800014610597E-2</v>
      </c>
      <c r="H2507" s="2">
        <f t="shared" si="346"/>
        <v>0.47111551389541212</v>
      </c>
      <c r="I2507" s="2">
        <f t="shared" si="347"/>
        <v>32.024372623733058</v>
      </c>
    </row>
    <row r="2508" spans="1:9" ht="13.5" x14ac:dyDescent="0.25">
      <c r="A2508" s="4">
        <v>45656</v>
      </c>
      <c r="B2508" s="2">
        <v>2.8</v>
      </c>
      <c r="C2508" s="2">
        <f t="shared" si="353"/>
        <v>2.0000000000000018E-2</v>
      </c>
      <c r="D2508" s="2">
        <f t="shared" si="351"/>
        <v>2.0000000000000018E-2</v>
      </c>
      <c r="E2508" s="2">
        <f t="shared" si="352"/>
        <v>0</v>
      </c>
      <c r="F2508" s="2">
        <f t="shared" si="350"/>
        <v>6.689430885751961E-3</v>
      </c>
      <c r="G2508" s="2">
        <f t="shared" si="350"/>
        <v>1.1166814299281269E-2</v>
      </c>
      <c r="H2508" s="2">
        <f t="shared" si="346"/>
        <v>0.59904559227626042</v>
      </c>
      <c r="I2508" s="2">
        <f t="shared" si="347"/>
        <v>37.462696196392486</v>
      </c>
    </row>
    <row r="2509" spans="1:9" ht="13.5" x14ac:dyDescent="0.25">
      <c r="A2509" s="4">
        <v>45657</v>
      </c>
      <c r="B2509" s="2">
        <v>2.8</v>
      </c>
      <c r="C2509" s="2">
        <f t="shared" si="353"/>
        <v>0</v>
      </c>
      <c r="D2509" s="2">
        <f t="shared" si="351"/>
        <v>0</v>
      </c>
      <c r="E2509" s="2">
        <f t="shared" si="352"/>
        <v>0</v>
      </c>
      <c r="F2509" s="2">
        <f t="shared" ref="F2509:G2524" si="354">((F2508*13)+D2509)/14</f>
        <v>6.2116143939125361E-3</v>
      </c>
      <c r="G2509" s="2">
        <f t="shared" si="354"/>
        <v>1.0369184706475463E-2</v>
      </c>
      <c r="H2509" s="2">
        <f t="shared" si="346"/>
        <v>0.59904559227626053</v>
      </c>
      <c r="I2509" s="2">
        <f t="shared" si="347"/>
        <v>37.4626961963925</v>
      </c>
    </row>
    <row r="2510" spans="1:9" ht="13.5" x14ac:dyDescent="0.25">
      <c r="A2510" s="4">
        <v>45659</v>
      </c>
      <c r="B2510" s="2">
        <v>2.84</v>
      </c>
      <c r="C2510" s="2">
        <f t="shared" si="353"/>
        <v>4.0000000000000036E-2</v>
      </c>
      <c r="D2510" s="2">
        <f t="shared" si="351"/>
        <v>4.0000000000000036E-2</v>
      </c>
      <c r="E2510" s="2">
        <f t="shared" si="352"/>
        <v>0</v>
      </c>
      <c r="F2510" s="2">
        <f t="shared" si="354"/>
        <v>8.6250705086330717E-3</v>
      </c>
      <c r="G2510" s="2">
        <f t="shared" si="354"/>
        <v>9.6285286560129305E-3</v>
      </c>
      <c r="H2510" s="2">
        <f t="shared" si="346"/>
        <v>0.89578281550284344</v>
      </c>
      <c r="I2510" s="2">
        <f t="shared" si="347"/>
        <v>47.251341671500661</v>
      </c>
    </row>
    <row r="2511" spans="1:9" ht="13.5" x14ac:dyDescent="0.25">
      <c r="A2511" s="4">
        <v>45660</v>
      </c>
      <c r="B2511" s="2">
        <v>2.78</v>
      </c>
      <c r="C2511" s="2">
        <f t="shared" si="353"/>
        <v>-6.0000000000000053E-2</v>
      </c>
      <c r="D2511" s="2">
        <f t="shared" si="351"/>
        <v>0</v>
      </c>
      <c r="E2511" s="2">
        <f t="shared" si="352"/>
        <v>6.0000000000000053E-2</v>
      </c>
      <c r="F2511" s="2">
        <f t="shared" si="354"/>
        <v>8.0089940437307085E-3</v>
      </c>
      <c r="G2511" s="2">
        <f t="shared" si="354"/>
        <v>1.3226490894869155E-2</v>
      </c>
      <c r="H2511" s="2">
        <f t="shared" si="346"/>
        <v>0.60552674986814325</v>
      </c>
      <c r="I2511" s="2">
        <f t="shared" si="347"/>
        <v>37.715145507097489</v>
      </c>
    </row>
    <row r="2512" spans="1:9" ht="13.5" x14ac:dyDescent="0.25">
      <c r="A2512" s="4">
        <v>45663</v>
      </c>
      <c r="B2512" s="2">
        <v>2.85</v>
      </c>
      <c r="C2512" s="2">
        <f t="shared" si="353"/>
        <v>7.0000000000000284E-2</v>
      </c>
      <c r="D2512" s="2">
        <f t="shared" si="351"/>
        <v>7.0000000000000284E-2</v>
      </c>
      <c r="E2512" s="2">
        <f t="shared" si="352"/>
        <v>0</v>
      </c>
      <c r="F2512" s="2">
        <f t="shared" si="354"/>
        <v>1.2436923040607105E-2</v>
      </c>
      <c r="G2512" s="2">
        <f t="shared" si="354"/>
        <v>1.2281741545235644E-2</v>
      </c>
      <c r="H2512" s="2">
        <f t="shared" si="346"/>
        <v>1.0126351376797746</v>
      </c>
      <c r="I2512" s="2">
        <f t="shared" si="347"/>
        <v>50.313895386283001</v>
      </c>
    </row>
    <row r="2513" spans="1:9" ht="13.5" x14ac:dyDescent="0.25">
      <c r="A2513" s="4">
        <v>45664</v>
      </c>
      <c r="B2513" s="2">
        <v>2.85</v>
      </c>
      <c r="C2513" s="2">
        <f t="shared" si="353"/>
        <v>0</v>
      </c>
      <c r="D2513" s="2">
        <f t="shared" si="351"/>
        <v>0</v>
      </c>
      <c r="E2513" s="2">
        <f t="shared" si="352"/>
        <v>0</v>
      </c>
      <c r="F2513" s="2">
        <f t="shared" si="354"/>
        <v>1.1548571394849454E-2</v>
      </c>
      <c r="G2513" s="2">
        <f t="shared" si="354"/>
        <v>1.1404474292004526E-2</v>
      </c>
      <c r="H2513" s="2">
        <f t="shared" ref="H2513:H2576" si="355">F2513/G2513</f>
        <v>1.0126351376797746</v>
      </c>
      <c r="I2513" s="2">
        <f t="shared" ref="I2513:I2576" si="356">IF(G2513=0,100,100-(100/(1+H2513)))</f>
        <v>50.313895386283001</v>
      </c>
    </row>
    <row r="2514" spans="1:9" ht="13.5" x14ac:dyDescent="0.25">
      <c r="A2514" s="4">
        <v>45665</v>
      </c>
      <c r="B2514" s="2">
        <v>2.79</v>
      </c>
      <c r="C2514" s="2">
        <f t="shared" si="353"/>
        <v>-6.0000000000000053E-2</v>
      </c>
      <c r="D2514" s="2">
        <f t="shared" si="351"/>
        <v>0</v>
      </c>
      <c r="E2514" s="2">
        <f t="shared" si="352"/>
        <v>6.0000000000000053E-2</v>
      </c>
      <c r="F2514" s="2">
        <f t="shared" si="354"/>
        <v>1.0723673438074493E-2</v>
      </c>
      <c r="G2514" s="2">
        <f t="shared" si="354"/>
        <v>1.4875583271147063E-2</v>
      </c>
      <c r="H2514" s="2">
        <f t="shared" si="355"/>
        <v>0.72089095550789695</v>
      </c>
      <c r="I2514" s="2">
        <f t="shared" si="356"/>
        <v>41.890565651507892</v>
      </c>
    </row>
    <row r="2515" spans="1:9" ht="13.5" x14ac:dyDescent="0.25">
      <c r="A2515" s="4">
        <v>45666</v>
      </c>
      <c r="B2515" s="2">
        <v>2.75</v>
      </c>
      <c r="C2515" s="2">
        <f t="shared" si="353"/>
        <v>-4.0000000000000036E-2</v>
      </c>
      <c r="D2515" s="2">
        <f t="shared" si="351"/>
        <v>0</v>
      </c>
      <c r="E2515" s="2">
        <f t="shared" si="352"/>
        <v>4.0000000000000036E-2</v>
      </c>
      <c r="F2515" s="2">
        <f t="shared" si="354"/>
        <v>9.9576967639263148E-3</v>
      </c>
      <c r="G2515" s="2">
        <f t="shared" si="354"/>
        <v>1.6670184466065132E-2</v>
      </c>
      <c r="H2515" s="2">
        <f t="shared" si="355"/>
        <v>0.5973357273998271</v>
      </c>
      <c r="I2515" s="2">
        <f t="shared" si="356"/>
        <v>37.395753262977557</v>
      </c>
    </row>
    <row r="2516" spans="1:9" ht="13.5" x14ac:dyDescent="0.25">
      <c r="A2516" s="4">
        <v>45667</v>
      </c>
      <c r="B2516" s="2">
        <v>2.76</v>
      </c>
      <c r="C2516" s="2">
        <f t="shared" si="353"/>
        <v>9.9999999999997868E-3</v>
      </c>
      <c r="D2516" s="2">
        <f t="shared" si="351"/>
        <v>9.9999999999997868E-3</v>
      </c>
      <c r="E2516" s="2">
        <f t="shared" si="352"/>
        <v>0</v>
      </c>
      <c r="F2516" s="2">
        <f t="shared" si="354"/>
        <v>9.9607184236458479E-3</v>
      </c>
      <c r="G2516" s="2">
        <f t="shared" si="354"/>
        <v>1.5479457004203336E-2</v>
      </c>
      <c r="H2516" s="2">
        <f t="shared" si="355"/>
        <v>0.64347983401104358</v>
      </c>
      <c r="I2516" s="2">
        <f t="shared" si="356"/>
        <v>39.153497395862757</v>
      </c>
    </row>
    <row r="2517" spans="1:9" ht="13.5" x14ac:dyDescent="0.25">
      <c r="A2517" s="4">
        <v>45670</v>
      </c>
      <c r="B2517" s="2">
        <v>2.76</v>
      </c>
      <c r="C2517" s="2">
        <f t="shared" si="353"/>
        <v>0</v>
      </c>
      <c r="D2517" s="2">
        <f t="shared" si="351"/>
        <v>0</v>
      </c>
      <c r="E2517" s="2">
        <f t="shared" si="352"/>
        <v>0</v>
      </c>
      <c r="F2517" s="2">
        <f t="shared" si="354"/>
        <v>9.2492385362425728E-3</v>
      </c>
      <c r="G2517" s="2">
        <f t="shared" si="354"/>
        <v>1.4373781503903098E-2</v>
      </c>
      <c r="H2517" s="2">
        <f t="shared" si="355"/>
        <v>0.64347983401104347</v>
      </c>
      <c r="I2517" s="2">
        <f t="shared" si="356"/>
        <v>39.153497395862757</v>
      </c>
    </row>
    <row r="2518" spans="1:9" ht="13.5" x14ac:dyDescent="0.25">
      <c r="A2518" s="4">
        <v>45671</v>
      </c>
      <c r="B2518" s="2">
        <v>2.75</v>
      </c>
      <c r="C2518" s="2">
        <f t="shared" si="353"/>
        <v>-9.9999999999997868E-3</v>
      </c>
      <c r="D2518" s="2">
        <f t="shared" si="351"/>
        <v>0</v>
      </c>
      <c r="E2518" s="2">
        <f t="shared" si="352"/>
        <v>9.9999999999997868E-3</v>
      </c>
      <c r="F2518" s="2">
        <f t="shared" si="354"/>
        <v>8.5885786407966756E-3</v>
      </c>
      <c r="G2518" s="2">
        <f t="shared" si="354"/>
        <v>1.4061368539338577E-2</v>
      </c>
      <c r="H2518" s="2">
        <f t="shared" si="355"/>
        <v>0.61079251402656631</v>
      </c>
      <c r="I2518" s="2">
        <f t="shared" si="356"/>
        <v>37.918757922442929</v>
      </c>
    </row>
    <row r="2519" spans="1:9" ht="13.5" x14ac:dyDescent="0.25">
      <c r="A2519" s="4">
        <v>45672</v>
      </c>
      <c r="B2519" s="2">
        <v>2.7</v>
      </c>
      <c r="C2519" s="2">
        <f t="shared" si="353"/>
        <v>-4.9999999999999822E-2</v>
      </c>
      <c r="D2519" s="2">
        <f t="shared" si="351"/>
        <v>0</v>
      </c>
      <c r="E2519" s="2">
        <f t="shared" si="352"/>
        <v>4.9999999999999822E-2</v>
      </c>
      <c r="F2519" s="2">
        <f t="shared" si="354"/>
        <v>7.9751087378826281E-3</v>
      </c>
      <c r="G2519" s="2">
        <f t="shared" si="354"/>
        <v>1.6628413643671524E-2</v>
      </c>
      <c r="H2519" s="2">
        <f t="shared" si="355"/>
        <v>0.47960731004053481</v>
      </c>
      <c r="I2519" s="2">
        <f t="shared" si="356"/>
        <v>32.41449990047667</v>
      </c>
    </row>
    <row r="2520" spans="1:9" ht="13.5" x14ac:dyDescent="0.25">
      <c r="A2520" s="4">
        <v>45673</v>
      </c>
      <c r="B2520" s="2">
        <v>2.75</v>
      </c>
      <c r="C2520" s="2">
        <f t="shared" si="353"/>
        <v>4.9999999999999822E-2</v>
      </c>
      <c r="D2520" s="2">
        <f t="shared" si="351"/>
        <v>4.9999999999999822E-2</v>
      </c>
      <c r="E2520" s="2">
        <f t="shared" si="352"/>
        <v>0</v>
      </c>
      <c r="F2520" s="2">
        <f t="shared" si="354"/>
        <v>1.0976886685176712E-2</v>
      </c>
      <c r="G2520" s="2">
        <f t="shared" si="354"/>
        <v>1.54406698119807E-2</v>
      </c>
      <c r="H2520" s="2">
        <f t="shared" si="355"/>
        <v>0.71090741650725175</v>
      </c>
      <c r="I2520" s="2">
        <f t="shared" si="356"/>
        <v>41.551483712575191</v>
      </c>
    </row>
    <row r="2521" spans="1:9" ht="13.5" x14ac:dyDescent="0.25">
      <c r="A2521" s="4">
        <v>45674</v>
      </c>
      <c r="B2521" s="2">
        <v>2.8</v>
      </c>
      <c r="C2521" s="2">
        <f t="shared" si="353"/>
        <v>4.9999999999999822E-2</v>
      </c>
      <c r="D2521" s="2">
        <f t="shared" si="351"/>
        <v>4.9999999999999822E-2</v>
      </c>
      <c r="E2521" s="2">
        <f t="shared" si="352"/>
        <v>0</v>
      </c>
      <c r="F2521" s="2">
        <f t="shared" si="354"/>
        <v>1.3764251921949791E-2</v>
      </c>
      <c r="G2521" s="2">
        <f t="shared" si="354"/>
        <v>1.4337764825410649E-2</v>
      </c>
      <c r="H2521" s="2">
        <f t="shared" si="355"/>
        <v>0.95999983885602391</v>
      </c>
      <c r="I2521" s="2">
        <f t="shared" si="356"/>
        <v>48.979587642024434</v>
      </c>
    </row>
    <row r="2522" spans="1:9" ht="13.5" x14ac:dyDescent="0.25">
      <c r="A2522" s="4">
        <v>45677</v>
      </c>
      <c r="B2522" s="2">
        <v>2.85</v>
      </c>
      <c r="C2522" s="2">
        <f t="shared" si="353"/>
        <v>5.0000000000000266E-2</v>
      </c>
      <c r="D2522" s="2">
        <f t="shared" si="351"/>
        <v>5.0000000000000266E-2</v>
      </c>
      <c r="E2522" s="2">
        <f t="shared" si="352"/>
        <v>0</v>
      </c>
      <c r="F2522" s="2">
        <f t="shared" si="354"/>
        <v>1.6352519641810538E-2</v>
      </c>
      <c r="G2522" s="2">
        <f t="shared" si="354"/>
        <v>1.3313638766452746E-2</v>
      </c>
      <c r="H2522" s="2">
        <f t="shared" si="355"/>
        <v>1.2282532167700886</v>
      </c>
      <c r="I2522" s="2">
        <f t="shared" si="356"/>
        <v>55.121797088684282</v>
      </c>
    </row>
    <row r="2523" spans="1:9" ht="13.5" x14ac:dyDescent="0.25">
      <c r="A2523" s="4">
        <v>45678</v>
      </c>
      <c r="B2523" s="2">
        <v>2.82</v>
      </c>
      <c r="C2523" s="2">
        <f t="shared" si="353"/>
        <v>-3.0000000000000249E-2</v>
      </c>
      <c r="D2523" s="2">
        <f t="shared" si="351"/>
        <v>0</v>
      </c>
      <c r="E2523" s="2">
        <f t="shared" si="352"/>
        <v>3.0000000000000249E-2</v>
      </c>
      <c r="F2523" s="2">
        <f t="shared" si="354"/>
        <v>1.5184482524538356E-2</v>
      </c>
      <c r="G2523" s="2">
        <f t="shared" si="354"/>
        <v>1.4505521711706141E-2</v>
      </c>
      <c r="H2523" s="2">
        <f t="shared" si="355"/>
        <v>1.0468070591548793</v>
      </c>
      <c r="I2523" s="2">
        <f t="shared" si="356"/>
        <v>51.143416497063626</v>
      </c>
    </row>
    <row r="2524" spans="1:9" ht="13.5" x14ac:dyDescent="0.25">
      <c r="A2524" s="4">
        <v>45679</v>
      </c>
      <c r="B2524" s="2">
        <v>2.8</v>
      </c>
      <c r="C2524" s="2">
        <f t="shared" si="353"/>
        <v>-2.0000000000000018E-2</v>
      </c>
      <c r="D2524" s="2">
        <f t="shared" si="351"/>
        <v>0</v>
      </c>
      <c r="E2524" s="2">
        <f t="shared" si="352"/>
        <v>2.0000000000000018E-2</v>
      </c>
      <c r="F2524" s="2">
        <f t="shared" si="354"/>
        <v>1.4099876629928473E-2</v>
      </c>
      <c r="G2524" s="2">
        <f t="shared" si="354"/>
        <v>1.4897984446584274E-2</v>
      </c>
      <c r="H2524" s="2">
        <f t="shared" si="355"/>
        <v>0.94642847027278332</v>
      </c>
      <c r="I2524" s="2">
        <f t="shared" si="356"/>
        <v>48.623850540993452</v>
      </c>
    </row>
    <row r="2525" spans="1:9" ht="13.5" x14ac:dyDescent="0.25">
      <c r="A2525" s="4">
        <v>45680</v>
      </c>
      <c r="B2525" s="2">
        <v>2.8</v>
      </c>
      <c r="C2525" s="2">
        <f t="shared" si="353"/>
        <v>0</v>
      </c>
      <c r="D2525" s="2">
        <f t="shared" si="351"/>
        <v>0</v>
      </c>
      <c r="E2525" s="2">
        <f t="shared" si="352"/>
        <v>0</v>
      </c>
      <c r="F2525" s="2">
        <f t="shared" ref="F2525:G2540" si="357">((F2524*13)+D2525)/14</f>
        <v>1.3092742584933582E-2</v>
      </c>
      <c r="G2525" s="2">
        <f t="shared" si="357"/>
        <v>1.3833842700399683E-2</v>
      </c>
      <c r="H2525" s="2">
        <f t="shared" si="355"/>
        <v>0.94642847027278332</v>
      </c>
      <c r="I2525" s="2">
        <f t="shared" si="356"/>
        <v>48.623850540993452</v>
      </c>
    </row>
    <row r="2526" spans="1:9" ht="13.5" x14ac:dyDescent="0.25">
      <c r="A2526" s="4">
        <v>45681</v>
      </c>
      <c r="B2526" s="2">
        <v>2.79</v>
      </c>
      <c r="C2526" s="2">
        <f t="shared" si="353"/>
        <v>-9.9999999999997868E-3</v>
      </c>
      <c r="D2526" s="2">
        <f t="shared" si="351"/>
        <v>0</v>
      </c>
      <c r="E2526" s="2">
        <f t="shared" si="352"/>
        <v>9.9999999999997868E-3</v>
      </c>
      <c r="F2526" s="2">
        <f t="shared" si="357"/>
        <v>1.2157546686009754E-2</v>
      </c>
      <c r="G2526" s="2">
        <f t="shared" si="357"/>
        <v>1.3559996793228262E-2</v>
      </c>
      <c r="H2526" s="2">
        <f t="shared" si="355"/>
        <v>0.89657445140998271</v>
      </c>
      <c r="I2526" s="2">
        <f t="shared" si="356"/>
        <v>47.273359120884315</v>
      </c>
    </row>
    <row r="2527" spans="1:9" ht="13.5" x14ac:dyDescent="0.25">
      <c r="A2527" s="4">
        <v>45684</v>
      </c>
      <c r="B2527" s="2">
        <v>2.91</v>
      </c>
      <c r="C2527" s="2">
        <f t="shared" si="353"/>
        <v>0.12000000000000011</v>
      </c>
      <c r="D2527" s="2">
        <f t="shared" si="351"/>
        <v>0.12000000000000011</v>
      </c>
      <c r="E2527" s="2">
        <f t="shared" si="352"/>
        <v>0</v>
      </c>
      <c r="F2527" s="2">
        <f t="shared" si="357"/>
        <v>1.9860579065580496E-2</v>
      </c>
      <c r="G2527" s="2">
        <f t="shared" si="357"/>
        <v>1.2591425593711958E-2</v>
      </c>
      <c r="H2527" s="2">
        <f t="shared" si="355"/>
        <v>1.5773098064049782</v>
      </c>
      <c r="I2527" s="2">
        <f t="shared" si="356"/>
        <v>61.199852748984263</v>
      </c>
    </row>
    <row r="2528" spans="1:9" ht="13.5" x14ac:dyDescent="0.25">
      <c r="A2528" s="4">
        <v>45685</v>
      </c>
      <c r="B2528" s="2">
        <v>2.9</v>
      </c>
      <c r="C2528" s="2">
        <f t="shared" si="353"/>
        <v>-1.0000000000000231E-2</v>
      </c>
      <c r="D2528" s="2">
        <f t="shared" si="351"/>
        <v>0</v>
      </c>
      <c r="E2528" s="2">
        <f t="shared" si="352"/>
        <v>1.0000000000000231E-2</v>
      </c>
      <c r="F2528" s="2">
        <f t="shared" si="357"/>
        <v>1.8441966275181888E-2</v>
      </c>
      <c r="G2528" s="2">
        <f t="shared" si="357"/>
        <v>1.2406323765589691E-2</v>
      </c>
      <c r="H2528" s="2">
        <f t="shared" si="355"/>
        <v>1.4864972592713337</v>
      </c>
      <c r="I2528" s="2">
        <f t="shared" si="356"/>
        <v>59.782782938073723</v>
      </c>
    </row>
    <row r="2529" spans="1:9" ht="13.5" x14ac:dyDescent="0.25">
      <c r="A2529" s="4">
        <v>45686</v>
      </c>
      <c r="B2529" s="2">
        <v>2.9</v>
      </c>
      <c r="C2529" s="2">
        <f t="shared" si="353"/>
        <v>0</v>
      </c>
      <c r="D2529" s="2">
        <f t="shared" si="351"/>
        <v>0</v>
      </c>
      <c r="E2529" s="2">
        <f t="shared" si="352"/>
        <v>0</v>
      </c>
      <c r="F2529" s="2">
        <f t="shared" si="357"/>
        <v>1.7124682969811754E-2</v>
      </c>
      <c r="G2529" s="2">
        <f t="shared" si="357"/>
        <v>1.1520157782333285E-2</v>
      </c>
      <c r="H2529" s="2">
        <f t="shared" si="355"/>
        <v>1.4864972592713337</v>
      </c>
      <c r="I2529" s="2">
        <f t="shared" si="356"/>
        <v>59.782782938073723</v>
      </c>
    </row>
    <row r="2530" spans="1:9" ht="13.5" x14ac:dyDescent="0.25">
      <c r="A2530" s="4">
        <v>45687</v>
      </c>
      <c r="B2530" s="2">
        <v>2.9</v>
      </c>
      <c r="C2530" s="2">
        <f t="shared" si="353"/>
        <v>0</v>
      </c>
      <c r="D2530" s="2">
        <f t="shared" si="351"/>
        <v>0</v>
      </c>
      <c r="E2530" s="2">
        <f t="shared" si="352"/>
        <v>0</v>
      </c>
      <c r="F2530" s="2">
        <f t="shared" si="357"/>
        <v>1.5901491329110916E-2</v>
      </c>
      <c r="G2530" s="2">
        <f t="shared" si="357"/>
        <v>1.0697289369309479E-2</v>
      </c>
      <c r="H2530" s="2">
        <f t="shared" si="355"/>
        <v>1.4864972592713337</v>
      </c>
      <c r="I2530" s="2">
        <f t="shared" si="356"/>
        <v>59.782782938073723</v>
      </c>
    </row>
    <row r="2531" spans="1:9" ht="13.5" x14ac:dyDescent="0.25">
      <c r="A2531" s="4">
        <v>45688</v>
      </c>
      <c r="B2531" s="2">
        <v>2.9</v>
      </c>
      <c r="C2531" s="2">
        <f t="shared" si="353"/>
        <v>0</v>
      </c>
      <c r="D2531" s="2">
        <f t="shared" si="351"/>
        <v>0</v>
      </c>
      <c r="E2531" s="2">
        <f t="shared" si="352"/>
        <v>0</v>
      </c>
      <c r="F2531" s="2">
        <f t="shared" si="357"/>
        <v>1.4765670519888708E-2</v>
      </c>
      <c r="G2531" s="2">
        <f t="shared" si="357"/>
        <v>9.9331972715016592E-3</v>
      </c>
      <c r="H2531" s="2">
        <f t="shared" si="355"/>
        <v>1.4864972592713339</v>
      </c>
      <c r="I2531" s="2">
        <f t="shared" si="356"/>
        <v>59.78278293807373</v>
      </c>
    </row>
    <row r="2532" spans="1:9" ht="13.5" x14ac:dyDescent="0.25">
      <c r="A2532" s="4">
        <v>45691</v>
      </c>
      <c r="B2532" s="2">
        <v>2.87</v>
      </c>
      <c r="C2532" s="2">
        <f t="shared" si="353"/>
        <v>-2.9999999999999805E-2</v>
      </c>
      <c r="D2532" s="2">
        <f t="shared" si="351"/>
        <v>0</v>
      </c>
      <c r="E2532" s="2">
        <f t="shared" si="352"/>
        <v>2.9999999999999805E-2</v>
      </c>
      <c r="F2532" s="2">
        <f t="shared" si="357"/>
        <v>1.3710979768468088E-2</v>
      </c>
      <c r="G2532" s="2">
        <f t="shared" si="357"/>
        <v>1.1366540323537242E-2</v>
      </c>
      <c r="H2532" s="2">
        <f t="shared" si="355"/>
        <v>1.2062579622469733</v>
      </c>
      <c r="I2532" s="2">
        <f t="shared" si="356"/>
        <v>54.674384541073998</v>
      </c>
    </row>
    <row r="2533" spans="1:9" ht="13.5" x14ac:dyDescent="0.25">
      <c r="A2533" s="4">
        <v>45692</v>
      </c>
      <c r="B2533" s="2">
        <v>2.8</v>
      </c>
      <c r="C2533" s="2">
        <f t="shared" si="353"/>
        <v>-7.0000000000000284E-2</v>
      </c>
      <c r="D2533" s="2">
        <f t="shared" si="351"/>
        <v>0</v>
      </c>
      <c r="E2533" s="2">
        <f t="shared" si="352"/>
        <v>7.0000000000000284E-2</v>
      </c>
      <c r="F2533" s="2">
        <f t="shared" si="357"/>
        <v>1.2731624070720367E-2</v>
      </c>
      <c r="G2533" s="2">
        <f t="shared" si="357"/>
        <v>1.5554644586141744E-2</v>
      </c>
      <c r="H2533" s="2">
        <f t="shared" si="355"/>
        <v>0.81850948121717171</v>
      </c>
      <c r="I2533" s="2">
        <f t="shared" si="356"/>
        <v>45.009910020888299</v>
      </c>
    </row>
    <row r="2534" spans="1:9" ht="13.5" x14ac:dyDescent="0.25">
      <c r="A2534" s="4">
        <v>45693</v>
      </c>
      <c r="B2534" s="2">
        <v>2.74</v>
      </c>
      <c r="C2534" s="2">
        <f t="shared" si="353"/>
        <v>-5.9999999999999609E-2</v>
      </c>
      <c r="D2534" s="2">
        <f t="shared" si="351"/>
        <v>0</v>
      </c>
      <c r="E2534" s="2">
        <f t="shared" si="352"/>
        <v>5.9999999999999609E-2</v>
      </c>
      <c r="F2534" s="2">
        <f t="shared" si="357"/>
        <v>1.1822222351383197E-2</v>
      </c>
      <c r="G2534" s="2">
        <f t="shared" si="357"/>
        <v>1.8729312829988735E-2</v>
      </c>
      <c r="H2534" s="2">
        <f t="shared" si="355"/>
        <v>0.6312149547982272</v>
      </c>
      <c r="I2534" s="2">
        <f t="shared" si="356"/>
        <v>38.696000974090211</v>
      </c>
    </row>
    <row r="2535" spans="1:9" ht="13.5" x14ac:dyDescent="0.25">
      <c r="A2535" s="4">
        <v>45694</v>
      </c>
      <c r="B2535" s="2">
        <v>2.8</v>
      </c>
      <c r="C2535" s="2">
        <f t="shared" si="353"/>
        <v>5.9999999999999609E-2</v>
      </c>
      <c r="D2535" s="2">
        <f t="shared" si="351"/>
        <v>5.9999999999999609E-2</v>
      </c>
      <c r="E2535" s="2">
        <f t="shared" si="352"/>
        <v>0</v>
      </c>
      <c r="F2535" s="2">
        <f t="shared" si="357"/>
        <v>1.5263492183427227E-2</v>
      </c>
      <c r="G2535" s="2">
        <f t="shared" si="357"/>
        <v>1.7391504770703826E-2</v>
      </c>
      <c r="H2535" s="2">
        <f t="shared" si="355"/>
        <v>0.87764068633892689</v>
      </c>
      <c r="I2535" s="2">
        <f t="shared" si="356"/>
        <v>46.741673884909993</v>
      </c>
    </row>
    <row r="2536" spans="1:9" ht="13.5" x14ac:dyDescent="0.25">
      <c r="A2536" s="4">
        <v>45695</v>
      </c>
      <c r="B2536" s="2">
        <v>2.78</v>
      </c>
      <c r="C2536" s="2">
        <f t="shared" si="353"/>
        <v>-2.0000000000000018E-2</v>
      </c>
      <c r="D2536" s="2">
        <f t="shared" si="351"/>
        <v>0</v>
      </c>
      <c r="E2536" s="2">
        <f t="shared" si="352"/>
        <v>2.0000000000000018E-2</v>
      </c>
      <c r="F2536" s="2">
        <f t="shared" si="357"/>
        <v>1.4173242741753854E-2</v>
      </c>
      <c r="G2536" s="2">
        <f t="shared" si="357"/>
        <v>1.7577825858510695E-2</v>
      </c>
      <c r="H2536" s="2">
        <f t="shared" si="355"/>
        <v>0.80631375323880361</v>
      </c>
      <c r="I2536" s="2">
        <f t="shared" si="356"/>
        <v>44.638632230588179</v>
      </c>
    </row>
    <row r="2537" spans="1:9" ht="13.5" x14ac:dyDescent="0.25">
      <c r="A2537" s="4">
        <v>45698</v>
      </c>
      <c r="B2537" s="2">
        <v>2.73</v>
      </c>
      <c r="C2537" s="2">
        <f t="shared" si="353"/>
        <v>-4.9999999999999822E-2</v>
      </c>
      <c r="D2537" s="2">
        <f t="shared" si="351"/>
        <v>0</v>
      </c>
      <c r="E2537" s="2">
        <f t="shared" si="352"/>
        <v>4.9999999999999822E-2</v>
      </c>
      <c r="F2537" s="2">
        <f t="shared" si="357"/>
        <v>1.3160868260200007E-2</v>
      </c>
      <c r="G2537" s="2">
        <f t="shared" si="357"/>
        <v>1.9893695440045631E-2</v>
      </c>
      <c r="H2537" s="2">
        <f t="shared" si="355"/>
        <v>0.66155975393628619</v>
      </c>
      <c r="I2537" s="2">
        <f t="shared" si="356"/>
        <v>39.815586070198847</v>
      </c>
    </row>
    <row r="2538" spans="1:9" ht="13.5" x14ac:dyDescent="0.25">
      <c r="A2538" s="4">
        <v>45699</v>
      </c>
      <c r="B2538" s="2">
        <v>2.7</v>
      </c>
      <c r="C2538" s="2">
        <f t="shared" si="353"/>
        <v>-2.9999999999999805E-2</v>
      </c>
      <c r="D2538" s="2">
        <f t="shared" si="351"/>
        <v>0</v>
      </c>
      <c r="E2538" s="2">
        <f t="shared" si="352"/>
        <v>2.9999999999999805E-2</v>
      </c>
      <c r="F2538" s="2">
        <f t="shared" si="357"/>
        <v>1.2220806241614294E-2</v>
      </c>
      <c r="G2538" s="2">
        <f t="shared" si="357"/>
        <v>2.0615574337185215E-2</v>
      </c>
      <c r="H2538" s="2">
        <f t="shared" si="355"/>
        <v>0.59279484731944088</v>
      </c>
      <c r="I2538" s="2">
        <f t="shared" si="356"/>
        <v>37.217275552910785</v>
      </c>
    </row>
    <row r="2539" spans="1:9" ht="13.5" x14ac:dyDescent="0.25">
      <c r="A2539" s="4">
        <v>45700</v>
      </c>
      <c r="B2539" s="2">
        <v>2.68</v>
      </c>
      <c r="C2539" s="2">
        <f t="shared" si="353"/>
        <v>-2.0000000000000018E-2</v>
      </c>
      <c r="D2539" s="2">
        <f t="shared" si="351"/>
        <v>0</v>
      </c>
      <c r="E2539" s="2">
        <f t="shared" si="352"/>
        <v>2.0000000000000018E-2</v>
      </c>
      <c r="F2539" s="2">
        <f t="shared" si="357"/>
        <v>1.1347891510070415E-2</v>
      </c>
      <c r="G2539" s="2">
        <f t="shared" si="357"/>
        <v>2.0571604741671988E-2</v>
      </c>
      <c r="H2539" s="2">
        <f t="shared" si="355"/>
        <v>0.55162889101611712</v>
      </c>
      <c r="I2539" s="2">
        <f t="shared" si="356"/>
        <v>35.55159962604661</v>
      </c>
    </row>
    <row r="2540" spans="1:9" ht="13.5" x14ac:dyDescent="0.25">
      <c r="A2540" s="4">
        <v>45701</v>
      </c>
      <c r="B2540" s="2">
        <v>2.68</v>
      </c>
      <c r="C2540" s="2">
        <f t="shared" si="353"/>
        <v>0</v>
      </c>
      <c r="D2540" s="2">
        <f t="shared" si="351"/>
        <v>0</v>
      </c>
      <c r="E2540" s="2">
        <f t="shared" si="352"/>
        <v>0</v>
      </c>
      <c r="F2540" s="2">
        <f t="shared" si="357"/>
        <v>1.0537327830779672E-2</v>
      </c>
      <c r="G2540" s="2">
        <f t="shared" si="357"/>
        <v>1.9102204402981132E-2</v>
      </c>
      <c r="H2540" s="2">
        <f t="shared" si="355"/>
        <v>0.55162889101611712</v>
      </c>
      <c r="I2540" s="2">
        <f t="shared" si="356"/>
        <v>35.55159962604661</v>
      </c>
    </row>
    <row r="2541" spans="1:9" ht="13.5" x14ac:dyDescent="0.25">
      <c r="A2541" s="4">
        <v>45702</v>
      </c>
      <c r="B2541" s="2">
        <v>2.68</v>
      </c>
      <c r="C2541" s="2">
        <f t="shared" si="353"/>
        <v>0</v>
      </c>
      <c r="D2541" s="2">
        <f t="shared" si="351"/>
        <v>0</v>
      </c>
      <c r="E2541" s="2">
        <f t="shared" si="352"/>
        <v>0</v>
      </c>
      <c r="F2541" s="2">
        <f t="shared" ref="F2541:G2556" si="358">((F2540*13)+D2541)/14</f>
        <v>9.7846615571525516E-3</v>
      </c>
      <c r="G2541" s="2">
        <f t="shared" si="358"/>
        <v>1.7737761231339622E-2</v>
      </c>
      <c r="H2541" s="2">
        <f t="shared" si="355"/>
        <v>0.55162889101611712</v>
      </c>
      <c r="I2541" s="2">
        <f t="shared" si="356"/>
        <v>35.55159962604661</v>
      </c>
    </row>
    <row r="2542" spans="1:9" ht="13.5" x14ac:dyDescent="0.25">
      <c r="A2542" s="4">
        <v>45705</v>
      </c>
      <c r="B2542" s="2">
        <v>2.67</v>
      </c>
      <c r="C2542" s="2">
        <f t="shared" si="353"/>
        <v>-1.0000000000000231E-2</v>
      </c>
      <c r="D2542" s="2">
        <f t="shared" si="351"/>
        <v>0</v>
      </c>
      <c r="E2542" s="2">
        <f t="shared" si="352"/>
        <v>1.0000000000000231E-2</v>
      </c>
      <c r="F2542" s="2">
        <f t="shared" si="358"/>
        <v>9.0857571602130822E-3</v>
      </c>
      <c r="G2542" s="2">
        <f t="shared" si="358"/>
        <v>1.7185064000529666E-2</v>
      </c>
      <c r="H2542" s="2">
        <f t="shared" si="355"/>
        <v>0.52870080436901756</v>
      </c>
      <c r="I2542" s="2">
        <f t="shared" si="356"/>
        <v>34.584975873499502</v>
      </c>
    </row>
    <row r="2543" spans="1:9" ht="13.5" x14ac:dyDescent="0.25">
      <c r="A2543" s="4">
        <v>45706</v>
      </c>
      <c r="B2543" s="2">
        <v>2.75</v>
      </c>
      <c r="C2543" s="2">
        <f t="shared" si="353"/>
        <v>8.0000000000000071E-2</v>
      </c>
      <c r="D2543" s="2">
        <f t="shared" si="351"/>
        <v>8.0000000000000071E-2</v>
      </c>
      <c r="E2543" s="2">
        <f t="shared" si="352"/>
        <v>0</v>
      </c>
      <c r="F2543" s="2">
        <f t="shared" si="358"/>
        <v>1.4151060220197867E-2</v>
      </c>
      <c r="G2543" s="2">
        <f t="shared" si="358"/>
        <v>1.595755942906326E-2</v>
      </c>
      <c r="H2543" s="2">
        <f t="shared" si="355"/>
        <v>0.88679351520538641</v>
      </c>
      <c r="I2543" s="2">
        <f t="shared" si="356"/>
        <v>47.000029842102499</v>
      </c>
    </row>
    <row r="2544" spans="1:9" ht="13.5" x14ac:dyDescent="0.25">
      <c r="A2544" s="4">
        <v>45707</v>
      </c>
      <c r="B2544" s="2">
        <v>2.75</v>
      </c>
      <c r="C2544" s="2">
        <f t="shared" si="353"/>
        <v>0</v>
      </c>
      <c r="D2544" s="2">
        <f t="shared" si="351"/>
        <v>0</v>
      </c>
      <c r="E2544" s="2">
        <f t="shared" si="352"/>
        <v>0</v>
      </c>
      <c r="F2544" s="2">
        <f t="shared" si="358"/>
        <v>1.3140270204469447E-2</v>
      </c>
      <c r="G2544" s="2">
        <f t="shared" si="358"/>
        <v>1.4817733755558742E-2</v>
      </c>
      <c r="H2544" s="2">
        <f t="shared" si="355"/>
        <v>0.8867935152053863</v>
      </c>
      <c r="I2544" s="2">
        <f t="shared" si="356"/>
        <v>47.000029842102499</v>
      </c>
    </row>
    <row r="2545" spans="1:9" ht="13.5" x14ac:dyDescent="0.25">
      <c r="A2545" s="4">
        <v>45708</v>
      </c>
      <c r="B2545" s="2">
        <v>2.75</v>
      </c>
      <c r="C2545" s="2">
        <f t="shared" si="353"/>
        <v>0</v>
      </c>
      <c r="D2545" s="2">
        <f t="shared" si="351"/>
        <v>0</v>
      </c>
      <c r="E2545" s="2">
        <f t="shared" si="352"/>
        <v>0</v>
      </c>
      <c r="F2545" s="2">
        <f t="shared" si="358"/>
        <v>1.2201679475578773E-2</v>
      </c>
      <c r="G2545" s="2">
        <f t="shared" si="358"/>
        <v>1.375932420159026E-2</v>
      </c>
      <c r="H2545" s="2">
        <f t="shared" si="355"/>
        <v>0.8867935152053863</v>
      </c>
      <c r="I2545" s="2">
        <f t="shared" si="356"/>
        <v>47.000029842102499</v>
      </c>
    </row>
    <row r="2546" spans="1:9" ht="13.5" x14ac:dyDescent="0.25">
      <c r="A2546" s="4">
        <v>45709</v>
      </c>
      <c r="B2546" s="2">
        <v>2.75</v>
      </c>
      <c r="C2546" s="2">
        <f t="shared" si="353"/>
        <v>0</v>
      </c>
      <c r="D2546" s="2">
        <f t="shared" si="351"/>
        <v>0</v>
      </c>
      <c r="E2546" s="2">
        <f t="shared" si="352"/>
        <v>0</v>
      </c>
      <c r="F2546" s="2">
        <f t="shared" si="358"/>
        <v>1.1330130941608859E-2</v>
      </c>
      <c r="G2546" s="2">
        <f t="shared" si="358"/>
        <v>1.2776515330048099E-2</v>
      </c>
      <c r="H2546" s="2">
        <f t="shared" si="355"/>
        <v>0.8867935152053863</v>
      </c>
      <c r="I2546" s="2">
        <f t="shared" si="356"/>
        <v>47.000029842102499</v>
      </c>
    </row>
    <row r="2547" spans="1:9" ht="13.5" x14ac:dyDescent="0.25">
      <c r="A2547" s="4">
        <v>45712</v>
      </c>
      <c r="B2547" s="2">
        <v>2.73</v>
      </c>
      <c r="C2547" s="2">
        <f t="shared" si="353"/>
        <v>-2.0000000000000018E-2</v>
      </c>
      <c r="D2547" s="2">
        <f t="shared" si="351"/>
        <v>0</v>
      </c>
      <c r="E2547" s="2">
        <f t="shared" si="352"/>
        <v>2.0000000000000018E-2</v>
      </c>
      <c r="F2547" s="2">
        <f t="shared" si="358"/>
        <v>1.0520835874351084E-2</v>
      </c>
      <c r="G2547" s="2">
        <f t="shared" si="358"/>
        <v>1.329247852075895E-2</v>
      </c>
      <c r="H2547" s="2">
        <f t="shared" si="355"/>
        <v>0.79148789730377422</v>
      </c>
      <c r="I2547" s="2">
        <f t="shared" si="356"/>
        <v>44.180476937353561</v>
      </c>
    </row>
    <row r="2548" spans="1:9" ht="13.5" x14ac:dyDescent="0.25">
      <c r="A2548" s="4">
        <v>45713</v>
      </c>
      <c r="B2548" s="2">
        <v>2.8</v>
      </c>
      <c r="C2548" s="2">
        <f t="shared" si="353"/>
        <v>6.999999999999984E-2</v>
      </c>
      <c r="D2548" s="2">
        <f t="shared" si="351"/>
        <v>6.999999999999984E-2</v>
      </c>
      <c r="E2548" s="2">
        <f t="shared" si="352"/>
        <v>0</v>
      </c>
      <c r="F2548" s="2">
        <f t="shared" si="358"/>
        <v>1.476934759761171E-2</v>
      </c>
      <c r="G2548" s="2">
        <f t="shared" si="358"/>
        <v>1.2343015769276168E-2</v>
      </c>
      <c r="H2548" s="2">
        <f t="shared" si="355"/>
        <v>1.1965752838439281</v>
      </c>
      <c r="I2548" s="2">
        <f t="shared" si="356"/>
        <v>54.474585626310251</v>
      </c>
    </row>
    <row r="2549" spans="1:9" ht="13.5" x14ac:dyDescent="0.25">
      <c r="A2549" s="4">
        <v>45714</v>
      </c>
      <c r="B2549" s="2">
        <v>2.89</v>
      </c>
      <c r="C2549" s="2">
        <f t="shared" si="353"/>
        <v>9.0000000000000302E-2</v>
      </c>
      <c r="D2549" s="2">
        <f t="shared" si="351"/>
        <v>9.0000000000000302E-2</v>
      </c>
      <c r="E2549" s="2">
        <f t="shared" si="352"/>
        <v>0</v>
      </c>
      <c r="F2549" s="2">
        <f t="shared" si="358"/>
        <v>2.0142965626353752E-2</v>
      </c>
      <c r="G2549" s="2">
        <f t="shared" si="358"/>
        <v>1.1461371785756442E-2</v>
      </c>
      <c r="H2549" s="2">
        <f t="shared" si="355"/>
        <v>1.7574655113610671</v>
      </c>
      <c r="I2549" s="2">
        <f t="shared" si="356"/>
        <v>63.73481387600723</v>
      </c>
    </row>
    <row r="2550" spans="1:9" ht="13.5" x14ac:dyDescent="0.25">
      <c r="A2550" s="4">
        <v>45715</v>
      </c>
      <c r="B2550" s="2">
        <v>2.97</v>
      </c>
      <c r="C2550" s="2">
        <f t="shared" si="353"/>
        <v>8.0000000000000071E-2</v>
      </c>
      <c r="D2550" s="2">
        <f t="shared" si="351"/>
        <v>8.0000000000000071E-2</v>
      </c>
      <c r="E2550" s="2">
        <f t="shared" si="352"/>
        <v>0</v>
      </c>
      <c r="F2550" s="2">
        <f t="shared" si="358"/>
        <v>2.4418468081614204E-2</v>
      </c>
      <c r="G2550" s="2">
        <f t="shared" si="358"/>
        <v>1.0642702372488126E-2</v>
      </c>
      <c r="H2550" s="2">
        <f t="shared" si="355"/>
        <v>2.2943860710355919</v>
      </c>
      <c r="I2550" s="2">
        <f t="shared" si="356"/>
        <v>69.645330618895883</v>
      </c>
    </row>
    <row r="2551" spans="1:9" ht="13.5" x14ac:dyDescent="0.25">
      <c r="A2551" s="4">
        <v>45716</v>
      </c>
      <c r="B2551" s="2">
        <v>3.1</v>
      </c>
      <c r="C2551" s="2">
        <f t="shared" si="353"/>
        <v>0.12999999999999989</v>
      </c>
      <c r="D2551" s="2">
        <f t="shared" si="351"/>
        <v>0.12999999999999989</v>
      </c>
      <c r="E2551" s="2">
        <f t="shared" si="352"/>
        <v>0</v>
      </c>
      <c r="F2551" s="2">
        <f t="shared" si="358"/>
        <v>3.1960006075784607E-2</v>
      </c>
      <c r="G2551" s="2">
        <f t="shared" si="358"/>
        <v>9.8825093458818312E-3</v>
      </c>
      <c r="H2551" s="2">
        <f t="shared" si="355"/>
        <v>3.2339970504660087</v>
      </c>
      <c r="I2551" s="2">
        <f t="shared" si="356"/>
        <v>76.381655724348306</v>
      </c>
    </row>
    <row r="2552" spans="1:9" ht="13.5" x14ac:dyDescent="0.25">
      <c r="A2552" s="4">
        <v>45719</v>
      </c>
      <c r="B2552" s="2">
        <v>3.07</v>
      </c>
      <c r="C2552" s="2">
        <f t="shared" si="353"/>
        <v>-3.0000000000000249E-2</v>
      </c>
      <c r="D2552" s="2">
        <f t="shared" si="351"/>
        <v>0</v>
      </c>
      <c r="E2552" s="2">
        <f t="shared" si="352"/>
        <v>3.0000000000000249E-2</v>
      </c>
      <c r="F2552" s="2">
        <f t="shared" si="358"/>
        <v>2.9677148498942849E-2</v>
      </c>
      <c r="G2552" s="2">
        <f t="shared" si="358"/>
        <v>1.1319472964033146E-2</v>
      </c>
      <c r="H2552" s="2">
        <f t="shared" si="355"/>
        <v>2.6217782924381696</v>
      </c>
      <c r="I2552" s="2">
        <f t="shared" si="356"/>
        <v>72.389254138281245</v>
      </c>
    </row>
    <row r="2553" spans="1:9" ht="13.5" x14ac:dyDescent="0.25">
      <c r="A2553" s="4">
        <v>45720</v>
      </c>
      <c r="B2553" s="2">
        <v>2.91</v>
      </c>
      <c r="C2553" s="2">
        <f t="shared" si="353"/>
        <v>-0.1599999999999997</v>
      </c>
      <c r="D2553" s="2">
        <f t="shared" si="351"/>
        <v>0</v>
      </c>
      <c r="E2553" s="2">
        <f t="shared" si="352"/>
        <v>0.1599999999999997</v>
      </c>
      <c r="F2553" s="2">
        <f t="shared" si="358"/>
        <v>2.7557352177589787E-2</v>
      </c>
      <c r="G2553" s="2">
        <f t="shared" si="358"/>
        <v>2.1939510609459329E-2</v>
      </c>
      <c r="H2553" s="2">
        <f t="shared" si="355"/>
        <v>1.2560604777441251</v>
      </c>
      <c r="I2553" s="2">
        <f t="shared" si="356"/>
        <v>55.67494710957758</v>
      </c>
    </row>
    <row r="2554" spans="1:9" ht="13.5" x14ac:dyDescent="0.25">
      <c r="A2554" s="4">
        <v>45721</v>
      </c>
      <c r="B2554" s="2">
        <v>3.08</v>
      </c>
      <c r="C2554" s="2">
        <f t="shared" si="353"/>
        <v>0.16999999999999993</v>
      </c>
      <c r="D2554" s="2">
        <f t="shared" si="351"/>
        <v>0.16999999999999993</v>
      </c>
      <c r="E2554" s="2">
        <f t="shared" si="352"/>
        <v>0</v>
      </c>
      <c r="F2554" s="2">
        <f t="shared" si="358"/>
        <v>3.7731827022047651E-2</v>
      </c>
      <c r="G2554" s="2">
        <f t="shared" si="358"/>
        <v>2.0372402708783661E-2</v>
      </c>
      <c r="H2554" s="2">
        <f t="shared" si="355"/>
        <v>1.8521049068885422</v>
      </c>
      <c r="I2554" s="2">
        <f t="shared" si="356"/>
        <v>64.938176096371791</v>
      </c>
    </row>
    <row r="2555" spans="1:9" ht="13.5" x14ac:dyDescent="0.25">
      <c r="A2555" s="4">
        <v>45722</v>
      </c>
      <c r="B2555" s="2">
        <v>3.08</v>
      </c>
      <c r="C2555" s="2">
        <f t="shared" si="353"/>
        <v>0</v>
      </c>
      <c r="D2555" s="2">
        <f t="shared" si="351"/>
        <v>0</v>
      </c>
      <c r="E2555" s="2">
        <f t="shared" si="352"/>
        <v>0</v>
      </c>
      <c r="F2555" s="2">
        <f t="shared" si="358"/>
        <v>3.5036696520472817E-2</v>
      </c>
      <c r="G2555" s="2">
        <f t="shared" si="358"/>
        <v>1.8917231086727687E-2</v>
      </c>
      <c r="H2555" s="2">
        <f t="shared" si="355"/>
        <v>1.852104906888542</v>
      </c>
      <c r="I2555" s="2">
        <f t="shared" si="356"/>
        <v>64.938176096371791</v>
      </c>
    </row>
    <row r="2556" spans="1:9" ht="13.5" x14ac:dyDescent="0.25">
      <c r="A2556" s="4">
        <v>45723</v>
      </c>
      <c r="B2556" s="2">
        <v>3.11</v>
      </c>
      <c r="C2556" s="2">
        <f t="shared" si="353"/>
        <v>2.9999999999999805E-2</v>
      </c>
      <c r="D2556" s="2">
        <f t="shared" si="351"/>
        <v>2.9999999999999805E-2</v>
      </c>
      <c r="E2556" s="2">
        <f t="shared" si="352"/>
        <v>0</v>
      </c>
      <c r="F2556" s="2">
        <f t="shared" si="358"/>
        <v>3.4676932483296175E-2</v>
      </c>
      <c r="G2556" s="2">
        <f t="shared" si="358"/>
        <v>1.7566000294818567E-2</v>
      </c>
      <c r="H2556" s="2">
        <f t="shared" si="355"/>
        <v>1.9740938119831872</v>
      </c>
      <c r="I2556" s="2">
        <f t="shared" si="356"/>
        <v>66.376312812635206</v>
      </c>
    </row>
    <row r="2557" spans="1:9" ht="13.5" x14ac:dyDescent="0.25">
      <c r="A2557" s="4">
        <v>45726</v>
      </c>
      <c r="B2557" s="2">
        <v>3.13</v>
      </c>
      <c r="C2557" s="2">
        <f t="shared" si="353"/>
        <v>2.0000000000000018E-2</v>
      </c>
      <c r="D2557" s="2">
        <f t="shared" si="351"/>
        <v>2.0000000000000018E-2</v>
      </c>
      <c r="E2557" s="2">
        <f t="shared" si="352"/>
        <v>0</v>
      </c>
      <c r="F2557" s="2">
        <f t="shared" ref="F2557:G2572" si="359">((F2556*13)+D2557)/14</f>
        <v>3.3628580163060737E-2</v>
      </c>
      <c r="G2557" s="2">
        <f t="shared" si="359"/>
        <v>1.6311285988045814E-2</v>
      </c>
      <c r="H2557" s="2">
        <f t="shared" si="355"/>
        <v>2.0616755899998558</v>
      </c>
      <c r="I2557" s="2">
        <f t="shared" si="356"/>
        <v>67.33814636448642</v>
      </c>
    </row>
    <row r="2558" spans="1:9" ht="13.5" x14ac:dyDescent="0.25">
      <c r="A2558" s="4">
        <v>45727</v>
      </c>
      <c r="B2558" s="2">
        <v>3.14</v>
      </c>
      <c r="C2558" s="2">
        <f t="shared" si="353"/>
        <v>1.0000000000000231E-2</v>
      </c>
      <c r="D2558" s="2">
        <f t="shared" si="351"/>
        <v>1.0000000000000231E-2</v>
      </c>
      <c r="E2558" s="2">
        <f t="shared" si="352"/>
        <v>0</v>
      </c>
      <c r="F2558" s="2">
        <f t="shared" si="359"/>
        <v>3.1940824437127847E-2</v>
      </c>
      <c r="G2558" s="2">
        <f t="shared" si="359"/>
        <v>1.5146194131756828E-2</v>
      </c>
      <c r="H2558" s="2">
        <f t="shared" si="355"/>
        <v>2.1088350089319094</v>
      </c>
      <c r="I2558" s="2">
        <f t="shared" si="356"/>
        <v>67.833609788653078</v>
      </c>
    </row>
    <row r="2559" spans="1:9" ht="13.5" x14ac:dyDescent="0.25">
      <c r="A2559" s="4">
        <v>45728</v>
      </c>
      <c r="B2559" s="2">
        <v>3.2</v>
      </c>
      <c r="C2559" s="2">
        <f t="shared" si="353"/>
        <v>6.0000000000000053E-2</v>
      </c>
      <c r="D2559" s="2">
        <f t="shared" si="351"/>
        <v>6.0000000000000053E-2</v>
      </c>
      <c r="E2559" s="2">
        <f t="shared" si="352"/>
        <v>0</v>
      </c>
      <c r="F2559" s="2">
        <f t="shared" si="359"/>
        <v>3.3945051263047289E-2</v>
      </c>
      <c r="G2559" s="2">
        <f t="shared" si="359"/>
        <v>1.4064323122345625E-2</v>
      </c>
      <c r="H2559" s="2">
        <f t="shared" si="355"/>
        <v>2.4135574081851718</v>
      </c>
      <c r="I2559" s="2">
        <f t="shared" si="356"/>
        <v>70.70504812363319</v>
      </c>
    </row>
    <row r="2560" spans="1:9" ht="13.5" x14ac:dyDescent="0.25">
      <c r="A2560" s="4">
        <v>45729</v>
      </c>
      <c r="B2560" s="2">
        <v>3.07</v>
      </c>
      <c r="C2560" s="2">
        <f t="shared" si="353"/>
        <v>-0.13000000000000034</v>
      </c>
      <c r="D2560" s="2">
        <f t="shared" si="351"/>
        <v>0</v>
      </c>
      <c r="E2560" s="2">
        <f t="shared" si="352"/>
        <v>0.13000000000000034</v>
      </c>
      <c r="F2560" s="2">
        <f t="shared" si="359"/>
        <v>3.1520404744258199E-2</v>
      </c>
      <c r="G2560" s="2">
        <f t="shared" si="359"/>
        <v>2.2345442899320962E-2</v>
      </c>
      <c r="H2560" s="2">
        <f t="shared" si="355"/>
        <v>1.4105965536810214</v>
      </c>
      <c r="I2560" s="2">
        <f t="shared" si="356"/>
        <v>58.516492588816526</v>
      </c>
    </row>
    <row r="2561" spans="1:9" ht="13.5" x14ac:dyDescent="0.25">
      <c r="A2561" s="4">
        <v>45730</v>
      </c>
      <c r="B2561" s="2">
        <v>3.08</v>
      </c>
      <c r="C2561" s="2">
        <f t="shared" si="353"/>
        <v>1.0000000000000231E-2</v>
      </c>
      <c r="D2561" s="2">
        <f t="shared" si="351"/>
        <v>1.0000000000000231E-2</v>
      </c>
      <c r="E2561" s="2">
        <f t="shared" si="352"/>
        <v>0</v>
      </c>
      <c r="F2561" s="2">
        <f t="shared" si="359"/>
        <v>2.9983232976811203E-2</v>
      </c>
      <c r="G2561" s="2">
        <f t="shared" si="359"/>
        <v>2.0749339835083751E-2</v>
      </c>
      <c r="H2561" s="2">
        <f t="shared" si="355"/>
        <v>1.4450210568200559</v>
      </c>
      <c r="I2561" s="2">
        <f t="shared" si="356"/>
        <v>59.100556733013192</v>
      </c>
    </row>
    <row r="2562" spans="1:9" ht="13.5" x14ac:dyDescent="0.25">
      <c r="A2562" s="4">
        <v>45733</v>
      </c>
      <c r="B2562" s="2">
        <v>3.07</v>
      </c>
      <c r="C2562" s="2">
        <f t="shared" si="353"/>
        <v>-1.0000000000000231E-2</v>
      </c>
      <c r="D2562" s="2">
        <f t="shared" si="351"/>
        <v>0</v>
      </c>
      <c r="E2562" s="2">
        <f t="shared" si="352"/>
        <v>1.0000000000000231E-2</v>
      </c>
      <c r="F2562" s="2">
        <f t="shared" si="359"/>
        <v>2.7841573478467548E-2</v>
      </c>
      <c r="G2562" s="2">
        <f t="shared" si="359"/>
        <v>1.9981529846863497E-2</v>
      </c>
      <c r="H2562" s="2">
        <f t="shared" si="355"/>
        <v>1.3933654575922194</v>
      </c>
      <c r="I2562" s="2">
        <f t="shared" si="356"/>
        <v>58.217831011649054</v>
      </c>
    </row>
    <row r="2563" spans="1:9" ht="13.5" x14ac:dyDescent="0.25">
      <c r="A2563" s="4">
        <v>45734</v>
      </c>
      <c r="B2563" s="2">
        <v>3.04</v>
      </c>
      <c r="C2563" s="2">
        <f t="shared" si="353"/>
        <v>-2.9999999999999805E-2</v>
      </c>
      <c r="D2563" s="2">
        <f t="shared" ref="D2563:D2626" si="360">IF(C2563&gt;0,C2563,0)</f>
        <v>0</v>
      </c>
      <c r="E2563" s="2">
        <f t="shared" ref="E2563:E2626" si="361">IF(C2563&lt;0,-C2563,0)</f>
        <v>2.9999999999999805E-2</v>
      </c>
      <c r="F2563" s="2">
        <f t="shared" si="359"/>
        <v>2.5852889658577009E-2</v>
      </c>
      <c r="G2563" s="2">
        <f t="shared" si="359"/>
        <v>2.0697134857801804E-2</v>
      </c>
      <c r="H2563" s="2">
        <f t="shared" si="355"/>
        <v>1.2491047594847042</v>
      </c>
      <c r="I2563" s="2">
        <f t="shared" si="356"/>
        <v>55.537864753391418</v>
      </c>
    </row>
    <row r="2564" spans="1:9" ht="13.5" x14ac:dyDescent="0.25">
      <c r="A2564" s="4">
        <v>45735</v>
      </c>
      <c r="B2564" s="2">
        <v>3.04</v>
      </c>
      <c r="C2564" s="2">
        <f t="shared" ref="C2564:C2627" si="362">B2564-B2563</f>
        <v>0</v>
      </c>
      <c r="D2564" s="2">
        <f t="shared" si="360"/>
        <v>0</v>
      </c>
      <c r="E2564" s="2">
        <f t="shared" si="361"/>
        <v>0</v>
      </c>
      <c r="F2564" s="2">
        <f t="shared" si="359"/>
        <v>2.4006254682964363E-2</v>
      </c>
      <c r="G2564" s="2">
        <f t="shared" si="359"/>
        <v>1.9218768082244535E-2</v>
      </c>
      <c r="H2564" s="2">
        <f t="shared" si="355"/>
        <v>1.2491047594847038</v>
      </c>
      <c r="I2564" s="2">
        <f t="shared" si="356"/>
        <v>55.537864753391396</v>
      </c>
    </row>
    <row r="2565" spans="1:9" ht="13.5" x14ac:dyDescent="0.25">
      <c r="A2565" s="4">
        <v>45737</v>
      </c>
      <c r="B2565" s="2">
        <v>3.04</v>
      </c>
      <c r="C2565" s="2">
        <f t="shared" si="362"/>
        <v>0</v>
      </c>
      <c r="D2565" s="2">
        <f t="shared" si="360"/>
        <v>0</v>
      </c>
      <c r="E2565" s="2">
        <f t="shared" si="361"/>
        <v>0</v>
      </c>
      <c r="F2565" s="2">
        <f t="shared" si="359"/>
        <v>2.2291522205609766E-2</v>
      </c>
      <c r="G2565" s="2">
        <f t="shared" si="359"/>
        <v>1.7845998933512783E-2</v>
      </c>
      <c r="H2565" s="2">
        <f t="shared" si="355"/>
        <v>1.2491047594847038</v>
      </c>
      <c r="I2565" s="2">
        <f t="shared" si="356"/>
        <v>55.537864753391396</v>
      </c>
    </row>
    <row r="2566" spans="1:9" ht="13.5" x14ac:dyDescent="0.25">
      <c r="A2566" s="4">
        <v>45740</v>
      </c>
      <c r="B2566" s="2">
        <v>3</v>
      </c>
      <c r="C2566" s="2">
        <f t="shared" si="362"/>
        <v>-4.0000000000000036E-2</v>
      </c>
      <c r="D2566" s="2">
        <f t="shared" si="360"/>
        <v>0</v>
      </c>
      <c r="E2566" s="2">
        <f t="shared" si="361"/>
        <v>4.0000000000000036E-2</v>
      </c>
      <c r="F2566" s="2">
        <f t="shared" si="359"/>
        <v>2.0699270619494784E-2</v>
      </c>
      <c r="G2566" s="2">
        <f t="shared" si="359"/>
        <v>1.9428427581119016E-2</v>
      </c>
      <c r="H2566" s="2">
        <f t="shared" si="355"/>
        <v>1.0654115230411545</v>
      </c>
      <c r="I2566" s="2">
        <f t="shared" si="356"/>
        <v>51.583498550081707</v>
      </c>
    </row>
    <row r="2567" spans="1:9" ht="13.5" x14ac:dyDescent="0.25">
      <c r="A2567" s="4">
        <v>45741</v>
      </c>
      <c r="B2567" s="2">
        <v>3.08</v>
      </c>
      <c r="C2567" s="2">
        <f t="shared" si="362"/>
        <v>8.0000000000000071E-2</v>
      </c>
      <c r="D2567" s="2">
        <f t="shared" si="360"/>
        <v>8.0000000000000071E-2</v>
      </c>
      <c r="E2567" s="2">
        <f t="shared" si="361"/>
        <v>0</v>
      </c>
      <c r="F2567" s="2">
        <f t="shared" si="359"/>
        <v>2.493503700381659E-2</v>
      </c>
      <c r="G2567" s="2">
        <f t="shared" si="359"/>
        <v>1.8040682753896229E-2</v>
      </c>
      <c r="H2567" s="2">
        <f t="shared" si="355"/>
        <v>1.3821559496372937</v>
      </c>
      <c r="I2567" s="2">
        <f t="shared" si="356"/>
        <v>58.021220224802676</v>
      </c>
    </row>
    <row r="2568" spans="1:9" ht="13.5" x14ac:dyDescent="0.25">
      <c r="A2568" s="4">
        <v>45742</v>
      </c>
      <c r="B2568" s="2">
        <v>3.04</v>
      </c>
      <c r="C2568" s="2">
        <f t="shared" si="362"/>
        <v>-4.0000000000000036E-2</v>
      </c>
      <c r="D2568" s="2">
        <f t="shared" si="360"/>
        <v>0</v>
      </c>
      <c r="E2568" s="2">
        <f t="shared" si="361"/>
        <v>4.0000000000000036E-2</v>
      </c>
      <c r="F2568" s="2">
        <f t="shared" si="359"/>
        <v>2.3153962932115406E-2</v>
      </c>
      <c r="G2568" s="2">
        <f t="shared" si="359"/>
        <v>1.9609205414332215E-2</v>
      </c>
      <c r="H2568" s="2">
        <f t="shared" si="355"/>
        <v>1.180770074201597</v>
      </c>
      <c r="I2568" s="2">
        <f t="shared" si="356"/>
        <v>54.144638546266243</v>
      </c>
    </row>
    <row r="2569" spans="1:9" ht="13.5" x14ac:dyDescent="0.25">
      <c r="A2569" s="4">
        <v>45743</v>
      </c>
      <c r="B2569" s="2">
        <v>3</v>
      </c>
      <c r="C2569" s="2">
        <f t="shared" si="362"/>
        <v>-4.0000000000000036E-2</v>
      </c>
      <c r="D2569" s="2">
        <f t="shared" si="360"/>
        <v>0</v>
      </c>
      <c r="E2569" s="2">
        <f t="shared" si="361"/>
        <v>4.0000000000000036E-2</v>
      </c>
      <c r="F2569" s="2">
        <f t="shared" si="359"/>
        <v>2.1500108436964305E-2</v>
      </c>
      <c r="G2569" s="2">
        <f t="shared" si="359"/>
        <v>2.1065690741879917E-2</v>
      </c>
      <c r="H2569" s="2">
        <f t="shared" si="355"/>
        <v>1.0206220484487005</v>
      </c>
      <c r="I2569" s="2">
        <f t="shared" si="356"/>
        <v>50.510289602762001</v>
      </c>
    </row>
    <row r="2570" spans="1:9" ht="13.5" x14ac:dyDescent="0.25">
      <c r="A2570" s="4">
        <v>45744</v>
      </c>
      <c r="B2570" s="2">
        <v>3.05</v>
      </c>
      <c r="C2570" s="2">
        <f t="shared" si="362"/>
        <v>4.9999999999999822E-2</v>
      </c>
      <c r="D2570" s="2">
        <f t="shared" si="360"/>
        <v>4.9999999999999822E-2</v>
      </c>
      <c r="E2570" s="2">
        <f t="shared" si="361"/>
        <v>0</v>
      </c>
      <c r="F2570" s="2">
        <f t="shared" si="359"/>
        <v>2.353581497718113E-2</v>
      </c>
      <c r="G2570" s="2">
        <f t="shared" si="359"/>
        <v>1.9560998546031352E-2</v>
      </c>
      <c r="H2570" s="2">
        <f t="shared" si="355"/>
        <v>1.2032011004855481</v>
      </c>
      <c r="I2570" s="2">
        <f t="shared" si="356"/>
        <v>54.611496890609892</v>
      </c>
    </row>
    <row r="2571" spans="1:9" ht="13.5" x14ac:dyDescent="0.25">
      <c r="A2571" s="4">
        <v>45749</v>
      </c>
      <c r="B2571" s="2">
        <v>3.1</v>
      </c>
      <c r="C2571" s="2">
        <f t="shared" si="362"/>
        <v>5.0000000000000266E-2</v>
      </c>
      <c r="D2571" s="2">
        <f t="shared" si="360"/>
        <v>5.0000000000000266E-2</v>
      </c>
      <c r="E2571" s="2">
        <f t="shared" si="361"/>
        <v>0</v>
      </c>
      <c r="F2571" s="2">
        <f t="shared" si="359"/>
        <v>2.5426113907382499E-2</v>
      </c>
      <c r="G2571" s="2">
        <f t="shared" si="359"/>
        <v>1.8163784364171969E-2</v>
      </c>
      <c r="H2571" s="2">
        <f t="shared" si="355"/>
        <v>1.3998246949867705</v>
      </c>
      <c r="I2571" s="2">
        <f t="shared" si="356"/>
        <v>58.330289621196158</v>
      </c>
    </row>
    <row r="2572" spans="1:9" ht="13.5" x14ac:dyDescent="0.25">
      <c r="A2572" s="4">
        <v>45750</v>
      </c>
      <c r="B2572" s="2">
        <v>3.08</v>
      </c>
      <c r="C2572" s="2">
        <f t="shared" si="362"/>
        <v>-2.0000000000000018E-2</v>
      </c>
      <c r="D2572" s="2">
        <f t="shared" si="360"/>
        <v>0</v>
      </c>
      <c r="E2572" s="2">
        <f t="shared" si="361"/>
        <v>2.0000000000000018E-2</v>
      </c>
      <c r="F2572" s="2">
        <f t="shared" si="359"/>
        <v>2.3609962913998035E-2</v>
      </c>
      <c r="G2572" s="2">
        <f t="shared" si="359"/>
        <v>1.8294942623873971E-2</v>
      </c>
      <c r="H2572" s="2">
        <f t="shared" si="355"/>
        <v>1.2905185547391786</v>
      </c>
      <c r="I2572" s="2">
        <f t="shared" si="356"/>
        <v>56.341763836361061</v>
      </c>
    </row>
    <row r="2573" spans="1:9" ht="13.5" x14ac:dyDescent="0.25">
      <c r="A2573" s="4">
        <v>45751</v>
      </c>
      <c r="B2573" s="2">
        <v>3.11</v>
      </c>
      <c r="C2573" s="2">
        <f t="shared" si="362"/>
        <v>2.9999999999999805E-2</v>
      </c>
      <c r="D2573" s="2">
        <f t="shared" si="360"/>
        <v>2.9999999999999805E-2</v>
      </c>
      <c r="E2573" s="2">
        <f t="shared" si="361"/>
        <v>0</v>
      </c>
      <c r="F2573" s="2">
        <f t="shared" ref="F2573:G2588" si="363">((F2572*13)+D2573)/14</f>
        <v>2.4066394134426735E-2</v>
      </c>
      <c r="G2573" s="2">
        <f t="shared" si="363"/>
        <v>1.6988161007882974E-2</v>
      </c>
      <c r="H2573" s="2">
        <f t="shared" si="355"/>
        <v>1.4166568190199791</v>
      </c>
      <c r="I2573" s="2">
        <f t="shared" si="356"/>
        <v>58.620521038418374</v>
      </c>
    </row>
    <row r="2574" spans="1:9" ht="13.5" x14ac:dyDescent="0.25">
      <c r="A2574" s="4">
        <v>45754</v>
      </c>
      <c r="B2574" s="2">
        <v>3.09</v>
      </c>
      <c r="C2574" s="2">
        <f t="shared" si="362"/>
        <v>-2.0000000000000018E-2</v>
      </c>
      <c r="D2574" s="2">
        <f t="shared" si="360"/>
        <v>0</v>
      </c>
      <c r="E2574" s="2">
        <f t="shared" si="361"/>
        <v>2.0000000000000018E-2</v>
      </c>
      <c r="F2574" s="2">
        <f t="shared" si="363"/>
        <v>2.2347365981967682E-2</v>
      </c>
      <c r="G2574" s="2">
        <f t="shared" si="363"/>
        <v>1.7203292364462764E-2</v>
      </c>
      <c r="H2574" s="2">
        <f t="shared" si="355"/>
        <v>1.2990168107664757</v>
      </c>
      <c r="I2574" s="2">
        <f t="shared" si="356"/>
        <v>56.503145374278184</v>
      </c>
    </row>
    <row r="2575" spans="1:9" ht="13.5" x14ac:dyDescent="0.25">
      <c r="A2575" s="4">
        <v>45755</v>
      </c>
      <c r="B2575" s="2">
        <v>3</v>
      </c>
      <c r="C2575" s="2">
        <f t="shared" si="362"/>
        <v>-8.9999999999999858E-2</v>
      </c>
      <c r="D2575" s="2">
        <f t="shared" si="360"/>
        <v>0</v>
      </c>
      <c r="E2575" s="2">
        <f t="shared" si="361"/>
        <v>8.9999999999999858E-2</v>
      </c>
      <c r="F2575" s="2">
        <f t="shared" si="363"/>
        <v>2.0751125554684276E-2</v>
      </c>
      <c r="G2575" s="2">
        <f t="shared" si="363"/>
        <v>2.2403057195572555E-2</v>
      </c>
      <c r="H2575" s="2">
        <f t="shared" si="355"/>
        <v>0.92626311549948881</v>
      </c>
      <c r="I2575" s="2">
        <f t="shared" si="356"/>
        <v>48.086012136473087</v>
      </c>
    </row>
    <row r="2576" spans="1:9" ht="13.5" x14ac:dyDescent="0.25">
      <c r="A2576" s="4">
        <v>45757</v>
      </c>
      <c r="B2576" s="2">
        <v>3.06</v>
      </c>
      <c r="C2576" s="2">
        <f t="shared" si="362"/>
        <v>6.0000000000000053E-2</v>
      </c>
      <c r="D2576" s="2">
        <f t="shared" si="360"/>
        <v>6.0000000000000053E-2</v>
      </c>
      <c r="E2576" s="2">
        <f t="shared" si="361"/>
        <v>0</v>
      </c>
      <c r="F2576" s="2">
        <f t="shared" si="363"/>
        <v>2.3554616586492546E-2</v>
      </c>
      <c r="G2576" s="2">
        <f t="shared" si="363"/>
        <v>2.080283882446023E-2</v>
      </c>
      <c r="H2576" s="2">
        <f t="shared" si="355"/>
        <v>1.1322789541010501</v>
      </c>
      <c r="I2576" s="2">
        <f t="shared" si="356"/>
        <v>53.101821031592408</v>
      </c>
    </row>
    <row r="2577" spans="1:9" ht="13.5" x14ac:dyDescent="0.25">
      <c r="A2577" s="4">
        <v>45758</v>
      </c>
      <c r="B2577" s="2">
        <v>3.04</v>
      </c>
      <c r="C2577" s="2">
        <f t="shared" si="362"/>
        <v>-2.0000000000000018E-2</v>
      </c>
      <c r="D2577" s="2">
        <f t="shared" si="360"/>
        <v>0</v>
      </c>
      <c r="E2577" s="2">
        <f t="shared" si="361"/>
        <v>2.0000000000000018E-2</v>
      </c>
      <c r="F2577" s="2">
        <f t="shared" si="363"/>
        <v>2.1872143973171648E-2</v>
      </c>
      <c r="G2577" s="2">
        <f t="shared" si="363"/>
        <v>2.0745493194141644E-2</v>
      </c>
      <c r="H2577" s="2">
        <f t="shared" ref="H2577:H2640" si="364">F2577/G2577</f>
        <v>1.0543082185844663</v>
      </c>
      <c r="I2577" s="2">
        <f t="shared" ref="I2577:I2640" si="365">IF(G2577=0,100,100-(100/(1+H2577)))</f>
        <v>51.321812814970087</v>
      </c>
    </row>
    <row r="2578" spans="1:9" ht="13.5" x14ac:dyDescent="0.25">
      <c r="A2578" s="4">
        <v>45761</v>
      </c>
      <c r="B2578" s="2">
        <v>3</v>
      </c>
      <c r="C2578" s="2">
        <f t="shared" si="362"/>
        <v>-4.0000000000000036E-2</v>
      </c>
      <c r="D2578" s="2">
        <f t="shared" si="360"/>
        <v>0</v>
      </c>
      <c r="E2578" s="2">
        <f t="shared" si="361"/>
        <v>4.0000000000000036E-2</v>
      </c>
      <c r="F2578" s="2">
        <f t="shared" si="363"/>
        <v>2.0309847975087957E-2</v>
      </c>
      <c r="G2578" s="2">
        <f t="shared" si="363"/>
        <v>2.2120815108845813E-2</v>
      </c>
      <c r="H2578" s="2">
        <f t="shared" si="364"/>
        <v>0.91813289316659608</v>
      </c>
      <c r="I2578" s="2">
        <f t="shared" si="365"/>
        <v>47.865968851140146</v>
      </c>
    </row>
    <row r="2579" spans="1:9" ht="13.5" x14ac:dyDescent="0.25">
      <c r="A2579" s="4">
        <v>45762</v>
      </c>
      <c r="B2579" s="2">
        <v>3.04</v>
      </c>
      <c r="C2579" s="2">
        <f t="shared" si="362"/>
        <v>4.0000000000000036E-2</v>
      </c>
      <c r="D2579" s="2">
        <f t="shared" si="360"/>
        <v>4.0000000000000036E-2</v>
      </c>
      <c r="E2579" s="2">
        <f t="shared" si="361"/>
        <v>0</v>
      </c>
      <c r="F2579" s="2">
        <f t="shared" si="363"/>
        <v>2.1716287405438819E-2</v>
      </c>
      <c r="G2579" s="2">
        <f t="shared" si="363"/>
        <v>2.0540756886785395E-2</v>
      </c>
      <c r="H2579" s="2">
        <f t="shared" si="364"/>
        <v>1.0572291724756104</v>
      </c>
      <c r="I2579" s="2">
        <f t="shared" si="365"/>
        <v>51.39092846925611</v>
      </c>
    </row>
    <row r="2580" spans="1:9" ht="13.5" x14ac:dyDescent="0.25">
      <c r="A2580" s="4">
        <v>45763</v>
      </c>
      <c r="B2580" s="2">
        <v>3.03</v>
      </c>
      <c r="C2580" s="2">
        <f t="shared" si="362"/>
        <v>-1.0000000000000231E-2</v>
      </c>
      <c r="D2580" s="2">
        <f t="shared" si="360"/>
        <v>0</v>
      </c>
      <c r="E2580" s="2">
        <f t="shared" si="361"/>
        <v>1.0000000000000231E-2</v>
      </c>
      <c r="F2580" s="2">
        <f t="shared" si="363"/>
        <v>2.0165124019336046E-2</v>
      </c>
      <c r="G2580" s="2">
        <f t="shared" si="363"/>
        <v>1.9787845680586454E-2</v>
      </c>
      <c r="H2580" s="2">
        <f t="shared" si="364"/>
        <v>1.019066165404743</v>
      </c>
      <c r="I2580" s="2">
        <f t="shared" si="365"/>
        <v>50.47215306094045</v>
      </c>
    </row>
    <row r="2581" spans="1:9" ht="13.5" x14ac:dyDescent="0.25">
      <c r="A2581" s="4">
        <v>45764</v>
      </c>
      <c r="B2581" s="2">
        <v>3.04</v>
      </c>
      <c r="C2581" s="2">
        <f t="shared" si="362"/>
        <v>1.0000000000000231E-2</v>
      </c>
      <c r="D2581" s="2">
        <f t="shared" si="360"/>
        <v>1.0000000000000231E-2</v>
      </c>
      <c r="E2581" s="2">
        <f t="shared" si="361"/>
        <v>0</v>
      </c>
      <c r="F2581" s="2">
        <f t="shared" si="363"/>
        <v>1.9439043732240629E-2</v>
      </c>
      <c r="G2581" s="2">
        <f t="shared" si="363"/>
        <v>1.8374428131973135E-2</v>
      </c>
      <c r="H2581" s="2">
        <f t="shared" si="364"/>
        <v>1.0579400671749326</v>
      </c>
      <c r="I2581" s="2">
        <f t="shared" si="365"/>
        <v>51.407719984150724</v>
      </c>
    </row>
    <row r="2582" spans="1:9" ht="13.5" x14ac:dyDescent="0.25">
      <c r="A2582" s="4">
        <v>45765</v>
      </c>
      <c r="B2582" s="2">
        <v>3.04</v>
      </c>
      <c r="C2582" s="2">
        <f t="shared" si="362"/>
        <v>0</v>
      </c>
      <c r="D2582" s="2">
        <f t="shared" si="360"/>
        <v>0</v>
      </c>
      <c r="E2582" s="2">
        <f t="shared" si="361"/>
        <v>0</v>
      </c>
      <c r="F2582" s="2">
        <f t="shared" si="363"/>
        <v>1.8050540608509157E-2</v>
      </c>
      <c r="G2582" s="2">
        <f t="shared" si="363"/>
        <v>1.706196897968934E-2</v>
      </c>
      <c r="H2582" s="2">
        <f t="shared" si="364"/>
        <v>1.0579400671749326</v>
      </c>
      <c r="I2582" s="2">
        <f t="shared" si="365"/>
        <v>51.407719984150724</v>
      </c>
    </row>
    <row r="2583" spans="1:9" ht="13.5" x14ac:dyDescent="0.25">
      <c r="A2583" s="4">
        <v>45768</v>
      </c>
      <c r="B2583" s="2">
        <v>3.05</v>
      </c>
      <c r="C2583" s="2">
        <f t="shared" si="362"/>
        <v>9.9999999999997868E-3</v>
      </c>
      <c r="D2583" s="2">
        <f t="shared" si="360"/>
        <v>9.9999999999997868E-3</v>
      </c>
      <c r="E2583" s="2">
        <f t="shared" si="361"/>
        <v>0</v>
      </c>
      <c r="F2583" s="2">
        <f t="shared" si="363"/>
        <v>1.7475501993615632E-2</v>
      </c>
      <c r="G2583" s="2">
        <f t="shared" si="363"/>
        <v>1.5843256909711532E-2</v>
      </c>
      <c r="H2583" s="2">
        <f t="shared" si="364"/>
        <v>1.1030245923048545</v>
      </c>
      <c r="I2583" s="2">
        <f t="shared" si="365"/>
        <v>52.449438600999493</v>
      </c>
    </row>
    <row r="2584" spans="1:9" ht="13.5" x14ac:dyDescent="0.25">
      <c r="A2584" s="4">
        <v>45769</v>
      </c>
      <c r="B2584" s="2">
        <v>3.07</v>
      </c>
      <c r="C2584" s="2">
        <f t="shared" si="362"/>
        <v>2.0000000000000018E-2</v>
      </c>
      <c r="D2584" s="2">
        <f t="shared" si="360"/>
        <v>2.0000000000000018E-2</v>
      </c>
      <c r="E2584" s="2">
        <f t="shared" si="361"/>
        <v>0</v>
      </c>
      <c r="F2584" s="2">
        <f t="shared" si="363"/>
        <v>1.7655823279785945E-2</v>
      </c>
      <c r="G2584" s="2">
        <f t="shared" si="363"/>
        <v>1.4711595701874995E-2</v>
      </c>
      <c r="H2584" s="2">
        <f t="shared" si="364"/>
        <v>1.2001297233539192</v>
      </c>
      <c r="I2584" s="2">
        <f t="shared" si="365"/>
        <v>54.548134622008511</v>
      </c>
    </row>
    <row r="2585" spans="1:9" ht="13.5" x14ac:dyDescent="0.25">
      <c r="A2585" s="4">
        <v>45770</v>
      </c>
      <c r="B2585" s="2">
        <v>3.1</v>
      </c>
      <c r="C2585" s="2">
        <f t="shared" si="362"/>
        <v>3.0000000000000249E-2</v>
      </c>
      <c r="D2585" s="2">
        <f t="shared" si="360"/>
        <v>3.0000000000000249E-2</v>
      </c>
      <c r="E2585" s="2">
        <f t="shared" si="361"/>
        <v>0</v>
      </c>
      <c r="F2585" s="2">
        <f t="shared" si="363"/>
        <v>1.8537550188372682E-2</v>
      </c>
      <c r="G2585" s="2">
        <f t="shared" si="363"/>
        <v>1.3660767437455352E-2</v>
      </c>
      <c r="H2585" s="2">
        <f t="shared" si="364"/>
        <v>1.3569918581254867</v>
      </c>
      <c r="I2585" s="2">
        <f t="shared" si="365"/>
        <v>57.5730396966539</v>
      </c>
    </row>
    <row r="2586" spans="1:9" ht="13.5" x14ac:dyDescent="0.25">
      <c r="A2586" s="4">
        <v>45771</v>
      </c>
      <c r="B2586" s="2">
        <v>3.07</v>
      </c>
      <c r="C2586" s="2">
        <f t="shared" si="362"/>
        <v>-3.0000000000000249E-2</v>
      </c>
      <c r="D2586" s="2">
        <f t="shared" si="360"/>
        <v>0</v>
      </c>
      <c r="E2586" s="2">
        <f t="shared" si="361"/>
        <v>3.0000000000000249E-2</v>
      </c>
      <c r="F2586" s="2">
        <f t="shared" si="363"/>
        <v>1.7213439460631776E-2</v>
      </c>
      <c r="G2586" s="2">
        <f t="shared" si="363"/>
        <v>1.482785547763713E-2</v>
      </c>
      <c r="H2586" s="2">
        <f t="shared" si="364"/>
        <v>1.1608853004126256</v>
      </c>
      <c r="I2586" s="2">
        <f t="shared" si="365"/>
        <v>53.722670990031361</v>
      </c>
    </row>
    <row r="2587" spans="1:9" ht="13.5" x14ac:dyDescent="0.25">
      <c r="A2587" s="4">
        <v>45772</v>
      </c>
      <c r="B2587" s="2">
        <v>3.1</v>
      </c>
      <c r="C2587" s="2">
        <f t="shared" si="362"/>
        <v>3.0000000000000249E-2</v>
      </c>
      <c r="D2587" s="2">
        <f t="shared" si="360"/>
        <v>3.0000000000000249E-2</v>
      </c>
      <c r="E2587" s="2">
        <f t="shared" si="361"/>
        <v>0</v>
      </c>
      <c r="F2587" s="2">
        <f t="shared" si="363"/>
        <v>1.8126765213443807E-2</v>
      </c>
      <c r="G2587" s="2">
        <f t="shared" si="363"/>
        <v>1.3768722943520191E-2</v>
      </c>
      <c r="H2587" s="2">
        <f t="shared" si="364"/>
        <v>1.3165175367243909</v>
      </c>
      <c r="I2587" s="2">
        <f t="shared" si="365"/>
        <v>56.831753520242152</v>
      </c>
    </row>
    <row r="2588" spans="1:9" ht="13.5" x14ac:dyDescent="0.25">
      <c r="A2588" s="4">
        <v>45775</v>
      </c>
      <c r="B2588" s="2">
        <v>3.1</v>
      </c>
      <c r="C2588" s="2">
        <f t="shared" si="362"/>
        <v>0</v>
      </c>
      <c r="D2588" s="2">
        <f t="shared" si="360"/>
        <v>0</v>
      </c>
      <c r="E2588" s="2">
        <f t="shared" si="361"/>
        <v>0</v>
      </c>
      <c r="F2588" s="2">
        <f t="shared" si="363"/>
        <v>1.6831996269626393E-2</v>
      </c>
      <c r="G2588" s="2">
        <f t="shared" si="363"/>
        <v>1.278524273326875E-2</v>
      </c>
      <c r="H2588" s="2">
        <f t="shared" si="364"/>
        <v>1.3165175367243909</v>
      </c>
      <c r="I2588" s="2">
        <f t="shared" si="365"/>
        <v>56.831753520242152</v>
      </c>
    </row>
    <row r="2589" spans="1:9" ht="13.5" x14ac:dyDescent="0.25">
      <c r="A2589" s="4">
        <v>45776</v>
      </c>
      <c r="B2589" s="2">
        <v>3.1</v>
      </c>
      <c r="C2589" s="2">
        <f t="shared" si="362"/>
        <v>0</v>
      </c>
      <c r="D2589" s="2">
        <f t="shared" si="360"/>
        <v>0</v>
      </c>
      <c r="E2589" s="2">
        <f t="shared" si="361"/>
        <v>0</v>
      </c>
      <c r="F2589" s="2">
        <f t="shared" ref="F2589:G2604" si="366">((F2588*13)+D2589)/14</f>
        <v>1.5629710821795935E-2</v>
      </c>
      <c r="G2589" s="2">
        <f t="shared" si="366"/>
        <v>1.1872011109463839E-2</v>
      </c>
      <c r="H2589" s="2">
        <f t="shared" si="364"/>
        <v>1.3165175367243909</v>
      </c>
      <c r="I2589" s="2">
        <f t="shared" si="365"/>
        <v>56.831753520242152</v>
      </c>
    </row>
    <row r="2590" spans="1:9" ht="13.5" x14ac:dyDescent="0.25">
      <c r="A2590" s="4">
        <v>45777</v>
      </c>
      <c r="B2590" s="2">
        <v>3.07</v>
      </c>
      <c r="C2590" s="2">
        <f t="shared" si="362"/>
        <v>-3.0000000000000249E-2</v>
      </c>
      <c r="D2590" s="2">
        <f t="shared" si="360"/>
        <v>0</v>
      </c>
      <c r="E2590" s="2">
        <f t="shared" si="361"/>
        <v>3.0000000000000249E-2</v>
      </c>
      <c r="F2590" s="2">
        <f t="shared" si="366"/>
        <v>1.4513302905953368E-2</v>
      </c>
      <c r="G2590" s="2">
        <f t="shared" si="366"/>
        <v>1.3166867458787868E-2</v>
      </c>
      <c r="H2590" s="2">
        <f t="shared" si="364"/>
        <v>1.1022593605791071</v>
      </c>
      <c r="I2590" s="2">
        <f t="shared" si="365"/>
        <v>52.43212998587714</v>
      </c>
    </row>
    <row r="2591" spans="1:9" ht="13.5" x14ac:dyDescent="0.25">
      <c r="A2591" s="4">
        <v>45779</v>
      </c>
      <c r="B2591" s="2">
        <v>3.1</v>
      </c>
      <c r="C2591" s="2">
        <f t="shared" si="362"/>
        <v>3.0000000000000249E-2</v>
      </c>
      <c r="D2591" s="2">
        <f t="shared" si="360"/>
        <v>3.0000000000000249E-2</v>
      </c>
      <c r="E2591" s="2">
        <f t="shared" si="361"/>
        <v>0</v>
      </c>
      <c r="F2591" s="2">
        <f t="shared" si="366"/>
        <v>1.5619495555528147E-2</v>
      </c>
      <c r="G2591" s="2">
        <f t="shared" si="366"/>
        <v>1.2226376926017305E-2</v>
      </c>
      <c r="H2591" s="2">
        <f t="shared" si="364"/>
        <v>1.277524457984802</v>
      </c>
      <c r="I2591" s="2">
        <f t="shared" si="365"/>
        <v>56.092677885671549</v>
      </c>
    </row>
    <row r="2592" spans="1:9" ht="13.5" x14ac:dyDescent="0.25">
      <c r="A2592" s="4">
        <v>45782</v>
      </c>
      <c r="B2592" s="2">
        <v>3.1</v>
      </c>
      <c r="C2592" s="2">
        <f t="shared" si="362"/>
        <v>0</v>
      </c>
      <c r="D2592" s="2">
        <f t="shared" si="360"/>
        <v>0</v>
      </c>
      <c r="E2592" s="2">
        <f t="shared" si="361"/>
        <v>0</v>
      </c>
      <c r="F2592" s="2">
        <f t="shared" si="366"/>
        <v>1.4503817301561851E-2</v>
      </c>
      <c r="G2592" s="2">
        <f t="shared" si="366"/>
        <v>1.1353064288444641E-2</v>
      </c>
      <c r="H2592" s="2">
        <f t="shared" si="364"/>
        <v>1.277524457984802</v>
      </c>
      <c r="I2592" s="2">
        <f t="shared" si="365"/>
        <v>56.092677885671549</v>
      </c>
    </row>
    <row r="2593" spans="1:9" ht="13.5" x14ac:dyDescent="0.25">
      <c r="A2593" s="4">
        <v>45783</v>
      </c>
      <c r="B2593" s="2">
        <v>3.12</v>
      </c>
      <c r="C2593" s="2">
        <f t="shared" si="362"/>
        <v>2.0000000000000018E-2</v>
      </c>
      <c r="D2593" s="2">
        <f t="shared" si="360"/>
        <v>2.0000000000000018E-2</v>
      </c>
      <c r="E2593" s="2">
        <f t="shared" si="361"/>
        <v>0</v>
      </c>
      <c r="F2593" s="2">
        <f t="shared" si="366"/>
        <v>1.4896401780021719E-2</v>
      </c>
      <c r="G2593" s="2">
        <f t="shared" si="366"/>
        <v>1.0542131124984309E-2</v>
      </c>
      <c r="H2593" s="2">
        <f t="shared" si="364"/>
        <v>1.4130351447363438</v>
      </c>
      <c r="I2593" s="2">
        <f t="shared" si="365"/>
        <v>58.558415438691696</v>
      </c>
    </row>
    <row r="2594" spans="1:9" ht="13.5" x14ac:dyDescent="0.25">
      <c r="A2594" s="4">
        <v>45784</v>
      </c>
      <c r="B2594" s="2">
        <v>3.14</v>
      </c>
      <c r="C2594" s="2">
        <f t="shared" si="362"/>
        <v>2.0000000000000018E-2</v>
      </c>
      <c r="D2594" s="2">
        <f t="shared" si="360"/>
        <v>2.0000000000000018E-2</v>
      </c>
      <c r="E2594" s="2">
        <f t="shared" si="361"/>
        <v>0</v>
      </c>
      <c r="F2594" s="2">
        <f t="shared" si="366"/>
        <v>1.5260944510020169E-2</v>
      </c>
      <c r="G2594" s="2">
        <f t="shared" si="366"/>
        <v>9.7891217589140007E-3</v>
      </c>
      <c r="H2594" s="2">
        <f t="shared" si="364"/>
        <v>1.5589697304687737</v>
      </c>
      <c r="I2594" s="2">
        <f t="shared" si="365"/>
        <v>60.921773005231621</v>
      </c>
    </row>
    <row r="2595" spans="1:9" ht="13.5" x14ac:dyDescent="0.25">
      <c r="A2595" s="4">
        <v>45785</v>
      </c>
      <c r="B2595" s="2">
        <v>3.12</v>
      </c>
      <c r="C2595" s="2">
        <f t="shared" si="362"/>
        <v>-2.0000000000000018E-2</v>
      </c>
      <c r="D2595" s="2">
        <f t="shared" si="360"/>
        <v>0</v>
      </c>
      <c r="E2595" s="2">
        <f t="shared" si="361"/>
        <v>2.0000000000000018E-2</v>
      </c>
      <c r="F2595" s="2">
        <f t="shared" si="366"/>
        <v>1.4170877045018727E-2</v>
      </c>
      <c r="G2595" s="2">
        <f t="shared" si="366"/>
        <v>1.051847020470586E-2</v>
      </c>
      <c r="H2595" s="2">
        <f t="shared" si="364"/>
        <v>1.3472374565151894</v>
      </c>
      <c r="I2595" s="2">
        <f t="shared" si="365"/>
        <v>57.39672621428582</v>
      </c>
    </row>
    <row r="2596" spans="1:9" ht="13.5" x14ac:dyDescent="0.25">
      <c r="A2596" s="4">
        <v>45786</v>
      </c>
      <c r="B2596" s="2">
        <v>3.12</v>
      </c>
      <c r="C2596" s="2">
        <f t="shared" si="362"/>
        <v>0</v>
      </c>
      <c r="D2596" s="2">
        <f t="shared" si="360"/>
        <v>0</v>
      </c>
      <c r="E2596" s="2">
        <f t="shared" si="361"/>
        <v>0</v>
      </c>
      <c r="F2596" s="2">
        <f t="shared" si="366"/>
        <v>1.3158671541803103E-2</v>
      </c>
      <c r="G2596" s="2">
        <f t="shared" si="366"/>
        <v>9.7671509043697289E-3</v>
      </c>
      <c r="H2596" s="2">
        <f t="shared" si="364"/>
        <v>1.347237456515189</v>
      </c>
      <c r="I2596" s="2">
        <f t="shared" si="365"/>
        <v>57.396726214285813</v>
      </c>
    </row>
    <row r="2597" spans="1:9" ht="13.5" x14ac:dyDescent="0.25">
      <c r="A2597" s="4">
        <v>45789</v>
      </c>
      <c r="B2597" s="2">
        <v>3.12</v>
      </c>
      <c r="C2597" s="2">
        <f t="shared" si="362"/>
        <v>0</v>
      </c>
      <c r="D2597" s="2">
        <f t="shared" si="360"/>
        <v>0</v>
      </c>
      <c r="E2597" s="2">
        <f t="shared" si="361"/>
        <v>0</v>
      </c>
      <c r="F2597" s="2">
        <f t="shared" si="366"/>
        <v>1.221876643167431E-2</v>
      </c>
      <c r="G2597" s="2">
        <f t="shared" si="366"/>
        <v>9.0694972683433191E-3</v>
      </c>
      <c r="H2597" s="2">
        <f t="shared" si="364"/>
        <v>1.3472374565151892</v>
      </c>
      <c r="I2597" s="2">
        <f t="shared" si="365"/>
        <v>57.396726214285813</v>
      </c>
    </row>
    <row r="2598" spans="1:9" ht="13.5" x14ac:dyDescent="0.25">
      <c r="A2598" s="4">
        <v>45790</v>
      </c>
      <c r="B2598" s="2">
        <v>3.1</v>
      </c>
      <c r="C2598" s="2">
        <f t="shared" si="362"/>
        <v>-2.0000000000000018E-2</v>
      </c>
      <c r="D2598" s="2">
        <f t="shared" si="360"/>
        <v>0</v>
      </c>
      <c r="E2598" s="2">
        <f t="shared" si="361"/>
        <v>2.0000000000000018E-2</v>
      </c>
      <c r="F2598" s="2">
        <f t="shared" si="366"/>
        <v>1.134599740084043E-2</v>
      </c>
      <c r="G2598" s="2">
        <f t="shared" si="366"/>
        <v>9.8502474634616539E-3</v>
      </c>
      <c r="H2598" s="2">
        <f t="shared" si="364"/>
        <v>1.1518489705895296</v>
      </c>
      <c r="I2598" s="2">
        <f t="shared" si="365"/>
        <v>53.528337087428788</v>
      </c>
    </row>
    <row r="2599" spans="1:9" ht="13.5" x14ac:dyDescent="0.25">
      <c r="A2599" s="4">
        <v>45791</v>
      </c>
      <c r="B2599" s="2">
        <v>3.12</v>
      </c>
      <c r="C2599" s="2">
        <f t="shared" si="362"/>
        <v>2.0000000000000018E-2</v>
      </c>
      <c r="D2599" s="2">
        <f t="shared" si="360"/>
        <v>2.0000000000000018E-2</v>
      </c>
      <c r="E2599" s="2">
        <f t="shared" si="361"/>
        <v>0</v>
      </c>
      <c r="F2599" s="2">
        <f t="shared" si="366"/>
        <v>1.1964140443637543E-2</v>
      </c>
      <c r="G2599" s="2">
        <f t="shared" si="366"/>
        <v>9.1466583589286787E-3</v>
      </c>
      <c r="H2599" s="2">
        <f t="shared" si="364"/>
        <v>1.3080340353981328</v>
      </c>
      <c r="I2599" s="2">
        <f t="shared" si="365"/>
        <v>56.673082603502358</v>
      </c>
    </row>
    <row r="2600" spans="1:9" ht="13.5" x14ac:dyDescent="0.25">
      <c r="A2600" s="4">
        <v>45792</v>
      </c>
      <c r="B2600" s="2">
        <v>3.14</v>
      </c>
      <c r="C2600" s="2">
        <f t="shared" si="362"/>
        <v>2.0000000000000018E-2</v>
      </c>
      <c r="D2600" s="2">
        <f t="shared" si="360"/>
        <v>2.0000000000000018E-2</v>
      </c>
      <c r="E2600" s="2">
        <f t="shared" si="361"/>
        <v>0</v>
      </c>
      <c r="F2600" s="2">
        <f t="shared" si="366"/>
        <v>1.2538130411949148E-2</v>
      </c>
      <c r="G2600" s="2">
        <f t="shared" si="366"/>
        <v>8.4933256190052007E-3</v>
      </c>
      <c r="H2600" s="2">
        <f t="shared" si="364"/>
        <v>1.4762333359612443</v>
      </c>
      <c r="I2600" s="2">
        <f t="shared" si="365"/>
        <v>59.616083610641972</v>
      </c>
    </row>
    <row r="2601" spans="1:9" ht="13.5" x14ac:dyDescent="0.25">
      <c r="A2601" s="4">
        <v>45793</v>
      </c>
      <c r="B2601" s="2">
        <v>3.14</v>
      </c>
      <c r="C2601" s="2">
        <f t="shared" si="362"/>
        <v>0</v>
      </c>
      <c r="D2601" s="2">
        <f t="shared" si="360"/>
        <v>0</v>
      </c>
      <c r="E2601" s="2">
        <f t="shared" si="361"/>
        <v>0</v>
      </c>
      <c r="F2601" s="2">
        <f t="shared" si="366"/>
        <v>1.1642549668238494E-2</v>
      </c>
      <c r="G2601" s="2">
        <f t="shared" si="366"/>
        <v>7.8866595033619726E-3</v>
      </c>
      <c r="H2601" s="2">
        <f t="shared" si="364"/>
        <v>1.4762333359612443</v>
      </c>
      <c r="I2601" s="2">
        <f t="shared" si="365"/>
        <v>59.616083610641972</v>
      </c>
    </row>
    <row r="2602" spans="1:9" ht="13.5" x14ac:dyDescent="0.25">
      <c r="A2602" s="4">
        <v>45796</v>
      </c>
      <c r="B2602" s="2">
        <v>3.24</v>
      </c>
      <c r="C2602" s="2">
        <f t="shared" si="362"/>
        <v>0.10000000000000009</v>
      </c>
      <c r="D2602" s="2">
        <f t="shared" si="360"/>
        <v>0.10000000000000009</v>
      </c>
      <c r="E2602" s="2">
        <f t="shared" si="361"/>
        <v>0</v>
      </c>
      <c r="F2602" s="2">
        <f t="shared" si="366"/>
        <v>1.7953796120507182E-2</v>
      </c>
      <c r="G2602" s="2">
        <f t="shared" si="366"/>
        <v>7.3233266816932607E-3</v>
      </c>
      <c r="H2602" s="2">
        <f t="shared" si="364"/>
        <v>2.4515902268005885</v>
      </c>
      <c r="I2602" s="2">
        <f t="shared" si="365"/>
        <v>71.027847041769547</v>
      </c>
    </row>
    <row r="2603" spans="1:9" ht="13.5" x14ac:dyDescent="0.25">
      <c r="A2603" s="4">
        <v>45797</v>
      </c>
      <c r="B2603" s="2">
        <v>3.24</v>
      </c>
      <c r="C2603" s="2">
        <f t="shared" si="362"/>
        <v>0</v>
      </c>
      <c r="D2603" s="2">
        <f t="shared" si="360"/>
        <v>0</v>
      </c>
      <c r="E2603" s="2">
        <f t="shared" si="361"/>
        <v>0</v>
      </c>
      <c r="F2603" s="2">
        <f t="shared" si="366"/>
        <v>1.6671382111899526E-2</v>
      </c>
      <c r="G2603" s="2">
        <f t="shared" si="366"/>
        <v>6.8002319187151702E-3</v>
      </c>
      <c r="H2603" s="2">
        <f t="shared" si="364"/>
        <v>2.4515902268005885</v>
      </c>
      <c r="I2603" s="2">
        <f t="shared" si="365"/>
        <v>71.027847041769547</v>
      </c>
    </row>
    <row r="2604" spans="1:9" ht="13.5" x14ac:dyDescent="0.25">
      <c r="A2604" s="4">
        <v>45798</v>
      </c>
      <c r="B2604" s="2">
        <v>3.24</v>
      </c>
      <c r="C2604" s="2">
        <f t="shared" si="362"/>
        <v>0</v>
      </c>
      <c r="D2604" s="2">
        <f t="shared" si="360"/>
        <v>0</v>
      </c>
      <c r="E2604" s="2">
        <f t="shared" si="361"/>
        <v>0</v>
      </c>
      <c r="F2604" s="2">
        <f t="shared" si="366"/>
        <v>1.5480569103906702E-2</v>
      </c>
      <c r="G2604" s="2">
        <f t="shared" si="366"/>
        <v>6.314501067378373E-3</v>
      </c>
      <c r="H2604" s="2">
        <f t="shared" si="364"/>
        <v>2.4515902268005885</v>
      </c>
      <c r="I2604" s="2">
        <f t="shared" si="365"/>
        <v>71.027847041769547</v>
      </c>
    </row>
    <row r="2605" spans="1:9" ht="13.5" x14ac:dyDescent="0.25">
      <c r="A2605" s="4">
        <v>45799</v>
      </c>
      <c r="B2605" s="2">
        <v>3.2</v>
      </c>
      <c r="C2605" s="2">
        <f t="shared" si="362"/>
        <v>-4.0000000000000036E-2</v>
      </c>
      <c r="D2605" s="2">
        <f t="shared" si="360"/>
        <v>0</v>
      </c>
      <c r="E2605" s="2">
        <f t="shared" si="361"/>
        <v>4.0000000000000036E-2</v>
      </c>
      <c r="F2605" s="2">
        <f t="shared" ref="F2605:G2620" si="367">((F2604*13)+D2605)/14</f>
        <v>1.4374814167913367E-2</v>
      </c>
      <c r="G2605" s="2">
        <f t="shared" si="367"/>
        <v>8.7206081339942058E-3</v>
      </c>
      <c r="H2605" s="2">
        <f t="shared" si="364"/>
        <v>1.64837290554064</v>
      </c>
      <c r="I2605" s="2">
        <f t="shared" si="365"/>
        <v>62.240966976066403</v>
      </c>
    </row>
    <row r="2606" spans="1:9" ht="13.5" x14ac:dyDescent="0.25">
      <c r="A2606" s="4">
        <v>45800</v>
      </c>
      <c r="B2606" s="2">
        <v>3.2</v>
      </c>
      <c r="C2606" s="2">
        <f t="shared" si="362"/>
        <v>0</v>
      </c>
      <c r="D2606" s="2">
        <f t="shared" si="360"/>
        <v>0</v>
      </c>
      <c r="E2606" s="2">
        <f t="shared" si="361"/>
        <v>0</v>
      </c>
      <c r="F2606" s="2">
        <f t="shared" si="367"/>
        <v>1.3348041727348128E-2</v>
      </c>
      <c r="G2606" s="2">
        <f t="shared" si="367"/>
        <v>8.0977075529946197E-3</v>
      </c>
      <c r="H2606" s="2">
        <f t="shared" si="364"/>
        <v>1.64837290554064</v>
      </c>
      <c r="I2606" s="2">
        <f t="shared" si="365"/>
        <v>62.240966976066403</v>
      </c>
    </row>
    <row r="2607" spans="1:9" ht="13.5" x14ac:dyDescent="0.25">
      <c r="A2607" s="4">
        <v>45803</v>
      </c>
      <c r="B2607" s="2">
        <v>3.24</v>
      </c>
      <c r="C2607" s="2">
        <f t="shared" si="362"/>
        <v>4.0000000000000036E-2</v>
      </c>
      <c r="D2607" s="2">
        <f t="shared" si="360"/>
        <v>4.0000000000000036E-2</v>
      </c>
      <c r="E2607" s="2">
        <f t="shared" si="361"/>
        <v>0</v>
      </c>
      <c r="F2607" s="2">
        <f t="shared" si="367"/>
        <v>1.5251753032537549E-2</v>
      </c>
      <c r="G2607" s="2">
        <f t="shared" si="367"/>
        <v>7.5192998706378614E-3</v>
      </c>
      <c r="H2607" s="2">
        <f t="shared" si="364"/>
        <v>2.0283474917783462</v>
      </c>
      <c r="I2607" s="2">
        <f t="shared" si="365"/>
        <v>66.978690433812574</v>
      </c>
    </row>
    <row r="2608" spans="1:9" ht="13.5" x14ac:dyDescent="0.25">
      <c r="A2608" s="4">
        <v>45804</v>
      </c>
      <c r="B2608" s="2">
        <v>3.24</v>
      </c>
      <c r="C2608" s="2">
        <f t="shared" si="362"/>
        <v>0</v>
      </c>
      <c r="D2608" s="2">
        <f t="shared" si="360"/>
        <v>0</v>
      </c>
      <c r="E2608" s="2">
        <f t="shared" si="361"/>
        <v>0</v>
      </c>
      <c r="F2608" s="2">
        <f t="shared" si="367"/>
        <v>1.416234210164201E-2</v>
      </c>
      <c r="G2608" s="2">
        <f t="shared" si="367"/>
        <v>6.9822070227351573E-3</v>
      </c>
      <c r="H2608" s="2">
        <f t="shared" si="364"/>
        <v>2.0283474917783462</v>
      </c>
      <c r="I2608" s="2">
        <f t="shared" si="365"/>
        <v>66.978690433812574</v>
      </c>
    </row>
    <row r="2609" spans="1:9" ht="13.5" x14ac:dyDescent="0.25">
      <c r="A2609" s="4">
        <v>45805</v>
      </c>
      <c r="B2609" s="2">
        <v>3.26</v>
      </c>
      <c r="C2609" s="2">
        <f t="shared" si="362"/>
        <v>1.9999999999999574E-2</v>
      </c>
      <c r="D2609" s="2">
        <f t="shared" si="360"/>
        <v>1.9999999999999574E-2</v>
      </c>
      <c r="E2609" s="2">
        <f t="shared" si="361"/>
        <v>0</v>
      </c>
      <c r="F2609" s="2">
        <f t="shared" si="367"/>
        <v>1.4579317665810406E-2</v>
      </c>
      <c r="G2609" s="2">
        <f t="shared" si="367"/>
        <v>6.4834779496826464E-3</v>
      </c>
      <c r="H2609" s="2">
        <f t="shared" si="364"/>
        <v>2.2486877843895554</v>
      </c>
      <c r="I2609" s="2">
        <f t="shared" si="365"/>
        <v>69.218340869653474</v>
      </c>
    </row>
    <row r="2610" spans="1:9" ht="13.5" x14ac:dyDescent="0.25">
      <c r="A2610" s="4">
        <v>45806</v>
      </c>
      <c r="B2610" s="2">
        <v>3.28</v>
      </c>
      <c r="C2610" s="2">
        <f t="shared" si="362"/>
        <v>2.0000000000000018E-2</v>
      </c>
      <c r="D2610" s="2">
        <f t="shared" si="360"/>
        <v>2.0000000000000018E-2</v>
      </c>
      <c r="E2610" s="2">
        <f t="shared" si="361"/>
        <v>0</v>
      </c>
      <c r="F2610" s="2">
        <f t="shared" si="367"/>
        <v>1.4966509261109665E-2</v>
      </c>
      <c r="G2610" s="2">
        <f t="shared" si="367"/>
        <v>6.0203723818481724E-3</v>
      </c>
      <c r="H2610" s="2">
        <f t="shared" si="364"/>
        <v>2.4859773302785548</v>
      </c>
      <c r="I2610" s="2">
        <f t="shared" si="365"/>
        <v>71.313640185947719</v>
      </c>
    </row>
    <row r="2611" spans="1:9" ht="13.5" x14ac:dyDescent="0.25">
      <c r="A2611" s="4">
        <v>45807</v>
      </c>
      <c r="B2611" s="2">
        <v>3.28</v>
      </c>
      <c r="C2611" s="2">
        <f t="shared" si="362"/>
        <v>0</v>
      </c>
      <c r="D2611" s="2">
        <f t="shared" si="360"/>
        <v>0</v>
      </c>
      <c r="E2611" s="2">
        <f t="shared" si="361"/>
        <v>0</v>
      </c>
      <c r="F2611" s="2">
        <f t="shared" si="367"/>
        <v>1.3897472885316117E-2</v>
      </c>
      <c r="G2611" s="2">
        <f t="shared" si="367"/>
        <v>5.5903457831447314E-3</v>
      </c>
      <c r="H2611" s="2">
        <f t="shared" si="364"/>
        <v>2.4859773302785548</v>
      </c>
      <c r="I2611" s="2">
        <f t="shared" si="365"/>
        <v>71.313640185947719</v>
      </c>
    </row>
    <row r="2612" spans="1:9" ht="13.5" x14ac:dyDescent="0.25">
      <c r="A2612" s="4">
        <v>45810</v>
      </c>
      <c r="B2612" s="2">
        <v>3.3</v>
      </c>
      <c r="C2612" s="2">
        <f t="shared" si="362"/>
        <v>2.0000000000000018E-2</v>
      </c>
      <c r="D2612" s="2">
        <f t="shared" si="360"/>
        <v>2.0000000000000018E-2</v>
      </c>
      <c r="E2612" s="2">
        <f t="shared" si="361"/>
        <v>0</v>
      </c>
      <c r="F2612" s="2">
        <f t="shared" si="367"/>
        <v>1.4333367679222109E-2</v>
      </c>
      <c r="G2612" s="2">
        <f t="shared" si="367"/>
        <v>5.1910353700629647E-3</v>
      </c>
      <c r="H2612" s="2">
        <f t="shared" si="364"/>
        <v>2.7611770403036671</v>
      </c>
      <c r="I2612" s="2">
        <f t="shared" si="365"/>
        <v>73.41257831566304</v>
      </c>
    </row>
    <row r="2613" spans="1:9" ht="13.5" x14ac:dyDescent="0.25">
      <c r="A2613" s="4">
        <v>45811</v>
      </c>
      <c r="B2613" s="2">
        <v>3.32</v>
      </c>
      <c r="C2613" s="2">
        <f t="shared" si="362"/>
        <v>2.0000000000000018E-2</v>
      </c>
      <c r="D2613" s="2">
        <f t="shared" si="360"/>
        <v>2.0000000000000018E-2</v>
      </c>
      <c r="E2613" s="2">
        <f t="shared" si="361"/>
        <v>0</v>
      </c>
      <c r="F2613" s="2">
        <f t="shared" si="367"/>
        <v>1.4738127130706245E-2</v>
      </c>
      <c r="G2613" s="2">
        <f t="shared" si="367"/>
        <v>4.8202471293441818E-3</v>
      </c>
      <c r="H2613" s="2">
        <f t="shared" si="364"/>
        <v>3.0575459587922493</v>
      </c>
      <c r="I2613" s="2">
        <f t="shared" si="365"/>
        <v>75.354561349253203</v>
      </c>
    </row>
    <row r="2614" spans="1:9" ht="13.5" x14ac:dyDescent="0.25">
      <c r="A2614" s="4">
        <v>45812</v>
      </c>
      <c r="B2614" s="2">
        <v>3.33</v>
      </c>
      <c r="C2614" s="2">
        <f t="shared" si="362"/>
        <v>1.0000000000000231E-2</v>
      </c>
      <c r="D2614" s="2">
        <f t="shared" si="360"/>
        <v>1.0000000000000231E-2</v>
      </c>
      <c r="E2614" s="2">
        <f t="shared" si="361"/>
        <v>0</v>
      </c>
      <c r="F2614" s="2">
        <f t="shared" si="367"/>
        <v>1.4399689478512959E-2</v>
      </c>
      <c r="G2614" s="2">
        <f t="shared" si="367"/>
        <v>4.4759437629624541E-3</v>
      </c>
      <c r="H2614" s="2">
        <f t="shared" si="364"/>
        <v>3.217129222593798</v>
      </c>
      <c r="I2614" s="2">
        <f t="shared" si="365"/>
        <v>76.28718620614292</v>
      </c>
    </row>
    <row r="2615" spans="1:9" ht="13.5" x14ac:dyDescent="0.25">
      <c r="A2615" s="4">
        <v>45813</v>
      </c>
      <c r="B2615" s="2">
        <v>3.32</v>
      </c>
      <c r="C2615" s="2">
        <f t="shared" si="362"/>
        <v>-1.0000000000000231E-2</v>
      </c>
      <c r="D2615" s="2">
        <f t="shared" si="360"/>
        <v>0</v>
      </c>
      <c r="E2615" s="2">
        <f t="shared" si="361"/>
        <v>1.0000000000000231E-2</v>
      </c>
      <c r="F2615" s="2">
        <f t="shared" si="367"/>
        <v>1.3371140230047747E-2</v>
      </c>
      <c r="G2615" s="2">
        <f t="shared" si="367"/>
        <v>4.8705192084651525E-3</v>
      </c>
      <c r="H2615" s="2">
        <f t="shared" si="364"/>
        <v>2.7453213215560637</v>
      </c>
      <c r="I2615" s="2">
        <f t="shared" si="365"/>
        <v>73.300021169224237</v>
      </c>
    </row>
    <row r="2616" spans="1:9" ht="13.5" x14ac:dyDescent="0.25">
      <c r="A2616" s="4">
        <v>45817</v>
      </c>
      <c r="B2616" s="2">
        <v>3.32</v>
      </c>
      <c r="C2616" s="2">
        <f t="shared" si="362"/>
        <v>0</v>
      </c>
      <c r="D2616" s="2">
        <f t="shared" si="360"/>
        <v>0</v>
      </c>
      <c r="E2616" s="2">
        <f t="shared" si="361"/>
        <v>0</v>
      </c>
      <c r="F2616" s="2">
        <f t="shared" si="367"/>
        <v>1.2416058785044337E-2</v>
      </c>
      <c r="G2616" s="2">
        <f t="shared" si="367"/>
        <v>4.5226249792890702E-3</v>
      </c>
      <c r="H2616" s="2">
        <f t="shared" si="364"/>
        <v>2.7453213215560641</v>
      </c>
      <c r="I2616" s="2">
        <f t="shared" si="365"/>
        <v>73.300021169224237</v>
      </c>
    </row>
    <row r="2617" spans="1:9" ht="13.5" x14ac:dyDescent="0.25">
      <c r="A2617" s="4">
        <v>45818</v>
      </c>
      <c r="B2617" s="2">
        <v>3.3</v>
      </c>
      <c r="C2617" s="2">
        <f t="shared" si="362"/>
        <v>-2.0000000000000018E-2</v>
      </c>
      <c r="D2617" s="2">
        <f t="shared" si="360"/>
        <v>0</v>
      </c>
      <c r="E2617" s="2">
        <f t="shared" si="361"/>
        <v>2.0000000000000018E-2</v>
      </c>
      <c r="F2617" s="2">
        <f t="shared" si="367"/>
        <v>1.1529197443255456E-2</v>
      </c>
      <c r="G2617" s="2">
        <f t="shared" si="367"/>
        <v>5.6281517664827094E-3</v>
      </c>
      <c r="H2617" s="2">
        <f t="shared" si="364"/>
        <v>2.0484873048227308</v>
      </c>
      <c r="I2617" s="2">
        <f t="shared" si="365"/>
        <v>67.196845516857096</v>
      </c>
    </row>
    <row r="2618" spans="1:9" ht="13.5" x14ac:dyDescent="0.25">
      <c r="A2618" s="4">
        <v>45819</v>
      </c>
      <c r="B2618" s="2">
        <v>3.32</v>
      </c>
      <c r="C2618" s="2">
        <f t="shared" si="362"/>
        <v>2.0000000000000018E-2</v>
      </c>
      <c r="D2618" s="2">
        <f t="shared" si="360"/>
        <v>2.0000000000000018E-2</v>
      </c>
      <c r="E2618" s="2">
        <f t="shared" si="361"/>
        <v>0</v>
      </c>
      <c r="F2618" s="2">
        <f t="shared" si="367"/>
        <v>1.213425476873721E-2</v>
      </c>
      <c r="G2618" s="2">
        <f t="shared" si="367"/>
        <v>5.2261409260196592E-3</v>
      </c>
      <c r="H2618" s="2">
        <f t="shared" si="364"/>
        <v>2.321838415861265</v>
      </c>
      <c r="I2618" s="2">
        <f t="shared" si="365"/>
        <v>69.896187748773258</v>
      </c>
    </row>
    <row r="2619" spans="1:9" ht="13.5" x14ac:dyDescent="0.25">
      <c r="A2619" s="4">
        <v>45820</v>
      </c>
      <c r="B2619" s="2">
        <v>3.32</v>
      </c>
      <c r="C2619" s="2">
        <f t="shared" si="362"/>
        <v>0</v>
      </c>
      <c r="D2619" s="2">
        <f t="shared" si="360"/>
        <v>0</v>
      </c>
      <c r="E2619" s="2">
        <f t="shared" si="361"/>
        <v>0</v>
      </c>
      <c r="F2619" s="2">
        <f t="shared" si="367"/>
        <v>1.1267522285255979E-2</v>
      </c>
      <c r="G2619" s="2">
        <f t="shared" si="367"/>
        <v>4.8528451455896833E-3</v>
      </c>
      <c r="H2619" s="2">
        <f t="shared" si="364"/>
        <v>2.3218384158612646</v>
      </c>
      <c r="I2619" s="2">
        <f t="shared" si="365"/>
        <v>69.896187748773258</v>
      </c>
    </row>
    <row r="2620" spans="1:9" ht="13.5" x14ac:dyDescent="0.25">
      <c r="A2620" s="4">
        <v>45821</v>
      </c>
      <c r="B2620" s="2">
        <v>3.34</v>
      </c>
      <c r="C2620" s="2">
        <f t="shared" si="362"/>
        <v>2.0000000000000018E-2</v>
      </c>
      <c r="D2620" s="2">
        <f t="shared" si="360"/>
        <v>2.0000000000000018E-2</v>
      </c>
      <c r="E2620" s="2">
        <f t="shared" si="361"/>
        <v>0</v>
      </c>
      <c r="F2620" s="2">
        <f t="shared" si="367"/>
        <v>1.1891270693451982E-2</v>
      </c>
      <c r="G2620" s="2">
        <f t="shared" si="367"/>
        <v>4.5062133494761349E-3</v>
      </c>
      <c r="H2620" s="2">
        <f t="shared" si="364"/>
        <v>2.638861006178145</v>
      </c>
      <c r="I2620" s="2">
        <f t="shared" si="365"/>
        <v>72.518873397412648</v>
      </c>
    </row>
    <row r="2621" spans="1:9" ht="13.5" x14ac:dyDescent="0.25">
      <c r="A2621" s="4">
        <v>45824</v>
      </c>
      <c r="B2621" s="2">
        <v>3.35</v>
      </c>
      <c r="C2621" s="2">
        <f t="shared" si="362"/>
        <v>1.0000000000000231E-2</v>
      </c>
      <c r="D2621" s="2">
        <f t="shared" si="360"/>
        <v>1.0000000000000231E-2</v>
      </c>
      <c r="E2621" s="2">
        <f t="shared" si="361"/>
        <v>0</v>
      </c>
      <c r="F2621" s="2">
        <f t="shared" ref="F2621:G2636" si="368">((F2620*13)+D2621)/14</f>
        <v>1.1756179929634E-2</v>
      </c>
      <c r="G2621" s="2">
        <f t="shared" si="368"/>
        <v>4.1843409673706965E-3</v>
      </c>
      <c r="H2621" s="2">
        <f t="shared" si="364"/>
        <v>2.8095654778872383</v>
      </c>
      <c r="I2621" s="2">
        <f t="shared" si="365"/>
        <v>73.750287117926263</v>
      </c>
    </row>
    <row r="2622" spans="1:9" ht="13.5" x14ac:dyDescent="0.25">
      <c r="A2622" s="4">
        <v>45825</v>
      </c>
      <c r="B2622" s="2">
        <v>3.35</v>
      </c>
      <c r="C2622" s="2">
        <f t="shared" si="362"/>
        <v>0</v>
      </c>
      <c r="D2622" s="2">
        <f t="shared" si="360"/>
        <v>0</v>
      </c>
      <c r="E2622" s="2">
        <f t="shared" si="361"/>
        <v>0</v>
      </c>
      <c r="F2622" s="2">
        <f t="shared" si="368"/>
        <v>1.0916452791803002E-2</v>
      </c>
      <c r="G2622" s="2">
        <f t="shared" si="368"/>
        <v>3.8854594697013611E-3</v>
      </c>
      <c r="H2622" s="2">
        <f t="shared" si="364"/>
        <v>2.8095654778872388</v>
      </c>
      <c r="I2622" s="2">
        <f t="shared" si="365"/>
        <v>73.750287117926277</v>
      </c>
    </row>
    <row r="2623" spans="1:9" ht="13.5" x14ac:dyDescent="0.25">
      <c r="A2623" s="4">
        <v>45826</v>
      </c>
      <c r="B2623" s="2">
        <v>3.34</v>
      </c>
      <c r="C2623" s="2">
        <f t="shared" si="362"/>
        <v>-1.0000000000000231E-2</v>
      </c>
      <c r="D2623" s="2">
        <f t="shared" si="360"/>
        <v>0</v>
      </c>
      <c r="E2623" s="2">
        <f t="shared" si="361"/>
        <v>1.0000000000000231E-2</v>
      </c>
      <c r="F2623" s="2">
        <f t="shared" si="368"/>
        <v>1.0136706163817072E-2</v>
      </c>
      <c r="G2623" s="2">
        <f t="shared" si="368"/>
        <v>4.3222123647227084E-3</v>
      </c>
      <c r="H2623" s="2">
        <f t="shared" si="364"/>
        <v>2.3452587028234539</v>
      </c>
      <c r="I2623" s="2">
        <f t="shared" si="365"/>
        <v>70.106945715260125</v>
      </c>
    </row>
    <row r="2624" spans="1:9" ht="13.5" x14ac:dyDescent="0.25">
      <c r="A2624" s="4">
        <v>45827</v>
      </c>
      <c r="B2624" s="2">
        <v>3.35</v>
      </c>
      <c r="C2624" s="2">
        <f t="shared" si="362"/>
        <v>1.0000000000000231E-2</v>
      </c>
      <c r="D2624" s="2">
        <f t="shared" si="360"/>
        <v>1.0000000000000231E-2</v>
      </c>
      <c r="E2624" s="2">
        <f t="shared" si="361"/>
        <v>0</v>
      </c>
      <c r="F2624" s="2">
        <f t="shared" si="368"/>
        <v>1.0126941437830153E-2</v>
      </c>
      <c r="G2624" s="2">
        <f t="shared" si="368"/>
        <v>4.0134829100996576E-3</v>
      </c>
      <c r="H2624" s="2">
        <f t="shared" si="364"/>
        <v>2.5232302378431442</v>
      </c>
      <c r="I2624" s="2">
        <f t="shared" si="365"/>
        <v>71.616955677237229</v>
      </c>
    </row>
    <row r="2625" spans="1:9" ht="13.5" x14ac:dyDescent="0.25">
      <c r="A2625" s="4">
        <v>45828</v>
      </c>
      <c r="B2625" s="2">
        <v>3.35</v>
      </c>
      <c r="C2625" s="2">
        <f t="shared" si="362"/>
        <v>0</v>
      </c>
      <c r="D2625" s="2">
        <f t="shared" si="360"/>
        <v>0</v>
      </c>
      <c r="E2625" s="2">
        <f t="shared" si="361"/>
        <v>0</v>
      </c>
      <c r="F2625" s="2">
        <f t="shared" si="368"/>
        <v>9.403588477985142E-3</v>
      </c>
      <c r="G2625" s="2">
        <f t="shared" si="368"/>
        <v>3.7268055593782539E-3</v>
      </c>
      <c r="H2625" s="2">
        <f t="shared" si="364"/>
        <v>2.5232302378431437</v>
      </c>
      <c r="I2625" s="2">
        <f t="shared" si="365"/>
        <v>71.616955677237215</v>
      </c>
    </row>
    <row r="2626" spans="1:9" ht="13.5" x14ac:dyDescent="0.25">
      <c r="A2626" s="4">
        <v>45831</v>
      </c>
      <c r="B2626" s="2">
        <v>3.35</v>
      </c>
      <c r="C2626" s="2">
        <f t="shared" si="362"/>
        <v>0</v>
      </c>
      <c r="D2626" s="2">
        <f t="shared" si="360"/>
        <v>0</v>
      </c>
      <c r="E2626" s="2">
        <f t="shared" si="361"/>
        <v>0</v>
      </c>
      <c r="F2626" s="2">
        <f t="shared" si="368"/>
        <v>8.7319035867004895E-3</v>
      </c>
      <c r="G2626" s="2">
        <f t="shared" si="368"/>
        <v>3.4606051622798071E-3</v>
      </c>
      <c r="H2626" s="2">
        <f t="shared" si="364"/>
        <v>2.5232302378431442</v>
      </c>
      <c r="I2626" s="2">
        <f t="shared" si="365"/>
        <v>71.616955677237229</v>
      </c>
    </row>
    <row r="2627" spans="1:9" ht="13.5" x14ac:dyDescent="0.25">
      <c r="A2627" s="4">
        <v>45832</v>
      </c>
      <c r="B2627" s="2">
        <v>3.38</v>
      </c>
      <c r="C2627" s="2">
        <f t="shared" si="362"/>
        <v>2.9999999999999805E-2</v>
      </c>
      <c r="D2627" s="2">
        <f t="shared" ref="D2627:D2690" si="369">IF(C2627&gt;0,C2627,0)</f>
        <v>2.9999999999999805E-2</v>
      </c>
      <c r="E2627" s="2">
        <f t="shared" ref="E2627:E2690" si="370">IF(C2627&lt;0,-C2627,0)</f>
        <v>0</v>
      </c>
      <c r="F2627" s="2">
        <f t="shared" si="368"/>
        <v>1.0251053330507584E-2</v>
      </c>
      <c r="G2627" s="2">
        <f t="shared" si="368"/>
        <v>3.2134190792598208E-3</v>
      </c>
      <c r="H2627" s="2">
        <f t="shared" si="364"/>
        <v>3.190076699509985</v>
      </c>
      <c r="I2627" s="2">
        <f t="shared" si="365"/>
        <v>76.134088425709564</v>
      </c>
    </row>
    <row r="2628" spans="1:9" ht="13.5" x14ac:dyDescent="0.25">
      <c r="A2628" s="4">
        <v>45833</v>
      </c>
      <c r="B2628" s="2">
        <v>3.39</v>
      </c>
      <c r="C2628" s="2">
        <f t="shared" ref="C2628:C2691" si="371">B2628-B2627</f>
        <v>1.0000000000000231E-2</v>
      </c>
      <c r="D2628" s="2">
        <f t="shared" si="369"/>
        <v>1.0000000000000231E-2</v>
      </c>
      <c r="E2628" s="2">
        <f t="shared" si="370"/>
        <v>0</v>
      </c>
      <c r="F2628" s="2">
        <f t="shared" si="368"/>
        <v>1.023312094975706E-2</v>
      </c>
      <c r="G2628" s="2">
        <f t="shared" si="368"/>
        <v>2.9838891450269765E-3</v>
      </c>
      <c r="H2628" s="2">
        <f t="shared" si="364"/>
        <v>3.4294574806211657</v>
      </c>
      <c r="I2628" s="2">
        <f t="shared" si="365"/>
        <v>77.423871786217831</v>
      </c>
    </row>
    <row r="2629" spans="1:9" ht="13.5" x14ac:dyDescent="0.25">
      <c r="A2629" s="4">
        <v>45835</v>
      </c>
      <c r="B2629" s="2">
        <v>3.4</v>
      </c>
      <c r="C2629" s="2">
        <f t="shared" si="371"/>
        <v>9.9999999999997868E-3</v>
      </c>
      <c r="D2629" s="2">
        <f t="shared" si="369"/>
        <v>9.9999999999997868E-3</v>
      </c>
      <c r="E2629" s="2">
        <f t="shared" si="370"/>
        <v>0</v>
      </c>
      <c r="F2629" s="2">
        <f t="shared" si="368"/>
        <v>1.0216469453345825E-2</v>
      </c>
      <c r="G2629" s="2">
        <f t="shared" si="368"/>
        <v>2.7707542060964783E-3</v>
      </c>
      <c r="H2629" s="2">
        <f t="shared" si="364"/>
        <v>3.6872521679716566</v>
      </c>
      <c r="I2629" s="2">
        <f t="shared" si="365"/>
        <v>78.665538695932042</v>
      </c>
    </row>
    <row r="2630" spans="1:9" ht="13.5" x14ac:dyDescent="0.25">
      <c r="A2630" s="4">
        <v>45838</v>
      </c>
      <c r="B2630" s="2">
        <v>3.38</v>
      </c>
      <c r="C2630" s="2">
        <f t="shared" si="371"/>
        <v>-2.0000000000000018E-2</v>
      </c>
      <c r="D2630" s="2">
        <f t="shared" si="369"/>
        <v>0</v>
      </c>
      <c r="E2630" s="2">
        <f t="shared" si="370"/>
        <v>2.0000000000000018E-2</v>
      </c>
      <c r="F2630" s="2">
        <f t="shared" si="368"/>
        <v>9.4867216352496932E-3</v>
      </c>
      <c r="G2630" s="2">
        <f t="shared" si="368"/>
        <v>4.0014146199467311E-3</v>
      </c>
      <c r="H2630" s="2">
        <f t="shared" si="364"/>
        <v>2.3708419487346166</v>
      </c>
      <c r="I2630" s="2">
        <f t="shared" si="365"/>
        <v>70.333821187451676</v>
      </c>
    </row>
    <row r="2631" spans="1:9" ht="13.5" x14ac:dyDescent="0.25">
      <c r="A2631" s="4">
        <v>45839</v>
      </c>
      <c r="B2631" s="2">
        <v>3.4</v>
      </c>
      <c r="C2631" s="2">
        <f t="shared" si="371"/>
        <v>2.0000000000000018E-2</v>
      </c>
      <c r="D2631" s="2">
        <f t="shared" si="369"/>
        <v>2.0000000000000018E-2</v>
      </c>
      <c r="E2631" s="2">
        <f t="shared" si="370"/>
        <v>0</v>
      </c>
      <c r="F2631" s="2">
        <f t="shared" si="368"/>
        <v>1.0237670089874714E-2</v>
      </c>
      <c r="G2631" s="2">
        <f t="shared" si="368"/>
        <v>3.7155992899505358E-3</v>
      </c>
      <c r="H2631" s="2">
        <f t="shared" si="364"/>
        <v>2.755321360288828</v>
      </c>
      <c r="I2631" s="2">
        <f t="shared" si="365"/>
        <v>73.371120496513555</v>
      </c>
    </row>
    <row r="2632" spans="1:9" ht="13.5" x14ac:dyDescent="0.25">
      <c r="A2632" s="4">
        <v>45840</v>
      </c>
      <c r="B2632" s="2">
        <v>3.32</v>
      </c>
      <c r="C2632" s="2">
        <f t="shared" si="371"/>
        <v>-8.0000000000000071E-2</v>
      </c>
      <c r="D2632" s="2">
        <f t="shared" si="369"/>
        <v>0</v>
      </c>
      <c r="E2632" s="2">
        <f t="shared" si="370"/>
        <v>8.0000000000000071E-2</v>
      </c>
      <c r="F2632" s="2">
        <f t="shared" si="368"/>
        <v>9.5064079405979499E-3</v>
      </c>
      <c r="G2632" s="2">
        <f t="shared" si="368"/>
        <v>9.1644850549540725E-3</v>
      </c>
      <c r="H2632" s="2">
        <f t="shared" si="364"/>
        <v>1.0373095578849838</v>
      </c>
      <c r="I2632" s="2">
        <f t="shared" si="365"/>
        <v>50.915657557796877</v>
      </c>
    </row>
    <row r="2633" spans="1:9" ht="13.5" x14ac:dyDescent="0.25">
      <c r="A2633" s="4">
        <v>45841</v>
      </c>
      <c r="B2633" s="2">
        <v>3.36</v>
      </c>
      <c r="C2633" s="2">
        <f t="shared" si="371"/>
        <v>4.0000000000000036E-2</v>
      </c>
      <c r="D2633" s="2">
        <f t="shared" si="369"/>
        <v>4.0000000000000036E-2</v>
      </c>
      <c r="E2633" s="2">
        <f t="shared" si="370"/>
        <v>0</v>
      </c>
      <c r="F2633" s="2">
        <f t="shared" si="368"/>
        <v>1.168452165912667E-2</v>
      </c>
      <c r="G2633" s="2">
        <f t="shared" si="368"/>
        <v>8.5098789796002102E-3</v>
      </c>
      <c r="H2633" s="2">
        <f t="shared" si="364"/>
        <v>1.3730537986658422</v>
      </c>
      <c r="I2633" s="2">
        <f t="shared" si="365"/>
        <v>57.860205252733365</v>
      </c>
    </row>
    <row r="2634" spans="1:9" ht="13.5" x14ac:dyDescent="0.25">
      <c r="A2634" s="4">
        <v>45842</v>
      </c>
      <c r="B2634" s="2">
        <v>3.36</v>
      </c>
      <c r="C2634" s="2">
        <f t="shared" si="371"/>
        <v>0</v>
      </c>
      <c r="D2634" s="2">
        <f t="shared" si="369"/>
        <v>0</v>
      </c>
      <c r="E2634" s="2">
        <f t="shared" si="370"/>
        <v>0</v>
      </c>
      <c r="F2634" s="2">
        <f t="shared" si="368"/>
        <v>1.084991296918905E-2</v>
      </c>
      <c r="G2634" s="2">
        <f t="shared" si="368"/>
        <v>7.9020304810573389E-3</v>
      </c>
      <c r="H2634" s="2">
        <f t="shared" si="364"/>
        <v>1.373053798665842</v>
      </c>
      <c r="I2634" s="2">
        <f t="shared" si="365"/>
        <v>57.860205252733358</v>
      </c>
    </row>
    <row r="2635" spans="1:9" ht="13.5" x14ac:dyDescent="0.25">
      <c r="A2635" s="4">
        <v>45845</v>
      </c>
      <c r="B2635" s="2">
        <v>3.4</v>
      </c>
      <c r="C2635" s="2">
        <f t="shared" si="371"/>
        <v>4.0000000000000036E-2</v>
      </c>
      <c r="D2635" s="2">
        <f t="shared" si="369"/>
        <v>4.0000000000000036E-2</v>
      </c>
      <c r="E2635" s="2">
        <f t="shared" si="370"/>
        <v>0</v>
      </c>
      <c r="F2635" s="2">
        <f t="shared" si="368"/>
        <v>1.2932062042818406E-2</v>
      </c>
      <c r="G2635" s="2">
        <f t="shared" si="368"/>
        <v>7.3375997324103869E-3</v>
      </c>
      <c r="H2635" s="2">
        <f t="shared" si="364"/>
        <v>1.7624376518791451</v>
      </c>
      <c r="I2635" s="2">
        <f t="shared" si="365"/>
        <v>63.800087965071313</v>
      </c>
    </row>
    <row r="2636" spans="1:9" ht="13.5" x14ac:dyDescent="0.25">
      <c r="A2636" s="4">
        <v>45846</v>
      </c>
      <c r="B2636" s="2">
        <v>3.45</v>
      </c>
      <c r="C2636" s="2">
        <f t="shared" si="371"/>
        <v>5.0000000000000266E-2</v>
      </c>
      <c r="D2636" s="2">
        <f t="shared" si="369"/>
        <v>5.0000000000000266E-2</v>
      </c>
      <c r="E2636" s="2">
        <f t="shared" si="370"/>
        <v>0</v>
      </c>
      <c r="F2636" s="2">
        <f t="shared" si="368"/>
        <v>1.5579771896902824E-2</v>
      </c>
      <c r="G2636" s="2">
        <f t="shared" si="368"/>
        <v>6.8134854658096445E-3</v>
      </c>
      <c r="H2636" s="2">
        <f t="shared" si="364"/>
        <v>2.2866082235124403</v>
      </c>
      <c r="I2636" s="2">
        <f t="shared" si="365"/>
        <v>69.573495470315379</v>
      </c>
    </row>
    <row r="2637" spans="1:9" ht="13.5" x14ac:dyDescent="0.25">
      <c r="A2637" s="4">
        <v>45847</v>
      </c>
      <c r="B2637" s="2">
        <v>3.59</v>
      </c>
      <c r="C2637" s="2">
        <f t="shared" si="371"/>
        <v>0.13999999999999968</v>
      </c>
      <c r="D2637" s="2">
        <f t="shared" si="369"/>
        <v>0.13999999999999968</v>
      </c>
      <c r="E2637" s="2">
        <f t="shared" si="370"/>
        <v>0</v>
      </c>
      <c r="F2637" s="2">
        <f t="shared" ref="F2637:G2652" si="372">((F2636*13)+D2637)/14</f>
        <v>2.4466931047124028E-2</v>
      </c>
      <c r="G2637" s="2">
        <f t="shared" si="372"/>
        <v>6.3268079325375275E-3</v>
      </c>
      <c r="H2637" s="2">
        <f t="shared" si="364"/>
        <v>3.8671841010528261</v>
      </c>
      <c r="I2637" s="2">
        <f t="shared" si="365"/>
        <v>79.454239263649612</v>
      </c>
    </row>
    <row r="2638" spans="1:9" ht="13.5" x14ac:dyDescent="0.25">
      <c r="A2638" s="4">
        <v>45848</v>
      </c>
      <c r="B2638" s="2">
        <v>3.6</v>
      </c>
      <c r="C2638" s="2">
        <f t="shared" si="371"/>
        <v>1.0000000000000231E-2</v>
      </c>
      <c r="D2638" s="2">
        <f t="shared" si="369"/>
        <v>1.0000000000000231E-2</v>
      </c>
      <c r="E2638" s="2">
        <f t="shared" si="370"/>
        <v>0</v>
      </c>
      <c r="F2638" s="2">
        <f t="shared" si="372"/>
        <v>2.3433578829472328E-2</v>
      </c>
      <c r="G2638" s="2">
        <f t="shared" si="372"/>
        <v>5.8748930802134183E-3</v>
      </c>
      <c r="H2638" s="2">
        <f t="shared" si="364"/>
        <v>3.988766860863628</v>
      </c>
      <c r="I2638" s="2">
        <f t="shared" si="365"/>
        <v>79.954966269422229</v>
      </c>
    </row>
    <row r="2639" spans="1:9" ht="13.5" x14ac:dyDescent="0.25">
      <c r="A2639" s="4">
        <v>45849</v>
      </c>
      <c r="B2639" s="2">
        <v>3.52</v>
      </c>
      <c r="C2639" s="2">
        <f t="shared" si="371"/>
        <v>-8.0000000000000071E-2</v>
      </c>
      <c r="D2639" s="2">
        <f t="shared" si="369"/>
        <v>0</v>
      </c>
      <c r="E2639" s="2">
        <f t="shared" si="370"/>
        <v>8.0000000000000071E-2</v>
      </c>
      <c r="F2639" s="2">
        <f t="shared" si="372"/>
        <v>2.1759751770224302E-2</v>
      </c>
      <c r="G2639" s="2">
        <f t="shared" si="372"/>
        <v>1.1169543574483893E-2</v>
      </c>
      <c r="H2639" s="2">
        <f t="shared" si="364"/>
        <v>1.9481325826001574</v>
      </c>
      <c r="I2639" s="2">
        <f t="shared" si="365"/>
        <v>66.080222921384618</v>
      </c>
    </row>
    <row r="2640" spans="1:9" ht="13.5" x14ac:dyDescent="0.25">
      <c r="A2640" s="4">
        <v>45852</v>
      </c>
      <c r="B2640" s="2">
        <v>3.46</v>
      </c>
      <c r="C2640" s="2">
        <f t="shared" si="371"/>
        <v>-6.0000000000000053E-2</v>
      </c>
      <c r="D2640" s="2">
        <f t="shared" si="369"/>
        <v>0</v>
      </c>
      <c r="E2640" s="2">
        <f t="shared" si="370"/>
        <v>6.0000000000000053E-2</v>
      </c>
      <c r="F2640" s="2">
        <f t="shared" si="372"/>
        <v>2.0205483786636853E-2</v>
      </c>
      <c r="G2640" s="2">
        <f t="shared" si="372"/>
        <v>1.465743331916362E-2</v>
      </c>
      <c r="H2640" s="2">
        <f t="shared" si="364"/>
        <v>1.3785144606606892</v>
      </c>
      <c r="I2640" s="2">
        <f t="shared" si="365"/>
        <v>57.956951007048907</v>
      </c>
    </row>
    <row r="2641" spans="1:9" ht="13.5" x14ac:dyDescent="0.25">
      <c r="A2641" s="4">
        <v>45853</v>
      </c>
      <c r="B2641" s="2">
        <v>3.47</v>
      </c>
      <c r="C2641" s="2">
        <f t="shared" si="371"/>
        <v>1.0000000000000231E-2</v>
      </c>
      <c r="D2641" s="2">
        <f t="shared" si="369"/>
        <v>1.0000000000000231E-2</v>
      </c>
      <c r="E2641" s="2">
        <f t="shared" si="370"/>
        <v>0</v>
      </c>
      <c r="F2641" s="2">
        <f t="shared" si="372"/>
        <v>1.947652065901995E-2</v>
      </c>
      <c r="G2641" s="2">
        <f t="shared" si="372"/>
        <v>1.3610473796366219E-2</v>
      </c>
      <c r="H2641" s="2">
        <f t="shared" ref="H2641:H2693" si="373">F2641/G2641</f>
        <v>1.430995052076723</v>
      </c>
      <c r="I2641" s="2">
        <f t="shared" ref="I2641:I2693" si="374">IF(G2641=0,100,100-(100/(1+H2641)))</f>
        <v>58.864581022255415</v>
      </c>
    </row>
    <row r="2642" spans="1:9" ht="13.5" x14ac:dyDescent="0.25">
      <c r="A2642" s="4">
        <v>45854</v>
      </c>
      <c r="B2642" s="2">
        <v>3.45</v>
      </c>
      <c r="C2642" s="2">
        <f t="shared" si="371"/>
        <v>-2.0000000000000018E-2</v>
      </c>
      <c r="D2642" s="2">
        <f t="shared" si="369"/>
        <v>0</v>
      </c>
      <c r="E2642" s="2">
        <f t="shared" si="370"/>
        <v>2.0000000000000018E-2</v>
      </c>
      <c r="F2642" s="2">
        <f t="shared" si="372"/>
        <v>1.8085340611947099E-2</v>
      </c>
      <c r="G2642" s="2">
        <f t="shared" si="372"/>
        <v>1.4066868525197205E-2</v>
      </c>
      <c r="H2642" s="2">
        <f t="shared" si="373"/>
        <v>1.2856692717040632</v>
      </c>
      <c r="I2642" s="2">
        <f t="shared" si="374"/>
        <v>56.249138386742295</v>
      </c>
    </row>
    <row r="2643" spans="1:9" ht="13.5" x14ac:dyDescent="0.25">
      <c r="A2643" s="4">
        <v>45855</v>
      </c>
      <c r="B2643" s="2">
        <v>3.4</v>
      </c>
      <c r="C2643" s="2">
        <f t="shared" si="371"/>
        <v>-5.0000000000000266E-2</v>
      </c>
      <c r="D2643" s="2">
        <f t="shared" si="369"/>
        <v>0</v>
      </c>
      <c r="E2643" s="2">
        <f t="shared" si="370"/>
        <v>5.0000000000000266E-2</v>
      </c>
      <c r="F2643" s="2">
        <f t="shared" si="372"/>
        <v>1.6793530568236591E-2</v>
      </c>
      <c r="G2643" s="2">
        <f t="shared" si="372"/>
        <v>1.6633520773397425E-2</v>
      </c>
      <c r="H2643" s="2">
        <f t="shared" si="373"/>
        <v>1.0096197189409879</v>
      </c>
      <c r="I2643" s="2">
        <f t="shared" si="374"/>
        <v>50.239341773230045</v>
      </c>
    </row>
    <row r="2644" spans="1:9" ht="13.5" x14ac:dyDescent="0.25">
      <c r="A2644" s="4">
        <v>45856</v>
      </c>
      <c r="B2644" s="2">
        <v>3.45</v>
      </c>
      <c r="C2644" s="2">
        <f t="shared" si="371"/>
        <v>5.0000000000000266E-2</v>
      </c>
      <c r="D2644" s="2">
        <f t="shared" si="369"/>
        <v>5.0000000000000266E-2</v>
      </c>
      <c r="E2644" s="2">
        <f t="shared" si="370"/>
        <v>0</v>
      </c>
      <c r="F2644" s="2">
        <f t="shared" si="372"/>
        <v>1.9165421241933996E-2</v>
      </c>
      <c r="G2644" s="2">
        <f t="shared" si="372"/>
        <v>1.544541214672618E-2</v>
      </c>
      <c r="H2644" s="2">
        <f t="shared" si="373"/>
        <v>1.240848807391411</v>
      </c>
      <c r="I2644" s="2">
        <f t="shared" si="374"/>
        <v>55.374053050722893</v>
      </c>
    </row>
    <row r="2645" spans="1:9" ht="13.5" x14ac:dyDescent="0.25">
      <c r="A2645" s="4">
        <v>45859</v>
      </c>
      <c r="B2645" s="2">
        <v>3.5</v>
      </c>
      <c r="C2645" s="2">
        <f t="shared" si="371"/>
        <v>4.9999999999999822E-2</v>
      </c>
      <c r="D2645" s="2">
        <f t="shared" si="369"/>
        <v>4.9999999999999822E-2</v>
      </c>
      <c r="E2645" s="2">
        <f t="shared" si="370"/>
        <v>0</v>
      </c>
      <c r="F2645" s="2">
        <f t="shared" si="372"/>
        <v>2.1367891153224412E-2</v>
      </c>
      <c r="G2645" s="2">
        <f t="shared" si="372"/>
        <v>1.4342168421960025E-2</v>
      </c>
      <c r="H2645" s="2">
        <f t="shared" si="373"/>
        <v>1.4898647487995571</v>
      </c>
      <c r="I2645" s="2">
        <f t="shared" si="374"/>
        <v>59.837175875431321</v>
      </c>
    </row>
    <row r="2646" spans="1:9" ht="13.5" x14ac:dyDescent="0.25">
      <c r="A2646" s="4">
        <v>45860</v>
      </c>
      <c r="B2646" s="2">
        <v>3.4</v>
      </c>
      <c r="C2646" s="2">
        <f t="shared" si="371"/>
        <v>-0.10000000000000009</v>
      </c>
      <c r="D2646" s="2">
        <f t="shared" si="369"/>
        <v>0</v>
      </c>
      <c r="E2646" s="2">
        <f t="shared" si="370"/>
        <v>0.10000000000000009</v>
      </c>
      <c r="F2646" s="2">
        <f t="shared" si="372"/>
        <v>1.9841613213708385E-2</v>
      </c>
      <c r="G2646" s="2">
        <f t="shared" si="372"/>
        <v>2.0460584963248599E-2</v>
      </c>
      <c r="H2646" s="2">
        <f t="shared" si="373"/>
        <v>0.96974809123727335</v>
      </c>
      <c r="I2646" s="2">
        <f t="shared" si="374"/>
        <v>49.2320868618351</v>
      </c>
    </row>
    <row r="2647" spans="1:9" ht="13.5" x14ac:dyDescent="0.25">
      <c r="A2647" s="4">
        <v>45861</v>
      </c>
      <c r="B2647" s="2">
        <v>3.45</v>
      </c>
      <c r="C2647" s="2">
        <f t="shared" si="371"/>
        <v>5.0000000000000266E-2</v>
      </c>
      <c r="D2647" s="2">
        <f t="shared" si="369"/>
        <v>5.0000000000000266E-2</v>
      </c>
      <c r="E2647" s="2">
        <f t="shared" si="370"/>
        <v>0</v>
      </c>
      <c r="F2647" s="2">
        <f t="shared" si="372"/>
        <v>2.199578369844352E-2</v>
      </c>
      <c r="G2647" s="2">
        <f t="shared" si="372"/>
        <v>1.8999114608730844E-2</v>
      </c>
      <c r="H2647" s="2">
        <f t="shared" si="373"/>
        <v>1.1577267757696239</v>
      </c>
      <c r="I2647" s="2">
        <f t="shared" si="374"/>
        <v>53.654929288101492</v>
      </c>
    </row>
    <row r="2648" spans="1:9" ht="13.5" x14ac:dyDescent="0.25">
      <c r="A2648" s="4">
        <v>45862</v>
      </c>
      <c r="B2648" s="2">
        <v>3.4</v>
      </c>
      <c r="C2648" s="2">
        <f t="shared" si="371"/>
        <v>-5.0000000000000266E-2</v>
      </c>
      <c r="D2648" s="2">
        <f t="shared" si="369"/>
        <v>0</v>
      </c>
      <c r="E2648" s="2">
        <f t="shared" si="370"/>
        <v>5.0000000000000266E-2</v>
      </c>
      <c r="F2648" s="2">
        <f t="shared" si="372"/>
        <v>2.0424656291411842E-2</v>
      </c>
      <c r="G2648" s="2">
        <f t="shared" si="372"/>
        <v>2.1213463565250088E-2</v>
      </c>
      <c r="H2648" s="2">
        <f t="shared" si="373"/>
        <v>0.96281572448497299</v>
      </c>
      <c r="I2648" s="2">
        <f t="shared" si="374"/>
        <v>49.052782310352036</v>
      </c>
    </row>
    <row r="2649" spans="1:9" ht="13.5" x14ac:dyDescent="0.25">
      <c r="A2649" s="4">
        <v>45866</v>
      </c>
      <c r="B2649" s="2">
        <v>3.4</v>
      </c>
      <c r="C2649" s="2">
        <f t="shared" si="371"/>
        <v>0</v>
      </c>
      <c r="D2649" s="2">
        <f t="shared" si="369"/>
        <v>0</v>
      </c>
      <c r="E2649" s="2">
        <f t="shared" si="370"/>
        <v>0</v>
      </c>
      <c r="F2649" s="2">
        <f t="shared" si="372"/>
        <v>1.8965752270596711E-2</v>
      </c>
      <c r="G2649" s="2">
        <f t="shared" si="372"/>
        <v>1.9698216167732225E-2</v>
      </c>
      <c r="H2649" s="2">
        <f t="shared" si="373"/>
        <v>0.96281572448497299</v>
      </c>
      <c r="I2649" s="2">
        <f t="shared" si="374"/>
        <v>49.052782310352036</v>
      </c>
    </row>
    <row r="2650" spans="1:9" ht="13.5" x14ac:dyDescent="0.25">
      <c r="A2650" s="4">
        <v>45867</v>
      </c>
      <c r="B2650" s="2">
        <v>3.4</v>
      </c>
      <c r="C2650" s="2">
        <f t="shared" si="371"/>
        <v>0</v>
      </c>
      <c r="D2650" s="2">
        <f t="shared" si="369"/>
        <v>0</v>
      </c>
      <c r="E2650" s="2">
        <f t="shared" si="370"/>
        <v>0</v>
      </c>
      <c r="F2650" s="2">
        <f t="shared" si="372"/>
        <v>1.7611055679839803E-2</v>
      </c>
      <c r="G2650" s="2">
        <f t="shared" si="372"/>
        <v>1.8291200727179924E-2</v>
      </c>
      <c r="H2650" s="2">
        <f t="shared" si="373"/>
        <v>0.96281572448497299</v>
      </c>
      <c r="I2650" s="2">
        <f t="shared" si="374"/>
        <v>49.052782310352036</v>
      </c>
    </row>
    <row r="2651" spans="1:9" ht="13.5" x14ac:dyDescent="0.25">
      <c r="A2651" s="4">
        <v>45868</v>
      </c>
      <c r="B2651" s="2">
        <v>3.4</v>
      </c>
      <c r="C2651" s="2">
        <f t="shared" si="371"/>
        <v>0</v>
      </c>
      <c r="D2651" s="2">
        <f t="shared" si="369"/>
        <v>0</v>
      </c>
      <c r="E2651" s="2">
        <f t="shared" si="370"/>
        <v>0</v>
      </c>
      <c r="F2651" s="2">
        <f t="shared" si="372"/>
        <v>1.6353123131279818E-2</v>
      </c>
      <c r="G2651" s="2">
        <f t="shared" si="372"/>
        <v>1.6984686389524214E-2</v>
      </c>
      <c r="H2651" s="2">
        <f t="shared" si="373"/>
        <v>0.9628157244849731</v>
      </c>
      <c r="I2651" s="2">
        <f t="shared" si="374"/>
        <v>49.052782310352036</v>
      </c>
    </row>
    <row r="2652" spans="1:9" ht="13.5" x14ac:dyDescent="0.25">
      <c r="A2652" s="4">
        <v>45869</v>
      </c>
      <c r="B2652" s="2">
        <v>3.4</v>
      </c>
      <c r="C2652" s="2">
        <f t="shared" si="371"/>
        <v>0</v>
      </c>
      <c r="D2652" s="2">
        <f t="shared" si="369"/>
        <v>0</v>
      </c>
      <c r="E2652" s="2">
        <f t="shared" si="370"/>
        <v>0</v>
      </c>
      <c r="F2652" s="2">
        <f t="shared" si="372"/>
        <v>1.5185042907616974E-2</v>
      </c>
      <c r="G2652" s="2">
        <f t="shared" si="372"/>
        <v>1.5771494504558198E-2</v>
      </c>
      <c r="H2652" s="2">
        <f t="shared" si="373"/>
        <v>0.9628157244849731</v>
      </c>
      <c r="I2652" s="2">
        <f t="shared" si="374"/>
        <v>49.052782310352036</v>
      </c>
    </row>
    <row r="2653" spans="1:9" ht="13.5" x14ac:dyDescent="0.25">
      <c r="A2653" s="4">
        <v>45870</v>
      </c>
      <c r="B2653" s="2">
        <v>3.52</v>
      </c>
      <c r="C2653" s="2">
        <f t="shared" si="371"/>
        <v>0.12000000000000011</v>
      </c>
      <c r="D2653" s="2">
        <f t="shared" si="369"/>
        <v>0.12000000000000011</v>
      </c>
      <c r="E2653" s="2">
        <f t="shared" si="370"/>
        <v>0</v>
      </c>
      <c r="F2653" s="2">
        <f t="shared" ref="F2653:G2668" si="375">((F2652*13)+D2653)/14</f>
        <v>2.2671825557072915E-2</v>
      </c>
      <c r="G2653" s="2">
        <f t="shared" si="375"/>
        <v>1.464495918280404E-2</v>
      </c>
      <c r="H2653" s="2">
        <f t="shared" si="373"/>
        <v>1.5480975586257653</v>
      </c>
      <c r="I2653" s="2">
        <f t="shared" si="374"/>
        <v>60.755034805679976</v>
      </c>
    </row>
    <row r="2654" spans="1:9" ht="13.5" x14ac:dyDescent="0.25">
      <c r="A2654" s="4">
        <v>45873</v>
      </c>
      <c r="B2654" s="2">
        <v>3.52</v>
      </c>
      <c r="C2654" s="2">
        <f t="shared" si="371"/>
        <v>0</v>
      </c>
      <c r="D2654" s="2">
        <f t="shared" si="369"/>
        <v>0</v>
      </c>
      <c r="E2654" s="2">
        <f t="shared" si="370"/>
        <v>0</v>
      </c>
      <c r="F2654" s="2">
        <f t="shared" si="375"/>
        <v>2.1052409445853421E-2</v>
      </c>
      <c r="G2654" s="2">
        <f t="shared" si="375"/>
        <v>1.3598890669746608E-2</v>
      </c>
      <c r="H2654" s="2">
        <f t="shared" si="373"/>
        <v>1.5480975586257653</v>
      </c>
      <c r="I2654" s="2">
        <f t="shared" si="374"/>
        <v>60.755034805679976</v>
      </c>
    </row>
    <row r="2655" spans="1:9" ht="13.5" x14ac:dyDescent="0.25">
      <c r="A2655" s="4">
        <v>45874</v>
      </c>
      <c r="B2655" s="2">
        <v>3.5</v>
      </c>
      <c r="C2655" s="2">
        <f t="shared" si="371"/>
        <v>-2.0000000000000018E-2</v>
      </c>
      <c r="D2655" s="2">
        <f t="shared" si="369"/>
        <v>0</v>
      </c>
      <c r="E2655" s="2">
        <f t="shared" si="370"/>
        <v>2.0000000000000018E-2</v>
      </c>
      <c r="F2655" s="2">
        <f t="shared" si="375"/>
        <v>1.9548665914006749E-2</v>
      </c>
      <c r="G2655" s="2">
        <f t="shared" si="375"/>
        <v>1.4056112764764709E-2</v>
      </c>
      <c r="H2655" s="2">
        <f t="shared" si="373"/>
        <v>1.390759041362456</v>
      </c>
      <c r="I2655" s="2">
        <f t="shared" si="374"/>
        <v>58.172279903619405</v>
      </c>
    </row>
    <row r="2656" spans="1:9" ht="13.5" x14ac:dyDescent="0.25">
      <c r="A2656" s="4">
        <v>45875</v>
      </c>
      <c r="B2656" s="2">
        <v>3.5</v>
      </c>
      <c r="C2656" s="2">
        <f t="shared" si="371"/>
        <v>0</v>
      </c>
      <c r="D2656" s="2">
        <f t="shared" si="369"/>
        <v>0</v>
      </c>
      <c r="E2656" s="2">
        <f t="shared" si="370"/>
        <v>0</v>
      </c>
      <c r="F2656" s="2">
        <f t="shared" si="375"/>
        <v>1.8152332634434838E-2</v>
      </c>
      <c r="G2656" s="2">
        <f t="shared" si="375"/>
        <v>1.305210471013866E-2</v>
      </c>
      <c r="H2656" s="2">
        <f t="shared" si="373"/>
        <v>1.390759041362456</v>
      </c>
      <c r="I2656" s="2">
        <f t="shared" si="374"/>
        <v>58.172279903619405</v>
      </c>
    </row>
    <row r="2657" spans="1:9" ht="13.5" x14ac:dyDescent="0.25">
      <c r="A2657" s="4">
        <v>45876</v>
      </c>
      <c r="B2657" s="2">
        <v>3.55</v>
      </c>
      <c r="C2657" s="2">
        <f t="shared" si="371"/>
        <v>4.9999999999999822E-2</v>
      </c>
      <c r="D2657" s="2">
        <f t="shared" si="369"/>
        <v>4.9999999999999822E-2</v>
      </c>
      <c r="E2657" s="2">
        <f t="shared" si="370"/>
        <v>0</v>
      </c>
      <c r="F2657" s="2">
        <f t="shared" si="375"/>
        <v>2.0427166017689482E-2</v>
      </c>
      <c r="G2657" s="2">
        <f t="shared" si="375"/>
        <v>1.2119811516557328E-2</v>
      </c>
      <c r="H2657" s="2">
        <f t="shared" si="373"/>
        <v>1.6854359483877424</v>
      </c>
      <c r="I2657" s="2">
        <f t="shared" si="374"/>
        <v>62.762098250737623</v>
      </c>
    </row>
    <row r="2658" spans="1:9" ht="13.5" x14ac:dyDescent="0.25">
      <c r="A2658" s="4">
        <v>45877</v>
      </c>
      <c r="B2658" s="2">
        <v>3.65</v>
      </c>
      <c r="C2658" s="2">
        <f t="shared" si="371"/>
        <v>0.10000000000000009</v>
      </c>
      <c r="D2658" s="2">
        <f t="shared" si="369"/>
        <v>0.10000000000000009</v>
      </c>
      <c r="E2658" s="2">
        <f t="shared" si="370"/>
        <v>0</v>
      </c>
      <c r="F2658" s="2">
        <f t="shared" si="375"/>
        <v>2.6110939873568811E-2</v>
      </c>
      <c r="G2658" s="2">
        <f t="shared" si="375"/>
        <v>1.1254110693946091E-2</v>
      </c>
      <c r="H2658" s="2">
        <f t="shared" si="373"/>
        <v>2.3201246712114387</v>
      </c>
      <c r="I2658" s="2">
        <f t="shared" si="374"/>
        <v>69.880649101194066</v>
      </c>
    </row>
    <row r="2659" spans="1:9" ht="13.5" x14ac:dyDescent="0.25">
      <c r="A2659" s="4">
        <v>45880</v>
      </c>
      <c r="B2659" s="2">
        <v>3.59</v>
      </c>
      <c r="C2659" s="2">
        <f t="shared" si="371"/>
        <v>-6.0000000000000053E-2</v>
      </c>
      <c r="D2659" s="2">
        <f t="shared" si="369"/>
        <v>0</v>
      </c>
      <c r="E2659" s="2">
        <f t="shared" si="370"/>
        <v>6.0000000000000053E-2</v>
      </c>
      <c r="F2659" s="2">
        <f t="shared" si="375"/>
        <v>2.4245872739742467E-2</v>
      </c>
      <c r="G2659" s="2">
        <f t="shared" si="375"/>
        <v>1.4735959930092803E-2</v>
      </c>
      <c r="H2659" s="2">
        <f t="shared" si="373"/>
        <v>1.6453541441999411</v>
      </c>
      <c r="I2659" s="2">
        <f t="shared" si="374"/>
        <v>62.197878034873128</v>
      </c>
    </row>
    <row r="2660" spans="1:9" ht="13.5" x14ac:dyDescent="0.25">
      <c r="A2660" s="4">
        <v>45881</v>
      </c>
      <c r="B2660" s="2">
        <v>3.6</v>
      </c>
      <c r="C2660" s="2">
        <f t="shared" si="371"/>
        <v>1.0000000000000231E-2</v>
      </c>
      <c r="D2660" s="2">
        <f t="shared" si="369"/>
        <v>1.0000000000000231E-2</v>
      </c>
      <c r="E2660" s="2">
        <f t="shared" si="370"/>
        <v>0</v>
      </c>
      <c r="F2660" s="2">
        <f t="shared" si="375"/>
        <v>2.3228310401189448E-2</v>
      </c>
      <c r="G2660" s="2">
        <f t="shared" si="375"/>
        <v>1.3683391363657604E-2</v>
      </c>
      <c r="H2660" s="2">
        <f t="shared" si="373"/>
        <v>1.6975550712437173</v>
      </c>
      <c r="I2660" s="2">
        <f t="shared" si="374"/>
        <v>62.929394448323663</v>
      </c>
    </row>
    <row r="2661" spans="1:9" ht="13.5" x14ac:dyDescent="0.25">
      <c r="A2661" s="4">
        <v>45883</v>
      </c>
      <c r="B2661" s="2">
        <v>3.59</v>
      </c>
      <c r="C2661" s="2">
        <f t="shared" si="371"/>
        <v>-1.0000000000000231E-2</v>
      </c>
      <c r="D2661" s="2">
        <f t="shared" si="369"/>
        <v>0</v>
      </c>
      <c r="E2661" s="2">
        <f t="shared" si="370"/>
        <v>1.0000000000000231E-2</v>
      </c>
      <c r="F2661" s="2">
        <f t="shared" si="375"/>
        <v>2.1569145372533061E-2</v>
      </c>
      <c r="G2661" s="2">
        <f t="shared" si="375"/>
        <v>1.342029198053922E-2</v>
      </c>
      <c r="H2661" s="2">
        <f t="shared" si="373"/>
        <v>1.6072038822859072</v>
      </c>
      <c r="I2661" s="2">
        <f t="shared" si="374"/>
        <v>61.644733394488725</v>
      </c>
    </row>
    <row r="2662" spans="1:9" ht="13.5" x14ac:dyDescent="0.25">
      <c r="A2662" s="4">
        <v>45884</v>
      </c>
      <c r="B2662" s="2">
        <v>3.64</v>
      </c>
      <c r="C2662" s="2">
        <f t="shared" si="371"/>
        <v>5.0000000000000266E-2</v>
      </c>
      <c r="D2662" s="2">
        <f t="shared" si="369"/>
        <v>5.0000000000000266E-2</v>
      </c>
      <c r="E2662" s="2">
        <f t="shared" si="370"/>
        <v>0</v>
      </c>
      <c r="F2662" s="2">
        <f t="shared" si="375"/>
        <v>2.3599920703066435E-2</v>
      </c>
      <c r="G2662" s="2">
        <f t="shared" si="375"/>
        <v>1.2461699696214992E-2</v>
      </c>
      <c r="H2662" s="2">
        <f t="shared" si="373"/>
        <v>1.893796294115037</v>
      </c>
      <c r="I2662" s="2">
        <f t="shared" si="374"/>
        <v>65.443317415477793</v>
      </c>
    </row>
    <row r="2663" spans="1:9" ht="13.5" x14ac:dyDescent="0.25">
      <c r="A2663" s="4">
        <v>45887</v>
      </c>
      <c r="B2663" s="2">
        <v>3.6</v>
      </c>
      <c r="C2663" s="2">
        <f t="shared" si="371"/>
        <v>-4.0000000000000036E-2</v>
      </c>
      <c r="D2663" s="2">
        <f t="shared" si="369"/>
        <v>0</v>
      </c>
      <c r="E2663" s="2">
        <f t="shared" si="370"/>
        <v>4.0000000000000036E-2</v>
      </c>
      <c r="F2663" s="2">
        <f t="shared" si="375"/>
        <v>2.1914212081418832E-2</v>
      </c>
      <c r="G2663" s="2">
        <f t="shared" si="375"/>
        <v>1.4428721146485352E-2</v>
      </c>
      <c r="H2663" s="2">
        <f t="shared" si="373"/>
        <v>1.5187910182016962</v>
      </c>
      <c r="I2663" s="2">
        <f t="shared" si="374"/>
        <v>60.298413295361236</v>
      </c>
    </row>
    <row r="2664" spans="1:9" ht="13.5" x14ac:dyDescent="0.25">
      <c r="A2664" s="4">
        <v>45888</v>
      </c>
      <c r="B2664" s="2">
        <v>3.6</v>
      </c>
      <c r="C2664" s="2">
        <f t="shared" si="371"/>
        <v>0</v>
      </c>
      <c r="D2664" s="2">
        <f t="shared" si="369"/>
        <v>0</v>
      </c>
      <c r="E2664" s="2">
        <f t="shared" si="370"/>
        <v>0</v>
      </c>
      <c r="F2664" s="2">
        <f t="shared" si="375"/>
        <v>2.0348911218460348E-2</v>
      </c>
      <c r="G2664" s="2">
        <f t="shared" si="375"/>
        <v>1.3398098207450684E-2</v>
      </c>
      <c r="H2664" s="2">
        <f t="shared" si="373"/>
        <v>1.5187910182016964</v>
      </c>
      <c r="I2664" s="2">
        <f t="shared" si="374"/>
        <v>60.298413295361236</v>
      </c>
    </row>
    <row r="2665" spans="1:9" ht="13.5" x14ac:dyDescent="0.25">
      <c r="A2665" s="4">
        <v>45889</v>
      </c>
      <c r="B2665" s="2">
        <v>3.6</v>
      </c>
      <c r="C2665" s="2">
        <f t="shared" si="371"/>
        <v>0</v>
      </c>
      <c r="D2665" s="2">
        <f t="shared" si="369"/>
        <v>0</v>
      </c>
      <c r="E2665" s="2">
        <f t="shared" si="370"/>
        <v>0</v>
      </c>
      <c r="F2665" s="2">
        <f t="shared" si="375"/>
        <v>1.8895417559998896E-2</v>
      </c>
      <c r="G2665" s="2">
        <f t="shared" si="375"/>
        <v>1.2441091192632777E-2</v>
      </c>
      <c r="H2665" s="2">
        <f t="shared" si="373"/>
        <v>1.5187910182016966</v>
      </c>
      <c r="I2665" s="2">
        <f t="shared" si="374"/>
        <v>60.298413295361236</v>
      </c>
    </row>
    <row r="2666" spans="1:9" ht="13.5" x14ac:dyDescent="0.25">
      <c r="A2666" s="4">
        <v>45890</v>
      </c>
      <c r="B2666" s="2">
        <v>3.6</v>
      </c>
      <c r="C2666" s="2">
        <f t="shared" si="371"/>
        <v>0</v>
      </c>
      <c r="D2666" s="2">
        <f t="shared" si="369"/>
        <v>0</v>
      </c>
      <c r="E2666" s="2">
        <f t="shared" si="370"/>
        <v>0</v>
      </c>
      <c r="F2666" s="2">
        <f t="shared" si="375"/>
        <v>1.754574487714183E-2</v>
      </c>
      <c r="G2666" s="2">
        <f t="shared" si="375"/>
        <v>1.1552441821730436E-2</v>
      </c>
      <c r="H2666" s="2">
        <f t="shared" si="373"/>
        <v>1.5187910182016966</v>
      </c>
      <c r="I2666" s="2">
        <f t="shared" si="374"/>
        <v>60.298413295361236</v>
      </c>
    </row>
    <row r="2667" spans="1:9" ht="13.5" x14ac:dyDescent="0.25">
      <c r="A2667" s="4">
        <v>45891</v>
      </c>
      <c r="B2667" s="2">
        <v>3.55</v>
      </c>
      <c r="C2667" s="2">
        <f t="shared" si="371"/>
        <v>-5.0000000000000266E-2</v>
      </c>
      <c r="D2667" s="2">
        <f t="shared" si="369"/>
        <v>0</v>
      </c>
      <c r="E2667" s="2">
        <f t="shared" si="370"/>
        <v>5.0000000000000266E-2</v>
      </c>
      <c r="F2667" s="2">
        <f t="shared" si="375"/>
        <v>1.6292477385917412E-2</v>
      </c>
      <c r="G2667" s="2">
        <f t="shared" si="375"/>
        <v>1.4298695977321137E-2</v>
      </c>
      <c r="H2667" s="2">
        <f t="shared" si="373"/>
        <v>1.1394379887339776</v>
      </c>
      <c r="I2667" s="2">
        <f t="shared" si="374"/>
        <v>53.258752753485751</v>
      </c>
    </row>
    <row r="2668" spans="1:9" ht="13.5" x14ac:dyDescent="0.25">
      <c r="A2668" s="4">
        <v>45894</v>
      </c>
      <c r="B2668" s="2">
        <v>3.55</v>
      </c>
      <c r="C2668" s="2">
        <f t="shared" si="371"/>
        <v>0</v>
      </c>
      <c r="D2668" s="2">
        <f t="shared" si="369"/>
        <v>0</v>
      </c>
      <c r="E2668" s="2">
        <f t="shared" si="370"/>
        <v>0</v>
      </c>
      <c r="F2668" s="2">
        <f t="shared" si="375"/>
        <v>1.5128729001209026E-2</v>
      </c>
      <c r="G2668" s="2">
        <f t="shared" si="375"/>
        <v>1.3277360550369627E-2</v>
      </c>
      <c r="H2668" s="2">
        <f t="shared" si="373"/>
        <v>1.1394379887339776</v>
      </c>
      <c r="I2668" s="2">
        <f t="shared" si="374"/>
        <v>53.258752753485751</v>
      </c>
    </row>
    <row r="2669" spans="1:9" ht="13.5" x14ac:dyDescent="0.25">
      <c r="A2669" s="4">
        <v>45895</v>
      </c>
      <c r="B2669" s="2">
        <v>3.58</v>
      </c>
      <c r="C2669" s="2">
        <f t="shared" si="371"/>
        <v>3.0000000000000249E-2</v>
      </c>
      <c r="D2669" s="2">
        <f t="shared" si="369"/>
        <v>3.0000000000000249E-2</v>
      </c>
      <c r="E2669" s="2">
        <f t="shared" si="370"/>
        <v>0</v>
      </c>
      <c r="F2669" s="2">
        <f t="shared" ref="F2669:G2684" si="376">((F2668*13)+D2669)/14</f>
        <v>1.6190962643979828E-2</v>
      </c>
      <c r="G2669" s="2">
        <f t="shared" si="376"/>
        <v>1.2328977653914653E-2</v>
      </c>
      <c r="H2669" s="2">
        <f t="shared" si="373"/>
        <v>1.3132445445579124</v>
      </c>
      <c r="I2669" s="2">
        <f t="shared" si="374"/>
        <v>56.770675095610727</v>
      </c>
    </row>
    <row r="2670" spans="1:9" ht="13.5" x14ac:dyDescent="0.25">
      <c r="A2670" s="4">
        <v>45896</v>
      </c>
      <c r="B2670" s="2">
        <v>3.59</v>
      </c>
      <c r="C2670" s="2">
        <f t="shared" si="371"/>
        <v>9.9999999999997868E-3</v>
      </c>
      <c r="D2670" s="2">
        <f t="shared" si="369"/>
        <v>9.9999999999997868E-3</v>
      </c>
      <c r="E2670" s="2">
        <f t="shared" si="370"/>
        <v>0</v>
      </c>
      <c r="F2670" s="2">
        <f t="shared" si="376"/>
        <v>1.5748751026552682E-2</v>
      </c>
      <c r="G2670" s="2">
        <f t="shared" si="376"/>
        <v>1.144833639292075E-2</v>
      </c>
      <c r="H2670" s="2">
        <f t="shared" si="373"/>
        <v>1.3756366415203487</v>
      </c>
      <c r="I2670" s="2">
        <f t="shared" si="374"/>
        <v>57.90602053687703</v>
      </c>
    </row>
    <row r="2671" spans="1:9" ht="13.5" x14ac:dyDescent="0.25">
      <c r="A2671" s="4">
        <v>45897</v>
      </c>
      <c r="B2671" s="2">
        <v>3.59</v>
      </c>
      <c r="C2671" s="2">
        <f t="shared" si="371"/>
        <v>0</v>
      </c>
      <c r="D2671" s="2">
        <f t="shared" si="369"/>
        <v>0</v>
      </c>
      <c r="E2671" s="2">
        <f t="shared" si="370"/>
        <v>0</v>
      </c>
      <c r="F2671" s="2">
        <f t="shared" si="376"/>
        <v>1.4623840238941777E-2</v>
      </c>
      <c r="G2671" s="2">
        <f t="shared" si="376"/>
        <v>1.0630598079140697E-2</v>
      </c>
      <c r="H2671" s="2">
        <f t="shared" si="373"/>
        <v>1.3756366415203485</v>
      </c>
      <c r="I2671" s="2">
        <f t="shared" si="374"/>
        <v>57.906020536877016</v>
      </c>
    </row>
    <row r="2672" spans="1:9" ht="13.5" x14ac:dyDescent="0.25">
      <c r="A2672" s="4">
        <v>45898</v>
      </c>
      <c r="B2672" s="2">
        <v>3.55</v>
      </c>
      <c r="C2672" s="2">
        <f t="shared" si="371"/>
        <v>-4.0000000000000036E-2</v>
      </c>
      <c r="D2672" s="2">
        <f t="shared" si="369"/>
        <v>0</v>
      </c>
      <c r="E2672" s="2">
        <f t="shared" si="370"/>
        <v>4.0000000000000036E-2</v>
      </c>
      <c r="F2672" s="2">
        <f t="shared" si="376"/>
        <v>1.3579280221874507E-2</v>
      </c>
      <c r="G2672" s="2">
        <f t="shared" si="376"/>
        <v>1.2728412502059222E-2</v>
      </c>
      <c r="H2672" s="2">
        <f t="shared" si="373"/>
        <v>1.0668479057916791</v>
      </c>
      <c r="I2672" s="2">
        <f t="shared" si="374"/>
        <v>51.617146225524365</v>
      </c>
    </row>
    <row r="2673" spans="1:9" ht="13.5" x14ac:dyDescent="0.25">
      <c r="A2673" s="4">
        <v>45901</v>
      </c>
      <c r="B2673" s="2">
        <v>3.5</v>
      </c>
      <c r="C2673" s="2">
        <f t="shared" si="371"/>
        <v>-4.9999999999999822E-2</v>
      </c>
      <c r="D2673" s="2">
        <f t="shared" si="369"/>
        <v>0</v>
      </c>
      <c r="E2673" s="2">
        <f t="shared" si="370"/>
        <v>4.9999999999999822E-2</v>
      </c>
      <c r="F2673" s="2">
        <f t="shared" si="376"/>
        <v>1.2609331634597756E-2</v>
      </c>
      <c r="G2673" s="2">
        <f t="shared" si="376"/>
        <v>1.5390668751912123E-2</v>
      </c>
      <c r="H2673" s="2">
        <f t="shared" si="373"/>
        <v>0.81928419341954739</v>
      </c>
      <c r="I2673" s="2">
        <f t="shared" si="374"/>
        <v>45.033326644783926</v>
      </c>
    </row>
    <row r="2674" spans="1:9" ht="13.5" x14ac:dyDescent="0.25">
      <c r="A2674" s="4">
        <v>45902</v>
      </c>
      <c r="B2674" s="2">
        <v>3.5</v>
      </c>
      <c r="C2674" s="2">
        <f t="shared" si="371"/>
        <v>0</v>
      </c>
      <c r="D2674" s="2">
        <f t="shared" si="369"/>
        <v>0</v>
      </c>
      <c r="E2674" s="2">
        <f t="shared" si="370"/>
        <v>0</v>
      </c>
      <c r="F2674" s="2">
        <f t="shared" si="376"/>
        <v>1.1708665089269345E-2</v>
      </c>
      <c r="G2674" s="2">
        <f t="shared" si="376"/>
        <v>1.4291335269632685E-2</v>
      </c>
      <c r="H2674" s="2">
        <f t="shared" si="373"/>
        <v>0.8192841934195475</v>
      </c>
      <c r="I2674" s="2">
        <f t="shared" si="374"/>
        <v>45.033326644783934</v>
      </c>
    </row>
    <row r="2675" spans="1:9" ht="13.5" x14ac:dyDescent="0.25">
      <c r="A2675" s="4">
        <v>45903</v>
      </c>
      <c r="B2675" s="2">
        <v>3.5</v>
      </c>
      <c r="C2675" s="2">
        <f t="shared" si="371"/>
        <v>0</v>
      </c>
      <c r="D2675" s="2">
        <f t="shared" si="369"/>
        <v>0</v>
      </c>
      <c r="E2675" s="2">
        <f t="shared" si="370"/>
        <v>0</v>
      </c>
      <c r="F2675" s="2">
        <f t="shared" si="376"/>
        <v>1.0872331868607249E-2</v>
      </c>
      <c r="G2675" s="2">
        <f t="shared" si="376"/>
        <v>1.3270525607516065E-2</v>
      </c>
      <c r="H2675" s="2">
        <f t="shared" si="373"/>
        <v>0.81928419341954739</v>
      </c>
      <c r="I2675" s="2">
        <f t="shared" si="374"/>
        <v>45.033326644783926</v>
      </c>
    </row>
    <row r="2676" spans="1:9" ht="13.5" x14ac:dyDescent="0.25">
      <c r="A2676" s="4">
        <v>45905</v>
      </c>
      <c r="B2676" s="2">
        <v>3.5</v>
      </c>
      <c r="C2676" s="2">
        <f t="shared" si="371"/>
        <v>0</v>
      </c>
      <c r="D2676" s="2">
        <f t="shared" si="369"/>
        <v>0</v>
      </c>
      <c r="E2676" s="2">
        <f t="shared" si="370"/>
        <v>0</v>
      </c>
      <c r="F2676" s="2">
        <f t="shared" si="376"/>
        <v>1.0095736735135304E-2</v>
      </c>
      <c r="G2676" s="2">
        <f t="shared" si="376"/>
        <v>1.2322630921264918E-2</v>
      </c>
      <c r="H2676" s="2">
        <f t="shared" si="373"/>
        <v>0.8192841934195475</v>
      </c>
      <c r="I2676" s="2">
        <f t="shared" si="374"/>
        <v>45.033326644783934</v>
      </c>
    </row>
    <row r="2677" spans="1:9" ht="13.5" x14ac:dyDescent="0.25">
      <c r="A2677" s="4">
        <v>45908</v>
      </c>
      <c r="B2677" s="2">
        <v>3.35</v>
      </c>
      <c r="C2677" s="2">
        <f t="shared" si="371"/>
        <v>-0.14999999999999991</v>
      </c>
      <c r="D2677" s="2">
        <f t="shared" si="369"/>
        <v>0</v>
      </c>
      <c r="E2677" s="2">
        <f t="shared" si="370"/>
        <v>0.14999999999999991</v>
      </c>
      <c r="F2677" s="2">
        <f t="shared" si="376"/>
        <v>9.3746126826256392E-3</v>
      </c>
      <c r="G2677" s="2">
        <f t="shared" si="376"/>
        <v>2.2156728712603133E-2</v>
      </c>
      <c r="H2677" s="2">
        <f t="shared" si="373"/>
        <v>0.42310454779785234</v>
      </c>
      <c r="I2677" s="2">
        <f t="shared" si="374"/>
        <v>29.731093787352094</v>
      </c>
    </row>
    <row r="2678" spans="1:9" ht="13.5" x14ac:dyDescent="0.25">
      <c r="A2678" s="4">
        <v>45909</v>
      </c>
      <c r="B2678" s="2">
        <v>3.35</v>
      </c>
      <c r="C2678" s="2">
        <f t="shared" si="371"/>
        <v>0</v>
      </c>
      <c r="D2678" s="2">
        <f t="shared" si="369"/>
        <v>0</v>
      </c>
      <c r="E2678" s="2">
        <f t="shared" si="370"/>
        <v>0</v>
      </c>
      <c r="F2678" s="2">
        <f t="shared" si="376"/>
        <v>8.704997491009522E-3</v>
      </c>
      <c r="G2678" s="2">
        <f t="shared" si="376"/>
        <v>2.0574105233131478E-2</v>
      </c>
      <c r="H2678" s="2">
        <f t="shared" si="373"/>
        <v>0.42310454779785239</v>
      </c>
      <c r="I2678" s="2">
        <f t="shared" si="374"/>
        <v>29.731093787352094</v>
      </c>
    </row>
    <row r="2679" spans="1:9" ht="13.5" x14ac:dyDescent="0.25">
      <c r="A2679" s="4">
        <v>45910</v>
      </c>
      <c r="B2679" s="2">
        <v>3.35</v>
      </c>
      <c r="C2679" s="2">
        <f t="shared" si="371"/>
        <v>0</v>
      </c>
      <c r="D2679" s="2">
        <f t="shared" si="369"/>
        <v>0</v>
      </c>
      <c r="E2679" s="2">
        <f t="shared" si="370"/>
        <v>0</v>
      </c>
      <c r="F2679" s="2">
        <f t="shared" si="376"/>
        <v>8.0832119559374142E-3</v>
      </c>
      <c r="G2679" s="2">
        <f t="shared" si="376"/>
        <v>1.9104526287907798E-2</v>
      </c>
      <c r="H2679" s="2">
        <f t="shared" si="373"/>
        <v>0.42310454779785245</v>
      </c>
      <c r="I2679" s="2">
        <f t="shared" si="374"/>
        <v>29.731093787352094</v>
      </c>
    </row>
    <row r="2680" spans="1:9" ht="13.5" x14ac:dyDescent="0.25">
      <c r="A2680" s="4">
        <v>45911</v>
      </c>
      <c r="B2680" s="2">
        <v>3.35</v>
      </c>
      <c r="C2680" s="2">
        <f t="shared" si="371"/>
        <v>0</v>
      </c>
      <c r="D2680" s="2">
        <f t="shared" si="369"/>
        <v>0</v>
      </c>
      <c r="E2680" s="2">
        <f t="shared" si="370"/>
        <v>0</v>
      </c>
      <c r="F2680" s="2">
        <f t="shared" si="376"/>
        <v>7.505839673370456E-3</v>
      </c>
      <c r="G2680" s="2">
        <f t="shared" si="376"/>
        <v>1.7739917267342954E-2</v>
      </c>
      <c r="H2680" s="2">
        <f t="shared" si="373"/>
        <v>0.4231045477978525</v>
      </c>
      <c r="I2680" s="2">
        <f t="shared" si="374"/>
        <v>29.731093787352108</v>
      </c>
    </row>
    <row r="2681" spans="1:9" ht="13.5" x14ac:dyDescent="0.25">
      <c r="A2681" s="4">
        <v>45912</v>
      </c>
      <c r="B2681" s="2">
        <v>3.35</v>
      </c>
      <c r="C2681" s="2">
        <f t="shared" si="371"/>
        <v>0</v>
      </c>
      <c r="D2681" s="2">
        <f t="shared" si="369"/>
        <v>0</v>
      </c>
      <c r="E2681" s="2">
        <f t="shared" si="370"/>
        <v>0</v>
      </c>
      <c r="F2681" s="2">
        <f t="shared" si="376"/>
        <v>6.9697082681297092E-3</v>
      </c>
      <c r="G2681" s="2">
        <f t="shared" si="376"/>
        <v>1.6472780319675601E-2</v>
      </c>
      <c r="H2681" s="2">
        <f t="shared" si="373"/>
        <v>0.4231045477978525</v>
      </c>
      <c r="I2681" s="2">
        <f t="shared" si="374"/>
        <v>29.731093787352108</v>
      </c>
    </row>
    <row r="2682" spans="1:9" ht="13.5" x14ac:dyDescent="0.25">
      <c r="A2682" s="4">
        <v>45915</v>
      </c>
      <c r="B2682" s="2">
        <v>3.4</v>
      </c>
      <c r="C2682" s="2">
        <f t="shared" si="371"/>
        <v>4.9999999999999822E-2</v>
      </c>
      <c r="D2682" s="2">
        <f t="shared" si="369"/>
        <v>4.9999999999999822E-2</v>
      </c>
      <c r="E2682" s="2">
        <f t="shared" si="370"/>
        <v>0</v>
      </c>
      <c r="F2682" s="2">
        <f t="shared" si="376"/>
        <v>1.004330053469186E-2</v>
      </c>
      <c r="G2682" s="2">
        <f t="shared" si="376"/>
        <v>1.5296153153984486E-2</v>
      </c>
      <c r="H2682" s="2">
        <f t="shared" si="373"/>
        <v>0.65658995654575325</v>
      </c>
      <c r="I2682" s="2">
        <f t="shared" si="374"/>
        <v>39.63503182856698</v>
      </c>
    </row>
    <row r="2683" spans="1:9" ht="13.5" x14ac:dyDescent="0.25">
      <c r="A2683" s="4">
        <v>45916</v>
      </c>
      <c r="B2683" s="2">
        <v>3.6</v>
      </c>
      <c r="C2683" s="2">
        <f t="shared" si="371"/>
        <v>0.20000000000000018</v>
      </c>
      <c r="D2683" s="2">
        <f t="shared" si="369"/>
        <v>0.20000000000000018</v>
      </c>
      <c r="E2683" s="2">
        <f t="shared" si="370"/>
        <v>0</v>
      </c>
      <c r="F2683" s="2">
        <f t="shared" si="376"/>
        <v>2.3611636210785308E-2</v>
      </c>
      <c r="G2683" s="2">
        <f t="shared" si="376"/>
        <v>1.4203570785842737E-2</v>
      </c>
      <c r="H2683" s="2">
        <f t="shared" si="373"/>
        <v>1.6623732557674837</v>
      </c>
      <c r="I2683" s="2">
        <f t="shared" si="374"/>
        <v>62.43952654520902</v>
      </c>
    </row>
    <row r="2684" spans="1:9" ht="13.5" x14ac:dyDescent="0.25">
      <c r="A2684" s="4">
        <v>45917</v>
      </c>
      <c r="B2684" s="2">
        <v>3.6</v>
      </c>
      <c r="C2684" s="2">
        <f t="shared" si="371"/>
        <v>0</v>
      </c>
      <c r="D2684" s="2">
        <f t="shared" si="369"/>
        <v>0</v>
      </c>
      <c r="E2684" s="2">
        <f t="shared" si="370"/>
        <v>0</v>
      </c>
      <c r="F2684" s="2">
        <f t="shared" si="376"/>
        <v>2.1925090767157786E-2</v>
      </c>
      <c r="G2684" s="2">
        <f t="shared" si="376"/>
        <v>1.3189030015425398E-2</v>
      </c>
      <c r="H2684" s="2">
        <f t="shared" si="373"/>
        <v>1.6623732557674837</v>
      </c>
      <c r="I2684" s="2">
        <f t="shared" si="374"/>
        <v>62.43952654520902</v>
      </c>
    </row>
    <row r="2685" spans="1:9" ht="13.5" x14ac:dyDescent="0.25">
      <c r="A2685" s="4">
        <v>45918</v>
      </c>
      <c r="B2685" s="2">
        <v>3.5</v>
      </c>
      <c r="C2685" s="2">
        <f t="shared" si="371"/>
        <v>-0.10000000000000009</v>
      </c>
      <c r="D2685" s="2">
        <f t="shared" si="369"/>
        <v>0</v>
      </c>
      <c r="E2685" s="2">
        <f t="shared" si="370"/>
        <v>0.10000000000000009</v>
      </c>
      <c r="F2685" s="2">
        <f t="shared" ref="F2685:G2693" si="377">((F2684*13)+D2685)/14</f>
        <v>2.0359012855217944E-2</v>
      </c>
      <c r="G2685" s="2">
        <f t="shared" si="377"/>
        <v>1.9389813585752164E-2</v>
      </c>
      <c r="H2685" s="2">
        <f t="shared" si="373"/>
        <v>1.0499849709838345</v>
      </c>
      <c r="I2685" s="2">
        <f t="shared" si="374"/>
        <v>51.219154571651458</v>
      </c>
    </row>
    <row r="2686" spans="1:9" ht="13.5" x14ac:dyDescent="0.35">
      <c r="A2686" s="4">
        <v>45919</v>
      </c>
      <c r="B2686" s="12">
        <v>3.52</v>
      </c>
      <c r="C2686" s="2">
        <f t="shared" si="371"/>
        <v>2.0000000000000018E-2</v>
      </c>
      <c r="D2686" s="2">
        <f t="shared" si="369"/>
        <v>2.0000000000000018E-2</v>
      </c>
      <c r="E2686" s="2">
        <f t="shared" si="370"/>
        <v>0</v>
      </c>
      <c r="F2686" s="2">
        <f t="shared" si="377"/>
        <v>2.0333369079845235E-2</v>
      </c>
      <c r="G2686" s="2">
        <f t="shared" si="377"/>
        <v>1.8004826901055582E-2</v>
      </c>
      <c r="H2686" s="2">
        <f t="shared" si="373"/>
        <v>1.1293287734220392</v>
      </c>
      <c r="I2686" s="2">
        <f t="shared" si="374"/>
        <v>53.036843700143955</v>
      </c>
    </row>
    <row r="2687" spans="1:9" ht="13.5" x14ac:dyDescent="0.35">
      <c r="A2687" s="4">
        <v>45922</v>
      </c>
      <c r="B2687" s="12">
        <v>3.46</v>
      </c>
      <c r="C2687" s="2">
        <f t="shared" si="371"/>
        <v>-6.0000000000000053E-2</v>
      </c>
      <c r="D2687" s="2">
        <f t="shared" si="369"/>
        <v>0</v>
      </c>
      <c r="E2687" s="2">
        <f t="shared" si="370"/>
        <v>6.0000000000000053E-2</v>
      </c>
      <c r="F2687" s="2">
        <f t="shared" si="377"/>
        <v>1.8880985574142004E-2</v>
      </c>
      <c r="G2687" s="2">
        <f t="shared" si="377"/>
        <v>2.1004482122408758E-2</v>
      </c>
      <c r="H2687" s="2">
        <f t="shared" si="373"/>
        <v>0.89890269439200843</v>
      </c>
      <c r="I2687" s="2">
        <f t="shared" si="374"/>
        <v>47.338007210517944</v>
      </c>
    </row>
    <row r="2688" spans="1:9" ht="13.5" x14ac:dyDescent="0.35">
      <c r="A2688" s="4">
        <v>45923</v>
      </c>
      <c r="B2688" s="12">
        <v>3.45</v>
      </c>
      <c r="C2688" s="2">
        <f t="shared" si="371"/>
        <v>-9.9999999999997868E-3</v>
      </c>
      <c r="D2688" s="2">
        <f t="shared" si="369"/>
        <v>0</v>
      </c>
      <c r="E2688" s="2">
        <f t="shared" si="370"/>
        <v>9.9999999999997868E-3</v>
      </c>
      <c r="F2688" s="2">
        <f t="shared" si="377"/>
        <v>1.7532343747417575E-2</v>
      </c>
      <c r="G2688" s="2">
        <f t="shared" si="377"/>
        <v>2.0218447685093833E-2</v>
      </c>
      <c r="H2688" s="2">
        <f t="shared" si="373"/>
        <v>0.86714588679047777</v>
      </c>
      <c r="I2688" s="2">
        <f t="shared" si="374"/>
        <v>46.442321027258046</v>
      </c>
    </row>
    <row r="2689" spans="1:9" ht="13.5" x14ac:dyDescent="0.35">
      <c r="A2689" s="4">
        <v>45924</v>
      </c>
      <c r="B2689" s="12">
        <v>3.4</v>
      </c>
      <c r="C2689" s="2">
        <f t="shared" si="371"/>
        <v>-5.0000000000000266E-2</v>
      </c>
      <c r="D2689" s="2">
        <f t="shared" si="369"/>
        <v>0</v>
      </c>
      <c r="E2689" s="2">
        <f t="shared" si="370"/>
        <v>5.0000000000000266E-2</v>
      </c>
      <c r="F2689" s="2">
        <f t="shared" si="377"/>
        <v>1.6280033479744889E-2</v>
      </c>
      <c r="G2689" s="2">
        <f t="shared" si="377"/>
        <v>2.2345701421872866E-2</v>
      </c>
      <c r="H2689" s="2">
        <f t="shared" si="373"/>
        <v>0.72855325381772718</v>
      </c>
      <c r="I2689" s="2">
        <f t="shared" si="374"/>
        <v>42.148152057717958</v>
      </c>
    </row>
    <row r="2690" spans="1:9" ht="13.5" x14ac:dyDescent="0.35">
      <c r="A2690" s="4">
        <v>45925</v>
      </c>
      <c r="B2690" s="12">
        <v>3.4</v>
      </c>
      <c r="C2690" s="2">
        <f t="shared" si="371"/>
        <v>0</v>
      </c>
      <c r="D2690" s="2">
        <f t="shared" si="369"/>
        <v>0</v>
      </c>
      <c r="E2690" s="2">
        <f t="shared" si="370"/>
        <v>0</v>
      </c>
      <c r="F2690" s="2">
        <f t="shared" si="377"/>
        <v>1.5117173945477397E-2</v>
      </c>
      <c r="G2690" s="2">
        <f t="shared" si="377"/>
        <v>2.0749579891739089E-2</v>
      </c>
      <c r="H2690" s="2">
        <f t="shared" si="373"/>
        <v>0.72855325381772718</v>
      </c>
      <c r="I2690" s="2">
        <f t="shared" si="374"/>
        <v>42.148152057717958</v>
      </c>
    </row>
    <row r="2691" spans="1:9" ht="13.5" x14ac:dyDescent="0.35">
      <c r="A2691" s="4">
        <v>45929</v>
      </c>
      <c r="B2691" s="12">
        <v>3.35</v>
      </c>
      <c r="C2691" s="2">
        <f t="shared" si="371"/>
        <v>-4.9999999999999822E-2</v>
      </c>
      <c r="D2691" s="2">
        <f>IF(C2691&gt;0,C2691,0)</f>
        <v>0</v>
      </c>
      <c r="E2691" s="2">
        <f>IF(C2691&lt;0,-C2691,0)</f>
        <v>4.9999999999999822E-2</v>
      </c>
      <c r="F2691" s="2">
        <f t="shared" si="377"/>
        <v>1.4037375806514726E-2</v>
      </c>
      <c r="G2691" s="2">
        <f t="shared" si="377"/>
        <v>2.2838895613757713E-2</v>
      </c>
      <c r="H2691" s="2">
        <f t="shared" si="373"/>
        <v>0.61462585774326495</v>
      </c>
      <c r="I2691" s="2">
        <f t="shared" si="374"/>
        <v>38.066147324205318</v>
      </c>
    </row>
    <row r="2692" spans="1:9" ht="13.5" x14ac:dyDescent="0.35">
      <c r="A2692" s="4">
        <v>45930</v>
      </c>
      <c r="B2692" s="12">
        <v>3.35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1.3034706106049388E-2</v>
      </c>
      <c r="G2692" s="2">
        <f t="shared" si="377"/>
        <v>2.1207545927060732E-2</v>
      </c>
      <c r="H2692" s="2">
        <f t="shared" si="373"/>
        <v>0.61462585774326495</v>
      </c>
      <c r="I2692" s="2">
        <f t="shared" si="374"/>
        <v>38.066147324205318</v>
      </c>
    </row>
    <row r="2693" spans="1:9" ht="13.5" x14ac:dyDescent="0.25">
      <c r="C2693" s="2">
        <f>B2693-B2692</f>
        <v>-3.35</v>
      </c>
      <c r="D2693" s="2">
        <f>IF(C2693&gt;0,C2693,0)</f>
        <v>0</v>
      </c>
      <c r="E2693" s="2">
        <f>IF(C2693&lt;0,-C2693,0)</f>
        <v>3.35</v>
      </c>
      <c r="F2693" s="2">
        <f t="shared" si="377"/>
        <v>1.2103655669903002E-2</v>
      </c>
      <c r="G2693" s="2">
        <f t="shared" si="377"/>
        <v>0.25897843550369926</v>
      </c>
      <c r="H2693" s="2">
        <f t="shared" si="373"/>
        <v>4.6736152554022643E-2</v>
      </c>
      <c r="I2693" s="2">
        <f t="shared" si="374"/>
        <v>4.4649410875880307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AEEF-9D1F-48B1-80EC-7E6804FC4AA0}">
  <dimension ref="A1:H2692"/>
  <sheetViews>
    <sheetView tabSelected="1" topLeftCell="A2667" workbookViewId="0">
      <selection activeCell="O2673" sqref="O2673"/>
    </sheetView>
  </sheetViews>
  <sheetFormatPr defaultRowHeight="12.5" x14ac:dyDescent="0.25"/>
  <cols>
    <col min="1" max="1" width="17.36328125" customWidth="1"/>
    <col min="2" max="2" width="18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4">
        <v>42006</v>
      </c>
      <c r="B2" s="2">
        <v>3.4662000000000002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4">
        <v>42009</v>
      </c>
      <c r="B3" s="2">
        <v>3.4424999999999999</v>
      </c>
      <c r="C3" s="14" t="s">
        <v>40</v>
      </c>
      <c r="D3" s="14" t="s">
        <v>41</v>
      </c>
      <c r="E3" s="2"/>
      <c r="F3" s="2"/>
      <c r="G3" s="2"/>
      <c r="H3" s="2"/>
    </row>
    <row r="4" spans="1:8" ht="13.5" x14ac:dyDescent="0.25">
      <c r="A4" s="4">
        <v>42010</v>
      </c>
      <c r="B4" s="2">
        <v>3.3633000000000002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4">
        <v>42011</v>
      </c>
      <c r="B5" s="2">
        <v>3.3712</v>
      </c>
      <c r="C5" s="2"/>
      <c r="D5" s="2"/>
      <c r="E5" s="2"/>
      <c r="F5" s="2"/>
      <c r="G5" s="2"/>
      <c r="H5" s="2"/>
    </row>
    <row r="6" spans="1:8" ht="13.5" x14ac:dyDescent="0.25">
      <c r="A6" s="4">
        <v>42012</v>
      </c>
      <c r="B6" s="2">
        <v>3.3633000000000002</v>
      </c>
      <c r="C6" s="2"/>
      <c r="D6" s="2"/>
      <c r="E6" s="2"/>
      <c r="F6" s="2"/>
      <c r="G6" s="2"/>
      <c r="H6" s="2"/>
    </row>
    <row r="7" spans="1:8" ht="13.5" x14ac:dyDescent="0.25">
      <c r="A7" s="4">
        <v>42013</v>
      </c>
      <c r="B7" s="2">
        <v>3.4504000000000001</v>
      </c>
      <c r="C7" s="2"/>
      <c r="D7" s="2"/>
      <c r="E7" s="2"/>
      <c r="F7" s="2"/>
      <c r="G7" s="2"/>
      <c r="H7" s="2"/>
    </row>
    <row r="8" spans="1:8" ht="13.5" x14ac:dyDescent="0.25">
      <c r="A8" s="4">
        <v>42016</v>
      </c>
      <c r="B8" s="2">
        <v>3.4504000000000001</v>
      </c>
      <c r="C8" s="2"/>
      <c r="D8" s="2"/>
      <c r="E8" s="2"/>
      <c r="F8" s="2"/>
      <c r="G8" s="2"/>
      <c r="H8" s="2"/>
    </row>
    <row r="9" spans="1:8" ht="13.5" x14ac:dyDescent="0.25">
      <c r="A9" s="4">
        <v>42017</v>
      </c>
      <c r="B9" s="2">
        <v>3.4820000000000002</v>
      </c>
      <c r="C9" s="2"/>
      <c r="D9" s="2"/>
      <c r="E9" s="2"/>
      <c r="F9" s="2"/>
      <c r="G9" s="2"/>
      <c r="H9" s="2"/>
    </row>
    <row r="10" spans="1:8" ht="13.5" x14ac:dyDescent="0.25">
      <c r="A10" s="4">
        <v>42019</v>
      </c>
      <c r="B10" s="2">
        <v>3.4820000000000002</v>
      </c>
      <c r="C10" s="2"/>
      <c r="D10" s="2"/>
      <c r="E10" s="2"/>
      <c r="F10" s="2"/>
      <c r="G10" s="2"/>
      <c r="H10" s="2"/>
    </row>
    <row r="11" spans="1:8" ht="13.5" x14ac:dyDescent="0.25">
      <c r="A11" s="4">
        <v>42020</v>
      </c>
      <c r="B11" s="2">
        <v>3.4977999999999998</v>
      </c>
      <c r="C11" s="2"/>
      <c r="D11" s="2"/>
      <c r="E11" s="2"/>
      <c r="F11" s="2"/>
      <c r="G11" s="2"/>
      <c r="H11" s="2"/>
    </row>
    <row r="12" spans="1:8" ht="13.5" x14ac:dyDescent="0.25">
      <c r="A12" s="4">
        <v>42023</v>
      </c>
      <c r="B12" s="2">
        <v>3.5137</v>
      </c>
      <c r="C12" s="2"/>
      <c r="D12" s="2"/>
      <c r="E12" s="2"/>
      <c r="F12" s="2"/>
      <c r="G12" s="2"/>
      <c r="H12" s="2"/>
    </row>
    <row r="13" spans="1:8" ht="13.5" x14ac:dyDescent="0.25">
      <c r="A13" s="4">
        <v>42024</v>
      </c>
      <c r="B13" s="2">
        <v>3.5611999999999999</v>
      </c>
      <c r="C13" s="2">
        <f>AVERAGE(B2:B13)</f>
        <v>3.4536666666666664</v>
      </c>
      <c r="D13" s="2"/>
      <c r="E13" s="2"/>
      <c r="F13" s="2"/>
      <c r="G13" s="2"/>
      <c r="H13" s="2"/>
    </row>
    <row r="14" spans="1:8" ht="13.5" x14ac:dyDescent="0.25">
      <c r="A14" s="4">
        <v>42025</v>
      </c>
      <c r="B14" s="2">
        <v>3.5373999999999999</v>
      </c>
      <c r="C14" s="2">
        <f>$C$4*B4+C13*(1-$C$4)</f>
        <v>3.4397641025641024</v>
      </c>
      <c r="D14" s="2"/>
      <c r="E14" s="2"/>
      <c r="F14" s="2"/>
      <c r="G14" s="2"/>
      <c r="H14" s="2"/>
    </row>
    <row r="15" spans="1:8" ht="13.5" x14ac:dyDescent="0.25">
      <c r="A15" s="4">
        <v>42026</v>
      </c>
      <c r="B15" s="2">
        <v>3.5295000000000001</v>
      </c>
      <c r="C15" s="2">
        <f t="shared" ref="C15:C78" si="0">$C$4*B5+C14*(1-$C$4)</f>
        <v>3.429215779092702</v>
      </c>
      <c r="D15" s="2"/>
      <c r="E15" s="2"/>
      <c r="F15" s="2"/>
      <c r="G15" s="2"/>
      <c r="H15" s="2"/>
    </row>
    <row r="16" spans="1:8" ht="13.5" x14ac:dyDescent="0.25">
      <c r="A16" s="4">
        <v>42027</v>
      </c>
      <c r="B16" s="2">
        <v>3.5295000000000001</v>
      </c>
      <c r="C16" s="2">
        <f t="shared" si="0"/>
        <v>3.4190748900015171</v>
      </c>
      <c r="D16" s="2"/>
      <c r="E16" s="2"/>
      <c r="F16" s="2"/>
      <c r="G16" s="2"/>
      <c r="H16" s="2"/>
    </row>
    <row r="17" spans="1:8" ht="13.5" x14ac:dyDescent="0.25">
      <c r="A17" s="4">
        <v>42030</v>
      </c>
      <c r="B17" s="2">
        <v>3.6166</v>
      </c>
      <c r="C17" s="2">
        <f t="shared" si="0"/>
        <v>3.4238941376935914</v>
      </c>
      <c r="D17" s="2"/>
      <c r="E17" s="2"/>
      <c r="F17" s="2"/>
      <c r="G17" s="2"/>
      <c r="H17" s="2"/>
    </row>
    <row r="18" spans="1:8" ht="13.5" x14ac:dyDescent="0.25">
      <c r="A18" s="4">
        <v>42031</v>
      </c>
      <c r="B18" s="2">
        <v>3.5611999999999999</v>
      </c>
      <c r="C18" s="2">
        <f t="shared" si="0"/>
        <v>3.4279719626638081</v>
      </c>
      <c r="D18" s="2"/>
      <c r="E18" s="2"/>
      <c r="F18" s="2"/>
      <c r="G18" s="2"/>
      <c r="H18" s="2"/>
    </row>
    <row r="19" spans="1:8" ht="13.5" x14ac:dyDescent="0.25">
      <c r="A19" s="4">
        <v>42032</v>
      </c>
      <c r="B19" s="2">
        <v>3.6244999999999998</v>
      </c>
      <c r="C19" s="2">
        <f t="shared" si="0"/>
        <v>3.4362839684078375</v>
      </c>
      <c r="D19" s="2"/>
      <c r="E19" s="2"/>
      <c r="F19" s="2"/>
      <c r="G19" s="2"/>
      <c r="H19" s="2"/>
    </row>
    <row r="20" spans="1:8" ht="13.5" x14ac:dyDescent="0.25">
      <c r="A20" s="4">
        <v>42033</v>
      </c>
      <c r="B20" s="2">
        <v>3.6244999999999998</v>
      </c>
      <c r="C20" s="2">
        <f t="shared" si="0"/>
        <v>3.4433172040374007</v>
      </c>
      <c r="D20" s="2"/>
      <c r="E20" s="2"/>
      <c r="F20" s="2"/>
      <c r="G20" s="2"/>
      <c r="H20" s="2"/>
    </row>
    <row r="21" spans="1:8" ht="13.5" x14ac:dyDescent="0.25">
      <c r="A21" s="4">
        <v>42034</v>
      </c>
      <c r="B21" s="2">
        <v>3.6244999999999998</v>
      </c>
      <c r="C21" s="2">
        <f t="shared" si="0"/>
        <v>3.4516991726470314</v>
      </c>
      <c r="D21" s="2"/>
      <c r="E21" s="2"/>
      <c r="F21" s="2"/>
      <c r="G21" s="2"/>
      <c r="H21" s="2"/>
    </row>
    <row r="22" spans="1:8" ht="13.5" x14ac:dyDescent="0.25">
      <c r="A22" s="4">
        <v>42037</v>
      </c>
      <c r="B22" s="2">
        <v>3.7273000000000001</v>
      </c>
      <c r="C22" s="2">
        <f t="shared" si="0"/>
        <v>3.4612377614705649</v>
      </c>
      <c r="D22" s="2"/>
      <c r="E22" s="2"/>
      <c r="F22" s="2"/>
      <c r="G22" s="2"/>
      <c r="H22" s="2"/>
    </row>
    <row r="23" spans="1:8" ht="13.5" x14ac:dyDescent="0.25">
      <c r="A23" s="4">
        <v>42038</v>
      </c>
      <c r="B23" s="2">
        <v>3.7986</v>
      </c>
      <c r="C23" s="2">
        <f t="shared" si="0"/>
        <v>3.4766165673981702</v>
      </c>
      <c r="D23" s="2"/>
      <c r="E23" s="2"/>
      <c r="F23" s="2"/>
      <c r="G23" s="2"/>
      <c r="H23" s="2"/>
    </row>
    <row r="24" spans="1:8" ht="13.5" x14ac:dyDescent="0.25">
      <c r="A24" s="4">
        <v>42039</v>
      </c>
      <c r="B24" s="2">
        <v>3.8222999999999998</v>
      </c>
      <c r="C24" s="2">
        <f t="shared" si="0"/>
        <v>3.4859678647215286</v>
      </c>
      <c r="D24" s="2"/>
      <c r="E24" s="2"/>
      <c r="F24" s="2"/>
      <c r="G24" s="2"/>
      <c r="H24" s="2"/>
    </row>
    <row r="25" spans="1:8" ht="13.5" x14ac:dyDescent="0.25">
      <c r="A25" s="4">
        <v>42040</v>
      </c>
      <c r="B25" s="2">
        <v>3.8698000000000001</v>
      </c>
      <c r="C25" s="2">
        <f t="shared" si="0"/>
        <v>3.4926651163028319</v>
      </c>
      <c r="D25" s="2"/>
      <c r="E25" s="2"/>
      <c r="F25" s="2"/>
      <c r="G25" s="2"/>
      <c r="H25" s="2"/>
    </row>
    <row r="26" spans="1:8" ht="13.5" x14ac:dyDescent="0.25">
      <c r="A26" s="4">
        <v>42041</v>
      </c>
      <c r="B26" s="2">
        <v>3.8856000000000002</v>
      </c>
      <c r="C26" s="2">
        <f t="shared" si="0"/>
        <v>3.4983320214870117</v>
      </c>
      <c r="D26" s="2"/>
      <c r="E26" s="2"/>
      <c r="F26" s="2"/>
      <c r="G26" s="2"/>
      <c r="H26" s="2"/>
    </row>
    <row r="27" spans="1:8" ht="13.5" x14ac:dyDescent="0.25">
      <c r="A27" s="4">
        <v>42044</v>
      </c>
      <c r="B27" s="2">
        <v>4.1151</v>
      </c>
      <c r="C27" s="2">
        <f t="shared" si="0"/>
        <v>3.5165270951043945</v>
      </c>
      <c r="D27" s="2">
        <f>AVERAGE(B2:B27)</f>
        <v>3.5888615384615372</v>
      </c>
      <c r="E27" s="2">
        <f>C27-D27</f>
        <v>-7.2334443357142675E-2</v>
      </c>
      <c r="F27" s="2"/>
      <c r="G27" s="2"/>
      <c r="H27" s="2"/>
    </row>
    <row r="28" spans="1:8" ht="13.5" x14ac:dyDescent="0.25">
      <c r="A28" s="4">
        <v>42045</v>
      </c>
      <c r="B28" s="2">
        <v>4.1783999999999999</v>
      </c>
      <c r="C28" s="2">
        <f t="shared" si="0"/>
        <v>3.5233998497037184</v>
      </c>
      <c r="D28" s="2">
        <f>$D$4*B28+(1-$D$4)*D27</f>
        <v>3.6325310541310531</v>
      </c>
      <c r="E28" s="2">
        <f t="shared" ref="E28:E91" si="1">C28-D28</f>
        <v>-0.1091312044273347</v>
      </c>
      <c r="F28" s="2"/>
      <c r="G28" s="2"/>
      <c r="H28" s="2"/>
    </row>
    <row r="29" spans="1:8" ht="13.5" x14ac:dyDescent="0.25">
      <c r="A29" s="4">
        <v>42046</v>
      </c>
      <c r="B29" s="2">
        <v>4.1863000000000001</v>
      </c>
      <c r="C29" s="2">
        <f t="shared" si="0"/>
        <v>3.5389537189800695</v>
      </c>
      <c r="D29" s="2">
        <f t="shared" ref="D29:D92" si="2">$D$4*B29+(1-$D$4)*D28</f>
        <v>3.6735509760472711</v>
      </c>
      <c r="E29" s="2">
        <f t="shared" si="1"/>
        <v>-0.1345972570672016</v>
      </c>
      <c r="F29" s="2"/>
      <c r="G29" s="2"/>
      <c r="H29" s="2"/>
    </row>
    <row r="30" spans="1:8" ht="13.5" x14ac:dyDescent="0.25">
      <c r="A30" s="4">
        <v>42047</v>
      </c>
      <c r="B30" s="2">
        <v>4.1704999999999997</v>
      </c>
      <c r="C30" s="2">
        <f t="shared" si="0"/>
        <v>3.5521146852908281</v>
      </c>
      <c r="D30" s="2">
        <f t="shared" si="2"/>
        <v>3.7103620148585845</v>
      </c>
      <c r="E30" s="2">
        <f t="shared" si="1"/>
        <v>-0.15824732956775645</v>
      </c>
      <c r="F30" s="2"/>
      <c r="G30" s="2"/>
      <c r="H30" s="2"/>
    </row>
    <row r="31" spans="1:8" ht="13.5" x14ac:dyDescent="0.25">
      <c r="A31" s="4">
        <v>42048</v>
      </c>
      <c r="B31" s="2">
        <v>4.1863000000000001</v>
      </c>
      <c r="C31" s="2">
        <f t="shared" si="0"/>
        <v>3.5632508875537776</v>
      </c>
      <c r="D31" s="2">
        <f t="shared" si="2"/>
        <v>3.7456166804246154</v>
      </c>
      <c r="E31" s="2">
        <f t="shared" si="1"/>
        <v>-0.18236579287083776</v>
      </c>
      <c r="F31" s="2"/>
      <c r="G31" s="2"/>
      <c r="H31" s="2"/>
    </row>
    <row r="32" spans="1:8" ht="13.5" x14ac:dyDescent="0.25">
      <c r="A32" s="4">
        <v>42051</v>
      </c>
      <c r="B32" s="2">
        <v>4.1943000000000001</v>
      </c>
      <c r="C32" s="2">
        <f t="shared" si="0"/>
        <v>3.5884892125455043</v>
      </c>
      <c r="D32" s="2">
        <f t="shared" si="2"/>
        <v>3.7788524818746438</v>
      </c>
      <c r="E32" s="2">
        <f t="shared" si="1"/>
        <v>-0.1903632693291395</v>
      </c>
      <c r="F32" s="2"/>
      <c r="G32" s="2"/>
      <c r="H32" s="2"/>
    </row>
    <row r="33" spans="1:8" ht="13.5" x14ac:dyDescent="0.25">
      <c r="A33" s="4">
        <v>42052</v>
      </c>
      <c r="B33" s="2">
        <v>4.1151</v>
      </c>
      <c r="C33" s="2">
        <f t="shared" si="0"/>
        <v>3.6208139490769651</v>
      </c>
      <c r="D33" s="2">
        <f t="shared" si="2"/>
        <v>3.8037597054394849</v>
      </c>
      <c r="E33" s="2">
        <f t="shared" si="1"/>
        <v>-0.18294575636251986</v>
      </c>
      <c r="F33" s="2"/>
      <c r="G33" s="2"/>
      <c r="H33" s="2"/>
    </row>
    <row r="34" spans="1:8" ht="13.5" x14ac:dyDescent="0.25">
      <c r="A34" s="4">
        <v>42053</v>
      </c>
      <c r="B34" s="2">
        <v>4.0359999999999996</v>
      </c>
      <c r="C34" s="2">
        <f t="shared" si="0"/>
        <v>3.6518118030651241</v>
      </c>
      <c r="D34" s="2">
        <f t="shared" si="2"/>
        <v>3.8209626902217453</v>
      </c>
      <c r="E34" s="2">
        <f t="shared" si="1"/>
        <v>-0.16915088715662119</v>
      </c>
      <c r="F34" s="2"/>
      <c r="G34" s="2"/>
      <c r="H34" s="2"/>
    </row>
    <row r="35" spans="1:8" ht="13.5" x14ac:dyDescent="0.25">
      <c r="A35" s="4">
        <v>42054</v>
      </c>
      <c r="B35" s="2">
        <v>4.0359999999999996</v>
      </c>
      <c r="C35" s="2">
        <f t="shared" si="0"/>
        <v>3.6853484487474129</v>
      </c>
      <c r="D35" s="2">
        <f t="shared" si="2"/>
        <v>3.8368913798349493</v>
      </c>
      <c r="E35" s="2">
        <f t="shared" si="1"/>
        <v>-0.15154293108753647</v>
      </c>
      <c r="F35" s="2">
        <f>AVERAGE(E27:E35)</f>
        <v>-0.15007543013623226</v>
      </c>
      <c r="G35" s="2">
        <f>E35-F35</f>
        <v>-1.4675009513042125E-3</v>
      </c>
      <c r="H35" s="2" t="str">
        <f>IF(G35&lt;0,"Hold","Sell")</f>
        <v>Hold</v>
      </c>
    </row>
    <row r="36" spans="1:8" ht="13.5" x14ac:dyDescent="0.25">
      <c r="A36" s="4">
        <v>42055</v>
      </c>
      <c r="B36" s="2">
        <v>3.9567999999999999</v>
      </c>
      <c r="C36" s="2">
        <f t="shared" si="0"/>
        <v>3.7161563797093495</v>
      </c>
      <c r="D36" s="2">
        <f t="shared" si="2"/>
        <v>3.8457734998471751</v>
      </c>
      <c r="E36" s="2">
        <f t="shared" si="1"/>
        <v>-0.12961712013782556</v>
      </c>
      <c r="F36" s="2">
        <f>(E36*(2/(10)))+((1-(2/10))*F35)</f>
        <v>-0.14598376813655092</v>
      </c>
      <c r="G36" s="2">
        <f t="shared" ref="G36:G99" si="3">E36-F36</f>
        <v>1.6366647998725364E-2</v>
      </c>
      <c r="H36" s="2" t="str">
        <f t="shared" ref="H36:H99" si="4">IF(G36&lt;0,"Hold","Sell")</f>
        <v>Sell</v>
      </c>
    </row>
    <row r="37" spans="1:8" ht="13.5" x14ac:dyDescent="0.25">
      <c r="A37" s="4">
        <v>42058</v>
      </c>
      <c r="B37" s="2">
        <v>3.9567999999999999</v>
      </c>
      <c r="C37" s="2">
        <f t="shared" si="0"/>
        <v>3.7775323212925263</v>
      </c>
      <c r="D37" s="2">
        <f t="shared" si="2"/>
        <v>3.8539976850436806</v>
      </c>
      <c r="E37" s="2">
        <f t="shared" si="1"/>
        <v>-7.6465363751154314E-2</v>
      </c>
      <c r="F37" s="2">
        <f t="shared" ref="F37:F100" si="5">(E37*(2/(10)))+((1-(2/10))*F36)</f>
        <v>-0.1320800872594716</v>
      </c>
      <c r="G37" s="2">
        <f t="shared" si="3"/>
        <v>5.5614723508317282E-2</v>
      </c>
      <c r="H37" s="2" t="str">
        <f t="shared" si="4"/>
        <v>Sell</v>
      </c>
    </row>
    <row r="38" spans="1:8" ht="13.5" x14ac:dyDescent="0.25">
      <c r="A38" s="4">
        <v>42059</v>
      </c>
      <c r="B38" s="2">
        <v>3.9489000000000001</v>
      </c>
      <c r="C38" s="2">
        <f t="shared" si="0"/>
        <v>3.8392042718629069</v>
      </c>
      <c r="D38" s="2">
        <f t="shared" si="2"/>
        <v>3.8610274861515563</v>
      </c>
      <c r="E38" s="2">
        <f t="shared" si="1"/>
        <v>-2.1823214288649417E-2</v>
      </c>
      <c r="F38" s="2">
        <f t="shared" si="5"/>
        <v>-0.11002871266530717</v>
      </c>
      <c r="G38" s="2">
        <f t="shared" si="3"/>
        <v>8.8205498376657754E-2</v>
      </c>
      <c r="H38" s="2" t="str">
        <f t="shared" si="4"/>
        <v>Sell</v>
      </c>
    </row>
    <row r="39" spans="1:8" ht="13.5" x14ac:dyDescent="0.25">
      <c r="A39" s="4">
        <v>42060</v>
      </c>
      <c r="B39" s="2">
        <v>3.9567999999999999</v>
      </c>
      <c r="C39" s="2">
        <f t="shared" si="0"/>
        <v>3.892603614653229</v>
      </c>
      <c r="D39" s="2">
        <f t="shared" si="2"/>
        <v>3.8681217464366262</v>
      </c>
      <c r="E39" s="2">
        <f t="shared" si="1"/>
        <v>2.4481868216602809E-2</v>
      </c>
      <c r="F39" s="2">
        <f t="shared" si="5"/>
        <v>-8.3126596488925189E-2</v>
      </c>
      <c r="G39" s="2">
        <f t="shared" si="3"/>
        <v>0.107608464705528</v>
      </c>
      <c r="H39" s="2" t="str">
        <f t="shared" si="4"/>
        <v>Sell</v>
      </c>
    </row>
    <row r="40" spans="1:8" ht="13.5" x14ac:dyDescent="0.25">
      <c r="A40" s="4">
        <v>42061</v>
      </c>
      <c r="B40" s="2">
        <v>3.8776999999999999</v>
      </c>
      <c r="C40" s="2">
        <f t="shared" si="0"/>
        <v>3.9353569047065786</v>
      </c>
      <c r="D40" s="2">
        <f t="shared" si="2"/>
        <v>3.8688312467005801</v>
      </c>
      <c r="E40" s="2">
        <f t="shared" si="1"/>
        <v>6.6525658005998523E-2</v>
      </c>
      <c r="F40" s="2">
        <f t="shared" si="5"/>
        <v>-5.3196145589940451E-2</v>
      </c>
      <c r="G40" s="2">
        <f t="shared" si="3"/>
        <v>0.11972180359593898</v>
      </c>
      <c r="H40" s="2" t="str">
        <f t="shared" si="4"/>
        <v>Sell</v>
      </c>
    </row>
    <row r="41" spans="1:8" ht="13.5" x14ac:dyDescent="0.25">
      <c r="A41" s="4">
        <v>42062</v>
      </c>
      <c r="B41" s="2">
        <v>3.8776999999999999</v>
      </c>
      <c r="C41" s="2">
        <f t="shared" si="0"/>
        <v>3.9739635347517206</v>
      </c>
      <c r="D41" s="2">
        <f t="shared" si="2"/>
        <v>3.8694881913894261</v>
      </c>
      <c r="E41" s="2">
        <f t="shared" si="1"/>
        <v>0.10447534336229447</v>
      </c>
      <c r="F41" s="2">
        <f t="shared" si="5"/>
        <v>-2.1661847799493469E-2</v>
      </c>
      <c r="G41" s="2">
        <f t="shared" si="3"/>
        <v>0.12613719116178795</v>
      </c>
      <c r="H41" s="2" t="str">
        <f t="shared" si="4"/>
        <v>Sell</v>
      </c>
    </row>
    <row r="42" spans="1:8" ht="13.5" x14ac:dyDescent="0.25">
      <c r="A42" s="4">
        <v>42065</v>
      </c>
      <c r="B42" s="2">
        <v>3.8698000000000001</v>
      </c>
      <c r="C42" s="2">
        <f t="shared" si="0"/>
        <v>4.0078614524822251</v>
      </c>
      <c r="D42" s="2">
        <f t="shared" si="2"/>
        <v>3.8695112883235425</v>
      </c>
      <c r="E42" s="2">
        <f t="shared" si="1"/>
        <v>0.13835016415868262</v>
      </c>
      <c r="F42" s="2">
        <f t="shared" si="5"/>
        <v>1.0340554592141747E-2</v>
      </c>
      <c r="G42" s="2">
        <f t="shared" si="3"/>
        <v>0.12800960956654087</v>
      </c>
      <c r="H42" s="2" t="str">
        <f t="shared" si="4"/>
        <v>Sell</v>
      </c>
    </row>
    <row r="43" spans="1:8" ht="13.5" x14ac:dyDescent="0.25">
      <c r="A43" s="4">
        <v>42066</v>
      </c>
      <c r="B43" s="2">
        <v>3.7986</v>
      </c>
      <c r="C43" s="2">
        <f t="shared" si="0"/>
        <v>4.0243596905618828</v>
      </c>
      <c r="D43" s="2">
        <f t="shared" si="2"/>
        <v>3.8642586002995762</v>
      </c>
      <c r="E43" s="2">
        <f t="shared" si="1"/>
        <v>0.16010109026230657</v>
      </c>
      <c r="F43" s="2">
        <f t="shared" si="5"/>
        <v>4.0292661726174711E-2</v>
      </c>
      <c r="G43" s="2">
        <f t="shared" si="3"/>
        <v>0.11980842853613186</v>
      </c>
      <c r="H43" s="2" t="str">
        <f t="shared" si="4"/>
        <v>Sell</v>
      </c>
    </row>
    <row r="44" spans="1:8" ht="13.5" x14ac:dyDescent="0.25">
      <c r="A44" s="4">
        <v>42067</v>
      </c>
      <c r="B44" s="2">
        <v>3.7986</v>
      </c>
      <c r="C44" s="2">
        <f t="shared" si="0"/>
        <v>4.0261505073985164</v>
      </c>
      <c r="D44" s="2">
        <f t="shared" si="2"/>
        <v>3.8593950002773854</v>
      </c>
      <c r="E44" s="2">
        <f t="shared" si="1"/>
        <v>0.16675550712113107</v>
      </c>
      <c r="F44" s="2">
        <f t="shared" si="5"/>
        <v>6.5585230805165984E-2</v>
      </c>
      <c r="G44" s="2">
        <f t="shared" si="3"/>
        <v>0.10117027631596509</v>
      </c>
      <c r="H44" s="2" t="str">
        <f t="shared" si="4"/>
        <v>Sell</v>
      </c>
    </row>
    <row r="45" spans="1:8" ht="13.5" x14ac:dyDescent="0.25">
      <c r="A45" s="4">
        <v>42068</v>
      </c>
      <c r="B45" s="2">
        <v>3.8776999999999999</v>
      </c>
      <c r="C45" s="2">
        <f t="shared" si="0"/>
        <v>4.0276658139525905</v>
      </c>
      <c r="D45" s="2">
        <f t="shared" si="2"/>
        <v>3.8607509261827642</v>
      </c>
      <c r="E45" s="2">
        <f t="shared" si="1"/>
        <v>0.16691488776982633</v>
      </c>
      <c r="F45" s="2">
        <f t="shared" si="5"/>
        <v>8.5851162198098047E-2</v>
      </c>
      <c r="G45" s="2">
        <f t="shared" si="3"/>
        <v>8.1063725571728279E-2</v>
      </c>
      <c r="H45" s="2" t="str">
        <f t="shared" si="4"/>
        <v>Sell</v>
      </c>
    </row>
    <row r="46" spans="1:8" ht="13.5" x14ac:dyDescent="0.25">
      <c r="A46" s="4">
        <v>42069</v>
      </c>
      <c r="B46" s="2">
        <v>3.8222999999999998</v>
      </c>
      <c r="C46" s="2">
        <f t="shared" si="0"/>
        <v>4.0167633810368075</v>
      </c>
      <c r="D46" s="2">
        <f t="shared" si="2"/>
        <v>3.8579027094284855</v>
      </c>
      <c r="E46" s="2">
        <f t="shared" si="1"/>
        <v>0.15886067160832207</v>
      </c>
      <c r="F46" s="2">
        <f t="shared" si="5"/>
        <v>0.10045306408014285</v>
      </c>
      <c r="G46" s="2">
        <f t="shared" si="3"/>
        <v>5.8407607528179223E-2</v>
      </c>
      <c r="H46" s="2" t="str">
        <f t="shared" si="4"/>
        <v>Sell</v>
      </c>
    </row>
    <row r="47" spans="1:8" ht="13.5" x14ac:dyDescent="0.25">
      <c r="A47" s="4">
        <v>42072</v>
      </c>
      <c r="B47" s="2">
        <v>3.7589999999999999</v>
      </c>
      <c r="C47" s="2">
        <f t="shared" si="0"/>
        <v>4.0075382454926833</v>
      </c>
      <c r="D47" s="2">
        <f t="shared" si="2"/>
        <v>3.8505765828041532</v>
      </c>
      <c r="E47" s="2">
        <f t="shared" si="1"/>
        <v>0.15696166268853018</v>
      </c>
      <c r="F47" s="2">
        <f t="shared" si="5"/>
        <v>0.11175478380182033</v>
      </c>
      <c r="G47" s="2">
        <f t="shared" si="3"/>
        <v>4.520687888670985E-2</v>
      </c>
      <c r="H47" s="2" t="str">
        <f t="shared" si="4"/>
        <v>Sell</v>
      </c>
    </row>
    <row r="48" spans="1:8" ht="13.5" x14ac:dyDescent="0.25">
      <c r="A48" s="4">
        <v>42073</v>
      </c>
      <c r="B48" s="2">
        <v>3.7589999999999999</v>
      </c>
      <c r="C48" s="2">
        <f t="shared" si="0"/>
        <v>3.9985169769553472</v>
      </c>
      <c r="D48" s="2">
        <f t="shared" si="2"/>
        <v>3.8437931322260677</v>
      </c>
      <c r="E48" s="2">
        <f t="shared" si="1"/>
        <v>0.15472384472927958</v>
      </c>
      <c r="F48" s="2">
        <f t="shared" si="5"/>
        <v>0.12034859598731219</v>
      </c>
      <c r="G48" s="2">
        <f t="shared" si="3"/>
        <v>3.4375248741967387E-2</v>
      </c>
      <c r="H48" s="2" t="str">
        <f t="shared" si="4"/>
        <v>Sell</v>
      </c>
    </row>
    <row r="49" spans="1:8" ht="13.5" x14ac:dyDescent="0.25">
      <c r="A49" s="4">
        <v>42074</v>
      </c>
      <c r="B49" s="2">
        <v>3.8222999999999998</v>
      </c>
      <c r="C49" s="2">
        <f t="shared" si="0"/>
        <v>3.9920989805006784</v>
      </c>
      <c r="D49" s="2">
        <f t="shared" si="2"/>
        <v>3.8422010483574698</v>
      </c>
      <c r="E49" s="2">
        <f t="shared" si="1"/>
        <v>0.14989793214320857</v>
      </c>
      <c r="F49" s="2">
        <f t="shared" si="5"/>
        <v>0.12625846321849146</v>
      </c>
      <c r="G49" s="2">
        <f t="shared" si="3"/>
        <v>2.3639468924717105E-2</v>
      </c>
      <c r="H49" s="2" t="str">
        <f t="shared" si="4"/>
        <v>Sell</v>
      </c>
    </row>
    <row r="50" spans="1:8" ht="13.5" x14ac:dyDescent="0.25">
      <c r="A50" s="4">
        <v>42075</v>
      </c>
      <c r="B50" s="2">
        <v>3.7986</v>
      </c>
      <c r="C50" s="2">
        <f t="shared" si="0"/>
        <v>3.9744991373467276</v>
      </c>
      <c r="D50" s="2">
        <f t="shared" si="2"/>
        <v>3.8389713410717312</v>
      </c>
      <c r="E50" s="2">
        <f t="shared" si="1"/>
        <v>0.13552779627499634</v>
      </c>
      <c r="F50" s="2">
        <f t="shared" si="5"/>
        <v>0.12811232982979245</v>
      </c>
      <c r="G50" s="2">
        <f t="shared" si="3"/>
        <v>7.4154664452038832E-3</v>
      </c>
      <c r="H50" s="2" t="str">
        <f t="shared" si="4"/>
        <v>Sell</v>
      </c>
    </row>
    <row r="51" spans="1:8" ht="13.5" x14ac:dyDescent="0.25">
      <c r="A51" s="4">
        <v>42076</v>
      </c>
      <c r="B51" s="2">
        <v>3.7986</v>
      </c>
      <c r="C51" s="2">
        <f t="shared" si="0"/>
        <v>3.9596069623703078</v>
      </c>
      <c r="D51" s="2">
        <f t="shared" si="2"/>
        <v>3.8359808713627142</v>
      </c>
      <c r="E51" s="2">
        <f t="shared" si="1"/>
        <v>0.1236260910075937</v>
      </c>
      <c r="F51" s="2">
        <f t="shared" si="5"/>
        <v>0.1272150820653527</v>
      </c>
      <c r="G51" s="2">
        <f t="shared" si="3"/>
        <v>-3.5889910577590056E-3</v>
      </c>
      <c r="H51" s="2" t="str">
        <f t="shared" si="4"/>
        <v>Hold</v>
      </c>
    </row>
    <row r="52" spans="1:8" ht="13.5" x14ac:dyDescent="0.25">
      <c r="A52" s="4">
        <v>42079</v>
      </c>
      <c r="B52" s="2">
        <v>3.7986</v>
      </c>
      <c r="C52" s="2">
        <f t="shared" si="0"/>
        <v>3.9457905066210297</v>
      </c>
      <c r="D52" s="2">
        <f t="shared" si="2"/>
        <v>3.833211917928439</v>
      </c>
      <c r="E52" s="2">
        <f t="shared" si="1"/>
        <v>0.11257858869259074</v>
      </c>
      <c r="F52" s="2">
        <f t="shared" si="5"/>
        <v>0.12428778339080032</v>
      </c>
      <c r="G52" s="2">
        <f t="shared" si="3"/>
        <v>-1.170919469820958E-2</v>
      </c>
      <c r="H52" s="2" t="str">
        <f t="shared" si="4"/>
        <v>Hold</v>
      </c>
    </row>
    <row r="53" spans="1:8" ht="13.5" x14ac:dyDescent="0.25">
      <c r="A53" s="4">
        <v>42080</v>
      </c>
      <c r="B53" s="2">
        <v>3.7907000000000002</v>
      </c>
      <c r="C53" s="2">
        <f t="shared" si="0"/>
        <v>3.9231458132947172</v>
      </c>
      <c r="D53" s="2">
        <f t="shared" si="2"/>
        <v>3.8300628869707771</v>
      </c>
      <c r="E53" s="2">
        <f t="shared" si="1"/>
        <v>9.3082926323940107E-2</v>
      </c>
      <c r="F53" s="2">
        <f t="shared" si="5"/>
        <v>0.11804681197742828</v>
      </c>
      <c r="G53" s="2">
        <f t="shared" si="3"/>
        <v>-2.4963885653488171E-2</v>
      </c>
      <c r="H53" s="2" t="str">
        <f t="shared" si="4"/>
        <v>Hold</v>
      </c>
    </row>
    <row r="54" spans="1:8" ht="13.5" x14ac:dyDescent="0.25">
      <c r="A54" s="4">
        <v>42081</v>
      </c>
      <c r="B54" s="2">
        <v>3.6798999999999999</v>
      </c>
      <c r="C54" s="2">
        <f t="shared" si="0"/>
        <v>3.903984918941684</v>
      </c>
      <c r="D54" s="2">
        <f t="shared" si="2"/>
        <v>3.8189397101581273</v>
      </c>
      <c r="E54" s="2">
        <f t="shared" si="1"/>
        <v>8.5045208783556703E-2</v>
      </c>
      <c r="F54" s="2">
        <f t="shared" si="5"/>
        <v>0.11144649133865397</v>
      </c>
      <c r="G54" s="2">
        <f t="shared" si="3"/>
        <v>-2.6401282555097272E-2</v>
      </c>
      <c r="H54" s="2" t="str">
        <f t="shared" si="4"/>
        <v>Hold</v>
      </c>
    </row>
    <row r="55" spans="1:8" ht="13.5" x14ac:dyDescent="0.25">
      <c r="A55" s="4">
        <v>42082</v>
      </c>
      <c r="B55" s="2">
        <v>3.7827000000000002</v>
      </c>
      <c r="C55" s="2">
        <f t="shared" si="0"/>
        <v>3.899941085258348</v>
      </c>
      <c r="D55" s="2">
        <f t="shared" si="2"/>
        <v>3.8162552871834512</v>
      </c>
      <c r="E55" s="2">
        <f t="shared" si="1"/>
        <v>8.3685798074896844E-2</v>
      </c>
      <c r="F55" s="2">
        <f t="shared" si="5"/>
        <v>0.10589435268590255</v>
      </c>
      <c r="G55" s="2">
        <f t="shared" si="3"/>
        <v>-2.220855461100571E-2</v>
      </c>
      <c r="H55" s="2" t="str">
        <f t="shared" si="4"/>
        <v>Hold</v>
      </c>
    </row>
    <row r="56" spans="1:8" ht="13.5" x14ac:dyDescent="0.25">
      <c r="A56" s="4">
        <v>42086</v>
      </c>
      <c r="B56" s="2">
        <v>3.7986</v>
      </c>
      <c r="C56" s="2">
        <f t="shared" si="0"/>
        <v>3.8879963029109099</v>
      </c>
      <c r="D56" s="2">
        <f t="shared" si="2"/>
        <v>3.8149474881328254</v>
      </c>
      <c r="E56" s="2">
        <f t="shared" si="1"/>
        <v>7.3048814778084559E-2</v>
      </c>
      <c r="F56" s="2">
        <f t="shared" si="5"/>
        <v>9.9325245104338961E-2</v>
      </c>
      <c r="G56" s="2">
        <f t="shared" si="3"/>
        <v>-2.6276430326254402E-2</v>
      </c>
      <c r="H56" s="2" t="str">
        <f t="shared" si="4"/>
        <v>Hold</v>
      </c>
    </row>
    <row r="57" spans="1:8" ht="13.5" x14ac:dyDescent="0.25">
      <c r="A57" s="4">
        <v>42087</v>
      </c>
      <c r="B57" s="2">
        <v>3.7986</v>
      </c>
      <c r="C57" s="2">
        <f t="shared" si="0"/>
        <v>3.8681507178476928</v>
      </c>
      <c r="D57" s="2">
        <f t="shared" si="2"/>
        <v>3.8137365630859494</v>
      </c>
      <c r="E57" s="2">
        <f t="shared" si="1"/>
        <v>5.4414154761743383E-2</v>
      </c>
      <c r="F57" s="2">
        <f t="shared" si="5"/>
        <v>9.0343027035819853E-2</v>
      </c>
      <c r="G57" s="2">
        <f t="shared" si="3"/>
        <v>-3.592887227407647E-2</v>
      </c>
      <c r="H57" s="2" t="str">
        <f t="shared" si="4"/>
        <v>Hold</v>
      </c>
    </row>
    <row r="58" spans="1:8" ht="13.5" x14ac:dyDescent="0.25">
      <c r="A58" s="4">
        <v>42088</v>
      </c>
      <c r="B58" s="2">
        <v>3.7986</v>
      </c>
      <c r="C58" s="2">
        <f t="shared" si="0"/>
        <v>3.8513582997172784</v>
      </c>
      <c r="D58" s="2">
        <f t="shared" si="2"/>
        <v>3.812615336190694</v>
      </c>
      <c r="E58" s="2">
        <f t="shared" si="1"/>
        <v>3.8742963526584351E-2</v>
      </c>
      <c r="F58" s="2">
        <f t="shared" si="5"/>
        <v>8.0023014333972756E-2</v>
      </c>
      <c r="G58" s="2">
        <f t="shared" si="3"/>
        <v>-4.1280050807388405E-2</v>
      </c>
      <c r="H58" s="2" t="str">
        <f t="shared" si="4"/>
        <v>Hold</v>
      </c>
    </row>
    <row r="59" spans="1:8" ht="13.5" x14ac:dyDescent="0.25">
      <c r="A59" s="4">
        <v>42089</v>
      </c>
      <c r="B59" s="2">
        <v>3.7986</v>
      </c>
      <c r="C59" s="2">
        <f t="shared" si="0"/>
        <v>3.8468877920684665</v>
      </c>
      <c r="D59" s="2">
        <f t="shared" si="2"/>
        <v>3.8115771631395314</v>
      </c>
      <c r="E59" s="2">
        <f t="shared" si="1"/>
        <v>3.5310628928935106E-2</v>
      </c>
      <c r="F59" s="2">
        <f t="shared" si="5"/>
        <v>7.1080537252965231E-2</v>
      </c>
      <c r="G59" s="2">
        <f t="shared" si="3"/>
        <v>-3.5769908324030125E-2</v>
      </c>
      <c r="H59" s="2" t="str">
        <f t="shared" si="4"/>
        <v>Hold</v>
      </c>
    </row>
    <row r="60" spans="1:8" ht="13.5" x14ac:dyDescent="0.25">
      <c r="A60" s="4">
        <v>42090</v>
      </c>
      <c r="B60" s="2">
        <v>3.7986</v>
      </c>
      <c r="C60" s="2">
        <f t="shared" si="0"/>
        <v>3.8394589009810103</v>
      </c>
      <c r="D60" s="2">
        <f t="shared" si="2"/>
        <v>3.8106158917958624</v>
      </c>
      <c r="E60" s="2">
        <f t="shared" si="1"/>
        <v>2.8843009185147928E-2</v>
      </c>
      <c r="F60" s="2">
        <f t="shared" si="5"/>
        <v>6.2633031639401773E-2</v>
      </c>
      <c r="G60" s="2">
        <f t="shared" si="3"/>
        <v>-3.3790022454253846E-2</v>
      </c>
      <c r="H60" s="2" t="str">
        <f t="shared" si="4"/>
        <v>Hold</v>
      </c>
    </row>
    <row r="61" spans="1:8" ht="13.5" x14ac:dyDescent="0.25">
      <c r="A61" s="4">
        <v>42093</v>
      </c>
      <c r="B61" s="2">
        <v>3.7589999999999999</v>
      </c>
      <c r="C61" s="2">
        <f t="shared" si="0"/>
        <v>3.8331729162147008</v>
      </c>
      <c r="D61" s="2">
        <f t="shared" si="2"/>
        <v>3.8067924924035763</v>
      </c>
      <c r="E61" s="2">
        <f t="shared" si="1"/>
        <v>2.6380423811124487E-2</v>
      </c>
      <c r="F61" s="2">
        <f t="shared" si="5"/>
        <v>5.5382510073746324E-2</v>
      </c>
      <c r="G61" s="2">
        <f t="shared" si="3"/>
        <v>-2.9002086262621837E-2</v>
      </c>
      <c r="H61" s="2" t="str">
        <f t="shared" si="4"/>
        <v>Hold</v>
      </c>
    </row>
    <row r="62" spans="1:8" ht="13.5" x14ac:dyDescent="0.25">
      <c r="A62" s="4">
        <v>42094</v>
      </c>
      <c r="B62" s="2">
        <v>3.7193999999999998</v>
      </c>
      <c r="C62" s="2">
        <f t="shared" si="0"/>
        <v>3.8278540060278239</v>
      </c>
      <c r="D62" s="2">
        <f t="shared" si="2"/>
        <v>3.8003189744477561</v>
      </c>
      <c r="E62" s="2">
        <f t="shared" si="1"/>
        <v>2.7535031580067759E-2</v>
      </c>
      <c r="F62" s="2">
        <f t="shared" si="5"/>
        <v>4.9813014375010616E-2</v>
      </c>
      <c r="G62" s="2">
        <f t="shared" si="3"/>
        <v>-2.2277982794942856E-2</v>
      </c>
      <c r="H62" s="2" t="str">
        <f t="shared" si="4"/>
        <v>Hold</v>
      </c>
    </row>
    <row r="63" spans="1:8" ht="13.5" x14ac:dyDescent="0.25">
      <c r="A63" s="4">
        <v>42095</v>
      </c>
      <c r="B63" s="2">
        <v>3.6402999999999999</v>
      </c>
      <c r="C63" s="2">
        <f t="shared" si="0"/>
        <v>3.8221380051004665</v>
      </c>
      <c r="D63" s="2">
        <f t="shared" si="2"/>
        <v>3.7884657170812557</v>
      </c>
      <c r="E63" s="2">
        <f t="shared" si="1"/>
        <v>3.367228801921085E-2</v>
      </c>
      <c r="F63" s="2">
        <f t="shared" si="5"/>
        <v>4.6584869103850665E-2</v>
      </c>
      <c r="G63" s="2">
        <f t="shared" si="3"/>
        <v>-1.2912581084639815E-2</v>
      </c>
      <c r="H63" s="2" t="str">
        <f t="shared" si="4"/>
        <v>Hold</v>
      </c>
    </row>
    <row r="64" spans="1:8" ht="13.5" x14ac:dyDescent="0.25">
      <c r="A64" s="4">
        <v>42096</v>
      </c>
      <c r="B64" s="2">
        <v>3.6402999999999999</v>
      </c>
      <c r="C64" s="2">
        <f t="shared" si="0"/>
        <v>3.8002552350850101</v>
      </c>
      <c r="D64" s="2">
        <f t="shared" si="2"/>
        <v>3.7774904787789403</v>
      </c>
      <c r="E64" s="2">
        <f t="shared" si="1"/>
        <v>2.2764756306069778E-2</v>
      </c>
      <c r="F64" s="2">
        <f t="shared" si="5"/>
        <v>4.1820846544294486E-2</v>
      </c>
      <c r="G64" s="2">
        <f t="shared" si="3"/>
        <v>-1.9056090238224709E-2</v>
      </c>
      <c r="H64" s="2" t="str">
        <f t="shared" si="4"/>
        <v>Hold</v>
      </c>
    </row>
    <row r="65" spans="1:8" ht="13.5" x14ac:dyDescent="0.25">
      <c r="A65" s="4">
        <v>42097</v>
      </c>
      <c r="B65" s="2">
        <v>3.6324000000000001</v>
      </c>
      <c r="C65" s="2">
        <f t="shared" si="0"/>
        <v>3.7975544296873167</v>
      </c>
      <c r="D65" s="2">
        <f t="shared" si="2"/>
        <v>3.7667430359064262</v>
      </c>
      <c r="E65" s="2">
        <f t="shared" si="1"/>
        <v>3.0811393780890484E-2</v>
      </c>
      <c r="F65" s="2">
        <f t="shared" si="5"/>
        <v>3.9618955991613691E-2</v>
      </c>
      <c r="G65" s="2">
        <f t="shared" si="3"/>
        <v>-8.8075622107232077E-3</v>
      </c>
      <c r="H65" s="2" t="str">
        <f t="shared" si="4"/>
        <v>Hold</v>
      </c>
    </row>
    <row r="66" spans="1:8" ht="13.5" x14ac:dyDescent="0.25">
      <c r="A66" s="4">
        <v>42100</v>
      </c>
      <c r="B66" s="2">
        <v>3.5611999999999999</v>
      </c>
      <c r="C66" s="2">
        <f t="shared" si="0"/>
        <v>3.7977152866584989</v>
      </c>
      <c r="D66" s="2">
        <f t="shared" si="2"/>
        <v>3.7515176258392833</v>
      </c>
      <c r="E66" s="2">
        <f t="shared" si="1"/>
        <v>4.6197660819215614E-2</v>
      </c>
      <c r="F66" s="2">
        <f t="shared" si="5"/>
        <v>4.0934696957134073E-2</v>
      </c>
      <c r="G66" s="2">
        <f t="shared" si="3"/>
        <v>5.2629638620815405E-3</v>
      </c>
      <c r="H66" s="2" t="str">
        <f t="shared" si="4"/>
        <v>Sell</v>
      </c>
    </row>
    <row r="67" spans="1:8" ht="13.5" x14ac:dyDescent="0.25">
      <c r="A67" s="4">
        <v>42101</v>
      </c>
      <c r="B67" s="2">
        <v>3.4820000000000002</v>
      </c>
      <c r="C67" s="2">
        <f t="shared" si="0"/>
        <v>3.7978513964033453</v>
      </c>
      <c r="D67" s="2">
        <f t="shared" si="2"/>
        <v>3.7315533572585955</v>
      </c>
      <c r="E67" s="2">
        <f t="shared" si="1"/>
        <v>6.6298039144749854E-2</v>
      </c>
      <c r="F67" s="2">
        <f t="shared" si="5"/>
        <v>4.6007365394657232E-2</v>
      </c>
      <c r="G67" s="2">
        <f t="shared" si="3"/>
        <v>2.0290673750092622E-2</v>
      </c>
      <c r="H67" s="2" t="str">
        <f t="shared" si="4"/>
        <v>Sell</v>
      </c>
    </row>
    <row r="68" spans="1:8" ht="13.5" x14ac:dyDescent="0.25">
      <c r="A68" s="4">
        <v>42102</v>
      </c>
      <c r="B68" s="2">
        <v>3.4741</v>
      </c>
      <c r="C68" s="2">
        <f t="shared" si="0"/>
        <v>3.797966566187446</v>
      </c>
      <c r="D68" s="2">
        <f t="shared" si="2"/>
        <v>3.7124827382024033</v>
      </c>
      <c r="E68" s="2">
        <f t="shared" si="1"/>
        <v>8.5483827985042726E-2</v>
      </c>
      <c r="F68" s="2">
        <f t="shared" si="5"/>
        <v>5.3902657912734332E-2</v>
      </c>
      <c r="G68" s="2">
        <f t="shared" si="3"/>
        <v>3.1581170072308394E-2</v>
      </c>
      <c r="H68" s="2" t="str">
        <f t="shared" si="4"/>
        <v>Sell</v>
      </c>
    </row>
    <row r="69" spans="1:8" ht="13.5" x14ac:dyDescent="0.25">
      <c r="A69" s="4">
        <v>42104</v>
      </c>
      <c r="B69" s="2">
        <v>3.4504000000000001</v>
      </c>
      <c r="C69" s="2">
        <f t="shared" si="0"/>
        <v>3.7980640175432234</v>
      </c>
      <c r="D69" s="2">
        <f t="shared" si="2"/>
        <v>3.6930692020392626</v>
      </c>
      <c r="E69" s="2">
        <f t="shared" si="1"/>
        <v>0.10499481550396084</v>
      </c>
      <c r="F69" s="2">
        <f t="shared" si="5"/>
        <v>6.4121089430979633E-2</v>
      </c>
      <c r="G69" s="2">
        <f t="shared" si="3"/>
        <v>4.0873726072981204E-2</v>
      </c>
      <c r="H69" s="2" t="str">
        <f t="shared" si="4"/>
        <v>Sell</v>
      </c>
    </row>
    <row r="70" spans="1:8" ht="13.5" x14ac:dyDescent="0.25">
      <c r="A70" s="4">
        <v>42107</v>
      </c>
      <c r="B70" s="2">
        <v>3.4662000000000002</v>
      </c>
      <c r="C70" s="2">
        <f t="shared" si="0"/>
        <v>3.7981464763827275</v>
      </c>
      <c r="D70" s="2">
        <f t="shared" si="2"/>
        <v>3.6762640759622802</v>
      </c>
      <c r="E70" s="2">
        <f t="shared" si="1"/>
        <v>0.12188240042044729</v>
      </c>
      <c r="F70" s="2">
        <f t="shared" si="5"/>
        <v>7.5673351628873176E-2</v>
      </c>
      <c r="G70" s="2">
        <f t="shared" si="3"/>
        <v>4.6209048791574114E-2</v>
      </c>
      <c r="H70" s="2" t="str">
        <f t="shared" si="4"/>
        <v>Sell</v>
      </c>
    </row>
    <row r="71" spans="1:8" ht="13.5" x14ac:dyDescent="0.25">
      <c r="A71" s="4">
        <v>42108</v>
      </c>
      <c r="B71" s="2">
        <v>3.4662000000000002</v>
      </c>
      <c r="C71" s="2">
        <f t="shared" si="0"/>
        <v>3.7921239415546153</v>
      </c>
      <c r="D71" s="2">
        <f t="shared" si="2"/>
        <v>3.6607037740391482</v>
      </c>
      <c r="E71" s="2">
        <f t="shared" si="1"/>
        <v>0.13142016751546715</v>
      </c>
      <c r="F71" s="2">
        <f t="shared" si="5"/>
        <v>8.682271480619197E-2</v>
      </c>
      <c r="G71" s="2">
        <f t="shared" si="3"/>
        <v>4.4597452709275176E-2</v>
      </c>
      <c r="H71" s="2" t="str">
        <f t="shared" si="4"/>
        <v>Sell</v>
      </c>
    </row>
    <row r="72" spans="1:8" ht="13.5" x14ac:dyDescent="0.25">
      <c r="A72" s="4">
        <v>42109</v>
      </c>
      <c r="B72" s="2">
        <v>3.4741</v>
      </c>
      <c r="C72" s="2">
        <f t="shared" si="0"/>
        <v>3.7809356428539056</v>
      </c>
      <c r="D72" s="2">
        <f t="shared" si="2"/>
        <v>3.6468812722584705</v>
      </c>
      <c r="E72" s="2">
        <f t="shared" si="1"/>
        <v>0.13405437059543512</v>
      </c>
      <c r="F72" s="2">
        <f t="shared" si="5"/>
        <v>9.6269045964040609E-2</v>
      </c>
      <c r="G72" s="2">
        <f t="shared" si="3"/>
        <v>3.7785324631394515E-2</v>
      </c>
      <c r="H72" s="2" t="str">
        <f t="shared" si="4"/>
        <v>Sell</v>
      </c>
    </row>
    <row r="73" spans="1:8" ht="13.5" x14ac:dyDescent="0.25">
      <c r="A73" s="4">
        <v>42110</v>
      </c>
      <c r="B73" s="2">
        <v>3.4820000000000002</v>
      </c>
      <c r="C73" s="2">
        <f t="shared" si="0"/>
        <v>3.759299390107151</v>
      </c>
      <c r="D73" s="2">
        <f t="shared" si="2"/>
        <v>3.634667844683769</v>
      </c>
      <c r="E73" s="2">
        <f t="shared" si="1"/>
        <v>0.12463154542338195</v>
      </c>
      <c r="F73" s="2">
        <f t="shared" si="5"/>
        <v>0.10194154585590889</v>
      </c>
      <c r="G73" s="2">
        <f t="shared" si="3"/>
        <v>2.2689999567473057E-2</v>
      </c>
      <c r="H73" s="2" t="str">
        <f t="shared" si="4"/>
        <v>Sell</v>
      </c>
    </row>
    <row r="74" spans="1:8" ht="13.5" x14ac:dyDescent="0.25">
      <c r="A74" s="4">
        <v>42111</v>
      </c>
      <c r="B74" s="2">
        <v>3.3791000000000002</v>
      </c>
      <c r="C74" s="2">
        <f t="shared" si="0"/>
        <v>3.7409917916291278</v>
      </c>
      <c r="D74" s="2">
        <f t="shared" si="2"/>
        <v>3.6157368932257121</v>
      </c>
      <c r="E74" s="2">
        <f t="shared" si="1"/>
        <v>0.12525489840341564</v>
      </c>
      <c r="F74" s="2">
        <f t="shared" si="5"/>
        <v>0.10660421636541026</v>
      </c>
      <c r="G74" s="2">
        <f t="shared" si="3"/>
        <v>1.8650682038005378E-2</v>
      </c>
      <c r="H74" s="2" t="str">
        <f t="shared" si="4"/>
        <v>Sell</v>
      </c>
    </row>
    <row r="75" spans="1:8" ht="13.5" x14ac:dyDescent="0.25">
      <c r="A75" s="4">
        <v>42114</v>
      </c>
      <c r="B75" s="2">
        <v>3.3791000000000002</v>
      </c>
      <c r="C75" s="2">
        <f t="shared" si="0"/>
        <v>3.7242853621477234</v>
      </c>
      <c r="D75" s="2">
        <f t="shared" si="2"/>
        <v>3.5982082344682516</v>
      </c>
      <c r="E75" s="2">
        <f t="shared" si="1"/>
        <v>0.12607712767947188</v>
      </c>
      <c r="F75" s="2">
        <f t="shared" si="5"/>
        <v>0.11049879862822259</v>
      </c>
      <c r="G75" s="2">
        <f t="shared" si="3"/>
        <v>1.5578329051249284E-2</v>
      </c>
      <c r="H75" s="2" t="str">
        <f t="shared" si="4"/>
        <v>Sell</v>
      </c>
    </row>
    <row r="76" spans="1:8" ht="13.5" x14ac:dyDescent="0.25">
      <c r="A76" s="4">
        <v>42115</v>
      </c>
      <c r="B76" s="2">
        <v>3.3791000000000002</v>
      </c>
      <c r="C76" s="2">
        <f t="shared" si="0"/>
        <v>3.6991953064326895</v>
      </c>
      <c r="D76" s="2">
        <f t="shared" si="2"/>
        <v>3.5819779948780104</v>
      </c>
      <c r="E76" s="2">
        <f t="shared" si="1"/>
        <v>0.11721731155467907</v>
      </c>
      <c r="F76" s="2">
        <f t="shared" si="5"/>
        <v>0.1118425012135139</v>
      </c>
      <c r="G76" s="2">
        <f t="shared" si="3"/>
        <v>5.3748103411651732E-3</v>
      </c>
      <c r="H76" s="2" t="str">
        <f t="shared" si="4"/>
        <v>Sell</v>
      </c>
    </row>
    <row r="77" spans="1:8" ht="13.5" x14ac:dyDescent="0.25">
      <c r="A77" s="4">
        <v>42116</v>
      </c>
      <c r="B77" s="2">
        <v>3.4820000000000002</v>
      </c>
      <c r="C77" s="2">
        <f t="shared" si="0"/>
        <v>3.6657806439045832</v>
      </c>
      <c r="D77" s="2">
        <f t="shared" si="2"/>
        <v>3.574572217479639</v>
      </c>
      <c r="E77" s="2">
        <f t="shared" si="1"/>
        <v>9.12084264249442E-2</v>
      </c>
      <c r="F77" s="2">
        <f t="shared" si="5"/>
        <v>0.10771568625579997</v>
      </c>
      <c r="G77" s="2">
        <f t="shared" si="3"/>
        <v>-1.6507259830855769E-2</v>
      </c>
      <c r="H77" s="2" t="str">
        <f t="shared" si="4"/>
        <v>Hold</v>
      </c>
    </row>
    <row r="78" spans="1:8" ht="13.5" x14ac:dyDescent="0.25">
      <c r="A78" s="4">
        <v>42117</v>
      </c>
      <c r="B78" s="2">
        <v>3.5611999999999999</v>
      </c>
      <c r="C78" s="2">
        <f t="shared" si="0"/>
        <v>3.6362913140731088</v>
      </c>
      <c r="D78" s="2">
        <f t="shared" si="2"/>
        <v>3.5735816828515174</v>
      </c>
      <c r="E78" s="2">
        <f t="shared" si="1"/>
        <v>6.2709631221591344E-2</v>
      </c>
      <c r="F78" s="2">
        <f t="shared" si="5"/>
        <v>9.8714475248958253E-2</v>
      </c>
      <c r="G78" s="2">
        <f t="shared" si="3"/>
        <v>-3.6004844027366908E-2</v>
      </c>
      <c r="H78" s="2" t="str">
        <f t="shared" si="4"/>
        <v>Hold</v>
      </c>
    </row>
    <row r="79" spans="1:8" ht="13.5" x14ac:dyDescent="0.25">
      <c r="A79" s="4">
        <v>42118</v>
      </c>
      <c r="B79" s="2">
        <v>3.5057999999999998</v>
      </c>
      <c r="C79" s="2">
        <f t="shared" ref="C79:C142" si="6">$C$4*B69+C78*(1-$C$4)</f>
        <v>3.6076926503695534</v>
      </c>
      <c r="D79" s="2">
        <f t="shared" si="2"/>
        <v>3.5685608174551087</v>
      </c>
      <c r="E79" s="2">
        <f t="shared" si="1"/>
        <v>3.9131832914444775E-2</v>
      </c>
      <c r="F79" s="2">
        <f t="shared" si="5"/>
        <v>8.6797946782055574E-2</v>
      </c>
      <c r="G79" s="2">
        <f t="shared" si="3"/>
        <v>-4.7666113867610799E-2</v>
      </c>
      <c r="H79" s="2" t="str">
        <f t="shared" si="4"/>
        <v>Hold</v>
      </c>
    </row>
    <row r="80" spans="1:8" ht="13.5" x14ac:dyDescent="0.25">
      <c r="A80" s="4">
        <v>42121</v>
      </c>
      <c r="B80" s="2">
        <v>3.5215999999999998</v>
      </c>
      <c r="C80" s="2">
        <f t="shared" si="6"/>
        <v>3.5859245503126989</v>
      </c>
      <c r="D80" s="2">
        <f t="shared" si="2"/>
        <v>3.5650822383843601</v>
      </c>
      <c r="E80" s="2">
        <f t="shared" si="1"/>
        <v>2.0842311928338741E-2</v>
      </c>
      <c r="F80" s="2">
        <f t="shared" si="5"/>
        <v>7.3606819811312202E-2</v>
      </c>
      <c r="G80" s="2">
        <f t="shared" si="3"/>
        <v>-5.276450788297346E-2</v>
      </c>
      <c r="H80" s="2" t="str">
        <f t="shared" si="4"/>
        <v>Hold</v>
      </c>
    </row>
    <row r="81" spans="1:8" ht="13.5" x14ac:dyDescent="0.25">
      <c r="A81" s="4">
        <v>42122</v>
      </c>
      <c r="B81" s="2">
        <v>3.6244999999999998</v>
      </c>
      <c r="C81" s="2">
        <f t="shared" si="6"/>
        <v>3.5675053887261297</v>
      </c>
      <c r="D81" s="2">
        <f t="shared" si="2"/>
        <v>3.5694835540595924</v>
      </c>
      <c r="E81" s="2">
        <f t="shared" si="1"/>
        <v>-1.9781653334627336E-3</v>
      </c>
      <c r="F81" s="2">
        <f t="shared" si="5"/>
        <v>5.8489822782357218E-2</v>
      </c>
      <c r="G81" s="2">
        <f t="shared" si="3"/>
        <v>-6.0467988115819951E-2</v>
      </c>
      <c r="H81" s="2" t="str">
        <f t="shared" si="4"/>
        <v>Hold</v>
      </c>
    </row>
    <row r="82" spans="1:8" ht="13.5" x14ac:dyDescent="0.25">
      <c r="A82" s="4">
        <v>42123</v>
      </c>
      <c r="B82" s="2">
        <v>3.6798999999999999</v>
      </c>
      <c r="C82" s="2">
        <f t="shared" si="6"/>
        <v>3.5531353289221097</v>
      </c>
      <c r="D82" s="2">
        <f t="shared" si="2"/>
        <v>3.5776625500551784</v>
      </c>
      <c r="E82" s="2">
        <f t="shared" si="1"/>
        <v>-2.4527221133068711E-2</v>
      </c>
      <c r="F82" s="2">
        <f t="shared" si="5"/>
        <v>4.1886413999272031E-2</v>
      </c>
      <c r="G82" s="2">
        <f t="shared" si="3"/>
        <v>-6.6413635132340748E-2</v>
      </c>
      <c r="H82" s="2" t="str">
        <f t="shared" si="4"/>
        <v>Hold</v>
      </c>
    </row>
    <row r="83" spans="1:8" ht="13.5" x14ac:dyDescent="0.25">
      <c r="A83" s="4">
        <v>42124</v>
      </c>
      <c r="B83" s="2">
        <v>3.7035999999999998</v>
      </c>
      <c r="C83" s="2">
        <f t="shared" si="6"/>
        <v>3.542191432164862</v>
      </c>
      <c r="D83" s="2">
        <f t="shared" si="2"/>
        <v>3.5869912500510912</v>
      </c>
      <c r="E83" s="2">
        <f t="shared" si="1"/>
        <v>-4.4799817886229221E-2</v>
      </c>
      <c r="F83" s="2">
        <f t="shared" si="5"/>
        <v>2.4549167622171783E-2</v>
      </c>
      <c r="G83" s="2">
        <f t="shared" si="3"/>
        <v>-6.9348985508401004E-2</v>
      </c>
      <c r="H83" s="2" t="str">
        <f t="shared" si="4"/>
        <v>Hold</v>
      </c>
    </row>
    <row r="84" spans="1:8" ht="13.5" x14ac:dyDescent="0.25">
      <c r="A84" s="4">
        <v>42128</v>
      </c>
      <c r="B84" s="2">
        <v>3.6402999999999999</v>
      </c>
      <c r="C84" s="2">
        <f t="shared" si="6"/>
        <v>3.5171004426010373</v>
      </c>
      <c r="D84" s="2">
        <f t="shared" si="2"/>
        <v>3.590940046343603</v>
      </c>
      <c r="E84" s="2">
        <f t="shared" si="1"/>
        <v>-7.3839603742565707E-2</v>
      </c>
      <c r="F84" s="2">
        <f t="shared" si="5"/>
        <v>4.8714133492242847E-3</v>
      </c>
      <c r="G84" s="2">
        <f t="shared" si="3"/>
        <v>-7.8711017091789987E-2</v>
      </c>
      <c r="H84" s="2" t="str">
        <f t="shared" si="4"/>
        <v>Hold</v>
      </c>
    </row>
    <row r="85" spans="1:8" ht="13.5" x14ac:dyDescent="0.25">
      <c r="A85" s="4">
        <v>42129</v>
      </c>
      <c r="B85" s="2">
        <v>3.6402999999999999</v>
      </c>
      <c r="C85" s="2">
        <f t="shared" si="6"/>
        <v>3.4958696052778007</v>
      </c>
      <c r="D85" s="2">
        <f t="shared" si="2"/>
        <v>3.5945963392070399</v>
      </c>
      <c r="E85" s="2">
        <f t="shared" si="1"/>
        <v>-9.8726733929239252E-2</v>
      </c>
      <c r="F85" s="2">
        <f t="shared" si="5"/>
        <v>-1.5848216106468423E-2</v>
      </c>
      <c r="G85" s="2">
        <f t="shared" si="3"/>
        <v>-8.2878517822770836E-2</v>
      </c>
      <c r="H85" s="2" t="str">
        <f t="shared" si="4"/>
        <v>Hold</v>
      </c>
    </row>
    <row r="86" spans="1:8" ht="13.5" x14ac:dyDescent="0.25">
      <c r="A86" s="4">
        <v>42130</v>
      </c>
      <c r="B86" s="2">
        <v>3.5611999999999999</v>
      </c>
      <c r="C86" s="2">
        <f t="shared" si="6"/>
        <v>3.4779050506196776</v>
      </c>
      <c r="D86" s="2">
        <f t="shared" si="2"/>
        <v>3.5921225363028144</v>
      </c>
      <c r="E86" s="2">
        <f t="shared" si="1"/>
        <v>-0.11421748568313683</v>
      </c>
      <c r="F86" s="2">
        <f t="shared" si="5"/>
        <v>-3.5522070021802105E-2</v>
      </c>
      <c r="G86" s="2">
        <f t="shared" si="3"/>
        <v>-7.8695415661334728E-2</v>
      </c>
      <c r="H86" s="2" t="str">
        <f t="shared" si="4"/>
        <v>Hold</v>
      </c>
    </row>
    <row r="87" spans="1:8" ht="13.5" x14ac:dyDescent="0.25">
      <c r="A87" s="4">
        <v>42131</v>
      </c>
      <c r="B87" s="2">
        <v>3.6402999999999999</v>
      </c>
      <c r="C87" s="2">
        <f t="shared" si="6"/>
        <v>3.4785350428320347</v>
      </c>
      <c r="D87" s="2">
        <f t="shared" si="2"/>
        <v>3.5956912373174208</v>
      </c>
      <c r="E87" s="2">
        <f t="shared" si="1"/>
        <v>-0.11715619448538606</v>
      </c>
      <c r="F87" s="2">
        <f t="shared" si="5"/>
        <v>-5.1848894914518898E-2</v>
      </c>
      <c r="G87" s="2">
        <f t="shared" si="3"/>
        <v>-6.5307299570867158E-2</v>
      </c>
      <c r="H87" s="2" t="str">
        <f t="shared" si="4"/>
        <v>Hold</v>
      </c>
    </row>
    <row r="88" spans="1:8" ht="13.5" x14ac:dyDescent="0.25">
      <c r="A88" s="4">
        <v>42132</v>
      </c>
      <c r="B88" s="2">
        <v>3.6402999999999999</v>
      </c>
      <c r="C88" s="2">
        <f t="shared" si="6"/>
        <v>3.4912527285501831</v>
      </c>
      <c r="D88" s="2">
        <f t="shared" si="2"/>
        <v>3.5989955901087227</v>
      </c>
      <c r="E88" s="2">
        <f t="shared" si="1"/>
        <v>-0.10774286155853963</v>
      </c>
      <c r="F88" s="2">
        <f t="shared" si="5"/>
        <v>-6.3027688243323055E-2</v>
      </c>
      <c r="G88" s="2">
        <f t="shared" si="3"/>
        <v>-4.4715173315216572E-2</v>
      </c>
      <c r="H88" s="2" t="str">
        <f t="shared" si="4"/>
        <v>Hold</v>
      </c>
    </row>
    <row r="89" spans="1:8" ht="13.5" x14ac:dyDescent="0.25">
      <c r="A89" s="4">
        <v>42135</v>
      </c>
      <c r="B89" s="2">
        <v>3.6798999999999999</v>
      </c>
      <c r="C89" s="2">
        <f t="shared" si="6"/>
        <v>3.4934907703116935</v>
      </c>
      <c r="D89" s="2">
        <f t="shared" si="2"/>
        <v>3.6049885093599285</v>
      </c>
      <c r="E89" s="2">
        <f t="shared" si="1"/>
        <v>-0.11149773904823501</v>
      </c>
      <c r="F89" s="2">
        <f t="shared" si="5"/>
        <v>-7.2721698404305452E-2</v>
      </c>
      <c r="G89" s="2">
        <f t="shared" si="3"/>
        <v>-3.877604064392956E-2</v>
      </c>
      <c r="H89" s="2" t="str">
        <f t="shared" si="4"/>
        <v>Hold</v>
      </c>
    </row>
    <row r="90" spans="1:8" ht="13.5" x14ac:dyDescent="0.25">
      <c r="A90" s="4">
        <v>42136</v>
      </c>
      <c r="B90" s="2">
        <v>3.6402999999999999</v>
      </c>
      <c r="C90" s="2">
        <f t="shared" si="6"/>
        <v>3.4978152671868177</v>
      </c>
      <c r="D90" s="2">
        <f t="shared" si="2"/>
        <v>3.6076041753332673</v>
      </c>
      <c r="E90" s="2">
        <f t="shared" si="1"/>
        <v>-0.10978890814644959</v>
      </c>
      <c r="F90" s="2">
        <f t="shared" si="5"/>
        <v>-8.013514035273428E-2</v>
      </c>
      <c r="G90" s="2">
        <f t="shared" si="3"/>
        <v>-2.9653767793715313E-2</v>
      </c>
      <c r="H90" s="2" t="str">
        <f t="shared" si="4"/>
        <v>Hold</v>
      </c>
    </row>
    <row r="91" spans="1:8" ht="13.5" x14ac:dyDescent="0.25">
      <c r="A91" s="4">
        <v>42137</v>
      </c>
      <c r="B91" s="2">
        <v>3.6402999999999999</v>
      </c>
      <c r="C91" s="2">
        <f t="shared" si="6"/>
        <v>3.5173052260811533</v>
      </c>
      <c r="D91" s="2">
        <f t="shared" si="2"/>
        <v>3.6100260882715438</v>
      </c>
      <c r="E91" s="2">
        <f t="shared" si="1"/>
        <v>-9.2720862190390552E-2</v>
      </c>
      <c r="F91" s="2">
        <f t="shared" si="5"/>
        <v>-8.2652284720265534E-2</v>
      </c>
      <c r="G91" s="2">
        <f t="shared" si="3"/>
        <v>-1.0068577470125017E-2</v>
      </c>
      <c r="H91" s="2" t="str">
        <f t="shared" si="4"/>
        <v>Hold</v>
      </c>
    </row>
    <row r="92" spans="1:8" ht="13.5" x14ac:dyDescent="0.25">
      <c r="A92" s="4">
        <v>42138</v>
      </c>
      <c r="B92" s="2">
        <v>3.5903</v>
      </c>
      <c r="C92" s="2">
        <f t="shared" si="6"/>
        <v>3.5423198066840529</v>
      </c>
      <c r="D92" s="2">
        <f t="shared" si="2"/>
        <v>3.6085648965477257</v>
      </c>
      <c r="E92" s="2">
        <f t="shared" ref="E92:E155" si="7">C92-D92</f>
        <v>-6.6245089863672835E-2</v>
      </c>
      <c r="F92" s="2">
        <f t="shared" si="5"/>
        <v>-7.9370845748947011E-2</v>
      </c>
      <c r="G92" s="2">
        <f t="shared" si="3"/>
        <v>1.3125755885274176E-2</v>
      </c>
      <c r="H92" s="2" t="str">
        <f t="shared" si="4"/>
        <v>Sell</v>
      </c>
    </row>
    <row r="93" spans="1:8" ht="13.5" x14ac:dyDescent="0.25">
      <c r="A93" s="4">
        <v>42139</v>
      </c>
      <c r="B93" s="2">
        <v>3.5903</v>
      </c>
      <c r="C93" s="2">
        <f t="shared" si="6"/>
        <v>3.5671321441172754</v>
      </c>
      <c r="D93" s="2">
        <f t="shared" ref="D93:D156" si="8">$D$4*B93+(1-$D$4)*D92</f>
        <v>3.6072119412478942</v>
      </c>
      <c r="E93" s="2">
        <f t="shared" si="7"/>
        <v>-4.0079797130618822E-2</v>
      </c>
      <c r="F93" s="2">
        <f t="shared" si="5"/>
        <v>-7.1512636025281379E-2</v>
      </c>
      <c r="G93" s="2">
        <f t="shared" si="3"/>
        <v>3.1432838894662557E-2</v>
      </c>
      <c r="H93" s="2" t="str">
        <f t="shared" si="4"/>
        <v>Sell</v>
      </c>
    </row>
    <row r="94" spans="1:8" ht="13.5" x14ac:dyDescent="0.25">
      <c r="A94" s="4">
        <v>42142</v>
      </c>
      <c r="B94" s="2">
        <v>3.5653000000000001</v>
      </c>
      <c r="C94" s="2">
        <f t="shared" si="6"/>
        <v>3.5783887373300023</v>
      </c>
      <c r="D94" s="2">
        <f t="shared" si="8"/>
        <v>3.6041073530073096</v>
      </c>
      <c r="E94" s="2">
        <f t="shared" si="7"/>
        <v>-2.5718615677307266E-2</v>
      </c>
      <c r="F94" s="2">
        <f t="shared" si="5"/>
        <v>-6.2353831955686556E-2</v>
      </c>
      <c r="G94" s="2">
        <f t="shared" si="3"/>
        <v>3.663521627837929E-2</v>
      </c>
      <c r="H94" s="2" t="str">
        <f t="shared" si="4"/>
        <v>Sell</v>
      </c>
    </row>
    <row r="95" spans="1:8" ht="13.5" x14ac:dyDescent="0.25">
      <c r="A95" s="4">
        <v>42143</v>
      </c>
      <c r="B95" s="2">
        <v>3.5653000000000001</v>
      </c>
      <c r="C95" s="2">
        <f t="shared" si="6"/>
        <v>3.5879135469715404</v>
      </c>
      <c r="D95" s="2">
        <f t="shared" si="8"/>
        <v>3.6012327342660275</v>
      </c>
      <c r="E95" s="2">
        <f t="shared" si="7"/>
        <v>-1.3319187294487111E-2</v>
      </c>
      <c r="F95" s="2">
        <f t="shared" si="5"/>
        <v>-5.2546903023446667E-2</v>
      </c>
      <c r="G95" s="2">
        <f t="shared" si="3"/>
        <v>3.9227715728959556E-2</v>
      </c>
      <c r="H95" s="2" t="str">
        <f t="shared" si="4"/>
        <v>Sell</v>
      </c>
    </row>
    <row r="96" spans="1:8" ht="13.5" x14ac:dyDescent="0.25">
      <c r="A96" s="4">
        <v>42144</v>
      </c>
      <c r="B96" s="2">
        <v>3.5819999999999999</v>
      </c>
      <c r="C96" s="2">
        <f t="shared" si="6"/>
        <v>3.5838037705143808</v>
      </c>
      <c r="D96" s="2">
        <f t="shared" si="8"/>
        <v>3.5998080872833591</v>
      </c>
      <c r="E96" s="2">
        <f t="shared" si="7"/>
        <v>-1.6004316768978288E-2</v>
      </c>
      <c r="F96" s="2">
        <f t="shared" si="5"/>
        <v>-4.5238385772552993E-2</v>
      </c>
      <c r="G96" s="2">
        <f t="shared" si="3"/>
        <v>2.9234069003574704E-2</v>
      </c>
      <c r="H96" s="2" t="str">
        <f t="shared" si="4"/>
        <v>Sell</v>
      </c>
    </row>
    <row r="97" spans="1:8" ht="13.5" x14ac:dyDescent="0.25">
      <c r="A97" s="4">
        <v>42145</v>
      </c>
      <c r="B97" s="2">
        <v>3.6236000000000002</v>
      </c>
      <c r="C97" s="2">
        <f t="shared" si="6"/>
        <v>3.592495498127553</v>
      </c>
      <c r="D97" s="2">
        <f t="shared" si="8"/>
        <v>3.6015704511882953</v>
      </c>
      <c r="E97" s="2">
        <f t="shared" si="7"/>
        <v>-9.0749530607423523E-3</v>
      </c>
      <c r="F97" s="2">
        <f t="shared" si="5"/>
        <v>-3.800569923019087E-2</v>
      </c>
      <c r="G97" s="2">
        <f t="shared" si="3"/>
        <v>2.8930746169448518E-2</v>
      </c>
      <c r="H97" s="2" t="str">
        <f t="shared" si="4"/>
        <v>Sell</v>
      </c>
    </row>
    <row r="98" spans="1:8" ht="13.5" x14ac:dyDescent="0.25">
      <c r="A98" s="4">
        <v>42146</v>
      </c>
      <c r="B98" s="2">
        <v>3.6236000000000002</v>
      </c>
      <c r="C98" s="2">
        <f t="shared" si="6"/>
        <v>3.59985003687716</v>
      </c>
      <c r="D98" s="2">
        <f t="shared" si="8"/>
        <v>3.6032022696187918</v>
      </c>
      <c r="E98" s="2">
        <f t="shared" si="7"/>
        <v>-3.3522327416317665E-3</v>
      </c>
      <c r="F98" s="2">
        <f t="shared" si="5"/>
        <v>-3.1075005932479052E-2</v>
      </c>
      <c r="G98" s="2">
        <f t="shared" si="3"/>
        <v>2.7722773190847285E-2</v>
      </c>
      <c r="H98" s="2" t="str">
        <f t="shared" si="4"/>
        <v>Sell</v>
      </c>
    </row>
    <row r="99" spans="1:8" ht="13.5" x14ac:dyDescent="0.25">
      <c r="A99" s="4">
        <v>42149</v>
      </c>
      <c r="B99" s="2">
        <v>3.5819999999999999</v>
      </c>
      <c r="C99" s="2">
        <f t="shared" si="6"/>
        <v>3.6121654158191356</v>
      </c>
      <c r="D99" s="2">
        <f t="shared" si="8"/>
        <v>3.6016317311285109</v>
      </c>
      <c r="E99" s="2">
        <f t="shared" si="7"/>
        <v>1.0533684690624767E-2</v>
      </c>
      <c r="F99" s="2">
        <f t="shared" si="5"/>
        <v>-2.2753267807858288E-2</v>
      </c>
      <c r="G99" s="2">
        <f t="shared" si="3"/>
        <v>3.3286952498483055E-2</v>
      </c>
      <c r="H99" s="2" t="str">
        <f t="shared" si="4"/>
        <v>Sell</v>
      </c>
    </row>
    <row r="100" spans="1:8" ht="13.5" x14ac:dyDescent="0.25">
      <c r="A100" s="4">
        <v>42150</v>
      </c>
      <c r="B100" s="2">
        <v>3.6236000000000002</v>
      </c>
      <c r="C100" s="2">
        <f t="shared" si="6"/>
        <v>3.6164938133854223</v>
      </c>
      <c r="D100" s="2">
        <f t="shared" si="8"/>
        <v>3.6032590103041766</v>
      </c>
      <c r="E100" s="2">
        <f t="shared" si="7"/>
        <v>1.3234803081245694E-2</v>
      </c>
      <c r="F100" s="2">
        <f t="shared" si="5"/>
        <v>-1.5555653630037494E-2</v>
      </c>
      <c r="G100" s="2">
        <f t="shared" ref="G100:G163" si="9">E100-F100</f>
        <v>2.8790456711283188E-2</v>
      </c>
      <c r="H100" s="2" t="str">
        <f t="shared" ref="H100:H163" si="10">IF(G100&lt;0,"Hold","Sell")</f>
        <v>Sell</v>
      </c>
    </row>
    <row r="101" spans="1:8" ht="13.5" x14ac:dyDescent="0.25">
      <c r="A101" s="4">
        <v>42151</v>
      </c>
      <c r="B101" s="2">
        <v>3.7319</v>
      </c>
      <c r="C101" s="2">
        <f t="shared" si="6"/>
        <v>3.6201563036338187</v>
      </c>
      <c r="D101" s="2">
        <f t="shared" si="8"/>
        <v>3.6127879725038672</v>
      </c>
      <c r="E101" s="2">
        <f t="shared" si="7"/>
        <v>7.3683311299514997E-3</v>
      </c>
      <c r="F101" s="2">
        <f t="shared" ref="F101:F164" si="11">(E101*(2/(10)))+((1-(2/10))*F100)</f>
        <v>-1.0970856678039697E-2</v>
      </c>
      <c r="G101" s="2">
        <f t="shared" si="9"/>
        <v>1.8339187807991195E-2</v>
      </c>
      <c r="H101" s="2" t="str">
        <f t="shared" si="10"/>
        <v>Sell</v>
      </c>
    </row>
    <row r="102" spans="1:8" ht="13.5" x14ac:dyDescent="0.25">
      <c r="A102" s="4">
        <v>42152</v>
      </c>
      <c r="B102" s="2">
        <v>3.7486000000000002</v>
      </c>
      <c r="C102" s="2">
        <f t="shared" si="6"/>
        <v>3.6155630261516927</v>
      </c>
      <c r="D102" s="2">
        <f t="shared" si="8"/>
        <v>3.6228481226887661</v>
      </c>
      <c r="E102" s="2">
        <f t="shared" si="7"/>
        <v>-7.2850965370734322E-3</v>
      </c>
      <c r="F102" s="2">
        <f t="shared" si="11"/>
        <v>-1.0233704649846444E-2</v>
      </c>
      <c r="G102" s="2">
        <f t="shared" si="9"/>
        <v>2.9486081127730115E-3</v>
      </c>
      <c r="H102" s="2" t="str">
        <f t="shared" si="10"/>
        <v>Sell</v>
      </c>
    </row>
    <row r="103" spans="1:8" ht="13.5" x14ac:dyDescent="0.25">
      <c r="A103" s="4">
        <v>42153</v>
      </c>
      <c r="B103" s="2">
        <v>3.7486000000000002</v>
      </c>
      <c r="C103" s="2">
        <f t="shared" si="6"/>
        <v>3.6116764067437401</v>
      </c>
      <c r="D103" s="2">
        <f t="shared" si="8"/>
        <v>3.6321630765636725</v>
      </c>
      <c r="E103" s="2">
        <f t="shared" si="7"/>
        <v>-2.0486669819932413E-2</v>
      </c>
      <c r="F103" s="2">
        <f t="shared" si="11"/>
        <v>-1.2284297683863637E-2</v>
      </c>
      <c r="G103" s="2">
        <f t="shared" si="9"/>
        <v>-8.2023721360687755E-3</v>
      </c>
      <c r="H103" s="2" t="str">
        <f t="shared" si="10"/>
        <v>Hold</v>
      </c>
    </row>
    <row r="104" spans="1:8" ht="13.5" x14ac:dyDescent="0.25">
      <c r="A104" s="4">
        <v>42156</v>
      </c>
      <c r="B104" s="2">
        <v>3.7486000000000002</v>
      </c>
      <c r="C104" s="2">
        <f t="shared" si="6"/>
        <v>3.6045415749370111</v>
      </c>
      <c r="D104" s="2">
        <f t="shared" si="8"/>
        <v>3.6407880338552525</v>
      </c>
      <c r="E104" s="2">
        <f t="shared" si="7"/>
        <v>-3.6246458918241409E-2</v>
      </c>
      <c r="F104" s="2">
        <f t="shared" si="11"/>
        <v>-1.7076729930739193E-2</v>
      </c>
      <c r="G104" s="2">
        <f t="shared" si="9"/>
        <v>-1.9169728987502216E-2</v>
      </c>
      <c r="H104" s="2" t="str">
        <f t="shared" si="10"/>
        <v>Hold</v>
      </c>
    </row>
    <row r="105" spans="1:8" ht="13.5" x14ac:dyDescent="0.25">
      <c r="A105" s="4">
        <v>42157</v>
      </c>
      <c r="B105" s="2">
        <v>3.7486000000000002</v>
      </c>
      <c r="C105" s="2">
        <f t="shared" si="6"/>
        <v>3.5985044095620862</v>
      </c>
      <c r="D105" s="2">
        <f t="shared" si="8"/>
        <v>3.6487741054215301</v>
      </c>
      <c r="E105" s="2">
        <f t="shared" si="7"/>
        <v>-5.0269695859443964E-2</v>
      </c>
      <c r="F105" s="2">
        <f t="shared" si="11"/>
        <v>-2.3715323116480148E-2</v>
      </c>
      <c r="G105" s="2">
        <f t="shared" si="9"/>
        <v>-2.6554372742963815E-2</v>
      </c>
      <c r="H105" s="2" t="str">
        <f t="shared" si="10"/>
        <v>Hold</v>
      </c>
    </row>
    <row r="106" spans="1:8" ht="13.5" x14ac:dyDescent="0.25">
      <c r="A106" s="4">
        <v>42158</v>
      </c>
      <c r="B106" s="2">
        <v>3.7486000000000002</v>
      </c>
      <c r="C106" s="2">
        <f t="shared" si="6"/>
        <v>3.5959652696294575</v>
      </c>
      <c r="D106" s="2">
        <f t="shared" si="8"/>
        <v>3.6561686161310467</v>
      </c>
      <c r="E106" s="2">
        <f t="shared" si="7"/>
        <v>-6.0203346501589206E-2</v>
      </c>
      <c r="F106" s="2">
        <f t="shared" si="11"/>
        <v>-3.1012927793501961E-2</v>
      </c>
      <c r="G106" s="2">
        <f t="shared" si="9"/>
        <v>-2.9190418708087244E-2</v>
      </c>
      <c r="H106" s="2" t="str">
        <f t="shared" si="10"/>
        <v>Hold</v>
      </c>
    </row>
    <row r="107" spans="1:8" ht="13.5" x14ac:dyDescent="0.25">
      <c r="A107" s="4">
        <v>42159</v>
      </c>
      <c r="B107" s="2">
        <v>3.8902000000000001</v>
      </c>
      <c r="C107" s="2">
        <f t="shared" si="6"/>
        <v>3.6002167666095413</v>
      </c>
      <c r="D107" s="2">
        <f t="shared" si="8"/>
        <v>3.6735042741954138</v>
      </c>
      <c r="E107" s="2">
        <f t="shared" si="7"/>
        <v>-7.3287507585872547E-2</v>
      </c>
      <c r="F107" s="2">
        <f t="shared" si="11"/>
        <v>-3.9467843751976081E-2</v>
      </c>
      <c r="G107" s="2">
        <f t="shared" si="9"/>
        <v>-3.3819663833896466E-2</v>
      </c>
      <c r="H107" s="2" t="str">
        <f t="shared" si="10"/>
        <v>Hold</v>
      </c>
    </row>
    <row r="108" spans="1:8" ht="13.5" x14ac:dyDescent="0.25">
      <c r="A108" s="4">
        <v>42160</v>
      </c>
      <c r="B108" s="2">
        <v>3.8902000000000001</v>
      </c>
      <c r="C108" s="2">
        <f t="shared" si="6"/>
        <v>3.6038141871311504</v>
      </c>
      <c r="D108" s="2">
        <f t="shared" si="8"/>
        <v>3.6895558094401979</v>
      </c>
      <c r="E108" s="2">
        <f t="shared" si="7"/>
        <v>-8.5741622309047472E-2</v>
      </c>
      <c r="F108" s="2">
        <f t="shared" si="11"/>
        <v>-4.8722599463390359E-2</v>
      </c>
      <c r="G108" s="2">
        <f t="shared" si="9"/>
        <v>-3.7019022845657112E-2</v>
      </c>
      <c r="H108" s="2" t="str">
        <f t="shared" si="10"/>
        <v>Hold</v>
      </c>
    </row>
    <row r="109" spans="1:8" ht="13.5" x14ac:dyDescent="0.25">
      <c r="A109" s="4">
        <v>42163</v>
      </c>
      <c r="B109" s="2">
        <v>3.8902000000000001</v>
      </c>
      <c r="C109" s="2">
        <f t="shared" si="6"/>
        <v>3.6004581583417425</v>
      </c>
      <c r="D109" s="2">
        <f t="shared" si="8"/>
        <v>3.7044183420742574</v>
      </c>
      <c r="E109" s="2">
        <f t="shared" si="7"/>
        <v>-0.10396018373251481</v>
      </c>
      <c r="F109" s="2">
        <f t="shared" si="11"/>
        <v>-5.9770116317215252E-2</v>
      </c>
      <c r="G109" s="2">
        <f t="shared" si="9"/>
        <v>-4.4190067415299558E-2</v>
      </c>
      <c r="H109" s="2" t="str">
        <f t="shared" si="10"/>
        <v>Hold</v>
      </c>
    </row>
    <row r="110" spans="1:8" ht="13.5" x14ac:dyDescent="0.25">
      <c r="A110" s="4">
        <v>42164</v>
      </c>
      <c r="B110" s="2">
        <v>3.7986</v>
      </c>
      <c r="C110" s="2">
        <f t="shared" si="6"/>
        <v>3.6040184416737824</v>
      </c>
      <c r="D110" s="2">
        <f t="shared" si="8"/>
        <v>3.7113947611798679</v>
      </c>
      <c r="E110" s="2">
        <f t="shared" si="7"/>
        <v>-0.1073763195060855</v>
      </c>
      <c r="F110" s="2">
        <f t="shared" si="11"/>
        <v>-6.9291356954989308E-2</v>
      </c>
      <c r="G110" s="2">
        <f t="shared" si="9"/>
        <v>-3.8084962551096196E-2</v>
      </c>
      <c r="H110" s="2" t="str">
        <f t="shared" si="10"/>
        <v>Hold</v>
      </c>
    </row>
    <row r="111" spans="1:8" ht="13.5" x14ac:dyDescent="0.25">
      <c r="A111" s="4">
        <v>42165</v>
      </c>
      <c r="B111" s="2">
        <v>3.7986</v>
      </c>
      <c r="C111" s="2">
        <f t="shared" si="6"/>
        <v>3.6236925275701237</v>
      </c>
      <c r="D111" s="2">
        <f t="shared" si="8"/>
        <v>3.7178544084998775</v>
      </c>
      <c r="E111" s="2">
        <f t="shared" si="7"/>
        <v>-9.416188092975375E-2</v>
      </c>
      <c r="F111" s="2">
        <f t="shared" si="11"/>
        <v>-7.4265461749942197E-2</v>
      </c>
      <c r="G111" s="2">
        <f t="shared" si="9"/>
        <v>-1.9896419179811553E-2</v>
      </c>
      <c r="H111" s="2" t="str">
        <f t="shared" si="10"/>
        <v>Hold</v>
      </c>
    </row>
    <row r="112" spans="1:8" ht="13.5" x14ac:dyDescent="0.25">
      <c r="A112" s="4">
        <v>42166</v>
      </c>
      <c r="B112" s="2">
        <v>3.6985999999999999</v>
      </c>
      <c r="C112" s="2">
        <f t="shared" si="6"/>
        <v>3.6429090617901045</v>
      </c>
      <c r="D112" s="2">
        <f t="shared" si="8"/>
        <v>3.7164281560184049</v>
      </c>
      <c r="E112" s="2">
        <f t="shared" si="7"/>
        <v>-7.3519094228300386E-2</v>
      </c>
      <c r="F112" s="2">
        <f t="shared" si="11"/>
        <v>-7.4116188245613834E-2</v>
      </c>
      <c r="G112" s="2">
        <f t="shared" si="9"/>
        <v>5.9709401731344869E-4</v>
      </c>
      <c r="H112" s="2" t="str">
        <f t="shared" si="10"/>
        <v>Sell</v>
      </c>
    </row>
    <row r="113" spans="1:8" ht="13.5" x14ac:dyDescent="0.25">
      <c r="A113" s="4">
        <v>42167</v>
      </c>
      <c r="B113" s="2">
        <v>3.7235999999999998</v>
      </c>
      <c r="C113" s="2">
        <f t="shared" si="6"/>
        <v>3.6591692061300884</v>
      </c>
      <c r="D113" s="2">
        <f t="shared" si="8"/>
        <v>3.7169594037207454</v>
      </c>
      <c r="E113" s="2">
        <f t="shared" si="7"/>
        <v>-5.7790197590656955E-2</v>
      </c>
      <c r="F113" s="2">
        <f t="shared" si="11"/>
        <v>-7.0850990114622453E-2</v>
      </c>
      <c r="G113" s="2">
        <f t="shared" si="9"/>
        <v>1.3060792523965498E-2</v>
      </c>
      <c r="H113" s="2" t="str">
        <f t="shared" si="10"/>
        <v>Sell</v>
      </c>
    </row>
    <row r="114" spans="1:8" ht="13.5" x14ac:dyDescent="0.25">
      <c r="A114" s="4">
        <v>42170</v>
      </c>
      <c r="B114" s="2">
        <v>3.7069000000000001</v>
      </c>
      <c r="C114" s="2">
        <f t="shared" si="6"/>
        <v>3.6729277898023827</v>
      </c>
      <c r="D114" s="2">
        <f t="shared" si="8"/>
        <v>3.7162142627043937</v>
      </c>
      <c r="E114" s="2">
        <f t="shared" si="7"/>
        <v>-4.3286472902011042E-2</v>
      </c>
      <c r="F114" s="2">
        <f t="shared" si="11"/>
        <v>-6.5338086672100171E-2</v>
      </c>
      <c r="G114" s="2">
        <f t="shared" si="9"/>
        <v>2.2051613770089129E-2</v>
      </c>
      <c r="H114" s="2" t="str">
        <f t="shared" si="10"/>
        <v>Sell</v>
      </c>
    </row>
    <row r="115" spans="1:8" ht="13.5" x14ac:dyDescent="0.25">
      <c r="A115" s="4">
        <v>42171</v>
      </c>
      <c r="B115" s="2">
        <v>3.7069000000000001</v>
      </c>
      <c r="C115" s="2">
        <f t="shared" si="6"/>
        <v>3.6845696682943236</v>
      </c>
      <c r="D115" s="2">
        <f t="shared" si="8"/>
        <v>3.715524317318883</v>
      </c>
      <c r="E115" s="2">
        <f t="shared" si="7"/>
        <v>-3.0954649024559355E-2</v>
      </c>
      <c r="F115" s="2">
        <f t="shared" si="11"/>
        <v>-5.8461399142592012E-2</v>
      </c>
      <c r="G115" s="2">
        <f t="shared" si="9"/>
        <v>2.7506750118032657E-2</v>
      </c>
      <c r="H115" s="2" t="str">
        <f t="shared" si="10"/>
        <v>Sell</v>
      </c>
    </row>
    <row r="116" spans="1:8" ht="13.5" x14ac:dyDescent="0.25">
      <c r="A116" s="4">
        <v>42172</v>
      </c>
      <c r="B116" s="2">
        <v>3.7486000000000002</v>
      </c>
      <c r="C116" s="2">
        <f t="shared" si="6"/>
        <v>3.6944204885567355</v>
      </c>
      <c r="D116" s="2">
        <f t="shared" si="8"/>
        <v>3.7179743678878547</v>
      </c>
      <c r="E116" s="2">
        <f t="shared" si="7"/>
        <v>-2.3553879331119187E-2</v>
      </c>
      <c r="F116" s="2">
        <f t="shared" si="11"/>
        <v>-5.1479895180297448E-2</v>
      </c>
      <c r="G116" s="2">
        <f t="shared" si="9"/>
        <v>2.7926015849178261E-2</v>
      </c>
      <c r="H116" s="2" t="str">
        <f t="shared" si="10"/>
        <v>Sell</v>
      </c>
    </row>
    <row r="117" spans="1:8" ht="13.5" x14ac:dyDescent="0.25">
      <c r="A117" s="4">
        <v>42173</v>
      </c>
      <c r="B117" s="2">
        <v>3.7486000000000002</v>
      </c>
      <c r="C117" s="2">
        <f t="shared" si="6"/>
        <v>3.7245404133941609</v>
      </c>
      <c r="D117" s="2">
        <f t="shared" si="8"/>
        <v>3.7202429332294953</v>
      </c>
      <c r="E117" s="2">
        <f t="shared" si="7"/>
        <v>4.2974801646655791E-3</v>
      </c>
      <c r="F117" s="2">
        <f t="shared" si="11"/>
        <v>-4.0324420111304847E-2</v>
      </c>
      <c r="G117" s="2">
        <f t="shared" si="9"/>
        <v>4.4621900275970426E-2</v>
      </c>
      <c r="H117" s="2" t="str">
        <f t="shared" si="10"/>
        <v>Sell</v>
      </c>
    </row>
    <row r="118" spans="1:8" ht="13.5" x14ac:dyDescent="0.25">
      <c r="A118" s="4">
        <v>42174</v>
      </c>
      <c r="B118" s="2">
        <v>3.8151999999999999</v>
      </c>
      <c r="C118" s="2">
        <f t="shared" si="6"/>
        <v>3.7500265036412133</v>
      </c>
      <c r="D118" s="2">
        <f t="shared" si="8"/>
        <v>3.7272767900273105</v>
      </c>
      <c r="E118" s="2">
        <f t="shared" si="7"/>
        <v>2.2749713613902767E-2</v>
      </c>
      <c r="F118" s="2">
        <f t="shared" si="11"/>
        <v>-2.770959336626333E-2</v>
      </c>
      <c r="G118" s="2">
        <f t="shared" si="9"/>
        <v>5.0459306980166097E-2</v>
      </c>
      <c r="H118" s="2" t="str">
        <f t="shared" si="10"/>
        <v>Sell</v>
      </c>
    </row>
    <row r="119" spans="1:8" ht="13.5" x14ac:dyDescent="0.25">
      <c r="A119" s="4">
        <v>42177</v>
      </c>
      <c r="B119" s="2">
        <v>3.8319000000000001</v>
      </c>
      <c r="C119" s="2">
        <f t="shared" si="6"/>
        <v>3.7715916569271806</v>
      </c>
      <c r="D119" s="2">
        <f t="shared" si="8"/>
        <v>3.7350266574326949</v>
      </c>
      <c r="E119" s="2">
        <f t="shared" si="7"/>
        <v>3.6564999494485662E-2</v>
      </c>
      <c r="F119" s="2">
        <f t="shared" si="11"/>
        <v>-1.4854674794113532E-2</v>
      </c>
      <c r="G119" s="2">
        <f t="shared" si="9"/>
        <v>5.1419674288599192E-2</v>
      </c>
      <c r="H119" s="2" t="str">
        <f t="shared" si="10"/>
        <v>Sell</v>
      </c>
    </row>
    <row r="120" spans="1:8" ht="13.5" x14ac:dyDescent="0.25">
      <c r="A120" s="4">
        <v>42178</v>
      </c>
      <c r="B120" s="2">
        <v>3.8319000000000001</v>
      </c>
      <c r="C120" s="2">
        <f t="shared" si="6"/>
        <v>3.7757467866306911</v>
      </c>
      <c r="D120" s="2">
        <f t="shared" si="8"/>
        <v>3.7422024605858288</v>
      </c>
      <c r="E120" s="2">
        <f t="shared" si="7"/>
        <v>3.3544326044862238E-2</v>
      </c>
      <c r="F120" s="2">
        <f t="shared" si="11"/>
        <v>-5.1748746263183786E-3</v>
      </c>
      <c r="G120" s="2">
        <f t="shared" si="9"/>
        <v>3.871920067118062E-2</v>
      </c>
      <c r="H120" s="2" t="str">
        <f t="shared" si="10"/>
        <v>Sell</v>
      </c>
    </row>
    <row r="121" spans="1:8" ht="13.5" x14ac:dyDescent="0.25">
      <c r="A121" s="4">
        <v>42179</v>
      </c>
      <c r="B121" s="2">
        <v>3.8734999999999999</v>
      </c>
      <c r="C121" s="2">
        <f t="shared" si="6"/>
        <v>3.7792626656105845</v>
      </c>
      <c r="D121" s="2">
        <f t="shared" si="8"/>
        <v>3.7519282042461377</v>
      </c>
      <c r="E121" s="2">
        <f t="shared" si="7"/>
        <v>2.7334461364446838E-2</v>
      </c>
      <c r="F121" s="2">
        <f t="shared" si="11"/>
        <v>1.3269925718346655E-3</v>
      </c>
      <c r="G121" s="2">
        <f t="shared" si="9"/>
        <v>2.6007468792612173E-2</v>
      </c>
      <c r="H121" s="2" t="str">
        <f t="shared" si="10"/>
        <v>Sell</v>
      </c>
    </row>
    <row r="122" spans="1:8" ht="13.5" x14ac:dyDescent="0.25">
      <c r="A122" s="4">
        <v>42180</v>
      </c>
      <c r="B122" s="2">
        <v>3.8734999999999999</v>
      </c>
      <c r="C122" s="2">
        <f t="shared" si="6"/>
        <v>3.7668530247474177</v>
      </c>
      <c r="D122" s="2">
        <f t="shared" si="8"/>
        <v>3.7609335224501272</v>
      </c>
      <c r="E122" s="2">
        <f t="shared" si="7"/>
        <v>5.9195022972904354E-3</v>
      </c>
      <c r="F122" s="2">
        <f t="shared" si="11"/>
        <v>2.2454945169258196E-3</v>
      </c>
      <c r="G122" s="2">
        <f t="shared" si="9"/>
        <v>3.6740077803646158E-3</v>
      </c>
      <c r="H122" s="2" t="str">
        <f t="shared" si="10"/>
        <v>Sell</v>
      </c>
    </row>
    <row r="123" spans="1:8" ht="13.5" x14ac:dyDescent="0.25">
      <c r="A123" s="4">
        <v>42181</v>
      </c>
      <c r="B123" s="2">
        <v>3.7986</v>
      </c>
      <c r="C123" s="2">
        <f t="shared" si="6"/>
        <v>3.760198713247815</v>
      </c>
      <c r="D123" s="2">
        <f t="shared" si="8"/>
        <v>3.7637236318982659</v>
      </c>
      <c r="E123" s="2">
        <f t="shared" si="7"/>
        <v>-3.5249186504509034E-3</v>
      </c>
      <c r="F123" s="2">
        <f t="shared" si="11"/>
        <v>1.0914118834504751E-3</v>
      </c>
      <c r="G123" s="2">
        <f t="shared" si="9"/>
        <v>-4.6163305339013781E-3</v>
      </c>
      <c r="H123" s="2" t="str">
        <f t="shared" si="10"/>
        <v>Hold</v>
      </c>
    </row>
    <row r="124" spans="1:8" ht="13.5" x14ac:dyDescent="0.25">
      <c r="A124" s="4">
        <v>42184</v>
      </c>
      <c r="B124" s="2">
        <v>3.7986</v>
      </c>
      <c r="C124" s="2">
        <f t="shared" si="6"/>
        <v>3.7519989112096899</v>
      </c>
      <c r="D124" s="2">
        <f t="shared" si="8"/>
        <v>3.7663070665724683</v>
      </c>
      <c r="E124" s="2">
        <f t="shared" si="7"/>
        <v>-1.4308155362778407E-2</v>
      </c>
      <c r="F124" s="2">
        <f t="shared" si="11"/>
        <v>-1.9885015657953018E-3</v>
      </c>
      <c r="G124" s="2">
        <f t="shared" si="9"/>
        <v>-1.2319653796983106E-2</v>
      </c>
      <c r="H124" s="2" t="str">
        <f t="shared" si="10"/>
        <v>Hold</v>
      </c>
    </row>
    <row r="125" spans="1:8" ht="13.5" x14ac:dyDescent="0.25">
      <c r="A125" s="4">
        <v>42185</v>
      </c>
      <c r="B125" s="2">
        <v>3.8734999999999999</v>
      </c>
      <c r="C125" s="2">
        <f t="shared" si="6"/>
        <v>3.7450606171774301</v>
      </c>
      <c r="D125" s="2">
        <f t="shared" si="8"/>
        <v>3.7742472838633963</v>
      </c>
      <c r="E125" s="2">
        <f t="shared" si="7"/>
        <v>-2.9186666685966145E-2</v>
      </c>
      <c r="F125" s="2">
        <f t="shared" si="11"/>
        <v>-7.4281345898294712E-3</v>
      </c>
      <c r="G125" s="2">
        <f t="shared" si="9"/>
        <v>-2.1758532096136672E-2</v>
      </c>
      <c r="H125" s="2" t="str">
        <f t="shared" si="10"/>
        <v>Hold</v>
      </c>
    </row>
    <row r="126" spans="1:8" ht="13.5" x14ac:dyDescent="0.25">
      <c r="A126" s="4">
        <v>42186</v>
      </c>
      <c r="B126" s="2">
        <v>3.8734999999999999</v>
      </c>
      <c r="C126" s="2">
        <f t="shared" si="6"/>
        <v>3.7456051376116717</v>
      </c>
      <c r="D126" s="2">
        <f t="shared" si="8"/>
        <v>3.7815993369105518</v>
      </c>
      <c r="E126" s="2">
        <f t="shared" si="7"/>
        <v>-3.5994199298880147E-2</v>
      </c>
      <c r="F126" s="2">
        <f t="shared" si="11"/>
        <v>-1.3141347531639608E-2</v>
      </c>
      <c r="G126" s="2">
        <f t="shared" si="9"/>
        <v>-2.2852851767240539E-2</v>
      </c>
      <c r="H126" s="2" t="str">
        <f t="shared" si="10"/>
        <v>Hold</v>
      </c>
    </row>
    <row r="127" spans="1:8" ht="13.5" x14ac:dyDescent="0.25">
      <c r="A127" s="4">
        <v>42187</v>
      </c>
      <c r="B127" s="2">
        <v>3.8734999999999999</v>
      </c>
      <c r="C127" s="2">
        <f t="shared" si="6"/>
        <v>3.7460658856714146</v>
      </c>
      <c r="D127" s="2">
        <f t="shared" si="8"/>
        <v>3.788406793435696</v>
      </c>
      <c r="E127" s="2">
        <f t="shared" si="7"/>
        <v>-4.2340907764281344E-2</v>
      </c>
      <c r="F127" s="2">
        <f t="shared" si="11"/>
        <v>-1.8981259578167958E-2</v>
      </c>
      <c r="G127" s="2">
        <f t="shared" si="9"/>
        <v>-2.3359648186113385E-2</v>
      </c>
      <c r="H127" s="2" t="str">
        <f t="shared" si="10"/>
        <v>Hold</v>
      </c>
    </row>
    <row r="128" spans="1:8" ht="13.5" x14ac:dyDescent="0.25">
      <c r="A128" s="4">
        <v>42188</v>
      </c>
      <c r="B128" s="2">
        <v>3.8319000000000001</v>
      </c>
      <c r="C128" s="2">
        <f t="shared" si="6"/>
        <v>3.7567019032604279</v>
      </c>
      <c r="D128" s="2">
        <f t="shared" si="8"/>
        <v>3.7916285124404592</v>
      </c>
      <c r="E128" s="2">
        <f t="shared" si="7"/>
        <v>-3.4926609180031321E-2</v>
      </c>
      <c r="F128" s="2">
        <f t="shared" si="11"/>
        <v>-2.2170329498540631E-2</v>
      </c>
      <c r="G128" s="2">
        <f t="shared" si="9"/>
        <v>-1.2756279681490689E-2</v>
      </c>
      <c r="H128" s="2" t="str">
        <f t="shared" si="10"/>
        <v>Hold</v>
      </c>
    </row>
    <row r="129" spans="1:8" ht="13.5" x14ac:dyDescent="0.25">
      <c r="A129" s="4">
        <v>42191</v>
      </c>
      <c r="B129" s="2">
        <v>3.8319000000000001</v>
      </c>
      <c r="C129" s="2">
        <f t="shared" si="6"/>
        <v>3.768270841220362</v>
      </c>
      <c r="D129" s="2">
        <f t="shared" si="8"/>
        <v>3.7946115855930178</v>
      </c>
      <c r="E129" s="2">
        <f t="shared" si="7"/>
        <v>-2.6340744372655767E-2</v>
      </c>
      <c r="F129" s="2">
        <f t="shared" si="11"/>
        <v>-2.3004412473363659E-2</v>
      </c>
      <c r="G129" s="2">
        <f t="shared" si="9"/>
        <v>-3.3363318992921075E-3</v>
      </c>
      <c r="H129" s="2" t="str">
        <f t="shared" si="10"/>
        <v>Hold</v>
      </c>
    </row>
    <row r="130" spans="1:8" ht="13.5" x14ac:dyDescent="0.25">
      <c r="A130" s="4">
        <v>42192</v>
      </c>
      <c r="B130" s="2">
        <v>3.8319000000000001</v>
      </c>
      <c r="C130" s="2">
        <f t="shared" si="6"/>
        <v>3.7780599425710757</v>
      </c>
      <c r="D130" s="2">
        <f t="shared" si="8"/>
        <v>3.7973736903639055</v>
      </c>
      <c r="E130" s="2">
        <f t="shared" si="7"/>
        <v>-1.9313747792829794E-2</v>
      </c>
      <c r="F130" s="2">
        <f t="shared" si="11"/>
        <v>-2.2266279537256888E-2</v>
      </c>
      <c r="G130" s="2">
        <f t="shared" si="9"/>
        <v>2.9525317444270942E-3</v>
      </c>
      <c r="H130" s="2" t="str">
        <f t="shared" si="10"/>
        <v>Sell</v>
      </c>
    </row>
    <row r="131" spans="1:8" ht="13.5" x14ac:dyDescent="0.25">
      <c r="A131" s="4">
        <v>42193</v>
      </c>
      <c r="B131" s="2">
        <v>3.8319000000000001</v>
      </c>
      <c r="C131" s="2">
        <f t="shared" si="6"/>
        <v>3.7927430283293715</v>
      </c>
      <c r="D131" s="2">
        <f t="shared" si="8"/>
        <v>3.7999311947813941</v>
      </c>
      <c r="E131" s="2">
        <f t="shared" si="7"/>
        <v>-7.1881664520225819E-3</v>
      </c>
      <c r="F131" s="2">
        <f t="shared" si="11"/>
        <v>-1.9250656920210028E-2</v>
      </c>
      <c r="G131" s="2">
        <f t="shared" si="9"/>
        <v>1.2062490468187446E-2</v>
      </c>
      <c r="H131" s="2" t="str">
        <f t="shared" si="10"/>
        <v>Sell</v>
      </c>
    </row>
    <row r="132" spans="1:8" ht="13.5" x14ac:dyDescent="0.25">
      <c r="A132" s="4">
        <v>42194</v>
      </c>
      <c r="B132" s="2">
        <v>3.8569</v>
      </c>
      <c r="C132" s="2">
        <f t="shared" si="6"/>
        <v>3.805167177817161</v>
      </c>
      <c r="D132" s="2">
        <f t="shared" si="8"/>
        <v>3.8041511062790683</v>
      </c>
      <c r="E132" s="2">
        <f t="shared" si="7"/>
        <v>1.0160715380926888E-3</v>
      </c>
      <c r="F132" s="2">
        <f t="shared" si="11"/>
        <v>-1.5197311228549485E-2</v>
      </c>
      <c r="G132" s="2">
        <f t="shared" si="9"/>
        <v>1.6213382766642172E-2</v>
      </c>
      <c r="H132" s="2" t="str">
        <f t="shared" si="10"/>
        <v>Sell</v>
      </c>
    </row>
    <row r="133" spans="1:8" ht="13.5" x14ac:dyDescent="0.25">
      <c r="A133" s="4">
        <v>42195</v>
      </c>
      <c r="B133" s="2">
        <v>3.8569</v>
      </c>
      <c r="C133" s="2">
        <f t="shared" si="6"/>
        <v>3.804156842768367</v>
      </c>
      <c r="D133" s="2">
        <f t="shared" si="8"/>
        <v>3.808058431739878</v>
      </c>
      <c r="E133" s="2">
        <f t="shared" si="7"/>
        <v>-3.9015889715110497E-3</v>
      </c>
      <c r="F133" s="2">
        <f t="shared" si="11"/>
        <v>-1.2938166777141798E-2</v>
      </c>
      <c r="G133" s="2">
        <f t="shared" si="9"/>
        <v>9.0365778056307484E-3</v>
      </c>
      <c r="H133" s="2" t="str">
        <f t="shared" si="10"/>
        <v>Sell</v>
      </c>
    </row>
    <row r="134" spans="1:8" ht="13.5" x14ac:dyDescent="0.25">
      <c r="A134" s="4">
        <v>42198</v>
      </c>
      <c r="B134" s="2">
        <v>3.8319000000000001</v>
      </c>
      <c r="C134" s="2">
        <f t="shared" si="6"/>
        <v>3.8033019438809257</v>
      </c>
      <c r="D134" s="2">
        <f t="shared" si="8"/>
        <v>3.8098244738332205</v>
      </c>
      <c r="E134" s="2">
        <f t="shared" si="7"/>
        <v>-6.5225299522948532E-3</v>
      </c>
      <c r="F134" s="2">
        <f t="shared" si="11"/>
        <v>-1.165503941217241E-2</v>
      </c>
      <c r="G134" s="2">
        <f t="shared" si="9"/>
        <v>5.1325094598775566E-3</v>
      </c>
      <c r="H134" s="2" t="str">
        <f t="shared" si="10"/>
        <v>Sell</v>
      </c>
    </row>
    <row r="135" spans="1:8" ht="13.5" x14ac:dyDescent="0.25">
      <c r="A135" s="4">
        <v>42199</v>
      </c>
      <c r="B135" s="2">
        <v>3.8319000000000001</v>
      </c>
      <c r="C135" s="2">
        <f t="shared" si="6"/>
        <v>3.8141016448223217</v>
      </c>
      <c r="D135" s="2">
        <f t="shared" si="8"/>
        <v>3.811459697993723</v>
      </c>
      <c r="E135" s="2">
        <f t="shared" si="7"/>
        <v>2.6419468285987513E-3</v>
      </c>
      <c r="F135" s="2">
        <f t="shared" si="11"/>
        <v>-8.7956421640181786E-3</v>
      </c>
      <c r="G135" s="2">
        <f t="shared" si="9"/>
        <v>1.143758899261693E-2</v>
      </c>
      <c r="H135" s="2" t="str">
        <f t="shared" si="10"/>
        <v>Sell</v>
      </c>
    </row>
    <row r="136" spans="1:8" ht="13.5" x14ac:dyDescent="0.25">
      <c r="A136" s="4">
        <v>42200</v>
      </c>
      <c r="B136" s="2">
        <v>3.8319000000000001</v>
      </c>
      <c r="C136" s="2">
        <f t="shared" si="6"/>
        <v>3.8232398533111951</v>
      </c>
      <c r="D136" s="2">
        <f t="shared" si="8"/>
        <v>3.8129737944386326</v>
      </c>
      <c r="E136" s="2">
        <f t="shared" si="7"/>
        <v>1.0266058872562489E-2</v>
      </c>
      <c r="F136" s="2">
        <f t="shared" si="11"/>
        <v>-4.9833019567020447E-3</v>
      </c>
      <c r="G136" s="2">
        <f t="shared" si="9"/>
        <v>1.5249360829264534E-2</v>
      </c>
      <c r="H136" s="2" t="str">
        <f t="shared" si="10"/>
        <v>Sell</v>
      </c>
    </row>
    <row r="137" spans="1:8" ht="13.5" x14ac:dyDescent="0.25">
      <c r="A137" s="4">
        <v>42201</v>
      </c>
      <c r="B137" s="2">
        <v>3.8319000000000001</v>
      </c>
      <c r="C137" s="2">
        <f t="shared" si="6"/>
        <v>3.8309721835710109</v>
      </c>
      <c r="D137" s="2">
        <f t="shared" si="8"/>
        <v>3.8143757355913266</v>
      </c>
      <c r="E137" s="2">
        <f t="shared" si="7"/>
        <v>1.6596447979684292E-2</v>
      </c>
      <c r="F137" s="2">
        <f t="shared" si="11"/>
        <v>-6.6735196942477749E-4</v>
      </c>
      <c r="G137" s="2">
        <f t="shared" si="9"/>
        <v>1.7263799949109069E-2</v>
      </c>
      <c r="H137" s="2" t="str">
        <f t="shared" si="10"/>
        <v>Sell</v>
      </c>
    </row>
    <row r="138" spans="1:8" ht="13.5" x14ac:dyDescent="0.25">
      <c r="A138" s="4">
        <v>42205</v>
      </c>
      <c r="B138" s="2">
        <v>3.8569</v>
      </c>
      <c r="C138" s="2">
        <f t="shared" si="6"/>
        <v>3.8311149245600862</v>
      </c>
      <c r="D138" s="2">
        <f t="shared" si="8"/>
        <v>3.81752568110308</v>
      </c>
      <c r="E138" s="2">
        <f t="shared" si="7"/>
        <v>1.3589243457006184E-2</v>
      </c>
      <c r="F138" s="2">
        <f t="shared" si="11"/>
        <v>2.1839671158614148E-3</v>
      </c>
      <c r="G138" s="2">
        <f t="shared" si="9"/>
        <v>1.1405276341144769E-2</v>
      </c>
      <c r="H138" s="2" t="str">
        <f t="shared" si="10"/>
        <v>Sell</v>
      </c>
    </row>
    <row r="139" spans="1:8" ht="13.5" x14ac:dyDescent="0.25">
      <c r="A139" s="4">
        <v>42206</v>
      </c>
      <c r="B139" s="2">
        <v>3.8652000000000002</v>
      </c>
      <c r="C139" s="2">
        <f t="shared" si="6"/>
        <v>3.8312357053969959</v>
      </c>
      <c r="D139" s="2">
        <f t="shared" si="8"/>
        <v>3.8210571121324812</v>
      </c>
      <c r="E139" s="2">
        <f t="shared" si="7"/>
        <v>1.0178593264514646E-2</v>
      </c>
      <c r="F139" s="2">
        <f t="shared" si="11"/>
        <v>3.7828923455920614E-3</v>
      </c>
      <c r="G139" s="2">
        <f t="shared" si="9"/>
        <v>6.3957009189225845E-3</v>
      </c>
      <c r="H139" s="2" t="str">
        <f t="shared" si="10"/>
        <v>Sell</v>
      </c>
    </row>
    <row r="140" spans="1:8" ht="13.5" x14ac:dyDescent="0.25">
      <c r="A140" s="4">
        <v>42207</v>
      </c>
      <c r="B140" s="2">
        <v>3.8652000000000002</v>
      </c>
      <c r="C140" s="2">
        <f t="shared" si="6"/>
        <v>3.8313379045666891</v>
      </c>
      <c r="D140" s="2">
        <f t="shared" si="8"/>
        <v>3.8243269556782233</v>
      </c>
      <c r="E140" s="2">
        <f t="shared" si="7"/>
        <v>7.0109488884657623E-3</v>
      </c>
      <c r="F140" s="2">
        <f t="shared" si="11"/>
        <v>4.4285036541668018E-3</v>
      </c>
      <c r="G140" s="2">
        <f t="shared" si="9"/>
        <v>2.5824452342989605E-3</v>
      </c>
      <c r="H140" s="2" t="str">
        <f t="shared" si="10"/>
        <v>Sell</v>
      </c>
    </row>
    <row r="141" spans="1:8" ht="13.5" x14ac:dyDescent="0.25">
      <c r="A141" s="4">
        <v>42208</v>
      </c>
      <c r="B141" s="2">
        <v>3.8652000000000002</v>
      </c>
      <c r="C141" s="2">
        <f t="shared" si="6"/>
        <v>3.8314243807871984</v>
      </c>
      <c r="D141" s="2">
        <f t="shared" si="8"/>
        <v>3.8273545885909472</v>
      </c>
      <c r="E141" s="2">
        <f t="shared" si="7"/>
        <v>4.069792196251143E-3</v>
      </c>
      <c r="F141" s="2">
        <f t="shared" si="11"/>
        <v>4.3567613625836703E-3</v>
      </c>
      <c r="G141" s="2">
        <f t="shared" si="9"/>
        <v>-2.8696916633252738E-4</v>
      </c>
      <c r="H141" s="2" t="str">
        <f t="shared" si="10"/>
        <v>Hold</v>
      </c>
    </row>
    <row r="142" spans="1:8" ht="13.5" x14ac:dyDescent="0.25">
      <c r="A142" s="4">
        <v>42209</v>
      </c>
      <c r="B142" s="2">
        <v>3.8734999999999999</v>
      </c>
      <c r="C142" s="2">
        <f t="shared" si="6"/>
        <v>3.8353437068199372</v>
      </c>
      <c r="D142" s="2">
        <f t="shared" si="8"/>
        <v>3.8307727672138401</v>
      </c>
      <c r="E142" s="2">
        <f t="shared" si="7"/>
        <v>4.570939606097113E-3</v>
      </c>
      <c r="F142" s="2">
        <f t="shared" si="11"/>
        <v>4.3995970112863589E-3</v>
      </c>
      <c r="G142" s="2">
        <f t="shared" si="9"/>
        <v>1.7134259481075415E-4</v>
      </c>
      <c r="H142" s="2" t="str">
        <f t="shared" si="10"/>
        <v>Sell</v>
      </c>
    </row>
    <row r="143" spans="1:8" ht="13.5" x14ac:dyDescent="0.25">
      <c r="A143" s="4">
        <v>42212</v>
      </c>
      <c r="B143" s="2">
        <v>3.8069000000000002</v>
      </c>
      <c r="C143" s="2">
        <f t="shared" ref="C143:C206" si="12">$C$4*B133+C142*(1-$C$4)</f>
        <v>3.8386600596168701</v>
      </c>
      <c r="D143" s="2">
        <f t="shared" si="8"/>
        <v>3.8290044140868891</v>
      </c>
      <c r="E143" s="2">
        <f t="shared" si="7"/>
        <v>9.655645529980994E-3</v>
      </c>
      <c r="F143" s="2">
        <f t="shared" si="11"/>
        <v>5.4508067150252863E-3</v>
      </c>
      <c r="G143" s="2">
        <f t="shared" si="9"/>
        <v>4.2048388149557078E-3</v>
      </c>
      <c r="H143" s="2" t="str">
        <f t="shared" si="10"/>
        <v>Sell</v>
      </c>
    </row>
    <row r="144" spans="1:8" ht="13.5" x14ac:dyDescent="0.25">
      <c r="A144" s="4">
        <v>42213</v>
      </c>
      <c r="B144" s="2">
        <v>3.8069000000000002</v>
      </c>
      <c r="C144" s="2">
        <f t="shared" si="12"/>
        <v>3.837620050445044</v>
      </c>
      <c r="D144" s="2">
        <f t="shared" si="8"/>
        <v>3.8273670500804529</v>
      </c>
      <c r="E144" s="2">
        <f t="shared" si="7"/>
        <v>1.0253000364591092E-2</v>
      </c>
      <c r="F144" s="2">
        <f t="shared" si="11"/>
        <v>6.4112454449384484E-3</v>
      </c>
      <c r="G144" s="2">
        <f t="shared" si="9"/>
        <v>3.8417549196526433E-3</v>
      </c>
      <c r="H144" s="2" t="str">
        <f t="shared" si="10"/>
        <v>Sell</v>
      </c>
    </row>
    <row r="145" spans="1:8" ht="13.5" x14ac:dyDescent="0.25">
      <c r="A145" s="4">
        <v>42214</v>
      </c>
      <c r="B145" s="2">
        <v>3.9152</v>
      </c>
      <c r="C145" s="2">
        <f t="shared" si="12"/>
        <v>3.8367400426842679</v>
      </c>
      <c r="D145" s="2">
        <f t="shared" si="8"/>
        <v>3.8338731945189379</v>
      </c>
      <c r="E145" s="2">
        <f t="shared" si="7"/>
        <v>2.8668481653300049E-3</v>
      </c>
      <c r="F145" s="2">
        <f t="shared" si="11"/>
        <v>5.70236598901676E-3</v>
      </c>
      <c r="G145" s="2">
        <f t="shared" si="9"/>
        <v>-2.8355178236867552E-3</v>
      </c>
      <c r="H145" s="2" t="str">
        <f t="shared" si="10"/>
        <v>Hold</v>
      </c>
    </row>
    <row r="146" spans="1:8" ht="13.5" x14ac:dyDescent="0.25">
      <c r="A146" s="4">
        <v>42215</v>
      </c>
      <c r="B146" s="2">
        <v>3.9567999999999999</v>
      </c>
      <c r="C146" s="2">
        <f t="shared" si="12"/>
        <v>3.8359954207328424</v>
      </c>
      <c r="D146" s="2">
        <f t="shared" si="8"/>
        <v>3.8429788838138315</v>
      </c>
      <c r="E146" s="2">
        <f t="shared" si="7"/>
        <v>-6.9834630809890719E-3</v>
      </c>
      <c r="F146" s="2">
        <f t="shared" si="11"/>
        <v>3.1652001750155931E-3</v>
      </c>
      <c r="G146" s="2">
        <f t="shared" si="9"/>
        <v>-1.0148663256004664E-2</v>
      </c>
      <c r="H146" s="2" t="str">
        <f t="shared" si="10"/>
        <v>Hold</v>
      </c>
    </row>
    <row r="147" spans="1:8" ht="13.5" x14ac:dyDescent="0.25">
      <c r="A147" s="4">
        <v>42216</v>
      </c>
      <c r="B147" s="2">
        <v>3.9567999999999999</v>
      </c>
      <c r="C147" s="2">
        <f t="shared" si="12"/>
        <v>3.8353653560047127</v>
      </c>
      <c r="D147" s="2">
        <f t="shared" si="8"/>
        <v>3.8514100776053994</v>
      </c>
      <c r="E147" s="2">
        <f t="shared" si="7"/>
        <v>-1.6044721600686707E-2</v>
      </c>
      <c r="F147" s="2">
        <f t="shared" si="11"/>
        <v>-6.76784180124867E-4</v>
      </c>
      <c r="G147" s="2">
        <f t="shared" si="9"/>
        <v>-1.536793742056184E-2</v>
      </c>
      <c r="H147" s="2" t="str">
        <f t="shared" si="10"/>
        <v>Hold</v>
      </c>
    </row>
    <row r="148" spans="1:8" ht="13.5" x14ac:dyDescent="0.25">
      <c r="A148" s="4">
        <v>42219</v>
      </c>
      <c r="B148" s="2">
        <v>3.9152</v>
      </c>
      <c r="C148" s="2">
        <f t="shared" si="12"/>
        <v>3.8386783781578337</v>
      </c>
      <c r="D148" s="2">
        <f t="shared" si="8"/>
        <v>3.8561352570420366</v>
      </c>
      <c r="E148" s="2">
        <f t="shared" si="7"/>
        <v>-1.7456878884202887E-2</v>
      </c>
      <c r="F148" s="2">
        <f t="shared" si="11"/>
        <v>-4.0328031209404709E-3</v>
      </c>
      <c r="G148" s="2">
        <f t="shared" si="9"/>
        <v>-1.3424075763262416E-2</v>
      </c>
      <c r="H148" s="2" t="str">
        <f t="shared" si="10"/>
        <v>Hold</v>
      </c>
    </row>
    <row r="149" spans="1:8" ht="13.5" x14ac:dyDescent="0.25">
      <c r="A149" s="4">
        <v>42220</v>
      </c>
      <c r="B149" s="2">
        <v>3.8485</v>
      </c>
      <c r="C149" s="2">
        <f t="shared" si="12"/>
        <v>3.8427586276720134</v>
      </c>
      <c r="D149" s="2">
        <f t="shared" si="8"/>
        <v>3.8555696824463306</v>
      </c>
      <c r="E149" s="2">
        <f t="shared" si="7"/>
        <v>-1.281105477431721E-2</v>
      </c>
      <c r="F149" s="2">
        <f t="shared" si="11"/>
        <v>-5.7884534516158192E-3</v>
      </c>
      <c r="G149" s="2">
        <f t="shared" si="9"/>
        <v>-7.0226013227013906E-3</v>
      </c>
      <c r="H149" s="2" t="str">
        <f t="shared" si="10"/>
        <v>Hold</v>
      </c>
    </row>
    <row r="150" spans="1:8" ht="13.5" x14ac:dyDescent="0.25">
      <c r="A150" s="4">
        <v>42221</v>
      </c>
      <c r="B150" s="2">
        <v>3.8734999999999999</v>
      </c>
      <c r="C150" s="2">
        <f t="shared" si="12"/>
        <v>3.8462111464917039</v>
      </c>
      <c r="D150" s="2">
        <f t="shared" si="8"/>
        <v>3.8568978541169727</v>
      </c>
      <c r="E150" s="2">
        <f t="shared" si="7"/>
        <v>-1.0686707625268799E-2</v>
      </c>
      <c r="F150" s="2">
        <f t="shared" si="11"/>
        <v>-6.7681042863464158E-3</v>
      </c>
      <c r="G150" s="2">
        <f t="shared" si="9"/>
        <v>-3.9186033389223829E-3</v>
      </c>
      <c r="H150" s="2" t="str">
        <f t="shared" si="10"/>
        <v>Hold</v>
      </c>
    </row>
    <row r="151" spans="1:8" ht="13.5" x14ac:dyDescent="0.25">
      <c r="A151" s="4">
        <v>42222</v>
      </c>
      <c r="B151" s="2">
        <v>3.8734999999999999</v>
      </c>
      <c r="C151" s="2">
        <f t="shared" si="12"/>
        <v>3.8491325085699035</v>
      </c>
      <c r="D151" s="2">
        <f t="shared" si="8"/>
        <v>3.8581276427009006</v>
      </c>
      <c r="E151" s="2">
        <f t="shared" si="7"/>
        <v>-8.9951341309970623E-3</v>
      </c>
      <c r="F151" s="2">
        <f t="shared" si="11"/>
        <v>-7.2135102552765449E-3</v>
      </c>
      <c r="G151" s="2">
        <f t="shared" si="9"/>
        <v>-1.7816238757205173E-3</v>
      </c>
      <c r="H151" s="2" t="str">
        <f t="shared" si="10"/>
        <v>Hold</v>
      </c>
    </row>
    <row r="152" spans="1:8" ht="13.5" x14ac:dyDescent="0.25">
      <c r="A152" s="4">
        <v>42223</v>
      </c>
      <c r="B152" s="2">
        <v>3.8485</v>
      </c>
      <c r="C152" s="2">
        <f t="shared" si="12"/>
        <v>3.8528813534053032</v>
      </c>
      <c r="D152" s="2">
        <f t="shared" si="8"/>
        <v>3.857414483982315</v>
      </c>
      <c r="E152" s="2">
        <f t="shared" si="7"/>
        <v>-4.533130577011768E-3</v>
      </c>
      <c r="F152" s="2">
        <f t="shared" si="11"/>
        <v>-6.6774343196235892E-3</v>
      </c>
      <c r="G152" s="2">
        <f t="shared" si="9"/>
        <v>2.1443037426118212E-3</v>
      </c>
      <c r="H152" s="2" t="str">
        <f t="shared" si="10"/>
        <v>Sell</v>
      </c>
    </row>
    <row r="153" spans="1:8" ht="13.5" x14ac:dyDescent="0.25">
      <c r="A153" s="4">
        <v>42226</v>
      </c>
      <c r="B153" s="2">
        <v>3.8485</v>
      </c>
      <c r="C153" s="2">
        <f t="shared" si="12"/>
        <v>3.8458072990352568</v>
      </c>
      <c r="D153" s="2">
        <f t="shared" si="8"/>
        <v>3.8567541518354771</v>
      </c>
      <c r="E153" s="2">
        <f t="shared" si="7"/>
        <v>-1.0946852800220341E-2</v>
      </c>
      <c r="F153" s="2">
        <f t="shared" si="11"/>
        <v>-7.5313180157429403E-3</v>
      </c>
      <c r="G153" s="2">
        <f t="shared" si="9"/>
        <v>-3.415534784477401E-3</v>
      </c>
      <c r="H153" s="2" t="str">
        <f t="shared" si="10"/>
        <v>Hold</v>
      </c>
    </row>
    <row r="154" spans="1:8" ht="13.5" x14ac:dyDescent="0.25">
      <c r="A154" s="4">
        <v>42227</v>
      </c>
      <c r="B154" s="2">
        <v>3.8485</v>
      </c>
      <c r="C154" s="2">
        <f t="shared" si="12"/>
        <v>3.8398215607221404</v>
      </c>
      <c r="D154" s="2">
        <f t="shared" si="8"/>
        <v>3.856142733180997</v>
      </c>
      <c r="E154" s="2">
        <f t="shared" si="7"/>
        <v>-1.6321172458856559E-2</v>
      </c>
      <c r="F154" s="2">
        <f t="shared" si="11"/>
        <v>-9.2892889043656654E-3</v>
      </c>
      <c r="G154" s="2">
        <f t="shared" si="9"/>
        <v>-7.0318835544908934E-3</v>
      </c>
      <c r="H154" s="2" t="str">
        <f t="shared" si="10"/>
        <v>Hold</v>
      </c>
    </row>
    <row r="155" spans="1:8" ht="13.5" x14ac:dyDescent="0.25">
      <c r="A155" s="4">
        <v>42228</v>
      </c>
      <c r="B155" s="2">
        <v>3.8734999999999999</v>
      </c>
      <c r="C155" s="2">
        <f t="shared" si="12"/>
        <v>3.8514182436879651</v>
      </c>
      <c r="D155" s="2">
        <f t="shared" si="8"/>
        <v>3.8574284566490711</v>
      </c>
      <c r="E155" s="2">
        <f t="shared" si="7"/>
        <v>-6.0102129611059318E-3</v>
      </c>
      <c r="F155" s="2">
        <f t="shared" si="11"/>
        <v>-8.6334737157137201E-3</v>
      </c>
      <c r="G155" s="2">
        <f t="shared" si="9"/>
        <v>2.6232607546077882E-3</v>
      </c>
      <c r="H155" s="2" t="str">
        <f t="shared" si="10"/>
        <v>Sell</v>
      </c>
    </row>
    <row r="156" spans="1:8" ht="13.5" x14ac:dyDescent="0.25">
      <c r="A156" s="4">
        <v>42230</v>
      </c>
      <c r="B156" s="2">
        <v>3.8734999999999999</v>
      </c>
      <c r="C156" s="2">
        <f t="shared" si="12"/>
        <v>3.8676308215821242</v>
      </c>
      <c r="D156" s="2">
        <f t="shared" si="8"/>
        <v>3.8586189413417324</v>
      </c>
      <c r="E156" s="2">
        <f t="shared" ref="E156:E219" si="13">C156-D156</f>
        <v>9.0118802403917897E-3</v>
      </c>
      <c r="F156" s="2">
        <f t="shared" si="11"/>
        <v>-5.1044029244926188E-3</v>
      </c>
      <c r="G156" s="2">
        <f t="shared" si="9"/>
        <v>1.4116283164884409E-2</v>
      </c>
      <c r="H156" s="2" t="str">
        <f t="shared" si="10"/>
        <v>Sell</v>
      </c>
    </row>
    <row r="157" spans="1:8" ht="13.5" x14ac:dyDescent="0.25">
      <c r="A157" s="4">
        <v>42233</v>
      </c>
      <c r="B157" s="2">
        <v>3.8485</v>
      </c>
      <c r="C157" s="2">
        <f t="shared" si="12"/>
        <v>3.8813491567233358</v>
      </c>
      <c r="D157" s="2">
        <f t="shared" ref="D157:D220" si="14">$D$4*B157+(1-$D$4)*D156</f>
        <v>3.857869390131234</v>
      </c>
      <c r="E157" s="2">
        <f t="shared" si="13"/>
        <v>2.3479766592101825E-2</v>
      </c>
      <c r="F157" s="2">
        <f t="shared" si="11"/>
        <v>6.1243097882627065E-4</v>
      </c>
      <c r="G157" s="2">
        <f t="shared" si="9"/>
        <v>2.2867335613275554E-2</v>
      </c>
      <c r="H157" s="2" t="str">
        <f t="shared" si="10"/>
        <v>Sell</v>
      </c>
    </row>
    <row r="158" spans="1:8" ht="13.5" x14ac:dyDescent="0.25">
      <c r="A158" s="4">
        <v>42234</v>
      </c>
      <c r="B158" s="2">
        <v>3.8485</v>
      </c>
      <c r="C158" s="2">
        <f t="shared" si="12"/>
        <v>3.8865569787658996</v>
      </c>
      <c r="D158" s="2">
        <f t="shared" si="14"/>
        <v>3.8571753612326241</v>
      </c>
      <c r="E158" s="2">
        <f t="shared" si="13"/>
        <v>2.9381617533275506E-2</v>
      </c>
      <c r="F158" s="2">
        <f t="shared" si="11"/>
        <v>6.3662682897161179E-3</v>
      </c>
      <c r="G158" s="2">
        <f t="shared" si="9"/>
        <v>2.3015349243559389E-2</v>
      </c>
      <c r="H158" s="2" t="str">
        <f t="shared" si="10"/>
        <v>Sell</v>
      </c>
    </row>
    <row r="159" spans="1:8" ht="13.5" x14ac:dyDescent="0.25">
      <c r="A159" s="4">
        <v>42235</v>
      </c>
      <c r="B159" s="2">
        <v>3.8319000000000001</v>
      </c>
      <c r="C159" s="2">
        <f t="shared" si="12"/>
        <v>3.8807020589557615</v>
      </c>
      <c r="D159" s="2">
        <f t="shared" si="14"/>
        <v>3.8553031122524297</v>
      </c>
      <c r="E159" s="2">
        <f t="shared" si="13"/>
        <v>2.539894670333176E-2</v>
      </c>
      <c r="F159" s="2">
        <f t="shared" si="11"/>
        <v>1.0172803972439247E-2</v>
      </c>
      <c r="G159" s="2">
        <f t="shared" si="9"/>
        <v>1.5226142730892513E-2</v>
      </c>
      <c r="H159" s="2" t="str">
        <f t="shared" si="10"/>
        <v>Sell</v>
      </c>
    </row>
    <row r="160" spans="1:8" ht="13.5" x14ac:dyDescent="0.25">
      <c r="A160" s="4">
        <v>42236</v>
      </c>
      <c r="B160" s="2">
        <v>3.8319000000000001</v>
      </c>
      <c r="C160" s="2">
        <f t="shared" si="12"/>
        <v>3.879594049885644</v>
      </c>
      <c r="D160" s="2">
        <f t="shared" si="14"/>
        <v>3.8535695483818797</v>
      </c>
      <c r="E160" s="2">
        <f t="shared" si="13"/>
        <v>2.6024501503764341E-2</v>
      </c>
      <c r="F160" s="2">
        <f t="shared" si="11"/>
        <v>1.3343143478704267E-2</v>
      </c>
      <c r="G160" s="2">
        <f t="shared" si="9"/>
        <v>1.2681358025060074E-2</v>
      </c>
      <c r="H160" s="2" t="str">
        <f t="shared" si="10"/>
        <v>Sell</v>
      </c>
    </row>
    <row r="161" spans="1:8" ht="13.5" x14ac:dyDescent="0.25">
      <c r="A161" s="4">
        <v>42237</v>
      </c>
      <c r="B161" s="2">
        <v>3.8319000000000001</v>
      </c>
      <c r="C161" s="2">
        <f t="shared" si="12"/>
        <v>3.878656503749391</v>
      </c>
      <c r="D161" s="2">
        <f t="shared" si="14"/>
        <v>3.8519643966498887</v>
      </c>
      <c r="E161" s="2">
        <f t="shared" si="13"/>
        <v>2.6692107099502316E-2</v>
      </c>
      <c r="F161" s="2">
        <f t="shared" si="11"/>
        <v>1.6012936202863877E-2</v>
      </c>
      <c r="G161" s="2">
        <f t="shared" si="9"/>
        <v>1.0679170896638439E-2</v>
      </c>
      <c r="H161" s="2" t="str">
        <f t="shared" si="10"/>
        <v>Sell</v>
      </c>
    </row>
    <row r="162" spans="1:8" ht="13.5" x14ac:dyDescent="0.25">
      <c r="A162" s="4">
        <v>42240</v>
      </c>
      <c r="B162" s="2">
        <v>3.8319000000000001</v>
      </c>
      <c r="C162" s="2">
        <f t="shared" si="12"/>
        <v>3.8740170416341</v>
      </c>
      <c r="D162" s="2">
        <f t="shared" si="14"/>
        <v>3.8504781450461931</v>
      </c>
      <c r="E162" s="2">
        <f t="shared" si="13"/>
        <v>2.3538896587906866E-2</v>
      </c>
      <c r="F162" s="2">
        <f t="shared" si="11"/>
        <v>1.7518128279872473E-2</v>
      </c>
      <c r="G162" s="2">
        <f t="shared" si="9"/>
        <v>6.0207683080343924E-3</v>
      </c>
      <c r="H162" s="2" t="str">
        <f t="shared" si="10"/>
        <v>Sell</v>
      </c>
    </row>
    <row r="163" spans="1:8" ht="13.5" x14ac:dyDescent="0.25">
      <c r="A163" s="4">
        <v>42241</v>
      </c>
      <c r="B163" s="2">
        <v>3.8319000000000001</v>
      </c>
      <c r="C163" s="2">
        <f t="shared" si="12"/>
        <v>3.8700913429211612</v>
      </c>
      <c r="D163" s="2">
        <f t="shared" si="14"/>
        <v>3.8491019861538827</v>
      </c>
      <c r="E163" s="2">
        <f t="shared" si="13"/>
        <v>2.0989356767278533E-2</v>
      </c>
      <c r="F163" s="2">
        <f t="shared" si="11"/>
        <v>1.8212373977353688E-2</v>
      </c>
      <c r="G163" s="2">
        <f t="shared" si="9"/>
        <v>2.776982789924845E-3</v>
      </c>
      <c r="H163" s="2" t="str">
        <f t="shared" si="10"/>
        <v>Sell</v>
      </c>
    </row>
    <row r="164" spans="1:8" ht="13.5" x14ac:dyDescent="0.25">
      <c r="A164" s="4">
        <v>42242</v>
      </c>
      <c r="B164" s="2">
        <v>3.8319000000000001</v>
      </c>
      <c r="C164" s="2">
        <f t="shared" si="12"/>
        <v>3.8667695978563676</v>
      </c>
      <c r="D164" s="2">
        <f t="shared" si="14"/>
        <v>3.8478277649572989</v>
      </c>
      <c r="E164" s="2">
        <f t="shared" si="13"/>
        <v>1.89418328990687E-2</v>
      </c>
      <c r="F164" s="2">
        <f t="shared" si="11"/>
        <v>1.835826576169669E-2</v>
      </c>
      <c r="G164" s="2">
        <f t="shared" ref="G164:G227" si="15">E164-F164</f>
        <v>5.8356713737200971E-4</v>
      </c>
      <c r="H164" s="2" t="str">
        <f t="shared" ref="H164:H227" si="16">IF(G164&lt;0,"Hold","Sell")</f>
        <v>Sell</v>
      </c>
    </row>
    <row r="165" spans="1:8" ht="13.5" x14ac:dyDescent="0.25">
      <c r="A165" s="4">
        <v>42243</v>
      </c>
      <c r="B165" s="2">
        <v>3.8319000000000001</v>
      </c>
      <c r="C165" s="2">
        <f t="shared" si="12"/>
        <v>3.8678050443400034</v>
      </c>
      <c r="D165" s="2">
        <f t="shared" si="14"/>
        <v>3.8466479305160175</v>
      </c>
      <c r="E165" s="2">
        <f t="shared" si="13"/>
        <v>2.1157113823985885E-2</v>
      </c>
      <c r="F165" s="2">
        <f t="shared" ref="F165:F228" si="17">(E165*(2/(10)))+((1-(2/10))*F164)</f>
        <v>1.891803537415453E-2</v>
      </c>
      <c r="G165" s="2">
        <f t="shared" si="15"/>
        <v>2.2390784498313547E-3</v>
      </c>
      <c r="H165" s="2" t="str">
        <f t="shared" si="16"/>
        <v>Sell</v>
      </c>
    </row>
    <row r="166" spans="1:8" ht="13.5" x14ac:dyDescent="0.25">
      <c r="A166" s="4">
        <v>42244</v>
      </c>
      <c r="B166" s="2">
        <v>3.8401999999999998</v>
      </c>
      <c r="C166" s="2">
        <f t="shared" si="12"/>
        <v>3.868681191364618</v>
      </c>
      <c r="D166" s="2">
        <f t="shared" si="14"/>
        <v>3.8461703060333496</v>
      </c>
      <c r="E166" s="2">
        <f t="shared" si="13"/>
        <v>2.2510885331268327E-2</v>
      </c>
      <c r="F166" s="2">
        <f t="shared" si="17"/>
        <v>1.9636605365577292E-2</v>
      </c>
      <c r="G166" s="2">
        <f t="shared" si="15"/>
        <v>2.8742799656910345E-3</v>
      </c>
      <c r="H166" s="2" t="str">
        <f t="shared" si="16"/>
        <v>Sell</v>
      </c>
    </row>
    <row r="167" spans="1:8" ht="13.5" x14ac:dyDescent="0.25">
      <c r="A167" s="4">
        <v>42247</v>
      </c>
      <c r="B167" s="2">
        <v>3.8401999999999998</v>
      </c>
      <c r="C167" s="2">
        <f t="shared" si="12"/>
        <v>3.8655763926931384</v>
      </c>
      <c r="D167" s="2">
        <f t="shared" si="14"/>
        <v>3.8457280611419904</v>
      </c>
      <c r="E167" s="2">
        <f t="shared" si="13"/>
        <v>1.9848331551147957E-2</v>
      </c>
      <c r="F167" s="2">
        <f t="shared" si="17"/>
        <v>1.9678950602691425E-2</v>
      </c>
      <c r="G167" s="2">
        <f t="shared" si="15"/>
        <v>1.6938094845653229E-4</v>
      </c>
      <c r="H167" s="2" t="str">
        <f t="shared" si="16"/>
        <v>Sell</v>
      </c>
    </row>
    <row r="168" spans="1:8" ht="13.5" x14ac:dyDescent="0.25">
      <c r="A168" s="4">
        <v>42248</v>
      </c>
      <c r="B168" s="2">
        <v>3.8485</v>
      </c>
      <c r="C168" s="2">
        <f t="shared" si="12"/>
        <v>3.8629492553557325</v>
      </c>
      <c r="D168" s="2">
        <f t="shared" si="14"/>
        <v>3.8459333899462873</v>
      </c>
      <c r="E168" s="2">
        <f t="shared" si="13"/>
        <v>1.7015865409445219E-2</v>
      </c>
      <c r="F168" s="2">
        <f t="shared" si="17"/>
        <v>1.9146333564042183E-2</v>
      </c>
      <c r="G168" s="2">
        <f t="shared" si="15"/>
        <v>-2.1304681545969636E-3</v>
      </c>
      <c r="H168" s="2" t="str">
        <f t="shared" si="16"/>
        <v>Hold</v>
      </c>
    </row>
    <row r="169" spans="1:8" ht="13.5" x14ac:dyDescent="0.25">
      <c r="A169" s="4">
        <v>42249</v>
      </c>
      <c r="B169" s="2">
        <v>3.8401999999999998</v>
      </c>
      <c r="C169" s="2">
        <f t="shared" si="12"/>
        <v>3.858172446839466</v>
      </c>
      <c r="D169" s="2">
        <f t="shared" si="14"/>
        <v>3.8455086943947108</v>
      </c>
      <c r="E169" s="2">
        <f t="shared" si="13"/>
        <v>1.2663752444755261E-2</v>
      </c>
      <c r="F169" s="2">
        <f t="shared" si="17"/>
        <v>1.7849817340184801E-2</v>
      </c>
      <c r="G169" s="2">
        <f t="shared" si="15"/>
        <v>-5.1860648954295402E-3</v>
      </c>
      <c r="H169" s="2" t="str">
        <f t="shared" si="16"/>
        <v>Hold</v>
      </c>
    </row>
    <row r="170" spans="1:8" ht="13.5" x14ac:dyDescent="0.25">
      <c r="A170" s="4">
        <v>42250</v>
      </c>
      <c r="B170" s="2">
        <v>3.8319000000000001</v>
      </c>
      <c r="C170" s="2">
        <f t="shared" si="12"/>
        <v>3.8541305319410868</v>
      </c>
      <c r="D170" s="2">
        <f t="shared" si="14"/>
        <v>3.8445006429580655</v>
      </c>
      <c r="E170" s="2">
        <f t="shared" si="13"/>
        <v>9.6298889830213064E-3</v>
      </c>
      <c r="F170" s="2">
        <f t="shared" si="17"/>
        <v>1.6205831668752103E-2</v>
      </c>
      <c r="G170" s="2">
        <f t="shared" si="15"/>
        <v>-6.5759426857307963E-3</v>
      </c>
      <c r="H170" s="2" t="str">
        <f t="shared" si="16"/>
        <v>Hold</v>
      </c>
    </row>
    <row r="171" spans="1:8" ht="13.5" x14ac:dyDescent="0.25">
      <c r="A171" s="4">
        <v>42251</v>
      </c>
      <c r="B171" s="2">
        <v>3.8319000000000001</v>
      </c>
      <c r="C171" s="2">
        <f t="shared" si="12"/>
        <v>3.8507104501039966</v>
      </c>
      <c r="D171" s="2">
        <f t="shared" si="14"/>
        <v>3.8435672619982091</v>
      </c>
      <c r="E171" s="2">
        <f t="shared" si="13"/>
        <v>7.1431881057875124E-3</v>
      </c>
      <c r="F171" s="2">
        <f t="shared" si="17"/>
        <v>1.4393302956159185E-2</v>
      </c>
      <c r="G171" s="2">
        <f t="shared" si="15"/>
        <v>-7.2501148503716726E-3</v>
      </c>
      <c r="H171" s="2" t="str">
        <f t="shared" si="16"/>
        <v>Hold</v>
      </c>
    </row>
    <row r="172" spans="1:8" ht="13.5" x14ac:dyDescent="0.25">
      <c r="A172" s="4">
        <v>42254</v>
      </c>
      <c r="B172" s="2">
        <v>3.8319000000000001</v>
      </c>
      <c r="C172" s="2">
        <f t="shared" si="12"/>
        <v>3.8478165347033819</v>
      </c>
      <c r="D172" s="2">
        <f t="shared" si="14"/>
        <v>3.8427030203687123</v>
      </c>
      <c r="E172" s="2">
        <f t="shared" si="13"/>
        <v>5.1135143346696665E-3</v>
      </c>
      <c r="F172" s="2">
        <f t="shared" si="17"/>
        <v>1.2537345231861282E-2</v>
      </c>
      <c r="G172" s="2">
        <f t="shared" si="15"/>
        <v>-7.4238308971916155E-3</v>
      </c>
      <c r="H172" s="2" t="str">
        <f t="shared" si="16"/>
        <v>Hold</v>
      </c>
    </row>
    <row r="173" spans="1:8" ht="13.5" x14ac:dyDescent="0.25">
      <c r="A173" s="4">
        <v>42255</v>
      </c>
      <c r="B173" s="2">
        <v>3.8319000000000001</v>
      </c>
      <c r="C173" s="2">
        <f t="shared" si="12"/>
        <v>3.8453678370567079</v>
      </c>
      <c r="D173" s="2">
        <f t="shared" si="14"/>
        <v>3.8419027966376968</v>
      </c>
      <c r="E173" s="2">
        <f t="shared" si="13"/>
        <v>3.4650404190110784E-3</v>
      </c>
      <c r="F173" s="2">
        <f t="shared" si="17"/>
        <v>1.0722884269291242E-2</v>
      </c>
      <c r="G173" s="2">
        <f t="shared" si="15"/>
        <v>-7.2578438502801639E-3</v>
      </c>
      <c r="H173" s="2" t="str">
        <f t="shared" si="16"/>
        <v>Hold</v>
      </c>
    </row>
    <row r="174" spans="1:8" ht="13.5" x14ac:dyDescent="0.25">
      <c r="A174" s="4">
        <v>42256</v>
      </c>
      <c r="B174" s="2">
        <v>3.8319000000000001</v>
      </c>
      <c r="C174" s="2">
        <f t="shared" si="12"/>
        <v>3.8432958621249069</v>
      </c>
      <c r="D174" s="2">
        <f t="shared" si="14"/>
        <v>3.8411618487386083</v>
      </c>
      <c r="E174" s="2">
        <f t="shared" si="13"/>
        <v>2.1340133862985944E-3</v>
      </c>
      <c r="F174" s="2">
        <f t="shared" si="17"/>
        <v>9.0051100926927131E-3</v>
      </c>
      <c r="G174" s="2">
        <f t="shared" si="15"/>
        <v>-6.8710967063941187E-3</v>
      </c>
      <c r="H174" s="2" t="str">
        <f t="shared" si="16"/>
        <v>Hold</v>
      </c>
    </row>
    <row r="175" spans="1:8" ht="13.5" x14ac:dyDescent="0.25">
      <c r="A175" s="4">
        <v>42257</v>
      </c>
      <c r="B175" s="2">
        <v>3.8319000000000001</v>
      </c>
      <c r="C175" s="2">
        <f t="shared" si="12"/>
        <v>3.8415426525672292</v>
      </c>
      <c r="D175" s="2">
        <f t="shared" si="14"/>
        <v>3.8404757858690819</v>
      </c>
      <c r="E175" s="2">
        <f t="shared" si="13"/>
        <v>1.0668666981472619E-3</v>
      </c>
      <c r="F175" s="2">
        <f t="shared" si="17"/>
        <v>7.417461413783623E-3</v>
      </c>
      <c r="G175" s="2">
        <f t="shared" si="15"/>
        <v>-6.3505947156363611E-3</v>
      </c>
      <c r="H175" s="2" t="str">
        <f t="shared" si="16"/>
        <v>Hold</v>
      </c>
    </row>
    <row r="176" spans="1:8" ht="13.5" x14ac:dyDescent="0.25">
      <c r="A176" s="4">
        <v>42258</v>
      </c>
      <c r="B176" s="2">
        <v>3.8319000000000001</v>
      </c>
      <c r="C176" s="2">
        <f t="shared" si="12"/>
        <v>3.841336090633809</v>
      </c>
      <c r="D176" s="2">
        <f t="shared" si="14"/>
        <v>3.8398405424713724</v>
      </c>
      <c r="E176" s="2">
        <f t="shared" si="13"/>
        <v>1.4955481624365774E-3</v>
      </c>
      <c r="F176" s="2">
        <f t="shared" si="17"/>
        <v>6.2330787635142141E-3</v>
      </c>
      <c r="G176" s="2">
        <f t="shared" si="15"/>
        <v>-4.7375306010776367E-3</v>
      </c>
      <c r="H176" s="2" t="str">
        <f t="shared" si="16"/>
        <v>Hold</v>
      </c>
    </row>
    <row r="177" spans="1:8" ht="13.5" x14ac:dyDescent="0.25">
      <c r="A177" s="4">
        <v>42261</v>
      </c>
      <c r="B177" s="2">
        <v>3.8319000000000001</v>
      </c>
      <c r="C177" s="2">
        <f t="shared" si="12"/>
        <v>3.8411613074593767</v>
      </c>
      <c r="D177" s="2">
        <f t="shared" si="14"/>
        <v>3.83925235414016</v>
      </c>
      <c r="E177" s="2">
        <f t="shared" si="13"/>
        <v>1.9089533192166996E-3</v>
      </c>
      <c r="F177" s="2">
        <f t="shared" si="17"/>
        <v>5.3682536746547114E-3</v>
      </c>
      <c r="G177" s="2">
        <f t="shared" si="15"/>
        <v>-3.4593003554380117E-3</v>
      </c>
      <c r="H177" s="2" t="str">
        <f t="shared" si="16"/>
        <v>Hold</v>
      </c>
    </row>
    <row r="178" spans="1:8" ht="13.5" x14ac:dyDescent="0.25">
      <c r="A178" s="4">
        <v>42262</v>
      </c>
      <c r="B178" s="2">
        <v>3.7486000000000002</v>
      </c>
      <c r="C178" s="2">
        <f t="shared" si="12"/>
        <v>3.8422903370810113</v>
      </c>
      <c r="D178" s="2">
        <f t="shared" si="14"/>
        <v>3.8325373649445926</v>
      </c>
      <c r="E178" s="2">
        <f t="shared" si="13"/>
        <v>9.7529721364186805E-3</v>
      </c>
      <c r="F178" s="2">
        <f t="shared" si="17"/>
        <v>6.2451973670075052E-3</v>
      </c>
      <c r="G178" s="2">
        <f t="shared" si="15"/>
        <v>3.5077747694111754E-3</v>
      </c>
      <c r="H178" s="2" t="str">
        <f t="shared" si="16"/>
        <v>Sell</v>
      </c>
    </row>
    <row r="179" spans="1:8" ht="13.5" x14ac:dyDescent="0.25">
      <c r="A179" s="4">
        <v>42263</v>
      </c>
      <c r="B179" s="2">
        <v>3.6652999999999998</v>
      </c>
      <c r="C179" s="2">
        <f t="shared" si="12"/>
        <v>3.8419687467608554</v>
      </c>
      <c r="D179" s="2">
        <f t="shared" si="14"/>
        <v>3.8201494119857342</v>
      </c>
      <c r="E179" s="2">
        <f t="shared" si="13"/>
        <v>2.1819334775121213E-2</v>
      </c>
      <c r="F179" s="2">
        <f t="shared" si="17"/>
        <v>9.3600248486302474E-3</v>
      </c>
      <c r="G179" s="2">
        <f t="shared" si="15"/>
        <v>1.2459309926490966E-2</v>
      </c>
      <c r="H179" s="2" t="str">
        <f t="shared" si="16"/>
        <v>Sell</v>
      </c>
    </row>
    <row r="180" spans="1:8" ht="13.5" x14ac:dyDescent="0.25">
      <c r="A180" s="4">
        <v>42264</v>
      </c>
      <c r="B180" s="2">
        <v>3.6652999999999998</v>
      </c>
      <c r="C180" s="2">
        <f t="shared" si="12"/>
        <v>3.840419708797647</v>
      </c>
      <c r="D180" s="2">
        <f t="shared" si="14"/>
        <v>3.8086790851719763</v>
      </c>
      <c r="E180" s="2">
        <f t="shared" si="13"/>
        <v>3.1740623625670761E-2</v>
      </c>
      <c r="F180" s="2">
        <f t="shared" si="17"/>
        <v>1.383614460403835E-2</v>
      </c>
      <c r="G180" s="2">
        <f t="shared" si="15"/>
        <v>1.7904479021632412E-2</v>
      </c>
      <c r="H180" s="2" t="str">
        <f t="shared" si="16"/>
        <v>Sell</v>
      </c>
    </row>
    <row r="181" spans="1:8" ht="13.5" x14ac:dyDescent="0.25">
      <c r="A181" s="4">
        <v>42265</v>
      </c>
      <c r="B181" s="2">
        <v>3.6652999999999998</v>
      </c>
      <c r="C181" s="2">
        <f t="shared" si="12"/>
        <v>3.8391089843672397</v>
      </c>
      <c r="D181" s="2">
        <f t="shared" si="14"/>
        <v>3.7980584121962746</v>
      </c>
      <c r="E181" s="2">
        <f t="shared" si="13"/>
        <v>4.1050572170965083E-2</v>
      </c>
      <c r="F181" s="2">
        <f t="shared" si="17"/>
        <v>1.9279030117423698E-2</v>
      </c>
      <c r="G181" s="2">
        <f t="shared" si="15"/>
        <v>2.1771542053541384E-2</v>
      </c>
      <c r="H181" s="2" t="str">
        <f t="shared" si="16"/>
        <v>Sell</v>
      </c>
    </row>
    <row r="182" spans="1:8" ht="13.5" x14ac:dyDescent="0.25">
      <c r="A182" s="4">
        <v>42268</v>
      </c>
      <c r="B182" s="2">
        <v>3.6652999999999998</v>
      </c>
      <c r="C182" s="2">
        <f t="shared" si="12"/>
        <v>3.837999909849203</v>
      </c>
      <c r="D182" s="2">
        <f t="shared" si="14"/>
        <v>3.7882244557372915</v>
      </c>
      <c r="E182" s="2">
        <f t="shared" si="13"/>
        <v>4.9775454111911532E-2</v>
      </c>
      <c r="F182" s="2">
        <f t="shared" si="17"/>
        <v>2.5378314916321268E-2</v>
      </c>
      <c r="G182" s="2">
        <f t="shared" si="15"/>
        <v>2.4397139195590264E-2</v>
      </c>
      <c r="H182" s="2" t="str">
        <f t="shared" si="16"/>
        <v>Sell</v>
      </c>
    </row>
    <row r="183" spans="1:8" ht="13.5" x14ac:dyDescent="0.25">
      <c r="A183" s="4">
        <v>42269</v>
      </c>
      <c r="B183" s="2">
        <v>3.6652999999999998</v>
      </c>
      <c r="C183" s="2">
        <f t="shared" si="12"/>
        <v>3.8370614621800949</v>
      </c>
      <c r="D183" s="2">
        <f t="shared" si="14"/>
        <v>3.7791189404974923</v>
      </c>
      <c r="E183" s="2">
        <f t="shared" si="13"/>
        <v>5.794252168260261E-2</v>
      </c>
      <c r="F183" s="2">
        <f t="shared" si="17"/>
        <v>3.1891156269577538E-2</v>
      </c>
      <c r="G183" s="2">
        <f t="shared" si="15"/>
        <v>2.6051365413025072E-2</v>
      </c>
      <c r="H183" s="2" t="str">
        <f t="shared" si="16"/>
        <v>Sell</v>
      </c>
    </row>
    <row r="184" spans="1:8" ht="13.5" x14ac:dyDescent="0.25">
      <c r="A184" s="4">
        <v>42270</v>
      </c>
      <c r="B184" s="2">
        <v>3.6402999999999999</v>
      </c>
      <c r="C184" s="2">
        <f t="shared" si="12"/>
        <v>3.8362673910754652</v>
      </c>
      <c r="D184" s="2">
        <f t="shared" si="14"/>
        <v>3.7688360560161964</v>
      </c>
      <c r="E184" s="2">
        <f t="shared" si="13"/>
        <v>6.7431335059268793E-2</v>
      </c>
      <c r="F184" s="2">
        <f t="shared" si="17"/>
        <v>3.899919202751579E-2</v>
      </c>
      <c r="G184" s="2">
        <f t="shared" si="15"/>
        <v>2.8432143031753003E-2</v>
      </c>
      <c r="H184" s="2" t="str">
        <f t="shared" si="16"/>
        <v>Sell</v>
      </c>
    </row>
    <row r="185" spans="1:8" ht="13.5" x14ac:dyDescent="0.25">
      <c r="A185" s="4">
        <v>42275</v>
      </c>
      <c r="B185" s="2">
        <v>3.6402999999999999</v>
      </c>
      <c r="C185" s="2">
        <f t="shared" si="12"/>
        <v>3.8355954847561629</v>
      </c>
      <c r="D185" s="2">
        <f t="shared" si="14"/>
        <v>3.7593148666816631</v>
      </c>
      <c r="E185" s="2">
        <f t="shared" si="13"/>
        <v>7.6280618074499706E-2</v>
      </c>
      <c r="F185" s="2">
        <f t="shared" si="17"/>
        <v>4.6455477236912575E-2</v>
      </c>
      <c r="G185" s="2">
        <f t="shared" si="15"/>
        <v>2.9825140837587132E-2</v>
      </c>
      <c r="H185" s="2" t="str">
        <f t="shared" si="16"/>
        <v>Sell</v>
      </c>
    </row>
    <row r="186" spans="1:8" ht="13.5" x14ac:dyDescent="0.25">
      <c r="A186" s="4">
        <v>42276</v>
      </c>
      <c r="B186" s="2">
        <v>3.6402999999999999</v>
      </c>
      <c r="C186" s="2">
        <f t="shared" si="12"/>
        <v>3.8350269486398303</v>
      </c>
      <c r="D186" s="2">
        <f t="shared" si="14"/>
        <v>3.7504989506311697</v>
      </c>
      <c r="E186" s="2">
        <f t="shared" si="13"/>
        <v>8.4527998008660621E-2</v>
      </c>
      <c r="F186" s="2">
        <f t="shared" si="17"/>
        <v>5.4069981391262192E-2</v>
      </c>
      <c r="G186" s="2">
        <f t="shared" si="15"/>
        <v>3.0458016617398428E-2</v>
      </c>
      <c r="H186" s="2" t="str">
        <f t="shared" si="16"/>
        <v>Sell</v>
      </c>
    </row>
    <row r="187" spans="1:8" ht="13.5" x14ac:dyDescent="0.25">
      <c r="A187" s="4">
        <v>42277</v>
      </c>
      <c r="B187" s="2">
        <v>3.6402999999999999</v>
      </c>
      <c r="C187" s="2">
        <f t="shared" si="12"/>
        <v>3.8345458796183181</v>
      </c>
      <c r="D187" s="2">
        <f t="shared" si="14"/>
        <v>3.7423360653992312</v>
      </c>
      <c r="E187" s="2">
        <f t="shared" si="13"/>
        <v>9.2209814219086805E-2</v>
      </c>
      <c r="F187" s="2">
        <f t="shared" si="17"/>
        <v>6.1697947956827121E-2</v>
      </c>
      <c r="G187" s="2">
        <f t="shared" si="15"/>
        <v>3.0511866262259685E-2</v>
      </c>
      <c r="H187" s="2" t="str">
        <f t="shared" si="16"/>
        <v>Sell</v>
      </c>
    </row>
    <row r="188" spans="1:8" ht="13.5" x14ac:dyDescent="0.25">
      <c r="A188" s="4">
        <v>42278</v>
      </c>
      <c r="B188" s="2">
        <v>3.5985999999999998</v>
      </c>
      <c r="C188" s="2">
        <f t="shared" si="12"/>
        <v>3.8213234366001152</v>
      </c>
      <c r="D188" s="2">
        <f t="shared" si="14"/>
        <v>3.7316889494437326</v>
      </c>
      <c r="E188" s="2">
        <f t="shared" si="13"/>
        <v>8.9634487156382558E-2</v>
      </c>
      <c r="F188" s="2">
        <f t="shared" si="17"/>
        <v>6.7285255796738219E-2</v>
      </c>
      <c r="G188" s="2">
        <f t="shared" si="15"/>
        <v>2.2349231359644339E-2</v>
      </c>
      <c r="H188" s="2" t="str">
        <f t="shared" si="16"/>
        <v>Sell</v>
      </c>
    </row>
    <row r="189" spans="1:8" ht="13.5" x14ac:dyDescent="0.25">
      <c r="A189" s="4">
        <v>42279</v>
      </c>
      <c r="B189" s="2">
        <v>3.6070000000000002</v>
      </c>
      <c r="C189" s="2">
        <f t="shared" si="12"/>
        <v>3.7973198309693283</v>
      </c>
      <c r="D189" s="2">
        <f t="shared" si="14"/>
        <v>3.7224527309664195</v>
      </c>
      <c r="E189" s="2">
        <f t="shared" si="13"/>
        <v>7.486710000290886E-2</v>
      </c>
      <c r="F189" s="2">
        <f t="shared" si="17"/>
        <v>6.8801624637972347E-2</v>
      </c>
      <c r="G189" s="2">
        <f t="shared" si="15"/>
        <v>6.0654753649365123E-3</v>
      </c>
      <c r="H189" s="2" t="str">
        <f t="shared" si="16"/>
        <v>Sell</v>
      </c>
    </row>
    <row r="190" spans="1:8" ht="13.5" x14ac:dyDescent="0.25">
      <c r="A190" s="4">
        <v>42282</v>
      </c>
      <c r="B190" s="2">
        <v>3.5819999999999999</v>
      </c>
      <c r="C190" s="2">
        <f t="shared" si="12"/>
        <v>3.7770090877432776</v>
      </c>
      <c r="D190" s="2">
        <f t="shared" si="14"/>
        <v>3.7120488249689072</v>
      </c>
      <c r="E190" s="2">
        <f t="shared" si="13"/>
        <v>6.4960262774370392E-2</v>
      </c>
      <c r="F190" s="2">
        <f t="shared" si="17"/>
        <v>6.8033352265251965E-2</v>
      </c>
      <c r="G190" s="2">
        <f t="shared" si="15"/>
        <v>-3.0730894908815726E-3</v>
      </c>
      <c r="H190" s="2" t="str">
        <f t="shared" si="16"/>
        <v>Hold</v>
      </c>
    </row>
    <row r="191" spans="1:8" ht="13.5" x14ac:dyDescent="0.25">
      <c r="A191" s="4">
        <v>42283</v>
      </c>
      <c r="B191" s="2">
        <v>3.5737000000000001</v>
      </c>
      <c r="C191" s="2">
        <f t="shared" si="12"/>
        <v>3.7598230742443119</v>
      </c>
      <c r="D191" s="2">
        <f t="shared" si="14"/>
        <v>3.7018007638600992</v>
      </c>
      <c r="E191" s="2">
        <f t="shared" si="13"/>
        <v>5.8022310384212794E-2</v>
      </c>
      <c r="F191" s="2">
        <f t="shared" si="17"/>
        <v>6.603114388904413E-2</v>
      </c>
      <c r="G191" s="2">
        <f t="shared" si="15"/>
        <v>-8.0088335048313364E-3</v>
      </c>
      <c r="H191" s="2" t="str">
        <f t="shared" si="16"/>
        <v>Hold</v>
      </c>
    </row>
    <row r="192" spans="1:8" ht="13.5" x14ac:dyDescent="0.25">
      <c r="A192" s="4">
        <v>42284</v>
      </c>
      <c r="B192" s="2">
        <v>3.5737000000000001</v>
      </c>
      <c r="C192" s="2">
        <f t="shared" si="12"/>
        <v>3.74528106282211</v>
      </c>
      <c r="D192" s="2">
        <f t="shared" si="14"/>
        <v>3.6923118183889807</v>
      </c>
      <c r="E192" s="2">
        <f t="shared" si="13"/>
        <v>5.2969244433129337E-2</v>
      </c>
      <c r="F192" s="2">
        <f t="shared" si="17"/>
        <v>6.3418763997861172E-2</v>
      </c>
      <c r="G192" s="2">
        <f t="shared" si="15"/>
        <v>-1.0449519564731835E-2</v>
      </c>
      <c r="H192" s="2" t="str">
        <f t="shared" si="16"/>
        <v>Hold</v>
      </c>
    </row>
    <row r="193" spans="1:8" ht="13.5" x14ac:dyDescent="0.25">
      <c r="A193" s="4">
        <v>42285</v>
      </c>
      <c r="B193" s="2">
        <v>3.5402999999999998</v>
      </c>
      <c r="C193" s="2">
        <f t="shared" si="12"/>
        <v>3.7329762839264009</v>
      </c>
      <c r="D193" s="2">
        <f t="shared" si="14"/>
        <v>3.6810516836935006</v>
      </c>
      <c r="E193" s="2">
        <f t="shared" si="13"/>
        <v>5.1924600232900353E-2</v>
      </c>
      <c r="F193" s="2">
        <f t="shared" si="17"/>
        <v>6.1119931244869009E-2</v>
      </c>
      <c r="G193" s="2">
        <f t="shared" si="15"/>
        <v>-9.1953310119686563E-3</v>
      </c>
      <c r="H193" s="2" t="str">
        <f t="shared" si="16"/>
        <v>Hold</v>
      </c>
    </row>
    <row r="194" spans="1:8" ht="13.5" x14ac:dyDescent="0.25">
      <c r="A194" s="4">
        <v>42286</v>
      </c>
      <c r="B194" s="2">
        <v>3.6402999999999999</v>
      </c>
      <c r="C194" s="2">
        <f t="shared" si="12"/>
        <v>3.71871839409157</v>
      </c>
      <c r="D194" s="2">
        <f t="shared" si="14"/>
        <v>3.678033040456945</v>
      </c>
      <c r="E194" s="2">
        <f t="shared" si="13"/>
        <v>4.0685353634624999E-2</v>
      </c>
      <c r="F194" s="2">
        <f t="shared" si="17"/>
        <v>5.7033015722820213E-2</v>
      </c>
      <c r="G194" s="2">
        <f t="shared" si="15"/>
        <v>-1.6347662088195214E-2</v>
      </c>
      <c r="H194" s="2" t="str">
        <f t="shared" si="16"/>
        <v>Hold</v>
      </c>
    </row>
    <row r="195" spans="1:8" ht="13.5" x14ac:dyDescent="0.25">
      <c r="A195" s="4">
        <v>42289</v>
      </c>
      <c r="B195" s="2">
        <v>3.6486000000000001</v>
      </c>
      <c r="C195" s="2">
        <f t="shared" si="12"/>
        <v>3.7066540257697902</v>
      </c>
      <c r="D195" s="2">
        <f t="shared" si="14"/>
        <v>3.6758528152379122</v>
      </c>
      <c r="E195" s="2">
        <f t="shared" si="13"/>
        <v>3.0801210531878009E-2</v>
      </c>
      <c r="F195" s="2">
        <f t="shared" si="17"/>
        <v>5.1786654684631769E-2</v>
      </c>
      <c r="G195" s="2">
        <f t="shared" si="15"/>
        <v>-2.098544415275376E-2</v>
      </c>
      <c r="H195" s="2" t="str">
        <f t="shared" si="16"/>
        <v>Hold</v>
      </c>
    </row>
    <row r="196" spans="1:8" ht="13.5" x14ac:dyDescent="0.25">
      <c r="A196" s="4">
        <v>42290</v>
      </c>
      <c r="B196" s="2">
        <v>3.6652999999999998</v>
      </c>
      <c r="C196" s="2">
        <f t="shared" si="12"/>
        <v>3.6964457141128992</v>
      </c>
      <c r="D196" s="2">
        <f t="shared" si="14"/>
        <v>3.6750711252202892</v>
      </c>
      <c r="E196" s="2">
        <f t="shared" si="13"/>
        <v>2.1374588892610014E-2</v>
      </c>
      <c r="F196" s="2">
        <f t="shared" si="17"/>
        <v>4.5704241526227415E-2</v>
      </c>
      <c r="G196" s="2">
        <f t="shared" si="15"/>
        <v>-2.4329652633617402E-2</v>
      </c>
      <c r="H196" s="2" t="str">
        <f t="shared" si="16"/>
        <v>Hold</v>
      </c>
    </row>
    <row r="197" spans="1:8" ht="13.5" x14ac:dyDescent="0.25">
      <c r="A197" s="4">
        <v>42293</v>
      </c>
      <c r="B197" s="2">
        <v>3.6486000000000001</v>
      </c>
      <c r="C197" s="2">
        <f t="shared" si="12"/>
        <v>3.6878079119416838</v>
      </c>
      <c r="D197" s="2">
        <f t="shared" si="14"/>
        <v>3.6731103011298973</v>
      </c>
      <c r="E197" s="2">
        <f t="shared" si="13"/>
        <v>1.4697610811786443E-2</v>
      </c>
      <c r="F197" s="2">
        <f t="shared" si="17"/>
        <v>3.9502915383339221E-2</v>
      </c>
      <c r="G197" s="2">
        <f t="shared" si="15"/>
        <v>-2.4805304571552778E-2</v>
      </c>
      <c r="H197" s="2" t="str">
        <f t="shared" si="16"/>
        <v>Hold</v>
      </c>
    </row>
    <row r="198" spans="1:8" ht="13.5" x14ac:dyDescent="0.25">
      <c r="A198" s="4">
        <v>42296</v>
      </c>
      <c r="B198" s="2">
        <v>3.7486000000000002</v>
      </c>
      <c r="C198" s="2">
        <f t="shared" si="12"/>
        <v>3.6740836177968093</v>
      </c>
      <c r="D198" s="2">
        <f t="shared" si="14"/>
        <v>3.678702130675831</v>
      </c>
      <c r="E198" s="2">
        <f t="shared" si="13"/>
        <v>-4.6185128790217078E-3</v>
      </c>
      <c r="F198" s="2">
        <f t="shared" si="17"/>
        <v>3.0678629730867039E-2</v>
      </c>
      <c r="G198" s="2">
        <f t="shared" si="15"/>
        <v>-3.5297142609888747E-2</v>
      </c>
      <c r="H198" s="2" t="str">
        <f t="shared" si="16"/>
        <v>Hold</v>
      </c>
    </row>
    <row r="199" spans="1:8" ht="13.5" x14ac:dyDescent="0.25">
      <c r="A199" s="4">
        <v>42297</v>
      </c>
      <c r="B199" s="2">
        <v>3.7486000000000002</v>
      </c>
      <c r="C199" s="2">
        <f t="shared" si="12"/>
        <v>3.6637630612126846</v>
      </c>
      <c r="D199" s="2">
        <f t="shared" si="14"/>
        <v>3.6838797506257697</v>
      </c>
      <c r="E199" s="2">
        <f t="shared" si="13"/>
        <v>-2.0116689413085087E-2</v>
      </c>
      <c r="F199" s="2">
        <f t="shared" si="17"/>
        <v>2.0519565902076618E-2</v>
      </c>
      <c r="G199" s="2">
        <f t="shared" si="15"/>
        <v>-4.0636255315161705E-2</v>
      </c>
      <c r="H199" s="2" t="str">
        <f t="shared" si="16"/>
        <v>Hold</v>
      </c>
    </row>
    <row r="200" spans="1:8" ht="13.5" x14ac:dyDescent="0.25">
      <c r="A200" s="4">
        <v>42298</v>
      </c>
      <c r="B200" s="2">
        <v>3.7486000000000002</v>
      </c>
      <c r="C200" s="2">
        <f t="shared" si="12"/>
        <v>3.6511841287184255</v>
      </c>
      <c r="D200" s="2">
        <f t="shared" si="14"/>
        <v>3.6886738431720092</v>
      </c>
      <c r="E200" s="2">
        <f t="shared" si="13"/>
        <v>-3.7489714453583733E-2</v>
      </c>
      <c r="F200" s="2">
        <f t="shared" si="17"/>
        <v>8.9177098309445486E-3</v>
      </c>
      <c r="G200" s="2">
        <f t="shared" si="15"/>
        <v>-4.6407424284528279E-2</v>
      </c>
      <c r="H200" s="2" t="str">
        <f t="shared" si="16"/>
        <v>Hold</v>
      </c>
    </row>
    <row r="201" spans="1:8" ht="13.5" x14ac:dyDescent="0.25">
      <c r="A201" s="4">
        <v>42299</v>
      </c>
      <c r="B201" s="2">
        <v>3.7486000000000002</v>
      </c>
      <c r="C201" s="2">
        <f t="shared" si="12"/>
        <v>3.6392634935309758</v>
      </c>
      <c r="D201" s="2">
        <f t="shared" si="14"/>
        <v>3.6931128177518606</v>
      </c>
      <c r="E201" s="2">
        <f t="shared" si="13"/>
        <v>-5.3849324220884842E-2</v>
      </c>
      <c r="F201" s="2">
        <f t="shared" si="17"/>
        <v>-3.6356969794213295E-3</v>
      </c>
      <c r="G201" s="2">
        <f t="shared" si="15"/>
        <v>-5.0213627241463513E-2</v>
      </c>
      <c r="H201" s="2" t="str">
        <f t="shared" si="16"/>
        <v>Hold</v>
      </c>
    </row>
    <row r="202" spans="1:8" ht="13.5" x14ac:dyDescent="0.25">
      <c r="A202" s="4">
        <v>42300</v>
      </c>
      <c r="B202" s="2">
        <v>3.6652999999999998</v>
      </c>
      <c r="C202" s="2">
        <f t="shared" si="12"/>
        <v>3.6291768022185176</v>
      </c>
      <c r="D202" s="2">
        <f t="shared" si="14"/>
        <v>3.6910526090295006</v>
      </c>
      <c r="E202" s="2">
        <f t="shared" si="13"/>
        <v>-6.1875806810983036E-2</v>
      </c>
      <c r="F202" s="2">
        <f t="shared" si="17"/>
        <v>-1.5283718945733672E-2</v>
      </c>
      <c r="G202" s="2">
        <f t="shared" si="15"/>
        <v>-4.6592087865249363E-2</v>
      </c>
      <c r="H202" s="2" t="str">
        <f t="shared" si="16"/>
        <v>Hold</v>
      </c>
    </row>
    <row r="203" spans="1:8" ht="13.5" x14ac:dyDescent="0.25">
      <c r="A203" s="4">
        <v>42303</v>
      </c>
      <c r="B203" s="2">
        <v>3.6402999999999999</v>
      </c>
      <c r="C203" s="2">
        <f t="shared" si="12"/>
        <v>3.6155034480310535</v>
      </c>
      <c r="D203" s="2">
        <f t="shared" si="14"/>
        <v>3.687293156508797</v>
      </c>
      <c r="E203" s="2">
        <f t="shared" si="13"/>
        <v>-7.1789708477743464E-2</v>
      </c>
      <c r="F203" s="2">
        <f t="shared" si="17"/>
        <v>-2.6584916852135633E-2</v>
      </c>
      <c r="G203" s="2">
        <f t="shared" si="15"/>
        <v>-4.5204791625607831E-2</v>
      </c>
      <c r="H203" s="2" t="str">
        <f t="shared" si="16"/>
        <v>Hold</v>
      </c>
    </row>
    <row r="204" spans="1:8" ht="13.5" x14ac:dyDescent="0.25">
      <c r="A204" s="4">
        <v>42304</v>
      </c>
      <c r="B204" s="2">
        <v>3.6486000000000001</v>
      </c>
      <c r="C204" s="2">
        <f t="shared" si="12"/>
        <v>3.6193183021801221</v>
      </c>
      <c r="D204" s="2">
        <f t="shared" si="14"/>
        <v>3.6844269967674048</v>
      </c>
      <c r="E204" s="2">
        <f t="shared" si="13"/>
        <v>-6.5108694587282745E-2</v>
      </c>
      <c r="F204" s="2">
        <f t="shared" si="17"/>
        <v>-3.4289672399165055E-2</v>
      </c>
      <c r="G204" s="2">
        <f t="shared" si="15"/>
        <v>-3.081902218811769E-2</v>
      </c>
      <c r="H204" s="2" t="str">
        <f t="shared" si="16"/>
        <v>Hold</v>
      </c>
    </row>
    <row r="205" spans="1:8" ht="13.5" x14ac:dyDescent="0.25">
      <c r="A205" s="4">
        <v>42305</v>
      </c>
      <c r="B205" s="2">
        <v>3.6402999999999999</v>
      </c>
      <c r="C205" s="2">
        <f t="shared" si="12"/>
        <v>3.6238231787677955</v>
      </c>
      <c r="D205" s="2">
        <f t="shared" si="14"/>
        <v>3.6811583303401898</v>
      </c>
      <c r="E205" s="2">
        <f t="shared" si="13"/>
        <v>-5.7335151572394327E-2</v>
      </c>
      <c r="F205" s="2">
        <f t="shared" si="17"/>
        <v>-3.8898768233810915E-2</v>
      </c>
      <c r="G205" s="2">
        <f t="shared" si="15"/>
        <v>-1.8436383338583412E-2</v>
      </c>
      <c r="H205" s="2" t="str">
        <f t="shared" si="16"/>
        <v>Hold</v>
      </c>
    </row>
    <row r="206" spans="1:8" ht="13.5" x14ac:dyDescent="0.25">
      <c r="A206" s="4">
        <v>42306</v>
      </c>
      <c r="B206" s="2">
        <v>3.5402999999999998</v>
      </c>
      <c r="C206" s="2">
        <f t="shared" si="12"/>
        <v>3.6302042281881346</v>
      </c>
      <c r="D206" s="2">
        <f t="shared" si="14"/>
        <v>3.6707243799446201</v>
      </c>
      <c r="E206" s="2">
        <f t="shared" si="13"/>
        <v>-4.052015175648549E-2</v>
      </c>
      <c r="F206" s="2">
        <f t="shared" si="17"/>
        <v>-3.922304493834583E-2</v>
      </c>
      <c r="G206" s="2">
        <f t="shared" si="15"/>
        <v>-1.2971068181396594E-3</v>
      </c>
      <c r="H206" s="2" t="str">
        <f t="shared" si="16"/>
        <v>Hold</v>
      </c>
    </row>
    <row r="207" spans="1:8" ht="13.5" x14ac:dyDescent="0.25">
      <c r="A207" s="4">
        <v>42307</v>
      </c>
      <c r="B207" s="2">
        <v>3.6320000000000001</v>
      </c>
      <c r="C207" s="2">
        <f t="shared" ref="C207:C270" si="18">$C$4*B197+C206*(1-$C$4)</f>
        <v>3.6330343469284219</v>
      </c>
      <c r="D207" s="2">
        <f t="shared" si="14"/>
        <v>3.6678559073561297</v>
      </c>
      <c r="E207" s="2">
        <f t="shared" si="13"/>
        <v>-3.4821560427707787E-2</v>
      </c>
      <c r="F207" s="2">
        <f t="shared" si="17"/>
        <v>-3.8342748036218226E-2</v>
      </c>
      <c r="G207" s="2">
        <f t="shared" si="15"/>
        <v>3.5211876085104385E-3</v>
      </c>
      <c r="H207" s="2" t="str">
        <f t="shared" si="16"/>
        <v>Sell</v>
      </c>
    </row>
    <row r="208" spans="1:8" ht="13.5" x14ac:dyDescent="0.25">
      <c r="A208" s="4">
        <v>42310</v>
      </c>
      <c r="B208" s="2">
        <v>3.6236000000000002</v>
      </c>
      <c r="C208" s="2">
        <f t="shared" si="18"/>
        <v>3.650813678170203</v>
      </c>
      <c r="D208" s="2">
        <f t="shared" si="14"/>
        <v>3.6645776919964161</v>
      </c>
      <c r="E208" s="2">
        <f t="shared" si="13"/>
        <v>-1.3764013826213173E-2</v>
      </c>
      <c r="F208" s="2">
        <f t="shared" si="17"/>
        <v>-3.3427001194217217E-2</v>
      </c>
      <c r="G208" s="2">
        <f t="shared" si="15"/>
        <v>1.9662987368004044E-2</v>
      </c>
      <c r="H208" s="2" t="str">
        <f t="shared" si="16"/>
        <v>Sell</v>
      </c>
    </row>
    <row r="209" spans="1:8" ht="13.5" x14ac:dyDescent="0.25">
      <c r="A209" s="4">
        <v>42311</v>
      </c>
      <c r="B209" s="2">
        <v>3.5819999999999999</v>
      </c>
      <c r="C209" s="2">
        <f t="shared" si="18"/>
        <v>3.6658577276824795</v>
      </c>
      <c r="D209" s="2">
        <f t="shared" si="14"/>
        <v>3.6584608259226075</v>
      </c>
      <c r="E209" s="2">
        <f t="shared" si="13"/>
        <v>7.3969017598720654E-3</v>
      </c>
      <c r="F209" s="2">
        <f t="shared" si="17"/>
        <v>-2.526222060339936E-2</v>
      </c>
      <c r="G209" s="2">
        <f t="shared" si="15"/>
        <v>3.2659122363271426E-2</v>
      </c>
      <c r="H209" s="2" t="str">
        <f t="shared" si="16"/>
        <v>Sell</v>
      </c>
    </row>
    <row r="210" spans="1:8" ht="13.5" x14ac:dyDescent="0.25">
      <c r="A210" s="4">
        <v>42312</v>
      </c>
      <c r="B210" s="2">
        <v>3.5819999999999999</v>
      </c>
      <c r="C210" s="2">
        <f t="shared" si="18"/>
        <v>3.6785873080390212</v>
      </c>
      <c r="D210" s="2">
        <f t="shared" si="14"/>
        <v>3.6527970610394513</v>
      </c>
      <c r="E210" s="2">
        <f t="shared" si="13"/>
        <v>2.5790246999569888E-2</v>
      </c>
      <c r="F210" s="2">
        <f t="shared" si="17"/>
        <v>-1.505172708280551E-2</v>
      </c>
      <c r="G210" s="2">
        <f t="shared" si="15"/>
        <v>4.0841974082375401E-2</v>
      </c>
      <c r="H210" s="2" t="str">
        <f t="shared" si="16"/>
        <v>Sell</v>
      </c>
    </row>
    <row r="211" spans="1:8" ht="13.5" x14ac:dyDescent="0.25">
      <c r="A211" s="4">
        <v>42313</v>
      </c>
      <c r="B211" s="2">
        <v>3.5487000000000002</v>
      </c>
      <c r="C211" s="2">
        <f t="shared" si="18"/>
        <v>3.6893584914176332</v>
      </c>
      <c r="D211" s="2">
        <f t="shared" si="14"/>
        <v>3.6450861676291217</v>
      </c>
      <c r="E211" s="2">
        <f t="shared" si="13"/>
        <v>4.4272323788511425E-2</v>
      </c>
      <c r="F211" s="2">
        <f t="shared" si="17"/>
        <v>-3.1869169085421232E-3</v>
      </c>
      <c r="G211" s="2">
        <f t="shared" si="15"/>
        <v>4.7459240697053547E-2</v>
      </c>
      <c r="H211" s="2" t="str">
        <f t="shared" si="16"/>
        <v>Sell</v>
      </c>
    </row>
    <row r="212" spans="1:8" ht="13.5" x14ac:dyDescent="0.25">
      <c r="A212" s="4">
        <v>42314</v>
      </c>
      <c r="B212" s="2">
        <v>3.5487000000000002</v>
      </c>
      <c r="C212" s="2">
        <f t="shared" si="18"/>
        <v>3.6856571850456894</v>
      </c>
      <c r="D212" s="2">
        <f t="shared" si="14"/>
        <v>3.6379464515084461</v>
      </c>
      <c r="E212" s="2">
        <f t="shared" si="13"/>
        <v>4.7710733537243311E-2</v>
      </c>
      <c r="F212" s="2">
        <f t="shared" si="17"/>
        <v>6.9926131806149648E-3</v>
      </c>
      <c r="G212" s="2">
        <f t="shared" si="15"/>
        <v>4.0718120356628348E-2</v>
      </c>
      <c r="H212" s="2" t="str">
        <f t="shared" si="16"/>
        <v>Sell</v>
      </c>
    </row>
    <row r="213" spans="1:8" ht="13.5" x14ac:dyDescent="0.25">
      <c r="A213" s="4">
        <v>42317</v>
      </c>
      <c r="B213" s="2">
        <v>3.4986999999999999</v>
      </c>
      <c r="C213" s="2">
        <f t="shared" si="18"/>
        <v>3.6786791565771217</v>
      </c>
      <c r="D213" s="2">
        <f t="shared" si="14"/>
        <v>3.6276318995448578</v>
      </c>
      <c r="E213" s="2">
        <f t="shared" si="13"/>
        <v>5.1047257032263982E-2</v>
      </c>
      <c r="F213" s="2">
        <f t="shared" si="17"/>
        <v>1.5803541950944768E-2</v>
      </c>
      <c r="G213" s="2">
        <f t="shared" si="15"/>
        <v>3.524371508131921E-2</v>
      </c>
      <c r="H213" s="2" t="str">
        <f t="shared" si="16"/>
        <v>Sell</v>
      </c>
    </row>
    <row r="214" spans="1:8" ht="13.5" x14ac:dyDescent="0.25">
      <c r="A214" s="4">
        <v>42318</v>
      </c>
      <c r="B214" s="2">
        <v>3.4986999999999999</v>
      </c>
      <c r="C214" s="2">
        <f t="shared" si="18"/>
        <v>3.6740515940267953</v>
      </c>
      <c r="D214" s="2">
        <f t="shared" si="14"/>
        <v>3.618081388467461</v>
      </c>
      <c r="E214" s="2">
        <f t="shared" si="13"/>
        <v>5.5970205559334296E-2</v>
      </c>
      <c r="F214" s="2">
        <f t="shared" si="17"/>
        <v>2.3836874672622674E-2</v>
      </c>
      <c r="G214" s="2">
        <f t="shared" si="15"/>
        <v>3.2133330886711622E-2</v>
      </c>
      <c r="H214" s="2" t="str">
        <f t="shared" si="16"/>
        <v>Sell</v>
      </c>
    </row>
    <row r="215" spans="1:8" ht="13.5" x14ac:dyDescent="0.25">
      <c r="A215" s="4">
        <v>42319</v>
      </c>
      <c r="B215" s="2">
        <v>3.5569999999999999</v>
      </c>
      <c r="C215" s="2">
        <f t="shared" si="18"/>
        <v>3.668859041099596</v>
      </c>
      <c r="D215" s="2">
        <f t="shared" si="14"/>
        <v>3.6135568411735748</v>
      </c>
      <c r="E215" s="2">
        <f t="shared" si="13"/>
        <v>5.5302199926021256E-2</v>
      </c>
      <c r="F215" s="2">
        <f t="shared" si="17"/>
        <v>3.0129939723302392E-2</v>
      </c>
      <c r="G215" s="2">
        <f t="shared" si="15"/>
        <v>2.5172260202718864E-2</v>
      </c>
      <c r="H215" s="2" t="str">
        <f t="shared" si="16"/>
        <v>Sell</v>
      </c>
    </row>
    <row r="216" spans="1:8" ht="13.5" x14ac:dyDescent="0.25">
      <c r="A216" s="4">
        <v>42320</v>
      </c>
      <c r="B216" s="2">
        <v>3.5569999999999999</v>
      </c>
      <c r="C216" s="2">
        <f t="shared" si="18"/>
        <v>3.6490807270842738</v>
      </c>
      <c r="D216" s="2">
        <f t="shared" si="14"/>
        <v>3.6093674455310878</v>
      </c>
      <c r="E216" s="2">
        <f t="shared" si="13"/>
        <v>3.9713281553185986E-2</v>
      </c>
      <c r="F216" s="2">
        <f t="shared" si="17"/>
        <v>3.2046608089279109E-2</v>
      </c>
      <c r="G216" s="2">
        <f t="shared" si="15"/>
        <v>7.666673463906877E-3</v>
      </c>
      <c r="H216" s="2" t="str">
        <f t="shared" si="16"/>
        <v>Sell</v>
      </c>
    </row>
    <row r="217" spans="1:8" ht="13.5" x14ac:dyDescent="0.25">
      <c r="A217" s="4">
        <v>42321</v>
      </c>
      <c r="B217" s="2">
        <v>3.5569999999999999</v>
      </c>
      <c r="C217" s="2">
        <f t="shared" si="18"/>
        <v>3.6464529229174625</v>
      </c>
      <c r="D217" s="2">
        <f t="shared" si="14"/>
        <v>3.6054883754917477</v>
      </c>
      <c r="E217" s="2">
        <f t="shared" si="13"/>
        <v>4.0964547425714759E-2</v>
      </c>
      <c r="F217" s="2">
        <f t="shared" si="17"/>
        <v>3.3830195956566236E-2</v>
      </c>
      <c r="G217" s="2">
        <f t="shared" si="15"/>
        <v>7.1343514691485227E-3</v>
      </c>
      <c r="H217" s="2" t="str">
        <f t="shared" si="16"/>
        <v>Sell</v>
      </c>
    </row>
    <row r="218" spans="1:8" ht="13.5" x14ac:dyDescent="0.25">
      <c r="A218" s="4">
        <v>42324</v>
      </c>
      <c r="B218" s="2">
        <v>3.5569999999999999</v>
      </c>
      <c r="C218" s="2">
        <f t="shared" si="18"/>
        <v>3.6429370886224683</v>
      </c>
      <c r="D218" s="2">
        <f t="shared" si="14"/>
        <v>3.6018966439738405</v>
      </c>
      <c r="E218" s="2">
        <f t="shared" si="13"/>
        <v>4.1040444648627883E-2</v>
      </c>
      <c r="F218" s="2">
        <f t="shared" si="17"/>
        <v>3.5272245694978568E-2</v>
      </c>
      <c r="G218" s="2">
        <f t="shared" si="15"/>
        <v>5.7681989536493145E-3</v>
      </c>
      <c r="H218" s="2" t="str">
        <f t="shared" si="16"/>
        <v>Sell</v>
      </c>
    </row>
    <row r="219" spans="1:8" ht="13.5" x14ac:dyDescent="0.25">
      <c r="A219" s="4">
        <v>42325</v>
      </c>
      <c r="B219" s="2">
        <v>3.5569999999999999</v>
      </c>
      <c r="C219" s="2">
        <f t="shared" si="18"/>
        <v>3.6335621519113195</v>
      </c>
      <c r="D219" s="2">
        <f t="shared" si="14"/>
        <v>3.5985709666424448</v>
      </c>
      <c r="E219" s="2">
        <f t="shared" si="13"/>
        <v>3.4991185268874681E-2</v>
      </c>
      <c r="F219" s="2">
        <f t="shared" si="17"/>
        <v>3.5216033609757794E-2</v>
      </c>
      <c r="G219" s="2">
        <f t="shared" si="15"/>
        <v>-2.2484834088311312E-4</v>
      </c>
      <c r="H219" s="2" t="str">
        <f t="shared" si="16"/>
        <v>Hold</v>
      </c>
    </row>
    <row r="220" spans="1:8" ht="13.5" x14ac:dyDescent="0.25">
      <c r="A220" s="4">
        <v>42326</v>
      </c>
      <c r="B220" s="2">
        <v>3.5569999999999999</v>
      </c>
      <c r="C220" s="2">
        <f t="shared" si="18"/>
        <v>3.6256295131557317</v>
      </c>
      <c r="D220" s="2">
        <f t="shared" si="14"/>
        <v>3.5954916357800415</v>
      </c>
      <c r="E220" s="2">
        <f t="shared" ref="E220:E283" si="19">C220-D220</f>
        <v>3.0137877375690181E-2</v>
      </c>
      <c r="F220" s="2">
        <f t="shared" si="17"/>
        <v>3.4200402362944277E-2</v>
      </c>
      <c r="G220" s="2">
        <f t="shared" si="15"/>
        <v>-4.0625249872540958E-3</v>
      </c>
      <c r="H220" s="2" t="str">
        <f t="shared" si="16"/>
        <v>Hold</v>
      </c>
    </row>
    <row r="221" spans="1:8" ht="13.5" x14ac:dyDescent="0.25">
      <c r="A221" s="4">
        <v>42327</v>
      </c>
      <c r="B221" s="2">
        <v>3.5569999999999999</v>
      </c>
      <c r="C221" s="2">
        <f t="shared" si="18"/>
        <v>3.6137942034394657</v>
      </c>
      <c r="D221" s="2">
        <f t="shared" ref="D221:D284" si="20">$D$4*B221+(1-$D$4)*D220</f>
        <v>3.5926404035000385</v>
      </c>
      <c r="E221" s="2">
        <f t="shared" si="19"/>
        <v>2.115379993942712E-2</v>
      </c>
      <c r="F221" s="2">
        <f t="shared" si="17"/>
        <v>3.1591081878240848E-2</v>
      </c>
      <c r="G221" s="2">
        <f t="shared" si="15"/>
        <v>-1.0437281938813728E-2</v>
      </c>
      <c r="H221" s="2" t="str">
        <f t="shared" si="16"/>
        <v>Hold</v>
      </c>
    </row>
    <row r="222" spans="1:8" ht="13.5" x14ac:dyDescent="0.25">
      <c r="A222" s="4">
        <v>42328</v>
      </c>
      <c r="B222" s="2">
        <v>3.4986999999999999</v>
      </c>
      <c r="C222" s="2">
        <f t="shared" si="18"/>
        <v>3.603779710602625</v>
      </c>
      <c r="D222" s="2">
        <f t="shared" si="20"/>
        <v>3.5856818550926284</v>
      </c>
      <c r="E222" s="2">
        <f t="shared" si="19"/>
        <v>1.8097855509996652E-2</v>
      </c>
      <c r="F222" s="2">
        <f t="shared" si="17"/>
        <v>2.8892436604592012E-2</v>
      </c>
      <c r="G222" s="2">
        <f t="shared" si="15"/>
        <v>-1.079458109459536E-2</v>
      </c>
      <c r="H222" s="2" t="str">
        <f t="shared" si="16"/>
        <v>Hold</v>
      </c>
    </row>
    <row r="223" spans="1:8" ht="13.5" x14ac:dyDescent="0.25">
      <c r="A223" s="4">
        <v>42331</v>
      </c>
      <c r="B223" s="2">
        <v>3.4986999999999999</v>
      </c>
      <c r="C223" s="2">
        <f t="shared" si="18"/>
        <v>3.587613601279144</v>
      </c>
      <c r="D223" s="2">
        <f t="shared" si="20"/>
        <v>3.5792387547153965</v>
      </c>
      <c r="E223" s="2">
        <f t="shared" si="19"/>
        <v>8.374846563747429E-3</v>
      </c>
      <c r="F223" s="2">
        <f t="shared" si="17"/>
        <v>2.4788918596423095E-2</v>
      </c>
      <c r="G223" s="2">
        <f t="shared" si="15"/>
        <v>-1.6414072032675666E-2</v>
      </c>
      <c r="H223" s="2" t="str">
        <f t="shared" si="16"/>
        <v>Hold</v>
      </c>
    </row>
    <row r="224" spans="1:8" ht="13.5" x14ac:dyDescent="0.25">
      <c r="A224" s="4">
        <v>42332</v>
      </c>
      <c r="B224" s="2">
        <v>3.4986999999999999</v>
      </c>
      <c r="C224" s="2">
        <f t="shared" si="18"/>
        <v>3.5739345856977369</v>
      </c>
      <c r="D224" s="2">
        <f t="shared" si="20"/>
        <v>3.5732729210327747</v>
      </c>
      <c r="E224" s="2">
        <f t="shared" si="19"/>
        <v>6.6166466496220266E-4</v>
      </c>
      <c r="F224" s="2">
        <f t="shared" si="17"/>
        <v>1.9963467810130916E-2</v>
      </c>
      <c r="G224" s="2">
        <f t="shared" si="15"/>
        <v>-1.9301803145168713E-2</v>
      </c>
      <c r="H224" s="2" t="str">
        <f t="shared" si="16"/>
        <v>Hold</v>
      </c>
    </row>
    <row r="225" spans="1:8" ht="13.5" x14ac:dyDescent="0.25">
      <c r="A225" s="4">
        <v>42333</v>
      </c>
      <c r="B225" s="2">
        <v>3.4986999999999999</v>
      </c>
      <c r="C225" s="2">
        <f t="shared" si="18"/>
        <v>3.5713292648211619</v>
      </c>
      <c r="D225" s="2">
        <f t="shared" si="20"/>
        <v>3.5677490009562729</v>
      </c>
      <c r="E225" s="2">
        <f t="shared" si="19"/>
        <v>3.5802638648889662E-3</v>
      </c>
      <c r="F225" s="2">
        <f t="shared" si="17"/>
        <v>1.6686827021082529E-2</v>
      </c>
      <c r="G225" s="2">
        <f t="shared" si="15"/>
        <v>-1.3106563156193563E-2</v>
      </c>
      <c r="H225" s="2" t="str">
        <f t="shared" si="16"/>
        <v>Hold</v>
      </c>
    </row>
    <row r="226" spans="1:8" ht="13.5" x14ac:dyDescent="0.25">
      <c r="A226" s="4">
        <v>42334</v>
      </c>
      <c r="B226" s="2">
        <v>3.4986999999999999</v>
      </c>
      <c r="C226" s="2">
        <f t="shared" si="18"/>
        <v>3.5691247625409832</v>
      </c>
      <c r="D226" s="2">
        <f t="shared" si="20"/>
        <v>3.5626342601446974</v>
      </c>
      <c r="E226" s="2">
        <f t="shared" si="19"/>
        <v>6.4905023962857911E-3</v>
      </c>
      <c r="F226" s="2">
        <f t="shared" si="17"/>
        <v>1.4647562096123182E-2</v>
      </c>
      <c r="G226" s="2">
        <f t="shared" si="15"/>
        <v>-8.1570596998373907E-3</v>
      </c>
      <c r="H226" s="2" t="str">
        <f t="shared" si="16"/>
        <v>Hold</v>
      </c>
    </row>
    <row r="227" spans="1:8" ht="13.5" x14ac:dyDescent="0.25">
      <c r="A227" s="4">
        <v>42335</v>
      </c>
      <c r="B227" s="2">
        <v>3.4986999999999999</v>
      </c>
      <c r="C227" s="2">
        <f t="shared" si="18"/>
        <v>3.5672594144577547</v>
      </c>
      <c r="D227" s="2">
        <f t="shared" si="20"/>
        <v>3.5578983890228679</v>
      </c>
      <c r="E227" s="2">
        <f t="shared" si="19"/>
        <v>9.361025434886816E-3</v>
      </c>
      <c r="F227" s="2">
        <f t="shared" si="17"/>
        <v>1.3590254763875908E-2</v>
      </c>
      <c r="G227" s="2">
        <f t="shared" si="15"/>
        <v>-4.2292293289890922E-3</v>
      </c>
      <c r="H227" s="2" t="str">
        <f t="shared" si="16"/>
        <v>Hold</v>
      </c>
    </row>
    <row r="228" spans="1:8" ht="13.5" x14ac:dyDescent="0.25">
      <c r="A228" s="4">
        <v>42338</v>
      </c>
      <c r="B228" s="2">
        <v>3.4319999999999999</v>
      </c>
      <c r="C228" s="2">
        <f t="shared" si="18"/>
        <v>3.5656810430027153</v>
      </c>
      <c r="D228" s="2">
        <f t="shared" si="20"/>
        <v>3.5485725824285814</v>
      </c>
      <c r="E228" s="2">
        <f t="shared" si="19"/>
        <v>1.7108460574133844E-2</v>
      </c>
      <c r="F228" s="2">
        <f t="shared" si="17"/>
        <v>1.4293895925927495E-2</v>
      </c>
      <c r="G228" s="2">
        <f t="shared" ref="G228:G291" si="21">E228-F228</f>
        <v>2.8145646482063483E-3</v>
      </c>
      <c r="H228" s="2" t="str">
        <f t="shared" ref="H228:H291" si="22">IF(G228&lt;0,"Hold","Sell")</f>
        <v>Sell</v>
      </c>
    </row>
    <row r="229" spans="1:8" ht="13.5" x14ac:dyDescent="0.25">
      <c r="A229" s="4">
        <v>42339</v>
      </c>
      <c r="B229" s="2">
        <v>3.4319999999999999</v>
      </c>
      <c r="C229" s="2">
        <f t="shared" si="18"/>
        <v>3.5643454979253746</v>
      </c>
      <c r="D229" s="2">
        <f t="shared" si="20"/>
        <v>3.5399375763227607</v>
      </c>
      <c r="E229" s="2">
        <f t="shared" si="19"/>
        <v>2.4407921602613847E-2</v>
      </c>
      <c r="F229" s="2">
        <f t="shared" ref="F229:F292" si="23">(E229*(2/(10)))+((1-(2/10))*F228)</f>
        <v>1.6316701061264767E-2</v>
      </c>
      <c r="G229" s="2">
        <f t="shared" si="21"/>
        <v>8.0912205413490798E-3</v>
      </c>
      <c r="H229" s="2" t="str">
        <f t="shared" si="22"/>
        <v>Sell</v>
      </c>
    </row>
    <row r="230" spans="1:8" ht="13.5" x14ac:dyDescent="0.25">
      <c r="A230" s="4">
        <v>42340</v>
      </c>
      <c r="B230" s="2">
        <v>3.4986999999999999</v>
      </c>
      <c r="C230" s="2">
        <f t="shared" si="18"/>
        <v>3.5632154213214706</v>
      </c>
      <c r="D230" s="2">
        <f t="shared" si="20"/>
        <v>3.5368829410395932</v>
      </c>
      <c r="E230" s="2">
        <f t="shared" si="19"/>
        <v>2.6332480281877402E-2</v>
      </c>
      <c r="F230" s="2">
        <f t="shared" si="23"/>
        <v>1.8319856905387295E-2</v>
      </c>
      <c r="G230" s="2">
        <f t="shared" si="21"/>
        <v>8.0126233764901064E-3</v>
      </c>
      <c r="H230" s="2" t="str">
        <f t="shared" si="22"/>
        <v>Sell</v>
      </c>
    </row>
    <row r="231" spans="1:8" ht="13.5" x14ac:dyDescent="0.25">
      <c r="A231" s="4">
        <v>42341</v>
      </c>
      <c r="B231" s="2">
        <v>3.4986999999999999</v>
      </c>
      <c r="C231" s="2">
        <f t="shared" si="18"/>
        <v>3.5622592026566289</v>
      </c>
      <c r="D231" s="2">
        <f t="shared" si="20"/>
        <v>3.5340545750366603</v>
      </c>
      <c r="E231" s="2">
        <f t="shared" si="19"/>
        <v>2.8204627619968559E-2</v>
      </c>
      <c r="F231" s="2">
        <f t="shared" si="23"/>
        <v>2.029681104830355E-2</v>
      </c>
      <c r="G231" s="2">
        <f t="shared" si="21"/>
        <v>7.9078165716650085E-3</v>
      </c>
      <c r="H231" s="2" t="str">
        <f t="shared" si="22"/>
        <v>Sell</v>
      </c>
    </row>
    <row r="232" spans="1:8" ht="13.5" x14ac:dyDescent="0.25">
      <c r="A232" s="4">
        <v>42342</v>
      </c>
      <c r="B232" s="2">
        <v>3.4737</v>
      </c>
      <c r="C232" s="2">
        <f t="shared" si="18"/>
        <v>3.5524808637863781</v>
      </c>
      <c r="D232" s="2">
        <f t="shared" si="20"/>
        <v>3.5295838657746854</v>
      </c>
      <c r="E232" s="2">
        <f t="shared" si="19"/>
        <v>2.2896998011692649E-2</v>
      </c>
      <c r="F232" s="2">
        <f t="shared" si="23"/>
        <v>2.0816848440981372E-2</v>
      </c>
      <c r="G232" s="2">
        <f t="shared" si="21"/>
        <v>2.0801495707112767E-3</v>
      </c>
      <c r="H232" s="2" t="str">
        <f t="shared" si="22"/>
        <v>Sell</v>
      </c>
    </row>
    <row r="233" spans="1:8" ht="13.5" x14ac:dyDescent="0.25">
      <c r="A233" s="4">
        <v>42345</v>
      </c>
      <c r="B233" s="2">
        <v>3.4737</v>
      </c>
      <c r="C233" s="2">
        <f t="shared" si="18"/>
        <v>3.5442068847423198</v>
      </c>
      <c r="D233" s="2">
        <f t="shared" si="20"/>
        <v>3.5254443201617458</v>
      </c>
      <c r="E233" s="2">
        <f t="shared" si="19"/>
        <v>1.8762564580574015E-2</v>
      </c>
      <c r="F233" s="2">
        <f t="shared" si="23"/>
        <v>2.0405991668899899E-2</v>
      </c>
      <c r="G233" s="2">
        <f t="shared" si="21"/>
        <v>-1.6434270883258842E-3</v>
      </c>
      <c r="H233" s="2" t="str">
        <f t="shared" si="22"/>
        <v>Hold</v>
      </c>
    </row>
    <row r="234" spans="1:8" ht="13.5" x14ac:dyDescent="0.25">
      <c r="A234" s="4">
        <v>42346</v>
      </c>
      <c r="B234" s="2">
        <v>3.4653999999999998</v>
      </c>
      <c r="C234" s="2">
        <f t="shared" si="18"/>
        <v>3.5372058255511933</v>
      </c>
      <c r="D234" s="2">
        <f t="shared" si="20"/>
        <v>3.5209965927423572</v>
      </c>
      <c r="E234" s="2">
        <f t="shared" si="19"/>
        <v>1.6209232808836127E-2</v>
      </c>
      <c r="F234" s="2">
        <f t="shared" si="23"/>
        <v>1.9566639896887145E-2</v>
      </c>
      <c r="G234" s="2">
        <f t="shared" si="21"/>
        <v>-3.3574070880510176E-3</v>
      </c>
      <c r="H234" s="2" t="str">
        <f t="shared" si="22"/>
        <v>Hold</v>
      </c>
    </row>
    <row r="235" spans="1:8" ht="13.5" x14ac:dyDescent="0.25">
      <c r="A235" s="4">
        <v>42347</v>
      </c>
      <c r="B235" s="2">
        <v>3.4737</v>
      </c>
      <c r="C235" s="2">
        <f t="shared" si="18"/>
        <v>3.5312818523894713</v>
      </c>
      <c r="D235" s="2">
        <f t="shared" si="20"/>
        <v>3.5174931414281083</v>
      </c>
      <c r="E235" s="2">
        <f t="shared" si="19"/>
        <v>1.3788710961363027E-2</v>
      </c>
      <c r="F235" s="2">
        <f t="shared" si="23"/>
        <v>1.8411054109782322E-2</v>
      </c>
      <c r="G235" s="2">
        <f t="shared" si="21"/>
        <v>-4.6223431484192952E-3</v>
      </c>
      <c r="H235" s="2" t="str">
        <f t="shared" si="22"/>
        <v>Hold</v>
      </c>
    </row>
    <row r="236" spans="1:8" ht="13.5" x14ac:dyDescent="0.25">
      <c r="A236" s="4">
        <v>42348</v>
      </c>
      <c r="B236" s="2">
        <v>3.4737</v>
      </c>
      <c r="C236" s="2">
        <f t="shared" si="18"/>
        <v>3.526269259714168</v>
      </c>
      <c r="D236" s="2">
        <f t="shared" si="20"/>
        <v>3.5142492050260263</v>
      </c>
      <c r="E236" s="2">
        <f t="shared" si="19"/>
        <v>1.2020054688141713E-2</v>
      </c>
      <c r="F236" s="2">
        <f t="shared" si="23"/>
        <v>1.71328542254542E-2</v>
      </c>
      <c r="G236" s="2">
        <f t="shared" si="21"/>
        <v>-5.1127995373124874E-3</v>
      </c>
      <c r="H236" s="2" t="str">
        <f t="shared" si="22"/>
        <v>Hold</v>
      </c>
    </row>
    <row r="237" spans="1:8" ht="13.5" x14ac:dyDescent="0.25">
      <c r="A237" s="4">
        <v>42349</v>
      </c>
      <c r="B237" s="2">
        <v>3.4737</v>
      </c>
      <c r="C237" s="2">
        <f t="shared" si="18"/>
        <v>3.5220278351427576</v>
      </c>
      <c r="D237" s="2">
        <f t="shared" si="20"/>
        <v>3.5112455602092836</v>
      </c>
      <c r="E237" s="2">
        <f t="shared" si="19"/>
        <v>1.0782274933474056E-2</v>
      </c>
      <c r="F237" s="2">
        <f t="shared" si="23"/>
        <v>1.586273836705817E-2</v>
      </c>
      <c r="G237" s="2">
        <f t="shared" si="21"/>
        <v>-5.0804634335841134E-3</v>
      </c>
      <c r="H237" s="2" t="str">
        <f t="shared" si="22"/>
        <v>Hold</v>
      </c>
    </row>
    <row r="238" spans="1:8" ht="13.5" x14ac:dyDescent="0.25">
      <c r="A238" s="4">
        <v>42352</v>
      </c>
      <c r="B238" s="2">
        <v>3.4737</v>
      </c>
      <c r="C238" s="2">
        <f t="shared" si="18"/>
        <v>3.5081773989669487</v>
      </c>
      <c r="D238" s="2">
        <f t="shared" si="20"/>
        <v>3.5084644076011884</v>
      </c>
      <c r="E238" s="2">
        <f t="shared" si="19"/>
        <v>-2.8700863423969381E-4</v>
      </c>
      <c r="F238" s="2">
        <f t="shared" si="23"/>
        <v>1.2632788966798598E-2</v>
      </c>
      <c r="G238" s="2">
        <f t="shared" si="21"/>
        <v>-1.2919797601038292E-2</v>
      </c>
      <c r="H238" s="2" t="str">
        <f t="shared" si="22"/>
        <v>Hold</v>
      </c>
    </row>
    <row r="239" spans="1:8" ht="13.5" x14ac:dyDescent="0.25">
      <c r="A239" s="4">
        <v>42353</v>
      </c>
      <c r="B239" s="2">
        <v>3.4737</v>
      </c>
      <c r="C239" s="2">
        <f t="shared" si="18"/>
        <v>3.4964577991258796</v>
      </c>
      <c r="D239" s="2">
        <f t="shared" si="20"/>
        <v>3.5058892662973964</v>
      </c>
      <c r="E239" s="2">
        <f t="shared" si="19"/>
        <v>-9.4314671715167719E-3</v>
      </c>
      <c r="F239" s="2">
        <f t="shared" si="23"/>
        <v>8.2199377391355254E-3</v>
      </c>
      <c r="G239" s="2">
        <f t="shared" si="21"/>
        <v>-1.7651404910652299E-2</v>
      </c>
      <c r="H239" s="2" t="str">
        <f t="shared" si="22"/>
        <v>Hold</v>
      </c>
    </row>
    <row r="240" spans="1:8" ht="13.5" x14ac:dyDescent="0.25">
      <c r="A240" s="4">
        <v>42354</v>
      </c>
      <c r="B240" s="2">
        <v>3.4154</v>
      </c>
      <c r="C240" s="2">
        <f t="shared" si="18"/>
        <v>3.4968027531065133</v>
      </c>
      <c r="D240" s="2">
        <f t="shared" si="20"/>
        <v>3.4991863576827744</v>
      </c>
      <c r="E240" s="2">
        <f t="shared" si="19"/>
        <v>-2.383604576261078E-3</v>
      </c>
      <c r="F240" s="2">
        <f t="shared" si="23"/>
        <v>6.0992292760562051E-3</v>
      </c>
      <c r="G240" s="2">
        <f t="shared" si="21"/>
        <v>-8.4828338523172831E-3</v>
      </c>
      <c r="H240" s="2" t="str">
        <f t="shared" si="22"/>
        <v>Hold</v>
      </c>
    </row>
    <row r="241" spans="1:8" ht="13.5" x14ac:dyDescent="0.25">
      <c r="A241" s="4">
        <v>42355</v>
      </c>
      <c r="B241" s="2">
        <v>3.4154</v>
      </c>
      <c r="C241" s="2">
        <f t="shared" si="18"/>
        <v>3.4970946372439728</v>
      </c>
      <c r="D241" s="2">
        <f t="shared" si="20"/>
        <v>3.4929799608173839</v>
      </c>
      <c r="E241" s="2">
        <f t="shared" si="19"/>
        <v>4.1146764265889146E-3</v>
      </c>
      <c r="F241" s="2">
        <f t="shared" si="23"/>
        <v>5.7023187061627468E-3</v>
      </c>
      <c r="G241" s="2">
        <f t="shared" si="21"/>
        <v>-1.5876422795738322E-3</v>
      </c>
      <c r="H241" s="2" t="str">
        <f t="shared" si="22"/>
        <v>Hold</v>
      </c>
    </row>
    <row r="242" spans="1:8" ht="13.5" x14ac:dyDescent="0.25">
      <c r="A242" s="4">
        <v>42356</v>
      </c>
      <c r="B242" s="2">
        <v>3.4904000000000002</v>
      </c>
      <c r="C242" s="2">
        <f t="shared" si="18"/>
        <v>3.4934954622833616</v>
      </c>
      <c r="D242" s="2">
        <f t="shared" si="20"/>
        <v>3.492788852608689</v>
      </c>
      <c r="E242" s="2">
        <f t="shared" si="19"/>
        <v>7.0660967467262026E-4</v>
      </c>
      <c r="F242" s="2">
        <f t="shared" si="23"/>
        <v>4.7031768998647217E-3</v>
      </c>
      <c r="G242" s="2">
        <f t="shared" si="21"/>
        <v>-3.9965672251921014E-3</v>
      </c>
      <c r="H242" s="2" t="str">
        <f t="shared" si="22"/>
        <v>Hold</v>
      </c>
    </row>
    <row r="243" spans="1:8" ht="13.5" x14ac:dyDescent="0.25">
      <c r="A243" s="4">
        <v>42359</v>
      </c>
      <c r="B243" s="2">
        <v>3.5487000000000002</v>
      </c>
      <c r="C243" s="2">
        <f t="shared" si="18"/>
        <v>3.4904500065474595</v>
      </c>
      <c r="D243" s="2">
        <f t="shared" si="20"/>
        <v>3.4969304190821195</v>
      </c>
      <c r="E243" s="2">
        <f t="shared" si="19"/>
        <v>-6.4804125346600294E-3</v>
      </c>
      <c r="F243" s="2">
        <f t="shared" si="23"/>
        <v>2.4664590129597715E-3</v>
      </c>
      <c r="G243" s="2">
        <f t="shared" si="21"/>
        <v>-8.9468715476198005E-3</v>
      </c>
      <c r="H243" s="2" t="str">
        <f t="shared" si="22"/>
        <v>Hold</v>
      </c>
    </row>
    <row r="244" spans="1:8" ht="13.5" x14ac:dyDescent="0.25">
      <c r="A244" s="4">
        <v>42360</v>
      </c>
      <c r="B244" s="2">
        <v>3.5569999999999999</v>
      </c>
      <c r="C244" s="2">
        <f t="shared" si="18"/>
        <v>3.4865961593863117</v>
      </c>
      <c r="D244" s="2">
        <f t="shared" si="20"/>
        <v>3.5013800176686294</v>
      </c>
      <c r="E244" s="2">
        <f t="shared" si="19"/>
        <v>-1.4783858282317652E-2</v>
      </c>
      <c r="F244" s="2">
        <f t="shared" si="23"/>
        <v>-9.8360444609571322E-4</v>
      </c>
      <c r="G244" s="2">
        <f t="shared" si="21"/>
        <v>-1.3800253836221939E-2</v>
      </c>
      <c r="H244" s="2" t="str">
        <f t="shared" si="22"/>
        <v>Hold</v>
      </c>
    </row>
    <row r="245" spans="1:8" ht="13.5" x14ac:dyDescent="0.25">
      <c r="A245" s="4">
        <v>42361</v>
      </c>
      <c r="B245" s="2">
        <v>3.5569999999999999</v>
      </c>
      <c r="C245" s="2">
        <f t="shared" si="18"/>
        <v>3.4846121348653405</v>
      </c>
      <c r="D245" s="2">
        <f t="shared" si="20"/>
        <v>3.505500016359842</v>
      </c>
      <c r="E245" s="2">
        <f t="shared" si="19"/>
        <v>-2.0887881494501492E-2</v>
      </c>
      <c r="F245" s="2">
        <f t="shared" si="23"/>
        <v>-4.9644598557768687E-3</v>
      </c>
      <c r="G245" s="2">
        <f t="shared" si="21"/>
        <v>-1.5923421638724622E-2</v>
      </c>
      <c r="H245" s="2" t="str">
        <f t="shared" si="22"/>
        <v>Hold</v>
      </c>
    </row>
    <row r="246" spans="1:8" ht="13.5" x14ac:dyDescent="0.25">
      <c r="A246" s="4">
        <v>42363</v>
      </c>
      <c r="B246" s="2">
        <v>3.5569999999999999</v>
      </c>
      <c r="C246" s="2">
        <f t="shared" si="18"/>
        <v>3.4829333448860571</v>
      </c>
      <c r="D246" s="2">
        <f t="shared" si="20"/>
        <v>3.5093148299628165</v>
      </c>
      <c r="E246" s="2">
        <f t="shared" si="19"/>
        <v>-2.6381485076759414E-2</v>
      </c>
      <c r="F246" s="2">
        <f t="shared" si="23"/>
        <v>-9.2478648999733785E-3</v>
      </c>
      <c r="G246" s="2">
        <f t="shared" si="21"/>
        <v>-1.7133620176786036E-2</v>
      </c>
      <c r="H246" s="2" t="str">
        <f t="shared" si="22"/>
        <v>Hold</v>
      </c>
    </row>
    <row r="247" spans="1:8" ht="13.5" x14ac:dyDescent="0.25">
      <c r="A247" s="4">
        <v>42366</v>
      </c>
      <c r="B247" s="2">
        <v>3.4653999999999998</v>
      </c>
      <c r="C247" s="2">
        <f t="shared" si="18"/>
        <v>3.4815128302882021</v>
      </c>
      <c r="D247" s="2">
        <f t="shared" si="20"/>
        <v>3.5060618795952005</v>
      </c>
      <c r="E247" s="2">
        <f t="shared" si="19"/>
        <v>-2.4549049306998416E-2</v>
      </c>
      <c r="F247" s="2">
        <f t="shared" si="23"/>
        <v>-1.2308101781378387E-2</v>
      </c>
      <c r="G247" s="2">
        <f t="shared" si="21"/>
        <v>-1.2240947525620029E-2</v>
      </c>
      <c r="H247" s="2" t="str">
        <f t="shared" si="22"/>
        <v>Hold</v>
      </c>
    </row>
    <row r="248" spans="1:8" ht="13.5" x14ac:dyDescent="0.25">
      <c r="A248" s="4">
        <v>42367</v>
      </c>
      <c r="B248" s="2">
        <v>3.4737</v>
      </c>
      <c r="C248" s="2">
        <f t="shared" si="18"/>
        <v>3.4803108563977094</v>
      </c>
      <c r="D248" s="2">
        <f t="shared" si="20"/>
        <v>3.5036647033288895</v>
      </c>
      <c r="E248" s="2">
        <f t="shared" si="19"/>
        <v>-2.3353846931180033E-2</v>
      </c>
      <c r="F248" s="2">
        <f t="shared" si="23"/>
        <v>-1.4517250811338717E-2</v>
      </c>
      <c r="G248" s="2">
        <f t="shared" si="21"/>
        <v>-8.8365961198413161E-3</v>
      </c>
      <c r="H248" s="2" t="str">
        <f t="shared" si="22"/>
        <v>Hold</v>
      </c>
    </row>
    <row r="249" spans="1:8" ht="13.5" x14ac:dyDescent="0.25">
      <c r="A249" s="4">
        <v>42368</v>
      </c>
      <c r="B249" s="2">
        <v>3.4820000000000002</v>
      </c>
      <c r="C249" s="2">
        <f t="shared" si="18"/>
        <v>3.4792938015672923</v>
      </c>
      <c r="D249" s="2">
        <f t="shared" si="20"/>
        <v>3.5020599104897125</v>
      </c>
      <c r="E249" s="2">
        <f t="shared" si="19"/>
        <v>-2.2766108922420258E-2</v>
      </c>
      <c r="F249" s="2">
        <f t="shared" si="23"/>
        <v>-1.6167022433555028E-2</v>
      </c>
      <c r="G249" s="2">
        <f t="shared" si="21"/>
        <v>-6.5990864888652301E-3</v>
      </c>
      <c r="H249" s="2" t="str">
        <f t="shared" si="22"/>
        <v>Hold</v>
      </c>
    </row>
    <row r="250" spans="1:8" ht="13.5" x14ac:dyDescent="0.25">
      <c r="A250" s="4">
        <v>42369</v>
      </c>
      <c r="B250" s="2">
        <v>3.4986999999999999</v>
      </c>
      <c r="C250" s="2">
        <f t="shared" si="18"/>
        <v>3.4694639859415553</v>
      </c>
      <c r="D250" s="2">
        <f t="shared" si="20"/>
        <v>3.5018110282312156</v>
      </c>
      <c r="E250" s="2">
        <f t="shared" si="19"/>
        <v>-3.2347042289660344E-2</v>
      </c>
      <c r="F250" s="2">
        <f t="shared" si="23"/>
        <v>-1.9403026404776091E-2</v>
      </c>
      <c r="G250" s="2">
        <f t="shared" si="21"/>
        <v>-1.2944015884884252E-2</v>
      </c>
      <c r="H250" s="2" t="str">
        <f t="shared" si="22"/>
        <v>Hold</v>
      </c>
    </row>
    <row r="251" spans="1:8" ht="13.5" x14ac:dyDescent="0.25">
      <c r="A251" s="4">
        <v>42373</v>
      </c>
      <c r="B251" s="2">
        <v>3.4986999999999999</v>
      </c>
      <c r="C251" s="2">
        <f t="shared" si="18"/>
        <v>3.4611464496428548</v>
      </c>
      <c r="D251" s="2">
        <f t="shared" si="20"/>
        <v>3.5015805816955701</v>
      </c>
      <c r="E251" s="2">
        <f t="shared" si="19"/>
        <v>-4.0434132052715288E-2</v>
      </c>
      <c r="F251" s="2">
        <f t="shared" si="23"/>
        <v>-2.3609247534363931E-2</v>
      </c>
      <c r="G251" s="2">
        <f t="shared" si="21"/>
        <v>-1.6824884518351357E-2</v>
      </c>
      <c r="H251" s="2" t="str">
        <f t="shared" si="22"/>
        <v>Hold</v>
      </c>
    </row>
    <row r="252" spans="1:8" ht="13.5" x14ac:dyDescent="0.25">
      <c r="A252" s="4">
        <v>42374</v>
      </c>
      <c r="B252" s="2">
        <v>3.4986999999999999</v>
      </c>
      <c r="C252" s="2">
        <f t="shared" si="18"/>
        <v>3.465646995851646</v>
      </c>
      <c r="D252" s="2">
        <f t="shared" si="20"/>
        <v>3.501367205273676</v>
      </c>
      <c r="E252" s="2">
        <f t="shared" si="19"/>
        <v>-3.5720209422029914E-2</v>
      </c>
      <c r="F252" s="2">
        <f t="shared" si="23"/>
        <v>-2.6031439911897131E-2</v>
      </c>
      <c r="G252" s="2">
        <f t="shared" si="21"/>
        <v>-9.6887695101327831E-3</v>
      </c>
      <c r="H252" s="2" t="str">
        <f t="shared" si="22"/>
        <v>Hold</v>
      </c>
    </row>
    <row r="253" spans="1:8" ht="13.5" x14ac:dyDescent="0.25">
      <c r="A253" s="4">
        <v>42375</v>
      </c>
      <c r="B253" s="2">
        <v>3.5070000000000001</v>
      </c>
      <c r="C253" s="2">
        <f t="shared" si="18"/>
        <v>3.4784243811052393</v>
      </c>
      <c r="D253" s="2">
        <f t="shared" si="20"/>
        <v>3.5017844493274777</v>
      </c>
      <c r="E253" s="2">
        <f t="shared" si="19"/>
        <v>-2.336006822223835E-2</v>
      </c>
      <c r="F253" s="2">
        <f t="shared" si="23"/>
        <v>-2.5497165573965377E-2</v>
      </c>
      <c r="G253" s="2">
        <f t="shared" si="21"/>
        <v>2.137097351727027E-3</v>
      </c>
      <c r="H253" s="2" t="str">
        <f t="shared" si="22"/>
        <v>Sell</v>
      </c>
    </row>
    <row r="254" spans="1:8" ht="13.5" x14ac:dyDescent="0.25">
      <c r="A254" s="4">
        <v>42376</v>
      </c>
      <c r="B254" s="2">
        <v>3.5236999999999998</v>
      </c>
      <c r="C254" s="2">
        <f t="shared" si="18"/>
        <v>3.4905129378582793</v>
      </c>
      <c r="D254" s="2">
        <f t="shared" si="20"/>
        <v>3.5034078234513686</v>
      </c>
      <c r="E254" s="2">
        <f t="shared" si="19"/>
        <v>-1.2894885593089267E-2</v>
      </c>
      <c r="F254" s="2">
        <f t="shared" si="23"/>
        <v>-2.2976709577790157E-2</v>
      </c>
      <c r="G254" s="2">
        <f t="shared" si="21"/>
        <v>1.008182398470089E-2</v>
      </c>
      <c r="H254" s="2" t="str">
        <f t="shared" si="22"/>
        <v>Sell</v>
      </c>
    </row>
    <row r="255" spans="1:8" ht="13.5" x14ac:dyDescent="0.25">
      <c r="A255" s="4">
        <v>42377</v>
      </c>
      <c r="B255" s="2">
        <v>3.4986999999999999</v>
      </c>
      <c r="C255" s="2">
        <f t="shared" si="18"/>
        <v>3.5007417166493133</v>
      </c>
      <c r="D255" s="2">
        <f t="shared" si="20"/>
        <v>3.5030590957883043</v>
      </c>
      <c r="E255" s="2">
        <f t="shared" si="19"/>
        <v>-2.3173791389909937E-3</v>
      </c>
      <c r="F255" s="2">
        <f t="shared" si="23"/>
        <v>-1.8844843490030325E-2</v>
      </c>
      <c r="G255" s="2">
        <f t="shared" si="21"/>
        <v>1.6527464351039332E-2</v>
      </c>
      <c r="H255" s="2" t="str">
        <f t="shared" si="22"/>
        <v>Sell</v>
      </c>
    </row>
    <row r="256" spans="1:8" ht="13.5" x14ac:dyDescent="0.25">
      <c r="A256" s="4">
        <v>42380</v>
      </c>
      <c r="B256" s="2">
        <v>3.5903</v>
      </c>
      <c r="C256" s="2">
        <f t="shared" si="18"/>
        <v>3.5093968371648034</v>
      </c>
      <c r="D256" s="2">
        <f t="shared" si="20"/>
        <v>3.5095213849891707</v>
      </c>
      <c r="E256" s="2">
        <f t="shared" si="19"/>
        <v>-1.2454782436721601E-4</v>
      </c>
      <c r="F256" s="2">
        <f t="shared" si="23"/>
        <v>-1.5100784356897705E-2</v>
      </c>
      <c r="G256" s="2">
        <f t="shared" si="21"/>
        <v>1.4976236532530489E-2</v>
      </c>
      <c r="H256" s="2" t="str">
        <f t="shared" si="22"/>
        <v>Sell</v>
      </c>
    </row>
    <row r="257" spans="1:8" ht="13.5" x14ac:dyDescent="0.25">
      <c r="A257" s="4">
        <v>42381</v>
      </c>
      <c r="B257" s="2">
        <v>3.4904000000000002</v>
      </c>
      <c r="C257" s="2">
        <f t="shared" si="18"/>
        <v>3.5026280929856028</v>
      </c>
      <c r="D257" s="2">
        <f t="shared" si="20"/>
        <v>3.5081049861010838</v>
      </c>
      <c r="E257" s="2">
        <f t="shared" si="19"/>
        <v>-5.4768931154809408E-3</v>
      </c>
      <c r="F257" s="2">
        <f t="shared" si="23"/>
        <v>-1.3176006108614352E-2</v>
      </c>
      <c r="G257" s="2">
        <f t="shared" si="21"/>
        <v>7.6991129931334116E-3</v>
      </c>
      <c r="H257" s="2" t="str">
        <f t="shared" si="22"/>
        <v>Sell</v>
      </c>
    </row>
    <row r="258" spans="1:8" ht="13.5" x14ac:dyDescent="0.25">
      <c r="A258" s="4">
        <v>42382</v>
      </c>
      <c r="B258" s="2">
        <v>3.4986999999999999</v>
      </c>
      <c r="C258" s="2">
        <f t="shared" si="18"/>
        <v>3.4981776171416636</v>
      </c>
      <c r="D258" s="2">
        <f t="shared" si="20"/>
        <v>3.5074083204639668</v>
      </c>
      <c r="E258" s="2">
        <f t="shared" si="19"/>
        <v>-9.2307033223031354E-3</v>
      </c>
      <c r="F258" s="2">
        <f t="shared" si="23"/>
        <v>-1.238694555135211E-2</v>
      </c>
      <c r="G258" s="2">
        <f t="shared" si="21"/>
        <v>3.1562422290489743E-3</v>
      </c>
      <c r="H258" s="2" t="str">
        <f t="shared" si="22"/>
        <v>Sell</v>
      </c>
    </row>
    <row r="259" spans="1:8" ht="13.5" x14ac:dyDescent="0.25">
      <c r="A259" s="4">
        <v>42384</v>
      </c>
      <c r="B259" s="2">
        <v>3.5402999999999998</v>
      </c>
      <c r="C259" s="2">
        <f t="shared" si="18"/>
        <v>3.4956887529660232</v>
      </c>
      <c r="D259" s="2">
        <f t="shared" si="20"/>
        <v>3.5098447411703395</v>
      </c>
      <c r="E259" s="2">
        <f t="shared" si="19"/>
        <v>-1.4155988204316294E-2</v>
      </c>
      <c r="F259" s="2">
        <f t="shared" si="23"/>
        <v>-1.2740754081944947E-2</v>
      </c>
      <c r="G259" s="2">
        <f t="shared" si="21"/>
        <v>-1.415234122371347E-3</v>
      </c>
      <c r="H259" s="2" t="str">
        <f t="shared" si="22"/>
        <v>Hold</v>
      </c>
    </row>
    <row r="260" spans="1:8" ht="13.5" x14ac:dyDescent="0.25">
      <c r="A260" s="4">
        <v>42387</v>
      </c>
      <c r="B260" s="2">
        <v>3.5402999999999998</v>
      </c>
      <c r="C260" s="2">
        <f t="shared" si="18"/>
        <v>3.4961520217404809</v>
      </c>
      <c r="D260" s="2">
        <f t="shared" si="20"/>
        <v>3.5121006862688326</v>
      </c>
      <c r="E260" s="2">
        <f t="shared" si="19"/>
        <v>-1.5948664528351753E-2</v>
      </c>
      <c r="F260" s="2">
        <f t="shared" si="23"/>
        <v>-1.3382336171226309E-2</v>
      </c>
      <c r="G260" s="2">
        <f t="shared" si="21"/>
        <v>-2.5663283571254435E-3</v>
      </c>
      <c r="H260" s="2" t="str">
        <f t="shared" si="22"/>
        <v>Hold</v>
      </c>
    </row>
    <row r="261" spans="1:8" ht="13.5" x14ac:dyDescent="0.25">
      <c r="A261" s="4">
        <v>42388</v>
      </c>
      <c r="B261" s="2">
        <v>3.4986999999999999</v>
      </c>
      <c r="C261" s="2">
        <f t="shared" si="18"/>
        <v>3.4965440183957912</v>
      </c>
      <c r="D261" s="2">
        <f t="shared" si="20"/>
        <v>3.5111080428415118</v>
      </c>
      <c r="E261" s="2">
        <f t="shared" si="19"/>
        <v>-1.456402444572058E-2</v>
      </c>
      <c r="F261" s="2">
        <f t="shared" si="23"/>
        <v>-1.3618673826125164E-2</v>
      </c>
      <c r="G261" s="2">
        <f t="shared" si="21"/>
        <v>-9.4535061959541596E-4</v>
      </c>
      <c r="H261" s="2" t="str">
        <f t="shared" si="22"/>
        <v>Hold</v>
      </c>
    </row>
    <row r="262" spans="1:8" ht="13.5" x14ac:dyDescent="0.25">
      <c r="A262" s="4">
        <v>42389</v>
      </c>
      <c r="B262" s="2">
        <v>3.4986999999999999</v>
      </c>
      <c r="C262" s="2">
        <f t="shared" si="18"/>
        <v>3.4968757078733614</v>
      </c>
      <c r="D262" s="2">
        <f t="shared" si="20"/>
        <v>3.5101889285569556</v>
      </c>
      <c r="E262" s="2">
        <f t="shared" si="19"/>
        <v>-1.3313220683594196E-2</v>
      </c>
      <c r="F262" s="2">
        <f t="shared" si="23"/>
        <v>-1.3557583197618971E-2</v>
      </c>
      <c r="G262" s="2">
        <f t="shared" si="21"/>
        <v>2.4436251402477557E-4</v>
      </c>
      <c r="H262" s="2" t="str">
        <f t="shared" si="22"/>
        <v>Sell</v>
      </c>
    </row>
    <row r="263" spans="1:8" ht="13.5" x14ac:dyDescent="0.25">
      <c r="A263" s="4">
        <v>42390</v>
      </c>
      <c r="B263" s="2">
        <v>3.5070000000000001</v>
      </c>
      <c r="C263" s="2">
        <f t="shared" si="18"/>
        <v>3.4984332912774598</v>
      </c>
      <c r="D263" s="2">
        <f t="shared" si="20"/>
        <v>3.509952711626811</v>
      </c>
      <c r="E263" s="2">
        <f t="shared" si="19"/>
        <v>-1.1519420349351162E-2</v>
      </c>
      <c r="F263" s="2">
        <f t="shared" si="23"/>
        <v>-1.3149950627965409E-2</v>
      </c>
      <c r="G263" s="2">
        <f t="shared" si="21"/>
        <v>1.6305302786142478E-3</v>
      </c>
      <c r="H263" s="2" t="str">
        <f t="shared" si="22"/>
        <v>Sell</v>
      </c>
    </row>
    <row r="264" spans="1:8" ht="13.5" x14ac:dyDescent="0.25">
      <c r="A264" s="4">
        <v>42391</v>
      </c>
      <c r="B264" s="2">
        <v>3.4737</v>
      </c>
      <c r="C264" s="2">
        <f t="shared" si="18"/>
        <v>3.5023204772347736</v>
      </c>
      <c r="D264" s="2">
        <f t="shared" si="20"/>
        <v>3.5072673255803806</v>
      </c>
      <c r="E264" s="2">
        <f t="shared" si="19"/>
        <v>-4.9468483456069912E-3</v>
      </c>
      <c r="F264" s="2">
        <f t="shared" si="23"/>
        <v>-1.1509330171493725E-2</v>
      </c>
      <c r="G264" s="2">
        <f t="shared" si="21"/>
        <v>6.5624818258867342E-3</v>
      </c>
      <c r="H264" s="2" t="str">
        <f t="shared" si="22"/>
        <v>Sell</v>
      </c>
    </row>
    <row r="265" spans="1:8" ht="13.5" x14ac:dyDescent="0.25">
      <c r="A265" s="4">
        <v>42394</v>
      </c>
      <c r="B265" s="2">
        <v>3.4986999999999999</v>
      </c>
      <c r="C265" s="2">
        <f t="shared" si="18"/>
        <v>3.5017634807371159</v>
      </c>
      <c r="D265" s="2">
        <f t="shared" si="20"/>
        <v>3.5066327088707228</v>
      </c>
      <c r="E265" s="2">
        <f t="shared" si="19"/>
        <v>-4.8692281336069065E-3</v>
      </c>
      <c r="F265" s="2">
        <f t="shared" si="23"/>
        <v>-1.0181309763916362E-2</v>
      </c>
      <c r="G265" s="2">
        <f t="shared" si="21"/>
        <v>5.3120816303094554E-3</v>
      </c>
      <c r="H265" s="2" t="str">
        <f t="shared" si="22"/>
        <v>Sell</v>
      </c>
    </row>
    <row r="266" spans="1:8" ht="13.5" x14ac:dyDescent="0.25">
      <c r="A266" s="4">
        <v>42395</v>
      </c>
      <c r="B266" s="2">
        <v>3.4986999999999999</v>
      </c>
      <c r="C266" s="2">
        <f t="shared" si="18"/>
        <v>3.5153844837006365</v>
      </c>
      <c r="D266" s="2">
        <f t="shared" si="20"/>
        <v>3.506045100806225</v>
      </c>
      <c r="E266" s="2">
        <f t="shared" si="19"/>
        <v>9.3393828944114965E-3</v>
      </c>
      <c r="F266" s="2">
        <f t="shared" si="23"/>
        <v>-6.2771712322507913E-3</v>
      </c>
      <c r="G266" s="2">
        <f t="shared" si="21"/>
        <v>1.5616554126662288E-2</v>
      </c>
      <c r="H266" s="2" t="str">
        <f t="shared" si="22"/>
        <v>Sell</v>
      </c>
    </row>
    <row r="267" spans="1:8" ht="13.5" x14ac:dyDescent="0.25">
      <c r="A267" s="4">
        <v>42396</v>
      </c>
      <c r="B267" s="2">
        <v>3.4986999999999999</v>
      </c>
      <c r="C267" s="2">
        <f t="shared" si="18"/>
        <v>3.5115407169774615</v>
      </c>
      <c r="D267" s="2">
        <f t="shared" si="20"/>
        <v>3.5055010192650231</v>
      </c>
      <c r="E267" s="2">
        <f t="shared" si="19"/>
        <v>6.0396977124383966E-3</v>
      </c>
      <c r="F267" s="2">
        <f t="shared" si="23"/>
        <v>-3.8137974433129539E-3</v>
      </c>
      <c r="G267" s="2">
        <f t="shared" si="21"/>
        <v>9.8534951557513496E-3</v>
      </c>
      <c r="H267" s="2" t="str">
        <f t="shared" si="22"/>
        <v>Sell</v>
      </c>
    </row>
    <row r="268" spans="1:8" ht="13.5" x14ac:dyDescent="0.25">
      <c r="A268" s="4">
        <v>42397</v>
      </c>
      <c r="B268" s="2">
        <v>3.5985999999999998</v>
      </c>
      <c r="C268" s="2">
        <f t="shared" si="18"/>
        <v>3.5095652220578519</v>
      </c>
      <c r="D268" s="2">
        <f t="shared" si="20"/>
        <v>3.5123972400602068</v>
      </c>
      <c r="E268" s="2">
        <f t="shared" si="19"/>
        <v>-2.8320180023548858E-3</v>
      </c>
      <c r="F268" s="2">
        <f t="shared" si="23"/>
        <v>-3.6174415551213407E-3</v>
      </c>
      <c r="G268" s="2">
        <f t="shared" si="21"/>
        <v>7.8542355276645494E-4</v>
      </c>
      <c r="H268" s="2" t="str">
        <f t="shared" si="22"/>
        <v>Sell</v>
      </c>
    </row>
    <row r="269" spans="1:8" ht="13.5" x14ac:dyDescent="0.25">
      <c r="A269" s="4">
        <v>42398</v>
      </c>
      <c r="B269" s="2">
        <v>3.6070000000000002</v>
      </c>
      <c r="C269" s="2">
        <f t="shared" si="18"/>
        <v>3.5142936494335673</v>
      </c>
      <c r="D269" s="2">
        <f t="shared" si="20"/>
        <v>3.5194048519075993</v>
      </c>
      <c r="E269" s="2">
        <f t="shared" si="19"/>
        <v>-5.1112024740320727E-3</v>
      </c>
      <c r="F269" s="2">
        <f t="shared" si="23"/>
        <v>-3.9161937389034871E-3</v>
      </c>
      <c r="G269" s="2">
        <f t="shared" si="21"/>
        <v>-1.1950087351285856E-3</v>
      </c>
      <c r="H269" s="2" t="str">
        <f t="shared" si="22"/>
        <v>Hold</v>
      </c>
    </row>
    <row r="270" spans="1:8" ht="13.5" x14ac:dyDescent="0.25">
      <c r="A270" s="4">
        <v>42401</v>
      </c>
      <c r="B270" s="2">
        <v>3.6070000000000002</v>
      </c>
      <c r="C270" s="2">
        <f t="shared" si="18"/>
        <v>3.5182946264437875</v>
      </c>
      <c r="D270" s="2">
        <f t="shared" si="20"/>
        <v>3.5258933813959255</v>
      </c>
      <c r="E270" s="2">
        <f t="shared" si="19"/>
        <v>-7.5987549521379094E-3</v>
      </c>
      <c r="F270" s="2">
        <f t="shared" si="23"/>
        <v>-4.6527059815503723E-3</v>
      </c>
      <c r="G270" s="2">
        <f t="shared" si="21"/>
        <v>-2.9460489705875371E-3</v>
      </c>
      <c r="H270" s="2" t="str">
        <f t="shared" si="22"/>
        <v>Hold</v>
      </c>
    </row>
    <row r="271" spans="1:8" ht="13.5" x14ac:dyDescent="0.25">
      <c r="A271" s="4">
        <v>42402</v>
      </c>
      <c r="B271" s="2">
        <v>3.6070000000000002</v>
      </c>
      <c r="C271" s="2">
        <f t="shared" ref="C271:C334" si="24">$C$4*B261+C270*(1-$C$4)</f>
        <v>3.5152800685293584</v>
      </c>
      <c r="D271" s="2">
        <f t="shared" si="20"/>
        <v>3.5319012790703015</v>
      </c>
      <c r="E271" s="2">
        <f t="shared" si="19"/>
        <v>-1.6621210540943121E-2</v>
      </c>
      <c r="F271" s="2">
        <f t="shared" si="23"/>
        <v>-7.0464068934289227E-3</v>
      </c>
      <c r="G271" s="2">
        <f t="shared" si="21"/>
        <v>-9.5748036475141983E-3</v>
      </c>
      <c r="H271" s="2" t="str">
        <f t="shared" si="22"/>
        <v>Hold</v>
      </c>
    </row>
    <row r="272" spans="1:8" ht="13.5" x14ac:dyDescent="0.25">
      <c r="A272" s="4">
        <v>42403</v>
      </c>
      <c r="B272" s="2">
        <v>3.6236000000000002</v>
      </c>
      <c r="C272" s="2">
        <f t="shared" si="24"/>
        <v>3.5127292887556107</v>
      </c>
      <c r="D272" s="2">
        <f t="shared" si="20"/>
        <v>3.5386937769169458</v>
      </c>
      <c r="E272" s="2">
        <f t="shared" si="19"/>
        <v>-2.5964488161335009E-2</v>
      </c>
      <c r="F272" s="2">
        <f t="shared" si="23"/>
        <v>-1.0830023147010141E-2</v>
      </c>
      <c r="G272" s="2">
        <f t="shared" si="21"/>
        <v>-1.5134465014324867E-2</v>
      </c>
      <c r="H272" s="2" t="str">
        <f t="shared" si="22"/>
        <v>Hold</v>
      </c>
    </row>
    <row r="273" spans="1:8" ht="13.5" x14ac:dyDescent="0.25">
      <c r="A273" s="4">
        <v>42404</v>
      </c>
      <c r="B273" s="2">
        <v>3.6070000000000002</v>
      </c>
      <c r="C273" s="2">
        <f t="shared" si="24"/>
        <v>3.5118478597162861</v>
      </c>
      <c r="D273" s="2">
        <f t="shared" si="20"/>
        <v>3.5437534971453202</v>
      </c>
      <c r="E273" s="2">
        <f t="shared" si="19"/>
        <v>-3.1905637429034073E-2</v>
      </c>
      <c r="F273" s="2">
        <f t="shared" si="23"/>
        <v>-1.5045146003414929E-2</v>
      </c>
      <c r="G273" s="2">
        <f t="shared" si="21"/>
        <v>-1.6860491425619142E-2</v>
      </c>
      <c r="H273" s="2" t="str">
        <f t="shared" si="22"/>
        <v>Hold</v>
      </c>
    </row>
    <row r="274" spans="1:8" ht="13.5" x14ac:dyDescent="0.25">
      <c r="A274" s="4">
        <v>42405</v>
      </c>
      <c r="B274" s="2">
        <v>3.7069000000000001</v>
      </c>
      <c r="C274" s="2">
        <f t="shared" si="24"/>
        <v>3.5059789582214727</v>
      </c>
      <c r="D274" s="2">
        <f t="shared" si="20"/>
        <v>3.5558384232827036</v>
      </c>
      <c r="E274" s="2">
        <f t="shared" si="19"/>
        <v>-4.9859465061230956E-2</v>
      </c>
      <c r="F274" s="2">
        <f t="shared" si="23"/>
        <v>-2.2008009814978136E-2</v>
      </c>
      <c r="G274" s="2">
        <f t="shared" si="21"/>
        <v>-2.7851455246252821E-2</v>
      </c>
      <c r="H274" s="2" t="str">
        <f t="shared" si="22"/>
        <v>Hold</v>
      </c>
    </row>
    <row r="275" spans="1:8" ht="13.5" x14ac:dyDescent="0.25">
      <c r="A275" s="4">
        <v>42408</v>
      </c>
      <c r="B275" s="2">
        <v>3.7736000000000001</v>
      </c>
      <c r="C275" s="2">
        <f t="shared" si="24"/>
        <v>3.5048591184950921</v>
      </c>
      <c r="D275" s="2">
        <f t="shared" si="20"/>
        <v>3.5719689104469476</v>
      </c>
      <c r="E275" s="2">
        <f t="shared" si="19"/>
        <v>-6.7109791951855513E-2</v>
      </c>
      <c r="F275" s="2">
        <f t="shared" si="23"/>
        <v>-3.1028366242353611E-2</v>
      </c>
      <c r="G275" s="2">
        <f t="shared" si="21"/>
        <v>-3.6081425709501902E-2</v>
      </c>
      <c r="H275" s="2" t="str">
        <f t="shared" si="22"/>
        <v>Hold</v>
      </c>
    </row>
    <row r="276" spans="1:8" ht="13.5" x14ac:dyDescent="0.25">
      <c r="A276" s="4">
        <v>42409</v>
      </c>
      <c r="B276" s="2">
        <v>3.7736000000000001</v>
      </c>
      <c r="C276" s="2">
        <f t="shared" si="24"/>
        <v>3.5039115618035392</v>
      </c>
      <c r="D276" s="2">
        <f t="shared" si="20"/>
        <v>3.5869045467101364</v>
      </c>
      <c r="E276" s="2">
        <f t="shared" si="19"/>
        <v>-8.2992984906597123E-2</v>
      </c>
      <c r="F276" s="2">
        <f t="shared" si="23"/>
        <v>-4.1421289975202315E-2</v>
      </c>
      <c r="G276" s="2">
        <f t="shared" si="21"/>
        <v>-4.1571694931394808E-2</v>
      </c>
      <c r="H276" s="2" t="str">
        <f t="shared" si="22"/>
        <v>Hold</v>
      </c>
    </row>
    <row r="277" spans="1:8" ht="13.5" x14ac:dyDescent="0.25">
      <c r="A277" s="4">
        <v>42410</v>
      </c>
      <c r="B277" s="2">
        <v>3.6652999999999998</v>
      </c>
      <c r="C277" s="2">
        <f t="shared" si="24"/>
        <v>3.503109783064533</v>
      </c>
      <c r="D277" s="2">
        <f t="shared" si="20"/>
        <v>3.5927116173242006</v>
      </c>
      <c r="E277" s="2">
        <f t="shared" si="19"/>
        <v>-8.9601834259667612E-2</v>
      </c>
      <c r="F277" s="2">
        <f t="shared" si="23"/>
        <v>-5.1057398832095376E-2</v>
      </c>
      <c r="G277" s="2">
        <f t="shared" si="21"/>
        <v>-3.8544435427572236E-2</v>
      </c>
      <c r="H277" s="2" t="str">
        <f t="shared" si="22"/>
        <v>Hold</v>
      </c>
    </row>
    <row r="278" spans="1:8" ht="13.5" x14ac:dyDescent="0.25">
      <c r="A278" s="4">
        <v>42411</v>
      </c>
      <c r="B278" s="2">
        <v>3.7403</v>
      </c>
      <c r="C278" s="2">
        <f t="shared" si="24"/>
        <v>3.5178005856699897</v>
      </c>
      <c r="D278" s="2">
        <f t="shared" si="20"/>
        <v>3.6036440901150009</v>
      </c>
      <c r="E278" s="2">
        <f t="shared" si="19"/>
        <v>-8.5843504445011209E-2</v>
      </c>
      <c r="F278" s="2">
        <f t="shared" si="23"/>
        <v>-5.8014619954678548E-2</v>
      </c>
      <c r="G278" s="2">
        <f t="shared" si="21"/>
        <v>-2.7828884490332662E-2</v>
      </c>
      <c r="H278" s="2" t="str">
        <f t="shared" si="22"/>
        <v>Hold</v>
      </c>
    </row>
    <row r="279" spans="1:8" ht="13.5" x14ac:dyDescent="0.25">
      <c r="A279" s="4">
        <v>42412</v>
      </c>
      <c r="B279" s="2">
        <v>3.7568999999999999</v>
      </c>
      <c r="C279" s="2">
        <f t="shared" si="24"/>
        <v>3.5315235724899909</v>
      </c>
      <c r="D279" s="2">
        <f t="shared" si="20"/>
        <v>3.614996379736112</v>
      </c>
      <c r="E279" s="2">
        <f t="shared" si="19"/>
        <v>-8.347280724612105E-2</v>
      </c>
      <c r="F279" s="2">
        <f t="shared" si="23"/>
        <v>-6.3106257412967048E-2</v>
      </c>
      <c r="G279" s="2">
        <f t="shared" si="21"/>
        <v>-2.0366549833154002E-2</v>
      </c>
      <c r="H279" s="2" t="str">
        <f t="shared" si="22"/>
        <v>Hold</v>
      </c>
    </row>
    <row r="280" spans="1:8" ht="13.5" x14ac:dyDescent="0.25">
      <c r="A280" s="4">
        <v>42415</v>
      </c>
      <c r="B280" s="2">
        <v>3.7736000000000001</v>
      </c>
      <c r="C280" s="2">
        <f t="shared" si="24"/>
        <v>3.5431353305684539</v>
      </c>
      <c r="D280" s="2">
        <f t="shared" si="20"/>
        <v>3.6267447960519554</v>
      </c>
      <c r="E280" s="2">
        <f t="shared" si="19"/>
        <v>-8.3609465483501566E-2</v>
      </c>
      <c r="F280" s="2">
        <f t="shared" si="23"/>
        <v>-6.7206899027073955E-2</v>
      </c>
      <c r="G280" s="2">
        <f t="shared" si="21"/>
        <v>-1.6402566456427611E-2</v>
      </c>
      <c r="H280" s="2" t="str">
        <f t="shared" si="22"/>
        <v>Hold</v>
      </c>
    </row>
    <row r="281" spans="1:8" ht="13.5" x14ac:dyDescent="0.25">
      <c r="A281" s="4">
        <v>42416</v>
      </c>
      <c r="B281" s="2">
        <v>3.7902</v>
      </c>
      <c r="C281" s="2">
        <f t="shared" si="24"/>
        <v>3.552960664327153</v>
      </c>
      <c r="D281" s="2">
        <f t="shared" si="20"/>
        <v>3.6388525889369956</v>
      </c>
      <c r="E281" s="2">
        <f t="shared" si="19"/>
        <v>-8.5891924609842629E-2</v>
      </c>
      <c r="F281" s="2">
        <f t="shared" si="23"/>
        <v>-7.0943904143627695E-2</v>
      </c>
      <c r="G281" s="2">
        <f t="shared" si="21"/>
        <v>-1.4948020466214934E-2</v>
      </c>
      <c r="H281" s="2" t="str">
        <f t="shared" si="22"/>
        <v>Hold</v>
      </c>
    </row>
    <row r="282" spans="1:8" ht="13.5" x14ac:dyDescent="0.25">
      <c r="A282" s="4">
        <v>42417</v>
      </c>
      <c r="B282" s="2">
        <v>3.8319000000000001</v>
      </c>
      <c r="C282" s="2">
        <f t="shared" si="24"/>
        <v>3.5638282544306681</v>
      </c>
      <c r="D282" s="2">
        <f t="shared" si="20"/>
        <v>3.6531523971638848</v>
      </c>
      <c r="E282" s="2">
        <f t="shared" si="19"/>
        <v>-8.932414273321676E-2</v>
      </c>
      <c r="F282" s="2">
        <f t="shared" si="23"/>
        <v>-7.4619951861545505E-2</v>
      </c>
      <c r="G282" s="2">
        <f t="shared" si="21"/>
        <v>-1.4704190871671255E-2</v>
      </c>
      <c r="H282" s="2" t="str">
        <f t="shared" si="22"/>
        <v>Hold</v>
      </c>
    </row>
    <row r="283" spans="1:8" ht="13.5" x14ac:dyDescent="0.25">
      <c r="A283" s="4">
        <v>42418</v>
      </c>
      <c r="B283" s="2">
        <v>3.9319000000000002</v>
      </c>
      <c r="C283" s="2">
        <f t="shared" si="24"/>
        <v>3.5704700614413345</v>
      </c>
      <c r="D283" s="2">
        <f t="shared" si="20"/>
        <v>3.673800367744338</v>
      </c>
      <c r="E283" s="2">
        <f t="shared" si="19"/>
        <v>-0.10333030630300355</v>
      </c>
      <c r="F283" s="2">
        <f t="shared" si="23"/>
        <v>-8.0362022749837114E-2</v>
      </c>
      <c r="G283" s="2">
        <f t="shared" si="21"/>
        <v>-2.2968283553166435E-2</v>
      </c>
      <c r="H283" s="2" t="str">
        <f t="shared" si="22"/>
        <v>Hold</v>
      </c>
    </row>
    <row r="284" spans="1:8" ht="13.5" x14ac:dyDescent="0.25">
      <c r="A284" s="4">
        <v>42419</v>
      </c>
      <c r="B284" s="2">
        <v>3.8151999999999999</v>
      </c>
      <c r="C284" s="2">
        <f t="shared" si="24"/>
        <v>3.5914592827580525</v>
      </c>
      <c r="D284" s="2">
        <f t="shared" si="20"/>
        <v>3.6842744145780908</v>
      </c>
      <c r="E284" s="2">
        <f t="shared" ref="E284:E347" si="25">C284-D284</f>
        <v>-9.281513182003831E-2</v>
      </c>
      <c r="F284" s="2">
        <f t="shared" si="23"/>
        <v>-8.2852644563877365E-2</v>
      </c>
      <c r="G284" s="2">
        <f t="shared" si="21"/>
        <v>-9.9624872561609457E-3</v>
      </c>
      <c r="H284" s="2" t="str">
        <f t="shared" si="22"/>
        <v>Hold</v>
      </c>
    </row>
    <row r="285" spans="1:8" ht="13.5" x14ac:dyDescent="0.25">
      <c r="A285" s="4">
        <v>42422</v>
      </c>
      <c r="B285" s="2">
        <v>3.7568999999999999</v>
      </c>
      <c r="C285" s="2">
        <f t="shared" si="24"/>
        <v>3.6194809315645058</v>
      </c>
      <c r="D285" s="2">
        <f t="shared" ref="D285:D348" si="26">$D$4*B285+(1-$D$4)*D284</f>
        <v>3.6896540875723063</v>
      </c>
      <c r="E285" s="2">
        <f t="shared" si="25"/>
        <v>-7.0173156007800497E-2</v>
      </c>
      <c r="F285" s="2">
        <f t="shared" si="23"/>
        <v>-8.0316746852661991E-2</v>
      </c>
      <c r="G285" s="2">
        <f t="shared" si="21"/>
        <v>1.0143590844861494E-2</v>
      </c>
      <c r="H285" s="2" t="str">
        <f t="shared" si="22"/>
        <v>Sell</v>
      </c>
    </row>
    <row r="286" spans="1:8" ht="13.5" x14ac:dyDescent="0.25">
      <c r="A286" s="4">
        <v>42423</v>
      </c>
      <c r="B286" s="2">
        <v>3.7568999999999999</v>
      </c>
      <c r="C286" s="2">
        <f t="shared" si="24"/>
        <v>3.6431915574776585</v>
      </c>
      <c r="D286" s="2">
        <f t="shared" si="26"/>
        <v>3.6946352662706543</v>
      </c>
      <c r="E286" s="2">
        <f t="shared" si="25"/>
        <v>-5.1443708792995757E-2</v>
      </c>
      <c r="F286" s="2">
        <f t="shared" si="23"/>
        <v>-7.454213924072875E-2</v>
      </c>
      <c r="G286" s="2">
        <f t="shared" si="21"/>
        <v>2.3098430447732993E-2</v>
      </c>
      <c r="H286" s="2" t="str">
        <f t="shared" si="22"/>
        <v>Sell</v>
      </c>
    </row>
    <row r="287" spans="1:8" ht="13.5" x14ac:dyDescent="0.25">
      <c r="A287" s="4">
        <v>42424</v>
      </c>
      <c r="B287" s="2">
        <v>3.8235999999999999</v>
      </c>
      <c r="C287" s="2">
        <f t="shared" si="24"/>
        <v>3.6465928563272496</v>
      </c>
      <c r="D287" s="2">
        <f t="shared" si="26"/>
        <v>3.7041882095098653</v>
      </c>
      <c r="E287" s="2">
        <f t="shared" si="25"/>
        <v>-5.7595353182615661E-2</v>
      </c>
      <c r="F287" s="2">
        <f t="shared" si="23"/>
        <v>-7.1152782029106132E-2</v>
      </c>
      <c r="G287" s="2">
        <f t="shared" si="21"/>
        <v>1.3557428846490471E-2</v>
      </c>
      <c r="H287" s="2" t="str">
        <f t="shared" si="22"/>
        <v>Sell</v>
      </c>
    </row>
    <row r="288" spans="1:8" ht="13.5" x14ac:dyDescent="0.25">
      <c r="A288" s="4">
        <v>42425</v>
      </c>
      <c r="B288" s="2">
        <v>3.7652000000000001</v>
      </c>
      <c r="C288" s="2">
        <f t="shared" si="24"/>
        <v>3.661009339969211</v>
      </c>
      <c r="D288" s="2">
        <f t="shared" si="26"/>
        <v>3.7087076013980238</v>
      </c>
      <c r="E288" s="2">
        <f t="shared" si="25"/>
        <v>-4.7698261428812838E-2</v>
      </c>
      <c r="F288" s="2">
        <f t="shared" si="23"/>
        <v>-6.6461877909047479E-2</v>
      </c>
      <c r="G288" s="2">
        <f t="shared" si="21"/>
        <v>1.8763616480234641E-2</v>
      </c>
      <c r="H288" s="2" t="str">
        <f t="shared" si="22"/>
        <v>Sell</v>
      </c>
    </row>
    <row r="289" spans="1:8" ht="13.5" x14ac:dyDescent="0.25">
      <c r="A289" s="4">
        <v>42426</v>
      </c>
      <c r="B289" s="2">
        <v>3.7652000000000001</v>
      </c>
      <c r="C289" s="2">
        <f t="shared" si="24"/>
        <v>3.675761749204717</v>
      </c>
      <c r="D289" s="2">
        <f t="shared" si="26"/>
        <v>3.7128922235166888</v>
      </c>
      <c r="E289" s="2">
        <f t="shared" si="25"/>
        <v>-3.7130474311971806E-2</v>
      </c>
      <c r="F289" s="2">
        <f t="shared" si="23"/>
        <v>-6.0595597189632353E-2</v>
      </c>
      <c r="G289" s="2">
        <f t="shared" si="21"/>
        <v>2.3465122877660546E-2</v>
      </c>
      <c r="H289" s="2" t="str">
        <f t="shared" si="22"/>
        <v>Sell</v>
      </c>
    </row>
    <row r="290" spans="1:8" ht="13.5" x14ac:dyDescent="0.25">
      <c r="A290" s="4">
        <v>42429</v>
      </c>
      <c r="B290" s="2">
        <v>3.7486000000000002</v>
      </c>
      <c r="C290" s="2">
        <f t="shared" si="24"/>
        <v>3.6908137877886067</v>
      </c>
      <c r="D290" s="2">
        <f t="shared" si="26"/>
        <v>3.7155372439969341</v>
      </c>
      <c r="E290" s="2">
        <f t="shared" si="25"/>
        <v>-2.4723456208327388E-2</v>
      </c>
      <c r="F290" s="2">
        <f t="shared" si="23"/>
        <v>-5.3421168993371362E-2</v>
      </c>
      <c r="G290" s="2">
        <f t="shared" si="21"/>
        <v>2.8697712785043974E-2</v>
      </c>
      <c r="H290" s="2" t="str">
        <f t="shared" si="22"/>
        <v>Sell</v>
      </c>
    </row>
    <row r="291" spans="1:8" ht="13.5" x14ac:dyDescent="0.25">
      <c r="A291" s="4">
        <v>42430</v>
      </c>
      <c r="B291" s="2">
        <v>3.8569</v>
      </c>
      <c r="C291" s="2">
        <f t="shared" si="24"/>
        <v>3.7061039742826676</v>
      </c>
      <c r="D291" s="2">
        <f t="shared" si="26"/>
        <v>3.7260085592564205</v>
      </c>
      <c r="E291" s="2">
        <f t="shared" si="25"/>
        <v>-1.9904584973752915E-2</v>
      </c>
      <c r="F291" s="2">
        <f t="shared" si="23"/>
        <v>-4.6717852189447677E-2</v>
      </c>
      <c r="G291" s="2">
        <f t="shared" si="21"/>
        <v>2.6813267215694762E-2</v>
      </c>
      <c r="H291" s="2" t="str">
        <f t="shared" si="22"/>
        <v>Sell</v>
      </c>
    </row>
    <row r="292" spans="1:8" ht="13.5" x14ac:dyDescent="0.25">
      <c r="A292" s="4">
        <v>42431</v>
      </c>
      <c r="B292" s="2">
        <v>3.9735</v>
      </c>
      <c r="C292" s="2">
        <f t="shared" si="24"/>
        <v>3.725457209008411</v>
      </c>
      <c r="D292" s="2">
        <f t="shared" si="26"/>
        <v>3.7443412585707598</v>
      </c>
      <c r="E292" s="2">
        <f t="shared" si="25"/>
        <v>-1.8884049562348793E-2</v>
      </c>
      <c r="F292" s="2">
        <f t="shared" si="23"/>
        <v>-4.1151091664027903E-2</v>
      </c>
      <c r="G292" s="2">
        <f t="shared" ref="G292:G355" si="27">E292-F292</f>
        <v>2.226704210167911E-2</v>
      </c>
      <c r="H292" s="2" t="str">
        <f t="shared" ref="H292:H355" si="28">IF(G292&lt;0,"Hold","Sell")</f>
        <v>Sell</v>
      </c>
    </row>
    <row r="293" spans="1:8" ht="13.5" x14ac:dyDescent="0.25">
      <c r="A293" s="4">
        <v>42432</v>
      </c>
      <c r="B293" s="2">
        <v>4.0400999999999998</v>
      </c>
      <c r="C293" s="2">
        <f t="shared" si="24"/>
        <v>3.7572176383917326</v>
      </c>
      <c r="D293" s="2">
        <f t="shared" si="26"/>
        <v>3.7662493134914441</v>
      </c>
      <c r="E293" s="2">
        <f t="shared" si="25"/>
        <v>-9.0316750997114781E-3</v>
      </c>
      <c r="F293" s="2">
        <f t="shared" ref="F293:F356" si="29">(E293*(2/(10)))+((1-(2/10))*F292)</f>
        <v>-3.4727208351164621E-2</v>
      </c>
      <c r="G293" s="2">
        <f t="shared" si="27"/>
        <v>2.5695533251453143E-2</v>
      </c>
      <c r="H293" s="2" t="str">
        <f t="shared" si="28"/>
        <v>Sell</v>
      </c>
    </row>
    <row r="294" spans="1:8" ht="13.5" x14ac:dyDescent="0.25">
      <c r="A294" s="4">
        <v>42433</v>
      </c>
      <c r="B294" s="2">
        <v>4.1234000000000002</v>
      </c>
      <c r="C294" s="2">
        <f t="shared" si="24"/>
        <v>3.7661380017160813</v>
      </c>
      <c r="D294" s="2">
        <f t="shared" si="26"/>
        <v>3.7927049198994851</v>
      </c>
      <c r="E294" s="2">
        <f t="shared" si="25"/>
        <v>-2.6566918183403843E-2</v>
      </c>
      <c r="F294" s="2">
        <f t="shared" si="29"/>
        <v>-3.3095150317612468E-2</v>
      </c>
      <c r="G294" s="2">
        <f t="shared" si="27"/>
        <v>6.5282321342086252E-3</v>
      </c>
      <c r="H294" s="2" t="str">
        <f t="shared" si="28"/>
        <v>Sell</v>
      </c>
    </row>
    <row r="295" spans="1:8" ht="13.5" x14ac:dyDescent="0.25">
      <c r="A295" s="4">
        <v>42436</v>
      </c>
      <c r="B295" s="2">
        <v>4.1318000000000001</v>
      </c>
      <c r="C295" s="2">
        <f t="shared" si="24"/>
        <v>3.7647167706828379</v>
      </c>
      <c r="D295" s="2">
        <f t="shared" si="26"/>
        <v>3.8178230739810046</v>
      </c>
      <c r="E295" s="2">
        <f t="shared" si="25"/>
        <v>-5.3106303298166679E-2</v>
      </c>
      <c r="F295" s="2">
        <f t="shared" si="29"/>
        <v>-3.7097380913723312E-2</v>
      </c>
      <c r="G295" s="2">
        <f t="shared" si="27"/>
        <v>-1.6008922384443368E-2</v>
      </c>
      <c r="H295" s="2" t="str">
        <f t="shared" si="28"/>
        <v>Hold</v>
      </c>
    </row>
    <row r="296" spans="1:8" ht="13.5" x14ac:dyDescent="0.25">
      <c r="A296" s="4">
        <v>42437</v>
      </c>
      <c r="B296" s="2">
        <v>4.1401000000000003</v>
      </c>
      <c r="C296" s="2">
        <f t="shared" si="24"/>
        <v>3.7635141905777862</v>
      </c>
      <c r="D296" s="2">
        <f t="shared" si="26"/>
        <v>3.8416954388713007</v>
      </c>
      <c r="E296" s="2">
        <f t="shared" si="25"/>
        <v>-7.8181248293514471E-2</v>
      </c>
      <c r="F296" s="2">
        <f t="shared" si="29"/>
        <v>-4.5314154389681546E-2</v>
      </c>
      <c r="G296" s="2">
        <f t="shared" si="27"/>
        <v>-3.2867093903832925E-2</v>
      </c>
      <c r="H296" s="2" t="str">
        <f t="shared" si="28"/>
        <v>Hold</v>
      </c>
    </row>
    <row r="297" spans="1:8" ht="13.5" x14ac:dyDescent="0.25">
      <c r="A297" s="4">
        <v>42438</v>
      </c>
      <c r="B297" s="2">
        <v>4.2567000000000004</v>
      </c>
      <c r="C297" s="2">
        <f t="shared" si="24"/>
        <v>3.7727581612581269</v>
      </c>
      <c r="D297" s="2">
        <f t="shared" si="26"/>
        <v>3.8724365174734263</v>
      </c>
      <c r="E297" s="2">
        <f t="shared" si="25"/>
        <v>-9.9678356215299413E-2</v>
      </c>
      <c r="F297" s="2">
        <f t="shared" si="29"/>
        <v>-5.6186994754805125E-2</v>
      </c>
      <c r="G297" s="2">
        <f t="shared" si="27"/>
        <v>-4.3491361460494288E-2</v>
      </c>
      <c r="H297" s="2" t="str">
        <f t="shared" si="28"/>
        <v>Hold</v>
      </c>
    </row>
    <row r="298" spans="1:8" ht="13.5" x14ac:dyDescent="0.25">
      <c r="A298" s="4">
        <v>42439</v>
      </c>
      <c r="B298" s="2">
        <v>4.1650999999999998</v>
      </c>
      <c r="C298" s="2">
        <f t="shared" si="24"/>
        <v>3.7715953672184153</v>
      </c>
      <c r="D298" s="2">
        <f t="shared" si="26"/>
        <v>3.8941152939568759</v>
      </c>
      <c r="E298" s="2">
        <f t="shared" si="25"/>
        <v>-0.12251992673846068</v>
      </c>
      <c r="F298" s="2">
        <f t="shared" si="29"/>
        <v>-6.9453581151536242E-2</v>
      </c>
      <c r="G298" s="2">
        <f t="shared" si="27"/>
        <v>-5.306634558692444E-2</v>
      </c>
      <c r="H298" s="2" t="str">
        <f t="shared" si="28"/>
        <v>Hold</v>
      </c>
    </row>
    <row r="299" spans="1:8" ht="13.5" x14ac:dyDescent="0.25">
      <c r="A299" s="4">
        <v>42440</v>
      </c>
      <c r="B299" s="2">
        <v>4.1984000000000004</v>
      </c>
      <c r="C299" s="2">
        <f t="shared" si="24"/>
        <v>3.770611464569428</v>
      </c>
      <c r="D299" s="2">
        <f t="shared" si="26"/>
        <v>3.9166549018119219</v>
      </c>
      <c r="E299" s="2">
        <f t="shared" si="25"/>
        <v>-0.14604343724249391</v>
      </c>
      <c r="F299" s="2">
        <f t="shared" si="29"/>
        <v>-8.4771552369727776E-2</v>
      </c>
      <c r="G299" s="2">
        <f t="shared" si="27"/>
        <v>-6.1271884872766136E-2</v>
      </c>
      <c r="H299" s="2" t="str">
        <f t="shared" si="28"/>
        <v>Hold</v>
      </c>
    </row>
    <row r="300" spans="1:8" ht="13.5" x14ac:dyDescent="0.25">
      <c r="A300" s="4">
        <v>42443</v>
      </c>
      <c r="B300" s="2">
        <v>4.2816999999999998</v>
      </c>
      <c r="C300" s="2">
        <f t="shared" si="24"/>
        <v>3.7672250854049008</v>
      </c>
      <c r="D300" s="2">
        <f t="shared" si="26"/>
        <v>3.9436952794554831</v>
      </c>
      <c r="E300" s="2">
        <f t="shared" si="25"/>
        <v>-0.1764701940505824</v>
      </c>
      <c r="F300" s="2">
        <f t="shared" si="29"/>
        <v>-0.1031112807058987</v>
      </c>
      <c r="G300" s="2">
        <f t="shared" si="27"/>
        <v>-7.3358913344683696E-2</v>
      </c>
      <c r="H300" s="2" t="str">
        <f t="shared" si="28"/>
        <v>Hold</v>
      </c>
    </row>
    <row r="301" spans="1:8" ht="13.5" x14ac:dyDescent="0.25">
      <c r="A301" s="4">
        <v>42444</v>
      </c>
      <c r="B301" s="2">
        <v>4.4566999999999997</v>
      </c>
      <c r="C301" s="2">
        <f t="shared" si="24"/>
        <v>3.781021226111839</v>
      </c>
      <c r="D301" s="2">
        <f t="shared" si="26"/>
        <v>3.9816956291254475</v>
      </c>
      <c r="E301" s="2">
        <f t="shared" si="25"/>
        <v>-0.2006744030136085</v>
      </c>
      <c r="F301" s="2">
        <f t="shared" si="29"/>
        <v>-0.12262390516744066</v>
      </c>
      <c r="G301" s="2">
        <f t="shared" si="27"/>
        <v>-7.8050497846167841E-2</v>
      </c>
      <c r="H301" s="2" t="str">
        <f t="shared" si="28"/>
        <v>Hold</v>
      </c>
    </row>
    <row r="302" spans="1:8" ht="13.5" x14ac:dyDescent="0.25">
      <c r="A302" s="4">
        <v>42445</v>
      </c>
      <c r="B302" s="2">
        <v>4.4983000000000004</v>
      </c>
      <c r="C302" s="2">
        <f t="shared" si="24"/>
        <v>3.8106333451715564</v>
      </c>
      <c r="D302" s="2">
        <f t="shared" si="26"/>
        <v>4.0199626195605997</v>
      </c>
      <c r="E302" s="2">
        <f t="shared" si="25"/>
        <v>-0.20932927438904336</v>
      </c>
      <c r="F302" s="2">
        <f t="shared" si="29"/>
        <v>-0.13996497901176122</v>
      </c>
      <c r="G302" s="2">
        <f t="shared" si="27"/>
        <v>-6.9364295377282142E-2</v>
      </c>
      <c r="H302" s="2" t="str">
        <f t="shared" si="28"/>
        <v>Hold</v>
      </c>
    </row>
    <row r="303" spans="1:8" ht="13.5" x14ac:dyDescent="0.25">
      <c r="A303" s="4">
        <v>42446</v>
      </c>
      <c r="B303" s="2">
        <v>4.4983000000000004</v>
      </c>
      <c r="C303" s="2">
        <f t="shared" si="24"/>
        <v>3.8459359074528554</v>
      </c>
      <c r="D303" s="2">
        <f t="shared" si="26"/>
        <v>4.0553950181116667</v>
      </c>
      <c r="E303" s="2">
        <f t="shared" si="25"/>
        <v>-0.20945911065881129</v>
      </c>
      <c r="F303" s="2">
        <f t="shared" si="29"/>
        <v>-0.15386380534117125</v>
      </c>
      <c r="G303" s="2">
        <f t="shared" si="27"/>
        <v>-5.5595305317640037E-2</v>
      </c>
      <c r="H303" s="2" t="str">
        <f t="shared" si="28"/>
        <v>Hold</v>
      </c>
    </row>
    <row r="304" spans="1:8" ht="13.5" x14ac:dyDescent="0.25">
      <c r="A304" s="4">
        <v>42447</v>
      </c>
      <c r="B304" s="2">
        <v>4.4066999999999998</v>
      </c>
      <c r="C304" s="2">
        <f t="shared" si="24"/>
        <v>3.8886226909216468</v>
      </c>
      <c r="D304" s="2">
        <f t="shared" si="26"/>
        <v>4.0814176093626546</v>
      </c>
      <c r="E304" s="2">
        <f t="shared" si="25"/>
        <v>-0.19279491844100782</v>
      </c>
      <c r="F304" s="2">
        <f t="shared" si="29"/>
        <v>-0.16165002796113859</v>
      </c>
      <c r="G304" s="2">
        <f t="shared" si="27"/>
        <v>-3.1144890479869236E-2</v>
      </c>
      <c r="H304" s="2" t="str">
        <f t="shared" si="28"/>
        <v>Hold</v>
      </c>
    </row>
    <row r="305" spans="1:8" ht="13.5" x14ac:dyDescent="0.25">
      <c r="A305" s="4">
        <v>42450</v>
      </c>
      <c r="B305" s="2">
        <v>4.3567</v>
      </c>
      <c r="C305" s="2">
        <f t="shared" si="24"/>
        <v>3.9260345846260085</v>
      </c>
      <c r="D305" s="2">
        <f t="shared" si="26"/>
        <v>4.1018088975580138</v>
      </c>
      <c r="E305" s="2">
        <f t="shared" si="25"/>
        <v>-0.17577431293200529</v>
      </c>
      <c r="F305" s="2">
        <f t="shared" si="29"/>
        <v>-0.16447488495531193</v>
      </c>
      <c r="G305" s="2">
        <f t="shared" si="27"/>
        <v>-1.1299427976693366E-2</v>
      </c>
      <c r="H305" s="2" t="str">
        <f t="shared" si="28"/>
        <v>Hold</v>
      </c>
    </row>
    <row r="306" spans="1:8" ht="13.5" x14ac:dyDescent="0.25">
      <c r="A306" s="4">
        <v>42451</v>
      </c>
      <c r="B306" s="2">
        <v>4.4816000000000003</v>
      </c>
      <c r="C306" s="2">
        <f t="shared" si="24"/>
        <v>3.9589677254527764</v>
      </c>
      <c r="D306" s="2">
        <f t="shared" si="26"/>
        <v>4.1299415718129753</v>
      </c>
      <c r="E306" s="2">
        <f t="shared" si="25"/>
        <v>-0.17097384636019886</v>
      </c>
      <c r="F306" s="2">
        <f t="shared" si="29"/>
        <v>-0.1657746772362893</v>
      </c>
      <c r="G306" s="2">
        <f t="shared" si="27"/>
        <v>-5.1991691239095528E-3</v>
      </c>
      <c r="H306" s="2" t="str">
        <f t="shared" si="28"/>
        <v>Hold</v>
      </c>
    </row>
    <row r="307" spans="1:8" ht="13.5" x14ac:dyDescent="0.25">
      <c r="A307" s="4">
        <v>42452</v>
      </c>
      <c r="B307" s="2">
        <v>4.5316000000000001</v>
      </c>
      <c r="C307" s="2">
        <f t="shared" si="24"/>
        <v>4.0047726907677337</v>
      </c>
      <c r="D307" s="2">
        <f t="shared" si="26"/>
        <v>4.1596940479749769</v>
      </c>
      <c r="E307" s="2">
        <f t="shared" si="25"/>
        <v>-0.1549213572072432</v>
      </c>
      <c r="F307" s="2">
        <f t="shared" si="29"/>
        <v>-0.16360401323048007</v>
      </c>
      <c r="G307" s="2">
        <f t="shared" si="27"/>
        <v>8.6826560232368677E-3</v>
      </c>
      <c r="H307" s="2" t="str">
        <f t="shared" si="28"/>
        <v>Sell</v>
      </c>
    </row>
    <row r="308" spans="1:8" ht="13.5" x14ac:dyDescent="0.25">
      <c r="A308" s="4">
        <v>42453</v>
      </c>
      <c r="B308" s="2">
        <v>4.5149999999999997</v>
      </c>
      <c r="C308" s="2">
        <f t="shared" si="24"/>
        <v>4.0294384306496207</v>
      </c>
      <c r="D308" s="2">
        <f t="shared" si="26"/>
        <v>4.1860130073842381</v>
      </c>
      <c r="E308" s="2">
        <f t="shared" si="25"/>
        <v>-0.15657457673461739</v>
      </c>
      <c r="F308" s="2">
        <f t="shared" si="29"/>
        <v>-0.16219812593130756</v>
      </c>
      <c r="G308" s="2">
        <f t="shared" si="27"/>
        <v>5.6235491966901696E-3</v>
      </c>
      <c r="H308" s="2" t="str">
        <f t="shared" si="28"/>
        <v>Sell</v>
      </c>
    </row>
    <row r="309" spans="1:8" ht="13.5" x14ac:dyDescent="0.25">
      <c r="A309" s="4">
        <v>42454</v>
      </c>
      <c r="B309" s="2">
        <v>4.3817000000000004</v>
      </c>
      <c r="C309" s="2">
        <f t="shared" si="24"/>
        <v>4.0554325182419868</v>
      </c>
      <c r="D309" s="2">
        <f t="shared" si="26"/>
        <v>4.2005083401705914</v>
      </c>
      <c r="E309" s="2">
        <f t="shared" si="25"/>
        <v>-0.14507582192860458</v>
      </c>
      <c r="F309" s="2">
        <f t="shared" si="29"/>
        <v>-0.15877366513076696</v>
      </c>
      <c r="G309" s="2">
        <f t="shared" si="27"/>
        <v>1.3697843202162385E-2</v>
      </c>
      <c r="H309" s="2" t="str">
        <f t="shared" si="28"/>
        <v>Sell</v>
      </c>
    </row>
    <row r="310" spans="1:8" ht="13.5" x14ac:dyDescent="0.25">
      <c r="A310" s="4">
        <v>42457</v>
      </c>
      <c r="B310" s="2">
        <v>4.415</v>
      </c>
      <c r="C310" s="2">
        <f t="shared" si="24"/>
        <v>4.090242900050912</v>
      </c>
      <c r="D310" s="2">
        <f t="shared" si="26"/>
        <v>4.2163966112690661</v>
      </c>
      <c r="E310" s="2">
        <f t="shared" si="25"/>
        <v>-0.12615371121815411</v>
      </c>
      <c r="F310" s="2">
        <f t="shared" si="29"/>
        <v>-0.15224967434824438</v>
      </c>
      <c r="G310" s="2">
        <f t="shared" si="27"/>
        <v>2.6095963130090272E-2</v>
      </c>
      <c r="H310" s="2" t="str">
        <f t="shared" si="28"/>
        <v>Sell</v>
      </c>
    </row>
    <row r="311" spans="1:8" ht="13.5" x14ac:dyDescent="0.25">
      <c r="A311" s="4">
        <v>42458</v>
      </c>
      <c r="B311" s="2">
        <v>4.3734000000000002</v>
      </c>
      <c r="C311" s="2">
        <f t="shared" si="24"/>
        <v>4.146620915427695</v>
      </c>
      <c r="D311" s="2">
        <f t="shared" si="26"/>
        <v>4.2280264919158022</v>
      </c>
      <c r="E311" s="2">
        <f t="shared" si="25"/>
        <v>-8.1405576488107201E-2</v>
      </c>
      <c r="F311" s="2">
        <f t="shared" si="29"/>
        <v>-0.13808085477621695</v>
      </c>
      <c r="G311" s="2">
        <f t="shared" si="27"/>
        <v>5.6675278288109754E-2</v>
      </c>
      <c r="H311" s="2" t="str">
        <f t="shared" si="28"/>
        <v>Sell</v>
      </c>
    </row>
    <row r="312" spans="1:8" ht="13.5" x14ac:dyDescent="0.25">
      <c r="A312" s="4">
        <v>42459</v>
      </c>
      <c r="B312" s="2">
        <v>4.3817000000000004</v>
      </c>
      <c r="C312" s="2">
        <f t="shared" si="24"/>
        <v>4.200725389977281</v>
      </c>
      <c r="D312" s="2">
        <f t="shared" si="26"/>
        <v>4.2394097147368539</v>
      </c>
      <c r="E312" s="2">
        <f t="shared" si="25"/>
        <v>-3.8684324759572952E-2</v>
      </c>
      <c r="F312" s="2">
        <f t="shared" si="29"/>
        <v>-0.11820154877288816</v>
      </c>
      <c r="G312" s="2">
        <f t="shared" si="27"/>
        <v>7.9517224013315208E-2</v>
      </c>
      <c r="H312" s="2" t="str">
        <f t="shared" si="28"/>
        <v>Sell</v>
      </c>
    </row>
    <row r="313" spans="1:8" ht="13.5" x14ac:dyDescent="0.25">
      <c r="A313" s="4">
        <v>42460</v>
      </c>
      <c r="B313" s="2">
        <v>4.3982999999999999</v>
      </c>
      <c r="C313" s="2">
        <f t="shared" si="24"/>
        <v>4.2465060992115458</v>
      </c>
      <c r="D313" s="2">
        <f t="shared" si="26"/>
        <v>4.2511793654970864</v>
      </c>
      <c r="E313" s="2">
        <f t="shared" si="25"/>
        <v>-4.6732662855406559E-3</v>
      </c>
      <c r="F313" s="2">
        <f t="shared" si="29"/>
        <v>-9.5495892275418673E-2</v>
      </c>
      <c r="G313" s="2">
        <f t="shared" si="27"/>
        <v>9.0822625989878017E-2</v>
      </c>
      <c r="H313" s="2" t="str">
        <f t="shared" si="28"/>
        <v>Sell</v>
      </c>
    </row>
    <row r="314" spans="1:8" ht="13.5" x14ac:dyDescent="0.25">
      <c r="A314" s="4">
        <v>42461</v>
      </c>
      <c r="B314" s="2">
        <v>4.415</v>
      </c>
      <c r="C314" s="2">
        <f t="shared" si="24"/>
        <v>4.2711513147174616</v>
      </c>
      <c r="D314" s="2">
        <f t="shared" si="26"/>
        <v>4.263314227312117</v>
      </c>
      <c r="E314" s="2">
        <f t="shared" si="25"/>
        <v>7.8370874053446116E-3</v>
      </c>
      <c r="F314" s="2">
        <f t="shared" si="29"/>
        <v>-7.4829296339266022E-2</v>
      </c>
      <c r="G314" s="2">
        <f t="shared" si="27"/>
        <v>8.2666383744610633E-2</v>
      </c>
      <c r="H314" s="2" t="str">
        <f t="shared" si="28"/>
        <v>Sell</v>
      </c>
    </row>
    <row r="315" spans="1:8" ht="13.5" x14ac:dyDescent="0.25">
      <c r="A315" s="4">
        <v>42464</v>
      </c>
      <c r="B315" s="2">
        <v>4.415</v>
      </c>
      <c r="C315" s="2">
        <f t="shared" si="24"/>
        <v>4.2843126509147753</v>
      </c>
      <c r="D315" s="2">
        <f t="shared" si="26"/>
        <v>4.2745502104741826</v>
      </c>
      <c r="E315" s="2">
        <f t="shared" si="25"/>
        <v>9.7624404405927123E-3</v>
      </c>
      <c r="F315" s="2">
        <f t="shared" si="29"/>
        <v>-5.7910948983294276E-2</v>
      </c>
      <c r="G315" s="2">
        <f t="shared" si="27"/>
        <v>6.7673389423886982E-2</v>
      </c>
      <c r="H315" s="2" t="str">
        <f t="shared" si="28"/>
        <v>Sell</v>
      </c>
    </row>
    <row r="316" spans="1:8" ht="13.5" x14ac:dyDescent="0.25">
      <c r="A316" s="4">
        <v>42465</v>
      </c>
      <c r="B316" s="2">
        <v>4.3650000000000002</v>
      </c>
      <c r="C316" s="2">
        <f t="shared" si="24"/>
        <v>4.3146645507740402</v>
      </c>
      <c r="D316" s="2">
        <f t="shared" si="26"/>
        <v>4.2812501948835022</v>
      </c>
      <c r="E316" s="2">
        <f t="shared" si="25"/>
        <v>3.3414355890537983E-2</v>
      </c>
      <c r="F316" s="2">
        <f t="shared" si="29"/>
        <v>-3.9645888008527828E-2</v>
      </c>
      <c r="G316" s="2">
        <f t="shared" si="27"/>
        <v>7.3060243899065819E-2</v>
      </c>
      <c r="H316" s="2" t="str">
        <f t="shared" si="28"/>
        <v>Sell</v>
      </c>
    </row>
    <row r="317" spans="1:8" ht="13.5" x14ac:dyDescent="0.25">
      <c r="A317" s="4">
        <v>42466</v>
      </c>
      <c r="B317" s="2">
        <v>4.2651000000000003</v>
      </c>
      <c r="C317" s="2">
        <f t="shared" si="24"/>
        <v>4.3480392352703419</v>
      </c>
      <c r="D317" s="2">
        <f t="shared" si="26"/>
        <v>4.2800538841513909</v>
      </c>
      <c r="E317" s="2">
        <f t="shared" si="25"/>
        <v>6.7985351118950987E-2</v>
      </c>
      <c r="F317" s="2">
        <f t="shared" si="29"/>
        <v>-1.8119640183032068E-2</v>
      </c>
      <c r="G317" s="2">
        <f t="shared" si="27"/>
        <v>8.6104991301983055E-2</v>
      </c>
      <c r="H317" s="2" t="str">
        <f t="shared" si="28"/>
        <v>Sell</v>
      </c>
    </row>
    <row r="318" spans="1:8" ht="13.5" x14ac:dyDescent="0.25">
      <c r="A318" s="4">
        <v>42467</v>
      </c>
      <c r="B318" s="2">
        <v>4.3650000000000002</v>
      </c>
      <c r="C318" s="2">
        <f t="shared" si="24"/>
        <v>4.3737255067672125</v>
      </c>
      <c r="D318" s="2">
        <f t="shared" si="26"/>
        <v>4.2863461890290662</v>
      </c>
      <c r="E318" s="2">
        <f t="shared" si="25"/>
        <v>8.7379317738146334E-2</v>
      </c>
      <c r="F318" s="2">
        <f t="shared" si="29"/>
        <v>2.9801514012036106E-3</v>
      </c>
      <c r="G318" s="2">
        <f t="shared" si="27"/>
        <v>8.4399166336942721E-2</v>
      </c>
      <c r="H318" s="2" t="str">
        <f t="shared" si="28"/>
        <v>Sell</v>
      </c>
    </row>
    <row r="319" spans="1:8" ht="13.5" x14ac:dyDescent="0.25">
      <c r="A319" s="4">
        <v>42468</v>
      </c>
      <c r="B319" s="2">
        <v>4.34</v>
      </c>
      <c r="C319" s="2">
        <f t="shared" si="24"/>
        <v>4.3749523518799496</v>
      </c>
      <c r="D319" s="2">
        <f t="shared" si="26"/>
        <v>4.2903205453972832</v>
      </c>
      <c r="E319" s="2">
        <f t="shared" si="25"/>
        <v>8.4631806482666327E-2</v>
      </c>
      <c r="F319" s="2">
        <f t="shared" si="29"/>
        <v>1.9310482417496156E-2</v>
      </c>
      <c r="G319" s="2">
        <f t="shared" si="27"/>
        <v>6.5321324065170175E-2</v>
      </c>
      <c r="H319" s="2" t="str">
        <f t="shared" si="28"/>
        <v>Sell</v>
      </c>
    </row>
    <row r="320" spans="1:8" ht="13.5" x14ac:dyDescent="0.25">
      <c r="A320" s="4">
        <v>42471</v>
      </c>
      <c r="B320" s="2">
        <v>4.2984</v>
      </c>
      <c r="C320" s="2">
        <f t="shared" si="24"/>
        <v>4.3811135285138034</v>
      </c>
      <c r="D320" s="2">
        <f t="shared" si="26"/>
        <v>4.2909190235160031</v>
      </c>
      <c r="E320" s="2">
        <f t="shared" si="25"/>
        <v>9.0194504997800351E-2</v>
      </c>
      <c r="F320" s="2">
        <f t="shared" si="29"/>
        <v>3.3487286933556994E-2</v>
      </c>
      <c r="G320" s="2">
        <f t="shared" si="27"/>
        <v>5.6707218064243357E-2</v>
      </c>
      <c r="H320" s="2" t="str">
        <f t="shared" si="28"/>
        <v>Sell</v>
      </c>
    </row>
    <row r="321" spans="1:8" ht="13.5" x14ac:dyDescent="0.25">
      <c r="A321" s="4">
        <v>42472</v>
      </c>
      <c r="B321" s="2">
        <v>4.3150000000000004</v>
      </c>
      <c r="C321" s="2">
        <f t="shared" si="24"/>
        <v>4.3799268318193718</v>
      </c>
      <c r="D321" s="2">
        <f t="shared" si="26"/>
        <v>4.2927027995518543</v>
      </c>
      <c r="E321" s="2">
        <f t="shared" si="25"/>
        <v>8.7224032267517515E-2</v>
      </c>
      <c r="F321" s="2">
        <f t="shared" si="29"/>
        <v>4.4234636000349103E-2</v>
      </c>
      <c r="G321" s="2">
        <f t="shared" si="27"/>
        <v>4.2989396267168412E-2</v>
      </c>
      <c r="H321" s="2" t="str">
        <f t="shared" si="28"/>
        <v>Sell</v>
      </c>
    </row>
    <row r="322" spans="1:8" ht="13.5" x14ac:dyDescent="0.25">
      <c r="A322" s="4">
        <v>42473</v>
      </c>
      <c r="B322" s="2">
        <v>4.3316999999999997</v>
      </c>
      <c r="C322" s="2">
        <f t="shared" si="24"/>
        <v>4.3801996269240844</v>
      </c>
      <c r="D322" s="2">
        <f t="shared" si="26"/>
        <v>4.2955914810665314</v>
      </c>
      <c r="E322" s="2">
        <f t="shared" si="25"/>
        <v>8.4608145857552941E-2</v>
      </c>
      <c r="F322" s="2">
        <f t="shared" si="29"/>
        <v>5.2309337971789868E-2</v>
      </c>
      <c r="G322" s="2">
        <f t="shared" si="27"/>
        <v>3.2298807885763073E-2</v>
      </c>
      <c r="H322" s="2" t="str">
        <f t="shared" si="28"/>
        <v>Sell</v>
      </c>
    </row>
    <row r="323" spans="1:8" ht="13.5" x14ac:dyDescent="0.25">
      <c r="A323" s="4">
        <v>42474</v>
      </c>
      <c r="B323" s="2">
        <v>4.29</v>
      </c>
      <c r="C323" s="2">
        <f t="shared" si="24"/>
        <v>4.3829842997049946</v>
      </c>
      <c r="D323" s="2">
        <f t="shared" si="26"/>
        <v>4.2951772972838258</v>
      </c>
      <c r="E323" s="2">
        <f t="shared" si="25"/>
        <v>8.7807002421168789E-2</v>
      </c>
      <c r="F323" s="2">
        <f t="shared" si="29"/>
        <v>5.9408870861665658E-2</v>
      </c>
      <c r="G323" s="2">
        <f t="shared" si="27"/>
        <v>2.8398131559503131E-2</v>
      </c>
      <c r="H323" s="2" t="str">
        <f t="shared" si="28"/>
        <v>Sell</v>
      </c>
    </row>
    <row r="324" spans="1:8" ht="13.5" x14ac:dyDescent="0.25">
      <c r="A324" s="4">
        <v>42475</v>
      </c>
      <c r="B324" s="2">
        <v>4.3316999999999997</v>
      </c>
      <c r="C324" s="2">
        <f t="shared" si="24"/>
        <v>4.387909792058073</v>
      </c>
      <c r="D324" s="2">
        <f t="shared" si="26"/>
        <v>4.2978826826702088</v>
      </c>
      <c r="E324" s="2">
        <f t="shared" si="25"/>
        <v>9.0027109387864179E-2</v>
      </c>
      <c r="F324" s="2">
        <f t="shared" si="29"/>
        <v>6.5532518566905368E-2</v>
      </c>
      <c r="G324" s="2">
        <f t="shared" si="27"/>
        <v>2.4494590820958811E-2</v>
      </c>
      <c r="H324" s="2" t="str">
        <f t="shared" si="28"/>
        <v>Sell</v>
      </c>
    </row>
    <row r="325" spans="1:8" ht="13.5" x14ac:dyDescent="0.25">
      <c r="A325" s="4">
        <v>42478</v>
      </c>
      <c r="B325" s="2">
        <v>4.34</v>
      </c>
      <c r="C325" s="2">
        <f t="shared" si="24"/>
        <v>4.3920775163568315</v>
      </c>
      <c r="D325" s="2">
        <f t="shared" si="26"/>
        <v>4.3010024839538969</v>
      </c>
      <c r="E325" s="2">
        <f t="shared" si="25"/>
        <v>9.1075032402934575E-2</v>
      </c>
      <c r="F325" s="2">
        <f t="shared" si="29"/>
        <v>7.0641021334111209E-2</v>
      </c>
      <c r="G325" s="2">
        <f t="shared" si="27"/>
        <v>2.0434011068823366E-2</v>
      </c>
      <c r="H325" s="2" t="str">
        <f t="shared" si="28"/>
        <v>Sell</v>
      </c>
    </row>
    <row r="326" spans="1:8" ht="13.5" x14ac:dyDescent="0.25">
      <c r="A326" s="4">
        <v>42479</v>
      </c>
      <c r="B326" s="2">
        <v>4.34</v>
      </c>
      <c r="C326" s="2">
        <f t="shared" si="24"/>
        <v>4.3879117446096263</v>
      </c>
      <c r="D326" s="2">
        <f t="shared" si="26"/>
        <v>4.303891188846201</v>
      </c>
      <c r="E326" s="2">
        <f t="shared" si="25"/>
        <v>8.4020555763425264E-2</v>
      </c>
      <c r="F326" s="2">
        <f t="shared" si="29"/>
        <v>7.3316928219974029E-2</v>
      </c>
      <c r="G326" s="2">
        <f t="shared" si="27"/>
        <v>1.0703627543451236E-2</v>
      </c>
      <c r="H326" s="2" t="str">
        <f t="shared" si="28"/>
        <v>Sell</v>
      </c>
    </row>
    <row r="327" spans="1:8" ht="13.5" x14ac:dyDescent="0.25">
      <c r="A327" s="4">
        <v>42480</v>
      </c>
      <c r="B327" s="2">
        <v>4.2317</v>
      </c>
      <c r="C327" s="2">
        <f t="shared" si="24"/>
        <v>4.3690176300542989</v>
      </c>
      <c r="D327" s="2">
        <f t="shared" si="26"/>
        <v>4.2985436933761116</v>
      </c>
      <c r="E327" s="2">
        <f t="shared" si="25"/>
        <v>7.0473936678187243E-2</v>
      </c>
      <c r="F327" s="2">
        <f t="shared" si="29"/>
        <v>7.2748329911616672E-2</v>
      </c>
      <c r="G327" s="2">
        <f t="shared" si="27"/>
        <v>-2.2743932334294281E-3</v>
      </c>
      <c r="H327" s="2" t="str">
        <f t="shared" si="28"/>
        <v>Hold</v>
      </c>
    </row>
    <row r="328" spans="1:8" ht="13.5" x14ac:dyDescent="0.25">
      <c r="A328" s="4">
        <v>42481</v>
      </c>
      <c r="B328" s="2">
        <v>4.4066999999999998</v>
      </c>
      <c r="C328" s="2">
        <f t="shared" si="24"/>
        <v>4.3683995331228687</v>
      </c>
      <c r="D328" s="2">
        <f t="shared" si="26"/>
        <v>4.3065552716445481</v>
      </c>
      <c r="E328" s="2">
        <f t="shared" si="25"/>
        <v>6.1844261478320561E-2</v>
      </c>
      <c r="F328" s="2">
        <f t="shared" si="29"/>
        <v>7.0567516224957452E-2</v>
      </c>
      <c r="G328" s="2">
        <f t="shared" si="27"/>
        <v>-8.7232547466368909E-3</v>
      </c>
      <c r="H328" s="2" t="str">
        <f t="shared" si="28"/>
        <v>Hold</v>
      </c>
    </row>
    <row r="329" spans="1:8" ht="13.5" x14ac:dyDescent="0.25">
      <c r="A329" s="4">
        <v>42482</v>
      </c>
      <c r="B329" s="2">
        <v>4.3316999999999997</v>
      </c>
      <c r="C329" s="2">
        <f t="shared" si="24"/>
        <v>4.3640303741808886</v>
      </c>
      <c r="D329" s="2">
        <f t="shared" si="26"/>
        <v>4.308417844115322</v>
      </c>
      <c r="E329" s="2">
        <f t="shared" si="25"/>
        <v>5.5612530065566546E-2</v>
      </c>
      <c r="F329" s="2">
        <f t="shared" si="29"/>
        <v>6.7576518993079274E-2</v>
      </c>
      <c r="G329" s="2">
        <f t="shared" si="27"/>
        <v>-1.1963988927512728E-2</v>
      </c>
      <c r="H329" s="2" t="str">
        <f t="shared" si="28"/>
        <v>Hold</v>
      </c>
    </row>
    <row r="330" spans="1:8" ht="13.5" x14ac:dyDescent="0.25">
      <c r="A330" s="4">
        <v>42485</v>
      </c>
      <c r="B330" s="2">
        <v>4.2484000000000002</v>
      </c>
      <c r="C330" s="2">
        <f t="shared" si="24"/>
        <v>4.3539333935376749</v>
      </c>
      <c r="D330" s="2">
        <f t="shared" si="26"/>
        <v>4.3039720778845574</v>
      </c>
      <c r="E330" s="2">
        <f t="shared" si="25"/>
        <v>4.9961315653117566E-2</v>
      </c>
      <c r="F330" s="2">
        <f t="shared" si="29"/>
        <v>6.4053478325086927E-2</v>
      </c>
      <c r="G330" s="2">
        <f t="shared" si="27"/>
        <v>-1.409216267196936E-2</v>
      </c>
      <c r="H330" s="2" t="str">
        <f t="shared" si="28"/>
        <v>Hold</v>
      </c>
    </row>
    <row r="331" spans="1:8" ht="13.5" x14ac:dyDescent="0.25">
      <c r="A331" s="4">
        <v>42486</v>
      </c>
      <c r="B331" s="2">
        <v>4.3483999999999998</v>
      </c>
      <c r="C331" s="2">
        <f t="shared" si="24"/>
        <v>4.3479436406857257</v>
      </c>
      <c r="D331" s="2">
        <f t="shared" si="26"/>
        <v>4.3072630350782939</v>
      </c>
      <c r="E331" s="2">
        <f t="shared" si="25"/>
        <v>4.0680605607431808E-2</v>
      </c>
      <c r="F331" s="2">
        <f t="shared" si="29"/>
        <v>5.93789037815559E-2</v>
      </c>
      <c r="G331" s="2">
        <f t="shared" si="27"/>
        <v>-1.8698298174124092E-2</v>
      </c>
      <c r="H331" s="2" t="str">
        <f t="shared" si="28"/>
        <v>Hold</v>
      </c>
    </row>
    <row r="332" spans="1:8" ht="13.5" x14ac:dyDescent="0.25">
      <c r="A332" s="4">
        <v>42487</v>
      </c>
      <c r="B332" s="2">
        <v>4.3316999999999997</v>
      </c>
      <c r="C332" s="2">
        <f t="shared" si="24"/>
        <v>4.3454446190417677</v>
      </c>
      <c r="D332" s="2">
        <f t="shared" si="26"/>
        <v>4.30907318062805</v>
      </c>
      <c r="E332" s="2">
        <f t="shared" si="25"/>
        <v>3.6371438413717705E-2</v>
      </c>
      <c r="F332" s="2">
        <f t="shared" si="29"/>
        <v>5.4777410707988264E-2</v>
      </c>
      <c r="G332" s="2">
        <f t="shared" si="27"/>
        <v>-1.8405972294270559E-2</v>
      </c>
      <c r="H332" s="2" t="str">
        <f t="shared" si="28"/>
        <v>Hold</v>
      </c>
    </row>
    <row r="333" spans="1:8" ht="13.5" x14ac:dyDescent="0.25">
      <c r="A333" s="4">
        <v>42488</v>
      </c>
      <c r="B333" s="2">
        <v>4.29</v>
      </c>
      <c r="C333" s="2">
        <f t="shared" si="24"/>
        <v>4.3369146776507268</v>
      </c>
      <c r="D333" s="2">
        <f t="shared" si="26"/>
        <v>4.3076603524333796</v>
      </c>
      <c r="E333" s="2">
        <f t="shared" si="25"/>
        <v>2.9254325217347166E-2</v>
      </c>
      <c r="F333" s="2">
        <f t="shared" si="29"/>
        <v>4.9672793609860044E-2</v>
      </c>
      <c r="G333" s="2">
        <f t="shared" si="27"/>
        <v>-2.0418468392512878E-2</v>
      </c>
      <c r="H333" s="2" t="str">
        <f t="shared" si="28"/>
        <v>Hold</v>
      </c>
    </row>
    <row r="334" spans="1:8" ht="13.5" x14ac:dyDescent="0.25">
      <c r="A334" s="4">
        <v>42489</v>
      </c>
      <c r="B334" s="2">
        <v>4.29</v>
      </c>
      <c r="C334" s="2">
        <f t="shared" si="24"/>
        <v>4.3361124195506147</v>
      </c>
      <c r="D334" s="2">
        <f t="shared" si="26"/>
        <v>4.306352178179055</v>
      </c>
      <c r="E334" s="2">
        <f t="shared" si="25"/>
        <v>2.9760241371559637E-2</v>
      </c>
      <c r="F334" s="2">
        <f t="shared" si="29"/>
        <v>4.5690283162199967E-2</v>
      </c>
      <c r="G334" s="2">
        <f t="shared" si="27"/>
        <v>-1.593004179064033E-2</v>
      </c>
      <c r="H334" s="2" t="str">
        <f t="shared" si="28"/>
        <v>Hold</v>
      </c>
    </row>
    <row r="335" spans="1:8" ht="13.5" x14ac:dyDescent="0.25">
      <c r="A335" s="4">
        <v>42492</v>
      </c>
      <c r="B335" s="2">
        <v>4.29</v>
      </c>
      <c r="C335" s="2">
        <f t="shared" ref="C335:C398" si="30">$C$4*B325+C334*(1-$C$4)</f>
        <v>4.33671050885052</v>
      </c>
      <c r="D335" s="2">
        <f t="shared" si="26"/>
        <v>4.3051409057213474</v>
      </c>
      <c r="E335" s="2">
        <f t="shared" si="25"/>
        <v>3.1569603129172563E-2</v>
      </c>
      <c r="F335" s="2">
        <f t="shared" si="29"/>
        <v>4.2866147155594489E-2</v>
      </c>
      <c r="G335" s="2">
        <f t="shared" si="27"/>
        <v>-1.1296544026421926E-2</v>
      </c>
      <c r="H335" s="2" t="str">
        <f t="shared" si="28"/>
        <v>Hold</v>
      </c>
    </row>
    <row r="336" spans="1:8" ht="13.5" x14ac:dyDescent="0.25">
      <c r="A336" s="4">
        <v>42493</v>
      </c>
      <c r="B336" s="2">
        <v>4.3316999999999997</v>
      </c>
      <c r="C336" s="2">
        <f t="shared" si="30"/>
        <v>4.3372165844119781</v>
      </c>
      <c r="D336" s="2">
        <f t="shared" si="26"/>
        <v>4.3071082460382843</v>
      </c>
      <c r="E336" s="2">
        <f t="shared" si="25"/>
        <v>3.0108338373693755E-2</v>
      </c>
      <c r="F336" s="2">
        <f t="shared" si="29"/>
        <v>4.0314585399214342E-2</v>
      </c>
      <c r="G336" s="2">
        <f t="shared" si="27"/>
        <v>-1.0206247025520587E-2</v>
      </c>
      <c r="H336" s="2" t="str">
        <f t="shared" si="28"/>
        <v>Hold</v>
      </c>
    </row>
    <row r="337" spans="1:8" ht="13.5" x14ac:dyDescent="0.25">
      <c r="A337" s="4">
        <v>42494</v>
      </c>
      <c r="B337" s="2">
        <v>4.3316999999999997</v>
      </c>
      <c r="C337" s="2">
        <f t="shared" si="30"/>
        <v>4.3209832637332122</v>
      </c>
      <c r="D337" s="2">
        <f t="shared" si="26"/>
        <v>4.3089298574428563</v>
      </c>
      <c r="E337" s="2">
        <f t="shared" si="25"/>
        <v>1.2053406290355895E-2</v>
      </c>
      <c r="F337" s="2">
        <f t="shared" si="29"/>
        <v>3.4662349577442658E-2</v>
      </c>
      <c r="G337" s="2">
        <f t="shared" si="27"/>
        <v>-2.2608943287086763E-2</v>
      </c>
      <c r="H337" s="2" t="str">
        <f t="shared" si="28"/>
        <v>Hold</v>
      </c>
    </row>
    <row r="338" spans="1:8" ht="13.5" x14ac:dyDescent="0.25">
      <c r="A338" s="4">
        <v>42495</v>
      </c>
      <c r="B338" s="2">
        <v>4.2484000000000002</v>
      </c>
      <c r="C338" s="2">
        <f t="shared" si="30"/>
        <v>4.3341704539281025</v>
      </c>
      <c r="D338" s="2">
        <f t="shared" si="26"/>
        <v>4.3044461642989411</v>
      </c>
      <c r="E338" s="2">
        <f t="shared" si="25"/>
        <v>2.9724289629161404E-2</v>
      </c>
      <c r="F338" s="2">
        <f t="shared" si="29"/>
        <v>3.3674737587786413E-2</v>
      </c>
      <c r="G338" s="2">
        <f t="shared" si="27"/>
        <v>-3.9504479586250085E-3</v>
      </c>
      <c r="H338" s="2" t="str">
        <f t="shared" si="28"/>
        <v>Hold</v>
      </c>
    </row>
    <row r="339" spans="1:8" ht="13.5" x14ac:dyDescent="0.25">
      <c r="A339" s="4">
        <v>42496</v>
      </c>
      <c r="B339" s="2">
        <v>4.1567999999999996</v>
      </c>
      <c r="C339" s="2">
        <f t="shared" si="30"/>
        <v>4.3337903840930103</v>
      </c>
      <c r="D339" s="2">
        <f t="shared" si="26"/>
        <v>4.293509411387908</v>
      </c>
      <c r="E339" s="2">
        <f t="shared" si="25"/>
        <v>4.0280972705102336E-2</v>
      </c>
      <c r="F339" s="2">
        <f t="shared" si="29"/>
        <v>3.49959846112496E-2</v>
      </c>
      <c r="G339" s="2">
        <f t="shared" si="27"/>
        <v>5.2849880938527355E-3</v>
      </c>
      <c r="H339" s="2" t="str">
        <f t="shared" si="28"/>
        <v>Sell</v>
      </c>
    </row>
    <row r="340" spans="1:8" ht="13.5" x14ac:dyDescent="0.25">
      <c r="A340" s="4">
        <v>42499</v>
      </c>
      <c r="B340" s="2">
        <v>4.1650999999999998</v>
      </c>
      <c r="C340" s="2">
        <f t="shared" si="30"/>
        <v>4.3206534019248553</v>
      </c>
      <c r="D340" s="2">
        <f t="shared" si="26"/>
        <v>4.2839976031369522</v>
      </c>
      <c r="E340" s="2">
        <f t="shared" si="25"/>
        <v>3.6655798787903038E-2</v>
      </c>
      <c r="F340" s="2">
        <f t="shared" si="29"/>
        <v>3.5327947446580292E-2</v>
      </c>
      <c r="G340" s="2">
        <f t="shared" si="27"/>
        <v>1.3278513413227458E-3</v>
      </c>
      <c r="H340" s="2" t="str">
        <f t="shared" si="28"/>
        <v>Sell</v>
      </c>
    </row>
    <row r="341" spans="1:8" ht="13.5" x14ac:dyDescent="0.25">
      <c r="A341" s="4">
        <v>42500</v>
      </c>
      <c r="B341" s="2">
        <v>4.1318000000000001</v>
      </c>
      <c r="C341" s="2">
        <f t="shared" si="30"/>
        <v>4.3249221093210313</v>
      </c>
      <c r="D341" s="2">
        <f t="shared" si="26"/>
        <v>4.2727237066082893</v>
      </c>
      <c r="E341" s="2">
        <f t="shared" si="25"/>
        <v>5.2198402712742009E-2</v>
      </c>
      <c r="F341" s="2">
        <f t="shared" si="29"/>
        <v>3.8702038499812637E-2</v>
      </c>
      <c r="G341" s="2">
        <f t="shared" si="27"/>
        <v>1.3496364212929372E-2</v>
      </c>
      <c r="H341" s="2" t="str">
        <f t="shared" si="28"/>
        <v>Sell</v>
      </c>
    </row>
    <row r="342" spans="1:8" ht="13.5" x14ac:dyDescent="0.25">
      <c r="A342" s="4">
        <v>42501</v>
      </c>
      <c r="B342" s="2">
        <v>4.0568</v>
      </c>
      <c r="C342" s="2">
        <f t="shared" si="30"/>
        <v>4.3259648617331798</v>
      </c>
      <c r="D342" s="2">
        <f t="shared" si="26"/>
        <v>4.256729357970638</v>
      </c>
      <c r="E342" s="2">
        <f t="shared" si="25"/>
        <v>6.9235503762541839E-2</v>
      </c>
      <c r="F342" s="2">
        <f t="shared" si="29"/>
        <v>4.4808731552358483E-2</v>
      </c>
      <c r="G342" s="2">
        <f t="shared" si="27"/>
        <v>2.4426772210183356E-2</v>
      </c>
      <c r="H342" s="2" t="str">
        <f t="shared" si="28"/>
        <v>Sell</v>
      </c>
    </row>
    <row r="343" spans="1:8" ht="13.5" x14ac:dyDescent="0.25">
      <c r="A343" s="4">
        <v>42502</v>
      </c>
      <c r="B343" s="2">
        <v>4.1650999999999998</v>
      </c>
      <c r="C343" s="2">
        <f t="shared" si="30"/>
        <v>4.3204318060819213</v>
      </c>
      <c r="D343" s="2">
        <f t="shared" si="26"/>
        <v>4.2499419981209607</v>
      </c>
      <c r="E343" s="2">
        <f t="shared" si="25"/>
        <v>7.0489807960960604E-2</v>
      </c>
      <c r="F343" s="2">
        <f t="shared" si="29"/>
        <v>4.9944946834078907E-2</v>
      </c>
      <c r="G343" s="2">
        <f t="shared" si="27"/>
        <v>2.0544861126881697E-2</v>
      </c>
      <c r="H343" s="2" t="str">
        <f t="shared" si="28"/>
        <v>Sell</v>
      </c>
    </row>
    <row r="344" spans="1:8" ht="13.5" x14ac:dyDescent="0.25">
      <c r="A344" s="4">
        <v>42503</v>
      </c>
      <c r="B344" s="2">
        <v>4.1483999999999996</v>
      </c>
      <c r="C344" s="2">
        <f t="shared" si="30"/>
        <v>4.3157499897616258</v>
      </c>
      <c r="D344" s="2">
        <f t="shared" si="26"/>
        <v>4.2424203686305191</v>
      </c>
      <c r="E344" s="2">
        <f t="shared" si="25"/>
        <v>7.3329621131106748E-2</v>
      </c>
      <c r="F344" s="2">
        <f t="shared" si="29"/>
        <v>5.4621881693484482E-2</v>
      </c>
      <c r="G344" s="2">
        <f t="shared" si="27"/>
        <v>1.8707739437622266E-2</v>
      </c>
      <c r="H344" s="2" t="str">
        <f t="shared" si="28"/>
        <v>Sell</v>
      </c>
    </row>
    <row r="345" spans="1:8" ht="13.5" x14ac:dyDescent="0.25">
      <c r="A345" s="4">
        <v>42506</v>
      </c>
      <c r="B345" s="2">
        <v>4.1650999999999998</v>
      </c>
      <c r="C345" s="2">
        <f t="shared" si="30"/>
        <v>4.3117884528752217</v>
      </c>
      <c r="D345" s="2">
        <f t="shared" si="26"/>
        <v>4.2366929339171469</v>
      </c>
      <c r="E345" s="2">
        <f t="shared" si="25"/>
        <v>7.5095518958074869E-2</v>
      </c>
      <c r="F345" s="2">
        <f t="shared" si="29"/>
        <v>5.871660914640256E-2</v>
      </c>
      <c r="G345" s="2">
        <f t="shared" si="27"/>
        <v>1.637890981167231E-2</v>
      </c>
      <c r="H345" s="2" t="str">
        <f t="shared" si="28"/>
        <v>Sell</v>
      </c>
    </row>
    <row r="346" spans="1:8" ht="13.5" x14ac:dyDescent="0.25">
      <c r="A346" s="4">
        <v>42507</v>
      </c>
      <c r="B346" s="2">
        <v>4.1483999999999996</v>
      </c>
      <c r="C346" s="2">
        <f t="shared" si="30"/>
        <v>4.3148517678174958</v>
      </c>
      <c r="D346" s="2">
        <f t="shared" si="26"/>
        <v>4.2301527165899504</v>
      </c>
      <c r="E346" s="2">
        <f t="shared" si="25"/>
        <v>8.4699051227545397E-2</v>
      </c>
      <c r="F346" s="2">
        <f t="shared" si="29"/>
        <v>6.3913097562631138E-2</v>
      </c>
      <c r="G346" s="2">
        <f t="shared" si="27"/>
        <v>2.0785953664914258E-2</v>
      </c>
      <c r="H346" s="2" t="str">
        <f t="shared" si="28"/>
        <v>Sell</v>
      </c>
    </row>
    <row r="347" spans="1:8" ht="13.5" x14ac:dyDescent="0.25">
      <c r="A347" s="4">
        <v>42508</v>
      </c>
      <c r="B347" s="2">
        <v>4.1567999999999996</v>
      </c>
      <c r="C347" s="2">
        <f t="shared" si="30"/>
        <v>4.3174438035378806</v>
      </c>
      <c r="D347" s="2">
        <f t="shared" si="26"/>
        <v>4.2247191820277319</v>
      </c>
      <c r="E347" s="2">
        <f t="shared" si="25"/>
        <v>9.2724621510148708E-2</v>
      </c>
      <c r="F347" s="2">
        <f t="shared" si="29"/>
        <v>6.9675402352134652E-2</v>
      </c>
      <c r="G347" s="2">
        <f t="shared" si="27"/>
        <v>2.3049219158014056E-2</v>
      </c>
      <c r="H347" s="2" t="str">
        <f t="shared" si="28"/>
        <v>Sell</v>
      </c>
    </row>
    <row r="348" spans="1:8" ht="13.5" x14ac:dyDescent="0.25">
      <c r="A348" s="4">
        <v>42509</v>
      </c>
      <c r="B348" s="2">
        <v>4.1650999999999998</v>
      </c>
      <c r="C348" s="2">
        <f t="shared" si="30"/>
        <v>4.3068216799166681</v>
      </c>
      <c r="D348" s="2">
        <f t="shared" si="26"/>
        <v>4.2203029463219739</v>
      </c>
      <c r="E348" s="2">
        <f t="shared" ref="E348:E411" si="31">C348-D348</f>
        <v>8.6518733594694197E-2</v>
      </c>
      <c r="F348" s="2">
        <f t="shared" si="29"/>
        <v>7.3044068600646564E-2</v>
      </c>
      <c r="G348" s="2">
        <f t="shared" si="27"/>
        <v>1.3474664994047633E-2</v>
      </c>
      <c r="H348" s="2" t="str">
        <f t="shared" si="28"/>
        <v>Sell</v>
      </c>
    </row>
    <row r="349" spans="1:8" ht="13.5" x14ac:dyDescent="0.25">
      <c r="A349" s="4">
        <v>42510</v>
      </c>
      <c r="B349" s="2">
        <v>4.1483999999999996</v>
      </c>
      <c r="C349" s="2">
        <f t="shared" si="30"/>
        <v>4.2837414214679503</v>
      </c>
      <c r="D349" s="2">
        <f t="shared" ref="D349:D412" si="32">$D$4*B349+(1-$D$4)*D348</f>
        <v>4.2149768021499758</v>
      </c>
      <c r="E349" s="2">
        <f t="shared" si="31"/>
        <v>6.8764619317974507E-2</v>
      </c>
      <c r="F349" s="2">
        <f t="shared" si="29"/>
        <v>7.2188178744112153E-2</v>
      </c>
      <c r="G349" s="2">
        <f t="shared" si="27"/>
        <v>-3.4235594261376456E-3</v>
      </c>
      <c r="H349" s="2" t="str">
        <f t="shared" si="28"/>
        <v>Hold</v>
      </c>
    </row>
    <row r="350" spans="1:8" ht="13.5" x14ac:dyDescent="0.25">
      <c r="A350" s="4">
        <v>42513</v>
      </c>
      <c r="B350" s="2">
        <v>4.1650999999999998</v>
      </c>
      <c r="C350" s="2">
        <f t="shared" si="30"/>
        <v>4.2654888950882661</v>
      </c>
      <c r="D350" s="2">
        <f t="shared" si="32"/>
        <v>4.2112822242129404</v>
      </c>
      <c r="E350" s="2">
        <f t="shared" si="31"/>
        <v>5.4206670875325713E-2</v>
      </c>
      <c r="F350" s="2">
        <f t="shared" si="29"/>
        <v>6.8591877170354865E-2</v>
      </c>
      <c r="G350" s="2">
        <f t="shared" si="27"/>
        <v>-1.4385206295029151E-2</v>
      </c>
      <c r="H350" s="2" t="str">
        <f t="shared" si="28"/>
        <v>Hold</v>
      </c>
    </row>
    <row r="351" spans="1:8" ht="13.5" x14ac:dyDescent="0.25">
      <c r="A351" s="4">
        <v>42514</v>
      </c>
      <c r="B351" s="2">
        <v>4.2066999999999997</v>
      </c>
      <c r="C351" s="2">
        <f t="shared" si="30"/>
        <v>4.2449213727669948</v>
      </c>
      <c r="D351" s="2">
        <f t="shared" si="32"/>
        <v>4.2109428001971674</v>
      </c>
      <c r="E351" s="2">
        <f t="shared" si="31"/>
        <v>3.3978572569827392E-2</v>
      </c>
      <c r="F351" s="2">
        <f t="shared" si="29"/>
        <v>6.1669216250249376E-2</v>
      </c>
      <c r="G351" s="2">
        <f t="shared" si="27"/>
        <v>-2.7690643680421984E-2</v>
      </c>
      <c r="H351" s="2" t="str">
        <f t="shared" si="28"/>
        <v>Hold</v>
      </c>
    </row>
    <row r="352" spans="1:8" ht="13.5" x14ac:dyDescent="0.25">
      <c r="A352" s="4">
        <v>42515</v>
      </c>
      <c r="B352" s="2">
        <v>4.1650999999999998</v>
      </c>
      <c r="C352" s="2">
        <f t="shared" si="30"/>
        <v>4.2159796231105338</v>
      </c>
      <c r="D352" s="2">
        <f t="shared" si="32"/>
        <v>4.2075470372195998</v>
      </c>
      <c r="E352" s="2">
        <f t="shared" si="31"/>
        <v>8.4325858909339857E-3</v>
      </c>
      <c r="F352" s="2">
        <f t="shared" si="29"/>
        <v>5.1021890178386299E-2</v>
      </c>
      <c r="G352" s="2">
        <f t="shared" si="27"/>
        <v>-4.2589304287452313E-2</v>
      </c>
      <c r="H352" s="2" t="str">
        <f t="shared" si="28"/>
        <v>Hold</v>
      </c>
    </row>
    <row r="353" spans="1:8" ht="13.5" x14ac:dyDescent="0.25">
      <c r="A353" s="4">
        <v>42516</v>
      </c>
      <c r="B353" s="2">
        <v>4.1634000000000002</v>
      </c>
      <c r="C353" s="2">
        <f t="shared" si="30"/>
        <v>4.2081519887858363</v>
      </c>
      <c r="D353" s="2">
        <f t="shared" si="32"/>
        <v>4.2042768863144442</v>
      </c>
      <c r="E353" s="2">
        <f t="shared" si="31"/>
        <v>3.8751024713921112E-3</v>
      </c>
      <c r="F353" s="2">
        <f t="shared" si="29"/>
        <v>4.1592532636987464E-2</v>
      </c>
      <c r="G353" s="2">
        <f t="shared" si="27"/>
        <v>-3.7717430165595353E-2</v>
      </c>
      <c r="H353" s="2" t="str">
        <f t="shared" si="28"/>
        <v>Hold</v>
      </c>
    </row>
    <row r="354" spans="1:8" ht="13.5" x14ac:dyDescent="0.25">
      <c r="A354" s="4">
        <v>42517</v>
      </c>
      <c r="B354" s="2">
        <v>3.9801000000000002</v>
      </c>
      <c r="C354" s="2">
        <f t="shared" si="30"/>
        <v>4.1989593751264769</v>
      </c>
      <c r="D354" s="2">
        <f t="shared" si="32"/>
        <v>4.1876711910318924</v>
      </c>
      <c r="E354" s="2">
        <f t="shared" si="31"/>
        <v>1.128818409458443E-2</v>
      </c>
      <c r="F354" s="2">
        <f t="shared" si="29"/>
        <v>3.553166292850686E-2</v>
      </c>
      <c r="G354" s="2">
        <f t="shared" si="27"/>
        <v>-2.424347883392243E-2</v>
      </c>
      <c r="H354" s="2" t="str">
        <f t="shared" si="28"/>
        <v>Hold</v>
      </c>
    </row>
    <row r="355" spans="1:8" ht="13.5" x14ac:dyDescent="0.25">
      <c r="A355" s="4">
        <v>42520</v>
      </c>
      <c r="B355" s="2">
        <v>4.0934999999999997</v>
      </c>
      <c r="C355" s="2">
        <f t="shared" si="30"/>
        <v>4.1937502404916343</v>
      </c>
      <c r="D355" s="2">
        <f t="shared" si="32"/>
        <v>4.1806955472517524</v>
      </c>
      <c r="E355" s="2">
        <f t="shared" si="31"/>
        <v>1.3054693239881843E-2</v>
      </c>
      <c r="F355" s="2">
        <f t="shared" si="29"/>
        <v>3.1036268990781858E-2</v>
      </c>
      <c r="G355" s="2">
        <f t="shared" si="27"/>
        <v>-1.7981575750900015E-2</v>
      </c>
      <c r="H355" s="2" t="str">
        <f t="shared" si="28"/>
        <v>Hold</v>
      </c>
    </row>
    <row r="356" spans="1:8" ht="13.5" x14ac:dyDescent="0.25">
      <c r="A356" s="4">
        <v>42521</v>
      </c>
      <c r="B356" s="2">
        <v>4.1022999999999996</v>
      </c>
      <c r="C356" s="2">
        <f t="shared" si="30"/>
        <v>4.1867732804159985</v>
      </c>
      <c r="D356" s="2">
        <f t="shared" si="32"/>
        <v>4.1748884696775486</v>
      </c>
      <c r="E356" s="2">
        <f t="shared" si="31"/>
        <v>1.1884810738449936E-2</v>
      </c>
      <c r="F356" s="2">
        <f t="shared" si="29"/>
        <v>2.7205977340315476E-2</v>
      </c>
      <c r="G356" s="2">
        <f t="shared" ref="G356:G419" si="33">E356-F356</f>
        <v>-1.5321166601865541E-2</v>
      </c>
      <c r="H356" s="2" t="str">
        <f t="shared" ref="H356:H419" si="34">IF(G356&lt;0,"Hold","Sell")</f>
        <v>Hold</v>
      </c>
    </row>
    <row r="357" spans="1:8" ht="13.5" x14ac:dyDescent="0.25">
      <c r="A357" s="4">
        <v>42522</v>
      </c>
      <c r="B357" s="2">
        <v>4.0411999999999999</v>
      </c>
      <c r="C357" s="2">
        <f t="shared" si="30"/>
        <v>4.1821620065058447</v>
      </c>
      <c r="D357" s="2">
        <f t="shared" si="32"/>
        <v>4.1649856200718043</v>
      </c>
      <c r="E357" s="2">
        <f t="shared" si="31"/>
        <v>1.7176386434040403E-2</v>
      </c>
      <c r="F357" s="2">
        <f t="shared" ref="F357:F420" si="35">(E357*(2/(10)))+((1-(2/10))*F356)</f>
        <v>2.5200059159060463E-2</v>
      </c>
      <c r="G357" s="2">
        <f t="shared" si="33"/>
        <v>-8.0236727250200604E-3</v>
      </c>
      <c r="H357" s="2" t="str">
        <f t="shared" si="34"/>
        <v>Hold</v>
      </c>
    </row>
    <row r="358" spans="1:8" ht="13.5" x14ac:dyDescent="0.25">
      <c r="A358" s="4">
        <v>42523</v>
      </c>
      <c r="B358" s="2">
        <v>4.1459000000000001</v>
      </c>
      <c r="C358" s="2">
        <f t="shared" si="30"/>
        <v>4.1795370824280225</v>
      </c>
      <c r="D358" s="2">
        <f t="shared" si="32"/>
        <v>4.1635718704368561</v>
      </c>
      <c r="E358" s="2">
        <f t="shared" si="31"/>
        <v>1.5965211991166406E-2</v>
      </c>
      <c r="F358" s="2">
        <f t="shared" si="35"/>
        <v>2.3353089725481654E-2</v>
      </c>
      <c r="G358" s="2">
        <f t="shared" si="33"/>
        <v>-7.3878777343152485E-3</v>
      </c>
      <c r="H358" s="2" t="str">
        <f t="shared" si="34"/>
        <v>Hold</v>
      </c>
    </row>
    <row r="359" spans="1:8" ht="13.5" x14ac:dyDescent="0.25">
      <c r="A359" s="4">
        <v>42524</v>
      </c>
      <c r="B359" s="2">
        <v>4.2157</v>
      </c>
      <c r="C359" s="2">
        <f t="shared" si="30"/>
        <v>4.1747467620544807</v>
      </c>
      <c r="D359" s="2">
        <f t="shared" si="32"/>
        <v>4.1674332133674596</v>
      </c>
      <c r="E359" s="2">
        <f t="shared" si="31"/>
        <v>7.3135486870210542E-3</v>
      </c>
      <c r="F359" s="2">
        <f t="shared" si="35"/>
        <v>2.0145181517789535E-2</v>
      </c>
      <c r="G359" s="2">
        <f t="shared" si="33"/>
        <v>-1.2831632830768481E-2</v>
      </c>
      <c r="H359" s="2" t="str">
        <f t="shared" si="34"/>
        <v>Hold</v>
      </c>
    </row>
    <row r="360" spans="1:8" ht="13.5" x14ac:dyDescent="0.25">
      <c r="A360" s="4">
        <v>42527</v>
      </c>
      <c r="B360" s="2">
        <v>4.2157</v>
      </c>
      <c r="C360" s="2">
        <f t="shared" si="30"/>
        <v>4.1732626448153303</v>
      </c>
      <c r="D360" s="2">
        <f t="shared" si="32"/>
        <v>4.1710085308957963</v>
      </c>
      <c r="E360" s="2">
        <f t="shared" si="31"/>
        <v>2.2541139195340065E-3</v>
      </c>
      <c r="F360" s="2">
        <f t="shared" si="35"/>
        <v>1.6566967998138428E-2</v>
      </c>
      <c r="G360" s="2">
        <f t="shared" si="33"/>
        <v>-1.4312854078604421E-2</v>
      </c>
      <c r="H360" s="2" t="str">
        <f t="shared" si="34"/>
        <v>Hold</v>
      </c>
    </row>
    <row r="361" spans="1:8" ht="13.5" x14ac:dyDescent="0.25">
      <c r="A361" s="4">
        <v>42528</v>
      </c>
      <c r="B361" s="2">
        <v>4.1894999999999998</v>
      </c>
      <c r="C361" s="2">
        <f t="shared" si="30"/>
        <v>4.1784068533052796</v>
      </c>
      <c r="D361" s="2">
        <f t="shared" si="32"/>
        <v>4.1723782693479592</v>
      </c>
      <c r="E361" s="2">
        <f t="shared" si="31"/>
        <v>6.0285839573204214E-3</v>
      </c>
      <c r="F361" s="2">
        <f t="shared" si="35"/>
        <v>1.4459291189974827E-2</v>
      </c>
      <c r="G361" s="2">
        <f t="shared" si="33"/>
        <v>-8.4307072326544052E-3</v>
      </c>
      <c r="H361" s="2" t="str">
        <f t="shared" si="34"/>
        <v>Hold</v>
      </c>
    </row>
    <row r="362" spans="1:8" ht="13.5" x14ac:dyDescent="0.25">
      <c r="A362" s="4">
        <v>42529</v>
      </c>
      <c r="B362" s="2">
        <v>4.1546000000000003</v>
      </c>
      <c r="C362" s="2">
        <f t="shared" si="30"/>
        <v>4.1763596451044673</v>
      </c>
      <c r="D362" s="2">
        <f t="shared" si="32"/>
        <v>4.1710613605073696</v>
      </c>
      <c r="E362" s="2">
        <f t="shared" si="31"/>
        <v>5.2982845970976911E-3</v>
      </c>
      <c r="F362" s="2">
        <f t="shared" si="35"/>
        <v>1.26270898713994E-2</v>
      </c>
      <c r="G362" s="2">
        <f t="shared" si="33"/>
        <v>-7.3288052743017088E-3</v>
      </c>
      <c r="H362" s="2" t="str">
        <f t="shared" si="34"/>
        <v>Hold</v>
      </c>
    </row>
    <row r="363" spans="1:8" ht="13.5" x14ac:dyDescent="0.25">
      <c r="A363" s="4">
        <v>42530</v>
      </c>
      <c r="B363" s="2">
        <v>4.1546000000000003</v>
      </c>
      <c r="C363" s="2">
        <f t="shared" si="30"/>
        <v>4.1743658535499337</v>
      </c>
      <c r="D363" s="2">
        <f t="shared" si="32"/>
        <v>4.1698420004697869</v>
      </c>
      <c r="E363" s="2">
        <f t="shared" si="31"/>
        <v>4.5238530801468002E-3</v>
      </c>
      <c r="F363" s="2">
        <f t="shared" si="35"/>
        <v>1.1006442513148881E-2</v>
      </c>
      <c r="G363" s="2">
        <f t="shared" si="33"/>
        <v>-6.4825894330020808E-3</v>
      </c>
      <c r="H363" s="2" t="str">
        <f t="shared" si="34"/>
        <v>Hold</v>
      </c>
    </row>
    <row r="364" spans="1:8" ht="13.5" x14ac:dyDescent="0.25">
      <c r="A364" s="4">
        <v>42531</v>
      </c>
      <c r="B364" s="2">
        <v>4.2332000000000001</v>
      </c>
      <c r="C364" s="2">
        <f t="shared" si="30"/>
        <v>4.1444787991576364</v>
      </c>
      <c r="D364" s="2">
        <f t="shared" si="32"/>
        <v>4.1745351856201731</v>
      </c>
      <c r="E364" s="2">
        <f t="shared" si="31"/>
        <v>-3.0056386462536722E-2</v>
      </c>
      <c r="F364" s="2">
        <f t="shared" si="35"/>
        <v>2.793876718011761E-3</v>
      </c>
      <c r="G364" s="2">
        <f t="shared" si="33"/>
        <v>-3.2850263180548483E-2</v>
      </c>
      <c r="H364" s="2" t="str">
        <f t="shared" si="34"/>
        <v>Hold</v>
      </c>
    </row>
    <row r="365" spans="1:8" ht="13.5" x14ac:dyDescent="0.25">
      <c r="A365" s="4">
        <v>42534</v>
      </c>
      <c r="B365" s="2">
        <v>4.1546000000000003</v>
      </c>
      <c r="C365" s="2">
        <f t="shared" si="30"/>
        <v>4.1366359069795386</v>
      </c>
      <c r="D365" s="2">
        <f t="shared" si="32"/>
        <v>4.1730585052038638</v>
      </c>
      <c r="E365" s="2">
        <f t="shared" si="31"/>
        <v>-3.6422598224325142E-2</v>
      </c>
      <c r="F365" s="2">
        <f t="shared" si="35"/>
        <v>-5.0494182704556197E-3</v>
      </c>
      <c r="G365" s="2">
        <f t="shared" si="33"/>
        <v>-3.1373179953869526E-2</v>
      </c>
      <c r="H365" s="2" t="str">
        <f t="shared" si="34"/>
        <v>Hold</v>
      </c>
    </row>
    <row r="366" spans="1:8" ht="13.5" x14ac:dyDescent="0.25">
      <c r="A366" s="4">
        <v>42535</v>
      </c>
      <c r="B366" s="2">
        <v>4.1546000000000003</v>
      </c>
      <c r="C366" s="2">
        <f t="shared" si="30"/>
        <v>4.1313534597519173</v>
      </c>
      <c r="D366" s="2">
        <f t="shared" si="32"/>
        <v>4.1716912085220965</v>
      </c>
      <c r="E366" s="2">
        <f t="shared" si="31"/>
        <v>-4.033774877017926E-2</v>
      </c>
      <c r="F366" s="2">
        <f t="shared" si="35"/>
        <v>-1.210708437040035E-2</v>
      </c>
      <c r="G366" s="2">
        <f t="shared" si="33"/>
        <v>-2.823066439977891E-2</v>
      </c>
      <c r="H366" s="2" t="str">
        <f t="shared" si="34"/>
        <v>Hold</v>
      </c>
    </row>
    <row r="367" spans="1:8" ht="13.5" x14ac:dyDescent="0.25">
      <c r="A367" s="4">
        <v>42536</v>
      </c>
      <c r="B367" s="2">
        <v>4.1546000000000003</v>
      </c>
      <c r="C367" s="2">
        <f t="shared" si="30"/>
        <v>4.1174836967131609</v>
      </c>
      <c r="D367" s="2">
        <f t="shared" si="32"/>
        <v>4.1704251930760154</v>
      </c>
      <c r="E367" s="2">
        <f t="shared" si="31"/>
        <v>-5.2941496362854501E-2</v>
      </c>
      <c r="F367" s="2">
        <f t="shared" si="35"/>
        <v>-2.0273966768891181E-2</v>
      </c>
      <c r="G367" s="2">
        <f t="shared" si="33"/>
        <v>-3.2667529593963324E-2</v>
      </c>
      <c r="H367" s="2" t="str">
        <f t="shared" si="34"/>
        <v>Hold</v>
      </c>
    </row>
    <row r="368" spans="1:8" ht="13.5" x14ac:dyDescent="0.25">
      <c r="A368" s="4">
        <v>42537</v>
      </c>
      <c r="B368" s="2">
        <v>4.1546000000000003</v>
      </c>
      <c r="C368" s="2">
        <f t="shared" si="30"/>
        <v>4.1218554356803665</v>
      </c>
      <c r="D368" s="2">
        <f t="shared" si="32"/>
        <v>4.1692529565518663</v>
      </c>
      <c r="E368" s="2">
        <f t="shared" si="31"/>
        <v>-4.7397520871499843E-2</v>
      </c>
      <c r="F368" s="2">
        <f t="shared" si="35"/>
        <v>-2.5698677589412914E-2</v>
      </c>
      <c r="G368" s="2">
        <f t="shared" si="33"/>
        <v>-2.1698843282086929E-2</v>
      </c>
      <c r="H368" s="2" t="str">
        <f t="shared" si="34"/>
        <v>Hold</v>
      </c>
    </row>
    <row r="369" spans="1:8" ht="13.5" x14ac:dyDescent="0.25">
      <c r="A369" s="4">
        <v>42538</v>
      </c>
      <c r="B369" s="2">
        <v>4.1721000000000004</v>
      </c>
      <c r="C369" s="2">
        <f t="shared" si="30"/>
        <v>4.1362930609603099</v>
      </c>
      <c r="D369" s="2">
        <f t="shared" si="32"/>
        <v>4.1694638486591353</v>
      </c>
      <c r="E369" s="2">
        <f t="shared" si="31"/>
        <v>-3.3170787698825421E-2</v>
      </c>
      <c r="F369" s="2">
        <f t="shared" si="35"/>
        <v>-2.7193099611295419E-2</v>
      </c>
      <c r="G369" s="2">
        <f t="shared" si="33"/>
        <v>-5.9776880875300024E-3</v>
      </c>
      <c r="H369" s="2" t="str">
        <f t="shared" si="34"/>
        <v>Hold</v>
      </c>
    </row>
    <row r="370" spans="1:8" ht="13.5" x14ac:dyDescent="0.25">
      <c r="A370" s="4">
        <v>42541</v>
      </c>
      <c r="B370" s="2">
        <v>4.1894999999999998</v>
      </c>
      <c r="C370" s="2">
        <f t="shared" si="30"/>
        <v>4.1485095131202625</v>
      </c>
      <c r="D370" s="2">
        <f t="shared" si="32"/>
        <v>4.1709480080177181</v>
      </c>
      <c r="E370" s="2">
        <f t="shared" si="31"/>
        <v>-2.2438494897455641E-2</v>
      </c>
      <c r="F370" s="2">
        <f t="shared" si="35"/>
        <v>-2.6242178668527464E-2</v>
      </c>
      <c r="G370" s="2">
        <f t="shared" si="33"/>
        <v>3.8036837710718231E-3</v>
      </c>
      <c r="H370" s="2" t="str">
        <f t="shared" si="34"/>
        <v>Sell</v>
      </c>
    </row>
    <row r="371" spans="1:8" ht="13.5" x14ac:dyDescent="0.25">
      <c r="A371" s="4">
        <v>42542</v>
      </c>
      <c r="B371" s="2">
        <v>4.2332000000000001</v>
      </c>
      <c r="C371" s="2">
        <f t="shared" si="30"/>
        <v>4.1548157418709915</v>
      </c>
      <c r="D371" s="2">
        <f t="shared" si="32"/>
        <v>4.1755592666830728</v>
      </c>
      <c r="E371" s="2">
        <f t="shared" si="31"/>
        <v>-2.0743524812081304E-2</v>
      </c>
      <c r="F371" s="2">
        <f t="shared" si="35"/>
        <v>-2.5142447897238233E-2</v>
      </c>
      <c r="G371" s="2">
        <f t="shared" si="33"/>
        <v>4.3989230851569291E-3</v>
      </c>
      <c r="H371" s="2" t="str">
        <f t="shared" si="34"/>
        <v>Sell</v>
      </c>
    </row>
    <row r="372" spans="1:8" ht="13.5" x14ac:dyDescent="0.25">
      <c r="A372" s="4">
        <v>42543</v>
      </c>
      <c r="B372" s="2">
        <v>4.2767999999999997</v>
      </c>
      <c r="C372" s="2">
        <f t="shared" si="30"/>
        <v>4.1547825508139162</v>
      </c>
      <c r="D372" s="2">
        <f t="shared" si="32"/>
        <v>4.1830585802621041</v>
      </c>
      <c r="E372" s="2">
        <f t="shared" si="31"/>
        <v>-2.8276029448187856E-2</v>
      </c>
      <c r="F372" s="2">
        <f t="shared" si="35"/>
        <v>-2.5769164207428159E-2</v>
      </c>
      <c r="G372" s="2">
        <f t="shared" si="33"/>
        <v>-2.5068652407596974E-3</v>
      </c>
      <c r="H372" s="2" t="str">
        <f t="shared" si="34"/>
        <v>Hold</v>
      </c>
    </row>
    <row r="373" spans="1:8" ht="13.5" x14ac:dyDescent="0.25">
      <c r="A373" s="4">
        <v>42544</v>
      </c>
      <c r="B373" s="2">
        <v>4.2767999999999997</v>
      </c>
      <c r="C373" s="2">
        <f t="shared" si="30"/>
        <v>4.1547544660733138</v>
      </c>
      <c r="D373" s="2">
        <f t="shared" si="32"/>
        <v>4.1900023891315774</v>
      </c>
      <c r="E373" s="2">
        <f t="shared" si="31"/>
        <v>-3.524792305826363E-2</v>
      </c>
      <c r="F373" s="2">
        <f t="shared" si="35"/>
        <v>-2.7664915977595253E-2</v>
      </c>
      <c r="G373" s="2">
        <f t="shared" si="33"/>
        <v>-7.5830070806683775E-3</v>
      </c>
      <c r="H373" s="2" t="str">
        <f t="shared" si="34"/>
        <v>Hold</v>
      </c>
    </row>
    <row r="374" spans="1:8" ht="13.5" x14ac:dyDescent="0.25">
      <c r="A374" s="4">
        <v>42545</v>
      </c>
      <c r="B374" s="2">
        <v>4.3640999999999996</v>
      </c>
      <c r="C374" s="2">
        <f t="shared" si="30"/>
        <v>4.1668230097543422</v>
      </c>
      <c r="D374" s="2">
        <f t="shared" si="32"/>
        <v>4.2028985084551644</v>
      </c>
      <c r="E374" s="2">
        <f t="shared" si="31"/>
        <v>-3.6075498700822273E-2</v>
      </c>
      <c r="F374" s="2">
        <f t="shared" si="35"/>
        <v>-2.9347032522240656E-2</v>
      </c>
      <c r="G374" s="2">
        <f t="shared" si="33"/>
        <v>-6.7284661785816172E-3</v>
      </c>
      <c r="H374" s="2" t="str">
        <f t="shared" si="34"/>
        <v>Hold</v>
      </c>
    </row>
    <row r="375" spans="1:8" ht="13.5" x14ac:dyDescent="0.25">
      <c r="A375" s="4">
        <v>42548</v>
      </c>
      <c r="B375" s="2">
        <v>4.3205</v>
      </c>
      <c r="C375" s="2">
        <f t="shared" si="30"/>
        <v>4.1649425467152126</v>
      </c>
      <c r="D375" s="2">
        <f t="shared" si="32"/>
        <v>4.2116097300510784</v>
      </c>
      <c r="E375" s="2">
        <f t="shared" si="31"/>
        <v>-4.6667183335865836E-2</v>
      </c>
      <c r="F375" s="2">
        <f t="shared" si="35"/>
        <v>-3.2811062684965697E-2</v>
      </c>
      <c r="G375" s="2">
        <f t="shared" si="33"/>
        <v>-1.3856120650900139E-2</v>
      </c>
      <c r="H375" s="2" t="str">
        <f t="shared" si="34"/>
        <v>Hold</v>
      </c>
    </row>
    <row r="376" spans="1:8" ht="13.5" x14ac:dyDescent="0.25">
      <c r="A376" s="4">
        <v>42549</v>
      </c>
      <c r="B376" s="2">
        <v>4.2767999999999997</v>
      </c>
      <c r="C376" s="2">
        <f t="shared" si="30"/>
        <v>4.1633513856821027</v>
      </c>
      <c r="D376" s="2">
        <f t="shared" si="32"/>
        <v>4.2164386389361841</v>
      </c>
      <c r="E376" s="2">
        <f t="shared" si="31"/>
        <v>-5.3087253254081368E-2</v>
      </c>
      <c r="F376" s="2">
        <f t="shared" si="35"/>
        <v>-3.6866300798788831E-2</v>
      </c>
      <c r="G376" s="2">
        <f t="shared" si="33"/>
        <v>-1.6220952455292537E-2</v>
      </c>
      <c r="H376" s="2" t="str">
        <f t="shared" si="34"/>
        <v>Hold</v>
      </c>
    </row>
    <row r="377" spans="1:8" ht="13.5" x14ac:dyDescent="0.25">
      <c r="A377" s="4">
        <v>42550</v>
      </c>
      <c r="B377" s="2">
        <v>4.2767999999999997</v>
      </c>
      <c r="C377" s="2">
        <f t="shared" si="30"/>
        <v>4.1620050186540869</v>
      </c>
      <c r="D377" s="2">
        <f t="shared" si="32"/>
        <v>4.2209098508668372</v>
      </c>
      <c r="E377" s="2">
        <f t="shared" si="31"/>
        <v>-5.8904832212750335E-2</v>
      </c>
      <c r="F377" s="2">
        <f t="shared" si="35"/>
        <v>-4.1274007081581132E-2</v>
      </c>
      <c r="G377" s="2">
        <f t="shared" si="33"/>
        <v>-1.7630825131169203E-2</v>
      </c>
      <c r="H377" s="2" t="str">
        <f t="shared" si="34"/>
        <v>Hold</v>
      </c>
    </row>
    <row r="378" spans="1:8" ht="13.5" x14ac:dyDescent="0.25">
      <c r="A378" s="4">
        <v>42551</v>
      </c>
      <c r="B378" s="2">
        <v>4.2767999999999997</v>
      </c>
      <c r="C378" s="2">
        <f t="shared" si="30"/>
        <v>4.1608657850149964</v>
      </c>
      <c r="D378" s="2">
        <f t="shared" si="32"/>
        <v>4.225049861913738</v>
      </c>
      <c r="E378" s="2">
        <f t="shared" si="31"/>
        <v>-6.4184076898741615E-2</v>
      </c>
      <c r="F378" s="2">
        <f t="shared" si="35"/>
        <v>-4.5856021045013233E-2</v>
      </c>
      <c r="G378" s="2">
        <f t="shared" si="33"/>
        <v>-1.8328055853728382E-2</v>
      </c>
      <c r="H378" s="2" t="str">
        <f t="shared" si="34"/>
        <v>Hold</v>
      </c>
    </row>
    <row r="379" spans="1:8" ht="13.5" x14ac:dyDescent="0.25">
      <c r="A379" s="4">
        <v>42552</v>
      </c>
      <c r="B379" s="2">
        <v>4.2767999999999997</v>
      </c>
      <c r="C379" s="2">
        <f t="shared" si="30"/>
        <v>4.1625941257819203</v>
      </c>
      <c r="D379" s="2">
        <f t="shared" si="32"/>
        <v>4.2288832054756833</v>
      </c>
      <c r="E379" s="2">
        <f t="shared" si="31"/>
        <v>-6.6289079693762964E-2</v>
      </c>
      <c r="F379" s="2">
        <f t="shared" si="35"/>
        <v>-4.9942632774763185E-2</v>
      </c>
      <c r="G379" s="2">
        <f t="shared" si="33"/>
        <v>-1.634644691899978E-2</v>
      </c>
      <c r="H379" s="2" t="str">
        <f t="shared" si="34"/>
        <v>Hold</v>
      </c>
    </row>
    <row r="380" spans="1:8" ht="13.5" x14ac:dyDescent="0.25">
      <c r="A380" s="4">
        <v>42555</v>
      </c>
      <c r="B380" s="2">
        <v>4.2767999999999997</v>
      </c>
      <c r="C380" s="2">
        <f t="shared" si="30"/>
        <v>4.1667334910462408</v>
      </c>
      <c r="D380" s="2">
        <f t="shared" si="32"/>
        <v>4.2324325976626698</v>
      </c>
      <c r="E380" s="2">
        <f t="shared" si="31"/>
        <v>-6.5699106616428971E-2</v>
      </c>
      <c r="F380" s="2">
        <f t="shared" si="35"/>
        <v>-5.3093927543096345E-2</v>
      </c>
      <c r="G380" s="2">
        <f t="shared" si="33"/>
        <v>-1.2605179073332626E-2</v>
      </c>
      <c r="H380" s="2" t="str">
        <f t="shared" si="34"/>
        <v>Hold</v>
      </c>
    </row>
    <row r="381" spans="1:8" ht="13.5" x14ac:dyDescent="0.25">
      <c r="A381" s="4">
        <v>42559</v>
      </c>
      <c r="B381" s="2">
        <v>4.2767999999999997</v>
      </c>
      <c r="C381" s="2">
        <f t="shared" si="30"/>
        <v>4.1769591078083579</v>
      </c>
      <c r="D381" s="2">
        <f t="shared" si="32"/>
        <v>4.2357190719098794</v>
      </c>
      <c r="E381" s="2">
        <f t="shared" si="31"/>
        <v>-5.8759964101521511E-2</v>
      </c>
      <c r="F381" s="2">
        <f t="shared" si="35"/>
        <v>-5.4227134854781381E-2</v>
      </c>
      <c r="G381" s="2">
        <f t="shared" si="33"/>
        <v>-4.5328292467401304E-3</v>
      </c>
      <c r="H381" s="2" t="str">
        <f t="shared" si="34"/>
        <v>Hold</v>
      </c>
    </row>
    <row r="382" spans="1:8" ht="13.5" x14ac:dyDescent="0.25">
      <c r="A382" s="4">
        <v>42562</v>
      </c>
      <c r="B382" s="2">
        <v>4.2767999999999997</v>
      </c>
      <c r="C382" s="2">
        <f t="shared" si="30"/>
        <v>4.1923192450686102</v>
      </c>
      <c r="D382" s="2">
        <f t="shared" si="32"/>
        <v>4.2387621036202585</v>
      </c>
      <c r="E382" s="2">
        <f t="shared" si="31"/>
        <v>-4.6442858551648314E-2</v>
      </c>
      <c r="F382" s="2">
        <f t="shared" si="35"/>
        <v>-5.2670279594154774E-2</v>
      </c>
      <c r="G382" s="2">
        <f t="shared" si="33"/>
        <v>6.2274210425064605E-3</v>
      </c>
      <c r="H382" s="2" t="str">
        <f t="shared" si="34"/>
        <v>Sell</v>
      </c>
    </row>
    <row r="383" spans="1:8" ht="13.5" x14ac:dyDescent="0.25">
      <c r="A383" s="4">
        <v>42563</v>
      </c>
      <c r="B383" s="2">
        <v>4.2767999999999997</v>
      </c>
      <c r="C383" s="2">
        <f t="shared" si="30"/>
        <v>4.2053162842888234</v>
      </c>
      <c r="D383" s="2">
        <f t="shared" si="32"/>
        <v>4.2415797255743133</v>
      </c>
      <c r="E383" s="2">
        <f t="shared" si="31"/>
        <v>-3.6263441285489861E-2</v>
      </c>
      <c r="F383" s="2">
        <f t="shared" si="35"/>
        <v>-4.93889119324218E-2</v>
      </c>
      <c r="G383" s="2">
        <f t="shared" si="33"/>
        <v>1.3125470646931939E-2</v>
      </c>
      <c r="H383" s="2" t="str">
        <f t="shared" si="34"/>
        <v>Sell</v>
      </c>
    </row>
    <row r="384" spans="1:8" ht="13.5" x14ac:dyDescent="0.25">
      <c r="A384" s="4">
        <v>42564</v>
      </c>
      <c r="B384" s="2">
        <v>4.2767999999999997</v>
      </c>
      <c r="C384" s="2">
        <f t="shared" si="30"/>
        <v>4.2297445482443887</v>
      </c>
      <c r="D384" s="2">
        <f t="shared" si="32"/>
        <v>4.2441886347910307</v>
      </c>
      <c r="E384" s="2">
        <f t="shared" si="31"/>
        <v>-1.4444086546641977E-2</v>
      </c>
      <c r="F384" s="2">
        <f t="shared" si="35"/>
        <v>-4.2399946855265838E-2</v>
      </c>
      <c r="G384" s="2">
        <f t="shared" si="33"/>
        <v>2.7955860308623862E-2</v>
      </c>
      <c r="H384" s="2" t="str">
        <f t="shared" si="34"/>
        <v>Sell</v>
      </c>
    </row>
    <row r="385" spans="1:8" ht="13.5" x14ac:dyDescent="0.25">
      <c r="A385" s="4">
        <v>42565</v>
      </c>
      <c r="B385" s="2">
        <v>4.2767999999999997</v>
      </c>
      <c r="C385" s="2">
        <f t="shared" si="30"/>
        <v>4.243706925437559</v>
      </c>
      <c r="D385" s="2">
        <f t="shared" si="32"/>
        <v>4.2466042914731768</v>
      </c>
      <c r="E385" s="2">
        <f t="shared" si="31"/>
        <v>-2.8973660356177433E-3</v>
      </c>
      <c r="F385" s="2">
        <f t="shared" si="35"/>
        <v>-3.4499430691336222E-2</v>
      </c>
      <c r="G385" s="2">
        <f t="shared" si="33"/>
        <v>3.1602064655718479E-2</v>
      </c>
      <c r="H385" s="2" t="str">
        <f t="shared" si="34"/>
        <v>Sell</v>
      </c>
    </row>
    <row r="386" spans="1:8" ht="13.5" x14ac:dyDescent="0.25">
      <c r="A386" s="4">
        <v>42566</v>
      </c>
      <c r="B386" s="2">
        <v>4.2767999999999997</v>
      </c>
      <c r="C386" s="2">
        <f t="shared" si="30"/>
        <v>4.2487981676779345</v>
      </c>
      <c r="D386" s="2">
        <f t="shared" si="32"/>
        <v>4.2488410106233117</v>
      </c>
      <c r="E386" s="2">
        <f t="shared" si="31"/>
        <v>-4.284294537715283E-5</v>
      </c>
      <c r="F386" s="2">
        <f t="shared" si="35"/>
        <v>-2.7608113142144411E-2</v>
      </c>
      <c r="G386" s="2">
        <f t="shared" si="33"/>
        <v>2.7565270196767258E-2</v>
      </c>
      <c r="H386" s="2" t="str">
        <f t="shared" si="34"/>
        <v>Sell</v>
      </c>
    </row>
    <row r="387" spans="1:8" ht="13.5" x14ac:dyDescent="0.25">
      <c r="A387" s="4">
        <v>42569</v>
      </c>
      <c r="B387" s="2">
        <v>4.2767999999999997</v>
      </c>
      <c r="C387" s="2">
        <f t="shared" si="30"/>
        <v>4.2531061418813287</v>
      </c>
      <c r="D387" s="2">
        <f t="shared" si="32"/>
        <v>4.2509120468734363</v>
      </c>
      <c r="E387" s="2">
        <f t="shared" si="31"/>
        <v>2.1940950078924715E-3</v>
      </c>
      <c r="F387" s="2">
        <f t="shared" si="35"/>
        <v>-2.1647671512137034E-2</v>
      </c>
      <c r="G387" s="2">
        <f t="shared" si="33"/>
        <v>2.3841766520029506E-2</v>
      </c>
      <c r="H387" s="2" t="str">
        <f t="shared" si="34"/>
        <v>Sell</v>
      </c>
    </row>
    <row r="388" spans="1:8" ht="13.5" x14ac:dyDescent="0.25">
      <c r="A388" s="4">
        <v>42570</v>
      </c>
      <c r="B388" s="2">
        <v>4.2767999999999997</v>
      </c>
      <c r="C388" s="2">
        <f t="shared" si="30"/>
        <v>4.2567513508226629</v>
      </c>
      <c r="D388" s="2">
        <f t="shared" si="32"/>
        <v>4.2528296730309592</v>
      </c>
      <c r="E388" s="2">
        <f t="shared" si="31"/>
        <v>3.9216777917037149E-3</v>
      </c>
      <c r="F388" s="2">
        <f t="shared" si="35"/>
        <v>-1.6533801651368887E-2</v>
      </c>
      <c r="G388" s="2">
        <f t="shared" si="33"/>
        <v>2.0455479443072602E-2</v>
      </c>
      <c r="H388" s="2" t="str">
        <f t="shared" si="34"/>
        <v>Sell</v>
      </c>
    </row>
    <row r="389" spans="1:8" ht="13.5" x14ac:dyDescent="0.25">
      <c r="A389" s="4">
        <v>42571</v>
      </c>
      <c r="B389" s="2">
        <v>4.3117000000000001</v>
      </c>
      <c r="C389" s="2">
        <f t="shared" si="30"/>
        <v>4.259835758388407</v>
      </c>
      <c r="D389" s="2">
        <f t="shared" si="32"/>
        <v>4.2571904379916292</v>
      </c>
      <c r="E389" s="2">
        <f t="shared" si="31"/>
        <v>2.6453203967777839E-3</v>
      </c>
      <c r="F389" s="2">
        <f t="shared" si="35"/>
        <v>-1.2697977241739555E-2</v>
      </c>
      <c r="G389" s="2">
        <f t="shared" si="33"/>
        <v>1.5343297638517338E-2</v>
      </c>
      <c r="H389" s="2" t="str">
        <f t="shared" si="34"/>
        <v>Sell</v>
      </c>
    </row>
    <row r="390" spans="1:8" ht="13.5" x14ac:dyDescent="0.25">
      <c r="A390" s="4">
        <v>42572</v>
      </c>
      <c r="B390" s="2">
        <v>4.3117000000000001</v>
      </c>
      <c r="C390" s="2">
        <f t="shared" si="30"/>
        <v>4.262445641713267</v>
      </c>
      <c r="D390" s="2">
        <f t="shared" si="32"/>
        <v>4.2612281833255823</v>
      </c>
      <c r="E390" s="2">
        <f t="shared" si="31"/>
        <v>1.2174583876847223E-3</v>
      </c>
      <c r="F390" s="2">
        <f t="shared" si="35"/>
        <v>-9.9148901158547E-3</v>
      </c>
      <c r="G390" s="2">
        <f t="shared" si="33"/>
        <v>1.1132348503539422E-2</v>
      </c>
      <c r="H390" s="2" t="str">
        <f t="shared" si="34"/>
        <v>Sell</v>
      </c>
    </row>
    <row r="391" spans="1:8" ht="13.5" x14ac:dyDescent="0.25">
      <c r="A391" s="4">
        <v>42573</v>
      </c>
      <c r="B391" s="2">
        <v>4.3205</v>
      </c>
      <c r="C391" s="2">
        <f t="shared" si="30"/>
        <v>4.2646540045266104</v>
      </c>
      <c r="D391" s="2">
        <f t="shared" si="32"/>
        <v>4.2656186882644276</v>
      </c>
      <c r="E391" s="2">
        <f t="shared" si="31"/>
        <v>-9.6468373781721795E-4</v>
      </c>
      <c r="F391" s="2">
        <f t="shared" si="35"/>
        <v>-8.1248488402472039E-3</v>
      </c>
      <c r="G391" s="2">
        <f t="shared" si="33"/>
        <v>7.160165102429986E-3</v>
      </c>
      <c r="H391" s="2" t="str">
        <f t="shared" si="34"/>
        <v>Sell</v>
      </c>
    </row>
    <row r="392" spans="1:8" ht="13.5" x14ac:dyDescent="0.25">
      <c r="A392" s="4">
        <v>42577</v>
      </c>
      <c r="B392" s="2">
        <v>4.3205</v>
      </c>
      <c r="C392" s="2">
        <f t="shared" si="30"/>
        <v>4.2665226192148236</v>
      </c>
      <c r="D392" s="2">
        <f t="shared" si="32"/>
        <v>4.269683970615211</v>
      </c>
      <c r="E392" s="2">
        <f t="shared" si="31"/>
        <v>-3.1613514003874243E-3</v>
      </c>
      <c r="F392" s="2">
        <f t="shared" si="35"/>
        <v>-7.132149352275248E-3</v>
      </c>
      <c r="G392" s="2">
        <f t="shared" si="33"/>
        <v>3.9707979518878236E-3</v>
      </c>
      <c r="H392" s="2" t="str">
        <f t="shared" si="34"/>
        <v>Sell</v>
      </c>
    </row>
    <row r="393" spans="1:8" ht="13.5" x14ac:dyDescent="0.25">
      <c r="A393" s="4">
        <v>42578</v>
      </c>
      <c r="B393" s="2">
        <v>4.3292000000000002</v>
      </c>
      <c r="C393" s="2">
        <f t="shared" si="30"/>
        <v>4.2681037547202347</v>
      </c>
      <c r="D393" s="2">
        <f t="shared" si="32"/>
        <v>4.2740925653844544</v>
      </c>
      <c r="E393" s="2">
        <f t="shared" si="31"/>
        <v>-5.9888106642196348E-3</v>
      </c>
      <c r="F393" s="2">
        <f t="shared" si="35"/>
        <v>-6.9034816146641264E-3</v>
      </c>
      <c r="G393" s="2">
        <f t="shared" si="33"/>
        <v>9.1467095044449158E-4</v>
      </c>
      <c r="H393" s="2" t="str">
        <f t="shared" si="34"/>
        <v>Sell</v>
      </c>
    </row>
    <row r="394" spans="1:8" ht="13.5" x14ac:dyDescent="0.25">
      <c r="A394" s="4">
        <v>42579</v>
      </c>
      <c r="B394" s="2">
        <v>4.3292000000000002</v>
      </c>
      <c r="C394" s="2">
        <f t="shared" si="30"/>
        <v>4.2694416386094289</v>
      </c>
      <c r="D394" s="2">
        <f t="shared" si="32"/>
        <v>4.2781745975781984</v>
      </c>
      <c r="E394" s="2">
        <f t="shared" si="31"/>
        <v>-8.7329589687694664E-3</v>
      </c>
      <c r="F394" s="2">
        <f t="shared" si="35"/>
        <v>-7.2693770854851941E-3</v>
      </c>
      <c r="G394" s="2">
        <f t="shared" si="33"/>
        <v>-1.4635818832842724E-3</v>
      </c>
      <c r="H394" s="2" t="str">
        <f t="shared" si="34"/>
        <v>Hold</v>
      </c>
    </row>
    <row r="395" spans="1:8" ht="13.5" x14ac:dyDescent="0.25">
      <c r="A395" s="4">
        <v>42580</v>
      </c>
      <c r="B395" s="2">
        <v>4.3292000000000002</v>
      </c>
      <c r="C395" s="2">
        <f t="shared" si="30"/>
        <v>4.2705736942079779</v>
      </c>
      <c r="D395" s="2">
        <f t="shared" si="32"/>
        <v>4.2819542570168503</v>
      </c>
      <c r="E395" s="2">
        <f t="shared" si="31"/>
        <v>-1.1380562808872341E-2</v>
      </c>
      <c r="F395" s="2">
        <f t="shared" si="35"/>
        <v>-8.0916142301626238E-3</v>
      </c>
      <c r="G395" s="2">
        <f t="shared" si="33"/>
        <v>-3.2889485787097172E-3</v>
      </c>
      <c r="H395" s="2" t="str">
        <f t="shared" si="34"/>
        <v>Hold</v>
      </c>
    </row>
    <row r="396" spans="1:8" ht="13.5" x14ac:dyDescent="0.25">
      <c r="A396" s="4">
        <v>42583</v>
      </c>
      <c r="B396" s="2">
        <v>4.3465999999999996</v>
      </c>
      <c r="C396" s="2">
        <f t="shared" si="30"/>
        <v>4.2715315874067503</v>
      </c>
      <c r="D396" s="2">
        <f t="shared" si="32"/>
        <v>4.2867428305711579</v>
      </c>
      <c r="E396" s="2">
        <f t="shared" si="31"/>
        <v>-1.5211243164407584E-2</v>
      </c>
      <c r="F396" s="2">
        <f t="shared" si="35"/>
        <v>-9.5155400170116172E-3</v>
      </c>
      <c r="G396" s="2">
        <f t="shared" si="33"/>
        <v>-5.6957031473959668E-3</v>
      </c>
      <c r="H396" s="2" t="str">
        <f t="shared" si="34"/>
        <v>Hold</v>
      </c>
    </row>
    <row r="397" spans="1:8" ht="13.5" x14ac:dyDescent="0.25">
      <c r="A397" s="4">
        <v>42584</v>
      </c>
      <c r="B397" s="2">
        <v>4.3465999999999996</v>
      </c>
      <c r="C397" s="2">
        <f t="shared" si="30"/>
        <v>4.2723421124210965</v>
      </c>
      <c r="D397" s="2">
        <f t="shared" si="32"/>
        <v>4.2911766949732941</v>
      </c>
      <c r="E397" s="2">
        <f t="shared" si="31"/>
        <v>-1.883458255219761E-2</v>
      </c>
      <c r="F397" s="2">
        <f t="shared" si="35"/>
        <v>-1.1379348524048816E-2</v>
      </c>
      <c r="G397" s="2">
        <f t="shared" si="33"/>
        <v>-7.4552340281487939E-3</v>
      </c>
      <c r="H397" s="2" t="str">
        <f t="shared" si="34"/>
        <v>Hold</v>
      </c>
    </row>
    <row r="398" spans="1:8" ht="13.5" x14ac:dyDescent="0.25">
      <c r="A398" s="4">
        <v>42585</v>
      </c>
      <c r="B398" s="2">
        <v>4.3292000000000002</v>
      </c>
      <c r="C398" s="2">
        <f t="shared" si="30"/>
        <v>4.2730279412793895</v>
      </c>
      <c r="D398" s="2">
        <f t="shared" si="32"/>
        <v>4.2939932360863837</v>
      </c>
      <c r="E398" s="2">
        <f t="shared" si="31"/>
        <v>-2.0965294806994272E-2</v>
      </c>
      <c r="F398" s="2">
        <f t="shared" si="35"/>
        <v>-1.3296537780637909E-2</v>
      </c>
      <c r="G398" s="2">
        <f t="shared" si="33"/>
        <v>-7.6687570263563633E-3</v>
      </c>
      <c r="H398" s="2" t="str">
        <f t="shared" si="34"/>
        <v>Hold</v>
      </c>
    </row>
    <row r="399" spans="1:8" ht="13.5" x14ac:dyDescent="0.25">
      <c r="A399" s="4">
        <v>42586</v>
      </c>
      <c r="B399" s="2">
        <v>4.3292000000000002</v>
      </c>
      <c r="C399" s="2">
        <f t="shared" ref="C399:C462" si="36">$C$4*B389+C398*(1-$C$4)</f>
        <v>4.2789774887748679</v>
      </c>
      <c r="D399" s="2">
        <f t="shared" si="32"/>
        <v>4.2966011445244296</v>
      </c>
      <c r="E399" s="2">
        <f t="shared" si="31"/>
        <v>-1.7623655749561706E-2</v>
      </c>
      <c r="F399" s="2">
        <f t="shared" si="35"/>
        <v>-1.4161961374422669E-2</v>
      </c>
      <c r="G399" s="2">
        <f t="shared" si="33"/>
        <v>-3.4616943751390374E-3</v>
      </c>
      <c r="H399" s="2" t="str">
        <f t="shared" si="34"/>
        <v>Hold</v>
      </c>
    </row>
    <row r="400" spans="1:8" ht="13.5" x14ac:dyDescent="0.25">
      <c r="A400" s="4">
        <v>42587</v>
      </c>
      <c r="B400" s="2">
        <v>4.3292000000000002</v>
      </c>
      <c r="C400" s="2">
        <f t="shared" si="36"/>
        <v>4.2840117212710416</v>
      </c>
      <c r="D400" s="2">
        <f t="shared" si="32"/>
        <v>4.2990158745596574</v>
      </c>
      <c r="E400" s="2">
        <f t="shared" si="31"/>
        <v>-1.5004153288615818E-2</v>
      </c>
      <c r="F400" s="2">
        <f t="shared" si="35"/>
        <v>-1.4330399757261299E-2</v>
      </c>
      <c r="G400" s="2">
        <f t="shared" si="33"/>
        <v>-6.7375353135451857E-4</v>
      </c>
      <c r="H400" s="2" t="str">
        <f t="shared" si="34"/>
        <v>Hold</v>
      </c>
    </row>
    <row r="401" spans="1:8" ht="13.5" x14ac:dyDescent="0.25">
      <c r="A401" s="4">
        <v>42590</v>
      </c>
      <c r="B401" s="2">
        <v>4.3205</v>
      </c>
      <c r="C401" s="2">
        <f t="shared" si="36"/>
        <v>4.2896253026139579</v>
      </c>
      <c r="D401" s="2">
        <f t="shared" si="32"/>
        <v>4.3006072912589417</v>
      </c>
      <c r="E401" s="2">
        <f t="shared" si="31"/>
        <v>-1.0981988644983787E-2</v>
      </c>
      <c r="F401" s="2">
        <f t="shared" si="35"/>
        <v>-1.3660717534805798E-2</v>
      </c>
      <c r="G401" s="2">
        <f t="shared" si="33"/>
        <v>2.6787288898220112E-3</v>
      </c>
      <c r="H401" s="2" t="str">
        <f t="shared" si="34"/>
        <v>Sell</v>
      </c>
    </row>
    <row r="402" spans="1:8" ht="13.5" x14ac:dyDescent="0.25">
      <c r="A402" s="4">
        <v>42591</v>
      </c>
      <c r="B402" s="2">
        <v>4.3029999999999999</v>
      </c>
      <c r="C402" s="2">
        <f t="shared" si="36"/>
        <v>4.2943752560579647</v>
      </c>
      <c r="D402" s="2">
        <f t="shared" si="32"/>
        <v>4.3007845289434643</v>
      </c>
      <c r="E402" s="2">
        <f t="shared" si="31"/>
        <v>-6.4092728854996395E-3</v>
      </c>
      <c r="F402" s="2">
        <f t="shared" si="35"/>
        <v>-1.2210428604944567E-2</v>
      </c>
      <c r="G402" s="2">
        <f t="shared" si="33"/>
        <v>5.8011557194449278E-3</v>
      </c>
      <c r="H402" s="2" t="str">
        <f t="shared" si="34"/>
        <v>Sell</v>
      </c>
    </row>
    <row r="403" spans="1:8" ht="13.5" x14ac:dyDescent="0.25">
      <c r="A403" s="4">
        <v>42592</v>
      </c>
      <c r="B403" s="2">
        <v>4.3815999999999997</v>
      </c>
      <c r="C403" s="2">
        <f t="shared" si="36"/>
        <v>4.2997329089721239</v>
      </c>
      <c r="D403" s="2">
        <f t="shared" si="32"/>
        <v>4.3067708601328372</v>
      </c>
      <c r="E403" s="2">
        <f t="shared" si="31"/>
        <v>-7.0379511607132628E-3</v>
      </c>
      <c r="F403" s="2">
        <f t="shared" si="35"/>
        <v>-1.1175933116098307E-2</v>
      </c>
      <c r="G403" s="2">
        <f t="shared" si="33"/>
        <v>4.1379819553850443E-3</v>
      </c>
      <c r="H403" s="2" t="str">
        <f t="shared" si="34"/>
        <v>Sell</v>
      </c>
    </row>
    <row r="404" spans="1:8" ht="13.5" x14ac:dyDescent="0.25">
      <c r="A404" s="4">
        <v>42593</v>
      </c>
      <c r="B404" s="2">
        <v>4.3640999999999996</v>
      </c>
      <c r="C404" s="2">
        <f t="shared" si="36"/>
        <v>4.3042663075917975</v>
      </c>
      <c r="D404" s="2">
        <f t="shared" si="32"/>
        <v>4.3110174630859603</v>
      </c>
      <c r="E404" s="2">
        <f t="shared" si="31"/>
        <v>-6.7511554941628305E-3</v>
      </c>
      <c r="F404" s="2">
        <f t="shared" si="35"/>
        <v>-1.0290977591711211E-2</v>
      </c>
      <c r="G404" s="2">
        <f t="shared" si="33"/>
        <v>3.5398220975483806E-3</v>
      </c>
      <c r="H404" s="2" t="str">
        <f t="shared" si="34"/>
        <v>Sell</v>
      </c>
    </row>
    <row r="405" spans="1:8" ht="13.5" x14ac:dyDescent="0.25">
      <c r="A405" s="4">
        <v>42594</v>
      </c>
      <c r="B405" s="2">
        <v>4.4077000000000002</v>
      </c>
      <c r="C405" s="2">
        <f t="shared" si="36"/>
        <v>4.3081022602699823</v>
      </c>
      <c r="D405" s="2">
        <f t="shared" si="32"/>
        <v>4.3181791324870007</v>
      </c>
      <c r="E405" s="2">
        <f t="shared" si="31"/>
        <v>-1.0076872217018362E-2</v>
      </c>
      <c r="F405" s="2">
        <f t="shared" si="35"/>
        <v>-1.0248156516772643E-2</v>
      </c>
      <c r="G405" s="2">
        <f t="shared" si="33"/>
        <v>1.7128429975428114E-4</v>
      </c>
      <c r="H405" s="2" t="str">
        <f t="shared" si="34"/>
        <v>Sell</v>
      </c>
    </row>
    <row r="406" spans="1:8" ht="13.5" x14ac:dyDescent="0.25">
      <c r="A406" s="4">
        <v>42597</v>
      </c>
      <c r="B406" s="2">
        <v>4.3379000000000003</v>
      </c>
      <c r="C406" s="2">
        <f t="shared" si="36"/>
        <v>4.3140249894592158</v>
      </c>
      <c r="D406" s="2">
        <f t="shared" si="32"/>
        <v>4.3196399374879633</v>
      </c>
      <c r="E406" s="2">
        <f t="shared" si="31"/>
        <v>-5.6149480287475129E-3</v>
      </c>
      <c r="F406" s="2">
        <f t="shared" si="35"/>
        <v>-9.3215148191676169E-3</v>
      </c>
      <c r="G406" s="2">
        <f t="shared" si="33"/>
        <v>3.706566790420104E-3</v>
      </c>
      <c r="H406" s="2" t="str">
        <f t="shared" si="34"/>
        <v>Sell</v>
      </c>
    </row>
    <row r="407" spans="1:8" ht="13.5" x14ac:dyDescent="0.25">
      <c r="A407" s="4">
        <v>42598</v>
      </c>
      <c r="B407" s="2">
        <v>4.3379000000000003</v>
      </c>
      <c r="C407" s="2">
        <f t="shared" si="36"/>
        <v>4.3190365295424131</v>
      </c>
      <c r="D407" s="2">
        <f t="shared" si="32"/>
        <v>4.3209925347110767</v>
      </c>
      <c r="E407" s="2">
        <f t="shared" si="31"/>
        <v>-1.956005168663566E-3</v>
      </c>
      <c r="F407" s="2">
        <f t="shared" si="35"/>
        <v>-7.8484128890668071E-3</v>
      </c>
      <c r="G407" s="2">
        <f t="shared" si="33"/>
        <v>5.8924077204032411E-3</v>
      </c>
      <c r="H407" s="2" t="str">
        <f t="shared" si="34"/>
        <v>Sell</v>
      </c>
    </row>
    <row r="408" spans="1:8" ht="13.5" x14ac:dyDescent="0.25">
      <c r="A408" s="4">
        <v>42599</v>
      </c>
      <c r="B408" s="2">
        <v>4.3379000000000003</v>
      </c>
      <c r="C408" s="2">
        <f t="shared" si="36"/>
        <v>4.3206001403820418</v>
      </c>
      <c r="D408" s="2">
        <f t="shared" si="32"/>
        <v>4.3222449395472937</v>
      </c>
      <c r="E408" s="2">
        <f t="shared" si="31"/>
        <v>-1.6447991652519534E-3</v>
      </c>
      <c r="F408" s="2">
        <f t="shared" si="35"/>
        <v>-6.6076901443038374E-3</v>
      </c>
      <c r="G408" s="2">
        <f t="shared" si="33"/>
        <v>4.962890979051884E-3</v>
      </c>
      <c r="H408" s="2" t="str">
        <f t="shared" si="34"/>
        <v>Sell</v>
      </c>
    </row>
    <row r="409" spans="1:8" ht="13.5" x14ac:dyDescent="0.25">
      <c r="A409" s="4">
        <v>42600</v>
      </c>
      <c r="B409" s="2">
        <v>4.3465999999999996</v>
      </c>
      <c r="C409" s="2">
        <f t="shared" si="36"/>
        <v>4.3219231957078819</v>
      </c>
      <c r="D409" s="2">
        <f t="shared" si="32"/>
        <v>4.3240490180993456</v>
      </c>
      <c r="E409" s="2">
        <f t="shared" si="31"/>
        <v>-2.1258223914637497E-3</v>
      </c>
      <c r="F409" s="2">
        <f t="shared" si="35"/>
        <v>-5.7113165937358202E-3</v>
      </c>
      <c r="G409" s="2">
        <f t="shared" si="33"/>
        <v>3.5854942022720705E-3</v>
      </c>
      <c r="H409" s="2" t="str">
        <f t="shared" si="34"/>
        <v>Sell</v>
      </c>
    </row>
    <row r="410" spans="1:8" ht="13.5" x14ac:dyDescent="0.25">
      <c r="A410" s="4">
        <v>42601</v>
      </c>
      <c r="B410" s="2">
        <v>4.3379000000000003</v>
      </c>
      <c r="C410" s="2">
        <f t="shared" si="36"/>
        <v>4.3230427040605157</v>
      </c>
      <c r="D410" s="2">
        <f t="shared" si="32"/>
        <v>4.3250750167586531</v>
      </c>
      <c r="E410" s="2">
        <f t="shared" si="31"/>
        <v>-2.0323126981374173E-3</v>
      </c>
      <c r="F410" s="2">
        <f t="shared" si="35"/>
        <v>-4.9755158146161391E-3</v>
      </c>
      <c r="G410" s="2">
        <f t="shared" si="33"/>
        <v>2.9432031164787218E-3</v>
      </c>
      <c r="H410" s="2" t="str">
        <f t="shared" si="34"/>
        <v>Sell</v>
      </c>
    </row>
    <row r="411" spans="1:8" ht="13.5" x14ac:dyDescent="0.25">
      <c r="A411" s="4">
        <v>42604</v>
      </c>
      <c r="B411" s="2">
        <v>4.3379000000000003</v>
      </c>
      <c r="C411" s="2">
        <f t="shared" si="36"/>
        <v>4.322651518820436</v>
      </c>
      <c r="D411" s="2">
        <f t="shared" si="32"/>
        <v>4.3260250155172715</v>
      </c>
      <c r="E411" s="2">
        <f t="shared" si="31"/>
        <v>-3.3734966968355096E-3</v>
      </c>
      <c r="F411" s="2">
        <f t="shared" si="35"/>
        <v>-4.6551119910600135E-3</v>
      </c>
      <c r="G411" s="2">
        <f t="shared" si="33"/>
        <v>1.281615294224504E-3</v>
      </c>
      <c r="H411" s="2" t="str">
        <f t="shared" si="34"/>
        <v>Sell</v>
      </c>
    </row>
    <row r="412" spans="1:8" ht="13.5" x14ac:dyDescent="0.25">
      <c r="A412" s="4">
        <v>42605</v>
      </c>
      <c r="B412" s="2">
        <v>4.3379000000000003</v>
      </c>
      <c r="C412" s="2">
        <f t="shared" si="36"/>
        <v>4.3196282082326771</v>
      </c>
      <c r="D412" s="2">
        <f t="shared" si="32"/>
        <v>4.3269046439974739</v>
      </c>
      <c r="E412" s="2">
        <f t="shared" ref="E412:E475" si="37">C412-D412</f>
        <v>-7.2764357647967515E-3</v>
      </c>
      <c r="F412" s="2">
        <f t="shared" si="35"/>
        <v>-5.1793767458073615E-3</v>
      </c>
      <c r="G412" s="2">
        <f t="shared" si="33"/>
        <v>-2.09705901898939E-3</v>
      </c>
      <c r="H412" s="2" t="str">
        <f t="shared" si="34"/>
        <v>Hold</v>
      </c>
    </row>
    <row r="413" spans="1:8" ht="13.5" x14ac:dyDescent="0.25">
      <c r="A413" s="4">
        <v>42606</v>
      </c>
      <c r="B413" s="2">
        <v>4.3465999999999996</v>
      </c>
      <c r="C413" s="2">
        <f t="shared" si="36"/>
        <v>4.3291623300430349</v>
      </c>
      <c r="D413" s="2">
        <f t="shared" ref="D413:D476" si="38">$D$4*B413+(1-$D$4)*D412</f>
        <v>4.3283635592569203</v>
      </c>
      <c r="E413" s="2">
        <f t="shared" si="37"/>
        <v>7.9877078611456653E-4</v>
      </c>
      <c r="F413" s="2">
        <f t="shared" si="35"/>
        <v>-3.9837472394229764E-3</v>
      </c>
      <c r="G413" s="2">
        <f t="shared" si="33"/>
        <v>4.7825180255375429E-3</v>
      </c>
      <c r="H413" s="2" t="str">
        <f t="shared" si="34"/>
        <v>Sell</v>
      </c>
    </row>
    <row r="414" spans="1:8" ht="13.5" x14ac:dyDescent="0.25">
      <c r="A414" s="4">
        <v>42607</v>
      </c>
      <c r="B414" s="2">
        <v>4.3640999999999996</v>
      </c>
      <c r="C414" s="2">
        <f t="shared" si="36"/>
        <v>4.3345373561902605</v>
      </c>
      <c r="D414" s="2">
        <f t="shared" si="38"/>
        <v>4.331010703015667</v>
      </c>
      <c r="E414" s="2">
        <f t="shared" si="37"/>
        <v>3.5266531745934415E-3</v>
      </c>
      <c r="F414" s="2">
        <f t="shared" si="35"/>
        <v>-2.4816671566196928E-3</v>
      </c>
      <c r="G414" s="2">
        <f t="shared" si="33"/>
        <v>6.0083203312131343E-3</v>
      </c>
      <c r="H414" s="2" t="str">
        <f t="shared" si="34"/>
        <v>Sell</v>
      </c>
    </row>
    <row r="415" spans="1:8" ht="13.5" x14ac:dyDescent="0.25">
      <c r="A415" s="4">
        <v>42608</v>
      </c>
      <c r="B415" s="2">
        <v>4.4513999999999996</v>
      </c>
      <c r="C415" s="2">
        <f t="shared" si="36"/>
        <v>4.3457931475456055</v>
      </c>
      <c r="D415" s="2">
        <f t="shared" si="38"/>
        <v>4.3399284287182107</v>
      </c>
      <c r="E415" s="2">
        <f t="shared" si="37"/>
        <v>5.8647188273948103E-3</v>
      </c>
      <c r="F415" s="2">
        <f t="shared" si="35"/>
        <v>-8.1238995981679197E-4</v>
      </c>
      <c r="G415" s="2">
        <f t="shared" si="33"/>
        <v>6.6771087872116025E-3</v>
      </c>
      <c r="H415" s="2" t="str">
        <f t="shared" si="34"/>
        <v>Sell</v>
      </c>
    </row>
    <row r="416" spans="1:8" ht="13.5" x14ac:dyDescent="0.25">
      <c r="A416" s="4">
        <v>42611</v>
      </c>
      <c r="B416" s="2">
        <v>4.4513999999999996</v>
      </c>
      <c r="C416" s="2">
        <f t="shared" si="36"/>
        <v>4.3445788171539741</v>
      </c>
      <c r="D416" s="2">
        <f t="shared" si="38"/>
        <v>4.3481855821464919</v>
      </c>
      <c r="E416" s="2">
        <f t="shared" si="37"/>
        <v>-3.6067649925177747E-3</v>
      </c>
      <c r="F416" s="2">
        <f t="shared" si="35"/>
        <v>-1.3712649663569886E-3</v>
      </c>
      <c r="G416" s="2">
        <f t="shared" si="33"/>
        <v>-2.2355000261607859E-3</v>
      </c>
      <c r="H416" s="2" t="str">
        <f t="shared" si="34"/>
        <v>Hold</v>
      </c>
    </row>
    <row r="417" spans="1:8" ht="13.5" x14ac:dyDescent="0.25">
      <c r="A417" s="4">
        <v>42612</v>
      </c>
      <c r="B417" s="2">
        <v>4.4513999999999996</v>
      </c>
      <c r="C417" s="2">
        <f t="shared" si="36"/>
        <v>4.3435513068225937</v>
      </c>
      <c r="D417" s="2">
        <f t="shared" si="38"/>
        <v>4.3558310945800853</v>
      </c>
      <c r="E417" s="2">
        <f t="shared" si="37"/>
        <v>-1.2279787757491611E-2</v>
      </c>
      <c r="F417" s="2">
        <f t="shared" si="35"/>
        <v>-3.5529695245839136E-3</v>
      </c>
      <c r="G417" s="2">
        <f t="shared" si="33"/>
        <v>-8.7268182329076974E-3</v>
      </c>
      <c r="H417" s="2" t="str">
        <f t="shared" si="34"/>
        <v>Hold</v>
      </c>
    </row>
    <row r="418" spans="1:8" ht="13.5" x14ac:dyDescent="0.25">
      <c r="A418" s="4">
        <v>42613</v>
      </c>
      <c r="B418" s="2">
        <v>4.4513999999999996</v>
      </c>
      <c r="C418" s="2">
        <f t="shared" si="36"/>
        <v>4.3426818750037333</v>
      </c>
      <c r="D418" s="2">
        <f t="shared" si="38"/>
        <v>4.3629102727593381</v>
      </c>
      <c r="E418" s="2">
        <f t="shared" si="37"/>
        <v>-2.022839775560481E-2</v>
      </c>
      <c r="F418" s="2">
        <f t="shared" si="35"/>
        <v>-6.8880551707880934E-3</v>
      </c>
      <c r="G418" s="2">
        <f t="shared" si="33"/>
        <v>-1.3340342584816717E-2</v>
      </c>
      <c r="H418" s="2" t="str">
        <f t="shared" si="34"/>
        <v>Hold</v>
      </c>
    </row>
    <row r="419" spans="1:8" ht="13.5" x14ac:dyDescent="0.25">
      <c r="A419" s="4">
        <v>42614</v>
      </c>
      <c r="B419" s="2">
        <v>4.4513999999999996</v>
      </c>
      <c r="C419" s="2">
        <f t="shared" si="36"/>
        <v>4.3432846634646971</v>
      </c>
      <c r="D419" s="2">
        <f t="shared" si="38"/>
        <v>4.3694650673697577</v>
      </c>
      <c r="E419" s="2">
        <f t="shared" si="37"/>
        <v>-2.6180403905060601E-2</v>
      </c>
      <c r="F419" s="2">
        <f t="shared" si="35"/>
        <v>-1.0746524917642594E-2</v>
      </c>
      <c r="G419" s="2">
        <f t="shared" si="33"/>
        <v>-1.5433878987418007E-2</v>
      </c>
      <c r="H419" s="2" t="str">
        <f t="shared" si="34"/>
        <v>Hold</v>
      </c>
    </row>
    <row r="420" spans="1:8" ht="13.5" x14ac:dyDescent="0.25">
      <c r="A420" s="4">
        <v>42615</v>
      </c>
      <c r="B420" s="2">
        <v>4.3379000000000003</v>
      </c>
      <c r="C420" s="2">
        <f t="shared" si="36"/>
        <v>4.3424562537008979</v>
      </c>
      <c r="D420" s="2">
        <f t="shared" si="38"/>
        <v>4.3671269142312577</v>
      </c>
      <c r="E420" s="2">
        <f t="shared" si="37"/>
        <v>-2.4670660530359712E-2</v>
      </c>
      <c r="F420" s="2">
        <f t="shared" si="35"/>
        <v>-1.3531352040186018E-2</v>
      </c>
      <c r="G420" s="2">
        <f t="shared" ref="G420:G483" si="39">E420-F420</f>
        <v>-1.1139308490173694E-2</v>
      </c>
      <c r="H420" s="2" t="str">
        <f t="shared" ref="H420:H483" si="40">IF(G420&lt;0,"Hold","Sell")</f>
        <v>Hold</v>
      </c>
    </row>
    <row r="421" spans="1:8" ht="13.5" x14ac:dyDescent="0.25">
      <c r="A421" s="4">
        <v>42618</v>
      </c>
      <c r="B421" s="2">
        <v>4.3379000000000003</v>
      </c>
      <c r="C421" s="2">
        <f t="shared" si="36"/>
        <v>4.3417552915930679</v>
      </c>
      <c r="D421" s="2">
        <f t="shared" si="38"/>
        <v>4.364961957621535</v>
      </c>
      <c r="E421" s="2">
        <f t="shared" si="37"/>
        <v>-2.3206666028467104E-2</v>
      </c>
      <c r="F421" s="2">
        <f t="shared" ref="F421:F484" si="41">(E421*(2/(10)))+((1-(2/10))*F420)</f>
        <v>-1.5466414837842234E-2</v>
      </c>
      <c r="G421" s="2">
        <f t="shared" si="39"/>
        <v>-7.7402511906248701E-3</v>
      </c>
      <c r="H421" s="2" t="str">
        <f t="shared" si="40"/>
        <v>Hold</v>
      </c>
    </row>
    <row r="422" spans="1:8" ht="13.5" x14ac:dyDescent="0.25">
      <c r="A422" s="4">
        <v>42619</v>
      </c>
      <c r="B422" s="2">
        <v>4.3205</v>
      </c>
      <c r="C422" s="2">
        <f t="shared" si="36"/>
        <v>4.3411621698095191</v>
      </c>
      <c r="D422" s="2">
        <f t="shared" si="38"/>
        <v>4.3616684792791984</v>
      </c>
      <c r="E422" s="2">
        <f t="shared" si="37"/>
        <v>-2.0506309469679351E-2</v>
      </c>
      <c r="F422" s="2">
        <f t="shared" si="41"/>
        <v>-1.6474393764209658E-2</v>
      </c>
      <c r="G422" s="2">
        <f t="shared" si="39"/>
        <v>-4.0319157054696936E-3</v>
      </c>
      <c r="H422" s="2" t="str">
        <f t="shared" si="40"/>
        <v>Hold</v>
      </c>
    </row>
    <row r="423" spans="1:8" ht="13.5" x14ac:dyDescent="0.25">
      <c r="A423" s="4">
        <v>42620</v>
      </c>
      <c r="B423" s="2">
        <v>4.3117000000000001</v>
      </c>
      <c r="C423" s="2">
        <f t="shared" si="36"/>
        <v>4.3419987590695932</v>
      </c>
      <c r="D423" s="2">
        <f t="shared" si="38"/>
        <v>4.3579671104437017</v>
      </c>
      <c r="E423" s="2">
        <f t="shared" si="37"/>
        <v>-1.5968351374108458E-2</v>
      </c>
      <c r="F423" s="2">
        <f t="shared" si="41"/>
        <v>-1.6373185286189418E-2</v>
      </c>
      <c r="G423" s="2">
        <f t="shared" si="39"/>
        <v>4.0483391208095965E-4</v>
      </c>
      <c r="H423" s="2" t="str">
        <f t="shared" si="40"/>
        <v>Sell</v>
      </c>
    </row>
    <row r="424" spans="1:8" ht="13.5" x14ac:dyDescent="0.25">
      <c r="A424" s="4">
        <v>42621</v>
      </c>
      <c r="B424" s="2">
        <v>4.2332000000000001</v>
      </c>
      <c r="C424" s="2">
        <f t="shared" si="36"/>
        <v>4.3453989499819636</v>
      </c>
      <c r="D424" s="2">
        <f t="shared" si="38"/>
        <v>4.3487251022626863</v>
      </c>
      <c r="E424" s="2">
        <f t="shared" si="37"/>
        <v>-3.3261522807226385E-3</v>
      </c>
      <c r="F424" s="2">
        <f t="shared" si="41"/>
        <v>-1.3763778685096062E-2</v>
      </c>
      <c r="G424" s="2">
        <f t="shared" si="39"/>
        <v>1.0437626404373424E-2</v>
      </c>
      <c r="H424" s="2" t="str">
        <f t="shared" si="40"/>
        <v>Sell</v>
      </c>
    </row>
    <row r="425" spans="1:8" ht="13.5" x14ac:dyDescent="0.25">
      <c r="A425" s="4">
        <v>42622</v>
      </c>
      <c r="B425" s="2">
        <v>4.2506000000000004</v>
      </c>
      <c r="C425" s="2">
        <f t="shared" si="36"/>
        <v>4.3617068038308924</v>
      </c>
      <c r="D425" s="2">
        <f t="shared" si="38"/>
        <v>4.3414565761691541</v>
      </c>
      <c r="E425" s="2">
        <f t="shared" si="37"/>
        <v>2.0250227661738229E-2</v>
      </c>
      <c r="F425" s="2">
        <f t="shared" si="41"/>
        <v>-6.9609774157292038E-3</v>
      </c>
      <c r="G425" s="2">
        <f t="shared" si="39"/>
        <v>2.7211205077467434E-2</v>
      </c>
      <c r="H425" s="2" t="str">
        <f t="shared" si="40"/>
        <v>Sell</v>
      </c>
    </row>
    <row r="426" spans="1:8" ht="13.5" x14ac:dyDescent="0.25">
      <c r="A426" s="4">
        <v>42627</v>
      </c>
      <c r="B426" s="2">
        <v>4.1894999999999998</v>
      </c>
      <c r="C426" s="2">
        <f t="shared" si="36"/>
        <v>4.3755057570876783</v>
      </c>
      <c r="D426" s="2">
        <f t="shared" si="38"/>
        <v>4.3302005334899576</v>
      </c>
      <c r="E426" s="2">
        <f t="shared" si="37"/>
        <v>4.5305223597720712E-2</v>
      </c>
      <c r="F426" s="2">
        <f t="shared" si="41"/>
        <v>3.492262786960779E-3</v>
      </c>
      <c r="G426" s="2">
        <f t="shared" si="39"/>
        <v>4.1812960810759935E-2</v>
      </c>
      <c r="H426" s="2" t="str">
        <f t="shared" si="40"/>
        <v>Sell</v>
      </c>
    </row>
    <row r="427" spans="1:8" ht="13.5" x14ac:dyDescent="0.25">
      <c r="A427" s="4">
        <v>42628</v>
      </c>
      <c r="B427" s="2">
        <v>4.2332000000000001</v>
      </c>
      <c r="C427" s="2">
        <f t="shared" si="36"/>
        <v>4.3871817944588045</v>
      </c>
      <c r="D427" s="2">
        <f t="shared" si="38"/>
        <v>4.3230153087869976</v>
      </c>
      <c r="E427" s="2">
        <f t="shared" si="37"/>
        <v>6.4166485671806939E-2</v>
      </c>
      <c r="F427" s="2">
        <f t="shared" si="41"/>
        <v>1.5627107363930012E-2</v>
      </c>
      <c r="G427" s="2">
        <f t="shared" si="39"/>
        <v>4.8539378307876926E-2</v>
      </c>
      <c r="H427" s="2" t="str">
        <f t="shared" si="40"/>
        <v>Sell</v>
      </c>
    </row>
    <row r="428" spans="1:8" ht="13.5" x14ac:dyDescent="0.25">
      <c r="A428" s="4">
        <v>42629</v>
      </c>
      <c r="B428" s="2">
        <v>4.2332000000000001</v>
      </c>
      <c r="C428" s="2">
        <f t="shared" si="36"/>
        <v>4.3970615183882193</v>
      </c>
      <c r="D428" s="2">
        <f t="shared" si="38"/>
        <v>4.3163623229509236</v>
      </c>
      <c r="E428" s="2">
        <f t="shared" si="37"/>
        <v>8.0699195437295757E-2</v>
      </c>
      <c r="F428" s="2">
        <f t="shared" si="41"/>
        <v>2.8641524978603162E-2</v>
      </c>
      <c r="G428" s="2">
        <f t="shared" si="39"/>
        <v>5.2057670458692598E-2</v>
      </c>
      <c r="H428" s="2" t="str">
        <f t="shared" si="40"/>
        <v>Sell</v>
      </c>
    </row>
    <row r="429" spans="1:8" ht="13.5" x14ac:dyDescent="0.25">
      <c r="A429" s="4">
        <v>42632</v>
      </c>
      <c r="B429" s="2">
        <v>4.2419000000000002</v>
      </c>
      <c r="C429" s="2">
        <f t="shared" si="36"/>
        <v>4.405421284790032</v>
      </c>
      <c r="D429" s="2">
        <f t="shared" si="38"/>
        <v>4.3108465953249295</v>
      </c>
      <c r="E429" s="2">
        <f t="shared" si="37"/>
        <v>9.4574689465102502E-2</v>
      </c>
      <c r="F429" s="2">
        <f t="shared" si="41"/>
        <v>4.1828157875903035E-2</v>
      </c>
      <c r="G429" s="2">
        <f t="shared" si="39"/>
        <v>5.2746531589199466E-2</v>
      </c>
      <c r="H429" s="2" t="str">
        <f t="shared" si="40"/>
        <v>Sell</v>
      </c>
    </row>
    <row r="430" spans="1:8" ht="13.5" x14ac:dyDescent="0.25">
      <c r="A430" s="4">
        <v>42633</v>
      </c>
      <c r="B430" s="2">
        <v>4.2419000000000002</v>
      </c>
      <c r="C430" s="2">
        <f t="shared" si="36"/>
        <v>4.3950333948223346</v>
      </c>
      <c r="D430" s="2">
        <f t="shared" si="38"/>
        <v>4.3057394401156754</v>
      </c>
      <c r="E430" s="2">
        <f t="shared" si="37"/>
        <v>8.9293954706659129E-2</v>
      </c>
      <c r="F430" s="2">
        <f t="shared" si="41"/>
        <v>5.1321317242054257E-2</v>
      </c>
      <c r="G430" s="2">
        <f t="shared" si="39"/>
        <v>3.7972637464604872E-2</v>
      </c>
      <c r="H430" s="2" t="str">
        <f t="shared" si="40"/>
        <v>Sell</v>
      </c>
    </row>
    <row r="431" spans="1:8" ht="13.5" x14ac:dyDescent="0.25">
      <c r="A431" s="4">
        <v>42634</v>
      </c>
      <c r="B431" s="2">
        <v>4.2332000000000001</v>
      </c>
      <c r="C431" s="2">
        <f t="shared" si="36"/>
        <v>4.3862436417727446</v>
      </c>
      <c r="D431" s="2">
        <f t="shared" si="38"/>
        <v>4.3003661482552555</v>
      </c>
      <c r="E431" s="2">
        <f t="shared" si="37"/>
        <v>8.5877493517489079E-2</v>
      </c>
      <c r="F431" s="2">
        <f t="shared" si="41"/>
        <v>5.8232552497141224E-2</v>
      </c>
      <c r="G431" s="2">
        <f t="shared" si="39"/>
        <v>2.7644941020347855E-2</v>
      </c>
      <c r="H431" s="2" t="str">
        <f t="shared" si="40"/>
        <v>Sell</v>
      </c>
    </row>
    <row r="432" spans="1:8" ht="13.5" x14ac:dyDescent="0.25">
      <c r="A432" s="4">
        <v>42635</v>
      </c>
      <c r="B432" s="2">
        <v>4.2419000000000002</v>
      </c>
      <c r="C432" s="2">
        <f t="shared" si="36"/>
        <v>4.376129235346168</v>
      </c>
      <c r="D432" s="2">
        <f t="shared" si="38"/>
        <v>4.2960353224585699</v>
      </c>
      <c r="E432" s="2">
        <f t="shared" si="37"/>
        <v>8.0093912887598151E-2</v>
      </c>
      <c r="F432" s="2">
        <f t="shared" si="41"/>
        <v>6.2604824575232615E-2</v>
      </c>
      <c r="G432" s="2">
        <f t="shared" si="39"/>
        <v>1.7489088312365536E-2</v>
      </c>
      <c r="H432" s="2" t="str">
        <f t="shared" si="40"/>
        <v>Sell</v>
      </c>
    </row>
    <row r="433" spans="1:8" ht="13.5" x14ac:dyDescent="0.25">
      <c r="A433" s="4">
        <v>42636</v>
      </c>
      <c r="B433" s="2">
        <v>4.2506000000000004</v>
      </c>
      <c r="C433" s="2">
        <f t="shared" si="36"/>
        <v>4.3662170452929114</v>
      </c>
      <c r="D433" s="2">
        <f t="shared" si="38"/>
        <v>4.2926697430171945</v>
      </c>
      <c r="E433" s="2">
        <f t="shared" si="37"/>
        <v>7.354730227571693E-2</v>
      </c>
      <c r="F433" s="2">
        <f t="shared" si="41"/>
        <v>6.4793320115329484E-2</v>
      </c>
      <c r="G433" s="2">
        <f t="shared" si="39"/>
        <v>8.7539821603874468E-3</v>
      </c>
      <c r="H433" s="2" t="str">
        <f t="shared" si="40"/>
        <v>Sell</v>
      </c>
    </row>
    <row r="434" spans="1:8" ht="13.5" x14ac:dyDescent="0.25">
      <c r="A434" s="4">
        <v>42639</v>
      </c>
      <c r="B434" s="2">
        <v>4.2506000000000004</v>
      </c>
      <c r="C434" s="2">
        <f t="shared" si="36"/>
        <v>4.3457528844786175</v>
      </c>
      <c r="D434" s="2">
        <f t="shared" si="38"/>
        <v>4.2895534657566614</v>
      </c>
      <c r="E434" s="2">
        <f t="shared" si="37"/>
        <v>5.6199418721956107E-2</v>
      </c>
      <c r="F434" s="2">
        <f t="shared" si="41"/>
        <v>6.3074539836654814E-2</v>
      </c>
      <c r="G434" s="2">
        <f t="shared" si="39"/>
        <v>-6.8751211146987068E-3</v>
      </c>
      <c r="H434" s="2" t="str">
        <f t="shared" si="40"/>
        <v>Hold</v>
      </c>
    </row>
    <row r="435" spans="1:8" ht="13.5" x14ac:dyDescent="0.25">
      <c r="A435" s="4">
        <v>42640</v>
      </c>
      <c r="B435" s="2">
        <v>4.2506000000000004</v>
      </c>
      <c r="C435" s="2">
        <f t="shared" si="36"/>
        <v>4.3311139791742148</v>
      </c>
      <c r="D435" s="2">
        <f t="shared" si="38"/>
        <v>4.2866680238487609</v>
      </c>
      <c r="E435" s="2">
        <f t="shared" si="37"/>
        <v>4.4445955325453923E-2</v>
      </c>
      <c r="F435" s="2">
        <f t="shared" si="41"/>
        <v>5.9348822934414638E-2</v>
      </c>
      <c r="G435" s="2">
        <f t="shared" si="39"/>
        <v>-1.4902867608960715E-2</v>
      </c>
      <c r="H435" s="2" t="str">
        <f t="shared" si="40"/>
        <v>Hold</v>
      </c>
    </row>
    <row r="436" spans="1:8" ht="13.5" x14ac:dyDescent="0.25">
      <c r="A436" s="4">
        <v>42641</v>
      </c>
      <c r="B436" s="2">
        <v>4.2332000000000001</v>
      </c>
      <c r="C436" s="2">
        <f t="shared" si="36"/>
        <v>4.3093272131474123</v>
      </c>
      <c r="D436" s="2">
        <f t="shared" si="38"/>
        <v>4.2827074294895935</v>
      </c>
      <c r="E436" s="2">
        <f t="shared" si="37"/>
        <v>2.6619783657818807E-2</v>
      </c>
      <c r="F436" s="2">
        <f t="shared" si="41"/>
        <v>5.2803015079095475E-2</v>
      </c>
      <c r="G436" s="2">
        <f t="shared" si="39"/>
        <v>-2.6183231421276668E-2</v>
      </c>
      <c r="H436" s="2" t="str">
        <f t="shared" si="40"/>
        <v>Hold</v>
      </c>
    </row>
    <row r="437" spans="1:8" ht="13.5" x14ac:dyDescent="0.25">
      <c r="A437" s="4">
        <v>42642</v>
      </c>
      <c r="B437" s="2">
        <v>4.2332000000000001</v>
      </c>
      <c r="C437" s="2">
        <f t="shared" si="36"/>
        <v>4.297615334201657</v>
      </c>
      <c r="D437" s="2">
        <f t="shared" si="38"/>
        <v>4.2790402124903641</v>
      </c>
      <c r="E437" s="2">
        <f t="shared" si="37"/>
        <v>1.857512171129283E-2</v>
      </c>
      <c r="F437" s="2">
        <f t="shared" si="41"/>
        <v>4.595743640553495E-2</v>
      </c>
      <c r="G437" s="2">
        <f t="shared" si="39"/>
        <v>-2.738231469424212E-2</v>
      </c>
      <c r="H437" s="2" t="str">
        <f t="shared" si="40"/>
        <v>Hold</v>
      </c>
    </row>
    <row r="438" spans="1:8" ht="13.5" x14ac:dyDescent="0.25">
      <c r="A438" s="4">
        <v>42643</v>
      </c>
      <c r="B438" s="2">
        <v>4.2332000000000001</v>
      </c>
      <c r="C438" s="2">
        <f t="shared" si="36"/>
        <v>4.2877052827860176</v>
      </c>
      <c r="D438" s="2">
        <f t="shared" si="38"/>
        <v>4.2756446411947815</v>
      </c>
      <c r="E438" s="2">
        <f t="shared" si="37"/>
        <v>1.2060641591236099E-2</v>
      </c>
      <c r="F438" s="2">
        <f t="shared" si="41"/>
        <v>3.917807744267518E-2</v>
      </c>
      <c r="G438" s="2">
        <f t="shared" si="39"/>
        <v>-2.7117435851439081E-2</v>
      </c>
      <c r="H438" s="2" t="str">
        <f t="shared" si="40"/>
        <v>Hold</v>
      </c>
    </row>
    <row r="439" spans="1:8" ht="13.5" x14ac:dyDescent="0.25">
      <c r="A439" s="4">
        <v>42647</v>
      </c>
      <c r="B439" s="2">
        <v>4.2332000000000001</v>
      </c>
      <c r="C439" s="2">
        <f t="shared" si="36"/>
        <v>4.280658316203553</v>
      </c>
      <c r="D439" s="2">
        <f t="shared" si="38"/>
        <v>4.2725005936988723</v>
      </c>
      <c r="E439" s="2">
        <f t="shared" si="37"/>
        <v>8.15772250468072E-3</v>
      </c>
      <c r="F439" s="2">
        <f t="shared" si="41"/>
        <v>3.2974006455076289E-2</v>
      </c>
      <c r="G439" s="2">
        <f t="shared" si="39"/>
        <v>-2.4816283950395569E-2</v>
      </c>
      <c r="H439" s="2" t="str">
        <f t="shared" si="40"/>
        <v>Hold</v>
      </c>
    </row>
    <row r="440" spans="1:8" ht="13.5" x14ac:dyDescent="0.25">
      <c r="A440" s="4">
        <v>42648</v>
      </c>
      <c r="B440" s="2">
        <v>4.2419000000000002</v>
      </c>
      <c r="C440" s="2">
        <f t="shared" si="36"/>
        <v>4.2746954983260839</v>
      </c>
      <c r="D440" s="2">
        <f t="shared" si="38"/>
        <v>4.2702338830545115</v>
      </c>
      <c r="E440" s="2">
        <f t="shared" si="37"/>
        <v>4.4616152715724056E-3</v>
      </c>
      <c r="F440" s="2">
        <f t="shared" si="41"/>
        <v>2.7271528218375512E-2</v>
      </c>
      <c r="G440" s="2">
        <f t="shared" si="39"/>
        <v>-2.2809912946803106E-2</v>
      </c>
      <c r="H440" s="2" t="str">
        <f t="shared" si="40"/>
        <v>Hold</v>
      </c>
    </row>
    <row r="441" spans="1:8" ht="13.5" x14ac:dyDescent="0.25">
      <c r="A441" s="4">
        <v>42649</v>
      </c>
      <c r="B441" s="2">
        <v>4.2419000000000002</v>
      </c>
      <c r="C441" s="2">
        <f t="shared" si="36"/>
        <v>4.2683115755066865</v>
      </c>
      <c r="D441" s="2">
        <f t="shared" si="38"/>
        <v>4.2681350769023254</v>
      </c>
      <c r="E441" s="2">
        <f t="shared" si="37"/>
        <v>1.7649860436108611E-4</v>
      </c>
      <c r="F441" s="2">
        <f t="shared" si="41"/>
        <v>2.1852522295572628E-2</v>
      </c>
      <c r="G441" s="2">
        <f t="shared" si="39"/>
        <v>-2.1676023691211542E-2</v>
      </c>
      <c r="H441" s="2" t="str">
        <f t="shared" si="40"/>
        <v>Hold</v>
      </c>
    </row>
    <row r="442" spans="1:8" ht="13.5" x14ac:dyDescent="0.25">
      <c r="A442" s="4">
        <v>42650</v>
      </c>
      <c r="B442" s="2">
        <v>4.2332000000000001</v>
      </c>
      <c r="C442" s="2">
        <f t="shared" si="36"/>
        <v>4.2642482561979653</v>
      </c>
      <c r="D442" s="2">
        <f t="shared" si="38"/>
        <v>4.2655472934280789</v>
      </c>
      <c r="E442" s="2">
        <f t="shared" si="37"/>
        <v>-1.2990372301135977E-3</v>
      </c>
      <c r="F442" s="2">
        <f t="shared" si="41"/>
        <v>1.7222210390435384E-2</v>
      </c>
      <c r="G442" s="2">
        <f t="shared" si="39"/>
        <v>-1.8521247620548981E-2</v>
      </c>
      <c r="H442" s="2" t="str">
        <f t="shared" si="40"/>
        <v>Hold</v>
      </c>
    </row>
    <row r="443" spans="1:8" ht="13.5" x14ac:dyDescent="0.25">
      <c r="A443" s="4">
        <v>42653</v>
      </c>
      <c r="B443" s="2">
        <v>4.2332000000000001</v>
      </c>
      <c r="C443" s="2">
        <f t="shared" si="36"/>
        <v>4.2621485244752018</v>
      </c>
      <c r="D443" s="2">
        <f t="shared" si="38"/>
        <v>4.2631511976185914</v>
      </c>
      <c r="E443" s="2">
        <f t="shared" si="37"/>
        <v>-1.002673143389643E-3</v>
      </c>
      <c r="F443" s="2">
        <f t="shared" si="41"/>
        <v>1.357723368367038E-2</v>
      </c>
      <c r="G443" s="2">
        <f t="shared" si="39"/>
        <v>-1.4579906827060023E-2</v>
      </c>
      <c r="H443" s="2" t="str">
        <f t="shared" si="40"/>
        <v>Hold</v>
      </c>
    </row>
    <row r="444" spans="1:8" ht="13.5" x14ac:dyDescent="0.25">
      <c r="A444" s="4">
        <v>42654</v>
      </c>
      <c r="B444" s="2">
        <v>4.1894999999999998</v>
      </c>
      <c r="C444" s="2">
        <f t="shared" si="36"/>
        <v>4.2603718284020937</v>
      </c>
      <c r="D444" s="2">
        <f t="shared" si="38"/>
        <v>4.2576955533505476</v>
      </c>
      <c r="E444" s="2">
        <f t="shared" si="37"/>
        <v>2.6762750515461065E-3</v>
      </c>
      <c r="F444" s="2">
        <f t="shared" si="41"/>
        <v>1.1397041957245526E-2</v>
      </c>
      <c r="G444" s="2">
        <f t="shared" si="39"/>
        <v>-8.7207669056994196E-3</v>
      </c>
      <c r="H444" s="2" t="str">
        <f t="shared" si="40"/>
        <v>Hold</v>
      </c>
    </row>
    <row r="445" spans="1:8" ht="13.5" x14ac:dyDescent="0.25">
      <c r="A445" s="4">
        <v>42655</v>
      </c>
      <c r="B445" s="2">
        <v>4.1894999999999998</v>
      </c>
      <c r="C445" s="2">
        <f t="shared" si="36"/>
        <v>4.2588684701863873</v>
      </c>
      <c r="D445" s="2">
        <f t="shared" si="38"/>
        <v>4.2526440308801368</v>
      </c>
      <c r="E445" s="2">
        <f t="shared" si="37"/>
        <v>6.2244393062504955E-3</v>
      </c>
      <c r="F445" s="2">
        <f t="shared" si="41"/>
        <v>1.0362521427046521E-2</v>
      </c>
      <c r="G445" s="2">
        <f t="shared" si="39"/>
        <v>-4.1380821207960255E-3</v>
      </c>
      <c r="H445" s="2" t="str">
        <f t="shared" si="40"/>
        <v>Hold</v>
      </c>
    </row>
    <row r="446" spans="1:8" ht="13.5" x14ac:dyDescent="0.25">
      <c r="A446" s="4">
        <v>42656</v>
      </c>
      <c r="B446" s="2">
        <v>4.1894999999999998</v>
      </c>
      <c r="C446" s="2">
        <f t="shared" si="36"/>
        <v>4.2549194747730974</v>
      </c>
      <c r="D446" s="2">
        <f t="shared" si="38"/>
        <v>4.247966695259386</v>
      </c>
      <c r="E446" s="2">
        <f t="shared" si="37"/>
        <v>6.9527795137114268E-3</v>
      </c>
      <c r="F446" s="2">
        <f t="shared" si="41"/>
        <v>9.6805730443795032E-3</v>
      </c>
      <c r="G446" s="2">
        <f t="shared" si="39"/>
        <v>-2.7277935306680764E-3</v>
      </c>
      <c r="H446" s="2" t="str">
        <f t="shared" si="40"/>
        <v>Hold</v>
      </c>
    </row>
    <row r="447" spans="1:8" ht="13.5" x14ac:dyDescent="0.25">
      <c r="A447" s="4">
        <v>42657</v>
      </c>
      <c r="B447" s="2">
        <v>4.1109999999999998</v>
      </c>
      <c r="C447" s="2">
        <f t="shared" si="36"/>
        <v>4.2515780171156976</v>
      </c>
      <c r="D447" s="2">
        <f t="shared" si="38"/>
        <v>4.2378210141290609</v>
      </c>
      <c r="E447" s="2">
        <f t="shared" si="37"/>
        <v>1.3757002986636735E-2</v>
      </c>
      <c r="F447" s="2">
        <f t="shared" si="41"/>
        <v>1.049585903283095E-2</v>
      </c>
      <c r="G447" s="2">
        <f t="shared" si="39"/>
        <v>3.2611439538057854E-3</v>
      </c>
      <c r="H447" s="2" t="str">
        <f t="shared" si="40"/>
        <v>Sell</v>
      </c>
    </row>
    <row r="448" spans="1:8" ht="13.5" x14ac:dyDescent="0.25">
      <c r="A448" s="4">
        <v>42660</v>
      </c>
      <c r="B448" s="2">
        <v>4.1022999999999996</v>
      </c>
      <c r="C448" s="2">
        <f t="shared" si="36"/>
        <v>4.2487506298671285</v>
      </c>
      <c r="D448" s="2">
        <f t="shared" si="38"/>
        <v>4.2277824204898717</v>
      </c>
      <c r="E448" s="2">
        <f t="shared" si="37"/>
        <v>2.0968209377256741E-2</v>
      </c>
      <c r="F448" s="2">
        <f t="shared" si="41"/>
        <v>1.2590329101716109E-2</v>
      </c>
      <c r="G448" s="2">
        <f t="shared" si="39"/>
        <v>8.3778802755406327E-3</v>
      </c>
      <c r="H448" s="2" t="str">
        <f t="shared" si="40"/>
        <v>Sell</v>
      </c>
    </row>
    <row r="449" spans="1:8" ht="13.5" x14ac:dyDescent="0.25">
      <c r="A449" s="4">
        <v>42661</v>
      </c>
      <c r="B449" s="2">
        <v>4.1022999999999996</v>
      </c>
      <c r="C449" s="2">
        <f t="shared" si="36"/>
        <v>4.2463582252721856</v>
      </c>
      <c r="D449" s="2">
        <f t="shared" si="38"/>
        <v>4.2184874263795109</v>
      </c>
      <c r="E449" s="2">
        <f t="shared" si="37"/>
        <v>2.7870798892674742E-2</v>
      </c>
      <c r="F449" s="2">
        <f t="shared" si="41"/>
        <v>1.5646423059907835E-2</v>
      </c>
      <c r="G449" s="2">
        <f t="shared" si="39"/>
        <v>1.2224375832766907E-2</v>
      </c>
      <c r="H449" s="2" t="str">
        <f t="shared" si="40"/>
        <v>Sell</v>
      </c>
    </row>
    <row r="450" spans="1:8" ht="13.5" x14ac:dyDescent="0.25">
      <c r="A450" s="4">
        <v>42662</v>
      </c>
      <c r="B450" s="2">
        <v>4.1022999999999996</v>
      </c>
      <c r="C450" s="2">
        <f t="shared" si="36"/>
        <v>4.24567234446108</v>
      </c>
      <c r="D450" s="2">
        <f t="shared" si="38"/>
        <v>4.2098809503513994</v>
      </c>
      <c r="E450" s="2">
        <f t="shared" si="37"/>
        <v>3.5791394109680574E-2</v>
      </c>
      <c r="F450" s="2">
        <f t="shared" si="41"/>
        <v>1.9675417269862383E-2</v>
      </c>
      <c r="G450" s="2">
        <f t="shared" si="39"/>
        <v>1.6115976839818191E-2</v>
      </c>
      <c r="H450" s="2" t="str">
        <f t="shared" si="40"/>
        <v>Sell</v>
      </c>
    </row>
    <row r="451" spans="1:8" ht="13.5" x14ac:dyDescent="0.25">
      <c r="A451" s="4">
        <v>42663</v>
      </c>
      <c r="B451" s="2">
        <v>4.1022999999999996</v>
      </c>
      <c r="C451" s="2">
        <f t="shared" si="36"/>
        <v>4.2450919837747598</v>
      </c>
      <c r="D451" s="2">
        <f t="shared" si="38"/>
        <v>4.2019119910661109</v>
      </c>
      <c r="E451" s="2">
        <f t="shared" si="37"/>
        <v>4.3179992708648918E-2</v>
      </c>
      <c r="F451" s="2">
        <f t="shared" si="41"/>
        <v>2.4376332357619691E-2</v>
      </c>
      <c r="G451" s="2">
        <f t="shared" si="39"/>
        <v>1.8803660351029226E-2</v>
      </c>
      <c r="H451" s="2" t="str">
        <f t="shared" si="40"/>
        <v>Sell</v>
      </c>
    </row>
    <row r="452" spans="1:8" ht="13.5" x14ac:dyDescent="0.25">
      <c r="A452" s="4">
        <v>42664</v>
      </c>
      <c r="B452" s="2">
        <v>4.0934999999999997</v>
      </c>
      <c r="C452" s="2">
        <f t="shared" si="36"/>
        <v>4.2432624478094123</v>
      </c>
      <c r="D452" s="2">
        <f t="shared" si="38"/>
        <v>4.1938814732093617</v>
      </c>
      <c r="E452" s="2">
        <f t="shared" si="37"/>
        <v>4.9380974600050642E-2</v>
      </c>
      <c r="F452" s="2">
        <f t="shared" si="41"/>
        <v>2.9377260806105882E-2</v>
      </c>
      <c r="G452" s="2">
        <f t="shared" si="39"/>
        <v>2.000371379394476E-2</v>
      </c>
      <c r="H452" s="2" t="str">
        <f t="shared" si="40"/>
        <v>Sell</v>
      </c>
    </row>
    <row r="453" spans="1:8" ht="13.5" x14ac:dyDescent="0.25">
      <c r="A453" s="4">
        <v>42667</v>
      </c>
      <c r="B453" s="2">
        <v>4.0934999999999997</v>
      </c>
      <c r="C453" s="2">
        <f t="shared" si="36"/>
        <v>4.2417143789156571</v>
      </c>
      <c r="D453" s="2">
        <f t="shared" si="38"/>
        <v>4.1864458085271865</v>
      </c>
      <c r="E453" s="2">
        <f t="shared" si="37"/>
        <v>5.526857038847055E-2</v>
      </c>
      <c r="F453" s="2">
        <f t="shared" si="41"/>
        <v>3.4555522722578821E-2</v>
      </c>
      <c r="G453" s="2">
        <f t="shared" si="39"/>
        <v>2.0713047665891729E-2</v>
      </c>
      <c r="H453" s="2" t="str">
        <f t="shared" si="40"/>
        <v>Sell</v>
      </c>
    </row>
    <row r="454" spans="1:8" ht="13.5" x14ac:dyDescent="0.25">
      <c r="A454" s="4">
        <v>42668</v>
      </c>
      <c r="B454" s="2">
        <v>4.1894999999999998</v>
      </c>
      <c r="C454" s="2">
        <f t="shared" si="36"/>
        <v>4.233681397544018</v>
      </c>
      <c r="D454" s="2">
        <f t="shared" si="38"/>
        <v>4.1866720449325801</v>
      </c>
      <c r="E454" s="2">
        <f t="shared" si="37"/>
        <v>4.7009352611437905E-2</v>
      </c>
      <c r="F454" s="2">
        <f t="shared" si="41"/>
        <v>3.7046288700350635E-2</v>
      </c>
      <c r="G454" s="2">
        <f t="shared" si="39"/>
        <v>9.9630639110872693E-3</v>
      </c>
      <c r="H454" s="2" t="str">
        <f t="shared" si="40"/>
        <v>Sell</v>
      </c>
    </row>
    <row r="455" spans="1:8" ht="13.5" x14ac:dyDescent="0.25">
      <c r="A455" s="4">
        <v>42669</v>
      </c>
      <c r="B455" s="2">
        <v>4.0761000000000003</v>
      </c>
      <c r="C455" s="2">
        <f t="shared" si="36"/>
        <v>4.2268842594603226</v>
      </c>
      <c r="D455" s="2">
        <f t="shared" si="38"/>
        <v>4.178481523085722</v>
      </c>
      <c r="E455" s="2">
        <f t="shared" si="37"/>
        <v>4.8402736374600686E-2</v>
      </c>
      <c r="F455" s="2">
        <f t="shared" si="41"/>
        <v>3.9317578235200649E-2</v>
      </c>
      <c r="G455" s="2">
        <f t="shared" si="39"/>
        <v>9.0851581394000361E-3</v>
      </c>
      <c r="H455" s="2" t="str">
        <f t="shared" si="40"/>
        <v>Sell</v>
      </c>
    </row>
    <row r="456" spans="1:8" ht="13.5" x14ac:dyDescent="0.25">
      <c r="A456" s="4">
        <v>42670</v>
      </c>
      <c r="B456" s="2">
        <v>4.1894999999999998</v>
      </c>
      <c r="C456" s="2">
        <f t="shared" si="36"/>
        <v>4.2211328349279658</v>
      </c>
      <c r="D456" s="2">
        <f t="shared" si="38"/>
        <v>4.1792977065608534</v>
      </c>
      <c r="E456" s="2">
        <f t="shared" si="37"/>
        <v>4.183512836711234E-2</v>
      </c>
      <c r="F456" s="2">
        <f t="shared" si="41"/>
        <v>3.9821088261582989E-2</v>
      </c>
      <c r="G456" s="2">
        <f t="shared" si="39"/>
        <v>2.0140401055293508E-3</v>
      </c>
      <c r="H456" s="2" t="str">
        <f t="shared" si="40"/>
        <v>Sell</v>
      </c>
    </row>
    <row r="457" spans="1:8" ht="13.5" x14ac:dyDescent="0.25">
      <c r="A457" s="4">
        <v>42671</v>
      </c>
      <c r="B457" s="2">
        <v>4.1894999999999998</v>
      </c>
      <c r="C457" s="2">
        <f t="shared" si="36"/>
        <v>4.2041893218621249</v>
      </c>
      <c r="D457" s="2">
        <f t="shared" si="38"/>
        <v>4.1800534320007898</v>
      </c>
      <c r="E457" s="2">
        <f t="shared" si="37"/>
        <v>2.413588986133508E-2</v>
      </c>
      <c r="F457" s="2">
        <f t="shared" si="41"/>
        <v>3.6684048581533409E-2</v>
      </c>
      <c r="G457" s="2">
        <f t="shared" si="39"/>
        <v>-1.2548158720198328E-2</v>
      </c>
      <c r="H457" s="2" t="str">
        <f t="shared" si="40"/>
        <v>Hold</v>
      </c>
    </row>
    <row r="458" spans="1:8" ht="13.5" x14ac:dyDescent="0.25">
      <c r="A458" s="4">
        <v>42674</v>
      </c>
      <c r="B458" s="2">
        <v>4.2854999999999999</v>
      </c>
      <c r="C458" s="2">
        <f t="shared" si="36"/>
        <v>4.1885140415756439</v>
      </c>
      <c r="D458" s="2">
        <f t="shared" si="38"/>
        <v>4.18786428888962</v>
      </c>
      <c r="E458" s="2">
        <f t="shared" si="37"/>
        <v>6.4975268602385228E-4</v>
      </c>
      <c r="F458" s="2">
        <f t="shared" si="41"/>
        <v>2.9477189402431499E-2</v>
      </c>
      <c r="G458" s="2">
        <f t="shared" si="39"/>
        <v>-2.8827436716407646E-2</v>
      </c>
      <c r="H458" s="2" t="str">
        <f t="shared" si="40"/>
        <v>Hold</v>
      </c>
    </row>
    <row r="459" spans="1:8" ht="13.5" x14ac:dyDescent="0.25">
      <c r="A459" s="4">
        <v>42675</v>
      </c>
      <c r="B459" s="2">
        <v>4.2942999999999998</v>
      </c>
      <c r="C459" s="2">
        <f t="shared" si="36"/>
        <v>4.1752503428716992</v>
      </c>
      <c r="D459" s="2">
        <f t="shared" si="38"/>
        <v>4.195748415638537</v>
      </c>
      <c r="E459" s="2">
        <f t="shared" si="37"/>
        <v>-2.0498072766837794E-2</v>
      </c>
      <c r="F459" s="2">
        <f t="shared" si="41"/>
        <v>1.9482136968577642E-2</v>
      </c>
      <c r="G459" s="2">
        <f t="shared" si="39"/>
        <v>-3.998020973541544E-2</v>
      </c>
      <c r="H459" s="2" t="str">
        <f t="shared" si="40"/>
        <v>Hold</v>
      </c>
    </row>
    <row r="460" spans="1:8" ht="13.5" x14ac:dyDescent="0.25">
      <c r="A460" s="4">
        <v>42676</v>
      </c>
      <c r="B460" s="2">
        <v>4.2942999999999998</v>
      </c>
      <c r="C460" s="2">
        <f t="shared" si="36"/>
        <v>4.1640272131991303</v>
      </c>
      <c r="D460" s="2">
        <f t="shared" si="38"/>
        <v>4.2030485329986451</v>
      </c>
      <c r="E460" s="2">
        <f t="shared" si="37"/>
        <v>-3.9021319799514842E-2</v>
      </c>
      <c r="F460" s="2">
        <f t="shared" si="41"/>
        <v>7.7814456149591458E-3</v>
      </c>
      <c r="G460" s="2">
        <f t="shared" si="39"/>
        <v>-4.6802765414473986E-2</v>
      </c>
      <c r="H460" s="2" t="str">
        <f t="shared" si="40"/>
        <v>Hold</v>
      </c>
    </row>
    <row r="461" spans="1:8" ht="13.5" x14ac:dyDescent="0.25">
      <c r="A461" s="4">
        <v>42677</v>
      </c>
      <c r="B461" s="2">
        <v>4.1721000000000004</v>
      </c>
      <c r="C461" s="2">
        <f t="shared" si="36"/>
        <v>4.1545307188608023</v>
      </c>
      <c r="D461" s="2">
        <f t="shared" si="38"/>
        <v>4.2007560490728197</v>
      </c>
      <c r="E461" s="2">
        <f t="shared" si="37"/>
        <v>-4.6225330212017468E-2</v>
      </c>
      <c r="F461" s="2">
        <f t="shared" si="41"/>
        <v>-3.019909550436177E-3</v>
      </c>
      <c r="G461" s="2">
        <f t="shared" si="39"/>
        <v>-4.3205420661581291E-2</v>
      </c>
      <c r="H461" s="2" t="str">
        <f t="shared" si="40"/>
        <v>Hold</v>
      </c>
    </row>
    <row r="462" spans="1:8" ht="13.5" x14ac:dyDescent="0.25">
      <c r="A462" s="4">
        <v>42678</v>
      </c>
      <c r="B462" s="2">
        <v>4.1894999999999998</v>
      </c>
      <c r="C462" s="2">
        <f t="shared" si="36"/>
        <v>4.1451413774976018</v>
      </c>
      <c r="D462" s="2">
        <f t="shared" si="38"/>
        <v>4.1999222676600185</v>
      </c>
      <c r="E462" s="2">
        <f t="shared" si="37"/>
        <v>-5.4780890162416718E-2</v>
      </c>
      <c r="F462" s="2">
        <f t="shared" si="41"/>
        <v>-1.3372105672832287E-2</v>
      </c>
      <c r="G462" s="2">
        <f t="shared" si="39"/>
        <v>-4.1408784489584433E-2</v>
      </c>
      <c r="H462" s="2" t="str">
        <f t="shared" si="40"/>
        <v>Hold</v>
      </c>
    </row>
    <row r="463" spans="1:8" ht="13.5" x14ac:dyDescent="0.25">
      <c r="A463" s="4">
        <v>42681</v>
      </c>
      <c r="B463" s="2">
        <v>4.1894999999999998</v>
      </c>
      <c r="C463" s="2">
        <f t="shared" ref="C463:C526" si="42">$C$4*B453+C462*(1-$C$4)</f>
        <v>4.1371965501902785</v>
      </c>
      <c r="D463" s="2">
        <f t="shared" si="38"/>
        <v>4.1991502478333507</v>
      </c>
      <c r="E463" s="2">
        <f t="shared" si="37"/>
        <v>-6.1953697643072125E-2</v>
      </c>
      <c r="F463" s="2">
        <f t="shared" si="41"/>
        <v>-2.3088424066880255E-2</v>
      </c>
      <c r="G463" s="2">
        <f t="shared" si="39"/>
        <v>-3.8865273576191871E-2</v>
      </c>
      <c r="H463" s="2" t="str">
        <f t="shared" si="40"/>
        <v>Hold</v>
      </c>
    </row>
    <row r="464" spans="1:8" ht="13.5" x14ac:dyDescent="0.25">
      <c r="A464" s="4">
        <v>42682</v>
      </c>
      <c r="B464" s="2">
        <v>4.1807999999999996</v>
      </c>
      <c r="C464" s="2">
        <f t="shared" si="42"/>
        <v>4.1452432347763892</v>
      </c>
      <c r="D464" s="2">
        <f t="shared" si="38"/>
        <v>4.1977909702160652</v>
      </c>
      <c r="E464" s="2">
        <f t="shared" si="37"/>
        <v>-5.2547735439675947E-2</v>
      </c>
      <c r="F464" s="2">
        <f t="shared" si="41"/>
        <v>-2.8980286341439392E-2</v>
      </c>
      <c r="G464" s="2">
        <f t="shared" si="39"/>
        <v>-2.3567449098236555E-2</v>
      </c>
      <c r="H464" s="2" t="str">
        <f t="shared" si="40"/>
        <v>Hold</v>
      </c>
    </row>
    <row r="465" spans="1:8" ht="13.5" x14ac:dyDescent="0.25">
      <c r="A465" s="4">
        <v>42683</v>
      </c>
      <c r="B465" s="2">
        <v>4.1109999999999998</v>
      </c>
      <c r="C465" s="2">
        <f t="shared" si="42"/>
        <v>4.13460581404156</v>
      </c>
      <c r="D465" s="2">
        <f t="shared" si="38"/>
        <v>4.1913620094593194</v>
      </c>
      <c r="E465" s="2">
        <f t="shared" si="37"/>
        <v>-5.6756195417759336E-2</v>
      </c>
      <c r="F465" s="2">
        <f t="shared" si="41"/>
        <v>-3.4535468156703379E-2</v>
      </c>
      <c r="G465" s="2">
        <f t="shared" si="39"/>
        <v>-2.2220727261055957E-2</v>
      </c>
      <c r="H465" s="2" t="str">
        <f t="shared" si="40"/>
        <v>Hold</v>
      </c>
    </row>
    <row r="466" spans="1:8" ht="13.5" x14ac:dyDescent="0.25">
      <c r="A466" s="4">
        <v>42684</v>
      </c>
      <c r="B466" s="2">
        <v>4.1109999999999998</v>
      </c>
      <c r="C466" s="2">
        <f t="shared" si="42"/>
        <v>4.1430510734197821</v>
      </c>
      <c r="D466" s="2">
        <f t="shared" si="38"/>
        <v>4.1854092680178878</v>
      </c>
      <c r="E466" s="2">
        <f t="shared" si="37"/>
        <v>-4.2358194598105747E-2</v>
      </c>
      <c r="F466" s="2">
        <f t="shared" si="41"/>
        <v>-3.6100013444983856E-2</v>
      </c>
      <c r="G466" s="2">
        <f t="shared" si="39"/>
        <v>-6.2581811531218917E-3</v>
      </c>
      <c r="H466" s="2" t="str">
        <f t="shared" si="40"/>
        <v>Hold</v>
      </c>
    </row>
    <row r="467" spans="1:8" ht="13.5" x14ac:dyDescent="0.25">
      <c r="A467" s="4">
        <v>42685</v>
      </c>
      <c r="B467" s="2">
        <v>4.1109999999999998</v>
      </c>
      <c r="C467" s="2">
        <f t="shared" si="42"/>
        <v>4.1501970621244304</v>
      </c>
      <c r="D467" s="2">
        <f t="shared" si="38"/>
        <v>4.1798974703869334</v>
      </c>
      <c r="E467" s="2">
        <f t="shared" si="37"/>
        <v>-2.9700408262502975E-2</v>
      </c>
      <c r="F467" s="2">
        <f t="shared" si="41"/>
        <v>-3.4820092408487685E-2</v>
      </c>
      <c r="G467" s="2">
        <f t="shared" si="39"/>
        <v>5.1196841459847098E-3</v>
      </c>
      <c r="H467" s="2" t="str">
        <f t="shared" si="40"/>
        <v>Sell</v>
      </c>
    </row>
    <row r="468" spans="1:8" ht="13.5" x14ac:dyDescent="0.25">
      <c r="A468" s="4">
        <v>42688</v>
      </c>
      <c r="B468" s="2">
        <v>4.1022999999999996</v>
      </c>
      <c r="C468" s="2">
        <f t="shared" si="42"/>
        <v>4.1710128987206723</v>
      </c>
      <c r="D468" s="2">
        <f t="shared" si="38"/>
        <v>4.1741495096175312</v>
      </c>
      <c r="E468" s="2">
        <f t="shared" si="37"/>
        <v>-3.1366108968589046E-3</v>
      </c>
      <c r="F468" s="2">
        <f t="shared" si="41"/>
        <v>-2.8483396106161931E-2</v>
      </c>
      <c r="G468" s="2">
        <f t="shared" si="39"/>
        <v>2.5346785209303026E-2</v>
      </c>
      <c r="H468" s="2" t="str">
        <f t="shared" si="40"/>
        <v>Sell</v>
      </c>
    </row>
    <row r="469" spans="1:8" ht="13.5" x14ac:dyDescent="0.25">
      <c r="A469" s="4">
        <v>42689</v>
      </c>
      <c r="B469" s="2">
        <v>4.1022999999999996</v>
      </c>
      <c r="C469" s="2">
        <f t="shared" si="42"/>
        <v>4.1899801450713383</v>
      </c>
      <c r="D469" s="2">
        <f t="shared" si="38"/>
        <v>4.1688273237199365</v>
      </c>
      <c r="E469" s="2">
        <f t="shared" si="37"/>
        <v>2.115282135140184E-2</v>
      </c>
      <c r="F469" s="2">
        <f t="shared" si="41"/>
        <v>-1.8556152614649178E-2</v>
      </c>
      <c r="G469" s="2">
        <f t="shared" si="39"/>
        <v>3.9708973966051019E-2</v>
      </c>
      <c r="H469" s="2" t="str">
        <f t="shared" si="40"/>
        <v>Sell</v>
      </c>
    </row>
    <row r="470" spans="1:8" ht="13.5" x14ac:dyDescent="0.25">
      <c r="A470" s="4">
        <v>42690</v>
      </c>
      <c r="B470" s="2">
        <v>4.1022999999999996</v>
      </c>
      <c r="C470" s="2">
        <f t="shared" si="42"/>
        <v>4.2060293535219015</v>
      </c>
      <c r="D470" s="2">
        <f t="shared" si="38"/>
        <v>4.1638993738147558</v>
      </c>
      <c r="E470" s="2">
        <f t="shared" si="37"/>
        <v>4.2129979707145715E-2</v>
      </c>
      <c r="F470" s="2">
        <f t="shared" si="41"/>
        <v>-6.4189261502902006E-3</v>
      </c>
      <c r="G470" s="2">
        <f t="shared" si="39"/>
        <v>4.8548905857435917E-2</v>
      </c>
      <c r="H470" s="2" t="str">
        <f t="shared" si="40"/>
        <v>Sell</v>
      </c>
    </row>
    <row r="471" spans="1:8" ht="13.5" x14ac:dyDescent="0.25">
      <c r="A471" s="4">
        <v>42691</v>
      </c>
      <c r="B471" s="2">
        <v>4.1109999999999998</v>
      </c>
      <c r="C471" s="2">
        <f t="shared" si="42"/>
        <v>4.2008094529800708</v>
      </c>
      <c r="D471" s="2">
        <f t="shared" si="38"/>
        <v>4.1599809016803295</v>
      </c>
      <c r="E471" s="2">
        <f t="shared" si="37"/>
        <v>4.0828551299741278E-2</v>
      </c>
      <c r="F471" s="2">
        <f t="shared" si="41"/>
        <v>3.0305693397160941E-3</v>
      </c>
      <c r="G471" s="2">
        <f t="shared" si="39"/>
        <v>3.7797981960025186E-2</v>
      </c>
      <c r="H471" s="2" t="str">
        <f t="shared" si="40"/>
        <v>Sell</v>
      </c>
    </row>
    <row r="472" spans="1:8" ht="13.5" x14ac:dyDescent="0.25">
      <c r="A472" s="4">
        <v>42692</v>
      </c>
      <c r="B472" s="2">
        <v>4.1109999999999998</v>
      </c>
      <c r="C472" s="2">
        <f t="shared" si="42"/>
        <v>4.1990695371369835</v>
      </c>
      <c r="D472" s="2">
        <f t="shared" si="38"/>
        <v>4.1563526867410454</v>
      </c>
      <c r="E472" s="2">
        <f t="shared" si="37"/>
        <v>4.2716850395938089E-2</v>
      </c>
      <c r="F472" s="2">
        <f t="shared" si="41"/>
        <v>1.0967825550960493E-2</v>
      </c>
      <c r="G472" s="2">
        <f t="shared" si="39"/>
        <v>3.1749024844977596E-2</v>
      </c>
      <c r="H472" s="2" t="str">
        <f t="shared" si="40"/>
        <v>Sell</v>
      </c>
    </row>
    <row r="473" spans="1:8" ht="13.5" x14ac:dyDescent="0.25">
      <c r="A473" s="4">
        <v>42695</v>
      </c>
      <c r="B473" s="2">
        <v>4.1022999999999996</v>
      </c>
      <c r="C473" s="2">
        <f t="shared" si="42"/>
        <v>4.1975973006543708</v>
      </c>
      <c r="D473" s="2">
        <f t="shared" si="38"/>
        <v>4.1523487840194866</v>
      </c>
      <c r="E473" s="2">
        <f t="shared" si="37"/>
        <v>4.5248516634884162E-2</v>
      </c>
      <c r="F473" s="2">
        <f t="shared" si="41"/>
        <v>1.7823963767745227E-2</v>
      </c>
      <c r="G473" s="2">
        <f t="shared" si="39"/>
        <v>2.7424552867138935E-2</v>
      </c>
      <c r="H473" s="2" t="str">
        <f t="shared" si="40"/>
        <v>Sell</v>
      </c>
    </row>
    <row r="474" spans="1:8" ht="13.5" x14ac:dyDescent="0.25">
      <c r="A474" s="4">
        <v>42696</v>
      </c>
      <c r="B474" s="2">
        <v>4.0848000000000004</v>
      </c>
      <c r="C474" s="2">
        <f t="shared" si="42"/>
        <v>4.1950131005536981</v>
      </c>
      <c r="D474" s="2">
        <f t="shared" si="38"/>
        <v>4.1473451703884132</v>
      </c>
      <c r="E474" s="2">
        <f t="shared" si="37"/>
        <v>4.7667930165284922E-2</v>
      </c>
      <c r="F474" s="2">
        <f t="shared" si="41"/>
        <v>2.3792757047253164E-2</v>
      </c>
      <c r="G474" s="2">
        <f t="shared" si="39"/>
        <v>2.3875173118031758E-2</v>
      </c>
      <c r="H474" s="2" t="str">
        <f t="shared" si="40"/>
        <v>Sell</v>
      </c>
    </row>
    <row r="475" spans="1:8" ht="13.5" x14ac:dyDescent="0.25">
      <c r="A475" s="4">
        <v>42697</v>
      </c>
      <c r="B475" s="2">
        <v>4.1459000000000001</v>
      </c>
      <c r="C475" s="2">
        <f t="shared" si="42"/>
        <v>4.1820880081608216</v>
      </c>
      <c r="D475" s="2">
        <f t="shared" si="38"/>
        <v>4.1472381207300124</v>
      </c>
      <c r="E475" s="2">
        <f t="shared" si="37"/>
        <v>3.484988743080919E-2</v>
      </c>
      <c r="F475" s="2">
        <f t="shared" si="41"/>
        <v>2.600418312396437E-2</v>
      </c>
      <c r="G475" s="2">
        <f t="shared" si="39"/>
        <v>8.8457043068448198E-3</v>
      </c>
      <c r="H475" s="2" t="str">
        <f t="shared" si="40"/>
        <v>Sell</v>
      </c>
    </row>
    <row r="476" spans="1:8" ht="13.5" x14ac:dyDescent="0.25">
      <c r="A476" s="4">
        <v>42698</v>
      </c>
      <c r="B476" s="2">
        <v>4.1022999999999996</v>
      </c>
      <c r="C476" s="2">
        <f t="shared" si="42"/>
        <v>4.171151391520695</v>
      </c>
      <c r="D476" s="2">
        <f t="shared" si="38"/>
        <v>4.1439093710463082</v>
      </c>
      <c r="E476" s="2">
        <f t="shared" ref="E476:E539" si="43">C476-D476</f>
        <v>2.7242020474386841E-2</v>
      </c>
      <c r="F476" s="2">
        <f t="shared" si="41"/>
        <v>2.6251750594048863E-2</v>
      </c>
      <c r="G476" s="2">
        <f t="shared" si="39"/>
        <v>9.9026988033797808E-4</v>
      </c>
      <c r="H476" s="2" t="str">
        <f t="shared" si="40"/>
        <v>Sell</v>
      </c>
    </row>
    <row r="477" spans="1:8" ht="13.5" x14ac:dyDescent="0.25">
      <c r="A477" s="4">
        <v>42699</v>
      </c>
      <c r="B477" s="2">
        <v>4.1022999999999996</v>
      </c>
      <c r="C477" s="2">
        <f t="shared" si="42"/>
        <v>4.1618973312867418</v>
      </c>
      <c r="D477" s="2">
        <f t="shared" ref="D477:D540" si="44">$D$4*B477+(1-$D$4)*D476</f>
        <v>4.1408271954132481</v>
      </c>
      <c r="E477" s="2">
        <f t="shared" si="43"/>
        <v>2.1070135873493712E-2</v>
      </c>
      <c r="F477" s="2">
        <f t="shared" si="41"/>
        <v>2.5215427649937835E-2</v>
      </c>
      <c r="G477" s="2">
        <f t="shared" si="39"/>
        <v>-4.1452917764441231E-3</v>
      </c>
      <c r="H477" s="2" t="str">
        <f t="shared" si="40"/>
        <v>Hold</v>
      </c>
    </row>
    <row r="478" spans="1:8" ht="13.5" x14ac:dyDescent="0.25">
      <c r="A478" s="4">
        <v>42702</v>
      </c>
      <c r="B478" s="2">
        <v>4.0848000000000004</v>
      </c>
      <c r="C478" s="2">
        <f t="shared" si="42"/>
        <v>4.1527285110887817</v>
      </c>
      <c r="D478" s="2">
        <f t="shared" si="44"/>
        <v>4.1366770327900442</v>
      </c>
      <c r="E478" s="2">
        <f t="shared" si="43"/>
        <v>1.6051478298737543E-2</v>
      </c>
      <c r="F478" s="2">
        <f t="shared" si="41"/>
        <v>2.3382637779697776E-2</v>
      </c>
      <c r="G478" s="2">
        <f t="shared" si="39"/>
        <v>-7.3311594809602337E-3</v>
      </c>
      <c r="H478" s="2" t="str">
        <f t="shared" si="40"/>
        <v>Hold</v>
      </c>
    </row>
    <row r="479" spans="1:8" ht="13.5" x14ac:dyDescent="0.25">
      <c r="A479" s="4">
        <v>42703</v>
      </c>
      <c r="B479" s="2">
        <v>4.0411999999999999</v>
      </c>
      <c r="C479" s="2">
        <f t="shared" si="42"/>
        <v>4.1449702786135845</v>
      </c>
      <c r="D479" s="2">
        <f t="shared" si="44"/>
        <v>4.1296046599907816</v>
      </c>
      <c r="E479" s="2">
        <f t="shared" si="43"/>
        <v>1.5365618622802835E-2</v>
      </c>
      <c r="F479" s="2">
        <f t="shared" si="41"/>
        <v>2.177923394831879E-2</v>
      </c>
      <c r="G479" s="2">
        <f t="shared" si="39"/>
        <v>-6.4136153255159555E-3</v>
      </c>
      <c r="H479" s="2" t="str">
        <f t="shared" si="40"/>
        <v>Hold</v>
      </c>
    </row>
    <row r="480" spans="1:8" ht="13.5" x14ac:dyDescent="0.25">
      <c r="A480" s="4">
        <v>42704</v>
      </c>
      <c r="B480" s="2">
        <v>4.0411999999999999</v>
      </c>
      <c r="C480" s="2">
        <f t="shared" si="42"/>
        <v>4.1384056203653401</v>
      </c>
      <c r="D480" s="2">
        <f t="shared" si="44"/>
        <v>4.1230561666581309</v>
      </c>
      <c r="E480" s="2">
        <f t="shared" si="43"/>
        <v>1.5349453707209193E-2</v>
      </c>
      <c r="F480" s="2">
        <f t="shared" si="41"/>
        <v>2.0493277900096869E-2</v>
      </c>
      <c r="G480" s="2">
        <f t="shared" si="39"/>
        <v>-5.1438241928876763E-3</v>
      </c>
      <c r="H480" s="2" t="str">
        <f t="shared" si="40"/>
        <v>Hold</v>
      </c>
    </row>
    <row r="481" spans="1:8" ht="13.5" x14ac:dyDescent="0.25">
      <c r="A481" s="4">
        <v>42705</v>
      </c>
      <c r="B481" s="2">
        <v>4.0411999999999999</v>
      </c>
      <c r="C481" s="2">
        <f t="shared" si="42"/>
        <v>4.1341893710783646</v>
      </c>
      <c r="D481" s="2">
        <f t="shared" si="44"/>
        <v>4.1169927469056766</v>
      </c>
      <c r="E481" s="2">
        <f t="shared" si="43"/>
        <v>1.7196624172687969E-2</v>
      </c>
      <c r="F481" s="2">
        <f t="shared" si="41"/>
        <v>1.9833947154615089E-2</v>
      </c>
      <c r="G481" s="2">
        <f t="shared" si="39"/>
        <v>-2.6373229819271204E-3</v>
      </c>
      <c r="H481" s="2" t="str">
        <f t="shared" si="40"/>
        <v>Hold</v>
      </c>
    </row>
    <row r="482" spans="1:8" ht="13.5" x14ac:dyDescent="0.25">
      <c r="A482" s="4">
        <v>42706</v>
      </c>
      <c r="B482" s="2">
        <v>4.0848000000000004</v>
      </c>
      <c r="C482" s="2">
        <f t="shared" si="42"/>
        <v>4.1306217755278469</v>
      </c>
      <c r="D482" s="2">
        <f t="shared" si="44"/>
        <v>4.1146080989867375</v>
      </c>
      <c r="E482" s="2">
        <f t="shared" si="43"/>
        <v>1.6013676541109412E-2</v>
      </c>
      <c r="F482" s="2">
        <f t="shared" si="41"/>
        <v>1.9069893031913955E-2</v>
      </c>
      <c r="G482" s="2">
        <f t="shared" si="39"/>
        <v>-3.0562164908045433E-3</v>
      </c>
      <c r="H482" s="2" t="str">
        <f t="shared" si="40"/>
        <v>Hold</v>
      </c>
    </row>
    <row r="483" spans="1:8" ht="13.5" x14ac:dyDescent="0.25">
      <c r="A483" s="4">
        <v>42709</v>
      </c>
      <c r="B483" s="2">
        <v>4.0848000000000004</v>
      </c>
      <c r="C483" s="2">
        <f t="shared" si="42"/>
        <v>4.1262645792927941</v>
      </c>
      <c r="D483" s="2">
        <f t="shared" si="44"/>
        <v>4.1124000916543864</v>
      </c>
      <c r="E483" s="2">
        <f t="shared" si="43"/>
        <v>1.3864487638407752E-2</v>
      </c>
      <c r="F483" s="2">
        <f t="shared" si="41"/>
        <v>1.8028811953212716E-2</v>
      </c>
      <c r="G483" s="2">
        <f t="shared" si="39"/>
        <v>-4.1643243148049638E-3</v>
      </c>
      <c r="H483" s="2" t="str">
        <f t="shared" si="40"/>
        <v>Hold</v>
      </c>
    </row>
    <row r="484" spans="1:8" ht="13.5" x14ac:dyDescent="0.25">
      <c r="A484" s="4">
        <v>42710</v>
      </c>
      <c r="B484" s="2">
        <v>4.0673000000000004</v>
      </c>
      <c r="C484" s="2">
        <f t="shared" si="42"/>
        <v>4.1198854132477489</v>
      </c>
      <c r="D484" s="2">
        <f t="shared" si="44"/>
        <v>4.1090593441244314</v>
      </c>
      <c r="E484" s="2">
        <f t="shared" si="43"/>
        <v>1.0826069123317517E-2</v>
      </c>
      <c r="F484" s="2">
        <f t="shared" si="41"/>
        <v>1.6588263387233675E-2</v>
      </c>
      <c r="G484" s="2">
        <f t="shared" ref="G484:G547" si="45">E484-F484</f>
        <v>-5.762194263916158E-3</v>
      </c>
      <c r="H484" s="2" t="str">
        <f t="shared" ref="H484:H547" si="46">IF(G484&lt;0,"Hold","Sell")</f>
        <v>Hold</v>
      </c>
    </row>
    <row r="485" spans="1:8" ht="13.5" x14ac:dyDescent="0.25">
      <c r="A485" s="4">
        <v>42711</v>
      </c>
      <c r="B485" s="2">
        <v>4.0236999999999998</v>
      </c>
      <c r="C485" s="2">
        <f t="shared" si="42"/>
        <v>4.12388765736348</v>
      </c>
      <c r="D485" s="2">
        <f t="shared" si="44"/>
        <v>4.1027364297448443</v>
      </c>
      <c r="E485" s="2">
        <f t="shared" si="43"/>
        <v>2.1151227618635637E-2</v>
      </c>
      <c r="F485" s="2">
        <f t="shared" ref="F485:F548" si="47">(E485*(2/(10)))+((1-(2/10))*F484)</f>
        <v>1.7500856233514068E-2</v>
      </c>
      <c r="G485" s="2">
        <f t="shared" si="45"/>
        <v>3.6503713851215695E-3</v>
      </c>
      <c r="H485" s="2" t="str">
        <f t="shared" si="46"/>
        <v>Sell</v>
      </c>
    </row>
    <row r="486" spans="1:8" ht="13.5" x14ac:dyDescent="0.25">
      <c r="A486" s="4">
        <v>42712</v>
      </c>
      <c r="B486" s="2">
        <v>4.0586000000000002</v>
      </c>
      <c r="C486" s="2">
        <f t="shared" si="42"/>
        <v>4.12056647930756</v>
      </c>
      <c r="D486" s="2">
        <f t="shared" si="44"/>
        <v>4.09946706457856</v>
      </c>
      <c r="E486" s="2">
        <f t="shared" si="43"/>
        <v>2.109941472900001E-2</v>
      </c>
      <c r="F486" s="2">
        <f t="shared" si="47"/>
        <v>1.8220567932611259E-2</v>
      </c>
      <c r="G486" s="2">
        <f t="shared" si="45"/>
        <v>2.878846796388751E-3</v>
      </c>
      <c r="H486" s="2" t="str">
        <f t="shared" si="46"/>
        <v>Sell</v>
      </c>
    </row>
    <row r="487" spans="1:8" ht="13.5" x14ac:dyDescent="0.25">
      <c r="A487" s="4">
        <v>42713</v>
      </c>
      <c r="B487" s="2">
        <v>4.0586000000000002</v>
      </c>
      <c r="C487" s="2">
        <f t="shared" si="42"/>
        <v>4.1177562517217812</v>
      </c>
      <c r="D487" s="2">
        <f t="shared" si="44"/>
        <v>4.0964398746097777</v>
      </c>
      <c r="E487" s="2">
        <f t="shared" si="43"/>
        <v>2.1316377112003515E-2</v>
      </c>
      <c r="F487" s="2">
        <f t="shared" si="47"/>
        <v>1.8839729768489709E-2</v>
      </c>
      <c r="G487" s="2">
        <f t="shared" si="45"/>
        <v>2.4766473435138062E-3</v>
      </c>
      <c r="H487" s="2" t="str">
        <f t="shared" si="46"/>
        <v>Sell</v>
      </c>
    </row>
    <row r="488" spans="1:8" ht="13.5" x14ac:dyDescent="0.25">
      <c r="A488" s="4">
        <v>42717</v>
      </c>
      <c r="B488" s="2">
        <v>4.0586000000000002</v>
      </c>
      <c r="C488" s="2">
        <f t="shared" si="42"/>
        <v>4.1126860591491994</v>
      </c>
      <c r="D488" s="2">
        <f t="shared" si="44"/>
        <v>4.0936369209349799</v>
      </c>
      <c r="E488" s="2">
        <f t="shared" si="43"/>
        <v>1.9049138214219496E-2</v>
      </c>
      <c r="F488" s="2">
        <f t="shared" si="47"/>
        <v>1.8881611457635665E-2</v>
      </c>
      <c r="G488" s="2">
        <f t="shared" si="45"/>
        <v>1.6752675658383148E-4</v>
      </c>
      <c r="H488" s="2" t="str">
        <f t="shared" si="46"/>
        <v>Sell</v>
      </c>
    </row>
    <row r="489" spans="1:8" ht="13.5" x14ac:dyDescent="0.25">
      <c r="A489" s="4">
        <v>42718</v>
      </c>
      <c r="B489" s="2">
        <v>4.1022999999999996</v>
      </c>
      <c r="C489" s="2">
        <f t="shared" si="42"/>
        <v>4.1016882038954758</v>
      </c>
      <c r="D489" s="2">
        <f t="shared" si="44"/>
        <v>4.094278630495352</v>
      </c>
      <c r="E489" s="2">
        <f t="shared" si="43"/>
        <v>7.4095734001238256E-3</v>
      </c>
      <c r="F489" s="2">
        <f t="shared" si="47"/>
        <v>1.6587203846133297E-2</v>
      </c>
      <c r="G489" s="2">
        <f t="shared" si="45"/>
        <v>-9.1776304460094715E-3</v>
      </c>
      <c r="H489" s="2" t="str">
        <f t="shared" si="46"/>
        <v>Hold</v>
      </c>
    </row>
    <row r="490" spans="1:8" ht="13.5" x14ac:dyDescent="0.25">
      <c r="A490" s="4">
        <v>42719</v>
      </c>
      <c r="B490" s="2">
        <v>4.1022999999999996</v>
      </c>
      <c r="C490" s="2">
        <f t="shared" si="42"/>
        <v>4.0923823263730945</v>
      </c>
      <c r="D490" s="2">
        <f t="shared" si="44"/>
        <v>4.094872806014215</v>
      </c>
      <c r="E490" s="2">
        <f t="shared" si="43"/>
        <v>-2.4904796411204799E-3</v>
      </c>
      <c r="F490" s="2">
        <f t="shared" si="47"/>
        <v>1.2771667148682542E-2</v>
      </c>
      <c r="G490" s="2">
        <f t="shared" si="45"/>
        <v>-1.5262146789803022E-2</v>
      </c>
      <c r="H490" s="2" t="str">
        <f t="shared" si="46"/>
        <v>Hold</v>
      </c>
    </row>
    <row r="491" spans="1:8" ht="13.5" x14ac:dyDescent="0.25">
      <c r="A491" s="4">
        <v>42720</v>
      </c>
      <c r="B491" s="2">
        <v>4.1022999999999996</v>
      </c>
      <c r="C491" s="2">
        <f t="shared" si="42"/>
        <v>4.0845081223156949</v>
      </c>
      <c r="D491" s="2">
        <f t="shared" si="44"/>
        <v>4.0954229685316808</v>
      </c>
      <c r="E491" s="2">
        <f t="shared" si="43"/>
        <v>-1.0914846215985818E-2</v>
      </c>
      <c r="F491" s="2">
        <f t="shared" si="47"/>
        <v>8.0343644757488713E-3</v>
      </c>
      <c r="G491" s="2">
        <f t="shared" si="45"/>
        <v>-1.8949210691734691E-2</v>
      </c>
      <c r="H491" s="2" t="str">
        <f t="shared" si="46"/>
        <v>Hold</v>
      </c>
    </row>
    <row r="492" spans="1:8" ht="13.5" x14ac:dyDescent="0.25">
      <c r="A492" s="4">
        <v>42723</v>
      </c>
      <c r="B492" s="2">
        <v>4.1022999999999996</v>
      </c>
      <c r="C492" s="2">
        <f t="shared" si="42"/>
        <v>4.0845530265748184</v>
      </c>
      <c r="D492" s="2">
        <f t="shared" si="44"/>
        <v>4.0959323782700752</v>
      </c>
      <c r="E492" s="2">
        <f t="shared" si="43"/>
        <v>-1.1379351695256723E-2</v>
      </c>
      <c r="F492" s="2">
        <f t="shared" si="47"/>
        <v>4.1516212415477517E-3</v>
      </c>
      <c r="G492" s="2">
        <f t="shared" si="45"/>
        <v>-1.5530972936804475E-2</v>
      </c>
      <c r="H492" s="2" t="str">
        <f t="shared" si="46"/>
        <v>Hold</v>
      </c>
    </row>
    <row r="493" spans="1:8" ht="13.5" x14ac:dyDescent="0.25">
      <c r="A493" s="4">
        <v>42724</v>
      </c>
      <c r="B493" s="2">
        <v>4.1022999999999996</v>
      </c>
      <c r="C493" s="2">
        <f t="shared" si="42"/>
        <v>4.0845910224863848</v>
      </c>
      <c r="D493" s="2">
        <f t="shared" si="44"/>
        <v>4.0964040539537736</v>
      </c>
      <c r="E493" s="2">
        <f t="shared" si="43"/>
        <v>-1.1813031467388768E-2</v>
      </c>
      <c r="F493" s="2">
        <f t="shared" si="47"/>
        <v>9.5869069976044739E-4</v>
      </c>
      <c r="G493" s="2">
        <f t="shared" si="45"/>
        <v>-1.2771722167149216E-2</v>
      </c>
      <c r="H493" s="2" t="str">
        <f t="shared" si="46"/>
        <v>Hold</v>
      </c>
    </row>
    <row r="494" spans="1:8" ht="13.5" x14ac:dyDescent="0.25">
      <c r="A494" s="4">
        <v>42725</v>
      </c>
      <c r="B494" s="2">
        <v>4.1022999999999996</v>
      </c>
      <c r="C494" s="2">
        <f t="shared" si="42"/>
        <v>4.0819308651807873</v>
      </c>
      <c r="D494" s="2">
        <f t="shared" si="44"/>
        <v>4.0968407906979385</v>
      </c>
      <c r="E494" s="2">
        <f t="shared" si="43"/>
        <v>-1.4909925517151201E-2</v>
      </c>
      <c r="F494" s="2">
        <f t="shared" si="47"/>
        <v>-2.2150325436218823E-3</v>
      </c>
      <c r="G494" s="2">
        <f t="shared" si="45"/>
        <v>-1.2694892973529319E-2</v>
      </c>
      <c r="H494" s="2" t="str">
        <f t="shared" si="46"/>
        <v>Hold</v>
      </c>
    </row>
    <row r="495" spans="1:8" ht="13.5" x14ac:dyDescent="0.25">
      <c r="A495" s="4">
        <v>42726</v>
      </c>
      <c r="B495" s="2">
        <v>4.1022999999999996</v>
      </c>
      <c r="C495" s="2">
        <f t="shared" si="42"/>
        <v>4.0729722705375888</v>
      </c>
      <c r="D495" s="2">
        <f t="shared" si="44"/>
        <v>4.0972451765721658</v>
      </c>
      <c r="E495" s="2">
        <f t="shared" si="43"/>
        <v>-2.4272906034576991E-2</v>
      </c>
      <c r="F495" s="2">
        <f t="shared" si="47"/>
        <v>-6.6266072418129044E-3</v>
      </c>
      <c r="G495" s="2">
        <f t="shared" si="45"/>
        <v>-1.7646298792764088E-2</v>
      </c>
      <c r="H495" s="2" t="str">
        <f t="shared" si="46"/>
        <v>Hold</v>
      </c>
    </row>
    <row r="496" spans="1:8" ht="13.5" x14ac:dyDescent="0.25">
      <c r="A496" s="4">
        <v>42727</v>
      </c>
      <c r="B496" s="2">
        <v>4.1022999999999996</v>
      </c>
      <c r="C496" s="2">
        <f t="shared" si="42"/>
        <v>4.0707611519933442</v>
      </c>
      <c r="D496" s="2">
        <f t="shared" si="44"/>
        <v>4.0976196079371903</v>
      </c>
      <c r="E496" s="2">
        <f t="shared" si="43"/>
        <v>-2.685845594384606E-2</v>
      </c>
      <c r="F496" s="2">
        <f t="shared" si="47"/>
        <v>-1.0672976982219536E-2</v>
      </c>
      <c r="G496" s="2">
        <f t="shared" si="45"/>
        <v>-1.6185478961626525E-2</v>
      </c>
      <c r="H496" s="2" t="str">
        <f t="shared" si="46"/>
        <v>Hold</v>
      </c>
    </row>
    <row r="497" spans="1:8" ht="13.5" x14ac:dyDescent="0.25">
      <c r="A497" s="4">
        <v>42730</v>
      </c>
      <c r="B497" s="2">
        <v>4.0149999999999997</v>
      </c>
      <c r="C497" s="2">
        <f t="shared" si="42"/>
        <v>4.0688902055328295</v>
      </c>
      <c r="D497" s="2">
        <f t="shared" si="44"/>
        <v>4.0914996369788801</v>
      </c>
      <c r="E497" s="2">
        <f t="shared" si="43"/>
        <v>-2.2609431446050543E-2</v>
      </c>
      <c r="F497" s="2">
        <f t="shared" si="47"/>
        <v>-1.3060267874985737E-2</v>
      </c>
      <c r="G497" s="2">
        <f t="shared" si="45"/>
        <v>-9.549163571064806E-3</v>
      </c>
      <c r="H497" s="2" t="str">
        <f t="shared" si="46"/>
        <v>Hold</v>
      </c>
    </row>
    <row r="498" spans="1:8" ht="13.5" x14ac:dyDescent="0.25">
      <c r="A498" s="4">
        <v>42731</v>
      </c>
      <c r="B498" s="2">
        <v>4.0149999999999997</v>
      </c>
      <c r="C498" s="2">
        <f t="shared" si="42"/>
        <v>4.0673070969893175</v>
      </c>
      <c r="D498" s="2">
        <f t="shared" si="44"/>
        <v>4.085832997202667</v>
      </c>
      <c r="E498" s="2">
        <f t="shared" si="43"/>
        <v>-1.8525900213349544E-2</v>
      </c>
      <c r="F498" s="2">
        <f t="shared" si="47"/>
        <v>-1.4153394342658498E-2</v>
      </c>
      <c r="G498" s="2">
        <f t="shared" si="45"/>
        <v>-4.3725058706910458E-3</v>
      </c>
      <c r="H498" s="2" t="str">
        <f t="shared" si="46"/>
        <v>Hold</v>
      </c>
    </row>
    <row r="499" spans="1:8" ht="13.5" x14ac:dyDescent="0.25">
      <c r="A499" s="4">
        <v>42732</v>
      </c>
      <c r="B499" s="2">
        <v>4.0149999999999997</v>
      </c>
      <c r="C499" s="2">
        <f t="shared" si="42"/>
        <v>4.0726906205294222</v>
      </c>
      <c r="D499" s="2">
        <f t="shared" si="44"/>
        <v>4.080586108520988</v>
      </c>
      <c r="E499" s="2">
        <f t="shared" si="43"/>
        <v>-7.8954879915658083E-3</v>
      </c>
      <c r="F499" s="2">
        <f t="shared" si="47"/>
        <v>-1.2901813072439962E-2</v>
      </c>
      <c r="G499" s="2">
        <f t="shared" si="45"/>
        <v>5.0063250808741536E-3</v>
      </c>
      <c r="H499" s="2" t="str">
        <f t="shared" si="46"/>
        <v>Sell</v>
      </c>
    </row>
    <row r="500" spans="1:8" ht="13.5" x14ac:dyDescent="0.25">
      <c r="A500" s="4">
        <v>42733</v>
      </c>
      <c r="B500" s="2">
        <v>3.9451000000000001</v>
      </c>
      <c r="C500" s="2">
        <f t="shared" si="42"/>
        <v>4.0772459096787417</v>
      </c>
      <c r="D500" s="2">
        <f t="shared" si="44"/>
        <v>4.0705501004823965</v>
      </c>
      <c r="E500" s="2">
        <f t="shared" si="43"/>
        <v>6.6958091963451594E-3</v>
      </c>
      <c r="F500" s="2">
        <f t="shared" si="47"/>
        <v>-8.9822886186829397E-3</v>
      </c>
      <c r="G500" s="2">
        <f t="shared" si="45"/>
        <v>1.5678097815028099E-2</v>
      </c>
      <c r="H500" s="2" t="str">
        <f t="shared" si="46"/>
        <v>Sell</v>
      </c>
    </row>
    <row r="501" spans="1:8" ht="13.5" x14ac:dyDescent="0.25">
      <c r="A501" s="4">
        <v>42734</v>
      </c>
      <c r="B501" s="2">
        <v>3.9801000000000002</v>
      </c>
      <c r="C501" s="2">
        <f t="shared" si="42"/>
        <v>4.0811003851127818</v>
      </c>
      <c r="D501" s="2">
        <f t="shared" si="44"/>
        <v>4.0638500930392558</v>
      </c>
      <c r="E501" s="2">
        <f t="shared" si="43"/>
        <v>1.7250292073526019E-2</v>
      </c>
      <c r="F501" s="2">
        <f t="shared" si="47"/>
        <v>-3.7357724802411481E-3</v>
      </c>
      <c r="G501" s="2">
        <f t="shared" si="45"/>
        <v>2.0986064553767166E-2</v>
      </c>
      <c r="H501" s="2" t="str">
        <f t="shared" si="46"/>
        <v>Sell</v>
      </c>
    </row>
    <row r="502" spans="1:8" ht="13.5" x14ac:dyDescent="0.25">
      <c r="A502" s="4">
        <v>42737</v>
      </c>
      <c r="B502" s="2">
        <v>3.9801000000000002</v>
      </c>
      <c r="C502" s="2">
        <f t="shared" si="42"/>
        <v>4.0843618643261994</v>
      </c>
      <c r="D502" s="2">
        <f t="shared" si="44"/>
        <v>4.057646382443755</v>
      </c>
      <c r="E502" s="2">
        <f t="shared" si="43"/>
        <v>2.6715481882444436E-2</v>
      </c>
      <c r="F502" s="2">
        <f t="shared" si="47"/>
        <v>2.3544783922959684E-3</v>
      </c>
      <c r="G502" s="2">
        <f t="shared" si="45"/>
        <v>2.436100349014847E-2</v>
      </c>
      <c r="H502" s="2" t="str">
        <f t="shared" si="46"/>
        <v>Sell</v>
      </c>
    </row>
    <row r="503" spans="1:8" ht="13.5" x14ac:dyDescent="0.25">
      <c r="A503" s="4">
        <v>42738</v>
      </c>
      <c r="B503" s="2">
        <v>3.9801000000000002</v>
      </c>
      <c r="C503" s="2">
        <f t="shared" si="42"/>
        <v>4.0871215775067835</v>
      </c>
      <c r="D503" s="2">
        <f t="shared" si="44"/>
        <v>4.0519022059664396</v>
      </c>
      <c r="E503" s="2">
        <f t="shared" si="43"/>
        <v>3.5219371540343936E-2</v>
      </c>
      <c r="F503" s="2">
        <f t="shared" si="47"/>
        <v>8.9274570219055622E-3</v>
      </c>
      <c r="G503" s="2">
        <f t="shared" si="45"/>
        <v>2.6291914518438375E-2</v>
      </c>
      <c r="H503" s="2" t="str">
        <f t="shared" si="46"/>
        <v>Sell</v>
      </c>
    </row>
    <row r="504" spans="1:8" ht="13.5" x14ac:dyDescent="0.25">
      <c r="A504" s="4">
        <v>42739</v>
      </c>
      <c r="B504" s="2">
        <v>4.0149999999999997</v>
      </c>
      <c r="C504" s="2">
        <f t="shared" si="42"/>
        <v>4.0894567194288172</v>
      </c>
      <c r="D504" s="2">
        <f t="shared" si="44"/>
        <v>4.0491687092281845</v>
      </c>
      <c r="E504" s="2">
        <f t="shared" si="43"/>
        <v>4.0288010200632662E-2</v>
      </c>
      <c r="F504" s="2">
        <f t="shared" si="47"/>
        <v>1.5199567657650983E-2</v>
      </c>
      <c r="G504" s="2">
        <f t="shared" si="45"/>
        <v>2.5088442542981679E-2</v>
      </c>
      <c r="H504" s="2" t="str">
        <f t="shared" si="46"/>
        <v>Sell</v>
      </c>
    </row>
    <row r="505" spans="1:8" ht="13.5" x14ac:dyDescent="0.25">
      <c r="A505" s="4">
        <v>42740</v>
      </c>
      <c r="B505" s="2">
        <v>4.0236999999999998</v>
      </c>
      <c r="C505" s="2">
        <f t="shared" si="42"/>
        <v>4.0914326087474606</v>
      </c>
      <c r="D505" s="2">
        <f t="shared" si="44"/>
        <v>4.0472821381742454</v>
      </c>
      <c r="E505" s="2">
        <f t="shared" si="43"/>
        <v>4.4150470573215195E-2</v>
      </c>
      <c r="F505" s="2">
        <f t="shared" si="47"/>
        <v>2.0989748240763828E-2</v>
      </c>
      <c r="G505" s="2">
        <f t="shared" si="45"/>
        <v>2.3160722332451367E-2</v>
      </c>
      <c r="H505" s="2" t="str">
        <f t="shared" si="46"/>
        <v>Sell</v>
      </c>
    </row>
    <row r="506" spans="1:8" ht="13.5" x14ac:dyDescent="0.25">
      <c r="A506" s="4">
        <v>42741</v>
      </c>
      <c r="B506" s="2">
        <v>4.0149999999999997</v>
      </c>
      <c r="C506" s="2">
        <f t="shared" si="42"/>
        <v>4.0931045150940051</v>
      </c>
      <c r="D506" s="2">
        <f t="shared" si="44"/>
        <v>4.0448908686798566</v>
      </c>
      <c r="E506" s="2">
        <f t="shared" si="43"/>
        <v>4.8213646414148492E-2</v>
      </c>
      <c r="F506" s="2">
        <f t="shared" si="47"/>
        <v>2.6434527875440764E-2</v>
      </c>
      <c r="G506" s="2">
        <f t="shared" si="45"/>
        <v>2.1779118538707728E-2</v>
      </c>
      <c r="H506" s="2" t="str">
        <f t="shared" si="46"/>
        <v>Sell</v>
      </c>
    </row>
    <row r="507" spans="1:8" ht="13.5" x14ac:dyDescent="0.25">
      <c r="A507" s="4">
        <v>42744</v>
      </c>
      <c r="B507" s="2">
        <v>4.0236999999999998</v>
      </c>
      <c r="C507" s="2">
        <f t="shared" si="42"/>
        <v>4.0810884358487733</v>
      </c>
      <c r="D507" s="2">
        <f t="shared" si="44"/>
        <v>4.0433211747035713</v>
      </c>
      <c r="E507" s="2">
        <f t="shared" si="43"/>
        <v>3.7767261145202013E-2</v>
      </c>
      <c r="F507" s="2">
        <f t="shared" si="47"/>
        <v>2.8701074529393016E-2</v>
      </c>
      <c r="G507" s="2">
        <f t="shared" si="45"/>
        <v>9.0661866158089979E-3</v>
      </c>
      <c r="H507" s="2" t="str">
        <f t="shared" si="46"/>
        <v>Sell</v>
      </c>
    </row>
    <row r="508" spans="1:8" ht="13.5" x14ac:dyDescent="0.25">
      <c r="A508" s="4">
        <v>42745</v>
      </c>
      <c r="B508" s="2">
        <v>4.0586000000000002</v>
      </c>
      <c r="C508" s="2">
        <f t="shared" si="42"/>
        <v>4.0709209841797316</v>
      </c>
      <c r="D508" s="2">
        <f t="shared" si="44"/>
        <v>4.0444529395403439</v>
      </c>
      <c r="E508" s="2">
        <f t="shared" si="43"/>
        <v>2.6468044639387678E-2</v>
      </c>
      <c r="F508" s="2">
        <f t="shared" si="47"/>
        <v>2.8254468551391951E-2</v>
      </c>
      <c r="G508" s="2">
        <f t="shared" si="45"/>
        <v>-1.786423912004273E-3</v>
      </c>
      <c r="H508" s="2" t="str">
        <f t="shared" si="46"/>
        <v>Hold</v>
      </c>
    </row>
    <row r="509" spans="1:8" ht="13.5" x14ac:dyDescent="0.25">
      <c r="A509" s="4">
        <v>42746</v>
      </c>
      <c r="B509" s="2">
        <v>4.0149999999999997</v>
      </c>
      <c r="C509" s="2">
        <f t="shared" si="42"/>
        <v>4.0623177558443881</v>
      </c>
      <c r="D509" s="2">
        <f t="shared" si="44"/>
        <v>4.0422712403151335</v>
      </c>
      <c r="E509" s="2">
        <f t="shared" si="43"/>
        <v>2.0046515529254627E-2</v>
      </c>
      <c r="F509" s="2">
        <f t="shared" si="47"/>
        <v>2.6612877946964486E-2</v>
      </c>
      <c r="G509" s="2">
        <f t="shared" si="45"/>
        <v>-6.566362417709859E-3</v>
      </c>
      <c r="H509" s="2" t="str">
        <f t="shared" si="46"/>
        <v>Hold</v>
      </c>
    </row>
    <row r="510" spans="1:8" ht="13.5" x14ac:dyDescent="0.25">
      <c r="A510" s="4">
        <v>42747</v>
      </c>
      <c r="B510" s="2">
        <v>4.0149999999999997</v>
      </c>
      <c r="C510" s="2">
        <f t="shared" si="42"/>
        <v>4.0442842549452518</v>
      </c>
      <c r="D510" s="2">
        <f t="shared" si="44"/>
        <v>4.0402511484399382</v>
      </c>
      <c r="E510" s="2">
        <f t="shared" si="43"/>
        <v>4.0331065053136328E-3</v>
      </c>
      <c r="F510" s="2">
        <f t="shared" si="47"/>
        <v>2.2096923658634318E-2</v>
      </c>
      <c r="G510" s="2">
        <f t="shared" si="45"/>
        <v>-1.8063817153320685E-2</v>
      </c>
      <c r="H510" s="2" t="str">
        <f t="shared" si="46"/>
        <v>Hold</v>
      </c>
    </row>
    <row r="511" spans="1:8" ht="13.5" x14ac:dyDescent="0.25">
      <c r="A511" s="4">
        <v>42748</v>
      </c>
      <c r="B511" s="2">
        <v>4.0149999999999997</v>
      </c>
      <c r="C511" s="2">
        <f t="shared" si="42"/>
        <v>4.0344097541844439</v>
      </c>
      <c r="D511" s="2">
        <f t="shared" si="44"/>
        <v>4.0383806929999428</v>
      </c>
      <c r="E511" s="2">
        <f t="shared" si="43"/>
        <v>-3.9709388154989256E-3</v>
      </c>
      <c r="F511" s="2">
        <f t="shared" si="47"/>
        <v>1.688335116380767E-2</v>
      </c>
      <c r="G511" s="2">
        <f t="shared" si="45"/>
        <v>-2.0854289979306596E-2</v>
      </c>
      <c r="H511" s="2" t="str">
        <f t="shared" si="46"/>
        <v>Hold</v>
      </c>
    </row>
    <row r="512" spans="1:8" ht="13.5" x14ac:dyDescent="0.25">
      <c r="A512" s="4">
        <v>42751</v>
      </c>
      <c r="B512" s="2">
        <v>4.0236999999999998</v>
      </c>
      <c r="C512" s="2">
        <f t="shared" si="42"/>
        <v>4.0260544073868374</v>
      </c>
      <c r="D512" s="2">
        <f t="shared" si="44"/>
        <v>4.0372932342592067</v>
      </c>
      <c r="E512" s="2">
        <f t="shared" si="43"/>
        <v>-1.1238826872369323E-2</v>
      </c>
      <c r="F512" s="2">
        <f t="shared" si="47"/>
        <v>1.1258915556572272E-2</v>
      </c>
      <c r="G512" s="2">
        <f t="shared" si="45"/>
        <v>-2.2497742428941595E-2</v>
      </c>
      <c r="H512" s="2" t="str">
        <f t="shared" si="46"/>
        <v>Hold</v>
      </c>
    </row>
    <row r="513" spans="1:8" ht="13.5" x14ac:dyDescent="0.25">
      <c r="A513" s="4">
        <v>42752</v>
      </c>
      <c r="B513" s="2">
        <v>4.0149999999999997</v>
      </c>
      <c r="C513" s="2">
        <f t="shared" si="42"/>
        <v>4.0189844985580931</v>
      </c>
      <c r="D513" s="2">
        <f t="shared" si="44"/>
        <v>4.0356418835733399</v>
      </c>
      <c r="E513" s="2">
        <f t="shared" si="43"/>
        <v>-1.6657385015246717E-2</v>
      </c>
      <c r="F513" s="2">
        <f t="shared" si="47"/>
        <v>5.6756554422084746E-3</v>
      </c>
      <c r="G513" s="2">
        <f t="shared" si="45"/>
        <v>-2.233304045745519E-2</v>
      </c>
      <c r="H513" s="2" t="str">
        <f t="shared" si="46"/>
        <v>Hold</v>
      </c>
    </row>
    <row r="514" spans="1:8" ht="13.5" x14ac:dyDescent="0.25">
      <c r="A514" s="4">
        <v>42753</v>
      </c>
      <c r="B514" s="2">
        <v>4.1284000000000001</v>
      </c>
      <c r="C514" s="2">
        <f t="shared" si="42"/>
        <v>4.0183714987799251</v>
      </c>
      <c r="D514" s="2">
        <f t="shared" si="44"/>
        <v>4.0425128551605001</v>
      </c>
      <c r="E514" s="2">
        <f t="shared" si="43"/>
        <v>-2.4141356380575019E-2</v>
      </c>
      <c r="F514" s="2">
        <f t="shared" si="47"/>
        <v>-2.8774692234822489E-4</v>
      </c>
      <c r="G514" s="2">
        <f t="shared" si="45"/>
        <v>-2.3853609458226795E-2</v>
      </c>
      <c r="H514" s="2" t="str">
        <f t="shared" si="46"/>
        <v>Hold</v>
      </c>
    </row>
    <row r="515" spans="1:8" ht="13.5" x14ac:dyDescent="0.25">
      <c r="A515" s="4">
        <v>42754</v>
      </c>
      <c r="B515" s="2">
        <v>4.1022999999999996</v>
      </c>
      <c r="C515" s="2">
        <f t="shared" si="42"/>
        <v>4.0191912681983979</v>
      </c>
      <c r="D515" s="2">
        <f t="shared" si="44"/>
        <v>4.0469415325560183</v>
      </c>
      <c r="E515" s="2">
        <f t="shared" si="43"/>
        <v>-2.7750264357620402E-2</v>
      </c>
      <c r="F515" s="2">
        <f t="shared" si="47"/>
        <v>-5.7802504094026609E-3</v>
      </c>
      <c r="G515" s="2">
        <f t="shared" si="45"/>
        <v>-2.197001394821774E-2</v>
      </c>
      <c r="H515" s="2" t="str">
        <f t="shared" si="46"/>
        <v>Hold</v>
      </c>
    </row>
    <row r="516" spans="1:8" ht="13.5" x14ac:dyDescent="0.25">
      <c r="A516" s="4">
        <v>42755</v>
      </c>
      <c r="B516" s="2">
        <v>4.1022999999999996</v>
      </c>
      <c r="C516" s="2">
        <f t="shared" si="42"/>
        <v>4.0185464577063366</v>
      </c>
      <c r="D516" s="2">
        <f t="shared" si="44"/>
        <v>4.0510421597740915</v>
      </c>
      <c r="E516" s="2">
        <f t="shared" si="43"/>
        <v>-3.2495702067754983E-2</v>
      </c>
      <c r="F516" s="2">
        <f t="shared" si="47"/>
        <v>-1.1123340741073125E-2</v>
      </c>
      <c r="G516" s="2">
        <f t="shared" si="45"/>
        <v>-2.1372361326681858E-2</v>
      </c>
      <c r="H516" s="2" t="str">
        <f t="shared" si="46"/>
        <v>Hold</v>
      </c>
    </row>
    <row r="517" spans="1:8" ht="13.5" x14ac:dyDescent="0.25">
      <c r="A517" s="4">
        <v>42758</v>
      </c>
      <c r="B517" s="2">
        <v>3.9975000000000001</v>
      </c>
      <c r="C517" s="2">
        <f t="shared" si="42"/>
        <v>4.0193393103669006</v>
      </c>
      <c r="D517" s="2">
        <f t="shared" si="44"/>
        <v>4.0470760738648996</v>
      </c>
      <c r="E517" s="2">
        <f t="shared" si="43"/>
        <v>-2.7736763497999029E-2</v>
      </c>
      <c r="F517" s="2">
        <f t="shared" si="47"/>
        <v>-1.4446025292458305E-2</v>
      </c>
      <c r="G517" s="2">
        <f t="shared" si="45"/>
        <v>-1.3290738205540723E-2</v>
      </c>
      <c r="H517" s="2" t="str">
        <f t="shared" si="46"/>
        <v>Hold</v>
      </c>
    </row>
    <row r="518" spans="1:8" ht="13.5" x14ac:dyDescent="0.25">
      <c r="A518" s="4">
        <v>42759</v>
      </c>
      <c r="B518" s="2">
        <v>4.0934999999999997</v>
      </c>
      <c r="C518" s="2">
        <f t="shared" si="42"/>
        <v>4.0253794164643004</v>
      </c>
      <c r="D518" s="2">
        <f t="shared" si="44"/>
        <v>4.0505148832082405</v>
      </c>
      <c r="E518" s="2">
        <f t="shared" si="43"/>
        <v>-2.5135466743940071E-2</v>
      </c>
      <c r="F518" s="2">
        <f t="shared" si="47"/>
        <v>-1.6583913582754659E-2</v>
      </c>
      <c r="G518" s="2">
        <f t="shared" si="45"/>
        <v>-8.5515531611854122E-3</v>
      </c>
      <c r="H518" s="2" t="str">
        <f t="shared" si="46"/>
        <v>Hold</v>
      </c>
    </row>
    <row r="519" spans="1:8" ht="13.5" x14ac:dyDescent="0.25">
      <c r="A519" s="4">
        <v>42760</v>
      </c>
      <c r="B519" s="2">
        <v>3.9801000000000002</v>
      </c>
      <c r="C519" s="2">
        <f t="shared" si="42"/>
        <v>4.0237825831621006</v>
      </c>
      <c r="D519" s="2">
        <f t="shared" si="44"/>
        <v>4.0452989659335561</v>
      </c>
      <c r="E519" s="2">
        <f t="shared" si="43"/>
        <v>-2.1516382771455511E-2</v>
      </c>
      <c r="F519" s="2">
        <f t="shared" si="47"/>
        <v>-1.757040742049483E-2</v>
      </c>
      <c r="G519" s="2">
        <f t="shared" si="45"/>
        <v>-3.9459753509606815E-3</v>
      </c>
      <c r="H519" s="2" t="str">
        <f t="shared" si="46"/>
        <v>Hold</v>
      </c>
    </row>
    <row r="520" spans="1:8" ht="13.5" x14ac:dyDescent="0.25">
      <c r="A520" s="4">
        <v>42761</v>
      </c>
      <c r="B520" s="2">
        <v>4.0934999999999997</v>
      </c>
      <c r="C520" s="2">
        <f t="shared" si="42"/>
        <v>4.0224314165217772</v>
      </c>
      <c r="D520" s="2">
        <f t="shared" si="44"/>
        <v>4.0488694129014409</v>
      </c>
      <c r="E520" s="2">
        <f t="shared" si="43"/>
        <v>-2.6437996379663709E-2</v>
      </c>
      <c r="F520" s="2">
        <f t="shared" si="47"/>
        <v>-1.9343925212328607E-2</v>
      </c>
      <c r="G520" s="2">
        <f t="shared" si="45"/>
        <v>-7.094071167335101E-3</v>
      </c>
      <c r="H520" s="2" t="str">
        <f t="shared" si="46"/>
        <v>Hold</v>
      </c>
    </row>
    <row r="521" spans="1:8" ht="13.5" x14ac:dyDescent="0.25">
      <c r="A521" s="4">
        <v>42762</v>
      </c>
      <c r="B521" s="2">
        <v>4.0848000000000004</v>
      </c>
      <c r="C521" s="2">
        <f t="shared" si="42"/>
        <v>4.0212881216722733</v>
      </c>
      <c r="D521" s="2">
        <f t="shared" si="44"/>
        <v>4.0515309378717044</v>
      </c>
      <c r="E521" s="2">
        <f t="shared" si="43"/>
        <v>-3.0242816199431033E-2</v>
      </c>
      <c r="F521" s="2">
        <f t="shared" si="47"/>
        <v>-2.1523703409749094E-2</v>
      </c>
      <c r="G521" s="2">
        <f t="shared" si="45"/>
        <v>-8.719112789681939E-3</v>
      </c>
      <c r="H521" s="2" t="str">
        <f t="shared" si="46"/>
        <v>Hold</v>
      </c>
    </row>
    <row r="522" spans="1:8" ht="13.5" x14ac:dyDescent="0.25">
      <c r="A522" s="4">
        <v>42765</v>
      </c>
      <c r="B522" s="2">
        <v>3.9975000000000001</v>
      </c>
      <c r="C522" s="2">
        <f t="shared" si="42"/>
        <v>4.0216591798765391</v>
      </c>
      <c r="D522" s="2">
        <f t="shared" si="44"/>
        <v>4.0475286461775042</v>
      </c>
      <c r="E522" s="2">
        <f t="shared" si="43"/>
        <v>-2.5869466300965094E-2</v>
      </c>
      <c r="F522" s="2">
        <f t="shared" si="47"/>
        <v>-2.2392855987992295E-2</v>
      </c>
      <c r="G522" s="2">
        <f t="shared" si="45"/>
        <v>-3.4766103129727985E-3</v>
      </c>
      <c r="H522" s="2" t="str">
        <f t="shared" si="46"/>
        <v>Hold</v>
      </c>
    </row>
    <row r="523" spans="1:8" ht="13.5" x14ac:dyDescent="0.25">
      <c r="A523" s="4">
        <v>42766</v>
      </c>
      <c r="B523" s="2">
        <v>4.0149999999999997</v>
      </c>
      <c r="C523" s="2">
        <f t="shared" si="42"/>
        <v>4.0206346906647639</v>
      </c>
      <c r="D523" s="2">
        <f t="shared" si="44"/>
        <v>4.0451191168310228</v>
      </c>
      <c r="E523" s="2">
        <f t="shared" si="43"/>
        <v>-2.4484426166258899E-2</v>
      </c>
      <c r="F523" s="2">
        <f t="shared" si="47"/>
        <v>-2.2811170023645615E-2</v>
      </c>
      <c r="G523" s="2">
        <f t="shared" si="45"/>
        <v>-1.6732561426132837E-3</v>
      </c>
      <c r="H523" s="2" t="str">
        <f t="shared" si="46"/>
        <v>Hold</v>
      </c>
    </row>
    <row r="524" spans="1:8" ht="13.5" x14ac:dyDescent="0.25">
      <c r="A524" s="4">
        <v>42767</v>
      </c>
      <c r="B524" s="2">
        <v>4.0324</v>
      </c>
      <c r="C524" s="2">
        <f t="shared" si="42"/>
        <v>4.0372139690240312</v>
      </c>
      <c r="D524" s="2">
        <f t="shared" si="44"/>
        <v>4.0441769600287252</v>
      </c>
      <c r="E524" s="2">
        <f t="shared" si="43"/>
        <v>-6.9629910046939969E-3</v>
      </c>
      <c r="F524" s="2">
        <f t="shared" si="47"/>
        <v>-1.9641534219855292E-2</v>
      </c>
      <c r="G524" s="2">
        <f t="shared" si="45"/>
        <v>1.2678543215161295E-2</v>
      </c>
      <c r="H524" s="2" t="str">
        <f t="shared" si="46"/>
        <v>Sell</v>
      </c>
    </row>
    <row r="525" spans="1:8" ht="13.5" x14ac:dyDescent="0.25">
      <c r="A525" s="4">
        <v>42768</v>
      </c>
      <c r="B525" s="2">
        <v>4.0324</v>
      </c>
      <c r="C525" s="2">
        <f t="shared" si="42"/>
        <v>4.047227204558796</v>
      </c>
      <c r="D525" s="2">
        <f t="shared" si="44"/>
        <v>4.0433045926191902</v>
      </c>
      <c r="E525" s="2">
        <f t="shared" si="43"/>
        <v>3.9226119396058579E-3</v>
      </c>
      <c r="F525" s="2">
        <f t="shared" si="47"/>
        <v>-1.4928704987963061E-2</v>
      </c>
      <c r="G525" s="2">
        <f t="shared" si="45"/>
        <v>1.8851316927568917E-2</v>
      </c>
      <c r="H525" s="2" t="str">
        <f t="shared" si="46"/>
        <v>Sell</v>
      </c>
    </row>
    <row r="526" spans="1:8" ht="13.5" x14ac:dyDescent="0.25">
      <c r="A526" s="4">
        <v>42769</v>
      </c>
      <c r="B526" s="2">
        <v>4.0061999999999998</v>
      </c>
      <c r="C526" s="2">
        <f t="shared" si="42"/>
        <v>4.0556999423189808</v>
      </c>
      <c r="D526" s="2">
        <f t="shared" si="44"/>
        <v>4.0405561042770284</v>
      </c>
      <c r="E526" s="2">
        <f t="shared" si="43"/>
        <v>1.5143838041952407E-2</v>
      </c>
      <c r="F526" s="2">
        <f t="shared" si="47"/>
        <v>-8.9141963819799677E-3</v>
      </c>
      <c r="G526" s="2">
        <f t="shared" si="45"/>
        <v>2.4058034423932374E-2</v>
      </c>
      <c r="H526" s="2" t="str">
        <f t="shared" si="46"/>
        <v>Sell</v>
      </c>
    </row>
    <row r="527" spans="1:8" ht="13.5" x14ac:dyDescent="0.25">
      <c r="A527" s="4">
        <v>42772</v>
      </c>
      <c r="B527" s="2">
        <v>3.9975000000000001</v>
      </c>
      <c r="C527" s="2">
        <f t="shared" ref="C527:C590" si="48">$C$4*B517+C526*(1-$C$4)</f>
        <v>4.0467461050391371</v>
      </c>
      <c r="D527" s="2">
        <f t="shared" si="44"/>
        <v>4.0373667632194703</v>
      </c>
      <c r="E527" s="2">
        <f t="shared" si="43"/>
        <v>9.3793418196668199E-3</v>
      </c>
      <c r="F527" s="2">
        <f t="shared" si="47"/>
        <v>-5.2554887416506098E-3</v>
      </c>
      <c r="G527" s="2">
        <f t="shared" si="45"/>
        <v>1.463483056131743E-2</v>
      </c>
      <c r="H527" s="2" t="str">
        <f t="shared" si="46"/>
        <v>Sell</v>
      </c>
    </row>
    <row r="528" spans="1:8" ht="13.5" x14ac:dyDescent="0.25">
      <c r="A528" s="4">
        <v>42773</v>
      </c>
      <c r="B528" s="2">
        <v>3.9975000000000001</v>
      </c>
      <c r="C528" s="2">
        <f t="shared" si="48"/>
        <v>4.0539390119561931</v>
      </c>
      <c r="D528" s="2">
        <f t="shared" si="44"/>
        <v>4.034413669647658</v>
      </c>
      <c r="E528" s="2">
        <f t="shared" si="43"/>
        <v>1.9525342308535087E-2</v>
      </c>
      <c r="F528" s="2">
        <f t="shared" si="47"/>
        <v>-2.9932253161347056E-4</v>
      </c>
      <c r="G528" s="2">
        <f t="shared" si="45"/>
        <v>1.9824664840148557E-2</v>
      </c>
      <c r="H528" s="2" t="str">
        <f t="shared" si="46"/>
        <v>Sell</v>
      </c>
    </row>
    <row r="529" spans="1:8" ht="13.5" x14ac:dyDescent="0.25">
      <c r="A529" s="4">
        <v>42774</v>
      </c>
      <c r="B529" s="2">
        <v>3.9975000000000001</v>
      </c>
      <c r="C529" s="2">
        <f t="shared" si="48"/>
        <v>4.0425791639629329</v>
      </c>
      <c r="D529" s="2">
        <f t="shared" si="44"/>
        <v>4.0316793237478317</v>
      </c>
      <c r="E529" s="2">
        <f t="shared" si="43"/>
        <v>1.0899840215101264E-2</v>
      </c>
      <c r="F529" s="2">
        <f t="shared" si="47"/>
        <v>1.9405100177294762E-3</v>
      </c>
      <c r="G529" s="2">
        <f t="shared" si="45"/>
        <v>8.959330197371787E-3</v>
      </c>
      <c r="H529" s="2" t="str">
        <f t="shared" si="46"/>
        <v>Sell</v>
      </c>
    </row>
    <row r="530" spans="1:8" ht="13.5" x14ac:dyDescent="0.25">
      <c r="A530" s="4">
        <v>42775</v>
      </c>
      <c r="B530" s="2">
        <v>3.8839999999999999</v>
      </c>
      <c r="C530" s="2">
        <f t="shared" si="48"/>
        <v>4.0504131387378663</v>
      </c>
      <c r="D530" s="2">
        <f t="shared" si="44"/>
        <v>4.0207401145813257</v>
      </c>
      <c r="E530" s="2">
        <f t="shared" si="43"/>
        <v>2.9673024156540606E-2</v>
      </c>
      <c r="F530" s="2">
        <f t="shared" si="47"/>
        <v>7.487012845491703E-3</v>
      </c>
      <c r="G530" s="2">
        <f t="shared" si="45"/>
        <v>2.2186011311048904E-2</v>
      </c>
      <c r="H530" s="2" t="str">
        <f t="shared" si="46"/>
        <v>Sell</v>
      </c>
    </row>
    <row r="531" spans="1:8" ht="13.5" x14ac:dyDescent="0.25">
      <c r="A531" s="4">
        <v>42776</v>
      </c>
      <c r="B531" s="2">
        <v>3.9277000000000002</v>
      </c>
      <c r="C531" s="2">
        <f t="shared" si="48"/>
        <v>4.0557034250858868</v>
      </c>
      <c r="D531" s="2">
        <f t="shared" si="44"/>
        <v>4.0138482542419682</v>
      </c>
      <c r="E531" s="2">
        <f t="shared" si="43"/>
        <v>4.1855170843918543E-2</v>
      </c>
      <c r="F531" s="2">
        <f t="shared" si="47"/>
        <v>1.4360644445177071E-2</v>
      </c>
      <c r="G531" s="2">
        <f t="shared" si="45"/>
        <v>2.7494526398741472E-2</v>
      </c>
      <c r="H531" s="2" t="str">
        <f t="shared" si="46"/>
        <v>Sell</v>
      </c>
    </row>
    <row r="532" spans="1:8" ht="13.5" x14ac:dyDescent="0.25">
      <c r="A532" s="4">
        <v>42779</v>
      </c>
      <c r="B532" s="2">
        <v>3.9712999999999998</v>
      </c>
      <c r="C532" s="2">
        <f t="shared" si="48"/>
        <v>4.0467490519957501</v>
      </c>
      <c r="D532" s="2">
        <f t="shared" si="44"/>
        <v>4.0106965317055261</v>
      </c>
      <c r="E532" s="2">
        <f t="shared" si="43"/>
        <v>3.6052520290223988E-2</v>
      </c>
      <c r="F532" s="2">
        <f t="shared" si="47"/>
        <v>1.8699019614186456E-2</v>
      </c>
      <c r="G532" s="2">
        <f t="shared" si="45"/>
        <v>1.7353500676037532E-2</v>
      </c>
      <c r="H532" s="2" t="str">
        <f t="shared" si="46"/>
        <v>Sell</v>
      </c>
    </row>
    <row r="533" spans="1:8" ht="13.5" x14ac:dyDescent="0.25">
      <c r="A533" s="4">
        <v>42780</v>
      </c>
      <c r="B533" s="2">
        <v>3.9712999999999998</v>
      </c>
      <c r="C533" s="2">
        <f t="shared" si="48"/>
        <v>4.0418645824579427</v>
      </c>
      <c r="D533" s="2">
        <f t="shared" si="44"/>
        <v>4.0077782700977096</v>
      </c>
      <c r="E533" s="2">
        <f t="shared" si="43"/>
        <v>3.4086312360233073E-2</v>
      </c>
      <c r="F533" s="2">
        <f t="shared" si="47"/>
        <v>2.1776478163395778E-2</v>
      </c>
      <c r="G533" s="2">
        <f t="shared" si="45"/>
        <v>1.2309834196837295E-2</v>
      </c>
      <c r="H533" s="2" t="str">
        <f t="shared" si="46"/>
        <v>Sell</v>
      </c>
    </row>
    <row r="534" spans="1:8" ht="13.5" x14ac:dyDescent="0.25">
      <c r="A534" s="4">
        <v>42781</v>
      </c>
      <c r="B534" s="2">
        <v>3.9363999999999999</v>
      </c>
      <c r="C534" s="2">
        <f t="shared" si="48"/>
        <v>4.0404084928490285</v>
      </c>
      <c r="D534" s="2">
        <f t="shared" si="44"/>
        <v>4.0024909908312125</v>
      </c>
      <c r="E534" s="2">
        <f t="shared" si="43"/>
        <v>3.7917502017815963E-2</v>
      </c>
      <c r="F534" s="2">
        <f t="shared" si="47"/>
        <v>2.5004682934279817E-2</v>
      </c>
      <c r="G534" s="2">
        <f t="shared" si="45"/>
        <v>1.2912819083536146E-2</v>
      </c>
      <c r="H534" s="2" t="str">
        <f t="shared" si="46"/>
        <v>Sell</v>
      </c>
    </row>
    <row r="535" spans="1:8" ht="13.5" x14ac:dyDescent="0.25">
      <c r="A535" s="4">
        <v>42782</v>
      </c>
      <c r="B535" s="2">
        <v>3.9277000000000002</v>
      </c>
      <c r="C535" s="2">
        <f t="shared" si="48"/>
        <v>4.0391764170261011</v>
      </c>
      <c r="D535" s="2">
        <f t="shared" si="44"/>
        <v>3.9969509174363078</v>
      </c>
      <c r="E535" s="2">
        <f t="shared" si="43"/>
        <v>4.2225499589793269E-2</v>
      </c>
      <c r="F535" s="2">
        <f t="shared" si="47"/>
        <v>2.8448846265382511E-2</v>
      </c>
      <c r="G535" s="2">
        <f t="shared" si="45"/>
        <v>1.3776653324410758E-2</v>
      </c>
      <c r="H535" s="2" t="str">
        <f t="shared" si="46"/>
        <v>Sell</v>
      </c>
    </row>
    <row r="536" spans="1:8" ht="13.5" x14ac:dyDescent="0.25">
      <c r="A536" s="4">
        <v>42783</v>
      </c>
      <c r="B536" s="2">
        <v>3.9277000000000002</v>
      </c>
      <c r="C536" s="2">
        <f t="shared" si="48"/>
        <v>4.0341031220990082</v>
      </c>
      <c r="D536" s="2">
        <f t="shared" si="44"/>
        <v>3.9918212198484331</v>
      </c>
      <c r="E536" s="2">
        <f t="shared" si="43"/>
        <v>4.2281902250575154E-2</v>
      </c>
      <c r="F536" s="2">
        <f t="shared" si="47"/>
        <v>3.1215457462421041E-2</v>
      </c>
      <c r="G536" s="2">
        <f t="shared" si="45"/>
        <v>1.1066444788154113E-2</v>
      </c>
      <c r="H536" s="2" t="str">
        <f t="shared" si="46"/>
        <v>Sell</v>
      </c>
    </row>
    <row r="537" spans="1:8" ht="13.5" x14ac:dyDescent="0.25">
      <c r="A537" s="4">
        <v>42786</v>
      </c>
      <c r="B537" s="2">
        <v>3.9277000000000002</v>
      </c>
      <c r="C537" s="2">
        <f t="shared" si="48"/>
        <v>4.0284718725453148</v>
      </c>
      <c r="D537" s="2">
        <f t="shared" si="44"/>
        <v>3.9870714998596601</v>
      </c>
      <c r="E537" s="2">
        <f t="shared" si="43"/>
        <v>4.1400372685654663E-2</v>
      </c>
      <c r="F537" s="2">
        <f t="shared" si="47"/>
        <v>3.3252440507067771E-2</v>
      </c>
      <c r="G537" s="2">
        <f t="shared" si="45"/>
        <v>8.1479321785868919E-3</v>
      </c>
      <c r="H537" s="2" t="str">
        <f t="shared" si="46"/>
        <v>Sell</v>
      </c>
    </row>
    <row r="538" spans="1:8" ht="13.5" x14ac:dyDescent="0.25">
      <c r="A538" s="4">
        <v>42787</v>
      </c>
      <c r="B538" s="2">
        <v>3.8839999999999999</v>
      </c>
      <c r="C538" s="2">
        <f t="shared" si="48"/>
        <v>4.0237069690768044</v>
      </c>
      <c r="D538" s="2">
        <f t="shared" si="44"/>
        <v>3.9794365739441298</v>
      </c>
      <c r="E538" s="2">
        <f t="shared" si="43"/>
        <v>4.4270395132674611E-2</v>
      </c>
      <c r="F538" s="2">
        <f t="shared" si="47"/>
        <v>3.5456031432189138E-2</v>
      </c>
      <c r="G538" s="2">
        <f t="shared" si="45"/>
        <v>8.8143637004854739E-3</v>
      </c>
      <c r="H538" s="2" t="str">
        <f t="shared" si="46"/>
        <v>Sell</v>
      </c>
    </row>
    <row r="539" spans="1:8" ht="13.5" x14ac:dyDescent="0.25">
      <c r="A539" s="4">
        <v>42788</v>
      </c>
      <c r="B539" s="2">
        <v>3.9277000000000002</v>
      </c>
      <c r="C539" s="2">
        <f t="shared" si="48"/>
        <v>4.0196751276803733</v>
      </c>
      <c r="D539" s="2">
        <f t="shared" si="44"/>
        <v>3.9756042351334533</v>
      </c>
      <c r="E539" s="2">
        <f t="shared" si="43"/>
        <v>4.4070892546919982E-2</v>
      </c>
      <c r="F539" s="2">
        <f t="shared" si="47"/>
        <v>3.7179003655135309E-2</v>
      </c>
      <c r="G539" s="2">
        <f t="shared" si="45"/>
        <v>6.8918888917846727E-3</v>
      </c>
      <c r="H539" s="2" t="str">
        <f t="shared" si="46"/>
        <v>Sell</v>
      </c>
    </row>
    <row r="540" spans="1:8" ht="13.5" x14ac:dyDescent="0.25">
      <c r="A540" s="4">
        <v>42789</v>
      </c>
      <c r="B540" s="2">
        <v>3.9277000000000002</v>
      </c>
      <c r="C540" s="2">
        <f t="shared" si="48"/>
        <v>3.9988020311141623</v>
      </c>
      <c r="D540" s="2">
        <f t="shared" si="44"/>
        <v>3.9720557732717161</v>
      </c>
      <c r="E540" s="2">
        <f t="shared" ref="E540:E603" si="49">C540-D540</f>
        <v>2.6746257842446219E-2</v>
      </c>
      <c r="F540" s="2">
        <f t="shared" si="47"/>
        <v>3.5092454492597493E-2</v>
      </c>
      <c r="G540" s="2">
        <f t="shared" si="45"/>
        <v>-8.3461966501512733E-3</v>
      </c>
      <c r="H540" s="2" t="str">
        <f t="shared" si="46"/>
        <v>Hold</v>
      </c>
    </row>
    <row r="541" spans="1:8" ht="13.5" x14ac:dyDescent="0.25">
      <c r="A541" s="4">
        <v>42790</v>
      </c>
      <c r="B541" s="2">
        <v>3.9277000000000002</v>
      </c>
      <c r="C541" s="2">
        <f t="shared" si="48"/>
        <v>3.9878632570965991</v>
      </c>
      <c r="D541" s="2">
        <f t="shared" ref="D541:D604" si="50">$D$4*B541+(1-$D$4)*D540</f>
        <v>3.9687701604367742</v>
      </c>
      <c r="E541" s="2">
        <f t="shared" si="49"/>
        <v>1.9093096659824838E-2</v>
      </c>
      <c r="F541" s="2">
        <f t="shared" si="47"/>
        <v>3.189258292604296E-2</v>
      </c>
      <c r="G541" s="2">
        <f t="shared" si="45"/>
        <v>-1.2799486266218123E-2</v>
      </c>
      <c r="H541" s="2" t="str">
        <f t="shared" si="46"/>
        <v>Hold</v>
      </c>
    </row>
    <row r="542" spans="1:8" ht="13.5" x14ac:dyDescent="0.25">
      <c r="A542" s="4">
        <v>42793</v>
      </c>
      <c r="B542" s="2">
        <v>3.9277000000000002</v>
      </c>
      <c r="C542" s="2">
        <f t="shared" si="48"/>
        <v>3.9853150636971222</v>
      </c>
      <c r="D542" s="2">
        <f t="shared" si="50"/>
        <v>3.9657279263303464</v>
      </c>
      <c r="E542" s="2">
        <f t="shared" si="49"/>
        <v>1.9587137366775753E-2</v>
      </c>
      <c r="F542" s="2">
        <f t="shared" si="47"/>
        <v>2.9431493814189521E-2</v>
      </c>
      <c r="G542" s="2">
        <f t="shared" si="45"/>
        <v>-9.8443564474137678E-3</v>
      </c>
      <c r="H542" s="2" t="str">
        <f t="shared" si="46"/>
        <v>Hold</v>
      </c>
    </row>
    <row r="543" spans="1:8" ht="13.5" x14ac:dyDescent="0.25">
      <c r="A543" s="4">
        <v>42794</v>
      </c>
      <c r="B543" s="2">
        <v>3.9277000000000002</v>
      </c>
      <c r="C543" s="2">
        <f t="shared" si="48"/>
        <v>3.9831589000514112</v>
      </c>
      <c r="D543" s="2">
        <f t="shared" si="50"/>
        <v>3.9629110428984688</v>
      </c>
      <c r="E543" s="2">
        <f t="shared" si="49"/>
        <v>2.0247857152942306E-2</v>
      </c>
      <c r="F543" s="2">
        <f t="shared" si="47"/>
        <v>2.7594766481940081E-2</v>
      </c>
      <c r="G543" s="2">
        <f t="shared" si="45"/>
        <v>-7.3469093289977756E-3</v>
      </c>
      <c r="H543" s="2" t="str">
        <f t="shared" si="46"/>
        <v>Hold</v>
      </c>
    </row>
    <row r="544" spans="1:8" ht="13.5" x14ac:dyDescent="0.25">
      <c r="A544" s="4">
        <v>42795</v>
      </c>
      <c r="B544" s="2">
        <v>3.9102000000000001</v>
      </c>
      <c r="C544" s="2">
        <f t="shared" si="48"/>
        <v>3.9759652231204248</v>
      </c>
      <c r="D544" s="2">
        <f t="shared" si="50"/>
        <v>3.9590065212022858</v>
      </c>
      <c r="E544" s="2">
        <f t="shared" si="49"/>
        <v>1.6958701918138974E-2</v>
      </c>
      <c r="F544" s="2">
        <f t="shared" si="47"/>
        <v>2.546755356917986E-2</v>
      </c>
      <c r="G544" s="2">
        <f t="shared" si="45"/>
        <v>-8.5088516510408857E-3</v>
      </c>
      <c r="H544" s="2" t="str">
        <f t="shared" si="46"/>
        <v>Hold</v>
      </c>
    </row>
    <row r="545" spans="1:8" ht="13.5" x14ac:dyDescent="0.25">
      <c r="A545" s="4">
        <v>42796</v>
      </c>
      <c r="B545" s="2">
        <v>3.9102000000000001</v>
      </c>
      <c r="C545" s="2">
        <f t="shared" si="48"/>
        <v>3.9685398041788211</v>
      </c>
      <c r="D545" s="2">
        <f t="shared" si="50"/>
        <v>3.9553912233354498</v>
      </c>
      <c r="E545" s="2">
        <f t="shared" si="49"/>
        <v>1.3148580843371338E-2</v>
      </c>
      <c r="F545" s="2">
        <f t="shared" si="47"/>
        <v>2.3003759024018154E-2</v>
      </c>
      <c r="G545" s="2">
        <f t="shared" si="45"/>
        <v>-9.8551781806468161E-3</v>
      </c>
      <c r="H545" s="2" t="str">
        <f t="shared" si="46"/>
        <v>Hold</v>
      </c>
    </row>
    <row r="546" spans="1:8" ht="13.5" x14ac:dyDescent="0.25">
      <c r="A546" s="4">
        <v>42797</v>
      </c>
      <c r="B546" s="2">
        <v>3.9102000000000001</v>
      </c>
      <c r="C546" s="2">
        <f t="shared" si="48"/>
        <v>3.9622567573820797</v>
      </c>
      <c r="D546" s="2">
        <f t="shared" si="50"/>
        <v>3.9520437253106016</v>
      </c>
      <c r="E546" s="2">
        <f t="shared" si="49"/>
        <v>1.0213032071478167E-2</v>
      </c>
      <c r="F546" s="2">
        <f t="shared" si="47"/>
        <v>2.0445613633510159E-2</v>
      </c>
      <c r="G546" s="2">
        <f t="shared" si="45"/>
        <v>-1.0232581562031991E-2</v>
      </c>
      <c r="H546" s="2" t="str">
        <f t="shared" si="46"/>
        <v>Hold</v>
      </c>
    </row>
    <row r="547" spans="1:8" ht="13.5" x14ac:dyDescent="0.25">
      <c r="A547" s="4">
        <v>42800</v>
      </c>
      <c r="B547" s="2">
        <v>3.9015</v>
      </c>
      <c r="C547" s="2">
        <f t="shared" si="48"/>
        <v>3.9569403331694524</v>
      </c>
      <c r="D547" s="2">
        <f t="shared" si="50"/>
        <v>3.9482997456579647</v>
      </c>
      <c r="E547" s="2">
        <f t="shared" si="49"/>
        <v>8.6405875114876629E-3</v>
      </c>
      <c r="F547" s="2">
        <f t="shared" si="47"/>
        <v>1.8084608409105658E-2</v>
      </c>
      <c r="G547" s="2">
        <f t="shared" si="45"/>
        <v>-9.4440208976179947E-3</v>
      </c>
      <c r="H547" s="2" t="str">
        <f t="shared" si="46"/>
        <v>Hold</v>
      </c>
    </row>
    <row r="548" spans="1:8" ht="13.5" x14ac:dyDescent="0.25">
      <c r="A548" s="4">
        <v>42801</v>
      </c>
      <c r="B548" s="2">
        <v>3.8403999999999998</v>
      </c>
      <c r="C548" s="2">
        <f t="shared" si="48"/>
        <v>3.9457187434510752</v>
      </c>
      <c r="D548" s="2">
        <f t="shared" si="50"/>
        <v>3.9403071719055225</v>
      </c>
      <c r="E548" s="2">
        <f t="shared" si="49"/>
        <v>5.411571545552718E-3</v>
      </c>
      <c r="F548" s="2">
        <f t="shared" si="47"/>
        <v>1.555000103639507E-2</v>
      </c>
      <c r="G548" s="2">
        <f t="shared" ref="G548:G611" si="51">E548-F548</f>
        <v>-1.0138429490842352E-2</v>
      </c>
      <c r="H548" s="2" t="str">
        <f t="shared" ref="H548:H611" si="52">IF(G548&lt;0,"Hold","Sell")</f>
        <v>Hold</v>
      </c>
    </row>
    <row r="549" spans="1:8" ht="13.5" x14ac:dyDescent="0.25">
      <c r="A549" s="4">
        <v>42802</v>
      </c>
      <c r="B549" s="2">
        <v>3.8403999999999998</v>
      </c>
      <c r="C549" s="2">
        <f t="shared" si="48"/>
        <v>3.9429466290739867</v>
      </c>
      <c r="D549" s="2">
        <f t="shared" si="50"/>
        <v>3.9329066406532616</v>
      </c>
      <c r="E549" s="2">
        <f t="shared" si="49"/>
        <v>1.0039988420725177E-2</v>
      </c>
      <c r="F549" s="2">
        <f t="shared" ref="F549:F612" si="53">(E549*(2/(10)))+((1-(2/10))*F548)</f>
        <v>1.4447998513261092E-2</v>
      </c>
      <c r="G549" s="2">
        <f t="shared" si="51"/>
        <v>-4.4080100925359151E-3</v>
      </c>
      <c r="H549" s="2" t="str">
        <f t="shared" si="52"/>
        <v>Hold</v>
      </c>
    </row>
    <row r="550" spans="1:8" ht="13.5" x14ac:dyDescent="0.25">
      <c r="A550" s="4">
        <v>42803</v>
      </c>
      <c r="B550" s="2">
        <v>3.7706</v>
      </c>
      <c r="C550" s="2">
        <f t="shared" si="48"/>
        <v>3.9406009938318349</v>
      </c>
      <c r="D550" s="2">
        <f t="shared" si="50"/>
        <v>3.9208839265307978</v>
      </c>
      <c r="E550" s="2">
        <f t="shared" si="49"/>
        <v>1.9717067301037172E-2</v>
      </c>
      <c r="F550" s="2">
        <f t="shared" si="53"/>
        <v>1.5501812270816309E-2</v>
      </c>
      <c r="G550" s="2">
        <f t="shared" si="51"/>
        <v>4.2152550302208634E-3</v>
      </c>
      <c r="H550" s="2" t="str">
        <f t="shared" si="52"/>
        <v>Sell</v>
      </c>
    </row>
    <row r="551" spans="1:8" ht="13.5" x14ac:dyDescent="0.25">
      <c r="A551" s="4">
        <v>42804</v>
      </c>
      <c r="B551" s="2">
        <v>3.7706</v>
      </c>
      <c r="C551" s="2">
        <f t="shared" si="48"/>
        <v>3.9386162255500143</v>
      </c>
      <c r="D551" s="2">
        <f t="shared" si="50"/>
        <v>3.909751783824813</v>
      </c>
      <c r="E551" s="2">
        <f t="shared" si="49"/>
        <v>2.8864441725201306E-2</v>
      </c>
      <c r="F551" s="2">
        <f t="shared" si="53"/>
        <v>1.817433816169331E-2</v>
      </c>
      <c r="G551" s="2">
        <f t="shared" si="51"/>
        <v>1.0690103563507997E-2</v>
      </c>
      <c r="H551" s="2" t="str">
        <f t="shared" si="52"/>
        <v>Sell</v>
      </c>
    </row>
    <row r="552" spans="1:8" ht="13.5" x14ac:dyDescent="0.25">
      <c r="A552" s="4">
        <v>42807</v>
      </c>
      <c r="B552" s="2">
        <v>3.6657999999999999</v>
      </c>
      <c r="C552" s="2">
        <f t="shared" si="48"/>
        <v>3.9369368062346277</v>
      </c>
      <c r="D552" s="2">
        <f t="shared" si="50"/>
        <v>3.8916812813192712</v>
      </c>
      <c r="E552" s="2">
        <f t="shared" si="49"/>
        <v>4.525552491535656E-2</v>
      </c>
      <c r="F552" s="2">
        <f t="shared" si="53"/>
        <v>2.3590575512425962E-2</v>
      </c>
      <c r="G552" s="2">
        <f t="shared" si="51"/>
        <v>2.1664949402930598E-2</v>
      </c>
      <c r="H552" s="2" t="str">
        <f t="shared" si="52"/>
        <v>Sell</v>
      </c>
    </row>
    <row r="553" spans="1:8" ht="13.5" x14ac:dyDescent="0.25">
      <c r="A553" s="4">
        <v>42808</v>
      </c>
      <c r="B553" s="2">
        <v>3.7530999999999999</v>
      </c>
      <c r="C553" s="2">
        <f t="shared" si="48"/>
        <v>3.9355157591216083</v>
      </c>
      <c r="D553" s="2">
        <f t="shared" si="50"/>
        <v>3.8814160012215475</v>
      </c>
      <c r="E553" s="2">
        <f t="shared" si="49"/>
        <v>5.409975790006083E-2</v>
      </c>
      <c r="F553" s="2">
        <f t="shared" si="53"/>
        <v>2.9692411989952934E-2</v>
      </c>
      <c r="G553" s="2">
        <f t="shared" si="51"/>
        <v>2.4407345910107896E-2</v>
      </c>
      <c r="H553" s="2" t="str">
        <f t="shared" si="52"/>
        <v>Sell</v>
      </c>
    </row>
    <row r="554" spans="1:8" ht="13.5" x14ac:dyDescent="0.25">
      <c r="A554" s="4">
        <v>42809</v>
      </c>
      <c r="B554" s="2">
        <v>3.7968000000000002</v>
      </c>
      <c r="C554" s="2">
        <f t="shared" si="48"/>
        <v>3.9316210269490535</v>
      </c>
      <c r="D554" s="2">
        <f t="shared" si="50"/>
        <v>3.8751481492792106</v>
      </c>
      <c r="E554" s="2">
        <f t="shared" si="49"/>
        <v>5.647287766984288E-2</v>
      </c>
      <c r="F554" s="2">
        <f t="shared" si="53"/>
        <v>3.5048505125930926E-2</v>
      </c>
      <c r="G554" s="2">
        <f t="shared" si="51"/>
        <v>2.1424372543911954E-2</v>
      </c>
      <c r="H554" s="2" t="str">
        <f t="shared" si="52"/>
        <v>Sell</v>
      </c>
    </row>
    <row r="555" spans="1:8" ht="13.5" x14ac:dyDescent="0.25">
      <c r="A555" s="4">
        <v>42810</v>
      </c>
      <c r="B555" s="2">
        <v>3.7008000000000001</v>
      </c>
      <c r="C555" s="2">
        <f t="shared" si="48"/>
        <v>3.928325484341507</v>
      </c>
      <c r="D555" s="2">
        <f t="shared" si="50"/>
        <v>3.8622334715548248</v>
      </c>
      <c r="E555" s="2">
        <f t="shared" si="49"/>
        <v>6.6092012786682197E-2</v>
      </c>
      <c r="F555" s="2">
        <f t="shared" si="53"/>
        <v>4.1257206658081184E-2</v>
      </c>
      <c r="G555" s="2">
        <f t="shared" si="51"/>
        <v>2.4834806128601013E-2</v>
      </c>
      <c r="H555" s="2" t="str">
        <f t="shared" si="52"/>
        <v>Sell</v>
      </c>
    </row>
    <row r="556" spans="1:8" ht="13.5" x14ac:dyDescent="0.25">
      <c r="A556" s="4">
        <v>42811</v>
      </c>
      <c r="B556" s="2">
        <v>3.7357</v>
      </c>
      <c r="C556" s="2">
        <f t="shared" si="48"/>
        <v>3.9255369482889675</v>
      </c>
      <c r="D556" s="2">
        <f t="shared" si="50"/>
        <v>3.8528606218100232</v>
      </c>
      <c r="E556" s="2">
        <f t="shared" si="49"/>
        <v>7.2676326478944286E-2</v>
      </c>
      <c r="F556" s="2">
        <f t="shared" si="53"/>
        <v>4.7541030622253809E-2</v>
      </c>
      <c r="G556" s="2">
        <f t="shared" si="51"/>
        <v>2.5135295856690477E-2</v>
      </c>
      <c r="H556" s="2" t="str">
        <f t="shared" si="52"/>
        <v>Sell</v>
      </c>
    </row>
    <row r="557" spans="1:8" ht="13.5" x14ac:dyDescent="0.25">
      <c r="A557" s="4">
        <v>42815</v>
      </c>
      <c r="B557" s="2">
        <v>3.7879999999999998</v>
      </c>
      <c r="C557" s="2">
        <f t="shared" si="48"/>
        <v>3.9218389562445108</v>
      </c>
      <c r="D557" s="2">
        <f t="shared" si="50"/>
        <v>3.8480561313055772</v>
      </c>
      <c r="E557" s="2">
        <f t="shared" si="49"/>
        <v>7.3782824938933622E-2</v>
      </c>
      <c r="F557" s="2">
        <f t="shared" si="53"/>
        <v>5.2789389485589776E-2</v>
      </c>
      <c r="G557" s="2">
        <f t="shared" si="51"/>
        <v>2.0993435453343846E-2</v>
      </c>
      <c r="H557" s="2" t="str">
        <f t="shared" si="52"/>
        <v>Sell</v>
      </c>
    </row>
    <row r="558" spans="1:8" ht="13.5" x14ac:dyDescent="0.25">
      <c r="A558" s="4">
        <v>42816</v>
      </c>
      <c r="B558" s="2">
        <v>3.7530999999999999</v>
      </c>
      <c r="C558" s="2">
        <f t="shared" si="48"/>
        <v>3.9093098860530477</v>
      </c>
      <c r="D558" s="2">
        <f t="shared" si="50"/>
        <v>3.8410223438014603</v>
      </c>
      <c r="E558" s="2">
        <f t="shared" si="49"/>
        <v>6.8287542251587396E-2</v>
      </c>
      <c r="F558" s="2">
        <f t="shared" si="53"/>
        <v>5.5889020038789303E-2</v>
      </c>
      <c r="G558" s="2">
        <f t="shared" si="51"/>
        <v>1.2398522212798094E-2</v>
      </c>
      <c r="H558" s="2" t="str">
        <f t="shared" si="52"/>
        <v>Sell</v>
      </c>
    </row>
    <row r="559" spans="1:8" ht="13.5" x14ac:dyDescent="0.25">
      <c r="A559" s="4">
        <v>42817</v>
      </c>
      <c r="B559" s="2">
        <v>3.8403999999999998</v>
      </c>
      <c r="C559" s="2">
        <f t="shared" si="48"/>
        <v>3.8987083651218097</v>
      </c>
      <c r="D559" s="2">
        <f t="shared" si="50"/>
        <v>3.8409762442606112</v>
      </c>
      <c r="E559" s="2">
        <f t="shared" si="49"/>
        <v>5.7732120861198499E-2</v>
      </c>
      <c r="F559" s="2">
        <f t="shared" si="53"/>
        <v>5.6257640203271148E-2</v>
      </c>
      <c r="G559" s="2">
        <f t="shared" si="51"/>
        <v>1.4744806579273517E-3</v>
      </c>
      <c r="H559" s="2" t="str">
        <f t="shared" si="52"/>
        <v>Sell</v>
      </c>
    </row>
    <row r="560" spans="1:8" ht="13.5" x14ac:dyDescent="0.25">
      <c r="A560" s="4">
        <v>42818</v>
      </c>
      <c r="B560" s="2">
        <v>3.7444000000000002</v>
      </c>
      <c r="C560" s="2">
        <f t="shared" si="48"/>
        <v>3.8789993858723006</v>
      </c>
      <c r="D560" s="2">
        <f t="shared" si="50"/>
        <v>3.8338224483894545</v>
      </c>
      <c r="E560" s="2">
        <f t="shared" si="49"/>
        <v>4.5176937482846125E-2</v>
      </c>
      <c r="F560" s="2">
        <f t="shared" si="53"/>
        <v>5.4041499659186143E-2</v>
      </c>
      <c r="G560" s="2">
        <f t="shared" si="51"/>
        <v>-8.8645621763400184E-3</v>
      </c>
      <c r="H560" s="2" t="str">
        <f t="shared" si="52"/>
        <v>Hold</v>
      </c>
    </row>
    <row r="561" spans="1:8" ht="13.5" x14ac:dyDescent="0.25">
      <c r="A561" s="4">
        <v>42821</v>
      </c>
      <c r="B561" s="2">
        <v>3.7530999999999999</v>
      </c>
      <c r="C561" s="2">
        <f t="shared" si="48"/>
        <v>3.862322557276562</v>
      </c>
      <c r="D561" s="2">
        <f t="shared" si="50"/>
        <v>3.8278430077680135</v>
      </c>
      <c r="E561" s="2">
        <f t="shared" si="49"/>
        <v>3.447954950854859E-2</v>
      </c>
      <c r="F561" s="2">
        <f t="shared" si="53"/>
        <v>5.0129109629058637E-2</v>
      </c>
      <c r="G561" s="2">
        <f t="shared" si="51"/>
        <v>-1.5649560120510046E-2</v>
      </c>
      <c r="H561" s="2" t="str">
        <f t="shared" si="52"/>
        <v>Hold</v>
      </c>
    </row>
    <row r="562" spans="1:8" ht="13.5" x14ac:dyDescent="0.25">
      <c r="A562" s="4">
        <v>42822</v>
      </c>
      <c r="B562" s="2">
        <v>3.7530999999999999</v>
      </c>
      <c r="C562" s="2">
        <f t="shared" si="48"/>
        <v>3.8320883176955522</v>
      </c>
      <c r="D562" s="2">
        <f t="shared" si="50"/>
        <v>3.8223064886740867</v>
      </c>
      <c r="E562" s="2">
        <f t="shared" si="49"/>
        <v>9.7818290214655157E-3</v>
      </c>
      <c r="F562" s="2">
        <f t="shared" si="53"/>
        <v>4.2059653507540019E-2</v>
      </c>
      <c r="G562" s="2">
        <f t="shared" si="51"/>
        <v>-3.2277824486074504E-2</v>
      </c>
      <c r="H562" s="2" t="str">
        <f t="shared" si="52"/>
        <v>Hold</v>
      </c>
    </row>
    <row r="563" spans="1:8" ht="13.5" x14ac:dyDescent="0.25">
      <c r="A563" s="4">
        <v>42823</v>
      </c>
      <c r="B563" s="2">
        <v>3.7968000000000002</v>
      </c>
      <c r="C563" s="2">
        <f t="shared" si="48"/>
        <v>3.8199362688193133</v>
      </c>
      <c r="D563" s="2">
        <f t="shared" si="50"/>
        <v>3.820417119142673</v>
      </c>
      <c r="E563" s="2">
        <f t="shared" si="49"/>
        <v>-4.8085032335976052E-4</v>
      </c>
      <c r="F563" s="2">
        <f t="shared" si="53"/>
        <v>3.3551552741360062E-2</v>
      </c>
      <c r="G563" s="2">
        <f t="shared" si="51"/>
        <v>-3.4032403064719823E-2</v>
      </c>
      <c r="H563" s="2" t="str">
        <f t="shared" si="52"/>
        <v>Hold</v>
      </c>
    </row>
    <row r="564" spans="1:8" ht="13.5" x14ac:dyDescent="0.25">
      <c r="A564" s="4">
        <v>42824</v>
      </c>
      <c r="B564" s="2">
        <v>3.7530999999999999</v>
      </c>
      <c r="C564" s="2">
        <f t="shared" si="48"/>
        <v>3.8163768428471112</v>
      </c>
      <c r="D564" s="2">
        <f t="shared" si="50"/>
        <v>3.8154306658728454</v>
      </c>
      <c r="E564" s="2">
        <f t="shared" si="49"/>
        <v>9.4617697426579994E-4</v>
      </c>
      <c r="F564" s="2">
        <f t="shared" si="53"/>
        <v>2.703047758794121E-2</v>
      </c>
      <c r="G564" s="2">
        <f t="shared" si="51"/>
        <v>-2.608430061367541E-2</v>
      </c>
      <c r="H564" s="2" t="str">
        <f t="shared" si="52"/>
        <v>Hold</v>
      </c>
    </row>
    <row r="565" spans="1:8" ht="13.5" x14ac:dyDescent="0.25">
      <c r="A565" s="4">
        <v>42825</v>
      </c>
      <c r="B565" s="2">
        <v>3.7444000000000002</v>
      </c>
      <c r="C565" s="2">
        <f t="shared" si="48"/>
        <v>3.7985957901014018</v>
      </c>
      <c r="D565" s="2">
        <f t="shared" si="50"/>
        <v>3.8101691350674494</v>
      </c>
      <c r="E565" s="2">
        <f t="shared" si="49"/>
        <v>-1.1573344966047561E-2</v>
      </c>
      <c r="F565" s="2">
        <f t="shared" si="53"/>
        <v>1.9309713077143457E-2</v>
      </c>
      <c r="G565" s="2">
        <f t="shared" si="51"/>
        <v>-3.0883058043191018E-2</v>
      </c>
      <c r="H565" s="2" t="str">
        <f t="shared" si="52"/>
        <v>Hold</v>
      </c>
    </row>
    <row r="566" spans="1:8" ht="13.5" x14ac:dyDescent="0.25">
      <c r="A566" s="4">
        <v>42828</v>
      </c>
      <c r="B566" s="2">
        <v>3.7094999999999998</v>
      </c>
      <c r="C566" s="2">
        <f t="shared" si="48"/>
        <v>3.788919514701186</v>
      </c>
      <c r="D566" s="2">
        <f t="shared" si="50"/>
        <v>3.8027121620994899</v>
      </c>
      <c r="E566" s="2">
        <f t="shared" si="49"/>
        <v>-1.3792647398303881E-2</v>
      </c>
      <c r="F566" s="2">
        <f t="shared" si="53"/>
        <v>1.2689240982053991E-2</v>
      </c>
      <c r="G566" s="2">
        <f t="shared" si="51"/>
        <v>-2.6481888380357872E-2</v>
      </c>
      <c r="H566" s="2" t="str">
        <f t="shared" si="52"/>
        <v>Hold</v>
      </c>
    </row>
    <row r="567" spans="1:8" ht="13.5" x14ac:dyDescent="0.25">
      <c r="A567" s="4">
        <v>42829</v>
      </c>
      <c r="B567" s="2">
        <v>3.7530999999999999</v>
      </c>
      <c r="C567" s="2">
        <f t="shared" si="48"/>
        <v>3.7887780509010036</v>
      </c>
      <c r="D567" s="2">
        <f t="shared" si="50"/>
        <v>3.7990371871291573</v>
      </c>
      <c r="E567" s="2">
        <f t="shared" si="49"/>
        <v>-1.0259136228153665E-2</v>
      </c>
      <c r="F567" s="2">
        <f t="shared" si="53"/>
        <v>8.0995655400124596E-3</v>
      </c>
      <c r="G567" s="2">
        <f t="shared" si="51"/>
        <v>-1.8358701768166126E-2</v>
      </c>
      <c r="H567" s="2" t="str">
        <f t="shared" si="52"/>
        <v>Hold</v>
      </c>
    </row>
    <row r="568" spans="1:8" ht="13.5" x14ac:dyDescent="0.25">
      <c r="A568" s="4">
        <v>42830</v>
      </c>
      <c r="B568" s="2">
        <v>3.7530999999999999</v>
      </c>
      <c r="C568" s="2">
        <f t="shared" si="48"/>
        <v>3.7832891199931566</v>
      </c>
      <c r="D568" s="2">
        <f t="shared" si="50"/>
        <v>3.7956344325269975</v>
      </c>
      <c r="E568" s="2">
        <f t="shared" si="49"/>
        <v>-1.2345312533840858E-2</v>
      </c>
      <c r="F568" s="2">
        <f t="shared" si="53"/>
        <v>4.0105899252417965E-3</v>
      </c>
      <c r="G568" s="2">
        <f t="shared" si="51"/>
        <v>-1.6355902459082652E-2</v>
      </c>
      <c r="H568" s="2" t="str">
        <f t="shared" si="52"/>
        <v>Hold</v>
      </c>
    </row>
    <row r="569" spans="1:8" ht="13.5" x14ac:dyDescent="0.25">
      <c r="A569" s="4">
        <v>42831</v>
      </c>
      <c r="B569" s="2">
        <v>3.7269000000000001</v>
      </c>
      <c r="C569" s="2">
        <f t="shared" si="48"/>
        <v>3.7920754092249789</v>
      </c>
      <c r="D569" s="2">
        <f t="shared" si="50"/>
        <v>3.7905429930805532</v>
      </c>
      <c r="E569" s="2">
        <f t="shared" si="49"/>
        <v>1.5324161444256745E-3</v>
      </c>
      <c r="F569" s="2">
        <f t="shared" si="53"/>
        <v>3.5149551690785725E-3</v>
      </c>
      <c r="G569" s="2">
        <f t="shared" si="51"/>
        <v>-1.982539024652898E-3</v>
      </c>
      <c r="H569" s="2" t="str">
        <f t="shared" si="52"/>
        <v>Hold</v>
      </c>
    </row>
    <row r="570" spans="1:8" ht="13.5" x14ac:dyDescent="0.25">
      <c r="A570" s="4">
        <v>42832</v>
      </c>
      <c r="B570" s="2">
        <v>3.7357</v>
      </c>
      <c r="C570" s="2">
        <f t="shared" si="48"/>
        <v>3.7847407308826746</v>
      </c>
      <c r="D570" s="2">
        <f t="shared" si="50"/>
        <v>3.7864805491486604</v>
      </c>
      <c r="E570" s="2">
        <f t="shared" si="49"/>
        <v>-1.739818265985793E-3</v>
      </c>
      <c r="F570" s="2">
        <f t="shared" si="53"/>
        <v>2.4640004820656999E-3</v>
      </c>
      <c r="G570" s="2">
        <f t="shared" si="51"/>
        <v>-4.2038187480514929E-3</v>
      </c>
      <c r="H570" s="2" t="str">
        <f t="shared" si="52"/>
        <v>Hold</v>
      </c>
    </row>
    <row r="571" spans="1:8" ht="13.5" x14ac:dyDescent="0.25">
      <c r="A571" s="4">
        <v>42835</v>
      </c>
      <c r="B571" s="2">
        <v>3.7357</v>
      </c>
      <c r="C571" s="2">
        <f t="shared" si="48"/>
        <v>3.7798729261314938</v>
      </c>
      <c r="D571" s="2">
        <f t="shared" si="50"/>
        <v>3.7827190269895006</v>
      </c>
      <c r="E571" s="2">
        <f t="shared" si="49"/>
        <v>-2.8461008580067393E-3</v>
      </c>
      <c r="F571" s="2">
        <f t="shared" si="53"/>
        <v>1.4019802140512122E-3</v>
      </c>
      <c r="G571" s="2">
        <f t="shared" si="51"/>
        <v>-4.2480810720579515E-3</v>
      </c>
      <c r="H571" s="2" t="str">
        <f t="shared" si="52"/>
        <v>Hold</v>
      </c>
    </row>
    <row r="572" spans="1:8" ht="13.5" x14ac:dyDescent="0.25">
      <c r="A572" s="4">
        <v>42836</v>
      </c>
      <c r="B572" s="2">
        <v>3.7357</v>
      </c>
      <c r="C572" s="2">
        <f t="shared" si="48"/>
        <v>3.7757540144189563</v>
      </c>
      <c r="D572" s="2">
        <f t="shared" si="50"/>
        <v>3.7792361361013893</v>
      </c>
      <c r="E572" s="2">
        <f t="shared" si="49"/>
        <v>-3.4821216824330037E-3</v>
      </c>
      <c r="F572" s="2">
        <f t="shared" si="53"/>
        <v>4.2515983475436908E-4</v>
      </c>
      <c r="G572" s="2">
        <f t="shared" si="51"/>
        <v>-3.9072815171873731E-3</v>
      </c>
      <c r="H572" s="2" t="str">
        <f t="shared" si="52"/>
        <v>Hold</v>
      </c>
    </row>
    <row r="573" spans="1:8" ht="13.5" x14ac:dyDescent="0.25">
      <c r="A573" s="4">
        <v>42837</v>
      </c>
      <c r="B573" s="2">
        <v>3.7357</v>
      </c>
      <c r="C573" s="2">
        <f t="shared" si="48"/>
        <v>3.7789918583545017</v>
      </c>
      <c r="D573" s="2">
        <f t="shared" si="50"/>
        <v>3.7760112371309162</v>
      </c>
      <c r="E573" s="2">
        <f t="shared" si="49"/>
        <v>2.9806212235854446E-3</v>
      </c>
      <c r="F573" s="2">
        <f t="shared" si="53"/>
        <v>9.3625211252058426E-4</v>
      </c>
      <c r="G573" s="2">
        <f t="shared" si="51"/>
        <v>2.0443691110648603E-3</v>
      </c>
      <c r="H573" s="2" t="str">
        <f t="shared" si="52"/>
        <v>Sell</v>
      </c>
    </row>
    <row r="574" spans="1:8" ht="13.5" x14ac:dyDescent="0.25">
      <c r="A574" s="4">
        <v>42838</v>
      </c>
      <c r="B574" s="2">
        <v>3.7357</v>
      </c>
      <c r="C574" s="2">
        <f t="shared" si="48"/>
        <v>3.7750084955307321</v>
      </c>
      <c r="D574" s="2">
        <f t="shared" si="50"/>
        <v>3.7730252195656631</v>
      </c>
      <c r="E574" s="2">
        <f t="shared" si="49"/>
        <v>1.9832759650690868E-3</v>
      </c>
      <c r="F574" s="2">
        <f t="shared" si="53"/>
        <v>1.1456568830302848E-3</v>
      </c>
      <c r="G574" s="2">
        <f t="shared" si="51"/>
        <v>8.3761908203880192E-4</v>
      </c>
      <c r="H574" s="2" t="str">
        <f t="shared" si="52"/>
        <v>Sell</v>
      </c>
    </row>
    <row r="575" spans="1:8" ht="13.5" x14ac:dyDescent="0.25">
      <c r="A575" s="4">
        <v>42839</v>
      </c>
      <c r="B575" s="2">
        <v>3.8403999999999998</v>
      </c>
      <c r="C575" s="2">
        <f t="shared" si="48"/>
        <v>3.7702994962183118</v>
      </c>
      <c r="D575" s="2">
        <f t="shared" si="50"/>
        <v>3.7780159440422802</v>
      </c>
      <c r="E575" s="2">
        <f t="shared" si="49"/>
        <v>-7.7164478239684087E-3</v>
      </c>
      <c r="F575" s="2">
        <f t="shared" si="53"/>
        <v>-6.2676405836945394E-4</v>
      </c>
      <c r="G575" s="2">
        <f t="shared" si="51"/>
        <v>-7.0896837655989552E-3</v>
      </c>
      <c r="H575" s="2" t="str">
        <f t="shared" si="52"/>
        <v>Hold</v>
      </c>
    </row>
    <row r="576" spans="1:8" ht="13.5" x14ac:dyDescent="0.25">
      <c r="A576" s="4">
        <v>42842</v>
      </c>
      <c r="B576" s="2">
        <v>3.7530999999999999</v>
      </c>
      <c r="C576" s="2">
        <f t="shared" si="48"/>
        <v>3.7609457275693408</v>
      </c>
      <c r="D576" s="2">
        <f t="shared" si="50"/>
        <v>3.7761703185576669</v>
      </c>
      <c r="E576" s="2">
        <f t="shared" si="49"/>
        <v>-1.5224590988326181E-2</v>
      </c>
      <c r="F576" s="2">
        <f t="shared" si="53"/>
        <v>-3.5463294443607994E-3</v>
      </c>
      <c r="G576" s="2">
        <f t="shared" si="51"/>
        <v>-1.1678261543965382E-2</v>
      </c>
      <c r="H576" s="2" t="str">
        <f t="shared" si="52"/>
        <v>Hold</v>
      </c>
    </row>
    <row r="577" spans="1:8" ht="13.5" x14ac:dyDescent="0.25">
      <c r="A577" s="4">
        <v>42843</v>
      </c>
      <c r="B577" s="2">
        <v>3.7530999999999999</v>
      </c>
      <c r="C577" s="2">
        <f t="shared" si="48"/>
        <v>3.7597386925586727</v>
      </c>
      <c r="D577" s="2">
        <f t="shared" si="50"/>
        <v>3.7744614060719139</v>
      </c>
      <c r="E577" s="2">
        <f t="shared" si="49"/>
        <v>-1.4722713513241281E-2</v>
      </c>
      <c r="F577" s="2">
        <f t="shared" si="53"/>
        <v>-5.7816062581368963E-3</v>
      </c>
      <c r="G577" s="2">
        <f t="shared" si="51"/>
        <v>-8.9411072551043858E-3</v>
      </c>
      <c r="H577" s="2" t="str">
        <f t="shared" si="52"/>
        <v>Hold</v>
      </c>
    </row>
    <row r="578" spans="1:8" ht="13.5" x14ac:dyDescent="0.25">
      <c r="A578" s="4">
        <v>42844</v>
      </c>
      <c r="B578" s="2">
        <v>3.7530999999999999</v>
      </c>
      <c r="C578" s="2">
        <f t="shared" si="48"/>
        <v>3.7587173552419535</v>
      </c>
      <c r="D578" s="2">
        <f t="shared" si="50"/>
        <v>3.7728790796962168</v>
      </c>
      <c r="E578" s="2">
        <f t="shared" si="49"/>
        <v>-1.4161724454263336E-2</v>
      </c>
      <c r="F578" s="2">
        <f t="shared" si="53"/>
        <v>-7.4576298973621849E-3</v>
      </c>
      <c r="G578" s="2">
        <f t="shared" si="51"/>
        <v>-6.7040945569011509E-3</v>
      </c>
      <c r="H578" s="2" t="str">
        <f t="shared" si="52"/>
        <v>Hold</v>
      </c>
    </row>
    <row r="579" spans="1:8" ht="13.5" x14ac:dyDescent="0.25">
      <c r="A579" s="4">
        <v>42845</v>
      </c>
      <c r="B579" s="2">
        <v>3.7357</v>
      </c>
      <c r="C579" s="2">
        <f t="shared" si="48"/>
        <v>3.7538223775124222</v>
      </c>
      <c r="D579" s="2">
        <f t="shared" si="50"/>
        <v>3.7701250737927934</v>
      </c>
      <c r="E579" s="2">
        <f t="shared" si="49"/>
        <v>-1.6302696280371176E-2</v>
      </c>
      <c r="F579" s="2">
        <f t="shared" si="53"/>
        <v>-9.2266431739639835E-3</v>
      </c>
      <c r="G579" s="2">
        <f t="shared" si="51"/>
        <v>-7.0760531064071926E-3</v>
      </c>
      <c r="H579" s="2" t="str">
        <f t="shared" si="52"/>
        <v>Hold</v>
      </c>
    </row>
    <row r="580" spans="1:8" ht="13.5" x14ac:dyDescent="0.25">
      <c r="A580" s="4">
        <v>42846</v>
      </c>
      <c r="B580" s="2">
        <v>3.7357</v>
      </c>
      <c r="C580" s="2">
        <f t="shared" si="48"/>
        <v>3.7510343194335878</v>
      </c>
      <c r="D580" s="2">
        <f t="shared" si="50"/>
        <v>3.7675750683266607</v>
      </c>
      <c r="E580" s="2">
        <f t="shared" si="49"/>
        <v>-1.6540748893072887E-2</v>
      </c>
      <c r="F580" s="2">
        <f t="shared" si="53"/>
        <v>-1.0689464317785764E-2</v>
      </c>
      <c r="G580" s="2">
        <f t="shared" si="51"/>
        <v>-5.8512845752871235E-3</v>
      </c>
      <c r="H580" s="2" t="str">
        <f t="shared" si="52"/>
        <v>Hold</v>
      </c>
    </row>
    <row r="581" spans="1:8" ht="13.5" x14ac:dyDescent="0.25">
      <c r="A581" s="4">
        <v>42849</v>
      </c>
      <c r="B581" s="2">
        <v>3.7357</v>
      </c>
      <c r="C581" s="2">
        <f t="shared" si="48"/>
        <v>3.748675193366882</v>
      </c>
      <c r="D581" s="2">
        <f t="shared" si="50"/>
        <v>3.7652139521543155</v>
      </c>
      <c r="E581" s="2">
        <f t="shared" si="49"/>
        <v>-1.6538758787433494E-2</v>
      </c>
      <c r="F581" s="2">
        <f t="shared" si="53"/>
        <v>-1.1859323211715312E-2</v>
      </c>
      <c r="G581" s="2">
        <f t="shared" si="51"/>
        <v>-4.6794355757181823E-3</v>
      </c>
      <c r="H581" s="2" t="str">
        <f t="shared" si="52"/>
        <v>Hold</v>
      </c>
    </row>
    <row r="582" spans="1:8" ht="13.5" x14ac:dyDescent="0.25">
      <c r="A582" s="4">
        <v>42850</v>
      </c>
      <c r="B582" s="2">
        <v>3.7530999999999999</v>
      </c>
      <c r="C582" s="2">
        <f t="shared" si="48"/>
        <v>3.7466790097719769</v>
      </c>
      <c r="D582" s="2">
        <f t="shared" si="50"/>
        <v>3.764316622365107</v>
      </c>
      <c r="E582" s="2">
        <f t="shared" si="49"/>
        <v>-1.7637612593130125E-2</v>
      </c>
      <c r="F582" s="2">
        <f t="shared" si="53"/>
        <v>-1.3014981087998275E-2</v>
      </c>
      <c r="G582" s="2">
        <f t="shared" si="51"/>
        <v>-4.6226315051318499E-3</v>
      </c>
      <c r="H582" s="2" t="str">
        <f t="shared" si="52"/>
        <v>Hold</v>
      </c>
    </row>
    <row r="583" spans="1:8" ht="13.5" x14ac:dyDescent="0.25">
      <c r="A583" s="4">
        <v>42851</v>
      </c>
      <c r="B583" s="2">
        <v>3.7618999999999998</v>
      </c>
      <c r="C583" s="2">
        <f t="shared" si="48"/>
        <v>3.7449899313455188</v>
      </c>
      <c r="D583" s="2">
        <f t="shared" si="50"/>
        <v>3.7641376133010249</v>
      </c>
      <c r="E583" s="2">
        <f t="shared" si="49"/>
        <v>-1.9147681955506091E-2</v>
      </c>
      <c r="F583" s="2">
        <f t="shared" si="53"/>
        <v>-1.4241521261499839E-2</v>
      </c>
      <c r="G583" s="2">
        <f t="shared" si="51"/>
        <v>-4.9061606940062515E-3</v>
      </c>
      <c r="H583" s="2" t="str">
        <f t="shared" si="52"/>
        <v>Hold</v>
      </c>
    </row>
    <row r="584" spans="1:8" ht="13.5" x14ac:dyDescent="0.25">
      <c r="A584" s="4">
        <v>42852</v>
      </c>
      <c r="B584" s="2">
        <v>3.7618999999999998</v>
      </c>
      <c r="C584" s="2">
        <f t="shared" si="48"/>
        <v>3.7435607111385161</v>
      </c>
      <c r="D584" s="2">
        <f t="shared" si="50"/>
        <v>3.7639718641676154</v>
      </c>
      <c r="E584" s="2">
        <f t="shared" si="49"/>
        <v>-2.0411153029099349E-2</v>
      </c>
      <c r="F584" s="2">
        <f t="shared" si="53"/>
        <v>-1.5475447615019743E-2</v>
      </c>
      <c r="G584" s="2">
        <f t="shared" si="51"/>
        <v>-4.935705414079606E-3</v>
      </c>
      <c r="H584" s="2" t="str">
        <f t="shared" si="52"/>
        <v>Hold</v>
      </c>
    </row>
    <row r="585" spans="1:8" ht="13.5" x14ac:dyDescent="0.25">
      <c r="A585" s="4">
        <v>42853</v>
      </c>
      <c r="B585" s="2">
        <v>3.7618999999999998</v>
      </c>
      <c r="C585" s="2">
        <f t="shared" si="48"/>
        <v>3.7584590632710522</v>
      </c>
      <c r="D585" s="2">
        <f t="shared" si="50"/>
        <v>3.7638183927477922</v>
      </c>
      <c r="E585" s="2">
        <f t="shared" si="49"/>
        <v>-5.3593294767400046E-3</v>
      </c>
      <c r="F585" s="2">
        <f t="shared" si="53"/>
        <v>-1.3452223987363796E-2</v>
      </c>
      <c r="G585" s="2">
        <f t="shared" si="51"/>
        <v>8.0928945106237913E-3</v>
      </c>
      <c r="H585" s="2" t="str">
        <f t="shared" si="52"/>
        <v>Sell</v>
      </c>
    </row>
    <row r="586" spans="1:8" ht="13.5" x14ac:dyDescent="0.25">
      <c r="A586" s="4">
        <v>42857</v>
      </c>
      <c r="B586" s="2">
        <v>3.7968000000000002</v>
      </c>
      <c r="C586" s="2">
        <f t="shared" si="48"/>
        <v>3.7576345919985825</v>
      </c>
      <c r="D586" s="2">
        <f t="shared" si="50"/>
        <v>3.7662614747664742</v>
      </c>
      <c r="E586" s="2">
        <f t="shared" si="49"/>
        <v>-8.6268827678916971E-3</v>
      </c>
      <c r="F586" s="2">
        <f t="shared" si="53"/>
        <v>-1.2487155743469378E-2</v>
      </c>
      <c r="G586" s="2">
        <f t="shared" si="51"/>
        <v>3.8602729755776808E-3</v>
      </c>
      <c r="H586" s="2" t="str">
        <f t="shared" si="52"/>
        <v>Sell</v>
      </c>
    </row>
    <row r="587" spans="1:8" ht="13.5" x14ac:dyDescent="0.25">
      <c r="A587" s="4">
        <v>42858</v>
      </c>
      <c r="B587" s="2">
        <v>3.7968000000000002</v>
      </c>
      <c r="C587" s="2">
        <f t="shared" si="48"/>
        <v>3.756936962460339</v>
      </c>
      <c r="D587" s="2">
        <f t="shared" si="50"/>
        <v>3.7685235877467353</v>
      </c>
      <c r="E587" s="2">
        <f t="shared" si="49"/>
        <v>-1.1586625286396313E-2</v>
      </c>
      <c r="F587" s="2">
        <f t="shared" si="53"/>
        <v>-1.2307049652054767E-2</v>
      </c>
      <c r="G587" s="2">
        <f t="shared" si="51"/>
        <v>7.2042436565845393E-4</v>
      </c>
      <c r="H587" s="2" t="str">
        <f t="shared" si="52"/>
        <v>Sell</v>
      </c>
    </row>
    <row r="588" spans="1:8" ht="13.5" x14ac:dyDescent="0.25">
      <c r="A588" s="4">
        <v>42859</v>
      </c>
      <c r="B588" s="2">
        <v>3.7968000000000002</v>
      </c>
      <c r="C588" s="2">
        <f t="shared" si="48"/>
        <v>3.7563466605433637</v>
      </c>
      <c r="D588" s="2">
        <f t="shared" si="50"/>
        <v>3.7706181368025327</v>
      </c>
      <c r="E588" s="2">
        <f t="shared" si="49"/>
        <v>-1.4271476259168914E-2</v>
      </c>
      <c r="F588" s="2">
        <f t="shared" si="53"/>
        <v>-1.2699934973477597E-2</v>
      </c>
      <c r="G588" s="2">
        <f t="shared" si="51"/>
        <v>-1.571541285691317E-3</v>
      </c>
      <c r="H588" s="2" t="str">
        <f t="shared" si="52"/>
        <v>Hold</v>
      </c>
    </row>
    <row r="589" spans="1:8" ht="13.5" x14ac:dyDescent="0.25">
      <c r="A589" s="4">
        <v>42860</v>
      </c>
      <c r="B589" s="2">
        <v>3.7968000000000002</v>
      </c>
      <c r="C589" s="2">
        <f t="shared" si="48"/>
        <v>3.7531702512290002</v>
      </c>
      <c r="D589" s="2">
        <f t="shared" si="50"/>
        <v>3.772557534076419</v>
      </c>
      <c r="E589" s="2">
        <f t="shared" si="49"/>
        <v>-1.9387282847418863E-2</v>
      </c>
      <c r="F589" s="2">
        <f t="shared" si="53"/>
        <v>-1.4037404548265851E-2</v>
      </c>
      <c r="G589" s="2">
        <f t="shared" si="51"/>
        <v>-5.349878299153012E-3</v>
      </c>
      <c r="H589" s="2" t="str">
        <f t="shared" si="52"/>
        <v>Hold</v>
      </c>
    </row>
    <row r="590" spans="1:8" ht="13.5" x14ac:dyDescent="0.25">
      <c r="A590" s="4">
        <v>42863</v>
      </c>
      <c r="B590" s="2">
        <v>3.7968000000000002</v>
      </c>
      <c r="C590" s="2">
        <f t="shared" si="48"/>
        <v>3.7504825202706922</v>
      </c>
      <c r="D590" s="2">
        <f t="shared" si="50"/>
        <v>3.7743532722929807</v>
      </c>
      <c r="E590" s="2">
        <f t="shared" si="49"/>
        <v>-2.3870752022288499E-2</v>
      </c>
      <c r="F590" s="2">
        <f t="shared" si="53"/>
        <v>-1.6004074043070381E-2</v>
      </c>
      <c r="G590" s="2">
        <f t="shared" si="51"/>
        <v>-7.8666779792181188E-3</v>
      </c>
      <c r="H590" s="2" t="str">
        <f t="shared" si="52"/>
        <v>Hold</v>
      </c>
    </row>
    <row r="591" spans="1:8" ht="13.5" x14ac:dyDescent="0.25">
      <c r="A591" s="4">
        <v>42864</v>
      </c>
      <c r="B591" s="2">
        <v>3.7444000000000002</v>
      </c>
      <c r="C591" s="2">
        <f t="shared" ref="C591:C654" si="54">$C$4*B581+C590*(1-$C$4)</f>
        <v>3.7482082863828934</v>
      </c>
      <c r="D591" s="2">
        <f t="shared" si="50"/>
        <v>3.7721345113823892</v>
      </c>
      <c r="E591" s="2">
        <f t="shared" si="49"/>
        <v>-2.3926224999495815E-2</v>
      </c>
      <c r="F591" s="2">
        <f t="shared" si="53"/>
        <v>-1.758850423435547E-2</v>
      </c>
      <c r="G591" s="2">
        <f t="shared" si="51"/>
        <v>-6.337720765140345E-3</v>
      </c>
      <c r="H591" s="2" t="str">
        <f t="shared" si="52"/>
        <v>Hold</v>
      </c>
    </row>
    <row r="592" spans="1:8" ht="13.5" x14ac:dyDescent="0.25">
      <c r="A592" s="4">
        <v>42865</v>
      </c>
      <c r="B592" s="2">
        <v>3.7968000000000002</v>
      </c>
      <c r="C592" s="2">
        <f t="shared" si="54"/>
        <v>3.7489608577086018</v>
      </c>
      <c r="D592" s="2">
        <f t="shared" si="50"/>
        <v>3.7739615846133234</v>
      </c>
      <c r="E592" s="2">
        <f t="shared" si="49"/>
        <v>-2.500072690472166E-2</v>
      </c>
      <c r="F592" s="2">
        <f t="shared" si="53"/>
        <v>-1.907094876842871E-2</v>
      </c>
      <c r="G592" s="2">
        <f t="shared" si="51"/>
        <v>-5.9297781362929493E-3</v>
      </c>
      <c r="H592" s="2" t="str">
        <f t="shared" si="52"/>
        <v>Hold</v>
      </c>
    </row>
    <row r="593" spans="1:8" ht="13.5" x14ac:dyDescent="0.25">
      <c r="A593" s="4">
        <v>42866</v>
      </c>
      <c r="B593" s="2">
        <v>3.7793000000000001</v>
      </c>
      <c r="C593" s="2">
        <f t="shared" si="54"/>
        <v>3.7509514949842018</v>
      </c>
      <c r="D593" s="2">
        <f t="shared" si="50"/>
        <v>3.7743570227901144</v>
      </c>
      <c r="E593" s="2">
        <f t="shared" si="49"/>
        <v>-2.3405527805912651E-2</v>
      </c>
      <c r="F593" s="2">
        <f t="shared" si="53"/>
        <v>-1.9937864575925501E-2</v>
      </c>
      <c r="G593" s="2">
        <f t="shared" si="51"/>
        <v>-3.4676632299871502E-3</v>
      </c>
      <c r="H593" s="2" t="str">
        <f t="shared" si="52"/>
        <v>Hold</v>
      </c>
    </row>
    <row r="594" spans="1:8" ht="13.5" x14ac:dyDescent="0.25">
      <c r="A594" s="4">
        <v>42867</v>
      </c>
      <c r="B594" s="2">
        <v>3.7530999999999999</v>
      </c>
      <c r="C594" s="2">
        <f t="shared" si="54"/>
        <v>3.7526358803712476</v>
      </c>
      <c r="D594" s="2">
        <f t="shared" si="50"/>
        <v>3.7727824285093652</v>
      </c>
      <c r="E594" s="2">
        <f t="shared" si="49"/>
        <v>-2.0146548138117559E-2</v>
      </c>
      <c r="F594" s="2">
        <f t="shared" si="53"/>
        <v>-1.9979601288363916E-2</v>
      </c>
      <c r="G594" s="2">
        <f t="shared" si="51"/>
        <v>-1.669468497536436E-4</v>
      </c>
      <c r="H594" s="2" t="str">
        <f t="shared" si="52"/>
        <v>Hold</v>
      </c>
    </row>
    <row r="595" spans="1:8" ht="13.5" x14ac:dyDescent="0.25">
      <c r="A595" s="4">
        <v>42870</v>
      </c>
      <c r="B595" s="2">
        <v>3.8054999999999999</v>
      </c>
      <c r="C595" s="2">
        <f t="shared" si="54"/>
        <v>3.754061129544902</v>
      </c>
      <c r="D595" s="2">
        <f t="shared" si="50"/>
        <v>3.7752059523234864</v>
      </c>
      <c r="E595" s="2">
        <f t="shared" si="49"/>
        <v>-2.1144822778584427E-2</v>
      </c>
      <c r="F595" s="2">
        <f t="shared" si="53"/>
        <v>-2.0212645586408021E-2</v>
      </c>
      <c r="G595" s="2">
        <f t="shared" si="51"/>
        <v>-9.3217719217640604E-4</v>
      </c>
      <c r="H595" s="2" t="str">
        <f t="shared" si="52"/>
        <v>Hold</v>
      </c>
    </row>
    <row r="596" spans="1:8" ht="13.5" x14ac:dyDescent="0.25">
      <c r="A596" s="4">
        <v>42871</v>
      </c>
      <c r="B596" s="2">
        <v>3.8054999999999999</v>
      </c>
      <c r="C596" s="2">
        <f t="shared" si="54"/>
        <v>3.7606363403841483</v>
      </c>
      <c r="D596" s="2">
        <f t="shared" si="50"/>
        <v>3.7774499558550803</v>
      </c>
      <c r="E596" s="2">
        <f t="shared" si="49"/>
        <v>-1.6813615470931964E-2</v>
      </c>
      <c r="F596" s="2">
        <f t="shared" si="53"/>
        <v>-1.9532839563312809E-2</v>
      </c>
      <c r="G596" s="2">
        <f t="shared" si="51"/>
        <v>2.7192240923808453E-3</v>
      </c>
      <c r="H596" s="2" t="str">
        <f t="shared" si="52"/>
        <v>Sell</v>
      </c>
    </row>
    <row r="597" spans="1:8" ht="13.5" x14ac:dyDescent="0.25">
      <c r="A597" s="4">
        <v>42872</v>
      </c>
      <c r="B597" s="2">
        <v>3.7530999999999999</v>
      </c>
      <c r="C597" s="2">
        <f t="shared" si="54"/>
        <v>3.766199980325049</v>
      </c>
      <c r="D597" s="2">
        <f t="shared" si="50"/>
        <v>3.7756462554213708</v>
      </c>
      <c r="E597" s="2">
        <f t="shared" si="49"/>
        <v>-9.4462750963217879E-3</v>
      </c>
      <c r="F597" s="2">
        <f t="shared" si="53"/>
        <v>-1.7515526669914606E-2</v>
      </c>
      <c r="G597" s="2">
        <f t="shared" si="51"/>
        <v>8.0692515735928186E-3</v>
      </c>
      <c r="H597" s="2" t="str">
        <f t="shared" si="52"/>
        <v>Sell</v>
      </c>
    </row>
    <row r="598" spans="1:8" ht="13.5" x14ac:dyDescent="0.25">
      <c r="A598" s="4">
        <v>42873</v>
      </c>
      <c r="B598" s="2">
        <v>3.7530999999999999</v>
      </c>
      <c r="C598" s="2">
        <f t="shared" si="54"/>
        <v>3.7709076756596565</v>
      </c>
      <c r="D598" s="2">
        <f t="shared" si="50"/>
        <v>3.7739761624271955</v>
      </c>
      <c r="E598" s="2">
        <f t="shared" si="49"/>
        <v>-3.0684867675390137E-3</v>
      </c>
      <c r="F598" s="2">
        <f t="shared" si="53"/>
        <v>-1.4626118689439489E-2</v>
      </c>
      <c r="G598" s="2">
        <f t="shared" si="51"/>
        <v>1.1557631921900475E-2</v>
      </c>
      <c r="H598" s="2" t="str">
        <f t="shared" si="52"/>
        <v>Sell</v>
      </c>
    </row>
    <row r="599" spans="1:8" ht="13.5" x14ac:dyDescent="0.25">
      <c r="A599" s="4">
        <v>42874</v>
      </c>
      <c r="B599" s="2">
        <v>3.7181999999999999</v>
      </c>
      <c r="C599" s="2">
        <f t="shared" si="54"/>
        <v>3.7748911101735558</v>
      </c>
      <c r="D599" s="2">
        <f t="shared" si="50"/>
        <v>3.7698445948399959</v>
      </c>
      <c r="E599" s="2">
        <f t="shared" si="49"/>
        <v>5.0465153335599311E-3</v>
      </c>
      <c r="F599" s="2">
        <f t="shared" si="53"/>
        <v>-1.0691591884839605E-2</v>
      </c>
      <c r="G599" s="2">
        <f t="shared" si="51"/>
        <v>1.5738107218399536E-2</v>
      </c>
      <c r="H599" s="2" t="str">
        <f t="shared" si="52"/>
        <v>Sell</v>
      </c>
    </row>
    <row r="600" spans="1:8" ht="13.5" x14ac:dyDescent="0.25">
      <c r="A600" s="4">
        <v>42877</v>
      </c>
      <c r="B600" s="2">
        <v>3.7530999999999999</v>
      </c>
      <c r="C600" s="2">
        <f t="shared" si="54"/>
        <v>3.7782617086083938</v>
      </c>
      <c r="D600" s="2">
        <f t="shared" si="50"/>
        <v>3.768604254481478</v>
      </c>
      <c r="E600" s="2">
        <f t="shared" si="49"/>
        <v>9.6574541269158765E-3</v>
      </c>
      <c r="F600" s="2">
        <f t="shared" si="53"/>
        <v>-6.621782682488509E-3</v>
      </c>
      <c r="G600" s="2">
        <f t="shared" si="51"/>
        <v>1.6279236809404386E-2</v>
      </c>
      <c r="H600" s="2" t="str">
        <f t="shared" si="52"/>
        <v>Sell</v>
      </c>
    </row>
    <row r="601" spans="1:8" ht="13.5" x14ac:dyDescent="0.25">
      <c r="A601" s="4">
        <v>42878</v>
      </c>
      <c r="B601" s="2">
        <v>3.7530999999999999</v>
      </c>
      <c r="C601" s="2">
        <f t="shared" si="54"/>
        <v>3.7730522149763335</v>
      </c>
      <c r="D601" s="2">
        <f t="shared" si="50"/>
        <v>3.7674557911865536</v>
      </c>
      <c r="E601" s="2">
        <f t="shared" si="49"/>
        <v>5.5964237897798697E-3</v>
      </c>
      <c r="F601" s="2">
        <f t="shared" si="53"/>
        <v>-4.1781413880348332E-3</v>
      </c>
      <c r="G601" s="2">
        <f t="shared" si="51"/>
        <v>9.7745651778147029E-3</v>
      </c>
      <c r="H601" s="2" t="str">
        <f t="shared" si="52"/>
        <v>Sell</v>
      </c>
    </row>
    <row r="602" spans="1:8" ht="13.5" x14ac:dyDescent="0.25">
      <c r="A602" s="4">
        <v>42879</v>
      </c>
      <c r="B602" s="2">
        <v>3.7968000000000002</v>
      </c>
      <c r="C602" s="2">
        <f t="shared" si="54"/>
        <v>3.77670572036459</v>
      </c>
      <c r="D602" s="2">
        <f t="shared" si="50"/>
        <v>3.7696294362838461</v>
      </c>
      <c r="E602" s="2">
        <f t="shared" si="49"/>
        <v>7.0762840807438998E-3</v>
      </c>
      <c r="F602" s="2">
        <f t="shared" si="53"/>
        <v>-1.9272562942790866E-3</v>
      </c>
      <c r="G602" s="2">
        <f t="shared" si="51"/>
        <v>9.0035403750229857E-3</v>
      </c>
      <c r="H602" s="2" t="str">
        <f t="shared" si="52"/>
        <v>Sell</v>
      </c>
    </row>
    <row r="603" spans="1:8" ht="13.5" x14ac:dyDescent="0.25">
      <c r="A603" s="4">
        <v>42880</v>
      </c>
      <c r="B603" s="2">
        <v>3.7968000000000002</v>
      </c>
      <c r="C603" s="2">
        <f t="shared" si="54"/>
        <v>3.7771048403084992</v>
      </c>
      <c r="D603" s="2">
        <f t="shared" si="50"/>
        <v>3.7716420706331908</v>
      </c>
      <c r="E603" s="2">
        <f t="shared" si="49"/>
        <v>5.4627696753084543E-3</v>
      </c>
      <c r="F603" s="2">
        <f t="shared" si="53"/>
        <v>-4.4925110036157854E-4</v>
      </c>
      <c r="G603" s="2">
        <f t="shared" si="51"/>
        <v>5.912020775670033E-3</v>
      </c>
      <c r="H603" s="2" t="str">
        <f t="shared" si="52"/>
        <v>Sell</v>
      </c>
    </row>
    <row r="604" spans="1:8" ht="13.5" x14ac:dyDescent="0.25">
      <c r="A604" s="4">
        <v>42881</v>
      </c>
      <c r="B604" s="2">
        <v>3.7793000000000001</v>
      </c>
      <c r="C604" s="2">
        <f t="shared" si="54"/>
        <v>3.7734117879533455</v>
      </c>
      <c r="D604" s="2">
        <f t="shared" si="50"/>
        <v>3.7722093246603619</v>
      </c>
      <c r="E604" s="2">
        <f t="shared" ref="E604:E667" si="55">C604-D604</f>
        <v>1.2024632929836798E-3</v>
      </c>
      <c r="F604" s="2">
        <f t="shared" si="53"/>
        <v>-1.1890822169252689E-4</v>
      </c>
      <c r="G604" s="2">
        <f t="shared" si="51"/>
        <v>1.3213715146762066E-3</v>
      </c>
      <c r="H604" s="2" t="str">
        <f t="shared" si="52"/>
        <v>Sell</v>
      </c>
    </row>
    <row r="605" spans="1:8" ht="13.5" x14ac:dyDescent="0.25">
      <c r="A605" s="4">
        <v>42884</v>
      </c>
      <c r="B605" s="2">
        <v>3.7530999999999999</v>
      </c>
      <c r="C605" s="2">
        <f t="shared" si="54"/>
        <v>3.7783484359605231</v>
      </c>
      <c r="D605" s="2">
        <f t="shared" ref="D605:D668" si="56">$D$4*B605+(1-$D$4)*D604</f>
        <v>3.7707938191299646</v>
      </c>
      <c r="E605" s="2">
        <f t="shared" si="55"/>
        <v>7.5546168305584693E-3</v>
      </c>
      <c r="F605" s="2">
        <f t="shared" si="53"/>
        <v>1.4157967887576724E-3</v>
      </c>
      <c r="G605" s="2">
        <f t="shared" si="51"/>
        <v>6.1388200418007969E-3</v>
      </c>
      <c r="H605" s="2" t="str">
        <f t="shared" si="52"/>
        <v>Sell</v>
      </c>
    </row>
    <row r="606" spans="1:8" ht="13.5" x14ac:dyDescent="0.25">
      <c r="A606" s="4">
        <v>42885</v>
      </c>
      <c r="B606" s="2">
        <v>3.7530999999999999</v>
      </c>
      <c r="C606" s="2">
        <f t="shared" si="54"/>
        <v>3.782525599658904</v>
      </c>
      <c r="D606" s="2">
        <f t="shared" si="56"/>
        <v>3.7694831658610783</v>
      </c>
      <c r="E606" s="2">
        <f t="shared" si="55"/>
        <v>1.3042433797825659E-2</v>
      </c>
      <c r="F606" s="2">
        <f t="shared" si="53"/>
        <v>3.7411241905712699E-3</v>
      </c>
      <c r="G606" s="2">
        <f t="shared" si="51"/>
        <v>9.3013096072543898E-3</v>
      </c>
      <c r="H606" s="2" t="str">
        <f t="shared" si="52"/>
        <v>Sell</v>
      </c>
    </row>
    <row r="607" spans="1:8" ht="13.5" x14ac:dyDescent="0.25">
      <c r="A607" s="4">
        <v>42886</v>
      </c>
      <c r="B607" s="2">
        <v>3.6978</v>
      </c>
      <c r="C607" s="2">
        <f t="shared" si="54"/>
        <v>3.7779985843267649</v>
      </c>
      <c r="D607" s="2">
        <f t="shared" si="56"/>
        <v>3.7641733017232206</v>
      </c>
      <c r="E607" s="2">
        <f t="shared" si="55"/>
        <v>1.382528260354432E-2</v>
      </c>
      <c r="F607" s="2">
        <f t="shared" si="53"/>
        <v>5.7579558731658802E-3</v>
      </c>
      <c r="G607" s="2">
        <f t="shared" si="51"/>
        <v>8.0673267303784397E-3</v>
      </c>
      <c r="H607" s="2" t="str">
        <f t="shared" si="52"/>
        <v>Sell</v>
      </c>
    </row>
    <row r="608" spans="1:8" ht="13.5" x14ac:dyDescent="0.25">
      <c r="A608" s="4">
        <v>42887</v>
      </c>
      <c r="B608" s="2">
        <v>3.7808000000000002</v>
      </c>
      <c r="C608" s="2">
        <f t="shared" si="54"/>
        <v>3.7741680328918781</v>
      </c>
      <c r="D608" s="2">
        <f t="shared" si="56"/>
        <v>3.7654049090029824</v>
      </c>
      <c r="E608" s="2">
        <f t="shared" si="55"/>
        <v>8.7631238888956631E-3</v>
      </c>
      <c r="F608" s="2">
        <f t="shared" si="53"/>
        <v>6.3589894763118378E-3</v>
      </c>
      <c r="G608" s="2">
        <f t="shared" si="51"/>
        <v>2.4041344125838252E-3</v>
      </c>
      <c r="H608" s="2" t="str">
        <f t="shared" si="52"/>
        <v>Sell</v>
      </c>
    </row>
    <row r="609" spans="1:8" ht="13.5" x14ac:dyDescent="0.25">
      <c r="A609" s="4">
        <v>42888</v>
      </c>
      <c r="B609" s="2">
        <v>3.7808000000000002</v>
      </c>
      <c r="C609" s="2">
        <f t="shared" si="54"/>
        <v>3.7655575662931273</v>
      </c>
      <c r="D609" s="2">
        <f t="shared" si="56"/>
        <v>3.7665452861138728</v>
      </c>
      <c r="E609" s="2">
        <f t="shared" si="55"/>
        <v>-9.8771982074552511E-4</v>
      </c>
      <c r="F609" s="2">
        <f t="shared" si="53"/>
        <v>4.8896476169003654E-3</v>
      </c>
      <c r="G609" s="2">
        <f t="shared" si="51"/>
        <v>-5.8773674376458905E-3</v>
      </c>
      <c r="H609" s="2" t="str">
        <f t="shared" si="52"/>
        <v>Hold</v>
      </c>
    </row>
    <row r="610" spans="1:8" ht="13.5" x14ac:dyDescent="0.25">
      <c r="A610" s="4">
        <v>42891</v>
      </c>
      <c r="B610" s="2">
        <v>3.7808000000000002</v>
      </c>
      <c r="C610" s="2">
        <f t="shared" si="54"/>
        <v>3.7636410176326462</v>
      </c>
      <c r="D610" s="2">
        <f t="shared" si="56"/>
        <v>3.7676011908461788</v>
      </c>
      <c r="E610" s="2">
        <f t="shared" si="55"/>
        <v>-3.9601732135325918E-3</v>
      </c>
      <c r="F610" s="2">
        <f t="shared" si="53"/>
        <v>3.1196834508137746E-3</v>
      </c>
      <c r="G610" s="2">
        <f t="shared" si="51"/>
        <v>-7.0798566643463668E-3</v>
      </c>
      <c r="H610" s="2" t="str">
        <f t="shared" si="52"/>
        <v>Hold</v>
      </c>
    </row>
    <row r="611" spans="1:8" ht="13.5" x14ac:dyDescent="0.25">
      <c r="A611" s="4">
        <v>42892</v>
      </c>
      <c r="B611" s="2">
        <v>3.8731</v>
      </c>
      <c r="C611" s="2">
        <f t="shared" si="54"/>
        <v>3.7620193226122391</v>
      </c>
      <c r="D611" s="2">
        <f t="shared" si="56"/>
        <v>3.7754159174501658</v>
      </c>
      <c r="E611" s="2">
        <f t="shared" si="55"/>
        <v>-1.3396594837926656E-2</v>
      </c>
      <c r="F611" s="2">
        <f t="shared" si="53"/>
        <v>-1.835722069343116E-4</v>
      </c>
      <c r="G611" s="2">
        <f t="shared" si="51"/>
        <v>-1.3213022630992345E-2</v>
      </c>
      <c r="H611" s="2" t="str">
        <f t="shared" si="52"/>
        <v>Hold</v>
      </c>
    </row>
    <row r="612" spans="1:8" ht="13.5" x14ac:dyDescent="0.25">
      <c r="A612" s="4">
        <v>42893</v>
      </c>
      <c r="B612" s="2">
        <v>3.8731</v>
      </c>
      <c r="C612" s="2">
        <f t="shared" si="54"/>
        <v>3.7673701960565102</v>
      </c>
      <c r="D612" s="2">
        <f t="shared" si="56"/>
        <v>3.7826517754168205</v>
      </c>
      <c r="E612" s="2">
        <f t="shared" si="55"/>
        <v>-1.5281579360310271E-2</v>
      </c>
      <c r="F612" s="2">
        <f t="shared" si="53"/>
        <v>-3.203173637609504E-3</v>
      </c>
      <c r="G612" s="2">
        <f t="shared" ref="G612:G675" si="57">E612-F612</f>
        <v>-1.2078405722700768E-2</v>
      </c>
      <c r="H612" s="2" t="str">
        <f t="shared" ref="H612:H675" si="58">IF(G612&lt;0,"Hold","Sell")</f>
        <v>Hold</v>
      </c>
    </row>
    <row r="613" spans="1:8" ht="13.5" x14ac:dyDescent="0.25">
      <c r="A613" s="4">
        <v>42894</v>
      </c>
      <c r="B613" s="2">
        <v>3.8731</v>
      </c>
      <c r="C613" s="2">
        <f t="shared" si="54"/>
        <v>3.7718978582016627</v>
      </c>
      <c r="D613" s="2">
        <f t="shared" si="56"/>
        <v>3.7893516439044634</v>
      </c>
      <c r="E613" s="2">
        <f t="shared" si="55"/>
        <v>-1.7453785702800761E-2</v>
      </c>
      <c r="F613" s="2">
        <f t="shared" ref="F613:F676" si="59">(E613*(2/(10)))+((1-(2/10))*F612)</f>
        <v>-6.0532960506477565E-3</v>
      </c>
      <c r="G613" s="2">
        <f t="shared" si="57"/>
        <v>-1.1400489652153005E-2</v>
      </c>
      <c r="H613" s="2" t="str">
        <f t="shared" si="58"/>
        <v>Hold</v>
      </c>
    </row>
    <row r="614" spans="1:8" ht="13.5" x14ac:dyDescent="0.25">
      <c r="A614" s="4">
        <v>42895</v>
      </c>
      <c r="B614" s="2">
        <v>3.8731</v>
      </c>
      <c r="C614" s="2">
        <f t="shared" si="54"/>
        <v>3.7730366492475609</v>
      </c>
      <c r="D614" s="2">
        <f t="shared" si="56"/>
        <v>3.7955552258374663</v>
      </c>
      <c r="E614" s="2">
        <f t="shared" si="55"/>
        <v>-2.2518576589905415E-2</v>
      </c>
      <c r="F614" s="2">
        <f t="shared" si="59"/>
        <v>-9.3463521584992888E-3</v>
      </c>
      <c r="G614" s="2">
        <f t="shared" si="57"/>
        <v>-1.3172224431406126E-2</v>
      </c>
      <c r="H614" s="2" t="str">
        <f t="shared" si="58"/>
        <v>Hold</v>
      </c>
    </row>
    <row r="615" spans="1:8" ht="13.5" x14ac:dyDescent="0.25">
      <c r="A615" s="4">
        <v>42898</v>
      </c>
      <c r="B615" s="2">
        <v>3.8915000000000002</v>
      </c>
      <c r="C615" s="2">
        <f t="shared" si="54"/>
        <v>3.7699694724402435</v>
      </c>
      <c r="D615" s="2">
        <f t="shared" si="56"/>
        <v>3.8026622461458022</v>
      </c>
      <c r="E615" s="2">
        <f t="shared" si="55"/>
        <v>-3.2692773705558675E-2</v>
      </c>
      <c r="F615" s="2">
        <f t="shared" si="59"/>
        <v>-1.4015636467911166E-2</v>
      </c>
      <c r="G615" s="2">
        <f t="shared" si="57"/>
        <v>-1.8677137237647509E-2</v>
      </c>
      <c r="H615" s="2" t="str">
        <f t="shared" si="58"/>
        <v>Hold</v>
      </c>
    </row>
    <row r="616" spans="1:8" ht="13.5" x14ac:dyDescent="0.25">
      <c r="A616" s="4">
        <v>42899</v>
      </c>
      <c r="B616" s="2">
        <v>3.8731</v>
      </c>
      <c r="C616" s="2">
        <f t="shared" si="54"/>
        <v>3.7673741689878981</v>
      </c>
      <c r="D616" s="2">
        <f t="shared" si="56"/>
        <v>3.8078798575424098</v>
      </c>
      <c r="E616" s="2">
        <f t="shared" si="55"/>
        <v>-4.0505688554511643E-2</v>
      </c>
      <c r="F616" s="2">
        <f t="shared" si="59"/>
        <v>-1.9313646885231264E-2</v>
      </c>
      <c r="G616" s="2">
        <f t="shared" si="57"/>
        <v>-2.1192041669280379E-2</v>
      </c>
      <c r="H616" s="2" t="str">
        <f t="shared" si="58"/>
        <v>Hold</v>
      </c>
    </row>
    <row r="617" spans="1:8" ht="13.5" x14ac:dyDescent="0.25">
      <c r="A617" s="4">
        <v>42900</v>
      </c>
      <c r="B617" s="2">
        <v>3.8731</v>
      </c>
      <c r="C617" s="2">
        <f t="shared" si="54"/>
        <v>3.7566704506820674</v>
      </c>
      <c r="D617" s="2">
        <f t="shared" si="56"/>
        <v>3.812710979205935</v>
      </c>
      <c r="E617" s="2">
        <f t="shared" si="55"/>
        <v>-5.604052852386765E-2</v>
      </c>
      <c r="F617" s="2">
        <f t="shared" si="59"/>
        <v>-2.6659023212958544E-2</v>
      </c>
      <c r="G617" s="2">
        <f t="shared" si="57"/>
        <v>-2.9381505310909106E-2</v>
      </c>
      <c r="H617" s="2" t="str">
        <f t="shared" si="58"/>
        <v>Hold</v>
      </c>
    </row>
    <row r="618" spans="1:8" ht="13.5" x14ac:dyDescent="0.25">
      <c r="A618" s="4">
        <v>42901</v>
      </c>
      <c r="B618" s="2">
        <v>3.8731</v>
      </c>
      <c r="C618" s="2">
        <f t="shared" si="54"/>
        <v>3.7603826890386722</v>
      </c>
      <c r="D618" s="2">
        <f t="shared" si="56"/>
        <v>3.8171842400054956</v>
      </c>
      <c r="E618" s="2">
        <f t="shared" si="55"/>
        <v>-5.6801550966823378E-2</v>
      </c>
      <c r="F618" s="2">
        <f t="shared" si="59"/>
        <v>-3.2687528763731516E-2</v>
      </c>
      <c r="G618" s="2">
        <f t="shared" si="57"/>
        <v>-2.4114022203091862E-2</v>
      </c>
      <c r="H618" s="2" t="str">
        <f t="shared" si="58"/>
        <v>Hold</v>
      </c>
    </row>
    <row r="619" spans="1:8" ht="13.5" x14ac:dyDescent="0.25">
      <c r="A619" s="4">
        <v>42902</v>
      </c>
      <c r="B619" s="2">
        <v>3.8731</v>
      </c>
      <c r="C619" s="2">
        <f t="shared" si="54"/>
        <v>3.7635238138019536</v>
      </c>
      <c r="D619" s="2">
        <f t="shared" si="56"/>
        <v>3.8213261481532368</v>
      </c>
      <c r="E619" s="2">
        <f t="shared" si="55"/>
        <v>-5.7802334351283235E-2</v>
      </c>
      <c r="F619" s="2">
        <f t="shared" si="59"/>
        <v>-3.7710489881241864E-2</v>
      </c>
      <c r="G619" s="2">
        <f t="shared" si="57"/>
        <v>-2.0091844470041371E-2</v>
      </c>
      <c r="H619" s="2" t="str">
        <f t="shared" si="58"/>
        <v>Hold</v>
      </c>
    </row>
    <row r="620" spans="1:8" ht="13.5" x14ac:dyDescent="0.25">
      <c r="A620" s="4">
        <v>42905</v>
      </c>
      <c r="B620" s="2">
        <v>3.8731</v>
      </c>
      <c r="C620" s="2">
        <f t="shared" si="54"/>
        <v>3.766181688601653</v>
      </c>
      <c r="D620" s="2">
        <f t="shared" si="56"/>
        <v>3.8251612482900343</v>
      </c>
      <c r="E620" s="2">
        <f t="shared" si="55"/>
        <v>-5.8979559688381311E-2</v>
      </c>
      <c r="F620" s="2">
        <f t="shared" si="59"/>
        <v>-4.1964303842669755E-2</v>
      </c>
      <c r="G620" s="2">
        <f t="shared" si="57"/>
        <v>-1.7015255845711556E-2</v>
      </c>
      <c r="H620" s="2" t="str">
        <f t="shared" si="58"/>
        <v>Hold</v>
      </c>
    </row>
    <row r="621" spans="1:8" ht="13.5" x14ac:dyDescent="0.25">
      <c r="A621" s="4">
        <v>42906</v>
      </c>
      <c r="B621" s="2">
        <v>3.8731</v>
      </c>
      <c r="C621" s="2">
        <f t="shared" si="54"/>
        <v>3.7826306595860144</v>
      </c>
      <c r="D621" s="2">
        <f t="shared" si="56"/>
        <v>3.8287122669352169</v>
      </c>
      <c r="E621" s="2">
        <f t="shared" si="55"/>
        <v>-4.6081607349202525E-2</v>
      </c>
      <c r="F621" s="2">
        <f t="shared" si="59"/>
        <v>-4.2787764543976314E-2</v>
      </c>
      <c r="G621" s="2">
        <f t="shared" si="57"/>
        <v>-3.2938428052262103E-3</v>
      </c>
      <c r="H621" s="2" t="str">
        <f t="shared" si="58"/>
        <v>Hold</v>
      </c>
    </row>
    <row r="622" spans="1:8" ht="13.5" x14ac:dyDescent="0.25">
      <c r="A622" s="4">
        <v>42907</v>
      </c>
      <c r="B622" s="2">
        <v>3.8176999999999999</v>
      </c>
      <c r="C622" s="2">
        <f t="shared" si="54"/>
        <v>3.7965490196497047</v>
      </c>
      <c r="D622" s="2">
        <f t="shared" si="56"/>
        <v>3.8278965434585341</v>
      </c>
      <c r="E622" s="2">
        <f t="shared" si="55"/>
        <v>-3.1347523808829436E-2</v>
      </c>
      <c r="F622" s="2">
        <f t="shared" si="59"/>
        <v>-4.0499716396946939E-2</v>
      </c>
      <c r="G622" s="2">
        <f t="shared" si="57"/>
        <v>9.1521925881175026E-3</v>
      </c>
      <c r="H622" s="2" t="str">
        <f t="shared" si="58"/>
        <v>Sell</v>
      </c>
    </row>
    <row r="623" spans="1:8" ht="13.5" x14ac:dyDescent="0.25">
      <c r="A623" s="4">
        <v>42908</v>
      </c>
      <c r="B623" s="2">
        <v>3.8176999999999999</v>
      </c>
      <c r="C623" s="2">
        <f t="shared" si="54"/>
        <v>3.8083260935497503</v>
      </c>
      <c r="D623" s="2">
        <f t="shared" si="56"/>
        <v>3.8271412439430872</v>
      </c>
      <c r="E623" s="2">
        <f t="shared" si="55"/>
        <v>-1.8815150393336921E-2</v>
      </c>
      <c r="F623" s="2">
        <f t="shared" si="59"/>
        <v>-3.6162803196224939E-2</v>
      </c>
      <c r="G623" s="2">
        <f t="shared" si="57"/>
        <v>1.7347652802888018E-2</v>
      </c>
      <c r="H623" s="2" t="str">
        <f t="shared" si="58"/>
        <v>Sell</v>
      </c>
    </row>
    <row r="624" spans="1:8" ht="13.5" x14ac:dyDescent="0.25">
      <c r="A624" s="4">
        <v>42909</v>
      </c>
      <c r="B624" s="2">
        <v>3.8731</v>
      </c>
      <c r="C624" s="2">
        <f t="shared" si="54"/>
        <v>3.8182913099267113</v>
      </c>
      <c r="D624" s="2">
        <f t="shared" si="56"/>
        <v>3.8305455962435992</v>
      </c>
      <c r="E624" s="2">
        <f t="shared" si="55"/>
        <v>-1.2254286316887963E-2</v>
      </c>
      <c r="F624" s="2">
        <f t="shared" si="59"/>
        <v>-3.1381099820357548E-2</v>
      </c>
      <c r="G624" s="2">
        <f t="shared" si="57"/>
        <v>1.9126813503469585E-2</v>
      </c>
      <c r="H624" s="2" t="str">
        <f t="shared" si="58"/>
        <v>Sell</v>
      </c>
    </row>
    <row r="625" spans="1:8" ht="13.5" x14ac:dyDescent="0.25">
      <c r="A625" s="4">
        <v>42914</v>
      </c>
      <c r="B625" s="2">
        <v>3.8731</v>
      </c>
      <c r="C625" s="2">
        <f t="shared" si="54"/>
        <v>3.8295541853226021</v>
      </c>
      <c r="D625" s="2">
        <f t="shared" si="56"/>
        <v>3.8336977742996292</v>
      </c>
      <c r="E625" s="2">
        <f t="shared" si="55"/>
        <v>-4.1435889770271572E-3</v>
      </c>
      <c r="F625" s="2">
        <f t="shared" si="59"/>
        <v>-2.5933597651691471E-2</v>
      </c>
      <c r="G625" s="2">
        <f t="shared" si="57"/>
        <v>2.1790008674664314E-2</v>
      </c>
      <c r="H625" s="2" t="str">
        <f t="shared" si="58"/>
        <v>Sell</v>
      </c>
    </row>
    <row r="626" spans="1:8" ht="13.5" x14ac:dyDescent="0.25">
      <c r="A626" s="4">
        <v>42915</v>
      </c>
      <c r="B626" s="2">
        <v>3.8731</v>
      </c>
      <c r="C626" s="2">
        <f t="shared" si="54"/>
        <v>3.8362535414268173</v>
      </c>
      <c r="D626" s="2">
        <f t="shared" si="56"/>
        <v>3.8366164576848418</v>
      </c>
      <c r="E626" s="2">
        <f t="shared" si="55"/>
        <v>-3.6291625802453709E-4</v>
      </c>
      <c r="F626" s="2">
        <f t="shared" si="59"/>
        <v>-2.0819461372958085E-2</v>
      </c>
      <c r="G626" s="2">
        <f t="shared" si="57"/>
        <v>2.0456545114933548E-2</v>
      </c>
      <c r="H626" s="2" t="str">
        <f t="shared" si="58"/>
        <v>Sell</v>
      </c>
    </row>
    <row r="627" spans="1:8" ht="13.5" x14ac:dyDescent="0.25">
      <c r="A627" s="4">
        <v>42916</v>
      </c>
      <c r="B627" s="2">
        <v>3.8361999999999998</v>
      </c>
      <c r="C627" s="2">
        <f t="shared" si="54"/>
        <v>3.8419222273611533</v>
      </c>
      <c r="D627" s="2">
        <f t="shared" si="56"/>
        <v>3.8365856089674462</v>
      </c>
      <c r="E627" s="2">
        <f t="shared" si="55"/>
        <v>5.3366183937071376E-3</v>
      </c>
      <c r="F627" s="2">
        <f t="shared" si="59"/>
        <v>-1.5588245419625042E-2</v>
      </c>
      <c r="G627" s="2">
        <f t="shared" si="57"/>
        <v>2.0924863813332181E-2</v>
      </c>
      <c r="H627" s="2" t="str">
        <f t="shared" si="58"/>
        <v>Sell</v>
      </c>
    </row>
    <row r="628" spans="1:8" ht="13.5" x14ac:dyDescent="0.25">
      <c r="A628" s="4">
        <v>42919</v>
      </c>
      <c r="B628" s="2">
        <v>3.8731</v>
      </c>
      <c r="C628" s="2">
        <f t="shared" si="54"/>
        <v>3.8467188077671297</v>
      </c>
      <c r="D628" s="2">
        <f t="shared" si="56"/>
        <v>3.8392903786735615</v>
      </c>
      <c r="E628" s="2">
        <f t="shared" si="55"/>
        <v>7.4284290935682229E-3</v>
      </c>
      <c r="F628" s="2">
        <f t="shared" si="59"/>
        <v>-1.098491051698639E-2</v>
      </c>
      <c r="G628" s="2">
        <f t="shared" si="57"/>
        <v>1.8413339610554615E-2</v>
      </c>
      <c r="H628" s="2" t="str">
        <f t="shared" si="58"/>
        <v>Sell</v>
      </c>
    </row>
    <row r="629" spans="1:8" ht="13.5" x14ac:dyDescent="0.25">
      <c r="A629" s="4">
        <v>42920</v>
      </c>
      <c r="B629" s="2">
        <v>3.8731</v>
      </c>
      <c r="C629" s="2">
        <f t="shared" si="54"/>
        <v>3.8507774527260326</v>
      </c>
      <c r="D629" s="2">
        <f t="shared" si="56"/>
        <v>3.8417947950681128</v>
      </c>
      <c r="E629" s="2">
        <f t="shared" si="55"/>
        <v>8.9826576579197237E-3</v>
      </c>
      <c r="F629" s="2">
        <f t="shared" si="59"/>
        <v>-6.9913968820051681E-3</v>
      </c>
      <c r="G629" s="2">
        <f t="shared" si="57"/>
        <v>1.5974054539924891E-2</v>
      </c>
      <c r="H629" s="2" t="str">
        <f t="shared" si="58"/>
        <v>Sell</v>
      </c>
    </row>
    <row r="630" spans="1:8" ht="13.5" x14ac:dyDescent="0.25">
      <c r="A630" s="4">
        <v>42921</v>
      </c>
      <c r="B630" s="2">
        <v>3.956</v>
      </c>
      <c r="C630" s="2">
        <f t="shared" si="54"/>
        <v>3.8542116907681816</v>
      </c>
      <c r="D630" s="2">
        <f t="shared" si="56"/>
        <v>3.8502544398778822</v>
      </c>
      <c r="E630" s="2">
        <f t="shared" si="55"/>
        <v>3.957250890299413E-3</v>
      </c>
      <c r="F630" s="2">
        <f t="shared" si="59"/>
        <v>-4.8016673275442521E-3</v>
      </c>
      <c r="G630" s="2">
        <f t="shared" si="57"/>
        <v>8.7589182178436642E-3</v>
      </c>
      <c r="H630" s="2" t="str">
        <f t="shared" si="58"/>
        <v>Sell</v>
      </c>
    </row>
    <row r="631" spans="1:8" ht="13.5" x14ac:dyDescent="0.25">
      <c r="A631" s="4">
        <v>42922</v>
      </c>
      <c r="B631" s="2">
        <v>3.9653</v>
      </c>
      <c r="C631" s="2">
        <f t="shared" si="54"/>
        <v>3.8571175844961534</v>
      </c>
      <c r="D631" s="2">
        <f t="shared" si="56"/>
        <v>3.8587763332202614</v>
      </c>
      <c r="E631" s="2">
        <f t="shared" si="55"/>
        <v>-1.6587487241079835E-3</v>
      </c>
      <c r="F631" s="2">
        <f t="shared" si="59"/>
        <v>-4.1730836068569989E-3</v>
      </c>
      <c r="G631" s="2">
        <f t="shared" si="57"/>
        <v>2.5143348827490154E-3</v>
      </c>
      <c r="H631" s="2" t="str">
        <f t="shared" si="58"/>
        <v>Sell</v>
      </c>
    </row>
    <row r="632" spans="1:8" ht="13.5" x14ac:dyDescent="0.25">
      <c r="A632" s="4">
        <v>42923</v>
      </c>
      <c r="B632" s="2">
        <v>4.0575000000000001</v>
      </c>
      <c r="C632" s="2">
        <f t="shared" si="54"/>
        <v>3.8510533407275145</v>
      </c>
      <c r="D632" s="2">
        <f t="shared" si="56"/>
        <v>3.8734966048335751</v>
      </c>
      <c r="E632" s="2">
        <f t="shared" si="55"/>
        <v>-2.2443264106060568E-2</v>
      </c>
      <c r="F632" s="2">
        <f t="shared" si="59"/>
        <v>-7.8271197066977129E-3</v>
      </c>
      <c r="G632" s="2">
        <f t="shared" si="57"/>
        <v>-1.4616144399362855E-2</v>
      </c>
      <c r="H632" s="2" t="str">
        <f t="shared" si="58"/>
        <v>Hold</v>
      </c>
    </row>
    <row r="633" spans="1:8" ht="13.5" x14ac:dyDescent="0.25">
      <c r="A633" s="4">
        <v>42926</v>
      </c>
      <c r="B633" s="2">
        <v>4.2419000000000002</v>
      </c>
      <c r="C633" s="2">
        <f t="shared" si="54"/>
        <v>3.8459220575386661</v>
      </c>
      <c r="D633" s="2">
        <f t="shared" si="56"/>
        <v>3.9007857452162735</v>
      </c>
      <c r="E633" s="2">
        <f t="shared" si="55"/>
        <v>-5.4863687677607409E-2</v>
      </c>
      <c r="F633" s="2">
        <f t="shared" si="59"/>
        <v>-1.7234433300879655E-2</v>
      </c>
      <c r="G633" s="2">
        <f t="shared" si="57"/>
        <v>-3.7629254376727754E-2</v>
      </c>
      <c r="H633" s="2" t="str">
        <f t="shared" si="58"/>
        <v>Hold</v>
      </c>
    </row>
    <row r="634" spans="1:8" ht="13.5" x14ac:dyDescent="0.25">
      <c r="A634" s="4">
        <v>42927</v>
      </c>
      <c r="B634" s="2">
        <v>4.1958000000000002</v>
      </c>
      <c r="C634" s="2">
        <f t="shared" si="54"/>
        <v>3.8501032794557943</v>
      </c>
      <c r="D634" s="2">
        <f t="shared" si="56"/>
        <v>3.9226386529780308</v>
      </c>
      <c r="E634" s="2">
        <f t="shared" si="55"/>
        <v>-7.253537352223649E-2</v>
      </c>
      <c r="F634" s="2">
        <f t="shared" si="59"/>
        <v>-2.8294621345151025E-2</v>
      </c>
      <c r="G634" s="2">
        <f t="shared" si="57"/>
        <v>-4.4240752177085466E-2</v>
      </c>
      <c r="H634" s="2" t="str">
        <f t="shared" si="58"/>
        <v>Hold</v>
      </c>
    </row>
    <row r="635" spans="1:8" ht="13.5" x14ac:dyDescent="0.25">
      <c r="A635" s="4">
        <v>42928</v>
      </c>
      <c r="B635" s="2">
        <v>4.1036000000000001</v>
      </c>
      <c r="C635" s="2">
        <f t="shared" si="54"/>
        <v>3.8536412364625949</v>
      </c>
      <c r="D635" s="2">
        <f t="shared" si="56"/>
        <v>3.9360431972018803</v>
      </c>
      <c r="E635" s="2">
        <f t="shared" si="55"/>
        <v>-8.2401960739285407E-2</v>
      </c>
      <c r="F635" s="2">
        <f t="shared" si="59"/>
        <v>-3.9116089223977898E-2</v>
      </c>
      <c r="G635" s="2">
        <f t="shared" si="57"/>
        <v>-4.3285871515307509E-2</v>
      </c>
      <c r="H635" s="2" t="str">
        <f t="shared" si="58"/>
        <v>Hold</v>
      </c>
    </row>
    <row r="636" spans="1:8" ht="13.5" x14ac:dyDescent="0.25">
      <c r="A636" s="4">
        <v>42929</v>
      </c>
      <c r="B636" s="2">
        <v>4.2234999999999996</v>
      </c>
      <c r="C636" s="2">
        <f t="shared" si="54"/>
        <v>3.8566348923914262</v>
      </c>
      <c r="D636" s="2">
        <f t="shared" si="56"/>
        <v>3.957336293705445</v>
      </c>
      <c r="E636" s="2">
        <f t="shared" si="55"/>
        <v>-0.10070140131401883</v>
      </c>
      <c r="F636" s="2">
        <f t="shared" si="59"/>
        <v>-5.1433151641986086E-2</v>
      </c>
      <c r="G636" s="2">
        <f t="shared" si="57"/>
        <v>-4.9268249672032749E-2</v>
      </c>
      <c r="H636" s="2" t="str">
        <f t="shared" si="58"/>
        <v>Hold</v>
      </c>
    </row>
    <row r="637" spans="1:8" ht="13.5" x14ac:dyDescent="0.25">
      <c r="A637" s="4">
        <v>42930</v>
      </c>
      <c r="B637" s="2">
        <v>4.1036000000000001</v>
      </c>
      <c r="C637" s="2">
        <f t="shared" si="54"/>
        <v>3.8534910627927452</v>
      </c>
      <c r="D637" s="2">
        <f t="shared" si="56"/>
        <v>3.9681706423198566</v>
      </c>
      <c r="E637" s="2">
        <f t="shared" si="55"/>
        <v>-0.11467957952711139</v>
      </c>
      <c r="F637" s="2">
        <f t="shared" si="59"/>
        <v>-6.4082437219011149E-2</v>
      </c>
      <c r="G637" s="2">
        <f t="shared" si="57"/>
        <v>-5.0597142308100237E-2</v>
      </c>
      <c r="H637" s="2" t="str">
        <f t="shared" si="58"/>
        <v>Hold</v>
      </c>
    </row>
    <row r="638" spans="1:8" ht="13.5" x14ac:dyDescent="0.25">
      <c r="A638" s="4">
        <v>42933</v>
      </c>
      <c r="B638" s="2">
        <v>4.1036000000000001</v>
      </c>
      <c r="C638" s="2">
        <f t="shared" si="54"/>
        <v>3.856507822363092</v>
      </c>
      <c r="D638" s="2">
        <f t="shared" si="56"/>
        <v>3.9782024465924599</v>
      </c>
      <c r="E638" s="2">
        <f t="shared" si="55"/>
        <v>-0.12169462422936794</v>
      </c>
      <c r="F638" s="2">
        <f t="shared" si="59"/>
        <v>-7.5604874621082507E-2</v>
      </c>
      <c r="G638" s="2">
        <f t="shared" si="57"/>
        <v>-4.6089749608285435E-2</v>
      </c>
      <c r="H638" s="2" t="str">
        <f t="shared" si="58"/>
        <v>Hold</v>
      </c>
    </row>
    <row r="639" spans="1:8" ht="13.5" x14ac:dyDescent="0.25">
      <c r="A639" s="4">
        <v>42934</v>
      </c>
      <c r="B639" s="2">
        <v>4.0483000000000002</v>
      </c>
      <c r="C639" s="2">
        <f t="shared" si="54"/>
        <v>3.8590604650764622</v>
      </c>
      <c r="D639" s="2">
        <f t="shared" si="56"/>
        <v>3.9833948579559815</v>
      </c>
      <c r="E639" s="2">
        <f t="shared" si="55"/>
        <v>-0.12433439287951931</v>
      </c>
      <c r="F639" s="2">
        <f t="shared" si="59"/>
        <v>-8.5350778272769878E-2</v>
      </c>
      <c r="G639" s="2">
        <f t="shared" si="57"/>
        <v>-3.8983614606749428E-2</v>
      </c>
      <c r="H639" s="2" t="str">
        <f t="shared" si="58"/>
        <v>Hold</v>
      </c>
    </row>
    <row r="640" spans="1:8" ht="13.5" x14ac:dyDescent="0.25">
      <c r="A640" s="4">
        <v>42935</v>
      </c>
      <c r="B640" s="2">
        <v>3.9653</v>
      </c>
      <c r="C640" s="2">
        <f t="shared" si="54"/>
        <v>3.8739742396800834</v>
      </c>
      <c r="D640" s="2">
        <f t="shared" si="56"/>
        <v>3.9820544981073902</v>
      </c>
      <c r="E640" s="2">
        <f t="shared" si="55"/>
        <v>-0.10808025842730684</v>
      </c>
      <c r="F640" s="2">
        <f t="shared" si="59"/>
        <v>-8.9896674303677274E-2</v>
      </c>
      <c r="G640" s="2">
        <f t="shared" si="57"/>
        <v>-1.8183584123629568E-2</v>
      </c>
      <c r="H640" s="2" t="str">
        <f t="shared" si="58"/>
        <v>Hold</v>
      </c>
    </row>
    <row r="641" spans="1:8" ht="13.5" x14ac:dyDescent="0.25">
      <c r="A641" s="4">
        <v>42936</v>
      </c>
      <c r="B641" s="2">
        <v>3.8822999999999999</v>
      </c>
      <c r="C641" s="2">
        <f t="shared" si="54"/>
        <v>3.8880243566523784</v>
      </c>
      <c r="D641" s="2">
        <f t="shared" si="56"/>
        <v>3.9746652760253616</v>
      </c>
      <c r="E641" s="2">
        <f t="shared" si="55"/>
        <v>-8.6640919372983127E-2</v>
      </c>
      <c r="F641" s="2">
        <f t="shared" si="59"/>
        <v>-8.9245523317538447E-2</v>
      </c>
      <c r="G641" s="2">
        <f t="shared" si="57"/>
        <v>2.6046039445553198E-3</v>
      </c>
      <c r="H641" s="2" t="str">
        <f t="shared" si="58"/>
        <v>Sell</v>
      </c>
    </row>
    <row r="642" spans="1:8" ht="13.5" x14ac:dyDescent="0.25">
      <c r="A642" s="4">
        <v>42937</v>
      </c>
      <c r="B642" s="2">
        <v>3.8731</v>
      </c>
      <c r="C642" s="2">
        <f t="shared" si="54"/>
        <v>3.9140975325520122</v>
      </c>
      <c r="D642" s="2">
        <f t="shared" si="56"/>
        <v>3.9671419222457054</v>
      </c>
      <c r="E642" s="2">
        <f t="shared" si="55"/>
        <v>-5.3044389693693184E-2</v>
      </c>
      <c r="F642" s="2">
        <f t="shared" si="59"/>
        <v>-8.2005296592769394E-2</v>
      </c>
      <c r="G642" s="2">
        <f t="shared" si="57"/>
        <v>2.8960906899076211E-2</v>
      </c>
      <c r="H642" s="2" t="str">
        <f t="shared" si="58"/>
        <v>Sell</v>
      </c>
    </row>
    <row r="643" spans="1:8" ht="13.5" x14ac:dyDescent="0.25">
      <c r="A643" s="4">
        <v>42940</v>
      </c>
      <c r="B643" s="2">
        <v>3.8731</v>
      </c>
      <c r="C643" s="2">
        <f t="shared" si="54"/>
        <v>3.9645286813901643</v>
      </c>
      <c r="D643" s="2">
        <f t="shared" si="56"/>
        <v>3.9601758539312089</v>
      </c>
      <c r="E643" s="2">
        <f t="shared" si="55"/>
        <v>4.3528274589554883E-3</v>
      </c>
      <c r="F643" s="2">
        <f t="shared" si="59"/>
        <v>-6.4733671782424423E-2</v>
      </c>
      <c r="G643" s="2">
        <f t="shared" si="57"/>
        <v>6.9086499241379912E-2</v>
      </c>
      <c r="H643" s="2" t="str">
        <f t="shared" si="58"/>
        <v>Sell</v>
      </c>
    </row>
    <row r="644" spans="1:8" ht="13.5" x14ac:dyDescent="0.25">
      <c r="A644" s="4">
        <v>42942</v>
      </c>
      <c r="B644" s="2">
        <v>3.956</v>
      </c>
      <c r="C644" s="2">
        <f t="shared" si="54"/>
        <v>4.0001088842532155</v>
      </c>
      <c r="D644" s="2">
        <f t="shared" si="56"/>
        <v>3.9598665314177861</v>
      </c>
      <c r="E644" s="2">
        <f t="shared" si="55"/>
        <v>4.0242352835429429E-2</v>
      </c>
      <c r="F644" s="2">
        <f t="shared" si="59"/>
        <v>-4.3738466858853652E-2</v>
      </c>
      <c r="G644" s="2">
        <f t="shared" si="57"/>
        <v>8.3980819694283088E-2</v>
      </c>
      <c r="H644" s="2" t="str">
        <f t="shared" si="58"/>
        <v>Sell</v>
      </c>
    </row>
    <row r="645" spans="1:8" ht="13.5" x14ac:dyDescent="0.25">
      <c r="A645" s="4">
        <v>42943</v>
      </c>
      <c r="B645" s="2">
        <v>3.8731</v>
      </c>
      <c r="C645" s="2">
        <f t="shared" si="54"/>
        <v>4.0160305943681056</v>
      </c>
      <c r="D645" s="2">
        <f t="shared" si="56"/>
        <v>3.9534393809423949</v>
      </c>
      <c r="E645" s="2">
        <f t="shared" si="55"/>
        <v>6.2591213425710723E-2</v>
      </c>
      <c r="F645" s="2">
        <f t="shared" si="59"/>
        <v>-2.2472530801940782E-2</v>
      </c>
      <c r="G645" s="2">
        <f t="shared" si="57"/>
        <v>8.5063744227651505E-2</v>
      </c>
      <c r="H645" s="2" t="str">
        <f t="shared" si="58"/>
        <v>Sell</v>
      </c>
    </row>
    <row r="646" spans="1:8" ht="13.5" x14ac:dyDescent="0.25">
      <c r="A646" s="4">
        <v>42944</v>
      </c>
      <c r="B646" s="2">
        <v>3.8731</v>
      </c>
      <c r="C646" s="2">
        <f t="shared" si="54"/>
        <v>4.0479489644653199</v>
      </c>
      <c r="D646" s="2">
        <f t="shared" si="56"/>
        <v>3.9474883156874028</v>
      </c>
      <c r="E646" s="2">
        <f t="shared" si="55"/>
        <v>0.10046064877791716</v>
      </c>
      <c r="F646" s="2">
        <f t="shared" si="59"/>
        <v>2.1141051140308072E-3</v>
      </c>
      <c r="G646" s="2">
        <f t="shared" si="57"/>
        <v>9.8346543663886357E-2</v>
      </c>
      <c r="H646" s="2" t="str">
        <f t="shared" si="58"/>
        <v>Sell</v>
      </c>
    </row>
    <row r="647" spans="1:8" ht="13.5" x14ac:dyDescent="0.25">
      <c r="A647" s="4">
        <v>42947</v>
      </c>
      <c r="B647" s="2">
        <v>3.9836999999999998</v>
      </c>
      <c r="C647" s="2">
        <f t="shared" si="54"/>
        <v>4.0565106622398863</v>
      </c>
      <c r="D647" s="2">
        <f t="shared" si="56"/>
        <v>3.9501706626735213</v>
      </c>
      <c r="E647" s="2">
        <f t="shared" si="55"/>
        <v>0.10633999956636497</v>
      </c>
      <c r="F647" s="2">
        <f t="shared" si="59"/>
        <v>2.2959284004497642E-2</v>
      </c>
      <c r="G647" s="2">
        <f t="shared" si="57"/>
        <v>8.3380715561867325E-2</v>
      </c>
      <c r="H647" s="2" t="str">
        <f t="shared" si="58"/>
        <v>Sell</v>
      </c>
    </row>
    <row r="648" spans="1:8" ht="13.5" x14ac:dyDescent="0.25">
      <c r="A648" s="4">
        <v>42948</v>
      </c>
      <c r="B648" s="2">
        <v>4.0944000000000003</v>
      </c>
      <c r="C648" s="2">
        <f t="shared" si="54"/>
        <v>4.0637551757414423</v>
      </c>
      <c r="D648" s="2">
        <f t="shared" si="56"/>
        <v>3.9608543172902975</v>
      </c>
      <c r="E648" s="2">
        <f t="shared" si="55"/>
        <v>0.10290085845114483</v>
      </c>
      <c r="F648" s="2">
        <f t="shared" si="59"/>
        <v>3.8947598893827082E-2</v>
      </c>
      <c r="G648" s="2">
        <f t="shared" si="57"/>
        <v>6.3953259557317746E-2</v>
      </c>
      <c r="H648" s="2" t="str">
        <f t="shared" si="58"/>
        <v>Sell</v>
      </c>
    </row>
    <row r="649" spans="1:8" ht="13.5" x14ac:dyDescent="0.25">
      <c r="A649" s="4">
        <v>42949</v>
      </c>
      <c r="B649" s="2">
        <v>4.1680999999999999</v>
      </c>
      <c r="C649" s="2">
        <f t="shared" si="54"/>
        <v>4.0613774563966052</v>
      </c>
      <c r="D649" s="2">
        <f t="shared" si="56"/>
        <v>3.9762058493428678</v>
      </c>
      <c r="E649" s="2">
        <f t="shared" si="55"/>
        <v>8.5171607053737386E-2</v>
      </c>
      <c r="F649" s="2">
        <f t="shared" si="59"/>
        <v>4.8192400525809143E-2</v>
      </c>
      <c r="G649" s="2">
        <f t="shared" si="57"/>
        <v>3.6979206527928243E-2</v>
      </c>
      <c r="H649" s="2" t="str">
        <f t="shared" si="58"/>
        <v>Sell</v>
      </c>
    </row>
    <row r="650" spans="1:8" ht="13.5" x14ac:dyDescent="0.25">
      <c r="A650" s="4">
        <v>42950</v>
      </c>
      <c r="B650" s="2">
        <v>4.1313000000000004</v>
      </c>
      <c r="C650" s="2">
        <f t="shared" si="54"/>
        <v>4.0465963092586659</v>
      </c>
      <c r="D650" s="2">
        <f t="shared" si="56"/>
        <v>3.9876943049470999</v>
      </c>
      <c r="E650" s="2">
        <f t="shared" si="55"/>
        <v>5.8902004311566003E-2</v>
      </c>
      <c r="F650" s="2">
        <f t="shared" si="59"/>
        <v>5.0334321282960517E-2</v>
      </c>
      <c r="G650" s="2">
        <f t="shared" si="57"/>
        <v>8.5676830286054856E-3</v>
      </c>
      <c r="H650" s="2" t="str">
        <f t="shared" si="58"/>
        <v>Sell</v>
      </c>
    </row>
    <row r="651" spans="1:8" ht="13.5" x14ac:dyDescent="0.25">
      <c r="A651" s="4">
        <v>42951</v>
      </c>
      <c r="B651" s="2">
        <v>4.1680999999999999</v>
      </c>
      <c r="C651" s="2">
        <f t="shared" si="54"/>
        <v>4.0213199539881019</v>
      </c>
      <c r="D651" s="2">
        <f t="shared" si="56"/>
        <v>4.0010576897658332</v>
      </c>
      <c r="E651" s="2">
        <f t="shared" si="55"/>
        <v>2.0262264222268733E-2</v>
      </c>
      <c r="F651" s="2">
        <f t="shared" si="59"/>
        <v>4.4319909870822162E-2</v>
      </c>
      <c r="G651" s="2">
        <f t="shared" si="57"/>
        <v>-2.4057645648553429E-2</v>
      </c>
      <c r="H651" s="2" t="str">
        <f t="shared" si="58"/>
        <v>Hold</v>
      </c>
    </row>
    <row r="652" spans="1:8" ht="13.5" x14ac:dyDescent="0.25">
      <c r="A652" s="4">
        <v>42954</v>
      </c>
      <c r="B652" s="2">
        <v>4.1680999999999999</v>
      </c>
      <c r="C652" s="2">
        <f t="shared" si="54"/>
        <v>3.9985168841437781</v>
      </c>
      <c r="D652" s="2">
        <f t="shared" si="56"/>
        <v>4.0134311942276231</v>
      </c>
      <c r="E652" s="2">
        <f t="shared" si="55"/>
        <v>-1.4914310083844917E-2</v>
      </c>
      <c r="F652" s="2">
        <f t="shared" si="59"/>
        <v>3.2473065879888748E-2</v>
      </c>
      <c r="G652" s="2">
        <f t="shared" si="57"/>
        <v>-4.7387375963733665E-2</v>
      </c>
      <c r="H652" s="2" t="str">
        <f t="shared" si="58"/>
        <v>Hold</v>
      </c>
    </row>
    <row r="653" spans="1:8" ht="13.5" x14ac:dyDescent="0.25">
      <c r="A653" s="4">
        <v>42955</v>
      </c>
      <c r="B653" s="2">
        <v>4.1680999999999999</v>
      </c>
      <c r="C653" s="2">
        <f t="shared" si="54"/>
        <v>3.9792219788908891</v>
      </c>
      <c r="D653" s="2">
        <f t="shared" si="56"/>
        <v>4.0248881428033547</v>
      </c>
      <c r="E653" s="2">
        <f t="shared" si="55"/>
        <v>-4.5666163912465585E-2</v>
      </c>
      <c r="F653" s="2">
        <f t="shared" si="59"/>
        <v>1.6845219921417881E-2</v>
      </c>
      <c r="G653" s="2">
        <f t="shared" si="57"/>
        <v>-6.2511383833883466E-2</v>
      </c>
      <c r="H653" s="2" t="str">
        <f t="shared" si="58"/>
        <v>Hold</v>
      </c>
    </row>
    <row r="654" spans="1:8" ht="13.5" x14ac:dyDescent="0.25">
      <c r="A654" s="4">
        <v>42956</v>
      </c>
      <c r="B654" s="2">
        <v>3.9468000000000001</v>
      </c>
      <c r="C654" s="2">
        <f t="shared" si="54"/>
        <v>3.9756493667538293</v>
      </c>
      <c r="D654" s="2">
        <f t="shared" si="56"/>
        <v>4.0191038359290321</v>
      </c>
      <c r="E654" s="2">
        <f t="shared" si="55"/>
        <v>-4.3454469175202792E-2</v>
      </c>
      <c r="F654" s="2">
        <f t="shared" si="59"/>
        <v>4.7852821020937467E-3</v>
      </c>
      <c r="G654" s="2">
        <f t="shared" si="57"/>
        <v>-4.8239751277296537E-2</v>
      </c>
      <c r="H654" s="2" t="str">
        <f t="shared" si="58"/>
        <v>Hold</v>
      </c>
    </row>
    <row r="655" spans="1:8" ht="13.5" x14ac:dyDescent="0.25">
      <c r="A655" s="4">
        <v>42957</v>
      </c>
      <c r="B655" s="2">
        <v>3.9283999999999999</v>
      </c>
      <c r="C655" s="2">
        <f t="shared" ref="C655:C718" si="60">$C$4*B645+C654*(1-$C$4)</f>
        <v>3.9598725410993936</v>
      </c>
      <c r="D655" s="2">
        <f t="shared" si="56"/>
        <v>4.0123850332676225</v>
      </c>
      <c r="E655" s="2">
        <f t="shared" si="55"/>
        <v>-5.2512492168228952E-2</v>
      </c>
      <c r="F655" s="2">
        <f t="shared" si="59"/>
        <v>-6.6742727519707949E-3</v>
      </c>
      <c r="G655" s="2">
        <f t="shared" si="57"/>
        <v>-4.5838219416258159E-2</v>
      </c>
      <c r="H655" s="2" t="str">
        <f t="shared" si="58"/>
        <v>Hold</v>
      </c>
    </row>
    <row r="656" spans="1:8" ht="13.5" x14ac:dyDescent="0.25">
      <c r="A656" s="4">
        <v>42958</v>
      </c>
      <c r="B656" s="2">
        <v>4.0389999999999997</v>
      </c>
      <c r="C656" s="2">
        <f t="shared" si="60"/>
        <v>3.9465229193917946</v>
      </c>
      <c r="D656" s="2">
        <f t="shared" si="56"/>
        <v>4.0143565122848361</v>
      </c>
      <c r="E656" s="2">
        <f t="shared" si="55"/>
        <v>-6.7833592893041583E-2</v>
      </c>
      <c r="F656" s="2">
        <f t="shared" si="59"/>
        <v>-1.8906136780184955E-2</v>
      </c>
      <c r="G656" s="2">
        <f t="shared" si="57"/>
        <v>-4.8927456112856628E-2</v>
      </c>
      <c r="H656" s="2" t="str">
        <f t="shared" si="58"/>
        <v>Hold</v>
      </c>
    </row>
    <row r="657" spans="1:8" ht="13.5" x14ac:dyDescent="0.25">
      <c r="A657" s="4">
        <v>42961</v>
      </c>
      <c r="B657" s="2">
        <v>3.9653</v>
      </c>
      <c r="C657" s="2">
        <f t="shared" si="60"/>
        <v>3.9522424702545953</v>
      </c>
      <c r="D657" s="2">
        <f t="shared" si="56"/>
        <v>4.0107226965600331</v>
      </c>
      <c r="E657" s="2">
        <f t="shared" si="55"/>
        <v>-5.848022630543781E-2</v>
      </c>
      <c r="F657" s="2">
        <f t="shared" si="59"/>
        <v>-2.6820954685235529E-2</v>
      </c>
      <c r="G657" s="2">
        <f t="shared" si="57"/>
        <v>-3.1659271620202281E-2</v>
      </c>
      <c r="H657" s="2" t="str">
        <f t="shared" si="58"/>
        <v>Hold</v>
      </c>
    </row>
    <row r="658" spans="1:8" ht="13.5" x14ac:dyDescent="0.25">
      <c r="A658" s="4">
        <v>42962</v>
      </c>
      <c r="B658" s="2">
        <v>3.9653</v>
      </c>
      <c r="C658" s="2">
        <f t="shared" si="60"/>
        <v>3.9741128594461959</v>
      </c>
      <c r="D658" s="2">
        <f t="shared" si="56"/>
        <v>4.0073580523704004</v>
      </c>
      <c r="E658" s="2">
        <f t="shared" si="55"/>
        <v>-3.3245192924204581E-2</v>
      </c>
      <c r="F658" s="2">
        <f t="shared" si="59"/>
        <v>-2.8105802333029339E-2</v>
      </c>
      <c r="G658" s="2">
        <f t="shared" si="57"/>
        <v>-5.1393905911752413E-3</v>
      </c>
      <c r="H658" s="2" t="str">
        <f t="shared" si="58"/>
        <v>Hold</v>
      </c>
    </row>
    <row r="659" spans="1:8" ht="13.5" x14ac:dyDescent="0.25">
      <c r="A659" s="4">
        <v>42963</v>
      </c>
      <c r="B659" s="2">
        <v>4.0297999999999998</v>
      </c>
      <c r="C659" s="2">
        <f t="shared" si="60"/>
        <v>4.0039570349160121</v>
      </c>
      <c r="D659" s="2">
        <f t="shared" si="56"/>
        <v>4.009020418861482</v>
      </c>
      <c r="E659" s="2">
        <f t="shared" si="55"/>
        <v>-5.0633839454699014E-3</v>
      </c>
      <c r="F659" s="2">
        <f t="shared" si="59"/>
        <v>-2.3497318655517456E-2</v>
      </c>
      <c r="G659" s="2">
        <f t="shared" si="57"/>
        <v>1.8433934710047555E-2</v>
      </c>
      <c r="H659" s="2" t="str">
        <f t="shared" si="58"/>
        <v>Sell</v>
      </c>
    </row>
    <row r="660" spans="1:8" ht="13.5" x14ac:dyDescent="0.25">
      <c r="A660" s="4">
        <v>42964</v>
      </c>
      <c r="B660" s="2">
        <v>3.9192</v>
      </c>
      <c r="C660" s="2">
        <f t="shared" si="60"/>
        <v>4.0235482603135493</v>
      </c>
      <c r="D660" s="2">
        <f t="shared" si="56"/>
        <v>4.0023670545013719</v>
      </c>
      <c r="E660" s="2">
        <f t="shared" si="55"/>
        <v>2.1181205812177417E-2</v>
      </c>
      <c r="F660" s="2">
        <f t="shared" si="59"/>
        <v>-1.4561613761978481E-2</v>
      </c>
      <c r="G660" s="2">
        <f t="shared" si="57"/>
        <v>3.5742819574155898E-2</v>
      </c>
      <c r="H660" s="2" t="str">
        <f t="shared" si="58"/>
        <v>Sell</v>
      </c>
    </row>
    <row r="661" spans="1:8" ht="13.5" x14ac:dyDescent="0.25">
      <c r="A661" s="4">
        <v>42965</v>
      </c>
      <c r="B661" s="2">
        <v>4.0297999999999998</v>
      </c>
      <c r="C661" s="2">
        <f t="shared" si="60"/>
        <v>4.0457869894960803</v>
      </c>
      <c r="D661" s="2">
        <f t="shared" si="56"/>
        <v>4.004399124538307</v>
      </c>
      <c r="E661" s="2">
        <f t="shared" si="55"/>
        <v>4.1387864957773246E-2</v>
      </c>
      <c r="F661" s="2">
        <f t="shared" si="59"/>
        <v>-3.3717180180281355E-3</v>
      </c>
      <c r="G661" s="2">
        <f t="shared" si="57"/>
        <v>4.4759582975801383E-2</v>
      </c>
      <c r="H661" s="2" t="str">
        <f t="shared" si="58"/>
        <v>Sell</v>
      </c>
    </row>
    <row r="662" spans="1:8" ht="13.5" x14ac:dyDescent="0.25">
      <c r="A662" s="4">
        <v>42968</v>
      </c>
      <c r="B662" s="2">
        <v>3.9192</v>
      </c>
      <c r="C662" s="2">
        <f t="shared" si="60"/>
        <v>4.0646043757274528</v>
      </c>
      <c r="D662" s="2">
        <f t="shared" si="56"/>
        <v>3.99808807827621</v>
      </c>
      <c r="E662" s="2">
        <f t="shared" si="55"/>
        <v>6.6516297451242767E-2</v>
      </c>
      <c r="F662" s="2">
        <f t="shared" si="59"/>
        <v>1.0605885075826046E-2</v>
      </c>
      <c r="G662" s="2">
        <f t="shared" si="57"/>
        <v>5.5910412375416718E-2</v>
      </c>
      <c r="H662" s="2" t="str">
        <f t="shared" si="58"/>
        <v>Sell</v>
      </c>
    </row>
    <row r="663" spans="1:8" ht="13.5" x14ac:dyDescent="0.25">
      <c r="A663" s="4">
        <v>42969</v>
      </c>
      <c r="B663" s="2">
        <v>4.0297999999999998</v>
      </c>
      <c r="C663" s="2">
        <f t="shared" si="60"/>
        <v>4.0805267794616906</v>
      </c>
      <c r="D663" s="2">
        <f t="shared" si="56"/>
        <v>4.0004371095150093</v>
      </c>
      <c r="E663" s="2">
        <f t="shared" si="55"/>
        <v>8.0089669946681319E-2</v>
      </c>
      <c r="F663" s="2">
        <f t="shared" si="59"/>
        <v>2.4502642049997102E-2</v>
      </c>
      <c r="G663" s="2">
        <f t="shared" si="57"/>
        <v>5.5587027896684217E-2</v>
      </c>
      <c r="H663" s="2" t="str">
        <f t="shared" si="58"/>
        <v>Sell</v>
      </c>
    </row>
    <row r="664" spans="1:8" ht="13.5" x14ac:dyDescent="0.25">
      <c r="A664" s="4">
        <v>42970</v>
      </c>
      <c r="B664" s="2">
        <v>4.0297999999999998</v>
      </c>
      <c r="C664" s="2">
        <f t="shared" si="60"/>
        <v>4.0599534287752768</v>
      </c>
      <c r="D664" s="2">
        <f t="shared" si="56"/>
        <v>4.0026121384398232</v>
      </c>
      <c r="E664" s="2">
        <f t="shared" si="55"/>
        <v>5.7341290335453543E-2</v>
      </c>
      <c r="F664" s="2">
        <f t="shared" si="59"/>
        <v>3.1070371707088394E-2</v>
      </c>
      <c r="G664" s="2">
        <f t="shared" si="57"/>
        <v>2.6270918628365149E-2</v>
      </c>
      <c r="H664" s="2" t="str">
        <f t="shared" si="58"/>
        <v>Sell</v>
      </c>
    </row>
    <row r="665" spans="1:8" ht="13.5" x14ac:dyDescent="0.25">
      <c r="A665" s="4">
        <v>42971</v>
      </c>
      <c r="B665" s="2">
        <v>4.0297999999999998</v>
      </c>
      <c r="C665" s="2">
        <f t="shared" si="60"/>
        <v>4.0397144397329265</v>
      </c>
      <c r="D665" s="2">
        <f t="shared" si="56"/>
        <v>4.0046260541109477</v>
      </c>
      <c r="E665" s="2">
        <f t="shared" si="55"/>
        <v>3.5088385621978802E-2</v>
      </c>
      <c r="F665" s="2">
        <f t="shared" si="59"/>
        <v>3.1873974490066473E-2</v>
      </c>
      <c r="G665" s="2">
        <f t="shared" si="57"/>
        <v>3.2144111319123286E-3</v>
      </c>
      <c r="H665" s="2" t="str">
        <f t="shared" si="58"/>
        <v>Sell</v>
      </c>
    </row>
    <row r="666" spans="1:8" ht="13.5" x14ac:dyDescent="0.25">
      <c r="A666" s="4">
        <v>42972</v>
      </c>
      <c r="B666" s="2">
        <v>4.0297999999999998</v>
      </c>
      <c r="C666" s="2">
        <f t="shared" si="60"/>
        <v>4.039604525927861</v>
      </c>
      <c r="D666" s="2">
        <f t="shared" si="56"/>
        <v>4.0064907908434702</v>
      </c>
      <c r="E666" s="2">
        <f t="shared" si="55"/>
        <v>3.3113735084390861E-2</v>
      </c>
      <c r="F666" s="2">
        <f t="shared" si="59"/>
        <v>3.2121926608931352E-2</v>
      </c>
      <c r="G666" s="2">
        <f t="shared" si="57"/>
        <v>9.9180847545950884E-4</v>
      </c>
      <c r="H666" s="2" t="str">
        <f t="shared" si="58"/>
        <v>Sell</v>
      </c>
    </row>
    <row r="667" spans="1:8" ht="13.5" x14ac:dyDescent="0.25">
      <c r="A667" s="4">
        <v>42975</v>
      </c>
      <c r="B667" s="2">
        <v>4.0297999999999998</v>
      </c>
      <c r="C667" s="2">
        <f t="shared" si="60"/>
        <v>4.0281730604004977</v>
      </c>
      <c r="D667" s="2">
        <f t="shared" si="56"/>
        <v>4.0082173989291388</v>
      </c>
      <c r="E667" s="2">
        <f t="shared" si="55"/>
        <v>1.9955661471358965E-2</v>
      </c>
      <c r="F667" s="2">
        <f t="shared" si="59"/>
        <v>2.9688673581416875E-2</v>
      </c>
      <c r="G667" s="2">
        <f t="shared" si="57"/>
        <v>-9.7330121100579099E-3</v>
      </c>
      <c r="H667" s="2" t="str">
        <f t="shared" si="58"/>
        <v>Hold</v>
      </c>
    </row>
    <row r="668" spans="1:8" ht="13.5" x14ac:dyDescent="0.25">
      <c r="A668" s="4">
        <v>42976</v>
      </c>
      <c r="B668" s="2">
        <v>4.0575000000000001</v>
      </c>
      <c r="C668" s="2">
        <f t="shared" si="60"/>
        <v>4.0185002818773441</v>
      </c>
      <c r="D668" s="2">
        <f t="shared" si="56"/>
        <v>4.0118679619714248</v>
      </c>
      <c r="E668" s="2">
        <f t="shared" ref="E668:E731" si="61">C668-D668</f>
        <v>6.6323199059192817E-3</v>
      </c>
      <c r="F668" s="2">
        <f t="shared" si="59"/>
        <v>2.5077402846317359E-2</v>
      </c>
      <c r="G668" s="2">
        <f t="shared" si="57"/>
        <v>-1.8445082940398077E-2</v>
      </c>
      <c r="H668" s="2" t="str">
        <f t="shared" si="58"/>
        <v>Hold</v>
      </c>
    </row>
    <row r="669" spans="1:8" ht="13.5" x14ac:dyDescent="0.25">
      <c r="A669" s="4">
        <v>42977</v>
      </c>
      <c r="B669" s="2">
        <v>3.9653</v>
      </c>
      <c r="C669" s="2">
        <f t="shared" si="60"/>
        <v>4.0202387000500606</v>
      </c>
      <c r="D669" s="2">
        <f t="shared" ref="D669:D732" si="62">$D$4*B669+(1-$D$4)*D668</f>
        <v>4.0084184833068743</v>
      </c>
      <c r="E669" s="2">
        <f t="shared" si="61"/>
        <v>1.1820216743186229E-2</v>
      </c>
      <c r="F669" s="2">
        <f t="shared" si="59"/>
        <v>2.2425965625691137E-2</v>
      </c>
      <c r="G669" s="2">
        <f t="shared" si="57"/>
        <v>-1.0605748882504908E-2</v>
      </c>
      <c r="H669" s="2" t="str">
        <f t="shared" si="58"/>
        <v>Hold</v>
      </c>
    </row>
    <row r="670" spans="1:8" ht="13.5" x14ac:dyDescent="0.25">
      <c r="A670" s="4">
        <v>42978</v>
      </c>
      <c r="B670" s="2">
        <v>3.9376000000000002</v>
      </c>
      <c r="C670" s="2">
        <f t="shared" si="60"/>
        <v>4.0046942846577434</v>
      </c>
      <c r="D670" s="2">
        <f t="shared" si="62"/>
        <v>4.0031726697285874</v>
      </c>
      <c r="E670" s="2">
        <f t="shared" si="61"/>
        <v>1.5216149291559233E-3</v>
      </c>
      <c r="F670" s="2">
        <f t="shared" si="59"/>
        <v>1.8245095486384092E-2</v>
      </c>
      <c r="G670" s="2">
        <f t="shared" si="57"/>
        <v>-1.6723480557228169E-2</v>
      </c>
      <c r="H670" s="2" t="str">
        <f t="shared" si="58"/>
        <v>Hold</v>
      </c>
    </row>
    <row r="671" spans="1:8" ht="13.5" x14ac:dyDescent="0.25">
      <c r="A671" s="4">
        <v>42982</v>
      </c>
      <c r="B671" s="2">
        <v>4.0297999999999998</v>
      </c>
      <c r="C671" s="2">
        <f t="shared" si="60"/>
        <v>4.0085567024027062</v>
      </c>
      <c r="D671" s="2">
        <f t="shared" si="62"/>
        <v>4.0051450645635072</v>
      </c>
      <c r="E671" s="2">
        <f t="shared" si="61"/>
        <v>3.4116378391990665E-3</v>
      </c>
      <c r="F671" s="2">
        <f t="shared" si="59"/>
        <v>1.5278403956947087E-2</v>
      </c>
      <c r="G671" s="2">
        <f t="shared" si="57"/>
        <v>-1.186676611774802E-2</v>
      </c>
      <c r="H671" s="2" t="str">
        <f t="shared" si="58"/>
        <v>Hold</v>
      </c>
    </row>
    <row r="672" spans="1:8" ht="13.5" x14ac:dyDescent="0.25">
      <c r="A672" s="4">
        <v>42983</v>
      </c>
      <c r="B672" s="2">
        <v>4.0114000000000001</v>
      </c>
      <c r="C672" s="2">
        <f t="shared" si="60"/>
        <v>3.9948095174176741</v>
      </c>
      <c r="D672" s="2">
        <f t="shared" si="62"/>
        <v>4.0056083931143585</v>
      </c>
      <c r="E672" s="2">
        <f t="shared" si="61"/>
        <v>-1.0798875696684362E-2</v>
      </c>
      <c r="F672" s="2">
        <f t="shared" si="59"/>
        <v>1.0062948026220797E-2</v>
      </c>
      <c r="G672" s="2">
        <f t="shared" si="57"/>
        <v>-2.0861823722905161E-2</v>
      </c>
      <c r="H672" s="2" t="str">
        <f t="shared" si="58"/>
        <v>Hold</v>
      </c>
    </row>
    <row r="673" spans="1:8" ht="13.5" x14ac:dyDescent="0.25">
      <c r="A673" s="4">
        <v>42984</v>
      </c>
      <c r="B673" s="2">
        <v>3.9653</v>
      </c>
      <c r="C673" s="2">
        <f t="shared" si="60"/>
        <v>4.0001926685841855</v>
      </c>
      <c r="D673" s="2">
        <f t="shared" si="62"/>
        <v>4.0026225862169982</v>
      </c>
      <c r="E673" s="2">
        <f t="shared" si="61"/>
        <v>-2.4299176328126393E-3</v>
      </c>
      <c r="F673" s="2">
        <f t="shared" si="59"/>
        <v>7.5643748944141101E-3</v>
      </c>
      <c r="G673" s="2">
        <f t="shared" si="57"/>
        <v>-9.9942925272267502E-3</v>
      </c>
      <c r="H673" s="2" t="str">
        <f t="shared" si="58"/>
        <v>Hold</v>
      </c>
    </row>
    <row r="674" spans="1:8" ht="13.5" x14ac:dyDescent="0.25">
      <c r="A674" s="4">
        <v>42985</v>
      </c>
      <c r="B674" s="2">
        <v>3.9653</v>
      </c>
      <c r="C674" s="2">
        <f t="shared" si="60"/>
        <v>4.004747642648157</v>
      </c>
      <c r="D674" s="2">
        <f t="shared" si="62"/>
        <v>3.9998579502009242</v>
      </c>
      <c r="E674" s="2">
        <f t="shared" si="61"/>
        <v>4.8896924472328074E-3</v>
      </c>
      <c r="F674" s="2">
        <f t="shared" si="59"/>
        <v>7.0294384049778497E-3</v>
      </c>
      <c r="G674" s="2">
        <f t="shared" si="57"/>
        <v>-2.1397459577450423E-3</v>
      </c>
      <c r="H674" s="2" t="str">
        <f t="shared" si="58"/>
        <v>Hold</v>
      </c>
    </row>
    <row r="675" spans="1:8" ht="13.5" x14ac:dyDescent="0.25">
      <c r="A675" s="4">
        <v>42986</v>
      </c>
      <c r="B675" s="2">
        <v>3.9376000000000002</v>
      </c>
      <c r="C675" s="2">
        <f t="shared" si="60"/>
        <v>4.0086018514715178</v>
      </c>
      <c r="D675" s="2">
        <f t="shared" si="62"/>
        <v>3.9952462501860406</v>
      </c>
      <c r="E675" s="2">
        <f t="shared" si="61"/>
        <v>1.3355601285477192E-2</v>
      </c>
      <c r="F675" s="2">
        <f t="shared" si="59"/>
        <v>8.2946709810777196E-3</v>
      </c>
      <c r="G675" s="2">
        <f t="shared" si="57"/>
        <v>5.0609303043994726E-3</v>
      </c>
      <c r="H675" s="2" t="str">
        <f t="shared" si="58"/>
        <v>Sell</v>
      </c>
    </row>
    <row r="676" spans="1:8" ht="13.5" x14ac:dyDescent="0.25">
      <c r="A676" s="4">
        <v>42989</v>
      </c>
      <c r="B676" s="2">
        <v>3.9098999999999999</v>
      </c>
      <c r="C676" s="2">
        <f t="shared" si="60"/>
        <v>4.0118631050912841</v>
      </c>
      <c r="D676" s="2">
        <f t="shared" si="62"/>
        <v>3.9889243057278154</v>
      </c>
      <c r="E676" s="2">
        <f t="shared" si="61"/>
        <v>2.2938799363468654E-2</v>
      </c>
      <c r="F676" s="2">
        <f t="shared" si="59"/>
        <v>1.1223496657555907E-2</v>
      </c>
      <c r="G676" s="2">
        <f t="shared" ref="G676:G739" si="63">E676-F676</f>
        <v>1.1715302705912747E-2</v>
      </c>
      <c r="H676" s="2" t="str">
        <f t="shared" ref="H676:H739" si="64">IF(G676&lt;0,"Hold","Sell")</f>
        <v>Sell</v>
      </c>
    </row>
    <row r="677" spans="1:8" ht="13.5" x14ac:dyDescent="0.25">
      <c r="A677" s="4">
        <v>42990</v>
      </c>
      <c r="B677" s="2">
        <v>3.8731</v>
      </c>
      <c r="C677" s="2">
        <f t="shared" si="60"/>
        <v>4.0146226273849326</v>
      </c>
      <c r="D677" s="2">
        <f t="shared" si="62"/>
        <v>3.9803447275257553</v>
      </c>
      <c r="E677" s="2">
        <f t="shared" si="61"/>
        <v>3.4277899859177285E-2</v>
      </c>
      <c r="F677" s="2">
        <f t="shared" ref="F677:F740" si="65">(E677*(2/(10)))+((1-(2/10))*F676)</f>
        <v>1.5834377297880183E-2</v>
      </c>
      <c r="G677" s="2">
        <f t="shared" si="63"/>
        <v>1.8443522561297103E-2</v>
      </c>
      <c r="H677" s="2" t="str">
        <f t="shared" si="64"/>
        <v>Sell</v>
      </c>
    </row>
    <row r="678" spans="1:8" ht="13.5" x14ac:dyDescent="0.25">
      <c r="A678" s="4">
        <v>42991</v>
      </c>
      <c r="B678" s="2">
        <v>3.956</v>
      </c>
      <c r="C678" s="2">
        <f t="shared" si="60"/>
        <v>4.0212191462487894</v>
      </c>
      <c r="D678" s="2">
        <f t="shared" si="62"/>
        <v>3.9785414143756994</v>
      </c>
      <c r="E678" s="2">
        <f t="shared" si="61"/>
        <v>4.2677731873089986E-2</v>
      </c>
      <c r="F678" s="2">
        <f t="shared" si="65"/>
        <v>2.1203048212922144E-2</v>
      </c>
      <c r="G678" s="2">
        <f t="shared" si="63"/>
        <v>2.1474683660167842E-2</v>
      </c>
      <c r="H678" s="2" t="str">
        <f t="shared" si="64"/>
        <v>Sell</v>
      </c>
    </row>
    <row r="679" spans="1:8" ht="13.5" x14ac:dyDescent="0.25">
      <c r="A679" s="4">
        <v>42992</v>
      </c>
      <c r="B679" s="2">
        <v>3.9653</v>
      </c>
      <c r="C679" s="2">
        <f t="shared" si="60"/>
        <v>4.0126162006720527</v>
      </c>
      <c r="D679" s="2">
        <f t="shared" si="62"/>
        <v>3.9775605688663882</v>
      </c>
      <c r="E679" s="2">
        <f t="shared" si="61"/>
        <v>3.5055631805664511E-2</v>
      </c>
      <c r="F679" s="2">
        <f t="shared" si="65"/>
        <v>2.3973564931470619E-2</v>
      </c>
      <c r="G679" s="2">
        <f t="shared" si="63"/>
        <v>1.1082066874193892E-2</v>
      </c>
      <c r="H679" s="2" t="str">
        <f t="shared" si="64"/>
        <v>Sell</v>
      </c>
    </row>
    <row r="680" spans="1:8" ht="13.5" x14ac:dyDescent="0.25">
      <c r="A680" s="4">
        <v>42993</v>
      </c>
      <c r="B680" s="2">
        <v>3.8731</v>
      </c>
      <c r="C680" s="2">
        <f t="shared" si="60"/>
        <v>4.0010752467225057</v>
      </c>
      <c r="D680" s="2">
        <f t="shared" si="62"/>
        <v>3.9698227489503597</v>
      </c>
      <c r="E680" s="2">
        <f t="shared" si="61"/>
        <v>3.1252497772146004E-2</v>
      </c>
      <c r="F680" s="2">
        <f t="shared" si="65"/>
        <v>2.5429351499605696E-2</v>
      </c>
      <c r="G680" s="2">
        <f t="shared" si="63"/>
        <v>5.8231462725403076E-3</v>
      </c>
      <c r="H680" s="2" t="str">
        <f t="shared" si="64"/>
        <v>Sell</v>
      </c>
    </row>
    <row r="681" spans="1:8" ht="13.5" x14ac:dyDescent="0.25">
      <c r="A681" s="4">
        <v>42996</v>
      </c>
      <c r="B681" s="2">
        <v>3.9653</v>
      </c>
      <c r="C681" s="2">
        <f t="shared" si="60"/>
        <v>4.0054944395344281</v>
      </c>
      <c r="D681" s="2">
        <f t="shared" si="62"/>
        <v>3.9694877305095924</v>
      </c>
      <c r="E681" s="2">
        <f t="shared" si="61"/>
        <v>3.6006709024835715E-2</v>
      </c>
      <c r="F681" s="2">
        <f t="shared" si="65"/>
        <v>2.7544823004651699E-2</v>
      </c>
      <c r="G681" s="2">
        <f t="shared" si="63"/>
        <v>8.461886020184016E-3</v>
      </c>
      <c r="H681" s="2" t="str">
        <f t="shared" si="64"/>
        <v>Sell</v>
      </c>
    </row>
    <row r="682" spans="1:8" ht="13.5" x14ac:dyDescent="0.25">
      <c r="A682" s="4">
        <v>42997</v>
      </c>
      <c r="B682" s="2">
        <v>3.9653</v>
      </c>
      <c r="C682" s="2">
        <f t="shared" si="60"/>
        <v>4.0064029872983626</v>
      </c>
      <c r="D682" s="2">
        <f t="shared" si="62"/>
        <v>3.9691775282496224</v>
      </c>
      <c r="E682" s="2">
        <f t="shared" si="61"/>
        <v>3.7225459048740195E-2</v>
      </c>
      <c r="F682" s="2">
        <f t="shared" si="65"/>
        <v>2.9480950213469401E-2</v>
      </c>
      <c r="G682" s="2">
        <f t="shared" si="63"/>
        <v>7.7445088352707941E-3</v>
      </c>
      <c r="H682" s="2" t="str">
        <f t="shared" si="64"/>
        <v>Sell</v>
      </c>
    </row>
    <row r="683" spans="1:8" ht="13.5" x14ac:dyDescent="0.25">
      <c r="A683" s="4">
        <v>42998</v>
      </c>
      <c r="B683" s="2">
        <v>3.956</v>
      </c>
      <c r="C683" s="2">
        <f t="shared" si="60"/>
        <v>4.0000794507909223</v>
      </c>
      <c r="D683" s="2">
        <f t="shared" si="62"/>
        <v>3.9682014150459466</v>
      </c>
      <c r="E683" s="2">
        <f t="shared" si="61"/>
        <v>3.1878035744975719E-2</v>
      </c>
      <c r="F683" s="2">
        <f t="shared" si="65"/>
        <v>2.9960367319770666E-2</v>
      </c>
      <c r="G683" s="2">
        <f t="shared" si="63"/>
        <v>1.9176684252050526E-3</v>
      </c>
      <c r="H683" s="2" t="str">
        <f t="shared" si="64"/>
        <v>Sell</v>
      </c>
    </row>
    <row r="684" spans="1:8" ht="13.5" x14ac:dyDescent="0.25">
      <c r="A684" s="4">
        <v>43000</v>
      </c>
      <c r="B684" s="2">
        <v>3.9653</v>
      </c>
      <c r="C684" s="2">
        <f t="shared" si="60"/>
        <v>3.9947287660538571</v>
      </c>
      <c r="D684" s="2">
        <f t="shared" si="62"/>
        <v>3.9679864954129136</v>
      </c>
      <c r="E684" s="2">
        <f t="shared" si="61"/>
        <v>2.6742270640943477E-2</v>
      </c>
      <c r="F684" s="2">
        <f t="shared" si="65"/>
        <v>2.9316747984005229E-2</v>
      </c>
      <c r="G684" s="2">
        <f t="shared" si="63"/>
        <v>-2.5744773430617512E-3</v>
      </c>
      <c r="H684" s="2" t="str">
        <f t="shared" si="64"/>
        <v>Hold</v>
      </c>
    </row>
    <row r="685" spans="1:8" ht="13.5" x14ac:dyDescent="0.25">
      <c r="A685" s="4">
        <v>43003</v>
      </c>
      <c r="B685" s="2">
        <v>3.9007000000000001</v>
      </c>
      <c r="C685" s="2">
        <f t="shared" si="60"/>
        <v>3.9859397251224946</v>
      </c>
      <c r="D685" s="2">
        <f t="shared" si="62"/>
        <v>3.9630023105675125</v>
      </c>
      <c r="E685" s="2">
        <f t="shared" si="61"/>
        <v>2.2937414554982105E-2</v>
      </c>
      <c r="F685" s="2">
        <f t="shared" si="65"/>
        <v>2.8040881298200607E-2</v>
      </c>
      <c r="G685" s="2">
        <f t="shared" si="63"/>
        <v>-5.1034667432185016E-3</v>
      </c>
      <c r="H685" s="2" t="str">
        <f t="shared" si="64"/>
        <v>Hold</v>
      </c>
    </row>
    <row r="686" spans="1:8" ht="13.5" x14ac:dyDescent="0.25">
      <c r="A686" s="4">
        <v>43004</v>
      </c>
      <c r="B686" s="2">
        <v>3.9653</v>
      </c>
      <c r="C686" s="2">
        <f t="shared" si="60"/>
        <v>3.97424130587288</v>
      </c>
      <c r="D686" s="2">
        <f t="shared" si="62"/>
        <v>3.9631725097847337</v>
      </c>
      <c r="E686" s="2">
        <f t="shared" si="61"/>
        <v>1.1068796088146371E-2</v>
      </c>
      <c r="F686" s="2">
        <f t="shared" si="65"/>
        <v>2.464646425618976E-2</v>
      </c>
      <c r="G686" s="2">
        <f t="shared" si="63"/>
        <v>-1.3577668168043389E-2</v>
      </c>
      <c r="H686" s="2" t="str">
        <f t="shared" si="64"/>
        <v>Hold</v>
      </c>
    </row>
    <row r="687" spans="1:8" ht="13.5" x14ac:dyDescent="0.25">
      <c r="A687" s="4">
        <v>43005</v>
      </c>
      <c r="B687" s="2">
        <v>3.9653</v>
      </c>
      <c r="C687" s="2">
        <f t="shared" si="60"/>
        <v>3.9586811049693598</v>
      </c>
      <c r="D687" s="2">
        <f t="shared" si="62"/>
        <v>3.9633301016525313</v>
      </c>
      <c r="E687" s="2">
        <f t="shared" si="61"/>
        <v>-4.6489966831715357E-3</v>
      </c>
      <c r="F687" s="2">
        <f t="shared" si="65"/>
        <v>1.8787372068317505E-2</v>
      </c>
      <c r="G687" s="2">
        <f t="shared" si="63"/>
        <v>-2.343636875148904E-2</v>
      </c>
      <c r="H687" s="2" t="str">
        <f t="shared" si="64"/>
        <v>Hold</v>
      </c>
    </row>
    <row r="688" spans="1:8" ht="13.5" x14ac:dyDescent="0.25">
      <c r="A688" s="4">
        <v>43006</v>
      </c>
      <c r="B688" s="2">
        <v>3.8731</v>
      </c>
      <c r="C688" s="2">
        <f t="shared" si="60"/>
        <v>3.958268627281766</v>
      </c>
      <c r="D688" s="2">
        <f t="shared" si="62"/>
        <v>3.9566463904190106</v>
      </c>
      <c r="E688" s="2">
        <f t="shared" si="61"/>
        <v>1.6222368627554218E-3</v>
      </c>
      <c r="F688" s="2">
        <f t="shared" si="65"/>
        <v>1.5354345027205089E-2</v>
      </c>
      <c r="G688" s="2">
        <f t="shared" si="63"/>
        <v>-1.3732108164449667E-2</v>
      </c>
      <c r="H688" s="2" t="str">
        <f t="shared" si="64"/>
        <v>Hold</v>
      </c>
    </row>
    <row r="689" spans="1:8" ht="13.5" x14ac:dyDescent="0.25">
      <c r="A689" s="4">
        <v>43007</v>
      </c>
      <c r="B689" s="2">
        <v>3.9836999999999998</v>
      </c>
      <c r="C689" s="2">
        <f t="shared" si="60"/>
        <v>3.9593503769307254</v>
      </c>
      <c r="D689" s="2">
        <f t="shared" si="62"/>
        <v>3.958650361499084</v>
      </c>
      <c r="E689" s="2">
        <f t="shared" si="61"/>
        <v>7.0001543164144309E-4</v>
      </c>
      <c r="F689" s="2">
        <f t="shared" si="65"/>
        <v>1.2423479108092359E-2</v>
      </c>
      <c r="G689" s="2">
        <f t="shared" si="63"/>
        <v>-1.1723463676450916E-2</v>
      </c>
      <c r="H689" s="2" t="str">
        <f t="shared" si="64"/>
        <v>Hold</v>
      </c>
    </row>
    <row r="690" spans="1:8" ht="13.5" x14ac:dyDescent="0.25">
      <c r="A690" s="4">
        <v>43010</v>
      </c>
      <c r="B690" s="2">
        <v>3.9836999999999998</v>
      </c>
      <c r="C690" s="2">
        <f t="shared" si="60"/>
        <v>3.9460810881721526</v>
      </c>
      <c r="D690" s="2">
        <f t="shared" si="62"/>
        <v>3.9605058902769299</v>
      </c>
      <c r="E690" s="2">
        <f t="shared" si="61"/>
        <v>-1.4424802104777257E-2</v>
      </c>
      <c r="F690" s="2">
        <f t="shared" si="65"/>
        <v>7.053822865518436E-3</v>
      </c>
      <c r="G690" s="2">
        <f t="shared" si="63"/>
        <v>-2.1478624970295693E-2</v>
      </c>
      <c r="H690" s="2" t="str">
        <f t="shared" si="64"/>
        <v>Hold</v>
      </c>
    </row>
    <row r="691" spans="1:8" ht="13.5" x14ac:dyDescent="0.25">
      <c r="A691" s="4">
        <v>43011</v>
      </c>
      <c r="B691" s="2">
        <v>3.9653</v>
      </c>
      <c r="C691" s="2">
        <f t="shared" si="60"/>
        <v>3.9490378438379752</v>
      </c>
      <c r="D691" s="2">
        <f t="shared" si="62"/>
        <v>3.9608610095156758</v>
      </c>
      <c r="E691" s="2">
        <f t="shared" si="61"/>
        <v>-1.1823165677700587E-2</v>
      </c>
      <c r="F691" s="2">
        <f t="shared" si="65"/>
        <v>3.2784251568746315E-3</v>
      </c>
      <c r="G691" s="2">
        <f t="shared" si="63"/>
        <v>-1.5101590834575218E-2</v>
      </c>
      <c r="H691" s="2" t="str">
        <f t="shared" si="64"/>
        <v>Hold</v>
      </c>
    </row>
    <row r="692" spans="1:8" ht="13.5" x14ac:dyDescent="0.25">
      <c r="A692" s="4">
        <v>43012</v>
      </c>
      <c r="B692" s="2">
        <v>3.956</v>
      </c>
      <c r="C692" s="2">
        <f t="shared" si="60"/>
        <v>3.9515397140167483</v>
      </c>
      <c r="D692" s="2">
        <f t="shared" si="62"/>
        <v>3.9605009347367366</v>
      </c>
      <c r="E692" s="2">
        <f t="shared" si="61"/>
        <v>-8.9612207199882832E-3</v>
      </c>
      <c r="F692" s="2">
        <f t="shared" si="65"/>
        <v>8.3049598150204858E-4</v>
      </c>
      <c r="G692" s="2">
        <f t="shared" si="63"/>
        <v>-9.7917167014903318E-3</v>
      </c>
      <c r="H692" s="2" t="str">
        <f t="shared" si="64"/>
        <v>Hold</v>
      </c>
    </row>
    <row r="693" spans="1:8" ht="13.5" x14ac:dyDescent="0.25">
      <c r="A693" s="4">
        <v>43013</v>
      </c>
      <c r="B693" s="2">
        <v>3.8731</v>
      </c>
      <c r="C693" s="2">
        <f t="shared" si="60"/>
        <v>3.9522259118603258</v>
      </c>
      <c r="D693" s="2">
        <f t="shared" si="62"/>
        <v>3.9540267914229044</v>
      </c>
      <c r="E693" s="2">
        <f t="shared" si="61"/>
        <v>-1.8008795625785723E-3</v>
      </c>
      <c r="F693" s="2">
        <f t="shared" si="65"/>
        <v>3.042208726859244E-4</v>
      </c>
      <c r="G693" s="2">
        <f t="shared" si="63"/>
        <v>-2.1051004352644967E-3</v>
      </c>
      <c r="H693" s="2" t="str">
        <f t="shared" si="64"/>
        <v>Hold</v>
      </c>
    </row>
    <row r="694" spans="1:8" ht="13.5" x14ac:dyDescent="0.25">
      <c r="A694" s="4">
        <v>43014</v>
      </c>
      <c r="B694" s="2">
        <v>3.8731</v>
      </c>
      <c r="C694" s="2">
        <f t="shared" si="60"/>
        <v>3.9542373100356603</v>
      </c>
      <c r="D694" s="2">
        <f t="shared" si="62"/>
        <v>3.9480322142804671</v>
      </c>
      <c r="E694" s="2">
        <f t="shared" si="61"/>
        <v>6.2050957551931241E-3</v>
      </c>
      <c r="F694" s="2">
        <f t="shared" si="65"/>
        <v>1.4843958491873644E-3</v>
      </c>
      <c r="G694" s="2">
        <f t="shared" si="63"/>
        <v>4.7206999060057601E-3</v>
      </c>
      <c r="H694" s="2" t="str">
        <f t="shared" si="64"/>
        <v>Sell</v>
      </c>
    </row>
    <row r="695" spans="1:8" ht="13.5" x14ac:dyDescent="0.25">
      <c r="A695" s="4">
        <v>43017</v>
      </c>
      <c r="B695" s="2">
        <v>3.9653</v>
      </c>
      <c r="C695" s="2">
        <f t="shared" si="60"/>
        <v>3.9460008007994047</v>
      </c>
      <c r="D695" s="2">
        <f t="shared" si="62"/>
        <v>3.9493113095189512</v>
      </c>
      <c r="E695" s="2">
        <f t="shared" si="61"/>
        <v>-3.3105087195464122E-3</v>
      </c>
      <c r="F695" s="2">
        <f t="shared" si="65"/>
        <v>5.2541493544060918E-4</v>
      </c>
      <c r="G695" s="2">
        <f t="shared" si="63"/>
        <v>-3.8359236549870214E-3</v>
      </c>
      <c r="H695" s="2" t="str">
        <f t="shared" si="64"/>
        <v>Hold</v>
      </c>
    </row>
    <row r="696" spans="1:8" ht="13.5" x14ac:dyDescent="0.25">
      <c r="A696" s="4">
        <v>43018</v>
      </c>
      <c r="B696" s="2">
        <v>4.0114000000000001</v>
      </c>
      <c r="C696" s="2">
        <f t="shared" si="60"/>
        <v>3.9489699083687269</v>
      </c>
      <c r="D696" s="2">
        <f t="shared" si="62"/>
        <v>3.9539104717768065</v>
      </c>
      <c r="E696" s="2">
        <f t="shared" si="61"/>
        <v>-4.9405634080796901E-3</v>
      </c>
      <c r="F696" s="2">
        <f t="shared" si="65"/>
        <v>-5.6778073326345076E-4</v>
      </c>
      <c r="G696" s="2">
        <f t="shared" si="63"/>
        <v>-4.3727826748162398E-3</v>
      </c>
      <c r="H696" s="2" t="str">
        <f t="shared" si="64"/>
        <v>Hold</v>
      </c>
    </row>
    <row r="697" spans="1:8" ht="13.5" x14ac:dyDescent="0.25">
      <c r="A697" s="4">
        <v>43019</v>
      </c>
      <c r="B697" s="2">
        <v>4.0114000000000001</v>
      </c>
      <c r="C697" s="2">
        <f t="shared" si="60"/>
        <v>3.9514822301581534</v>
      </c>
      <c r="D697" s="2">
        <f t="shared" si="62"/>
        <v>3.9581689553488948</v>
      </c>
      <c r="E697" s="2">
        <f t="shared" si="61"/>
        <v>-6.6867251907414271E-3</v>
      </c>
      <c r="F697" s="2">
        <f t="shared" si="65"/>
        <v>-1.7915696247590462E-3</v>
      </c>
      <c r="G697" s="2">
        <f t="shared" si="63"/>
        <v>-4.8951555659823807E-3</v>
      </c>
      <c r="H697" s="2" t="str">
        <f t="shared" si="64"/>
        <v>Hold</v>
      </c>
    </row>
    <row r="698" spans="1:8" ht="13.5" x14ac:dyDescent="0.25">
      <c r="A698" s="4">
        <v>43020</v>
      </c>
      <c r="B698" s="2">
        <v>4.0114000000000001</v>
      </c>
      <c r="C698" s="2">
        <f t="shared" si="60"/>
        <v>3.939423425518437</v>
      </c>
      <c r="D698" s="2">
        <f t="shared" si="62"/>
        <v>3.9621119956934212</v>
      </c>
      <c r="E698" s="2">
        <f t="shared" si="61"/>
        <v>-2.2688570174984157E-2</v>
      </c>
      <c r="F698" s="2">
        <f t="shared" si="65"/>
        <v>-5.9709697348040687E-3</v>
      </c>
      <c r="G698" s="2">
        <f t="shared" si="63"/>
        <v>-1.6717600440180089E-2</v>
      </c>
      <c r="H698" s="2" t="str">
        <f t="shared" si="64"/>
        <v>Hold</v>
      </c>
    </row>
    <row r="699" spans="1:8" ht="13.5" x14ac:dyDescent="0.25">
      <c r="A699" s="4">
        <v>43021</v>
      </c>
      <c r="B699" s="2">
        <v>4.0114000000000001</v>
      </c>
      <c r="C699" s="2">
        <f t="shared" si="60"/>
        <v>3.9462352062079082</v>
      </c>
      <c r="D699" s="2">
        <f t="shared" si="62"/>
        <v>3.9657629589753896</v>
      </c>
      <c r="E699" s="2">
        <f t="shared" si="61"/>
        <v>-1.952775276748131E-2</v>
      </c>
      <c r="F699" s="2">
        <f t="shared" si="65"/>
        <v>-8.682326341339518E-3</v>
      </c>
      <c r="G699" s="2">
        <f t="shared" si="63"/>
        <v>-1.0845426426141792E-2</v>
      </c>
      <c r="H699" s="2" t="str">
        <f t="shared" si="64"/>
        <v>Hold</v>
      </c>
    </row>
    <row r="700" spans="1:8" ht="13.5" x14ac:dyDescent="0.25">
      <c r="A700" s="4">
        <v>43024</v>
      </c>
      <c r="B700" s="2">
        <v>3.8915000000000002</v>
      </c>
      <c r="C700" s="2">
        <f t="shared" si="60"/>
        <v>3.9519990206374604</v>
      </c>
      <c r="D700" s="2">
        <f t="shared" si="62"/>
        <v>3.9602619990512866</v>
      </c>
      <c r="E700" s="2">
        <f t="shared" si="61"/>
        <v>-8.2629784138261719E-3</v>
      </c>
      <c r="F700" s="2">
        <f t="shared" si="65"/>
        <v>-8.5984567558368488E-3</v>
      </c>
      <c r="G700" s="2">
        <f t="shared" si="63"/>
        <v>3.3547834201067689E-4</v>
      </c>
      <c r="H700" s="2" t="str">
        <f t="shared" si="64"/>
        <v>Sell</v>
      </c>
    </row>
    <row r="701" spans="1:8" ht="13.5" x14ac:dyDescent="0.25">
      <c r="A701" s="4">
        <v>43025</v>
      </c>
      <c r="B701" s="2">
        <v>3.8546</v>
      </c>
      <c r="C701" s="2">
        <f t="shared" si="60"/>
        <v>3.954045325154774</v>
      </c>
      <c r="D701" s="2">
        <f t="shared" si="62"/>
        <v>3.9524351843067471</v>
      </c>
      <c r="E701" s="2">
        <f t="shared" si="61"/>
        <v>1.6101408480269086E-3</v>
      </c>
      <c r="F701" s="2">
        <f t="shared" si="65"/>
        <v>-6.5567372350640975E-3</v>
      </c>
      <c r="G701" s="2">
        <f t="shared" si="63"/>
        <v>8.1668780830910052E-3</v>
      </c>
      <c r="H701" s="2" t="str">
        <f t="shared" si="64"/>
        <v>Sell</v>
      </c>
    </row>
    <row r="702" spans="1:8" ht="13.5" x14ac:dyDescent="0.25">
      <c r="A702" s="4">
        <v>43026</v>
      </c>
      <c r="B702" s="2">
        <v>3.8546</v>
      </c>
      <c r="C702" s="2">
        <f t="shared" si="60"/>
        <v>3.9543460443617322</v>
      </c>
      <c r="D702" s="2">
        <f t="shared" si="62"/>
        <v>3.9451881336173584</v>
      </c>
      <c r="E702" s="2">
        <f t="shared" si="61"/>
        <v>9.1579107443737762E-3</v>
      </c>
      <c r="F702" s="2">
        <f t="shared" si="65"/>
        <v>-3.4138076391765229E-3</v>
      </c>
      <c r="G702" s="2">
        <f t="shared" si="63"/>
        <v>1.2571718383550298E-2</v>
      </c>
      <c r="H702" s="2" t="str">
        <f t="shared" si="64"/>
        <v>Sell</v>
      </c>
    </row>
    <row r="703" spans="1:8" ht="13.5" x14ac:dyDescent="0.25">
      <c r="A703" s="4">
        <v>43027</v>
      </c>
      <c r="B703" s="2">
        <v>3.956</v>
      </c>
      <c r="C703" s="2">
        <f t="shared" si="60"/>
        <v>3.9418466529214653</v>
      </c>
      <c r="D703" s="2">
        <f t="shared" si="62"/>
        <v>3.9459890126086652</v>
      </c>
      <c r="E703" s="2">
        <f t="shared" si="61"/>
        <v>-4.1423596871998924E-3</v>
      </c>
      <c r="F703" s="2">
        <f t="shared" si="65"/>
        <v>-3.5595180487811968E-3</v>
      </c>
      <c r="G703" s="2">
        <f t="shared" si="63"/>
        <v>-5.8284163841869569E-4</v>
      </c>
      <c r="H703" s="2" t="str">
        <f t="shared" si="64"/>
        <v>Hold</v>
      </c>
    </row>
    <row r="704" spans="1:8" ht="13.5" x14ac:dyDescent="0.25">
      <c r="A704" s="4">
        <v>43028</v>
      </c>
      <c r="B704" s="2">
        <v>3.956</v>
      </c>
      <c r="C704" s="2">
        <f t="shared" si="60"/>
        <v>3.931270244779701</v>
      </c>
      <c r="D704" s="2">
        <f t="shared" si="62"/>
        <v>3.9467305672302455</v>
      </c>
      <c r="E704" s="2">
        <f t="shared" si="61"/>
        <v>-1.5460322450544517E-2</v>
      </c>
      <c r="F704" s="2">
        <f t="shared" si="65"/>
        <v>-5.9396789291338604E-3</v>
      </c>
      <c r="G704" s="2">
        <f t="shared" si="63"/>
        <v>-9.5206435214106565E-3</v>
      </c>
      <c r="H704" s="2" t="str">
        <f t="shared" si="64"/>
        <v>Hold</v>
      </c>
    </row>
    <row r="705" spans="1:8" ht="13.5" x14ac:dyDescent="0.25">
      <c r="A705" s="4">
        <v>43031</v>
      </c>
      <c r="B705" s="2">
        <v>3.8731</v>
      </c>
      <c r="C705" s="2">
        <f t="shared" si="60"/>
        <v>3.9365055917366698</v>
      </c>
      <c r="D705" s="2">
        <f t="shared" si="62"/>
        <v>3.9412764511391165</v>
      </c>
      <c r="E705" s="2">
        <f t="shared" si="61"/>
        <v>-4.7708594024467033E-3</v>
      </c>
      <c r="F705" s="2">
        <f t="shared" si="65"/>
        <v>-5.705915023796429E-3</v>
      </c>
      <c r="G705" s="2">
        <f t="shared" si="63"/>
        <v>9.3505562134972575E-4</v>
      </c>
      <c r="H705" s="2" t="str">
        <f t="shared" si="64"/>
        <v>Sell</v>
      </c>
    </row>
    <row r="706" spans="1:8" ht="13.5" x14ac:dyDescent="0.25">
      <c r="A706" s="4">
        <v>43032</v>
      </c>
      <c r="B706" s="2">
        <v>3.9653</v>
      </c>
      <c r="C706" s="2">
        <f t="shared" si="60"/>
        <v>3.9480278083925668</v>
      </c>
      <c r="D706" s="2">
        <f t="shared" si="62"/>
        <v>3.9430559732769597</v>
      </c>
      <c r="E706" s="2">
        <f t="shared" si="61"/>
        <v>4.9718351156071705E-3</v>
      </c>
      <c r="F706" s="2">
        <f t="shared" si="65"/>
        <v>-3.5703649959157096E-3</v>
      </c>
      <c r="G706" s="2">
        <f t="shared" si="63"/>
        <v>8.542200111522881E-3</v>
      </c>
      <c r="H706" s="2" t="str">
        <f t="shared" si="64"/>
        <v>Sell</v>
      </c>
    </row>
    <row r="707" spans="1:8" ht="13.5" x14ac:dyDescent="0.25">
      <c r="A707" s="4">
        <v>43033</v>
      </c>
      <c r="B707" s="2">
        <v>3.9192</v>
      </c>
      <c r="C707" s="2">
        <f t="shared" si="60"/>
        <v>3.9577773763321717</v>
      </c>
      <c r="D707" s="2">
        <f t="shared" si="62"/>
        <v>3.9412888641453327</v>
      </c>
      <c r="E707" s="2">
        <f t="shared" si="61"/>
        <v>1.6488512186838999E-2</v>
      </c>
      <c r="F707" s="2">
        <f t="shared" si="65"/>
        <v>4.4141044063523201E-4</v>
      </c>
      <c r="G707" s="2">
        <f t="shared" si="63"/>
        <v>1.6047101746203767E-2</v>
      </c>
      <c r="H707" s="2" t="str">
        <f t="shared" si="64"/>
        <v>Sell</v>
      </c>
    </row>
    <row r="708" spans="1:8" ht="13.5" x14ac:dyDescent="0.25">
      <c r="A708" s="4">
        <v>43034</v>
      </c>
      <c r="B708" s="2">
        <v>3.9653</v>
      </c>
      <c r="C708" s="2">
        <f t="shared" si="60"/>
        <v>3.9660270107426072</v>
      </c>
      <c r="D708" s="2">
        <f t="shared" si="62"/>
        <v>3.9430674668012342</v>
      </c>
      <c r="E708" s="2">
        <f t="shared" si="61"/>
        <v>2.2959543941373006E-2</v>
      </c>
      <c r="F708" s="2">
        <f t="shared" si="65"/>
        <v>4.9450371407827867E-3</v>
      </c>
      <c r="G708" s="2">
        <f t="shared" si="63"/>
        <v>1.8014506800590219E-2</v>
      </c>
      <c r="H708" s="2" t="str">
        <f t="shared" si="64"/>
        <v>Sell</v>
      </c>
    </row>
    <row r="709" spans="1:8" ht="13.5" x14ac:dyDescent="0.25">
      <c r="A709" s="4">
        <v>43035</v>
      </c>
      <c r="B709" s="2">
        <v>3.9653</v>
      </c>
      <c r="C709" s="2">
        <f t="shared" si="60"/>
        <v>3.9730074706283602</v>
      </c>
      <c r="D709" s="2">
        <f t="shared" si="62"/>
        <v>3.944714321112254</v>
      </c>
      <c r="E709" s="2">
        <f t="shared" si="61"/>
        <v>2.8293149516106286E-2</v>
      </c>
      <c r="F709" s="2">
        <f t="shared" si="65"/>
        <v>9.6146596158474869E-3</v>
      </c>
      <c r="G709" s="2">
        <f t="shared" si="63"/>
        <v>1.8678489900258798E-2</v>
      </c>
      <c r="H709" s="2" t="str">
        <f t="shared" si="64"/>
        <v>Sell</v>
      </c>
    </row>
    <row r="710" spans="1:8" ht="13.5" x14ac:dyDescent="0.25">
      <c r="A710" s="4">
        <v>43038</v>
      </c>
      <c r="B710" s="2">
        <v>3.8546</v>
      </c>
      <c r="C710" s="2">
        <f t="shared" si="60"/>
        <v>3.960467859762459</v>
      </c>
      <c r="D710" s="2">
        <f t="shared" si="62"/>
        <v>3.9380391862150499</v>
      </c>
      <c r="E710" s="2">
        <f t="shared" si="61"/>
        <v>2.2428673547409073E-2</v>
      </c>
      <c r="F710" s="2">
        <f t="shared" si="65"/>
        <v>1.2177462402159805E-2</v>
      </c>
      <c r="G710" s="2">
        <f t="shared" si="63"/>
        <v>1.0251211145249267E-2</v>
      </c>
      <c r="H710" s="2" t="str">
        <f t="shared" si="64"/>
        <v>Sell</v>
      </c>
    </row>
    <row r="711" spans="1:8" ht="13.5" x14ac:dyDescent="0.25">
      <c r="A711" s="4">
        <v>43039</v>
      </c>
      <c r="B711" s="2">
        <v>3.8546</v>
      </c>
      <c r="C711" s="2">
        <f t="shared" si="60"/>
        <v>3.9441804967220806</v>
      </c>
      <c r="D711" s="2">
        <f t="shared" si="62"/>
        <v>3.931858505754676</v>
      </c>
      <c r="E711" s="2">
        <f t="shared" si="61"/>
        <v>1.2321990967404606E-2</v>
      </c>
      <c r="F711" s="2">
        <f t="shared" si="65"/>
        <v>1.2206368115208767E-2</v>
      </c>
      <c r="G711" s="2">
        <f t="shared" si="63"/>
        <v>1.1562285219583919E-4</v>
      </c>
      <c r="H711" s="2" t="str">
        <f t="shared" si="64"/>
        <v>Sell</v>
      </c>
    </row>
    <row r="712" spans="1:8" ht="13.5" x14ac:dyDescent="0.25">
      <c r="A712" s="4">
        <v>43040</v>
      </c>
      <c r="B712" s="2">
        <v>3.8546</v>
      </c>
      <c r="C712" s="2">
        <f t="shared" si="60"/>
        <v>3.9303988818417608</v>
      </c>
      <c r="D712" s="2">
        <f t="shared" si="62"/>
        <v>3.9261356534765519</v>
      </c>
      <c r="E712" s="2">
        <f t="shared" si="61"/>
        <v>4.2632283652088709E-3</v>
      </c>
      <c r="F712" s="2">
        <f t="shared" si="65"/>
        <v>1.0617740165208788E-2</v>
      </c>
      <c r="G712" s="2">
        <f t="shared" si="63"/>
        <v>-6.3545117999999172E-3</v>
      </c>
      <c r="H712" s="2" t="str">
        <f t="shared" si="64"/>
        <v>Hold</v>
      </c>
    </row>
    <row r="713" spans="1:8" ht="13.5" x14ac:dyDescent="0.25">
      <c r="A713" s="4">
        <v>43041</v>
      </c>
      <c r="B713" s="2">
        <v>4.0575000000000001</v>
      </c>
      <c r="C713" s="2">
        <f t="shared" si="60"/>
        <v>3.9343375154045668</v>
      </c>
      <c r="D713" s="2">
        <f t="shared" si="62"/>
        <v>3.9358663458116219</v>
      </c>
      <c r="E713" s="2">
        <f t="shared" si="61"/>
        <v>-1.5288304070550929E-3</v>
      </c>
      <c r="F713" s="2">
        <f t="shared" si="65"/>
        <v>8.1884260507560109E-3</v>
      </c>
      <c r="G713" s="2">
        <f t="shared" si="63"/>
        <v>-9.7172564578111038E-3</v>
      </c>
      <c r="H713" s="2" t="str">
        <f t="shared" si="64"/>
        <v>Hold</v>
      </c>
    </row>
    <row r="714" spans="1:8" ht="13.5" x14ac:dyDescent="0.25">
      <c r="A714" s="4">
        <v>43042</v>
      </c>
      <c r="B714" s="2">
        <v>4.0575000000000001</v>
      </c>
      <c r="C714" s="2">
        <f t="shared" si="60"/>
        <v>3.937670205342326</v>
      </c>
      <c r="D714" s="2">
        <f t="shared" si="62"/>
        <v>3.944876246121872</v>
      </c>
      <c r="E714" s="2">
        <f t="shared" si="61"/>
        <v>-7.206040779546008E-3</v>
      </c>
      <c r="F714" s="2">
        <f t="shared" si="65"/>
        <v>5.1095326846956075E-3</v>
      </c>
      <c r="G714" s="2">
        <f t="shared" si="63"/>
        <v>-1.2315573464241615E-2</v>
      </c>
      <c r="H714" s="2" t="str">
        <f t="shared" si="64"/>
        <v>Hold</v>
      </c>
    </row>
    <row r="715" spans="1:8" ht="13.5" x14ac:dyDescent="0.25">
      <c r="A715" s="4">
        <v>43045</v>
      </c>
      <c r="B715" s="2">
        <v>4.0114000000000001</v>
      </c>
      <c r="C715" s="2">
        <f t="shared" si="60"/>
        <v>3.9277363275973531</v>
      </c>
      <c r="D715" s="2">
        <f t="shared" si="62"/>
        <v>3.9498039315943263</v>
      </c>
      <c r="E715" s="2">
        <f t="shared" si="61"/>
        <v>-2.2067603996973162E-2</v>
      </c>
      <c r="F715" s="2">
        <f t="shared" si="65"/>
        <v>-3.258946516381464E-4</v>
      </c>
      <c r="G715" s="2">
        <f t="shared" si="63"/>
        <v>-2.1741709345335015E-2</v>
      </c>
      <c r="H715" s="2" t="str">
        <f t="shared" si="64"/>
        <v>Hold</v>
      </c>
    </row>
    <row r="716" spans="1:8" ht="13.5" x14ac:dyDescent="0.25">
      <c r="A716" s="4">
        <v>43046</v>
      </c>
      <c r="B716" s="2">
        <v>3.9929000000000001</v>
      </c>
      <c r="C716" s="2">
        <f t="shared" si="60"/>
        <v>3.9335153541208374</v>
      </c>
      <c r="D716" s="2">
        <f t="shared" si="62"/>
        <v>3.9529962329577097</v>
      </c>
      <c r="E716" s="2">
        <f t="shared" si="61"/>
        <v>-1.9480878836872328E-2</v>
      </c>
      <c r="F716" s="2">
        <f t="shared" si="65"/>
        <v>-4.1568914886849833E-3</v>
      </c>
      <c r="G716" s="2">
        <f t="shared" si="63"/>
        <v>-1.5323987348187344E-2</v>
      </c>
      <c r="H716" s="2" t="str">
        <f t="shared" si="64"/>
        <v>Hold</v>
      </c>
    </row>
    <row r="717" spans="1:8" ht="13.5" x14ac:dyDescent="0.25">
      <c r="A717" s="4">
        <v>43047</v>
      </c>
      <c r="B717" s="2">
        <v>3.9744999999999999</v>
      </c>
      <c r="C717" s="2">
        <f t="shared" si="60"/>
        <v>3.9313129919484009</v>
      </c>
      <c r="D717" s="2">
        <f t="shared" si="62"/>
        <v>3.9545891045904722</v>
      </c>
      <c r="E717" s="2">
        <f t="shared" si="61"/>
        <v>-2.32761126420713E-2</v>
      </c>
      <c r="F717" s="2">
        <f t="shared" si="65"/>
        <v>-7.9807357193622461E-3</v>
      </c>
      <c r="G717" s="2">
        <f t="shared" si="63"/>
        <v>-1.5295376922709054E-2</v>
      </c>
      <c r="H717" s="2" t="str">
        <f t="shared" si="64"/>
        <v>Hold</v>
      </c>
    </row>
    <row r="718" spans="1:8" ht="13.5" x14ac:dyDescent="0.25">
      <c r="A718" s="4">
        <v>43048</v>
      </c>
      <c r="B718" s="2">
        <v>3.9744999999999999</v>
      </c>
      <c r="C718" s="2">
        <f t="shared" si="60"/>
        <v>3.9365417624178773</v>
      </c>
      <c r="D718" s="2">
        <f t="shared" si="62"/>
        <v>3.9560639857319186</v>
      </c>
      <c r="E718" s="2">
        <f t="shared" si="61"/>
        <v>-1.9522223314041298E-2</v>
      </c>
      <c r="F718" s="2">
        <f t="shared" si="65"/>
        <v>-1.0289033238298058E-2</v>
      </c>
      <c r="G718" s="2">
        <f t="shared" si="63"/>
        <v>-9.2331900757432403E-3</v>
      </c>
      <c r="H718" s="2" t="str">
        <f t="shared" si="64"/>
        <v>Hold</v>
      </c>
    </row>
    <row r="719" spans="1:8" ht="13.5" x14ac:dyDescent="0.25">
      <c r="A719" s="4">
        <v>43049</v>
      </c>
      <c r="B719" s="2">
        <v>3.9744999999999999</v>
      </c>
      <c r="C719" s="2">
        <f t="shared" ref="C719:C782" si="66">$C$4*B709+C718*(1-$C$4)</f>
        <v>3.9409661066612811</v>
      </c>
      <c r="D719" s="2">
        <f t="shared" si="62"/>
        <v>3.9574296164184433</v>
      </c>
      <c r="E719" s="2">
        <f t="shared" si="61"/>
        <v>-1.6463509757162154E-2</v>
      </c>
      <c r="F719" s="2">
        <f t="shared" si="65"/>
        <v>-1.1523928542070879E-2</v>
      </c>
      <c r="G719" s="2">
        <f t="shared" si="63"/>
        <v>-4.9395812150912748E-3</v>
      </c>
      <c r="H719" s="2" t="str">
        <f t="shared" si="64"/>
        <v>Hold</v>
      </c>
    </row>
    <row r="720" spans="1:8" ht="13.5" x14ac:dyDescent="0.25">
      <c r="A720" s="4">
        <v>43052</v>
      </c>
      <c r="B720" s="2">
        <v>3.9744999999999999</v>
      </c>
      <c r="C720" s="2">
        <f t="shared" si="66"/>
        <v>3.9276790133287762</v>
      </c>
      <c r="D720" s="2">
        <f t="shared" si="62"/>
        <v>3.9586940892763365</v>
      </c>
      <c r="E720" s="2">
        <f t="shared" si="61"/>
        <v>-3.1015075947560256E-2</v>
      </c>
      <c r="F720" s="2">
        <f t="shared" si="65"/>
        <v>-1.5422158023168755E-2</v>
      </c>
      <c r="G720" s="2">
        <f t="shared" si="63"/>
        <v>-1.55929179243915E-2</v>
      </c>
      <c r="H720" s="2" t="str">
        <f t="shared" si="64"/>
        <v>Hold</v>
      </c>
    </row>
    <row r="721" spans="1:8" ht="13.5" x14ac:dyDescent="0.25">
      <c r="A721" s="4">
        <v>43053</v>
      </c>
      <c r="B721" s="2">
        <v>3.8637999999999999</v>
      </c>
      <c r="C721" s="2">
        <f t="shared" si="66"/>
        <v>3.9164360882012721</v>
      </c>
      <c r="D721" s="2">
        <f t="shared" si="62"/>
        <v>3.9516648974780892</v>
      </c>
      <c r="E721" s="2">
        <f t="shared" si="61"/>
        <v>-3.5228809276817152E-2</v>
      </c>
      <c r="F721" s="2">
        <f t="shared" si="65"/>
        <v>-1.9383488273898436E-2</v>
      </c>
      <c r="G721" s="2">
        <f t="shared" si="63"/>
        <v>-1.5845321002918716E-2</v>
      </c>
      <c r="H721" s="2" t="str">
        <f t="shared" si="64"/>
        <v>Hold</v>
      </c>
    </row>
    <row r="722" spans="1:8" ht="13.5" x14ac:dyDescent="0.25">
      <c r="A722" s="4">
        <v>43054</v>
      </c>
      <c r="B722" s="2">
        <v>3.8361999999999998</v>
      </c>
      <c r="C722" s="2">
        <f t="shared" si="66"/>
        <v>3.9069228438626151</v>
      </c>
      <c r="D722" s="2">
        <f t="shared" si="62"/>
        <v>3.9431119421093417</v>
      </c>
      <c r="E722" s="2">
        <f t="shared" si="61"/>
        <v>-3.6189098246726559E-2</v>
      </c>
      <c r="F722" s="2">
        <f t="shared" si="65"/>
        <v>-2.2744610268464062E-2</v>
      </c>
      <c r="G722" s="2">
        <f t="shared" si="63"/>
        <v>-1.3444487978262497E-2</v>
      </c>
      <c r="H722" s="2" t="str">
        <f t="shared" si="64"/>
        <v>Hold</v>
      </c>
    </row>
    <row r="723" spans="1:8" ht="13.5" x14ac:dyDescent="0.25">
      <c r="A723" s="4">
        <v>43055</v>
      </c>
      <c r="B723" s="2">
        <v>3.8361999999999998</v>
      </c>
      <c r="C723" s="2">
        <f t="shared" si="66"/>
        <v>3.9300885601914435</v>
      </c>
      <c r="D723" s="2">
        <f t="shared" si="62"/>
        <v>3.935192538990131</v>
      </c>
      <c r="E723" s="2">
        <f t="shared" si="61"/>
        <v>-5.103978798687514E-3</v>
      </c>
      <c r="F723" s="2">
        <f t="shared" si="65"/>
        <v>-1.9216483974508754E-2</v>
      </c>
      <c r="G723" s="2">
        <f t="shared" si="63"/>
        <v>1.411250517582124E-2</v>
      </c>
      <c r="H723" s="2" t="str">
        <f t="shared" si="64"/>
        <v>Sell</v>
      </c>
    </row>
    <row r="724" spans="1:8" ht="13.5" x14ac:dyDescent="0.25">
      <c r="A724" s="4">
        <v>43056</v>
      </c>
      <c r="B724" s="2">
        <v>3.8176999999999999</v>
      </c>
      <c r="C724" s="2">
        <f t="shared" si="66"/>
        <v>3.9496903201619906</v>
      </c>
      <c r="D724" s="2">
        <f t="shared" si="62"/>
        <v>3.9264893879538247</v>
      </c>
      <c r="E724" s="2">
        <f t="shared" si="61"/>
        <v>2.3200932208165881E-2</v>
      </c>
      <c r="F724" s="2">
        <f t="shared" si="65"/>
        <v>-1.0733000737973827E-2</v>
      </c>
      <c r="G724" s="2">
        <f t="shared" si="63"/>
        <v>3.3933932946139708E-2</v>
      </c>
      <c r="H724" s="2" t="str">
        <f t="shared" si="64"/>
        <v>Sell</v>
      </c>
    </row>
    <row r="725" spans="1:8" ht="13.5" x14ac:dyDescent="0.25">
      <c r="A725" s="4">
        <v>43059</v>
      </c>
      <c r="B725" s="2">
        <v>3.8085</v>
      </c>
      <c r="C725" s="2">
        <f t="shared" si="66"/>
        <v>3.9591841170601461</v>
      </c>
      <c r="D725" s="2">
        <f t="shared" si="62"/>
        <v>3.9177494332905782</v>
      </c>
      <c r="E725" s="2">
        <f t="shared" si="61"/>
        <v>4.1434683769567826E-2</v>
      </c>
      <c r="F725" s="2">
        <f t="shared" si="65"/>
        <v>-2.9946383646549737E-4</v>
      </c>
      <c r="G725" s="2">
        <f t="shared" si="63"/>
        <v>4.173414760603332E-2</v>
      </c>
      <c r="H725" s="2" t="str">
        <f t="shared" si="64"/>
        <v>Sell</v>
      </c>
    </row>
    <row r="726" spans="1:8" ht="13.5" x14ac:dyDescent="0.25">
      <c r="A726" s="4">
        <v>43060</v>
      </c>
      <c r="B726" s="2">
        <v>3.8176999999999999</v>
      </c>
      <c r="C726" s="2">
        <f t="shared" si="66"/>
        <v>3.9643711759739695</v>
      </c>
      <c r="D726" s="2">
        <f t="shared" si="62"/>
        <v>3.9103383641579428</v>
      </c>
      <c r="E726" s="2">
        <f t="shared" si="61"/>
        <v>5.4032811816026705E-2</v>
      </c>
      <c r="F726" s="2">
        <f t="shared" si="65"/>
        <v>1.0566991294032943E-2</v>
      </c>
      <c r="G726" s="2">
        <f t="shared" si="63"/>
        <v>4.3465820521993763E-2</v>
      </c>
      <c r="H726" s="2" t="str">
        <f t="shared" si="64"/>
        <v>Sell</v>
      </c>
    </row>
    <row r="727" spans="1:8" ht="13.5" x14ac:dyDescent="0.25">
      <c r="A727" s="4">
        <v>43061</v>
      </c>
      <c r="B727" s="2">
        <v>3.8176999999999999</v>
      </c>
      <c r="C727" s="2">
        <f t="shared" si="66"/>
        <v>3.9659294565933587</v>
      </c>
      <c r="D727" s="2">
        <f t="shared" si="62"/>
        <v>3.9034762631092064</v>
      </c>
      <c r="E727" s="2">
        <f t="shared" si="61"/>
        <v>6.2453193484152347E-2</v>
      </c>
      <c r="F727" s="2">
        <f t="shared" si="65"/>
        <v>2.0944231732056826E-2</v>
      </c>
      <c r="G727" s="2">
        <f t="shared" si="63"/>
        <v>4.1508961752095522E-2</v>
      </c>
      <c r="H727" s="2" t="str">
        <f t="shared" si="64"/>
        <v>Sell</v>
      </c>
    </row>
    <row r="728" spans="1:8" ht="13.5" x14ac:dyDescent="0.25">
      <c r="A728" s="4">
        <v>43062</v>
      </c>
      <c r="B728" s="2">
        <v>3.9283999999999999</v>
      </c>
      <c r="C728" s="2">
        <f t="shared" si="66"/>
        <v>3.967248001732842</v>
      </c>
      <c r="D728" s="2">
        <f t="shared" si="62"/>
        <v>3.9053224658418575</v>
      </c>
      <c r="E728" s="2">
        <f t="shared" si="61"/>
        <v>6.1925535890984484E-2</v>
      </c>
      <c r="F728" s="2">
        <f t="shared" si="65"/>
        <v>2.9140492563842359E-2</v>
      </c>
      <c r="G728" s="2">
        <f t="shared" si="63"/>
        <v>3.2785043327142126E-2</v>
      </c>
      <c r="H728" s="2" t="str">
        <f t="shared" si="64"/>
        <v>Sell</v>
      </c>
    </row>
    <row r="729" spans="1:8" ht="13.5" x14ac:dyDescent="0.25">
      <c r="A729" s="4">
        <v>43063</v>
      </c>
      <c r="B729" s="2">
        <v>3.9283999999999999</v>
      </c>
      <c r="C729" s="2">
        <f t="shared" si="66"/>
        <v>3.9683636937739433</v>
      </c>
      <c r="D729" s="2">
        <f t="shared" si="62"/>
        <v>3.9070319128165347</v>
      </c>
      <c r="E729" s="2">
        <f t="shared" si="61"/>
        <v>6.1331780957408544E-2</v>
      </c>
      <c r="F729" s="2">
        <f t="shared" si="65"/>
        <v>3.55787502425556E-2</v>
      </c>
      <c r="G729" s="2">
        <f t="shared" si="63"/>
        <v>2.5753030714852944E-2</v>
      </c>
      <c r="H729" s="2" t="str">
        <f t="shared" si="64"/>
        <v>Sell</v>
      </c>
    </row>
    <row r="730" spans="1:8" ht="13.5" x14ac:dyDescent="0.25">
      <c r="A730" s="4">
        <v>43066</v>
      </c>
      <c r="B730" s="2">
        <v>3.8731</v>
      </c>
      <c r="C730" s="2">
        <f t="shared" si="66"/>
        <v>3.9693077408856441</v>
      </c>
      <c r="D730" s="2">
        <f t="shared" si="62"/>
        <v>3.9045184377930879</v>
      </c>
      <c r="E730" s="2">
        <f t="shared" si="61"/>
        <v>6.478930309255615E-2</v>
      </c>
      <c r="F730" s="2">
        <f t="shared" si="65"/>
        <v>4.1420860812555707E-2</v>
      </c>
      <c r="G730" s="2">
        <f t="shared" si="63"/>
        <v>2.3368442280000443E-2</v>
      </c>
      <c r="H730" s="2" t="str">
        <f t="shared" si="64"/>
        <v>Sell</v>
      </c>
    </row>
    <row r="731" spans="1:8" ht="13.5" x14ac:dyDescent="0.25">
      <c r="A731" s="4">
        <v>43067</v>
      </c>
      <c r="B731" s="2">
        <v>3.8731</v>
      </c>
      <c r="C731" s="2">
        <f t="shared" si="66"/>
        <v>3.953075780749391</v>
      </c>
      <c r="D731" s="2">
        <f t="shared" si="62"/>
        <v>3.9021911461047112</v>
      </c>
      <c r="E731" s="2">
        <f t="shared" si="61"/>
        <v>5.0884634644679849E-2</v>
      </c>
      <c r="F731" s="2">
        <f t="shared" si="65"/>
        <v>4.3313615578980537E-2</v>
      </c>
      <c r="G731" s="2">
        <f t="shared" si="63"/>
        <v>7.5710190656993123E-3</v>
      </c>
      <c r="H731" s="2" t="str">
        <f t="shared" si="64"/>
        <v>Sell</v>
      </c>
    </row>
    <row r="732" spans="1:8" ht="13.5" x14ac:dyDescent="0.25">
      <c r="A732" s="4">
        <v>43068</v>
      </c>
      <c r="B732" s="2">
        <v>3.8731</v>
      </c>
      <c r="C732" s="2">
        <f t="shared" si="66"/>
        <v>3.935094891403331</v>
      </c>
      <c r="D732" s="2">
        <f t="shared" si="62"/>
        <v>3.9000362463932512</v>
      </c>
      <c r="E732" s="2">
        <f t="shared" ref="E732:E795" si="67">C732-D732</f>
        <v>3.5058645010079825E-2</v>
      </c>
      <c r="F732" s="2">
        <f t="shared" si="65"/>
        <v>4.1662621465200396E-2</v>
      </c>
      <c r="G732" s="2">
        <f t="shared" si="63"/>
        <v>-6.6039764551205707E-3</v>
      </c>
      <c r="H732" s="2" t="str">
        <f t="shared" si="64"/>
        <v>Hold</v>
      </c>
    </row>
    <row r="733" spans="1:8" ht="13.5" x14ac:dyDescent="0.25">
      <c r="A733" s="4">
        <v>43069</v>
      </c>
      <c r="B733" s="2">
        <v>3.8176999999999999</v>
      </c>
      <c r="C733" s="2">
        <f t="shared" si="66"/>
        <v>3.9198802927258956</v>
      </c>
      <c r="D733" s="2">
        <f t="shared" ref="D733:D796" si="68">$D$4*B733+(1-$D$4)*D732</f>
        <v>3.8939372651789363</v>
      </c>
      <c r="E733" s="2">
        <f t="shared" si="67"/>
        <v>2.5943027546959208E-2</v>
      </c>
      <c r="F733" s="2">
        <f t="shared" si="65"/>
        <v>3.8518702681552157E-2</v>
      </c>
      <c r="G733" s="2">
        <f t="shared" si="63"/>
        <v>-1.2575675134592949E-2</v>
      </c>
      <c r="H733" s="2" t="str">
        <f t="shared" si="64"/>
        <v>Hold</v>
      </c>
    </row>
    <row r="734" spans="1:8" ht="13.5" x14ac:dyDescent="0.25">
      <c r="A734" s="4">
        <v>43073</v>
      </c>
      <c r="B734" s="2">
        <v>3.7900999999999998</v>
      </c>
      <c r="C734" s="2">
        <f t="shared" si="66"/>
        <v>3.9041602476911423</v>
      </c>
      <c r="D734" s="2">
        <f t="shared" si="68"/>
        <v>3.8862456159064225</v>
      </c>
      <c r="E734" s="2">
        <f t="shared" si="67"/>
        <v>1.7914631784719859E-2</v>
      </c>
      <c r="F734" s="2">
        <f t="shared" si="65"/>
        <v>3.4397888502185697E-2</v>
      </c>
      <c r="G734" s="2">
        <f t="shared" si="63"/>
        <v>-1.6483256717465838E-2</v>
      </c>
      <c r="H734" s="2" t="str">
        <f t="shared" si="64"/>
        <v>Hold</v>
      </c>
    </row>
    <row r="735" spans="1:8" ht="13.5" x14ac:dyDescent="0.25">
      <c r="A735" s="4">
        <v>43074</v>
      </c>
      <c r="B735" s="2">
        <v>3.8176999999999999</v>
      </c>
      <c r="C735" s="2">
        <f t="shared" si="66"/>
        <v>3.8894432865078898</v>
      </c>
      <c r="D735" s="2">
        <f t="shared" si="68"/>
        <v>3.8811681628763171</v>
      </c>
      <c r="E735" s="2">
        <f t="shared" si="67"/>
        <v>8.2751236315727894E-3</v>
      </c>
      <c r="F735" s="2">
        <f t="shared" si="65"/>
        <v>2.9173335528063119E-2</v>
      </c>
      <c r="G735" s="2">
        <f t="shared" si="63"/>
        <v>-2.089821189649033E-2</v>
      </c>
      <c r="H735" s="2" t="str">
        <f t="shared" si="64"/>
        <v>Hold</v>
      </c>
    </row>
    <row r="736" spans="1:8" ht="13.5" x14ac:dyDescent="0.25">
      <c r="A736" s="4">
        <v>43075</v>
      </c>
      <c r="B736" s="2">
        <v>3.8454000000000002</v>
      </c>
      <c r="C736" s="2">
        <f t="shared" si="66"/>
        <v>3.8784058578143683</v>
      </c>
      <c r="D736" s="2">
        <f t="shared" si="68"/>
        <v>3.8785186693299232</v>
      </c>
      <c r="E736" s="2">
        <f t="shared" si="67"/>
        <v>-1.1281151555486701E-4</v>
      </c>
      <c r="F736" s="2">
        <f t="shared" si="65"/>
        <v>2.3316106119339524E-2</v>
      </c>
      <c r="G736" s="2">
        <f t="shared" si="63"/>
        <v>-2.3428917634894391E-2</v>
      </c>
      <c r="H736" s="2" t="str">
        <f t="shared" si="64"/>
        <v>Hold</v>
      </c>
    </row>
    <row r="737" spans="1:8" ht="13.5" x14ac:dyDescent="0.25">
      <c r="A737" s="4">
        <v>43076</v>
      </c>
      <c r="B737" s="2">
        <v>3.8454000000000002</v>
      </c>
      <c r="C737" s="2">
        <f t="shared" si="66"/>
        <v>3.8690664950736964</v>
      </c>
      <c r="D737" s="2">
        <f t="shared" si="68"/>
        <v>3.8760654345647438</v>
      </c>
      <c r="E737" s="2">
        <f t="shared" si="67"/>
        <v>-6.9989394910474623E-3</v>
      </c>
      <c r="F737" s="2">
        <f t="shared" si="65"/>
        <v>1.7253096997262126E-2</v>
      </c>
      <c r="G737" s="2">
        <f t="shared" si="63"/>
        <v>-2.4252036488309588E-2</v>
      </c>
      <c r="H737" s="2" t="str">
        <f t="shared" si="64"/>
        <v>Hold</v>
      </c>
    </row>
    <row r="738" spans="1:8" ht="13.5" x14ac:dyDescent="0.25">
      <c r="A738" s="4">
        <v>43077</v>
      </c>
      <c r="B738" s="2">
        <v>3.8361999999999998</v>
      </c>
      <c r="C738" s="2">
        <f t="shared" si="66"/>
        <v>3.8781947266008201</v>
      </c>
      <c r="D738" s="2">
        <f t="shared" si="68"/>
        <v>3.8731124394117997</v>
      </c>
      <c r="E738" s="2">
        <f t="shared" si="67"/>
        <v>5.0822871890203736E-3</v>
      </c>
      <c r="F738" s="2">
        <f t="shared" si="65"/>
        <v>1.4818935035613776E-2</v>
      </c>
      <c r="G738" s="2">
        <f t="shared" si="63"/>
        <v>-9.7366478465934023E-3</v>
      </c>
      <c r="H738" s="2" t="str">
        <f t="shared" si="64"/>
        <v>Hold</v>
      </c>
    </row>
    <row r="739" spans="1:8" ht="13.5" x14ac:dyDescent="0.25">
      <c r="A739" s="4">
        <v>43080</v>
      </c>
      <c r="B739" s="2">
        <v>3.8085</v>
      </c>
      <c r="C739" s="2">
        <f t="shared" si="66"/>
        <v>3.8859186148160783</v>
      </c>
      <c r="D739" s="2">
        <f t="shared" si="68"/>
        <v>3.8683263327887034</v>
      </c>
      <c r="E739" s="2">
        <f t="shared" si="67"/>
        <v>1.7592282027374839E-2</v>
      </c>
      <c r="F739" s="2">
        <f t="shared" si="65"/>
        <v>1.5373604433965989E-2</v>
      </c>
      <c r="G739" s="2">
        <f t="shared" si="63"/>
        <v>2.2186775934088503E-3</v>
      </c>
      <c r="H739" s="2" t="str">
        <f t="shared" si="64"/>
        <v>Sell</v>
      </c>
    </row>
    <row r="740" spans="1:8" ht="13.5" x14ac:dyDescent="0.25">
      <c r="A740" s="4">
        <v>43081</v>
      </c>
      <c r="B740" s="2">
        <v>3.8085</v>
      </c>
      <c r="C740" s="2">
        <f t="shared" si="66"/>
        <v>3.8839465202289896</v>
      </c>
      <c r="D740" s="2">
        <f t="shared" si="68"/>
        <v>3.8638947525821328</v>
      </c>
      <c r="E740" s="2">
        <f t="shared" si="67"/>
        <v>2.0051767646856788E-2</v>
      </c>
      <c r="F740" s="2">
        <f t="shared" si="65"/>
        <v>1.630923707654415E-2</v>
      </c>
      <c r="G740" s="2">
        <f t="shared" ref="G740:G803" si="69">E740-F740</f>
        <v>3.7425305703126382E-3</v>
      </c>
      <c r="H740" s="2" t="str">
        <f t="shared" ref="H740:H803" si="70">IF(G740&lt;0,"Hold","Sell")</f>
        <v>Sell</v>
      </c>
    </row>
    <row r="741" spans="1:8" ht="13.5" x14ac:dyDescent="0.25">
      <c r="A741" s="4">
        <v>43082</v>
      </c>
      <c r="B741" s="2">
        <v>3.8085</v>
      </c>
      <c r="C741" s="2">
        <f t="shared" si="66"/>
        <v>3.8822778248091447</v>
      </c>
      <c r="D741" s="2">
        <f t="shared" si="68"/>
        <v>3.8597914375760487</v>
      </c>
      <c r="E741" s="2">
        <f t="shared" si="67"/>
        <v>2.2486387233096039E-2</v>
      </c>
      <c r="F741" s="2">
        <f t="shared" ref="F741:F804" si="71">(E741*(2/(10)))+((1-(2/10))*F740)</f>
        <v>1.7544667107854531E-2</v>
      </c>
      <c r="G741" s="2">
        <f t="shared" si="69"/>
        <v>4.9417201252415083E-3</v>
      </c>
      <c r="H741" s="2" t="str">
        <f t="shared" si="70"/>
        <v>Sell</v>
      </c>
    </row>
    <row r="742" spans="1:8" ht="13.5" x14ac:dyDescent="0.25">
      <c r="A742" s="4">
        <v>43083</v>
      </c>
      <c r="B742" s="2">
        <v>3.8085</v>
      </c>
      <c r="C742" s="2">
        <f t="shared" si="66"/>
        <v>3.8808658517615839</v>
      </c>
      <c r="D742" s="2">
        <f t="shared" si="68"/>
        <v>3.8559920718296747</v>
      </c>
      <c r="E742" s="2">
        <f t="shared" si="67"/>
        <v>2.4873779931909201E-2</v>
      </c>
      <c r="F742" s="2">
        <f t="shared" si="71"/>
        <v>1.9010489672665467E-2</v>
      </c>
      <c r="G742" s="2">
        <f t="shared" si="69"/>
        <v>5.8632902592437343E-3</v>
      </c>
      <c r="H742" s="2" t="str">
        <f t="shared" si="70"/>
        <v>Sell</v>
      </c>
    </row>
    <row r="743" spans="1:8" ht="13.5" x14ac:dyDescent="0.25">
      <c r="A743" s="4">
        <v>43084</v>
      </c>
      <c r="B743" s="2">
        <v>3.8731</v>
      </c>
      <c r="C743" s="2">
        <f t="shared" si="66"/>
        <v>3.8711480284136481</v>
      </c>
      <c r="D743" s="2">
        <f t="shared" si="68"/>
        <v>3.8572593257682173</v>
      </c>
      <c r="E743" s="2">
        <f t="shared" si="67"/>
        <v>1.388870264543085E-2</v>
      </c>
      <c r="F743" s="2">
        <f t="shared" si="71"/>
        <v>1.7986132267218544E-2</v>
      </c>
      <c r="G743" s="2">
        <f t="shared" si="69"/>
        <v>-4.0974296217876939E-3</v>
      </c>
      <c r="H743" s="2" t="str">
        <f t="shared" si="70"/>
        <v>Hold</v>
      </c>
    </row>
    <row r="744" spans="1:8" ht="13.5" x14ac:dyDescent="0.25">
      <c r="A744" s="4">
        <v>43087</v>
      </c>
      <c r="B744" s="2">
        <v>3.8731</v>
      </c>
      <c r="C744" s="2">
        <f t="shared" si="66"/>
        <v>3.8586791009653947</v>
      </c>
      <c r="D744" s="2">
        <f t="shared" si="68"/>
        <v>3.8584327090446457</v>
      </c>
      <c r="E744" s="2">
        <f t="shared" si="67"/>
        <v>2.4639192074893401E-4</v>
      </c>
      <c r="F744" s="2">
        <f t="shared" si="71"/>
        <v>1.4438184197924623E-2</v>
      </c>
      <c r="G744" s="2">
        <f t="shared" si="69"/>
        <v>-1.4191792277175689E-2</v>
      </c>
      <c r="H744" s="2" t="str">
        <f t="shared" si="70"/>
        <v>Hold</v>
      </c>
    </row>
    <row r="745" spans="1:8" ht="13.5" x14ac:dyDescent="0.25">
      <c r="A745" s="4">
        <v>43088</v>
      </c>
      <c r="B745" s="2">
        <v>3.7993000000000001</v>
      </c>
      <c r="C745" s="2">
        <f t="shared" si="66"/>
        <v>3.8523746238937955</v>
      </c>
      <c r="D745" s="2">
        <f t="shared" si="68"/>
        <v>3.8540525083746719</v>
      </c>
      <c r="E745" s="2">
        <f t="shared" si="67"/>
        <v>-1.6778844808764681E-3</v>
      </c>
      <c r="F745" s="2">
        <f t="shared" si="71"/>
        <v>1.1214970462164405E-2</v>
      </c>
      <c r="G745" s="2">
        <f t="shared" si="69"/>
        <v>-1.2892854943040873E-2</v>
      </c>
      <c r="H745" s="2" t="str">
        <f t="shared" si="70"/>
        <v>Hold</v>
      </c>
    </row>
    <row r="746" spans="1:8" ht="13.5" x14ac:dyDescent="0.25">
      <c r="A746" s="4">
        <v>43089</v>
      </c>
      <c r="B746" s="2">
        <v>3.7993000000000001</v>
      </c>
      <c r="C746" s="2">
        <f t="shared" si="66"/>
        <v>3.8513016048332118</v>
      </c>
      <c r="D746" s="2">
        <f t="shared" si="68"/>
        <v>3.8499967670135851</v>
      </c>
      <c r="E746" s="2">
        <f t="shared" si="67"/>
        <v>1.3048378196267585E-3</v>
      </c>
      <c r="F746" s="2">
        <f t="shared" si="71"/>
        <v>9.2329439336568762E-3</v>
      </c>
      <c r="G746" s="2">
        <f t="shared" si="69"/>
        <v>-7.9281061140301177E-3</v>
      </c>
      <c r="H746" s="2" t="str">
        <f t="shared" si="70"/>
        <v>Hold</v>
      </c>
    </row>
    <row r="747" spans="1:8" ht="13.5" x14ac:dyDescent="0.25">
      <c r="A747" s="4">
        <v>43090</v>
      </c>
      <c r="B747" s="2">
        <v>3.7993000000000001</v>
      </c>
      <c r="C747" s="2">
        <f t="shared" si="66"/>
        <v>3.8503936656281024</v>
      </c>
      <c r="D747" s="2">
        <f t="shared" si="68"/>
        <v>3.8462414509385043</v>
      </c>
      <c r="E747" s="2">
        <f t="shared" si="67"/>
        <v>4.1522146895980327E-3</v>
      </c>
      <c r="F747" s="2">
        <f t="shared" si="71"/>
        <v>8.2167980848451075E-3</v>
      </c>
      <c r="G747" s="2">
        <f t="shared" si="69"/>
        <v>-4.0645833952470747E-3</v>
      </c>
      <c r="H747" s="2" t="str">
        <f t="shared" si="70"/>
        <v>Hold</v>
      </c>
    </row>
    <row r="748" spans="1:8" ht="13.5" x14ac:dyDescent="0.25">
      <c r="A748" s="4">
        <v>43091</v>
      </c>
      <c r="B748" s="2">
        <v>3.7993000000000001</v>
      </c>
      <c r="C748" s="2">
        <f t="shared" si="66"/>
        <v>3.8482100247622406</v>
      </c>
      <c r="D748" s="2">
        <f t="shared" si="68"/>
        <v>3.8427643064245407</v>
      </c>
      <c r="E748" s="2">
        <f t="shared" si="67"/>
        <v>5.4457183376999119E-3</v>
      </c>
      <c r="F748" s="2">
        <f t="shared" si="71"/>
        <v>7.6625821354160684E-3</v>
      </c>
      <c r="G748" s="2">
        <f t="shared" si="69"/>
        <v>-2.2168637977161565E-3</v>
      </c>
      <c r="H748" s="2" t="str">
        <f t="shared" si="70"/>
        <v>Hold</v>
      </c>
    </row>
    <row r="749" spans="1:8" ht="13.5" x14ac:dyDescent="0.25">
      <c r="A749" s="4">
        <v>43094</v>
      </c>
      <c r="B749" s="2">
        <v>3.7993000000000001</v>
      </c>
      <c r="C749" s="2">
        <f t="shared" si="66"/>
        <v>3.8421007901834345</v>
      </c>
      <c r="D749" s="2">
        <f t="shared" si="68"/>
        <v>3.8395447281708708</v>
      </c>
      <c r="E749" s="2">
        <f t="shared" si="67"/>
        <v>2.5560620125637534E-3</v>
      </c>
      <c r="F749" s="2">
        <f t="shared" si="71"/>
        <v>6.6412781108456057E-3</v>
      </c>
      <c r="G749" s="2">
        <f t="shared" si="69"/>
        <v>-4.0852160982818523E-3</v>
      </c>
      <c r="H749" s="2" t="str">
        <f t="shared" si="70"/>
        <v>Hold</v>
      </c>
    </row>
    <row r="750" spans="1:8" ht="13.5" x14ac:dyDescent="0.25">
      <c r="A750" s="4">
        <v>43095</v>
      </c>
      <c r="B750" s="2">
        <v>3.8637999999999999</v>
      </c>
      <c r="C750" s="2">
        <f t="shared" si="66"/>
        <v>3.8369314378475217</v>
      </c>
      <c r="D750" s="2">
        <f t="shared" si="68"/>
        <v>3.8413414149730287</v>
      </c>
      <c r="E750" s="2">
        <f t="shared" si="67"/>
        <v>-4.4099771255070586E-3</v>
      </c>
      <c r="F750" s="2">
        <f t="shared" si="71"/>
        <v>4.4310270635750737E-3</v>
      </c>
      <c r="G750" s="2">
        <f t="shared" si="69"/>
        <v>-8.8410041890821314E-3</v>
      </c>
      <c r="H750" s="2" t="str">
        <f t="shared" si="70"/>
        <v>Hold</v>
      </c>
    </row>
    <row r="751" spans="1:8" ht="13.5" x14ac:dyDescent="0.25">
      <c r="A751" s="4">
        <v>43096</v>
      </c>
      <c r="B751" s="2">
        <v>3.8637999999999999</v>
      </c>
      <c r="C751" s="2">
        <f t="shared" si="66"/>
        <v>3.8325573704863647</v>
      </c>
      <c r="D751" s="2">
        <f t="shared" si="68"/>
        <v>3.8430050138639156</v>
      </c>
      <c r="E751" s="2">
        <f t="shared" si="67"/>
        <v>-1.0447643377550886E-2</v>
      </c>
      <c r="F751" s="2">
        <f t="shared" si="71"/>
        <v>1.455292975349882E-3</v>
      </c>
      <c r="G751" s="2">
        <f t="shared" si="69"/>
        <v>-1.1902936352900767E-2</v>
      </c>
      <c r="H751" s="2" t="str">
        <f t="shared" si="70"/>
        <v>Hold</v>
      </c>
    </row>
    <row r="752" spans="1:8" ht="13.5" x14ac:dyDescent="0.25">
      <c r="A752" s="4">
        <v>43097</v>
      </c>
      <c r="B752" s="2">
        <v>3.8637999999999999</v>
      </c>
      <c r="C752" s="2">
        <f t="shared" si="66"/>
        <v>3.8288562365653855</v>
      </c>
      <c r="D752" s="2">
        <f t="shared" si="68"/>
        <v>3.8445453832073295</v>
      </c>
      <c r="E752" s="2">
        <f t="shared" si="67"/>
        <v>-1.5689146641943985E-2</v>
      </c>
      <c r="F752" s="2">
        <f t="shared" si="71"/>
        <v>-1.9735949481088913E-3</v>
      </c>
      <c r="G752" s="2">
        <f t="shared" si="69"/>
        <v>-1.3715551693835093E-2</v>
      </c>
      <c r="H752" s="2" t="str">
        <f t="shared" si="70"/>
        <v>Hold</v>
      </c>
    </row>
    <row r="753" spans="1:8" ht="13.5" x14ac:dyDescent="0.25">
      <c r="A753" s="4">
        <v>43098</v>
      </c>
      <c r="B753" s="2">
        <v>3.8915000000000002</v>
      </c>
      <c r="C753" s="2">
        <f t="shared" si="66"/>
        <v>3.8356629694014801</v>
      </c>
      <c r="D753" s="2">
        <f t="shared" si="68"/>
        <v>3.8480235029697498</v>
      </c>
      <c r="E753" s="2">
        <f t="shared" si="67"/>
        <v>-1.2360533568269716E-2</v>
      </c>
      <c r="F753" s="2">
        <f t="shared" si="71"/>
        <v>-4.0509826721410562E-3</v>
      </c>
      <c r="G753" s="2">
        <f t="shared" si="69"/>
        <v>-8.3095508961286597E-3</v>
      </c>
      <c r="H753" s="2" t="str">
        <f t="shared" si="70"/>
        <v>Hold</v>
      </c>
    </row>
    <row r="754" spans="1:8" ht="13.5" x14ac:dyDescent="0.25">
      <c r="A754" s="4">
        <v>43102</v>
      </c>
      <c r="B754" s="2">
        <v>3.8546</v>
      </c>
      <c r="C754" s="2">
        <f t="shared" si="66"/>
        <v>3.8414225125704835</v>
      </c>
      <c r="D754" s="2">
        <f t="shared" si="68"/>
        <v>3.8485106508979166</v>
      </c>
      <c r="E754" s="2">
        <f t="shared" si="67"/>
        <v>-7.0881383274330467E-3</v>
      </c>
      <c r="F754" s="2">
        <f t="shared" si="71"/>
        <v>-4.658413803199455E-3</v>
      </c>
      <c r="G754" s="2">
        <f t="shared" si="69"/>
        <v>-2.4297245242335917E-3</v>
      </c>
      <c r="H754" s="2" t="str">
        <f t="shared" si="70"/>
        <v>Hold</v>
      </c>
    </row>
    <row r="755" spans="1:8" ht="13.5" x14ac:dyDescent="0.25">
      <c r="A755" s="4">
        <v>43103</v>
      </c>
      <c r="B755" s="2">
        <v>3.8269000000000002</v>
      </c>
      <c r="C755" s="2">
        <f t="shared" si="66"/>
        <v>3.8349421260211782</v>
      </c>
      <c r="D755" s="2">
        <f t="shared" si="68"/>
        <v>3.8469098619425153</v>
      </c>
      <c r="E755" s="2">
        <f t="shared" si="67"/>
        <v>-1.1967735921337042E-2</v>
      </c>
      <c r="F755" s="2">
        <f t="shared" si="71"/>
        <v>-6.120278226826972E-3</v>
      </c>
      <c r="G755" s="2">
        <f t="shared" si="69"/>
        <v>-5.8474576945100696E-3</v>
      </c>
      <c r="H755" s="2" t="str">
        <f t="shared" si="70"/>
        <v>Hold</v>
      </c>
    </row>
    <row r="756" spans="1:8" ht="13.5" x14ac:dyDescent="0.25">
      <c r="A756" s="4">
        <v>43104</v>
      </c>
      <c r="B756" s="2">
        <v>3.8454000000000002</v>
      </c>
      <c r="C756" s="2">
        <f t="shared" si="66"/>
        <v>3.8294587220179199</v>
      </c>
      <c r="D756" s="2">
        <f t="shared" si="68"/>
        <v>3.8467980203171437</v>
      </c>
      <c r="E756" s="2">
        <f t="shared" si="67"/>
        <v>-1.733929829922376E-2</v>
      </c>
      <c r="F756" s="2">
        <f t="shared" si="71"/>
        <v>-8.3640822413063309E-3</v>
      </c>
      <c r="G756" s="2">
        <f t="shared" si="69"/>
        <v>-8.9752160579174289E-3</v>
      </c>
      <c r="H756" s="2" t="str">
        <f t="shared" si="70"/>
        <v>Hold</v>
      </c>
    </row>
    <row r="757" spans="1:8" ht="13.5" x14ac:dyDescent="0.25">
      <c r="A757" s="4">
        <v>43105</v>
      </c>
      <c r="B757" s="2">
        <v>3.7993000000000001</v>
      </c>
      <c r="C757" s="2">
        <f t="shared" si="66"/>
        <v>3.8248189186305477</v>
      </c>
      <c r="D757" s="2">
        <f t="shared" si="68"/>
        <v>3.8432796484417997</v>
      </c>
      <c r="E757" s="2">
        <f t="shared" si="67"/>
        <v>-1.8460729811252019E-2</v>
      </c>
      <c r="F757" s="2">
        <f t="shared" si="71"/>
        <v>-1.0383411755295469E-2</v>
      </c>
      <c r="G757" s="2">
        <f t="shared" si="69"/>
        <v>-8.0773180559565502E-3</v>
      </c>
      <c r="H757" s="2" t="str">
        <f t="shared" si="70"/>
        <v>Hold</v>
      </c>
    </row>
    <row r="758" spans="1:8" ht="13.5" x14ac:dyDescent="0.25">
      <c r="A758" s="4">
        <v>43108</v>
      </c>
      <c r="B758" s="2">
        <v>3.8454000000000002</v>
      </c>
      <c r="C758" s="2">
        <f t="shared" si="66"/>
        <v>3.8208929311489248</v>
      </c>
      <c r="D758" s="2">
        <f t="shared" si="68"/>
        <v>3.8434367115201851</v>
      </c>
      <c r="E758" s="2">
        <f t="shared" si="67"/>
        <v>-2.2543780371260258E-2</v>
      </c>
      <c r="F758" s="2">
        <f t="shared" si="71"/>
        <v>-1.2815485478488427E-2</v>
      </c>
      <c r="G758" s="2">
        <f t="shared" si="69"/>
        <v>-9.7282948927718306E-3</v>
      </c>
      <c r="H758" s="2" t="str">
        <f t="shared" si="70"/>
        <v>Hold</v>
      </c>
    </row>
    <row r="759" spans="1:8" ht="13.5" x14ac:dyDescent="0.25">
      <c r="A759" s="4">
        <v>43109</v>
      </c>
      <c r="B759" s="2">
        <v>3.8269000000000002</v>
      </c>
      <c r="C759" s="2">
        <f t="shared" si="66"/>
        <v>3.8175709417413981</v>
      </c>
      <c r="D759" s="2">
        <f t="shared" si="68"/>
        <v>3.8422117699260974</v>
      </c>
      <c r="E759" s="2">
        <f t="shared" si="67"/>
        <v>-2.4640828184699259E-2</v>
      </c>
      <c r="F759" s="2">
        <f t="shared" si="71"/>
        <v>-1.5180554019730595E-2</v>
      </c>
      <c r="G759" s="2">
        <f t="shared" si="69"/>
        <v>-9.4602741649686649E-3</v>
      </c>
      <c r="H759" s="2" t="str">
        <f t="shared" si="70"/>
        <v>Hold</v>
      </c>
    </row>
    <row r="760" spans="1:8" ht="13.5" x14ac:dyDescent="0.25">
      <c r="A760" s="4">
        <v>43110</v>
      </c>
      <c r="B760" s="2">
        <v>3.7808000000000002</v>
      </c>
      <c r="C760" s="2">
        <f t="shared" si="66"/>
        <v>3.8246831045504139</v>
      </c>
      <c r="D760" s="2">
        <f t="shared" si="68"/>
        <v>3.8376627499315719</v>
      </c>
      <c r="E760" s="2">
        <f t="shared" si="67"/>
        <v>-1.2979645381157923E-2</v>
      </c>
      <c r="F760" s="2">
        <f t="shared" si="71"/>
        <v>-1.4740372292016062E-2</v>
      </c>
      <c r="G760" s="2">
        <f t="shared" si="69"/>
        <v>1.7607269108581396E-3</v>
      </c>
      <c r="H760" s="2" t="str">
        <f t="shared" si="70"/>
        <v>Sell</v>
      </c>
    </row>
    <row r="761" spans="1:8" ht="13.5" x14ac:dyDescent="0.25">
      <c r="A761" s="4">
        <v>43111</v>
      </c>
      <c r="B761" s="2">
        <v>3.7900999999999998</v>
      </c>
      <c r="C761" s="2">
        <f t="shared" si="66"/>
        <v>3.8307010884657351</v>
      </c>
      <c r="D761" s="2">
        <f t="shared" si="68"/>
        <v>3.8341395832699736</v>
      </c>
      <c r="E761" s="2">
        <f t="shared" si="67"/>
        <v>-3.4384948042385233E-3</v>
      </c>
      <c r="F761" s="2">
        <f t="shared" si="71"/>
        <v>-1.2479996794460555E-2</v>
      </c>
      <c r="G761" s="2">
        <f t="shared" si="69"/>
        <v>9.0415019902220315E-3</v>
      </c>
      <c r="H761" s="2" t="str">
        <f t="shared" si="70"/>
        <v>Sell</v>
      </c>
    </row>
    <row r="762" spans="1:8" ht="13.5" x14ac:dyDescent="0.25">
      <c r="A762" s="4">
        <v>43112</v>
      </c>
      <c r="B762" s="2">
        <v>3.7900999999999998</v>
      </c>
      <c r="C762" s="2">
        <f t="shared" si="66"/>
        <v>3.835793228701776</v>
      </c>
      <c r="D762" s="2">
        <f t="shared" si="68"/>
        <v>3.8308773919166419</v>
      </c>
      <c r="E762" s="2">
        <f t="shared" si="67"/>
        <v>4.9158367851340756E-3</v>
      </c>
      <c r="F762" s="2">
        <f t="shared" si="71"/>
        <v>-9.0008300785416294E-3</v>
      </c>
      <c r="G762" s="2">
        <f t="shared" si="69"/>
        <v>1.3916666863675705E-2</v>
      </c>
      <c r="H762" s="2" t="str">
        <f t="shared" si="70"/>
        <v>Sell</v>
      </c>
    </row>
    <row r="763" spans="1:8" ht="13.5" x14ac:dyDescent="0.25">
      <c r="A763" s="4">
        <v>43115</v>
      </c>
      <c r="B763" s="2">
        <v>3.7900999999999998</v>
      </c>
      <c r="C763" s="2">
        <f t="shared" si="66"/>
        <v>3.844363501209195</v>
      </c>
      <c r="D763" s="2">
        <f t="shared" si="68"/>
        <v>3.8278568443672607</v>
      </c>
      <c r="E763" s="2">
        <f t="shared" si="67"/>
        <v>1.6506656841934308E-2</v>
      </c>
      <c r="F763" s="2">
        <f t="shared" si="71"/>
        <v>-3.8993326944464415E-3</v>
      </c>
      <c r="G763" s="2">
        <f t="shared" si="69"/>
        <v>2.0405989536380752E-2</v>
      </c>
      <c r="H763" s="2" t="str">
        <f t="shared" si="70"/>
        <v>Sell</v>
      </c>
    </row>
    <row r="764" spans="1:8" ht="13.5" x14ac:dyDescent="0.25">
      <c r="A764" s="4">
        <v>43116</v>
      </c>
      <c r="B764" s="2">
        <v>3.7900999999999998</v>
      </c>
      <c r="C764" s="2">
        <f t="shared" si="66"/>
        <v>3.8459383471770114</v>
      </c>
      <c r="D764" s="2">
        <f t="shared" si="68"/>
        <v>3.8250600410807967</v>
      </c>
      <c r="E764" s="2">
        <f t="shared" si="67"/>
        <v>2.0878306096214772E-2</v>
      </c>
      <c r="F764" s="2">
        <f t="shared" si="71"/>
        <v>1.0561950636858008E-3</v>
      </c>
      <c r="G764" s="2">
        <f t="shared" si="69"/>
        <v>1.9822111032528969E-2</v>
      </c>
      <c r="H764" s="2" t="str">
        <f t="shared" si="70"/>
        <v>Sell</v>
      </c>
    </row>
    <row r="765" spans="1:8" ht="13.5" x14ac:dyDescent="0.25">
      <c r="A765" s="4">
        <v>43117</v>
      </c>
      <c r="B765" s="2">
        <v>3.8176999999999999</v>
      </c>
      <c r="C765" s="2">
        <f t="shared" si="66"/>
        <v>3.8430093706882404</v>
      </c>
      <c r="D765" s="2">
        <f t="shared" si="68"/>
        <v>3.8245148528525896</v>
      </c>
      <c r="E765" s="2">
        <f t="shared" si="67"/>
        <v>1.8494517835650814E-2</v>
      </c>
      <c r="F765" s="2">
        <f t="shared" si="71"/>
        <v>4.5438596180788042E-3</v>
      </c>
      <c r="G765" s="2">
        <f t="shared" si="69"/>
        <v>1.395065821757201E-2</v>
      </c>
      <c r="H765" s="2" t="str">
        <f t="shared" si="70"/>
        <v>Sell</v>
      </c>
    </row>
    <row r="766" spans="1:8" ht="13.5" x14ac:dyDescent="0.25">
      <c r="A766" s="4">
        <v>43118</v>
      </c>
      <c r="B766" s="2">
        <v>3.8176999999999999</v>
      </c>
      <c r="C766" s="2">
        <f t="shared" si="66"/>
        <v>3.8433771598131266</v>
      </c>
      <c r="D766" s="2">
        <f t="shared" si="68"/>
        <v>3.8240100489375828</v>
      </c>
      <c r="E766" s="2">
        <f t="shared" si="67"/>
        <v>1.9367110875543769E-2</v>
      </c>
      <c r="F766" s="2">
        <f t="shared" si="71"/>
        <v>7.5085098695717974E-3</v>
      </c>
      <c r="G766" s="2">
        <f t="shared" si="69"/>
        <v>1.1858601005971973E-2</v>
      </c>
      <c r="H766" s="2" t="str">
        <f t="shared" si="70"/>
        <v>Sell</v>
      </c>
    </row>
    <row r="767" spans="1:8" ht="13.5" x14ac:dyDescent="0.25">
      <c r="A767" s="4">
        <v>43119</v>
      </c>
      <c r="B767" s="2">
        <v>3.8269000000000002</v>
      </c>
      <c r="C767" s="2">
        <f t="shared" si="66"/>
        <v>3.8365960583034147</v>
      </c>
      <c r="D767" s="2">
        <f t="shared" si="68"/>
        <v>3.8242241193866509</v>
      </c>
      <c r="E767" s="2">
        <f t="shared" si="67"/>
        <v>1.2371938916763803E-2</v>
      </c>
      <c r="F767" s="2">
        <f t="shared" si="71"/>
        <v>8.4811956790101992E-3</v>
      </c>
      <c r="G767" s="2">
        <f t="shared" si="69"/>
        <v>3.8907432377536036E-3</v>
      </c>
      <c r="H767" s="2" t="str">
        <f t="shared" si="70"/>
        <v>Sell</v>
      </c>
    </row>
    <row r="768" spans="1:8" ht="13.5" x14ac:dyDescent="0.25">
      <c r="A768" s="4">
        <v>43122</v>
      </c>
      <c r="B768" s="2">
        <v>3.8176999999999999</v>
      </c>
      <c r="C768" s="2">
        <f t="shared" si="66"/>
        <v>3.8379505108721204</v>
      </c>
      <c r="D768" s="2">
        <f t="shared" si="68"/>
        <v>3.8237408512839357</v>
      </c>
      <c r="E768" s="2">
        <f t="shared" si="67"/>
        <v>1.4209659588184653E-2</v>
      </c>
      <c r="F768" s="2">
        <f t="shared" si="71"/>
        <v>9.6268884608450914E-3</v>
      </c>
      <c r="G768" s="2">
        <f t="shared" si="69"/>
        <v>4.5827711273395619E-3</v>
      </c>
      <c r="H768" s="2" t="str">
        <f t="shared" si="70"/>
        <v>Sell</v>
      </c>
    </row>
    <row r="769" spans="1:8" ht="13.5" x14ac:dyDescent="0.25">
      <c r="A769" s="4">
        <v>43123</v>
      </c>
      <c r="B769" s="2">
        <v>3.8176999999999999</v>
      </c>
      <c r="C769" s="2">
        <f t="shared" si="66"/>
        <v>3.8362504322764095</v>
      </c>
      <c r="D769" s="2">
        <f t="shared" si="68"/>
        <v>3.823293380818459</v>
      </c>
      <c r="E769" s="2">
        <f t="shared" si="67"/>
        <v>1.2957051457950453E-2</v>
      </c>
      <c r="F769" s="2">
        <f t="shared" si="71"/>
        <v>1.0292921060266164E-2</v>
      </c>
      <c r="G769" s="2">
        <f t="shared" si="69"/>
        <v>2.6641303976842889E-3</v>
      </c>
      <c r="H769" s="2" t="str">
        <f t="shared" si="70"/>
        <v>Sell</v>
      </c>
    </row>
    <row r="770" spans="1:8" ht="13.5" x14ac:dyDescent="0.25">
      <c r="A770" s="4">
        <v>43124</v>
      </c>
      <c r="B770" s="2">
        <v>3.8176999999999999</v>
      </c>
      <c r="C770" s="2">
        <f t="shared" si="66"/>
        <v>3.8277195965415771</v>
      </c>
      <c r="D770" s="2">
        <f t="shared" si="68"/>
        <v>3.8228790563133881</v>
      </c>
      <c r="E770" s="2">
        <f t="shared" si="67"/>
        <v>4.8405402281890275E-3</v>
      </c>
      <c r="F770" s="2">
        <f t="shared" si="71"/>
        <v>9.2024448938507353E-3</v>
      </c>
      <c r="G770" s="2">
        <f t="shared" si="69"/>
        <v>-4.3619046656617078E-3</v>
      </c>
      <c r="H770" s="2" t="str">
        <f t="shared" si="70"/>
        <v>Hold</v>
      </c>
    </row>
    <row r="771" spans="1:8" ht="13.5" x14ac:dyDescent="0.25">
      <c r="A771" s="4">
        <v>43125</v>
      </c>
      <c r="B771" s="2">
        <v>3.8085</v>
      </c>
      <c r="C771" s="2">
        <f t="shared" si="66"/>
        <v>3.8219319663044113</v>
      </c>
      <c r="D771" s="2">
        <f t="shared" si="68"/>
        <v>3.8218139410309147</v>
      </c>
      <c r="E771" s="2">
        <f t="shared" si="67"/>
        <v>1.1802527349669134E-4</v>
      </c>
      <c r="F771" s="2">
        <f t="shared" si="71"/>
        <v>7.3855609697799267E-3</v>
      </c>
      <c r="G771" s="2">
        <f t="shared" si="69"/>
        <v>-7.2675356962832354E-3</v>
      </c>
      <c r="H771" s="2" t="str">
        <f t="shared" si="70"/>
        <v>Hold</v>
      </c>
    </row>
    <row r="772" spans="1:8" ht="13.5" x14ac:dyDescent="0.25">
      <c r="A772" s="4">
        <v>43126</v>
      </c>
      <c r="B772" s="2">
        <v>3.7993000000000001</v>
      </c>
      <c r="C772" s="2">
        <f t="shared" si="66"/>
        <v>3.8170347407191172</v>
      </c>
      <c r="D772" s="2">
        <f t="shared" si="68"/>
        <v>3.8201462416952912</v>
      </c>
      <c r="E772" s="2">
        <f t="shared" si="67"/>
        <v>-3.1115009761739643E-3</v>
      </c>
      <c r="F772" s="2">
        <f t="shared" si="71"/>
        <v>5.2861485805891489E-3</v>
      </c>
      <c r="G772" s="2">
        <f t="shared" si="69"/>
        <v>-8.3976495567631131E-3</v>
      </c>
      <c r="H772" s="2" t="str">
        <f t="shared" si="70"/>
        <v>Hold</v>
      </c>
    </row>
    <row r="773" spans="1:8" ht="13.5" x14ac:dyDescent="0.25">
      <c r="A773" s="4">
        <v>43129</v>
      </c>
      <c r="B773" s="2">
        <v>3.8176999999999999</v>
      </c>
      <c r="C773" s="2">
        <f t="shared" si="66"/>
        <v>3.8128909344546376</v>
      </c>
      <c r="D773" s="2">
        <f t="shared" si="68"/>
        <v>3.819965038606751</v>
      </c>
      <c r="E773" s="2">
        <f t="shared" si="67"/>
        <v>-7.0741041521134029E-3</v>
      </c>
      <c r="F773" s="2">
        <f t="shared" si="71"/>
        <v>2.8140980340486382E-3</v>
      </c>
      <c r="G773" s="2">
        <f t="shared" si="69"/>
        <v>-9.8882021861620411E-3</v>
      </c>
      <c r="H773" s="2" t="str">
        <f t="shared" si="70"/>
        <v>Hold</v>
      </c>
    </row>
    <row r="774" spans="1:8" ht="13.5" x14ac:dyDescent="0.25">
      <c r="A774" s="4">
        <v>43130</v>
      </c>
      <c r="B774" s="2">
        <v>3.7532000000000001</v>
      </c>
      <c r="C774" s="2">
        <f t="shared" si="66"/>
        <v>3.8093846368462319</v>
      </c>
      <c r="D774" s="2">
        <f t="shared" si="68"/>
        <v>3.8150194801914363</v>
      </c>
      <c r="E774" s="2">
        <f t="shared" si="67"/>
        <v>-5.6348433452044766E-3</v>
      </c>
      <c r="F774" s="2">
        <f t="shared" si="71"/>
        <v>1.1243097581980154E-3</v>
      </c>
      <c r="G774" s="2">
        <f t="shared" si="69"/>
        <v>-6.7591531034024918E-3</v>
      </c>
      <c r="H774" s="2" t="str">
        <f t="shared" si="70"/>
        <v>Hold</v>
      </c>
    </row>
    <row r="775" spans="1:8" ht="13.5" x14ac:dyDescent="0.25">
      <c r="A775" s="4">
        <v>43131</v>
      </c>
      <c r="B775" s="2">
        <v>3.7808000000000002</v>
      </c>
      <c r="C775" s="2">
        <f t="shared" si="66"/>
        <v>3.8106639234852731</v>
      </c>
      <c r="D775" s="2">
        <f t="shared" si="68"/>
        <v>3.8124847038809593</v>
      </c>
      <c r="E775" s="2">
        <f t="shared" si="67"/>
        <v>-1.8207803956862278E-3</v>
      </c>
      <c r="F775" s="2">
        <f t="shared" si="71"/>
        <v>5.3529172742116673E-4</v>
      </c>
      <c r="G775" s="2">
        <f t="shared" si="69"/>
        <v>-2.3560721231073948E-3</v>
      </c>
      <c r="H775" s="2" t="str">
        <f t="shared" si="70"/>
        <v>Hold</v>
      </c>
    </row>
    <row r="776" spans="1:8" ht="13.5" x14ac:dyDescent="0.25">
      <c r="A776" s="4">
        <v>43132</v>
      </c>
      <c r="B776" s="2">
        <v>3.7715999999999998</v>
      </c>
      <c r="C776" s="2">
        <f t="shared" si="66"/>
        <v>3.8117463967952312</v>
      </c>
      <c r="D776" s="2">
        <f t="shared" si="68"/>
        <v>3.8094562072971847</v>
      </c>
      <c r="E776" s="2">
        <f t="shared" si="67"/>
        <v>2.290189498046491E-3</v>
      </c>
      <c r="F776" s="2">
        <f t="shared" si="71"/>
        <v>8.8627128154623153E-4</v>
      </c>
      <c r="G776" s="2">
        <f t="shared" si="69"/>
        <v>1.4039182165002594E-3</v>
      </c>
      <c r="H776" s="2" t="str">
        <f t="shared" si="70"/>
        <v>Sell</v>
      </c>
    </row>
    <row r="777" spans="1:8" ht="13.5" x14ac:dyDescent="0.25">
      <c r="A777" s="4">
        <v>43133</v>
      </c>
      <c r="B777" s="2">
        <v>3.7715999999999998</v>
      </c>
      <c r="C777" s="2">
        <f t="shared" si="66"/>
        <v>3.8140777203651957</v>
      </c>
      <c r="D777" s="2">
        <f t="shared" si="68"/>
        <v>3.8066520437936893</v>
      </c>
      <c r="E777" s="2">
        <f t="shared" si="67"/>
        <v>7.4256765715063899E-3</v>
      </c>
      <c r="F777" s="2">
        <f t="shared" si="71"/>
        <v>2.1941523395382634E-3</v>
      </c>
      <c r="G777" s="2">
        <f t="shared" si="69"/>
        <v>5.2315242319681265E-3</v>
      </c>
      <c r="H777" s="2" t="str">
        <f t="shared" si="70"/>
        <v>Sell</v>
      </c>
    </row>
    <row r="778" spans="1:8" ht="13.5" x14ac:dyDescent="0.25">
      <c r="A778" s="4">
        <v>43136</v>
      </c>
      <c r="B778" s="2">
        <v>3.7439</v>
      </c>
      <c r="C778" s="2">
        <f t="shared" si="66"/>
        <v>3.8146349941551656</v>
      </c>
      <c r="D778" s="2">
        <f t="shared" si="68"/>
        <v>3.8020037442534163</v>
      </c>
      <c r="E778" s="2">
        <f t="shared" si="67"/>
        <v>1.2631249901749353E-2</v>
      </c>
      <c r="F778" s="2">
        <f t="shared" si="71"/>
        <v>4.2815718519804815E-3</v>
      </c>
      <c r="G778" s="2">
        <f t="shared" si="69"/>
        <v>8.3496780497688723E-3</v>
      </c>
      <c r="H778" s="2" t="str">
        <f t="shared" si="70"/>
        <v>Sell</v>
      </c>
    </row>
    <row r="779" spans="1:8" ht="13.5" x14ac:dyDescent="0.25">
      <c r="A779" s="4">
        <v>43137</v>
      </c>
      <c r="B779" s="2">
        <v>3.8731</v>
      </c>
      <c r="C779" s="2">
        <f t="shared" si="66"/>
        <v>3.8151065335159093</v>
      </c>
      <c r="D779" s="2">
        <f t="shared" si="68"/>
        <v>3.8072701335679779</v>
      </c>
      <c r="E779" s="2">
        <f t="shared" si="67"/>
        <v>7.8363999479313939E-3</v>
      </c>
      <c r="F779" s="2">
        <f t="shared" si="71"/>
        <v>4.9925374711706641E-3</v>
      </c>
      <c r="G779" s="2">
        <f t="shared" si="69"/>
        <v>2.8438624767607298E-3</v>
      </c>
      <c r="H779" s="2" t="str">
        <f t="shared" si="70"/>
        <v>Sell</v>
      </c>
    </row>
    <row r="780" spans="1:8" ht="13.5" x14ac:dyDescent="0.25">
      <c r="A780" s="4">
        <v>43138</v>
      </c>
      <c r="B780" s="2">
        <v>3.8731</v>
      </c>
      <c r="C780" s="2">
        <f t="shared" si="66"/>
        <v>3.8155055283596155</v>
      </c>
      <c r="D780" s="2">
        <f t="shared" si="68"/>
        <v>3.8121464199703503</v>
      </c>
      <c r="E780" s="2">
        <f t="shared" si="67"/>
        <v>3.3591083892652307E-3</v>
      </c>
      <c r="F780" s="2">
        <f t="shared" si="71"/>
        <v>4.6658516547895771E-3</v>
      </c>
      <c r="G780" s="2">
        <f t="shared" si="69"/>
        <v>-1.3067432655243464E-3</v>
      </c>
      <c r="H780" s="2" t="str">
        <f t="shared" si="70"/>
        <v>Hold</v>
      </c>
    </row>
    <row r="781" spans="1:8" ht="13.5" x14ac:dyDescent="0.25">
      <c r="A781" s="4">
        <v>43139</v>
      </c>
      <c r="B781" s="2">
        <v>3.8731</v>
      </c>
      <c r="C781" s="2">
        <f t="shared" si="66"/>
        <v>3.8144277547658287</v>
      </c>
      <c r="D781" s="2">
        <f t="shared" si="68"/>
        <v>3.8166614999725468</v>
      </c>
      <c r="E781" s="2">
        <f t="shared" si="67"/>
        <v>-2.2337452067180408E-3</v>
      </c>
      <c r="F781" s="2">
        <f t="shared" si="71"/>
        <v>3.2859322824880539E-3</v>
      </c>
      <c r="G781" s="2">
        <f t="shared" si="69"/>
        <v>-5.5196774892060946E-3</v>
      </c>
      <c r="H781" s="2" t="str">
        <f t="shared" si="70"/>
        <v>Hold</v>
      </c>
    </row>
    <row r="782" spans="1:8" ht="13.5" x14ac:dyDescent="0.25">
      <c r="A782" s="4">
        <v>43140</v>
      </c>
      <c r="B782" s="2">
        <v>3.9007000000000001</v>
      </c>
      <c r="C782" s="2">
        <f t="shared" si="66"/>
        <v>3.8121004078787784</v>
      </c>
      <c r="D782" s="2">
        <f t="shared" si="68"/>
        <v>3.8228865740486544</v>
      </c>
      <c r="E782" s="2">
        <f t="shared" si="67"/>
        <v>-1.0786166169876044E-2</v>
      </c>
      <c r="F782" s="2">
        <f t="shared" si="71"/>
        <v>4.7151259201523446E-4</v>
      </c>
      <c r="G782" s="2">
        <f t="shared" si="69"/>
        <v>-1.1257678761891278E-2</v>
      </c>
      <c r="H782" s="2" t="str">
        <f t="shared" si="70"/>
        <v>Hold</v>
      </c>
    </row>
    <row r="783" spans="1:8" ht="13.5" x14ac:dyDescent="0.25">
      <c r="A783" s="4">
        <v>43143</v>
      </c>
      <c r="B783" s="2">
        <v>3.8085</v>
      </c>
      <c r="C783" s="2">
        <f t="shared" ref="C783:C846" si="72">$C$4*B773+C782*(1-$C$4)</f>
        <v>3.8129618835897356</v>
      </c>
      <c r="D783" s="2">
        <f t="shared" si="68"/>
        <v>3.8218209018969023</v>
      </c>
      <c r="E783" s="2">
        <f t="shared" si="67"/>
        <v>-8.8590183071666218E-3</v>
      </c>
      <c r="F783" s="2">
        <f t="shared" si="71"/>
        <v>-1.394593587821137E-3</v>
      </c>
      <c r="G783" s="2">
        <f t="shared" si="69"/>
        <v>-7.464424719345485E-3</v>
      </c>
      <c r="H783" s="2" t="str">
        <f t="shared" si="70"/>
        <v>Hold</v>
      </c>
    </row>
    <row r="784" spans="1:8" ht="13.5" x14ac:dyDescent="0.25">
      <c r="A784" s="4">
        <v>43144</v>
      </c>
      <c r="B784" s="2">
        <v>3.8361999999999998</v>
      </c>
      <c r="C784" s="2">
        <f t="shared" si="72"/>
        <v>3.8037677476528531</v>
      </c>
      <c r="D784" s="2">
        <f t="shared" si="68"/>
        <v>3.8228860202749093</v>
      </c>
      <c r="E784" s="2">
        <f t="shared" si="67"/>
        <v>-1.9118272622056232E-2</v>
      </c>
      <c r="F784" s="2">
        <f t="shared" si="71"/>
        <v>-4.9393293946681559E-3</v>
      </c>
      <c r="G784" s="2">
        <f t="shared" si="69"/>
        <v>-1.4178943227388077E-2</v>
      </c>
      <c r="H784" s="2" t="str">
        <f t="shared" si="70"/>
        <v>Hold</v>
      </c>
    </row>
    <row r="785" spans="1:8" ht="13.5" x14ac:dyDescent="0.25">
      <c r="A785" s="4">
        <v>43145</v>
      </c>
      <c r="B785" s="2">
        <v>3.7624</v>
      </c>
      <c r="C785" s="2">
        <f t="shared" si="72"/>
        <v>3.8002342480139526</v>
      </c>
      <c r="D785" s="2">
        <f t="shared" si="68"/>
        <v>3.81840557432862</v>
      </c>
      <c r="E785" s="2">
        <f t="shared" si="67"/>
        <v>-1.8171326314667446E-2</v>
      </c>
      <c r="F785" s="2">
        <f t="shared" si="71"/>
        <v>-7.5857287786680145E-3</v>
      </c>
      <c r="G785" s="2">
        <f t="shared" si="69"/>
        <v>-1.0585597535999431E-2</v>
      </c>
      <c r="H785" s="2" t="str">
        <f t="shared" si="70"/>
        <v>Hold</v>
      </c>
    </row>
    <row r="786" spans="1:8" ht="13.5" x14ac:dyDescent="0.25">
      <c r="A786" s="4">
        <v>43146</v>
      </c>
      <c r="B786" s="2">
        <v>3.7624</v>
      </c>
      <c r="C786" s="2">
        <f t="shared" si="72"/>
        <v>3.795828979088729</v>
      </c>
      <c r="D786" s="2">
        <f t="shared" si="68"/>
        <v>3.8142570132672411</v>
      </c>
      <c r="E786" s="2">
        <f t="shared" si="67"/>
        <v>-1.8428034178512132E-2</v>
      </c>
      <c r="F786" s="2">
        <f t="shared" si="71"/>
        <v>-9.7541898586368386E-3</v>
      </c>
      <c r="G786" s="2">
        <f t="shared" si="69"/>
        <v>-8.6738443198752929E-3</v>
      </c>
      <c r="H786" s="2" t="str">
        <f t="shared" si="70"/>
        <v>Hold</v>
      </c>
    </row>
    <row r="787" spans="1:8" ht="13.5" x14ac:dyDescent="0.25">
      <c r="A787" s="4">
        <v>43147</v>
      </c>
      <c r="B787" s="2">
        <v>3.7808000000000002</v>
      </c>
      <c r="C787" s="2">
        <f t="shared" si="72"/>
        <v>3.792101443844309</v>
      </c>
      <c r="D787" s="2">
        <f t="shared" si="68"/>
        <v>3.8117787159881864</v>
      </c>
      <c r="E787" s="2">
        <f t="shared" si="67"/>
        <v>-1.9677272143877378E-2</v>
      </c>
      <c r="F787" s="2">
        <f t="shared" si="71"/>
        <v>-1.1738806315684948E-2</v>
      </c>
      <c r="G787" s="2">
        <f t="shared" si="69"/>
        <v>-7.93846582819243E-3</v>
      </c>
      <c r="H787" s="2" t="str">
        <f t="shared" si="70"/>
        <v>Hold</v>
      </c>
    </row>
    <row r="788" spans="1:8" ht="13.5" x14ac:dyDescent="0.25">
      <c r="A788" s="4">
        <v>43150</v>
      </c>
      <c r="B788" s="2">
        <v>3.7624</v>
      </c>
      <c r="C788" s="2">
        <f t="shared" si="72"/>
        <v>3.7846858370990306</v>
      </c>
      <c r="D788" s="2">
        <f t="shared" si="68"/>
        <v>3.8081210333223949</v>
      </c>
      <c r="E788" s="2">
        <f t="shared" si="67"/>
        <v>-2.3435196223364319E-2</v>
      </c>
      <c r="F788" s="2">
        <f t="shared" si="71"/>
        <v>-1.4078084297220824E-2</v>
      </c>
      <c r="G788" s="2">
        <f t="shared" si="69"/>
        <v>-9.3571119261434948E-3</v>
      </c>
      <c r="H788" s="2" t="str">
        <f t="shared" si="70"/>
        <v>Hold</v>
      </c>
    </row>
    <row r="789" spans="1:8" ht="13.5" x14ac:dyDescent="0.25">
      <c r="A789" s="4">
        <v>43151</v>
      </c>
      <c r="B789" s="2">
        <v>3.7900999999999998</v>
      </c>
      <c r="C789" s="2">
        <f t="shared" si="72"/>
        <v>3.7982880160068717</v>
      </c>
      <c r="D789" s="2">
        <f t="shared" si="68"/>
        <v>3.8067861419651803</v>
      </c>
      <c r="E789" s="2">
        <f t="shared" si="67"/>
        <v>-8.4981259583085667E-3</v>
      </c>
      <c r="F789" s="2">
        <f t="shared" si="71"/>
        <v>-1.2962092629438374E-2</v>
      </c>
      <c r="G789" s="2">
        <f t="shared" si="69"/>
        <v>4.4639666711298077E-3</v>
      </c>
      <c r="H789" s="2" t="str">
        <f t="shared" si="70"/>
        <v>Sell</v>
      </c>
    </row>
    <row r="790" spans="1:8" ht="13.5" x14ac:dyDescent="0.25">
      <c r="A790" s="4">
        <v>43152</v>
      </c>
      <c r="B790" s="2">
        <v>3.7439</v>
      </c>
      <c r="C790" s="2">
        <f t="shared" si="72"/>
        <v>3.809797552005814</v>
      </c>
      <c r="D790" s="2">
        <f t="shared" si="68"/>
        <v>3.802127909227019</v>
      </c>
      <c r="E790" s="2">
        <f t="shared" si="67"/>
        <v>7.669642778795005E-3</v>
      </c>
      <c r="F790" s="2">
        <f t="shared" si="71"/>
        <v>-8.8357455477916982E-3</v>
      </c>
      <c r="G790" s="2">
        <f t="shared" si="69"/>
        <v>1.6505388326586705E-2</v>
      </c>
      <c r="H790" s="2" t="str">
        <f t="shared" si="70"/>
        <v>Sell</v>
      </c>
    </row>
    <row r="791" spans="1:8" ht="13.5" x14ac:dyDescent="0.25">
      <c r="A791" s="4">
        <v>43153</v>
      </c>
      <c r="B791" s="2">
        <v>3.7532000000000001</v>
      </c>
      <c r="C791" s="2">
        <f t="shared" si="72"/>
        <v>3.819536390158766</v>
      </c>
      <c r="D791" s="2">
        <f t="shared" si="68"/>
        <v>3.7985036196546473</v>
      </c>
      <c r="E791" s="2">
        <f t="shared" si="67"/>
        <v>2.103277050411867E-2</v>
      </c>
      <c r="F791" s="2">
        <f t="shared" si="71"/>
        <v>-2.862042337409625E-3</v>
      </c>
      <c r="G791" s="2">
        <f t="shared" si="69"/>
        <v>2.3894812841528293E-2</v>
      </c>
      <c r="H791" s="2" t="str">
        <f t="shared" si="70"/>
        <v>Sell</v>
      </c>
    </row>
    <row r="792" spans="1:8" ht="13.5" x14ac:dyDescent="0.25">
      <c r="A792" s="4">
        <v>43154</v>
      </c>
      <c r="B792" s="2">
        <v>3.7900999999999998</v>
      </c>
      <c r="C792" s="2">
        <f t="shared" si="72"/>
        <v>3.8320230993651099</v>
      </c>
      <c r="D792" s="2">
        <f t="shared" si="68"/>
        <v>3.7978811293098587</v>
      </c>
      <c r="E792" s="2">
        <f t="shared" si="67"/>
        <v>3.4141970055251214E-2</v>
      </c>
      <c r="F792" s="2">
        <f t="shared" si="71"/>
        <v>4.5387601411225435E-3</v>
      </c>
      <c r="G792" s="2">
        <f t="shared" si="69"/>
        <v>2.960320991412867E-2</v>
      </c>
      <c r="H792" s="2" t="str">
        <f t="shared" si="70"/>
        <v>Sell</v>
      </c>
    </row>
    <row r="793" spans="1:8" ht="13.5" x14ac:dyDescent="0.25">
      <c r="A793" s="4">
        <v>43157</v>
      </c>
      <c r="B793" s="2">
        <v>3.8361999999999998</v>
      </c>
      <c r="C793" s="2">
        <f t="shared" si="72"/>
        <v>3.8284041610012469</v>
      </c>
      <c r="D793" s="2">
        <f t="shared" si="68"/>
        <v>3.8007195641757949</v>
      </c>
      <c r="E793" s="2">
        <f t="shared" si="67"/>
        <v>2.768459682545199E-2</v>
      </c>
      <c r="F793" s="2">
        <f t="shared" si="71"/>
        <v>9.1679274779884329E-3</v>
      </c>
      <c r="G793" s="2">
        <f t="shared" si="69"/>
        <v>1.8516669347463557E-2</v>
      </c>
      <c r="H793" s="2" t="str">
        <f t="shared" si="70"/>
        <v>Sell</v>
      </c>
    </row>
    <row r="794" spans="1:8" ht="13.5" x14ac:dyDescent="0.25">
      <c r="A794" s="4">
        <v>43158</v>
      </c>
      <c r="B794" s="2">
        <v>3.8546</v>
      </c>
      <c r="C794" s="2">
        <f t="shared" si="72"/>
        <v>3.829603520847209</v>
      </c>
      <c r="D794" s="2">
        <f t="shared" si="68"/>
        <v>3.8047107075701807</v>
      </c>
      <c r="E794" s="2">
        <f t="shared" si="67"/>
        <v>2.4892813277028303E-2</v>
      </c>
      <c r="F794" s="2">
        <f t="shared" si="71"/>
        <v>1.2312904637796407E-2</v>
      </c>
      <c r="G794" s="2">
        <f t="shared" si="69"/>
        <v>1.2579908639231896E-2</v>
      </c>
      <c r="H794" s="2" t="str">
        <f t="shared" si="70"/>
        <v>Sell</v>
      </c>
    </row>
    <row r="795" spans="1:8" ht="13.5" x14ac:dyDescent="0.25">
      <c r="A795" s="4">
        <v>43159</v>
      </c>
      <c r="B795" s="2">
        <v>3.8361999999999998</v>
      </c>
      <c r="C795" s="2">
        <f t="shared" si="72"/>
        <v>3.819264517639946</v>
      </c>
      <c r="D795" s="2">
        <f t="shared" si="68"/>
        <v>3.8070432477501672</v>
      </c>
      <c r="E795" s="2">
        <f t="shared" si="67"/>
        <v>1.2221269889778785E-2</v>
      </c>
      <c r="F795" s="2">
        <f t="shared" si="71"/>
        <v>1.2294577688192884E-2</v>
      </c>
      <c r="G795" s="2">
        <f t="shared" si="69"/>
        <v>-7.330779841409861E-5</v>
      </c>
      <c r="H795" s="2" t="str">
        <f t="shared" si="70"/>
        <v>Hold</v>
      </c>
    </row>
    <row r="796" spans="1:8" ht="13.5" x14ac:dyDescent="0.25">
      <c r="A796" s="4">
        <v>43160</v>
      </c>
      <c r="B796" s="2">
        <v>3.8546</v>
      </c>
      <c r="C796" s="2">
        <f t="shared" si="72"/>
        <v>3.8105161303107233</v>
      </c>
      <c r="D796" s="2">
        <f t="shared" si="68"/>
        <v>3.8105659701390437</v>
      </c>
      <c r="E796" s="2">
        <f t="shared" ref="E796:E859" si="73">C796-D796</f>
        <v>-4.983982832040823E-5</v>
      </c>
      <c r="F796" s="2">
        <f t="shared" si="71"/>
        <v>9.8256941848902258E-3</v>
      </c>
      <c r="G796" s="2">
        <f t="shared" si="69"/>
        <v>-9.875534013210634E-3</v>
      </c>
      <c r="H796" s="2" t="str">
        <f t="shared" si="70"/>
        <v>Hold</v>
      </c>
    </row>
    <row r="797" spans="1:8" ht="13.5" x14ac:dyDescent="0.25">
      <c r="A797" s="4">
        <v>43161</v>
      </c>
      <c r="B797" s="2">
        <v>3.8269000000000002</v>
      </c>
      <c r="C797" s="2">
        <f t="shared" si="72"/>
        <v>3.8059444179552275</v>
      </c>
      <c r="D797" s="2">
        <f t="shared" ref="D797:D860" si="74">$D$4*B797+(1-$D$4)*D796</f>
        <v>3.8117758982768923</v>
      </c>
      <c r="E797" s="2">
        <f t="shared" si="73"/>
        <v>-5.8314803216648059E-3</v>
      </c>
      <c r="F797" s="2">
        <f t="shared" si="71"/>
        <v>6.6942592835792201E-3</v>
      </c>
      <c r="G797" s="2">
        <f t="shared" si="69"/>
        <v>-1.2525739605244026E-2</v>
      </c>
      <c r="H797" s="2" t="str">
        <f t="shared" si="70"/>
        <v>Hold</v>
      </c>
    </row>
    <row r="798" spans="1:8" ht="13.5" x14ac:dyDescent="0.25">
      <c r="A798" s="4">
        <v>43164</v>
      </c>
      <c r="B798" s="2">
        <v>3.8454000000000002</v>
      </c>
      <c r="C798" s="2">
        <f t="shared" si="72"/>
        <v>3.7992452767313463</v>
      </c>
      <c r="D798" s="2">
        <f t="shared" si="74"/>
        <v>3.814266572478604</v>
      </c>
      <c r="E798" s="2">
        <f t="shared" si="73"/>
        <v>-1.5021295747257746E-2</v>
      </c>
      <c r="F798" s="2">
        <f t="shared" si="71"/>
        <v>2.3511482774118274E-3</v>
      </c>
      <c r="G798" s="2">
        <f t="shared" si="69"/>
        <v>-1.7372444024669573E-2</v>
      </c>
      <c r="H798" s="2" t="str">
        <f t="shared" si="70"/>
        <v>Hold</v>
      </c>
    </row>
    <row r="799" spans="1:8" ht="13.5" x14ac:dyDescent="0.25">
      <c r="A799" s="4">
        <v>43165</v>
      </c>
      <c r="B799" s="2">
        <v>3.8454000000000002</v>
      </c>
      <c r="C799" s="2">
        <f t="shared" si="72"/>
        <v>3.79783831108037</v>
      </c>
      <c r="D799" s="2">
        <f t="shared" si="74"/>
        <v>3.8165727522950039</v>
      </c>
      <c r="E799" s="2">
        <f t="shared" si="73"/>
        <v>-1.8734441214633968E-2</v>
      </c>
      <c r="F799" s="2">
        <f t="shared" si="71"/>
        <v>-1.8659696209973316E-3</v>
      </c>
      <c r="G799" s="2">
        <f t="shared" si="69"/>
        <v>-1.6868471593636636E-2</v>
      </c>
      <c r="H799" s="2" t="str">
        <f t="shared" si="70"/>
        <v>Hold</v>
      </c>
    </row>
    <row r="800" spans="1:8" ht="13.5" x14ac:dyDescent="0.25">
      <c r="A800" s="4">
        <v>43166</v>
      </c>
      <c r="B800" s="2">
        <v>3.8546</v>
      </c>
      <c r="C800" s="2">
        <f t="shared" si="72"/>
        <v>3.7895401093756975</v>
      </c>
      <c r="D800" s="2">
        <f t="shared" si="74"/>
        <v>3.8193895854583371</v>
      </c>
      <c r="E800" s="2">
        <f t="shared" si="73"/>
        <v>-2.9849476082639548E-2</v>
      </c>
      <c r="F800" s="2">
        <f t="shared" si="71"/>
        <v>-7.4626709133257746E-3</v>
      </c>
      <c r="G800" s="2">
        <f t="shared" si="69"/>
        <v>-2.2386805169313774E-2</v>
      </c>
      <c r="H800" s="2" t="str">
        <f t="shared" si="70"/>
        <v>Hold</v>
      </c>
    </row>
    <row r="801" spans="1:8" ht="13.5" x14ac:dyDescent="0.25">
      <c r="A801" s="4">
        <v>43167</v>
      </c>
      <c r="B801" s="2">
        <v>3.8637999999999999</v>
      </c>
      <c r="C801" s="2">
        <f t="shared" si="72"/>
        <v>3.783949323317898</v>
      </c>
      <c r="D801" s="2">
        <f t="shared" si="74"/>
        <v>3.8226792457947565</v>
      </c>
      <c r="E801" s="2">
        <f t="shared" si="73"/>
        <v>-3.8729922476858469E-2</v>
      </c>
      <c r="F801" s="2">
        <f t="shared" si="71"/>
        <v>-1.3716121226032314E-2</v>
      </c>
      <c r="G801" s="2">
        <f t="shared" si="69"/>
        <v>-2.5013801250826154E-2</v>
      </c>
      <c r="H801" s="2" t="str">
        <f t="shared" si="70"/>
        <v>Hold</v>
      </c>
    </row>
    <row r="802" spans="1:8" ht="13.5" x14ac:dyDescent="0.25">
      <c r="A802" s="4">
        <v>43168</v>
      </c>
      <c r="B802" s="2">
        <v>3.8731</v>
      </c>
      <c r="C802" s="2">
        <f t="shared" si="72"/>
        <v>3.7848955812689908</v>
      </c>
      <c r="D802" s="2">
        <f t="shared" si="74"/>
        <v>3.8264141164766263</v>
      </c>
      <c r="E802" s="2">
        <f t="shared" si="73"/>
        <v>-4.1518535207635487E-2</v>
      </c>
      <c r="F802" s="2">
        <f t="shared" si="71"/>
        <v>-1.9276604022352949E-2</v>
      </c>
      <c r="G802" s="2">
        <f t="shared" si="69"/>
        <v>-2.2241931185282539E-2</v>
      </c>
      <c r="H802" s="2" t="str">
        <f t="shared" si="70"/>
        <v>Hold</v>
      </c>
    </row>
    <row r="803" spans="1:8" ht="13.5" x14ac:dyDescent="0.25">
      <c r="A803" s="4">
        <v>43171</v>
      </c>
      <c r="B803" s="2">
        <v>3.8731</v>
      </c>
      <c r="C803" s="2">
        <f t="shared" si="72"/>
        <v>3.7927885687660692</v>
      </c>
      <c r="D803" s="2">
        <f t="shared" si="74"/>
        <v>3.8298723300709505</v>
      </c>
      <c r="E803" s="2">
        <f t="shared" si="73"/>
        <v>-3.7083761304881335E-2</v>
      </c>
      <c r="F803" s="2">
        <f t="shared" si="71"/>
        <v>-2.2838035478858626E-2</v>
      </c>
      <c r="G803" s="2">
        <f t="shared" si="69"/>
        <v>-1.4245725826022709E-2</v>
      </c>
      <c r="H803" s="2" t="str">
        <f t="shared" si="70"/>
        <v>Hold</v>
      </c>
    </row>
    <row r="804" spans="1:8" ht="13.5" x14ac:dyDescent="0.25">
      <c r="A804" s="4">
        <v>43172</v>
      </c>
      <c r="B804" s="2">
        <v>3.8731</v>
      </c>
      <c r="C804" s="2">
        <f t="shared" si="72"/>
        <v>3.8022980197251357</v>
      </c>
      <c r="D804" s="2">
        <f t="shared" si="74"/>
        <v>3.8330743796953248</v>
      </c>
      <c r="E804" s="2">
        <f t="shared" si="73"/>
        <v>-3.0776359970189127E-2</v>
      </c>
      <c r="F804" s="2">
        <f t="shared" si="71"/>
        <v>-2.4425700377124725E-2</v>
      </c>
      <c r="G804" s="2">
        <f t="shared" ref="G804:G867" si="75">E804-F804</f>
        <v>-6.3506595930644012E-3</v>
      </c>
      <c r="H804" s="2" t="str">
        <f t="shared" ref="H804:H867" si="76">IF(G804&lt;0,"Hold","Sell")</f>
        <v>Hold</v>
      </c>
    </row>
    <row r="805" spans="1:8" ht="13.5" x14ac:dyDescent="0.25">
      <c r="A805" s="4">
        <v>43173</v>
      </c>
      <c r="B805" s="2">
        <v>3.8731</v>
      </c>
      <c r="C805" s="2">
        <f t="shared" si="72"/>
        <v>3.8075137089981919</v>
      </c>
      <c r="D805" s="2">
        <f t="shared" si="74"/>
        <v>3.8360392404586343</v>
      </c>
      <c r="E805" s="2">
        <f t="shared" si="73"/>
        <v>-2.8525531460442455E-2</v>
      </c>
      <c r="F805" s="2">
        <f t="shared" ref="F805:F868" si="77">(E805*(2/(10)))+((1-(2/10))*F804)</f>
        <v>-2.5245666593788272E-2</v>
      </c>
      <c r="G805" s="2">
        <f t="shared" si="75"/>
        <v>-3.2798648666541828E-3</v>
      </c>
      <c r="H805" s="2" t="str">
        <f t="shared" si="76"/>
        <v>Hold</v>
      </c>
    </row>
    <row r="806" spans="1:8" ht="13.5" x14ac:dyDescent="0.25">
      <c r="A806" s="4">
        <v>43174</v>
      </c>
      <c r="B806" s="2">
        <v>3.8731</v>
      </c>
      <c r="C806" s="2">
        <f t="shared" si="72"/>
        <v>3.8147577537677009</v>
      </c>
      <c r="D806" s="2">
        <f t="shared" si="74"/>
        <v>3.838784481906143</v>
      </c>
      <c r="E806" s="2">
        <f t="shared" si="73"/>
        <v>-2.4026728138442088E-2</v>
      </c>
      <c r="F806" s="2">
        <f t="shared" si="77"/>
        <v>-2.5001878902719037E-2</v>
      </c>
      <c r="G806" s="2">
        <f t="shared" si="75"/>
        <v>9.751507642769483E-4</v>
      </c>
      <c r="H806" s="2" t="str">
        <f t="shared" si="76"/>
        <v>Sell</v>
      </c>
    </row>
    <row r="807" spans="1:8" ht="13.5" x14ac:dyDescent="0.25">
      <c r="A807" s="4">
        <v>43175</v>
      </c>
      <c r="B807" s="2">
        <v>3.9836999999999998</v>
      </c>
      <c r="C807" s="2">
        <f t="shared" si="72"/>
        <v>3.8166257916495931</v>
      </c>
      <c r="D807" s="2">
        <f t="shared" si="74"/>
        <v>3.8495189647279102</v>
      </c>
      <c r="E807" s="2">
        <f t="shared" si="73"/>
        <v>-3.2893173078317073E-2</v>
      </c>
      <c r="F807" s="2">
        <f t="shared" si="77"/>
        <v>-2.6580137737838648E-2</v>
      </c>
      <c r="G807" s="2">
        <f t="shared" si="75"/>
        <v>-6.3130353404784248E-3</v>
      </c>
      <c r="H807" s="2" t="str">
        <f t="shared" si="76"/>
        <v>Hold</v>
      </c>
    </row>
    <row r="808" spans="1:8" ht="13.5" x14ac:dyDescent="0.25">
      <c r="A808" s="4">
        <v>43178</v>
      </c>
      <c r="B808" s="2">
        <v>4.0389999999999997</v>
      </c>
      <c r="C808" s="2">
        <f t="shared" si="72"/>
        <v>3.8210525929342714</v>
      </c>
      <c r="D808" s="2">
        <f t="shared" si="74"/>
        <v>3.8635545969702871</v>
      </c>
      <c r="E808" s="2">
        <f t="shared" si="73"/>
        <v>-4.2502004036015784E-2</v>
      </c>
      <c r="F808" s="2">
        <f t="shared" si="77"/>
        <v>-2.9764510997474077E-2</v>
      </c>
      <c r="G808" s="2">
        <f t="shared" si="75"/>
        <v>-1.2737493038541707E-2</v>
      </c>
      <c r="H808" s="2" t="str">
        <f t="shared" si="76"/>
        <v>Hold</v>
      </c>
    </row>
    <row r="809" spans="1:8" ht="13.5" x14ac:dyDescent="0.25">
      <c r="A809" s="4">
        <v>43180</v>
      </c>
      <c r="B809" s="2">
        <v>4.1589</v>
      </c>
      <c r="C809" s="2">
        <f t="shared" si="72"/>
        <v>3.8247983478674605</v>
      </c>
      <c r="D809" s="2">
        <f t="shared" si="74"/>
        <v>3.885432034231747</v>
      </c>
      <c r="E809" s="2">
        <f t="shared" si="73"/>
        <v>-6.0633686364286454E-2</v>
      </c>
      <c r="F809" s="2">
        <f t="shared" si="77"/>
        <v>-3.5938346070836555E-2</v>
      </c>
      <c r="G809" s="2">
        <f t="shared" si="75"/>
        <v>-2.4695340293449899E-2</v>
      </c>
      <c r="H809" s="2" t="str">
        <f t="shared" si="76"/>
        <v>Hold</v>
      </c>
    </row>
    <row r="810" spans="1:8" ht="13.5" x14ac:dyDescent="0.25">
      <c r="A810" s="4">
        <v>43181</v>
      </c>
      <c r="B810" s="2">
        <v>4.2788000000000004</v>
      </c>
      <c r="C810" s="2">
        <f t="shared" si="72"/>
        <v>3.8293832174263129</v>
      </c>
      <c r="D810" s="2">
        <f t="shared" si="74"/>
        <v>3.914570402066432</v>
      </c>
      <c r="E810" s="2">
        <f t="shared" si="73"/>
        <v>-8.5187184640119096E-2</v>
      </c>
      <c r="F810" s="2">
        <f t="shared" si="77"/>
        <v>-4.5788113784693066E-2</v>
      </c>
      <c r="G810" s="2">
        <f t="shared" si="75"/>
        <v>-3.939907085542603E-2</v>
      </c>
      <c r="H810" s="2" t="str">
        <f t="shared" si="76"/>
        <v>Hold</v>
      </c>
    </row>
    <row r="811" spans="1:8" ht="13.5" x14ac:dyDescent="0.25">
      <c r="A811" s="4">
        <v>43182</v>
      </c>
      <c r="B811" s="2">
        <v>4.1773999999999996</v>
      </c>
      <c r="C811" s="2">
        <f t="shared" si="72"/>
        <v>3.8346781070530342</v>
      </c>
      <c r="D811" s="2">
        <f t="shared" si="74"/>
        <v>3.934039261172622</v>
      </c>
      <c r="E811" s="2">
        <f t="shared" si="73"/>
        <v>-9.9361154119587791E-2</v>
      </c>
      <c r="F811" s="2">
        <f t="shared" si="77"/>
        <v>-5.6502721851672016E-2</v>
      </c>
      <c r="G811" s="2">
        <f t="shared" si="75"/>
        <v>-4.2858432267915775E-2</v>
      </c>
      <c r="H811" s="2" t="str">
        <f t="shared" si="76"/>
        <v>Hold</v>
      </c>
    </row>
    <row r="812" spans="1:8" ht="13.5" x14ac:dyDescent="0.25">
      <c r="A812" s="4">
        <v>43185</v>
      </c>
      <c r="B812" s="2">
        <v>4.2050000000000001</v>
      </c>
      <c r="C812" s="2">
        <f t="shared" si="72"/>
        <v>3.8405891675064137</v>
      </c>
      <c r="D812" s="2">
        <f t="shared" si="74"/>
        <v>3.9541104270116869</v>
      </c>
      <c r="E812" s="2">
        <f t="shared" si="73"/>
        <v>-0.11352125950527325</v>
      </c>
      <c r="F812" s="2">
        <f t="shared" si="77"/>
        <v>-6.7906429382392275E-2</v>
      </c>
      <c r="G812" s="2">
        <f t="shared" si="75"/>
        <v>-4.5614830122880978E-2</v>
      </c>
      <c r="H812" s="2" t="str">
        <f t="shared" si="76"/>
        <v>Hold</v>
      </c>
    </row>
    <row r="813" spans="1:8" ht="13.5" x14ac:dyDescent="0.25">
      <c r="A813" s="4">
        <v>43186</v>
      </c>
      <c r="B813" s="2">
        <v>4.2511000000000001</v>
      </c>
      <c r="C813" s="2">
        <f t="shared" si="72"/>
        <v>3.8455908340438887</v>
      </c>
      <c r="D813" s="2">
        <f t="shared" si="74"/>
        <v>3.9761096546404509</v>
      </c>
      <c r="E813" s="2">
        <f t="shared" si="73"/>
        <v>-0.13051882059656217</v>
      </c>
      <c r="F813" s="2">
        <f t="shared" si="77"/>
        <v>-8.0428907625226254E-2</v>
      </c>
      <c r="G813" s="2">
        <f t="shared" si="75"/>
        <v>-5.0089912971335915E-2</v>
      </c>
      <c r="H813" s="2" t="str">
        <f t="shared" si="76"/>
        <v>Hold</v>
      </c>
    </row>
    <row r="814" spans="1:8" ht="13.5" x14ac:dyDescent="0.25">
      <c r="A814" s="4">
        <v>43187</v>
      </c>
      <c r="B814" s="2">
        <v>4.1589</v>
      </c>
      <c r="C814" s="2">
        <f t="shared" si="72"/>
        <v>3.8498230134217515</v>
      </c>
      <c r="D814" s="2">
        <f t="shared" si="74"/>
        <v>3.9896496802226395</v>
      </c>
      <c r="E814" s="2">
        <f t="shared" si="73"/>
        <v>-0.13982666680088807</v>
      </c>
      <c r="F814" s="2">
        <f t="shared" si="77"/>
        <v>-9.2308459460358622E-2</v>
      </c>
      <c r="G814" s="2">
        <f t="shared" si="75"/>
        <v>-4.7518207340529445E-2</v>
      </c>
      <c r="H814" s="2" t="str">
        <f t="shared" si="76"/>
        <v>Hold</v>
      </c>
    </row>
    <row r="815" spans="1:8" ht="13.5" x14ac:dyDescent="0.25">
      <c r="A815" s="4">
        <v>43188</v>
      </c>
      <c r="B815" s="2">
        <v>4.1405000000000003</v>
      </c>
      <c r="C815" s="2">
        <f t="shared" si="72"/>
        <v>3.8534040882799436</v>
      </c>
      <c r="D815" s="2">
        <f t="shared" si="74"/>
        <v>4.0008237779839257</v>
      </c>
      <c r="E815" s="2">
        <f t="shared" si="73"/>
        <v>-0.14741968970398212</v>
      </c>
      <c r="F815" s="2">
        <f t="shared" si="77"/>
        <v>-0.10333070550908333</v>
      </c>
      <c r="G815" s="2">
        <f t="shared" si="75"/>
        <v>-4.4088984194898789E-2</v>
      </c>
      <c r="H815" s="2" t="str">
        <f t="shared" si="76"/>
        <v>Hold</v>
      </c>
    </row>
    <row r="816" spans="1:8" ht="13.5" x14ac:dyDescent="0.25">
      <c r="A816" s="4">
        <v>43189</v>
      </c>
      <c r="B816" s="2">
        <v>4.1497000000000002</v>
      </c>
      <c r="C816" s="2">
        <f t="shared" si="72"/>
        <v>3.8564342285445674</v>
      </c>
      <c r="D816" s="2">
        <f t="shared" si="74"/>
        <v>4.0118516462814124</v>
      </c>
      <c r="E816" s="2">
        <f t="shared" si="73"/>
        <v>-0.15541741773684503</v>
      </c>
      <c r="F816" s="2">
        <f t="shared" si="77"/>
        <v>-0.11374804795463567</v>
      </c>
      <c r="G816" s="2">
        <f t="shared" si="75"/>
        <v>-4.1669369782209364E-2</v>
      </c>
      <c r="H816" s="2" t="str">
        <f t="shared" si="76"/>
        <v>Hold</v>
      </c>
    </row>
    <row r="817" spans="1:8" ht="13.5" x14ac:dyDescent="0.25">
      <c r="A817" s="4">
        <v>43192</v>
      </c>
      <c r="B817" s="2">
        <v>4.1773999999999996</v>
      </c>
      <c r="C817" s="2">
        <f t="shared" si="72"/>
        <v>3.8760135779992497</v>
      </c>
      <c r="D817" s="2">
        <f t="shared" si="74"/>
        <v>4.024114487297604</v>
      </c>
      <c r="E817" s="2">
        <f t="shared" si="73"/>
        <v>-0.14810090929835429</v>
      </c>
      <c r="F817" s="2">
        <f t="shared" si="77"/>
        <v>-0.12061862022337939</v>
      </c>
      <c r="G817" s="2">
        <f t="shared" si="75"/>
        <v>-2.7482289074974894E-2</v>
      </c>
      <c r="H817" s="2" t="str">
        <f t="shared" si="76"/>
        <v>Hold</v>
      </c>
    </row>
    <row r="818" spans="1:8" ht="13.5" x14ac:dyDescent="0.25">
      <c r="A818" s="4">
        <v>43193</v>
      </c>
      <c r="B818" s="2">
        <v>4.1405000000000003</v>
      </c>
      <c r="C818" s="2">
        <f t="shared" si="72"/>
        <v>3.9010884121532117</v>
      </c>
      <c r="D818" s="2">
        <f t="shared" si="74"/>
        <v>4.0327356363866702</v>
      </c>
      <c r="E818" s="2">
        <f t="shared" si="73"/>
        <v>-0.13164722423345854</v>
      </c>
      <c r="F818" s="2">
        <f t="shared" si="77"/>
        <v>-0.12282434102539523</v>
      </c>
      <c r="G818" s="2">
        <f t="shared" si="75"/>
        <v>-8.8228832080633063E-3</v>
      </c>
      <c r="H818" s="2" t="str">
        <f t="shared" si="76"/>
        <v>Hold</v>
      </c>
    </row>
    <row r="819" spans="1:8" ht="13.5" x14ac:dyDescent="0.25">
      <c r="A819" s="4">
        <v>43194</v>
      </c>
      <c r="B819" s="2">
        <v>4.0575000000000001</v>
      </c>
      <c r="C819" s="2">
        <f t="shared" si="72"/>
        <v>3.9407517333604098</v>
      </c>
      <c r="D819" s="2">
        <f t="shared" si="74"/>
        <v>4.0345700336913612</v>
      </c>
      <c r="E819" s="2">
        <f t="shared" si="73"/>
        <v>-9.3818300330951399E-2</v>
      </c>
      <c r="F819" s="2">
        <f t="shared" si="77"/>
        <v>-0.11702313288650647</v>
      </c>
      <c r="G819" s="2">
        <f t="shared" si="75"/>
        <v>2.3204832555555069E-2</v>
      </c>
      <c r="H819" s="2" t="str">
        <f t="shared" si="76"/>
        <v>Sell</v>
      </c>
    </row>
    <row r="820" spans="1:8" ht="13.5" x14ac:dyDescent="0.25">
      <c r="A820" s="4">
        <v>43195</v>
      </c>
      <c r="B820" s="2">
        <v>4.0944000000000003</v>
      </c>
      <c r="C820" s="2">
        <f t="shared" si="72"/>
        <v>3.99275915899727</v>
      </c>
      <c r="D820" s="2">
        <f t="shared" si="74"/>
        <v>4.0390018830475567</v>
      </c>
      <c r="E820" s="2">
        <f t="shared" si="73"/>
        <v>-4.6242724050286732E-2</v>
      </c>
      <c r="F820" s="2">
        <f t="shared" si="77"/>
        <v>-0.10286705111926253</v>
      </c>
      <c r="G820" s="2">
        <f t="shared" si="75"/>
        <v>5.6624327068975799E-2</v>
      </c>
      <c r="H820" s="2" t="str">
        <f t="shared" si="76"/>
        <v>Sell</v>
      </c>
    </row>
    <row r="821" spans="1:8" ht="13.5" x14ac:dyDescent="0.25">
      <c r="A821" s="4">
        <v>43196</v>
      </c>
      <c r="B821" s="2">
        <v>4.0944000000000003</v>
      </c>
      <c r="C821" s="2">
        <f t="shared" si="72"/>
        <v>4.0211654422284591</v>
      </c>
      <c r="D821" s="2">
        <f t="shared" si="74"/>
        <v>4.0431054472662558</v>
      </c>
      <c r="E821" s="2">
        <f t="shared" si="73"/>
        <v>-2.1940005037796695E-2</v>
      </c>
      <c r="F821" s="2">
        <f t="shared" si="77"/>
        <v>-8.668164190296937E-2</v>
      </c>
      <c r="G821" s="2">
        <f t="shared" si="75"/>
        <v>6.4741636865172675E-2</v>
      </c>
      <c r="H821" s="2" t="str">
        <f t="shared" si="76"/>
        <v>Sell</v>
      </c>
    </row>
    <row r="822" spans="1:8" ht="13.5" x14ac:dyDescent="0.25">
      <c r="A822" s="4">
        <v>43200</v>
      </c>
      <c r="B822" s="2">
        <v>4.0206</v>
      </c>
      <c r="C822" s="2">
        <f t="shared" si="72"/>
        <v>4.0494476818856189</v>
      </c>
      <c r="D822" s="2">
        <f t="shared" si="74"/>
        <v>4.0414383770983848</v>
      </c>
      <c r="E822" s="2">
        <f t="shared" si="73"/>
        <v>8.0093047872340506E-3</v>
      </c>
      <c r="F822" s="2">
        <f t="shared" si="77"/>
        <v>-6.7743452564928683E-2</v>
      </c>
      <c r="G822" s="2">
        <f t="shared" si="75"/>
        <v>7.5752757352162733E-2</v>
      </c>
      <c r="H822" s="2" t="str">
        <f t="shared" si="76"/>
        <v>Sell</v>
      </c>
    </row>
    <row r="823" spans="1:8" ht="13.5" x14ac:dyDescent="0.25">
      <c r="A823" s="4">
        <v>43201</v>
      </c>
      <c r="B823" s="2">
        <v>4.0575000000000001</v>
      </c>
      <c r="C823" s="2">
        <f t="shared" si="72"/>
        <v>4.0804711154416777</v>
      </c>
      <c r="D823" s="2">
        <f t="shared" si="74"/>
        <v>4.0426281269429492</v>
      </c>
      <c r="E823" s="2">
        <f t="shared" si="73"/>
        <v>3.784298849872858E-2</v>
      </c>
      <c r="F823" s="2">
        <f t="shared" si="77"/>
        <v>-4.6626164352197234E-2</v>
      </c>
      <c r="G823" s="2">
        <f t="shared" si="75"/>
        <v>8.4469152850925822E-2</v>
      </c>
      <c r="H823" s="2" t="str">
        <f t="shared" si="76"/>
        <v>Sell</v>
      </c>
    </row>
    <row r="824" spans="1:8" ht="13.5" x14ac:dyDescent="0.25">
      <c r="A824" s="4">
        <v>43202</v>
      </c>
      <c r="B824" s="2">
        <v>4.0575000000000001</v>
      </c>
      <c r="C824" s="2">
        <f t="shared" si="72"/>
        <v>4.0925370976814195</v>
      </c>
      <c r="D824" s="2">
        <f t="shared" si="74"/>
        <v>4.0437297471693974</v>
      </c>
      <c r="E824" s="2">
        <f t="shared" si="73"/>
        <v>4.8807350512022118E-2</v>
      </c>
      <c r="F824" s="2">
        <f t="shared" si="77"/>
        <v>-2.7539461379353362E-2</v>
      </c>
      <c r="G824" s="2">
        <f t="shared" si="75"/>
        <v>7.6346811891375488E-2</v>
      </c>
      <c r="H824" s="2" t="str">
        <f t="shared" si="76"/>
        <v>Sell</v>
      </c>
    </row>
    <row r="825" spans="1:8" ht="13.5" x14ac:dyDescent="0.25">
      <c r="A825" s="4">
        <v>43203</v>
      </c>
      <c r="B825" s="2">
        <v>4.0575000000000001</v>
      </c>
      <c r="C825" s="2">
        <f t="shared" si="72"/>
        <v>4.0999160057304325</v>
      </c>
      <c r="D825" s="2">
        <f t="shared" si="74"/>
        <v>4.0447497658975902</v>
      </c>
      <c r="E825" s="2">
        <f t="shared" si="73"/>
        <v>5.5166239832842301E-2</v>
      </c>
      <c r="F825" s="2">
        <f t="shared" si="77"/>
        <v>-1.0998321136914232E-2</v>
      </c>
      <c r="G825" s="2">
        <f t="shared" si="75"/>
        <v>6.6164560969756536E-2</v>
      </c>
      <c r="H825" s="2" t="str">
        <f t="shared" si="76"/>
        <v>Sell</v>
      </c>
    </row>
    <row r="826" spans="1:8" ht="13.5" x14ac:dyDescent="0.25">
      <c r="A826" s="4">
        <v>43206</v>
      </c>
      <c r="B826" s="2">
        <v>4.0575000000000001</v>
      </c>
      <c r="C826" s="2">
        <f t="shared" si="72"/>
        <v>4.1075750817719046</v>
      </c>
      <c r="D826" s="2">
        <f t="shared" si="74"/>
        <v>4.0456942276829544</v>
      </c>
      <c r="E826" s="2">
        <f t="shared" si="73"/>
        <v>6.1880854088950166E-2</v>
      </c>
      <c r="F826" s="2">
        <f t="shared" si="77"/>
        <v>3.577513908258648E-3</v>
      </c>
      <c r="G826" s="2">
        <f t="shared" si="75"/>
        <v>5.8303340180691519E-2</v>
      </c>
      <c r="H826" s="2" t="str">
        <f t="shared" si="76"/>
        <v>Sell</v>
      </c>
    </row>
    <row r="827" spans="1:8" ht="13.5" x14ac:dyDescent="0.25">
      <c r="A827" s="4">
        <v>43207</v>
      </c>
      <c r="B827" s="2">
        <v>3.9653</v>
      </c>
      <c r="C827" s="2">
        <f t="shared" si="72"/>
        <v>4.118317376883919</v>
      </c>
      <c r="D827" s="2">
        <f t="shared" si="74"/>
        <v>4.0397390997064386</v>
      </c>
      <c r="E827" s="2">
        <f t="shared" si="73"/>
        <v>7.8578277177480338E-2</v>
      </c>
      <c r="F827" s="2">
        <f t="shared" si="77"/>
        <v>1.8577666562102989E-2</v>
      </c>
      <c r="G827" s="2">
        <f t="shared" si="75"/>
        <v>6.0000610615377349E-2</v>
      </c>
      <c r="H827" s="2" t="str">
        <f t="shared" si="76"/>
        <v>Sell</v>
      </c>
    </row>
    <row r="828" spans="1:8" ht="13.5" x14ac:dyDescent="0.25">
      <c r="A828" s="4">
        <v>43208</v>
      </c>
      <c r="B828" s="2">
        <v>3.9653</v>
      </c>
      <c r="C828" s="2">
        <f t="shared" si="72"/>
        <v>4.1217300881325469</v>
      </c>
      <c r="D828" s="2">
        <f t="shared" si="74"/>
        <v>4.0342250923207761</v>
      </c>
      <c r="E828" s="2">
        <f t="shared" si="73"/>
        <v>8.7504995811770847E-2</v>
      </c>
      <c r="F828" s="2">
        <f t="shared" si="77"/>
        <v>3.236313241203656E-2</v>
      </c>
      <c r="G828" s="2">
        <f t="shared" si="75"/>
        <v>5.5141863399734287E-2</v>
      </c>
      <c r="H828" s="2" t="str">
        <f t="shared" si="76"/>
        <v>Sell</v>
      </c>
    </row>
    <row r="829" spans="1:8" ht="13.5" x14ac:dyDescent="0.25">
      <c r="A829" s="4">
        <v>43209</v>
      </c>
      <c r="B829" s="2">
        <v>3.7808000000000002</v>
      </c>
      <c r="C829" s="2">
        <f t="shared" si="72"/>
        <v>4.1118485361121548</v>
      </c>
      <c r="D829" s="2">
        <f t="shared" si="74"/>
        <v>4.015452863259978</v>
      </c>
      <c r="E829" s="2">
        <f t="shared" si="73"/>
        <v>9.6395672852176872E-2</v>
      </c>
      <c r="F829" s="2">
        <f t="shared" si="77"/>
        <v>4.5169640500064626E-2</v>
      </c>
      <c r="G829" s="2">
        <f t="shared" si="75"/>
        <v>5.1226032352112247E-2</v>
      </c>
      <c r="H829" s="2" t="str">
        <f t="shared" si="76"/>
        <v>Sell</v>
      </c>
    </row>
    <row r="830" spans="1:8" ht="13.5" x14ac:dyDescent="0.25">
      <c r="A830" s="4">
        <v>43210</v>
      </c>
      <c r="B830" s="2">
        <v>3.8731</v>
      </c>
      <c r="C830" s="2">
        <f t="shared" si="72"/>
        <v>4.1091641459410546</v>
      </c>
      <c r="D830" s="2">
        <f t="shared" si="74"/>
        <v>4.0049082067222015</v>
      </c>
      <c r="E830" s="2">
        <f t="shared" si="73"/>
        <v>0.10425593921885312</v>
      </c>
      <c r="F830" s="2">
        <f t="shared" si="77"/>
        <v>5.698690024382233E-2</v>
      </c>
      <c r="G830" s="2">
        <f t="shared" si="75"/>
        <v>4.7269038975030792E-2</v>
      </c>
      <c r="H830" s="2" t="str">
        <f t="shared" si="76"/>
        <v>Sell</v>
      </c>
    </row>
    <row r="831" spans="1:8" ht="13.5" x14ac:dyDescent="0.25">
      <c r="A831" s="4">
        <v>43213</v>
      </c>
      <c r="B831" s="2">
        <v>3.7900999999999998</v>
      </c>
      <c r="C831" s="2">
        <f t="shared" si="72"/>
        <v>4.1068927388732002</v>
      </c>
      <c r="D831" s="2">
        <f t="shared" si="74"/>
        <v>3.9889964877057418</v>
      </c>
      <c r="E831" s="2">
        <f t="shared" si="73"/>
        <v>0.11789625116745839</v>
      </c>
      <c r="F831" s="2">
        <f t="shared" si="77"/>
        <v>6.9168770428549547E-2</v>
      </c>
      <c r="G831" s="2">
        <f t="shared" si="75"/>
        <v>4.872748073890884E-2</v>
      </c>
      <c r="H831" s="2" t="str">
        <f t="shared" si="76"/>
        <v>Sell</v>
      </c>
    </row>
    <row r="832" spans="1:8" ht="13.5" x14ac:dyDescent="0.25">
      <c r="A832" s="4">
        <v>43214</v>
      </c>
      <c r="B832" s="2">
        <v>3.8546</v>
      </c>
      <c r="C832" s="2">
        <f t="shared" si="72"/>
        <v>4.0936169328927079</v>
      </c>
      <c r="D832" s="2">
        <f t="shared" si="74"/>
        <v>3.9790411923201314</v>
      </c>
      <c r="E832" s="2">
        <f t="shared" si="73"/>
        <v>0.11457574057257647</v>
      </c>
      <c r="F832" s="2">
        <f t="shared" si="77"/>
        <v>7.8250164457354943E-2</v>
      </c>
      <c r="G832" s="2">
        <f t="shared" si="75"/>
        <v>3.6325576115221525E-2</v>
      </c>
      <c r="H832" s="2" t="str">
        <f t="shared" si="76"/>
        <v>Sell</v>
      </c>
    </row>
    <row r="833" spans="1:8" ht="13.5" x14ac:dyDescent="0.25">
      <c r="A833" s="4">
        <v>43215</v>
      </c>
      <c r="B833" s="2">
        <v>3.9192</v>
      </c>
      <c r="C833" s="2">
        <f t="shared" si="72"/>
        <v>4.0880604816784452</v>
      </c>
      <c r="D833" s="2">
        <f t="shared" si="74"/>
        <v>3.9746085114075291</v>
      </c>
      <c r="E833" s="2">
        <f t="shared" si="73"/>
        <v>0.11345197027091602</v>
      </c>
      <c r="F833" s="2">
        <f t="shared" si="77"/>
        <v>8.5290525620067156E-2</v>
      </c>
      <c r="G833" s="2">
        <f t="shared" si="75"/>
        <v>2.8161444650848869E-2</v>
      </c>
      <c r="H833" s="2" t="str">
        <f t="shared" si="76"/>
        <v>Sell</v>
      </c>
    </row>
    <row r="834" spans="1:8" ht="13.5" x14ac:dyDescent="0.25">
      <c r="A834" s="4">
        <v>43216</v>
      </c>
      <c r="B834" s="2">
        <v>3.8176999999999999</v>
      </c>
      <c r="C834" s="2">
        <f t="shared" si="72"/>
        <v>4.0833588691125309</v>
      </c>
      <c r="D834" s="2">
        <f t="shared" si="74"/>
        <v>3.9629856587106751</v>
      </c>
      <c r="E834" s="2">
        <f t="shared" si="73"/>
        <v>0.12037321040185578</v>
      </c>
      <c r="F834" s="2">
        <f t="shared" si="77"/>
        <v>9.2307062576424889E-2</v>
      </c>
      <c r="G834" s="2">
        <f t="shared" si="75"/>
        <v>2.806614782543089E-2</v>
      </c>
      <c r="H834" s="2" t="str">
        <f t="shared" si="76"/>
        <v>Sell</v>
      </c>
    </row>
    <row r="835" spans="1:8" ht="13.5" x14ac:dyDescent="0.25">
      <c r="A835" s="4">
        <v>43217</v>
      </c>
      <c r="B835" s="2">
        <v>3.9192</v>
      </c>
      <c r="C835" s="2">
        <f t="shared" si="72"/>
        <v>4.079380581556757</v>
      </c>
      <c r="D835" s="2">
        <f t="shared" si="74"/>
        <v>3.9597422765839583</v>
      </c>
      <c r="E835" s="2">
        <f t="shared" si="73"/>
        <v>0.1196383049727987</v>
      </c>
      <c r="F835" s="2">
        <f t="shared" si="77"/>
        <v>9.7773311055699655E-2</v>
      </c>
      <c r="G835" s="2">
        <f t="shared" si="75"/>
        <v>2.1864993917099049E-2</v>
      </c>
      <c r="H835" s="2" t="str">
        <f t="shared" si="76"/>
        <v>Sell</v>
      </c>
    </row>
    <row r="836" spans="1:8" ht="13.5" x14ac:dyDescent="0.25">
      <c r="A836" s="4">
        <v>43220</v>
      </c>
      <c r="B836" s="2">
        <v>3.9192</v>
      </c>
      <c r="C836" s="2">
        <f t="shared" si="72"/>
        <v>4.0760143382403333</v>
      </c>
      <c r="D836" s="2">
        <f t="shared" si="74"/>
        <v>3.9567391449851463</v>
      </c>
      <c r="E836" s="2">
        <f t="shared" si="73"/>
        <v>0.11927519325518698</v>
      </c>
      <c r="F836" s="2">
        <f t="shared" si="77"/>
        <v>0.10207368749559713</v>
      </c>
      <c r="G836" s="2">
        <f t="shared" si="75"/>
        <v>1.7201505759589855E-2</v>
      </c>
      <c r="H836" s="2" t="str">
        <f t="shared" si="76"/>
        <v>Sell</v>
      </c>
    </row>
    <row r="837" spans="1:8" ht="13.5" x14ac:dyDescent="0.25">
      <c r="A837" s="4">
        <v>43222</v>
      </c>
      <c r="B837" s="2">
        <v>3.9098999999999999</v>
      </c>
      <c r="C837" s="2">
        <f t="shared" si="72"/>
        <v>4.0589813631264358</v>
      </c>
      <c r="D837" s="2">
        <f t="shared" si="74"/>
        <v>3.9532695786899508</v>
      </c>
      <c r="E837" s="2">
        <f t="shared" si="73"/>
        <v>0.10571178443648499</v>
      </c>
      <c r="F837" s="2">
        <f t="shared" si="77"/>
        <v>0.10280130688377472</v>
      </c>
      <c r="G837" s="2">
        <f t="shared" si="75"/>
        <v>2.910477552710275E-3</v>
      </c>
      <c r="H837" s="2" t="str">
        <f t="shared" si="76"/>
        <v>Sell</v>
      </c>
    </row>
    <row r="838" spans="1:8" ht="13.5" x14ac:dyDescent="0.25">
      <c r="A838" s="4">
        <v>43223</v>
      </c>
      <c r="B838" s="2">
        <v>3.9</v>
      </c>
      <c r="C838" s="2">
        <f t="shared" si="72"/>
        <v>4.0445688457223685</v>
      </c>
      <c r="D838" s="2">
        <f t="shared" si="74"/>
        <v>3.9493236839721764</v>
      </c>
      <c r="E838" s="2">
        <f t="shared" si="73"/>
        <v>9.5245161750192153E-2</v>
      </c>
      <c r="F838" s="2">
        <f t="shared" si="77"/>
        <v>0.10129007785705821</v>
      </c>
      <c r="G838" s="2">
        <f t="shared" si="75"/>
        <v>-6.0449161068660551E-3</v>
      </c>
      <c r="H838" s="2" t="str">
        <f t="shared" si="76"/>
        <v>Hold</v>
      </c>
    </row>
    <row r="839" spans="1:8" ht="13.5" x14ac:dyDescent="0.25">
      <c r="A839" s="4">
        <v>43224</v>
      </c>
      <c r="B839" s="2">
        <v>3.9878</v>
      </c>
      <c r="C839" s="2">
        <f t="shared" si="72"/>
        <v>4.0039890233035429</v>
      </c>
      <c r="D839" s="2">
        <f t="shared" si="74"/>
        <v>3.9521737814557185</v>
      </c>
      <c r="E839" s="2">
        <f t="shared" si="73"/>
        <v>5.1815241847824378E-2</v>
      </c>
      <c r="F839" s="2">
        <f t="shared" si="77"/>
        <v>9.1395110655211456E-2</v>
      </c>
      <c r="G839" s="2">
        <f t="shared" si="75"/>
        <v>-3.9579868807387078E-2</v>
      </c>
      <c r="H839" s="2" t="str">
        <f t="shared" si="76"/>
        <v>Hold</v>
      </c>
    </row>
    <row r="840" spans="1:8" ht="13.5" x14ac:dyDescent="0.25">
      <c r="A840" s="4">
        <v>43227</v>
      </c>
      <c r="B840" s="2">
        <v>3.9878</v>
      </c>
      <c r="C840" s="2">
        <f t="shared" si="72"/>
        <v>3.9838522504876135</v>
      </c>
      <c r="D840" s="2">
        <f t="shared" si="74"/>
        <v>3.9548127606071466</v>
      </c>
      <c r="E840" s="2">
        <f t="shared" si="73"/>
        <v>2.9039489880466895E-2</v>
      </c>
      <c r="F840" s="2">
        <f t="shared" si="77"/>
        <v>7.8923986500262541E-2</v>
      </c>
      <c r="G840" s="2">
        <f t="shared" si="75"/>
        <v>-4.9884496619795646E-2</v>
      </c>
      <c r="H840" s="2" t="str">
        <f t="shared" si="76"/>
        <v>Hold</v>
      </c>
    </row>
    <row r="841" spans="1:8" ht="13.5" x14ac:dyDescent="0.25">
      <c r="A841" s="4">
        <v>43228</v>
      </c>
      <c r="B841" s="2">
        <v>3.9878</v>
      </c>
      <c r="C841" s="2">
        <f t="shared" si="72"/>
        <v>3.9540442119510577</v>
      </c>
      <c r="D841" s="2">
        <f t="shared" si="74"/>
        <v>3.957256259821432</v>
      </c>
      <c r="E841" s="2">
        <f t="shared" si="73"/>
        <v>-3.2120478703743238E-3</v>
      </c>
      <c r="F841" s="2">
        <f t="shared" si="77"/>
        <v>6.2496779626135174E-2</v>
      </c>
      <c r="G841" s="2">
        <f t="shared" si="75"/>
        <v>-6.5708827496509498E-2</v>
      </c>
      <c r="H841" s="2" t="str">
        <f t="shared" si="76"/>
        <v>Hold</v>
      </c>
    </row>
    <row r="842" spans="1:8" ht="13.5" x14ac:dyDescent="0.25">
      <c r="A842" s="4">
        <v>43229</v>
      </c>
      <c r="B842" s="2">
        <v>4.0853000000000002</v>
      </c>
      <c r="C842" s="2">
        <f t="shared" si="72"/>
        <v>3.9387451024201257</v>
      </c>
      <c r="D842" s="2">
        <f t="shared" si="74"/>
        <v>3.9667409813161409</v>
      </c>
      <c r="E842" s="2">
        <f t="shared" si="73"/>
        <v>-2.7995878896015292E-2</v>
      </c>
      <c r="F842" s="2">
        <f t="shared" si="77"/>
        <v>4.4398247921705082E-2</v>
      </c>
      <c r="G842" s="2">
        <f t="shared" si="75"/>
        <v>-7.2394126817720367E-2</v>
      </c>
      <c r="H842" s="2" t="str">
        <f t="shared" si="76"/>
        <v>Hold</v>
      </c>
    </row>
    <row r="843" spans="1:8" ht="13.5" x14ac:dyDescent="0.25">
      <c r="A843" s="4">
        <v>43230</v>
      </c>
      <c r="B843" s="2">
        <v>4.0462999999999996</v>
      </c>
      <c r="C843" s="2">
        <f t="shared" si="72"/>
        <v>3.9357381635862598</v>
      </c>
      <c r="D843" s="2">
        <f t="shared" si="74"/>
        <v>3.9726342419593896</v>
      </c>
      <c r="E843" s="2">
        <f t="shared" si="73"/>
        <v>-3.6896078373129804E-2</v>
      </c>
      <c r="F843" s="2">
        <f t="shared" si="77"/>
        <v>2.8139382662738105E-2</v>
      </c>
      <c r="G843" s="2">
        <f t="shared" si="75"/>
        <v>-6.5035461035867909E-2</v>
      </c>
      <c r="H843" s="2" t="str">
        <f t="shared" si="76"/>
        <v>Hold</v>
      </c>
    </row>
    <row r="844" spans="1:8" ht="13.5" x14ac:dyDescent="0.25">
      <c r="A844" s="4">
        <v>43231</v>
      </c>
      <c r="B844" s="2">
        <v>4.0462999999999996</v>
      </c>
      <c r="C844" s="2">
        <f t="shared" si="72"/>
        <v>3.9175784461114507</v>
      </c>
      <c r="D844" s="2">
        <f t="shared" si="74"/>
        <v>3.9780909647772122</v>
      </c>
      <c r="E844" s="2">
        <f t="shared" si="73"/>
        <v>-6.0512518665761572E-2</v>
      </c>
      <c r="F844" s="2">
        <f t="shared" si="77"/>
        <v>1.0409002397038168E-2</v>
      </c>
      <c r="G844" s="2">
        <f t="shared" si="75"/>
        <v>-7.0921521062799739E-2</v>
      </c>
      <c r="H844" s="2" t="str">
        <f t="shared" si="76"/>
        <v>Hold</v>
      </c>
    </row>
    <row r="845" spans="1:8" ht="13.5" x14ac:dyDescent="0.25">
      <c r="A845" s="4">
        <v>43234</v>
      </c>
      <c r="B845" s="2">
        <v>4.0462999999999996</v>
      </c>
      <c r="C845" s="2">
        <f t="shared" si="72"/>
        <v>3.9178279159404585</v>
      </c>
      <c r="D845" s="2">
        <f t="shared" si="74"/>
        <v>3.9831434859048258</v>
      </c>
      <c r="E845" s="2">
        <f t="shared" si="73"/>
        <v>-6.531556996436727E-2</v>
      </c>
      <c r="F845" s="2">
        <f t="shared" si="77"/>
        <v>-4.7359120752429196E-3</v>
      </c>
      <c r="G845" s="2">
        <f t="shared" si="75"/>
        <v>-6.0579657889124353E-2</v>
      </c>
      <c r="H845" s="2" t="str">
        <f t="shared" si="76"/>
        <v>Hold</v>
      </c>
    </row>
    <row r="846" spans="1:8" ht="13.5" x14ac:dyDescent="0.25">
      <c r="A846" s="4">
        <v>43235</v>
      </c>
      <c r="B846" s="2">
        <v>4.0754999999999999</v>
      </c>
      <c r="C846" s="2">
        <f t="shared" si="72"/>
        <v>3.918039005795773</v>
      </c>
      <c r="D846" s="2">
        <f t="shared" si="74"/>
        <v>3.9899847091711349</v>
      </c>
      <c r="E846" s="2">
        <f t="shared" si="73"/>
        <v>-7.194570337536188E-2</v>
      </c>
      <c r="F846" s="2">
        <f t="shared" si="77"/>
        <v>-1.8177870335266712E-2</v>
      </c>
      <c r="G846" s="2">
        <f t="shared" si="75"/>
        <v>-5.3767833040095164E-2</v>
      </c>
      <c r="H846" s="2" t="str">
        <f t="shared" si="76"/>
        <v>Hold</v>
      </c>
    </row>
    <row r="847" spans="1:8" ht="13.5" x14ac:dyDescent="0.25">
      <c r="A847" s="4">
        <v>43236</v>
      </c>
      <c r="B847" s="2">
        <v>4.0949999999999998</v>
      </c>
      <c r="C847" s="2">
        <f t="shared" ref="C847:C910" si="78">$C$4*B837+C846*(1-$C$4)</f>
        <v>3.916786851057962</v>
      </c>
      <c r="D847" s="2">
        <f t="shared" si="74"/>
        <v>3.9977636196029027</v>
      </c>
      <c r="E847" s="2">
        <f t="shared" si="73"/>
        <v>-8.0976768544940736E-2</v>
      </c>
      <c r="F847" s="2">
        <f t="shared" si="77"/>
        <v>-3.073764997720152E-2</v>
      </c>
      <c r="G847" s="2">
        <f t="shared" si="75"/>
        <v>-5.0239118567739216E-2</v>
      </c>
      <c r="H847" s="2" t="str">
        <f t="shared" si="76"/>
        <v>Hold</v>
      </c>
    </row>
    <row r="848" spans="1:8" ht="13.5" x14ac:dyDescent="0.25">
      <c r="A848" s="4">
        <v>43237</v>
      </c>
      <c r="B848" s="2">
        <v>4.0462999999999996</v>
      </c>
      <c r="C848" s="2">
        <f t="shared" si="78"/>
        <v>3.9142042585875063</v>
      </c>
      <c r="D848" s="2">
        <f t="shared" si="74"/>
        <v>4.0013589070397249</v>
      </c>
      <c r="E848" s="2">
        <f t="shared" si="73"/>
        <v>-8.7154648452218542E-2</v>
      </c>
      <c r="F848" s="2">
        <f t="shared" si="77"/>
        <v>-4.2021049672204928E-2</v>
      </c>
      <c r="G848" s="2">
        <f t="shared" si="75"/>
        <v>-4.5133598780013613E-2</v>
      </c>
      <c r="H848" s="2" t="str">
        <f t="shared" si="76"/>
        <v>Hold</v>
      </c>
    </row>
    <row r="849" spans="1:8" ht="13.5" x14ac:dyDescent="0.25">
      <c r="A849" s="4">
        <v>43238</v>
      </c>
      <c r="B849" s="2">
        <v>4.0462999999999996</v>
      </c>
      <c r="C849" s="2">
        <f t="shared" si="78"/>
        <v>3.9255266803432747</v>
      </c>
      <c r="D849" s="2">
        <f t="shared" si="74"/>
        <v>4.0046878768886343</v>
      </c>
      <c r="E849" s="2">
        <f t="shared" si="73"/>
        <v>-7.916119654535958E-2</v>
      </c>
      <c r="F849" s="2">
        <f t="shared" si="77"/>
        <v>-4.9449079046835862E-2</v>
      </c>
      <c r="G849" s="2">
        <f t="shared" si="75"/>
        <v>-2.9712117498523719E-2</v>
      </c>
      <c r="H849" s="2" t="str">
        <f t="shared" si="76"/>
        <v>Hold</v>
      </c>
    </row>
    <row r="850" spans="1:8" ht="13.5" x14ac:dyDescent="0.25">
      <c r="A850" s="4">
        <v>43241</v>
      </c>
      <c r="B850" s="2">
        <v>4.0462999999999996</v>
      </c>
      <c r="C850" s="2">
        <f t="shared" si="78"/>
        <v>3.9351071910596938</v>
      </c>
      <c r="D850" s="2">
        <f t="shared" si="74"/>
        <v>4.0077702563783655</v>
      </c>
      <c r="E850" s="2">
        <f t="shared" si="73"/>
        <v>-7.2663065318671727E-2</v>
      </c>
      <c r="F850" s="2">
        <f t="shared" si="77"/>
        <v>-5.4091876301203039E-2</v>
      </c>
      <c r="G850" s="2">
        <f t="shared" si="75"/>
        <v>-1.8571189017468688E-2</v>
      </c>
      <c r="H850" s="2" t="str">
        <f t="shared" si="76"/>
        <v>Hold</v>
      </c>
    </row>
    <row r="851" spans="1:8" ht="13.5" x14ac:dyDescent="0.25">
      <c r="A851" s="4">
        <v>43242</v>
      </c>
      <c r="B851" s="2">
        <v>4.1242999999999999</v>
      </c>
      <c r="C851" s="2">
        <f t="shared" si="78"/>
        <v>3.9432137770505102</v>
      </c>
      <c r="D851" s="2">
        <f t="shared" si="74"/>
        <v>4.0164020892392278</v>
      </c>
      <c r="E851" s="2">
        <f t="shared" si="73"/>
        <v>-7.3188312188717575E-2</v>
      </c>
      <c r="F851" s="2">
        <f t="shared" si="77"/>
        <v>-5.7911163478705951E-2</v>
      </c>
      <c r="G851" s="2">
        <f t="shared" si="75"/>
        <v>-1.5277148710011623E-2</v>
      </c>
      <c r="H851" s="2" t="str">
        <f t="shared" si="76"/>
        <v>Hold</v>
      </c>
    </row>
    <row r="852" spans="1:8" ht="13.5" x14ac:dyDescent="0.25">
      <c r="A852" s="4">
        <v>43243</v>
      </c>
      <c r="B852" s="2">
        <v>4.0267999999999997</v>
      </c>
      <c r="C852" s="2">
        <f t="shared" si="78"/>
        <v>3.9650731959658163</v>
      </c>
      <c r="D852" s="2">
        <f t="shared" si="74"/>
        <v>4.0171723048511367</v>
      </c>
      <c r="E852" s="2">
        <f t="shared" si="73"/>
        <v>-5.2099108885320433E-2</v>
      </c>
      <c r="F852" s="2">
        <f t="shared" si="77"/>
        <v>-5.6748752560028856E-2</v>
      </c>
      <c r="G852" s="2">
        <f t="shared" si="75"/>
        <v>4.649643674708423E-3</v>
      </c>
      <c r="H852" s="2" t="str">
        <f t="shared" si="76"/>
        <v>Sell</v>
      </c>
    </row>
    <row r="853" spans="1:8" ht="13.5" x14ac:dyDescent="0.25">
      <c r="A853" s="4">
        <v>43244</v>
      </c>
      <c r="B853" s="2">
        <v>4.0170000000000003</v>
      </c>
      <c r="C853" s="2">
        <f t="shared" si="78"/>
        <v>3.9775696273556904</v>
      </c>
      <c r="D853" s="2">
        <f t="shared" si="74"/>
        <v>4.0171595415288301</v>
      </c>
      <c r="E853" s="2">
        <f t="shared" si="73"/>
        <v>-3.9589914173139729E-2</v>
      </c>
      <c r="F853" s="2">
        <f t="shared" si="77"/>
        <v>-5.3316984882651033E-2</v>
      </c>
      <c r="G853" s="2">
        <f t="shared" si="75"/>
        <v>1.3727070709511305E-2</v>
      </c>
      <c r="H853" s="2" t="str">
        <f t="shared" si="76"/>
        <v>Sell</v>
      </c>
    </row>
    <row r="854" spans="1:8" ht="13.5" x14ac:dyDescent="0.25">
      <c r="A854" s="4">
        <v>43245</v>
      </c>
      <c r="B854" s="2">
        <v>4.0462999999999996</v>
      </c>
      <c r="C854" s="2">
        <f t="shared" si="78"/>
        <v>3.9881435308394302</v>
      </c>
      <c r="D854" s="2">
        <f t="shared" si="74"/>
        <v>4.0193180940081765</v>
      </c>
      <c r="E854" s="2">
        <f t="shared" si="73"/>
        <v>-3.1174563168746339E-2</v>
      </c>
      <c r="F854" s="2">
        <f t="shared" si="77"/>
        <v>-4.8888500539870101E-2</v>
      </c>
      <c r="G854" s="2">
        <f t="shared" si="75"/>
        <v>1.7713937371123763E-2</v>
      </c>
      <c r="H854" s="2" t="str">
        <f t="shared" si="76"/>
        <v>Sell</v>
      </c>
    </row>
    <row r="855" spans="1:8" ht="13.5" x14ac:dyDescent="0.25">
      <c r="A855" s="4">
        <v>43248</v>
      </c>
      <c r="B855" s="2">
        <v>4.0656999999999996</v>
      </c>
      <c r="C855" s="2">
        <f t="shared" si="78"/>
        <v>3.9970906799410564</v>
      </c>
      <c r="D855" s="2">
        <f t="shared" si="74"/>
        <v>4.022753790748312</v>
      </c>
      <c r="E855" s="2">
        <f t="shared" si="73"/>
        <v>-2.5663110807255585E-2</v>
      </c>
      <c r="F855" s="2">
        <f t="shared" si="77"/>
        <v>-4.4243422593347202E-2</v>
      </c>
      <c r="G855" s="2">
        <f t="shared" si="75"/>
        <v>1.8580311786091618E-2</v>
      </c>
      <c r="H855" s="2" t="str">
        <f t="shared" si="76"/>
        <v>Sell</v>
      </c>
    </row>
    <row r="856" spans="1:8" ht="13.5" x14ac:dyDescent="0.25">
      <c r="A856" s="4">
        <v>43249</v>
      </c>
      <c r="B856" s="2">
        <v>4.0754999999999999</v>
      </c>
      <c r="C856" s="2">
        <f t="shared" si="78"/>
        <v>4.0091536522578171</v>
      </c>
      <c r="D856" s="2">
        <f t="shared" si="74"/>
        <v>4.026660917359548</v>
      </c>
      <c r="E856" s="2">
        <f t="shared" si="73"/>
        <v>-1.7507265101730951E-2</v>
      </c>
      <c r="F856" s="2">
        <f t="shared" si="77"/>
        <v>-3.8896191095023958E-2</v>
      </c>
      <c r="G856" s="2">
        <f t="shared" si="75"/>
        <v>2.1388925993293006E-2</v>
      </c>
      <c r="H856" s="2" t="str">
        <f t="shared" si="76"/>
        <v>Sell</v>
      </c>
    </row>
    <row r="857" spans="1:8" ht="13.5" x14ac:dyDescent="0.25">
      <c r="A857" s="4">
        <v>43250</v>
      </c>
      <c r="B857" s="2">
        <v>4.0754999999999999</v>
      </c>
      <c r="C857" s="2">
        <f t="shared" si="78"/>
        <v>4.0223607826796917</v>
      </c>
      <c r="D857" s="2">
        <f t="shared" si="74"/>
        <v>4.0302786271847664</v>
      </c>
      <c r="E857" s="2">
        <f t="shared" si="73"/>
        <v>-7.9178445050747115E-3</v>
      </c>
      <c r="F857" s="2">
        <f t="shared" si="77"/>
        <v>-3.2700521777034107E-2</v>
      </c>
      <c r="G857" s="2">
        <f t="shared" si="75"/>
        <v>2.4782677271959395E-2</v>
      </c>
      <c r="H857" s="2" t="str">
        <f t="shared" si="76"/>
        <v>Sell</v>
      </c>
    </row>
    <row r="858" spans="1:8" ht="13.5" x14ac:dyDescent="0.25">
      <c r="A858" s="4">
        <v>43251</v>
      </c>
      <c r="B858" s="2">
        <v>4.0949999999999998</v>
      </c>
      <c r="C858" s="2">
        <f t="shared" si="78"/>
        <v>4.0260437391905084</v>
      </c>
      <c r="D858" s="2">
        <f t="shared" si="74"/>
        <v>4.0350728029488581</v>
      </c>
      <c r="E858" s="2">
        <f t="shared" si="73"/>
        <v>-9.0290637583496647E-3</v>
      </c>
      <c r="F858" s="2">
        <f t="shared" si="77"/>
        <v>-2.7966230173297218E-2</v>
      </c>
      <c r="G858" s="2">
        <f t="shared" si="75"/>
        <v>1.8937166414947554E-2</v>
      </c>
      <c r="H858" s="2" t="str">
        <f t="shared" si="76"/>
        <v>Sell</v>
      </c>
    </row>
    <row r="859" spans="1:8" ht="13.5" x14ac:dyDescent="0.25">
      <c r="A859" s="4">
        <v>43252</v>
      </c>
      <c r="B859" s="2">
        <v>4.0754999999999999</v>
      </c>
      <c r="C859" s="2">
        <f t="shared" si="78"/>
        <v>4.0291600870073534</v>
      </c>
      <c r="D859" s="2">
        <f t="shared" si="74"/>
        <v>4.0380674101378311</v>
      </c>
      <c r="E859" s="2">
        <f t="shared" si="73"/>
        <v>-8.9073231304777067E-3</v>
      </c>
      <c r="F859" s="2">
        <f t="shared" si="77"/>
        <v>-2.4154448764733317E-2</v>
      </c>
      <c r="G859" s="2">
        <f t="shared" si="75"/>
        <v>1.524712563425561E-2</v>
      </c>
      <c r="H859" s="2" t="str">
        <f t="shared" si="76"/>
        <v>Sell</v>
      </c>
    </row>
    <row r="860" spans="1:8" ht="13.5" x14ac:dyDescent="0.25">
      <c r="A860" s="4">
        <v>43255</v>
      </c>
      <c r="B860" s="2">
        <v>4.1048</v>
      </c>
      <c r="C860" s="2">
        <f t="shared" si="78"/>
        <v>4.0317969966985299</v>
      </c>
      <c r="D860" s="2">
        <f t="shared" si="74"/>
        <v>4.0430105649424366</v>
      </c>
      <c r="E860" s="2">
        <f t="shared" ref="E860:E923" si="79">C860-D860</f>
        <v>-1.1213568243906735E-2</v>
      </c>
      <c r="F860" s="2">
        <f t="shared" si="77"/>
        <v>-2.1566272660568004E-2</v>
      </c>
      <c r="G860" s="2">
        <f t="shared" si="75"/>
        <v>1.0352704416661269E-2</v>
      </c>
      <c r="H860" s="2" t="str">
        <f t="shared" si="76"/>
        <v>Sell</v>
      </c>
    </row>
    <row r="861" spans="1:8" ht="13.5" x14ac:dyDescent="0.25">
      <c r="A861" s="4">
        <v>43256</v>
      </c>
      <c r="B861" s="2">
        <v>4.0949999999999998</v>
      </c>
      <c r="C861" s="2">
        <f t="shared" si="78"/>
        <v>4.046028227975679</v>
      </c>
      <c r="D861" s="2">
        <f t="shared" ref="D861:D924" si="80">$D$4*B861+(1-$D$4)*D860</f>
        <v>4.0468616342059596</v>
      </c>
      <c r="E861" s="2">
        <f t="shared" si="79"/>
        <v>-8.334062302806089E-4</v>
      </c>
      <c r="F861" s="2">
        <f t="shared" si="77"/>
        <v>-1.7419699374510527E-2</v>
      </c>
      <c r="G861" s="2">
        <f t="shared" si="75"/>
        <v>1.6586293144229918E-2</v>
      </c>
      <c r="H861" s="2" t="str">
        <f t="shared" si="76"/>
        <v>Sell</v>
      </c>
    </row>
    <row r="862" spans="1:8" ht="13.5" x14ac:dyDescent="0.25">
      <c r="A862" s="4">
        <v>43257</v>
      </c>
      <c r="B862" s="2">
        <v>4.0853000000000002</v>
      </c>
      <c r="C862" s="2">
        <f t="shared" si="78"/>
        <v>4.0430700390563441</v>
      </c>
      <c r="D862" s="2">
        <f t="shared" si="80"/>
        <v>4.0497089205610735</v>
      </c>
      <c r="E862" s="2">
        <f t="shared" si="79"/>
        <v>-6.6388815047293548E-3</v>
      </c>
      <c r="F862" s="2">
        <f t="shared" si="77"/>
        <v>-1.5263535800554295E-2</v>
      </c>
      <c r="G862" s="2">
        <f t="shared" si="75"/>
        <v>8.6246542958249399E-3</v>
      </c>
      <c r="H862" s="2" t="str">
        <f t="shared" si="76"/>
        <v>Sell</v>
      </c>
    </row>
    <row r="863" spans="1:8" ht="13.5" x14ac:dyDescent="0.25">
      <c r="A863" s="4">
        <v>43258</v>
      </c>
      <c r="B863" s="2">
        <v>4.0656999999999996</v>
      </c>
      <c r="C863" s="2">
        <f t="shared" si="78"/>
        <v>4.0390592638169069</v>
      </c>
      <c r="D863" s="2">
        <f t="shared" si="80"/>
        <v>4.0508934449639566</v>
      </c>
      <c r="E863" s="2">
        <f t="shared" si="79"/>
        <v>-1.1834181147049705E-2</v>
      </c>
      <c r="F863" s="2">
        <f t="shared" si="77"/>
        <v>-1.4577664869853377E-2</v>
      </c>
      <c r="G863" s="2">
        <f t="shared" si="75"/>
        <v>2.7434837228036725E-3</v>
      </c>
      <c r="H863" s="2" t="str">
        <f t="shared" si="76"/>
        <v>Sell</v>
      </c>
    </row>
    <row r="864" spans="1:8" ht="13.5" x14ac:dyDescent="0.25">
      <c r="A864" s="4">
        <v>43259</v>
      </c>
      <c r="B864" s="2">
        <v>4.0754999999999999</v>
      </c>
      <c r="C864" s="2">
        <f t="shared" si="78"/>
        <v>4.040173223229691</v>
      </c>
      <c r="D864" s="2">
        <f t="shared" si="80"/>
        <v>4.052716152744404</v>
      </c>
      <c r="E864" s="2">
        <f t="shared" si="79"/>
        <v>-1.254292951471303E-2</v>
      </c>
      <c r="F864" s="2">
        <f t="shared" si="77"/>
        <v>-1.4170717798825309E-2</v>
      </c>
      <c r="G864" s="2">
        <f t="shared" si="75"/>
        <v>1.6277882841122786E-3</v>
      </c>
      <c r="H864" s="2" t="str">
        <f t="shared" si="76"/>
        <v>Sell</v>
      </c>
    </row>
    <row r="865" spans="1:8" ht="13.5" x14ac:dyDescent="0.25">
      <c r="A865" s="4">
        <v>43262</v>
      </c>
      <c r="B865" s="2">
        <v>4.0656999999999996</v>
      </c>
      <c r="C865" s="2">
        <f t="shared" si="78"/>
        <v>4.0441004196558925</v>
      </c>
      <c r="D865" s="2">
        <f t="shared" si="80"/>
        <v>4.0536779192077814</v>
      </c>
      <c r="E865" s="2">
        <f t="shared" si="79"/>
        <v>-9.5774995518889128E-3</v>
      </c>
      <c r="F865" s="2">
        <f t="shared" si="77"/>
        <v>-1.325207414943803E-2</v>
      </c>
      <c r="G865" s="2">
        <f t="shared" si="75"/>
        <v>3.6745745975491177E-3</v>
      </c>
      <c r="H865" s="2" t="str">
        <f t="shared" si="76"/>
        <v>Sell</v>
      </c>
    </row>
    <row r="866" spans="1:8" ht="13.5" x14ac:dyDescent="0.25">
      <c r="A866" s="4">
        <v>43263</v>
      </c>
      <c r="B866" s="2">
        <v>4.056</v>
      </c>
      <c r="C866" s="2">
        <f t="shared" si="78"/>
        <v>4.0489311243242163</v>
      </c>
      <c r="D866" s="2">
        <f t="shared" si="80"/>
        <v>4.0538499251923898</v>
      </c>
      <c r="E866" s="2">
        <f t="shared" si="79"/>
        <v>-4.918800868173534E-3</v>
      </c>
      <c r="F866" s="2">
        <f t="shared" si="77"/>
        <v>-1.1585419493185133E-2</v>
      </c>
      <c r="G866" s="2">
        <f t="shared" si="75"/>
        <v>6.6666186250115989E-3</v>
      </c>
      <c r="H866" s="2" t="str">
        <f t="shared" si="76"/>
        <v>Sell</v>
      </c>
    </row>
    <row r="867" spans="1:8" ht="13.5" x14ac:dyDescent="0.25">
      <c r="A867" s="4">
        <v>43264</v>
      </c>
      <c r="B867" s="2">
        <v>4.056</v>
      </c>
      <c r="C867" s="2">
        <f t="shared" si="78"/>
        <v>4.0530186436589526</v>
      </c>
      <c r="D867" s="2">
        <f t="shared" si="80"/>
        <v>4.0540091899929536</v>
      </c>
      <c r="E867" s="2">
        <f t="shared" si="79"/>
        <v>-9.9054633400097458E-4</v>
      </c>
      <c r="F867" s="2">
        <f t="shared" si="77"/>
        <v>-9.4664448613483009E-3</v>
      </c>
      <c r="G867" s="2">
        <f t="shared" si="75"/>
        <v>8.4758985273473263E-3</v>
      </c>
      <c r="H867" s="2" t="str">
        <f t="shared" si="76"/>
        <v>Sell</v>
      </c>
    </row>
    <row r="868" spans="1:8" ht="13.5" x14ac:dyDescent="0.25">
      <c r="A868" s="4">
        <v>43265</v>
      </c>
      <c r="B868" s="2">
        <v>4.0462999999999996</v>
      </c>
      <c r="C868" s="2">
        <f t="shared" si="78"/>
        <v>4.0594773138652673</v>
      </c>
      <c r="D868" s="2">
        <f t="shared" si="80"/>
        <v>4.0534381388823642</v>
      </c>
      <c r="E868" s="2">
        <f t="shared" si="79"/>
        <v>6.0391749829031838E-3</v>
      </c>
      <c r="F868" s="2">
        <f t="shared" si="77"/>
        <v>-6.3653208924980042E-3</v>
      </c>
      <c r="G868" s="2">
        <f t="shared" ref="G868:G931" si="81">E868-F868</f>
        <v>1.2404495875401187E-2</v>
      </c>
      <c r="H868" s="2" t="str">
        <f t="shared" ref="H868:H931" si="82">IF(G868&lt;0,"Hold","Sell")</f>
        <v>Sell</v>
      </c>
    </row>
    <row r="869" spans="1:8" ht="13.5" x14ac:dyDescent="0.25">
      <c r="A869" s="4">
        <v>43269</v>
      </c>
      <c r="B869" s="2">
        <v>4.0365000000000002</v>
      </c>
      <c r="C869" s="2">
        <f t="shared" si="78"/>
        <v>4.0619423425013803</v>
      </c>
      <c r="D869" s="2">
        <f t="shared" si="80"/>
        <v>4.0521834619281147</v>
      </c>
      <c r="E869" s="2">
        <f t="shared" si="79"/>
        <v>9.7588805732655715E-3</v>
      </c>
      <c r="F869" s="2">
        <f t="shared" ref="F869:F932" si="83">(E869*(2/(10)))+((1-(2/10))*F868)</f>
        <v>-3.1404805993452893E-3</v>
      </c>
      <c r="G869" s="2">
        <f t="shared" si="81"/>
        <v>1.2899361172610861E-2</v>
      </c>
      <c r="H869" s="2" t="str">
        <f t="shared" si="82"/>
        <v>Sell</v>
      </c>
    </row>
    <row r="870" spans="1:8" ht="13.5" x14ac:dyDescent="0.25">
      <c r="A870" s="4">
        <v>43270</v>
      </c>
      <c r="B870" s="2">
        <v>4.0462999999999996</v>
      </c>
      <c r="C870" s="2">
        <f t="shared" si="78"/>
        <v>4.0685358282703987</v>
      </c>
      <c r="D870" s="2">
        <f t="shared" si="80"/>
        <v>4.0517476499334393</v>
      </c>
      <c r="E870" s="2">
        <f t="shared" si="79"/>
        <v>1.6788178336959447E-2</v>
      </c>
      <c r="F870" s="2">
        <f t="shared" si="83"/>
        <v>8.4525118791565785E-4</v>
      </c>
      <c r="G870" s="2">
        <f t="shared" si="81"/>
        <v>1.594292714904379E-2</v>
      </c>
      <c r="H870" s="2" t="str">
        <f t="shared" si="82"/>
        <v>Sell</v>
      </c>
    </row>
    <row r="871" spans="1:8" ht="13.5" x14ac:dyDescent="0.25">
      <c r="A871" s="4">
        <v>43271</v>
      </c>
      <c r="B871" s="2">
        <v>4.0462999999999996</v>
      </c>
      <c r="C871" s="2">
        <f t="shared" si="78"/>
        <v>4.0726072393057224</v>
      </c>
      <c r="D871" s="2">
        <f t="shared" si="80"/>
        <v>4.0513441203087401</v>
      </c>
      <c r="E871" s="2">
        <f t="shared" si="79"/>
        <v>2.12631189969823E-2</v>
      </c>
      <c r="F871" s="2">
        <f t="shared" si="83"/>
        <v>4.9288247497289864E-3</v>
      </c>
      <c r="G871" s="2">
        <f t="shared" si="81"/>
        <v>1.6334294247253314E-2</v>
      </c>
      <c r="H871" s="2" t="str">
        <f t="shared" si="82"/>
        <v>Sell</v>
      </c>
    </row>
    <row r="872" spans="1:8" ht="13.5" x14ac:dyDescent="0.25">
      <c r="A872" s="4">
        <v>43272</v>
      </c>
      <c r="B872" s="2">
        <v>4.0170000000000003</v>
      </c>
      <c r="C872" s="2">
        <f t="shared" si="78"/>
        <v>4.0745599717202268</v>
      </c>
      <c r="D872" s="2">
        <f t="shared" si="80"/>
        <v>4.0488001113969814</v>
      </c>
      <c r="E872" s="2">
        <f t="shared" si="79"/>
        <v>2.5759860323245398E-2</v>
      </c>
      <c r="F872" s="2">
        <f t="shared" si="83"/>
        <v>9.0950318644322688E-3</v>
      </c>
      <c r="G872" s="2">
        <f t="shared" si="81"/>
        <v>1.6664828458813129E-2</v>
      </c>
      <c r="H872" s="2" t="str">
        <f t="shared" si="82"/>
        <v>Sell</v>
      </c>
    </row>
    <row r="873" spans="1:8" ht="13.5" x14ac:dyDescent="0.25">
      <c r="A873" s="4">
        <v>43273</v>
      </c>
      <c r="B873" s="2">
        <v>4.0462999999999996</v>
      </c>
      <c r="C873" s="2">
        <f t="shared" si="78"/>
        <v>4.0731968991478844</v>
      </c>
      <c r="D873" s="2">
        <f t="shared" si="80"/>
        <v>4.048614917960168</v>
      </c>
      <c r="E873" s="2">
        <f t="shared" si="79"/>
        <v>2.4581981187716373E-2</v>
      </c>
      <c r="F873" s="2">
        <f t="shared" si="83"/>
        <v>1.219242172908909E-2</v>
      </c>
      <c r="G873" s="2">
        <f t="shared" si="81"/>
        <v>1.2389559458627283E-2</v>
      </c>
      <c r="H873" s="2" t="str">
        <f t="shared" si="82"/>
        <v>Sell</v>
      </c>
    </row>
    <row r="874" spans="1:8" ht="13.5" x14ac:dyDescent="0.25">
      <c r="A874" s="4">
        <v>43276</v>
      </c>
      <c r="B874" s="2">
        <v>4.056</v>
      </c>
      <c r="C874" s="2">
        <f t="shared" si="78"/>
        <v>4.0735512223559018</v>
      </c>
      <c r="D874" s="2">
        <f t="shared" si="80"/>
        <v>4.0491619610742298</v>
      </c>
      <c r="E874" s="2">
        <f t="shared" si="79"/>
        <v>2.438926128167207E-2</v>
      </c>
      <c r="F874" s="2">
        <f t="shared" si="83"/>
        <v>1.4631789639605687E-2</v>
      </c>
      <c r="G874" s="2">
        <f t="shared" si="81"/>
        <v>9.7574716420663829E-3</v>
      </c>
      <c r="H874" s="2" t="str">
        <f t="shared" si="82"/>
        <v>Sell</v>
      </c>
    </row>
    <row r="875" spans="1:8" ht="13.5" x14ac:dyDescent="0.25">
      <c r="A875" s="4">
        <v>43277</v>
      </c>
      <c r="B875" s="2">
        <v>4.0949999999999998</v>
      </c>
      <c r="C875" s="2">
        <f t="shared" si="78"/>
        <v>4.0723433419934558</v>
      </c>
      <c r="D875" s="2">
        <f t="shared" si="80"/>
        <v>4.0525573713650278</v>
      </c>
      <c r="E875" s="2">
        <f t="shared" si="79"/>
        <v>1.9785970628428018E-2</v>
      </c>
      <c r="F875" s="2">
        <f t="shared" si="83"/>
        <v>1.5662625837370155E-2</v>
      </c>
      <c r="G875" s="2">
        <f t="shared" si="81"/>
        <v>4.1233447910578626E-3</v>
      </c>
      <c r="H875" s="2" t="str">
        <f t="shared" si="82"/>
        <v>Sell</v>
      </c>
    </row>
    <row r="876" spans="1:8" ht="13.5" x14ac:dyDescent="0.25">
      <c r="A876" s="4">
        <v>43278</v>
      </c>
      <c r="B876" s="2">
        <v>4.0949999999999998</v>
      </c>
      <c r="C876" s="2">
        <f t="shared" si="78"/>
        <v>4.0698289816867703</v>
      </c>
      <c r="D876" s="2">
        <f t="shared" si="80"/>
        <v>4.0557012697824337</v>
      </c>
      <c r="E876" s="2">
        <f t="shared" si="79"/>
        <v>1.4127711904336593E-2</v>
      </c>
      <c r="F876" s="2">
        <f t="shared" si="83"/>
        <v>1.5355643050763444E-2</v>
      </c>
      <c r="G876" s="2">
        <f t="shared" si="81"/>
        <v>-1.2279311464268514E-3</v>
      </c>
      <c r="H876" s="2" t="str">
        <f t="shared" si="82"/>
        <v>Hold</v>
      </c>
    </row>
    <row r="877" spans="1:8" ht="13.5" x14ac:dyDescent="0.25">
      <c r="A877" s="4">
        <v>43279</v>
      </c>
      <c r="B877" s="2">
        <v>4.0754999999999999</v>
      </c>
      <c r="C877" s="2">
        <f t="shared" si="78"/>
        <v>4.0677014460426513</v>
      </c>
      <c r="D877" s="2">
        <f t="shared" si="80"/>
        <v>4.0571678423911424</v>
      </c>
      <c r="E877" s="2">
        <f t="shared" si="79"/>
        <v>1.0533603651508905E-2</v>
      </c>
      <c r="F877" s="2">
        <f t="shared" si="83"/>
        <v>1.4391235170912536E-2</v>
      </c>
      <c r="G877" s="2">
        <f t="shared" si="81"/>
        <v>-3.8576315194036315E-3</v>
      </c>
      <c r="H877" s="2" t="str">
        <f t="shared" si="82"/>
        <v>Hold</v>
      </c>
    </row>
    <row r="878" spans="1:8" ht="13.5" x14ac:dyDescent="0.25">
      <c r="A878" s="4">
        <v>43280</v>
      </c>
      <c r="B878" s="2">
        <v>4.0462999999999996</v>
      </c>
      <c r="C878" s="2">
        <f t="shared" si="78"/>
        <v>4.0644089158822432</v>
      </c>
      <c r="D878" s="2">
        <f t="shared" si="80"/>
        <v>4.0563628170288357</v>
      </c>
      <c r="E878" s="2">
        <f t="shared" si="79"/>
        <v>8.0460988534074573E-3</v>
      </c>
      <c r="F878" s="2">
        <f t="shared" si="83"/>
        <v>1.3122207907411521E-2</v>
      </c>
      <c r="G878" s="2">
        <f t="shared" si="81"/>
        <v>-5.0761090540040639E-3</v>
      </c>
      <c r="H878" s="2" t="str">
        <f t="shared" si="82"/>
        <v>Hold</v>
      </c>
    </row>
    <row r="879" spans="1:8" ht="13.5" x14ac:dyDescent="0.25">
      <c r="A879" s="4">
        <v>43283</v>
      </c>
      <c r="B879" s="2">
        <v>4.0462999999999996</v>
      </c>
      <c r="C879" s="2">
        <f t="shared" si="78"/>
        <v>4.0601152365157445</v>
      </c>
      <c r="D879" s="2">
        <f t="shared" si="80"/>
        <v>4.0556174231748479</v>
      </c>
      <c r="E879" s="2">
        <f t="shared" si="79"/>
        <v>4.4978133408966059E-3</v>
      </c>
      <c r="F879" s="2">
        <f t="shared" si="83"/>
        <v>1.1397328994108539E-2</v>
      </c>
      <c r="G879" s="2">
        <f t="shared" si="81"/>
        <v>-6.8995156532119326E-3</v>
      </c>
      <c r="H879" s="2" t="str">
        <f t="shared" si="82"/>
        <v>Hold</v>
      </c>
    </row>
    <row r="880" spans="1:8" ht="13.5" x14ac:dyDescent="0.25">
      <c r="A880" s="4">
        <v>43284</v>
      </c>
      <c r="B880" s="2">
        <v>4.056</v>
      </c>
      <c r="C880" s="2">
        <f t="shared" si="78"/>
        <v>4.0579898155133227</v>
      </c>
      <c r="D880" s="2">
        <f t="shared" si="80"/>
        <v>4.0556457621989335</v>
      </c>
      <c r="E880" s="2">
        <f t="shared" si="79"/>
        <v>2.3440533143892495E-3</v>
      </c>
      <c r="F880" s="2">
        <f t="shared" si="83"/>
        <v>9.5866738581646804E-3</v>
      </c>
      <c r="G880" s="2">
        <f t="shared" si="81"/>
        <v>-7.2426205437754309E-3</v>
      </c>
      <c r="H880" s="2" t="str">
        <f t="shared" si="82"/>
        <v>Hold</v>
      </c>
    </row>
    <row r="881" spans="1:8" ht="13.5" x14ac:dyDescent="0.25">
      <c r="A881" s="4">
        <v>43285</v>
      </c>
      <c r="B881" s="2">
        <v>4.0267999999999997</v>
      </c>
      <c r="C881" s="2">
        <f t="shared" si="78"/>
        <v>4.0561913823574267</v>
      </c>
      <c r="D881" s="2">
        <f t="shared" si="80"/>
        <v>4.0535090390730861</v>
      </c>
      <c r="E881" s="2">
        <f t="shared" si="79"/>
        <v>2.6823432843405826E-3</v>
      </c>
      <c r="F881" s="2">
        <f t="shared" si="83"/>
        <v>8.2058077433998615E-3</v>
      </c>
      <c r="G881" s="2">
        <f t="shared" si="81"/>
        <v>-5.5234644590592789E-3</v>
      </c>
      <c r="H881" s="2" t="str">
        <f t="shared" si="82"/>
        <v>Hold</v>
      </c>
    </row>
    <row r="882" spans="1:8" ht="13.5" x14ac:dyDescent="0.25">
      <c r="A882" s="4">
        <v>43286</v>
      </c>
      <c r="B882" s="2">
        <v>4.0462999999999996</v>
      </c>
      <c r="C882" s="2">
        <f t="shared" si="78"/>
        <v>4.0501619389178227</v>
      </c>
      <c r="D882" s="2">
        <f t="shared" si="80"/>
        <v>4.0529750361787835</v>
      </c>
      <c r="E882" s="2">
        <f t="shared" si="79"/>
        <v>-2.8130972609607952E-3</v>
      </c>
      <c r="F882" s="2">
        <f t="shared" si="83"/>
        <v>6.0020267425277309E-3</v>
      </c>
      <c r="G882" s="2">
        <f t="shared" si="81"/>
        <v>-8.815124003488526E-3</v>
      </c>
      <c r="H882" s="2" t="str">
        <f t="shared" si="82"/>
        <v>Hold</v>
      </c>
    </row>
    <row r="883" spans="1:8" ht="13.5" x14ac:dyDescent="0.25">
      <c r="A883" s="4">
        <v>43287</v>
      </c>
      <c r="B883" s="2">
        <v>4.0949999999999998</v>
      </c>
      <c r="C883" s="2">
        <f t="shared" si="78"/>
        <v>4.0495677944689268</v>
      </c>
      <c r="D883" s="2">
        <f t="shared" si="80"/>
        <v>4.0560879964618364</v>
      </c>
      <c r="E883" s="2">
        <f t="shared" si="79"/>
        <v>-6.5202019929095911E-3</v>
      </c>
      <c r="F883" s="2">
        <f t="shared" si="83"/>
        <v>3.4975809954402668E-3</v>
      </c>
      <c r="G883" s="2">
        <f t="shared" si="81"/>
        <v>-1.0017782988349858E-2</v>
      </c>
      <c r="H883" s="2" t="str">
        <f t="shared" si="82"/>
        <v>Hold</v>
      </c>
    </row>
    <row r="884" spans="1:8" ht="13.5" x14ac:dyDescent="0.25">
      <c r="A884" s="4">
        <v>43290</v>
      </c>
      <c r="B884" s="2">
        <v>4.0365000000000002</v>
      </c>
      <c r="C884" s="2">
        <f t="shared" si="78"/>
        <v>4.0505573645506301</v>
      </c>
      <c r="D884" s="2">
        <f t="shared" si="80"/>
        <v>4.0546370337609599</v>
      </c>
      <c r="E884" s="2">
        <f t="shared" si="79"/>
        <v>-4.0796692103297616E-3</v>
      </c>
      <c r="F884" s="2">
        <f t="shared" si="83"/>
        <v>1.9821309542862615E-3</v>
      </c>
      <c r="G884" s="2">
        <f t="shared" si="81"/>
        <v>-6.0618001646160231E-3</v>
      </c>
      <c r="H884" s="2" t="str">
        <f t="shared" si="82"/>
        <v>Hold</v>
      </c>
    </row>
    <row r="885" spans="1:8" ht="13.5" x14ac:dyDescent="0.25">
      <c r="A885" s="4">
        <v>43291</v>
      </c>
      <c r="B885" s="2">
        <v>4.0365000000000002</v>
      </c>
      <c r="C885" s="2">
        <f t="shared" si="78"/>
        <v>4.0573946930813021</v>
      </c>
      <c r="D885" s="2">
        <f t="shared" si="80"/>
        <v>4.0532935497786671</v>
      </c>
      <c r="E885" s="2">
        <f t="shared" si="79"/>
        <v>4.1011433026350019E-3</v>
      </c>
      <c r="F885" s="2">
        <f t="shared" si="83"/>
        <v>2.4059334239560099E-3</v>
      </c>
      <c r="G885" s="2">
        <f t="shared" si="81"/>
        <v>1.695209878678992E-3</v>
      </c>
      <c r="H885" s="2" t="str">
        <f t="shared" si="82"/>
        <v>Sell</v>
      </c>
    </row>
    <row r="886" spans="1:8" ht="13.5" x14ac:dyDescent="0.25">
      <c r="A886" s="4">
        <v>43292</v>
      </c>
      <c r="B886" s="2">
        <v>4.0365000000000002</v>
      </c>
      <c r="C886" s="2">
        <f t="shared" si="78"/>
        <v>4.0631801249149477</v>
      </c>
      <c r="D886" s="2">
        <f t="shared" si="80"/>
        <v>4.0520495831283956</v>
      </c>
      <c r="E886" s="2">
        <f t="shared" si="79"/>
        <v>1.1130541786552151E-2</v>
      </c>
      <c r="F886" s="2">
        <f t="shared" si="83"/>
        <v>4.1508550964752377E-3</v>
      </c>
      <c r="G886" s="2">
        <f t="shared" si="81"/>
        <v>6.9796866900769129E-3</v>
      </c>
      <c r="H886" s="2" t="str">
        <f t="shared" si="82"/>
        <v>Sell</v>
      </c>
    </row>
    <row r="887" spans="1:8" ht="13.5" x14ac:dyDescent="0.25">
      <c r="A887" s="4">
        <v>43293</v>
      </c>
      <c r="B887" s="2">
        <v>4.0365000000000002</v>
      </c>
      <c r="C887" s="2">
        <f t="shared" si="78"/>
        <v>4.0650754903126485</v>
      </c>
      <c r="D887" s="2">
        <f t="shared" si="80"/>
        <v>4.0508977621559223</v>
      </c>
      <c r="E887" s="2">
        <f t="shared" si="79"/>
        <v>1.4177728156726133E-2</v>
      </c>
      <c r="F887" s="2">
        <f t="shared" si="83"/>
        <v>6.1562297085254163E-3</v>
      </c>
      <c r="G887" s="2">
        <f t="shared" si="81"/>
        <v>8.0214984482007163E-3</v>
      </c>
      <c r="H887" s="2" t="str">
        <f t="shared" si="82"/>
        <v>Sell</v>
      </c>
    </row>
    <row r="888" spans="1:8" ht="13.5" x14ac:dyDescent="0.25">
      <c r="A888" s="4">
        <v>43294</v>
      </c>
      <c r="B888" s="2">
        <v>4.0365000000000002</v>
      </c>
      <c r="C888" s="2">
        <f t="shared" si="78"/>
        <v>4.0621869533414721</v>
      </c>
      <c r="D888" s="2">
        <f t="shared" si="80"/>
        <v>4.0498312612554841</v>
      </c>
      <c r="E888" s="2">
        <f t="shared" si="79"/>
        <v>1.2355692085987968E-2</v>
      </c>
      <c r="F888" s="2">
        <f t="shared" si="83"/>
        <v>7.3961221840179274E-3</v>
      </c>
      <c r="G888" s="2">
        <f t="shared" si="81"/>
        <v>4.9595699019700408E-3</v>
      </c>
      <c r="H888" s="2" t="str">
        <f t="shared" si="82"/>
        <v>Sell</v>
      </c>
    </row>
    <row r="889" spans="1:8" ht="13.5" x14ac:dyDescent="0.25">
      <c r="A889" s="4">
        <v>43297</v>
      </c>
      <c r="B889" s="2">
        <v>4.0949999999999998</v>
      </c>
      <c r="C889" s="2">
        <f t="shared" si="78"/>
        <v>4.0597428066735537</v>
      </c>
      <c r="D889" s="2">
        <f t="shared" si="80"/>
        <v>4.0531770937550782</v>
      </c>
      <c r="E889" s="2">
        <f t="shared" si="79"/>
        <v>6.5657129184755192E-3</v>
      </c>
      <c r="F889" s="2">
        <f t="shared" si="83"/>
        <v>7.2300403309094466E-3</v>
      </c>
      <c r="G889" s="2">
        <f t="shared" si="81"/>
        <v>-6.6432741243392743E-4</v>
      </c>
      <c r="H889" s="2" t="str">
        <f t="shared" si="82"/>
        <v>Hold</v>
      </c>
    </row>
    <row r="890" spans="1:8" ht="13.5" x14ac:dyDescent="0.25">
      <c r="A890" s="4">
        <v>43298</v>
      </c>
      <c r="B890" s="2">
        <v>4.0853000000000002</v>
      </c>
      <c r="C890" s="2">
        <f t="shared" si="78"/>
        <v>4.0591669902622378</v>
      </c>
      <c r="D890" s="2">
        <f t="shared" si="80"/>
        <v>4.0555565682917392</v>
      </c>
      <c r="E890" s="2">
        <f t="shared" si="79"/>
        <v>3.6104219704986562E-3</v>
      </c>
      <c r="F890" s="2">
        <f t="shared" si="83"/>
        <v>6.5061166588272889E-3</v>
      </c>
      <c r="G890" s="2">
        <f t="shared" si="81"/>
        <v>-2.8956946883286327E-3</v>
      </c>
      <c r="H890" s="2" t="str">
        <f t="shared" si="82"/>
        <v>Hold</v>
      </c>
    </row>
    <row r="891" spans="1:8" ht="13.5" x14ac:dyDescent="0.25">
      <c r="A891" s="4">
        <v>43299</v>
      </c>
      <c r="B891" s="2">
        <v>4.0462999999999996</v>
      </c>
      <c r="C891" s="2">
        <f t="shared" si="78"/>
        <v>4.0541874532988169</v>
      </c>
      <c r="D891" s="2">
        <f t="shared" si="80"/>
        <v>4.0548708965664249</v>
      </c>
      <c r="E891" s="2">
        <f t="shared" si="79"/>
        <v>-6.8344326760794161E-4</v>
      </c>
      <c r="F891" s="2">
        <f t="shared" si="83"/>
        <v>5.0682046735402424E-3</v>
      </c>
      <c r="G891" s="2">
        <f t="shared" si="81"/>
        <v>-5.751647941148184E-3</v>
      </c>
      <c r="H891" s="2" t="str">
        <f t="shared" si="82"/>
        <v>Hold</v>
      </c>
    </row>
    <row r="892" spans="1:8" ht="13.5" x14ac:dyDescent="0.25">
      <c r="A892" s="4">
        <v>43300</v>
      </c>
      <c r="B892" s="2">
        <v>4.1048</v>
      </c>
      <c r="C892" s="2">
        <f t="shared" si="78"/>
        <v>4.052973998945153</v>
      </c>
      <c r="D892" s="2">
        <f t="shared" si="80"/>
        <v>4.0585693486726155</v>
      </c>
      <c r="E892" s="2">
        <f t="shared" si="79"/>
        <v>-5.5953497274625619E-3</v>
      </c>
      <c r="F892" s="2">
        <f t="shared" si="83"/>
        <v>2.9354937933396812E-3</v>
      </c>
      <c r="G892" s="2">
        <f t="shared" si="81"/>
        <v>-8.5308435208022431E-3</v>
      </c>
      <c r="H892" s="2" t="str">
        <f t="shared" si="82"/>
        <v>Hold</v>
      </c>
    </row>
    <row r="893" spans="1:8" ht="13.5" x14ac:dyDescent="0.25">
      <c r="A893" s="4">
        <v>43301</v>
      </c>
      <c r="B893" s="2">
        <v>4.0462999999999996</v>
      </c>
      <c r="C893" s="2">
        <f t="shared" si="78"/>
        <v>4.0594395375689754</v>
      </c>
      <c r="D893" s="2">
        <f t="shared" si="80"/>
        <v>4.0576605080301995</v>
      </c>
      <c r="E893" s="2">
        <f t="shared" si="79"/>
        <v>1.7790295387758448E-3</v>
      </c>
      <c r="F893" s="2">
        <f t="shared" si="83"/>
        <v>2.7042009424269142E-3</v>
      </c>
      <c r="G893" s="2">
        <f t="shared" si="81"/>
        <v>-9.2517140365106941E-4</v>
      </c>
      <c r="H893" s="2" t="str">
        <f t="shared" si="82"/>
        <v>Hold</v>
      </c>
    </row>
    <row r="894" spans="1:8" ht="13.5" x14ac:dyDescent="0.25">
      <c r="A894" s="4">
        <v>43304</v>
      </c>
      <c r="B894" s="2">
        <v>4.0462999999999996</v>
      </c>
      <c r="C894" s="2">
        <f t="shared" si="78"/>
        <v>4.055910377942979</v>
      </c>
      <c r="D894" s="2">
        <f t="shared" si="80"/>
        <v>4.0568189889168513</v>
      </c>
      <c r="E894" s="2">
        <f t="shared" si="79"/>
        <v>-9.086109738722925E-4</v>
      </c>
      <c r="F894" s="2">
        <f t="shared" si="83"/>
        <v>1.9816385591670733E-3</v>
      </c>
      <c r="G894" s="2">
        <f t="shared" si="81"/>
        <v>-2.8902495330393658E-3</v>
      </c>
      <c r="H894" s="2" t="str">
        <f t="shared" si="82"/>
        <v>Hold</v>
      </c>
    </row>
    <row r="895" spans="1:8" ht="13.5" x14ac:dyDescent="0.25">
      <c r="A895" s="4">
        <v>43305</v>
      </c>
      <c r="B895" s="2">
        <v>4.0462999999999996</v>
      </c>
      <c r="C895" s="2">
        <f t="shared" si="78"/>
        <v>4.0529241659517519</v>
      </c>
      <c r="D895" s="2">
        <f t="shared" si="80"/>
        <v>4.0560398045526398</v>
      </c>
      <c r="E895" s="2">
        <f t="shared" si="79"/>
        <v>-3.1156386008879267E-3</v>
      </c>
      <c r="F895" s="2">
        <f t="shared" si="83"/>
        <v>9.6218312715607335E-4</v>
      </c>
      <c r="G895" s="2">
        <f t="shared" si="81"/>
        <v>-4.0778217280439998E-3</v>
      </c>
      <c r="H895" s="2" t="str">
        <f t="shared" si="82"/>
        <v>Hold</v>
      </c>
    </row>
    <row r="896" spans="1:8" ht="13.5" x14ac:dyDescent="0.25">
      <c r="A896" s="4">
        <v>43307</v>
      </c>
      <c r="B896" s="2">
        <v>4.0462999999999996</v>
      </c>
      <c r="C896" s="2">
        <f t="shared" si="78"/>
        <v>4.0503973711899439</v>
      </c>
      <c r="D896" s="2">
        <f t="shared" si="80"/>
        <v>4.0553183375487407</v>
      </c>
      <c r="E896" s="2">
        <f t="shared" si="79"/>
        <v>-4.9209663587967967E-3</v>
      </c>
      <c r="F896" s="2">
        <f t="shared" si="83"/>
        <v>-2.1444677003450065E-4</v>
      </c>
      <c r="G896" s="2">
        <f t="shared" si="81"/>
        <v>-4.706519588762296E-3</v>
      </c>
      <c r="H896" s="2" t="str">
        <f t="shared" si="82"/>
        <v>Hold</v>
      </c>
    </row>
    <row r="897" spans="1:8" ht="13.5" x14ac:dyDescent="0.25">
      <c r="A897" s="4">
        <v>43308</v>
      </c>
      <c r="B897" s="2">
        <v>4.0267999999999997</v>
      </c>
      <c r="C897" s="2">
        <f t="shared" si="78"/>
        <v>4.0482593140837988</v>
      </c>
      <c r="D897" s="2">
        <f t="shared" si="80"/>
        <v>4.0532058681006857</v>
      </c>
      <c r="E897" s="2">
        <f t="shared" si="79"/>
        <v>-4.9465540168869282E-3</v>
      </c>
      <c r="F897" s="2">
        <f t="shared" si="83"/>
        <v>-1.1608682194049862E-3</v>
      </c>
      <c r="G897" s="2">
        <f t="shared" si="81"/>
        <v>-3.785685797481942E-3</v>
      </c>
      <c r="H897" s="2" t="str">
        <f t="shared" si="82"/>
        <v>Hold</v>
      </c>
    </row>
    <row r="898" spans="1:8" ht="13.5" x14ac:dyDescent="0.25">
      <c r="A898" s="4">
        <v>43311</v>
      </c>
      <c r="B898" s="2">
        <v>4.0365000000000002</v>
      </c>
      <c r="C898" s="2">
        <f t="shared" si="78"/>
        <v>4.0464501888401374</v>
      </c>
      <c r="D898" s="2">
        <f t="shared" si="80"/>
        <v>4.0519683963895243</v>
      </c>
      <c r="E898" s="2">
        <f t="shared" si="79"/>
        <v>-5.518207549386922E-3</v>
      </c>
      <c r="F898" s="2">
        <f t="shared" si="83"/>
        <v>-2.0323360854013735E-3</v>
      </c>
      <c r="G898" s="2">
        <f t="shared" si="81"/>
        <v>-3.4858714639855485E-3</v>
      </c>
      <c r="H898" s="2" t="str">
        <f t="shared" si="82"/>
        <v>Hold</v>
      </c>
    </row>
    <row r="899" spans="1:8" ht="13.5" x14ac:dyDescent="0.25">
      <c r="A899" s="4">
        <v>43312</v>
      </c>
      <c r="B899" s="2">
        <v>4.0462999999999996</v>
      </c>
      <c r="C899" s="2">
        <f t="shared" si="78"/>
        <v>4.0539193905570396</v>
      </c>
      <c r="D899" s="2">
        <f t="shared" si="80"/>
        <v>4.0515485151754858</v>
      </c>
      <c r="E899" s="2">
        <f t="shared" si="79"/>
        <v>2.3708753815538941E-3</v>
      </c>
      <c r="F899" s="2">
        <f t="shared" si="83"/>
        <v>-1.1516937920103202E-3</v>
      </c>
      <c r="G899" s="2">
        <f t="shared" si="81"/>
        <v>3.5225691735642144E-3</v>
      </c>
      <c r="H899" s="2" t="str">
        <f t="shared" si="82"/>
        <v>Sell</v>
      </c>
    </row>
    <row r="900" spans="1:8" ht="13.5" x14ac:dyDescent="0.25">
      <c r="A900" s="4">
        <v>43313</v>
      </c>
      <c r="B900" s="2">
        <v>4.0462999999999996</v>
      </c>
      <c r="C900" s="2">
        <f t="shared" si="78"/>
        <v>4.0587471766251877</v>
      </c>
      <c r="D900" s="2">
        <f t="shared" si="80"/>
        <v>4.0511597362735978</v>
      </c>
      <c r="E900" s="2">
        <f t="shared" si="79"/>
        <v>7.5874403515898692E-3</v>
      </c>
      <c r="F900" s="2">
        <f t="shared" si="83"/>
        <v>5.9613303670971762E-4</v>
      </c>
      <c r="G900" s="2">
        <f t="shared" si="81"/>
        <v>6.9913073148801519E-3</v>
      </c>
      <c r="H900" s="2" t="str">
        <f t="shared" si="82"/>
        <v>Sell</v>
      </c>
    </row>
    <row r="901" spans="1:8" ht="13.5" x14ac:dyDescent="0.25">
      <c r="A901" s="4">
        <v>43314</v>
      </c>
      <c r="B901" s="2">
        <v>4.0462999999999996</v>
      </c>
      <c r="C901" s="2">
        <f t="shared" si="78"/>
        <v>4.0568322263751586</v>
      </c>
      <c r="D901" s="2">
        <f t="shared" si="80"/>
        <v>4.0507997558088871</v>
      </c>
      <c r="E901" s="2">
        <f t="shared" si="79"/>
        <v>6.0324705662715417E-3</v>
      </c>
      <c r="F901" s="2">
        <f t="shared" si="83"/>
        <v>1.6834005426220825E-3</v>
      </c>
      <c r="G901" s="2">
        <f t="shared" si="81"/>
        <v>4.3490700236494591E-3</v>
      </c>
      <c r="H901" s="2" t="str">
        <f t="shared" si="82"/>
        <v>Sell</v>
      </c>
    </row>
    <row r="902" spans="1:8" ht="13.5" x14ac:dyDescent="0.25">
      <c r="A902" s="4">
        <v>43315</v>
      </c>
      <c r="B902" s="2">
        <v>4.0462999999999996</v>
      </c>
      <c r="C902" s="2">
        <f t="shared" si="78"/>
        <v>4.0642118838559034</v>
      </c>
      <c r="D902" s="2">
        <f t="shared" si="80"/>
        <v>4.0504664405637847</v>
      </c>
      <c r="E902" s="2">
        <f t="shared" si="79"/>
        <v>1.3745443292118686E-2</v>
      </c>
      <c r="F902" s="2">
        <f t="shared" si="83"/>
        <v>4.0958090925214035E-3</v>
      </c>
      <c r="G902" s="2">
        <f t="shared" si="81"/>
        <v>9.6496341995972838E-3</v>
      </c>
      <c r="H902" s="2" t="str">
        <f t="shared" si="82"/>
        <v>Sell</v>
      </c>
    </row>
    <row r="903" spans="1:8" ht="13.5" x14ac:dyDescent="0.25">
      <c r="A903" s="4">
        <v>43318</v>
      </c>
      <c r="B903" s="2">
        <v>4.0462999999999996</v>
      </c>
      <c r="C903" s="2">
        <f t="shared" si="78"/>
        <v>4.0614562094165336</v>
      </c>
      <c r="D903" s="2">
        <f t="shared" si="80"/>
        <v>4.0501578153368376</v>
      </c>
      <c r="E903" s="2">
        <f t="shared" si="79"/>
        <v>1.1298394079696017E-2</v>
      </c>
      <c r="F903" s="2">
        <f t="shared" si="83"/>
        <v>5.5363260899563265E-3</v>
      </c>
      <c r="G903" s="2">
        <f t="shared" si="81"/>
        <v>5.7620679897396904E-3</v>
      </c>
      <c r="H903" s="2" t="str">
        <f t="shared" si="82"/>
        <v>Sell</v>
      </c>
    </row>
    <row r="904" spans="1:8" ht="13.5" x14ac:dyDescent="0.25">
      <c r="A904" s="4">
        <v>43319</v>
      </c>
      <c r="B904" s="2">
        <v>4.0462999999999996</v>
      </c>
      <c r="C904" s="2">
        <f t="shared" si="78"/>
        <v>4.0591244848909129</v>
      </c>
      <c r="D904" s="2">
        <f t="shared" si="80"/>
        <v>4.0498720512378128</v>
      </c>
      <c r="E904" s="2">
        <f t="shared" si="79"/>
        <v>9.2524336531001339E-3</v>
      </c>
      <c r="F904" s="2">
        <f t="shared" si="83"/>
        <v>6.2795476025850876E-3</v>
      </c>
      <c r="G904" s="2">
        <f t="shared" si="81"/>
        <v>2.9728860505150462E-3</v>
      </c>
      <c r="H904" s="2" t="str">
        <f t="shared" si="82"/>
        <v>Sell</v>
      </c>
    </row>
    <row r="905" spans="1:8" ht="13.5" x14ac:dyDescent="0.25">
      <c r="A905" s="4">
        <v>43320</v>
      </c>
      <c r="B905" s="2">
        <v>4.0462999999999996</v>
      </c>
      <c r="C905" s="2">
        <f t="shared" si="78"/>
        <v>4.0571514872153882</v>
      </c>
      <c r="D905" s="2">
        <f t="shared" si="80"/>
        <v>4.0496074548498271</v>
      </c>
      <c r="E905" s="2">
        <f t="shared" si="79"/>
        <v>7.5440323655611152E-3</v>
      </c>
      <c r="F905" s="2">
        <f t="shared" si="83"/>
        <v>6.5324445551802942E-3</v>
      </c>
      <c r="G905" s="2">
        <f t="shared" si="81"/>
        <v>1.011587810380821E-3</v>
      </c>
      <c r="H905" s="2" t="str">
        <f t="shared" si="82"/>
        <v>Sell</v>
      </c>
    </row>
    <row r="906" spans="1:8" ht="13.5" x14ac:dyDescent="0.25">
      <c r="A906" s="4">
        <v>43321</v>
      </c>
      <c r="B906" s="2">
        <v>4.0462999999999996</v>
      </c>
      <c r="C906" s="2">
        <f t="shared" si="78"/>
        <v>4.05548202764379</v>
      </c>
      <c r="D906" s="2">
        <f t="shared" si="80"/>
        <v>4.0493624581942846</v>
      </c>
      <c r="E906" s="2">
        <f t="shared" si="79"/>
        <v>6.1195694495053132E-3</v>
      </c>
      <c r="F906" s="2">
        <f t="shared" si="83"/>
        <v>6.449869534045298E-3</v>
      </c>
      <c r="G906" s="2">
        <f t="shared" si="81"/>
        <v>-3.3030008453998477E-4</v>
      </c>
      <c r="H906" s="2" t="str">
        <f t="shared" si="82"/>
        <v>Hold</v>
      </c>
    </row>
    <row r="907" spans="1:8" ht="13.5" x14ac:dyDescent="0.25">
      <c r="A907" s="4">
        <v>43322</v>
      </c>
      <c r="B907" s="2">
        <v>4.0365000000000002</v>
      </c>
      <c r="C907" s="2">
        <f t="shared" si="78"/>
        <v>4.0510694080062839</v>
      </c>
      <c r="D907" s="2">
        <f t="shared" si="80"/>
        <v>4.0484096835132268</v>
      </c>
      <c r="E907" s="2">
        <f t="shared" si="79"/>
        <v>2.6597244930570696E-3</v>
      </c>
      <c r="F907" s="2">
        <f t="shared" si="83"/>
        <v>5.6918405258476528E-3</v>
      </c>
      <c r="G907" s="2">
        <f t="shared" si="81"/>
        <v>-3.0321160327905832E-3</v>
      </c>
      <c r="H907" s="2" t="str">
        <f t="shared" si="82"/>
        <v>Hold</v>
      </c>
    </row>
    <row r="908" spans="1:8" ht="13.5" x14ac:dyDescent="0.25">
      <c r="A908" s="4">
        <v>43326</v>
      </c>
      <c r="B908" s="2">
        <v>4.0365000000000002</v>
      </c>
      <c r="C908" s="2">
        <f t="shared" si="78"/>
        <v>4.0488279606207023</v>
      </c>
      <c r="D908" s="2">
        <f t="shared" si="80"/>
        <v>4.0475274847344691</v>
      </c>
      <c r="E908" s="2">
        <f t="shared" si="79"/>
        <v>1.3004758862331656E-3</v>
      </c>
      <c r="F908" s="2">
        <f t="shared" si="83"/>
        <v>4.8135675979247561E-3</v>
      </c>
      <c r="G908" s="2">
        <f t="shared" si="81"/>
        <v>-3.5130917116915905E-3</v>
      </c>
      <c r="H908" s="2" t="str">
        <f t="shared" si="82"/>
        <v>Hold</v>
      </c>
    </row>
    <row r="909" spans="1:8" ht="13.5" x14ac:dyDescent="0.25">
      <c r="A909" s="4">
        <v>43327</v>
      </c>
      <c r="B909" s="2">
        <v>4.0462999999999996</v>
      </c>
      <c r="C909" s="2">
        <f t="shared" si="78"/>
        <v>4.0484390436021327</v>
      </c>
      <c r="D909" s="2">
        <f t="shared" si="80"/>
        <v>4.0474365599393236</v>
      </c>
      <c r="E909" s="2">
        <f t="shared" si="79"/>
        <v>1.0024836628090839E-3</v>
      </c>
      <c r="F909" s="2">
        <f t="shared" si="83"/>
        <v>4.0513508109016215E-3</v>
      </c>
      <c r="G909" s="2">
        <f t="shared" si="81"/>
        <v>-3.0488671480925376E-3</v>
      </c>
      <c r="H909" s="2" t="str">
        <f t="shared" si="82"/>
        <v>Hold</v>
      </c>
    </row>
    <row r="910" spans="1:8" ht="13.5" x14ac:dyDescent="0.25">
      <c r="A910" s="4">
        <v>43328</v>
      </c>
      <c r="B910" s="2">
        <v>4.0462999999999996</v>
      </c>
      <c r="C910" s="2">
        <f t="shared" si="78"/>
        <v>4.0481099599710353</v>
      </c>
      <c r="D910" s="2">
        <f t="shared" si="80"/>
        <v>4.0473523703141883</v>
      </c>
      <c r="E910" s="2">
        <f t="shared" si="79"/>
        <v>7.5758965684702417E-4</v>
      </c>
      <c r="F910" s="2">
        <f t="shared" si="83"/>
        <v>3.3925985800907022E-3</v>
      </c>
      <c r="G910" s="2">
        <f t="shared" si="81"/>
        <v>-2.635008923243678E-3</v>
      </c>
      <c r="H910" s="2" t="str">
        <f t="shared" si="82"/>
        <v>Hold</v>
      </c>
    </row>
    <row r="911" spans="1:8" ht="13.5" x14ac:dyDescent="0.25">
      <c r="A911" s="4">
        <v>43329</v>
      </c>
      <c r="B911" s="2">
        <v>4.0462999999999996</v>
      </c>
      <c r="C911" s="2">
        <f t="shared" ref="C911:C974" si="84">$C$4*B901+C910*(1-$C$4)</f>
        <v>4.0478315045908762</v>
      </c>
      <c r="D911" s="2">
        <f t="shared" si="80"/>
        <v>4.0472744169575821</v>
      </c>
      <c r="E911" s="2">
        <f t="shared" si="79"/>
        <v>5.570876332940955E-4</v>
      </c>
      <c r="F911" s="2">
        <f t="shared" si="83"/>
        <v>2.8254963907313807E-3</v>
      </c>
      <c r="G911" s="2">
        <f t="shared" si="81"/>
        <v>-2.2684087574372852E-3</v>
      </c>
      <c r="H911" s="2" t="str">
        <f t="shared" si="82"/>
        <v>Hold</v>
      </c>
    </row>
    <row r="912" spans="1:8" ht="13.5" x14ac:dyDescent="0.25">
      <c r="A912" s="4">
        <v>43332</v>
      </c>
      <c r="B912" s="2">
        <v>4.0072999999999999</v>
      </c>
      <c r="C912" s="2">
        <f t="shared" si="84"/>
        <v>4.0475958884999725</v>
      </c>
      <c r="D912" s="2">
        <f t="shared" si="80"/>
        <v>4.0443133490347982</v>
      </c>
      <c r="E912" s="2">
        <f t="shared" si="79"/>
        <v>3.2825394651743167E-3</v>
      </c>
      <c r="F912" s="2">
        <f t="shared" si="83"/>
        <v>2.9169050056199681E-3</v>
      </c>
      <c r="G912" s="2">
        <f t="shared" si="81"/>
        <v>3.6563445955434867E-4</v>
      </c>
      <c r="H912" s="2" t="str">
        <f t="shared" si="82"/>
        <v>Sell</v>
      </c>
    </row>
    <row r="913" spans="1:8" ht="13.5" x14ac:dyDescent="0.25">
      <c r="A913" s="4">
        <v>43335</v>
      </c>
      <c r="B913" s="2">
        <v>4.0072999999999999</v>
      </c>
      <c r="C913" s="2">
        <f t="shared" si="84"/>
        <v>4.0473965210384382</v>
      </c>
      <c r="D913" s="2">
        <f t="shared" si="80"/>
        <v>4.0415716194766649</v>
      </c>
      <c r="E913" s="2">
        <f t="shared" si="79"/>
        <v>5.824901561773288E-3</v>
      </c>
      <c r="F913" s="2">
        <f t="shared" si="83"/>
        <v>3.498504316850632E-3</v>
      </c>
      <c r="G913" s="2">
        <f t="shared" si="81"/>
        <v>2.326397244922656E-3</v>
      </c>
      <c r="H913" s="2" t="str">
        <f t="shared" si="82"/>
        <v>Sell</v>
      </c>
    </row>
    <row r="914" spans="1:8" ht="13.5" x14ac:dyDescent="0.25">
      <c r="A914" s="4">
        <v>43336</v>
      </c>
      <c r="B914" s="2">
        <v>4.0267999999999997</v>
      </c>
      <c r="C914" s="2">
        <f t="shared" si="84"/>
        <v>4.0472278254940628</v>
      </c>
      <c r="D914" s="2">
        <f t="shared" si="80"/>
        <v>4.040477425441356</v>
      </c>
      <c r="E914" s="2">
        <f t="shared" si="79"/>
        <v>6.7504000527067731E-3</v>
      </c>
      <c r="F914" s="2">
        <f t="shared" si="83"/>
        <v>4.1488834640218599E-3</v>
      </c>
      <c r="G914" s="2">
        <f t="shared" si="81"/>
        <v>2.6015165886849132E-3</v>
      </c>
      <c r="H914" s="2" t="str">
        <f t="shared" si="82"/>
        <v>Sell</v>
      </c>
    </row>
    <row r="915" spans="1:8" ht="13.5" x14ac:dyDescent="0.25">
      <c r="A915" s="4">
        <v>43339</v>
      </c>
      <c r="B915" s="2">
        <v>4.0267999999999997</v>
      </c>
      <c r="C915" s="2">
        <f t="shared" si="84"/>
        <v>4.0470850831103613</v>
      </c>
      <c r="D915" s="2">
        <f t="shared" si="80"/>
        <v>4.0394642828160707</v>
      </c>
      <c r="E915" s="2">
        <f t="shared" si="79"/>
        <v>7.620800294290575E-3</v>
      </c>
      <c r="F915" s="2">
        <f t="shared" si="83"/>
        <v>4.8432668300756026E-3</v>
      </c>
      <c r="G915" s="2">
        <f t="shared" si="81"/>
        <v>2.7775334642149725E-3</v>
      </c>
      <c r="H915" s="2" t="str">
        <f t="shared" si="82"/>
        <v>Sell</v>
      </c>
    </row>
    <row r="916" spans="1:8" ht="13.5" x14ac:dyDescent="0.25">
      <c r="A916" s="4">
        <v>43340</v>
      </c>
      <c r="B916" s="2">
        <v>4.0072999999999999</v>
      </c>
      <c r="C916" s="2">
        <f t="shared" si="84"/>
        <v>4.0469643010933831</v>
      </c>
      <c r="D916" s="2">
        <f t="shared" si="80"/>
        <v>4.0370817433482138</v>
      </c>
      <c r="E916" s="2">
        <f t="shared" si="79"/>
        <v>9.8825577451693292E-3</v>
      </c>
      <c r="F916" s="2">
        <f t="shared" si="83"/>
        <v>5.8511250130943481E-3</v>
      </c>
      <c r="G916" s="2">
        <f t="shared" si="81"/>
        <v>4.0314327320749811E-3</v>
      </c>
      <c r="H916" s="2" t="str">
        <f t="shared" si="82"/>
        <v>Sell</v>
      </c>
    </row>
    <row r="917" spans="1:8" ht="13.5" x14ac:dyDescent="0.25">
      <c r="A917" s="4">
        <v>43341</v>
      </c>
      <c r="B917" s="2">
        <v>4.0170000000000003</v>
      </c>
      <c r="C917" s="2">
        <f t="shared" si="84"/>
        <v>4.0453544086174782</v>
      </c>
      <c r="D917" s="2">
        <f t="shared" si="80"/>
        <v>4.0355942068039017</v>
      </c>
      <c r="E917" s="2">
        <f t="shared" si="79"/>
        <v>9.7602018135765078E-3</v>
      </c>
      <c r="F917" s="2">
        <f t="shared" si="83"/>
        <v>6.6329403731907807E-3</v>
      </c>
      <c r="G917" s="2">
        <f t="shared" si="81"/>
        <v>3.1272614403857271E-3</v>
      </c>
      <c r="H917" s="2" t="str">
        <f t="shared" si="82"/>
        <v>Sell</v>
      </c>
    </row>
    <row r="918" spans="1:8" ht="13.5" x14ac:dyDescent="0.25">
      <c r="A918" s="4">
        <v>43342</v>
      </c>
      <c r="B918" s="2">
        <v>4.0267999999999997</v>
      </c>
      <c r="C918" s="2">
        <f t="shared" si="84"/>
        <v>4.0439921919070967</v>
      </c>
      <c r="D918" s="2">
        <f t="shared" si="80"/>
        <v>4.0349427840776864</v>
      </c>
      <c r="E918" s="2">
        <f t="shared" si="79"/>
        <v>9.0494078294103275E-3</v>
      </c>
      <c r="F918" s="2">
        <f t="shared" si="83"/>
        <v>7.1162338644346901E-3</v>
      </c>
      <c r="G918" s="2">
        <f t="shared" si="81"/>
        <v>1.9331739649756374E-3</v>
      </c>
      <c r="H918" s="2" t="str">
        <f t="shared" si="82"/>
        <v>Sell</v>
      </c>
    </row>
    <row r="919" spans="1:8" ht="13.5" x14ac:dyDescent="0.25">
      <c r="A919" s="4">
        <v>43343</v>
      </c>
      <c r="B919" s="2">
        <v>4.0949999999999998</v>
      </c>
      <c r="C919" s="2">
        <f t="shared" si="84"/>
        <v>4.0443472393060054</v>
      </c>
      <c r="D919" s="2">
        <f t="shared" si="80"/>
        <v>4.0393914667385991</v>
      </c>
      <c r="E919" s="2">
        <f t="shared" si="79"/>
        <v>4.9557725674063136E-3</v>
      </c>
      <c r="F919" s="2">
        <f t="shared" si="83"/>
        <v>6.684141605029015E-3</v>
      </c>
      <c r="G919" s="2">
        <f t="shared" si="81"/>
        <v>-1.7283690376227014E-3</v>
      </c>
      <c r="H919" s="2" t="str">
        <f t="shared" si="82"/>
        <v>Hold</v>
      </c>
    </row>
    <row r="920" spans="1:8" ht="13.5" x14ac:dyDescent="0.25">
      <c r="A920" s="4">
        <v>43346</v>
      </c>
      <c r="B920" s="2">
        <v>4.173</v>
      </c>
      <c r="C920" s="2">
        <f t="shared" si="84"/>
        <v>4.0446476640281581</v>
      </c>
      <c r="D920" s="2">
        <f t="shared" si="80"/>
        <v>4.0492883951283325</v>
      </c>
      <c r="E920" s="2">
        <f t="shared" si="79"/>
        <v>-4.6407311001743778E-3</v>
      </c>
      <c r="F920" s="2">
        <f t="shared" si="83"/>
        <v>4.4191670639883371E-3</v>
      </c>
      <c r="G920" s="2">
        <f t="shared" si="81"/>
        <v>-9.0598981641627149E-3</v>
      </c>
      <c r="H920" s="2" t="str">
        <f t="shared" si="82"/>
        <v>Hold</v>
      </c>
    </row>
    <row r="921" spans="1:8" ht="13.5" x14ac:dyDescent="0.25">
      <c r="A921" s="4">
        <v>43347</v>
      </c>
      <c r="B921" s="2">
        <v>4.0949999999999998</v>
      </c>
      <c r="C921" s="2">
        <f t="shared" si="84"/>
        <v>4.0449018695622874</v>
      </c>
      <c r="D921" s="2">
        <f t="shared" si="80"/>
        <v>4.0526744399336412</v>
      </c>
      <c r="E921" s="2">
        <f t="shared" si="79"/>
        <v>-7.7725703713538152E-3</v>
      </c>
      <c r="F921" s="2">
        <f t="shared" si="83"/>
        <v>1.9808195769199068E-3</v>
      </c>
      <c r="G921" s="2">
        <f t="shared" si="81"/>
        <v>-9.7533899482737212E-3</v>
      </c>
      <c r="H921" s="2" t="str">
        <f t="shared" si="82"/>
        <v>Hold</v>
      </c>
    </row>
    <row r="922" spans="1:8" ht="13.5" x14ac:dyDescent="0.25">
      <c r="A922" s="4">
        <v>43348</v>
      </c>
      <c r="B922" s="2">
        <v>4.0949999999999998</v>
      </c>
      <c r="C922" s="2">
        <f t="shared" si="84"/>
        <v>4.0391169665527045</v>
      </c>
      <c r="D922" s="2">
        <f t="shared" si="80"/>
        <v>4.0558096666052235</v>
      </c>
      <c r="E922" s="2">
        <f t="shared" si="79"/>
        <v>-1.6692700052518994E-2</v>
      </c>
      <c r="F922" s="2">
        <f t="shared" si="83"/>
        <v>-1.7538843489678733E-3</v>
      </c>
      <c r="G922" s="2">
        <f t="shared" si="81"/>
        <v>-1.4938815703551121E-2</v>
      </c>
      <c r="H922" s="2" t="str">
        <f t="shared" si="82"/>
        <v>Hold</v>
      </c>
    </row>
    <row r="923" spans="1:8" ht="13.5" x14ac:dyDescent="0.25">
      <c r="A923" s="4">
        <v>43349</v>
      </c>
      <c r="B923" s="2">
        <v>4.056</v>
      </c>
      <c r="C923" s="2">
        <f t="shared" si="84"/>
        <v>4.034222048621519</v>
      </c>
      <c r="D923" s="2">
        <f t="shared" si="80"/>
        <v>4.0558237653752069</v>
      </c>
      <c r="E923" s="2">
        <f t="shared" si="79"/>
        <v>-2.1601716753687938E-2</v>
      </c>
      <c r="F923" s="2">
        <f t="shared" si="83"/>
        <v>-5.7234508299118872E-3</v>
      </c>
      <c r="G923" s="2">
        <f t="shared" si="81"/>
        <v>-1.5878265923776051E-2</v>
      </c>
      <c r="H923" s="2" t="str">
        <f t="shared" si="82"/>
        <v>Hold</v>
      </c>
    </row>
    <row r="924" spans="1:8" ht="13.5" x14ac:dyDescent="0.25">
      <c r="A924" s="4">
        <v>43350</v>
      </c>
      <c r="B924" s="2">
        <v>4.0462999999999996</v>
      </c>
      <c r="C924" s="2">
        <f t="shared" si="84"/>
        <v>4.0330801949874395</v>
      </c>
      <c r="D924" s="2">
        <f t="shared" si="80"/>
        <v>4.0551183012733398</v>
      </c>
      <c r="E924" s="2">
        <f t="shared" ref="E924:E987" si="85">C924-D924</f>
        <v>-2.2038106285900305E-2</v>
      </c>
      <c r="F924" s="2">
        <f t="shared" si="83"/>
        <v>-8.9863819211095722E-3</v>
      </c>
      <c r="G924" s="2">
        <f t="shared" si="81"/>
        <v>-1.3051724364790733E-2</v>
      </c>
      <c r="H924" s="2" t="str">
        <f t="shared" si="82"/>
        <v>Hold</v>
      </c>
    </row>
    <row r="925" spans="1:8" ht="13.5" x14ac:dyDescent="0.25">
      <c r="A925" s="4">
        <v>43353</v>
      </c>
      <c r="B925" s="2">
        <v>4.0462999999999996</v>
      </c>
      <c r="C925" s="2">
        <f t="shared" si="84"/>
        <v>4.0321140111432179</v>
      </c>
      <c r="D925" s="2">
        <f t="shared" ref="D925:D988" si="86">$D$4*B925+(1-$D$4)*D924</f>
        <v>4.0544650937716114</v>
      </c>
      <c r="E925" s="2">
        <f t="shared" si="85"/>
        <v>-2.235108262839347E-2</v>
      </c>
      <c r="F925" s="2">
        <f t="shared" si="83"/>
        <v>-1.1659322062566351E-2</v>
      </c>
      <c r="G925" s="2">
        <f t="shared" si="81"/>
        <v>-1.0691760565827119E-2</v>
      </c>
      <c r="H925" s="2" t="str">
        <f t="shared" si="82"/>
        <v>Hold</v>
      </c>
    </row>
    <row r="926" spans="1:8" ht="13.5" x14ac:dyDescent="0.25">
      <c r="A926" s="4">
        <v>43355</v>
      </c>
      <c r="B926" s="2">
        <v>4.0170000000000003</v>
      </c>
      <c r="C926" s="2">
        <f t="shared" si="84"/>
        <v>4.0282964709673381</v>
      </c>
      <c r="D926" s="2">
        <f t="shared" si="86"/>
        <v>4.0516899016403807</v>
      </c>
      <c r="E926" s="2">
        <f t="shared" si="85"/>
        <v>-2.3393430673042559E-2</v>
      </c>
      <c r="F926" s="2">
        <f t="shared" si="83"/>
        <v>-1.4006143784661595E-2</v>
      </c>
      <c r="G926" s="2">
        <f t="shared" si="81"/>
        <v>-9.3872868883809642E-3</v>
      </c>
      <c r="H926" s="2" t="str">
        <f t="shared" si="82"/>
        <v>Hold</v>
      </c>
    </row>
    <row r="927" spans="1:8" ht="13.5" x14ac:dyDescent="0.25">
      <c r="A927" s="4">
        <v>43356</v>
      </c>
      <c r="B927" s="2">
        <v>4.0170000000000003</v>
      </c>
      <c r="C927" s="2">
        <f t="shared" si="84"/>
        <v>4.0265585523569785</v>
      </c>
      <c r="D927" s="2">
        <f t="shared" si="86"/>
        <v>4.0491202792966492</v>
      </c>
      <c r="E927" s="2">
        <f t="shared" si="85"/>
        <v>-2.2561726939670734E-2</v>
      </c>
      <c r="F927" s="2">
        <f t="shared" si="83"/>
        <v>-1.5717260415663424E-2</v>
      </c>
      <c r="G927" s="2">
        <f t="shared" si="81"/>
        <v>-6.8444665240073102E-3</v>
      </c>
      <c r="H927" s="2" t="str">
        <f t="shared" si="82"/>
        <v>Hold</v>
      </c>
    </row>
    <row r="928" spans="1:8" ht="13.5" x14ac:dyDescent="0.25">
      <c r="A928" s="4">
        <v>43357</v>
      </c>
      <c r="B928" s="2">
        <v>4.0170000000000003</v>
      </c>
      <c r="C928" s="2">
        <f t="shared" si="84"/>
        <v>4.0265956981482125</v>
      </c>
      <c r="D928" s="2">
        <f t="shared" si="86"/>
        <v>4.0467409993487493</v>
      </c>
      <c r="E928" s="2">
        <f t="shared" si="85"/>
        <v>-2.0145301200536814E-2</v>
      </c>
      <c r="F928" s="2">
        <f t="shared" si="83"/>
        <v>-1.6602868572638103E-2</v>
      </c>
      <c r="G928" s="2">
        <f t="shared" si="81"/>
        <v>-3.5424326278987103E-3</v>
      </c>
      <c r="H928" s="2" t="str">
        <f t="shared" si="82"/>
        <v>Hold</v>
      </c>
    </row>
    <row r="929" spans="1:8" ht="13.5" x14ac:dyDescent="0.25">
      <c r="A929" s="4">
        <v>43360</v>
      </c>
      <c r="B929" s="2">
        <v>3.9975000000000001</v>
      </c>
      <c r="C929" s="2">
        <f t="shared" si="84"/>
        <v>4.037119436894641</v>
      </c>
      <c r="D929" s="2">
        <f t="shared" si="86"/>
        <v>4.0430935179155085</v>
      </c>
      <c r="E929" s="2">
        <f t="shared" si="85"/>
        <v>-5.9740810208674944E-3</v>
      </c>
      <c r="F929" s="2">
        <f t="shared" si="83"/>
        <v>-1.4477111062283983E-2</v>
      </c>
      <c r="G929" s="2">
        <f t="shared" si="81"/>
        <v>8.5030300414164883E-3</v>
      </c>
      <c r="H929" s="2" t="str">
        <f t="shared" si="82"/>
        <v>Sell</v>
      </c>
    </row>
    <row r="930" spans="1:8" ht="13.5" x14ac:dyDescent="0.25">
      <c r="A930" s="4">
        <v>43361</v>
      </c>
      <c r="B930" s="2">
        <v>4.0170000000000003</v>
      </c>
      <c r="C930" s="2">
        <f t="shared" si="84"/>
        <v>4.0580241389108505</v>
      </c>
      <c r="D930" s="2">
        <f t="shared" si="86"/>
        <v>4.0411606647365819</v>
      </c>
      <c r="E930" s="2">
        <f t="shared" si="85"/>
        <v>1.6863474174268589E-2</v>
      </c>
      <c r="F930" s="2">
        <f t="shared" si="83"/>
        <v>-8.2089940149734694E-3</v>
      </c>
      <c r="G930" s="2">
        <f t="shared" si="81"/>
        <v>2.507246818924206E-2</v>
      </c>
      <c r="H930" s="2" t="str">
        <f t="shared" si="82"/>
        <v>Sell</v>
      </c>
    </row>
    <row r="931" spans="1:8" ht="13.5" x14ac:dyDescent="0.25">
      <c r="A931" s="4">
        <v>43362</v>
      </c>
      <c r="B931" s="2">
        <v>4.0462999999999996</v>
      </c>
      <c r="C931" s="2">
        <f t="shared" si="84"/>
        <v>4.0637127329245661</v>
      </c>
      <c r="D931" s="2">
        <f t="shared" si="86"/>
        <v>4.0415413562375759</v>
      </c>
      <c r="E931" s="2">
        <f t="shared" si="85"/>
        <v>2.2171376686990207E-2</v>
      </c>
      <c r="F931" s="2">
        <f t="shared" si="83"/>
        <v>-2.1329198745807347E-3</v>
      </c>
      <c r="G931" s="2">
        <f t="shared" si="81"/>
        <v>2.4304296561570942E-2</v>
      </c>
      <c r="H931" s="2" t="str">
        <f t="shared" si="82"/>
        <v>Sell</v>
      </c>
    </row>
    <row r="932" spans="1:8" ht="13.5" x14ac:dyDescent="0.25">
      <c r="A932" s="4">
        <v>43363</v>
      </c>
      <c r="B932" s="2">
        <v>4.0462999999999996</v>
      </c>
      <c r="C932" s="2">
        <f t="shared" si="84"/>
        <v>4.0685261586284795</v>
      </c>
      <c r="D932" s="2">
        <f t="shared" si="86"/>
        <v>4.0418938483681259</v>
      </c>
      <c r="E932" s="2">
        <f t="shared" si="85"/>
        <v>2.663231026035362E-2</v>
      </c>
      <c r="F932" s="2">
        <f t="shared" si="83"/>
        <v>3.6201261524061363E-3</v>
      </c>
      <c r="G932" s="2">
        <f t="shared" ref="G932:G995" si="87">E932-F932</f>
        <v>2.3012184107947482E-2</v>
      </c>
      <c r="H932" s="2" t="str">
        <f t="shared" ref="H932:H995" si="88">IF(G932&lt;0,"Hold","Sell")</f>
        <v>Sell</v>
      </c>
    </row>
    <row r="933" spans="1:8" ht="13.5" x14ac:dyDescent="0.25">
      <c r="A933" s="4">
        <v>43364</v>
      </c>
      <c r="B933" s="2">
        <v>4.0072999999999999</v>
      </c>
      <c r="C933" s="2">
        <f t="shared" si="84"/>
        <v>4.0665990573010209</v>
      </c>
      <c r="D933" s="2">
        <f t="shared" si="86"/>
        <v>4.0393313410815974</v>
      </c>
      <c r="E933" s="2">
        <f t="shared" si="85"/>
        <v>2.7267716219423477E-2</v>
      </c>
      <c r="F933" s="2">
        <f t="shared" ref="F933:F996" si="89">(E933*(2/(10)))+((1-(2/10))*F932)</f>
        <v>8.3496441658096054E-3</v>
      </c>
      <c r="G933" s="2">
        <f t="shared" si="87"/>
        <v>1.8918072053613871E-2</v>
      </c>
      <c r="H933" s="2" t="str">
        <f t="shared" si="88"/>
        <v>Sell</v>
      </c>
    </row>
    <row r="934" spans="1:8" ht="13.5" x14ac:dyDescent="0.25">
      <c r="A934" s="4">
        <v>43367</v>
      </c>
      <c r="B934" s="2">
        <v>4.0072999999999999</v>
      </c>
      <c r="C934" s="2">
        <f t="shared" si="84"/>
        <v>4.0634761254085561</v>
      </c>
      <c r="D934" s="2">
        <f t="shared" si="86"/>
        <v>4.0369586491496268</v>
      </c>
      <c r="E934" s="2">
        <f t="shared" si="85"/>
        <v>2.6517476258929307E-2</v>
      </c>
      <c r="F934" s="2">
        <f t="shared" si="89"/>
        <v>1.1983210584433546E-2</v>
      </c>
      <c r="G934" s="2">
        <f t="shared" si="87"/>
        <v>1.4534265674495761E-2</v>
      </c>
      <c r="H934" s="2" t="str">
        <f t="shared" si="88"/>
        <v>Sell</v>
      </c>
    </row>
    <row r="935" spans="1:8" ht="13.5" x14ac:dyDescent="0.25">
      <c r="A935" s="4">
        <v>43368</v>
      </c>
      <c r="B935" s="2">
        <v>4.0267999999999997</v>
      </c>
      <c r="C935" s="2">
        <f t="shared" si="84"/>
        <v>4.060833644576471</v>
      </c>
      <c r="D935" s="2">
        <f t="shared" si="86"/>
        <v>4.0362061566200245</v>
      </c>
      <c r="E935" s="2">
        <f t="shared" si="85"/>
        <v>2.4627487956446537E-2</v>
      </c>
      <c r="F935" s="2">
        <f t="shared" si="89"/>
        <v>1.4512066058836145E-2</v>
      </c>
      <c r="G935" s="2">
        <f t="shared" si="87"/>
        <v>1.0115421897610392E-2</v>
      </c>
      <c r="H935" s="2" t="str">
        <f t="shared" si="88"/>
        <v>Sell</v>
      </c>
    </row>
    <row r="936" spans="1:8" ht="13.5" x14ac:dyDescent="0.25">
      <c r="A936" s="4">
        <v>43369</v>
      </c>
      <c r="B936" s="2">
        <v>4.0462999999999996</v>
      </c>
      <c r="C936" s="2">
        <f t="shared" si="84"/>
        <v>4.0540900069493215</v>
      </c>
      <c r="D936" s="2">
        <f t="shared" si="86"/>
        <v>4.0369538487222449</v>
      </c>
      <c r="E936" s="2">
        <f t="shared" si="85"/>
        <v>1.7136158227076592E-2</v>
      </c>
      <c r="F936" s="2">
        <f t="shared" si="89"/>
        <v>1.5036884492484234E-2</v>
      </c>
      <c r="G936" s="2">
        <f t="shared" si="87"/>
        <v>2.0992737345923579E-3</v>
      </c>
      <c r="H936" s="2" t="str">
        <f t="shared" si="88"/>
        <v>Sell</v>
      </c>
    </row>
    <row r="937" spans="1:8" ht="13.5" x14ac:dyDescent="0.25">
      <c r="A937" s="4">
        <v>43370</v>
      </c>
      <c r="B937" s="2">
        <v>4.0170000000000003</v>
      </c>
      <c r="C937" s="2">
        <f t="shared" si="84"/>
        <v>4.0483838520340409</v>
      </c>
      <c r="D937" s="2">
        <f t="shared" si="86"/>
        <v>4.0354757858539303</v>
      </c>
      <c r="E937" s="2">
        <f t="shared" si="85"/>
        <v>1.2908066180110644E-2</v>
      </c>
      <c r="F937" s="2">
        <f t="shared" si="89"/>
        <v>1.4611120830009518E-2</v>
      </c>
      <c r="G937" s="2">
        <f t="shared" si="87"/>
        <v>-1.7030546498988733E-3</v>
      </c>
      <c r="H937" s="2" t="str">
        <f t="shared" si="88"/>
        <v>Hold</v>
      </c>
    </row>
    <row r="938" spans="1:8" ht="13.5" x14ac:dyDescent="0.25">
      <c r="A938" s="4">
        <v>43371</v>
      </c>
      <c r="B938" s="2">
        <v>3.9780000000000002</v>
      </c>
      <c r="C938" s="2">
        <f t="shared" si="84"/>
        <v>4.0435555671057273</v>
      </c>
      <c r="D938" s="2">
        <f t="shared" si="86"/>
        <v>4.0312183202351211</v>
      </c>
      <c r="E938" s="2">
        <f t="shared" si="85"/>
        <v>1.2337246870606222E-2</v>
      </c>
      <c r="F938" s="2">
        <f t="shared" si="89"/>
        <v>1.415634603812886E-2</v>
      </c>
      <c r="G938" s="2">
        <f t="shared" si="87"/>
        <v>-1.8190991675226375E-3</v>
      </c>
      <c r="H938" s="2" t="str">
        <f t="shared" si="88"/>
        <v>Hold</v>
      </c>
    </row>
    <row r="939" spans="1:8" ht="13.5" x14ac:dyDescent="0.25">
      <c r="A939" s="4">
        <v>43374</v>
      </c>
      <c r="B939" s="2">
        <v>4.0462999999999996</v>
      </c>
      <c r="C939" s="2">
        <f t="shared" si="84"/>
        <v>4.0364700952433079</v>
      </c>
      <c r="D939" s="2">
        <f t="shared" si="86"/>
        <v>4.0323354816991861</v>
      </c>
      <c r="E939" s="2">
        <f t="shared" si="85"/>
        <v>4.1346135441218124E-3</v>
      </c>
      <c r="F939" s="2">
        <f t="shared" si="89"/>
        <v>1.2151999539327451E-2</v>
      </c>
      <c r="G939" s="2">
        <f t="shared" si="87"/>
        <v>-8.0173859952056385E-3</v>
      </c>
      <c r="H939" s="2" t="str">
        <f t="shared" si="88"/>
        <v>Hold</v>
      </c>
    </row>
    <row r="940" spans="1:8" ht="13.5" x14ac:dyDescent="0.25">
      <c r="A940" s="4">
        <v>43375</v>
      </c>
      <c r="B940" s="2">
        <v>3.9975000000000001</v>
      </c>
      <c r="C940" s="2">
        <f t="shared" si="84"/>
        <v>4.0334746959751069</v>
      </c>
      <c r="D940" s="2">
        <f t="shared" si="86"/>
        <v>4.0297550756473948</v>
      </c>
      <c r="E940" s="2">
        <f t="shared" si="85"/>
        <v>3.7196203277121143E-3</v>
      </c>
      <c r="F940" s="2">
        <f t="shared" si="89"/>
        <v>1.0465523697004384E-2</v>
      </c>
      <c r="G940" s="2">
        <f t="shared" si="87"/>
        <v>-6.7459033692922696E-3</v>
      </c>
      <c r="H940" s="2" t="str">
        <f t="shared" si="88"/>
        <v>Hold</v>
      </c>
    </row>
    <row r="941" spans="1:8" ht="13.5" x14ac:dyDescent="0.25">
      <c r="A941" s="4">
        <v>43376</v>
      </c>
      <c r="B941" s="2">
        <v>3.9975000000000001</v>
      </c>
      <c r="C941" s="2">
        <f t="shared" si="84"/>
        <v>4.0354478196712442</v>
      </c>
      <c r="D941" s="2">
        <f t="shared" si="86"/>
        <v>4.0273658107846249</v>
      </c>
      <c r="E941" s="2">
        <f t="shared" si="85"/>
        <v>8.0820088866193629E-3</v>
      </c>
      <c r="F941" s="2">
        <f t="shared" si="89"/>
        <v>9.9888207349273818E-3</v>
      </c>
      <c r="G941" s="2">
        <f t="shared" si="87"/>
        <v>-1.9068118483080189E-3</v>
      </c>
      <c r="H941" s="2" t="str">
        <f t="shared" si="88"/>
        <v>Hold</v>
      </c>
    </row>
    <row r="942" spans="1:8" ht="13.5" x14ac:dyDescent="0.25">
      <c r="A942" s="4">
        <v>43377</v>
      </c>
      <c r="B942" s="2">
        <v>3.9975000000000001</v>
      </c>
      <c r="C942" s="2">
        <f t="shared" si="84"/>
        <v>4.0371173858756686</v>
      </c>
      <c r="D942" s="2">
        <f t="shared" si="86"/>
        <v>4.0251535285042825</v>
      </c>
      <c r="E942" s="2">
        <f t="shared" si="85"/>
        <v>1.1963857371386055E-2</v>
      </c>
      <c r="F942" s="2">
        <f t="shared" si="89"/>
        <v>1.0383828062219116E-2</v>
      </c>
      <c r="G942" s="2">
        <f t="shared" si="87"/>
        <v>1.5800293091669387E-3</v>
      </c>
      <c r="H942" s="2" t="str">
        <f t="shared" si="88"/>
        <v>Sell</v>
      </c>
    </row>
    <row r="943" spans="1:8" ht="13.5" x14ac:dyDescent="0.25">
      <c r="A943" s="4">
        <v>43378</v>
      </c>
      <c r="B943" s="2">
        <v>3.9878</v>
      </c>
      <c r="C943" s="2">
        <f t="shared" si="84"/>
        <v>4.0325300957409498</v>
      </c>
      <c r="D943" s="2">
        <f t="shared" si="86"/>
        <v>4.0223866004669286</v>
      </c>
      <c r="E943" s="2">
        <f t="shared" si="85"/>
        <v>1.0143495274021141E-2</v>
      </c>
      <c r="F943" s="2">
        <f t="shared" si="89"/>
        <v>1.0335761504579523E-2</v>
      </c>
      <c r="G943" s="2">
        <f t="shared" si="87"/>
        <v>-1.9226623055838138E-4</v>
      </c>
      <c r="H943" s="2" t="str">
        <f t="shared" si="88"/>
        <v>Hold</v>
      </c>
    </row>
    <row r="944" spans="1:8" ht="13.5" x14ac:dyDescent="0.25">
      <c r="A944" s="4">
        <v>43381</v>
      </c>
      <c r="B944" s="2">
        <v>3.9975000000000001</v>
      </c>
      <c r="C944" s="2">
        <f t="shared" si="84"/>
        <v>4.0286485425500347</v>
      </c>
      <c r="D944" s="2">
        <f t="shared" si="86"/>
        <v>4.0205431485804892</v>
      </c>
      <c r="E944" s="2">
        <f t="shared" si="85"/>
        <v>8.1053939695454602E-3</v>
      </c>
      <c r="F944" s="2">
        <f t="shared" si="89"/>
        <v>9.8896879975727114E-3</v>
      </c>
      <c r="G944" s="2">
        <f t="shared" si="87"/>
        <v>-1.7842940280272512E-3</v>
      </c>
      <c r="H944" s="2" t="str">
        <f t="shared" si="88"/>
        <v>Hold</v>
      </c>
    </row>
    <row r="945" spans="1:8" ht="13.5" x14ac:dyDescent="0.25">
      <c r="A945" s="4">
        <v>43382</v>
      </c>
      <c r="B945" s="2">
        <v>3.9975000000000001</v>
      </c>
      <c r="C945" s="2">
        <f t="shared" si="84"/>
        <v>4.0283641513884909</v>
      </c>
      <c r="D945" s="2">
        <f t="shared" si="86"/>
        <v>4.0188362486856377</v>
      </c>
      <c r="E945" s="2">
        <f t="shared" si="85"/>
        <v>9.5279027028531971E-3</v>
      </c>
      <c r="F945" s="2">
        <f t="shared" si="89"/>
        <v>9.8173309386288092E-3</v>
      </c>
      <c r="G945" s="2">
        <f t="shared" si="87"/>
        <v>-2.8942823577561214E-4</v>
      </c>
      <c r="H945" s="2" t="str">
        <f t="shared" si="88"/>
        <v>Hold</v>
      </c>
    </row>
    <row r="946" spans="1:8" ht="13.5" x14ac:dyDescent="0.25">
      <c r="A946" s="4">
        <v>43383</v>
      </c>
      <c r="B946" s="2">
        <v>3.9975000000000001</v>
      </c>
      <c r="C946" s="2">
        <f t="shared" si="84"/>
        <v>4.0311235127133385</v>
      </c>
      <c r="D946" s="2">
        <f t="shared" si="86"/>
        <v>4.0172557858200344</v>
      </c>
      <c r="E946" s="2">
        <f t="shared" si="85"/>
        <v>1.3867726893304066E-2</v>
      </c>
      <c r="F946" s="2">
        <f t="shared" si="89"/>
        <v>1.0627410129563862E-2</v>
      </c>
      <c r="G946" s="2">
        <f t="shared" si="87"/>
        <v>3.2403167637402048E-3</v>
      </c>
      <c r="H946" s="2" t="str">
        <f t="shared" si="88"/>
        <v>Sell</v>
      </c>
    </row>
    <row r="947" spans="1:8" ht="13.5" x14ac:dyDescent="0.25">
      <c r="A947" s="4">
        <v>43384</v>
      </c>
      <c r="B947" s="2">
        <v>3.9878</v>
      </c>
      <c r="C947" s="2">
        <f t="shared" si="84"/>
        <v>4.0289506646035944</v>
      </c>
      <c r="D947" s="2">
        <f t="shared" si="86"/>
        <v>4.015073875759291</v>
      </c>
      <c r="E947" s="2">
        <f t="shared" si="85"/>
        <v>1.3876788844303434E-2</v>
      </c>
      <c r="F947" s="2">
        <f t="shared" si="89"/>
        <v>1.1277285872511776E-2</v>
      </c>
      <c r="G947" s="2">
        <f t="shared" si="87"/>
        <v>2.5995029717916576E-3</v>
      </c>
      <c r="H947" s="2" t="str">
        <f t="shared" si="88"/>
        <v>Sell</v>
      </c>
    </row>
    <row r="948" spans="1:8" ht="13.5" x14ac:dyDescent="0.25">
      <c r="A948" s="4">
        <v>43385</v>
      </c>
      <c r="B948" s="2">
        <v>3.9780000000000002</v>
      </c>
      <c r="C948" s="2">
        <f t="shared" si="84"/>
        <v>4.0211121008184261</v>
      </c>
      <c r="D948" s="2">
        <f t="shared" si="86"/>
        <v>4.0123276627400841</v>
      </c>
      <c r="E948" s="2">
        <f t="shared" si="85"/>
        <v>8.7844380783419496E-3</v>
      </c>
      <c r="F948" s="2">
        <f t="shared" si="89"/>
        <v>1.0778716313677812E-2</v>
      </c>
      <c r="G948" s="2">
        <f t="shared" si="87"/>
        <v>-1.9942782353358623E-3</v>
      </c>
      <c r="H948" s="2" t="str">
        <f t="shared" si="88"/>
        <v>Hold</v>
      </c>
    </row>
    <row r="949" spans="1:8" ht="13.5" x14ac:dyDescent="0.25">
      <c r="A949" s="4">
        <v>43389</v>
      </c>
      <c r="B949" s="2">
        <v>3.9487000000000001</v>
      </c>
      <c r="C949" s="2">
        <f t="shared" si="84"/>
        <v>4.0249871622309756</v>
      </c>
      <c r="D949" s="2">
        <f t="shared" si="86"/>
        <v>4.0076145025371153</v>
      </c>
      <c r="E949" s="2">
        <f t="shared" si="85"/>
        <v>1.7372659693860371E-2</v>
      </c>
      <c r="F949" s="2">
        <f t="shared" si="89"/>
        <v>1.2097504989714323E-2</v>
      </c>
      <c r="G949" s="2">
        <f t="shared" si="87"/>
        <v>5.2751547041460477E-3</v>
      </c>
      <c r="H949" s="2" t="str">
        <f t="shared" si="88"/>
        <v>Sell</v>
      </c>
    </row>
    <row r="950" spans="1:8" ht="13.5" x14ac:dyDescent="0.25">
      <c r="A950" s="4">
        <v>43390</v>
      </c>
      <c r="B950" s="2">
        <v>3.8902999999999999</v>
      </c>
      <c r="C950" s="2">
        <f t="shared" si="84"/>
        <v>4.0207583680415944</v>
      </c>
      <c r="D950" s="2">
        <f t="shared" si="86"/>
        <v>3.9989245393862181</v>
      </c>
      <c r="E950" s="2">
        <f t="shared" si="85"/>
        <v>2.1833828655376308E-2</v>
      </c>
      <c r="F950" s="2">
        <f t="shared" si="89"/>
        <v>1.4044769722846722E-2</v>
      </c>
      <c r="G950" s="2">
        <f t="shared" si="87"/>
        <v>7.7890589325295863E-3</v>
      </c>
      <c r="H950" s="2" t="str">
        <f t="shared" si="88"/>
        <v>Sell</v>
      </c>
    </row>
    <row r="951" spans="1:8" ht="13.5" x14ac:dyDescent="0.25">
      <c r="A951" s="4">
        <v>43391</v>
      </c>
      <c r="B951" s="2">
        <v>3.8513000000000002</v>
      </c>
      <c r="C951" s="2">
        <f t="shared" si="84"/>
        <v>4.017180157573657</v>
      </c>
      <c r="D951" s="2">
        <f t="shared" si="86"/>
        <v>3.9879893883205719</v>
      </c>
      <c r="E951" s="2">
        <f t="shared" si="85"/>
        <v>2.9190769253085058E-2</v>
      </c>
      <c r="F951" s="2">
        <f t="shared" si="89"/>
        <v>1.7073969628894389E-2</v>
      </c>
      <c r="G951" s="2">
        <f t="shared" si="87"/>
        <v>1.2116799624190669E-2</v>
      </c>
      <c r="H951" s="2" t="str">
        <f t="shared" si="88"/>
        <v>Sell</v>
      </c>
    </row>
    <row r="952" spans="1:8" ht="13.5" x14ac:dyDescent="0.25">
      <c r="A952" s="4">
        <v>43392</v>
      </c>
      <c r="B952" s="2">
        <v>3.8317999999999999</v>
      </c>
      <c r="C952" s="2">
        <f t="shared" si="84"/>
        <v>4.0141524410238638</v>
      </c>
      <c r="D952" s="2">
        <f t="shared" si="86"/>
        <v>3.9764198040005296</v>
      </c>
      <c r="E952" s="2">
        <f t="shared" si="85"/>
        <v>3.7732637023334181E-2</v>
      </c>
      <c r="F952" s="2">
        <f t="shared" si="89"/>
        <v>2.1205703107782348E-2</v>
      </c>
      <c r="G952" s="2">
        <f t="shared" si="87"/>
        <v>1.6526933915551833E-2</v>
      </c>
      <c r="H952" s="2" t="str">
        <f t="shared" si="88"/>
        <v>Sell</v>
      </c>
    </row>
    <row r="953" spans="1:8" ht="13.5" x14ac:dyDescent="0.25">
      <c r="A953" s="4">
        <v>43395</v>
      </c>
      <c r="B953" s="2">
        <v>3.8025000000000002</v>
      </c>
      <c r="C953" s="2">
        <f t="shared" si="84"/>
        <v>4.0100982193278849</v>
      </c>
      <c r="D953" s="2">
        <f t="shared" si="86"/>
        <v>3.963536855556046</v>
      </c>
      <c r="E953" s="2">
        <f t="shared" si="85"/>
        <v>4.6561363771838948E-2</v>
      </c>
      <c r="F953" s="2">
        <f t="shared" si="89"/>
        <v>2.6276835240593668E-2</v>
      </c>
      <c r="G953" s="2">
        <f t="shared" si="87"/>
        <v>2.028452853124528E-2</v>
      </c>
      <c r="H953" s="2" t="str">
        <f t="shared" si="88"/>
        <v>Sell</v>
      </c>
    </row>
    <row r="954" spans="1:8" ht="13.5" x14ac:dyDescent="0.25">
      <c r="A954" s="4">
        <v>43396</v>
      </c>
      <c r="B954" s="2">
        <v>3.7829999999999999</v>
      </c>
      <c r="C954" s="2">
        <f t="shared" si="84"/>
        <v>4.0081600317389796</v>
      </c>
      <c r="D954" s="2">
        <f t="shared" si="86"/>
        <v>3.9501637551444868</v>
      </c>
      <c r="E954" s="2">
        <f t="shared" si="85"/>
        <v>5.7996276594492802E-2</v>
      </c>
      <c r="F954" s="2">
        <f t="shared" si="89"/>
        <v>3.2620723511373496E-2</v>
      </c>
      <c r="G954" s="2">
        <f t="shared" si="87"/>
        <v>2.5375553083119305E-2</v>
      </c>
      <c r="H954" s="2" t="str">
        <f t="shared" si="88"/>
        <v>Sell</v>
      </c>
    </row>
    <row r="955" spans="1:8" ht="13.5" x14ac:dyDescent="0.25">
      <c r="A955" s="4">
        <v>43397</v>
      </c>
      <c r="B955" s="2">
        <v>3.7829999999999999</v>
      </c>
      <c r="C955" s="2">
        <f t="shared" si="84"/>
        <v>4.0065200268560597</v>
      </c>
      <c r="D955" s="2">
        <f t="shared" si="86"/>
        <v>3.9377812547634137</v>
      </c>
      <c r="E955" s="2">
        <f t="shared" si="85"/>
        <v>6.8738772092646006E-2</v>
      </c>
      <c r="F955" s="2">
        <f t="shared" si="89"/>
        <v>3.9844333227627995E-2</v>
      </c>
      <c r="G955" s="2">
        <f t="shared" si="87"/>
        <v>2.889443886501801E-2</v>
      </c>
      <c r="H955" s="2" t="str">
        <f t="shared" si="88"/>
        <v>Sell</v>
      </c>
    </row>
    <row r="956" spans="1:8" ht="13.5" x14ac:dyDescent="0.25">
      <c r="A956" s="4">
        <v>43398</v>
      </c>
      <c r="B956" s="2">
        <v>3.7538</v>
      </c>
      <c r="C956" s="2">
        <f t="shared" si="84"/>
        <v>4.0051323304166662</v>
      </c>
      <c r="D956" s="2">
        <f t="shared" si="86"/>
        <v>3.9241530136698275</v>
      </c>
      <c r="E956" s="2">
        <f t="shared" si="85"/>
        <v>8.097931674683867E-2</v>
      </c>
      <c r="F956" s="2">
        <f t="shared" si="89"/>
        <v>4.8071329931470133E-2</v>
      </c>
      <c r="G956" s="2">
        <f t="shared" si="87"/>
        <v>3.2907986815368537E-2</v>
      </c>
      <c r="H956" s="2" t="str">
        <f t="shared" si="88"/>
        <v>Sell</v>
      </c>
    </row>
    <row r="957" spans="1:8" ht="13.5" x14ac:dyDescent="0.25">
      <c r="A957" s="4">
        <v>43399</v>
      </c>
      <c r="B957" s="2">
        <v>3.7440000000000002</v>
      </c>
      <c r="C957" s="2">
        <f t="shared" si="84"/>
        <v>4.0024658180448718</v>
      </c>
      <c r="D957" s="2">
        <f t="shared" si="86"/>
        <v>3.9108083459905809</v>
      </c>
      <c r="E957" s="2">
        <f t="shared" si="85"/>
        <v>9.1657472054290867E-2</v>
      </c>
      <c r="F957" s="2">
        <f t="shared" si="89"/>
        <v>5.6788558356034288E-2</v>
      </c>
      <c r="G957" s="2">
        <f t="shared" si="87"/>
        <v>3.4868913698256579E-2</v>
      </c>
      <c r="H957" s="2" t="str">
        <f t="shared" si="88"/>
        <v>Sell</v>
      </c>
    </row>
    <row r="958" spans="1:8" ht="13.5" x14ac:dyDescent="0.25">
      <c r="A958" s="4">
        <v>43402</v>
      </c>
      <c r="B958" s="2">
        <v>3.6368</v>
      </c>
      <c r="C958" s="2">
        <f t="shared" si="84"/>
        <v>3.9987018460379686</v>
      </c>
      <c r="D958" s="2">
        <f t="shared" si="86"/>
        <v>3.8905114314727602</v>
      </c>
      <c r="E958" s="2">
        <f t="shared" si="85"/>
        <v>0.10819041456520839</v>
      </c>
      <c r="F958" s="2">
        <f t="shared" si="89"/>
        <v>6.7068929597869115E-2</v>
      </c>
      <c r="G958" s="2">
        <f t="shared" si="87"/>
        <v>4.1121484967339278E-2</v>
      </c>
      <c r="H958" s="2" t="str">
        <f t="shared" si="88"/>
        <v>Sell</v>
      </c>
    </row>
    <row r="959" spans="1:8" ht="13.5" x14ac:dyDescent="0.25">
      <c r="A959" s="4">
        <v>43403</v>
      </c>
      <c r="B959" s="2">
        <v>3.5880000000000001</v>
      </c>
      <c r="C959" s="2">
        <f t="shared" si="84"/>
        <v>3.9910092543398195</v>
      </c>
      <c r="D959" s="2">
        <f t="shared" si="86"/>
        <v>3.8681031772895929</v>
      </c>
      <c r="E959" s="2">
        <f t="shared" si="85"/>
        <v>0.1229060770502266</v>
      </c>
      <c r="F959" s="2">
        <f t="shared" si="89"/>
        <v>7.8236359088340618E-2</v>
      </c>
      <c r="G959" s="2">
        <f t="shared" si="87"/>
        <v>4.4669717961885985E-2</v>
      </c>
      <c r="H959" s="2" t="str">
        <f t="shared" si="88"/>
        <v>Sell</v>
      </c>
    </row>
    <row r="960" spans="1:8" ht="13.5" x14ac:dyDescent="0.25">
      <c r="A960" s="4">
        <v>43404</v>
      </c>
      <c r="B960" s="2">
        <v>3.6074999999999999</v>
      </c>
      <c r="C960" s="2">
        <f t="shared" si="84"/>
        <v>3.9755155229029242</v>
      </c>
      <c r="D960" s="2">
        <f t="shared" si="86"/>
        <v>3.8487992382311047</v>
      </c>
      <c r="E960" s="2">
        <f t="shared" si="85"/>
        <v>0.1267162846718195</v>
      </c>
      <c r="F960" s="2">
        <f t="shared" si="89"/>
        <v>8.79323442050364E-2</v>
      </c>
      <c r="G960" s="2">
        <f t="shared" si="87"/>
        <v>3.8783940466783101E-2</v>
      </c>
      <c r="H960" s="2" t="str">
        <f t="shared" si="88"/>
        <v>Sell</v>
      </c>
    </row>
    <row r="961" spans="1:8" ht="13.5" x14ac:dyDescent="0.25">
      <c r="A961" s="4">
        <v>43405</v>
      </c>
      <c r="B961" s="2">
        <v>3.5977999999999999</v>
      </c>
      <c r="C961" s="2">
        <f t="shared" si="84"/>
        <v>3.9564054424563206</v>
      </c>
      <c r="D961" s="2">
        <f t="shared" si="86"/>
        <v>3.8302067020658379</v>
      </c>
      <c r="E961" s="2">
        <f t="shared" si="85"/>
        <v>0.12619874039048273</v>
      </c>
      <c r="F961" s="2">
        <f t="shared" si="89"/>
        <v>9.5585623442125678E-2</v>
      </c>
      <c r="G961" s="2">
        <f t="shared" si="87"/>
        <v>3.0613116948357055E-2</v>
      </c>
      <c r="H961" s="2" t="str">
        <f t="shared" si="88"/>
        <v>Sell</v>
      </c>
    </row>
    <row r="962" spans="1:8" ht="13.5" x14ac:dyDescent="0.25">
      <c r="A962" s="4">
        <v>43406</v>
      </c>
      <c r="B962" s="2">
        <v>3.6074999999999999</v>
      </c>
      <c r="C962" s="2">
        <f t="shared" si="84"/>
        <v>3.9372353743861175</v>
      </c>
      <c r="D962" s="2">
        <f t="shared" si="86"/>
        <v>3.8137099093202202</v>
      </c>
      <c r="E962" s="2">
        <f t="shared" si="85"/>
        <v>0.12352546506589723</v>
      </c>
      <c r="F962" s="2">
        <f t="shared" si="89"/>
        <v>0.10117359176687998</v>
      </c>
      <c r="G962" s="2">
        <f t="shared" si="87"/>
        <v>2.235187329901725E-2</v>
      </c>
      <c r="H962" s="2" t="str">
        <f t="shared" si="88"/>
        <v>Sell</v>
      </c>
    </row>
    <row r="963" spans="1:8" ht="13.5" x14ac:dyDescent="0.25">
      <c r="A963" s="4">
        <v>43409</v>
      </c>
      <c r="B963" s="2">
        <v>3.6074999999999999</v>
      </c>
      <c r="C963" s="2">
        <f t="shared" si="84"/>
        <v>3.9165068552497915</v>
      </c>
      <c r="D963" s="2">
        <f t="shared" si="86"/>
        <v>3.798435101222426</v>
      </c>
      <c r="E963" s="2">
        <f t="shared" si="85"/>
        <v>0.11807175402736547</v>
      </c>
      <c r="F963" s="2">
        <f t="shared" si="89"/>
        <v>0.10455322421897709</v>
      </c>
      <c r="G963" s="2">
        <f t="shared" si="87"/>
        <v>1.3518529808388385E-2</v>
      </c>
      <c r="H963" s="2" t="str">
        <f t="shared" si="88"/>
        <v>Sell</v>
      </c>
    </row>
    <row r="964" spans="1:8" ht="13.5" x14ac:dyDescent="0.25">
      <c r="A964" s="4">
        <v>43410</v>
      </c>
      <c r="B964" s="2">
        <v>3.5880000000000001</v>
      </c>
      <c r="C964" s="2">
        <f t="shared" si="84"/>
        <v>3.895967339057516</v>
      </c>
      <c r="D964" s="2">
        <f t="shared" si="86"/>
        <v>3.7828473159466904</v>
      </c>
      <c r="E964" s="2">
        <f t="shared" si="85"/>
        <v>0.11312002311082558</v>
      </c>
      <c r="F964" s="2">
        <f t="shared" si="89"/>
        <v>0.10626658399734679</v>
      </c>
      <c r="G964" s="2">
        <f t="shared" si="87"/>
        <v>6.8534391134787986E-3</v>
      </c>
      <c r="H964" s="2" t="str">
        <f t="shared" si="88"/>
        <v>Sell</v>
      </c>
    </row>
    <row r="965" spans="1:8" ht="13.5" x14ac:dyDescent="0.25">
      <c r="A965" s="4">
        <v>43411</v>
      </c>
      <c r="B965" s="2">
        <v>3.5880000000000001</v>
      </c>
      <c r="C965" s="2">
        <f t="shared" si="84"/>
        <v>3.8785877484332829</v>
      </c>
      <c r="D965" s="2">
        <f t="shared" si="86"/>
        <v>3.7684141814321208</v>
      </c>
      <c r="E965" s="2">
        <f t="shared" si="85"/>
        <v>0.1101735670011621</v>
      </c>
      <c r="F965" s="2">
        <f t="shared" si="89"/>
        <v>0.10704798059810985</v>
      </c>
      <c r="G965" s="2">
        <f t="shared" si="87"/>
        <v>3.125586403052244E-3</v>
      </c>
      <c r="H965" s="2" t="str">
        <f t="shared" si="88"/>
        <v>Sell</v>
      </c>
    </row>
    <row r="966" spans="1:8" ht="13.5" x14ac:dyDescent="0.25">
      <c r="A966" s="4">
        <v>43412</v>
      </c>
      <c r="B966" s="2">
        <v>3.5880000000000001</v>
      </c>
      <c r="C966" s="2">
        <f t="shared" si="84"/>
        <v>3.8593896332897009</v>
      </c>
      <c r="D966" s="2">
        <f t="shared" si="86"/>
        <v>3.7550501679927044</v>
      </c>
      <c r="E966" s="2">
        <f t="shared" si="85"/>
        <v>0.10433946529699645</v>
      </c>
      <c r="F966" s="2">
        <f t="shared" si="89"/>
        <v>0.10650627753788718</v>
      </c>
      <c r="G966" s="2">
        <f t="shared" si="87"/>
        <v>-2.1668122408907281E-3</v>
      </c>
      <c r="H966" s="2" t="str">
        <f t="shared" si="88"/>
        <v>Hold</v>
      </c>
    </row>
    <row r="967" spans="1:8" ht="13.5" x14ac:dyDescent="0.25">
      <c r="A967" s="4">
        <v>43413</v>
      </c>
      <c r="B967" s="2">
        <v>3.5977999999999999</v>
      </c>
      <c r="C967" s="2">
        <f t="shared" si="84"/>
        <v>3.8416373820143623</v>
      </c>
      <c r="D967" s="2">
        <f t="shared" si="86"/>
        <v>3.7434020074006522</v>
      </c>
      <c r="E967" s="2">
        <f t="shared" si="85"/>
        <v>9.8235374613710125E-2</v>
      </c>
      <c r="F967" s="2">
        <f t="shared" si="89"/>
        <v>0.10485209695305177</v>
      </c>
      <c r="G967" s="2">
        <f t="shared" si="87"/>
        <v>-6.6167223393416436E-3</v>
      </c>
      <c r="H967" s="2" t="str">
        <f t="shared" si="88"/>
        <v>Hold</v>
      </c>
    </row>
    <row r="968" spans="1:8" ht="13.5" x14ac:dyDescent="0.25">
      <c r="A968" s="4">
        <v>43416</v>
      </c>
      <c r="B968" s="2">
        <v>3.5783</v>
      </c>
      <c r="C968" s="2">
        <f t="shared" si="84"/>
        <v>3.8101239386275374</v>
      </c>
      <c r="D968" s="2">
        <f t="shared" si="86"/>
        <v>3.7311722290746783</v>
      </c>
      <c r="E968" s="2">
        <f t="shared" si="85"/>
        <v>7.8951709552859128E-2</v>
      </c>
      <c r="F968" s="2">
        <f t="shared" si="89"/>
        <v>9.967201947301324E-2</v>
      </c>
      <c r="G968" s="2">
        <f t="shared" si="87"/>
        <v>-2.0720309920154112E-2</v>
      </c>
      <c r="H968" s="2" t="str">
        <f t="shared" si="88"/>
        <v>Hold</v>
      </c>
    </row>
    <row r="969" spans="1:8" ht="13.5" x14ac:dyDescent="0.25">
      <c r="A969" s="4">
        <v>43417</v>
      </c>
      <c r="B969" s="2">
        <v>3.5783</v>
      </c>
      <c r="C969" s="2">
        <f t="shared" si="84"/>
        <v>3.7759510249925317</v>
      </c>
      <c r="D969" s="2">
        <f t="shared" si="86"/>
        <v>3.719848360254332</v>
      </c>
      <c r="E969" s="2">
        <f t="shared" si="85"/>
        <v>5.6102664738199692E-2</v>
      </c>
      <c r="F969" s="2">
        <f t="shared" si="89"/>
        <v>9.0958148526050539E-2</v>
      </c>
      <c r="G969" s="2">
        <f t="shared" si="87"/>
        <v>-3.4855483787850847E-2</v>
      </c>
      <c r="H969" s="2" t="str">
        <f t="shared" si="88"/>
        <v>Hold</v>
      </c>
    </row>
    <row r="970" spans="1:8" ht="13.5" x14ac:dyDescent="0.25">
      <c r="A970" s="4">
        <v>43418</v>
      </c>
      <c r="B970" s="2">
        <v>3.5880000000000001</v>
      </c>
      <c r="C970" s="2">
        <f t="shared" si="84"/>
        <v>3.7500354826859885</v>
      </c>
      <c r="D970" s="2">
        <f t="shared" si="86"/>
        <v>3.7100818150503074</v>
      </c>
      <c r="E970" s="2">
        <f t="shared" si="85"/>
        <v>3.9953667635681089E-2</v>
      </c>
      <c r="F970" s="2">
        <f t="shared" si="89"/>
        <v>8.0757252347976663E-2</v>
      </c>
      <c r="G970" s="2">
        <f t="shared" si="87"/>
        <v>-4.0803584712295574E-2</v>
      </c>
      <c r="H970" s="2" t="str">
        <f t="shared" si="88"/>
        <v>Hold</v>
      </c>
    </row>
    <row r="971" spans="1:8" ht="13.5" x14ac:dyDescent="0.25">
      <c r="A971" s="4">
        <v>43419</v>
      </c>
      <c r="B971" s="2">
        <v>3.6074999999999999</v>
      </c>
      <c r="C971" s="2">
        <f t="shared" si="84"/>
        <v>3.7266146391958364</v>
      </c>
      <c r="D971" s="2">
        <f t="shared" si="86"/>
        <v>3.7024831620836181</v>
      </c>
      <c r="E971" s="2">
        <f t="shared" si="85"/>
        <v>2.4131477112218302E-2</v>
      </c>
      <c r="F971" s="2">
        <f t="shared" si="89"/>
        <v>6.9432097300824988E-2</v>
      </c>
      <c r="G971" s="2">
        <f t="shared" si="87"/>
        <v>-4.5300620188606686E-2</v>
      </c>
      <c r="H971" s="2" t="str">
        <f t="shared" si="88"/>
        <v>Hold</v>
      </c>
    </row>
    <row r="972" spans="1:8" ht="13.5" x14ac:dyDescent="0.25">
      <c r="A972" s="4">
        <v>43420</v>
      </c>
      <c r="B972" s="2">
        <v>3.5880000000000001</v>
      </c>
      <c r="C972" s="2">
        <f t="shared" si="84"/>
        <v>3.7082893100887846</v>
      </c>
      <c r="D972" s="2">
        <f t="shared" si="86"/>
        <v>3.6940029278552018</v>
      </c>
      <c r="E972" s="2">
        <f t="shared" si="85"/>
        <v>1.4286382233582806E-2</v>
      </c>
      <c r="F972" s="2">
        <f t="shared" si="89"/>
        <v>5.8402954287376553E-2</v>
      </c>
      <c r="G972" s="2">
        <f t="shared" si="87"/>
        <v>-4.4116572053793747E-2</v>
      </c>
      <c r="H972" s="2" t="str">
        <f t="shared" si="88"/>
        <v>Hold</v>
      </c>
    </row>
    <row r="973" spans="1:8" ht="13.5" x14ac:dyDescent="0.25">
      <c r="A973" s="4">
        <v>43423</v>
      </c>
      <c r="B973" s="2">
        <v>3.6074999999999999</v>
      </c>
      <c r="C973" s="2">
        <f t="shared" si="84"/>
        <v>3.6927832623828181</v>
      </c>
      <c r="D973" s="2">
        <f t="shared" si="86"/>
        <v>3.6875953035696312</v>
      </c>
      <c r="E973" s="2">
        <f t="shared" si="85"/>
        <v>5.1879588131868992E-3</v>
      </c>
      <c r="F973" s="2">
        <f t="shared" si="89"/>
        <v>4.7759955192538624E-2</v>
      </c>
      <c r="G973" s="2">
        <f t="shared" si="87"/>
        <v>-4.2571996379351724E-2</v>
      </c>
      <c r="H973" s="2" t="str">
        <f t="shared" si="88"/>
        <v>Hold</v>
      </c>
    </row>
    <row r="974" spans="1:8" ht="13.5" x14ac:dyDescent="0.25">
      <c r="A974" s="4">
        <v>43425</v>
      </c>
      <c r="B974" s="2">
        <v>3.6074999999999999</v>
      </c>
      <c r="C974" s="2">
        <f t="shared" si="84"/>
        <v>3.6766627604777691</v>
      </c>
      <c r="D974" s="2">
        <f t="shared" si="86"/>
        <v>3.6816623181200288</v>
      </c>
      <c r="E974" s="2">
        <f t="shared" si="85"/>
        <v>-4.9995576422596777E-3</v>
      </c>
      <c r="F974" s="2">
        <f t="shared" si="89"/>
        <v>3.7208052625578969E-2</v>
      </c>
      <c r="G974" s="2">
        <f t="shared" si="87"/>
        <v>-4.2207610267838647E-2</v>
      </c>
      <c r="H974" s="2" t="str">
        <f t="shared" si="88"/>
        <v>Hold</v>
      </c>
    </row>
    <row r="975" spans="1:8" ht="13.5" x14ac:dyDescent="0.25">
      <c r="A975" s="4">
        <v>43426</v>
      </c>
      <c r="B975" s="2">
        <v>3.6074999999999999</v>
      </c>
      <c r="C975" s="2">
        <f t="shared" ref="C975:C1038" si="90">$C$4*B965+C974*(1-$C$4)</f>
        <v>3.6630223357888814</v>
      </c>
      <c r="D975" s="2">
        <f t="shared" si="86"/>
        <v>3.6761688130741006</v>
      </c>
      <c r="E975" s="2">
        <f t="shared" si="85"/>
        <v>-1.3146477285219227E-2</v>
      </c>
      <c r="F975" s="2">
        <f t="shared" si="89"/>
        <v>2.7137146643419333E-2</v>
      </c>
      <c r="G975" s="2">
        <f t="shared" si="87"/>
        <v>-4.0283623928638559E-2</v>
      </c>
      <c r="H975" s="2" t="str">
        <f t="shared" si="88"/>
        <v>Hold</v>
      </c>
    </row>
    <row r="976" spans="1:8" ht="13.5" x14ac:dyDescent="0.25">
      <c r="A976" s="4">
        <v>43427</v>
      </c>
      <c r="B976" s="2">
        <v>3.5880000000000001</v>
      </c>
      <c r="C976" s="2">
        <f t="shared" si="90"/>
        <v>3.6514804379752075</v>
      </c>
      <c r="D976" s="2">
        <f t="shared" si="86"/>
        <v>3.6696377898834265</v>
      </c>
      <c r="E976" s="2">
        <f t="shared" si="85"/>
        <v>-1.8157351908218988E-2</v>
      </c>
      <c r="F976" s="2">
        <f t="shared" si="89"/>
        <v>1.8078246933091669E-2</v>
      </c>
      <c r="G976" s="2">
        <f t="shared" si="87"/>
        <v>-3.6235598841310654E-2</v>
      </c>
      <c r="H976" s="2" t="str">
        <f t="shared" si="88"/>
        <v>Hold</v>
      </c>
    </row>
    <row r="977" spans="1:8" ht="13.5" x14ac:dyDescent="0.25">
      <c r="A977" s="4">
        <v>43430</v>
      </c>
      <c r="B977" s="2">
        <v>3.5783</v>
      </c>
      <c r="C977" s="2">
        <f t="shared" si="90"/>
        <v>3.6432219090559448</v>
      </c>
      <c r="D977" s="2">
        <f t="shared" si="86"/>
        <v>3.6628720276698394</v>
      </c>
      <c r="E977" s="2">
        <f t="shared" si="85"/>
        <v>-1.9650118613894652E-2</v>
      </c>
      <c r="F977" s="2">
        <f t="shared" si="89"/>
        <v>1.0532573823694404E-2</v>
      </c>
      <c r="G977" s="2">
        <f t="shared" si="87"/>
        <v>-3.0182692437589056E-2</v>
      </c>
      <c r="H977" s="2" t="str">
        <f t="shared" si="88"/>
        <v>Hold</v>
      </c>
    </row>
    <row r="978" spans="1:8" ht="13.5" x14ac:dyDescent="0.25">
      <c r="A978" s="4">
        <v>43431</v>
      </c>
      <c r="B978" s="2">
        <v>3.5588000000000002</v>
      </c>
      <c r="C978" s="2">
        <f t="shared" si="90"/>
        <v>3.6332339230473378</v>
      </c>
      <c r="D978" s="2">
        <f t="shared" si="86"/>
        <v>3.6551629885831844</v>
      </c>
      <c r="E978" s="2">
        <f t="shared" si="85"/>
        <v>-2.1929065535846615E-2</v>
      </c>
      <c r="F978" s="2">
        <f t="shared" si="89"/>
        <v>4.0402459517862007E-3</v>
      </c>
      <c r="G978" s="2">
        <f t="shared" si="87"/>
        <v>-2.5969311487632814E-2</v>
      </c>
      <c r="H978" s="2" t="str">
        <f t="shared" si="88"/>
        <v>Hold</v>
      </c>
    </row>
    <row r="979" spans="1:8" ht="13.5" x14ac:dyDescent="0.25">
      <c r="A979" s="4">
        <v>43432</v>
      </c>
      <c r="B979" s="2">
        <v>3.5588000000000002</v>
      </c>
      <c r="C979" s="2">
        <f t="shared" si="90"/>
        <v>3.6247825502708242</v>
      </c>
      <c r="D979" s="2">
        <f t="shared" si="86"/>
        <v>3.6480249894288743</v>
      </c>
      <c r="E979" s="2">
        <f t="shared" si="85"/>
        <v>-2.3242439158050132E-2</v>
      </c>
      <c r="F979" s="2">
        <f t="shared" si="89"/>
        <v>-1.4162910701810655E-3</v>
      </c>
      <c r="G979" s="2">
        <f t="shared" si="87"/>
        <v>-2.1826148087869066E-2</v>
      </c>
      <c r="H979" s="2" t="str">
        <f t="shared" si="88"/>
        <v>Hold</v>
      </c>
    </row>
    <row r="980" spans="1:8" ht="13.5" x14ac:dyDescent="0.25">
      <c r="A980" s="4">
        <v>43433</v>
      </c>
      <c r="B980" s="2">
        <v>3.5588000000000002</v>
      </c>
      <c r="C980" s="2">
        <f t="shared" si="90"/>
        <v>3.6191236963830051</v>
      </c>
      <c r="D980" s="2">
        <f t="shared" si="86"/>
        <v>3.6414157309526614</v>
      </c>
      <c r="E980" s="2">
        <f t="shared" si="85"/>
        <v>-2.2292034569656227E-2</v>
      </c>
      <c r="F980" s="2">
        <f t="shared" si="89"/>
        <v>-5.5914397700760985E-3</v>
      </c>
      <c r="G980" s="2">
        <f t="shared" si="87"/>
        <v>-1.670059479958013E-2</v>
      </c>
      <c r="H980" s="2" t="str">
        <f t="shared" si="88"/>
        <v>Hold</v>
      </c>
    </row>
    <row r="981" spans="1:8" ht="13.5" x14ac:dyDescent="0.25">
      <c r="A981" s="4">
        <v>43434</v>
      </c>
      <c r="B981" s="2">
        <v>3.5977999999999999</v>
      </c>
      <c r="C981" s="2">
        <f t="shared" si="90"/>
        <v>3.6173354354010043</v>
      </c>
      <c r="D981" s="2">
        <f t="shared" si="86"/>
        <v>3.6381849360672787</v>
      </c>
      <c r="E981" s="2">
        <f t="shared" si="85"/>
        <v>-2.0849500666274334E-2</v>
      </c>
      <c r="F981" s="2">
        <f t="shared" si="89"/>
        <v>-8.6430519493157464E-3</v>
      </c>
      <c r="G981" s="2">
        <f t="shared" si="87"/>
        <v>-1.2206448716958588E-2</v>
      </c>
      <c r="H981" s="2" t="str">
        <f t="shared" si="88"/>
        <v>Hold</v>
      </c>
    </row>
    <row r="982" spans="1:8" ht="13.5" x14ac:dyDescent="0.25">
      <c r="A982" s="4">
        <v>43437</v>
      </c>
      <c r="B982" s="2">
        <v>3.6074999999999999</v>
      </c>
      <c r="C982" s="2">
        <f t="shared" si="90"/>
        <v>3.6128222914931576</v>
      </c>
      <c r="D982" s="2">
        <f t="shared" si="86"/>
        <v>3.635911977840073</v>
      </c>
      <c r="E982" s="2">
        <f t="shared" si="85"/>
        <v>-2.3089686346915439E-2</v>
      </c>
      <c r="F982" s="2">
        <f t="shared" si="89"/>
        <v>-1.1532378828835685E-2</v>
      </c>
      <c r="G982" s="2">
        <f t="shared" si="87"/>
        <v>-1.1557307518079754E-2</v>
      </c>
      <c r="H982" s="2" t="str">
        <f t="shared" si="88"/>
        <v>Hold</v>
      </c>
    </row>
    <row r="983" spans="1:8" ht="13.5" x14ac:dyDescent="0.25">
      <c r="A983" s="4">
        <v>43438</v>
      </c>
      <c r="B983" s="2">
        <v>3.5880000000000001</v>
      </c>
      <c r="C983" s="2">
        <f t="shared" si="90"/>
        <v>3.6120034774172871</v>
      </c>
      <c r="D983" s="2">
        <f t="shared" si="86"/>
        <v>3.6323629424445119</v>
      </c>
      <c r="E983" s="2">
        <f t="shared" si="85"/>
        <v>-2.0359465027224743E-2</v>
      </c>
      <c r="F983" s="2">
        <f t="shared" si="89"/>
        <v>-1.3297796068513498E-2</v>
      </c>
      <c r="G983" s="2">
        <f t="shared" si="87"/>
        <v>-7.0616689587112459E-3</v>
      </c>
      <c r="H983" s="2" t="str">
        <f t="shared" si="88"/>
        <v>Hold</v>
      </c>
    </row>
    <row r="984" spans="1:8" ht="13.5" x14ac:dyDescent="0.25">
      <c r="A984" s="4">
        <v>43439</v>
      </c>
      <c r="B984" s="2">
        <v>3.5684999999999998</v>
      </c>
      <c r="C984" s="2">
        <f t="shared" si="90"/>
        <v>3.6113106347377046</v>
      </c>
      <c r="D984" s="2">
        <f t="shared" si="86"/>
        <v>3.6276323541152884</v>
      </c>
      <c r="E984" s="2">
        <f t="shared" si="85"/>
        <v>-1.6321719377583754E-2</v>
      </c>
      <c r="F984" s="2">
        <f t="shared" si="89"/>
        <v>-1.390258073032755E-2</v>
      </c>
      <c r="G984" s="2">
        <f t="shared" si="87"/>
        <v>-2.4191386472562047E-3</v>
      </c>
      <c r="H984" s="2" t="str">
        <f t="shared" si="88"/>
        <v>Hold</v>
      </c>
    </row>
    <row r="985" spans="1:8" ht="13.5" x14ac:dyDescent="0.25">
      <c r="A985" s="4">
        <v>43440</v>
      </c>
      <c r="B985" s="2">
        <v>3.5783</v>
      </c>
      <c r="C985" s="2">
        <f t="shared" si="90"/>
        <v>3.6107243832395963</v>
      </c>
      <c r="D985" s="2">
        <f t="shared" si="86"/>
        <v>3.6239781056623039</v>
      </c>
      <c r="E985" s="2">
        <f t="shared" si="85"/>
        <v>-1.3253722422707614E-2</v>
      </c>
      <c r="F985" s="2">
        <f t="shared" si="89"/>
        <v>-1.3772809068803564E-2</v>
      </c>
      <c r="G985" s="2">
        <f t="shared" si="87"/>
        <v>5.1908664609594951E-4</v>
      </c>
      <c r="H985" s="2" t="str">
        <f t="shared" si="88"/>
        <v>Sell</v>
      </c>
    </row>
    <row r="986" spans="1:8" ht="13.5" x14ac:dyDescent="0.25">
      <c r="A986" s="4">
        <v>43441</v>
      </c>
      <c r="B986" s="2">
        <v>3.5684999999999998</v>
      </c>
      <c r="C986" s="2">
        <f t="shared" si="90"/>
        <v>3.6072283242796583</v>
      </c>
      <c r="D986" s="2">
        <f t="shared" si="86"/>
        <v>3.619868616353985</v>
      </c>
      <c r="E986" s="2">
        <f t="shared" si="85"/>
        <v>-1.2640292074326709E-2</v>
      </c>
      <c r="F986" s="2">
        <f t="shared" si="89"/>
        <v>-1.3546305669908193E-2</v>
      </c>
      <c r="G986" s="2">
        <f t="shared" si="87"/>
        <v>9.0601359558148409E-4</v>
      </c>
      <c r="H986" s="2" t="str">
        <f t="shared" si="88"/>
        <v>Sell</v>
      </c>
    </row>
    <row r="987" spans="1:8" ht="13.5" x14ac:dyDescent="0.25">
      <c r="A987" s="4">
        <v>43444</v>
      </c>
      <c r="B987" s="2">
        <v>3.5783</v>
      </c>
      <c r="C987" s="2">
        <f t="shared" si="90"/>
        <v>3.6027778128520183</v>
      </c>
      <c r="D987" s="2">
        <f t="shared" si="86"/>
        <v>3.6167894595870234</v>
      </c>
      <c r="E987" s="2">
        <f t="shared" si="85"/>
        <v>-1.4011646735005101E-2</v>
      </c>
      <c r="F987" s="2">
        <f t="shared" si="89"/>
        <v>-1.3639373882927576E-2</v>
      </c>
      <c r="G987" s="2">
        <f t="shared" si="87"/>
        <v>-3.7227285207752474E-4</v>
      </c>
      <c r="H987" s="2" t="str">
        <f t="shared" si="88"/>
        <v>Hold</v>
      </c>
    </row>
    <row r="988" spans="1:8" ht="13.5" x14ac:dyDescent="0.25">
      <c r="A988" s="4">
        <v>43445</v>
      </c>
      <c r="B988" s="2">
        <v>3.5684999999999998</v>
      </c>
      <c r="C988" s="2">
        <f t="shared" si="90"/>
        <v>3.5960119954901693</v>
      </c>
      <c r="D988" s="2">
        <f t="shared" si="86"/>
        <v>3.6132124625805773</v>
      </c>
      <c r="E988" s="2">
        <f t="shared" ref="E988:E1051" si="91">C988-D988</f>
        <v>-1.7200467090408011E-2</v>
      </c>
      <c r="F988" s="2">
        <f t="shared" si="89"/>
        <v>-1.4351592524423664E-2</v>
      </c>
      <c r="G988" s="2">
        <f t="shared" si="87"/>
        <v>-2.8488745659843474E-3</v>
      </c>
      <c r="H988" s="2" t="str">
        <f t="shared" si="88"/>
        <v>Hold</v>
      </c>
    </row>
    <row r="989" spans="1:8" ht="13.5" x14ac:dyDescent="0.25">
      <c r="A989" s="4">
        <v>43446</v>
      </c>
      <c r="B989" s="2">
        <v>3.5684999999999998</v>
      </c>
      <c r="C989" s="2">
        <f t="shared" si="90"/>
        <v>3.5902870731070666</v>
      </c>
      <c r="D989" s="2">
        <f t="shared" ref="D989:D1052" si="92">$D$4*B989+(1-$D$4)*D988</f>
        <v>3.6099004283153491</v>
      </c>
      <c r="E989" s="2">
        <f t="shared" si="91"/>
        <v>-1.9613355208282446E-2</v>
      </c>
      <c r="F989" s="2">
        <f t="shared" si="89"/>
        <v>-1.5403945061195422E-2</v>
      </c>
      <c r="G989" s="2">
        <f t="shared" si="87"/>
        <v>-4.2094101470870234E-3</v>
      </c>
      <c r="H989" s="2" t="str">
        <f t="shared" si="88"/>
        <v>Hold</v>
      </c>
    </row>
    <row r="990" spans="1:8" ht="13.5" x14ac:dyDescent="0.25">
      <c r="A990" s="4">
        <v>43447</v>
      </c>
      <c r="B990" s="2">
        <v>3.5783</v>
      </c>
      <c r="C990" s="2">
        <f t="shared" si="90"/>
        <v>3.5854429080136718</v>
      </c>
      <c r="D990" s="2">
        <f t="shared" si="92"/>
        <v>3.6075596558475453</v>
      </c>
      <c r="E990" s="2">
        <f t="shared" si="91"/>
        <v>-2.2116747833873518E-2</v>
      </c>
      <c r="F990" s="2">
        <f t="shared" si="89"/>
        <v>-1.6746505615731044E-2</v>
      </c>
      <c r="G990" s="2">
        <f t="shared" si="87"/>
        <v>-5.3702422181424736E-3</v>
      </c>
      <c r="H990" s="2" t="str">
        <f t="shared" si="88"/>
        <v>Hold</v>
      </c>
    </row>
    <row r="991" spans="1:8" ht="13.5" x14ac:dyDescent="0.25">
      <c r="A991" s="4">
        <v>43448</v>
      </c>
      <c r="B991" s="2">
        <v>3.5880000000000001</v>
      </c>
      <c r="C991" s="2">
        <f t="shared" si="90"/>
        <v>3.5873439990884917</v>
      </c>
      <c r="D991" s="2">
        <f t="shared" si="92"/>
        <v>3.6061107924514308</v>
      </c>
      <c r="E991" s="2">
        <f t="shared" si="91"/>
        <v>-1.8766793362939183E-2</v>
      </c>
      <c r="F991" s="2">
        <f t="shared" si="89"/>
        <v>-1.7150563165172675E-2</v>
      </c>
      <c r="G991" s="2">
        <f t="shared" si="87"/>
        <v>-1.6162301977665078E-3</v>
      </c>
      <c r="H991" s="2" t="str">
        <f t="shared" si="88"/>
        <v>Hold</v>
      </c>
    </row>
    <row r="992" spans="1:8" ht="13.5" x14ac:dyDescent="0.25">
      <c r="A992" s="4">
        <v>43451</v>
      </c>
      <c r="B992" s="2">
        <v>3.5684999999999998</v>
      </c>
      <c r="C992" s="2">
        <f t="shared" si="90"/>
        <v>3.5904449223056467</v>
      </c>
      <c r="D992" s="2">
        <f t="shared" si="92"/>
        <v>3.6033248078253992</v>
      </c>
      <c r="E992" s="2">
        <f t="shared" si="91"/>
        <v>-1.2879885519752499E-2</v>
      </c>
      <c r="F992" s="2">
        <f t="shared" si="89"/>
        <v>-1.6296427636088642E-2</v>
      </c>
      <c r="G992" s="2">
        <f t="shared" si="87"/>
        <v>3.4165421163361437E-3</v>
      </c>
      <c r="H992" s="2" t="str">
        <f t="shared" si="88"/>
        <v>Sell</v>
      </c>
    </row>
    <row r="993" spans="1:8" ht="13.5" x14ac:dyDescent="0.25">
      <c r="A993" s="4">
        <v>43452</v>
      </c>
      <c r="B993" s="2">
        <v>3.5684999999999998</v>
      </c>
      <c r="C993" s="2">
        <f t="shared" si="90"/>
        <v>3.5900687804124702</v>
      </c>
      <c r="D993" s="2">
        <f t="shared" si="92"/>
        <v>3.6007451924309253</v>
      </c>
      <c r="E993" s="2">
        <f t="shared" si="91"/>
        <v>-1.0676412018455039E-2</v>
      </c>
      <c r="F993" s="2">
        <f t="shared" si="89"/>
        <v>-1.5172424512561922E-2</v>
      </c>
      <c r="G993" s="2">
        <f t="shared" si="87"/>
        <v>4.4960124941068828E-3</v>
      </c>
      <c r="H993" s="2" t="str">
        <f t="shared" si="88"/>
        <v>Sell</v>
      </c>
    </row>
    <row r="994" spans="1:8" ht="13.5" x14ac:dyDescent="0.25">
      <c r="A994" s="4">
        <v>43453</v>
      </c>
      <c r="B994" s="2">
        <v>3.5880000000000001</v>
      </c>
      <c r="C994" s="2">
        <f t="shared" si="90"/>
        <v>3.5867505065028595</v>
      </c>
      <c r="D994" s="2">
        <f t="shared" si="92"/>
        <v>3.5998011041027085</v>
      </c>
      <c r="E994" s="2">
        <f t="shared" si="91"/>
        <v>-1.3050597599848945E-2</v>
      </c>
      <c r="F994" s="2">
        <f t="shared" si="89"/>
        <v>-1.4748059130019328E-2</v>
      </c>
      <c r="G994" s="2">
        <f t="shared" si="87"/>
        <v>1.6974615301703824E-3</v>
      </c>
      <c r="H994" s="2" t="str">
        <f t="shared" si="88"/>
        <v>Sell</v>
      </c>
    </row>
    <row r="995" spans="1:8" ht="13.5" x14ac:dyDescent="0.25">
      <c r="A995" s="4">
        <v>43454</v>
      </c>
      <c r="B995" s="2">
        <v>3.5684999999999998</v>
      </c>
      <c r="C995" s="2">
        <f t="shared" si="90"/>
        <v>3.5854504285793425</v>
      </c>
      <c r="D995" s="2">
        <f t="shared" si="92"/>
        <v>3.5974825037988039</v>
      </c>
      <c r="E995" s="2">
        <f t="shared" si="91"/>
        <v>-1.2032075219461369E-2</v>
      </c>
      <c r="F995" s="2">
        <f t="shared" si="89"/>
        <v>-1.4204862347907736E-2</v>
      </c>
      <c r="G995" s="2">
        <f t="shared" si="87"/>
        <v>2.1727871284463671E-3</v>
      </c>
      <c r="H995" s="2" t="str">
        <f t="shared" si="88"/>
        <v>Sell</v>
      </c>
    </row>
    <row r="996" spans="1:8" ht="13.5" x14ac:dyDescent="0.25">
      <c r="A996" s="4">
        <v>43455</v>
      </c>
      <c r="B996" s="2">
        <v>3.5684999999999998</v>
      </c>
      <c r="C996" s="2">
        <f t="shared" si="90"/>
        <v>3.5828426703363667</v>
      </c>
      <c r="D996" s="2">
        <f t="shared" si="92"/>
        <v>3.5953356516655592</v>
      </c>
      <c r="E996" s="2">
        <f t="shared" si="91"/>
        <v>-1.2492981329192521E-2</v>
      </c>
      <c r="F996" s="2">
        <f t="shared" si="89"/>
        <v>-1.3862486144164694E-2</v>
      </c>
      <c r="G996" s="2">
        <f t="shared" ref="G996:G1059" si="93">E996-F996</f>
        <v>1.3695048149721736E-3</v>
      </c>
      <c r="H996" s="2" t="str">
        <f t="shared" ref="H996:H1059" si="94">IF(G996&lt;0,"Hold","Sell")</f>
        <v>Sell</v>
      </c>
    </row>
    <row r="997" spans="1:8" ht="13.5" x14ac:dyDescent="0.25">
      <c r="A997" s="4">
        <v>43458</v>
      </c>
      <c r="B997" s="2">
        <v>3.5588000000000002</v>
      </c>
      <c r="C997" s="2">
        <f t="shared" si="90"/>
        <v>3.5821437979769257</v>
      </c>
      <c r="D997" s="2">
        <f t="shared" si="92"/>
        <v>3.5926293070977402</v>
      </c>
      <c r="E997" s="2">
        <f t="shared" si="91"/>
        <v>-1.0485509120814474E-2</v>
      </c>
      <c r="F997" s="2">
        <f t="shared" ref="F997:F1060" si="95">(E997*(2/(10)))+((1-(2/10))*F996)</f>
        <v>-1.3187090739494652E-2</v>
      </c>
      <c r="G997" s="2">
        <f t="shared" si="93"/>
        <v>2.701581618680178E-3</v>
      </c>
      <c r="H997" s="2" t="str">
        <f t="shared" si="94"/>
        <v>Sell</v>
      </c>
    </row>
    <row r="998" spans="1:8" ht="13.5" x14ac:dyDescent="0.25">
      <c r="A998" s="4">
        <v>43459</v>
      </c>
      <c r="B998" s="2">
        <v>3.5588000000000002</v>
      </c>
      <c r="C998" s="2">
        <f t="shared" si="90"/>
        <v>3.5800447521343215</v>
      </c>
      <c r="D998" s="2">
        <f t="shared" si="92"/>
        <v>3.5901234324979074</v>
      </c>
      <c r="E998" s="2">
        <f t="shared" si="91"/>
        <v>-1.0078680363585946E-2</v>
      </c>
      <c r="F998" s="2">
        <f t="shared" si="95"/>
        <v>-1.256540866431291E-2</v>
      </c>
      <c r="G998" s="2">
        <f t="shared" si="93"/>
        <v>2.4867283007269647E-3</v>
      </c>
      <c r="H998" s="2" t="str">
        <f t="shared" si="94"/>
        <v>Sell</v>
      </c>
    </row>
    <row r="999" spans="1:8" ht="13.5" x14ac:dyDescent="0.25">
      <c r="A999" s="4">
        <v>43460</v>
      </c>
      <c r="B999" s="2">
        <v>3.5588000000000002</v>
      </c>
      <c r="C999" s="2">
        <f t="shared" si="90"/>
        <v>3.578268636421349</v>
      </c>
      <c r="D999" s="2">
        <f t="shared" si="92"/>
        <v>3.5878031782388033</v>
      </c>
      <c r="E999" s="2">
        <f t="shared" si="91"/>
        <v>-9.5345418174543894E-3</v>
      </c>
      <c r="F999" s="2">
        <f t="shared" si="95"/>
        <v>-1.1959235294941207E-2</v>
      </c>
      <c r="G999" s="2">
        <f t="shared" si="93"/>
        <v>2.4246934774868178E-3</v>
      </c>
      <c r="H999" s="2" t="str">
        <f t="shared" si="94"/>
        <v>Sell</v>
      </c>
    </row>
    <row r="1000" spans="1:8" ht="13.5" x14ac:dyDescent="0.25">
      <c r="A1000" s="4">
        <v>43461</v>
      </c>
      <c r="B1000" s="2">
        <v>3.5295000000000001</v>
      </c>
      <c r="C1000" s="2">
        <f t="shared" si="90"/>
        <v>3.5782734615872949</v>
      </c>
      <c r="D1000" s="2">
        <f t="shared" si="92"/>
        <v>3.5834844242951882</v>
      </c>
      <c r="E1000" s="2">
        <f t="shared" si="91"/>
        <v>-5.2109627078933407E-3</v>
      </c>
      <c r="F1000" s="2">
        <f t="shared" si="95"/>
        <v>-1.0609580777531635E-2</v>
      </c>
      <c r="G1000" s="2">
        <f t="shared" si="93"/>
        <v>5.3986180696382943E-3</v>
      </c>
      <c r="H1000" s="2" t="str">
        <f t="shared" si="94"/>
        <v>Sell</v>
      </c>
    </row>
    <row r="1001" spans="1:8" ht="13.5" x14ac:dyDescent="0.25">
      <c r="A1001" s="4">
        <v>43462</v>
      </c>
      <c r="B1001" s="2">
        <v>3.5684999999999998</v>
      </c>
      <c r="C1001" s="2">
        <f t="shared" si="90"/>
        <v>3.5797698521123262</v>
      </c>
      <c r="D1001" s="2">
        <f t="shared" si="92"/>
        <v>3.5823744669399895</v>
      </c>
      <c r="E1001" s="2">
        <f t="shared" si="91"/>
        <v>-2.6046148276632763E-3</v>
      </c>
      <c r="F1001" s="2">
        <f t="shared" si="95"/>
        <v>-9.0085875875579643E-3</v>
      </c>
      <c r="G1001" s="2">
        <f t="shared" si="93"/>
        <v>6.4039727598946879E-3</v>
      </c>
      <c r="H1001" s="2" t="str">
        <f t="shared" si="94"/>
        <v>Sell</v>
      </c>
    </row>
    <row r="1002" spans="1:8" ht="13.5" x14ac:dyDescent="0.25">
      <c r="A1002" s="4">
        <v>43465</v>
      </c>
      <c r="B1002" s="2">
        <v>3.5684999999999998</v>
      </c>
      <c r="C1002" s="2">
        <f t="shared" si="90"/>
        <v>3.5780360287104296</v>
      </c>
      <c r="D1002" s="2">
        <f t="shared" si="92"/>
        <v>3.5813467286481382</v>
      </c>
      <c r="E1002" s="2">
        <f t="shared" si="91"/>
        <v>-3.3106999377086055E-3</v>
      </c>
      <c r="F1002" s="2">
        <f t="shared" si="95"/>
        <v>-7.8690100575880932E-3</v>
      </c>
      <c r="G1002" s="2">
        <f t="shared" si="93"/>
        <v>4.5583101198794877E-3</v>
      </c>
      <c r="H1002" s="2" t="str">
        <f t="shared" si="94"/>
        <v>Sell</v>
      </c>
    </row>
    <row r="1003" spans="1:8" ht="13.5" x14ac:dyDescent="0.25">
      <c r="A1003" s="4">
        <v>43467</v>
      </c>
      <c r="B1003" s="2">
        <v>3.5588000000000002</v>
      </c>
      <c r="C1003" s="2">
        <f t="shared" si="90"/>
        <v>3.5765689473703635</v>
      </c>
      <c r="D1003" s="2">
        <f t="shared" si="92"/>
        <v>3.5796766006001279</v>
      </c>
      <c r="E1003" s="2">
        <f t="shared" si="91"/>
        <v>-3.1076532297644732E-3</v>
      </c>
      <c r="F1003" s="2">
        <f t="shared" si="95"/>
        <v>-6.9167386920233696E-3</v>
      </c>
      <c r="G1003" s="2">
        <f t="shared" si="93"/>
        <v>3.8090854622588963E-3</v>
      </c>
      <c r="H1003" s="2" t="str">
        <f t="shared" si="94"/>
        <v>Sell</v>
      </c>
    </row>
    <row r="1004" spans="1:8" ht="13.5" x14ac:dyDescent="0.25">
      <c r="A1004" s="4">
        <v>43468</v>
      </c>
      <c r="B1004" s="2">
        <v>3.5489999999999999</v>
      </c>
      <c r="C1004" s="2">
        <f t="shared" si="90"/>
        <v>3.5783275708518461</v>
      </c>
      <c r="D1004" s="2">
        <f t="shared" si="92"/>
        <v>3.5774042598149332</v>
      </c>
      <c r="E1004" s="2">
        <f t="shared" si="91"/>
        <v>9.233110369128994E-4</v>
      </c>
      <c r="F1004" s="2">
        <f t="shared" si="95"/>
        <v>-5.3487287462361159E-3</v>
      </c>
      <c r="G1004" s="2">
        <f t="shared" si="93"/>
        <v>6.2720397831490153E-3</v>
      </c>
      <c r="H1004" s="2" t="str">
        <f t="shared" si="94"/>
        <v>Sell</v>
      </c>
    </row>
    <row r="1005" spans="1:8" ht="13.5" x14ac:dyDescent="0.25">
      <c r="A1005" s="4">
        <v>43469</v>
      </c>
      <c r="B1005" s="2">
        <v>3.6074999999999999</v>
      </c>
      <c r="C1005" s="2">
        <f t="shared" si="90"/>
        <v>3.5768156368746387</v>
      </c>
      <c r="D1005" s="2">
        <f t="shared" si="92"/>
        <v>3.5796335739027159</v>
      </c>
      <c r="E1005" s="2">
        <f t="shared" si="91"/>
        <v>-2.8179370280771998E-3</v>
      </c>
      <c r="F1005" s="2">
        <f t="shared" si="95"/>
        <v>-4.8425704026043327E-3</v>
      </c>
      <c r="G1005" s="2">
        <f t="shared" si="93"/>
        <v>2.0246333745271329E-3</v>
      </c>
      <c r="H1005" s="2" t="str">
        <f t="shared" si="94"/>
        <v>Sell</v>
      </c>
    </row>
    <row r="1006" spans="1:8" ht="13.5" x14ac:dyDescent="0.25">
      <c r="A1006" s="4">
        <v>43472</v>
      </c>
      <c r="B1006" s="2">
        <v>3.5588000000000002</v>
      </c>
      <c r="C1006" s="2">
        <f t="shared" si="90"/>
        <v>3.5755363081246943</v>
      </c>
      <c r="D1006" s="2">
        <f t="shared" si="92"/>
        <v>3.5780903462062184</v>
      </c>
      <c r="E1006" s="2">
        <f t="shared" si="91"/>
        <v>-2.5540380815241015E-3</v>
      </c>
      <c r="F1006" s="2">
        <f t="shared" si="95"/>
        <v>-4.3848639383882865E-3</v>
      </c>
      <c r="G1006" s="2">
        <f t="shared" si="93"/>
        <v>1.830825856864185E-3</v>
      </c>
      <c r="H1006" s="2" t="str">
        <f t="shared" si="94"/>
        <v>Sell</v>
      </c>
    </row>
    <row r="1007" spans="1:8" ht="13.5" x14ac:dyDescent="0.25">
      <c r="A1007" s="4">
        <v>43473</v>
      </c>
      <c r="B1007" s="2">
        <v>3.5295000000000001</v>
      </c>
      <c r="C1007" s="2">
        <f t="shared" si="90"/>
        <v>3.5729614914901262</v>
      </c>
      <c r="D1007" s="2">
        <f t="shared" si="92"/>
        <v>3.5744910613020542</v>
      </c>
      <c r="E1007" s="2">
        <f t="shared" si="91"/>
        <v>-1.5295698119279777E-3</v>
      </c>
      <c r="F1007" s="2">
        <f t="shared" si="95"/>
        <v>-3.8138051130962251E-3</v>
      </c>
      <c r="G1007" s="2">
        <f t="shared" si="93"/>
        <v>2.2842353011682474E-3</v>
      </c>
      <c r="H1007" s="2" t="str">
        <f t="shared" si="94"/>
        <v>Sell</v>
      </c>
    </row>
    <row r="1008" spans="1:8" ht="13.5" x14ac:dyDescent="0.25">
      <c r="A1008" s="4">
        <v>43474</v>
      </c>
      <c r="B1008" s="2">
        <v>3.5489999999999999</v>
      </c>
      <c r="C1008" s="2">
        <f t="shared" si="90"/>
        <v>3.5707828004916453</v>
      </c>
      <c r="D1008" s="2">
        <f t="shared" si="92"/>
        <v>3.5726028345389391</v>
      </c>
      <c r="E1008" s="2">
        <f t="shared" si="91"/>
        <v>-1.8200340472938059E-3</v>
      </c>
      <c r="F1008" s="2">
        <f t="shared" si="95"/>
        <v>-3.4150508999357416E-3</v>
      </c>
      <c r="G1008" s="2">
        <f t="shared" si="93"/>
        <v>1.5950168526419357E-3</v>
      </c>
      <c r="H1008" s="2" t="str">
        <f t="shared" si="94"/>
        <v>Sell</v>
      </c>
    </row>
    <row r="1009" spans="1:8" ht="13.5" x14ac:dyDescent="0.25">
      <c r="A1009" s="4">
        <v>43475</v>
      </c>
      <c r="B1009" s="2">
        <v>3.5489999999999999</v>
      </c>
      <c r="C1009" s="2">
        <f t="shared" si="90"/>
        <v>3.5689392927236998</v>
      </c>
      <c r="D1009" s="2">
        <f t="shared" si="92"/>
        <v>3.5708544764249437</v>
      </c>
      <c r="E1009" s="2">
        <f t="shared" si="91"/>
        <v>-1.9151837012438833E-3</v>
      </c>
      <c r="F1009" s="2">
        <f t="shared" si="95"/>
        <v>-3.1150774601973702E-3</v>
      </c>
      <c r="G1009" s="2">
        <f t="shared" si="93"/>
        <v>1.1998937589534869E-3</v>
      </c>
      <c r="H1009" s="2" t="str">
        <f t="shared" si="94"/>
        <v>Sell</v>
      </c>
    </row>
    <row r="1010" spans="1:8" ht="13.5" x14ac:dyDescent="0.25">
      <c r="A1010" s="4">
        <v>43476</v>
      </c>
      <c r="B1010" s="2">
        <v>3.5489999999999999</v>
      </c>
      <c r="C1010" s="2">
        <f t="shared" si="90"/>
        <v>3.5628717092277462</v>
      </c>
      <c r="D1010" s="2">
        <f t="shared" si="92"/>
        <v>3.5692356263193923</v>
      </c>
      <c r="E1010" s="2">
        <f t="shared" si="91"/>
        <v>-6.3639170916460763E-3</v>
      </c>
      <c r="F1010" s="2">
        <f t="shared" si="95"/>
        <v>-3.7648453864871116E-3</v>
      </c>
      <c r="G1010" s="2">
        <f t="shared" si="93"/>
        <v>-2.5990717051589647E-3</v>
      </c>
      <c r="H1010" s="2" t="str">
        <f t="shared" si="94"/>
        <v>Hold</v>
      </c>
    </row>
    <row r="1011" spans="1:8" ht="13.5" x14ac:dyDescent="0.25">
      <c r="A1011" s="4">
        <v>43480</v>
      </c>
      <c r="B1011" s="2">
        <v>3.5489999999999999</v>
      </c>
      <c r="C1011" s="2">
        <f t="shared" si="90"/>
        <v>3.5637376001157852</v>
      </c>
      <c r="D1011" s="2">
        <f t="shared" si="92"/>
        <v>3.5677366910364743</v>
      </c>
      <c r="E1011" s="2">
        <f t="shared" si="91"/>
        <v>-3.9990909206890635E-3</v>
      </c>
      <c r="F1011" s="2">
        <f t="shared" si="95"/>
        <v>-3.8116944933275021E-3</v>
      </c>
      <c r="G1011" s="2">
        <f t="shared" si="93"/>
        <v>-1.8739642736156133E-4</v>
      </c>
      <c r="H1011" s="2" t="str">
        <f t="shared" si="94"/>
        <v>Hold</v>
      </c>
    </row>
    <row r="1012" spans="1:8" ht="13.5" x14ac:dyDescent="0.25">
      <c r="A1012" s="4">
        <v>43481</v>
      </c>
      <c r="B1012" s="2">
        <v>3.5489999999999999</v>
      </c>
      <c r="C1012" s="2">
        <f t="shared" si="90"/>
        <v>3.5644702770210488</v>
      </c>
      <c r="D1012" s="2">
        <f t="shared" si="92"/>
        <v>3.5663487879967355</v>
      </c>
      <c r="E1012" s="2">
        <f t="shared" si="91"/>
        <v>-1.878510975686698E-3</v>
      </c>
      <c r="F1012" s="2">
        <f t="shared" si="95"/>
        <v>-3.4250577897993418E-3</v>
      </c>
      <c r="G1012" s="2">
        <f t="shared" si="93"/>
        <v>1.5465468141126438E-3</v>
      </c>
      <c r="H1012" s="2" t="str">
        <f t="shared" si="94"/>
        <v>Sell</v>
      </c>
    </row>
    <row r="1013" spans="1:8" ht="13.5" x14ac:dyDescent="0.25">
      <c r="A1013" s="4">
        <v>43482</v>
      </c>
      <c r="B1013" s="2">
        <v>3.5489999999999999</v>
      </c>
      <c r="C1013" s="2">
        <f t="shared" si="90"/>
        <v>3.5635979267101185</v>
      </c>
      <c r="D1013" s="2">
        <f t="shared" si="92"/>
        <v>3.56506369258957</v>
      </c>
      <c r="E1013" s="2">
        <f t="shared" si="91"/>
        <v>-1.4657658794514639E-3</v>
      </c>
      <c r="F1013" s="2">
        <f t="shared" si="95"/>
        <v>-3.0331994077297665E-3</v>
      </c>
      <c r="G1013" s="2">
        <f t="shared" si="93"/>
        <v>1.5674335282783026E-3</v>
      </c>
      <c r="H1013" s="2" t="str">
        <f t="shared" si="94"/>
        <v>Sell</v>
      </c>
    </row>
    <row r="1014" spans="1:8" ht="13.5" x14ac:dyDescent="0.25">
      <c r="A1014" s="4">
        <v>43483</v>
      </c>
      <c r="B1014" s="2">
        <v>3.5392999999999999</v>
      </c>
      <c r="C1014" s="2">
        <f t="shared" si="90"/>
        <v>3.5613520918316386</v>
      </c>
      <c r="D1014" s="2">
        <f t="shared" si="92"/>
        <v>3.5631552709162682</v>
      </c>
      <c r="E1014" s="2">
        <f t="shared" si="91"/>
        <v>-1.8031790846295692E-3</v>
      </c>
      <c r="F1014" s="2">
        <f t="shared" si="95"/>
        <v>-2.7871953431097274E-3</v>
      </c>
      <c r="G1014" s="2">
        <f t="shared" si="93"/>
        <v>9.8401625848015817E-4</v>
      </c>
      <c r="H1014" s="2" t="str">
        <f t="shared" si="94"/>
        <v>Sell</v>
      </c>
    </row>
    <row r="1015" spans="1:8" ht="13.5" x14ac:dyDescent="0.25">
      <c r="A1015" s="4">
        <v>43486</v>
      </c>
      <c r="B1015" s="2">
        <v>3.5588000000000002</v>
      </c>
      <c r="C1015" s="2">
        <f t="shared" si="90"/>
        <v>3.5684517700113867</v>
      </c>
      <c r="D1015" s="2">
        <f t="shared" si="92"/>
        <v>3.5628326582558039</v>
      </c>
      <c r="E1015" s="2">
        <f t="shared" si="91"/>
        <v>5.6191117555828285E-3</v>
      </c>
      <c r="F1015" s="2">
        <f t="shared" si="95"/>
        <v>-1.1059339233712164E-3</v>
      </c>
      <c r="G1015" s="2">
        <f t="shared" si="93"/>
        <v>6.7250456789540447E-3</v>
      </c>
      <c r="H1015" s="2" t="str">
        <f t="shared" si="94"/>
        <v>Sell</v>
      </c>
    </row>
    <row r="1016" spans="1:8" ht="13.5" x14ac:dyDescent="0.25">
      <c r="A1016" s="4">
        <v>43487</v>
      </c>
      <c r="B1016" s="2">
        <v>3.5489999999999999</v>
      </c>
      <c r="C1016" s="2">
        <f t="shared" si="90"/>
        <v>3.5669668823173275</v>
      </c>
      <c r="D1016" s="2">
        <f t="shared" si="92"/>
        <v>3.5618080169035222</v>
      </c>
      <c r="E1016" s="2">
        <f t="shared" si="91"/>
        <v>5.1588654138052803E-3</v>
      </c>
      <c r="F1016" s="2">
        <f t="shared" si="95"/>
        <v>1.4702594406408305E-4</v>
      </c>
      <c r="G1016" s="2">
        <f t="shared" si="93"/>
        <v>5.011839469741197E-3</v>
      </c>
      <c r="H1016" s="2" t="str">
        <f t="shared" si="94"/>
        <v>Sell</v>
      </c>
    </row>
    <row r="1017" spans="1:8" ht="13.5" x14ac:dyDescent="0.25">
      <c r="A1017" s="4">
        <v>43488</v>
      </c>
      <c r="B1017" s="2">
        <v>3.5489999999999999</v>
      </c>
      <c r="C1017" s="2">
        <f t="shared" si="90"/>
        <v>3.5612027465762002</v>
      </c>
      <c r="D1017" s="2">
        <f t="shared" si="92"/>
        <v>3.5608592749106687</v>
      </c>
      <c r="E1017" s="2">
        <f t="shared" si="91"/>
        <v>3.4347166553150288E-4</v>
      </c>
      <c r="F1017" s="2">
        <f t="shared" si="95"/>
        <v>1.8631508835756703E-4</v>
      </c>
      <c r="G1017" s="2">
        <f t="shared" si="93"/>
        <v>1.5715657717393585E-4</v>
      </c>
      <c r="H1017" s="2" t="str">
        <f t="shared" si="94"/>
        <v>Sell</v>
      </c>
    </row>
    <row r="1018" spans="1:8" ht="13.5" x14ac:dyDescent="0.25">
      <c r="A1018" s="4">
        <v>43489</v>
      </c>
      <c r="B1018" s="2">
        <v>3.5489999999999999</v>
      </c>
      <c r="C1018" s="2">
        <f t="shared" si="90"/>
        <v>3.5593254009490929</v>
      </c>
      <c r="D1018" s="2">
        <f t="shared" si="92"/>
        <v>3.5599808101024712</v>
      </c>
      <c r="E1018" s="2">
        <f t="shared" si="91"/>
        <v>-6.5540915337836125E-4</v>
      </c>
      <c r="F1018" s="2">
        <f t="shared" si="95"/>
        <v>1.797024001038138E-5</v>
      </c>
      <c r="G1018" s="2">
        <f t="shared" si="93"/>
        <v>-6.7337939338874258E-4</v>
      </c>
      <c r="H1018" s="2" t="str">
        <f t="shared" si="94"/>
        <v>Hold</v>
      </c>
    </row>
    <row r="1019" spans="1:8" ht="13.5" x14ac:dyDescent="0.25">
      <c r="A1019" s="4">
        <v>43490</v>
      </c>
      <c r="B1019" s="2">
        <v>3.5588000000000002</v>
      </c>
      <c r="C1019" s="2">
        <f t="shared" si="90"/>
        <v>3.5577368777261551</v>
      </c>
      <c r="D1019" s="2">
        <f t="shared" si="92"/>
        <v>3.5598933426874733</v>
      </c>
      <c r="E1019" s="2">
        <f t="shared" si="91"/>
        <v>-2.1564649613181608E-3</v>
      </c>
      <c r="F1019" s="2">
        <f t="shared" si="95"/>
        <v>-4.1691680025532704E-4</v>
      </c>
      <c r="G1019" s="2">
        <f t="shared" si="93"/>
        <v>-1.7395481610628337E-3</v>
      </c>
      <c r="H1019" s="2" t="str">
        <f t="shared" si="94"/>
        <v>Hold</v>
      </c>
    </row>
    <row r="1020" spans="1:8" ht="13.5" x14ac:dyDescent="0.25">
      <c r="A1020" s="4">
        <v>43493</v>
      </c>
      <c r="B1020" s="2">
        <v>3.5588000000000002</v>
      </c>
      <c r="C1020" s="2">
        <f t="shared" si="90"/>
        <v>3.5563927426913624</v>
      </c>
      <c r="D1020" s="2">
        <f t="shared" si="92"/>
        <v>3.5598123543402531</v>
      </c>
      <c r="E1020" s="2">
        <f t="shared" si="91"/>
        <v>-3.419611648890708E-3</v>
      </c>
      <c r="F1020" s="2">
        <f t="shared" si="95"/>
        <v>-1.0174557699824034E-3</v>
      </c>
      <c r="G1020" s="2">
        <f t="shared" si="93"/>
        <v>-2.4021558789083046E-3</v>
      </c>
      <c r="H1020" s="2" t="str">
        <f t="shared" si="94"/>
        <v>Hold</v>
      </c>
    </row>
    <row r="1021" spans="1:8" ht="13.5" x14ac:dyDescent="0.25">
      <c r="A1021" s="4">
        <v>43494</v>
      </c>
      <c r="B1021" s="2">
        <v>3.5489999999999999</v>
      </c>
      <c r="C1021" s="2">
        <f t="shared" si="90"/>
        <v>3.5552553976619219</v>
      </c>
      <c r="D1021" s="2">
        <f t="shared" si="92"/>
        <v>3.559011439203938</v>
      </c>
      <c r="E1021" s="2">
        <f t="shared" si="91"/>
        <v>-3.7560415420161419E-3</v>
      </c>
      <c r="F1021" s="2">
        <f t="shared" si="95"/>
        <v>-1.5651729243891513E-3</v>
      </c>
      <c r="G1021" s="2">
        <f t="shared" si="93"/>
        <v>-2.1908686176269907E-3</v>
      </c>
      <c r="H1021" s="2" t="str">
        <f t="shared" si="94"/>
        <v>Hold</v>
      </c>
    </row>
    <row r="1022" spans="1:8" ht="13.5" x14ac:dyDescent="0.25">
      <c r="A1022" s="4">
        <v>43495</v>
      </c>
      <c r="B1022" s="2">
        <v>3.5588000000000002</v>
      </c>
      <c r="C1022" s="2">
        <f t="shared" si="90"/>
        <v>3.5542930287908572</v>
      </c>
      <c r="D1022" s="2">
        <f t="shared" si="92"/>
        <v>3.5589957770406833</v>
      </c>
      <c r="E1022" s="2">
        <f t="shared" si="91"/>
        <v>-4.7027482498260831E-3</v>
      </c>
      <c r="F1022" s="2">
        <f t="shared" si="95"/>
        <v>-2.1926879894765376E-3</v>
      </c>
      <c r="G1022" s="2">
        <f t="shared" si="93"/>
        <v>-2.5100602603495455E-3</v>
      </c>
      <c r="H1022" s="2" t="str">
        <f t="shared" si="94"/>
        <v>Hold</v>
      </c>
    </row>
    <row r="1023" spans="1:8" ht="13.5" x14ac:dyDescent="0.25">
      <c r="A1023" s="4">
        <v>43496</v>
      </c>
      <c r="B1023" s="2">
        <v>3.5588000000000002</v>
      </c>
      <c r="C1023" s="2">
        <f t="shared" si="90"/>
        <v>3.5534787166691872</v>
      </c>
      <c r="D1023" s="2">
        <f t="shared" si="92"/>
        <v>3.5589812750376697</v>
      </c>
      <c r="E1023" s="2">
        <f t="shared" si="91"/>
        <v>-5.5025583684824575E-3</v>
      </c>
      <c r="F1023" s="2">
        <f t="shared" si="95"/>
        <v>-2.8546620652777216E-3</v>
      </c>
      <c r="G1023" s="2">
        <f t="shared" si="93"/>
        <v>-2.6478963032047359E-3</v>
      </c>
      <c r="H1023" s="2" t="str">
        <f t="shared" si="94"/>
        <v>Hold</v>
      </c>
    </row>
    <row r="1024" spans="1:8" ht="13.5" x14ac:dyDescent="0.25">
      <c r="A1024" s="4">
        <v>43497</v>
      </c>
      <c r="B1024" s="2">
        <v>3.5489999999999999</v>
      </c>
      <c r="C1024" s="2">
        <f t="shared" si="90"/>
        <v>3.5512973756431583</v>
      </c>
      <c r="D1024" s="2">
        <f t="shared" si="92"/>
        <v>3.5582419213311756</v>
      </c>
      <c r="E1024" s="2">
        <f t="shared" si="91"/>
        <v>-6.9445456880172785E-3</v>
      </c>
      <c r="F1024" s="2">
        <f t="shared" si="95"/>
        <v>-3.6726387898256331E-3</v>
      </c>
      <c r="G1024" s="2">
        <f t="shared" si="93"/>
        <v>-3.2719068981916454E-3</v>
      </c>
      <c r="H1024" s="2" t="str">
        <f t="shared" si="94"/>
        <v>Hold</v>
      </c>
    </row>
    <row r="1025" spans="1:8" ht="13.5" x14ac:dyDescent="0.25">
      <c r="A1025" s="4">
        <v>43500</v>
      </c>
      <c r="B1025" s="2">
        <v>3.5489999999999999</v>
      </c>
      <c r="C1025" s="2">
        <f t="shared" si="90"/>
        <v>3.5524516255442111</v>
      </c>
      <c r="D1025" s="2">
        <f t="shared" si="92"/>
        <v>3.5575573345659035</v>
      </c>
      <c r="E1025" s="2">
        <f t="shared" si="91"/>
        <v>-5.1057090216923839E-3</v>
      </c>
      <c r="F1025" s="2">
        <f t="shared" si="95"/>
        <v>-3.9592528361989832E-3</v>
      </c>
      <c r="G1025" s="2">
        <f t="shared" si="93"/>
        <v>-1.1464561854934007E-3</v>
      </c>
      <c r="H1025" s="2" t="str">
        <f t="shared" si="94"/>
        <v>Hold</v>
      </c>
    </row>
    <row r="1026" spans="1:8" ht="13.5" x14ac:dyDescent="0.25">
      <c r="A1026" s="4">
        <v>43501</v>
      </c>
      <c r="B1026" s="2">
        <v>3.5489999999999999</v>
      </c>
      <c r="C1026" s="2">
        <f t="shared" si="90"/>
        <v>3.5519206062297171</v>
      </c>
      <c r="D1026" s="2">
        <f t="shared" si="92"/>
        <v>3.5569234579313922</v>
      </c>
      <c r="E1026" s="2">
        <f t="shared" si="91"/>
        <v>-5.0028517016751373E-3</v>
      </c>
      <c r="F1026" s="2">
        <f t="shared" si="95"/>
        <v>-4.1679726092942139E-3</v>
      </c>
      <c r="G1026" s="2">
        <f t="shared" si="93"/>
        <v>-8.348790923809234E-4</v>
      </c>
      <c r="H1026" s="2" t="str">
        <f t="shared" si="94"/>
        <v>Hold</v>
      </c>
    </row>
    <row r="1027" spans="1:8" ht="13.5" x14ac:dyDescent="0.25">
      <c r="A1027" s="4">
        <v>43502</v>
      </c>
      <c r="B1027" s="2">
        <v>3.5295000000000001</v>
      </c>
      <c r="C1027" s="2">
        <f t="shared" si="90"/>
        <v>3.5514712821943757</v>
      </c>
      <c r="D1027" s="2">
        <f t="shared" si="92"/>
        <v>3.5548920906772148</v>
      </c>
      <c r="E1027" s="2">
        <f t="shared" si="91"/>
        <v>-3.4208084828390994E-3</v>
      </c>
      <c r="F1027" s="2">
        <f t="shared" si="95"/>
        <v>-4.0185397840031912E-3</v>
      </c>
      <c r="G1027" s="2">
        <f t="shared" si="93"/>
        <v>5.9773130116409171E-4</v>
      </c>
      <c r="H1027" s="2" t="str">
        <f t="shared" si="94"/>
        <v>Sell</v>
      </c>
    </row>
    <row r="1028" spans="1:8" ht="13.5" x14ac:dyDescent="0.25">
      <c r="A1028" s="4">
        <v>43503</v>
      </c>
      <c r="B1028" s="2">
        <v>3.6269999999999998</v>
      </c>
      <c r="C1028" s="2">
        <f t="shared" si="90"/>
        <v>3.5510910849337023</v>
      </c>
      <c r="D1028" s="2">
        <f t="shared" si="92"/>
        <v>3.5602334172937171</v>
      </c>
      <c r="E1028" s="2">
        <f t="shared" si="91"/>
        <v>-9.1423323600148265E-3</v>
      </c>
      <c r="F1028" s="2">
        <f t="shared" si="95"/>
        <v>-5.0432982992055179E-3</v>
      </c>
      <c r="G1028" s="2">
        <f t="shared" si="93"/>
        <v>-4.0990340608093086E-3</v>
      </c>
      <c r="H1028" s="2" t="str">
        <f t="shared" si="94"/>
        <v>Hold</v>
      </c>
    </row>
    <row r="1029" spans="1:8" ht="13.5" x14ac:dyDescent="0.25">
      <c r="A1029" s="4">
        <v>43504</v>
      </c>
      <c r="B1029" s="2">
        <v>3.8414999999999999</v>
      </c>
      <c r="C1029" s="2">
        <f t="shared" si="90"/>
        <v>3.5522770718669792</v>
      </c>
      <c r="D1029" s="2">
        <f t="shared" si="92"/>
        <v>3.5810679789756641</v>
      </c>
      <c r="E1029" s="2">
        <f t="shared" si="91"/>
        <v>-2.8790907108684927E-2</v>
      </c>
      <c r="F1029" s="2">
        <f t="shared" si="95"/>
        <v>-9.7928200611014007E-3</v>
      </c>
      <c r="G1029" s="2">
        <f t="shared" si="93"/>
        <v>-1.8998087047583524E-2</v>
      </c>
      <c r="H1029" s="2" t="str">
        <f t="shared" si="94"/>
        <v>Hold</v>
      </c>
    </row>
    <row r="1030" spans="1:8" ht="13.5" x14ac:dyDescent="0.25">
      <c r="A1030" s="4">
        <v>43507</v>
      </c>
      <c r="B1030" s="2">
        <v>3.9</v>
      </c>
      <c r="C1030" s="2">
        <f t="shared" si="90"/>
        <v>3.5532805992720595</v>
      </c>
      <c r="D1030" s="2">
        <f t="shared" si="92"/>
        <v>3.604692573125615</v>
      </c>
      <c r="E1030" s="2">
        <f t="shared" si="91"/>
        <v>-5.1411973853555448E-2</v>
      </c>
      <c r="F1030" s="2">
        <f t="shared" si="95"/>
        <v>-1.8116650819592212E-2</v>
      </c>
      <c r="G1030" s="2">
        <f t="shared" si="93"/>
        <v>-3.3295323033963237E-2</v>
      </c>
      <c r="H1030" s="2" t="str">
        <f t="shared" si="94"/>
        <v>Hold</v>
      </c>
    </row>
    <row r="1031" spans="1:8" ht="13.5" x14ac:dyDescent="0.25">
      <c r="A1031" s="4">
        <v>43508</v>
      </c>
      <c r="B1031" s="2">
        <v>3.8805000000000001</v>
      </c>
      <c r="C1031" s="2">
        <f t="shared" si="90"/>
        <v>3.5526220455378965</v>
      </c>
      <c r="D1031" s="2">
        <f t="shared" si="92"/>
        <v>3.6251227528940881</v>
      </c>
      <c r="E1031" s="2">
        <f t="shared" si="91"/>
        <v>-7.2500707356191629E-2</v>
      </c>
      <c r="F1031" s="2">
        <f t="shared" si="95"/>
        <v>-2.8993462126912097E-2</v>
      </c>
      <c r="G1031" s="2">
        <f t="shared" si="93"/>
        <v>-4.3507245229279533E-2</v>
      </c>
      <c r="H1031" s="2" t="str">
        <f t="shared" si="94"/>
        <v>Hold</v>
      </c>
    </row>
    <row r="1032" spans="1:8" ht="13.5" x14ac:dyDescent="0.25">
      <c r="A1032" s="4">
        <v>43509</v>
      </c>
      <c r="B1032" s="2">
        <v>3.8902999999999999</v>
      </c>
      <c r="C1032" s="2">
        <f t="shared" si="90"/>
        <v>3.5535725000705281</v>
      </c>
      <c r="D1032" s="2">
        <f t="shared" si="92"/>
        <v>3.6447655119389704</v>
      </c>
      <c r="E1032" s="2">
        <f t="shared" si="91"/>
        <v>-9.1193011868442309E-2</v>
      </c>
      <c r="F1032" s="2">
        <f t="shared" si="95"/>
        <v>-4.143337207521814E-2</v>
      </c>
      <c r="G1032" s="2">
        <f t="shared" si="93"/>
        <v>-4.9759639793224168E-2</v>
      </c>
      <c r="H1032" s="2" t="str">
        <f t="shared" si="94"/>
        <v>Hold</v>
      </c>
    </row>
    <row r="1033" spans="1:8" ht="13.5" x14ac:dyDescent="0.25">
      <c r="A1033" s="4">
        <v>43510</v>
      </c>
      <c r="B1033" s="2">
        <v>3.9</v>
      </c>
      <c r="C1033" s="2">
        <f t="shared" si="90"/>
        <v>3.5543767308289085</v>
      </c>
      <c r="D1033" s="2">
        <f t="shared" si="92"/>
        <v>3.6636717703138615</v>
      </c>
      <c r="E1033" s="2">
        <f t="shared" si="91"/>
        <v>-0.109295039484953</v>
      </c>
      <c r="F1033" s="2">
        <f t="shared" si="95"/>
        <v>-5.5005705557165122E-2</v>
      </c>
      <c r="G1033" s="2">
        <f t="shared" si="93"/>
        <v>-5.4289333927787883E-2</v>
      </c>
      <c r="H1033" s="2" t="str">
        <f t="shared" si="94"/>
        <v>Hold</v>
      </c>
    </row>
    <row r="1034" spans="1:8" ht="13.5" x14ac:dyDescent="0.25">
      <c r="A1034" s="4">
        <v>43511</v>
      </c>
      <c r="B1034" s="2">
        <v>3.8902999999999999</v>
      </c>
      <c r="C1034" s="2">
        <f t="shared" si="90"/>
        <v>3.5535495414706153</v>
      </c>
      <c r="D1034" s="2">
        <f t="shared" si="92"/>
        <v>3.6804590465869089</v>
      </c>
      <c r="E1034" s="2">
        <f t="shared" si="91"/>
        <v>-0.12690950511629362</v>
      </c>
      <c r="F1034" s="2">
        <f t="shared" si="95"/>
        <v>-6.9386465468990827E-2</v>
      </c>
      <c r="G1034" s="2">
        <f t="shared" si="93"/>
        <v>-5.7523039647302793E-2</v>
      </c>
      <c r="H1034" s="2" t="str">
        <f t="shared" si="94"/>
        <v>Hold</v>
      </c>
    </row>
    <row r="1035" spans="1:8" ht="13.5" x14ac:dyDescent="0.25">
      <c r="A1035" s="4">
        <v>43514</v>
      </c>
      <c r="B1035" s="2">
        <v>3.9</v>
      </c>
      <c r="C1035" s="2">
        <f t="shared" si="90"/>
        <v>3.5528496120135973</v>
      </c>
      <c r="D1035" s="2">
        <f t="shared" si="92"/>
        <v>3.6967213394323228</v>
      </c>
      <c r="E1035" s="2">
        <f t="shared" si="91"/>
        <v>-0.14387172741872556</v>
      </c>
      <c r="F1035" s="2">
        <f t="shared" si="95"/>
        <v>-8.4283517858937784E-2</v>
      </c>
      <c r="G1035" s="2">
        <f t="shared" si="93"/>
        <v>-5.9588209559787775E-2</v>
      </c>
      <c r="H1035" s="2" t="str">
        <f t="shared" si="94"/>
        <v>Hold</v>
      </c>
    </row>
    <row r="1036" spans="1:8" ht="13.5" x14ac:dyDescent="0.25">
      <c r="A1036" s="4">
        <v>43515</v>
      </c>
      <c r="B1036" s="2">
        <v>3.9</v>
      </c>
      <c r="C1036" s="2">
        <f t="shared" si="90"/>
        <v>3.5522573640115054</v>
      </c>
      <c r="D1036" s="2">
        <f t="shared" si="92"/>
        <v>3.7117790179928916</v>
      </c>
      <c r="E1036" s="2">
        <f t="shared" si="91"/>
        <v>-0.15952165398138618</v>
      </c>
      <c r="F1036" s="2">
        <f t="shared" si="95"/>
        <v>-9.9331145083427469E-2</v>
      </c>
      <c r="G1036" s="2">
        <f t="shared" si="93"/>
        <v>-6.0190508897958711E-2</v>
      </c>
      <c r="H1036" s="2" t="str">
        <f t="shared" si="94"/>
        <v>Hold</v>
      </c>
    </row>
    <row r="1037" spans="1:8" ht="13.5" x14ac:dyDescent="0.25">
      <c r="A1037" s="4">
        <v>43516</v>
      </c>
      <c r="B1037" s="2">
        <v>3.9</v>
      </c>
      <c r="C1037" s="2">
        <f t="shared" si="90"/>
        <v>3.5487562310866587</v>
      </c>
      <c r="D1037" s="2">
        <f t="shared" si="92"/>
        <v>3.7257213129563809</v>
      </c>
      <c r="E1037" s="2">
        <f t="shared" si="91"/>
        <v>-0.17696508186972215</v>
      </c>
      <c r="F1037" s="2">
        <f t="shared" si="95"/>
        <v>-0.11485793244068641</v>
      </c>
      <c r="G1037" s="2">
        <f t="shared" si="93"/>
        <v>-6.2107149429035738E-2</v>
      </c>
      <c r="H1037" s="2" t="str">
        <f t="shared" si="94"/>
        <v>Hold</v>
      </c>
    </row>
    <row r="1038" spans="1:8" ht="13.5" x14ac:dyDescent="0.25">
      <c r="A1038" s="4">
        <v>43517</v>
      </c>
      <c r="B1038" s="2">
        <v>3.9</v>
      </c>
      <c r="C1038" s="2">
        <f t="shared" si="90"/>
        <v>3.5607937339964035</v>
      </c>
      <c r="D1038" s="2">
        <f t="shared" si="92"/>
        <v>3.7386308453299821</v>
      </c>
      <c r="E1038" s="2">
        <f t="shared" si="91"/>
        <v>-0.1778371113335786</v>
      </c>
      <c r="F1038" s="2">
        <f t="shared" si="95"/>
        <v>-0.12745376821926485</v>
      </c>
      <c r="G1038" s="2">
        <f t="shared" si="93"/>
        <v>-5.038334311431375E-2</v>
      </c>
      <c r="H1038" s="2" t="str">
        <f t="shared" si="94"/>
        <v>Hold</v>
      </c>
    </row>
    <row r="1039" spans="1:8" ht="13.5" x14ac:dyDescent="0.25">
      <c r="A1039" s="4">
        <v>43518</v>
      </c>
      <c r="B1039" s="2">
        <v>3.9</v>
      </c>
      <c r="C1039" s="2">
        <f t="shared" ref="C1039:C1102" si="96">$C$4*B1029+C1038*(1-$C$4)</f>
        <v>3.6039793133815721</v>
      </c>
      <c r="D1039" s="2">
        <f t="shared" si="92"/>
        <v>3.7505841160462796</v>
      </c>
      <c r="E1039" s="2">
        <f t="shared" si="91"/>
        <v>-0.14660480266470755</v>
      </c>
      <c r="F1039" s="2">
        <f t="shared" si="95"/>
        <v>-0.13128397510835341</v>
      </c>
      <c r="G1039" s="2">
        <f t="shared" si="93"/>
        <v>-1.5320827556354139E-2</v>
      </c>
      <c r="H1039" s="2" t="str">
        <f t="shared" si="94"/>
        <v>Hold</v>
      </c>
    </row>
    <row r="1040" spans="1:8" ht="13.5" x14ac:dyDescent="0.25">
      <c r="A1040" s="4">
        <v>43521</v>
      </c>
      <c r="B1040" s="2">
        <v>3.9</v>
      </c>
      <c r="C1040" s="2">
        <f t="shared" si="96"/>
        <v>3.6495209574767147</v>
      </c>
      <c r="D1040" s="2">
        <f t="shared" si="92"/>
        <v>3.7616519593021107</v>
      </c>
      <c r="E1040" s="2">
        <f t="shared" si="91"/>
        <v>-0.11213100182539604</v>
      </c>
      <c r="F1040" s="2">
        <f t="shared" si="95"/>
        <v>-0.12745338045176194</v>
      </c>
      <c r="G1040" s="2">
        <f t="shared" si="93"/>
        <v>1.5322378626365901E-2</v>
      </c>
      <c r="H1040" s="2" t="str">
        <f t="shared" si="94"/>
        <v>Sell</v>
      </c>
    </row>
    <row r="1041" spans="1:8" ht="13.5" x14ac:dyDescent="0.25">
      <c r="A1041" s="4">
        <v>43522</v>
      </c>
      <c r="B1041" s="2">
        <v>3.8902999999999999</v>
      </c>
      <c r="C1041" s="2">
        <f t="shared" si="96"/>
        <v>3.6850561947879892</v>
      </c>
      <c r="D1041" s="2">
        <f t="shared" si="92"/>
        <v>3.7711814437982509</v>
      </c>
      <c r="E1041" s="2">
        <f t="shared" si="91"/>
        <v>-8.6125249010261751E-2</v>
      </c>
      <c r="F1041" s="2">
        <f t="shared" si="95"/>
        <v>-0.1191877541634619</v>
      </c>
      <c r="G1041" s="2">
        <f t="shared" si="93"/>
        <v>3.3062505153200153E-2</v>
      </c>
      <c r="H1041" s="2" t="str">
        <f t="shared" si="94"/>
        <v>Sell</v>
      </c>
    </row>
    <row r="1042" spans="1:8" ht="13.5" x14ac:dyDescent="0.25">
      <c r="A1042" s="4">
        <v>43523</v>
      </c>
      <c r="B1042" s="2">
        <v>3.8610000000000002</v>
      </c>
      <c r="C1042" s="2">
        <f t="shared" si="96"/>
        <v>3.7166321648206062</v>
      </c>
      <c r="D1042" s="2">
        <f t="shared" si="92"/>
        <v>3.7778346701835659</v>
      </c>
      <c r="E1042" s="2">
        <f t="shared" si="91"/>
        <v>-6.120250536295968E-2</v>
      </c>
      <c r="F1042" s="2">
        <f t="shared" si="95"/>
        <v>-0.10759070440336146</v>
      </c>
      <c r="G1042" s="2">
        <f t="shared" si="93"/>
        <v>4.6388199040401784E-2</v>
      </c>
      <c r="H1042" s="2" t="str">
        <f t="shared" si="94"/>
        <v>Sell</v>
      </c>
    </row>
    <row r="1043" spans="1:8" ht="13.5" x14ac:dyDescent="0.25">
      <c r="A1043" s="4">
        <v>43524</v>
      </c>
      <c r="B1043" s="2">
        <v>3.8610000000000002</v>
      </c>
      <c r="C1043" s="2">
        <f t="shared" si="96"/>
        <v>3.7448426010020515</v>
      </c>
      <c r="D1043" s="2">
        <f t="shared" si="92"/>
        <v>3.7839950649847833</v>
      </c>
      <c r="E1043" s="2">
        <f t="shared" si="91"/>
        <v>-3.9152463982731867E-2</v>
      </c>
      <c r="F1043" s="2">
        <f t="shared" si="95"/>
        <v>-9.3903056319235553E-2</v>
      </c>
      <c r="G1043" s="2">
        <f t="shared" si="93"/>
        <v>5.4750592336503687E-2</v>
      </c>
      <c r="H1043" s="2" t="str">
        <f t="shared" si="94"/>
        <v>Sell</v>
      </c>
    </row>
    <row r="1044" spans="1:8" ht="13.5" x14ac:dyDescent="0.25">
      <c r="A1044" s="4">
        <v>43525</v>
      </c>
      <c r="B1044" s="2">
        <v>3.8220000000000001</v>
      </c>
      <c r="C1044" s="2">
        <f t="shared" si="96"/>
        <v>3.7672206623863511</v>
      </c>
      <c r="D1044" s="2">
        <f t="shared" si="92"/>
        <v>3.7868102453562811</v>
      </c>
      <c r="E1044" s="2">
        <f t="shared" si="91"/>
        <v>-1.9589582969929964E-2</v>
      </c>
      <c r="F1044" s="2">
        <f t="shared" si="95"/>
        <v>-7.9040361649374447E-2</v>
      </c>
      <c r="G1044" s="2">
        <f t="shared" si="93"/>
        <v>5.9450778679444483E-2</v>
      </c>
      <c r="H1044" s="2" t="str">
        <f t="shared" si="94"/>
        <v>Sell</v>
      </c>
    </row>
    <row r="1045" spans="1:8" ht="13.5" x14ac:dyDescent="0.25">
      <c r="A1045" s="4">
        <v>43528</v>
      </c>
      <c r="B1045" s="2">
        <v>3.8317999999999999</v>
      </c>
      <c r="C1045" s="2">
        <f t="shared" si="96"/>
        <v>3.787648252788451</v>
      </c>
      <c r="D1045" s="2">
        <f t="shared" si="92"/>
        <v>3.7901428197743345</v>
      </c>
      <c r="E1045" s="2">
        <f t="shared" si="91"/>
        <v>-2.4945669858835728E-3</v>
      </c>
      <c r="F1045" s="2">
        <f t="shared" si="95"/>
        <v>-6.3731202716676275E-2</v>
      </c>
      <c r="G1045" s="2">
        <f t="shared" si="93"/>
        <v>6.1236635730792702E-2</v>
      </c>
      <c r="H1045" s="2" t="str">
        <f t="shared" si="94"/>
        <v>Sell</v>
      </c>
    </row>
    <row r="1046" spans="1:8" ht="13.5" x14ac:dyDescent="0.25">
      <c r="A1046" s="4">
        <v>43529</v>
      </c>
      <c r="B1046" s="2">
        <v>3.7928000000000002</v>
      </c>
      <c r="C1046" s="2">
        <f t="shared" si="96"/>
        <v>3.8049331369748431</v>
      </c>
      <c r="D1046" s="2">
        <f t="shared" si="92"/>
        <v>3.7903396479391986</v>
      </c>
      <c r="E1046" s="2">
        <f t="shared" si="91"/>
        <v>1.4593489035644502E-2</v>
      </c>
      <c r="F1046" s="2">
        <f t="shared" si="95"/>
        <v>-4.8066264366212121E-2</v>
      </c>
      <c r="G1046" s="2">
        <f t="shared" si="93"/>
        <v>6.2659753401856616E-2</v>
      </c>
      <c r="H1046" s="2" t="str">
        <f t="shared" si="94"/>
        <v>Sell</v>
      </c>
    </row>
    <row r="1047" spans="1:8" ht="13.5" x14ac:dyDescent="0.25">
      <c r="A1047" s="4">
        <v>43530</v>
      </c>
      <c r="B1047" s="2">
        <v>3.7928000000000002</v>
      </c>
      <c r="C1047" s="2">
        <f t="shared" si="96"/>
        <v>3.8195588082094827</v>
      </c>
      <c r="D1047" s="2">
        <f t="shared" si="92"/>
        <v>3.7905218962399987</v>
      </c>
      <c r="E1047" s="2">
        <f t="shared" si="91"/>
        <v>2.9036911969483992E-2</v>
      </c>
      <c r="F1047" s="2">
        <f t="shared" si="95"/>
        <v>-3.2645629099072905E-2</v>
      </c>
      <c r="G1047" s="2">
        <f t="shared" si="93"/>
        <v>6.1682541068556897E-2</v>
      </c>
      <c r="H1047" s="2" t="str">
        <f t="shared" si="94"/>
        <v>Sell</v>
      </c>
    </row>
    <row r="1048" spans="1:8" ht="13.5" x14ac:dyDescent="0.25">
      <c r="A1048" s="4">
        <v>43531</v>
      </c>
      <c r="B1048" s="2">
        <v>3.7440000000000002</v>
      </c>
      <c r="C1048" s="2">
        <f t="shared" si="96"/>
        <v>3.8319343761772546</v>
      </c>
      <c r="D1048" s="2">
        <f t="shared" si="92"/>
        <v>3.7870758298518505</v>
      </c>
      <c r="E1048" s="2">
        <f t="shared" si="91"/>
        <v>4.4858546325404092E-2</v>
      </c>
      <c r="F1048" s="2">
        <f t="shared" si="95"/>
        <v>-1.7144794014177504E-2</v>
      </c>
      <c r="G1048" s="2">
        <f t="shared" si="93"/>
        <v>6.2003340339581596E-2</v>
      </c>
      <c r="H1048" s="2" t="str">
        <f t="shared" si="94"/>
        <v>Sell</v>
      </c>
    </row>
    <row r="1049" spans="1:8" ht="13.5" x14ac:dyDescent="0.25">
      <c r="A1049" s="4">
        <v>43532</v>
      </c>
      <c r="B1049" s="2">
        <v>3.6368</v>
      </c>
      <c r="C1049" s="2">
        <f t="shared" si="96"/>
        <v>3.8424060106115232</v>
      </c>
      <c r="D1049" s="2">
        <f t="shared" si="92"/>
        <v>3.7759442868998616</v>
      </c>
      <c r="E1049" s="2">
        <f t="shared" si="91"/>
        <v>6.6461723711661591E-2</v>
      </c>
      <c r="F1049" s="2">
        <f t="shared" si="95"/>
        <v>-4.2349046900968558E-4</v>
      </c>
      <c r="G1049" s="2">
        <f t="shared" si="93"/>
        <v>6.6885214180671282E-2</v>
      </c>
      <c r="H1049" s="2" t="str">
        <f t="shared" si="94"/>
        <v>Sell</v>
      </c>
    </row>
    <row r="1050" spans="1:8" ht="13.5" x14ac:dyDescent="0.25">
      <c r="A1050" s="4">
        <v>43535</v>
      </c>
      <c r="B1050" s="2">
        <v>3.5588000000000002</v>
      </c>
      <c r="C1050" s="2">
        <f t="shared" si="96"/>
        <v>3.8512666243635967</v>
      </c>
      <c r="D1050" s="2">
        <f t="shared" si="92"/>
        <v>3.759859524907279</v>
      </c>
      <c r="E1050" s="2">
        <f t="shared" si="91"/>
        <v>9.1407099456317642E-2</v>
      </c>
      <c r="F1050" s="2">
        <f t="shared" si="95"/>
        <v>1.7942627516055781E-2</v>
      </c>
      <c r="G1050" s="2">
        <f t="shared" si="93"/>
        <v>7.3464471940261858E-2</v>
      </c>
      <c r="H1050" s="2" t="str">
        <f t="shared" si="94"/>
        <v>Sell</v>
      </c>
    </row>
    <row r="1051" spans="1:8" ht="13.5" x14ac:dyDescent="0.25">
      <c r="A1051" s="4">
        <v>43536</v>
      </c>
      <c r="B1051" s="2">
        <v>3.4807000000000001</v>
      </c>
      <c r="C1051" s="2">
        <f t="shared" si="96"/>
        <v>3.8572717590768892</v>
      </c>
      <c r="D1051" s="2">
        <f t="shared" si="92"/>
        <v>3.7391810415808138</v>
      </c>
      <c r="E1051" s="2">
        <f t="shared" si="91"/>
        <v>0.11809071749607547</v>
      </c>
      <c r="F1051" s="2">
        <f t="shared" si="95"/>
        <v>3.7972245512059716E-2</v>
      </c>
      <c r="G1051" s="2">
        <f t="shared" si="93"/>
        <v>8.0118471984015754E-2</v>
      </c>
      <c r="H1051" s="2" t="str">
        <f t="shared" si="94"/>
        <v>Sell</v>
      </c>
    </row>
    <row r="1052" spans="1:8" ht="13.5" x14ac:dyDescent="0.25">
      <c r="A1052" s="4">
        <v>43537</v>
      </c>
      <c r="B1052" s="2">
        <v>3.51</v>
      </c>
      <c r="C1052" s="2">
        <f t="shared" si="96"/>
        <v>3.857845334603522</v>
      </c>
      <c r="D1052" s="2">
        <f t="shared" si="92"/>
        <v>3.7222046681303831</v>
      </c>
      <c r="E1052" s="2">
        <f t="shared" ref="E1052:E1115" si="97">C1052-D1052</f>
        <v>0.13564066647313888</v>
      </c>
      <c r="F1052" s="2">
        <f t="shared" si="95"/>
        <v>5.7505929704275552E-2</v>
      </c>
      <c r="G1052" s="2">
        <f t="shared" si="93"/>
        <v>7.813473676886333E-2</v>
      </c>
      <c r="H1052" s="2" t="str">
        <f t="shared" si="94"/>
        <v>Sell</v>
      </c>
    </row>
    <row r="1053" spans="1:8" ht="13.5" x14ac:dyDescent="0.25">
      <c r="A1053" s="4">
        <v>43538</v>
      </c>
      <c r="B1053" s="2">
        <v>3.51</v>
      </c>
      <c r="C1053" s="2">
        <f t="shared" si="96"/>
        <v>3.8583306677414413</v>
      </c>
      <c r="D1053" s="2">
        <f t="shared" ref="D1053:D1116" si="98">$D$4*B1053+(1-$D$4)*D1052</f>
        <v>3.7064858038244286</v>
      </c>
      <c r="E1053" s="2">
        <f t="shared" si="97"/>
        <v>0.15184486391701268</v>
      </c>
      <c r="F1053" s="2">
        <f t="shared" si="95"/>
        <v>7.6373716546822984E-2</v>
      </c>
      <c r="G1053" s="2">
        <f t="shared" si="93"/>
        <v>7.5471147370189701E-2</v>
      </c>
      <c r="H1053" s="2" t="str">
        <f t="shared" si="94"/>
        <v>Sell</v>
      </c>
    </row>
    <row r="1054" spans="1:8" ht="13.5" x14ac:dyDescent="0.25">
      <c r="A1054" s="4">
        <v>43539</v>
      </c>
      <c r="B1054" s="2">
        <v>3.4125000000000001</v>
      </c>
      <c r="C1054" s="2">
        <f t="shared" si="96"/>
        <v>3.8527413342427579</v>
      </c>
      <c r="D1054" s="2">
        <f t="shared" si="98"/>
        <v>3.6847090776152118</v>
      </c>
      <c r="E1054" s="2">
        <f t="shared" si="97"/>
        <v>0.16803225662754606</v>
      </c>
      <c r="F1054" s="2">
        <f t="shared" si="95"/>
        <v>9.4705424562967599E-2</v>
      </c>
      <c r="G1054" s="2">
        <f t="shared" si="93"/>
        <v>7.3326832064578462E-2</v>
      </c>
      <c r="H1054" s="2" t="str">
        <f t="shared" si="94"/>
        <v>Sell</v>
      </c>
    </row>
    <row r="1055" spans="1:8" ht="13.5" x14ac:dyDescent="0.25">
      <c r="A1055" s="4">
        <v>43542</v>
      </c>
      <c r="B1055" s="2">
        <v>3.4125000000000001</v>
      </c>
      <c r="C1055" s="2">
        <f t="shared" si="96"/>
        <v>3.8495195905131028</v>
      </c>
      <c r="D1055" s="2">
        <f t="shared" si="98"/>
        <v>3.6645454422363071</v>
      </c>
      <c r="E1055" s="2">
        <f t="shared" si="97"/>
        <v>0.1849741482767957</v>
      </c>
      <c r="F1055" s="2">
        <f t="shared" si="95"/>
        <v>0.11275916930573324</v>
      </c>
      <c r="G1055" s="2">
        <f t="shared" si="93"/>
        <v>7.2214978971062466E-2</v>
      </c>
      <c r="H1055" s="2" t="str">
        <f t="shared" si="94"/>
        <v>Sell</v>
      </c>
    </row>
    <row r="1056" spans="1:8" ht="13.5" x14ac:dyDescent="0.25">
      <c r="A1056" s="4">
        <v>43543</v>
      </c>
      <c r="B1056" s="2">
        <v>3.3637999999999999</v>
      </c>
      <c r="C1056" s="2">
        <f t="shared" si="96"/>
        <v>3.8407934996649331</v>
      </c>
      <c r="D1056" s="2">
        <f t="shared" si="98"/>
        <v>3.6422680020706548</v>
      </c>
      <c r="E1056" s="2">
        <f t="shared" si="97"/>
        <v>0.19852549759427829</v>
      </c>
      <c r="F1056" s="2">
        <f t="shared" si="95"/>
        <v>0.12991243496344224</v>
      </c>
      <c r="G1056" s="2">
        <f t="shared" si="93"/>
        <v>6.8613062630836053E-2</v>
      </c>
      <c r="H1056" s="2" t="str">
        <f t="shared" si="94"/>
        <v>Sell</v>
      </c>
    </row>
    <row r="1057" spans="1:8" ht="13.5" x14ac:dyDescent="0.25">
      <c r="A1057" s="4">
        <v>43545</v>
      </c>
      <c r="B1057" s="2">
        <v>3.3443000000000001</v>
      </c>
      <c r="C1057" s="2">
        <f t="shared" si="96"/>
        <v>3.8334098843318665</v>
      </c>
      <c r="D1057" s="2">
        <f t="shared" si="98"/>
        <v>3.6201962982135694</v>
      </c>
      <c r="E1057" s="2">
        <f t="shared" si="97"/>
        <v>0.2132135861182971</v>
      </c>
      <c r="F1057" s="2">
        <f t="shared" si="95"/>
        <v>0.1465726651944132</v>
      </c>
      <c r="G1057" s="2">
        <f t="shared" si="93"/>
        <v>6.6640920923883906E-2</v>
      </c>
      <c r="H1057" s="2" t="str">
        <f t="shared" si="94"/>
        <v>Sell</v>
      </c>
    </row>
    <row r="1058" spans="1:8" ht="13.5" x14ac:dyDescent="0.25">
      <c r="A1058" s="4">
        <v>43546</v>
      </c>
      <c r="B1058" s="2">
        <v>3.4125000000000001</v>
      </c>
      <c r="C1058" s="2">
        <f t="shared" si="96"/>
        <v>3.8196545175115793</v>
      </c>
      <c r="D1058" s="2">
        <f t="shared" si="98"/>
        <v>3.6048113872347867</v>
      </c>
      <c r="E1058" s="2">
        <f t="shared" si="97"/>
        <v>0.21484313027679258</v>
      </c>
      <c r="F1058" s="2">
        <f t="shared" si="95"/>
        <v>0.16022675821088908</v>
      </c>
      <c r="G1058" s="2">
        <f t="shared" si="93"/>
        <v>5.4616372065903501E-2</v>
      </c>
      <c r="H1058" s="2" t="str">
        <f t="shared" si="94"/>
        <v>Sell</v>
      </c>
    </row>
    <row r="1059" spans="1:8" ht="13.5" x14ac:dyDescent="0.25">
      <c r="A1059" s="4">
        <v>43549</v>
      </c>
      <c r="B1059" s="2">
        <v>3.4125000000000001</v>
      </c>
      <c r="C1059" s="2">
        <f t="shared" si="96"/>
        <v>3.7915230532790289</v>
      </c>
      <c r="D1059" s="2">
        <f t="shared" si="98"/>
        <v>3.5905660992914692</v>
      </c>
      <c r="E1059" s="2">
        <f t="shared" si="97"/>
        <v>0.20095695398755975</v>
      </c>
      <c r="F1059" s="2">
        <f t="shared" si="95"/>
        <v>0.16837279736622324</v>
      </c>
      <c r="G1059" s="2">
        <f t="shared" si="93"/>
        <v>3.2584156621336513E-2</v>
      </c>
      <c r="H1059" s="2" t="str">
        <f t="shared" si="94"/>
        <v>Sell</v>
      </c>
    </row>
    <row r="1060" spans="1:8" ht="13.5" x14ac:dyDescent="0.25">
      <c r="A1060" s="4">
        <v>43550</v>
      </c>
      <c r="B1060" s="2">
        <v>3.4125000000000001</v>
      </c>
      <c r="C1060" s="2">
        <f t="shared" si="96"/>
        <v>3.755719506620717</v>
      </c>
      <c r="D1060" s="2">
        <f t="shared" si="98"/>
        <v>3.5773760178624716</v>
      </c>
      <c r="E1060" s="2">
        <f t="shared" si="97"/>
        <v>0.17834348875824535</v>
      </c>
      <c r="F1060" s="2">
        <f t="shared" si="95"/>
        <v>0.17036693564462768</v>
      </c>
      <c r="G1060" s="2">
        <f t="shared" ref="G1060:G1123" si="99">E1060-F1060</f>
        <v>7.9765531136176682E-3</v>
      </c>
      <c r="H1060" s="2" t="str">
        <f t="shared" ref="H1060:H1123" si="100">IF(G1060&lt;0,"Hold","Sell")</f>
        <v>Sell</v>
      </c>
    </row>
    <row r="1061" spans="1:8" ht="13.5" x14ac:dyDescent="0.25">
      <c r="A1061" s="4">
        <v>43551</v>
      </c>
      <c r="B1061" s="2">
        <v>3.4125000000000001</v>
      </c>
      <c r="C1061" s="2">
        <f t="shared" si="96"/>
        <v>3.7134088132944529</v>
      </c>
      <c r="D1061" s="2">
        <f t="shared" si="98"/>
        <v>3.5651629795022886</v>
      </c>
      <c r="E1061" s="2">
        <f t="shared" si="97"/>
        <v>0.14824583379216438</v>
      </c>
      <c r="F1061" s="2">
        <f t="shared" ref="F1061:F1124" si="101">(E1061*(2/(10)))+((1-(2/10))*F1060)</f>
        <v>0.16594271527413504</v>
      </c>
      <c r="G1061" s="2">
        <f t="shared" si="99"/>
        <v>-1.7696881481970655E-2</v>
      </c>
      <c r="H1061" s="2" t="str">
        <f t="shared" si="100"/>
        <v>Hold</v>
      </c>
    </row>
    <row r="1062" spans="1:8" ht="13.5" x14ac:dyDescent="0.25">
      <c r="A1062" s="4">
        <v>43552</v>
      </c>
      <c r="B1062" s="2">
        <v>3.4125000000000001</v>
      </c>
      <c r="C1062" s="2">
        <f t="shared" si="96"/>
        <v>3.682115149710691</v>
      </c>
      <c r="D1062" s="2">
        <f t="shared" si="98"/>
        <v>3.5538546106502671</v>
      </c>
      <c r="E1062" s="2">
        <f t="shared" si="97"/>
        <v>0.12826053906042389</v>
      </c>
      <c r="F1062" s="2">
        <f t="shared" si="101"/>
        <v>0.15840628003139284</v>
      </c>
      <c r="G1062" s="2">
        <f t="shared" si="99"/>
        <v>-3.0145740970968948E-2</v>
      </c>
      <c r="H1062" s="2" t="str">
        <f t="shared" si="100"/>
        <v>Hold</v>
      </c>
    </row>
    <row r="1063" spans="1:8" ht="13.5" x14ac:dyDescent="0.25">
      <c r="A1063" s="4">
        <v>43553</v>
      </c>
      <c r="B1063" s="2">
        <v>3.3149999999999999</v>
      </c>
      <c r="C1063" s="2">
        <f t="shared" si="96"/>
        <v>3.6556358959090463</v>
      </c>
      <c r="D1063" s="2">
        <f t="shared" si="98"/>
        <v>3.5361616765280255</v>
      </c>
      <c r="E1063" s="2">
        <f t="shared" si="97"/>
        <v>0.11947421938102076</v>
      </c>
      <c r="F1063" s="2">
        <f t="shared" si="101"/>
        <v>0.15061986790131845</v>
      </c>
      <c r="G1063" s="2">
        <f t="shared" si="99"/>
        <v>-3.1145648520297692E-2</v>
      </c>
      <c r="H1063" s="2" t="str">
        <f t="shared" si="100"/>
        <v>Hold</v>
      </c>
    </row>
    <row r="1064" spans="1:8" ht="13.5" x14ac:dyDescent="0.25">
      <c r="A1064" s="4">
        <v>43556</v>
      </c>
      <c r="B1064" s="2">
        <v>3.2174999999999998</v>
      </c>
      <c r="C1064" s="2">
        <f t="shared" si="96"/>
        <v>3.6182303734615004</v>
      </c>
      <c r="D1064" s="2">
        <f t="shared" si="98"/>
        <v>3.51255710789632</v>
      </c>
      <c r="E1064" s="2">
        <f t="shared" si="97"/>
        <v>0.10567326556518042</v>
      </c>
      <c r="F1064" s="2">
        <f t="shared" si="101"/>
        <v>0.14163054743409087</v>
      </c>
      <c r="G1064" s="2">
        <f t="shared" si="99"/>
        <v>-3.5957281868910451E-2</v>
      </c>
      <c r="H1064" s="2" t="str">
        <f t="shared" si="100"/>
        <v>Hold</v>
      </c>
    </row>
    <row r="1065" spans="1:8" ht="13.5" x14ac:dyDescent="0.25">
      <c r="A1065" s="4">
        <v>43557</v>
      </c>
      <c r="B1065" s="2">
        <v>3.2565</v>
      </c>
      <c r="C1065" s="2">
        <f t="shared" si="96"/>
        <v>3.5865795467751158</v>
      </c>
      <c r="D1065" s="2">
        <f t="shared" si="98"/>
        <v>3.4935899147188145</v>
      </c>
      <c r="E1065" s="2">
        <f t="shared" si="97"/>
        <v>9.2989632056301286E-2</v>
      </c>
      <c r="F1065" s="2">
        <f t="shared" si="101"/>
        <v>0.13190236435853295</v>
      </c>
      <c r="G1065" s="2">
        <f t="shared" si="99"/>
        <v>-3.8912732302231662E-2</v>
      </c>
      <c r="H1065" s="2" t="str">
        <f t="shared" si="100"/>
        <v>Hold</v>
      </c>
    </row>
    <row r="1066" spans="1:8" ht="13.5" x14ac:dyDescent="0.25">
      <c r="A1066" s="4">
        <v>43558</v>
      </c>
      <c r="B1066" s="2">
        <v>3.1589999999999998</v>
      </c>
      <c r="C1066" s="2">
        <f t="shared" si="96"/>
        <v>3.5523057703481746</v>
      </c>
      <c r="D1066" s="2">
        <f t="shared" si="98"/>
        <v>3.4688054765914949</v>
      </c>
      <c r="E1066" s="2">
        <f t="shared" si="97"/>
        <v>8.3500293756679778E-2</v>
      </c>
      <c r="F1066" s="2">
        <f t="shared" si="101"/>
        <v>0.12222195023816232</v>
      </c>
      <c r="G1066" s="2">
        <f t="shared" si="99"/>
        <v>-3.8721656481482541E-2</v>
      </c>
      <c r="H1066" s="2" t="str">
        <f t="shared" si="100"/>
        <v>Hold</v>
      </c>
    </row>
    <row r="1067" spans="1:8" ht="13.5" x14ac:dyDescent="0.25">
      <c r="A1067" s="4">
        <v>43559</v>
      </c>
      <c r="B1067" s="2">
        <v>3.2858000000000001</v>
      </c>
      <c r="C1067" s="2">
        <f t="shared" si="96"/>
        <v>3.5203048826023018</v>
      </c>
      <c r="D1067" s="2">
        <f t="shared" si="98"/>
        <v>3.4552495153624951</v>
      </c>
      <c r="E1067" s="2">
        <f t="shared" si="97"/>
        <v>6.505536723980665E-2</v>
      </c>
      <c r="F1067" s="2">
        <f t="shared" si="101"/>
        <v>0.11078863363849119</v>
      </c>
      <c r="G1067" s="2">
        <f t="shared" si="99"/>
        <v>-4.5733266398684538E-2</v>
      </c>
      <c r="H1067" s="2" t="str">
        <f t="shared" si="100"/>
        <v>Hold</v>
      </c>
    </row>
    <row r="1068" spans="1:8" ht="13.5" x14ac:dyDescent="0.25">
      <c r="A1068" s="4">
        <v>43560</v>
      </c>
      <c r="B1068" s="2">
        <v>3.2858000000000001</v>
      </c>
      <c r="C1068" s="2">
        <f t="shared" si="96"/>
        <v>3.5037195160481014</v>
      </c>
      <c r="D1068" s="2">
        <f t="shared" si="98"/>
        <v>3.4426976994097176</v>
      </c>
      <c r="E1068" s="2">
        <f t="shared" si="97"/>
        <v>6.1021816638383797E-2</v>
      </c>
      <c r="F1068" s="2">
        <f t="shared" si="101"/>
        <v>0.10083527023846971</v>
      </c>
      <c r="G1068" s="2">
        <f t="shared" si="99"/>
        <v>-3.981345360008591E-2</v>
      </c>
      <c r="H1068" s="2" t="str">
        <f t="shared" si="100"/>
        <v>Hold</v>
      </c>
    </row>
    <row r="1069" spans="1:8" ht="13.5" x14ac:dyDescent="0.25">
      <c r="A1069" s="4">
        <v>43563</v>
      </c>
      <c r="B1069" s="2">
        <v>3.1882999999999999</v>
      </c>
      <c r="C1069" s="2">
        <f t="shared" si="96"/>
        <v>3.4896857443483933</v>
      </c>
      <c r="D1069" s="2">
        <f t="shared" si="98"/>
        <v>3.423853425379368</v>
      </c>
      <c r="E1069" s="2">
        <f t="shared" si="97"/>
        <v>6.5832318969025305E-2</v>
      </c>
      <c r="F1069" s="2">
        <f t="shared" si="101"/>
        <v>9.3834679984580838E-2</v>
      </c>
      <c r="G1069" s="2">
        <f t="shared" si="99"/>
        <v>-2.8002361015555532E-2</v>
      </c>
      <c r="H1069" s="2" t="str">
        <f t="shared" si="100"/>
        <v>Hold</v>
      </c>
    </row>
    <row r="1070" spans="1:8" ht="13.5" x14ac:dyDescent="0.25">
      <c r="A1070" s="4">
        <v>43565</v>
      </c>
      <c r="B1070" s="2">
        <v>3.081</v>
      </c>
      <c r="C1070" s="2">
        <f t="shared" si="96"/>
        <v>3.4778110144486405</v>
      </c>
      <c r="D1070" s="2">
        <f t="shared" si="98"/>
        <v>3.3984568753512665</v>
      </c>
      <c r="E1070" s="2">
        <f t="shared" si="97"/>
        <v>7.9354139097373988E-2</v>
      </c>
      <c r="F1070" s="2">
        <f t="shared" si="101"/>
        <v>9.0938571807139476E-2</v>
      </c>
      <c r="G1070" s="2">
        <f t="shared" si="99"/>
        <v>-1.1584432709765488E-2</v>
      </c>
      <c r="H1070" s="2" t="str">
        <f t="shared" si="100"/>
        <v>Hold</v>
      </c>
    </row>
    <row r="1071" spans="1:8" ht="13.5" x14ac:dyDescent="0.25">
      <c r="A1071" s="4">
        <v>43566</v>
      </c>
      <c r="B1071" s="2">
        <v>3.081</v>
      </c>
      <c r="C1071" s="2">
        <f t="shared" si="96"/>
        <v>3.4677631660719266</v>
      </c>
      <c r="D1071" s="2">
        <f t="shared" si="98"/>
        <v>3.3749415512511725</v>
      </c>
      <c r="E1071" s="2">
        <f t="shared" si="97"/>
        <v>9.2821614820754128E-2</v>
      </c>
      <c r="F1071" s="2">
        <f t="shared" si="101"/>
        <v>9.1315180409862404E-2</v>
      </c>
      <c r="G1071" s="2">
        <f t="shared" si="99"/>
        <v>1.5064344108917244E-3</v>
      </c>
      <c r="H1071" s="2" t="str">
        <f t="shared" si="100"/>
        <v>Sell</v>
      </c>
    </row>
    <row r="1072" spans="1:8" ht="13.5" x14ac:dyDescent="0.25">
      <c r="A1072" s="4">
        <v>43567</v>
      </c>
      <c r="B1072" s="2">
        <v>3.081</v>
      </c>
      <c r="C1072" s="2">
        <f t="shared" si="96"/>
        <v>3.4592611405223992</v>
      </c>
      <c r="D1072" s="2">
        <f t="shared" si="98"/>
        <v>3.3531681030103448</v>
      </c>
      <c r="E1072" s="2">
        <f t="shared" si="97"/>
        <v>0.10609303751205434</v>
      </c>
      <c r="F1072" s="2">
        <f t="shared" si="101"/>
        <v>9.4270751830300786E-2</v>
      </c>
      <c r="G1072" s="2">
        <f t="shared" si="99"/>
        <v>1.1822285681753558E-2</v>
      </c>
      <c r="H1072" s="2" t="str">
        <f t="shared" si="100"/>
        <v>Sell</v>
      </c>
    </row>
    <row r="1073" spans="1:8" ht="13.5" x14ac:dyDescent="0.25">
      <c r="A1073" s="4">
        <v>43570</v>
      </c>
      <c r="B1073" s="2">
        <v>2.9445000000000001</v>
      </c>
      <c r="C1073" s="2">
        <f t="shared" si="96"/>
        <v>3.4370671189035686</v>
      </c>
      <c r="D1073" s="2">
        <f t="shared" si="98"/>
        <v>3.3228963916762448</v>
      </c>
      <c r="E1073" s="2">
        <f t="shared" si="97"/>
        <v>0.1141707272273238</v>
      </c>
      <c r="F1073" s="2">
        <f t="shared" si="101"/>
        <v>9.8250746909705394E-2</v>
      </c>
      <c r="G1073" s="2">
        <f t="shared" si="99"/>
        <v>1.5919980317618404E-2</v>
      </c>
      <c r="H1073" s="2" t="str">
        <f t="shared" si="100"/>
        <v>Sell</v>
      </c>
    </row>
    <row r="1074" spans="1:8" ht="13.5" x14ac:dyDescent="0.25">
      <c r="A1074" s="4">
        <v>43571</v>
      </c>
      <c r="B1074" s="2">
        <v>2.8275000000000001</v>
      </c>
      <c r="C1074" s="2">
        <f t="shared" si="96"/>
        <v>3.4032875621491736</v>
      </c>
      <c r="D1074" s="2">
        <f t="shared" si="98"/>
        <v>3.2862003626631897</v>
      </c>
      <c r="E1074" s="2">
        <f t="shared" si="97"/>
        <v>0.11708719948598389</v>
      </c>
      <c r="F1074" s="2">
        <f t="shared" si="101"/>
        <v>0.1020180374249611</v>
      </c>
      <c r="G1074" s="2">
        <f t="shared" si="99"/>
        <v>1.5069162061022795E-2</v>
      </c>
      <c r="H1074" s="2" t="str">
        <f t="shared" si="100"/>
        <v>Sell</v>
      </c>
    </row>
    <row r="1075" spans="1:8" ht="13.5" x14ac:dyDescent="0.25">
      <c r="A1075" s="4">
        <v>43572</v>
      </c>
      <c r="B1075" s="2">
        <v>2.9055</v>
      </c>
      <c r="C1075" s="2">
        <f t="shared" si="96"/>
        <v>3.38070486028007</v>
      </c>
      <c r="D1075" s="2">
        <f t="shared" si="98"/>
        <v>3.2580003357992497</v>
      </c>
      <c r="E1075" s="2">
        <f t="shared" si="97"/>
        <v>0.12270452448082025</v>
      </c>
      <c r="F1075" s="2">
        <f t="shared" si="101"/>
        <v>0.10615533483613293</v>
      </c>
      <c r="G1075" s="2">
        <f t="shared" si="99"/>
        <v>1.6549189644687323E-2</v>
      </c>
      <c r="H1075" s="2" t="str">
        <f t="shared" si="100"/>
        <v>Sell</v>
      </c>
    </row>
    <row r="1076" spans="1:8" ht="13.5" x14ac:dyDescent="0.25">
      <c r="A1076" s="4">
        <v>43573</v>
      </c>
      <c r="B1076" s="2">
        <v>2.9249999999999998</v>
      </c>
      <c r="C1076" s="2">
        <f t="shared" si="96"/>
        <v>3.346596420236982</v>
      </c>
      <c r="D1076" s="2">
        <f t="shared" si="98"/>
        <v>3.2333336442585647</v>
      </c>
      <c r="E1076" s="2">
        <f t="shared" si="97"/>
        <v>0.11326277597841727</v>
      </c>
      <c r="F1076" s="2">
        <f t="shared" si="101"/>
        <v>0.10757682306458981</v>
      </c>
      <c r="G1076" s="2">
        <f t="shared" si="99"/>
        <v>5.6859529138274661E-3</v>
      </c>
      <c r="H1076" s="2" t="str">
        <f t="shared" si="100"/>
        <v>Sell</v>
      </c>
    </row>
    <row r="1077" spans="1:8" ht="13.5" x14ac:dyDescent="0.25">
      <c r="A1077" s="4">
        <v>43574</v>
      </c>
      <c r="B1077" s="2">
        <v>3.0127000000000002</v>
      </c>
      <c r="C1077" s="2">
        <f t="shared" si="96"/>
        <v>3.3372431248159078</v>
      </c>
      <c r="D1077" s="2">
        <f t="shared" si="98"/>
        <v>3.216990411350523</v>
      </c>
      <c r="E1077" s="2">
        <f t="shared" si="97"/>
        <v>0.1202527134653848</v>
      </c>
      <c r="F1077" s="2">
        <f t="shared" si="101"/>
        <v>0.11011200114474881</v>
      </c>
      <c r="G1077" s="2">
        <f t="shared" si="99"/>
        <v>1.0140712320635986E-2</v>
      </c>
      <c r="H1077" s="2" t="str">
        <f t="shared" si="100"/>
        <v>Sell</v>
      </c>
    </row>
    <row r="1078" spans="1:8" ht="13.5" x14ac:dyDescent="0.25">
      <c r="A1078" s="4">
        <v>43577</v>
      </c>
      <c r="B1078" s="2">
        <v>2.9249999999999998</v>
      </c>
      <c r="C1078" s="2">
        <f t="shared" si="96"/>
        <v>3.3293287979211525</v>
      </c>
      <c r="D1078" s="2">
        <f t="shared" si="98"/>
        <v>3.1953614919912252</v>
      </c>
      <c r="E1078" s="2">
        <f t="shared" si="97"/>
        <v>0.13396730592992734</v>
      </c>
      <c r="F1078" s="2">
        <f t="shared" si="101"/>
        <v>0.11488306210178452</v>
      </c>
      <c r="G1078" s="2">
        <f t="shared" si="99"/>
        <v>1.9084243828142819E-2</v>
      </c>
      <c r="H1078" s="2" t="str">
        <f t="shared" si="100"/>
        <v>Sell</v>
      </c>
    </row>
    <row r="1079" spans="1:8" ht="13.5" x14ac:dyDescent="0.25">
      <c r="A1079" s="4">
        <v>43578</v>
      </c>
      <c r="B1079" s="2">
        <v>2.9738000000000002</v>
      </c>
      <c r="C1079" s="2">
        <f t="shared" si="96"/>
        <v>3.3076320597794364</v>
      </c>
      <c r="D1079" s="2">
        <f t="shared" si="98"/>
        <v>3.1789495296215047</v>
      </c>
      <c r="E1079" s="2">
        <f t="shared" si="97"/>
        <v>0.12868253015793174</v>
      </c>
      <c r="F1079" s="2">
        <f t="shared" si="101"/>
        <v>0.11764295571301397</v>
      </c>
      <c r="G1079" s="2">
        <f t="shared" si="99"/>
        <v>1.1039574444917766E-2</v>
      </c>
      <c r="H1079" s="2" t="str">
        <f t="shared" si="100"/>
        <v>Sell</v>
      </c>
    </row>
    <row r="1080" spans="1:8" ht="13.5" x14ac:dyDescent="0.25">
      <c r="A1080" s="4">
        <v>43579</v>
      </c>
      <c r="B1080" s="2">
        <v>2.9249999999999998</v>
      </c>
      <c r="C1080" s="2">
        <f t="shared" si="96"/>
        <v>3.2727655890441385</v>
      </c>
      <c r="D1080" s="2">
        <f t="shared" si="98"/>
        <v>3.1601384533532451</v>
      </c>
      <c r="E1080" s="2">
        <f t="shared" si="97"/>
        <v>0.11262713569089344</v>
      </c>
      <c r="F1080" s="2">
        <f t="shared" si="101"/>
        <v>0.11663979170858987</v>
      </c>
      <c r="G1080" s="2">
        <f t="shared" si="99"/>
        <v>-4.012656017696431E-3</v>
      </c>
      <c r="H1080" s="2" t="str">
        <f t="shared" si="100"/>
        <v>Hold</v>
      </c>
    </row>
    <row r="1081" spans="1:8" ht="13.5" x14ac:dyDescent="0.25">
      <c r="A1081" s="4">
        <v>43580</v>
      </c>
      <c r="B1081" s="2">
        <v>2.8860000000000001</v>
      </c>
      <c r="C1081" s="2">
        <f t="shared" si="96"/>
        <v>3.2432631907296559</v>
      </c>
      <c r="D1081" s="2">
        <f t="shared" si="98"/>
        <v>3.1398319012530047</v>
      </c>
      <c r="E1081" s="2">
        <f t="shared" si="97"/>
        <v>0.10343128947665114</v>
      </c>
      <c r="F1081" s="2">
        <f t="shared" si="101"/>
        <v>0.11399809126220213</v>
      </c>
      <c r="G1081" s="2">
        <f t="shared" si="99"/>
        <v>-1.0566801785550986E-2</v>
      </c>
      <c r="H1081" s="2" t="str">
        <f t="shared" si="100"/>
        <v>Hold</v>
      </c>
    </row>
    <row r="1082" spans="1:8" ht="13.5" x14ac:dyDescent="0.25">
      <c r="A1082" s="4">
        <v>43581</v>
      </c>
      <c r="B1082" s="2">
        <v>2.9249999999999998</v>
      </c>
      <c r="C1082" s="2">
        <f t="shared" si="96"/>
        <v>3.2182996229250938</v>
      </c>
      <c r="D1082" s="2">
        <f t="shared" si="98"/>
        <v>3.1239184270861156</v>
      </c>
      <c r="E1082" s="2">
        <f t="shared" si="97"/>
        <v>9.4381195838978194E-2</v>
      </c>
      <c r="F1082" s="2">
        <f t="shared" si="101"/>
        <v>0.11007471217755735</v>
      </c>
      <c r="G1082" s="2">
        <f t="shared" si="99"/>
        <v>-1.5693516338579155E-2</v>
      </c>
      <c r="H1082" s="2" t="str">
        <f t="shared" si="100"/>
        <v>Hold</v>
      </c>
    </row>
    <row r="1083" spans="1:8" ht="13.5" x14ac:dyDescent="0.25">
      <c r="A1083" s="4">
        <v>43584</v>
      </c>
      <c r="B1083" s="2">
        <v>2.8372999999999999</v>
      </c>
      <c r="C1083" s="2">
        <f t="shared" si="96"/>
        <v>3.1761766040135413</v>
      </c>
      <c r="D1083" s="2">
        <f t="shared" si="98"/>
        <v>3.1026874324871443</v>
      </c>
      <c r="E1083" s="2">
        <f t="shared" si="97"/>
        <v>7.3489171526397001E-2</v>
      </c>
      <c r="F1083" s="2">
        <f t="shared" si="101"/>
        <v>0.10275760404732528</v>
      </c>
      <c r="G1083" s="2">
        <f t="shared" si="99"/>
        <v>-2.9268432520928284E-2</v>
      </c>
      <c r="H1083" s="2" t="str">
        <f t="shared" si="100"/>
        <v>Hold</v>
      </c>
    </row>
    <row r="1084" spans="1:8" ht="13.5" x14ac:dyDescent="0.25">
      <c r="A1084" s="4">
        <v>43585</v>
      </c>
      <c r="B1084" s="2">
        <v>2.9152999999999998</v>
      </c>
      <c r="C1084" s="2">
        <f t="shared" si="96"/>
        <v>3.1225340495499196</v>
      </c>
      <c r="D1084" s="2">
        <f t="shared" si="98"/>
        <v>3.0888068819325407</v>
      </c>
      <c r="E1084" s="2">
        <f t="shared" si="97"/>
        <v>3.3727167617378928E-2</v>
      </c>
      <c r="F1084" s="2">
        <f t="shared" si="101"/>
        <v>8.8951516761336016E-2</v>
      </c>
      <c r="G1084" s="2">
        <f t="shared" si="99"/>
        <v>-5.5224349143957088E-2</v>
      </c>
      <c r="H1084" s="2" t="str">
        <f t="shared" si="100"/>
        <v>Hold</v>
      </c>
    </row>
    <row r="1085" spans="1:8" ht="13.5" x14ac:dyDescent="0.25">
      <c r="A1085" s="4">
        <v>43587</v>
      </c>
      <c r="B1085" s="2">
        <v>2.9445000000000001</v>
      </c>
      <c r="C1085" s="2">
        <f t="shared" si="96"/>
        <v>3.089144195773009</v>
      </c>
      <c r="D1085" s="2">
        <f t="shared" si="98"/>
        <v>3.0781174832708706</v>
      </c>
      <c r="E1085" s="2">
        <f t="shared" si="97"/>
        <v>1.1026712502138381E-2</v>
      </c>
      <c r="F1085" s="2">
        <f t="shared" si="101"/>
        <v>7.3366555909496492E-2</v>
      </c>
      <c r="G1085" s="2">
        <f t="shared" si="99"/>
        <v>-6.2339843407358111E-2</v>
      </c>
      <c r="H1085" s="2" t="str">
        <f t="shared" si="100"/>
        <v>Hold</v>
      </c>
    </row>
    <row r="1086" spans="1:8" ht="13.5" x14ac:dyDescent="0.25">
      <c r="A1086" s="4">
        <v>43588</v>
      </c>
      <c r="B1086" s="2">
        <v>2.9249999999999998</v>
      </c>
      <c r="C1086" s="2">
        <f t="shared" si="96"/>
        <v>3.0638912425771618</v>
      </c>
      <c r="D1086" s="2">
        <f t="shared" si="98"/>
        <v>3.0667754474730287</v>
      </c>
      <c r="E1086" s="2">
        <f t="shared" si="97"/>
        <v>-2.8842048958668265E-3</v>
      </c>
      <c r="F1086" s="2">
        <f t="shared" si="101"/>
        <v>5.8116403748423834E-2</v>
      </c>
      <c r="G1086" s="2">
        <f t="shared" si="99"/>
        <v>-6.100060864429066E-2</v>
      </c>
      <c r="H1086" s="2" t="str">
        <f t="shared" si="100"/>
        <v>Hold</v>
      </c>
    </row>
    <row r="1087" spans="1:8" ht="13.5" x14ac:dyDescent="0.25">
      <c r="A1087" s="4">
        <v>43591</v>
      </c>
      <c r="B1087" s="2">
        <v>2.8664999999999998</v>
      </c>
      <c r="C1087" s="2">
        <f t="shared" si="96"/>
        <v>3.0560156667960601</v>
      </c>
      <c r="D1087" s="2">
        <f t="shared" si="98"/>
        <v>3.0519402291416933</v>
      </c>
      <c r="E1087" s="2">
        <f t="shared" si="97"/>
        <v>4.0754376543667981E-3</v>
      </c>
      <c r="F1087" s="2">
        <f t="shared" si="101"/>
        <v>4.7308210529612427E-2</v>
      </c>
      <c r="G1087" s="2">
        <f t="shared" si="99"/>
        <v>-4.3232772875245629E-2</v>
      </c>
      <c r="H1087" s="2" t="str">
        <f t="shared" si="100"/>
        <v>Hold</v>
      </c>
    </row>
    <row r="1088" spans="1:8" ht="13.5" x14ac:dyDescent="0.25">
      <c r="A1088" s="4">
        <v>43592</v>
      </c>
      <c r="B1088" s="2">
        <v>2.7397999999999998</v>
      </c>
      <c r="C1088" s="2">
        <f t="shared" si="96"/>
        <v>3.0358594103658971</v>
      </c>
      <c r="D1088" s="2">
        <f t="shared" si="98"/>
        <v>3.0288187306867531</v>
      </c>
      <c r="E1088" s="2">
        <f t="shared" si="97"/>
        <v>7.0406796791440129E-3</v>
      </c>
      <c r="F1088" s="2">
        <f t="shared" si="101"/>
        <v>3.9254704359518743E-2</v>
      </c>
      <c r="G1088" s="2">
        <f t="shared" si="99"/>
        <v>-3.221402468037473E-2</v>
      </c>
      <c r="H1088" s="2" t="str">
        <f t="shared" si="100"/>
        <v>Hold</v>
      </c>
    </row>
    <row r="1089" spans="1:8" ht="13.5" x14ac:dyDescent="0.25">
      <c r="A1089" s="4">
        <v>43593</v>
      </c>
      <c r="B1089" s="2">
        <v>2.8079999999999998</v>
      </c>
      <c r="C1089" s="2">
        <f t="shared" si="96"/>
        <v>3.026311808771144</v>
      </c>
      <c r="D1089" s="2">
        <f t="shared" si="98"/>
        <v>3.0124617876729198</v>
      </c>
      <c r="E1089" s="2">
        <f t="shared" si="97"/>
        <v>1.3850021098224197E-2</v>
      </c>
      <c r="F1089" s="2">
        <f t="shared" si="101"/>
        <v>3.4173767707259835E-2</v>
      </c>
      <c r="G1089" s="2">
        <f t="shared" si="99"/>
        <v>-2.0323746609035638E-2</v>
      </c>
      <c r="H1089" s="2" t="str">
        <f t="shared" si="100"/>
        <v>Hold</v>
      </c>
    </row>
    <row r="1090" spans="1:8" ht="13.5" x14ac:dyDescent="0.25">
      <c r="A1090" s="4">
        <v>43594</v>
      </c>
      <c r="B1090" s="2">
        <v>2.8</v>
      </c>
      <c r="C1090" s="2">
        <f t="shared" si="96"/>
        <v>3.0107253766525068</v>
      </c>
      <c r="D1090" s="2">
        <f t="shared" si="98"/>
        <v>2.9967238774749259</v>
      </c>
      <c r="E1090" s="2">
        <f t="shared" si="97"/>
        <v>1.4001499177580978E-2</v>
      </c>
      <c r="F1090" s="2">
        <f t="shared" si="101"/>
        <v>3.0139314001324066E-2</v>
      </c>
      <c r="G1090" s="2">
        <f t="shared" si="99"/>
        <v>-1.6137814823743088E-2</v>
      </c>
      <c r="H1090" s="2" t="str">
        <f t="shared" si="100"/>
        <v>Hold</v>
      </c>
    </row>
    <row r="1091" spans="1:8" ht="13.5" x14ac:dyDescent="0.25">
      <c r="A1091" s="4">
        <v>43595</v>
      </c>
      <c r="B1091" s="2">
        <v>2.8</v>
      </c>
      <c r="C1091" s="2">
        <f t="shared" si="96"/>
        <v>2.9915368571675058</v>
      </c>
      <c r="D1091" s="2">
        <f t="shared" si="98"/>
        <v>2.9821517384027092</v>
      </c>
      <c r="E1091" s="2">
        <f t="shared" si="97"/>
        <v>9.3851187647966405E-3</v>
      </c>
      <c r="F1091" s="2">
        <f t="shared" si="101"/>
        <v>2.5988474954018584E-2</v>
      </c>
      <c r="G1091" s="2">
        <f t="shared" si="99"/>
        <v>-1.6603356189221943E-2</v>
      </c>
      <c r="H1091" s="2" t="str">
        <f t="shared" si="100"/>
        <v>Hold</v>
      </c>
    </row>
    <row r="1092" spans="1:8" ht="13.5" x14ac:dyDescent="0.25">
      <c r="A1092" s="4">
        <v>43598</v>
      </c>
      <c r="B1092" s="2">
        <v>2.8</v>
      </c>
      <c r="C1092" s="2">
        <f t="shared" si="96"/>
        <v>2.9813004176032742</v>
      </c>
      <c r="D1092" s="2">
        <f t="shared" si="98"/>
        <v>2.9686590170395455</v>
      </c>
      <c r="E1092" s="2">
        <f t="shared" si="97"/>
        <v>1.2641400563728755E-2</v>
      </c>
      <c r="F1092" s="2">
        <f t="shared" si="101"/>
        <v>2.3319060075960619E-2</v>
      </c>
      <c r="G1092" s="2">
        <f t="shared" si="99"/>
        <v>-1.0677659512231864E-2</v>
      </c>
      <c r="H1092" s="2" t="str">
        <f t="shared" si="100"/>
        <v>Hold</v>
      </c>
    </row>
    <row r="1093" spans="1:8" ht="13.5" x14ac:dyDescent="0.25">
      <c r="A1093" s="4">
        <v>43599</v>
      </c>
      <c r="B1093" s="2">
        <v>2.88</v>
      </c>
      <c r="C1093" s="2">
        <f t="shared" si="96"/>
        <v>2.9591465072027705</v>
      </c>
      <c r="D1093" s="2">
        <f t="shared" si="98"/>
        <v>2.9620916824440235</v>
      </c>
      <c r="E1093" s="2">
        <f t="shared" si="97"/>
        <v>-2.9451752412530396E-3</v>
      </c>
      <c r="F1093" s="2">
        <f t="shared" si="101"/>
        <v>1.8066213012517891E-2</v>
      </c>
      <c r="G1093" s="2">
        <f t="shared" si="99"/>
        <v>-2.101138825377093E-2</v>
      </c>
      <c r="H1093" s="2" t="str">
        <f t="shared" si="100"/>
        <v>Hold</v>
      </c>
    </row>
    <row r="1094" spans="1:8" ht="13.5" x14ac:dyDescent="0.25">
      <c r="A1094" s="4">
        <v>43600</v>
      </c>
      <c r="B1094" s="2">
        <v>2.88</v>
      </c>
      <c r="C1094" s="2">
        <f t="shared" si="96"/>
        <v>2.9524008907100363</v>
      </c>
      <c r="D1094" s="2">
        <f t="shared" si="98"/>
        <v>2.9560108170777997</v>
      </c>
      <c r="E1094" s="2">
        <f t="shared" si="97"/>
        <v>-3.6099263677633608E-3</v>
      </c>
      <c r="F1094" s="2">
        <f t="shared" si="101"/>
        <v>1.3730985136461642E-2</v>
      </c>
      <c r="G1094" s="2">
        <f t="shared" si="99"/>
        <v>-1.7340911504225003E-2</v>
      </c>
      <c r="H1094" s="2" t="str">
        <f t="shared" si="100"/>
        <v>Hold</v>
      </c>
    </row>
    <row r="1095" spans="1:8" ht="13.5" x14ac:dyDescent="0.25">
      <c r="A1095" s="4">
        <v>43601</v>
      </c>
      <c r="B1095" s="2">
        <v>2.8</v>
      </c>
      <c r="C1095" s="2">
        <f t="shared" si="96"/>
        <v>2.9511853690623386</v>
      </c>
      <c r="D1095" s="2">
        <f t="shared" si="98"/>
        <v>2.9444544602572216</v>
      </c>
      <c r="E1095" s="2">
        <f t="shared" si="97"/>
        <v>6.730908805117064E-3</v>
      </c>
      <c r="F1095" s="2">
        <f t="shared" si="101"/>
        <v>1.2330969870192728E-2</v>
      </c>
      <c r="G1095" s="2">
        <f t="shared" si="99"/>
        <v>-5.6000610650756635E-3</v>
      </c>
      <c r="H1095" s="2" t="str">
        <f t="shared" si="100"/>
        <v>Hold</v>
      </c>
    </row>
    <row r="1096" spans="1:8" ht="13.5" x14ac:dyDescent="0.25">
      <c r="A1096" s="4">
        <v>43602</v>
      </c>
      <c r="B1096" s="2">
        <v>2.78</v>
      </c>
      <c r="C1096" s="2">
        <f t="shared" si="96"/>
        <v>2.9471568507450558</v>
      </c>
      <c r="D1096" s="2">
        <f t="shared" si="98"/>
        <v>2.9322726483863164</v>
      </c>
      <c r="E1096" s="2">
        <f t="shared" si="97"/>
        <v>1.488420235873944E-2</v>
      </c>
      <c r="F1096" s="2">
        <f t="shared" si="101"/>
        <v>1.2841616367902072E-2</v>
      </c>
      <c r="G1096" s="2">
        <f t="shared" si="99"/>
        <v>2.0425859908373683E-3</v>
      </c>
      <c r="H1096" s="2" t="str">
        <f t="shared" si="100"/>
        <v>Sell</v>
      </c>
    </row>
    <row r="1097" spans="1:8" ht="13.5" x14ac:dyDescent="0.25">
      <c r="A1097" s="4">
        <v>43605</v>
      </c>
      <c r="B1097" s="2">
        <v>2.8</v>
      </c>
      <c r="C1097" s="2">
        <f t="shared" si="96"/>
        <v>2.9347481044765855</v>
      </c>
      <c r="D1097" s="2">
        <f t="shared" si="98"/>
        <v>2.9224746744317742</v>
      </c>
      <c r="E1097" s="2">
        <f t="shared" si="97"/>
        <v>1.2273430044811295E-2</v>
      </c>
      <c r="F1097" s="2">
        <f t="shared" si="101"/>
        <v>1.2727979103283917E-2</v>
      </c>
      <c r="G1097" s="2">
        <f t="shared" si="99"/>
        <v>-4.5454905847262111E-4</v>
      </c>
      <c r="H1097" s="2" t="str">
        <f t="shared" si="100"/>
        <v>Hold</v>
      </c>
    </row>
    <row r="1098" spans="1:8" ht="13.5" x14ac:dyDescent="0.25">
      <c r="A1098" s="4">
        <v>43606</v>
      </c>
      <c r="B1098" s="2">
        <v>2.88</v>
      </c>
      <c r="C1098" s="2">
        <f t="shared" si="96"/>
        <v>2.9047560884032646</v>
      </c>
      <c r="D1098" s="2">
        <f t="shared" si="98"/>
        <v>2.9193284022516428</v>
      </c>
      <c r="E1098" s="2">
        <f t="shared" si="97"/>
        <v>-1.4572313848378204E-2</v>
      </c>
      <c r="F1098" s="2">
        <f t="shared" si="101"/>
        <v>7.2679205129514927E-3</v>
      </c>
      <c r="G1098" s="2">
        <f t="shared" si="99"/>
        <v>-2.1840234361329695E-2</v>
      </c>
      <c r="H1098" s="2" t="str">
        <f t="shared" si="100"/>
        <v>Hold</v>
      </c>
    </row>
    <row r="1099" spans="1:8" ht="13.5" x14ac:dyDescent="0.25">
      <c r="A1099" s="4">
        <v>43607</v>
      </c>
      <c r="B1099" s="2">
        <v>2.88</v>
      </c>
      <c r="C1099" s="2">
        <f t="shared" si="96"/>
        <v>2.8898705363412236</v>
      </c>
      <c r="D1099" s="2">
        <f t="shared" si="98"/>
        <v>2.9164151872700397</v>
      </c>
      <c r="E1099" s="2">
        <f t="shared" si="97"/>
        <v>-2.6544650928816083E-2</v>
      </c>
      <c r="F1099" s="2">
        <f t="shared" si="101"/>
        <v>5.0540622459797728E-4</v>
      </c>
      <c r="G1099" s="2">
        <f t="shared" si="99"/>
        <v>-2.7050057153414062E-2</v>
      </c>
      <c r="H1099" s="2" t="str">
        <f t="shared" si="100"/>
        <v>Hold</v>
      </c>
    </row>
    <row r="1100" spans="1:8" ht="13.5" x14ac:dyDescent="0.25">
      <c r="A1100" s="4">
        <v>43608</v>
      </c>
      <c r="B1100" s="2">
        <v>2.8</v>
      </c>
      <c r="C1100" s="2">
        <f t="shared" si="96"/>
        <v>2.8760442999810349</v>
      </c>
      <c r="D1100" s="2">
        <f t="shared" si="98"/>
        <v>2.9077918400648515</v>
      </c>
      <c r="E1100" s="2">
        <f t="shared" si="97"/>
        <v>-3.1747540083816528E-2</v>
      </c>
      <c r="F1100" s="2">
        <f t="shared" si="101"/>
        <v>-5.9451830370849243E-3</v>
      </c>
      <c r="G1100" s="2">
        <f t="shared" si="99"/>
        <v>-2.5802357046731603E-2</v>
      </c>
      <c r="H1100" s="2" t="str">
        <f t="shared" si="100"/>
        <v>Hold</v>
      </c>
    </row>
    <row r="1101" spans="1:8" ht="13.5" x14ac:dyDescent="0.25">
      <c r="A1101" s="4">
        <v>43609</v>
      </c>
      <c r="B1101" s="2">
        <v>2.85</v>
      </c>
      <c r="C1101" s="2">
        <f t="shared" si="96"/>
        <v>2.8643451769070296</v>
      </c>
      <c r="D1101" s="2">
        <f t="shared" si="98"/>
        <v>2.9035109630230109</v>
      </c>
      <c r="E1101" s="2">
        <f t="shared" si="97"/>
        <v>-3.9165786115981316E-2</v>
      </c>
      <c r="F1101" s="2">
        <f t="shared" si="101"/>
        <v>-1.2589303652864203E-2</v>
      </c>
      <c r="G1101" s="2">
        <f t="shared" si="99"/>
        <v>-2.6576482463117113E-2</v>
      </c>
      <c r="H1101" s="2" t="str">
        <f t="shared" si="100"/>
        <v>Hold</v>
      </c>
    </row>
    <row r="1102" spans="1:8" ht="13.5" x14ac:dyDescent="0.25">
      <c r="A1102" s="4">
        <v>43612</v>
      </c>
      <c r="B1102" s="2">
        <v>2.85</v>
      </c>
      <c r="C1102" s="2">
        <f t="shared" si="96"/>
        <v>2.8544459189213329</v>
      </c>
      <c r="D1102" s="2">
        <f t="shared" si="98"/>
        <v>2.8995471879842696</v>
      </c>
      <c r="E1102" s="2">
        <f t="shared" si="97"/>
        <v>-4.5101269062936655E-2</v>
      </c>
      <c r="F1102" s="2">
        <f t="shared" si="101"/>
        <v>-1.9091696734878694E-2</v>
      </c>
      <c r="G1102" s="2">
        <f t="shared" si="99"/>
        <v>-2.6009572328057961E-2</v>
      </c>
      <c r="H1102" s="2" t="str">
        <f t="shared" si="100"/>
        <v>Hold</v>
      </c>
    </row>
    <row r="1103" spans="1:8" ht="13.5" x14ac:dyDescent="0.25">
      <c r="A1103" s="4">
        <v>43613</v>
      </c>
      <c r="B1103" s="2">
        <v>2.8</v>
      </c>
      <c r="C1103" s="2">
        <f t="shared" ref="C1103:C1166" si="102">$C$4*B1093+C1102*(1-$C$4)</f>
        <v>2.8583773160103583</v>
      </c>
      <c r="D1103" s="2">
        <f t="shared" si="98"/>
        <v>2.8921733222076571</v>
      </c>
      <c r="E1103" s="2">
        <f t="shared" si="97"/>
        <v>-3.3796006197298833E-2</v>
      </c>
      <c r="F1103" s="2">
        <f t="shared" si="101"/>
        <v>-2.2032558627362725E-2</v>
      </c>
      <c r="G1103" s="2">
        <f t="shared" si="99"/>
        <v>-1.1763447569936109E-2</v>
      </c>
      <c r="H1103" s="2" t="str">
        <f t="shared" si="100"/>
        <v>Hold</v>
      </c>
    </row>
    <row r="1104" spans="1:8" ht="13.5" x14ac:dyDescent="0.25">
      <c r="A1104" s="4">
        <v>43614</v>
      </c>
      <c r="B1104" s="2">
        <v>2.79</v>
      </c>
      <c r="C1104" s="2">
        <f t="shared" si="102"/>
        <v>2.8617038827779955</v>
      </c>
      <c r="D1104" s="2">
        <f t="shared" si="98"/>
        <v>2.8846049279700527</v>
      </c>
      <c r="E1104" s="2">
        <f t="shared" si="97"/>
        <v>-2.2901045192057268E-2</v>
      </c>
      <c r="F1104" s="2">
        <f t="shared" si="101"/>
        <v>-2.2206255940301633E-2</v>
      </c>
      <c r="G1104" s="2">
        <f t="shared" si="99"/>
        <v>-6.9478925175563491E-4</v>
      </c>
      <c r="H1104" s="2" t="str">
        <f t="shared" si="100"/>
        <v>Hold</v>
      </c>
    </row>
    <row r="1105" spans="1:8" ht="13.5" x14ac:dyDescent="0.25">
      <c r="A1105" s="4">
        <v>43615</v>
      </c>
      <c r="B1105" s="2">
        <v>2.87</v>
      </c>
      <c r="C1105" s="2">
        <f t="shared" si="102"/>
        <v>2.8522109777352274</v>
      </c>
      <c r="D1105" s="2">
        <f t="shared" si="98"/>
        <v>2.8835230814537525</v>
      </c>
      <c r="E1105" s="2">
        <f t="shared" si="97"/>
        <v>-3.1312103718525108E-2</v>
      </c>
      <c r="F1105" s="2">
        <f t="shared" si="101"/>
        <v>-2.4027425495946331E-2</v>
      </c>
      <c r="G1105" s="2">
        <f t="shared" si="99"/>
        <v>-7.2846782225787776E-3</v>
      </c>
      <c r="H1105" s="2" t="str">
        <f t="shared" si="100"/>
        <v>Hold</v>
      </c>
    </row>
    <row r="1106" spans="1:8" ht="13.5" x14ac:dyDescent="0.25">
      <c r="A1106" s="4">
        <v>43616</v>
      </c>
      <c r="B1106" s="2">
        <v>2.93</v>
      </c>
      <c r="C1106" s="2">
        <f t="shared" si="102"/>
        <v>2.8411015965451925</v>
      </c>
      <c r="D1106" s="2">
        <f t="shared" si="98"/>
        <v>2.886965816160882</v>
      </c>
      <c r="E1106" s="2">
        <f t="shared" si="97"/>
        <v>-4.5864219615689539E-2</v>
      </c>
      <c r="F1106" s="2">
        <f t="shared" si="101"/>
        <v>-2.8394784319894971E-2</v>
      </c>
      <c r="G1106" s="2">
        <f t="shared" si="99"/>
        <v>-1.7469435295794568E-2</v>
      </c>
      <c r="H1106" s="2" t="str">
        <f t="shared" si="100"/>
        <v>Hold</v>
      </c>
    </row>
    <row r="1107" spans="1:8" ht="13.5" x14ac:dyDescent="0.25">
      <c r="A1107" s="4">
        <v>43619</v>
      </c>
      <c r="B1107" s="2">
        <v>3.04</v>
      </c>
      <c r="C1107" s="2">
        <f t="shared" si="102"/>
        <v>2.8347782739997784</v>
      </c>
      <c r="D1107" s="2">
        <f t="shared" si="98"/>
        <v>2.8983016816304463</v>
      </c>
      <c r="E1107" s="2">
        <f t="shared" si="97"/>
        <v>-6.3523407630667883E-2</v>
      </c>
      <c r="F1107" s="2">
        <f t="shared" si="101"/>
        <v>-3.5420508982049556E-2</v>
      </c>
      <c r="G1107" s="2">
        <f t="shared" si="99"/>
        <v>-2.8102898648618327E-2</v>
      </c>
      <c r="H1107" s="2" t="str">
        <f t="shared" si="100"/>
        <v>Hold</v>
      </c>
    </row>
    <row r="1108" spans="1:8" ht="13.5" x14ac:dyDescent="0.25">
      <c r="A1108" s="4">
        <v>43623</v>
      </c>
      <c r="B1108" s="2">
        <v>3.22</v>
      </c>
      <c r="C1108" s="2">
        <f t="shared" si="102"/>
        <v>2.8417354626151972</v>
      </c>
      <c r="D1108" s="2">
        <f t="shared" si="98"/>
        <v>2.9221311866948576</v>
      </c>
      <c r="E1108" s="2">
        <f t="shared" si="97"/>
        <v>-8.0395724079660447E-2</v>
      </c>
      <c r="F1108" s="2">
        <f t="shared" si="101"/>
        <v>-4.441555200157174E-2</v>
      </c>
      <c r="G1108" s="2">
        <f t="shared" si="99"/>
        <v>-3.5980172078088707E-2</v>
      </c>
      <c r="H1108" s="2" t="str">
        <f t="shared" si="100"/>
        <v>Hold</v>
      </c>
    </row>
    <row r="1109" spans="1:8" ht="13.5" x14ac:dyDescent="0.25">
      <c r="A1109" s="4">
        <v>43626</v>
      </c>
      <c r="B1109" s="2">
        <v>3.41</v>
      </c>
      <c r="C1109" s="2">
        <f t="shared" si="102"/>
        <v>2.8476223145205513</v>
      </c>
      <c r="D1109" s="2">
        <f t="shared" si="98"/>
        <v>2.9582696173100533</v>
      </c>
      <c r="E1109" s="2">
        <f t="shared" si="97"/>
        <v>-0.11064730278950208</v>
      </c>
      <c r="F1109" s="2">
        <f t="shared" si="101"/>
        <v>-5.7661902159157813E-2</v>
      </c>
      <c r="G1109" s="2">
        <f t="shared" si="99"/>
        <v>-5.2985400630344265E-2</v>
      </c>
      <c r="H1109" s="2" t="str">
        <f t="shared" si="100"/>
        <v>Hold</v>
      </c>
    </row>
    <row r="1110" spans="1:8" ht="13.5" x14ac:dyDescent="0.25">
      <c r="A1110" s="4">
        <v>43627</v>
      </c>
      <c r="B1110" s="2">
        <v>3.61</v>
      </c>
      <c r="C1110" s="2">
        <f t="shared" si="102"/>
        <v>2.8402958045943123</v>
      </c>
      <c r="D1110" s="2">
        <f t="shared" si="98"/>
        <v>3.0065459419537528</v>
      </c>
      <c r="E1110" s="2">
        <f t="shared" si="97"/>
        <v>-0.1662501373594405</v>
      </c>
      <c r="F1110" s="2">
        <f t="shared" si="101"/>
        <v>-7.9379549199214361E-2</v>
      </c>
      <c r="G1110" s="2">
        <f t="shared" si="99"/>
        <v>-8.6870588160226136E-2</v>
      </c>
      <c r="H1110" s="2" t="str">
        <f t="shared" si="100"/>
        <v>Hold</v>
      </c>
    </row>
    <row r="1111" spans="1:8" ht="13.5" x14ac:dyDescent="0.25">
      <c r="A1111" s="4">
        <v>43628</v>
      </c>
      <c r="B1111" s="2">
        <v>3.82</v>
      </c>
      <c r="C1111" s="2">
        <f t="shared" si="102"/>
        <v>2.8417887577336489</v>
      </c>
      <c r="D1111" s="2">
        <f t="shared" si="98"/>
        <v>3.0668017981053266</v>
      </c>
      <c r="E1111" s="2">
        <f t="shared" si="97"/>
        <v>-0.22501304037167769</v>
      </c>
      <c r="F1111" s="2">
        <f t="shared" si="101"/>
        <v>-0.10850624743370703</v>
      </c>
      <c r="G1111" s="2">
        <f t="shared" si="99"/>
        <v>-0.11650679293797066</v>
      </c>
      <c r="H1111" s="2" t="str">
        <f t="shared" si="100"/>
        <v>Hold</v>
      </c>
    </row>
    <row r="1112" spans="1:8" ht="13.5" x14ac:dyDescent="0.25">
      <c r="A1112" s="4">
        <v>43629</v>
      </c>
      <c r="B1112" s="2">
        <v>4.05</v>
      </c>
      <c r="C1112" s="2">
        <f t="shared" si="102"/>
        <v>2.8430520257746261</v>
      </c>
      <c r="D1112" s="2">
        <f t="shared" si="98"/>
        <v>3.1396312945419691</v>
      </c>
      <c r="E1112" s="2">
        <f t="shared" si="97"/>
        <v>-0.29657926876734297</v>
      </c>
      <c r="F1112" s="2">
        <f t="shared" si="101"/>
        <v>-0.14612085170043421</v>
      </c>
      <c r="G1112" s="2">
        <f t="shared" si="99"/>
        <v>-0.15045841706690877</v>
      </c>
      <c r="H1112" s="2" t="str">
        <f t="shared" si="100"/>
        <v>Hold</v>
      </c>
    </row>
    <row r="1113" spans="1:8" ht="13.5" x14ac:dyDescent="0.25">
      <c r="A1113" s="4">
        <v>43630</v>
      </c>
      <c r="B1113" s="2">
        <v>4</v>
      </c>
      <c r="C1113" s="2">
        <f t="shared" si="102"/>
        <v>2.8364286371939142</v>
      </c>
      <c r="D1113" s="2">
        <f t="shared" si="98"/>
        <v>3.2033623097610824</v>
      </c>
      <c r="E1113" s="2">
        <f t="shared" si="97"/>
        <v>-0.36693367256716813</v>
      </c>
      <c r="F1113" s="2">
        <f t="shared" si="101"/>
        <v>-0.190283415873781</v>
      </c>
      <c r="G1113" s="2">
        <f t="shared" si="99"/>
        <v>-0.17665025669338713</v>
      </c>
      <c r="H1113" s="2" t="str">
        <f t="shared" si="100"/>
        <v>Hold</v>
      </c>
    </row>
    <row r="1114" spans="1:8" ht="13.5" x14ac:dyDescent="0.25">
      <c r="A1114" s="4">
        <v>43633</v>
      </c>
      <c r="B1114" s="2">
        <v>3.94</v>
      </c>
      <c r="C1114" s="2">
        <f t="shared" si="102"/>
        <v>2.8292857699333123</v>
      </c>
      <c r="D1114" s="2">
        <f t="shared" si="98"/>
        <v>3.2579280645935951</v>
      </c>
      <c r="E1114" s="2">
        <f t="shared" si="97"/>
        <v>-0.42864229466028281</v>
      </c>
      <c r="F1114" s="2">
        <f t="shared" si="101"/>
        <v>-0.23795519163108136</v>
      </c>
      <c r="G1114" s="2">
        <f t="shared" si="99"/>
        <v>-0.19068710302920144</v>
      </c>
      <c r="H1114" s="2" t="str">
        <f t="shared" si="100"/>
        <v>Hold</v>
      </c>
    </row>
    <row r="1115" spans="1:8" ht="13.5" x14ac:dyDescent="0.25">
      <c r="A1115" s="4">
        <v>43634</v>
      </c>
      <c r="B1115" s="2">
        <v>4.1399999999999997</v>
      </c>
      <c r="C1115" s="2">
        <f t="shared" si="102"/>
        <v>2.8355494976358795</v>
      </c>
      <c r="D1115" s="2">
        <f t="shared" si="98"/>
        <v>3.3232667264755511</v>
      </c>
      <c r="E1115" s="2">
        <f t="shared" si="97"/>
        <v>-0.48771722883967161</v>
      </c>
      <c r="F1115" s="2">
        <f t="shared" si="101"/>
        <v>-0.28790759907279945</v>
      </c>
      <c r="G1115" s="2">
        <f t="shared" si="99"/>
        <v>-0.19980962976687217</v>
      </c>
      <c r="H1115" s="2" t="str">
        <f t="shared" si="100"/>
        <v>Hold</v>
      </c>
    </row>
    <row r="1116" spans="1:8" ht="13.5" x14ac:dyDescent="0.25">
      <c r="A1116" s="4">
        <v>43635</v>
      </c>
      <c r="B1116" s="2">
        <v>4.0999999999999996</v>
      </c>
      <c r="C1116" s="2">
        <f t="shared" si="102"/>
        <v>2.8500803441534366</v>
      </c>
      <c r="D1116" s="2">
        <f t="shared" si="98"/>
        <v>3.3808025245143991</v>
      </c>
      <c r="E1116" s="2">
        <f t="shared" ref="E1116:E1179" si="103">C1116-D1116</f>
        <v>-0.53072218036096253</v>
      </c>
      <c r="F1116" s="2">
        <f t="shared" si="101"/>
        <v>-0.33647051533043204</v>
      </c>
      <c r="G1116" s="2">
        <f t="shared" si="99"/>
        <v>-0.19425166503053048</v>
      </c>
      <c r="H1116" s="2" t="str">
        <f t="shared" si="100"/>
        <v>Hold</v>
      </c>
    </row>
    <row r="1117" spans="1:8" ht="13.5" x14ac:dyDescent="0.25">
      <c r="A1117" s="4">
        <v>43636</v>
      </c>
      <c r="B1117" s="2">
        <v>4.07</v>
      </c>
      <c r="C1117" s="2">
        <f t="shared" si="102"/>
        <v>2.8792987527452154</v>
      </c>
      <c r="D1117" s="2">
        <f t="shared" ref="D1117:D1180" si="104">$D$4*B1117+(1-$D$4)*D1116</f>
        <v>3.4318541893651844</v>
      </c>
      <c r="E1117" s="2">
        <f t="shared" si="103"/>
        <v>-0.55255543661996898</v>
      </c>
      <c r="F1117" s="2">
        <f t="shared" si="101"/>
        <v>-0.37968749958833942</v>
      </c>
      <c r="G1117" s="2">
        <f t="shared" si="99"/>
        <v>-0.17286793703162956</v>
      </c>
      <c r="H1117" s="2" t="str">
        <f t="shared" si="100"/>
        <v>Hold</v>
      </c>
    </row>
    <row r="1118" spans="1:8" ht="13.5" x14ac:dyDescent="0.25">
      <c r="A1118" s="4">
        <v>43637</v>
      </c>
      <c r="B1118" s="2">
        <v>4.07</v>
      </c>
      <c r="C1118" s="2">
        <f t="shared" si="102"/>
        <v>2.9317143292459513</v>
      </c>
      <c r="D1118" s="2">
        <f t="shared" si="104"/>
        <v>3.4791242494122079</v>
      </c>
      <c r="E1118" s="2">
        <f t="shared" si="103"/>
        <v>-0.54740992016625656</v>
      </c>
      <c r="F1118" s="2">
        <f t="shared" si="101"/>
        <v>-0.41323198370392289</v>
      </c>
      <c r="G1118" s="2">
        <f t="shared" si="99"/>
        <v>-0.13417793646233367</v>
      </c>
      <c r="H1118" s="2" t="str">
        <f t="shared" si="100"/>
        <v>Hold</v>
      </c>
    </row>
    <row r="1119" spans="1:8" ht="13.5" x14ac:dyDescent="0.25">
      <c r="A1119" s="4">
        <v>43640</v>
      </c>
      <c r="B1119" s="2">
        <v>4.1900000000000004</v>
      </c>
      <c r="C1119" s="2">
        <f t="shared" si="102"/>
        <v>3.0052967401311896</v>
      </c>
      <c r="D1119" s="2">
        <f t="shared" si="104"/>
        <v>3.5317817124187112</v>
      </c>
      <c r="E1119" s="2">
        <f t="shared" si="103"/>
        <v>-0.52648497228752156</v>
      </c>
      <c r="F1119" s="2">
        <f t="shared" si="101"/>
        <v>-0.43588258142064262</v>
      </c>
      <c r="G1119" s="2">
        <f t="shared" si="99"/>
        <v>-9.0602390866878935E-2</v>
      </c>
      <c r="H1119" s="2" t="str">
        <f t="shared" si="100"/>
        <v>Hold</v>
      </c>
    </row>
    <row r="1120" spans="1:8" ht="13.5" x14ac:dyDescent="0.25">
      <c r="A1120" s="4">
        <v>43641</v>
      </c>
      <c r="B1120" s="2">
        <v>4.3499999999999996</v>
      </c>
      <c r="C1120" s="2">
        <f t="shared" si="102"/>
        <v>3.0983280108802371</v>
      </c>
      <c r="D1120" s="2">
        <f t="shared" si="104"/>
        <v>3.5923904744617694</v>
      </c>
      <c r="E1120" s="2">
        <f t="shared" si="103"/>
        <v>-0.49406246358153227</v>
      </c>
      <c r="F1120" s="2">
        <f t="shared" si="101"/>
        <v>-0.44751855785282058</v>
      </c>
      <c r="G1120" s="2">
        <f t="shared" si="99"/>
        <v>-4.6543905728711699E-2</v>
      </c>
      <c r="H1120" s="2" t="str">
        <f t="shared" si="100"/>
        <v>Hold</v>
      </c>
    </row>
    <row r="1121" spans="1:8" ht="13.5" x14ac:dyDescent="0.25">
      <c r="A1121" s="4">
        <v>43642</v>
      </c>
      <c r="B1121" s="2">
        <v>4.6100000000000003</v>
      </c>
      <c r="C1121" s="2">
        <f t="shared" si="102"/>
        <v>3.2093544707448158</v>
      </c>
      <c r="D1121" s="2">
        <f t="shared" si="104"/>
        <v>3.6677689578349719</v>
      </c>
      <c r="E1121" s="2">
        <f t="shared" si="103"/>
        <v>-0.45841448709015609</v>
      </c>
      <c r="F1121" s="2">
        <f t="shared" si="101"/>
        <v>-0.4496977437002877</v>
      </c>
      <c r="G1121" s="2">
        <f t="shared" si="99"/>
        <v>-8.7167433898683866E-3</v>
      </c>
      <c r="H1121" s="2" t="str">
        <f t="shared" si="100"/>
        <v>Hold</v>
      </c>
    </row>
    <row r="1122" spans="1:8" ht="13.5" x14ac:dyDescent="0.25">
      <c r="A1122" s="4">
        <v>43643</v>
      </c>
      <c r="B1122" s="2">
        <v>4.34</v>
      </c>
      <c r="C1122" s="2">
        <f t="shared" si="102"/>
        <v>3.3386845521686901</v>
      </c>
      <c r="D1122" s="2">
        <f t="shared" si="104"/>
        <v>3.7175638498471963</v>
      </c>
      <c r="E1122" s="2">
        <f t="shared" si="103"/>
        <v>-0.37887929767850625</v>
      </c>
      <c r="F1122" s="2">
        <f t="shared" si="101"/>
        <v>-0.43553405449593147</v>
      </c>
      <c r="G1122" s="2">
        <f t="shared" si="99"/>
        <v>5.6654756817425211E-2</v>
      </c>
      <c r="H1122" s="2" t="str">
        <f t="shared" si="100"/>
        <v>Sell</v>
      </c>
    </row>
    <row r="1123" spans="1:8" ht="13.5" x14ac:dyDescent="0.25">
      <c r="A1123" s="4">
        <v>43644</v>
      </c>
      <c r="B1123" s="2">
        <v>4.58</v>
      </c>
      <c r="C1123" s="2">
        <f t="shared" si="102"/>
        <v>3.4404253902965838</v>
      </c>
      <c r="D1123" s="2">
        <f t="shared" si="104"/>
        <v>3.7814480091177742</v>
      </c>
      <c r="E1123" s="2">
        <f t="shared" si="103"/>
        <v>-0.34102261882119045</v>
      </c>
      <c r="F1123" s="2">
        <f t="shared" si="101"/>
        <v>-0.41663176736098329</v>
      </c>
      <c r="G1123" s="2">
        <f t="shared" si="99"/>
        <v>7.5609148539792836E-2</v>
      </c>
      <c r="H1123" s="2" t="str">
        <f t="shared" si="100"/>
        <v>Sell</v>
      </c>
    </row>
    <row r="1124" spans="1:8" ht="13.5" x14ac:dyDescent="0.25">
      <c r="A1124" s="4">
        <v>43647</v>
      </c>
      <c r="B1124" s="2">
        <v>4.5</v>
      </c>
      <c r="C1124" s="2">
        <f t="shared" si="102"/>
        <v>3.5172830225586478</v>
      </c>
      <c r="D1124" s="2">
        <f t="shared" si="104"/>
        <v>3.8346740825164578</v>
      </c>
      <c r="E1124" s="2">
        <f t="shared" si="103"/>
        <v>-0.31739105995781003</v>
      </c>
      <c r="F1124" s="2">
        <f t="shared" si="101"/>
        <v>-0.39678362588034866</v>
      </c>
      <c r="G1124" s="2">
        <f t="shared" ref="G1124:G1187" si="105">E1124-F1124</f>
        <v>7.9392565922538627E-2</v>
      </c>
      <c r="H1124" s="2" t="str">
        <f t="shared" ref="H1124:H1187" si="106">IF(G1124&lt;0,"Hold","Sell")</f>
        <v>Sell</v>
      </c>
    </row>
    <row r="1125" spans="1:8" ht="13.5" x14ac:dyDescent="0.25">
      <c r="A1125" s="4">
        <v>43648</v>
      </c>
      <c r="B1125" s="2">
        <v>4.63</v>
      </c>
      <c r="C1125" s="2">
        <f t="shared" si="102"/>
        <v>3.6130856344727018</v>
      </c>
      <c r="D1125" s="2">
        <f t="shared" si="104"/>
        <v>3.893587113441165</v>
      </c>
      <c r="E1125" s="2">
        <f t="shared" si="103"/>
        <v>-0.28050147896846322</v>
      </c>
      <c r="F1125" s="2">
        <f t="shared" ref="F1125:F1188" si="107">(E1125*(2/(10)))+((1-(2/10))*F1124)</f>
        <v>-0.37352719649797156</v>
      </c>
      <c r="G1125" s="2">
        <f t="shared" si="105"/>
        <v>9.3025717529508334E-2</v>
      </c>
      <c r="H1125" s="2" t="str">
        <f t="shared" si="106"/>
        <v>Sell</v>
      </c>
    </row>
    <row r="1126" spans="1:8" ht="13.5" x14ac:dyDescent="0.25">
      <c r="A1126" s="4">
        <v>43649</v>
      </c>
      <c r="B1126" s="2">
        <v>4.79</v>
      </c>
      <c r="C1126" s="2">
        <f t="shared" si="102"/>
        <v>3.6879955368615169</v>
      </c>
      <c r="D1126" s="2">
        <f t="shared" si="104"/>
        <v>3.9599880680010791</v>
      </c>
      <c r="E1126" s="2">
        <f t="shared" si="103"/>
        <v>-0.27199253113956212</v>
      </c>
      <c r="F1126" s="2">
        <f t="shared" si="107"/>
        <v>-0.3532202634262897</v>
      </c>
      <c r="G1126" s="2">
        <f t="shared" si="105"/>
        <v>8.1227732286727583E-2</v>
      </c>
      <c r="H1126" s="2" t="str">
        <f t="shared" si="106"/>
        <v>Sell</v>
      </c>
    </row>
    <row r="1127" spans="1:8" ht="13.5" x14ac:dyDescent="0.25">
      <c r="A1127" s="4">
        <v>43650</v>
      </c>
      <c r="B1127" s="2">
        <v>5.0199999999999996</v>
      </c>
      <c r="C1127" s="2">
        <f t="shared" si="102"/>
        <v>3.7467654542674378</v>
      </c>
      <c r="D1127" s="2">
        <f t="shared" si="104"/>
        <v>4.0385074703713695</v>
      </c>
      <c r="E1127" s="2">
        <f t="shared" si="103"/>
        <v>-0.29174201610393169</v>
      </c>
      <c r="F1127" s="2">
        <f t="shared" si="107"/>
        <v>-0.34092461396181811</v>
      </c>
      <c r="G1127" s="2">
        <f t="shared" si="105"/>
        <v>4.9182597857886423E-2</v>
      </c>
      <c r="H1127" s="2" t="str">
        <f t="shared" si="106"/>
        <v>Sell</v>
      </c>
    </row>
    <row r="1128" spans="1:8" ht="13.5" x14ac:dyDescent="0.25">
      <c r="A1128" s="4">
        <v>43651</v>
      </c>
      <c r="B1128" s="2">
        <v>5.17</v>
      </c>
      <c r="C1128" s="2">
        <f t="shared" si="102"/>
        <v>3.7964938459186017</v>
      </c>
      <c r="D1128" s="2">
        <f t="shared" si="104"/>
        <v>4.122321731825342</v>
      </c>
      <c r="E1128" s="2">
        <f t="shared" si="103"/>
        <v>-0.32582788590674028</v>
      </c>
      <c r="F1128" s="2">
        <f t="shared" si="107"/>
        <v>-0.33790526835080259</v>
      </c>
      <c r="G1128" s="2">
        <f t="shared" si="105"/>
        <v>1.2077382444062312E-2</v>
      </c>
      <c r="H1128" s="2" t="str">
        <f t="shared" si="106"/>
        <v>Sell</v>
      </c>
    </row>
    <row r="1129" spans="1:8" ht="13.5" x14ac:dyDescent="0.25">
      <c r="A1129" s="4">
        <v>43654</v>
      </c>
      <c r="B1129" s="2">
        <v>5.48</v>
      </c>
      <c r="C1129" s="2">
        <f t="shared" si="102"/>
        <v>3.857033254238817</v>
      </c>
      <c r="D1129" s="2">
        <f t="shared" si="104"/>
        <v>4.2228904924308726</v>
      </c>
      <c r="E1129" s="2">
        <f t="shared" si="103"/>
        <v>-0.36585723819205551</v>
      </c>
      <c r="F1129" s="2">
        <f t="shared" si="107"/>
        <v>-0.34349566231905321</v>
      </c>
      <c r="G1129" s="2">
        <f t="shared" si="105"/>
        <v>-2.2361575873002304E-2</v>
      </c>
      <c r="H1129" s="2" t="str">
        <f t="shared" si="106"/>
        <v>Hold</v>
      </c>
    </row>
    <row r="1130" spans="1:8" ht="13.5" x14ac:dyDescent="0.25">
      <c r="A1130" s="4">
        <v>43655</v>
      </c>
      <c r="B1130" s="2">
        <v>5.7</v>
      </c>
      <c r="C1130" s="2">
        <f t="shared" si="102"/>
        <v>3.9328742920482296</v>
      </c>
      <c r="D1130" s="2">
        <f t="shared" si="104"/>
        <v>4.3323060115100676</v>
      </c>
      <c r="E1130" s="2">
        <f t="shared" si="103"/>
        <v>-0.39943171946183798</v>
      </c>
      <c r="F1130" s="2">
        <f t="shared" si="107"/>
        <v>-0.35468287374761015</v>
      </c>
      <c r="G1130" s="2">
        <f t="shared" si="105"/>
        <v>-4.4748845714227825E-2</v>
      </c>
      <c r="H1130" s="2" t="str">
        <f t="shared" si="106"/>
        <v>Hold</v>
      </c>
    </row>
    <row r="1131" spans="1:8" ht="13.5" x14ac:dyDescent="0.25">
      <c r="A1131" s="4">
        <v>43656</v>
      </c>
      <c r="B1131" s="2">
        <v>5.7</v>
      </c>
      <c r="C1131" s="2">
        <f t="shared" si="102"/>
        <v>4.0370474778869632</v>
      </c>
      <c r="D1131" s="2">
        <f t="shared" si="104"/>
        <v>4.433616677324137</v>
      </c>
      <c r="E1131" s="2">
        <f t="shared" si="103"/>
        <v>-0.39656919943717384</v>
      </c>
      <c r="F1131" s="2">
        <f t="shared" si="107"/>
        <v>-0.36306013888552291</v>
      </c>
      <c r="G1131" s="2">
        <f t="shared" si="105"/>
        <v>-3.3509060551650927E-2</v>
      </c>
      <c r="H1131" s="2" t="str">
        <f t="shared" si="106"/>
        <v>Hold</v>
      </c>
    </row>
    <row r="1132" spans="1:8" ht="13.5" x14ac:dyDescent="0.25">
      <c r="A1132" s="4">
        <v>43657</v>
      </c>
      <c r="B1132" s="2">
        <v>5.7</v>
      </c>
      <c r="C1132" s="2">
        <f t="shared" si="102"/>
        <v>4.0836555582120457</v>
      </c>
      <c r="D1132" s="2">
        <f t="shared" si="104"/>
        <v>4.5274228493742008</v>
      </c>
      <c r="E1132" s="2">
        <f t="shared" si="103"/>
        <v>-0.44376729116215508</v>
      </c>
      <c r="F1132" s="2">
        <f t="shared" si="107"/>
        <v>-0.37920156934084936</v>
      </c>
      <c r="G1132" s="2">
        <f t="shared" si="105"/>
        <v>-6.456572182130571E-2</v>
      </c>
      <c r="H1132" s="2" t="str">
        <f t="shared" si="106"/>
        <v>Hold</v>
      </c>
    </row>
    <row r="1133" spans="1:8" ht="13.5" x14ac:dyDescent="0.25">
      <c r="A1133" s="4">
        <v>43658</v>
      </c>
      <c r="B1133" s="2">
        <v>5.65</v>
      </c>
      <c r="C1133" s="2">
        <f t="shared" si="102"/>
        <v>4.1600162415640387</v>
      </c>
      <c r="D1133" s="2">
        <f t="shared" si="104"/>
        <v>4.6105767123835193</v>
      </c>
      <c r="E1133" s="2">
        <f t="shared" si="103"/>
        <v>-0.45056047081948059</v>
      </c>
      <c r="F1133" s="2">
        <f t="shared" si="107"/>
        <v>-0.39347334963657565</v>
      </c>
      <c r="G1133" s="2">
        <f t="shared" si="105"/>
        <v>-5.7087121182904932E-2</v>
      </c>
      <c r="H1133" s="2" t="str">
        <f t="shared" si="106"/>
        <v>Hold</v>
      </c>
    </row>
    <row r="1134" spans="1:8" ht="13.5" x14ac:dyDescent="0.25">
      <c r="A1134" s="4">
        <v>43661</v>
      </c>
      <c r="B1134" s="2">
        <v>5.5</v>
      </c>
      <c r="C1134" s="2">
        <f t="shared" si="102"/>
        <v>4.2123214351695708</v>
      </c>
      <c r="D1134" s="2">
        <f t="shared" si="104"/>
        <v>4.6764599188736291</v>
      </c>
      <c r="E1134" s="2">
        <f t="shared" si="103"/>
        <v>-0.4641384837040583</v>
      </c>
      <c r="F1134" s="2">
        <f t="shared" si="107"/>
        <v>-0.40760637645007219</v>
      </c>
      <c r="G1134" s="2">
        <f t="shared" si="105"/>
        <v>-5.6532107253986108E-2</v>
      </c>
      <c r="H1134" s="2" t="str">
        <f t="shared" si="106"/>
        <v>Hold</v>
      </c>
    </row>
    <row r="1135" spans="1:8" ht="13.5" x14ac:dyDescent="0.25">
      <c r="A1135" s="4">
        <v>43662</v>
      </c>
      <c r="B1135" s="2">
        <v>5.3</v>
      </c>
      <c r="C1135" s="2">
        <f t="shared" si="102"/>
        <v>4.2765796759127142</v>
      </c>
      <c r="D1135" s="2">
        <f t="shared" si="104"/>
        <v>4.722648073031138</v>
      </c>
      <c r="E1135" s="2">
        <f t="shared" si="103"/>
        <v>-0.44606839711842383</v>
      </c>
      <c r="F1135" s="2">
        <f t="shared" si="107"/>
        <v>-0.41529878058374259</v>
      </c>
      <c r="G1135" s="2">
        <f t="shared" si="105"/>
        <v>-3.0769616534681243E-2</v>
      </c>
      <c r="H1135" s="2" t="str">
        <f t="shared" si="106"/>
        <v>Hold</v>
      </c>
    </row>
    <row r="1136" spans="1:8" ht="13.5" x14ac:dyDescent="0.25">
      <c r="A1136" s="4">
        <v>43663</v>
      </c>
      <c r="B1136" s="2">
        <v>5.04</v>
      </c>
      <c r="C1136" s="2">
        <f t="shared" si="102"/>
        <v>4.355567418079989</v>
      </c>
      <c r="D1136" s="2">
        <f t="shared" si="104"/>
        <v>4.7461556231769793</v>
      </c>
      <c r="E1136" s="2">
        <f t="shared" si="103"/>
        <v>-0.39058820509699022</v>
      </c>
      <c r="F1136" s="2">
        <f t="shared" si="107"/>
        <v>-0.41035666548639216</v>
      </c>
      <c r="G1136" s="2">
        <f t="shared" si="105"/>
        <v>1.9768460389401943E-2</v>
      </c>
      <c r="H1136" s="2" t="str">
        <f t="shared" si="106"/>
        <v>Sell</v>
      </c>
    </row>
    <row r="1137" spans="1:8" ht="13.5" x14ac:dyDescent="0.25">
      <c r="A1137" s="4">
        <v>43664</v>
      </c>
      <c r="B1137" s="2">
        <v>4.75</v>
      </c>
      <c r="C1137" s="2">
        <f t="shared" si="102"/>
        <v>4.4577878152984525</v>
      </c>
      <c r="D1137" s="2">
        <f t="shared" si="104"/>
        <v>4.7464403918305367</v>
      </c>
      <c r="E1137" s="2">
        <f t="shared" si="103"/>
        <v>-0.2886525765320842</v>
      </c>
      <c r="F1137" s="2">
        <f t="shared" si="107"/>
        <v>-0.38601584769553055</v>
      </c>
      <c r="G1137" s="2">
        <f t="shared" si="105"/>
        <v>9.7363271163446341E-2</v>
      </c>
      <c r="H1137" s="2" t="str">
        <f t="shared" si="106"/>
        <v>Sell</v>
      </c>
    </row>
    <row r="1138" spans="1:8" ht="13.5" x14ac:dyDescent="0.25">
      <c r="A1138" s="4">
        <v>43665</v>
      </c>
      <c r="B1138" s="2">
        <v>4.4800000000000004</v>
      </c>
      <c r="C1138" s="2">
        <f t="shared" si="102"/>
        <v>4.5673589206371519</v>
      </c>
      <c r="D1138" s="2">
        <f t="shared" si="104"/>
        <v>4.7267040665097557</v>
      </c>
      <c r="E1138" s="2">
        <f t="shared" si="103"/>
        <v>-0.15934514587260384</v>
      </c>
      <c r="F1138" s="2">
        <f t="shared" si="107"/>
        <v>-0.34068170733094522</v>
      </c>
      <c r="G1138" s="2">
        <f t="shared" si="105"/>
        <v>0.18133656145834137</v>
      </c>
      <c r="H1138" s="2" t="str">
        <f t="shared" si="106"/>
        <v>Sell</v>
      </c>
    </row>
    <row r="1139" spans="1:8" ht="13.5" x14ac:dyDescent="0.25">
      <c r="A1139" s="4">
        <v>43668</v>
      </c>
      <c r="B1139" s="2">
        <v>4.21</v>
      </c>
      <c r="C1139" s="2">
        <f t="shared" si="102"/>
        <v>4.7077652405391284</v>
      </c>
      <c r="D1139" s="2">
        <f t="shared" si="104"/>
        <v>4.688429691212737</v>
      </c>
      <c r="E1139" s="2">
        <f t="shared" si="103"/>
        <v>1.9335549326391366E-2</v>
      </c>
      <c r="F1139" s="2">
        <f t="shared" si="107"/>
        <v>-0.26867825599947792</v>
      </c>
      <c r="G1139" s="2">
        <f t="shared" si="105"/>
        <v>0.28801380532586929</v>
      </c>
      <c r="H1139" s="2" t="str">
        <f t="shared" si="106"/>
        <v>Sell</v>
      </c>
    </row>
    <row r="1140" spans="1:8" ht="13.5" x14ac:dyDescent="0.25">
      <c r="A1140" s="4">
        <v>43669</v>
      </c>
      <c r="B1140" s="2">
        <v>4.1500000000000004</v>
      </c>
      <c r="C1140" s="2">
        <f t="shared" si="102"/>
        <v>4.8604167419946469</v>
      </c>
      <c r="D1140" s="2">
        <f t="shared" si="104"/>
        <v>4.6485460103821641</v>
      </c>
      <c r="E1140" s="2">
        <f t="shared" si="103"/>
        <v>0.21187073161248282</v>
      </c>
      <c r="F1140" s="2">
        <f t="shared" si="107"/>
        <v>-0.1725684584770858</v>
      </c>
      <c r="G1140" s="2">
        <f t="shared" si="105"/>
        <v>0.38443919008956862</v>
      </c>
      <c r="H1140" s="2" t="str">
        <f t="shared" si="106"/>
        <v>Sell</v>
      </c>
    </row>
    <row r="1141" spans="1:8" ht="13.5" x14ac:dyDescent="0.25">
      <c r="A1141" s="4">
        <v>43670</v>
      </c>
      <c r="B1141" s="2">
        <v>4.28</v>
      </c>
      <c r="C1141" s="2">
        <f t="shared" si="102"/>
        <v>4.9895833970723942</v>
      </c>
      <c r="D1141" s="2">
        <f t="shared" si="104"/>
        <v>4.6212463059094118</v>
      </c>
      <c r="E1141" s="2">
        <f t="shared" si="103"/>
        <v>0.36833709116298241</v>
      </c>
      <c r="F1141" s="2">
        <f t="shared" si="107"/>
        <v>-6.438734854907216E-2</v>
      </c>
      <c r="G1141" s="2">
        <f t="shared" si="105"/>
        <v>0.43272443971205454</v>
      </c>
      <c r="H1141" s="2" t="str">
        <f t="shared" si="106"/>
        <v>Sell</v>
      </c>
    </row>
    <row r="1142" spans="1:8" ht="13.5" x14ac:dyDescent="0.25">
      <c r="A1142" s="4">
        <v>43672</v>
      </c>
      <c r="B1142" s="2">
        <v>4.29</v>
      </c>
      <c r="C1142" s="2">
        <f t="shared" si="102"/>
        <v>5.0988782590612569</v>
      </c>
      <c r="D1142" s="2">
        <f t="shared" si="104"/>
        <v>4.596709542508715</v>
      </c>
      <c r="E1142" s="2">
        <f t="shared" si="103"/>
        <v>0.50216871655254192</v>
      </c>
      <c r="F1142" s="2">
        <f t="shared" si="107"/>
        <v>4.8923864471250661E-2</v>
      </c>
      <c r="G1142" s="2">
        <f t="shared" si="105"/>
        <v>0.45324485208129128</v>
      </c>
      <c r="H1142" s="2" t="str">
        <f t="shared" si="106"/>
        <v>Sell</v>
      </c>
    </row>
    <row r="1143" spans="1:8" ht="13.5" x14ac:dyDescent="0.25">
      <c r="A1143" s="4">
        <v>43675</v>
      </c>
      <c r="B1143" s="2">
        <v>4.2</v>
      </c>
      <c r="C1143" s="2">
        <f t="shared" si="102"/>
        <v>5.183666219205679</v>
      </c>
      <c r="D1143" s="2">
        <f t="shared" si="104"/>
        <v>4.5673236504710326</v>
      </c>
      <c r="E1143" s="2">
        <f t="shared" si="103"/>
        <v>0.61634256873464643</v>
      </c>
      <c r="F1143" s="2">
        <f t="shared" si="107"/>
        <v>0.16240760532392984</v>
      </c>
      <c r="G1143" s="2">
        <f t="shared" si="105"/>
        <v>0.4539349634107166</v>
      </c>
      <c r="H1143" s="2" t="str">
        <f t="shared" si="106"/>
        <v>Sell</v>
      </c>
    </row>
    <row r="1144" spans="1:8" ht="13.5" x14ac:dyDescent="0.25">
      <c r="A1144" s="4">
        <v>43676</v>
      </c>
      <c r="B1144" s="2">
        <v>4.2</v>
      </c>
      <c r="C1144" s="2">
        <f t="shared" si="102"/>
        <v>5.232332954712497</v>
      </c>
      <c r="D1144" s="2">
        <f t="shared" si="104"/>
        <v>4.5401144911768823</v>
      </c>
      <c r="E1144" s="2">
        <f t="shared" si="103"/>
        <v>0.69221846353561478</v>
      </c>
      <c r="F1144" s="2">
        <f t="shared" si="107"/>
        <v>0.26836977696626685</v>
      </c>
      <c r="G1144" s="2">
        <f t="shared" si="105"/>
        <v>0.42384868656934793</v>
      </c>
      <c r="H1144" s="2" t="str">
        <f t="shared" si="106"/>
        <v>Sell</v>
      </c>
    </row>
    <row r="1145" spans="1:8" ht="13.5" x14ac:dyDescent="0.25">
      <c r="A1145" s="4">
        <v>43677</v>
      </c>
      <c r="B1145" s="2">
        <v>4.29</v>
      </c>
      <c r="C1145" s="2">
        <f t="shared" si="102"/>
        <v>5.242743269372113</v>
      </c>
      <c r="D1145" s="2">
        <f t="shared" si="104"/>
        <v>4.5215874918304468</v>
      </c>
      <c r="E1145" s="2">
        <f t="shared" si="103"/>
        <v>0.72115577754166615</v>
      </c>
      <c r="F1145" s="2">
        <f t="shared" si="107"/>
        <v>0.35892697708134669</v>
      </c>
      <c r="G1145" s="2">
        <f t="shared" si="105"/>
        <v>0.36222880046031947</v>
      </c>
      <c r="H1145" s="2" t="str">
        <f t="shared" si="106"/>
        <v>Sell</v>
      </c>
    </row>
    <row r="1146" spans="1:8" ht="13.5" x14ac:dyDescent="0.25">
      <c r="A1146" s="4">
        <v>43678</v>
      </c>
      <c r="B1146" s="2">
        <v>4.26</v>
      </c>
      <c r="C1146" s="2">
        <f t="shared" si="102"/>
        <v>5.2115519971610187</v>
      </c>
      <c r="D1146" s="2">
        <f t="shared" si="104"/>
        <v>4.5022106405837468</v>
      </c>
      <c r="E1146" s="2">
        <f t="shared" si="103"/>
        <v>0.70934135657727193</v>
      </c>
      <c r="F1146" s="2">
        <f t="shared" si="107"/>
        <v>0.42900985298053174</v>
      </c>
      <c r="G1146" s="2">
        <f t="shared" si="105"/>
        <v>0.28033150359674019</v>
      </c>
      <c r="H1146" s="2" t="str">
        <f t="shared" si="106"/>
        <v>Sell</v>
      </c>
    </row>
    <row r="1147" spans="1:8" ht="13.5" x14ac:dyDescent="0.25">
      <c r="A1147" s="4">
        <v>43679</v>
      </c>
      <c r="B1147" s="2">
        <v>4.25</v>
      </c>
      <c r="C1147" s="2">
        <f t="shared" si="102"/>
        <v>5.1405439975977849</v>
      </c>
      <c r="D1147" s="2">
        <f t="shared" si="104"/>
        <v>4.4835283709108769</v>
      </c>
      <c r="E1147" s="2">
        <f t="shared" si="103"/>
        <v>0.65701562668690805</v>
      </c>
      <c r="F1147" s="2">
        <f t="shared" si="107"/>
        <v>0.47461100772180698</v>
      </c>
      <c r="G1147" s="2">
        <f t="shared" si="105"/>
        <v>0.18240461896510107</v>
      </c>
      <c r="H1147" s="2" t="str">
        <f t="shared" si="106"/>
        <v>Sell</v>
      </c>
    </row>
    <row r="1148" spans="1:8" ht="13.5" x14ac:dyDescent="0.25">
      <c r="A1148" s="4">
        <v>43682</v>
      </c>
      <c r="B1148" s="2">
        <v>4.47</v>
      </c>
      <c r="C1148" s="2">
        <f t="shared" si="102"/>
        <v>5.0389218441212025</v>
      </c>
      <c r="D1148" s="2">
        <f t="shared" si="104"/>
        <v>4.482526269361923</v>
      </c>
      <c r="E1148" s="2">
        <f t="shared" si="103"/>
        <v>0.55639557475927948</v>
      </c>
      <c r="F1148" s="2">
        <f t="shared" si="107"/>
        <v>0.49096792112930149</v>
      </c>
      <c r="G1148" s="2">
        <f t="shared" si="105"/>
        <v>6.5427653629977989E-2</v>
      </c>
      <c r="H1148" s="2" t="str">
        <f t="shared" si="106"/>
        <v>Sell</v>
      </c>
    </row>
    <row r="1149" spans="1:8" ht="13.5" x14ac:dyDescent="0.25">
      <c r="A1149" s="4">
        <v>43683</v>
      </c>
      <c r="B1149" s="2">
        <v>4.74</v>
      </c>
      <c r="C1149" s="2">
        <f t="shared" si="102"/>
        <v>4.9113954065640941</v>
      </c>
      <c r="D1149" s="2">
        <f t="shared" si="104"/>
        <v>4.5015983975573359</v>
      </c>
      <c r="E1149" s="2">
        <f t="shared" si="103"/>
        <v>0.40979700900675819</v>
      </c>
      <c r="F1149" s="2">
        <f t="shared" si="107"/>
        <v>0.47473373870479285</v>
      </c>
      <c r="G1149" s="2">
        <f t="shared" si="105"/>
        <v>-6.4936729698034656E-2</v>
      </c>
      <c r="H1149" s="2" t="str">
        <f t="shared" si="106"/>
        <v>Hold</v>
      </c>
    </row>
    <row r="1150" spans="1:8" ht="13.5" x14ac:dyDescent="0.25">
      <c r="A1150" s="4">
        <v>43684</v>
      </c>
      <c r="B1150" s="2">
        <v>4.97</v>
      </c>
      <c r="C1150" s="2">
        <f t="shared" si="102"/>
        <v>4.7942576517080804</v>
      </c>
      <c r="D1150" s="2">
        <f t="shared" si="104"/>
        <v>4.5362948125530895</v>
      </c>
      <c r="E1150" s="2">
        <f t="shared" si="103"/>
        <v>0.25796283915499085</v>
      </c>
      <c r="F1150" s="2">
        <f t="shared" si="107"/>
        <v>0.43137955879483247</v>
      </c>
      <c r="G1150" s="2">
        <f t="shared" si="105"/>
        <v>-0.17341671963984162</v>
      </c>
      <c r="H1150" s="2" t="str">
        <f t="shared" si="106"/>
        <v>Hold</v>
      </c>
    </row>
    <row r="1151" spans="1:8" ht="13.5" x14ac:dyDescent="0.25">
      <c r="A1151" s="4">
        <v>43685</v>
      </c>
      <c r="B1151" s="2">
        <v>4.78</v>
      </c>
      <c r="C1151" s="2">
        <f t="shared" si="102"/>
        <v>4.7151410899068376</v>
      </c>
      <c r="D1151" s="2">
        <f t="shared" si="104"/>
        <v>4.5543470486602677</v>
      </c>
      <c r="E1151" s="2">
        <f t="shared" si="103"/>
        <v>0.16079404124656982</v>
      </c>
      <c r="F1151" s="2">
        <f t="shared" si="107"/>
        <v>0.37726245528517993</v>
      </c>
      <c r="G1151" s="2">
        <f t="shared" si="105"/>
        <v>-0.21646841403861011</v>
      </c>
      <c r="H1151" s="2" t="str">
        <f t="shared" si="106"/>
        <v>Hold</v>
      </c>
    </row>
    <row r="1152" spans="1:8" ht="13.5" x14ac:dyDescent="0.25">
      <c r="A1152" s="4">
        <v>43686</v>
      </c>
      <c r="B1152" s="2">
        <v>4.6399999999999997</v>
      </c>
      <c r="C1152" s="2">
        <f t="shared" si="102"/>
        <v>4.6497347683827082</v>
      </c>
      <c r="D1152" s="2">
        <f t="shared" si="104"/>
        <v>4.5606917117224706</v>
      </c>
      <c r="E1152" s="2">
        <f t="shared" si="103"/>
        <v>8.9043056660237596E-2</v>
      </c>
      <c r="F1152" s="2">
        <f t="shared" si="107"/>
        <v>0.31961857556019152</v>
      </c>
      <c r="G1152" s="2">
        <f t="shared" si="105"/>
        <v>-0.23057551889995392</v>
      </c>
      <c r="H1152" s="2" t="str">
        <f t="shared" si="106"/>
        <v>Hold</v>
      </c>
    </row>
    <row r="1153" spans="1:8" ht="13.5" x14ac:dyDescent="0.25">
      <c r="A1153" s="4">
        <v>43691</v>
      </c>
      <c r="B1153" s="2">
        <v>4.7</v>
      </c>
      <c r="C1153" s="2">
        <f t="shared" si="102"/>
        <v>4.5805448040161378</v>
      </c>
      <c r="D1153" s="2">
        <f t="shared" si="104"/>
        <v>4.5710108441874731</v>
      </c>
      <c r="E1153" s="2">
        <f t="shared" si="103"/>
        <v>9.5339598286647842E-3</v>
      </c>
      <c r="F1153" s="2">
        <f t="shared" si="107"/>
        <v>0.25760165241388616</v>
      </c>
      <c r="G1153" s="2">
        <f t="shared" si="105"/>
        <v>-0.24806769258522138</v>
      </c>
      <c r="H1153" s="2" t="str">
        <f t="shared" si="106"/>
        <v>Hold</v>
      </c>
    </row>
    <row r="1154" spans="1:8" ht="13.5" x14ac:dyDescent="0.25">
      <c r="A1154" s="4">
        <v>43692</v>
      </c>
      <c r="B1154" s="2">
        <v>4.68</v>
      </c>
      <c r="C1154" s="2">
        <f t="shared" si="102"/>
        <v>4.5219994495521165</v>
      </c>
      <c r="D1154" s="2">
        <f t="shared" si="104"/>
        <v>4.579084114988401</v>
      </c>
      <c r="E1154" s="2">
        <f t="shared" si="103"/>
        <v>-5.7084665436284432E-2</v>
      </c>
      <c r="F1154" s="2">
        <f t="shared" si="107"/>
        <v>0.19466438884385207</v>
      </c>
      <c r="G1154" s="2">
        <f t="shared" si="105"/>
        <v>-0.2517490542801365</v>
      </c>
      <c r="H1154" s="2" t="str">
        <f t="shared" si="106"/>
        <v>Hold</v>
      </c>
    </row>
    <row r="1155" spans="1:8" ht="13.5" x14ac:dyDescent="0.25">
      <c r="A1155" s="4">
        <v>43693</v>
      </c>
      <c r="B1155" s="2">
        <v>4.6100000000000003</v>
      </c>
      <c r="C1155" s="2">
        <f t="shared" si="102"/>
        <v>4.4863072265440982</v>
      </c>
      <c r="D1155" s="2">
        <f t="shared" si="104"/>
        <v>4.5813741805448158</v>
      </c>
      <c r="E1155" s="2">
        <f t="shared" si="103"/>
        <v>-9.5066954000717629E-2</v>
      </c>
      <c r="F1155" s="2">
        <f t="shared" si="107"/>
        <v>0.13671812027493813</v>
      </c>
      <c r="G1155" s="2">
        <f t="shared" si="105"/>
        <v>-0.23178507427565576</v>
      </c>
      <c r="H1155" s="2" t="str">
        <f t="shared" si="106"/>
        <v>Hold</v>
      </c>
    </row>
    <row r="1156" spans="1:8" ht="13.5" x14ac:dyDescent="0.25">
      <c r="A1156" s="4">
        <v>43696</v>
      </c>
      <c r="B1156" s="2">
        <v>4.5199999999999996</v>
      </c>
      <c r="C1156" s="2">
        <f t="shared" si="102"/>
        <v>4.451490730152698</v>
      </c>
      <c r="D1156" s="2">
        <f t="shared" si="104"/>
        <v>4.5768279449489029</v>
      </c>
      <c r="E1156" s="2">
        <f t="shared" si="103"/>
        <v>-0.12533721479620485</v>
      </c>
      <c r="F1156" s="2">
        <f t="shared" si="107"/>
        <v>8.430705326070953E-2</v>
      </c>
      <c r="G1156" s="2">
        <f t="shared" si="105"/>
        <v>-0.20964426805691438</v>
      </c>
      <c r="H1156" s="2" t="str">
        <f t="shared" si="106"/>
        <v>Hold</v>
      </c>
    </row>
    <row r="1157" spans="1:8" ht="13.5" x14ac:dyDescent="0.25">
      <c r="A1157" s="4">
        <v>43697</v>
      </c>
      <c r="B1157" s="2">
        <v>4.4000000000000004</v>
      </c>
      <c r="C1157" s="2">
        <f t="shared" si="102"/>
        <v>4.4204921562830526</v>
      </c>
      <c r="D1157" s="2">
        <f t="shared" si="104"/>
        <v>4.5637295786563916</v>
      </c>
      <c r="E1157" s="2">
        <f t="shared" si="103"/>
        <v>-0.14323742237333903</v>
      </c>
      <c r="F1157" s="2">
        <f t="shared" si="107"/>
        <v>3.8798158133899821E-2</v>
      </c>
      <c r="G1157" s="2">
        <f t="shared" si="105"/>
        <v>-0.18203558050723884</v>
      </c>
      <c r="H1157" s="2" t="str">
        <f t="shared" si="106"/>
        <v>Hold</v>
      </c>
    </row>
    <row r="1158" spans="1:8" ht="13.5" x14ac:dyDescent="0.25">
      <c r="A1158" s="4">
        <v>43698</v>
      </c>
      <c r="B1158" s="2">
        <v>4.51</v>
      </c>
      <c r="C1158" s="2">
        <f t="shared" si="102"/>
        <v>4.4281087476241217</v>
      </c>
      <c r="D1158" s="2">
        <f t="shared" si="104"/>
        <v>4.5597496098670298</v>
      </c>
      <c r="E1158" s="2">
        <f t="shared" si="103"/>
        <v>-0.13164086224290816</v>
      </c>
      <c r="F1158" s="2">
        <f t="shared" si="107"/>
        <v>4.7103540585382228E-3</v>
      </c>
      <c r="G1158" s="2">
        <f t="shared" si="105"/>
        <v>-0.13635121630144639</v>
      </c>
      <c r="H1158" s="2" t="str">
        <f t="shared" si="106"/>
        <v>Hold</v>
      </c>
    </row>
    <row r="1159" spans="1:8" ht="13.5" x14ac:dyDescent="0.25">
      <c r="A1159" s="4">
        <v>43699</v>
      </c>
      <c r="B1159" s="2">
        <v>4.7699999999999996</v>
      </c>
      <c r="C1159" s="2">
        <f t="shared" si="102"/>
        <v>4.4760920172204104</v>
      </c>
      <c r="D1159" s="2">
        <f t="shared" si="104"/>
        <v>4.5753237128398423</v>
      </c>
      <c r="E1159" s="2">
        <f t="shared" si="103"/>
        <v>-9.9231695619431903E-2</v>
      </c>
      <c r="F1159" s="2">
        <f t="shared" si="107"/>
        <v>-1.6078055877055804E-2</v>
      </c>
      <c r="G1159" s="2">
        <f t="shared" si="105"/>
        <v>-8.3153639742376106E-2</v>
      </c>
      <c r="H1159" s="2" t="str">
        <f t="shared" si="106"/>
        <v>Hold</v>
      </c>
    </row>
    <row r="1160" spans="1:8" ht="13.5" x14ac:dyDescent="0.25">
      <c r="A1160" s="4">
        <v>43700</v>
      </c>
      <c r="B1160" s="2">
        <v>4.92</v>
      </c>
      <c r="C1160" s="2">
        <f t="shared" si="102"/>
        <v>4.552077860724963</v>
      </c>
      <c r="D1160" s="2">
        <f t="shared" si="104"/>
        <v>4.6008552896665211</v>
      </c>
      <c r="E1160" s="2">
        <f t="shared" si="103"/>
        <v>-4.8777428941558121E-2</v>
      </c>
      <c r="F1160" s="2">
        <f t="shared" si="107"/>
        <v>-2.2617930489956271E-2</v>
      </c>
      <c r="G1160" s="2">
        <f t="shared" si="105"/>
        <v>-2.6159498451601849E-2</v>
      </c>
      <c r="H1160" s="2" t="str">
        <f t="shared" si="106"/>
        <v>Hold</v>
      </c>
    </row>
    <row r="1161" spans="1:8" ht="13.5" x14ac:dyDescent="0.25">
      <c r="A1161" s="4">
        <v>43703</v>
      </c>
      <c r="B1161" s="2">
        <v>4.92</v>
      </c>
      <c r="C1161" s="2">
        <f t="shared" si="102"/>
        <v>4.5871428052288143</v>
      </c>
      <c r="D1161" s="2">
        <f t="shared" si="104"/>
        <v>4.6244956385801119</v>
      </c>
      <c r="E1161" s="2">
        <f t="shared" si="103"/>
        <v>-3.7352833351297576E-2</v>
      </c>
      <c r="F1161" s="2">
        <f t="shared" si="107"/>
        <v>-2.5564911062224534E-2</v>
      </c>
      <c r="G1161" s="2">
        <f t="shared" si="105"/>
        <v>-1.1787922289073043E-2</v>
      </c>
      <c r="H1161" s="2" t="str">
        <f t="shared" si="106"/>
        <v>Hold</v>
      </c>
    </row>
    <row r="1162" spans="1:8" ht="13.5" x14ac:dyDescent="0.25">
      <c r="A1162" s="4">
        <v>43704</v>
      </c>
      <c r="B1162" s="2">
        <v>4.9000000000000004</v>
      </c>
      <c r="C1162" s="2">
        <f t="shared" si="102"/>
        <v>4.5952746813474583</v>
      </c>
      <c r="D1162" s="2">
        <f t="shared" si="104"/>
        <v>4.6449033690556591</v>
      </c>
      <c r="E1162" s="2">
        <f t="shared" si="103"/>
        <v>-4.9628687708200836E-2</v>
      </c>
      <c r="F1162" s="2">
        <f t="shared" si="107"/>
        <v>-3.0377666391419797E-2</v>
      </c>
      <c r="G1162" s="2">
        <f t="shared" si="105"/>
        <v>-1.9251021316781039E-2</v>
      </c>
      <c r="H1162" s="2" t="str">
        <f t="shared" si="106"/>
        <v>Hold</v>
      </c>
    </row>
    <row r="1163" spans="1:8" ht="13.5" x14ac:dyDescent="0.25">
      <c r="A1163" s="4">
        <v>43705</v>
      </c>
      <c r="B1163" s="2">
        <v>4.95</v>
      </c>
      <c r="C1163" s="2">
        <f t="shared" si="102"/>
        <v>4.6113862688324652</v>
      </c>
      <c r="D1163" s="2">
        <f t="shared" si="104"/>
        <v>4.6675031194959802</v>
      </c>
      <c r="E1163" s="2">
        <f t="shared" si="103"/>
        <v>-5.6116850663515017E-2</v>
      </c>
      <c r="F1163" s="2">
        <f t="shared" si="107"/>
        <v>-3.5525503245838842E-2</v>
      </c>
      <c r="G1163" s="2">
        <f t="shared" si="105"/>
        <v>-2.0591347417676174E-2</v>
      </c>
      <c r="H1163" s="2" t="str">
        <f t="shared" si="106"/>
        <v>Hold</v>
      </c>
    </row>
    <row r="1164" spans="1:8" ht="13.5" x14ac:dyDescent="0.25">
      <c r="A1164" s="4">
        <v>43706</v>
      </c>
      <c r="B1164" s="2">
        <v>4.8099999999999996</v>
      </c>
      <c r="C1164" s="2">
        <f t="shared" si="102"/>
        <v>4.6219422274736246</v>
      </c>
      <c r="D1164" s="2">
        <f t="shared" si="104"/>
        <v>4.6780584439777595</v>
      </c>
      <c r="E1164" s="2">
        <f t="shared" si="103"/>
        <v>-5.6116216504134897E-2</v>
      </c>
      <c r="F1164" s="2">
        <f t="shared" si="107"/>
        <v>-3.9643645897498053E-2</v>
      </c>
      <c r="G1164" s="2">
        <f t="shared" si="105"/>
        <v>-1.6472570606636844E-2</v>
      </c>
      <c r="H1164" s="2" t="str">
        <f t="shared" si="106"/>
        <v>Hold</v>
      </c>
    </row>
    <row r="1165" spans="1:8" ht="13.5" x14ac:dyDescent="0.25">
      <c r="A1165" s="4">
        <v>43707</v>
      </c>
      <c r="B1165" s="2">
        <v>4.9000000000000004</v>
      </c>
      <c r="C1165" s="2">
        <f t="shared" si="102"/>
        <v>4.620104961708452</v>
      </c>
      <c r="D1165" s="2">
        <f t="shared" si="104"/>
        <v>4.6944985592386663</v>
      </c>
      <c r="E1165" s="2">
        <f t="shared" si="103"/>
        <v>-7.439359753021435E-2</v>
      </c>
      <c r="F1165" s="2">
        <f t="shared" si="107"/>
        <v>-4.6593636224041314E-2</v>
      </c>
      <c r="G1165" s="2">
        <f t="shared" si="105"/>
        <v>-2.7799961306173036E-2</v>
      </c>
      <c r="H1165" s="2" t="str">
        <f t="shared" si="106"/>
        <v>Hold</v>
      </c>
    </row>
    <row r="1166" spans="1:8" ht="13.5" x14ac:dyDescent="0.25">
      <c r="A1166" s="4">
        <v>43710</v>
      </c>
      <c r="B1166" s="2">
        <v>4.76</v>
      </c>
      <c r="C1166" s="2">
        <f t="shared" si="102"/>
        <v>4.6047041983686903</v>
      </c>
      <c r="D1166" s="2">
        <f t="shared" si="104"/>
        <v>4.6993505178135795</v>
      </c>
      <c r="E1166" s="2">
        <f t="shared" si="103"/>
        <v>-9.4646319444889215E-2</v>
      </c>
      <c r="F1166" s="2">
        <f t="shared" si="107"/>
        <v>-5.6204172868210896E-2</v>
      </c>
      <c r="G1166" s="2">
        <f t="shared" si="105"/>
        <v>-3.844214657667832E-2</v>
      </c>
      <c r="H1166" s="2" t="str">
        <f t="shared" si="106"/>
        <v>Hold</v>
      </c>
    </row>
    <row r="1167" spans="1:8" ht="13.5" x14ac:dyDescent="0.25">
      <c r="A1167" s="4">
        <v>43711</v>
      </c>
      <c r="B1167" s="2">
        <v>4.72</v>
      </c>
      <c r="C1167" s="2">
        <f t="shared" ref="C1167:C1230" si="108">$C$4*B1157+C1166*(1-$C$4)</f>
        <v>4.5732112447735069</v>
      </c>
      <c r="D1167" s="2">
        <f t="shared" si="104"/>
        <v>4.7008801090866479</v>
      </c>
      <c r="E1167" s="2">
        <f t="shared" si="103"/>
        <v>-0.12766886431314095</v>
      </c>
      <c r="F1167" s="2">
        <f t="shared" si="107"/>
        <v>-7.0497111157196909E-2</v>
      </c>
      <c r="G1167" s="2">
        <f t="shared" si="105"/>
        <v>-5.7171753155944041E-2</v>
      </c>
      <c r="H1167" s="2" t="str">
        <f t="shared" si="106"/>
        <v>Hold</v>
      </c>
    </row>
    <row r="1168" spans="1:8" ht="13.5" x14ac:dyDescent="0.25">
      <c r="A1168" s="4">
        <v>43712</v>
      </c>
      <c r="B1168" s="2">
        <v>4.8600000000000003</v>
      </c>
      <c r="C1168" s="2">
        <f t="shared" si="108"/>
        <v>4.5634864378852749</v>
      </c>
      <c r="D1168" s="2">
        <f t="shared" si="104"/>
        <v>4.7126667676728227</v>
      </c>
      <c r="E1168" s="2">
        <f t="shared" si="103"/>
        <v>-0.14918032978754781</v>
      </c>
      <c r="F1168" s="2">
        <f t="shared" si="107"/>
        <v>-8.6233754883267094E-2</v>
      </c>
      <c r="G1168" s="2">
        <f t="shared" si="105"/>
        <v>-6.2946574904280711E-2</v>
      </c>
      <c r="H1168" s="2" t="str">
        <f t="shared" si="106"/>
        <v>Hold</v>
      </c>
    </row>
    <row r="1169" spans="1:8" ht="13.5" x14ac:dyDescent="0.25">
      <c r="A1169" s="4">
        <v>43713</v>
      </c>
      <c r="B1169" s="2">
        <v>4.8600000000000003</v>
      </c>
      <c r="C1169" s="2">
        <f t="shared" si="108"/>
        <v>4.5952577551336944</v>
      </c>
      <c r="D1169" s="2">
        <f t="shared" si="104"/>
        <v>4.723580340437799</v>
      </c>
      <c r="E1169" s="2">
        <f t="shared" si="103"/>
        <v>-0.12832258530410456</v>
      </c>
      <c r="F1169" s="2">
        <f t="shared" si="107"/>
        <v>-9.4651520967434594E-2</v>
      </c>
      <c r="G1169" s="2">
        <f t="shared" si="105"/>
        <v>-3.367106433666997E-2</v>
      </c>
      <c r="H1169" s="2" t="str">
        <f t="shared" si="106"/>
        <v>Hold</v>
      </c>
    </row>
    <row r="1170" spans="1:8" ht="13.5" x14ac:dyDescent="0.25">
      <c r="A1170" s="4">
        <v>43714</v>
      </c>
      <c r="B1170" s="2">
        <v>4.84</v>
      </c>
      <c r="C1170" s="2">
        <f t="shared" si="108"/>
        <v>4.6452181004977415</v>
      </c>
      <c r="D1170" s="2">
        <f t="shared" si="104"/>
        <v>4.7322040189238885</v>
      </c>
      <c r="E1170" s="2">
        <f t="shared" si="103"/>
        <v>-8.6985918426147002E-2</v>
      </c>
      <c r="F1170" s="2">
        <f t="shared" si="107"/>
        <v>-9.3118400459177075E-2</v>
      </c>
      <c r="G1170" s="2">
        <f t="shared" si="105"/>
        <v>6.1324820330300733E-3</v>
      </c>
      <c r="H1170" s="2" t="str">
        <f t="shared" si="106"/>
        <v>Sell</v>
      </c>
    </row>
    <row r="1171" spans="1:8" ht="13.5" x14ac:dyDescent="0.25">
      <c r="A1171" s="4">
        <v>43717</v>
      </c>
      <c r="B1171" s="2">
        <v>4.9000000000000004</v>
      </c>
      <c r="C1171" s="2">
        <f t="shared" si="108"/>
        <v>4.6874922388827045</v>
      </c>
      <c r="D1171" s="2">
        <f t="shared" si="104"/>
        <v>4.7446333508554526</v>
      </c>
      <c r="E1171" s="2">
        <f t="shared" si="103"/>
        <v>-5.7141111972748071E-2</v>
      </c>
      <c r="F1171" s="2">
        <f t="shared" si="107"/>
        <v>-8.5922942761891274E-2</v>
      </c>
      <c r="G1171" s="2">
        <f t="shared" si="105"/>
        <v>2.8781830789143203E-2</v>
      </c>
      <c r="H1171" s="2" t="str">
        <f t="shared" si="106"/>
        <v>Sell</v>
      </c>
    </row>
    <row r="1172" spans="1:8" ht="13.5" x14ac:dyDescent="0.25">
      <c r="A1172" s="4">
        <v>43718</v>
      </c>
      <c r="B1172" s="2">
        <v>4.8</v>
      </c>
      <c r="C1172" s="2">
        <f t="shared" si="108"/>
        <v>4.7201857405930578</v>
      </c>
      <c r="D1172" s="2">
        <f t="shared" si="104"/>
        <v>4.7487345841254189</v>
      </c>
      <c r="E1172" s="2">
        <f t="shared" si="103"/>
        <v>-2.854884353236109E-2</v>
      </c>
      <c r="F1172" s="2">
        <f t="shared" si="107"/>
        <v>-7.4448122915985238E-2</v>
      </c>
      <c r="G1172" s="2">
        <f t="shared" si="105"/>
        <v>4.5899279383624147E-2</v>
      </c>
      <c r="H1172" s="2" t="str">
        <f t="shared" si="106"/>
        <v>Sell</v>
      </c>
    </row>
    <row r="1173" spans="1:8" ht="13.5" x14ac:dyDescent="0.25">
      <c r="A1173" s="4">
        <v>43719</v>
      </c>
      <c r="B1173" s="2">
        <v>4.78</v>
      </c>
      <c r="C1173" s="2">
        <f t="shared" si="108"/>
        <v>4.7555417805018187</v>
      </c>
      <c r="D1173" s="2">
        <f t="shared" si="104"/>
        <v>4.7510505408568688</v>
      </c>
      <c r="E1173" s="2">
        <f t="shared" si="103"/>
        <v>4.491239644949907E-3</v>
      </c>
      <c r="F1173" s="2">
        <f t="shared" si="107"/>
        <v>-5.8660250403798214E-2</v>
      </c>
      <c r="G1173" s="2">
        <f t="shared" si="105"/>
        <v>6.3151490048748121E-2</v>
      </c>
      <c r="H1173" s="2" t="str">
        <f t="shared" si="106"/>
        <v>Sell</v>
      </c>
    </row>
    <row r="1174" spans="1:8" ht="13.5" x14ac:dyDescent="0.25">
      <c r="A1174" s="4">
        <v>43720</v>
      </c>
      <c r="B1174" s="2">
        <v>4.7</v>
      </c>
      <c r="C1174" s="2">
        <f t="shared" si="108"/>
        <v>4.763919968116924</v>
      </c>
      <c r="D1174" s="2">
        <f t="shared" si="104"/>
        <v>4.7472690193119158</v>
      </c>
      <c r="E1174" s="2">
        <f t="shared" si="103"/>
        <v>1.665094880500817E-2</v>
      </c>
      <c r="F1174" s="2">
        <f t="shared" si="107"/>
        <v>-4.3598010562036937E-2</v>
      </c>
      <c r="G1174" s="2">
        <f t="shared" si="105"/>
        <v>6.0248959367045107E-2</v>
      </c>
      <c r="H1174" s="2" t="str">
        <f t="shared" si="106"/>
        <v>Sell</v>
      </c>
    </row>
    <row r="1175" spans="1:8" ht="13.5" x14ac:dyDescent="0.25">
      <c r="A1175" s="4">
        <v>43721</v>
      </c>
      <c r="B1175" s="2">
        <v>4.8</v>
      </c>
      <c r="C1175" s="2">
        <f t="shared" si="108"/>
        <v>4.7848553576373973</v>
      </c>
      <c r="D1175" s="2">
        <f t="shared" si="104"/>
        <v>4.751175017881403</v>
      </c>
      <c r="E1175" s="2">
        <f t="shared" si="103"/>
        <v>3.3680339755994382E-2</v>
      </c>
      <c r="F1175" s="2">
        <f t="shared" si="107"/>
        <v>-2.8142340498430674E-2</v>
      </c>
      <c r="G1175" s="2">
        <f t="shared" si="105"/>
        <v>6.1822680254425055E-2</v>
      </c>
      <c r="H1175" s="2" t="str">
        <f t="shared" si="106"/>
        <v>Sell</v>
      </c>
    </row>
    <row r="1176" spans="1:8" ht="13.5" x14ac:dyDescent="0.25">
      <c r="A1176" s="4">
        <v>43724</v>
      </c>
      <c r="B1176" s="2">
        <v>4.66</v>
      </c>
      <c r="C1176" s="2">
        <f t="shared" si="108"/>
        <v>4.7810314564624132</v>
      </c>
      <c r="D1176" s="2">
        <f t="shared" si="104"/>
        <v>4.7444213128531514</v>
      </c>
      <c r="E1176" s="2">
        <f t="shared" si="103"/>
        <v>3.6610143609261847E-2</v>
      </c>
      <c r="F1176" s="2">
        <f t="shared" si="107"/>
        <v>-1.5191843676892171E-2</v>
      </c>
      <c r="G1176" s="2">
        <f t="shared" si="105"/>
        <v>5.1801987286154018E-2</v>
      </c>
      <c r="H1176" s="2" t="str">
        <f t="shared" si="106"/>
        <v>Sell</v>
      </c>
    </row>
    <row r="1177" spans="1:8" ht="13.5" x14ac:dyDescent="0.25">
      <c r="A1177" s="4">
        <v>43725</v>
      </c>
      <c r="B1177" s="2">
        <v>4.7</v>
      </c>
      <c r="C1177" s="2">
        <f t="shared" si="108"/>
        <v>4.7716420016220411</v>
      </c>
      <c r="D1177" s="2">
        <f t="shared" si="104"/>
        <v>4.741130845234399</v>
      </c>
      <c r="E1177" s="2">
        <f t="shared" si="103"/>
        <v>3.0511156387642124E-2</v>
      </c>
      <c r="F1177" s="2">
        <f t="shared" si="107"/>
        <v>-6.0512436639853125E-3</v>
      </c>
      <c r="G1177" s="2">
        <f t="shared" si="105"/>
        <v>3.6562400051627433E-2</v>
      </c>
      <c r="H1177" s="2" t="str">
        <f t="shared" si="106"/>
        <v>Sell</v>
      </c>
    </row>
    <row r="1178" spans="1:8" ht="13.5" x14ac:dyDescent="0.25">
      <c r="A1178" s="4">
        <v>43726</v>
      </c>
      <c r="B1178" s="2">
        <v>4.5999999999999996</v>
      </c>
      <c r="C1178" s="2">
        <f t="shared" si="108"/>
        <v>4.7852355398340345</v>
      </c>
      <c r="D1178" s="2">
        <f t="shared" si="104"/>
        <v>4.7306767085503694</v>
      </c>
      <c r="E1178" s="2">
        <f t="shared" si="103"/>
        <v>5.4558831283665121E-2</v>
      </c>
      <c r="F1178" s="2">
        <f t="shared" si="107"/>
        <v>6.0707713255447751E-3</v>
      </c>
      <c r="G1178" s="2">
        <f t="shared" si="105"/>
        <v>4.8488059958120347E-2</v>
      </c>
      <c r="H1178" s="2" t="str">
        <f t="shared" si="106"/>
        <v>Sell</v>
      </c>
    </row>
    <row r="1179" spans="1:8" ht="13.5" x14ac:dyDescent="0.25">
      <c r="A1179" s="4">
        <v>43727</v>
      </c>
      <c r="B1179" s="2">
        <v>4.7</v>
      </c>
      <c r="C1179" s="2">
        <f t="shared" si="108"/>
        <v>4.796737764474952</v>
      </c>
      <c r="D1179" s="2">
        <f t="shared" si="104"/>
        <v>4.7284043597688603</v>
      </c>
      <c r="E1179" s="2">
        <f t="shared" si="103"/>
        <v>6.8333404706091727E-2</v>
      </c>
      <c r="F1179" s="2">
        <f t="shared" si="107"/>
        <v>1.8523298001654167E-2</v>
      </c>
      <c r="G1179" s="2">
        <f t="shared" si="105"/>
        <v>4.9810106704437557E-2</v>
      </c>
      <c r="H1179" s="2" t="str">
        <f t="shared" si="106"/>
        <v>Sell</v>
      </c>
    </row>
    <row r="1180" spans="1:8" ht="13.5" x14ac:dyDescent="0.25">
      <c r="A1180" s="4">
        <v>43728</v>
      </c>
      <c r="B1180" s="2">
        <v>4.7300000000000004</v>
      </c>
      <c r="C1180" s="2">
        <f t="shared" si="108"/>
        <v>4.8033934930172668</v>
      </c>
      <c r="D1180" s="2">
        <f t="shared" si="104"/>
        <v>4.728522555341538</v>
      </c>
      <c r="E1180" s="2">
        <f t="shared" ref="E1180:E1243" si="109">C1180-D1180</f>
        <v>7.4870937675728833E-2</v>
      </c>
      <c r="F1180" s="2">
        <f t="shared" si="107"/>
        <v>2.9792825936469102E-2</v>
      </c>
      <c r="G1180" s="2">
        <f t="shared" si="105"/>
        <v>4.5078111739259727E-2</v>
      </c>
      <c r="H1180" s="2" t="str">
        <f t="shared" si="106"/>
        <v>Sell</v>
      </c>
    </row>
    <row r="1181" spans="1:8" ht="13.5" x14ac:dyDescent="0.25">
      <c r="A1181" s="4">
        <v>43731</v>
      </c>
      <c r="B1181" s="2">
        <v>4.7300000000000004</v>
      </c>
      <c r="C1181" s="2">
        <f t="shared" si="108"/>
        <v>4.8182560325530721</v>
      </c>
      <c r="D1181" s="2">
        <f t="shared" ref="D1181:D1244" si="110">$D$4*B1181+(1-$D$4)*D1180</f>
        <v>4.7286319956866096</v>
      </c>
      <c r="E1181" s="2">
        <f t="shared" si="109"/>
        <v>8.9624036866462475E-2</v>
      </c>
      <c r="F1181" s="2">
        <f t="shared" si="107"/>
        <v>4.1759068122467782E-2</v>
      </c>
      <c r="G1181" s="2">
        <f t="shared" si="105"/>
        <v>4.7864968743994693E-2</v>
      </c>
      <c r="H1181" s="2" t="str">
        <f t="shared" si="106"/>
        <v>Sell</v>
      </c>
    </row>
    <row r="1182" spans="1:8" ht="13.5" x14ac:dyDescent="0.25">
      <c r="A1182" s="4">
        <v>43732</v>
      </c>
      <c r="B1182" s="2">
        <v>4.5999999999999996</v>
      </c>
      <c r="C1182" s="2">
        <f t="shared" si="108"/>
        <v>4.8154474121602915</v>
      </c>
      <c r="D1182" s="2">
        <f t="shared" si="110"/>
        <v>4.7191036997098239</v>
      </c>
      <c r="E1182" s="2">
        <f t="shared" si="109"/>
        <v>9.6343712450467578E-2</v>
      </c>
      <c r="F1182" s="2">
        <f t="shared" si="107"/>
        <v>5.2675996988067741E-2</v>
      </c>
      <c r="G1182" s="2">
        <f t="shared" si="105"/>
        <v>4.3667715462399836E-2</v>
      </c>
      <c r="H1182" s="2" t="str">
        <f t="shared" si="106"/>
        <v>Sell</v>
      </c>
    </row>
    <row r="1183" spans="1:8" ht="13.5" x14ac:dyDescent="0.25">
      <c r="A1183" s="4">
        <v>43733</v>
      </c>
      <c r="B1183" s="2">
        <v>4.5599999999999996</v>
      </c>
      <c r="C1183" s="2">
        <f t="shared" si="108"/>
        <v>4.8099939641356313</v>
      </c>
      <c r="D1183" s="2">
        <f t="shared" si="110"/>
        <v>4.707318240472059</v>
      </c>
      <c r="E1183" s="2">
        <f t="shared" si="109"/>
        <v>0.10267572366357225</v>
      </c>
      <c r="F1183" s="2">
        <f t="shared" si="107"/>
        <v>6.2675942323168643E-2</v>
      </c>
      <c r="G1183" s="2">
        <f t="shared" si="105"/>
        <v>3.9999781340403606E-2</v>
      </c>
      <c r="H1183" s="2" t="str">
        <f t="shared" si="106"/>
        <v>Sell</v>
      </c>
    </row>
    <row r="1184" spans="1:8" ht="13.5" x14ac:dyDescent="0.25">
      <c r="A1184" s="4">
        <v>43734</v>
      </c>
      <c r="B1184" s="2">
        <v>4.6500000000000004</v>
      </c>
      <c r="C1184" s="2">
        <f t="shared" si="108"/>
        <v>4.7930718158070729</v>
      </c>
      <c r="D1184" s="2">
        <f t="shared" si="110"/>
        <v>4.7030724448815358</v>
      </c>
      <c r="E1184" s="2">
        <f t="shared" si="109"/>
        <v>8.9999370925537114E-2</v>
      </c>
      <c r="F1184" s="2">
        <f t="shared" si="107"/>
        <v>6.8140628043642348E-2</v>
      </c>
      <c r="G1184" s="2">
        <f t="shared" si="105"/>
        <v>2.1858742881894766E-2</v>
      </c>
      <c r="H1184" s="2" t="str">
        <f t="shared" si="106"/>
        <v>Sell</v>
      </c>
    </row>
    <row r="1185" spans="1:8" ht="13.5" x14ac:dyDescent="0.25">
      <c r="A1185" s="4">
        <v>43735</v>
      </c>
      <c r="B1185" s="2">
        <v>4.57</v>
      </c>
      <c r="C1185" s="2">
        <f t="shared" si="108"/>
        <v>4.7941376902982924</v>
      </c>
      <c r="D1185" s="2">
        <f t="shared" si="110"/>
        <v>4.6932152267421623</v>
      </c>
      <c r="E1185" s="2">
        <f t="shared" si="109"/>
        <v>0.1009224635561301</v>
      </c>
      <c r="F1185" s="2">
        <f t="shared" si="107"/>
        <v>7.4696995146139894E-2</v>
      </c>
      <c r="G1185" s="2">
        <f t="shared" si="105"/>
        <v>2.622546840999021E-2</v>
      </c>
      <c r="H1185" s="2" t="str">
        <f t="shared" si="106"/>
        <v>Sell</v>
      </c>
    </row>
    <row r="1186" spans="1:8" ht="13.5" x14ac:dyDescent="0.25">
      <c r="A1186" s="4">
        <v>43738</v>
      </c>
      <c r="B1186" s="2">
        <v>4.5</v>
      </c>
      <c r="C1186" s="2">
        <f t="shared" si="108"/>
        <v>4.7735011225600941</v>
      </c>
      <c r="D1186" s="2">
        <f t="shared" si="110"/>
        <v>4.6789029877242241</v>
      </c>
      <c r="E1186" s="2">
        <f t="shared" si="109"/>
        <v>9.4598134835869985E-2</v>
      </c>
      <c r="F1186" s="2">
        <f t="shared" si="107"/>
        <v>7.8677223084085923E-2</v>
      </c>
      <c r="G1186" s="2">
        <f t="shared" si="105"/>
        <v>1.5920911751784061E-2</v>
      </c>
      <c r="H1186" s="2" t="str">
        <f t="shared" si="106"/>
        <v>Sell</v>
      </c>
    </row>
    <row r="1187" spans="1:8" ht="13.5" x14ac:dyDescent="0.25">
      <c r="A1187" s="4">
        <v>43739</v>
      </c>
      <c r="B1187" s="2">
        <v>4.4800000000000004</v>
      </c>
      <c r="C1187" s="2">
        <f t="shared" si="108"/>
        <v>4.762193257550849</v>
      </c>
      <c r="D1187" s="2">
        <f t="shared" si="110"/>
        <v>4.6641694330779853</v>
      </c>
      <c r="E1187" s="2">
        <f t="shared" si="109"/>
        <v>9.802382447286373E-2</v>
      </c>
      <c r="F1187" s="2">
        <f t="shared" si="107"/>
        <v>8.2546543361841487E-2</v>
      </c>
      <c r="G1187" s="2">
        <f t="shared" si="105"/>
        <v>1.5477281111022242E-2</v>
      </c>
      <c r="H1187" s="2" t="str">
        <f t="shared" si="106"/>
        <v>Sell</v>
      </c>
    </row>
    <row r="1188" spans="1:8" ht="13.5" x14ac:dyDescent="0.25">
      <c r="A1188" s="4">
        <v>43740</v>
      </c>
      <c r="B1188" s="2">
        <v>4.5</v>
      </c>
      <c r="C1188" s="2">
        <f t="shared" si="108"/>
        <v>4.7372404486968724</v>
      </c>
      <c r="D1188" s="2">
        <f t="shared" si="110"/>
        <v>4.652008734331468</v>
      </c>
      <c r="E1188" s="2">
        <f t="shared" si="109"/>
        <v>8.5231714365404443E-2</v>
      </c>
      <c r="F1188" s="2">
        <f t="shared" si="107"/>
        <v>8.3083577562554078E-2</v>
      </c>
      <c r="G1188" s="2">
        <f t="shared" ref="G1188:G1251" si="111">E1188-F1188</f>
        <v>2.1481368028503645E-3</v>
      </c>
      <c r="H1188" s="2" t="str">
        <f t="shared" ref="H1188:H1251" si="112">IF(G1188&lt;0,"Hold","Sell")</f>
        <v>Sell</v>
      </c>
    </row>
    <row r="1189" spans="1:8" ht="13.5" x14ac:dyDescent="0.25">
      <c r="A1189" s="4">
        <v>43741</v>
      </c>
      <c r="B1189" s="2">
        <v>4.58</v>
      </c>
      <c r="C1189" s="2">
        <f t="shared" si="108"/>
        <v>4.7315111488973534</v>
      </c>
      <c r="D1189" s="2">
        <f t="shared" si="110"/>
        <v>4.6466747540106192</v>
      </c>
      <c r="E1189" s="2">
        <f t="shared" si="109"/>
        <v>8.4836394886734112E-2</v>
      </c>
      <c r="F1189" s="2">
        <f t="shared" ref="F1189:F1252" si="113">(E1189*(2/(10)))+((1-(2/10))*F1188)</f>
        <v>8.343414102739008E-2</v>
      </c>
      <c r="G1189" s="2">
        <f t="shared" si="111"/>
        <v>1.4022538593440326E-3</v>
      </c>
      <c r="H1189" s="2" t="str">
        <f t="shared" si="112"/>
        <v>Sell</v>
      </c>
    </row>
    <row r="1190" spans="1:8" ht="13.5" x14ac:dyDescent="0.25">
      <c r="A1190" s="4">
        <v>43742</v>
      </c>
      <c r="B1190" s="2">
        <v>4.5</v>
      </c>
      <c r="C1190" s="2">
        <f t="shared" si="108"/>
        <v>4.7312786644516063</v>
      </c>
      <c r="D1190" s="2">
        <f t="shared" si="110"/>
        <v>4.6358099574172398</v>
      </c>
      <c r="E1190" s="2">
        <f t="shared" si="109"/>
        <v>9.5468707034366496E-2</v>
      </c>
      <c r="F1190" s="2">
        <f t="shared" si="113"/>
        <v>8.5841054228785366E-2</v>
      </c>
      <c r="G1190" s="2">
        <f t="shared" si="111"/>
        <v>9.62765280558113E-3</v>
      </c>
      <c r="H1190" s="2" t="str">
        <f t="shared" si="112"/>
        <v>Sell</v>
      </c>
    </row>
    <row r="1191" spans="1:8" ht="13.5" x14ac:dyDescent="0.25">
      <c r="A1191" s="4">
        <v>43745</v>
      </c>
      <c r="B1191" s="2">
        <v>4.4800000000000004</v>
      </c>
      <c r="C1191" s="2">
        <f t="shared" si="108"/>
        <v>4.7310819468436662</v>
      </c>
      <c r="D1191" s="2">
        <f t="shared" si="110"/>
        <v>4.6242684790900368</v>
      </c>
      <c r="E1191" s="2">
        <f t="shared" si="109"/>
        <v>0.10681346775362943</v>
      </c>
      <c r="F1191" s="2">
        <f t="shared" si="113"/>
        <v>9.0035536933754184E-2</v>
      </c>
      <c r="G1191" s="2">
        <f t="shared" si="111"/>
        <v>1.6777930819875247E-2</v>
      </c>
      <c r="H1191" s="2" t="str">
        <f t="shared" si="112"/>
        <v>Sell</v>
      </c>
    </row>
    <row r="1192" spans="1:8" ht="13.5" x14ac:dyDescent="0.25">
      <c r="A1192" s="4">
        <v>43746</v>
      </c>
      <c r="B1192" s="2">
        <v>4.37</v>
      </c>
      <c r="C1192" s="2">
        <f t="shared" si="108"/>
        <v>4.7109154934831023</v>
      </c>
      <c r="D1192" s="2">
        <f t="shared" si="110"/>
        <v>4.6054337769352189</v>
      </c>
      <c r="E1192" s="2">
        <f t="shared" si="109"/>
        <v>0.10548171654788341</v>
      </c>
      <c r="F1192" s="2">
        <f t="shared" si="113"/>
        <v>9.3124772856580038E-2</v>
      </c>
      <c r="G1192" s="2">
        <f t="shared" si="111"/>
        <v>1.2356943691303371E-2</v>
      </c>
      <c r="H1192" s="2" t="str">
        <f t="shared" si="112"/>
        <v>Sell</v>
      </c>
    </row>
    <row r="1193" spans="1:8" ht="13.5" x14ac:dyDescent="0.25">
      <c r="A1193" s="4">
        <v>43747</v>
      </c>
      <c r="B1193" s="2">
        <v>4.5</v>
      </c>
      <c r="C1193" s="2">
        <f t="shared" si="108"/>
        <v>4.6876977252549326</v>
      </c>
      <c r="D1193" s="2">
        <f t="shared" si="110"/>
        <v>4.5976238675326098</v>
      </c>
      <c r="E1193" s="2">
        <f t="shared" si="109"/>
        <v>9.0073857722322792E-2</v>
      </c>
      <c r="F1193" s="2">
        <f t="shared" si="113"/>
        <v>9.2514589829728586E-2</v>
      </c>
      <c r="G1193" s="2">
        <f t="shared" si="111"/>
        <v>-2.4407321074057936E-3</v>
      </c>
      <c r="H1193" s="2" t="str">
        <f t="shared" si="112"/>
        <v>Hold</v>
      </c>
    </row>
    <row r="1194" spans="1:8" ht="13.5" x14ac:dyDescent="0.25">
      <c r="A1194" s="4">
        <v>43748</v>
      </c>
      <c r="B1194" s="2">
        <v>4.37</v>
      </c>
      <c r="C1194" s="2">
        <f t="shared" si="108"/>
        <v>4.6818980752157122</v>
      </c>
      <c r="D1194" s="2">
        <f t="shared" si="110"/>
        <v>4.5807628403079717</v>
      </c>
      <c r="E1194" s="2">
        <f t="shared" si="109"/>
        <v>0.10113523490774057</v>
      </c>
      <c r="F1194" s="2">
        <f t="shared" si="113"/>
        <v>9.4238718845330985E-2</v>
      </c>
      <c r="G1194" s="2">
        <f t="shared" si="111"/>
        <v>6.8965160624095828E-3</v>
      </c>
      <c r="H1194" s="2" t="str">
        <f t="shared" si="112"/>
        <v>Sell</v>
      </c>
    </row>
    <row r="1195" spans="1:8" ht="13.5" x14ac:dyDescent="0.25">
      <c r="A1195" s="4">
        <v>43749</v>
      </c>
      <c r="B1195" s="2">
        <v>4.3600000000000003</v>
      </c>
      <c r="C1195" s="2">
        <f t="shared" si="108"/>
        <v>4.6646829867209867</v>
      </c>
      <c r="D1195" s="2">
        <f t="shared" si="110"/>
        <v>4.5644100373221965</v>
      </c>
      <c r="E1195" s="2">
        <f t="shared" si="109"/>
        <v>0.10027294939879017</v>
      </c>
      <c r="F1195" s="2">
        <f t="shared" si="113"/>
        <v>9.5445564956022827E-2</v>
      </c>
      <c r="G1195" s="2">
        <f t="shared" si="111"/>
        <v>4.8273844427673407E-3</v>
      </c>
      <c r="H1195" s="2" t="str">
        <f t="shared" si="112"/>
        <v>Sell</v>
      </c>
    </row>
    <row r="1196" spans="1:8" ht="13.5" x14ac:dyDescent="0.25">
      <c r="A1196" s="4">
        <v>43752</v>
      </c>
      <c r="B1196" s="2">
        <v>4.49</v>
      </c>
      <c r="C1196" s="2">
        <f t="shared" si="108"/>
        <v>4.6393471426100659</v>
      </c>
      <c r="D1196" s="2">
        <f t="shared" si="110"/>
        <v>4.5588981827057378</v>
      </c>
      <c r="E1196" s="2">
        <f t="shared" si="109"/>
        <v>8.0448959904328099E-2</v>
      </c>
      <c r="F1196" s="2">
        <f t="shared" si="113"/>
        <v>9.244624394568389E-2</v>
      </c>
      <c r="G1196" s="2">
        <f t="shared" si="111"/>
        <v>-1.1997284041355791E-2</v>
      </c>
      <c r="H1196" s="2" t="str">
        <f t="shared" si="112"/>
        <v>Hold</v>
      </c>
    </row>
    <row r="1197" spans="1:8" ht="13.5" x14ac:dyDescent="0.25">
      <c r="A1197" s="4">
        <v>43754</v>
      </c>
      <c r="B1197" s="2">
        <v>4.3600000000000003</v>
      </c>
      <c r="C1197" s="2">
        <f t="shared" si="108"/>
        <v>4.6148321975931328</v>
      </c>
      <c r="D1197" s="2">
        <f t="shared" si="110"/>
        <v>4.5441649839867946</v>
      </c>
      <c r="E1197" s="2">
        <f t="shared" si="109"/>
        <v>7.0667213606338208E-2</v>
      </c>
      <c r="F1197" s="2">
        <f t="shared" si="113"/>
        <v>8.8090437877814759E-2</v>
      </c>
      <c r="G1197" s="2">
        <f t="shared" si="111"/>
        <v>-1.7423224271476551E-2</v>
      </c>
      <c r="H1197" s="2" t="str">
        <f t="shared" si="112"/>
        <v>Hold</v>
      </c>
    </row>
    <row r="1198" spans="1:8" ht="13.5" x14ac:dyDescent="0.25">
      <c r="A1198" s="4">
        <v>43755</v>
      </c>
      <c r="B1198" s="2">
        <v>4.25</v>
      </c>
      <c r="C1198" s="2">
        <f t="shared" si="108"/>
        <v>4.597165705655728</v>
      </c>
      <c r="D1198" s="2">
        <f t="shared" si="110"/>
        <v>4.5223749851729584</v>
      </c>
      <c r="E1198" s="2">
        <f t="shared" si="109"/>
        <v>7.4790720482769579E-2</v>
      </c>
      <c r="F1198" s="2">
        <f t="shared" si="113"/>
        <v>8.5430494398805734E-2</v>
      </c>
      <c r="G1198" s="2">
        <f t="shared" si="111"/>
        <v>-1.0639773916036155E-2</v>
      </c>
      <c r="H1198" s="2" t="str">
        <f t="shared" si="112"/>
        <v>Hold</v>
      </c>
    </row>
    <row r="1199" spans="1:8" ht="13.5" x14ac:dyDescent="0.25">
      <c r="A1199" s="4">
        <v>43756</v>
      </c>
      <c r="B1199" s="2">
        <v>4.4000000000000004</v>
      </c>
      <c r="C1199" s="2">
        <f t="shared" si="108"/>
        <v>4.5945248278625392</v>
      </c>
      <c r="D1199" s="2">
        <f t="shared" si="110"/>
        <v>4.5133101714564434</v>
      </c>
      <c r="E1199" s="2">
        <f t="shared" si="109"/>
        <v>8.121465640609582E-2</v>
      </c>
      <c r="F1199" s="2">
        <f t="shared" si="113"/>
        <v>8.4587326800263749E-2</v>
      </c>
      <c r="G1199" s="2">
        <f t="shared" si="111"/>
        <v>-3.3726703941679287E-3</v>
      </c>
      <c r="H1199" s="2" t="str">
        <f t="shared" si="112"/>
        <v>Hold</v>
      </c>
    </row>
    <row r="1200" spans="1:8" ht="13.5" x14ac:dyDescent="0.25">
      <c r="A1200" s="4">
        <v>43759</v>
      </c>
      <c r="B1200" s="2">
        <v>4.3899999999999997</v>
      </c>
      <c r="C1200" s="2">
        <f t="shared" si="108"/>
        <v>4.5799825466529178</v>
      </c>
      <c r="D1200" s="2">
        <f t="shared" si="110"/>
        <v>4.5041760846818919</v>
      </c>
      <c r="E1200" s="2">
        <f t="shared" si="109"/>
        <v>7.5806461971025918E-2</v>
      </c>
      <c r="F1200" s="2">
        <f t="shared" si="113"/>
        <v>8.2831153834416194E-2</v>
      </c>
      <c r="G1200" s="2">
        <f t="shared" si="111"/>
        <v>-7.0246918633902755E-3</v>
      </c>
      <c r="H1200" s="2" t="str">
        <f t="shared" si="112"/>
        <v>Hold</v>
      </c>
    </row>
    <row r="1201" spans="1:8" ht="13.5" x14ac:dyDescent="0.25">
      <c r="A1201" s="4">
        <v>43760</v>
      </c>
      <c r="B1201" s="2">
        <v>4.3</v>
      </c>
      <c r="C1201" s="2">
        <f t="shared" si="108"/>
        <v>4.5646006163986232</v>
      </c>
      <c r="D1201" s="2">
        <f t="shared" si="110"/>
        <v>4.4890519302610112</v>
      </c>
      <c r="E1201" s="2">
        <f t="shared" si="109"/>
        <v>7.5548686137612009E-2</v>
      </c>
      <c r="F1201" s="2">
        <f t="shared" si="113"/>
        <v>8.1374660295055357E-2</v>
      </c>
      <c r="G1201" s="2">
        <f t="shared" si="111"/>
        <v>-5.8259741574433477E-3</v>
      </c>
      <c r="H1201" s="2" t="str">
        <f t="shared" si="112"/>
        <v>Hold</v>
      </c>
    </row>
    <row r="1202" spans="1:8" ht="13.5" x14ac:dyDescent="0.25">
      <c r="A1202" s="4">
        <v>43761</v>
      </c>
      <c r="B1202" s="2">
        <v>4.29</v>
      </c>
      <c r="C1202" s="2">
        <f t="shared" si="108"/>
        <v>4.5346620600296044</v>
      </c>
      <c r="D1202" s="2">
        <f t="shared" si="110"/>
        <v>4.4743073428342699</v>
      </c>
      <c r="E1202" s="2">
        <f t="shared" si="109"/>
        <v>6.0354717195334473E-2</v>
      </c>
      <c r="F1202" s="2">
        <f t="shared" si="113"/>
        <v>7.7170671675111185E-2</v>
      </c>
      <c r="G1202" s="2">
        <f t="shared" si="111"/>
        <v>-1.6815954479776712E-2</v>
      </c>
      <c r="H1202" s="2" t="str">
        <f t="shared" si="112"/>
        <v>Hold</v>
      </c>
    </row>
    <row r="1203" spans="1:8" ht="13.5" x14ac:dyDescent="0.25">
      <c r="A1203" s="4">
        <v>43762</v>
      </c>
      <c r="B1203" s="2">
        <v>4.28</v>
      </c>
      <c r="C1203" s="2">
        <f t="shared" si="108"/>
        <v>4.5293294354096654</v>
      </c>
      <c r="D1203" s="2">
        <f t="shared" si="110"/>
        <v>4.4599142063280279</v>
      </c>
      <c r="E1203" s="2">
        <f t="shared" si="109"/>
        <v>6.9415229081637442E-2</v>
      </c>
      <c r="F1203" s="2">
        <f t="shared" si="113"/>
        <v>7.5619583156416439E-2</v>
      </c>
      <c r="G1203" s="2">
        <f t="shared" si="111"/>
        <v>-6.2043540747789977E-3</v>
      </c>
      <c r="H1203" s="2" t="str">
        <f t="shared" si="112"/>
        <v>Hold</v>
      </c>
    </row>
    <row r="1204" spans="1:8" ht="13.5" x14ac:dyDescent="0.25">
      <c r="A1204" s="4">
        <v>43763</v>
      </c>
      <c r="B1204" s="2">
        <v>4.22</v>
      </c>
      <c r="C1204" s="2">
        <f t="shared" si="108"/>
        <v>4.5048172145774092</v>
      </c>
      <c r="D1204" s="2">
        <f t="shared" si="110"/>
        <v>4.4421427836370624</v>
      </c>
      <c r="E1204" s="2">
        <f t="shared" si="109"/>
        <v>6.2674430940346859E-2</v>
      </c>
      <c r="F1204" s="2">
        <f t="shared" si="113"/>
        <v>7.3030552713202523E-2</v>
      </c>
      <c r="G1204" s="2">
        <f t="shared" si="111"/>
        <v>-1.0356121772855664E-2</v>
      </c>
      <c r="H1204" s="2" t="str">
        <f t="shared" si="112"/>
        <v>Hold</v>
      </c>
    </row>
    <row r="1205" spans="1:8" ht="13.5" x14ac:dyDescent="0.25">
      <c r="A1205" s="4">
        <v>43766</v>
      </c>
      <c r="B1205" s="2">
        <v>4.28</v>
      </c>
      <c r="C1205" s="2">
        <f t="shared" si="108"/>
        <v>4.4825376431039619</v>
      </c>
      <c r="D1205" s="2">
        <f t="shared" si="110"/>
        <v>4.4301322070713542</v>
      </c>
      <c r="E1205" s="2">
        <f t="shared" si="109"/>
        <v>5.2405436032607611E-2</v>
      </c>
      <c r="F1205" s="2">
        <f t="shared" si="113"/>
        <v>6.8905529377083552E-2</v>
      </c>
      <c r="G1205" s="2">
        <f t="shared" si="111"/>
        <v>-1.6500093344475941E-2</v>
      </c>
      <c r="H1205" s="2" t="str">
        <f t="shared" si="112"/>
        <v>Hold</v>
      </c>
    </row>
    <row r="1206" spans="1:8" ht="13.5" x14ac:dyDescent="0.25">
      <c r="A1206" s="4">
        <v>43767</v>
      </c>
      <c r="B1206" s="2">
        <v>4.1900000000000004</v>
      </c>
      <c r="C1206" s="2">
        <f t="shared" si="108"/>
        <v>4.483685698011044</v>
      </c>
      <c r="D1206" s="2">
        <f t="shared" si="110"/>
        <v>4.4123446361771803</v>
      </c>
      <c r="E1206" s="2">
        <f t="shared" si="109"/>
        <v>7.1341061833863684E-2</v>
      </c>
      <c r="F1206" s="2">
        <f t="shared" si="113"/>
        <v>6.9392635868439578E-2</v>
      </c>
      <c r="G1206" s="2">
        <f t="shared" si="111"/>
        <v>1.9484259654241054E-3</v>
      </c>
      <c r="H1206" s="2" t="str">
        <f t="shared" si="112"/>
        <v>Sell</v>
      </c>
    </row>
    <row r="1207" spans="1:8" ht="13.5" x14ac:dyDescent="0.25">
      <c r="A1207" s="4">
        <v>43768</v>
      </c>
      <c r="B1207" s="2">
        <v>4.18</v>
      </c>
      <c r="C1207" s="2">
        <f t="shared" si="108"/>
        <v>4.4646571290862678</v>
      </c>
      <c r="D1207" s="2">
        <f t="shared" si="110"/>
        <v>4.395133922386278</v>
      </c>
      <c r="E1207" s="2">
        <f t="shared" si="109"/>
        <v>6.9523206699989792E-2</v>
      </c>
      <c r="F1207" s="2">
        <f t="shared" si="113"/>
        <v>6.9418750034749621E-2</v>
      </c>
      <c r="G1207" s="2">
        <f t="shared" si="111"/>
        <v>1.0445666524017128E-4</v>
      </c>
      <c r="H1207" s="2" t="str">
        <f t="shared" si="112"/>
        <v>Sell</v>
      </c>
    </row>
    <row r="1208" spans="1:8" ht="13.5" x14ac:dyDescent="0.25">
      <c r="A1208" s="4">
        <v>43769</v>
      </c>
      <c r="B1208" s="2">
        <v>4.2</v>
      </c>
      <c r="C1208" s="2">
        <f t="shared" si="108"/>
        <v>4.4316329553806879</v>
      </c>
      <c r="D1208" s="2">
        <f t="shared" si="110"/>
        <v>4.3806795577650721</v>
      </c>
      <c r="E1208" s="2">
        <f t="shared" si="109"/>
        <v>5.0953397615615792E-2</v>
      </c>
      <c r="F1208" s="2">
        <f t="shared" si="113"/>
        <v>6.5725679550922858E-2</v>
      </c>
      <c r="G1208" s="2">
        <f t="shared" si="111"/>
        <v>-1.4772281935307066E-2</v>
      </c>
      <c r="H1208" s="2" t="str">
        <f t="shared" si="112"/>
        <v>Hold</v>
      </c>
    </row>
    <row r="1209" spans="1:8" ht="13.5" x14ac:dyDescent="0.25">
      <c r="A1209" s="4">
        <v>43770</v>
      </c>
      <c r="B1209" s="2">
        <v>4.1900000000000004</v>
      </c>
      <c r="C1209" s="2">
        <f t="shared" si="108"/>
        <v>4.4267663468605818</v>
      </c>
      <c r="D1209" s="2">
        <f t="shared" si="110"/>
        <v>4.3665551460787704</v>
      </c>
      <c r="E1209" s="2">
        <f t="shared" si="109"/>
        <v>6.0211200781811414E-2</v>
      </c>
      <c r="F1209" s="2">
        <f t="shared" si="113"/>
        <v>6.4622783797100569E-2</v>
      </c>
      <c r="G1209" s="2">
        <f t="shared" si="111"/>
        <v>-4.4115830152891555E-3</v>
      </c>
      <c r="H1209" s="2" t="str">
        <f t="shared" si="112"/>
        <v>Hold</v>
      </c>
    </row>
    <row r="1210" spans="1:8" ht="13.5" x14ac:dyDescent="0.25">
      <c r="A1210" s="4">
        <v>43773</v>
      </c>
      <c r="B1210" s="2">
        <v>4.0999999999999996</v>
      </c>
      <c r="C1210" s="2">
        <f t="shared" si="108"/>
        <v>4.4211099858051073</v>
      </c>
      <c r="D1210" s="2">
        <f t="shared" si="110"/>
        <v>4.3468103204433062</v>
      </c>
      <c r="E1210" s="2">
        <f t="shared" si="109"/>
        <v>7.4299665361801104E-2</v>
      </c>
      <c r="F1210" s="2">
        <f t="shared" si="113"/>
        <v>6.6558160110040676E-2</v>
      </c>
      <c r="G1210" s="2">
        <f t="shared" si="111"/>
        <v>7.7415052517604277E-3</v>
      </c>
      <c r="H1210" s="2" t="str">
        <f t="shared" si="112"/>
        <v>Sell</v>
      </c>
    </row>
    <row r="1211" spans="1:8" ht="13.5" x14ac:dyDescent="0.25">
      <c r="A1211" s="4">
        <v>43774</v>
      </c>
      <c r="B1211" s="2">
        <v>4.1500000000000004</v>
      </c>
      <c r="C1211" s="2">
        <f t="shared" si="108"/>
        <v>4.402477680296629</v>
      </c>
      <c r="D1211" s="2">
        <f t="shared" si="110"/>
        <v>4.3322317781882465</v>
      </c>
      <c r="E1211" s="2">
        <f t="shared" si="109"/>
        <v>7.0245902108382552E-2</v>
      </c>
      <c r="F1211" s="2">
        <f t="shared" si="113"/>
        <v>6.7295708509709048E-2</v>
      </c>
      <c r="G1211" s="2">
        <f t="shared" si="111"/>
        <v>2.9501935986735034E-3</v>
      </c>
      <c r="H1211" s="2" t="str">
        <f t="shared" si="112"/>
        <v>Sell</v>
      </c>
    </row>
    <row r="1212" spans="1:8" ht="13.5" x14ac:dyDescent="0.25">
      <c r="A1212" s="4">
        <v>43775</v>
      </c>
      <c r="B1212" s="2">
        <v>4.1399999999999997</v>
      </c>
      <c r="C1212" s="2">
        <f t="shared" si="108"/>
        <v>4.3851734217894549</v>
      </c>
      <c r="D1212" s="2">
        <f t="shared" si="110"/>
        <v>4.3179923872113397</v>
      </c>
      <c r="E1212" s="2">
        <f t="shared" si="109"/>
        <v>6.7181034578115195E-2</v>
      </c>
      <c r="F1212" s="2">
        <f t="shared" si="113"/>
        <v>6.7272773723390286E-2</v>
      </c>
      <c r="G1212" s="2">
        <f t="shared" si="111"/>
        <v>-9.1739145275090972E-5</v>
      </c>
      <c r="H1212" s="2" t="str">
        <f t="shared" si="112"/>
        <v>Hold</v>
      </c>
    </row>
    <row r="1213" spans="1:8" ht="13.5" x14ac:dyDescent="0.25">
      <c r="A1213" s="4">
        <v>43776</v>
      </c>
      <c r="B1213" s="2">
        <v>4.1500000000000004</v>
      </c>
      <c r="C1213" s="2">
        <f t="shared" si="108"/>
        <v>4.3689928953603081</v>
      </c>
      <c r="D1213" s="2">
        <f t="shared" si="110"/>
        <v>4.3055485066771668</v>
      </c>
      <c r="E1213" s="2">
        <f t="shared" si="109"/>
        <v>6.3444388683141284E-2</v>
      </c>
      <c r="F1213" s="2">
        <f t="shared" si="113"/>
        <v>6.6507096715340483E-2</v>
      </c>
      <c r="G1213" s="2">
        <f t="shared" si="111"/>
        <v>-3.062708032199199E-3</v>
      </c>
      <c r="H1213" s="2" t="str">
        <f t="shared" si="112"/>
        <v>Hold</v>
      </c>
    </row>
    <row r="1214" spans="1:8" ht="13.5" x14ac:dyDescent="0.25">
      <c r="A1214" s="4">
        <v>43777</v>
      </c>
      <c r="B1214" s="2">
        <v>4.25</v>
      </c>
      <c r="C1214" s="2">
        <f t="shared" si="108"/>
        <v>4.3460709114587219</v>
      </c>
      <c r="D1214" s="2">
        <f t="shared" si="110"/>
        <v>4.3014338024788579</v>
      </c>
      <c r="E1214" s="2">
        <f t="shared" si="109"/>
        <v>4.463710897986406E-2</v>
      </c>
      <c r="F1214" s="2">
        <f t="shared" si="113"/>
        <v>6.21330991682452E-2</v>
      </c>
      <c r="G1214" s="2">
        <f t="shared" si="111"/>
        <v>-1.749599018838114E-2</v>
      </c>
      <c r="H1214" s="2" t="str">
        <f t="shared" si="112"/>
        <v>Hold</v>
      </c>
    </row>
    <row r="1215" spans="1:8" ht="13.5" x14ac:dyDescent="0.25">
      <c r="A1215" s="4">
        <v>43780</v>
      </c>
      <c r="B1215" s="2">
        <v>4.2</v>
      </c>
      <c r="C1215" s="2">
        <f t="shared" si="108"/>
        <v>4.3359061558496883</v>
      </c>
      <c r="D1215" s="2">
        <f t="shared" si="110"/>
        <v>4.293920187480424</v>
      </c>
      <c r="E1215" s="2">
        <f t="shared" si="109"/>
        <v>4.198596836926427E-2</v>
      </c>
      <c r="F1215" s="2">
        <f t="shared" si="113"/>
        <v>5.8103673008449014E-2</v>
      </c>
      <c r="G1215" s="2">
        <f t="shared" si="111"/>
        <v>-1.6117704639184743E-2</v>
      </c>
      <c r="H1215" s="2" t="str">
        <f t="shared" si="112"/>
        <v>Hold</v>
      </c>
    </row>
    <row r="1216" spans="1:8" ht="13.5" x14ac:dyDescent="0.25">
      <c r="A1216" s="4">
        <v>43781</v>
      </c>
      <c r="B1216" s="2">
        <v>4.2</v>
      </c>
      <c r="C1216" s="2">
        <f t="shared" si="108"/>
        <v>4.3134590549497362</v>
      </c>
      <c r="D1216" s="2">
        <f t="shared" si="110"/>
        <v>4.286963136555948</v>
      </c>
      <c r="E1216" s="2">
        <f t="shared" si="109"/>
        <v>2.6495918393788287E-2</v>
      </c>
      <c r="F1216" s="2">
        <f t="shared" si="113"/>
        <v>5.1782122085516871E-2</v>
      </c>
      <c r="G1216" s="2">
        <f t="shared" si="111"/>
        <v>-2.5286203691728584E-2</v>
      </c>
      <c r="H1216" s="2" t="str">
        <f t="shared" si="112"/>
        <v>Hold</v>
      </c>
    </row>
    <row r="1217" spans="1:8" ht="13.5" x14ac:dyDescent="0.25">
      <c r="A1217" s="4">
        <v>43782</v>
      </c>
      <c r="B1217" s="2">
        <v>4.21</v>
      </c>
      <c r="C1217" s="2">
        <f t="shared" si="108"/>
        <v>4.2929268926497768</v>
      </c>
      <c r="D1217" s="2">
        <f t="shared" si="110"/>
        <v>4.2812621634777299</v>
      </c>
      <c r="E1217" s="2">
        <f t="shared" si="109"/>
        <v>1.1664729172046862E-2</v>
      </c>
      <c r="F1217" s="2">
        <f t="shared" si="113"/>
        <v>4.3758643502822873E-2</v>
      </c>
      <c r="G1217" s="2">
        <f t="shared" si="111"/>
        <v>-3.2093914330776012E-2</v>
      </c>
      <c r="H1217" s="2" t="str">
        <f t="shared" si="112"/>
        <v>Hold</v>
      </c>
    </row>
    <row r="1218" spans="1:8" ht="13.5" x14ac:dyDescent="0.25">
      <c r="A1218" s="4">
        <v>43783</v>
      </c>
      <c r="B1218" s="2">
        <v>4.2</v>
      </c>
      <c r="C1218" s="2">
        <f t="shared" si="108"/>
        <v>4.2786304476267345</v>
      </c>
      <c r="D1218" s="2">
        <f t="shared" si="110"/>
        <v>4.2752427439608613</v>
      </c>
      <c r="E1218" s="2">
        <f t="shared" si="109"/>
        <v>3.3877036658731541E-3</v>
      </c>
      <c r="F1218" s="2">
        <f t="shared" si="113"/>
        <v>3.5684455535432931E-2</v>
      </c>
      <c r="G1218" s="2">
        <f t="shared" si="111"/>
        <v>-3.2296751869559777E-2</v>
      </c>
      <c r="H1218" s="2" t="str">
        <f t="shared" si="112"/>
        <v>Hold</v>
      </c>
    </row>
    <row r="1219" spans="1:8" ht="13.5" x14ac:dyDescent="0.25">
      <c r="A1219" s="4">
        <v>43784</v>
      </c>
      <c r="B1219" s="2">
        <v>4.25</v>
      </c>
      <c r="C1219" s="2">
        <f t="shared" si="108"/>
        <v>4.2649949941456979</v>
      </c>
      <c r="D1219" s="2">
        <f t="shared" si="110"/>
        <v>4.2733729110748717</v>
      </c>
      <c r="E1219" s="2">
        <f t="shared" si="109"/>
        <v>-8.3779169291737787E-3</v>
      </c>
      <c r="F1219" s="2">
        <f t="shared" si="113"/>
        <v>2.6871981042511591E-2</v>
      </c>
      <c r="G1219" s="2">
        <f t="shared" si="111"/>
        <v>-3.5249897971685373E-2</v>
      </c>
      <c r="H1219" s="2" t="str">
        <f t="shared" si="112"/>
        <v>Hold</v>
      </c>
    </row>
    <row r="1220" spans="1:8" ht="13.5" x14ac:dyDescent="0.25">
      <c r="A1220" s="4">
        <v>43787</v>
      </c>
      <c r="B1220" s="2">
        <v>4.24</v>
      </c>
      <c r="C1220" s="2">
        <f t="shared" si="108"/>
        <v>4.2396111488925134</v>
      </c>
      <c r="D1220" s="2">
        <f t="shared" si="110"/>
        <v>4.2709008435878442</v>
      </c>
      <c r="E1220" s="2">
        <f t="shared" si="109"/>
        <v>-3.1289694695330716E-2</v>
      </c>
      <c r="F1220" s="2">
        <f t="shared" si="113"/>
        <v>1.5239645894943131E-2</v>
      </c>
      <c r="G1220" s="2">
        <f t="shared" si="111"/>
        <v>-4.6529340590273846E-2</v>
      </c>
      <c r="H1220" s="2" t="str">
        <f t="shared" si="112"/>
        <v>Hold</v>
      </c>
    </row>
    <row r="1221" spans="1:8" ht="13.5" x14ac:dyDescent="0.25">
      <c r="A1221" s="4">
        <v>43788</v>
      </c>
      <c r="B1221" s="2">
        <v>4.2</v>
      </c>
      <c r="C1221" s="2">
        <f t="shared" si="108"/>
        <v>4.2258248182936651</v>
      </c>
      <c r="D1221" s="2">
        <f t="shared" si="110"/>
        <v>4.2656489292480035</v>
      </c>
      <c r="E1221" s="2">
        <f t="shared" si="109"/>
        <v>-3.9824110954338465E-2</v>
      </c>
      <c r="F1221" s="2">
        <f t="shared" si="113"/>
        <v>4.2268945250868127E-3</v>
      </c>
      <c r="G1221" s="2">
        <f t="shared" si="111"/>
        <v>-4.4051005479425281E-2</v>
      </c>
      <c r="H1221" s="2" t="str">
        <f t="shared" si="112"/>
        <v>Hold</v>
      </c>
    </row>
    <row r="1222" spans="1:8" ht="13.5" x14ac:dyDescent="0.25">
      <c r="A1222" s="4">
        <v>43789</v>
      </c>
      <c r="B1222" s="2">
        <v>4.2</v>
      </c>
      <c r="C1222" s="2">
        <f t="shared" si="108"/>
        <v>4.2126210000946394</v>
      </c>
      <c r="D1222" s="2">
        <f t="shared" si="110"/>
        <v>4.2607860456000033</v>
      </c>
      <c r="E1222" s="2">
        <f t="shared" si="109"/>
        <v>-4.8165045505363935E-2</v>
      </c>
      <c r="F1222" s="2">
        <f t="shared" si="113"/>
        <v>-6.2514934810033364E-3</v>
      </c>
      <c r="G1222" s="2">
        <f t="shared" si="111"/>
        <v>-4.1913552024360597E-2</v>
      </c>
      <c r="H1222" s="2" t="str">
        <f t="shared" si="112"/>
        <v>Hold</v>
      </c>
    </row>
    <row r="1223" spans="1:8" ht="13.5" x14ac:dyDescent="0.25">
      <c r="A1223" s="4">
        <v>43790</v>
      </c>
      <c r="B1223" s="2">
        <v>4.2</v>
      </c>
      <c r="C1223" s="2">
        <f t="shared" si="108"/>
        <v>4.2029870000800793</v>
      </c>
      <c r="D1223" s="2">
        <f t="shared" si="110"/>
        <v>4.2562833755555589</v>
      </c>
      <c r="E1223" s="2">
        <f t="shared" si="109"/>
        <v>-5.3296375475479607E-2</v>
      </c>
      <c r="F1223" s="2">
        <f t="shared" si="113"/>
        <v>-1.5660469879898591E-2</v>
      </c>
      <c r="G1223" s="2">
        <f t="shared" si="111"/>
        <v>-3.7635905595581012E-2</v>
      </c>
      <c r="H1223" s="2" t="str">
        <f t="shared" si="112"/>
        <v>Hold</v>
      </c>
    </row>
    <row r="1224" spans="1:8" ht="13.5" x14ac:dyDescent="0.25">
      <c r="A1224" s="4">
        <v>43791</v>
      </c>
      <c r="B1224" s="2">
        <v>4.2</v>
      </c>
      <c r="C1224" s="2">
        <f t="shared" si="108"/>
        <v>4.2102197692985284</v>
      </c>
      <c r="D1224" s="2">
        <f t="shared" si="110"/>
        <v>4.2521142366255171</v>
      </c>
      <c r="E1224" s="2">
        <f t="shared" si="109"/>
        <v>-4.189446732698876E-2</v>
      </c>
      <c r="F1224" s="2">
        <f t="shared" si="113"/>
        <v>-2.0907269369316625E-2</v>
      </c>
      <c r="G1224" s="2">
        <f t="shared" si="111"/>
        <v>-2.0987197957672135E-2</v>
      </c>
      <c r="H1224" s="2" t="str">
        <f t="shared" si="112"/>
        <v>Hold</v>
      </c>
    </row>
    <row r="1225" spans="1:8" ht="13.5" x14ac:dyDescent="0.25">
      <c r="A1225" s="4">
        <v>43794</v>
      </c>
      <c r="B1225" s="2">
        <v>4.18</v>
      </c>
      <c r="C1225" s="2">
        <f t="shared" si="108"/>
        <v>4.2086474970987551</v>
      </c>
      <c r="D1225" s="2">
        <f t="shared" si="110"/>
        <v>4.2467724413199237</v>
      </c>
      <c r="E1225" s="2">
        <f t="shared" si="109"/>
        <v>-3.8124944221168633E-2</v>
      </c>
      <c r="F1225" s="2">
        <f t="shared" si="113"/>
        <v>-2.4350804339687029E-2</v>
      </c>
      <c r="G1225" s="2">
        <f t="shared" si="111"/>
        <v>-1.3774139881481604E-2</v>
      </c>
      <c r="H1225" s="2" t="str">
        <f t="shared" si="112"/>
        <v>Hold</v>
      </c>
    </row>
    <row r="1226" spans="1:8" ht="13.5" x14ac:dyDescent="0.25">
      <c r="A1226" s="4">
        <v>43795</v>
      </c>
      <c r="B1226" s="2">
        <v>4.1500000000000004</v>
      </c>
      <c r="C1226" s="2">
        <f t="shared" si="108"/>
        <v>4.207317112929716</v>
      </c>
      <c r="D1226" s="2">
        <f t="shared" si="110"/>
        <v>4.2396041123332626</v>
      </c>
      <c r="E1226" s="2">
        <f t="shared" si="109"/>
        <v>-3.2286999403546623E-2</v>
      </c>
      <c r="F1226" s="2">
        <f t="shared" si="113"/>
        <v>-2.5938043352458948E-2</v>
      </c>
      <c r="G1226" s="2">
        <f t="shared" si="111"/>
        <v>-6.3489560510876751E-3</v>
      </c>
      <c r="H1226" s="2" t="str">
        <f t="shared" si="112"/>
        <v>Hold</v>
      </c>
    </row>
    <row r="1227" spans="1:8" ht="13.5" x14ac:dyDescent="0.25">
      <c r="A1227" s="4">
        <v>43796</v>
      </c>
      <c r="B1227" s="2">
        <v>4.1500000000000004</v>
      </c>
      <c r="C1227" s="2">
        <f t="shared" si="108"/>
        <v>4.2077298647866828</v>
      </c>
      <c r="D1227" s="2">
        <f t="shared" si="110"/>
        <v>4.2329667706789467</v>
      </c>
      <c r="E1227" s="2">
        <f t="shared" si="109"/>
        <v>-2.5236905892263906E-2</v>
      </c>
      <c r="F1227" s="2">
        <f t="shared" si="113"/>
        <v>-2.5797815860419942E-2</v>
      </c>
      <c r="G1227" s="2">
        <f t="shared" si="111"/>
        <v>5.609099681560363E-4</v>
      </c>
      <c r="H1227" s="2" t="str">
        <f t="shared" si="112"/>
        <v>Sell</v>
      </c>
    </row>
    <row r="1228" spans="1:8" ht="13.5" x14ac:dyDescent="0.25">
      <c r="A1228" s="4">
        <v>43797</v>
      </c>
      <c r="B1228" s="2">
        <v>4.1500000000000004</v>
      </c>
      <c r="C1228" s="2">
        <f t="shared" si="108"/>
        <v>4.2065406548195012</v>
      </c>
      <c r="D1228" s="2">
        <f t="shared" si="110"/>
        <v>4.2268210839619877</v>
      </c>
      <c r="E1228" s="2">
        <f t="shared" si="109"/>
        <v>-2.0280429142486511E-2</v>
      </c>
      <c r="F1228" s="2">
        <f t="shared" si="113"/>
        <v>-2.4694338516833256E-2</v>
      </c>
      <c r="G1228" s="2">
        <f t="shared" si="111"/>
        <v>4.4139093743467452E-3</v>
      </c>
      <c r="H1228" s="2" t="str">
        <f t="shared" si="112"/>
        <v>Sell</v>
      </c>
    </row>
    <row r="1229" spans="1:8" ht="13.5" x14ac:dyDescent="0.25">
      <c r="A1229" s="4">
        <v>43798</v>
      </c>
      <c r="B1229" s="2">
        <v>4.07</v>
      </c>
      <c r="C1229" s="2">
        <f t="shared" si="108"/>
        <v>4.2132267079241936</v>
      </c>
      <c r="D1229" s="2">
        <f t="shared" si="110"/>
        <v>4.2152047073722105</v>
      </c>
      <c r="E1229" s="2">
        <f t="shared" si="109"/>
        <v>-1.9779994480169094E-3</v>
      </c>
      <c r="F1229" s="2">
        <f t="shared" si="113"/>
        <v>-2.0151070703069988E-2</v>
      </c>
      <c r="G1229" s="2">
        <f t="shared" si="111"/>
        <v>1.8173071255053078E-2</v>
      </c>
      <c r="H1229" s="2" t="str">
        <f t="shared" si="112"/>
        <v>Sell</v>
      </c>
    </row>
    <row r="1230" spans="1:8" ht="13.5" x14ac:dyDescent="0.25">
      <c r="A1230" s="4">
        <v>43801</v>
      </c>
      <c r="B1230" s="2">
        <v>4.07</v>
      </c>
      <c r="C1230" s="2">
        <f t="shared" si="108"/>
        <v>4.2173456759358556</v>
      </c>
      <c r="D1230" s="2">
        <f t="shared" si="110"/>
        <v>4.2044488031224168</v>
      </c>
      <c r="E1230" s="2">
        <f t="shared" si="109"/>
        <v>1.2896872813438875E-2</v>
      </c>
      <c r="F1230" s="2">
        <f t="shared" si="113"/>
        <v>-1.3541481999768215E-2</v>
      </c>
      <c r="G1230" s="2">
        <f t="shared" si="111"/>
        <v>2.6438354813207089E-2</v>
      </c>
      <c r="H1230" s="2" t="str">
        <f t="shared" si="112"/>
        <v>Sell</v>
      </c>
    </row>
    <row r="1231" spans="1:8" ht="13.5" x14ac:dyDescent="0.25">
      <c r="A1231" s="4">
        <v>43802</v>
      </c>
      <c r="B1231" s="2">
        <v>4.09</v>
      </c>
      <c r="C1231" s="2">
        <f t="shared" ref="C1231:C1294" si="114">$C$4*B1221+C1230*(1-$C$4)</f>
        <v>4.2146771104072629</v>
      </c>
      <c r="D1231" s="2">
        <f t="shared" si="110"/>
        <v>4.195971114002238</v>
      </c>
      <c r="E1231" s="2">
        <f t="shared" si="109"/>
        <v>1.8705996405024905E-2</v>
      </c>
      <c r="F1231" s="2">
        <f t="shared" si="113"/>
        <v>-7.0919863188095922E-3</v>
      </c>
      <c r="G1231" s="2">
        <f t="shared" si="111"/>
        <v>2.5797982723834496E-2</v>
      </c>
      <c r="H1231" s="2" t="str">
        <f t="shared" si="112"/>
        <v>Sell</v>
      </c>
    </row>
    <row r="1232" spans="1:8" ht="13.5" x14ac:dyDescent="0.25">
      <c r="A1232" s="4">
        <v>43803</v>
      </c>
      <c r="B1232" s="2">
        <v>4.05</v>
      </c>
      <c r="C1232" s="2">
        <f t="shared" si="114"/>
        <v>4.2124190934215306</v>
      </c>
      <c r="D1232" s="2">
        <f t="shared" si="110"/>
        <v>4.1851584388909613</v>
      </c>
      <c r="E1232" s="2">
        <f t="shared" si="109"/>
        <v>2.7260654530569361E-2</v>
      </c>
      <c r="F1232" s="2">
        <f t="shared" si="113"/>
        <v>-2.2145814893380182E-4</v>
      </c>
      <c r="G1232" s="2">
        <f t="shared" si="111"/>
        <v>2.7482112679503165E-2</v>
      </c>
      <c r="H1232" s="2" t="str">
        <f t="shared" si="112"/>
        <v>Sell</v>
      </c>
    </row>
    <row r="1233" spans="1:8" ht="13.5" x14ac:dyDescent="0.25">
      <c r="A1233" s="4">
        <v>43804</v>
      </c>
      <c r="B1233" s="2">
        <v>4.09</v>
      </c>
      <c r="C1233" s="2">
        <f t="shared" si="114"/>
        <v>4.2105084636643726</v>
      </c>
      <c r="D1233" s="2">
        <f t="shared" si="110"/>
        <v>4.1781096656397789</v>
      </c>
      <c r="E1233" s="2">
        <f t="shared" si="109"/>
        <v>3.2398798024593667E-2</v>
      </c>
      <c r="F1233" s="2">
        <f t="shared" si="113"/>
        <v>6.3025930857716923E-3</v>
      </c>
      <c r="G1233" s="2">
        <f t="shared" si="111"/>
        <v>2.6096204938821976E-2</v>
      </c>
      <c r="H1233" s="2" t="str">
        <f t="shared" si="112"/>
        <v>Sell</v>
      </c>
    </row>
    <row r="1234" spans="1:8" ht="13.5" x14ac:dyDescent="0.25">
      <c r="A1234" s="4">
        <v>43805</v>
      </c>
      <c r="B1234" s="2">
        <v>4.08</v>
      </c>
      <c r="C1234" s="2">
        <f t="shared" si="114"/>
        <v>4.2088917769467766</v>
      </c>
      <c r="D1234" s="2">
        <f t="shared" si="110"/>
        <v>4.1708422829997955</v>
      </c>
      <c r="E1234" s="2">
        <f t="shared" si="109"/>
        <v>3.8049493946981094E-2</v>
      </c>
      <c r="F1234" s="2">
        <f t="shared" si="113"/>
        <v>1.2651973258013573E-2</v>
      </c>
      <c r="G1234" s="2">
        <f t="shared" si="111"/>
        <v>2.5397520688967522E-2</v>
      </c>
      <c r="H1234" s="2" t="str">
        <f t="shared" si="112"/>
        <v>Sell</v>
      </c>
    </row>
    <row r="1235" spans="1:8" ht="13.5" x14ac:dyDescent="0.25">
      <c r="A1235" s="4">
        <v>43808</v>
      </c>
      <c r="B1235" s="2">
        <v>4.03</v>
      </c>
      <c r="C1235" s="2">
        <f t="shared" si="114"/>
        <v>4.2044468881857338</v>
      </c>
      <c r="D1235" s="2">
        <f t="shared" si="110"/>
        <v>4.1604095212961072</v>
      </c>
      <c r="E1235" s="2">
        <f t="shared" si="109"/>
        <v>4.4037366889626561E-2</v>
      </c>
      <c r="F1235" s="2">
        <f t="shared" si="113"/>
        <v>1.892905198433617E-2</v>
      </c>
      <c r="G1235" s="2">
        <f t="shared" si="111"/>
        <v>2.5108314905290391E-2</v>
      </c>
      <c r="H1235" s="2" t="str">
        <f t="shared" si="112"/>
        <v>Sell</v>
      </c>
    </row>
    <row r="1236" spans="1:8" ht="13.5" x14ac:dyDescent="0.25">
      <c r="A1236" s="4">
        <v>43809</v>
      </c>
      <c r="B1236" s="2">
        <v>4.03</v>
      </c>
      <c r="C1236" s="2">
        <f t="shared" si="114"/>
        <v>4.1960704438494671</v>
      </c>
      <c r="D1236" s="2">
        <f t="shared" si="110"/>
        <v>4.1507495567556552</v>
      </c>
      <c r="E1236" s="2">
        <f t="shared" si="109"/>
        <v>4.532088709381199E-2</v>
      </c>
      <c r="F1236" s="2">
        <f t="shared" si="113"/>
        <v>2.4207419006231336E-2</v>
      </c>
      <c r="G1236" s="2">
        <f t="shared" si="111"/>
        <v>2.1113468087580654E-2</v>
      </c>
      <c r="H1236" s="2" t="str">
        <f t="shared" si="112"/>
        <v>Sell</v>
      </c>
    </row>
    <row r="1237" spans="1:8" ht="13.5" x14ac:dyDescent="0.25">
      <c r="A1237" s="4">
        <v>43810</v>
      </c>
      <c r="B1237" s="2">
        <v>4.0199999999999996</v>
      </c>
      <c r="C1237" s="2">
        <f t="shared" si="114"/>
        <v>4.1889826832572412</v>
      </c>
      <c r="D1237" s="2">
        <f t="shared" si="110"/>
        <v>4.1410644044033846</v>
      </c>
      <c r="E1237" s="2">
        <f t="shared" si="109"/>
        <v>4.7918278853856577E-2</v>
      </c>
      <c r="F1237" s="2">
        <f t="shared" si="113"/>
        <v>2.894959097575639E-2</v>
      </c>
      <c r="G1237" s="2">
        <f t="shared" si="111"/>
        <v>1.8968687878100188E-2</v>
      </c>
      <c r="H1237" s="2" t="str">
        <f t="shared" si="112"/>
        <v>Sell</v>
      </c>
    </row>
    <row r="1238" spans="1:8" ht="13.5" x14ac:dyDescent="0.25">
      <c r="A1238" s="4">
        <v>43811</v>
      </c>
      <c r="B1238" s="2">
        <v>3.9</v>
      </c>
      <c r="C1238" s="2">
        <f t="shared" si="114"/>
        <v>4.1829853473715115</v>
      </c>
      <c r="D1238" s="2">
        <f t="shared" si="110"/>
        <v>4.1232077818549859</v>
      </c>
      <c r="E1238" s="2">
        <f t="shared" si="109"/>
        <v>5.9777565516525577E-2</v>
      </c>
      <c r="F1238" s="2">
        <f t="shared" si="113"/>
        <v>3.511518588391023E-2</v>
      </c>
      <c r="G1238" s="2">
        <f t="shared" si="111"/>
        <v>2.4662379632615347E-2</v>
      </c>
      <c r="H1238" s="2" t="str">
        <f t="shared" si="112"/>
        <v>Sell</v>
      </c>
    </row>
    <row r="1239" spans="1:8" ht="13.5" x14ac:dyDescent="0.25">
      <c r="A1239" s="4">
        <v>43812</v>
      </c>
      <c r="B1239" s="2">
        <v>3.95</v>
      </c>
      <c r="C1239" s="2">
        <f t="shared" si="114"/>
        <v>4.1656029862374329</v>
      </c>
      <c r="D1239" s="2">
        <f t="shared" si="110"/>
        <v>4.1103775757916532</v>
      </c>
      <c r="E1239" s="2">
        <f t="shared" si="109"/>
        <v>5.5225410445779666E-2</v>
      </c>
      <c r="F1239" s="2">
        <f t="shared" si="113"/>
        <v>3.9137230796284117E-2</v>
      </c>
      <c r="G1239" s="2">
        <f t="shared" si="111"/>
        <v>1.6088179649495549E-2</v>
      </c>
      <c r="H1239" s="2" t="str">
        <f t="shared" si="112"/>
        <v>Sell</v>
      </c>
    </row>
    <row r="1240" spans="1:8" ht="13.5" x14ac:dyDescent="0.25">
      <c r="A1240" s="4">
        <v>43815</v>
      </c>
      <c r="B1240" s="2">
        <v>3.9</v>
      </c>
      <c r="C1240" s="2">
        <f t="shared" si="114"/>
        <v>4.1508948345085974</v>
      </c>
      <c r="D1240" s="2">
        <f t="shared" si="110"/>
        <v>4.0947940516589378</v>
      </c>
      <c r="E1240" s="2">
        <f t="shared" si="109"/>
        <v>5.6100782849659581E-2</v>
      </c>
      <c r="F1240" s="2">
        <f t="shared" si="113"/>
        <v>4.2529941206959208E-2</v>
      </c>
      <c r="G1240" s="2">
        <f t="shared" si="111"/>
        <v>1.3570841642700372E-2</v>
      </c>
      <c r="H1240" s="2" t="str">
        <f t="shared" si="112"/>
        <v>Sell</v>
      </c>
    </row>
    <row r="1241" spans="1:8" ht="13.5" x14ac:dyDescent="0.25">
      <c r="A1241" s="4">
        <v>43816</v>
      </c>
      <c r="B1241" s="2">
        <v>3.82</v>
      </c>
      <c r="C1241" s="2">
        <f t="shared" si="114"/>
        <v>4.1415263984303516</v>
      </c>
      <c r="D1241" s="2">
        <f t="shared" si="110"/>
        <v>4.074438936721239</v>
      </c>
      <c r="E1241" s="2">
        <f t="shared" si="109"/>
        <v>6.7087461709112617E-2</v>
      </c>
      <c r="F1241" s="2">
        <f t="shared" si="113"/>
        <v>4.744144530738989E-2</v>
      </c>
      <c r="G1241" s="2">
        <f t="shared" si="111"/>
        <v>1.9646016401722727E-2</v>
      </c>
      <c r="H1241" s="2" t="str">
        <f t="shared" si="112"/>
        <v>Sell</v>
      </c>
    </row>
    <row r="1242" spans="1:8" ht="13.5" x14ac:dyDescent="0.25">
      <c r="A1242" s="4">
        <v>43817</v>
      </c>
      <c r="B1242" s="2">
        <v>3.82</v>
      </c>
      <c r="C1242" s="2">
        <f t="shared" si="114"/>
        <v>4.1274454140564512</v>
      </c>
      <c r="D1242" s="2">
        <f t="shared" si="110"/>
        <v>4.055591608075221</v>
      </c>
      <c r="E1242" s="2">
        <f t="shared" si="109"/>
        <v>7.1853805981230146E-2</v>
      </c>
      <c r="F1242" s="2">
        <f t="shared" si="113"/>
        <v>5.2323917442157947E-2</v>
      </c>
      <c r="G1242" s="2">
        <f t="shared" si="111"/>
        <v>1.9529888539072199E-2</v>
      </c>
      <c r="H1242" s="2" t="str">
        <f t="shared" si="112"/>
        <v>Sell</v>
      </c>
    </row>
    <row r="1243" spans="1:8" ht="13.5" x14ac:dyDescent="0.25">
      <c r="A1243" s="4">
        <v>43818</v>
      </c>
      <c r="B1243" s="2">
        <v>3.89</v>
      </c>
      <c r="C1243" s="2">
        <f t="shared" si="114"/>
        <v>4.1216845811246898</v>
      </c>
      <c r="D1243" s="2">
        <f t="shared" si="110"/>
        <v>4.0433255630326119</v>
      </c>
      <c r="E1243" s="2">
        <f t="shared" si="109"/>
        <v>7.8359018092077903E-2</v>
      </c>
      <c r="F1243" s="2">
        <f t="shared" si="113"/>
        <v>5.7530937572141942E-2</v>
      </c>
      <c r="G1243" s="2">
        <f t="shared" si="111"/>
        <v>2.0828080519935961E-2</v>
      </c>
      <c r="H1243" s="2" t="str">
        <f t="shared" si="112"/>
        <v>Sell</v>
      </c>
    </row>
    <row r="1244" spans="1:8" ht="13.5" x14ac:dyDescent="0.25">
      <c r="A1244" s="4">
        <v>43819</v>
      </c>
      <c r="B1244" s="2">
        <v>3.9</v>
      </c>
      <c r="C1244" s="2">
        <f t="shared" si="114"/>
        <v>4.1152715686439683</v>
      </c>
      <c r="D1244" s="2">
        <f t="shared" si="110"/>
        <v>4.032708854659826</v>
      </c>
      <c r="E1244" s="2">
        <f t="shared" ref="E1244:E1307" si="115">C1244-D1244</f>
        <v>8.2562713984142277E-2</v>
      </c>
      <c r="F1244" s="2">
        <f t="shared" si="113"/>
        <v>6.2537292854542015E-2</v>
      </c>
      <c r="G1244" s="2">
        <f t="shared" si="111"/>
        <v>2.0025421129600263E-2</v>
      </c>
      <c r="H1244" s="2" t="str">
        <f t="shared" si="112"/>
        <v>Sell</v>
      </c>
    </row>
    <row r="1245" spans="1:8" ht="13.5" x14ac:dyDescent="0.25">
      <c r="A1245" s="4">
        <v>43822</v>
      </c>
      <c r="B1245" s="2">
        <v>3.85</v>
      </c>
      <c r="C1245" s="2">
        <f t="shared" si="114"/>
        <v>4.1021528657756656</v>
      </c>
      <c r="D1245" s="2">
        <f t="shared" ref="D1245:D1308" si="116">$D$4*B1245+(1-$D$4)*D1244</f>
        <v>4.0191748654257644</v>
      </c>
      <c r="E1245" s="2">
        <f t="shared" si="115"/>
        <v>8.2978000349901215E-2</v>
      </c>
      <c r="F1245" s="2">
        <f t="shared" si="113"/>
        <v>6.6625434353613858E-2</v>
      </c>
      <c r="G1245" s="2">
        <f t="shared" si="111"/>
        <v>1.6352565996287358E-2</v>
      </c>
      <c r="H1245" s="2" t="str">
        <f t="shared" si="112"/>
        <v>Sell</v>
      </c>
    </row>
    <row r="1246" spans="1:8" ht="13.5" x14ac:dyDescent="0.25">
      <c r="A1246" s="4">
        <v>43823</v>
      </c>
      <c r="B1246" s="2">
        <v>3.9</v>
      </c>
      <c r="C1246" s="2">
        <f t="shared" si="114"/>
        <v>4.0910524248871019</v>
      </c>
      <c r="D1246" s="2">
        <f t="shared" si="116"/>
        <v>4.0103470976164486</v>
      </c>
      <c r="E1246" s="2">
        <f t="shared" si="115"/>
        <v>8.0705327270653271E-2</v>
      </c>
      <c r="F1246" s="2">
        <f t="shared" si="113"/>
        <v>6.9441412937021746E-2</v>
      </c>
      <c r="G1246" s="2">
        <f t="shared" si="111"/>
        <v>1.1263914333631525E-2</v>
      </c>
      <c r="H1246" s="2" t="str">
        <f t="shared" si="112"/>
        <v>Sell</v>
      </c>
    </row>
    <row r="1247" spans="1:8" ht="13.5" x14ac:dyDescent="0.25">
      <c r="A1247" s="4">
        <v>43824</v>
      </c>
      <c r="B1247" s="2">
        <v>4</v>
      </c>
      <c r="C1247" s="2">
        <f t="shared" si="114"/>
        <v>4.0801212825967781</v>
      </c>
      <c r="D1247" s="2">
        <f t="shared" si="116"/>
        <v>4.0095806459411563</v>
      </c>
      <c r="E1247" s="2">
        <f t="shared" si="115"/>
        <v>7.0540636655621825E-2</v>
      </c>
      <c r="F1247" s="2">
        <f t="shared" si="113"/>
        <v>6.9661257680741759E-2</v>
      </c>
      <c r="G1247" s="2">
        <f t="shared" si="111"/>
        <v>8.7937897488006567E-4</v>
      </c>
      <c r="H1247" s="2" t="str">
        <f t="shared" si="112"/>
        <v>Sell</v>
      </c>
    </row>
    <row r="1248" spans="1:8" ht="13.5" x14ac:dyDescent="0.25">
      <c r="A1248" s="4">
        <v>43825</v>
      </c>
      <c r="B1248" s="2">
        <v>4</v>
      </c>
      <c r="C1248" s="2">
        <f t="shared" si="114"/>
        <v>4.0524103160434271</v>
      </c>
      <c r="D1248" s="2">
        <f t="shared" si="116"/>
        <v>4.0088709684640342</v>
      </c>
      <c r="E1248" s="2">
        <f t="shared" si="115"/>
        <v>4.3539347579392818E-2</v>
      </c>
      <c r="F1248" s="2">
        <f t="shared" si="113"/>
        <v>6.4436875660471973E-2</v>
      </c>
      <c r="G1248" s="2">
        <f t="shared" si="111"/>
        <v>-2.0897528081079156E-2</v>
      </c>
      <c r="H1248" s="2" t="str">
        <f t="shared" si="112"/>
        <v>Hold</v>
      </c>
    </row>
    <row r="1249" spans="1:8" ht="13.5" x14ac:dyDescent="0.25">
      <c r="A1249" s="4">
        <v>43826</v>
      </c>
      <c r="B1249" s="2">
        <v>4</v>
      </c>
      <c r="C1249" s="2">
        <f t="shared" si="114"/>
        <v>4.0366548828059763</v>
      </c>
      <c r="D1249" s="2">
        <f t="shared" si="116"/>
        <v>4.0082138596889205</v>
      </c>
      <c r="E1249" s="2">
        <f t="shared" si="115"/>
        <v>2.8441023117055764E-2</v>
      </c>
      <c r="F1249" s="2">
        <f t="shared" si="113"/>
        <v>5.7237705151788734E-2</v>
      </c>
      <c r="G1249" s="2">
        <f t="shared" si="111"/>
        <v>-2.8796682034732971E-2</v>
      </c>
      <c r="H1249" s="2" t="str">
        <f t="shared" si="112"/>
        <v>Hold</v>
      </c>
    </row>
    <row r="1250" spans="1:8" ht="13.5" x14ac:dyDescent="0.25">
      <c r="A1250" s="4">
        <v>43829</v>
      </c>
      <c r="B1250" s="2">
        <v>4.0599999999999996</v>
      </c>
      <c r="C1250" s="2">
        <f t="shared" si="114"/>
        <v>4.0156310546819798</v>
      </c>
      <c r="D1250" s="2">
        <f t="shared" si="116"/>
        <v>4.0120498700823335</v>
      </c>
      <c r="E1250" s="2">
        <f t="shared" si="115"/>
        <v>3.5811845996462921E-3</v>
      </c>
      <c r="F1250" s="2">
        <f t="shared" si="113"/>
        <v>4.6506401041360251E-2</v>
      </c>
      <c r="G1250" s="2">
        <f t="shared" si="111"/>
        <v>-4.2925216441713959E-2</v>
      </c>
      <c r="H1250" s="2" t="str">
        <f t="shared" si="112"/>
        <v>Hold</v>
      </c>
    </row>
    <row r="1251" spans="1:8" ht="13.5" x14ac:dyDescent="0.25">
      <c r="A1251" s="4">
        <v>43830</v>
      </c>
      <c r="B1251" s="2">
        <v>4.0599999999999996</v>
      </c>
      <c r="C1251" s="2">
        <f t="shared" si="114"/>
        <v>3.9855339693462906</v>
      </c>
      <c r="D1251" s="2">
        <f t="shared" si="116"/>
        <v>4.0156017315577159</v>
      </c>
      <c r="E1251" s="2">
        <f t="shared" si="115"/>
        <v>-3.0067762211425375E-2</v>
      </c>
      <c r="F1251" s="2">
        <f t="shared" si="113"/>
        <v>3.1191568390803129E-2</v>
      </c>
      <c r="G1251" s="2">
        <f t="shared" si="111"/>
        <v>-6.1259330602228504E-2</v>
      </c>
      <c r="H1251" s="2" t="str">
        <f t="shared" si="112"/>
        <v>Hold</v>
      </c>
    </row>
    <row r="1252" spans="1:8" ht="13.5" x14ac:dyDescent="0.25">
      <c r="A1252" s="4">
        <v>43832</v>
      </c>
      <c r="B1252" s="2">
        <v>4.0599999999999996</v>
      </c>
      <c r="C1252" s="2">
        <f t="shared" si="114"/>
        <v>3.9600672048314767</v>
      </c>
      <c r="D1252" s="2">
        <f t="shared" si="116"/>
        <v>4.0188904921830702</v>
      </c>
      <c r="E1252" s="2">
        <f t="shared" si="115"/>
        <v>-5.8823287351593478E-2</v>
      </c>
      <c r="F1252" s="2">
        <f t="shared" si="113"/>
        <v>1.3188597242323808E-2</v>
      </c>
      <c r="G1252" s="2">
        <f t="shared" ref="G1252:G1315" si="117">E1252-F1252</f>
        <v>-7.2011884593917289E-2</v>
      </c>
      <c r="H1252" s="2" t="str">
        <f t="shared" ref="H1252:H1315" si="118">IF(G1252&lt;0,"Hold","Sell")</f>
        <v>Hold</v>
      </c>
    </row>
    <row r="1253" spans="1:8" ht="13.5" x14ac:dyDescent="0.25">
      <c r="A1253" s="4">
        <v>43833</v>
      </c>
      <c r="B1253" s="2">
        <v>4.05</v>
      </c>
      <c r="C1253" s="2">
        <f t="shared" si="114"/>
        <v>3.9492876348574031</v>
      </c>
      <c r="D1253" s="2">
        <f t="shared" si="116"/>
        <v>4.0211949001695091</v>
      </c>
      <c r="E1253" s="2">
        <f t="shared" si="115"/>
        <v>-7.1907265312106006E-2</v>
      </c>
      <c r="F1253" s="2">
        <f t="shared" ref="F1253:F1316" si="119">(E1253*(2/(10)))+((1-(2/10))*F1252)</f>
        <v>-3.8305752685621544E-3</v>
      </c>
      <c r="G1253" s="2">
        <f t="shared" si="117"/>
        <v>-6.8076690043543858E-2</v>
      </c>
      <c r="H1253" s="2" t="str">
        <f t="shared" si="118"/>
        <v>Hold</v>
      </c>
    </row>
    <row r="1254" spans="1:8" ht="13.5" x14ac:dyDescent="0.25">
      <c r="A1254" s="4">
        <v>43836</v>
      </c>
      <c r="B1254" s="2">
        <v>4.29</v>
      </c>
      <c r="C1254" s="2">
        <f t="shared" si="114"/>
        <v>3.941704921802418</v>
      </c>
      <c r="D1254" s="2">
        <f t="shared" si="116"/>
        <v>4.0411063890458419</v>
      </c>
      <c r="E1254" s="2">
        <f t="shared" si="115"/>
        <v>-9.9401467243423802E-2</v>
      </c>
      <c r="F1254" s="2">
        <f t="shared" si="119"/>
        <v>-2.2944753663534486E-2</v>
      </c>
      <c r="G1254" s="2">
        <f t="shared" si="117"/>
        <v>-7.6456713579889313E-2</v>
      </c>
      <c r="H1254" s="2" t="str">
        <f t="shared" si="118"/>
        <v>Hold</v>
      </c>
    </row>
    <row r="1255" spans="1:8" ht="13.5" x14ac:dyDescent="0.25">
      <c r="A1255" s="4">
        <v>43837</v>
      </c>
      <c r="B1255" s="2">
        <v>4.21</v>
      </c>
      <c r="C1255" s="2">
        <f t="shared" si="114"/>
        <v>3.9275964722943537</v>
      </c>
      <c r="D1255" s="2">
        <f t="shared" si="116"/>
        <v>4.0536170268942984</v>
      </c>
      <c r="E1255" s="2">
        <f t="shared" si="115"/>
        <v>-0.12602055459994466</v>
      </c>
      <c r="F1255" s="2">
        <f t="shared" si="119"/>
        <v>-4.355991385081652E-2</v>
      </c>
      <c r="G1255" s="2">
        <f t="shared" si="117"/>
        <v>-8.2460640749128136E-2</v>
      </c>
      <c r="H1255" s="2" t="str">
        <f t="shared" si="118"/>
        <v>Hold</v>
      </c>
    </row>
    <row r="1256" spans="1:8" ht="13.5" x14ac:dyDescent="0.25">
      <c r="A1256" s="4">
        <v>43838</v>
      </c>
      <c r="B1256" s="2">
        <v>4.21</v>
      </c>
      <c r="C1256" s="2">
        <f t="shared" si="114"/>
        <v>3.9233508611721457</v>
      </c>
      <c r="D1256" s="2">
        <f t="shared" si="116"/>
        <v>4.0652009508280544</v>
      </c>
      <c r="E1256" s="2">
        <f t="shared" si="115"/>
        <v>-0.14185008965590873</v>
      </c>
      <c r="F1256" s="2">
        <f t="shared" si="119"/>
        <v>-6.3217949011834973E-2</v>
      </c>
      <c r="G1256" s="2">
        <f t="shared" si="117"/>
        <v>-7.8632140644073756E-2</v>
      </c>
      <c r="H1256" s="2" t="str">
        <f t="shared" si="118"/>
        <v>Hold</v>
      </c>
    </row>
    <row r="1257" spans="1:8" ht="13.5" x14ac:dyDescent="0.25">
      <c r="A1257" s="4">
        <v>43839</v>
      </c>
      <c r="B1257" s="2">
        <v>4.09</v>
      </c>
      <c r="C1257" s="2">
        <f t="shared" si="114"/>
        <v>3.9351430363764308</v>
      </c>
      <c r="D1257" s="2">
        <f t="shared" si="116"/>
        <v>4.0670379174333835</v>
      </c>
      <c r="E1257" s="2">
        <f t="shared" si="115"/>
        <v>-0.13189488105695268</v>
      </c>
      <c r="F1257" s="2">
        <f t="shared" si="119"/>
        <v>-7.6953335420858526E-2</v>
      </c>
      <c r="G1257" s="2">
        <f t="shared" si="117"/>
        <v>-5.4941545636094158E-2</v>
      </c>
      <c r="H1257" s="2" t="str">
        <f t="shared" si="118"/>
        <v>Hold</v>
      </c>
    </row>
    <row r="1258" spans="1:8" ht="13.5" x14ac:dyDescent="0.25">
      <c r="A1258" s="4">
        <v>43840</v>
      </c>
      <c r="B1258" s="2">
        <v>3.97</v>
      </c>
      <c r="C1258" s="2">
        <f t="shared" si="114"/>
        <v>3.945121030780057</v>
      </c>
      <c r="D1258" s="2">
        <f t="shared" si="116"/>
        <v>4.0598499235494288</v>
      </c>
      <c r="E1258" s="2">
        <f t="shared" si="115"/>
        <v>-0.1147288927693717</v>
      </c>
      <c r="F1258" s="2">
        <f t="shared" si="119"/>
        <v>-8.4508446890561167E-2</v>
      </c>
      <c r="G1258" s="2">
        <f t="shared" si="117"/>
        <v>-3.0220445878810537E-2</v>
      </c>
      <c r="H1258" s="2" t="str">
        <f t="shared" si="118"/>
        <v>Hold</v>
      </c>
    </row>
    <row r="1259" spans="1:8" ht="13.5" x14ac:dyDescent="0.25">
      <c r="A1259" s="4">
        <v>43843</v>
      </c>
      <c r="B1259" s="2">
        <v>3.97</v>
      </c>
      <c r="C1259" s="2">
        <f t="shared" si="114"/>
        <v>3.9535639491215866</v>
      </c>
      <c r="D1259" s="2">
        <f t="shared" si="116"/>
        <v>4.0531943736568783</v>
      </c>
      <c r="E1259" s="2">
        <f t="shared" si="115"/>
        <v>-9.9630424535291695E-2</v>
      </c>
      <c r="F1259" s="2">
        <f t="shared" si="119"/>
        <v>-8.7532842419507276E-2</v>
      </c>
      <c r="G1259" s="2">
        <f t="shared" si="117"/>
        <v>-1.2097582115784419E-2</v>
      </c>
      <c r="H1259" s="2" t="str">
        <f t="shared" si="118"/>
        <v>Hold</v>
      </c>
    </row>
    <row r="1260" spans="1:8" ht="13.5" x14ac:dyDescent="0.25">
      <c r="A1260" s="4">
        <v>43845</v>
      </c>
      <c r="B1260" s="2">
        <v>3.96</v>
      </c>
      <c r="C1260" s="2">
        <f t="shared" si="114"/>
        <v>3.9699387261798043</v>
      </c>
      <c r="D1260" s="2">
        <f t="shared" si="116"/>
        <v>4.0462910867193314</v>
      </c>
      <c r="E1260" s="2">
        <f t="shared" si="115"/>
        <v>-7.6352360539527098E-2</v>
      </c>
      <c r="F1260" s="2">
        <f t="shared" si="119"/>
        <v>-8.5296746043511257E-2</v>
      </c>
      <c r="G1260" s="2">
        <f t="shared" si="117"/>
        <v>8.9443855039841591E-3</v>
      </c>
      <c r="H1260" s="2" t="str">
        <f t="shared" si="118"/>
        <v>Sell</v>
      </c>
    </row>
    <row r="1261" spans="1:8" ht="13.5" x14ac:dyDescent="0.25">
      <c r="A1261" s="4">
        <v>43846</v>
      </c>
      <c r="B1261" s="2">
        <v>3.96</v>
      </c>
      <c r="C1261" s="2">
        <f t="shared" si="114"/>
        <v>3.9837943067675265</v>
      </c>
      <c r="D1261" s="2">
        <f t="shared" si="116"/>
        <v>4.0398991543697509</v>
      </c>
      <c r="E1261" s="2">
        <f t="shared" si="115"/>
        <v>-5.6104847602224339E-2</v>
      </c>
      <c r="F1261" s="2">
        <f t="shared" si="119"/>
        <v>-7.945836635525387E-2</v>
      </c>
      <c r="G1261" s="2">
        <f t="shared" si="117"/>
        <v>2.3353518753029531E-2</v>
      </c>
      <c r="H1261" s="2" t="str">
        <f t="shared" si="118"/>
        <v>Sell</v>
      </c>
    </row>
    <row r="1262" spans="1:8" ht="13.5" x14ac:dyDescent="0.25">
      <c r="A1262" s="4">
        <v>43847</v>
      </c>
      <c r="B1262" s="2">
        <v>3.85</v>
      </c>
      <c r="C1262" s="2">
        <f t="shared" si="114"/>
        <v>3.9955182595725223</v>
      </c>
      <c r="D1262" s="2">
        <f t="shared" si="116"/>
        <v>4.0258325503423613</v>
      </c>
      <c r="E1262" s="2">
        <f t="shared" si="115"/>
        <v>-3.0314290769839047E-2</v>
      </c>
      <c r="F1262" s="2">
        <f t="shared" si="119"/>
        <v>-6.9629551238170911E-2</v>
      </c>
      <c r="G1262" s="2">
        <f t="shared" si="117"/>
        <v>3.9315260468331864E-2</v>
      </c>
      <c r="H1262" s="2" t="str">
        <f t="shared" si="118"/>
        <v>Sell</v>
      </c>
    </row>
    <row r="1263" spans="1:8" ht="13.5" x14ac:dyDescent="0.25">
      <c r="A1263" s="4">
        <v>43850</v>
      </c>
      <c r="B1263" s="2">
        <v>3.96</v>
      </c>
      <c r="C1263" s="2">
        <f t="shared" si="114"/>
        <v>4.0039000657921342</v>
      </c>
      <c r="D1263" s="2">
        <f t="shared" si="116"/>
        <v>4.0209560651318164</v>
      </c>
      <c r="E1263" s="2">
        <f t="shared" si="115"/>
        <v>-1.705599933968216E-2</v>
      </c>
      <c r="F1263" s="2">
        <f t="shared" si="119"/>
        <v>-5.9114840858473169E-2</v>
      </c>
      <c r="G1263" s="2">
        <f t="shared" si="117"/>
        <v>4.205884151879101E-2</v>
      </c>
      <c r="H1263" s="2" t="str">
        <f t="shared" si="118"/>
        <v>Sell</v>
      </c>
    </row>
    <row r="1264" spans="1:8" ht="13.5" x14ac:dyDescent="0.25">
      <c r="A1264" s="4">
        <v>43851</v>
      </c>
      <c r="B1264" s="2">
        <v>4</v>
      </c>
      <c r="C1264" s="2">
        <f t="shared" si="114"/>
        <v>4.0479154402856521</v>
      </c>
      <c r="D1264" s="2">
        <f t="shared" si="116"/>
        <v>4.0194037640109412</v>
      </c>
      <c r="E1264" s="2">
        <f t="shared" si="115"/>
        <v>2.8511676274710851E-2</v>
      </c>
      <c r="F1264" s="2">
        <f t="shared" si="119"/>
        <v>-4.1589537431836368E-2</v>
      </c>
      <c r="G1264" s="2">
        <f t="shared" si="117"/>
        <v>7.0101213706547219E-2</v>
      </c>
      <c r="H1264" s="2" t="str">
        <f t="shared" si="118"/>
        <v>Sell</v>
      </c>
    </row>
    <row r="1265" spans="1:8" ht="13.5" x14ac:dyDescent="0.25">
      <c r="A1265" s="4">
        <v>43852</v>
      </c>
      <c r="B1265" s="2">
        <v>4.0599999999999996</v>
      </c>
      <c r="C1265" s="2">
        <f t="shared" si="114"/>
        <v>4.072851526395552</v>
      </c>
      <c r="D1265" s="2">
        <f t="shared" si="116"/>
        <v>4.0224108926027231</v>
      </c>
      <c r="E1265" s="2">
        <f t="shared" si="115"/>
        <v>5.0440633792828926E-2</v>
      </c>
      <c r="F1265" s="2">
        <f t="shared" si="119"/>
        <v>-2.318350318690331E-2</v>
      </c>
      <c r="G1265" s="2">
        <f t="shared" si="117"/>
        <v>7.3624136979732233E-2</v>
      </c>
      <c r="H1265" s="2" t="str">
        <f t="shared" si="118"/>
        <v>Sell</v>
      </c>
    </row>
    <row r="1266" spans="1:8" ht="13.5" x14ac:dyDescent="0.25">
      <c r="A1266" s="4">
        <v>43853</v>
      </c>
      <c r="B1266" s="2">
        <v>3.96</v>
      </c>
      <c r="C1266" s="2">
        <f t="shared" si="114"/>
        <v>4.0939512915654666</v>
      </c>
      <c r="D1266" s="2">
        <f t="shared" si="116"/>
        <v>4.0177878635210398</v>
      </c>
      <c r="E1266" s="2">
        <f t="shared" si="115"/>
        <v>7.6163428044426773E-2</v>
      </c>
      <c r="F1266" s="2">
        <f t="shared" si="119"/>
        <v>-3.3141169406372926E-3</v>
      </c>
      <c r="G1266" s="2">
        <f t="shared" si="117"/>
        <v>7.9477544985064069E-2</v>
      </c>
      <c r="H1266" s="2" t="str">
        <f t="shared" si="118"/>
        <v>Sell</v>
      </c>
    </row>
    <row r="1267" spans="1:8" ht="13.5" x14ac:dyDescent="0.25">
      <c r="A1267" s="4">
        <v>43854</v>
      </c>
      <c r="B1267" s="2">
        <v>4</v>
      </c>
      <c r="C1267" s="2">
        <f t="shared" si="114"/>
        <v>4.093343400555395</v>
      </c>
      <c r="D1267" s="2">
        <f t="shared" si="116"/>
        <v>4.0164702440009634</v>
      </c>
      <c r="E1267" s="2">
        <f t="shared" si="115"/>
        <v>7.687315655443161E-2</v>
      </c>
      <c r="F1267" s="2">
        <f t="shared" si="119"/>
        <v>1.272333775837649E-2</v>
      </c>
      <c r="G1267" s="2">
        <f t="shared" si="117"/>
        <v>6.4149818796055122E-2</v>
      </c>
      <c r="H1267" s="2" t="str">
        <f t="shared" si="118"/>
        <v>Sell</v>
      </c>
    </row>
    <row r="1268" spans="1:8" ht="13.5" x14ac:dyDescent="0.25">
      <c r="A1268" s="4">
        <v>43857</v>
      </c>
      <c r="B1268" s="2">
        <v>4.04</v>
      </c>
      <c r="C1268" s="2">
        <f t="shared" si="114"/>
        <v>4.0743674927776423</v>
      </c>
      <c r="D1268" s="2">
        <f t="shared" si="116"/>
        <v>4.0182131888897814</v>
      </c>
      <c r="E1268" s="2">
        <f t="shared" si="115"/>
        <v>5.6154303887860912E-2</v>
      </c>
      <c r="F1268" s="2">
        <f t="shared" si="119"/>
        <v>2.1409530984273374E-2</v>
      </c>
      <c r="G1268" s="2">
        <f t="shared" si="117"/>
        <v>3.4744772903587538E-2</v>
      </c>
      <c r="H1268" s="2" t="str">
        <f t="shared" si="118"/>
        <v>Sell</v>
      </c>
    </row>
    <row r="1269" spans="1:8" ht="13.5" x14ac:dyDescent="0.25">
      <c r="A1269" s="4">
        <v>43858</v>
      </c>
      <c r="B1269" s="2">
        <v>4.09</v>
      </c>
      <c r="C1269" s="2">
        <f t="shared" si="114"/>
        <v>4.0583109554272356</v>
      </c>
      <c r="D1269" s="2">
        <f t="shared" si="116"/>
        <v>4.0235307304535013</v>
      </c>
      <c r="E1269" s="2">
        <f t="shared" si="115"/>
        <v>3.4780224973734342E-2</v>
      </c>
      <c r="F1269" s="2">
        <f t="shared" si="119"/>
        <v>2.408366978216557E-2</v>
      </c>
      <c r="G1269" s="2">
        <f t="shared" si="117"/>
        <v>1.0696555191568771E-2</v>
      </c>
      <c r="H1269" s="2" t="str">
        <f t="shared" si="118"/>
        <v>Sell</v>
      </c>
    </row>
    <row r="1270" spans="1:8" ht="13.5" x14ac:dyDescent="0.25">
      <c r="A1270" s="4">
        <v>43859</v>
      </c>
      <c r="B1270" s="2">
        <v>4</v>
      </c>
      <c r="C1270" s="2">
        <f t="shared" si="114"/>
        <v>4.0431861930538151</v>
      </c>
      <c r="D1270" s="2">
        <f t="shared" si="116"/>
        <v>4.0217877133828717</v>
      </c>
      <c r="E1270" s="2">
        <f t="shared" si="115"/>
        <v>2.1398479670943438E-2</v>
      </c>
      <c r="F1270" s="2">
        <f t="shared" si="119"/>
        <v>2.3546631759921145E-2</v>
      </c>
      <c r="G1270" s="2">
        <f t="shared" si="117"/>
        <v>-2.1481520889777075E-3</v>
      </c>
      <c r="H1270" s="2" t="str">
        <f t="shared" si="118"/>
        <v>Hold</v>
      </c>
    </row>
    <row r="1271" spans="1:8" ht="13.5" x14ac:dyDescent="0.25">
      <c r="A1271" s="4">
        <v>43860</v>
      </c>
      <c r="B1271" s="2">
        <v>4</v>
      </c>
      <c r="C1271" s="2">
        <f t="shared" si="114"/>
        <v>4.0303883171993817</v>
      </c>
      <c r="D1271" s="2">
        <f t="shared" si="116"/>
        <v>4.0201738086878436</v>
      </c>
      <c r="E1271" s="2">
        <f t="shared" si="115"/>
        <v>1.0214508511538156E-2</v>
      </c>
      <c r="F1271" s="2">
        <f t="shared" si="119"/>
        <v>2.0880207110244551E-2</v>
      </c>
      <c r="G1271" s="2">
        <f t="shared" si="117"/>
        <v>-1.0665698598706395E-2</v>
      </c>
      <c r="H1271" s="2" t="str">
        <f t="shared" si="118"/>
        <v>Hold</v>
      </c>
    </row>
    <row r="1272" spans="1:8" ht="13.5" x14ac:dyDescent="0.25">
      <c r="A1272" s="4">
        <v>43861</v>
      </c>
      <c r="B1272" s="2">
        <v>4</v>
      </c>
      <c r="C1272" s="2">
        <f t="shared" si="114"/>
        <v>4.0026362683994767</v>
      </c>
      <c r="D1272" s="2">
        <f t="shared" si="116"/>
        <v>4.0186794524887439</v>
      </c>
      <c r="E1272" s="2">
        <f t="shared" si="115"/>
        <v>-1.6043184089267193E-2</v>
      </c>
      <c r="F1272" s="2">
        <f t="shared" si="119"/>
        <v>1.3495528870342204E-2</v>
      </c>
      <c r="G1272" s="2">
        <f t="shared" si="117"/>
        <v>-2.9538712959609397E-2</v>
      </c>
      <c r="H1272" s="2" t="str">
        <f t="shared" si="118"/>
        <v>Hold</v>
      </c>
    </row>
    <row r="1273" spans="1:8" ht="13.5" x14ac:dyDescent="0.25">
      <c r="A1273" s="4">
        <v>43864</v>
      </c>
      <c r="B1273" s="2">
        <v>4</v>
      </c>
      <c r="C1273" s="2">
        <f t="shared" si="114"/>
        <v>3.9960768424918651</v>
      </c>
      <c r="D1273" s="2">
        <f t="shared" si="116"/>
        <v>4.0172957893414294</v>
      </c>
      <c r="E1273" s="2">
        <f t="shared" si="115"/>
        <v>-2.1218946849564269E-2</v>
      </c>
      <c r="F1273" s="2">
        <f t="shared" si="119"/>
        <v>6.5526337263609102E-3</v>
      </c>
      <c r="G1273" s="2">
        <f t="shared" si="117"/>
        <v>-2.777158057592518E-2</v>
      </c>
      <c r="H1273" s="2" t="str">
        <f t="shared" si="118"/>
        <v>Hold</v>
      </c>
    </row>
    <row r="1274" spans="1:8" ht="13.5" x14ac:dyDescent="0.25">
      <c r="A1274" s="4">
        <v>43865</v>
      </c>
      <c r="B1274" s="2">
        <v>3.99</v>
      </c>
      <c r="C1274" s="2">
        <f t="shared" si="114"/>
        <v>3.9966804051854243</v>
      </c>
      <c r="D1274" s="2">
        <f t="shared" si="116"/>
        <v>4.0152738790198423</v>
      </c>
      <c r="E1274" s="2">
        <f t="shared" si="115"/>
        <v>-1.8593473834418006E-2</v>
      </c>
      <c r="F1274" s="2">
        <f t="shared" si="119"/>
        <v>1.5234122142051268E-3</v>
      </c>
      <c r="G1274" s="2">
        <f t="shared" si="117"/>
        <v>-2.0116886048623134E-2</v>
      </c>
      <c r="H1274" s="2" t="str">
        <f t="shared" si="118"/>
        <v>Hold</v>
      </c>
    </row>
    <row r="1275" spans="1:8" ht="13.5" x14ac:dyDescent="0.25">
      <c r="A1275" s="4">
        <v>43866</v>
      </c>
      <c r="B1275" s="2">
        <v>3.99</v>
      </c>
      <c r="C1275" s="2">
        <f t="shared" si="114"/>
        <v>4.0064218813107439</v>
      </c>
      <c r="D1275" s="2">
        <f t="shared" si="116"/>
        <v>4.0134017398331876</v>
      </c>
      <c r="E1275" s="2">
        <f t="shared" si="115"/>
        <v>-6.9798585224436493E-3</v>
      </c>
      <c r="F1275" s="2">
        <f t="shared" si="119"/>
        <v>-1.7724193312462842E-4</v>
      </c>
      <c r="G1275" s="2">
        <f t="shared" si="117"/>
        <v>-6.8026165893190207E-3</v>
      </c>
      <c r="H1275" s="2" t="str">
        <f t="shared" si="118"/>
        <v>Hold</v>
      </c>
    </row>
    <row r="1276" spans="1:8" ht="13.5" x14ac:dyDescent="0.25">
      <c r="A1276" s="4">
        <v>43867</v>
      </c>
      <c r="B1276" s="2">
        <v>3.99</v>
      </c>
      <c r="C1276" s="2">
        <f t="shared" si="114"/>
        <v>3.9992800534167836</v>
      </c>
      <c r="D1276" s="2">
        <f t="shared" si="116"/>
        <v>4.0116682776233219</v>
      </c>
      <c r="E1276" s="2">
        <f t="shared" si="115"/>
        <v>-1.238822420653829E-2</v>
      </c>
      <c r="F1276" s="2">
        <f t="shared" si="119"/>
        <v>-2.6194383878073609E-3</v>
      </c>
      <c r="G1276" s="2">
        <f t="shared" si="117"/>
        <v>-9.7687858187309289E-3</v>
      </c>
      <c r="H1276" s="2" t="str">
        <f t="shared" si="118"/>
        <v>Hold</v>
      </c>
    </row>
    <row r="1277" spans="1:8" ht="13.5" x14ac:dyDescent="0.25">
      <c r="A1277" s="4">
        <v>43868</v>
      </c>
      <c r="B1277" s="2">
        <v>4</v>
      </c>
      <c r="C1277" s="2">
        <f t="shared" si="114"/>
        <v>3.999390814429586</v>
      </c>
      <c r="D1277" s="2">
        <f t="shared" si="116"/>
        <v>4.0108039607623347</v>
      </c>
      <c r="E1277" s="2">
        <f t="shared" si="115"/>
        <v>-1.1413146332748703E-2</v>
      </c>
      <c r="F1277" s="2">
        <f t="shared" si="119"/>
        <v>-4.3781799767956299E-3</v>
      </c>
      <c r="G1277" s="2">
        <f t="shared" si="117"/>
        <v>-7.0349663559530727E-3</v>
      </c>
      <c r="H1277" s="2" t="str">
        <f t="shared" si="118"/>
        <v>Hold</v>
      </c>
    </row>
    <row r="1278" spans="1:8" ht="13.5" x14ac:dyDescent="0.25">
      <c r="A1278" s="4">
        <v>43871</v>
      </c>
      <c r="B1278" s="2">
        <v>4</v>
      </c>
      <c r="C1278" s="2">
        <f t="shared" si="114"/>
        <v>4.0056383814404191</v>
      </c>
      <c r="D1278" s="2">
        <f t="shared" si="116"/>
        <v>4.0100036673725317</v>
      </c>
      <c r="E1278" s="2">
        <f t="shared" si="115"/>
        <v>-4.3652859321126058E-3</v>
      </c>
      <c r="F1278" s="2">
        <f t="shared" si="119"/>
        <v>-4.3756011678590251E-3</v>
      </c>
      <c r="G1278" s="2">
        <f t="shared" si="117"/>
        <v>1.0315235746419238E-5</v>
      </c>
      <c r="H1278" s="2" t="str">
        <f t="shared" si="118"/>
        <v>Sell</v>
      </c>
    </row>
    <row r="1279" spans="1:8" ht="13.5" x14ac:dyDescent="0.25">
      <c r="A1279" s="4">
        <v>43872</v>
      </c>
      <c r="B1279" s="2">
        <v>3.93</v>
      </c>
      <c r="C1279" s="2">
        <f t="shared" si="114"/>
        <v>4.0186170919880473</v>
      </c>
      <c r="D1279" s="2">
        <f t="shared" si="116"/>
        <v>4.0040774697893813</v>
      </c>
      <c r="E1279" s="2">
        <f t="shared" si="115"/>
        <v>1.4539622198666002E-2</v>
      </c>
      <c r="F1279" s="2">
        <f t="shared" si="119"/>
        <v>-5.9255649455401986E-4</v>
      </c>
      <c r="G1279" s="2">
        <f t="shared" si="117"/>
        <v>1.5132178693220023E-2</v>
      </c>
      <c r="H1279" s="2" t="str">
        <f t="shared" si="118"/>
        <v>Sell</v>
      </c>
    </row>
    <row r="1280" spans="1:8" ht="13.5" x14ac:dyDescent="0.25">
      <c r="A1280" s="4">
        <v>43873</v>
      </c>
      <c r="B1280" s="2">
        <v>3.95</v>
      </c>
      <c r="C1280" s="2">
        <f t="shared" si="114"/>
        <v>4.0157529239898864</v>
      </c>
      <c r="D1280" s="2">
        <f t="shared" si="116"/>
        <v>4.0000717312864644</v>
      </c>
      <c r="E1280" s="2">
        <f t="shared" si="115"/>
        <v>1.5681192703421942E-2</v>
      </c>
      <c r="F1280" s="2">
        <f t="shared" si="119"/>
        <v>2.6621933450411729E-3</v>
      </c>
      <c r="G1280" s="2">
        <f t="shared" si="117"/>
        <v>1.3018999358380769E-2</v>
      </c>
      <c r="H1280" s="2" t="str">
        <f t="shared" si="118"/>
        <v>Sell</v>
      </c>
    </row>
    <row r="1281" spans="1:8" ht="13.5" x14ac:dyDescent="0.25">
      <c r="A1281" s="4">
        <v>43874</v>
      </c>
      <c r="B1281" s="2">
        <v>3.98</v>
      </c>
      <c r="C1281" s="2">
        <f t="shared" si="114"/>
        <v>4.0133293972222113</v>
      </c>
      <c r="D1281" s="2">
        <f t="shared" si="116"/>
        <v>3.9985849363763561</v>
      </c>
      <c r="E1281" s="2">
        <f t="shared" si="115"/>
        <v>1.4744460845855123E-2</v>
      </c>
      <c r="F1281" s="2">
        <f t="shared" si="119"/>
        <v>5.0786468452039633E-3</v>
      </c>
      <c r="G1281" s="2">
        <f t="shared" si="117"/>
        <v>9.6658140006511597E-3</v>
      </c>
      <c r="H1281" s="2" t="str">
        <f t="shared" si="118"/>
        <v>Sell</v>
      </c>
    </row>
    <row r="1282" spans="1:8" ht="13.5" x14ac:dyDescent="0.25">
      <c r="A1282" s="4">
        <v>43875</v>
      </c>
      <c r="B1282" s="2">
        <v>3.98</v>
      </c>
      <c r="C1282" s="2">
        <f t="shared" si="114"/>
        <v>4.0112787207264864</v>
      </c>
      <c r="D1282" s="2">
        <f t="shared" si="116"/>
        <v>3.9972082744225519</v>
      </c>
      <c r="E1282" s="2">
        <f t="shared" si="115"/>
        <v>1.4070446303934503E-2</v>
      </c>
      <c r="F1282" s="2">
        <f t="shared" si="119"/>
        <v>6.8770067369500719E-3</v>
      </c>
      <c r="G1282" s="2">
        <f t="shared" si="117"/>
        <v>7.193439566984431E-3</v>
      </c>
      <c r="H1282" s="2" t="str">
        <f t="shared" si="118"/>
        <v>Sell</v>
      </c>
    </row>
    <row r="1283" spans="1:8" ht="13.5" x14ac:dyDescent="0.25">
      <c r="A1283" s="4">
        <v>43878</v>
      </c>
      <c r="B1283" s="2">
        <v>3.96</v>
      </c>
      <c r="C1283" s="2">
        <f t="shared" si="114"/>
        <v>4.0095435329224109</v>
      </c>
      <c r="D1283" s="2">
        <f t="shared" si="116"/>
        <v>3.9944521059468072</v>
      </c>
      <c r="E1283" s="2">
        <f t="shared" si="115"/>
        <v>1.5091426975603728E-2</v>
      </c>
      <c r="F1283" s="2">
        <f t="shared" si="119"/>
        <v>8.5198907846808034E-3</v>
      </c>
      <c r="G1283" s="2">
        <f t="shared" si="117"/>
        <v>6.5715361909229244E-3</v>
      </c>
      <c r="H1283" s="2" t="str">
        <f t="shared" si="118"/>
        <v>Sell</v>
      </c>
    </row>
    <row r="1284" spans="1:8" ht="13.5" x14ac:dyDescent="0.25">
      <c r="A1284" s="4">
        <v>43879</v>
      </c>
      <c r="B1284" s="2">
        <v>3.99</v>
      </c>
      <c r="C1284" s="2">
        <f t="shared" si="114"/>
        <v>4.0065368355497322</v>
      </c>
      <c r="D1284" s="2">
        <f t="shared" si="116"/>
        <v>3.994122320321118</v>
      </c>
      <c r="E1284" s="2">
        <f t="shared" si="115"/>
        <v>1.2414515228614142E-2</v>
      </c>
      <c r="F1284" s="2">
        <f t="shared" si="119"/>
        <v>9.2988156734674712E-3</v>
      </c>
      <c r="G1284" s="2">
        <f t="shared" si="117"/>
        <v>3.1156995551466712E-3</v>
      </c>
      <c r="H1284" s="2" t="str">
        <f t="shared" si="118"/>
        <v>Sell</v>
      </c>
    </row>
    <row r="1285" spans="1:8" ht="13.5" x14ac:dyDescent="0.25">
      <c r="A1285" s="4">
        <v>43880</v>
      </c>
      <c r="B1285" s="2">
        <v>3.89</v>
      </c>
      <c r="C1285" s="2">
        <f t="shared" si="114"/>
        <v>4.0039927070036194</v>
      </c>
      <c r="D1285" s="2">
        <f t="shared" si="116"/>
        <v>3.9864095558528869</v>
      </c>
      <c r="E1285" s="2">
        <f t="shared" si="115"/>
        <v>1.7583151150732501E-2</v>
      </c>
      <c r="F1285" s="2">
        <f t="shared" si="119"/>
        <v>1.0955682768920477E-2</v>
      </c>
      <c r="G1285" s="2">
        <f t="shared" si="117"/>
        <v>6.6274683818120239E-3</v>
      </c>
      <c r="H1285" s="2" t="str">
        <f t="shared" si="118"/>
        <v>Sell</v>
      </c>
    </row>
    <row r="1286" spans="1:8" ht="13.5" x14ac:dyDescent="0.25">
      <c r="A1286" s="4">
        <v>43881</v>
      </c>
      <c r="B1286" s="2">
        <v>3.95</v>
      </c>
      <c r="C1286" s="2">
        <f t="shared" si="114"/>
        <v>4.0018399828492166</v>
      </c>
      <c r="D1286" s="2">
        <f t="shared" si="116"/>
        <v>3.983712551715636</v>
      </c>
      <c r="E1286" s="2">
        <f t="shared" si="115"/>
        <v>1.8127431133580618E-2</v>
      </c>
      <c r="F1286" s="2">
        <f t="shared" si="119"/>
        <v>1.2390032441852506E-2</v>
      </c>
      <c r="G1286" s="2">
        <f t="shared" si="117"/>
        <v>5.7373986917281117E-3</v>
      </c>
      <c r="H1286" s="2" t="str">
        <f t="shared" si="118"/>
        <v>Sell</v>
      </c>
    </row>
    <row r="1287" spans="1:8" ht="13.5" x14ac:dyDescent="0.25">
      <c r="A1287" s="4">
        <v>43882</v>
      </c>
      <c r="B1287" s="2">
        <v>3.95</v>
      </c>
      <c r="C1287" s="2">
        <f t="shared" si="114"/>
        <v>4.0015569085647211</v>
      </c>
      <c r="D1287" s="2">
        <f t="shared" si="116"/>
        <v>3.9812153256626259</v>
      </c>
      <c r="E1287" s="2">
        <f t="shared" si="115"/>
        <v>2.0341582902095201E-2</v>
      </c>
      <c r="F1287" s="2">
        <f t="shared" si="119"/>
        <v>1.3980342533901048E-2</v>
      </c>
      <c r="G1287" s="2">
        <f t="shared" si="117"/>
        <v>6.3612403681941529E-3</v>
      </c>
      <c r="H1287" s="2" t="str">
        <f t="shared" si="118"/>
        <v>Sell</v>
      </c>
    </row>
    <row r="1288" spans="1:8" ht="13.5" x14ac:dyDescent="0.25">
      <c r="A1288" s="4">
        <v>43885</v>
      </c>
      <c r="B1288" s="2">
        <v>3.89</v>
      </c>
      <c r="C1288" s="2">
        <f t="shared" si="114"/>
        <v>4.0013173841701484</v>
      </c>
      <c r="D1288" s="2">
        <f t="shared" si="116"/>
        <v>3.9744586348728017</v>
      </c>
      <c r="E1288" s="2">
        <f t="shared" si="115"/>
        <v>2.6858749297346662E-2</v>
      </c>
      <c r="F1288" s="2">
        <f t="shared" si="119"/>
        <v>1.6556023886590172E-2</v>
      </c>
      <c r="G1288" s="2">
        <f t="shared" si="117"/>
        <v>1.030272541075649E-2</v>
      </c>
      <c r="H1288" s="2" t="str">
        <f t="shared" si="118"/>
        <v>Sell</v>
      </c>
    </row>
    <row r="1289" spans="1:8" ht="13.5" x14ac:dyDescent="0.25">
      <c r="A1289" s="4">
        <v>43886</v>
      </c>
      <c r="B1289" s="2">
        <v>3.87</v>
      </c>
      <c r="C1289" s="2">
        <f t="shared" si="114"/>
        <v>3.9903454789132025</v>
      </c>
      <c r="D1289" s="2">
        <f t="shared" si="116"/>
        <v>3.9667209582155571</v>
      </c>
      <c r="E1289" s="2">
        <f t="shared" si="115"/>
        <v>2.3624520697645313E-2</v>
      </c>
      <c r="F1289" s="2">
        <f t="shared" si="119"/>
        <v>1.7969723248801202E-2</v>
      </c>
      <c r="G1289" s="2">
        <f t="shared" si="117"/>
        <v>5.6547974488441108E-3</v>
      </c>
      <c r="H1289" s="2" t="str">
        <f t="shared" si="118"/>
        <v>Sell</v>
      </c>
    </row>
    <row r="1290" spans="1:8" ht="13.5" x14ac:dyDescent="0.25">
      <c r="A1290" s="4">
        <v>43887</v>
      </c>
      <c r="B1290" s="2">
        <v>3.82</v>
      </c>
      <c r="C1290" s="2">
        <f t="shared" si="114"/>
        <v>3.9841384821573254</v>
      </c>
      <c r="D1290" s="2">
        <f t="shared" si="116"/>
        <v>3.955852739088479</v>
      </c>
      <c r="E1290" s="2">
        <f t="shared" si="115"/>
        <v>2.8285743068846347E-2</v>
      </c>
      <c r="F1290" s="2">
        <f t="shared" si="119"/>
        <v>2.003292721281023E-2</v>
      </c>
      <c r="G1290" s="2">
        <f t="shared" si="117"/>
        <v>8.2528158560361171E-3</v>
      </c>
      <c r="H1290" s="2" t="str">
        <f t="shared" si="118"/>
        <v>Sell</v>
      </c>
    </row>
    <row r="1291" spans="1:8" ht="13.5" x14ac:dyDescent="0.25">
      <c r="A1291" s="4">
        <v>43888</v>
      </c>
      <c r="B1291" s="2">
        <v>3.87</v>
      </c>
      <c r="C1291" s="2">
        <f t="shared" si="114"/>
        <v>3.9835017925946601</v>
      </c>
      <c r="D1291" s="2">
        <f t="shared" si="116"/>
        <v>3.9494932769337767</v>
      </c>
      <c r="E1291" s="2">
        <f t="shared" si="115"/>
        <v>3.4008515660883365E-2</v>
      </c>
      <c r="F1291" s="2">
        <f t="shared" si="119"/>
        <v>2.2828044902424856E-2</v>
      </c>
      <c r="G1291" s="2">
        <f t="shared" si="117"/>
        <v>1.1180470758458509E-2</v>
      </c>
      <c r="H1291" s="2" t="str">
        <f t="shared" si="118"/>
        <v>Sell</v>
      </c>
    </row>
    <row r="1292" spans="1:8" ht="13.5" x14ac:dyDescent="0.25">
      <c r="A1292" s="4">
        <v>43889</v>
      </c>
      <c r="B1292" s="2">
        <v>3.98</v>
      </c>
      <c r="C1292" s="2">
        <f t="shared" si="114"/>
        <v>3.9829630552724047</v>
      </c>
      <c r="D1292" s="2">
        <f t="shared" si="116"/>
        <v>3.9517530341979414</v>
      </c>
      <c r="E1292" s="2">
        <f t="shared" si="115"/>
        <v>3.1210021074463246E-2</v>
      </c>
      <c r="F1292" s="2">
        <f t="shared" si="119"/>
        <v>2.4504440136832534E-2</v>
      </c>
      <c r="G1292" s="2">
        <f t="shared" si="117"/>
        <v>6.7055809376307118E-3</v>
      </c>
      <c r="H1292" s="2" t="str">
        <f t="shared" si="118"/>
        <v>Sell</v>
      </c>
    </row>
    <row r="1293" spans="1:8" ht="13.5" x14ac:dyDescent="0.25">
      <c r="A1293" s="4">
        <v>43892</v>
      </c>
      <c r="B1293" s="2">
        <v>3.98</v>
      </c>
      <c r="C1293" s="2">
        <f t="shared" si="114"/>
        <v>3.9794302775381887</v>
      </c>
      <c r="D1293" s="2">
        <f t="shared" si="116"/>
        <v>3.9538454020351312</v>
      </c>
      <c r="E1293" s="2">
        <f t="shared" si="115"/>
        <v>2.5584875503057436E-2</v>
      </c>
      <c r="F1293" s="2">
        <f t="shared" si="119"/>
        <v>2.4720527210077517E-2</v>
      </c>
      <c r="G1293" s="2">
        <f t="shared" si="117"/>
        <v>8.64348292979919E-4</v>
      </c>
      <c r="H1293" s="2" t="str">
        <f t="shared" si="118"/>
        <v>Sell</v>
      </c>
    </row>
    <row r="1294" spans="1:8" ht="13.5" x14ac:dyDescent="0.25">
      <c r="A1294" s="4">
        <v>43893</v>
      </c>
      <c r="B1294" s="2">
        <v>3.95</v>
      </c>
      <c r="C1294" s="2">
        <f t="shared" si="114"/>
        <v>3.9810563886861594</v>
      </c>
      <c r="D1294" s="2">
        <f t="shared" si="116"/>
        <v>3.9535605574399364</v>
      </c>
      <c r="E1294" s="2">
        <f t="shared" si="115"/>
        <v>2.7495831246223013E-2</v>
      </c>
      <c r="F1294" s="2">
        <f t="shared" si="119"/>
        <v>2.527558801730662E-2</v>
      </c>
      <c r="G1294" s="2">
        <f t="shared" si="117"/>
        <v>2.220243228916393E-3</v>
      </c>
      <c r="H1294" s="2" t="str">
        <f t="shared" si="118"/>
        <v>Sell</v>
      </c>
    </row>
    <row r="1295" spans="1:8" ht="13.5" x14ac:dyDescent="0.25">
      <c r="A1295" s="4">
        <v>43894</v>
      </c>
      <c r="B1295" s="2">
        <v>3.95</v>
      </c>
      <c r="C1295" s="2">
        <f t="shared" ref="C1295:C1358" si="120">$C$4*B1285+C1294*(1-$C$4)</f>
        <v>3.967047713503673</v>
      </c>
      <c r="D1295" s="2">
        <f t="shared" si="116"/>
        <v>3.9532968124443859</v>
      </c>
      <c r="E1295" s="2">
        <f t="shared" si="115"/>
        <v>1.3750901059287113E-2</v>
      </c>
      <c r="F1295" s="2">
        <f t="shared" si="119"/>
        <v>2.2970650625702718E-2</v>
      </c>
      <c r="G1295" s="2">
        <f t="shared" si="117"/>
        <v>-9.2197495664156047E-3</v>
      </c>
      <c r="H1295" s="2" t="str">
        <f t="shared" si="118"/>
        <v>Hold</v>
      </c>
    </row>
    <row r="1296" spans="1:8" ht="13.5" x14ac:dyDescent="0.25">
      <c r="A1296" s="4">
        <v>43895</v>
      </c>
      <c r="B1296" s="2">
        <v>3.88</v>
      </c>
      <c r="C1296" s="2">
        <f t="shared" si="120"/>
        <v>3.9644249883492617</v>
      </c>
      <c r="D1296" s="2">
        <f t="shared" si="116"/>
        <v>3.9478674189299867</v>
      </c>
      <c r="E1296" s="2">
        <f t="shared" si="115"/>
        <v>1.6557569419274998E-2</v>
      </c>
      <c r="F1296" s="2">
        <f t="shared" si="119"/>
        <v>2.1688034384417174E-2</v>
      </c>
      <c r="G1296" s="2">
        <f t="shared" si="117"/>
        <v>-5.1304649651421758E-3</v>
      </c>
      <c r="H1296" s="2" t="str">
        <f t="shared" si="118"/>
        <v>Hold</v>
      </c>
    </row>
    <row r="1297" spans="1:8" ht="13.5" x14ac:dyDescent="0.25">
      <c r="A1297" s="4">
        <v>43896</v>
      </c>
      <c r="B1297" s="2">
        <v>3.82</v>
      </c>
      <c r="C1297" s="2">
        <f t="shared" si="120"/>
        <v>3.9622057593724525</v>
      </c>
      <c r="D1297" s="2">
        <f t="shared" si="116"/>
        <v>3.9383957582685065</v>
      </c>
      <c r="E1297" s="2">
        <f t="shared" si="115"/>
        <v>2.3810001103945932E-2</v>
      </c>
      <c r="F1297" s="2">
        <f t="shared" si="119"/>
        <v>2.2112427728322927E-2</v>
      </c>
      <c r="G1297" s="2">
        <f t="shared" si="117"/>
        <v>1.6975733756230058E-3</v>
      </c>
      <c r="H1297" s="2" t="str">
        <f t="shared" si="118"/>
        <v>Sell</v>
      </c>
    </row>
    <row r="1298" spans="1:8" ht="13.5" x14ac:dyDescent="0.25">
      <c r="A1298" s="4">
        <v>43899</v>
      </c>
      <c r="B1298" s="2">
        <v>3.82</v>
      </c>
      <c r="C1298" s="2">
        <f t="shared" si="120"/>
        <v>3.9510971810074595</v>
      </c>
      <c r="D1298" s="2">
        <f t="shared" si="116"/>
        <v>3.929625702100469</v>
      </c>
      <c r="E1298" s="2">
        <f t="shared" si="115"/>
        <v>2.1471478906990527E-2</v>
      </c>
      <c r="F1298" s="2">
        <f t="shared" si="119"/>
        <v>2.1984237964056449E-2</v>
      </c>
      <c r="G1298" s="2">
        <f t="shared" si="117"/>
        <v>-5.1275905706592295E-4</v>
      </c>
      <c r="H1298" s="2" t="str">
        <f t="shared" si="118"/>
        <v>Hold</v>
      </c>
    </row>
    <row r="1299" spans="1:8" ht="13.5" x14ac:dyDescent="0.25">
      <c r="A1299" s="4">
        <v>43900</v>
      </c>
      <c r="B1299" s="2">
        <v>3.9</v>
      </c>
      <c r="C1299" s="2">
        <f t="shared" si="120"/>
        <v>3.9386206916216966</v>
      </c>
      <c r="D1299" s="2">
        <f t="shared" si="116"/>
        <v>3.9274312056485825</v>
      </c>
      <c r="E1299" s="2">
        <f t="shared" si="115"/>
        <v>1.1189485973114088E-2</v>
      </c>
      <c r="F1299" s="2">
        <f t="shared" si="119"/>
        <v>1.9825287565867978E-2</v>
      </c>
      <c r="G1299" s="2">
        <f t="shared" si="117"/>
        <v>-8.6358015927538896E-3</v>
      </c>
      <c r="H1299" s="2" t="str">
        <f t="shared" si="118"/>
        <v>Hold</v>
      </c>
    </row>
    <row r="1300" spans="1:8" ht="13.5" x14ac:dyDescent="0.25">
      <c r="A1300" s="4">
        <v>43901</v>
      </c>
      <c r="B1300" s="2">
        <v>3.89</v>
      </c>
      <c r="C1300" s="2">
        <f t="shared" si="120"/>
        <v>3.9203713544491281</v>
      </c>
      <c r="D1300" s="2">
        <f t="shared" si="116"/>
        <v>3.9246585237486875</v>
      </c>
      <c r="E1300" s="2">
        <f t="shared" si="115"/>
        <v>-4.2871692995594124E-3</v>
      </c>
      <c r="F1300" s="2">
        <f t="shared" si="119"/>
        <v>1.5002796192782501E-2</v>
      </c>
      <c r="G1300" s="2">
        <f t="shared" si="117"/>
        <v>-1.9289965492341913E-2</v>
      </c>
      <c r="H1300" s="2" t="str">
        <f t="shared" si="118"/>
        <v>Hold</v>
      </c>
    </row>
    <row r="1301" spans="1:8" ht="13.5" x14ac:dyDescent="0.25">
      <c r="A1301" s="4">
        <v>43902</v>
      </c>
      <c r="B1301" s="2">
        <v>3.72</v>
      </c>
      <c r="C1301" s="2">
        <f t="shared" si="120"/>
        <v>3.9126219153031085</v>
      </c>
      <c r="D1301" s="2">
        <f t="shared" si="116"/>
        <v>3.9094986331006365</v>
      </c>
      <c r="E1301" s="2">
        <f t="shared" si="115"/>
        <v>3.1232822024720441E-3</v>
      </c>
      <c r="F1301" s="2">
        <f t="shared" si="119"/>
        <v>1.2626893394720411E-2</v>
      </c>
      <c r="G1301" s="2">
        <f t="shared" si="117"/>
        <v>-9.5036111922483669E-3</v>
      </c>
      <c r="H1301" s="2" t="str">
        <f t="shared" si="118"/>
        <v>Hold</v>
      </c>
    </row>
    <row r="1302" spans="1:8" ht="13.5" x14ac:dyDescent="0.25">
      <c r="A1302" s="4">
        <v>43903</v>
      </c>
      <c r="B1302" s="2">
        <v>3.68</v>
      </c>
      <c r="C1302" s="2">
        <f t="shared" si="120"/>
        <v>3.9229877744872459</v>
      </c>
      <c r="D1302" s="2">
        <f t="shared" si="116"/>
        <v>3.8924987343524413</v>
      </c>
      <c r="E1302" s="2">
        <f t="shared" si="115"/>
        <v>3.0489040134804579E-2</v>
      </c>
      <c r="F1302" s="2">
        <f t="shared" si="119"/>
        <v>1.6199322742737245E-2</v>
      </c>
      <c r="G1302" s="2">
        <f t="shared" si="117"/>
        <v>1.4289717392067334E-2</v>
      </c>
      <c r="H1302" s="2" t="str">
        <f t="shared" si="118"/>
        <v>Sell</v>
      </c>
    </row>
    <row r="1303" spans="1:8" ht="13.5" x14ac:dyDescent="0.25">
      <c r="A1303" s="4">
        <v>43906</v>
      </c>
      <c r="B1303" s="2">
        <v>3.52</v>
      </c>
      <c r="C1303" s="2">
        <f t="shared" si="120"/>
        <v>3.9317588861045927</v>
      </c>
      <c r="D1303" s="2">
        <f t="shared" si="116"/>
        <v>3.86490623551152</v>
      </c>
      <c r="E1303" s="2">
        <f t="shared" si="115"/>
        <v>6.685265059307266E-2</v>
      </c>
      <c r="F1303" s="2">
        <f t="shared" si="119"/>
        <v>2.632998831280433E-2</v>
      </c>
      <c r="G1303" s="2">
        <f t="shared" si="117"/>
        <v>4.052266228026833E-2</v>
      </c>
      <c r="H1303" s="2" t="str">
        <f t="shared" si="118"/>
        <v>Sell</v>
      </c>
    </row>
    <row r="1304" spans="1:8" ht="13.5" x14ac:dyDescent="0.25">
      <c r="A1304" s="4">
        <v>43907</v>
      </c>
      <c r="B1304" s="2">
        <v>3.39</v>
      </c>
      <c r="C1304" s="2">
        <f t="shared" si="120"/>
        <v>3.9345652113192706</v>
      </c>
      <c r="D1304" s="2">
        <f t="shared" si="116"/>
        <v>3.8297279958440003</v>
      </c>
      <c r="E1304" s="2">
        <f t="shared" si="115"/>
        <v>0.10483721547527036</v>
      </c>
      <c r="F1304" s="2">
        <f t="shared" si="119"/>
        <v>4.2031433745297539E-2</v>
      </c>
      <c r="G1304" s="2">
        <f t="shared" si="117"/>
        <v>6.2805781729972823E-2</v>
      </c>
      <c r="H1304" s="2" t="str">
        <f t="shared" si="118"/>
        <v>Sell</v>
      </c>
    </row>
    <row r="1305" spans="1:8" ht="13.5" x14ac:dyDescent="0.25">
      <c r="A1305" s="4">
        <v>43908</v>
      </c>
      <c r="B1305" s="2">
        <v>3.39</v>
      </c>
      <c r="C1305" s="2">
        <f t="shared" si="120"/>
        <v>3.9369397941932291</v>
      </c>
      <c r="D1305" s="2">
        <f t="shared" si="116"/>
        <v>3.7971555517074078</v>
      </c>
      <c r="E1305" s="2">
        <f t="shared" si="115"/>
        <v>0.13978424248582133</v>
      </c>
      <c r="F1305" s="2">
        <f t="shared" si="119"/>
        <v>6.1581995493402299E-2</v>
      </c>
      <c r="G1305" s="2">
        <f t="shared" si="117"/>
        <v>7.8202246992419039E-2</v>
      </c>
      <c r="H1305" s="2" t="str">
        <f t="shared" si="118"/>
        <v>Sell</v>
      </c>
    </row>
    <row r="1306" spans="1:8" ht="13.5" x14ac:dyDescent="0.25">
      <c r="A1306" s="4">
        <v>43909</v>
      </c>
      <c r="B1306" s="2">
        <v>3.29</v>
      </c>
      <c r="C1306" s="2">
        <f t="shared" si="120"/>
        <v>3.9281798258558096</v>
      </c>
      <c r="D1306" s="2">
        <f t="shared" si="116"/>
        <v>3.7595884738031553</v>
      </c>
      <c r="E1306" s="2">
        <f t="shared" si="115"/>
        <v>0.1685913520526543</v>
      </c>
      <c r="F1306" s="2">
        <f t="shared" si="119"/>
        <v>8.2983866805252701E-2</v>
      </c>
      <c r="G1306" s="2">
        <f t="shared" si="117"/>
        <v>8.5607485247401596E-2</v>
      </c>
      <c r="H1306" s="2" t="str">
        <f t="shared" si="118"/>
        <v>Sell</v>
      </c>
    </row>
    <row r="1307" spans="1:8" ht="13.5" x14ac:dyDescent="0.25">
      <c r="A1307" s="4">
        <v>43913</v>
      </c>
      <c r="B1307" s="2">
        <v>3.29</v>
      </c>
      <c r="C1307" s="2">
        <f t="shared" si="120"/>
        <v>3.9115367757241466</v>
      </c>
      <c r="D1307" s="2">
        <f t="shared" si="116"/>
        <v>3.7248041424103291</v>
      </c>
      <c r="E1307" s="2">
        <f t="shared" si="115"/>
        <v>0.18673263331381751</v>
      </c>
      <c r="F1307" s="2">
        <f t="shared" si="119"/>
        <v>0.10373362010696567</v>
      </c>
      <c r="G1307" s="2">
        <f t="shared" si="117"/>
        <v>8.2999013206851838E-2</v>
      </c>
      <c r="H1307" s="2" t="str">
        <f t="shared" si="118"/>
        <v>Sell</v>
      </c>
    </row>
    <row r="1308" spans="1:8" ht="13.5" x14ac:dyDescent="0.25">
      <c r="A1308" s="4">
        <v>43914</v>
      </c>
      <c r="B1308" s="2">
        <v>3.29</v>
      </c>
      <c r="C1308" s="2">
        <f t="shared" si="120"/>
        <v>3.8974541948435086</v>
      </c>
      <c r="D1308" s="2">
        <f t="shared" si="116"/>
        <v>3.6925964281577124</v>
      </c>
      <c r="E1308" s="2">
        <f t="shared" ref="E1308:E1371" si="121">C1308-D1308</f>
        <v>0.20485776668579625</v>
      </c>
      <c r="F1308" s="2">
        <f t="shared" si="119"/>
        <v>0.12395844942273179</v>
      </c>
      <c r="G1308" s="2">
        <f t="shared" si="117"/>
        <v>8.0899317263064457E-2</v>
      </c>
      <c r="H1308" s="2" t="str">
        <f t="shared" si="118"/>
        <v>Sell</v>
      </c>
    </row>
    <row r="1309" spans="1:8" ht="13.5" x14ac:dyDescent="0.25">
      <c r="A1309" s="4">
        <v>43915</v>
      </c>
      <c r="B1309" s="2">
        <v>3.29</v>
      </c>
      <c r="C1309" s="2">
        <f t="shared" si="120"/>
        <v>3.8978458571752768</v>
      </c>
      <c r="D1309" s="2">
        <f t="shared" ref="D1309:D1372" si="122">$D$4*B1309+(1-$D$4)*D1308</f>
        <v>3.6627744705164003</v>
      </c>
      <c r="E1309" s="2">
        <f t="shared" si="121"/>
        <v>0.2350713866588765</v>
      </c>
      <c r="F1309" s="2">
        <f t="shared" si="119"/>
        <v>0.14618103686996073</v>
      </c>
      <c r="G1309" s="2">
        <f t="shared" si="117"/>
        <v>8.8890349788915773E-2</v>
      </c>
      <c r="H1309" s="2" t="str">
        <f t="shared" si="118"/>
        <v>Sell</v>
      </c>
    </row>
    <row r="1310" spans="1:8" ht="13.5" x14ac:dyDescent="0.25">
      <c r="A1310" s="4">
        <v>43916</v>
      </c>
      <c r="B1310" s="2">
        <v>3.29</v>
      </c>
      <c r="C1310" s="2">
        <f t="shared" si="120"/>
        <v>3.8966388022252341</v>
      </c>
      <c r="D1310" s="2">
        <f t="shared" si="122"/>
        <v>3.6351615467744449</v>
      </c>
      <c r="E1310" s="2">
        <f t="shared" si="121"/>
        <v>0.26147725545078915</v>
      </c>
      <c r="F1310" s="2">
        <f t="shared" si="119"/>
        <v>0.16924028058612642</v>
      </c>
      <c r="G1310" s="2">
        <f t="shared" si="117"/>
        <v>9.223697486466273E-2</v>
      </c>
      <c r="H1310" s="2" t="str">
        <f t="shared" si="118"/>
        <v>Sell</v>
      </c>
    </row>
    <row r="1311" spans="1:8" ht="13.5" x14ac:dyDescent="0.25">
      <c r="A1311" s="4">
        <v>43917</v>
      </c>
      <c r="B1311" s="2">
        <v>3.29</v>
      </c>
      <c r="C1311" s="2">
        <f t="shared" si="120"/>
        <v>3.8694636018828903</v>
      </c>
      <c r="D1311" s="2">
        <f t="shared" si="122"/>
        <v>3.6095940247911527</v>
      </c>
      <c r="E1311" s="2">
        <f t="shared" si="121"/>
        <v>0.25986957709173764</v>
      </c>
      <c r="F1311" s="2">
        <f t="shared" si="119"/>
        <v>0.18736613988724868</v>
      </c>
      <c r="G1311" s="2">
        <f t="shared" si="117"/>
        <v>7.2503437204488957E-2</v>
      </c>
      <c r="H1311" s="2" t="str">
        <f t="shared" si="118"/>
        <v>Sell</v>
      </c>
    </row>
    <row r="1312" spans="1:8" ht="13.5" x14ac:dyDescent="0.25">
      <c r="A1312" s="4">
        <v>43920</v>
      </c>
      <c r="B1312" s="2">
        <v>3.38</v>
      </c>
      <c r="C1312" s="2">
        <f t="shared" si="120"/>
        <v>3.840315355439369</v>
      </c>
      <c r="D1312" s="2">
        <f t="shared" si="122"/>
        <v>3.5925870599918079</v>
      </c>
      <c r="E1312" s="2">
        <f t="shared" si="121"/>
        <v>0.24772829544756103</v>
      </c>
      <c r="F1312" s="2">
        <f t="shared" si="119"/>
        <v>0.19943857099931117</v>
      </c>
      <c r="G1312" s="2">
        <f t="shared" si="117"/>
        <v>4.828972444824986E-2</v>
      </c>
      <c r="H1312" s="2" t="str">
        <f t="shared" si="118"/>
        <v>Sell</v>
      </c>
    </row>
    <row r="1313" spans="1:8" ht="13.5" x14ac:dyDescent="0.25">
      <c r="A1313" s="4">
        <v>43921</v>
      </c>
      <c r="B1313" s="2">
        <v>3.48</v>
      </c>
      <c r="C1313" s="2">
        <f t="shared" si="120"/>
        <v>3.7910360699871584</v>
      </c>
      <c r="D1313" s="2">
        <f t="shared" si="122"/>
        <v>3.5842472777701926</v>
      </c>
      <c r="E1313" s="2">
        <f t="shared" si="121"/>
        <v>0.20678879221696578</v>
      </c>
      <c r="F1313" s="2">
        <f t="shared" si="119"/>
        <v>0.20090861524284209</v>
      </c>
      <c r="G1313" s="2">
        <f t="shared" si="117"/>
        <v>5.8801769741236853E-3</v>
      </c>
      <c r="H1313" s="2" t="str">
        <f t="shared" si="118"/>
        <v>Sell</v>
      </c>
    </row>
    <row r="1314" spans="1:8" ht="13.5" x14ac:dyDescent="0.25">
      <c r="A1314" s="4">
        <v>43922</v>
      </c>
      <c r="B1314" s="2">
        <v>3.57</v>
      </c>
      <c r="C1314" s="2">
        <f t="shared" si="120"/>
        <v>3.7293382130660571</v>
      </c>
      <c r="D1314" s="2">
        <f t="shared" si="122"/>
        <v>3.5831919238612895</v>
      </c>
      <c r="E1314" s="2">
        <f t="shared" si="121"/>
        <v>0.14614628920476758</v>
      </c>
      <c r="F1314" s="2">
        <f t="shared" si="119"/>
        <v>0.1899561500352272</v>
      </c>
      <c r="G1314" s="2">
        <f t="shared" si="117"/>
        <v>-4.3809860830459624E-2</v>
      </c>
      <c r="H1314" s="2" t="str">
        <f t="shared" si="118"/>
        <v>Hold</v>
      </c>
    </row>
    <row r="1315" spans="1:8" ht="13.5" x14ac:dyDescent="0.25">
      <c r="A1315" s="4">
        <v>43923</v>
      </c>
      <c r="B1315" s="2">
        <v>3.47</v>
      </c>
      <c r="C1315" s="2">
        <f t="shared" si="120"/>
        <v>3.6771323341328177</v>
      </c>
      <c r="D1315" s="2">
        <f t="shared" si="122"/>
        <v>3.5748073369086013</v>
      </c>
      <c r="E1315" s="2">
        <f t="shared" si="121"/>
        <v>0.1023249972242164</v>
      </c>
      <c r="F1315" s="2">
        <f t="shared" si="119"/>
        <v>0.17242991947302505</v>
      </c>
      <c r="G1315" s="2">
        <f t="shared" si="117"/>
        <v>-7.0104922248808654E-2</v>
      </c>
      <c r="H1315" s="2" t="str">
        <f t="shared" si="118"/>
        <v>Hold</v>
      </c>
    </row>
    <row r="1316" spans="1:8" ht="13.5" x14ac:dyDescent="0.25">
      <c r="A1316" s="4">
        <v>43924</v>
      </c>
      <c r="B1316" s="2">
        <v>3.57</v>
      </c>
      <c r="C1316" s="2">
        <f t="shared" si="120"/>
        <v>3.6175735134969997</v>
      </c>
      <c r="D1316" s="2">
        <f t="shared" si="122"/>
        <v>3.5744512378783346</v>
      </c>
      <c r="E1316" s="2">
        <f t="shared" si="121"/>
        <v>4.3122275618665107E-2</v>
      </c>
      <c r="F1316" s="2">
        <f t="shared" si="119"/>
        <v>0.14656839070215308</v>
      </c>
      <c r="G1316" s="2">
        <f t="shared" ref="G1316:G1379" si="123">E1316-F1316</f>
        <v>-0.10344611508348797</v>
      </c>
      <c r="H1316" s="2" t="str">
        <f t="shared" ref="H1316:H1379" si="124">IF(G1316&lt;0,"Hold","Sell")</f>
        <v>Hold</v>
      </c>
    </row>
    <row r="1317" spans="1:8" ht="13.5" x14ac:dyDescent="0.25">
      <c r="A1317" s="4">
        <v>43927</v>
      </c>
      <c r="B1317" s="2">
        <v>3.57</v>
      </c>
      <c r="C1317" s="2">
        <f t="shared" si="120"/>
        <v>3.5671775883436148</v>
      </c>
      <c r="D1317" s="2">
        <f t="shared" si="122"/>
        <v>3.5741215165540137</v>
      </c>
      <c r="E1317" s="2">
        <f t="shared" si="121"/>
        <v>-6.9439282103989086E-3</v>
      </c>
      <c r="F1317" s="2">
        <f t="shared" ref="F1317:F1380" si="125">(E1317*(2/(10)))+((1-(2/10))*F1316)</f>
        <v>0.11586592691964269</v>
      </c>
      <c r="G1317" s="2">
        <f t="shared" si="123"/>
        <v>-0.1228098551300416</v>
      </c>
      <c r="H1317" s="2" t="str">
        <f t="shared" si="124"/>
        <v>Hold</v>
      </c>
    </row>
    <row r="1318" spans="1:8" ht="13.5" x14ac:dyDescent="0.25">
      <c r="A1318" s="4">
        <v>43928</v>
      </c>
      <c r="B1318" s="2">
        <v>3.65</v>
      </c>
      <c r="C1318" s="2">
        <f t="shared" si="120"/>
        <v>3.5245348824445975</v>
      </c>
      <c r="D1318" s="2">
        <f t="shared" si="122"/>
        <v>3.5797421449574198</v>
      </c>
      <c r="E1318" s="2">
        <f t="shared" si="121"/>
        <v>-5.5207262512822375E-2</v>
      </c>
      <c r="F1318" s="2">
        <f t="shared" si="125"/>
        <v>8.1651289033149693E-2</v>
      </c>
      <c r="G1318" s="2">
        <f t="shared" si="123"/>
        <v>-0.13685855154597207</v>
      </c>
      <c r="H1318" s="2" t="str">
        <f t="shared" si="124"/>
        <v>Hold</v>
      </c>
    </row>
    <row r="1319" spans="1:8" ht="13.5" x14ac:dyDescent="0.25">
      <c r="A1319" s="4">
        <v>43929</v>
      </c>
      <c r="B1319" s="2">
        <v>3.68</v>
      </c>
      <c r="C1319" s="2">
        <f t="shared" si="120"/>
        <v>3.4884525928377359</v>
      </c>
      <c r="D1319" s="2">
        <f t="shared" si="122"/>
        <v>3.5871686527383519</v>
      </c>
      <c r="E1319" s="2">
        <f t="shared" si="121"/>
        <v>-9.8716059900616049E-2</v>
      </c>
      <c r="F1319" s="2">
        <f t="shared" si="125"/>
        <v>4.5577819246396548E-2</v>
      </c>
      <c r="G1319" s="2">
        <f t="shared" si="123"/>
        <v>-0.14429387914701258</v>
      </c>
      <c r="H1319" s="2" t="str">
        <f t="shared" si="124"/>
        <v>Hold</v>
      </c>
    </row>
    <row r="1320" spans="1:8" ht="13.5" x14ac:dyDescent="0.25">
      <c r="A1320" s="4">
        <v>43934</v>
      </c>
      <c r="B1320" s="2">
        <v>3.75</v>
      </c>
      <c r="C1320" s="2">
        <f t="shared" si="120"/>
        <v>3.4579214247088537</v>
      </c>
      <c r="D1320" s="2">
        <f t="shared" si="122"/>
        <v>3.5992302340169924</v>
      </c>
      <c r="E1320" s="2">
        <f t="shared" si="121"/>
        <v>-0.14130880930813872</v>
      </c>
      <c r="F1320" s="2">
        <f t="shared" si="125"/>
        <v>8.2004935354894962E-3</v>
      </c>
      <c r="G1320" s="2">
        <f t="shared" si="123"/>
        <v>-0.14950930284362821</v>
      </c>
      <c r="H1320" s="2" t="str">
        <f t="shared" si="124"/>
        <v>Hold</v>
      </c>
    </row>
    <row r="1321" spans="1:8" ht="13.5" x14ac:dyDescent="0.25">
      <c r="A1321" s="4">
        <v>43935</v>
      </c>
      <c r="B1321" s="2">
        <v>3.75</v>
      </c>
      <c r="C1321" s="2">
        <f t="shared" si="120"/>
        <v>3.4320873593690298</v>
      </c>
      <c r="D1321" s="2">
        <f t="shared" si="122"/>
        <v>3.6103983648305484</v>
      </c>
      <c r="E1321" s="2">
        <f t="shared" si="121"/>
        <v>-0.17831100546151868</v>
      </c>
      <c r="F1321" s="2">
        <f t="shared" si="125"/>
        <v>-2.9101806263912143E-2</v>
      </c>
      <c r="G1321" s="2">
        <f t="shared" si="123"/>
        <v>-0.14920919919760653</v>
      </c>
      <c r="H1321" s="2" t="str">
        <f t="shared" si="124"/>
        <v>Hold</v>
      </c>
    </row>
    <row r="1322" spans="1:8" ht="13.5" x14ac:dyDescent="0.25">
      <c r="A1322" s="4">
        <v>43936</v>
      </c>
      <c r="B1322" s="2">
        <v>3.75</v>
      </c>
      <c r="C1322" s="2">
        <f t="shared" si="120"/>
        <v>3.4240739194661023</v>
      </c>
      <c r="D1322" s="2">
        <f t="shared" si="122"/>
        <v>3.6207392266949521</v>
      </c>
      <c r="E1322" s="2">
        <f t="shared" si="121"/>
        <v>-0.19666530722884978</v>
      </c>
      <c r="F1322" s="2">
        <f t="shared" si="125"/>
        <v>-6.2614506456899671E-2</v>
      </c>
      <c r="G1322" s="2">
        <f t="shared" si="123"/>
        <v>-0.13405080077195011</v>
      </c>
      <c r="H1322" s="2" t="str">
        <f t="shared" si="124"/>
        <v>Hold</v>
      </c>
    </row>
    <row r="1323" spans="1:8" ht="13.5" x14ac:dyDescent="0.25">
      <c r="A1323" s="4">
        <v>43937</v>
      </c>
      <c r="B1323" s="2">
        <v>3.75</v>
      </c>
      <c r="C1323" s="2">
        <f t="shared" si="120"/>
        <v>3.4326779318559328</v>
      </c>
      <c r="D1323" s="2">
        <f t="shared" si="122"/>
        <v>3.6303140987916223</v>
      </c>
      <c r="E1323" s="2">
        <f t="shared" si="121"/>
        <v>-0.19763616693568942</v>
      </c>
      <c r="F1323" s="2">
        <f t="shared" si="125"/>
        <v>-8.961883855265762E-2</v>
      </c>
      <c r="G1323" s="2">
        <f t="shared" si="123"/>
        <v>-0.1080173283830318</v>
      </c>
      <c r="H1323" s="2" t="str">
        <f t="shared" si="124"/>
        <v>Hold</v>
      </c>
    </row>
    <row r="1324" spans="1:8" ht="13.5" x14ac:dyDescent="0.25">
      <c r="A1324" s="4">
        <v>43938</v>
      </c>
      <c r="B1324" s="2">
        <v>3.75</v>
      </c>
      <c r="C1324" s="2">
        <f t="shared" si="120"/>
        <v>3.4538044038780971</v>
      </c>
      <c r="D1324" s="2">
        <f t="shared" si="122"/>
        <v>3.6391797211033539</v>
      </c>
      <c r="E1324" s="2">
        <f t="shared" si="121"/>
        <v>-0.1853753172252568</v>
      </c>
      <c r="F1324" s="2">
        <f t="shared" si="125"/>
        <v>-0.10877013428717747</v>
      </c>
      <c r="G1324" s="2">
        <f t="shared" si="123"/>
        <v>-7.660518293807933E-2</v>
      </c>
      <c r="H1324" s="2" t="str">
        <f t="shared" si="124"/>
        <v>Hold</v>
      </c>
    </row>
    <row r="1325" spans="1:8" ht="13.5" x14ac:dyDescent="0.25">
      <c r="A1325" s="4">
        <v>43941</v>
      </c>
      <c r="B1325" s="2">
        <v>3.84</v>
      </c>
      <c r="C1325" s="2">
        <f t="shared" si="120"/>
        <v>3.4562960340506974</v>
      </c>
      <c r="D1325" s="2">
        <f t="shared" si="122"/>
        <v>3.6540552973179201</v>
      </c>
      <c r="E1325" s="2">
        <f t="shared" si="121"/>
        <v>-0.19775926326722271</v>
      </c>
      <c r="F1325" s="2">
        <f t="shared" si="125"/>
        <v>-0.12656796008318652</v>
      </c>
      <c r="G1325" s="2">
        <f t="shared" si="123"/>
        <v>-7.1191303184036187E-2</v>
      </c>
      <c r="H1325" s="2" t="str">
        <f t="shared" si="124"/>
        <v>Hold</v>
      </c>
    </row>
    <row r="1326" spans="1:8" ht="13.5" x14ac:dyDescent="0.25">
      <c r="A1326" s="4">
        <v>43942</v>
      </c>
      <c r="B1326" s="2">
        <v>3.85</v>
      </c>
      <c r="C1326" s="2">
        <f t="shared" si="120"/>
        <v>3.4737889518890519</v>
      </c>
      <c r="D1326" s="2">
        <f t="shared" si="122"/>
        <v>3.668569719738815</v>
      </c>
      <c r="E1326" s="2">
        <f t="shared" si="121"/>
        <v>-0.19478076784976306</v>
      </c>
      <c r="F1326" s="2">
        <f t="shared" si="125"/>
        <v>-0.14021052163650183</v>
      </c>
      <c r="G1326" s="2">
        <f t="shared" si="123"/>
        <v>-5.4570246213261231E-2</v>
      </c>
      <c r="H1326" s="2" t="str">
        <f t="shared" si="124"/>
        <v>Hold</v>
      </c>
    </row>
    <row r="1327" spans="1:8" ht="13.5" x14ac:dyDescent="0.25">
      <c r="A1327" s="4">
        <v>43943</v>
      </c>
      <c r="B1327" s="2">
        <v>3.8</v>
      </c>
      <c r="C1327" s="2">
        <f t="shared" si="120"/>
        <v>3.4885906515984288</v>
      </c>
      <c r="D1327" s="2">
        <f t="shared" si="122"/>
        <v>3.6783052960544582</v>
      </c>
      <c r="E1327" s="2">
        <f t="shared" si="121"/>
        <v>-0.18971464445602937</v>
      </c>
      <c r="F1327" s="2">
        <f t="shared" si="125"/>
        <v>-0.15011134620040734</v>
      </c>
      <c r="G1327" s="2">
        <f t="shared" si="123"/>
        <v>-3.9603298255622033E-2</v>
      </c>
      <c r="H1327" s="2" t="str">
        <f t="shared" si="124"/>
        <v>Hold</v>
      </c>
    </row>
    <row r="1328" spans="1:8" ht="13.5" x14ac:dyDescent="0.25">
      <c r="A1328" s="4">
        <v>43944</v>
      </c>
      <c r="B1328" s="2">
        <v>3.85</v>
      </c>
      <c r="C1328" s="2">
        <f t="shared" si="120"/>
        <v>3.513422859044824</v>
      </c>
      <c r="D1328" s="2">
        <f t="shared" si="122"/>
        <v>3.6910234222726466</v>
      </c>
      <c r="E1328" s="2">
        <f t="shared" si="121"/>
        <v>-0.17760056322782258</v>
      </c>
      <c r="F1328" s="2">
        <f t="shared" si="125"/>
        <v>-0.1556091896058904</v>
      </c>
      <c r="G1328" s="2">
        <f t="shared" si="123"/>
        <v>-2.1991373621932181E-2</v>
      </c>
      <c r="H1328" s="2" t="str">
        <f t="shared" si="124"/>
        <v>Hold</v>
      </c>
    </row>
    <row r="1329" spans="1:8" ht="13.5" x14ac:dyDescent="0.25">
      <c r="A1329" s="4">
        <v>43945</v>
      </c>
      <c r="B1329" s="2">
        <v>3.85</v>
      </c>
      <c r="C1329" s="2">
        <f t="shared" si="120"/>
        <v>3.5390501114994661</v>
      </c>
      <c r="D1329" s="2">
        <f t="shared" si="122"/>
        <v>3.7027994650672653</v>
      </c>
      <c r="E1329" s="2">
        <f t="shared" si="121"/>
        <v>-0.16374935356779918</v>
      </c>
      <c r="F1329" s="2">
        <f t="shared" si="125"/>
        <v>-0.15723722239827215</v>
      </c>
      <c r="G1329" s="2">
        <f t="shared" si="123"/>
        <v>-6.5121311695270356E-3</v>
      </c>
      <c r="H1329" s="2" t="str">
        <f t="shared" si="124"/>
        <v>Hold</v>
      </c>
    </row>
    <row r="1330" spans="1:8" ht="13.5" x14ac:dyDescent="0.25">
      <c r="A1330" s="4">
        <v>43948</v>
      </c>
      <c r="B1330" s="2">
        <v>3.85</v>
      </c>
      <c r="C1330" s="2">
        <f t="shared" si="120"/>
        <v>3.5715039404995483</v>
      </c>
      <c r="D1330" s="2">
        <f t="shared" si="122"/>
        <v>3.7137032083956161</v>
      </c>
      <c r="E1330" s="2">
        <f t="shared" si="121"/>
        <v>-0.14219926789606774</v>
      </c>
      <c r="F1330" s="2">
        <f t="shared" si="125"/>
        <v>-0.15422963149783128</v>
      </c>
      <c r="G1330" s="2">
        <f t="shared" si="123"/>
        <v>1.2030363601763544E-2</v>
      </c>
      <c r="H1330" s="2" t="str">
        <f t="shared" si="124"/>
        <v>Sell</v>
      </c>
    </row>
    <row r="1331" spans="1:8" ht="13.5" x14ac:dyDescent="0.25">
      <c r="A1331" s="4">
        <v>43949</v>
      </c>
      <c r="B1331" s="2">
        <v>3.85</v>
      </c>
      <c r="C1331" s="2">
        <f t="shared" si="120"/>
        <v>3.5989648727303871</v>
      </c>
      <c r="D1331" s="2">
        <f t="shared" si="122"/>
        <v>3.723799267032978</v>
      </c>
      <c r="E1331" s="2">
        <f t="shared" si="121"/>
        <v>-0.12483439430259091</v>
      </c>
      <c r="F1331" s="2">
        <f t="shared" si="125"/>
        <v>-0.14835058405878321</v>
      </c>
      <c r="G1331" s="2">
        <f t="shared" si="123"/>
        <v>2.3516189756192296E-2</v>
      </c>
      <c r="H1331" s="2" t="str">
        <f t="shared" si="124"/>
        <v>Sell</v>
      </c>
    </row>
    <row r="1332" spans="1:8" ht="13.5" x14ac:dyDescent="0.25">
      <c r="A1332" s="4">
        <v>43950</v>
      </c>
      <c r="B1332" s="2">
        <v>3.8</v>
      </c>
      <c r="C1332" s="2">
        <f t="shared" si="120"/>
        <v>3.6222010461564818</v>
      </c>
      <c r="D1332" s="2">
        <f t="shared" si="122"/>
        <v>3.7294437657712756</v>
      </c>
      <c r="E1332" s="2">
        <f t="shared" si="121"/>
        <v>-0.10724271961479381</v>
      </c>
      <c r="F1332" s="2">
        <f t="shared" si="125"/>
        <v>-0.14012901116998533</v>
      </c>
      <c r="G1332" s="2">
        <f t="shared" si="123"/>
        <v>3.2886291555191516E-2</v>
      </c>
      <c r="H1332" s="2" t="str">
        <f t="shared" si="124"/>
        <v>Sell</v>
      </c>
    </row>
    <row r="1333" spans="1:8" ht="13.5" x14ac:dyDescent="0.25">
      <c r="A1333" s="4">
        <v>43951</v>
      </c>
      <c r="B1333" s="2">
        <v>3.79</v>
      </c>
      <c r="C1333" s="2">
        <f t="shared" si="120"/>
        <v>3.6418624236708692</v>
      </c>
      <c r="D1333" s="2">
        <f t="shared" si="122"/>
        <v>3.7339294127511815</v>
      </c>
      <c r="E1333" s="2">
        <f t="shared" si="121"/>
        <v>-9.20669890803123E-2</v>
      </c>
      <c r="F1333" s="2">
        <f t="shared" si="125"/>
        <v>-0.13051660675205073</v>
      </c>
      <c r="G1333" s="2">
        <f t="shared" si="123"/>
        <v>3.8449617671738434E-2</v>
      </c>
      <c r="H1333" s="2" t="str">
        <f t="shared" si="124"/>
        <v>Sell</v>
      </c>
    </row>
    <row r="1334" spans="1:8" ht="13.5" x14ac:dyDescent="0.25">
      <c r="A1334" s="4">
        <v>43955</v>
      </c>
      <c r="B1334" s="2">
        <v>3.74</v>
      </c>
      <c r="C1334" s="2">
        <f t="shared" si="120"/>
        <v>3.6584989738753508</v>
      </c>
      <c r="D1334" s="2">
        <f t="shared" si="122"/>
        <v>3.7343790858807235</v>
      </c>
      <c r="E1334" s="2">
        <f t="shared" si="121"/>
        <v>-7.5880112005372702E-2</v>
      </c>
      <c r="F1334" s="2">
        <f t="shared" si="125"/>
        <v>-0.11958930780271514</v>
      </c>
      <c r="G1334" s="2">
        <f t="shared" si="123"/>
        <v>4.3709195797342434E-2</v>
      </c>
      <c r="H1334" s="2" t="str">
        <f t="shared" si="124"/>
        <v>Sell</v>
      </c>
    </row>
    <row r="1335" spans="1:8" ht="13.5" x14ac:dyDescent="0.25">
      <c r="A1335" s="4">
        <v>43956</v>
      </c>
      <c r="B1335" s="2">
        <v>3.69</v>
      </c>
      <c r="C1335" s="2">
        <f t="shared" si="120"/>
        <v>3.6864222086637581</v>
      </c>
      <c r="D1335" s="2">
        <f t="shared" si="122"/>
        <v>3.731091746185855</v>
      </c>
      <c r="E1335" s="2">
        <f t="shared" si="121"/>
        <v>-4.4669537522096903E-2</v>
      </c>
      <c r="F1335" s="2">
        <f t="shared" si="125"/>
        <v>-0.1046053537465915</v>
      </c>
      <c r="G1335" s="2">
        <f t="shared" si="123"/>
        <v>5.9935816224494592E-2</v>
      </c>
      <c r="H1335" s="2" t="str">
        <f t="shared" si="124"/>
        <v>Sell</v>
      </c>
    </row>
    <row r="1336" spans="1:8" ht="13.5" x14ac:dyDescent="0.25">
      <c r="A1336" s="4">
        <v>43957</v>
      </c>
      <c r="B1336" s="2">
        <v>3.69</v>
      </c>
      <c r="C1336" s="2">
        <f t="shared" si="120"/>
        <v>3.7115880227154876</v>
      </c>
      <c r="D1336" s="2">
        <f t="shared" si="122"/>
        <v>3.7280479131350512</v>
      </c>
      <c r="E1336" s="2">
        <f t="shared" si="121"/>
        <v>-1.6459890419563639E-2</v>
      </c>
      <c r="F1336" s="2">
        <f t="shared" si="125"/>
        <v>-8.6976261081185932E-2</v>
      </c>
      <c r="G1336" s="2">
        <f t="shared" si="123"/>
        <v>7.0516370661622294E-2</v>
      </c>
      <c r="H1336" s="2" t="str">
        <f t="shared" si="124"/>
        <v>Sell</v>
      </c>
    </row>
    <row r="1337" spans="1:8" ht="13.5" x14ac:dyDescent="0.25">
      <c r="A1337" s="4">
        <v>43958</v>
      </c>
      <c r="B1337" s="2">
        <v>3.66</v>
      </c>
      <c r="C1337" s="2">
        <f t="shared" si="120"/>
        <v>3.7251898653746434</v>
      </c>
      <c r="D1337" s="2">
        <f t="shared" si="122"/>
        <v>3.7230073269768988</v>
      </c>
      <c r="E1337" s="2">
        <f t="shared" si="121"/>
        <v>2.1825383977445156E-3</v>
      </c>
      <c r="F1337" s="2">
        <f t="shared" si="125"/>
        <v>-6.9144501185399845E-2</v>
      </c>
      <c r="G1337" s="2">
        <f t="shared" si="123"/>
        <v>7.1327039583144361E-2</v>
      </c>
      <c r="H1337" s="2" t="str">
        <f t="shared" si="124"/>
        <v>Sell</v>
      </c>
    </row>
    <row r="1338" spans="1:8" ht="13.5" x14ac:dyDescent="0.25">
      <c r="A1338" s="4">
        <v>43959</v>
      </c>
      <c r="B1338" s="2">
        <v>3.66</v>
      </c>
      <c r="C1338" s="2">
        <f t="shared" si="120"/>
        <v>3.7443914245477754</v>
      </c>
      <c r="D1338" s="2">
        <f t="shared" si="122"/>
        <v>3.718340117571203</v>
      </c>
      <c r="E1338" s="2">
        <f t="shared" si="121"/>
        <v>2.605130697657243E-2</v>
      </c>
      <c r="F1338" s="2">
        <f t="shared" si="125"/>
        <v>-5.010533955300539E-2</v>
      </c>
      <c r="G1338" s="2">
        <f t="shared" si="123"/>
        <v>7.6156646529577821E-2</v>
      </c>
      <c r="H1338" s="2" t="str">
        <f t="shared" si="124"/>
        <v>Sell</v>
      </c>
    </row>
    <row r="1339" spans="1:8" ht="13.5" x14ac:dyDescent="0.25">
      <c r="A1339" s="4">
        <v>43962</v>
      </c>
      <c r="B1339" s="2">
        <v>3.7</v>
      </c>
      <c r="C1339" s="2">
        <f t="shared" si="120"/>
        <v>3.7606388976942715</v>
      </c>
      <c r="D1339" s="2">
        <f t="shared" si="122"/>
        <v>3.7169815903437065</v>
      </c>
      <c r="E1339" s="2">
        <f t="shared" si="121"/>
        <v>4.3657307350565056E-2</v>
      </c>
      <c r="F1339" s="2">
        <f t="shared" si="125"/>
        <v>-3.1352810172291301E-2</v>
      </c>
      <c r="G1339" s="2">
        <f t="shared" si="123"/>
        <v>7.5010117522856357E-2</v>
      </c>
      <c r="H1339" s="2" t="str">
        <f t="shared" si="124"/>
        <v>Sell</v>
      </c>
    </row>
    <row r="1340" spans="1:8" ht="13.5" x14ac:dyDescent="0.25">
      <c r="A1340" s="4">
        <v>43963</v>
      </c>
      <c r="B1340" s="2">
        <v>3.8</v>
      </c>
      <c r="C1340" s="2">
        <f t="shared" si="120"/>
        <v>3.7743867595874607</v>
      </c>
      <c r="D1340" s="2">
        <f t="shared" si="122"/>
        <v>3.7231311021700986</v>
      </c>
      <c r="E1340" s="2">
        <f t="shared" si="121"/>
        <v>5.1255657417362155E-2</v>
      </c>
      <c r="F1340" s="2">
        <f t="shared" si="125"/>
        <v>-1.4831116654360609E-2</v>
      </c>
      <c r="G1340" s="2">
        <f t="shared" si="123"/>
        <v>6.6086774071722768E-2</v>
      </c>
      <c r="H1340" s="2" t="str">
        <f t="shared" si="124"/>
        <v>Sell</v>
      </c>
    </row>
    <row r="1341" spans="1:8" ht="13.5" x14ac:dyDescent="0.25">
      <c r="A1341" s="4">
        <v>43964</v>
      </c>
      <c r="B1341" s="2">
        <v>3.8</v>
      </c>
      <c r="C1341" s="2">
        <f t="shared" si="120"/>
        <v>3.7860195658047746</v>
      </c>
      <c r="D1341" s="2">
        <f t="shared" si="122"/>
        <v>3.7288250946019428</v>
      </c>
      <c r="E1341" s="2">
        <f t="shared" si="121"/>
        <v>5.7194471202831831E-2</v>
      </c>
      <c r="F1341" s="2">
        <f t="shared" si="125"/>
        <v>-4.2599908292212038E-4</v>
      </c>
      <c r="G1341" s="2">
        <f t="shared" si="123"/>
        <v>5.7620470285753955E-2</v>
      </c>
      <c r="H1341" s="2" t="str">
        <f t="shared" si="124"/>
        <v>Sell</v>
      </c>
    </row>
    <row r="1342" spans="1:8" ht="13.5" x14ac:dyDescent="0.25">
      <c r="A1342" s="4">
        <v>43965</v>
      </c>
      <c r="B1342" s="2">
        <v>3.7</v>
      </c>
      <c r="C1342" s="2">
        <f t="shared" si="120"/>
        <v>3.7881704018348095</v>
      </c>
      <c r="D1342" s="2">
        <f t="shared" si="122"/>
        <v>3.7266899024092064</v>
      </c>
      <c r="E1342" s="2">
        <f t="shared" si="121"/>
        <v>6.1480499425603075E-2</v>
      </c>
      <c r="F1342" s="2">
        <f t="shared" si="125"/>
        <v>1.1955300618782919E-2</v>
      </c>
      <c r="G1342" s="2">
        <f t="shared" si="123"/>
        <v>4.9525198806820159E-2</v>
      </c>
      <c r="H1342" s="2" t="str">
        <f t="shared" si="124"/>
        <v>Sell</v>
      </c>
    </row>
    <row r="1343" spans="1:8" ht="13.5" x14ac:dyDescent="0.25">
      <c r="A1343" s="4">
        <v>43966</v>
      </c>
      <c r="B1343" s="2">
        <v>3.7</v>
      </c>
      <c r="C1343" s="2">
        <f t="shared" si="120"/>
        <v>3.788451878475608</v>
      </c>
      <c r="D1343" s="2">
        <f t="shared" si="122"/>
        <v>3.7247128726011169</v>
      </c>
      <c r="E1343" s="2">
        <f t="shared" si="121"/>
        <v>6.3739005874491106E-2</v>
      </c>
      <c r="F1343" s="2">
        <f t="shared" si="125"/>
        <v>2.2312041669924558E-2</v>
      </c>
      <c r="G1343" s="2">
        <f t="shared" si="123"/>
        <v>4.1426964204566548E-2</v>
      </c>
      <c r="H1343" s="2" t="str">
        <f t="shared" si="124"/>
        <v>Sell</v>
      </c>
    </row>
    <row r="1344" spans="1:8" ht="13.5" x14ac:dyDescent="0.25">
      <c r="A1344" s="4">
        <v>43969</v>
      </c>
      <c r="B1344" s="2">
        <v>3.76</v>
      </c>
      <c r="C1344" s="2">
        <f t="shared" si="120"/>
        <v>3.7809977433255146</v>
      </c>
      <c r="D1344" s="2">
        <f t="shared" si="122"/>
        <v>3.7273267338899232</v>
      </c>
      <c r="E1344" s="2">
        <f t="shared" si="121"/>
        <v>5.3671009435591444E-2</v>
      </c>
      <c r="F1344" s="2">
        <f t="shared" si="125"/>
        <v>2.8583835223057935E-2</v>
      </c>
      <c r="G1344" s="2">
        <f t="shared" si="123"/>
        <v>2.5087174212533508E-2</v>
      </c>
      <c r="H1344" s="2" t="str">
        <f t="shared" si="124"/>
        <v>Sell</v>
      </c>
    </row>
    <row r="1345" spans="1:8" ht="13.5" x14ac:dyDescent="0.25">
      <c r="A1345" s="4">
        <v>43970</v>
      </c>
      <c r="B1345" s="2">
        <v>3.74</v>
      </c>
      <c r="C1345" s="2">
        <f t="shared" si="120"/>
        <v>3.7669980905062048</v>
      </c>
      <c r="D1345" s="2">
        <f t="shared" si="122"/>
        <v>3.7282654943425215</v>
      </c>
      <c r="E1345" s="2">
        <f t="shared" si="121"/>
        <v>3.8732596163683297E-2</v>
      </c>
      <c r="F1345" s="2">
        <f t="shared" si="125"/>
        <v>3.0613587411183009E-2</v>
      </c>
      <c r="G1345" s="2">
        <f t="shared" si="123"/>
        <v>8.1190087525002883E-3</v>
      </c>
      <c r="H1345" s="2" t="str">
        <f t="shared" si="124"/>
        <v>Sell</v>
      </c>
    </row>
    <row r="1346" spans="1:8" ht="13.5" x14ac:dyDescent="0.25">
      <c r="A1346" s="4">
        <v>43971</v>
      </c>
      <c r="B1346" s="2">
        <v>3.74</v>
      </c>
      <c r="C1346" s="2">
        <f t="shared" si="120"/>
        <v>3.7551522304283274</v>
      </c>
      <c r="D1346" s="2">
        <f t="shared" si="122"/>
        <v>3.729134716983816</v>
      </c>
      <c r="E1346" s="2">
        <f t="shared" si="121"/>
        <v>2.6017513444511309E-2</v>
      </c>
      <c r="F1346" s="2">
        <f t="shared" si="125"/>
        <v>2.9694372617848672E-2</v>
      </c>
      <c r="G1346" s="2">
        <f t="shared" si="123"/>
        <v>-3.6768591733373629E-3</v>
      </c>
      <c r="H1346" s="2" t="str">
        <f t="shared" si="124"/>
        <v>Hold</v>
      </c>
    </row>
    <row r="1347" spans="1:8" ht="13.5" x14ac:dyDescent="0.25">
      <c r="A1347" s="4">
        <v>43972</v>
      </c>
      <c r="B1347" s="2">
        <v>3.69</v>
      </c>
      <c r="C1347" s="2">
        <f t="shared" si="120"/>
        <v>3.740513425747046</v>
      </c>
      <c r="D1347" s="2">
        <f t="shared" si="122"/>
        <v>3.7262358490590892</v>
      </c>
      <c r="E1347" s="2">
        <f t="shared" si="121"/>
        <v>1.4277576687956817E-2</v>
      </c>
      <c r="F1347" s="2">
        <f t="shared" si="125"/>
        <v>2.6611013431870303E-2</v>
      </c>
      <c r="G1347" s="2">
        <f t="shared" si="123"/>
        <v>-1.2333436743913486E-2</v>
      </c>
      <c r="H1347" s="2" t="str">
        <f t="shared" si="124"/>
        <v>Hold</v>
      </c>
    </row>
    <row r="1348" spans="1:8" ht="13.5" x14ac:dyDescent="0.25">
      <c r="A1348" s="4">
        <v>43973</v>
      </c>
      <c r="B1348" s="2">
        <v>3.6</v>
      </c>
      <c r="C1348" s="2">
        <f t="shared" si="120"/>
        <v>3.7281267448628852</v>
      </c>
      <c r="D1348" s="2">
        <f t="shared" si="122"/>
        <v>3.7168850454250824</v>
      </c>
      <c r="E1348" s="2">
        <f t="shared" si="121"/>
        <v>1.1241699437802843E-2</v>
      </c>
      <c r="F1348" s="2">
        <f t="shared" si="125"/>
        <v>2.3537150633056812E-2</v>
      </c>
      <c r="G1348" s="2">
        <f t="shared" si="123"/>
        <v>-1.2295451195253968E-2</v>
      </c>
      <c r="H1348" s="2" t="str">
        <f t="shared" si="124"/>
        <v>Hold</v>
      </c>
    </row>
    <row r="1349" spans="1:8" ht="13.5" x14ac:dyDescent="0.25">
      <c r="A1349" s="4">
        <v>43977</v>
      </c>
      <c r="B1349" s="2">
        <v>3.6</v>
      </c>
      <c r="C1349" s="2">
        <f t="shared" si="120"/>
        <v>3.7237995533455184</v>
      </c>
      <c r="D1349" s="2">
        <f t="shared" si="122"/>
        <v>3.7082268939121135</v>
      </c>
      <c r="E1349" s="2">
        <f t="shared" si="121"/>
        <v>1.5572659433404912E-2</v>
      </c>
      <c r="F1349" s="2">
        <f t="shared" si="125"/>
        <v>2.1944252393126432E-2</v>
      </c>
      <c r="G1349" s="2">
        <f t="shared" si="123"/>
        <v>-6.3715929597215198E-3</v>
      </c>
      <c r="H1349" s="2" t="str">
        <f t="shared" si="124"/>
        <v>Hold</v>
      </c>
    </row>
    <row r="1350" spans="1:8" ht="13.5" x14ac:dyDescent="0.25">
      <c r="A1350" s="4">
        <v>43978</v>
      </c>
      <c r="B1350" s="2">
        <v>3.6</v>
      </c>
      <c r="C1350" s="2">
        <f t="shared" si="120"/>
        <v>3.7355226989846697</v>
      </c>
      <c r="D1350" s="2">
        <f t="shared" si="122"/>
        <v>3.7002100869556607</v>
      </c>
      <c r="E1350" s="2">
        <f t="shared" si="121"/>
        <v>3.5312612029009038E-2</v>
      </c>
      <c r="F1350" s="2">
        <f t="shared" si="125"/>
        <v>2.4617924320302954E-2</v>
      </c>
      <c r="G1350" s="2">
        <f t="shared" si="123"/>
        <v>1.0694687708706085E-2</v>
      </c>
      <c r="H1350" s="2" t="str">
        <f t="shared" si="124"/>
        <v>Sell</v>
      </c>
    </row>
    <row r="1351" spans="1:8" ht="13.5" x14ac:dyDescent="0.25">
      <c r="A1351" s="4">
        <v>43979</v>
      </c>
      <c r="B1351" s="2">
        <v>3.59</v>
      </c>
      <c r="C1351" s="2">
        <f t="shared" si="120"/>
        <v>3.7454422837562591</v>
      </c>
      <c r="D1351" s="2">
        <f t="shared" si="122"/>
        <v>3.6920463768107967</v>
      </c>
      <c r="E1351" s="2">
        <f t="shared" si="121"/>
        <v>5.3395906945462368E-2</v>
      </c>
      <c r="F1351" s="2">
        <f t="shared" si="125"/>
        <v>3.0373520845334838E-2</v>
      </c>
      <c r="G1351" s="2">
        <f t="shared" si="123"/>
        <v>2.302238610012753E-2</v>
      </c>
      <c r="H1351" s="2" t="str">
        <f t="shared" si="124"/>
        <v>Sell</v>
      </c>
    </row>
    <row r="1352" spans="1:8" ht="13.5" x14ac:dyDescent="0.25">
      <c r="A1352" s="4">
        <v>43980</v>
      </c>
      <c r="B1352" s="2">
        <v>3.49</v>
      </c>
      <c r="C1352" s="2">
        <f t="shared" si="120"/>
        <v>3.7384511631783734</v>
      </c>
      <c r="D1352" s="2">
        <f t="shared" si="122"/>
        <v>3.6770799785285155</v>
      </c>
      <c r="E1352" s="2">
        <f t="shared" si="121"/>
        <v>6.1371184649857913E-2</v>
      </c>
      <c r="F1352" s="2">
        <f t="shared" si="125"/>
        <v>3.6573053606239456E-2</v>
      </c>
      <c r="G1352" s="2">
        <f t="shared" si="123"/>
        <v>2.4798131043618457E-2</v>
      </c>
      <c r="H1352" s="2" t="str">
        <f t="shared" si="124"/>
        <v>Sell</v>
      </c>
    </row>
    <row r="1353" spans="1:8" ht="13.5" x14ac:dyDescent="0.25">
      <c r="A1353" s="4">
        <v>43983</v>
      </c>
      <c r="B1353" s="2">
        <v>3.58</v>
      </c>
      <c r="C1353" s="2">
        <f t="shared" si="120"/>
        <v>3.7325355996124698</v>
      </c>
      <c r="D1353" s="2">
        <f t="shared" si="122"/>
        <v>3.6698888690078846</v>
      </c>
      <c r="E1353" s="2">
        <f t="shared" si="121"/>
        <v>6.2646730604585255E-2</v>
      </c>
      <c r="F1353" s="2">
        <f t="shared" si="125"/>
        <v>4.1787789005908613E-2</v>
      </c>
      <c r="G1353" s="2">
        <f t="shared" si="123"/>
        <v>2.0858941598676642E-2</v>
      </c>
      <c r="H1353" s="2" t="str">
        <f t="shared" si="124"/>
        <v>Sell</v>
      </c>
    </row>
    <row r="1354" spans="1:8" ht="13.5" x14ac:dyDescent="0.25">
      <c r="A1354" s="4">
        <v>43984</v>
      </c>
      <c r="B1354" s="2">
        <v>3.55</v>
      </c>
      <c r="C1354" s="2">
        <f t="shared" si="120"/>
        <v>3.7367608919797819</v>
      </c>
      <c r="D1354" s="2">
        <f t="shared" si="122"/>
        <v>3.6610082120443379</v>
      </c>
      <c r="E1354" s="2">
        <f t="shared" si="121"/>
        <v>7.5752679935443989E-2</v>
      </c>
      <c r="F1354" s="2">
        <f t="shared" si="125"/>
        <v>4.8580767191815692E-2</v>
      </c>
      <c r="G1354" s="2">
        <f t="shared" si="123"/>
        <v>2.7171912743628297E-2</v>
      </c>
      <c r="H1354" s="2" t="str">
        <f t="shared" si="124"/>
        <v>Sell</v>
      </c>
    </row>
    <row r="1355" spans="1:8" ht="13.5" x14ac:dyDescent="0.25">
      <c r="A1355" s="4">
        <v>43985</v>
      </c>
      <c r="B1355" s="2">
        <v>3.54</v>
      </c>
      <c r="C1355" s="2">
        <f t="shared" si="120"/>
        <v>3.7372592162905844</v>
      </c>
      <c r="D1355" s="2">
        <f t="shared" si="122"/>
        <v>3.6520446407817944</v>
      </c>
      <c r="E1355" s="2">
        <f t="shared" si="121"/>
        <v>8.521457550879008E-2</v>
      </c>
      <c r="F1355" s="2">
        <f t="shared" si="125"/>
        <v>5.5907528855210574E-2</v>
      </c>
      <c r="G1355" s="2">
        <f t="shared" si="123"/>
        <v>2.9307046653579506E-2</v>
      </c>
      <c r="H1355" s="2" t="str">
        <f t="shared" si="124"/>
        <v>Sell</v>
      </c>
    </row>
    <row r="1356" spans="1:8" ht="13.5" x14ac:dyDescent="0.25">
      <c r="A1356" s="4">
        <v>43986</v>
      </c>
      <c r="B1356" s="2">
        <v>3.54</v>
      </c>
      <c r="C1356" s="2">
        <f t="shared" si="120"/>
        <v>3.7376808753228024</v>
      </c>
      <c r="D1356" s="2">
        <f t="shared" si="122"/>
        <v>3.6437450377609211</v>
      </c>
      <c r="E1356" s="2">
        <f t="shared" si="121"/>
        <v>9.3935837561881286E-2</v>
      </c>
      <c r="F1356" s="2">
        <f t="shared" si="125"/>
        <v>6.3513190596544727E-2</v>
      </c>
      <c r="G1356" s="2">
        <f t="shared" si="123"/>
        <v>3.0422646965336558E-2</v>
      </c>
      <c r="H1356" s="2" t="str">
        <f t="shared" si="124"/>
        <v>Sell</v>
      </c>
    </row>
    <row r="1357" spans="1:8" ht="13.5" x14ac:dyDescent="0.25">
      <c r="A1357" s="4">
        <v>43987</v>
      </c>
      <c r="B1357" s="2">
        <v>3.5</v>
      </c>
      <c r="C1357" s="2">
        <f t="shared" si="120"/>
        <v>3.7303453560423714</v>
      </c>
      <c r="D1357" s="2">
        <f t="shared" si="122"/>
        <v>3.633097257186038</v>
      </c>
      <c r="E1357" s="2">
        <f t="shared" si="121"/>
        <v>9.7248098856333343E-2</v>
      </c>
      <c r="F1357" s="2">
        <f t="shared" si="125"/>
        <v>7.026017224850245E-2</v>
      </c>
      <c r="G1357" s="2">
        <f t="shared" si="123"/>
        <v>2.6987926607830892E-2</v>
      </c>
      <c r="H1357" s="2" t="str">
        <f t="shared" si="124"/>
        <v>Sell</v>
      </c>
    </row>
    <row r="1358" spans="1:8" ht="13.5" x14ac:dyDescent="0.25">
      <c r="A1358" s="4">
        <v>43990</v>
      </c>
      <c r="B1358" s="2">
        <v>3.5</v>
      </c>
      <c r="C1358" s="2">
        <f t="shared" si="120"/>
        <v>3.7102922243435454</v>
      </c>
      <c r="D1358" s="2">
        <f t="shared" si="122"/>
        <v>3.6232382010981832</v>
      </c>
      <c r="E1358" s="2">
        <f t="shared" si="121"/>
        <v>8.7054023245362266E-2</v>
      </c>
      <c r="F1358" s="2">
        <f t="shared" si="125"/>
        <v>7.3618942447874411E-2</v>
      </c>
      <c r="G1358" s="2">
        <f t="shared" si="123"/>
        <v>1.3435080797487856E-2</v>
      </c>
      <c r="H1358" s="2" t="str">
        <f t="shared" si="124"/>
        <v>Sell</v>
      </c>
    </row>
    <row r="1359" spans="1:8" ht="13.5" x14ac:dyDescent="0.25">
      <c r="A1359" s="4">
        <v>43991</v>
      </c>
      <c r="B1359" s="2">
        <v>3.4</v>
      </c>
      <c r="C1359" s="2">
        <f t="shared" ref="C1359:C1422" si="126">$C$4*B1349+C1358*(1-$C$4)</f>
        <v>3.6933241898291538</v>
      </c>
      <c r="D1359" s="2">
        <f t="shared" si="122"/>
        <v>3.6067020380538737</v>
      </c>
      <c r="E1359" s="2">
        <f t="shared" si="121"/>
        <v>8.6622151775280098E-2</v>
      </c>
      <c r="F1359" s="2">
        <f t="shared" si="125"/>
        <v>7.6219584313355543E-2</v>
      </c>
      <c r="G1359" s="2">
        <f t="shared" si="123"/>
        <v>1.0402567461924556E-2</v>
      </c>
      <c r="H1359" s="2" t="str">
        <f t="shared" si="124"/>
        <v>Sell</v>
      </c>
    </row>
    <row r="1360" spans="1:8" ht="13.5" x14ac:dyDescent="0.25">
      <c r="A1360" s="4">
        <v>43992</v>
      </c>
      <c r="B1360" s="2">
        <v>3.46</v>
      </c>
      <c r="C1360" s="2">
        <f t="shared" si="126"/>
        <v>3.6789666221631299</v>
      </c>
      <c r="D1360" s="2">
        <f t="shared" si="122"/>
        <v>3.5958352204202533</v>
      </c>
      <c r="E1360" s="2">
        <f t="shared" si="121"/>
        <v>8.3131401742876587E-2</v>
      </c>
      <c r="F1360" s="2">
        <f t="shared" si="125"/>
        <v>7.760194779925976E-2</v>
      </c>
      <c r="G1360" s="2">
        <f t="shared" si="123"/>
        <v>5.5294539436168272E-3</v>
      </c>
      <c r="H1360" s="2" t="str">
        <f t="shared" si="124"/>
        <v>Sell</v>
      </c>
    </row>
    <row r="1361" spans="1:8" ht="13.5" x14ac:dyDescent="0.25">
      <c r="A1361" s="4">
        <v>43993</v>
      </c>
      <c r="B1361" s="2">
        <v>3.54</v>
      </c>
      <c r="C1361" s="2">
        <f t="shared" si="126"/>
        <v>3.6652794495226484</v>
      </c>
      <c r="D1361" s="2">
        <f t="shared" si="122"/>
        <v>3.5916992781669013</v>
      </c>
      <c r="E1361" s="2">
        <f t="shared" si="121"/>
        <v>7.3580171355747126E-2</v>
      </c>
      <c r="F1361" s="2">
        <f t="shared" si="125"/>
        <v>7.6797592510557233E-2</v>
      </c>
      <c r="G1361" s="2">
        <f t="shared" si="123"/>
        <v>-3.2174211548101073E-3</v>
      </c>
      <c r="H1361" s="2" t="str">
        <f t="shared" si="124"/>
        <v>Hold</v>
      </c>
    </row>
    <row r="1362" spans="1:8" ht="13.5" x14ac:dyDescent="0.25">
      <c r="A1362" s="4">
        <v>43994</v>
      </c>
      <c r="B1362" s="2">
        <v>3.54</v>
      </c>
      <c r="C1362" s="2">
        <f t="shared" si="126"/>
        <v>3.638313380365318</v>
      </c>
      <c r="D1362" s="2">
        <f t="shared" si="122"/>
        <v>3.5878697020063903</v>
      </c>
      <c r="E1362" s="2">
        <f t="shared" si="121"/>
        <v>5.0443678358927713E-2</v>
      </c>
      <c r="F1362" s="2">
        <f t="shared" si="125"/>
        <v>7.1526809680231326E-2</v>
      </c>
      <c r="G1362" s="2">
        <f t="shared" si="123"/>
        <v>-2.1083131321303614E-2</v>
      </c>
      <c r="H1362" s="2" t="str">
        <f t="shared" si="124"/>
        <v>Hold</v>
      </c>
    </row>
    <row r="1363" spans="1:8" ht="13.5" x14ac:dyDescent="0.25">
      <c r="A1363" s="4">
        <v>43997</v>
      </c>
      <c r="B1363" s="2">
        <v>3.49</v>
      </c>
      <c r="C1363" s="2">
        <f t="shared" si="126"/>
        <v>3.629342091078346</v>
      </c>
      <c r="D1363" s="2">
        <f t="shared" si="122"/>
        <v>3.5806200944503614</v>
      </c>
      <c r="E1363" s="2">
        <f t="shared" si="121"/>
        <v>4.8721996627984598E-2</v>
      </c>
      <c r="F1363" s="2">
        <f t="shared" si="125"/>
        <v>6.6965847069781981E-2</v>
      </c>
      <c r="G1363" s="2">
        <f t="shared" si="123"/>
        <v>-1.8243850441797382E-2</v>
      </c>
      <c r="H1363" s="2" t="str">
        <f t="shared" si="124"/>
        <v>Hold</v>
      </c>
    </row>
    <row r="1364" spans="1:8" ht="13.5" x14ac:dyDescent="0.25">
      <c r="A1364" s="4">
        <v>43998</v>
      </c>
      <c r="B1364" s="2">
        <v>3.39</v>
      </c>
      <c r="C1364" s="2">
        <f t="shared" si="126"/>
        <v>3.6171356155278316</v>
      </c>
      <c r="D1364" s="2">
        <f t="shared" si="122"/>
        <v>3.5665000874540387</v>
      </c>
      <c r="E1364" s="2">
        <f t="shared" si="121"/>
        <v>5.0635528073792901E-2</v>
      </c>
      <c r="F1364" s="2">
        <f t="shared" si="125"/>
        <v>6.3699783270584176E-2</v>
      </c>
      <c r="G1364" s="2">
        <f t="shared" si="123"/>
        <v>-1.3064255196791275E-2</v>
      </c>
      <c r="H1364" s="2" t="str">
        <f t="shared" si="124"/>
        <v>Hold</v>
      </c>
    </row>
    <row r="1365" spans="1:8" ht="13.5" x14ac:dyDescent="0.25">
      <c r="A1365" s="4">
        <v>43999</v>
      </c>
      <c r="B1365" s="2">
        <v>3.38</v>
      </c>
      <c r="C1365" s="2">
        <f t="shared" si="126"/>
        <v>3.6052685977543191</v>
      </c>
      <c r="D1365" s="2">
        <f t="shared" si="122"/>
        <v>3.5526852661611468</v>
      </c>
      <c r="E1365" s="2">
        <f t="shared" si="121"/>
        <v>5.25833315931723E-2</v>
      </c>
      <c r="F1365" s="2">
        <f t="shared" si="125"/>
        <v>6.1476492935101802E-2</v>
      </c>
      <c r="G1365" s="2">
        <f t="shared" si="123"/>
        <v>-8.8931613419295022E-3</v>
      </c>
      <c r="H1365" s="2" t="str">
        <f t="shared" si="124"/>
        <v>Hold</v>
      </c>
    </row>
    <row r="1366" spans="1:8" ht="13.5" x14ac:dyDescent="0.25">
      <c r="A1366" s="4">
        <v>44000</v>
      </c>
      <c r="B1366" s="2">
        <v>3.28</v>
      </c>
      <c r="C1366" s="2">
        <f t="shared" si="126"/>
        <v>3.5952272750228853</v>
      </c>
      <c r="D1366" s="2">
        <f t="shared" si="122"/>
        <v>3.5324863575566177</v>
      </c>
      <c r="E1366" s="2">
        <f t="shared" si="121"/>
        <v>6.2740917466267643E-2</v>
      </c>
      <c r="F1366" s="2">
        <f t="shared" si="125"/>
        <v>6.1729377841334976E-2</v>
      </c>
      <c r="G1366" s="2">
        <f t="shared" si="123"/>
        <v>1.0115396249326669E-3</v>
      </c>
      <c r="H1366" s="2" t="str">
        <f t="shared" si="124"/>
        <v>Sell</v>
      </c>
    </row>
    <row r="1367" spans="1:8" ht="13.5" x14ac:dyDescent="0.25">
      <c r="A1367" s="4">
        <v>44001</v>
      </c>
      <c r="B1367" s="2">
        <v>3.19</v>
      </c>
      <c r="C1367" s="2">
        <f t="shared" si="126"/>
        <v>3.5805769250193649</v>
      </c>
      <c r="D1367" s="2">
        <f t="shared" si="122"/>
        <v>3.5071169977376089</v>
      </c>
      <c r="E1367" s="2">
        <f t="shared" si="121"/>
        <v>7.3459927281755988E-2</v>
      </c>
      <c r="F1367" s="2">
        <f t="shared" si="125"/>
        <v>6.4075487729419178E-2</v>
      </c>
      <c r="G1367" s="2">
        <f t="shared" si="123"/>
        <v>9.3844395523368096E-3</v>
      </c>
      <c r="H1367" s="2" t="str">
        <f t="shared" si="124"/>
        <v>Sell</v>
      </c>
    </row>
    <row r="1368" spans="1:8" ht="13.5" x14ac:dyDescent="0.25">
      <c r="A1368" s="4">
        <v>44004</v>
      </c>
      <c r="B1368" s="2">
        <v>3.28</v>
      </c>
      <c r="C1368" s="2">
        <f t="shared" si="126"/>
        <v>3.5681804750163861</v>
      </c>
      <c r="D1368" s="2">
        <f t="shared" si="122"/>
        <v>3.4902935164237121</v>
      </c>
      <c r="E1368" s="2">
        <f t="shared" si="121"/>
        <v>7.7886958592674027E-2</v>
      </c>
      <c r="F1368" s="2">
        <f t="shared" si="125"/>
        <v>6.6837781902070154E-2</v>
      </c>
      <c r="G1368" s="2">
        <f t="shared" si="123"/>
        <v>1.1049176690603874E-2</v>
      </c>
      <c r="H1368" s="2" t="str">
        <f t="shared" si="124"/>
        <v>Sell</v>
      </c>
    </row>
    <row r="1369" spans="1:8" ht="13.5" x14ac:dyDescent="0.25">
      <c r="A1369" s="4">
        <v>44005</v>
      </c>
      <c r="B1369" s="2">
        <v>3.28</v>
      </c>
      <c r="C1369" s="2">
        <f t="shared" si="126"/>
        <v>3.5423065557830959</v>
      </c>
      <c r="D1369" s="2">
        <f t="shared" si="122"/>
        <v>3.4747162189108445</v>
      </c>
      <c r="E1369" s="2">
        <f t="shared" si="121"/>
        <v>6.7590336872251466E-2</v>
      </c>
      <c r="F1369" s="2">
        <f t="shared" si="125"/>
        <v>6.6988292896106416E-2</v>
      </c>
      <c r="G1369" s="2">
        <f t="shared" si="123"/>
        <v>6.0204397614505023E-4</v>
      </c>
      <c r="H1369" s="2" t="str">
        <f t="shared" si="124"/>
        <v>Sell</v>
      </c>
    </row>
    <row r="1370" spans="1:8" ht="13.5" x14ac:dyDescent="0.25">
      <c r="A1370" s="4">
        <v>44006</v>
      </c>
      <c r="B1370" s="2">
        <v>3.19</v>
      </c>
      <c r="C1370" s="2">
        <f t="shared" si="126"/>
        <v>3.5296440087395426</v>
      </c>
      <c r="D1370" s="2">
        <f t="shared" si="122"/>
        <v>3.4536261286211523</v>
      </c>
      <c r="E1370" s="2">
        <f t="shared" si="121"/>
        <v>7.6017880118390391E-2</v>
      </c>
      <c r="F1370" s="2">
        <f t="shared" si="125"/>
        <v>6.8794210340563211E-2</v>
      </c>
      <c r="G1370" s="2">
        <f t="shared" si="123"/>
        <v>7.2236697778271797E-3</v>
      </c>
      <c r="H1370" s="2" t="str">
        <f t="shared" si="124"/>
        <v>Sell</v>
      </c>
    </row>
    <row r="1371" spans="1:8" ht="13.5" x14ac:dyDescent="0.25">
      <c r="A1371" s="4">
        <v>44007</v>
      </c>
      <c r="B1371" s="2">
        <v>3.18</v>
      </c>
      <c r="C1371" s="2">
        <f t="shared" si="126"/>
        <v>3.5312372381642283</v>
      </c>
      <c r="D1371" s="2">
        <f t="shared" si="122"/>
        <v>3.4333575265010667</v>
      </c>
      <c r="E1371" s="2">
        <f t="shared" si="121"/>
        <v>9.7879711663161562E-2</v>
      </c>
      <c r="F1371" s="2">
        <f t="shared" si="125"/>
        <v>7.4611310605082887E-2</v>
      </c>
      <c r="G1371" s="2">
        <f t="shared" si="123"/>
        <v>2.3268401058078675E-2</v>
      </c>
      <c r="H1371" s="2" t="str">
        <f t="shared" si="124"/>
        <v>Sell</v>
      </c>
    </row>
    <row r="1372" spans="1:8" ht="13.5" x14ac:dyDescent="0.25">
      <c r="A1372" s="4">
        <v>44008</v>
      </c>
      <c r="B1372" s="2">
        <v>3.1</v>
      </c>
      <c r="C1372" s="2">
        <f t="shared" si="126"/>
        <v>3.5325853553697315</v>
      </c>
      <c r="D1372" s="2">
        <f t="shared" si="122"/>
        <v>3.4086643763898765</v>
      </c>
      <c r="E1372" s="2">
        <f t="shared" ref="E1372:E1435" si="127">C1372-D1372</f>
        <v>0.12392097897985499</v>
      </c>
      <c r="F1372" s="2">
        <f t="shared" si="125"/>
        <v>8.4473244280037302E-2</v>
      </c>
      <c r="G1372" s="2">
        <f t="shared" si="123"/>
        <v>3.9447734699817688E-2</v>
      </c>
      <c r="H1372" s="2" t="str">
        <f t="shared" si="124"/>
        <v>Sell</v>
      </c>
    </row>
    <row r="1373" spans="1:8" ht="13.5" x14ac:dyDescent="0.25">
      <c r="A1373" s="4">
        <v>44011</v>
      </c>
      <c r="B1373" s="2">
        <v>3.27</v>
      </c>
      <c r="C1373" s="2">
        <f t="shared" si="126"/>
        <v>3.5260337622359268</v>
      </c>
      <c r="D1373" s="2">
        <f t="shared" ref="D1373:D1436" si="128">$D$4*B1373+(1-$D$4)*D1372</f>
        <v>3.3983929411017377</v>
      </c>
      <c r="E1373" s="2">
        <f t="shared" si="127"/>
        <v>0.12764082113418906</v>
      </c>
      <c r="F1373" s="2">
        <f t="shared" si="125"/>
        <v>9.3106759650867663E-2</v>
      </c>
      <c r="G1373" s="2">
        <f t="shared" si="123"/>
        <v>3.4534061483321402E-2</v>
      </c>
      <c r="H1373" s="2" t="str">
        <f t="shared" si="124"/>
        <v>Sell</v>
      </c>
    </row>
    <row r="1374" spans="1:8" ht="13.5" x14ac:dyDescent="0.25">
      <c r="A1374" s="4">
        <v>44012</v>
      </c>
      <c r="B1374" s="2">
        <v>3.2</v>
      </c>
      <c r="C1374" s="2">
        <f t="shared" si="126"/>
        <v>3.5051054911227073</v>
      </c>
      <c r="D1374" s="2">
        <f t="shared" si="128"/>
        <v>3.383697167686794</v>
      </c>
      <c r="E1374" s="2">
        <f t="shared" si="127"/>
        <v>0.12140832343591335</v>
      </c>
      <c r="F1374" s="2">
        <f t="shared" si="125"/>
        <v>9.8767072407876799E-2</v>
      </c>
      <c r="G1374" s="2">
        <f t="shared" si="123"/>
        <v>2.2641251028036546E-2</v>
      </c>
      <c r="H1374" s="2" t="str">
        <f t="shared" si="124"/>
        <v>Sell</v>
      </c>
    </row>
    <row r="1375" spans="1:8" ht="13.5" x14ac:dyDescent="0.25">
      <c r="A1375" s="4">
        <v>44013</v>
      </c>
      <c r="B1375" s="2">
        <v>3.11</v>
      </c>
      <c r="C1375" s="2">
        <f t="shared" si="126"/>
        <v>3.4858584924884446</v>
      </c>
      <c r="D1375" s="2">
        <f t="shared" si="128"/>
        <v>3.3634233034136978</v>
      </c>
      <c r="E1375" s="2">
        <f t="shared" si="127"/>
        <v>0.12243518907474682</v>
      </c>
      <c r="F1375" s="2">
        <f t="shared" si="125"/>
        <v>0.1035006957412508</v>
      </c>
      <c r="G1375" s="2">
        <f t="shared" si="123"/>
        <v>1.8934493333496019E-2</v>
      </c>
      <c r="H1375" s="2" t="str">
        <f t="shared" si="124"/>
        <v>Sell</v>
      </c>
    </row>
    <row r="1376" spans="1:8" ht="13.5" x14ac:dyDescent="0.25">
      <c r="A1376" s="4">
        <v>44014</v>
      </c>
      <c r="B1376" s="2">
        <v>3.1</v>
      </c>
      <c r="C1376" s="2">
        <f t="shared" si="126"/>
        <v>3.4541879551825301</v>
      </c>
      <c r="D1376" s="2">
        <f t="shared" si="128"/>
        <v>3.3439104661237939</v>
      </c>
      <c r="E1376" s="2">
        <f t="shared" si="127"/>
        <v>0.11027748905873613</v>
      </c>
      <c r="F1376" s="2">
        <f t="shared" si="125"/>
        <v>0.10485605440474788</v>
      </c>
      <c r="G1376" s="2">
        <f t="shared" si="123"/>
        <v>5.4214346539882552E-3</v>
      </c>
      <c r="H1376" s="2" t="str">
        <f t="shared" si="124"/>
        <v>Sell</v>
      </c>
    </row>
    <row r="1377" spans="1:8" ht="13.5" x14ac:dyDescent="0.25">
      <c r="A1377" s="4">
        <v>44015</v>
      </c>
      <c r="B1377" s="2">
        <v>3.05</v>
      </c>
      <c r="C1377" s="2">
        <f t="shared" si="126"/>
        <v>3.4135436543852178</v>
      </c>
      <c r="D1377" s="2">
        <f t="shared" si="128"/>
        <v>3.3221393204849945</v>
      </c>
      <c r="E1377" s="2">
        <f t="shared" si="127"/>
        <v>9.1404333900223289E-2</v>
      </c>
      <c r="F1377" s="2">
        <f t="shared" si="125"/>
        <v>0.10216571030384297</v>
      </c>
      <c r="G1377" s="2">
        <f t="shared" si="123"/>
        <v>-1.0761376403619682E-2</v>
      </c>
      <c r="H1377" s="2" t="str">
        <f t="shared" si="124"/>
        <v>Hold</v>
      </c>
    </row>
    <row r="1378" spans="1:8" ht="13.5" x14ac:dyDescent="0.25">
      <c r="A1378" s="4">
        <v>44018</v>
      </c>
      <c r="B1378" s="2">
        <v>3.05</v>
      </c>
      <c r="C1378" s="2">
        <f t="shared" si="126"/>
        <v>3.3929984767874921</v>
      </c>
      <c r="D1378" s="2">
        <f t="shared" si="128"/>
        <v>3.3019808523009209</v>
      </c>
      <c r="E1378" s="2">
        <f t="shared" si="127"/>
        <v>9.1017624486571247E-2</v>
      </c>
      <c r="F1378" s="2">
        <f t="shared" si="125"/>
        <v>9.9936093140388635E-2</v>
      </c>
      <c r="G1378" s="2">
        <f t="shared" si="123"/>
        <v>-8.918468653817388E-3</v>
      </c>
      <c r="H1378" s="2" t="str">
        <f t="shared" si="124"/>
        <v>Hold</v>
      </c>
    </row>
    <row r="1379" spans="1:8" ht="13.5" x14ac:dyDescent="0.25">
      <c r="A1379" s="4">
        <v>44019</v>
      </c>
      <c r="B1379" s="2">
        <v>3</v>
      </c>
      <c r="C1379" s="2">
        <f t="shared" si="126"/>
        <v>3.3756140957432628</v>
      </c>
      <c r="D1379" s="2">
        <f t="shared" si="128"/>
        <v>3.2796119002786304</v>
      </c>
      <c r="E1379" s="2">
        <f t="shared" si="127"/>
        <v>9.6002195464632401E-2</v>
      </c>
      <c r="F1379" s="2">
        <f t="shared" si="125"/>
        <v>9.9149313605237405E-2</v>
      </c>
      <c r="G1379" s="2">
        <f t="shared" si="123"/>
        <v>-3.1471181406050042E-3</v>
      </c>
      <c r="H1379" s="2" t="str">
        <f t="shared" si="124"/>
        <v>Hold</v>
      </c>
    </row>
    <row r="1380" spans="1:8" ht="13.5" x14ac:dyDescent="0.25">
      <c r="A1380" s="4">
        <v>44020</v>
      </c>
      <c r="B1380" s="2">
        <v>3</v>
      </c>
      <c r="C1380" s="2">
        <f t="shared" si="126"/>
        <v>3.3470580810135298</v>
      </c>
      <c r="D1380" s="2">
        <f t="shared" si="128"/>
        <v>3.2588999076653984</v>
      </c>
      <c r="E1380" s="2">
        <f t="shared" si="127"/>
        <v>8.8158173348131363E-2</v>
      </c>
      <c r="F1380" s="2">
        <f t="shared" si="125"/>
        <v>9.6951085553816208E-2</v>
      </c>
      <c r="G1380" s="2">
        <f t="shared" ref="G1380:G1443" si="129">E1380-F1380</f>
        <v>-8.7929122056848441E-3</v>
      </c>
      <c r="H1380" s="2" t="str">
        <f t="shared" ref="H1380:H1443" si="130">IF(G1380&lt;0,"Hold","Sell")</f>
        <v>Hold</v>
      </c>
    </row>
    <row r="1381" spans="1:8" ht="13.5" x14ac:dyDescent="0.25">
      <c r="A1381" s="4">
        <v>44021</v>
      </c>
      <c r="B1381" s="2">
        <v>3.09</v>
      </c>
      <c r="C1381" s="2">
        <f t="shared" si="126"/>
        <v>3.3213568377806792</v>
      </c>
      <c r="D1381" s="2">
        <f t="shared" si="128"/>
        <v>3.246388803393887</v>
      </c>
      <c r="E1381" s="2">
        <f t="shared" si="127"/>
        <v>7.4968034386792226E-2</v>
      </c>
      <c r="F1381" s="2">
        <f t="shared" ref="F1381:F1444" si="131">(E1381*(2/(10)))+((1-(2/10))*F1380)</f>
        <v>9.2554475320411417E-2</v>
      </c>
      <c r="G1381" s="2">
        <f t="shared" si="129"/>
        <v>-1.7586440933619191E-2</v>
      </c>
      <c r="H1381" s="2" t="str">
        <f t="shared" si="130"/>
        <v>Hold</v>
      </c>
    </row>
    <row r="1382" spans="1:8" ht="13.5" x14ac:dyDescent="0.25">
      <c r="A1382" s="4">
        <v>44022</v>
      </c>
      <c r="B1382" s="2">
        <v>3.24</v>
      </c>
      <c r="C1382" s="2">
        <f t="shared" si="126"/>
        <v>3.2873019396605749</v>
      </c>
      <c r="D1382" s="2">
        <f t="shared" si="128"/>
        <v>3.2459155586980435</v>
      </c>
      <c r="E1382" s="2">
        <f t="shared" si="127"/>
        <v>4.1386380962531444E-2</v>
      </c>
      <c r="F1382" s="2">
        <f t="shared" si="131"/>
        <v>8.2320856448835425E-2</v>
      </c>
      <c r="G1382" s="2">
        <f t="shared" si="129"/>
        <v>-4.0934475486303981E-2</v>
      </c>
      <c r="H1382" s="2" t="str">
        <f t="shared" si="130"/>
        <v>Hold</v>
      </c>
    </row>
    <row r="1383" spans="1:8" ht="13.5" x14ac:dyDescent="0.25">
      <c r="A1383" s="4">
        <v>44025</v>
      </c>
      <c r="B1383" s="2">
        <v>3.33</v>
      </c>
      <c r="C1383" s="2">
        <f t="shared" si="126"/>
        <v>3.2846401027897172</v>
      </c>
      <c r="D1383" s="2">
        <f t="shared" si="128"/>
        <v>3.2521440358315217</v>
      </c>
      <c r="E1383" s="2">
        <f t="shared" si="127"/>
        <v>3.2496066958195513E-2</v>
      </c>
      <c r="F1383" s="2">
        <f t="shared" si="131"/>
        <v>7.235589855070744E-2</v>
      </c>
      <c r="G1383" s="2">
        <f t="shared" si="129"/>
        <v>-3.9859831592511927E-2</v>
      </c>
      <c r="H1383" s="2" t="str">
        <f t="shared" si="130"/>
        <v>Hold</v>
      </c>
    </row>
    <row r="1384" spans="1:8" ht="13.5" x14ac:dyDescent="0.25">
      <c r="A1384" s="4">
        <v>44026</v>
      </c>
      <c r="B1384" s="2">
        <v>3.4</v>
      </c>
      <c r="C1384" s="2">
        <f t="shared" si="126"/>
        <v>3.2716185485143763</v>
      </c>
      <c r="D1384" s="2">
        <f t="shared" si="128"/>
        <v>3.2630963294736315</v>
      </c>
      <c r="E1384" s="2">
        <f t="shared" si="127"/>
        <v>8.522219040744794E-3</v>
      </c>
      <c r="F1384" s="2">
        <f t="shared" si="131"/>
        <v>5.9589162648714909E-2</v>
      </c>
      <c r="G1384" s="2">
        <f t="shared" si="129"/>
        <v>-5.1066943607970115E-2</v>
      </c>
      <c r="H1384" s="2" t="str">
        <f t="shared" si="130"/>
        <v>Hold</v>
      </c>
    </row>
    <row r="1385" spans="1:8" ht="13.5" x14ac:dyDescent="0.25">
      <c r="A1385" s="4">
        <v>44027</v>
      </c>
      <c r="B1385" s="2">
        <v>3.49</v>
      </c>
      <c r="C1385" s="2">
        <f t="shared" si="126"/>
        <v>3.2467541564352418</v>
      </c>
      <c r="D1385" s="2">
        <f t="shared" si="128"/>
        <v>3.2799040087718807</v>
      </c>
      <c r="E1385" s="2">
        <f t="shared" si="127"/>
        <v>-3.3149852336638919E-2</v>
      </c>
      <c r="F1385" s="2">
        <f t="shared" si="131"/>
        <v>4.1041359651644141E-2</v>
      </c>
      <c r="G1385" s="2">
        <f t="shared" si="129"/>
        <v>-7.419121198828306E-2</v>
      </c>
      <c r="H1385" s="2" t="str">
        <f t="shared" si="130"/>
        <v>Hold</v>
      </c>
    </row>
    <row r="1386" spans="1:8" ht="13.5" x14ac:dyDescent="0.25">
      <c r="A1386" s="4">
        <v>44028</v>
      </c>
      <c r="B1386" s="2">
        <v>3.49</v>
      </c>
      <c r="C1386" s="2">
        <f t="shared" si="126"/>
        <v>3.2241765939067433</v>
      </c>
      <c r="D1386" s="2">
        <f t="shared" si="128"/>
        <v>3.2954666747887784</v>
      </c>
      <c r="E1386" s="2">
        <f t="shared" si="127"/>
        <v>-7.1290080882035145E-2</v>
      </c>
      <c r="F1386" s="2">
        <f t="shared" si="131"/>
        <v>1.8575071544908287E-2</v>
      </c>
      <c r="G1386" s="2">
        <f t="shared" si="129"/>
        <v>-8.9865152426943429E-2</v>
      </c>
      <c r="H1386" s="2" t="str">
        <f t="shared" si="130"/>
        <v>Hold</v>
      </c>
    </row>
    <row r="1387" spans="1:8" ht="13.5" x14ac:dyDescent="0.25">
      <c r="A1387" s="4">
        <v>44029</v>
      </c>
      <c r="B1387" s="2">
        <v>3.4</v>
      </c>
      <c r="C1387" s="2">
        <f t="shared" si="126"/>
        <v>3.1973801948441674</v>
      </c>
      <c r="D1387" s="2">
        <f t="shared" si="128"/>
        <v>3.3032098840636839</v>
      </c>
      <c r="E1387" s="2">
        <f t="shared" si="127"/>
        <v>-0.10582968921951652</v>
      </c>
      <c r="F1387" s="2">
        <f t="shared" si="131"/>
        <v>-6.305880607976674E-3</v>
      </c>
      <c r="G1387" s="2">
        <f t="shared" si="129"/>
        <v>-9.9523808611539852E-2</v>
      </c>
      <c r="H1387" s="2" t="str">
        <f t="shared" si="130"/>
        <v>Hold</v>
      </c>
    </row>
    <row r="1388" spans="1:8" ht="13.5" x14ac:dyDescent="0.25">
      <c r="A1388" s="4">
        <v>44032</v>
      </c>
      <c r="B1388" s="2">
        <v>3.3</v>
      </c>
      <c r="C1388" s="2">
        <f t="shared" si="126"/>
        <v>3.1747063187142954</v>
      </c>
      <c r="D1388" s="2">
        <f t="shared" si="128"/>
        <v>3.3029721148737816</v>
      </c>
      <c r="E1388" s="2">
        <f t="shared" si="127"/>
        <v>-0.12826579615948619</v>
      </c>
      <c r="F1388" s="2">
        <f t="shared" si="131"/>
        <v>-3.0697863718278578E-2</v>
      </c>
      <c r="G1388" s="2">
        <f t="shared" si="129"/>
        <v>-9.7567932441207608E-2</v>
      </c>
      <c r="H1388" s="2" t="str">
        <f t="shared" si="130"/>
        <v>Hold</v>
      </c>
    </row>
    <row r="1389" spans="1:8" ht="13.5" x14ac:dyDescent="0.25">
      <c r="A1389" s="4">
        <v>44033</v>
      </c>
      <c r="B1389" s="2">
        <v>3.39</v>
      </c>
      <c r="C1389" s="2">
        <f t="shared" si="126"/>
        <v>3.1478284235274807</v>
      </c>
      <c r="D1389" s="2">
        <f t="shared" si="128"/>
        <v>3.3094186248831314</v>
      </c>
      <c r="E1389" s="2">
        <f t="shared" si="127"/>
        <v>-0.16159020135565072</v>
      </c>
      <c r="F1389" s="2">
        <f t="shared" si="131"/>
        <v>-5.687633124575301E-2</v>
      </c>
      <c r="G1389" s="2">
        <f t="shared" si="129"/>
        <v>-0.10471387010989772</v>
      </c>
      <c r="H1389" s="2" t="str">
        <f t="shared" si="130"/>
        <v>Hold</v>
      </c>
    </row>
    <row r="1390" spans="1:8" ht="13.5" x14ac:dyDescent="0.25">
      <c r="A1390" s="4">
        <v>44034</v>
      </c>
      <c r="B1390" s="2">
        <v>3.4</v>
      </c>
      <c r="C1390" s="2">
        <f t="shared" si="126"/>
        <v>3.1250855891386378</v>
      </c>
      <c r="D1390" s="2">
        <f t="shared" si="128"/>
        <v>3.31612835637327</v>
      </c>
      <c r="E1390" s="2">
        <f t="shared" si="127"/>
        <v>-0.1910427672346322</v>
      </c>
      <c r="F1390" s="2">
        <f t="shared" si="131"/>
        <v>-8.3709618443528866E-2</v>
      </c>
      <c r="G1390" s="2">
        <f t="shared" si="129"/>
        <v>-0.10733314879110334</v>
      </c>
      <c r="H1390" s="2" t="str">
        <f t="shared" si="130"/>
        <v>Hold</v>
      </c>
    </row>
    <row r="1391" spans="1:8" ht="13.5" x14ac:dyDescent="0.25">
      <c r="A1391" s="4">
        <v>44035</v>
      </c>
      <c r="B1391" s="2">
        <v>3.4</v>
      </c>
      <c r="C1391" s="2">
        <f t="shared" si="126"/>
        <v>3.1196878061942317</v>
      </c>
      <c r="D1391" s="2">
        <f t="shared" si="128"/>
        <v>3.3223410707159911</v>
      </c>
      <c r="E1391" s="2">
        <f t="shared" si="127"/>
        <v>-0.20265326452175936</v>
      </c>
      <c r="F1391" s="2">
        <f t="shared" si="131"/>
        <v>-0.10749834765917497</v>
      </c>
      <c r="G1391" s="2">
        <f t="shared" si="129"/>
        <v>-9.5154916862584385E-2</v>
      </c>
      <c r="H1391" s="2" t="str">
        <f t="shared" si="130"/>
        <v>Hold</v>
      </c>
    </row>
    <row r="1392" spans="1:8" ht="13.5" x14ac:dyDescent="0.25">
      <c r="A1392" s="4">
        <v>44036</v>
      </c>
      <c r="B1392" s="2">
        <v>3.38</v>
      </c>
      <c r="C1392" s="2">
        <f t="shared" si="126"/>
        <v>3.1381973744720426</v>
      </c>
      <c r="D1392" s="2">
        <f t="shared" si="128"/>
        <v>3.3266121025148063</v>
      </c>
      <c r="E1392" s="2">
        <f t="shared" si="127"/>
        <v>-0.18841472804276371</v>
      </c>
      <c r="F1392" s="2">
        <f t="shared" si="131"/>
        <v>-0.12368162373589273</v>
      </c>
      <c r="G1392" s="2">
        <f t="shared" si="129"/>
        <v>-6.4733104306870987E-2</v>
      </c>
      <c r="H1392" s="2" t="str">
        <f t="shared" si="130"/>
        <v>Hold</v>
      </c>
    </row>
    <row r="1393" spans="1:8" ht="13.5" x14ac:dyDescent="0.25">
      <c r="A1393" s="4">
        <v>44039</v>
      </c>
      <c r="B1393" s="2">
        <v>3.37</v>
      </c>
      <c r="C1393" s="2">
        <f t="shared" si="126"/>
        <v>3.1677054707071131</v>
      </c>
      <c r="D1393" s="2">
        <f t="shared" si="128"/>
        <v>3.3298260208470425</v>
      </c>
      <c r="E1393" s="2">
        <f t="shared" si="127"/>
        <v>-0.16212055013992943</v>
      </c>
      <c r="F1393" s="2">
        <f t="shared" si="131"/>
        <v>-0.13136940901670008</v>
      </c>
      <c r="G1393" s="2">
        <f t="shared" si="129"/>
        <v>-3.0751141123229353E-2</v>
      </c>
      <c r="H1393" s="2" t="str">
        <f t="shared" si="130"/>
        <v>Hold</v>
      </c>
    </row>
    <row r="1394" spans="1:8" ht="13.5" x14ac:dyDescent="0.25">
      <c r="A1394" s="4">
        <v>44040</v>
      </c>
      <c r="B1394" s="2">
        <v>3.37</v>
      </c>
      <c r="C1394" s="2">
        <f t="shared" si="126"/>
        <v>3.2034430905983262</v>
      </c>
      <c r="D1394" s="2">
        <f t="shared" si="128"/>
        <v>3.3328018711546687</v>
      </c>
      <c r="E1394" s="2">
        <f t="shared" si="127"/>
        <v>-0.12935878055634253</v>
      </c>
      <c r="F1394" s="2">
        <f t="shared" si="131"/>
        <v>-0.13096728332462859</v>
      </c>
      <c r="G1394" s="2">
        <f t="shared" si="129"/>
        <v>1.6085027682860575E-3</v>
      </c>
      <c r="H1394" s="2" t="str">
        <f t="shared" si="130"/>
        <v>Sell</v>
      </c>
    </row>
    <row r="1395" spans="1:8" ht="13.5" x14ac:dyDescent="0.25">
      <c r="A1395" s="4">
        <v>44041</v>
      </c>
      <c r="B1395" s="2">
        <v>3.37</v>
      </c>
      <c r="C1395" s="2">
        <f t="shared" si="126"/>
        <v>3.2475287689678147</v>
      </c>
      <c r="D1395" s="2">
        <f t="shared" si="128"/>
        <v>3.3355572881061746</v>
      </c>
      <c r="E1395" s="2">
        <f t="shared" si="127"/>
        <v>-8.8028519138359851E-2</v>
      </c>
      <c r="F1395" s="2">
        <f t="shared" si="131"/>
        <v>-0.12237953048737485</v>
      </c>
      <c r="G1395" s="2">
        <f t="shared" si="129"/>
        <v>3.4351011349014998E-2</v>
      </c>
      <c r="H1395" s="2" t="str">
        <f t="shared" si="130"/>
        <v>Sell</v>
      </c>
    </row>
    <row r="1396" spans="1:8" ht="13.5" x14ac:dyDescent="0.25">
      <c r="A1396" s="4">
        <v>44042</v>
      </c>
      <c r="B1396" s="2">
        <v>3.37</v>
      </c>
      <c r="C1396" s="2">
        <f t="shared" si="126"/>
        <v>3.2848320352804588</v>
      </c>
      <c r="D1396" s="2">
        <f t="shared" si="128"/>
        <v>3.3381086000983098</v>
      </c>
      <c r="E1396" s="2">
        <f t="shared" si="127"/>
        <v>-5.3276564817851035E-2</v>
      </c>
      <c r="F1396" s="2">
        <f t="shared" si="131"/>
        <v>-0.10855893735347009</v>
      </c>
      <c r="G1396" s="2">
        <f t="shared" si="129"/>
        <v>5.5282372535619059E-2</v>
      </c>
      <c r="H1396" s="2" t="str">
        <f t="shared" si="130"/>
        <v>Sell</v>
      </c>
    </row>
    <row r="1397" spans="1:8" ht="13.5" x14ac:dyDescent="0.25">
      <c r="A1397" s="4">
        <v>44046</v>
      </c>
      <c r="B1397" s="2">
        <v>3.3</v>
      </c>
      <c r="C1397" s="2">
        <f t="shared" si="126"/>
        <v>3.3025501836988496</v>
      </c>
      <c r="D1397" s="2">
        <f t="shared" si="128"/>
        <v>3.3352857408317682</v>
      </c>
      <c r="E1397" s="2">
        <f t="shared" si="127"/>
        <v>-3.2735557132918647E-2</v>
      </c>
      <c r="F1397" s="2">
        <f t="shared" si="131"/>
        <v>-9.3394261309359822E-2</v>
      </c>
      <c r="G1397" s="2">
        <f t="shared" si="129"/>
        <v>6.0658704176441175E-2</v>
      </c>
      <c r="H1397" s="2" t="str">
        <f t="shared" si="130"/>
        <v>Sell</v>
      </c>
    </row>
    <row r="1398" spans="1:8" ht="13.5" x14ac:dyDescent="0.25">
      <c r="A1398" s="4">
        <v>44047</v>
      </c>
      <c r="B1398" s="2">
        <v>3.37</v>
      </c>
      <c r="C1398" s="2">
        <f t="shared" si="126"/>
        <v>3.3021578477451805</v>
      </c>
      <c r="D1398" s="2">
        <f t="shared" si="128"/>
        <v>3.3378571674368223</v>
      </c>
      <c r="E1398" s="2">
        <f t="shared" si="127"/>
        <v>-3.5699319691641751E-2</v>
      </c>
      <c r="F1398" s="2">
        <f t="shared" si="131"/>
        <v>-8.1855272985816213E-2</v>
      </c>
      <c r="G1398" s="2">
        <f t="shared" si="129"/>
        <v>4.6155953294174462E-2</v>
      </c>
      <c r="H1398" s="2" t="str">
        <f t="shared" si="130"/>
        <v>Sell</v>
      </c>
    </row>
    <row r="1399" spans="1:8" ht="13.5" x14ac:dyDescent="0.25">
      <c r="A1399" s="4">
        <v>44048</v>
      </c>
      <c r="B1399" s="2">
        <v>3.37</v>
      </c>
      <c r="C1399" s="2">
        <f t="shared" si="126"/>
        <v>3.3156720250151528</v>
      </c>
      <c r="D1399" s="2">
        <f t="shared" si="128"/>
        <v>3.3402381179970573</v>
      </c>
      <c r="E1399" s="2">
        <f t="shared" si="127"/>
        <v>-2.4566092981904486E-2</v>
      </c>
      <c r="F1399" s="2">
        <f t="shared" si="131"/>
        <v>-7.0397436985033868E-2</v>
      </c>
      <c r="G1399" s="2">
        <f t="shared" si="129"/>
        <v>4.5831344003129382E-2</v>
      </c>
      <c r="H1399" s="2" t="str">
        <f t="shared" si="130"/>
        <v>Sell</v>
      </c>
    </row>
    <row r="1400" spans="1:8" ht="13.5" x14ac:dyDescent="0.25">
      <c r="A1400" s="4">
        <v>44049</v>
      </c>
      <c r="B1400" s="2">
        <v>3.37</v>
      </c>
      <c r="C1400" s="2">
        <f t="shared" si="126"/>
        <v>3.3286455596282063</v>
      </c>
      <c r="D1400" s="2">
        <f t="shared" si="128"/>
        <v>3.342442701849127</v>
      </c>
      <c r="E1400" s="2">
        <f t="shared" si="127"/>
        <v>-1.3797142220920655E-2</v>
      </c>
      <c r="F1400" s="2">
        <f t="shared" si="131"/>
        <v>-5.9077378032211227E-2</v>
      </c>
      <c r="G1400" s="2">
        <f t="shared" si="129"/>
        <v>4.5280235811290571E-2</v>
      </c>
      <c r="H1400" s="2" t="str">
        <f t="shared" si="130"/>
        <v>Sell</v>
      </c>
    </row>
    <row r="1401" spans="1:8" ht="13.5" x14ac:dyDescent="0.25">
      <c r="A1401" s="4">
        <v>44050</v>
      </c>
      <c r="B1401" s="2">
        <v>3.36</v>
      </c>
      <c r="C1401" s="2">
        <f t="shared" si="126"/>
        <v>3.3396231658392512</v>
      </c>
      <c r="D1401" s="2">
        <f t="shared" si="128"/>
        <v>3.343743242452895</v>
      </c>
      <c r="E1401" s="2">
        <f t="shared" si="127"/>
        <v>-4.120076613643775E-3</v>
      </c>
      <c r="F1401" s="2">
        <f t="shared" si="131"/>
        <v>-4.8085917748497742E-2</v>
      </c>
      <c r="G1401" s="2">
        <f t="shared" si="129"/>
        <v>4.3965841134853967E-2</v>
      </c>
      <c r="H1401" s="2" t="str">
        <f t="shared" si="130"/>
        <v>Sell</v>
      </c>
    </row>
    <row r="1402" spans="1:8" ht="13.5" x14ac:dyDescent="0.25">
      <c r="A1402" s="4">
        <v>44053</v>
      </c>
      <c r="B1402" s="2">
        <v>3.36</v>
      </c>
      <c r="C1402" s="2">
        <f t="shared" si="126"/>
        <v>3.3458349864793666</v>
      </c>
      <c r="D1402" s="2">
        <f t="shared" si="128"/>
        <v>3.3449474467156435</v>
      </c>
      <c r="E1402" s="2">
        <f t="shared" si="127"/>
        <v>8.8753976372313304E-4</v>
      </c>
      <c r="F1402" s="2">
        <f t="shared" si="131"/>
        <v>-3.8291226246053571E-2</v>
      </c>
      <c r="G1402" s="2">
        <f t="shared" si="129"/>
        <v>3.9178766009776704E-2</v>
      </c>
      <c r="H1402" s="2" t="str">
        <f t="shared" si="130"/>
        <v>Sell</v>
      </c>
    </row>
    <row r="1403" spans="1:8" ht="13.5" x14ac:dyDescent="0.25">
      <c r="A1403" s="4">
        <v>44054</v>
      </c>
      <c r="B1403" s="2">
        <v>3.36</v>
      </c>
      <c r="C1403" s="2">
        <f t="shared" si="126"/>
        <v>3.3495526808671565</v>
      </c>
      <c r="D1403" s="2">
        <f t="shared" si="128"/>
        <v>3.3460624506626329</v>
      </c>
      <c r="E1403" s="2">
        <f t="shared" si="127"/>
        <v>3.4902302045236588E-3</v>
      </c>
      <c r="F1403" s="2">
        <f t="shared" si="131"/>
        <v>-2.9934934955938127E-2</v>
      </c>
      <c r="G1403" s="2">
        <f t="shared" si="129"/>
        <v>3.3425165160461789E-2</v>
      </c>
      <c r="H1403" s="2" t="str">
        <f t="shared" si="130"/>
        <v>Sell</v>
      </c>
    </row>
    <row r="1404" spans="1:8" ht="13.5" x14ac:dyDescent="0.25">
      <c r="A1404" s="4">
        <v>44055</v>
      </c>
      <c r="B1404" s="2">
        <v>3.3</v>
      </c>
      <c r="C1404" s="2">
        <f t="shared" si="126"/>
        <v>3.3526984222722094</v>
      </c>
      <c r="D1404" s="2">
        <f t="shared" si="128"/>
        <v>3.3426504172802156</v>
      </c>
      <c r="E1404" s="2">
        <f t="shared" si="127"/>
        <v>1.0048004991993764E-2</v>
      </c>
      <c r="F1404" s="2">
        <f t="shared" si="131"/>
        <v>-2.193834696635175E-2</v>
      </c>
      <c r="G1404" s="2">
        <f t="shared" si="129"/>
        <v>3.198635195834551E-2</v>
      </c>
      <c r="H1404" s="2" t="str">
        <f t="shared" si="130"/>
        <v>Sell</v>
      </c>
    </row>
    <row r="1405" spans="1:8" ht="13.5" x14ac:dyDescent="0.25">
      <c r="A1405" s="4">
        <v>44057</v>
      </c>
      <c r="B1405" s="2">
        <v>3.3</v>
      </c>
      <c r="C1405" s="2">
        <f t="shared" si="126"/>
        <v>3.3553602034611005</v>
      </c>
      <c r="D1405" s="2">
        <f t="shared" si="128"/>
        <v>3.3394911271113106</v>
      </c>
      <c r="E1405" s="2">
        <f t="shared" si="127"/>
        <v>1.5869076349789957E-2</v>
      </c>
      <c r="F1405" s="2">
        <f t="shared" si="131"/>
        <v>-1.4376862303123407E-2</v>
      </c>
      <c r="G1405" s="2">
        <f t="shared" si="129"/>
        <v>3.0245938652913362E-2</v>
      </c>
      <c r="H1405" s="2" t="str">
        <f t="shared" si="130"/>
        <v>Sell</v>
      </c>
    </row>
    <row r="1406" spans="1:8" ht="13.5" x14ac:dyDescent="0.25">
      <c r="A1406" s="4">
        <v>44060</v>
      </c>
      <c r="B1406" s="2">
        <v>3.3</v>
      </c>
      <c r="C1406" s="2">
        <f t="shared" si="126"/>
        <v>3.3576124798517002</v>
      </c>
      <c r="D1406" s="2">
        <f t="shared" si="128"/>
        <v>3.3365658584363986</v>
      </c>
      <c r="E1406" s="2">
        <f t="shared" si="127"/>
        <v>2.1046621415301558E-2</v>
      </c>
      <c r="F1406" s="2">
        <f t="shared" si="131"/>
        <v>-7.2921655594384155E-3</v>
      </c>
      <c r="G1406" s="2">
        <f t="shared" si="129"/>
        <v>2.8338786974739974E-2</v>
      </c>
      <c r="H1406" s="2" t="str">
        <f t="shared" si="130"/>
        <v>Sell</v>
      </c>
    </row>
    <row r="1407" spans="1:8" ht="13.5" x14ac:dyDescent="0.25">
      <c r="A1407" s="4">
        <v>44061</v>
      </c>
      <c r="B1407" s="2">
        <v>3.3</v>
      </c>
      <c r="C1407" s="2">
        <f t="shared" si="126"/>
        <v>3.3487490214129769</v>
      </c>
      <c r="D1407" s="2">
        <f t="shared" si="128"/>
        <v>3.333857276329999</v>
      </c>
      <c r="E1407" s="2">
        <f t="shared" si="127"/>
        <v>1.489174508297797E-2</v>
      </c>
      <c r="F1407" s="2">
        <f t="shared" si="131"/>
        <v>-2.8553834309551387E-3</v>
      </c>
      <c r="G1407" s="2">
        <f t="shared" si="129"/>
        <v>1.7747128513933109E-2</v>
      </c>
      <c r="H1407" s="2" t="str">
        <f t="shared" si="130"/>
        <v>Sell</v>
      </c>
    </row>
    <row r="1408" spans="1:8" ht="13.5" x14ac:dyDescent="0.25">
      <c r="A1408" s="4">
        <v>44062</v>
      </c>
      <c r="B1408" s="2">
        <v>3.3</v>
      </c>
      <c r="C1408" s="2">
        <f t="shared" si="126"/>
        <v>3.3520184027340578</v>
      </c>
      <c r="D1408" s="2">
        <f t="shared" si="128"/>
        <v>3.3313493299351844</v>
      </c>
      <c r="E1408" s="2">
        <f t="shared" si="127"/>
        <v>2.0669072798873422E-2</v>
      </c>
      <c r="F1408" s="2">
        <f t="shared" si="131"/>
        <v>1.8495078150105736E-3</v>
      </c>
      <c r="G1408" s="2">
        <f t="shared" si="129"/>
        <v>1.8819564983862849E-2</v>
      </c>
      <c r="H1408" s="2" t="str">
        <f t="shared" si="130"/>
        <v>Sell</v>
      </c>
    </row>
    <row r="1409" spans="1:8" ht="13.5" x14ac:dyDescent="0.25">
      <c r="A1409" s="4">
        <v>44064</v>
      </c>
      <c r="B1409" s="2">
        <v>3.3</v>
      </c>
      <c r="C1409" s="2">
        <f t="shared" si="126"/>
        <v>3.3547848023134339</v>
      </c>
      <c r="D1409" s="2">
        <f t="shared" si="128"/>
        <v>3.3290271573473929</v>
      </c>
      <c r="E1409" s="2">
        <f t="shared" si="127"/>
        <v>2.5757644966041049E-2</v>
      </c>
      <c r="F1409" s="2">
        <f t="shared" si="131"/>
        <v>6.6311352452166688E-3</v>
      </c>
      <c r="G1409" s="2">
        <f t="shared" si="129"/>
        <v>1.9126509720824379E-2</v>
      </c>
      <c r="H1409" s="2" t="str">
        <f t="shared" si="130"/>
        <v>Sell</v>
      </c>
    </row>
    <row r="1410" spans="1:8" ht="13.5" x14ac:dyDescent="0.25">
      <c r="A1410" s="4">
        <v>44067</v>
      </c>
      <c r="B1410" s="2">
        <v>3.3</v>
      </c>
      <c r="C1410" s="2">
        <f t="shared" si="126"/>
        <v>3.3571256019575211</v>
      </c>
      <c r="D1410" s="2">
        <f t="shared" si="128"/>
        <v>3.3268769975438821</v>
      </c>
      <c r="E1410" s="2">
        <f t="shared" si="127"/>
        <v>3.0248604413638969E-2</v>
      </c>
      <c r="F1410" s="2">
        <f t="shared" si="131"/>
        <v>1.135462907890113E-2</v>
      </c>
      <c r="G1410" s="2">
        <f t="shared" si="129"/>
        <v>1.8893975334737838E-2</v>
      </c>
      <c r="H1410" s="2" t="str">
        <f t="shared" si="130"/>
        <v>Sell</v>
      </c>
    </row>
    <row r="1411" spans="1:8" ht="13.5" x14ac:dyDescent="0.25">
      <c r="A1411" s="4">
        <v>44068</v>
      </c>
      <c r="B1411" s="2">
        <v>3.39</v>
      </c>
      <c r="C1411" s="2">
        <f t="shared" si="126"/>
        <v>3.3575678170409793</v>
      </c>
      <c r="D1411" s="2">
        <f t="shared" si="128"/>
        <v>3.3315527755035945</v>
      </c>
      <c r="E1411" s="2">
        <f t="shared" si="127"/>
        <v>2.6015041537384764E-2</v>
      </c>
      <c r="F1411" s="2">
        <f t="shared" si="131"/>
        <v>1.4286711570597858E-2</v>
      </c>
      <c r="G1411" s="2">
        <f t="shared" si="129"/>
        <v>1.1728329966786907E-2</v>
      </c>
      <c r="H1411" s="2" t="str">
        <f t="shared" si="130"/>
        <v>Sell</v>
      </c>
    </row>
    <row r="1412" spans="1:8" ht="13.5" x14ac:dyDescent="0.25">
      <c r="A1412" s="4">
        <v>44069</v>
      </c>
      <c r="B1412" s="2">
        <v>3.46</v>
      </c>
      <c r="C1412" s="2">
        <f t="shared" si="126"/>
        <v>3.3579419990346748</v>
      </c>
      <c r="D1412" s="2">
        <f t="shared" si="128"/>
        <v>3.3410673847255503</v>
      </c>
      <c r="E1412" s="2">
        <f t="shared" si="127"/>
        <v>1.6874614309124514E-2</v>
      </c>
      <c r="F1412" s="2">
        <f t="shared" si="131"/>
        <v>1.480429211830319E-2</v>
      </c>
      <c r="G1412" s="2">
        <f t="shared" si="129"/>
        <v>2.0703221908213235E-3</v>
      </c>
      <c r="H1412" s="2" t="str">
        <f t="shared" si="130"/>
        <v>Sell</v>
      </c>
    </row>
    <row r="1413" spans="1:8" ht="13.5" x14ac:dyDescent="0.25">
      <c r="A1413" s="4">
        <v>44070</v>
      </c>
      <c r="B1413" s="2">
        <v>3.49</v>
      </c>
      <c r="C1413" s="2">
        <f t="shared" si="126"/>
        <v>3.3582586145678017</v>
      </c>
      <c r="D1413" s="2">
        <f t="shared" si="128"/>
        <v>3.3520994303014353</v>
      </c>
      <c r="E1413" s="2">
        <f t="shared" si="127"/>
        <v>6.1591842663664131E-3</v>
      </c>
      <c r="F1413" s="2">
        <f t="shared" si="131"/>
        <v>1.3075270547915834E-2</v>
      </c>
      <c r="G1413" s="2">
        <f t="shared" si="129"/>
        <v>-6.916086281549421E-3</v>
      </c>
      <c r="H1413" s="2" t="str">
        <f t="shared" si="130"/>
        <v>Hold</v>
      </c>
    </row>
    <row r="1414" spans="1:8" ht="13.5" x14ac:dyDescent="0.25">
      <c r="A1414" s="4">
        <v>44071</v>
      </c>
      <c r="B1414" s="2">
        <v>3.56</v>
      </c>
      <c r="C1414" s="2">
        <f t="shared" si="126"/>
        <v>3.3492957507881398</v>
      </c>
      <c r="D1414" s="2">
        <f t="shared" si="128"/>
        <v>3.3674994725013292</v>
      </c>
      <c r="E1414" s="2">
        <f t="shared" si="127"/>
        <v>-1.8203721713189402E-2</v>
      </c>
      <c r="F1414" s="2">
        <f t="shared" si="131"/>
        <v>6.8194720956947872E-3</v>
      </c>
      <c r="G1414" s="2">
        <f t="shared" si="129"/>
        <v>-2.5023193808884188E-2</v>
      </c>
      <c r="H1414" s="2" t="str">
        <f t="shared" si="130"/>
        <v>Hold</v>
      </c>
    </row>
    <row r="1415" spans="1:8" ht="13.5" x14ac:dyDescent="0.25">
      <c r="A1415" s="4">
        <v>44074</v>
      </c>
      <c r="B1415" s="2">
        <v>3.46</v>
      </c>
      <c r="C1415" s="2">
        <f t="shared" si="126"/>
        <v>3.3417117891284258</v>
      </c>
      <c r="D1415" s="2">
        <f t="shared" si="128"/>
        <v>3.3743513634271567</v>
      </c>
      <c r="E1415" s="2">
        <f t="shared" si="127"/>
        <v>-3.2639574298730878E-2</v>
      </c>
      <c r="F1415" s="2">
        <f t="shared" si="131"/>
        <v>-1.0723371831903462E-3</v>
      </c>
      <c r="G1415" s="2">
        <f t="shared" si="129"/>
        <v>-3.1567237115540533E-2</v>
      </c>
      <c r="H1415" s="2" t="str">
        <f t="shared" si="130"/>
        <v>Hold</v>
      </c>
    </row>
    <row r="1416" spans="1:8" ht="13.5" x14ac:dyDescent="0.25">
      <c r="A1416" s="4">
        <v>44075</v>
      </c>
      <c r="B1416" s="2">
        <v>3.46</v>
      </c>
      <c r="C1416" s="2">
        <f t="shared" si="126"/>
        <v>3.3352945908009755</v>
      </c>
      <c r="D1416" s="2">
        <f t="shared" si="128"/>
        <v>3.3806957068769967</v>
      </c>
      <c r="E1416" s="2">
        <f t="shared" si="127"/>
        <v>-4.5401116076021264E-2</v>
      </c>
      <c r="F1416" s="2">
        <f t="shared" si="131"/>
        <v>-9.9380929617565311E-3</v>
      </c>
      <c r="G1416" s="2">
        <f t="shared" si="129"/>
        <v>-3.5463023114264733E-2</v>
      </c>
      <c r="H1416" s="2" t="str">
        <f t="shared" si="130"/>
        <v>Hold</v>
      </c>
    </row>
    <row r="1417" spans="1:8" ht="13.5" x14ac:dyDescent="0.25">
      <c r="A1417" s="4">
        <v>44076</v>
      </c>
      <c r="B1417" s="2">
        <v>3.36</v>
      </c>
      <c r="C1417" s="2">
        <f t="shared" si="126"/>
        <v>3.3298646537546714</v>
      </c>
      <c r="D1417" s="2">
        <f t="shared" si="128"/>
        <v>3.3791626915527746</v>
      </c>
      <c r="E1417" s="2">
        <f t="shared" si="127"/>
        <v>-4.9298037798103156E-2</v>
      </c>
      <c r="F1417" s="2">
        <f t="shared" si="131"/>
        <v>-1.7810081929025858E-2</v>
      </c>
      <c r="G1417" s="2">
        <f t="shared" si="129"/>
        <v>-3.1487955869077294E-2</v>
      </c>
      <c r="H1417" s="2" t="str">
        <f t="shared" si="130"/>
        <v>Hold</v>
      </c>
    </row>
    <row r="1418" spans="1:8" ht="13.5" x14ac:dyDescent="0.25">
      <c r="A1418" s="4">
        <v>44077</v>
      </c>
      <c r="B1418" s="2">
        <v>3.28</v>
      </c>
      <c r="C1418" s="2">
        <f t="shared" si="126"/>
        <v>3.325270091638568</v>
      </c>
      <c r="D1418" s="2">
        <f t="shared" si="128"/>
        <v>3.3718173069933099</v>
      </c>
      <c r="E1418" s="2">
        <f t="shared" si="127"/>
        <v>-4.6547215354741933E-2</v>
      </c>
      <c r="F1418" s="2">
        <f t="shared" si="131"/>
        <v>-2.3557508614169075E-2</v>
      </c>
      <c r="G1418" s="2">
        <f t="shared" si="129"/>
        <v>-2.2989706740572859E-2</v>
      </c>
      <c r="H1418" s="2" t="str">
        <f t="shared" si="130"/>
        <v>Hold</v>
      </c>
    </row>
    <row r="1419" spans="1:8" ht="13.5" x14ac:dyDescent="0.25">
      <c r="A1419" s="4">
        <v>44078</v>
      </c>
      <c r="B1419" s="2">
        <v>3.21</v>
      </c>
      <c r="C1419" s="2">
        <f t="shared" si="126"/>
        <v>3.3213823852326345</v>
      </c>
      <c r="D1419" s="2">
        <f t="shared" si="128"/>
        <v>3.3598308398086201</v>
      </c>
      <c r="E1419" s="2">
        <f t="shared" si="127"/>
        <v>-3.8448454575985558E-2</v>
      </c>
      <c r="F1419" s="2">
        <f t="shared" si="131"/>
        <v>-2.6535697806532373E-2</v>
      </c>
      <c r="G1419" s="2">
        <f t="shared" si="129"/>
        <v>-1.1912756769453185E-2</v>
      </c>
      <c r="H1419" s="2" t="str">
        <f t="shared" si="130"/>
        <v>Hold</v>
      </c>
    </row>
    <row r="1420" spans="1:8" ht="13.5" x14ac:dyDescent="0.25">
      <c r="A1420" s="4">
        <v>44081</v>
      </c>
      <c r="B1420" s="2">
        <v>3.12</v>
      </c>
      <c r="C1420" s="2">
        <f t="shared" si="126"/>
        <v>3.3180927875045367</v>
      </c>
      <c r="D1420" s="2">
        <f t="shared" si="128"/>
        <v>3.342065592415389</v>
      </c>
      <c r="E1420" s="2">
        <f t="shared" si="127"/>
        <v>-2.3972804910852297E-2</v>
      </c>
      <c r="F1420" s="2">
        <f t="shared" si="131"/>
        <v>-2.6023119227396359E-2</v>
      </c>
      <c r="G1420" s="2">
        <f t="shared" si="129"/>
        <v>2.0503143165440628E-3</v>
      </c>
      <c r="H1420" s="2" t="str">
        <f t="shared" si="130"/>
        <v>Sell</v>
      </c>
    </row>
    <row r="1421" spans="1:8" ht="13.5" x14ac:dyDescent="0.25">
      <c r="A1421" s="4">
        <v>44082</v>
      </c>
      <c r="B1421" s="2">
        <v>3.12</v>
      </c>
      <c r="C1421" s="2">
        <f t="shared" si="126"/>
        <v>3.3291554355807622</v>
      </c>
      <c r="D1421" s="2">
        <f t="shared" si="128"/>
        <v>3.3256162892735084</v>
      </c>
      <c r="E1421" s="2">
        <f t="shared" si="127"/>
        <v>3.5391463072538265E-3</v>
      </c>
      <c r="F1421" s="2">
        <f t="shared" si="131"/>
        <v>-2.0110666120466324E-2</v>
      </c>
      <c r="G1421" s="2">
        <f t="shared" si="129"/>
        <v>2.364981242772015E-2</v>
      </c>
      <c r="H1421" s="2" t="str">
        <f t="shared" si="130"/>
        <v>Sell</v>
      </c>
    </row>
    <row r="1422" spans="1:8" ht="13.5" x14ac:dyDescent="0.25">
      <c r="A1422" s="4">
        <v>44083</v>
      </c>
      <c r="B1422" s="2">
        <v>3.1</v>
      </c>
      <c r="C1422" s="2">
        <f t="shared" si="126"/>
        <v>3.3492853685683373</v>
      </c>
      <c r="D1422" s="2">
        <f t="shared" si="128"/>
        <v>3.3089039715495447</v>
      </c>
      <c r="E1422" s="2">
        <f t="shared" si="127"/>
        <v>4.0381397018792509E-2</v>
      </c>
      <c r="F1422" s="2">
        <f t="shared" si="131"/>
        <v>-8.0122534926145555E-3</v>
      </c>
      <c r="G1422" s="2">
        <f t="shared" si="129"/>
        <v>4.8393650511407066E-2</v>
      </c>
      <c r="H1422" s="2" t="str">
        <f t="shared" si="130"/>
        <v>Sell</v>
      </c>
    </row>
    <row r="1423" spans="1:8" ht="13.5" x14ac:dyDescent="0.25">
      <c r="A1423" s="4">
        <v>44084</v>
      </c>
      <c r="B1423" s="2">
        <v>3.1</v>
      </c>
      <c r="C1423" s="2">
        <f t="shared" ref="C1423:C1486" si="132">$C$4*B1413+C1422*(1-$C$4)</f>
        <v>3.3709337734039777</v>
      </c>
      <c r="D1423" s="2">
        <f t="shared" si="128"/>
        <v>3.2934296032866159</v>
      </c>
      <c r="E1423" s="2">
        <f t="shared" si="127"/>
        <v>7.750417011736177E-2</v>
      </c>
      <c r="F1423" s="2">
        <f t="shared" si="131"/>
        <v>9.0910312293807083E-3</v>
      </c>
      <c r="G1423" s="2">
        <f t="shared" si="129"/>
        <v>6.8413138887981062E-2</v>
      </c>
      <c r="H1423" s="2" t="str">
        <f t="shared" si="130"/>
        <v>Sell</v>
      </c>
    </row>
    <row r="1424" spans="1:8" ht="13.5" x14ac:dyDescent="0.25">
      <c r="A1424" s="4">
        <v>44085</v>
      </c>
      <c r="B1424" s="2">
        <v>3.1</v>
      </c>
      <c r="C1424" s="2">
        <f t="shared" si="132"/>
        <v>3.4000208851879812</v>
      </c>
      <c r="D1424" s="2">
        <f t="shared" si="128"/>
        <v>3.2791014845246442</v>
      </c>
      <c r="E1424" s="2">
        <f t="shared" si="127"/>
        <v>0.12091940066333695</v>
      </c>
      <c r="F1424" s="2">
        <f t="shared" si="131"/>
        <v>3.1456705116171962E-2</v>
      </c>
      <c r="G1424" s="2">
        <f t="shared" si="129"/>
        <v>8.9462695547164989E-2</v>
      </c>
      <c r="H1424" s="2" t="str">
        <f t="shared" si="130"/>
        <v>Sell</v>
      </c>
    </row>
    <row r="1425" spans="1:8" ht="13.5" x14ac:dyDescent="0.25">
      <c r="A1425" s="4">
        <v>44088</v>
      </c>
      <c r="B1425" s="2">
        <v>3.12</v>
      </c>
      <c r="C1425" s="2">
        <f t="shared" si="132"/>
        <v>3.4092484413129074</v>
      </c>
      <c r="D1425" s="2">
        <f t="shared" si="128"/>
        <v>3.2673161893746707</v>
      </c>
      <c r="E1425" s="2">
        <f t="shared" si="127"/>
        <v>0.14193225193823666</v>
      </c>
      <c r="F1425" s="2">
        <f t="shared" si="131"/>
        <v>5.3551814480584908E-2</v>
      </c>
      <c r="G1425" s="2">
        <f t="shared" si="129"/>
        <v>8.8380437457651756E-2</v>
      </c>
      <c r="H1425" s="2" t="str">
        <f t="shared" si="130"/>
        <v>Sell</v>
      </c>
    </row>
    <row r="1426" spans="1:8" ht="13.5" x14ac:dyDescent="0.25">
      <c r="A1426" s="4">
        <v>44089</v>
      </c>
      <c r="B1426" s="2">
        <v>3.1</v>
      </c>
      <c r="C1426" s="2">
        <f t="shared" si="132"/>
        <v>3.4170563734186139</v>
      </c>
      <c r="D1426" s="2">
        <f t="shared" si="128"/>
        <v>3.2549223975691399</v>
      </c>
      <c r="E1426" s="2">
        <f t="shared" si="127"/>
        <v>0.16213397584947398</v>
      </c>
      <c r="F1426" s="2">
        <f t="shared" si="131"/>
        <v>7.5268246754362722E-2</v>
      </c>
      <c r="G1426" s="2">
        <f t="shared" si="129"/>
        <v>8.6865729095111255E-2</v>
      </c>
      <c r="H1426" s="2" t="str">
        <f t="shared" si="130"/>
        <v>Sell</v>
      </c>
    </row>
    <row r="1427" spans="1:8" ht="13.5" x14ac:dyDescent="0.25">
      <c r="A1427" s="4">
        <v>44090</v>
      </c>
      <c r="B1427" s="2">
        <v>3.1</v>
      </c>
      <c r="C1427" s="2">
        <f t="shared" si="132"/>
        <v>3.4082784698157504</v>
      </c>
      <c r="D1427" s="2">
        <f t="shared" si="128"/>
        <v>3.2434466644158704</v>
      </c>
      <c r="E1427" s="2">
        <f t="shared" si="127"/>
        <v>0.16483180539988007</v>
      </c>
      <c r="F1427" s="2">
        <f t="shared" si="131"/>
        <v>9.3180958483466192E-2</v>
      </c>
      <c r="G1427" s="2">
        <f t="shared" si="129"/>
        <v>7.1650846916413879E-2</v>
      </c>
      <c r="H1427" s="2" t="str">
        <f t="shared" si="130"/>
        <v>Sell</v>
      </c>
    </row>
    <row r="1428" spans="1:8" ht="13.5" x14ac:dyDescent="0.25">
      <c r="A1428" s="4">
        <v>44091</v>
      </c>
      <c r="B1428" s="2">
        <v>3.04</v>
      </c>
      <c r="C1428" s="2">
        <f t="shared" si="132"/>
        <v>3.3885433206133273</v>
      </c>
      <c r="D1428" s="2">
        <f t="shared" si="128"/>
        <v>3.2283765411258059</v>
      </c>
      <c r="E1428" s="2">
        <f t="shared" si="127"/>
        <v>0.16016677948752145</v>
      </c>
      <c r="F1428" s="2">
        <f t="shared" si="131"/>
        <v>0.10657812268427724</v>
      </c>
      <c r="G1428" s="2">
        <f t="shared" si="129"/>
        <v>5.3588656803244206E-2</v>
      </c>
      <c r="H1428" s="2" t="str">
        <f t="shared" si="130"/>
        <v>Sell</v>
      </c>
    </row>
    <row r="1429" spans="1:8" ht="13.5" x14ac:dyDescent="0.25">
      <c r="A1429" s="4">
        <v>44092</v>
      </c>
      <c r="B1429" s="2">
        <v>3.18</v>
      </c>
      <c r="C1429" s="2">
        <f t="shared" si="132"/>
        <v>3.3610751174420463</v>
      </c>
      <c r="D1429" s="2">
        <f t="shared" si="128"/>
        <v>3.2247930936350055</v>
      </c>
      <c r="E1429" s="2">
        <f t="shared" si="127"/>
        <v>0.1362820238070408</v>
      </c>
      <c r="F1429" s="2">
        <f t="shared" si="131"/>
        <v>0.11251890290882996</v>
      </c>
      <c r="G1429" s="2">
        <f t="shared" si="129"/>
        <v>2.3763120898210838E-2</v>
      </c>
      <c r="H1429" s="2" t="str">
        <f t="shared" si="130"/>
        <v>Sell</v>
      </c>
    </row>
    <row r="1430" spans="1:8" ht="13.5" x14ac:dyDescent="0.25">
      <c r="A1430" s="4">
        <v>44095</v>
      </c>
      <c r="B1430" s="2">
        <v>3.07</v>
      </c>
      <c r="C1430" s="2">
        <f t="shared" si="132"/>
        <v>3.3239866378355778</v>
      </c>
      <c r="D1430" s="2">
        <f t="shared" si="128"/>
        <v>3.2133269385509311</v>
      </c>
      <c r="E1430" s="2">
        <f t="shared" si="127"/>
        <v>0.1106596992846467</v>
      </c>
      <c r="F1430" s="2">
        <f t="shared" si="131"/>
        <v>0.11214706218399331</v>
      </c>
      <c r="G1430" s="2">
        <f t="shared" si="129"/>
        <v>-1.487362899346617E-3</v>
      </c>
      <c r="H1430" s="2" t="str">
        <f t="shared" si="130"/>
        <v>Hold</v>
      </c>
    </row>
    <row r="1431" spans="1:8" ht="13.5" x14ac:dyDescent="0.25">
      <c r="A1431" s="4">
        <v>44096</v>
      </c>
      <c r="B1431" s="2">
        <v>3.12</v>
      </c>
      <c r="C1431" s="2">
        <f t="shared" si="132"/>
        <v>3.2926040781685657</v>
      </c>
      <c r="D1431" s="2">
        <f t="shared" si="128"/>
        <v>3.2064138319916031</v>
      </c>
      <c r="E1431" s="2">
        <f t="shared" si="127"/>
        <v>8.6190246176962582E-2</v>
      </c>
      <c r="F1431" s="2">
        <f t="shared" si="131"/>
        <v>0.10695569898258717</v>
      </c>
      <c r="G1431" s="2">
        <f t="shared" si="129"/>
        <v>-2.0765452805624585E-2</v>
      </c>
      <c r="H1431" s="2" t="str">
        <f t="shared" si="130"/>
        <v>Hold</v>
      </c>
    </row>
    <row r="1432" spans="1:8" ht="13.5" x14ac:dyDescent="0.25">
      <c r="A1432" s="4">
        <v>44097</v>
      </c>
      <c r="B1432" s="2">
        <v>3.04</v>
      </c>
      <c r="C1432" s="2">
        <f t="shared" si="132"/>
        <v>3.262972681527248</v>
      </c>
      <c r="D1432" s="2">
        <f t="shared" si="128"/>
        <v>3.1940868814737065</v>
      </c>
      <c r="E1432" s="2">
        <f t="shared" si="127"/>
        <v>6.8885800053541502E-2</v>
      </c>
      <c r="F1432" s="2">
        <f t="shared" si="131"/>
        <v>9.9341719196778047E-2</v>
      </c>
      <c r="G1432" s="2">
        <f t="shared" si="129"/>
        <v>-3.0455919143236546E-2</v>
      </c>
      <c r="H1432" s="2" t="str">
        <f t="shared" si="130"/>
        <v>Hold</v>
      </c>
    </row>
    <row r="1433" spans="1:8" ht="13.5" x14ac:dyDescent="0.25">
      <c r="A1433" s="4">
        <v>44098</v>
      </c>
      <c r="B1433" s="2">
        <v>3.04</v>
      </c>
      <c r="C1433" s="2">
        <f t="shared" si="132"/>
        <v>3.2378999612922867</v>
      </c>
      <c r="D1433" s="2">
        <f t="shared" si="128"/>
        <v>3.18267303840158</v>
      </c>
      <c r="E1433" s="2">
        <f t="shared" si="127"/>
        <v>5.5226922890706742E-2</v>
      </c>
      <c r="F1433" s="2">
        <f t="shared" si="131"/>
        <v>9.0518759935563783E-2</v>
      </c>
      <c r="G1433" s="2">
        <f t="shared" si="129"/>
        <v>-3.5291837044857041E-2</v>
      </c>
      <c r="H1433" s="2" t="str">
        <f t="shared" si="130"/>
        <v>Hold</v>
      </c>
    </row>
    <row r="1434" spans="1:8" ht="13.5" x14ac:dyDescent="0.25">
      <c r="A1434" s="4">
        <v>44099</v>
      </c>
      <c r="B1434" s="2">
        <v>3.09</v>
      </c>
      <c r="C1434" s="2">
        <f t="shared" si="132"/>
        <v>3.216684582631935</v>
      </c>
      <c r="D1434" s="2">
        <f t="shared" si="128"/>
        <v>3.1758083688903516</v>
      </c>
      <c r="E1434" s="2">
        <f t="shared" si="127"/>
        <v>4.0876213741583456E-2</v>
      </c>
      <c r="F1434" s="2">
        <f t="shared" si="131"/>
        <v>8.0590250696767715E-2</v>
      </c>
      <c r="G1434" s="2">
        <f t="shared" si="129"/>
        <v>-3.9714036955184259E-2</v>
      </c>
      <c r="H1434" s="2" t="str">
        <f t="shared" si="130"/>
        <v>Hold</v>
      </c>
    </row>
    <row r="1435" spans="1:8" ht="13.5" x14ac:dyDescent="0.25">
      <c r="A1435" s="4">
        <v>44102</v>
      </c>
      <c r="B1435" s="2">
        <v>3.09</v>
      </c>
      <c r="C1435" s="2">
        <f t="shared" si="132"/>
        <v>3.2018100314577911</v>
      </c>
      <c r="D1435" s="2">
        <f t="shared" si="128"/>
        <v>3.1694521934169919</v>
      </c>
      <c r="E1435" s="2">
        <f t="shared" si="127"/>
        <v>3.2357838040799169E-2</v>
      </c>
      <c r="F1435" s="2">
        <f t="shared" si="131"/>
        <v>7.0943768165574017E-2</v>
      </c>
      <c r="G1435" s="2">
        <f t="shared" si="129"/>
        <v>-3.8585930124774848E-2</v>
      </c>
      <c r="H1435" s="2" t="str">
        <f t="shared" si="130"/>
        <v>Hold</v>
      </c>
    </row>
    <row r="1436" spans="1:8" ht="13.5" x14ac:dyDescent="0.25">
      <c r="A1436" s="4">
        <v>44103</v>
      </c>
      <c r="B1436" s="2">
        <v>3.08</v>
      </c>
      <c r="C1436" s="2">
        <f t="shared" si="132"/>
        <v>3.1861469496950541</v>
      </c>
      <c r="D1436" s="2">
        <f t="shared" si="128"/>
        <v>3.1628261050157329</v>
      </c>
      <c r="E1436" s="2">
        <f t="shared" ref="E1436:E1499" si="133">C1436-D1436</f>
        <v>2.3320844679321162E-2</v>
      </c>
      <c r="F1436" s="2">
        <f t="shared" si="131"/>
        <v>6.1419183468323445E-2</v>
      </c>
      <c r="G1436" s="2">
        <f t="shared" si="129"/>
        <v>-3.8098338789002283E-2</v>
      </c>
      <c r="H1436" s="2" t="str">
        <f t="shared" si="130"/>
        <v>Hold</v>
      </c>
    </row>
    <row r="1437" spans="1:8" ht="13.5" x14ac:dyDescent="0.25">
      <c r="A1437" s="4">
        <v>44104</v>
      </c>
      <c r="B1437" s="2">
        <v>3.1</v>
      </c>
      <c r="C1437" s="2">
        <f t="shared" si="132"/>
        <v>3.1728935728188921</v>
      </c>
      <c r="D1437" s="2">
        <f t="shared" ref="D1437:D1500" si="134">$D$4*B1437+(1-$D$4)*D1436</f>
        <v>3.1581723194590117</v>
      </c>
      <c r="E1437" s="2">
        <f t="shared" si="133"/>
        <v>1.4721253359880393E-2</v>
      </c>
      <c r="F1437" s="2">
        <f t="shared" si="131"/>
        <v>5.2079597446634839E-2</v>
      </c>
      <c r="G1437" s="2">
        <f t="shared" si="129"/>
        <v>-3.7358344086754446E-2</v>
      </c>
      <c r="H1437" s="2" t="str">
        <f t="shared" si="130"/>
        <v>Hold</v>
      </c>
    </row>
    <row r="1438" spans="1:8" ht="13.5" x14ac:dyDescent="0.25">
      <c r="A1438" s="4">
        <v>44105</v>
      </c>
      <c r="B1438" s="2">
        <v>3.05</v>
      </c>
      <c r="C1438" s="2">
        <f t="shared" si="132"/>
        <v>3.1524484077698318</v>
      </c>
      <c r="D1438" s="2">
        <f t="shared" si="134"/>
        <v>3.1501595550546404</v>
      </c>
      <c r="E1438" s="2">
        <f t="shared" si="133"/>
        <v>2.288852715191414E-3</v>
      </c>
      <c r="F1438" s="2">
        <f t="shared" si="131"/>
        <v>4.2121448500346159E-2</v>
      </c>
      <c r="G1438" s="2">
        <f t="shared" si="129"/>
        <v>-3.9832595785154745E-2</v>
      </c>
      <c r="H1438" s="2" t="str">
        <f t="shared" si="130"/>
        <v>Hold</v>
      </c>
    </row>
    <row r="1439" spans="1:8" ht="13.5" x14ac:dyDescent="0.25">
      <c r="A1439" s="4">
        <v>44106</v>
      </c>
      <c r="B1439" s="2">
        <v>3.05</v>
      </c>
      <c r="C1439" s="2">
        <f t="shared" si="132"/>
        <v>3.1566871142667807</v>
      </c>
      <c r="D1439" s="2">
        <f t="shared" si="134"/>
        <v>3.1427403287542965</v>
      </c>
      <c r="E1439" s="2">
        <f t="shared" si="133"/>
        <v>1.3946785512484183E-2</v>
      </c>
      <c r="F1439" s="2">
        <f t="shared" si="131"/>
        <v>3.6486515902773763E-2</v>
      </c>
      <c r="G1439" s="2">
        <f t="shared" si="129"/>
        <v>-2.2539730390289579E-2</v>
      </c>
      <c r="H1439" s="2" t="str">
        <f t="shared" si="130"/>
        <v>Hold</v>
      </c>
    </row>
    <row r="1440" spans="1:8" ht="13.5" x14ac:dyDescent="0.25">
      <c r="A1440" s="4">
        <v>44109</v>
      </c>
      <c r="B1440" s="2">
        <v>3</v>
      </c>
      <c r="C1440" s="2">
        <f t="shared" si="132"/>
        <v>3.1433506351488143</v>
      </c>
      <c r="D1440" s="2">
        <f t="shared" si="134"/>
        <v>3.1321669710687932</v>
      </c>
      <c r="E1440" s="2">
        <f t="shared" si="133"/>
        <v>1.1183664080021138E-2</v>
      </c>
      <c r="F1440" s="2">
        <f t="shared" si="131"/>
        <v>3.1425945538223241E-2</v>
      </c>
      <c r="G1440" s="2">
        <f t="shared" si="129"/>
        <v>-2.0242281458202102E-2</v>
      </c>
      <c r="H1440" s="2" t="str">
        <f t="shared" si="130"/>
        <v>Hold</v>
      </c>
    </row>
    <row r="1441" spans="1:8" ht="13.5" x14ac:dyDescent="0.25">
      <c r="A1441" s="4">
        <v>44110</v>
      </c>
      <c r="B1441" s="2">
        <v>3.08</v>
      </c>
      <c r="C1441" s="2">
        <f t="shared" si="132"/>
        <v>3.1397582297413043</v>
      </c>
      <c r="D1441" s="2">
        <f t="shared" si="134"/>
        <v>3.1283027509896231</v>
      </c>
      <c r="E1441" s="2">
        <f t="shared" si="133"/>
        <v>1.1455478751681181E-2</v>
      </c>
      <c r="F1441" s="2">
        <f t="shared" si="131"/>
        <v>2.7431852180914831E-2</v>
      </c>
      <c r="G1441" s="2">
        <f t="shared" si="129"/>
        <v>-1.5976373429233651E-2</v>
      </c>
      <c r="H1441" s="2" t="str">
        <f t="shared" si="130"/>
        <v>Hold</v>
      </c>
    </row>
    <row r="1442" spans="1:8" ht="13.5" x14ac:dyDescent="0.25">
      <c r="A1442" s="4">
        <v>44111</v>
      </c>
      <c r="B1442" s="2">
        <v>3.04</v>
      </c>
      <c r="C1442" s="2">
        <f t="shared" si="132"/>
        <v>3.1244108097811036</v>
      </c>
      <c r="D1442" s="2">
        <f t="shared" si="134"/>
        <v>3.1217618064718731</v>
      </c>
      <c r="E1442" s="2">
        <f t="shared" si="133"/>
        <v>2.6490033092305687E-3</v>
      </c>
      <c r="F1442" s="2">
        <f t="shared" si="131"/>
        <v>2.2475282406577979E-2</v>
      </c>
      <c r="G1442" s="2">
        <f t="shared" si="129"/>
        <v>-1.982627909734741E-2</v>
      </c>
      <c r="H1442" s="2" t="str">
        <f t="shared" si="130"/>
        <v>Hold</v>
      </c>
    </row>
    <row r="1443" spans="1:8" ht="13.5" x14ac:dyDescent="0.25">
      <c r="A1443" s="4">
        <v>44112</v>
      </c>
      <c r="B1443" s="2">
        <v>3.1</v>
      </c>
      <c r="C1443" s="2">
        <f t="shared" si="132"/>
        <v>3.1114245313532414</v>
      </c>
      <c r="D1443" s="2">
        <f t="shared" si="134"/>
        <v>3.1201498208072902</v>
      </c>
      <c r="E1443" s="2">
        <f t="shared" si="133"/>
        <v>-8.7252894540488235E-3</v>
      </c>
      <c r="F1443" s="2">
        <f t="shared" si="131"/>
        <v>1.6235168034452619E-2</v>
      </c>
      <c r="G1443" s="2">
        <f t="shared" si="129"/>
        <v>-2.4960457488501443E-2</v>
      </c>
      <c r="H1443" s="2" t="str">
        <f t="shared" si="130"/>
        <v>Hold</v>
      </c>
    </row>
    <row r="1444" spans="1:8" ht="13.5" x14ac:dyDescent="0.25">
      <c r="A1444" s="4">
        <v>44113</v>
      </c>
      <c r="B1444" s="2">
        <v>3.1</v>
      </c>
      <c r="C1444" s="2">
        <f t="shared" si="132"/>
        <v>3.1081284496065886</v>
      </c>
      <c r="D1444" s="2">
        <f t="shared" si="134"/>
        <v>3.1186572414882319</v>
      </c>
      <c r="E1444" s="2">
        <f t="shared" si="133"/>
        <v>-1.052879188164324E-2</v>
      </c>
      <c r="F1444" s="2">
        <f t="shared" si="131"/>
        <v>1.0882376051233447E-2</v>
      </c>
      <c r="G1444" s="2">
        <f t="shared" ref="G1444:G1507" si="135">E1444-F1444</f>
        <v>-2.1411167932876687E-2</v>
      </c>
      <c r="H1444" s="2" t="str">
        <f t="shared" ref="H1444:H1507" si="136">IF(G1444&lt;0,"Hold","Sell")</f>
        <v>Hold</v>
      </c>
    </row>
    <row r="1445" spans="1:8" ht="13.5" x14ac:dyDescent="0.25">
      <c r="A1445" s="4">
        <v>44116</v>
      </c>
      <c r="B1445" s="2">
        <v>3.1</v>
      </c>
      <c r="C1445" s="2">
        <f t="shared" si="132"/>
        <v>3.1053394573594209</v>
      </c>
      <c r="D1445" s="2">
        <f t="shared" si="134"/>
        <v>3.117275223600215</v>
      </c>
      <c r="E1445" s="2">
        <f t="shared" si="133"/>
        <v>-1.1935766240794177E-2</v>
      </c>
      <c r="F1445" s="2">
        <f t="shared" ref="F1445:F1508" si="137">(E1445*(2/(10)))+((1-(2/10))*F1444)</f>
        <v>6.3187475928279235E-3</v>
      </c>
      <c r="G1445" s="2">
        <f t="shared" si="135"/>
        <v>-1.8254513833622102E-2</v>
      </c>
      <c r="H1445" s="2" t="str">
        <f t="shared" si="136"/>
        <v>Hold</v>
      </c>
    </row>
    <row r="1446" spans="1:8" ht="13.5" x14ac:dyDescent="0.25">
      <c r="A1446" s="4">
        <v>44117</v>
      </c>
      <c r="B1446" s="2">
        <v>3.06</v>
      </c>
      <c r="C1446" s="2">
        <f t="shared" si="132"/>
        <v>3.1014410793041254</v>
      </c>
      <c r="D1446" s="2">
        <f t="shared" si="134"/>
        <v>3.1130326144446436</v>
      </c>
      <c r="E1446" s="2">
        <f t="shared" si="133"/>
        <v>-1.159153514051825E-2</v>
      </c>
      <c r="F1446" s="2">
        <f t="shared" si="137"/>
        <v>2.7366910461586891E-3</v>
      </c>
      <c r="G1446" s="2">
        <f t="shared" si="135"/>
        <v>-1.4328226186676939E-2</v>
      </c>
      <c r="H1446" s="2" t="str">
        <f t="shared" si="136"/>
        <v>Hold</v>
      </c>
    </row>
    <row r="1447" spans="1:8" ht="13.5" x14ac:dyDescent="0.25">
      <c r="A1447" s="4">
        <v>44118</v>
      </c>
      <c r="B1447" s="2">
        <v>2.99</v>
      </c>
      <c r="C1447" s="2">
        <f t="shared" si="132"/>
        <v>3.1012193747957983</v>
      </c>
      <c r="D1447" s="2">
        <f t="shared" si="134"/>
        <v>3.1039190874487441</v>
      </c>
      <c r="E1447" s="2">
        <f t="shared" si="133"/>
        <v>-2.6997126529457738E-3</v>
      </c>
      <c r="F1447" s="2">
        <f t="shared" si="137"/>
        <v>1.6494103063377963E-3</v>
      </c>
      <c r="G1447" s="2">
        <f t="shared" si="135"/>
        <v>-4.3491229592835697E-3</v>
      </c>
      <c r="H1447" s="2" t="str">
        <f t="shared" si="136"/>
        <v>Hold</v>
      </c>
    </row>
    <row r="1448" spans="1:8" ht="13.5" x14ac:dyDescent="0.25">
      <c r="A1448" s="4">
        <v>44120</v>
      </c>
      <c r="B1448" s="2">
        <v>2.95</v>
      </c>
      <c r="C1448" s="2">
        <f t="shared" si="132"/>
        <v>3.0933394709810602</v>
      </c>
      <c r="D1448" s="2">
        <f t="shared" si="134"/>
        <v>3.0925176735636519</v>
      </c>
      <c r="E1448" s="2">
        <f t="shared" si="133"/>
        <v>8.217974174082876E-4</v>
      </c>
      <c r="F1448" s="2">
        <f t="shared" si="137"/>
        <v>1.4838877285518945E-3</v>
      </c>
      <c r="G1448" s="2">
        <f t="shared" si="135"/>
        <v>-6.6209031114360692E-4</v>
      </c>
      <c r="H1448" s="2" t="str">
        <f t="shared" si="136"/>
        <v>Hold</v>
      </c>
    </row>
    <row r="1449" spans="1:8" ht="13.5" x14ac:dyDescent="0.25">
      <c r="A1449" s="4">
        <v>44123</v>
      </c>
      <c r="B1449" s="2">
        <v>3</v>
      </c>
      <c r="C1449" s="2">
        <f t="shared" si="132"/>
        <v>3.0866718600608971</v>
      </c>
      <c r="D1449" s="2">
        <f t="shared" si="134"/>
        <v>3.085664512558937</v>
      </c>
      <c r="E1449" s="2">
        <f t="shared" si="133"/>
        <v>1.0073475019600764E-3</v>
      </c>
      <c r="F1449" s="2">
        <f t="shared" si="137"/>
        <v>1.388579683233531E-3</v>
      </c>
      <c r="G1449" s="2">
        <f t="shared" si="135"/>
        <v>-3.8123218127345459E-4</v>
      </c>
      <c r="H1449" s="2" t="str">
        <f t="shared" si="136"/>
        <v>Hold</v>
      </c>
    </row>
    <row r="1450" spans="1:8" ht="13.5" x14ac:dyDescent="0.25">
      <c r="A1450" s="4">
        <v>44124</v>
      </c>
      <c r="B1450" s="2">
        <v>2.97</v>
      </c>
      <c r="C1450" s="2">
        <f t="shared" si="132"/>
        <v>3.0733377277438363</v>
      </c>
      <c r="D1450" s="2">
        <f t="shared" si="134"/>
        <v>3.0770967708879047</v>
      </c>
      <c r="E1450" s="2">
        <f t="shared" si="133"/>
        <v>-3.7590431440683858E-3</v>
      </c>
      <c r="F1450" s="2">
        <f t="shared" si="137"/>
        <v>3.5905511777314762E-4</v>
      </c>
      <c r="G1450" s="2">
        <f t="shared" si="135"/>
        <v>-4.1180982618415334E-3</v>
      </c>
      <c r="H1450" s="2" t="str">
        <f t="shared" si="136"/>
        <v>Hold</v>
      </c>
    </row>
    <row r="1451" spans="1:8" ht="13.5" x14ac:dyDescent="0.25">
      <c r="A1451" s="4">
        <v>44125</v>
      </c>
      <c r="B1451" s="2">
        <v>2.98</v>
      </c>
      <c r="C1451" s="2">
        <f t="shared" si="132"/>
        <v>3.0743626927063232</v>
      </c>
      <c r="D1451" s="2">
        <f t="shared" si="134"/>
        <v>3.0699044174888006</v>
      </c>
      <c r="E1451" s="2">
        <f t="shared" si="133"/>
        <v>4.4582752175226226E-3</v>
      </c>
      <c r="F1451" s="2">
        <f t="shared" si="137"/>
        <v>1.1788991377230426E-3</v>
      </c>
      <c r="G1451" s="2">
        <f t="shared" si="135"/>
        <v>3.2793760797995798E-3</v>
      </c>
      <c r="H1451" s="2" t="str">
        <f t="shared" si="136"/>
        <v>Sell</v>
      </c>
    </row>
    <row r="1452" spans="1:8" ht="13.5" x14ac:dyDescent="0.25">
      <c r="A1452" s="4">
        <v>44126</v>
      </c>
      <c r="B1452" s="2">
        <v>3</v>
      </c>
      <c r="C1452" s="2">
        <f t="shared" si="132"/>
        <v>3.0690761245976579</v>
      </c>
      <c r="D1452" s="2">
        <f t="shared" si="134"/>
        <v>3.0647263124896305</v>
      </c>
      <c r="E1452" s="2">
        <f t="shared" si="133"/>
        <v>4.3498121080274288E-3</v>
      </c>
      <c r="F1452" s="2">
        <f t="shared" si="137"/>
        <v>1.8130817317839199E-3</v>
      </c>
      <c r="G1452" s="2">
        <f t="shared" si="135"/>
        <v>2.5367303762435086E-3</v>
      </c>
      <c r="H1452" s="2" t="str">
        <f t="shared" si="136"/>
        <v>Sell</v>
      </c>
    </row>
    <row r="1453" spans="1:8" ht="13.5" x14ac:dyDescent="0.25">
      <c r="A1453" s="4">
        <v>44127</v>
      </c>
      <c r="B1453" s="2">
        <v>3</v>
      </c>
      <c r="C1453" s="2">
        <f t="shared" si="132"/>
        <v>3.073833643890326</v>
      </c>
      <c r="D1453" s="2">
        <f t="shared" si="134"/>
        <v>3.0599317708237321</v>
      </c>
      <c r="E1453" s="2">
        <f t="shared" si="133"/>
        <v>1.3901873066593851E-2</v>
      </c>
      <c r="F1453" s="2">
        <f t="shared" si="137"/>
        <v>4.2308399987459064E-3</v>
      </c>
      <c r="G1453" s="2">
        <f t="shared" si="135"/>
        <v>9.671033067847945E-3</v>
      </c>
      <c r="H1453" s="2" t="str">
        <f t="shared" si="136"/>
        <v>Sell</v>
      </c>
    </row>
    <row r="1454" spans="1:8" ht="13.5" x14ac:dyDescent="0.25">
      <c r="A1454" s="4">
        <v>44130</v>
      </c>
      <c r="B1454" s="2">
        <v>3.02</v>
      </c>
      <c r="C1454" s="2">
        <f t="shared" si="132"/>
        <v>3.0778592371379681</v>
      </c>
      <c r="D1454" s="2">
        <f t="shared" si="134"/>
        <v>3.0569738618738262</v>
      </c>
      <c r="E1454" s="2">
        <f t="shared" si="133"/>
        <v>2.0885375264141803E-2</v>
      </c>
      <c r="F1454" s="2">
        <f t="shared" si="137"/>
        <v>7.5617470518250865E-3</v>
      </c>
      <c r="G1454" s="2">
        <f t="shared" si="135"/>
        <v>1.3323628212316717E-2</v>
      </c>
      <c r="H1454" s="2" t="str">
        <f t="shared" si="136"/>
        <v>Sell</v>
      </c>
    </row>
    <row r="1455" spans="1:8" ht="13.5" x14ac:dyDescent="0.25">
      <c r="A1455" s="4">
        <v>44131</v>
      </c>
      <c r="B1455" s="2">
        <v>3.01</v>
      </c>
      <c r="C1455" s="2">
        <f t="shared" si="132"/>
        <v>3.0812655083475113</v>
      </c>
      <c r="D1455" s="2">
        <f t="shared" si="134"/>
        <v>3.0534943165498394</v>
      </c>
      <c r="E1455" s="2">
        <f t="shared" si="133"/>
        <v>2.7771191797671957E-2</v>
      </c>
      <c r="F1455" s="2">
        <f t="shared" si="137"/>
        <v>1.1603636000994462E-2</v>
      </c>
      <c r="G1455" s="2">
        <f t="shared" si="135"/>
        <v>1.6167555796677495E-2</v>
      </c>
      <c r="H1455" s="2" t="str">
        <f t="shared" si="136"/>
        <v>Sell</v>
      </c>
    </row>
    <row r="1456" spans="1:8" ht="13.5" x14ac:dyDescent="0.25">
      <c r="A1456" s="4">
        <v>44132</v>
      </c>
      <c r="B1456" s="2">
        <v>3</v>
      </c>
      <c r="C1456" s="2">
        <f t="shared" si="132"/>
        <v>3.0779938916786636</v>
      </c>
      <c r="D1456" s="2">
        <f t="shared" si="134"/>
        <v>3.0495317745831847</v>
      </c>
      <c r="E1456" s="2">
        <f t="shared" si="133"/>
        <v>2.8462117095478856E-2</v>
      </c>
      <c r="F1456" s="2">
        <f t="shared" si="137"/>
        <v>1.4975332219891342E-2</v>
      </c>
      <c r="G1456" s="2">
        <f t="shared" si="135"/>
        <v>1.3486784875587514E-2</v>
      </c>
      <c r="H1456" s="2" t="str">
        <f t="shared" si="136"/>
        <v>Sell</v>
      </c>
    </row>
    <row r="1457" spans="1:8" ht="13.5" x14ac:dyDescent="0.25">
      <c r="A1457" s="4">
        <v>44134</v>
      </c>
      <c r="B1457" s="2">
        <v>2.99</v>
      </c>
      <c r="C1457" s="2">
        <f t="shared" si="132"/>
        <v>3.0644563698819458</v>
      </c>
      <c r="D1457" s="2">
        <f t="shared" si="134"/>
        <v>3.0451220135029491</v>
      </c>
      <c r="E1457" s="2">
        <f t="shared" si="133"/>
        <v>1.933435637899672E-2</v>
      </c>
      <c r="F1457" s="2">
        <f t="shared" si="137"/>
        <v>1.5847137051712416E-2</v>
      </c>
      <c r="G1457" s="2">
        <f t="shared" si="135"/>
        <v>3.4872193272843036E-3</v>
      </c>
      <c r="H1457" s="2" t="str">
        <f t="shared" si="136"/>
        <v>Sell</v>
      </c>
    </row>
    <row r="1458" spans="1:8" ht="13.5" x14ac:dyDescent="0.25">
      <c r="A1458" s="4">
        <v>44137</v>
      </c>
      <c r="B1458" s="2">
        <v>2.98</v>
      </c>
      <c r="C1458" s="2">
        <f t="shared" si="132"/>
        <v>3.0468476975924159</v>
      </c>
      <c r="D1458" s="2">
        <f t="shared" si="134"/>
        <v>3.0402981606508788</v>
      </c>
      <c r="E1458" s="2">
        <f t="shared" si="133"/>
        <v>6.5495369415371485E-3</v>
      </c>
      <c r="F1458" s="2">
        <f t="shared" si="137"/>
        <v>1.3987617029677364E-2</v>
      </c>
      <c r="G1458" s="2">
        <f t="shared" si="135"/>
        <v>-7.4380800881402153E-3</v>
      </c>
      <c r="H1458" s="2" t="str">
        <f t="shared" si="136"/>
        <v>Hold</v>
      </c>
    </row>
    <row r="1459" spans="1:8" ht="13.5" x14ac:dyDescent="0.25">
      <c r="A1459" s="4">
        <v>44138</v>
      </c>
      <c r="B1459" s="2">
        <v>2.97</v>
      </c>
      <c r="C1459" s="2">
        <f t="shared" si="132"/>
        <v>3.0396403595012753</v>
      </c>
      <c r="D1459" s="2">
        <f t="shared" si="134"/>
        <v>3.0350908894915545</v>
      </c>
      <c r="E1459" s="2">
        <f t="shared" si="133"/>
        <v>4.5494700097208352E-3</v>
      </c>
      <c r="F1459" s="2">
        <f t="shared" si="137"/>
        <v>1.2099987625686058E-2</v>
      </c>
      <c r="G1459" s="2">
        <f t="shared" si="135"/>
        <v>-7.5505176159652229E-3</v>
      </c>
      <c r="H1459" s="2" t="str">
        <f t="shared" si="136"/>
        <v>Hold</v>
      </c>
    </row>
    <row r="1460" spans="1:8" ht="13.5" x14ac:dyDescent="0.25">
      <c r="A1460" s="4">
        <v>44139</v>
      </c>
      <c r="B1460" s="2">
        <v>2.97</v>
      </c>
      <c r="C1460" s="2">
        <f t="shared" si="132"/>
        <v>3.0289264580395407</v>
      </c>
      <c r="D1460" s="2">
        <f t="shared" si="134"/>
        <v>3.0302693421218101</v>
      </c>
      <c r="E1460" s="2">
        <f t="shared" si="133"/>
        <v>-1.3428840822693466E-3</v>
      </c>
      <c r="F1460" s="2">
        <f t="shared" si="137"/>
        <v>9.4114132840949771E-3</v>
      </c>
      <c r="G1460" s="2">
        <f t="shared" si="135"/>
        <v>-1.0754297366364324E-2</v>
      </c>
      <c r="H1460" s="2" t="str">
        <f t="shared" si="136"/>
        <v>Hold</v>
      </c>
    </row>
    <row r="1461" spans="1:8" ht="13.5" x14ac:dyDescent="0.25">
      <c r="A1461" s="4">
        <v>44140</v>
      </c>
      <c r="B1461" s="2">
        <v>2.96</v>
      </c>
      <c r="C1461" s="2">
        <f t="shared" si="132"/>
        <v>3.0213993106488424</v>
      </c>
      <c r="D1461" s="2">
        <f t="shared" si="134"/>
        <v>3.0250642056683423</v>
      </c>
      <c r="E1461" s="2">
        <f t="shared" si="133"/>
        <v>-3.6648950194999586E-3</v>
      </c>
      <c r="F1461" s="2">
        <f t="shared" si="137"/>
        <v>6.79615162337599E-3</v>
      </c>
      <c r="G1461" s="2">
        <f t="shared" si="135"/>
        <v>-1.0461046642875949E-2</v>
      </c>
      <c r="H1461" s="2" t="str">
        <f t="shared" si="136"/>
        <v>Hold</v>
      </c>
    </row>
    <row r="1462" spans="1:8" ht="13.5" x14ac:dyDescent="0.25">
      <c r="A1462" s="4">
        <v>44141</v>
      </c>
      <c r="B1462" s="2">
        <v>2.97</v>
      </c>
      <c r="C1462" s="2">
        <f t="shared" si="132"/>
        <v>3.0181071090105589</v>
      </c>
      <c r="D1462" s="2">
        <f t="shared" si="134"/>
        <v>3.0209853756188356</v>
      </c>
      <c r="E1462" s="2">
        <f t="shared" si="133"/>
        <v>-2.878266608276725E-3</v>
      </c>
      <c r="F1462" s="2">
        <f t="shared" si="137"/>
        <v>4.861267977045447E-3</v>
      </c>
      <c r="G1462" s="2">
        <f t="shared" si="135"/>
        <v>-7.739534585322172E-3</v>
      </c>
      <c r="H1462" s="2" t="str">
        <f t="shared" si="136"/>
        <v>Hold</v>
      </c>
    </row>
    <row r="1463" spans="1:8" ht="13.5" x14ac:dyDescent="0.25">
      <c r="A1463" s="4">
        <v>44144</v>
      </c>
      <c r="B1463" s="2">
        <v>2.96</v>
      </c>
      <c r="C1463" s="2">
        <f t="shared" si="132"/>
        <v>3.0153213999320116</v>
      </c>
      <c r="D1463" s="2">
        <f t="shared" si="134"/>
        <v>3.0164679403878107</v>
      </c>
      <c r="E1463" s="2">
        <f t="shared" si="133"/>
        <v>-1.1465404557990944E-3</v>
      </c>
      <c r="F1463" s="2">
        <f t="shared" si="137"/>
        <v>3.6597062904765386E-3</v>
      </c>
      <c r="G1463" s="2">
        <f t="shared" si="135"/>
        <v>-4.8062467462756334E-3</v>
      </c>
      <c r="H1463" s="2" t="str">
        <f t="shared" si="136"/>
        <v>Hold</v>
      </c>
    </row>
    <row r="1464" spans="1:8" ht="13.5" x14ac:dyDescent="0.25">
      <c r="A1464" s="4">
        <v>44145</v>
      </c>
      <c r="B1464" s="2">
        <v>2.94</v>
      </c>
      <c r="C1464" s="2">
        <f t="shared" si="132"/>
        <v>3.0160411845578561</v>
      </c>
      <c r="D1464" s="2">
        <f t="shared" si="134"/>
        <v>3.010803648507232</v>
      </c>
      <c r="E1464" s="2">
        <f t="shared" si="133"/>
        <v>5.2375360506240476E-3</v>
      </c>
      <c r="F1464" s="2">
        <f t="shared" si="137"/>
        <v>3.9752722425060406E-3</v>
      </c>
      <c r="G1464" s="2">
        <f t="shared" si="135"/>
        <v>1.262263808118007E-3</v>
      </c>
      <c r="H1464" s="2" t="str">
        <f t="shared" si="136"/>
        <v>Sell</v>
      </c>
    </row>
    <row r="1465" spans="1:8" ht="13.5" x14ac:dyDescent="0.25">
      <c r="A1465" s="4">
        <v>44146</v>
      </c>
      <c r="B1465" s="2">
        <v>2.89</v>
      </c>
      <c r="C1465" s="2">
        <f t="shared" si="132"/>
        <v>3.015111771548955</v>
      </c>
      <c r="D1465" s="2">
        <f t="shared" si="134"/>
        <v>3.0018552300992889</v>
      </c>
      <c r="E1465" s="2">
        <f t="shared" si="133"/>
        <v>1.3256541449666148E-2</v>
      </c>
      <c r="F1465" s="2">
        <f t="shared" si="137"/>
        <v>5.8315260839380632E-3</v>
      </c>
      <c r="G1465" s="2">
        <f t="shared" si="135"/>
        <v>7.4250153657280851E-3</v>
      </c>
      <c r="H1465" s="2" t="str">
        <f t="shared" si="136"/>
        <v>Sell</v>
      </c>
    </row>
    <row r="1466" spans="1:8" ht="13.5" x14ac:dyDescent="0.25">
      <c r="A1466" s="4">
        <v>44147</v>
      </c>
      <c r="B1466" s="2">
        <v>2.95</v>
      </c>
      <c r="C1466" s="2">
        <f t="shared" si="132"/>
        <v>3.0127868836183467</v>
      </c>
      <c r="D1466" s="2">
        <f t="shared" si="134"/>
        <v>2.9980141019437858</v>
      </c>
      <c r="E1466" s="2">
        <f t="shared" si="133"/>
        <v>1.4772781674560864E-2</v>
      </c>
      <c r="F1466" s="2">
        <f t="shared" si="137"/>
        <v>7.6197772020626239E-3</v>
      </c>
      <c r="G1466" s="2">
        <f t="shared" si="135"/>
        <v>7.1530044724982403E-3</v>
      </c>
      <c r="H1466" s="2" t="str">
        <f t="shared" si="136"/>
        <v>Sell</v>
      </c>
    </row>
    <row r="1467" spans="1:8" ht="13.5" x14ac:dyDescent="0.25">
      <c r="A1467" s="4">
        <v>44148</v>
      </c>
      <c r="B1467" s="2">
        <v>2.96</v>
      </c>
      <c r="C1467" s="2">
        <f t="shared" si="132"/>
        <v>3.0092812092155241</v>
      </c>
      <c r="D1467" s="2">
        <f t="shared" si="134"/>
        <v>2.9951982425405421</v>
      </c>
      <c r="E1467" s="2">
        <f t="shared" si="133"/>
        <v>1.4082966674981989E-2</v>
      </c>
      <c r="F1467" s="2">
        <f t="shared" si="137"/>
        <v>8.9124150966464963E-3</v>
      </c>
      <c r="G1467" s="2">
        <f t="shared" si="135"/>
        <v>5.170551578335493E-3</v>
      </c>
      <c r="H1467" s="2" t="str">
        <f t="shared" si="136"/>
        <v>Sell</v>
      </c>
    </row>
    <row r="1468" spans="1:8" ht="13.5" x14ac:dyDescent="0.25">
      <c r="A1468" s="4">
        <v>44151</v>
      </c>
      <c r="B1468" s="2">
        <v>2.96</v>
      </c>
      <c r="C1468" s="2">
        <f t="shared" si="132"/>
        <v>3.0047764077977508</v>
      </c>
      <c r="D1468" s="2">
        <f t="shared" si="134"/>
        <v>2.9925909653153164</v>
      </c>
      <c r="E1468" s="2">
        <f t="shared" si="133"/>
        <v>1.2185442482434361E-2</v>
      </c>
      <c r="F1468" s="2">
        <f t="shared" si="137"/>
        <v>9.5670205738040692E-3</v>
      </c>
      <c r="G1468" s="2">
        <f t="shared" si="135"/>
        <v>2.6184219086302918E-3</v>
      </c>
      <c r="H1468" s="2" t="str">
        <f t="shared" si="136"/>
        <v>Sell</v>
      </c>
    </row>
    <row r="1469" spans="1:8" ht="13.5" x14ac:dyDescent="0.25">
      <c r="A1469" s="4">
        <v>44152</v>
      </c>
      <c r="B1469" s="2">
        <v>2.97</v>
      </c>
      <c r="C1469" s="2">
        <f t="shared" si="132"/>
        <v>2.9994261912134816</v>
      </c>
      <c r="D1469" s="2">
        <f t="shared" si="134"/>
        <v>2.9909175604771452</v>
      </c>
      <c r="E1469" s="2">
        <f t="shared" si="133"/>
        <v>8.5086307363364533E-3</v>
      </c>
      <c r="F1469" s="2">
        <f t="shared" si="137"/>
        <v>9.355342606310546E-3</v>
      </c>
      <c r="G1469" s="2">
        <f t="shared" si="135"/>
        <v>-8.4671186997409276E-4</v>
      </c>
      <c r="H1469" s="2" t="str">
        <f t="shared" si="136"/>
        <v>Hold</v>
      </c>
    </row>
    <row r="1470" spans="1:8" ht="13.5" x14ac:dyDescent="0.25">
      <c r="A1470" s="4">
        <v>44153</v>
      </c>
      <c r="B1470" s="2">
        <v>2.97</v>
      </c>
      <c r="C1470" s="2">
        <f t="shared" si="132"/>
        <v>2.9948990848729462</v>
      </c>
      <c r="D1470" s="2">
        <f t="shared" si="134"/>
        <v>2.9893681115529125</v>
      </c>
      <c r="E1470" s="2">
        <f t="shared" si="133"/>
        <v>5.5309733200337163E-3</v>
      </c>
      <c r="F1470" s="2">
        <f t="shared" si="137"/>
        <v>8.5904687490551794E-3</v>
      </c>
      <c r="G1470" s="2">
        <f t="shared" si="135"/>
        <v>-3.0594954290214631E-3</v>
      </c>
      <c r="H1470" s="2" t="str">
        <f t="shared" si="136"/>
        <v>Hold</v>
      </c>
    </row>
    <row r="1471" spans="1:8" ht="13.5" x14ac:dyDescent="0.25">
      <c r="A1471" s="4">
        <v>44154</v>
      </c>
      <c r="B1471" s="2">
        <v>2.95</v>
      </c>
      <c r="C1471" s="2">
        <f t="shared" si="132"/>
        <v>2.9895299948924929</v>
      </c>
      <c r="D1471" s="2">
        <f t="shared" si="134"/>
        <v>2.9864519551415856</v>
      </c>
      <c r="E1471" s="2">
        <f t="shared" si="133"/>
        <v>3.0780397509073687E-3</v>
      </c>
      <c r="F1471" s="2">
        <f t="shared" si="137"/>
        <v>7.4879829494256178E-3</v>
      </c>
      <c r="G1471" s="2">
        <f t="shared" si="135"/>
        <v>-4.4099431985182491E-3</v>
      </c>
      <c r="H1471" s="2" t="str">
        <f t="shared" si="136"/>
        <v>Hold</v>
      </c>
    </row>
    <row r="1472" spans="1:8" ht="13.5" x14ac:dyDescent="0.25">
      <c r="A1472" s="4">
        <v>44155</v>
      </c>
      <c r="B1472" s="2">
        <v>2.95</v>
      </c>
      <c r="C1472" s="2">
        <f t="shared" si="132"/>
        <v>2.986525380293648</v>
      </c>
      <c r="D1472" s="2">
        <f t="shared" si="134"/>
        <v>2.9837518103162828</v>
      </c>
      <c r="E1472" s="2">
        <f t="shared" si="133"/>
        <v>2.77356997736522E-3</v>
      </c>
      <c r="F1472" s="2">
        <f t="shared" si="137"/>
        <v>6.5451003550135393E-3</v>
      </c>
      <c r="G1472" s="2">
        <f t="shared" si="135"/>
        <v>-3.7715303776483192E-3</v>
      </c>
      <c r="H1472" s="2" t="str">
        <f t="shared" si="136"/>
        <v>Hold</v>
      </c>
    </row>
    <row r="1473" spans="1:8" ht="13.5" x14ac:dyDescent="0.25">
      <c r="A1473" s="4">
        <v>44158</v>
      </c>
      <c r="B1473" s="2">
        <v>2.9</v>
      </c>
      <c r="C1473" s="2">
        <f t="shared" si="132"/>
        <v>2.9824445525561636</v>
      </c>
      <c r="D1473" s="2">
        <f t="shared" si="134"/>
        <v>2.9775479725150769</v>
      </c>
      <c r="E1473" s="2">
        <f t="shared" si="133"/>
        <v>4.8965800410867288E-3</v>
      </c>
      <c r="F1473" s="2">
        <f t="shared" si="137"/>
        <v>6.2153962922281781E-3</v>
      </c>
      <c r="G1473" s="2">
        <f t="shared" si="135"/>
        <v>-1.3188162511414492E-3</v>
      </c>
      <c r="H1473" s="2" t="str">
        <f t="shared" si="136"/>
        <v>Hold</v>
      </c>
    </row>
    <row r="1474" spans="1:8" ht="13.5" x14ac:dyDescent="0.25">
      <c r="A1474" s="4">
        <v>44159</v>
      </c>
      <c r="B1474" s="2">
        <v>2.9</v>
      </c>
      <c r="C1474" s="2">
        <f t="shared" si="132"/>
        <v>2.9759146213936769</v>
      </c>
      <c r="D1474" s="2">
        <f t="shared" si="134"/>
        <v>2.9718036782547008</v>
      </c>
      <c r="E1474" s="2">
        <f t="shared" si="133"/>
        <v>4.1109431389760864E-3</v>
      </c>
      <c r="F1474" s="2">
        <f t="shared" si="137"/>
        <v>5.7945056615777606E-3</v>
      </c>
      <c r="G1474" s="2">
        <f t="shared" si="135"/>
        <v>-1.6835625226016742E-3</v>
      </c>
      <c r="H1474" s="2" t="str">
        <f t="shared" si="136"/>
        <v>Hold</v>
      </c>
    </row>
    <row r="1475" spans="1:8" ht="13.5" x14ac:dyDescent="0.25">
      <c r="A1475" s="4">
        <v>44160</v>
      </c>
      <c r="B1475" s="2">
        <v>2.92</v>
      </c>
      <c r="C1475" s="2">
        <f t="shared" si="132"/>
        <v>2.962696987333111</v>
      </c>
      <c r="D1475" s="2">
        <f t="shared" si="134"/>
        <v>2.9679663687543525</v>
      </c>
      <c r="E1475" s="2">
        <f t="shared" si="133"/>
        <v>-5.269381421241448E-3</v>
      </c>
      <c r="F1475" s="2">
        <f t="shared" si="137"/>
        <v>3.581728245013919E-3</v>
      </c>
      <c r="G1475" s="2">
        <f t="shared" si="135"/>
        <v>-8.8511096662553662E-3</v>
      </c>
      <c r="H1475" s="2" t="str">
        <f t="shared" si="136"/>
        <v>Hold</v>
      </c>
    </row>
    <row r="1476" spans="1:8" ht="13.5" x14ac:dyDescent="0.25">
      <c r="A1476" s="4">
        <v>44161</v>
      </c>
      <c r="B1476" s="2">
        <v>2.89</v>
      </c>
      <c r="C1476" s="2">
        <f t="shared" si="132"/>
        <v>2.9607436046664786</v>
      </c>
      <c r="D1476" s="2">
        <f t="shared" si="134"/>
        <v>2.962191082179956</v>
      </c>
      <c r="E1476" s="2">
        <f t="shared" si="133"/>
        <v>-1.4474775134774021E-3</v>
      </c>
      <c r="F1476" s="2">
        <f t="shared" si="137"/>
        <v>2.5758870933156549E-3</v>
      </c>
      <c r="G1476" s="2">
        <f t="shared" si="135"/>
        <v>-4.0233646067930565E-3</v>
      </c>
      <c r="H1476" s="2" t="str">
        <f t="shared" si="136"/>
        <v>Hold</v>
      </c>
    </row>
    <row r="1477" spans="1:8" ht="13.5" x14ac:dyDescent="0.25">
      <c r="A1477" s="4">
        <v>44162</v>
      </c>
      <c r="B1477" s="2">
        <v>2.87</v>
      </c>
      <c r="C1477" s="2">
        <f t="shared" si="132"/>
        <v>2.9606292039485584</v>
      </c>
      <c r="D1477" s="2">
        <f t="shared" si="134"/>
        <v>2.9553621131295889</v>
      </c>
      <c r="E1477" s="2">
        <f t="shared" si="133"/>
        <v>5.2670908189695886E-3</v>
      </c>
      <c r="F1477" s="2">
        <f t="shared" si="137"/>
        <v>3.114127838446442E-3</v>
      </c>
      <c r="G1477" s="2">
        <f t="shared" si="135"/>
        <v>2.1529629805231466E-3</v>
      </c>
      <c r="H1477" s="2" t="str">
        <f t="shared" si="136"/>
        <v>Sell</v>
      </c>
    </row>
    <row r="1478" spans="1:8" ht="13.5" x14ac:dyDescent="0.25">
      <c r="A1478" s="4">
        <v>44165</v>
      </c>
      <c r="B1478" s="2">
        <v>2.88</v>
      </c>
      <c r="C1478" s="2">
        <f t="shared" si="132"/>
        <v>2.9605324033410878</v>
      </c>
      <c r="D1478" s="2">
        <f t="shared" si="134"/>
        <v>2.9497797343792489</v>
      </c>
      <c r="E1478" s="2">
        <f t="shared" si="133"/>
        <v>1.0752668961838907E-2</v>
      </c>
      <c r="F1478" s="2">
        <f t="shared" si="137"/>
        <v>4.6418360631249357E-3</v>
      </c>
      <c r="G1478" s="2">
        <f t="shared" si="135"/>
        <v>6.1108328987139714E-3</v>
      </c>
      <c r="H1478" s="2" t="str">
        <f t="shared" si="136"/>
        <v>Sell</v>
      </c>
    </row>
    <row r="1479" spans="1:8" ht="13.5" x14ac:dyDescent="0.25">
      <c r="A1479" s="4">
        <v>44166</v>
      </c>
      <c r="B1479" s="2">
        <v>2.9</v>
      </c>
      <c r="C1479" s="2">
        <f t="shared" si="132"/>
        <v>2.961988956673228</v>
      </c>
      <c r="D1479" s="2">
        <f t="shared" si="134"/>
        <v>2.9460923466474527</v>
      </c>
      <c r="E1479" s="2">
        <f t="shared" si="133"/>
        <v>1.589661002577536E-2</v>
      </c>
      <c r="F1479" s="2">
        <f t="shared" si="137"/>
        <v>6.892790855655021E-3</v>
      </c>
      <c r="G1479" s="2">
        <f t="shared" si="135"/>
        <v>9.0038191701203377E-3</v>
      </c>
      <c r="H1479" s="2" t="str">
        <f t="shared" si="136"/>
        <v>Sell</v>
      </c>
    </row>
    <row r="1480" spans="1:8" ht="13.5" x14ac:dyDescent="0.25">
      <c r="A1480" s="4">
        <v>44167</v>
      </c>
      <c r="B1480" s="2">
        <v>2.95</v>
      </c>
      <c r="C1480" s="2">
        <f t="shared" si="132"/>
        <v>2.963221424877347</v>
      </c>
      <c r="D1480" s="2">
        <f t="shared" si="134"/>
        <v>2.9463818024513451</v>
      </c>
      <c r="E1480" s="2">
        <f t="shared" si="133"/>
        <v>1.6839622426001899E-2</v>
      </c>
      <c r="F1480" s="2">
        <f t="shared" si="137"/>
        <v>8.8821571697243976E-3</v>
      </c>
      <c r="G1480" s="2">
        <f t="shared" si="135"/>
        <v>7.9574652562775013E-3</v>
      </c>
      <c r="H1480" s="2" t="str">
        <f t="shared" si="136"/>
        <v>Sell</v>
      </c>
    </row>
    <row r="1481" spans="1:8" ht="13.5" x14ac:dyDescent="0.25">
      <c r="A1481" s="4">
        <v>44168</v>
      </c>
      <c r="B1481" s="2">
        <v>2.91</v>
      </c>
      <c r="C1481" s="2">
        <f t="shared" si="132"/>
        <v>2.9611873595116016</v>
      </c>
      <c r="D1481" s="2">
        <f t="shared" si="134"/>
        <v>2.9436868541216157</v>
      </c>
      <c r="E1481" s="2">
        <f t="shared" si="133"/>
        <v>1.7500505389985932E-2</v>
      </c>
      <c r="F1481" s="2">
        <f t="shared" si="137"/>
        <v>1.0605826813776704E-2</v>
      </c>
      <c r="G1481" s="2">
        <f t="shared" si="135"/>
        <v>6.8946785762092275E-3</v>
      </c>
      <c r="H1481" s="2" t="str">
        <f t="shared" si="136"/>
        <v>Sell</v>
      </c>
    </row>
    <row r="1482" spans="1:8" ht="13.5" x14ac:dyDescent="0.25">
      <c r="A1482" s="4">
        <v>44169</v>
      </c>
      <c r="B1482" s="2">
        <v>2.92</v>
      </c>
      <c r="C1482" s="2">
        <f t="shared" si="132"/>
        <v>2.9594662272790475</v>
      </c>
      <c r="D1482" s="2">
        <f t="shared" si="134"/>
        <v>2.9419322723348293</v>
      </c>
      <c r="E1482" s="2">
        <f t="shared" si="133"/>
        <v>1.7533954944218166E-2</v>
      </c>
      <c r="F1482" s="2">
        <f t="shared" si="137"/>
        <v>1.1991452439864997E-2</v>
      </c>
      <c r="G1482" s="2">
        <f t="shared" si="135"/>
        <v>5.5425025043531698E-3</v>
      </c>
      <c r="H1482" s="2" t="str">
        <f t="shared" si="136"/>
        <v>Sell</v>
      </c>
    </row>
    <row r="1483" spans="1:8" ht="13.5" x14ac:dyDescent="0.25">
      <c r="A1483" s="4">
        <v>44172</v>
      </c>
      <c r="B1483" s="2">
        <v>2.92</v>
      </c>
      <c r="C1483" s="2">
        <f t="shared" si="132"/>
        <v>2.9503175769284251</v>
      </c>
      <c r="D1483" s="2">
        <f t="shared" si="134"/>
        <v>2.9403076595692865</v>
      </c>
      <c r="E1483" s="2">
        <f t="shared" si="133"/>
        <v>1.0009917359138587E-2</v>
      </c>
      <c r="F1483" s="2">
        <f t="shared" si="137"/>
        <v>1.1595145423719717E-2</v>
      </c>
      <c r="G1483" s="2">
        <f t="shared" si="135"/>
        <v>-1.5852280645811297E-3</v>
      </c>
      <c r="H1483" s="2" t="str">
        <f t="shared" si="136"/>
        <v>Hold</v>
      </c>
    </row>
    <row r="1484" spans="1:8" ht="13.5" x14ac:dyDescent="0.25">
      <c r="A1484" s="4">
        <v>44173</v>
      </c>
      <c r="B1484" s="2">
        <v>2.9</v>
      </c>
      <c r="C1484" s="2">
        <f t="shared" si="132"/>
        <v>2.9425764112471291</v>
      </c>
      <c r="D1484" s="2">
        <f t="shared" si="134"/>
        <v>2.9373219070085987</v>
      </c>
      <c r="E1484" s="2">
        <f t="shared" si="133"/>
        <v>5.2545042385303553E-3</v>
      </c>
      <c r="F1484" s="2">
        <f t="shared" si="137"/>
        <v>1.0327017186681844E-2</v>
      </c>
      <c r="G1484" s="2">
        <f t="shared" si="135"/>
        <v>-5.0725129481514891E-3</v>
      </c>
      <c r="H1484" s="2" t="str">
        <f t="shared" si="136"/>
        <v>Hold</v>
      </c>
    </row>
    <row r="1485" spans="1:8" ht="13.5" x14ac:dyDescent="0.25">
      <c r="A1485" s="4">
        <v>44174</v>
      </c>
      <c r="B1485" s="2">
        <v>2.91</v>
      </c>
      <c r="C1485" s="2">
        <f t="shared" si="132"/>
        <v>2.9391031172091093</v>
      </c>
      <c r="D1485" s="2">
        <f t="shared" si="134"/>
        <v>2.9352980620449989</v>
      </c>
      <c r="E1485" s="2">
        <f t="shared" si="133"/>
        <v>3.8050551641104491E-3</v>
      </c>
      <c r="F1485" s="2">
        <f t="shared" si="137"/>
        <v>9.022624782167565E-3</v>
      </c>
      <c r="G1485" s="2">
        <f t="shared" si="135"/>
        <v>-5.2175696180571159E-3</v>
      </c>
      <c r="H1485" s="2" t="str">
        <f t="shared" si="136"/>
        <v>Hold</v>
      </c>
    </row>
    <row r="1486" spans="1:8" ht="13.5" x14ac:dyDescent="0.25">
      <c r="A1486" s="4">
        <v>44175</v>
      </c>
      <c r="B1486" s="2">
        <v>2.88</v>
      </c>
      <c r="C1486" s="2">
        <f t="shared" si="132"/>
        <v>2.931548791484631</v>
      </c>
      <c r="D1486" s="2">
        <f t="shared" si="134"/>
        <v>2.9312019093009249</v>
      </c>
      <c r="E1486" s="2">
        <f t="shared" si="133"/>
        <v>3.4688218370604318E-4</v>
      </c>
      <c r="F1486" s="2">
        <f t="shared" si="137"/>
        <v>7.2874762624752613E-3</v>
      </c>
      <c r="G1486" s="2">
        <f t="shared" si="135"/>
        <v>-6.9405940787692182E-3</v>
      </c>
      <c r="H1486" s="2" t="str">
        <f t="shared" si="136"/>
        <v>Hold</v>
      </c>
    </row>
    <row r="1487" spans="1:8" ht="13.5" x14ac:dyDescent="0.25">
      <c r="A1487" s="4">
        <v>44176</v>
      </c>
      <c r="B1487" s="2">
        <v>2.88</v>
      </c>
      <c r="C1487" s="2">
        <f t="shared" ref="C1487:C1550" si="138">$C$4*B1477+C1486*(1-$C$4)</f>
        <v>2.9220797466408417</v>
      </c>
      <c r="D1487" s="2">
        <f t="shared" si="134"/>
        <v>2.9274091752786342</v>
      </c>
      <c r="E1487" s="2">
        <f t="shared" si="133"/>
        <v>-5.3294286377925104E-3</v>
      </c>
      <c r="F1487" s="2">
        <f t="shared" si="137"/>
        <v>4.764095282421707E-3</v>
      </c>
      <c r="G1487" s="2">
        <f t="shared" si="135"/>
        <v>-1.0093523920214217E-2</v>
      </c>
      <c r="H1487" s="2" t="str">
        <f t="shared" si="136"/>
        <v>Hold</v>
      </c>
    </row>
    <row r="1488" spans="1:8" ht="13.5" x14ac:dyDescent="0.25">
      <c r="A1488" s="4">
        <v>44179</v>
      </c>
      <c r="B1488" s="2">
        <v>2.88</v>
      </c>
      <c r="C1488" s="2">
        <f t="shared" si="138"/>
        <v>2.9156059394653275</v>
      </c>
      <c r="D1488" s="2">
        <f t="shared" si="134"/>
        <v>2.9238973845172538</v>
      </c>
      <c r="E1488" s="2">
        <f t="shared" si="133"/>
        <v>-8.2914450519262495E-3</v>
      </c>
      <c r="F1488" s="2">
        <f t="shared" si="137"/>
        <v>2.1529872155521155E-3</v>
      </c>
      <c r="G1488" s="2">
        <f t="shared" si="135"/>
        <v>-1.0444432267478366E-2</v>
      </c>
      <c r="H1488" s="2" t="str">
        <f t="shared" si="136"/>
        <v>Hold</v>
      </c>
    </row>
    <row r="1489" spans="1:8" ht="13.5" x14ac:dyDescent="0.25">
      <c r="A1489" s="4">
        <v>44180</v>
      </c>
      <c r="B1489" s="2">
        <v>2.9</v>
      </c>
      <c r="C1489" s="2">
        <f t="shared" si="138"/>
        <v>2.9132050257014312</v>
      </c>
      <c r="D1489" s="2">
        <f t="shared" si="134"/>
        <v>2.9221272078863461</v>
      </c>
      <c r="E1489" s="2">
        <f t="shared" si="133"/>
        <v>-8.9221821849148064E-3</v>
      </c>
      <c r="F1489" s="2">
        <f t="shared" si="137"/>
        <v>-6.2046664541268864E-5</v>
      </c>
      <c r="G1489" s="2">
        <f t="shared" si="135"/>
        <v>-8.8601355203735375E-3</v>
      </c>
      <c r="H1489" s="2" t="str">
        <f t="shared" si="136"/>
        <v>Hold</v>
      </c>
    </row>
    <row r="1490" spans="1:8" ht="13.5" x14ac:dyDescent="0.25">
      <c r="A1490" s="4">
        <v>44181</v>
      </c>
      <c r="B1490" s="2">
        <v>2.92</v>
      </c>
      <c r="C1490" s="2">
        <f t="shared" si="138"/>
        <v>2.9188657909781344</v>
      </c>
      <c r="D1490" s="2">
        <f t="shared" si="134"/>
        <v>2.9219696369318018</v>
      </c>
      <c r="E1490" s="2">
        <f t="shared" si="133"/>
        <v>-3.1038459536674168E-3</v>
      </c>
      <c r="F1490" s="2">
        <f t="shared" si="137"/>
        <v>-6.7040652236649849E-4</v>
      </c>
      <c r="G1490" s="2">
        <f t="shared" si="135"/>
        <v>-2.4334394313009185E-3</v>
      </c>
      <c r="H1490" s="2" t="str">
        <f t="shared" si="136"/>
        <v>Hold</v>
      </c>
    </row>
    <row r="1491" spans="1:8" ht="13.5" x14ac:dyDescent="0.25">
      <c r="A1491" s="4">
        <v>44182</v>
      </c>
      <c r="B1491" s="2">
        <v>2.92</v>
      </c>
      <c r="C1491" s="2">
        <f t="shared" si="138"/>
        <v>2.9175018231353445</v>
      </c>
      <c r="D1491" s="2">
        <f t="shared" si="134"/>
        <v>2.9218237378998162</v>
      </c>
      <c r="E1491" s="2">
        <f t="shared" si="133"/>
        <v>-4.3219147644717459E-3</v>
      </c>
      <c r="F1491" s="2">
        <f t="shared" si="137"/>
        <v>-1.4007081707875482E-3</v>
      </c>
      <c r="G1491" s="2">
        <f t="shared" si="135"/>
        <v>-2.9212065936841977E-3</v>
      </c>
      <c r="H1491" s="2" t="str">
        <f t="shared" si="136"/>
        <v>Hold</v>
      </c>
    </row>
    <row r="1492" spans="1:8" ht="13.5" x14ac:dyDescent="0.25">
      <c r="A1492" s="4">
        <v>44183</v>
      </c>
      <c r="B1492" s="2">
        <v>2.88</v>
      </c>
      <c r="C1492" s="2">
        <f t="shared" si="138"/>
        <v>2.9178861580375992</v>
      </c>
      <c r="D1492" s="2">
        <f t="shared" si="134"/>
        <v>2.9187256832405706</v>
      </c>
      <c r="E1492" s="2">
        <f t="shared" si="133"/>
        <v>-8.3952520297136957E-4</v>
      </c>
      <c r="F1492" s="2">
        <f t="shared" si="137"/>
        <v>-1.2884715772243126E-3</v>
      </c>
      <c r="G1492" s="2">
        <f t="shared" si="135"/>
        <v>4.4894637425294307E-4</v>
      </c>
      <c r="H1492" s="2" t="str">
        <f t="shared" si="136"/>
        <v>Sell</v>
      </c>
    </row>
    <row r="1493" spans="1:8" ht="13.5" x14ac:dyDescent="0.25">
      <c r="A1493" s="4">
        <v>44186</v>
      </c>
      <c r="B1493" s="2">
        <v>2.92</v>
      </c>
      <c r="C1493" s="2">
        <f t="shared" si="138"/>
        <v>2.9182113644933532</v>
      </c>
      <c r="D1493" s="2">
        <f t="shared" si="134"/>
        <v>2.9188200770746024</v>
      </c>
      <c r="E1493" s="2">
        <f t="shared" si="133"/>
        <v>-6.0871258124928218E-4</v>
      </c>
      <c r="F1493" s="2">
        <f t="shared" si="137"/>
        <v>-1.1525197780293066E-3</v>
      </c>
      <c r="G1493" s="2">
        <f t="shared" si="135"/>
        <v>5.4380719678002445E-4</v>
      </c>
      <c r="H1493" s="2" t="str">
        <f t="shared" si="136"/>
        <v>Sell</v>
      </c>
    </row>
    <row r="1494" spans="1:8" ht="13.5" x14ac:dyDescent="0.25">
      <c r="A1494" s="4">
        <v>44187</v>
      </c>
      <c r="B1494" s="2">
        <v>2.9</v>
      </c>
      <c r="C1494" s="2">
        <f t="shared" si="138"/>
        <v>2.9154096161097605</v>
      </c>
      <c r="D1494" s="2">
        <f t="shared" si="134"/>
        <v>2.9174259972912986</v>
      </c>
      <c r="E1494" s="2">
        <f t="shared" si="133"/>
        <v>-2.0163811815381294E-3</v>
      </c>
      <c r="F1494" s="2">
        <f t="shared" si="137"/>
        <v>-1.3252920587310713E-3</v>
      </c>
      <c r="G1494" s="2">
        <f t="shared" si="135"/>
        <v>-6.9108912280705813E-4</v>
      </c>
      <c r="H1494" s="2" t="str">
        <f t="shared" si="136"/>
        <v>Hold</v>
      </c>
    </row>
    <row r="1495" spans="1:8" ht="13.5" x14ac:dyDescent="0.25">
      <c r="A1495" s="4">
        <v>44188</v>
      </c>
      <c r="B1495" s="2">
        <v>2.88</v>
      </c>
      <c r="C1495" s="2">
        <f t="shared" si="138"/>
        <v>2.9145773674774893</v>
      </c>
      <c r="D1495" s="2">
        <f t="shared" si="134"/>
        <v>2.9146537011956468</v>
      </c>
      <c r="E1495" s="2">
        <f t="shared" si="133"/>
        <v>-7.6333718157517438E-5</v>
      </c>
      <c r="F1495" s="2">
        <f t="shared" si="137"/>
        <v>-1.0755003906163605E-3</v>
      </c>
      <c r="G1495" s="2">
        <f t="shared" si="135"/>
        <v>9.9916667245884307E-4</v>
      </c>
      <c r="H1495" s="2" t="str">
        <f t="shared" si="136"/>
        <v>Sell</v>
      </c>
    </row>
    <row r="1496" spans="1:8" ht="13.5" x14ac:dyDescent="0.25">
      <c r="A1496" s="4">
        <v>44189</v>
      </c>
      <c r="B1496" s="2">
        <v>2.86</v>
      </c>
      <c r="C1496" s="2">
        <f t="shared" si="138"/>
        <v>2.9092577724809523</v>
      </c>
      <c r="D1496" s="2">
        <f t="shared" si="134"/>
        <v>2.9106052788848582</v>
      </c>
      <c r="E1496" s="2">
        <f t="shared" si="133"/>
        <v>-1.347506403905907E-3</v>
      </c>
      <c r="F1496" s="2">
        <f t="shared" si="137"/>
        <v>-1.12990159327427E-3</v>
      </c>
      <c r="G1496" s="2">
        <f t="shared" si="135"/>
        <v>-2.1760481063163705E-4</v>
      </c>
      <c r="H1496" s="2" t="str">
        <f t="shared" si="136"/>
        <v>Hold</v>
      </c>
    </row>
    <row r="1497" spans="1:8" ht="13.5" x14ac:dyDescent="0.25">
      <c r="A1497" s="4">
        <v>44190</v>
      </c>
      <c r="B1497" s="2">
        <v>2.9</v>
      </c>
      <c r="C1497" s="2">
        <f t="shared" si="138"/>
        <v>2.9047565767146519</v>
      </c>
      <c r="D1497" s="2">
        <f t="shared" si="134"/>
        <v>2.909819702671165</v>
      </c>
      <c r="E1497" s="2">
        <f t="shared" si="133"/>
        <v>-5.0631259565130371E-3</v>
      </c>
      <c r="F1497" s="2">
        <f t="shared" si="137"/>
        <v>-1.9165464659220235E-3</v>
      </c>
      <c r="G1497" s="2">
        <f t="shared" si="135"/>
        <v>-3.1465794905910136E-3</v>
      </c>
      <c r="H1497" s="2" t="str">
        <f t="shared" si="136"/>
        <v>Hold</v>
      </c>
    </row>
    <row r="1498" spans="1:8" ht="13.5" x14ac:dyDescent="0.25">
      <c r="A1498" s="4">
        <v>44193</v>
      </c>
      <c r="B1498" s="2">
        <v>2.85</v>
      </c>
      <c r="C1498" s="2">
        <f t="shared" si="138"/>
        <v>2.9009478726047053</v>
      </c>
      <c r="D1498" s="2">
        <f t="shared" si="134"/>
        <v>2.905388613584412</v>
      </c>
      <c r="E1498" s="2">
        <f t="shared" si="133"/>
        <v>-4.4407409797067032E-3</v>
      </c>
      <c r="F1498" s="2">
        <f t="shared" si="137"/>
        <v>-2.4213853686789596E-3</v>
      </c>
      <c r="G1498" s="2">
        <f t="shared" si="135"/>
        <v>-2.0193556110277436E-3</v>
      </c>
      <c r="H1498" s="2" t="str">
        <f t="shared" si="136"/>
        <v>Hold</v>
      </c>
    </row>
    <row r="1499" spans="1:8" ht="13.5" x14ac:dyDescent="0.25">
      <c r="A1499" s="4">
        <v>44194</v>
      </c>
      <c r="B1499" s="2">
        <v>2.88</v>
      </c>
      <c r="C1499" s="2">
        <f t="shared" si="138"/>
        <v>2.9008020460501354</v>
      </c>
      <c r="D1499" s="2">
        <f t="shared" si="134"/>
        <v>2.9035079755411224</v>
      </c>
      <c r="E1499" s="2">
        <f t="shared" si="133"/>
        <v>-2.7059294909870246E-3</v>
      </c>
      <c r="F1499" s="2">
        <f t="shared" si="137"/>
        <v>-2.4782941931405728E-3</v>
      </c>
      <c r="G1499" s="2">
        <f t="shared" si="135"/>
        <v>-2.2763529784645183E-4</v>
      </c>
      <c r="H1499" s="2" t="str">
        <f t="shared" si="136"/>
        <v>Hold</v>
      </c>
    </row>
    <row r="1500" spans="1:8" ht="13.5" x14ac:dyDescent="0.25">
      <c r="A1500" s="4">
        <v>44195</v>
      </c>
      <c r="B1500" s="2">
        <v>2.88</v>
      </c>
      <c r="C1500" s="2">
        <f t="shared" si="138"/>
        <v>2.9037555774270376</v>
      </c>
      <c r="D1500" s="2">
        <f t="shared" si="134"/>
        <v>2.901766644019558</v>
      </c>
      <c r="E1500" s="2">
        <f t="shared" ref="E1500:E1563" si="139">C1500-D1500</f>
        <v>1.9889334074796317E-3</v>
      </c>
      <c r="F1500" s="2">
        <f t="shared" si="137"/>
        <v>-1.5848486730165321E-3</v>
      </c>
      <c r="G1500" s="2">
        <f t="shared" si="135"/>
        <v>3.5737820804961637E-3</v>
      </c>
      <c r="H1500" s="2" t="str">
        <f t="shared" si="136"/>
        <v>Sell</v>
      </c>
    </row>
    <row r="1501" spans="1:8" ht="13.5" x14ac:dyDescent="0.25">
      <c r="A1501" s="4">
        <v>44196</v>
      </c>
      <c r="B1501" s="2">
        <v>2.86</v>
      </c>
      <c r="C1501" s="2">
        <f t="shared" si="138"/>
        <v>2.9062547193613395</v>
      </c>
      <c r="D1501" s="2">
        <f t="shared" ref="D1501:D1564" si="140">$D$4*B1501+(1-$D$4)*D1500</f>
        <v>2.8986728185366277</v>
      </c>
      <c r="E1501" s="2">
        <f t="shared" si="139"/>
        <v>7.5819008247117736E-3</v>
      </c>
      <c r="F1501" s="2">
        <f t="shared" si="137"/>
        <v>2.4850122652912915E-4</v>
      </c>
      <c r="G1501" s="2">
        <f t="shared" si="135"/>
        <v>7.3333995981826449E-3</v>
      </c>
      <c r="H1501" s="2" t="str">
        <f t="shared" si="136"/>
        <v>Sell</v>
      </c>
    </row>
    <row r="1502" spans="1:8" ht="13.5" x14ac:dyDescent="0.25">
      <c r="A1502" s="4">
        <v>44200</v>
      </c>
      <c r="B1502" s="2">
        <v>2.94</v>
      </c>
      <c r="C1502" s="2">
        <f t="shared" si="138"/>
        <v>2.9022155317672871</v>
      </c>
      <c r="D1502" s="2">
        <f t="shared" si="140"/>
        <v>2.9017340912376182</v>
      </c>
      <c r="E1502" s="2">
        <f t="shared" si="139"/>
        <v>4.8144052966891948E-4</v>
      </c>
      <c r="F1502" s="2">
        <f t="shared" si="137"/>
        <v>2.9508908715708722E-4</v>
      </c>
      <c r="G1502" s="2">
        <f t="shared" si="135"/>
        <v>1.8635144251183226E-4</v>
      </c>
      <c r="H1502" s="2" t="str">
        <f t="shared" si="136"/>
        <v>Sell</v>
      </c>
    </row>
    <row r="1503" spans="1:8" ht="13.5" x14ac:dyDescent="0.25">
      <c r="A1503" s="4">
        <v>44201</v>
      </c>
      <c r="B1503" s="2">
        <v>2.9</v>
      </c>
      <c r="C1503" s="2">
        <f t="shared" si="138"/>
        <v>2.9049516038030889</v>
      </c>
      <c r="D1503" s="2">
        <f t="shared" si="140"/>
        <v>2.9016056400348318</v>
      </c>
      <c r="E1503" s="2">
        <f t="shared" si="139"/>
        <v>3.3459637682571319E-3</v>
      </c>
      <c r="F1503" s="2">
        <f t="shared" si="137"/>
        <v>9.0526402337709618E-4</v>
      </c>
      <c r="G1503" s="2">
        <f t="shared" si="135"/>
        <v>2.4406997448800359E-3</v>
      </c>
      <c r="H1503" s="2" t="str">
        <f t="shared" si="136"/>
        <v>Sell</v>
      </c>
    </row>
    <row r="1504" spans="1:8" ht="13.5" x14ac:dyDescent="0.25">
      <c r="A1504" s="4">
        <v>44202</v>
      </c>
      <c r="B1504" s="2">
        <v>2.89</v>
      </c>
      <c r="C1504" s="2">
        <f t="shared" si="138"/>
        <v>2.9041898186026138</v>
      </c>
      <c r="D1504" s="2">
        <f t="shared" si="140"/>
        <v>2.9007459629952148</v>
      </c>
      <c r="E1504" s="2">
        <f t="shared" si="139"/>
        <v>3.4438556073990156E-3</v>
      </c>
      <c r="F1504" s="2">
        <f t="shared" si="137"/>
        <v>1.4129823401814801E-3</v>
      </c>
      <c r="G1504" s="2">
        <f t="shared" si="135"/>
        <v>2.0308732672175353E-3</v>
      </c>
      <c r="H1504" s="2" t="str">
        <f t="shared" si="136"/>
        <v>Sell</v>
      </c>
    </row>
    <row r="1505" spans="1:8" ht="13.5" x14ac:dyDescent="0.25">
      <c r="A1505" s="4">
        <v>44203</v>
      </c>
      <c r="B1505" s="2">
        <v>2.85</v>
      </c>
      <c r="C1505" s="2">
        <f t="shared" si="138"/>
        <v>2.9004683080483655</v>
      </c>
      <c r="D1505" s="2">
        <f t="shared" si="140"/>
        <v>2.8969870027733471</v>
      </c>
      <c r="E1505" s="2">
        <f t="shared" si="139"/>
        <v>3.4813052750184426E-3</v>
      </c>
      <c r="F1505" s="2">
        <f t="shared" si="137"/>
        <v>1.8266469271488728E-3</v>
      </c>
      <c r="G1505" s="2">
        <f t="shared" si="135"/>
        <v>1.6546583478695698E-3</v>
      </c>
      <c r="H1505" s="2" t="str">
        <f t="shared" si="136"/>
        <v>Sell</v>
      </c>
    </row>
    <row r="1506" spans="1:8" ht="13.5" x14ac:dyDescent="0.25">
      <c r="A1506" s="4">
        <v>44204</v>
      </c>
      <c r="B1506" s="2">
        <v>2.9</v>
      </c>
      <c r="C1506" s="2">
        <f t="shared" si="138"/>
        <v>2.8942424145024632</v>
      </c>
      <c r="D1506" s="2">
        <f t="shared" si="140"/>
        <v>2.8972101877530991</v>
      </c>
      <c r="E1506" s="2">
        <f t="shared" si="139"/>
        <v>-2.9677732506359078E-3</v>
      </c>
      <c r="F1506" s="2">
        <f t="shared" si="137"/>
        <v>8.6776289159191673E-4</v>
      </c>
      <c r="G1506" s="2">
        <f t="shared" si="135"/>
        <v>-3.8355361422278246E-3</v>
      </c>
      <c r="H1506" s="2" t="str">
        <f t="shared" si="136"/>
        <v>Hold</v>
      </c>
    </row>
    <row r="1507" spans="1:8" ht="13.5" x14ac:dyDescent="0.25">
      <c r="A1507" s="4">
        <v>44207</v>
      </c>
      <c r="B1507" s="2">
        <v>2.92</v>
      </c>
      <c r="C1507" s="2">
        <f t="shared" si="138"/>
        <v>2.8951281968867</v>
      </c>
      <c r="D1507" s="2">
        <f t="shared" si="140"/>
        <v>2.8988983219936104</v>
      </c>
      <c r="E1507" s="2">
        <f t="shared" si="139"/>
        <v>-3.770125106910438E-3</v>
      </c>
      <c r="F1507" s="2">
        <f t="shared" si="137"/>
        <v>-5.9814708108554262E-5</v>
      </c>
      <c r="G1507" s="2">
        <f t="shared" si="135"/>
        <v>-3.7103103988018835E-3</v>
      </c>
      <c r="H1507" s="2" t="str">
        <f t="shared" si="136"/>
        <v>Hold</v>
      </c>
    </row>
    <row r="1508" spans="1:8" ht="13.5" x14ac:dyDescent="0.25">
      <c r="A1508" s="4">
        <v>44208</v>
      </c>
      <c r="B1508" s="2">
        <v>2.9</v>
      </c>
      <c r="C1508" s="2">
        <f t="shared" si="138"/>
        <v>2.8881853973656693</v>
      </c>
      <c r="D1508" s="2">
        <f t="shared" si="140"/>
        <v>2.8989799277718613</v>
      </c>
      <c r="E1508" s="2">
        <f t="shared" si="139"/>
        <v>-1.0794530406192049E-2</v>
      </c>
      <c r="F1508" s="2">
        <f t="shared" si="137"/>
        <v>-2.2067578477252534E-3</v>
      </c>
      <c r="G1508" s="2">
        <f t="shared" ref="G1508:G1571" si="141">E1508-F1508</f>
        <v>-8.5877725584667958E-3</v>
      </c>
      <c r="H1508" s="2" t="str">
        <f t="shared" ref="H1508:H1571" si="142">IF(G1508&lt;0,"Hold","Sell")</f>
        <v>Hold</v>
      </c>
    </row>
    <row r="1509" spans="1:8" ht="13.5" x14ac:dyDescent="0.25">
      <c r="A1509" s="4">
        <v>44209</v>
      </c>
      <c r="B1509" s="2">
        <v>2.9</v>
      </c>
      <c r="C1509" s="2">
        <f t="shared" si="138"/>
        <v>2.8869261054632585</v>
      </c>
      <c r="D1509" s="2">
        <f t="shared" si="140"/>
        <v>2.8990554886776492</v>
      </c>
      <c r="E1509" s="2">
        <f t="shared" si="139"/>
        <v>-1.2129383214390721E-2</v>
      </c>
      <c r="F1509" s="2">
        <f t="shared" ref="F1509:F1572" si="143">(E1509*(2/(10)))+((1-(2/10))*F1508)</f>
        <v>-4.1912829210583469E-3</v>
      </c>
      <c r="G1509" s="2">
        <f t="shared" si="141"/>
        <v>-7.938100293332374E-3</v>
      </c>
      <c r="H1509" s="2" t="str">
        <f t="shared" si="142"/>
        <v>Hold</v>
      </c>
    </row>
    <row r="1510" spans="1:8" ht="13.5" x14ac:dyDescent="0.25">
      <c r="A1510" s="4">
        <v>44211</v>
      </c>
      <c r="B1510" s="2">
        <v>2.89</v>
      </c>
      <c r="C1510" s="2">
        <f t="shared" si="138"/>
        <v>2.8858605507766031</v>
      </c>
      <c r="D1510" s="2">
        <f t="shared" si="140"/>
        <v>2.8983847117385642</v>
      </c>
      <c r="E1510" s="2">
        <f t="shared" si="139"/>
        <v>-1.2524160961961073E-2</v>
      </c>
      <c r="F1510" s="2">
        <f t="shared" si="143"/>
        <v>-5.8578585292388928E-3</v>
      </c>
      <c r="G1510" s="2">
        <f t="shared" si="141"/>
        <v>-6.66630243272218E-3</v>
      </c>
      <c r="H1510" s="2" t="str">
        <f t="shared" si="142"/>
        <v>Hold</v>
      </c>
    </row>
    <row r="1511" spans="1:8" ht="13.5" x14ac:dyDescent="0.25">
      <c r="A1511" s="4">
        <v>44214</v>
      </c>
      <c r="B1511" s="2">
        <v>2.82</v>
      </c>
      <c r="C1511" s="2">
        <f t="shared" si="138"/>
        <v>2.8818820045032796</v>
      </c>
      <c r="D1511" s="2">
        <f t="shared" si="140"/>
        <v>2.8925784367949667</v>
      </c>
      <c r="E1511" s="2">
        <f t="shared" si="139"/>
        <v>-1.0696432291687152E-2</v>
      </c>
      <c r="F1511" s="2">
        <f t="shared" si="143"/>
        <v>-6.8255732817285447E-3</v>
      </c>
      <c r="G1511" s="2">
        <f t="shared" si="141"/>
        <v>-3.8708590099586077E-3</v>
      </c>
      <c r="H1511" s="2" t="str">
        <f t="shared" si="142"/>
        <v>Hold</v>
      </c>
    </row>
    <row r="1512" spans="1:8" ht="13.5" x14ac:dyDescent="0.25">
      <c r="A1512" s="4">
        <v>44215</v>
      </c>
      <c r="B1512" s="2">
        <v>2.88</v>
      </c>
      <c r="C1512" s="2">
        <f t="shared" si="138"/>
        <v>2.890823234579698</v>
      </c>
      <c r="D1512" s="2">
        <f t="shared" si="140"/>
        <v>2.8916467007360804</v>
      </c>
      <c r="E1512" s="2">
        <f t="shared" si="139"/>
        <v>-8.2346615638240195E-4</v>
      </c>
      <c r="F1512" s="2">
        <f t="shared" si="143"/>
        <v>-5.6251518566593165E-3</v>
      </c>
      <c r="G1512" s="2">
        <f t="shared" si="141"/>
        <v>4.8016857002769146E-3</v>
      </c>
      <c r="H1512" s="2" t="str">
        <f t="shared" si="142"/>
        <v>Sell</v>
      </c>
    </row>
    <row r="1513" spans="1:8" ht="13.5" x14ac:dyDescent="0.25">
      <c r="A1513" s="4">
        <v>44216</v>
      </c>
      <c r="B1513" s="2">
        <v>2.85</v>
      </c>
      <c r="C1513" s="2">
        <f t="shared" si="138"/>
        <v>2.8922350446443601</v>
      </c>
      <c r="D1513" s="2">
        <f t="shared" si="140"/>
        <v>2.8885617599408153</v>
      </c>
      <c r="E1513" s="2">
        <f t="shared" si="139"/>
        <v>3.6732847035447769E-3</v>
      </c>
      <c r="F1513" s="2">
        <f t="shared" si="143"/>
        <v>-3.7654645446184984E-3</v>
      </c>
      <c r="G1513" s="2">
        <f t="shared" si="141"/>
        <v>7.4387492481632752E-3</v>
      </c>
      <c r="H1513" s="2" t="str">
        <f t="shared" si="142"/>
        <v>Sell</v>
      </c>
    </row>
    <row r="1514" spans="1:8" ht="13.5" x14ac:dyDescent="0.25">
      <c r="A1514" s="4">
        <v>44217</v>
      </c>
      <c r="B1514" s="2">
        <v>2.92</v>
      </c>
      <c r="C1514" s="2">
        <f t="shared" si="138"/>
        <v>2.8918911916221508</v>
      </c>
      <c r="D1514" s="2">
        <f t="shared" si="140"/>
        <v>2.8908905184637179</v>
      </c>
      <c r="E1514" s="2">
        <f t="shared" si="139"/>
        <v>1.0006731584328854E-3</v>
      </c>
      <c r="F1514" s="2">
        <f t="shared" si="143"/>
        <v>-2.8122370040082217E-3</v>
      </c>
      <c r="G1514" s="2">
        <f t="shared" si="141"/>
        <v>3.8129101624411071E-3</v>
      </c>
      <c r="H1514" s="2" t="str">
        <f t="shared" si="142"/>
        <v>Sell</v>
      </c>
    </row>
    <row r="1515" spans="1:8" ht="13.5" x14ac:dyDescent="0.25">
      <c r="A1515" s="4">
        <v>44218</v>
      </c>
      <c r="B1515" s="2">
        <v>2.91</v>
      </c>
      <c r="C1515" s="2">
        <f t="shared" si="138"/>
        <v>2.8854463929110508</v>
      </c>
      <c r="D1515" s="2">
        <f t="shared" si="140"/>
        <v>2.8923060356145536</v>
      </c>
      <c r="E1515" s="2">
        <f t="shared" si="139"/>
        <v>-6.8596427035028107E-3</v>
      </c>
      <c r="F1515" s="2">
        <f t="shared" si="143"/>
        <v>-3.6217181439071396E-3</v>
      </c>
      <c r="G1515" s="2">
        <f t="shared" si="141"/>
        <v>-3.2379245595956711E-3</v>
      </c>
      <c r="H1515" s="2" t="str">
        <f t="shared" si="142"/>
        <v>Hold</v>
      </c>
    </row>
    <row r="1516" spans="1:8" ht="13.5" x14ac:dyDescent="0.25">
      <c r="A1516" s="4">
        <v>44221</v>
      </c>
      <c r="B1516" s="2">
        <v>2.9</v>
      </c>
      <c r="C1516" s="2">
        <f t="shared" si="138"/>
        <v>2.887685409386274</v>
      </c>
      <c r="D1516" s="2">
        <f t="shared" si="140"/>
        <v>2.8928759589023643</v>
      </c>
      <c r="E1516" s="2">
        <f t="shared" si="139"/>
        <v>-5.1905495160902149E-3</v>
      </c>
      <c r="F1516" s="2">
        <f t="shared" si="143"/>
        <v>-3.935484418343755E-3</v>
      </c>
      <c r="G1516" s="2">
        <f t="shared" si="141"/>
        <v>-1.2550650977464599E-3</v>
      </c>
      <c r="H1516" s="2" t="str">
        <f t="shared" si="142"/>
        <v>Hold</v>
      </c>
    </row>
    <row r="1517" spans="1:8" ht="13.5" x14ac:dyDescent="0.25">
      <c r="A1517" s="4">
        <v>44222</v>
      </c>
      <c r="B1517" s="2">
        <v>2.89</v>
      </c>
      <c r="C1517" s="2">
        <f t="shared" si="138"/>
        <v>2.8926568848653087</v>
      </c>
      <c r="D1517" s="2">
        <f t="shared" si="140"/>
        <v>2.8926629249095965</v>
      </c>
      <c r="E1517" s="2">
        <f t="shared" si="139"/>
        <v>-6.0400442878361105E-6</v>
      </c>
      <c r="F1517" s="2">
        <f t="shared" si="143"/>
        <v>-3.1495955435325716E-3</v>
      </c>
      <c r="G1517" s="2">
        <f t="shared" si="141"/>
        <v>3.1435554992447355E-3</v>
      </c>
      <c r="H1517" s="2" t="str">
        <f t="shared" si="142"/>
        <v>Sell</v>
      </c>
    </row>
    <row r="1518" spans="1:8" ht="13.5" x14ac:dyDescent="0.25">
      <c r="A1518" s="4">
        <v>44223</v>
      </c>
      <c r="B1518" s="2">
        <v>2.86</v>
      </c>
      <c r="C1518" s="2">
        <f t="shared" si="138"/>
        <v>2.8937865948860306</v>
      </c>
      <c r="D1518" s="2">
        <f t="shared" si="140"/>
        <v>2.8902434489903674</v>
      </c>
      <c r="E1518" s="2">
        <f t="shared" si="139"/>
        <v>3.5431458956631801E-3</v>
      </c>
      <c r="F1518" s="2">
        <f t="shared" si="143"/>
        <v>-1.8110472556934214E-3</v>
      </c>
      <c r="G1518" s="2">
        <f t="shared" si="141"/>
        <v>5.354193151356601E-3</v>
      </c>
      <c r="H1518" s="2" t="str">
        <f t="shared" si="142"/>
        <v>Sell</v>
      </c>
    </row>
    <row r="1519" spans="1:8" ht="13.5" x14ac:dyDescent="0.25">
      <c r="A1519" s="4">
        <v>44224</v>
      </c>
      <c r="B1519" s="2">
        <v>2.91</v>
      </c>
      <c r="C1519" s="2">
        <f t="shared" si="138"/>
        <v>2.8947425033651029</v>
      </c>
      <c r="D1519" s="2">
        <f t="shared" si="140"/>
        <v>2.8917068972133033</v>
      </c>
      <c r="E1519" s="2">
        <f t="shared" si="139"/>
        <v>3.0356061517995414E-3</v>
      </c>
      <c r="F1519" s="2">
        <f t="shared" si="143"/>
        <v>-8.4171657419482889E-4</v>
      </c>
      <c r="G1519" s="2">
        <f t="shared" si="141"/>
        <v>3.8773227259943704E-3</v>
      </c>
      <c r="H1519" s="2" t="str">
        <f t="shared" si="142"/>
        <v>Sell</v>
      </c>
    </row>
    <row r="1520" spans="1:8" ht="13.5" x14ac:dyDescent="0.25">
      <c r="A1520" s="4">
        <v>44225</v>
      </c>
      <c r="B1520" s="2">
        <v>2.9</v>
      </c>
      <c r="C1520" s="2">
        <f t="shared" si="138"/>
        <v>2.8940128874627793</v>
      </c>
      <c r="D1520" s="2">
        <f t="shared" si="140"/>
        <v>2.8923212011234289</v>
      </c>
      <c r="E1520" s="2">
        <f t="shared" si="139"/>
        <v>1.6916863393503512E-3</v>
      </c>
      <c r="F1520" s="2">
        <f t="shared" si="143"/>
        <v>-3.350359914857929E-4</v>
      </c>
      <c r="G1520" s="2">
        <f t="shared" si="141"/>
        <v>2.026722330836144E-3</v>
      </c>
      <c r="H1520" s="2" t="str">
        <f t="shared" si="142"/>
        <v>Sell</v>
      </c>
    </row>
    <row r="1521" spans="1:8" ht="13.5" x14ac:dyDescent="0.25">
      <c r="A1521" s="4">
        <v>44228</v>
      </c>
      <c r="B1521" s="2">
        <v>2.85</v>
      </c>
      <c r="C1521" s="2">
        <f t="shared" si="138"/>
        <v>2.8826262893915824</v>
      </c>
      <c r="D1521" s="2">
        <f t="shared" si="140"/>
        <v>2.8891862973365083</v>
      </c>
      <c r="E1521" s="2">
        <f t="shared" si="139"/>
        <v>-6.5600079449259496E-3</v>
      </c>
      <c r="F1521" s="2">
        <f t="shared" si="143"/>
        <v>-1.5800303821738243E-3</v>
      </c>
      <c r="G1521" s="2">
        <f t="shared" si="141"/>
        <v>-4.9799775627521253E-3</v>
      </c>
      <c r="H1521" s="2" t="str">
        <f t="shared" si="142"/>
        <v>Hold</v>
      </c>
    </row>
    <row r="1522" spans="1:8" ht="13.5" x14ac:dyDescent="0.25">
      <c r="A1522" s="4">
        <v>44229</v>
      </c>
      <c r="B1522" s="2">
        <v>2.9</v>
      </c>
      <c r="C1522" s="2">
        <f t="shared" si="138"/>
        <v>2.8822222448698005</v>
      </c>
      <c r="D1522" s="2">
        <f t="shared" si="140"/>
        <v>2.8899873123486186</v>
      </c>
      <c r="E1522" s="2">
        <f t="shared" si="139"/>
        <v>-7.7650674788181107E-3</v>
      </c>
      <c r="F1522" s="2">
        <f t="shared" si="143"/>
        <v>-2.8170378015026816E-3</v>
      </c>
      <c r="G1522" s="2">
        <f t="shared" si="141"/>
        <v>-4.9480296773154291E-3</v>
      </c>
      <c r="H1522" s="2" t="str">
        <f t="shared" si="142"/>
        <v>Hold</v>
      </c>
    </row>
    <row r="1523" spans="1:8" ht="13.5" x14ac:dyDescent="0.25">
      <c r="A1523" s="4">
        <v>44230</v>
      </c>
      <c r="B1523" s="2">
        <v>2.9</v>
      </c>
      <c r="C1523" s="2">
        <f t="shared" si="138"/>
        <v>2.8772649764282927</v>
      </c>
      <c r="D1523" s="2">
        <f t="shared" si="140"/>
        <v>2.8907289929153874</v>
      </c>
      <c r="E1523" s="2">
        <f t="shared" si="139"/>
        <v>-1.3464016487094721E-2</v>
      </c>
      <c r="F1523" s="2">
        <f t="shared" si="143"/>
        <v>-4.9464335386210896E-3</v>
      </c>
      <c r="G1523" s="2">
        <f t="shared" si="141"/>
        <v>-8.5175829484736322E-3</v>
      </c>
      <c r="H1523" s="2" t="str">
        <f t="shared" si="142"/>
        <v>Hold</v>
      </c>
    </row>
    <row r="1524" spans="1:8" ht="13.5" x14ac:dyDescent="0.25">
      <c r="A1524" s="4">
        <v>44231</v>
      </c>
      <c r="B1524" s="2">
        <v>2.88</v>
      </c>
      <c r="C1524" s="2">
        <f t="shared" si="138"/>
        <v>2.8838395954393246</v>
      </c>
      <c r="D1524" s="2">
        <f t="shared" si="140"/>
        <v>2.8899342526994327</v>
      </c>
      <c r="E1524" s="2">
        <f t="shared" si="139"/>
        <v>-6.0946572601081606E-3</v>
      </c>
      <c r="F1524" s="2">
        <f t="shared" si="143"/>
        <v>-5.1760782829185044E-3</v>
      </c>
      <c r="G1524" s="2">
        <f t="shared" si="141"/>
        <v>-9.1857897718965621E-4</v>
      </c>
      <c r="H1524" s="2" t="str">
        <f t="shared" si="142"/>
        <v>Hold</v>
      </c>
    </row>
    <row r="1525" spans="1:8" ht="13.5" x14ac:dyDescent="0.25">
      <c r="A1525" s="4">
        <v>44232</v>
      </c>
      <c r="B1525" s="2">
        <v>2.88</v>
      </c>
      <c r="C1525" s="2">
        <f t="shared" si="138"/>
        <v>2.8878642730640438</v>
      </c>
      <c r="D1525" s="2">
        <f t="shared" si="140"/>
        <v>2.8891983821291043</v>
      </c>
      <c r="E1525" s="2">
        <f t="shared" si="139"/>
        <v>-1.3341090650604848E-3</v>
      </c>
      <c r="F1525" s="2">
        <f t="shared" si="143"/>
        <v>-4.4076844393469011E-3</v>
      </c>
      <c r="G1525" s="2">
        <f t="shared" si="141"/>
        <v>3.0735753742864164E-3</v>
      </c>
      <c r="H1525" s="2" t="str">
        <f t="shared" si="142"/>
        <v>Sell</v>
      </c>
    </row>
    <row r="1526" spans="1:8" ht="13.5" x14ac:dyDescent="0.25">
      <c r="A1526" s="4">
        <v>44235</v>
      </c>
      <c r="B1526" s="2">
        <v>2.9</v>
      </c>
      <c r="C1526" s="2">
        <f t="shared" si="138"/>
        <v>2.889731307977268</v>
      </c>
      <c r="D1526" s="2">
        <f t="shared" si="140"/>
        <v>2.8899985019713927</v>
      </c>
      <c r="E1526" s="2">
        <f t="shared" si="139"/>
        <v>-2.671939941247814E-4</v>
      </c>
      <c r="F1526" s="2">
        <f t="shared" si="143"/>
        <v>-3.5795863503024772E-3</v>
      </c>
      <c r="G1526" s="2">
        <f t="shared" si="141"/>
        <v>3.3123923561776958E-3</v>
      </c>
      <c r="H1526" s="2" t="str">
        <f t="shared" si="142"/>
        <v>Sell</v>
      </c>
    </row>
    <row r="1527" spans="1:8" ht="13.5" x14ac:dyDescent="0.25">
      <c r="A1527" s="4">
        <v>44236</v>
      </c>
      <c r="B1527" s="2">
        <v>2.9</v>
      </c>
      <c r="C1527" s="2">
        <f t="shared" si="138"/>
        <v>2.8897726452115342</v>
      </c>
      <c r="D1527" s="2">
        <f t="shared" si="140"/>
        <v>2.8907393536772155</v>
      </c>
      <c r="E1527" s="2">
        <f t="shared" si="139"/>
        <v>-9.6670846568125413E-4</v>
      </c>
      <c r="F1527" s="2">
        <f t="shared" si="143"/>
        <v>-3.0570107733782327E-3</v>
      </c>
      <c r="G1527" s="2">
        <f t="shared" si="141"/>
        <v>2.0903023076969786E-3</v>
      </c>
      <c r="H1527" s="2" t="str">
        <f t="shared" si="142"/>
        <v>Sell</v>
      </c>
    </row>
    <row r="1528" spans="1:8" ht="13.5" x14ac:dyDescent="0.25">
      <c r="A1528" s="4">
        <v>44237</v>
      </c>
      <c r="B1528" s="2">
        <v>2.88</v>
      </c>
      <c r="C1528" s="2">
        <f t="shared" si="138"/>
        <v>2.8851922382559136</v>
      </c>
      <c r="D1528" s="2">
        <f t="shared" si="140"/>
        <v>2.8899438459974216</v>
      </c>
      <c r="E1528" s="2">
        <f t="shared" si="139"/>
        <v>-4.7516077415079572E-3</v>
      </c>
      <c r="F1528" s="2">
        <f t="shared" si="143"/>
        <v>-3.395930167004178E-3</v>
      </c>
      <c r="G1528" s="2">
        <f t="shared" si="141"/>
        <v>-1.3556775745037792E-3</v>
      </c>
      <c r="H1528" s="2" t="str">
        <f t="shared" si="142"/>
        <v>Hold</v>
      </c>
    </row>
    <row r="1529" spans="1:8" ht="13.5" x14ac:dyDescent="0.25">
      <c r="A1529" s="4">
        <v>44238</v>
      </c>
      <c r="B1529" s="2">
        <v>2.88</v>
      </c>
      <c r="C1529" s="2">
        <f t="shared" si="138"/>
        <v>2.8890088169857728</v>
      </c>
      <c r="D1529" s="2">
        <f t="shared" si="140"/>
        <v>2.8892072648124274</v>
      </c>
      <c r="E1529" s="2">
        <f t="shared" si="139"/>
        <v>-1.9844782665456862E-4</v>
      </c>
      <c r="F1529" s="2">
        <f t="shared" si="143"/>
        <v>-2.7564336989342564E-3</v>
      </c>
      <c r="G1529" s="2">
        <f t="shared" si="141"/>
        <v>2.5579858722796877E-3</v>
      </c>
      <c r="H1529" s="2" t="str">
        <f t="shared" si="142"/>
        <v>Sell</v>
      </c>
    </row>
    <row r="1530" spans="1:8" ht="13.5" x14ac:dyDescent="0.25">
      <c r="A1530" s="4">
        <v>44239</v>
      </c>
      <c r="B1530" s="2">
        <v>2.85</v>
      </c>
      <c r="C1530" s="2">
        <f t="shared" si="138"/>
        <v>2.890699768218731</v>
      </c>
      <c r="D1530" s="2">
        <f t="shared" si="140"/>
        <v>2.8863030229744702</v>
      </c>
      <c r="E1530" s="2">
        <f t="shared" si="139"/>
        <v>4.3967452442608135E-3</v>
      </c>
      <c r="F1530" s="2">
        <f t="shared" si="143"/>
        <v>-1.3257979102952423E-3</v>
      </c>
      <c r="G1530" s="2">
        <f t="shared" si="141"/>
        <v>5.7225431545560555E-3</v>
      </c>
      <c r="H1530" s="2" t="str">
        <f t="shared" si="142"/>
        <v>Sell</v>
      </c>
    </row>
    <row r="1531" spans="1:8" ht="13.5" x14ac:dyDescent="0.25">
      <c r="A1531" s="4">
        <v>44242</v>
      </c>
      <c r="B1531" s="2">
        <v>2.85</v>
      </c>
      <c r="C1531" s="2">
        <f t="shared" si="138"/>
        <v>2.8844382654158496</v>
      </c>
      <c r="D1531" s="2">
        <f t="shared" si="140"/>
        <v>2.8836139101615466</v>
      </c>
      <c r="E1531" s="2">
        <f t="shared" si="139"/>
        <v>8.2435525430302192E-4</v>
      </c>
      <c r="F1531" s="2">
        <f t="shared" si="143"/>
        <v>-8.9576727737558952E-4</v>
      </c>
      <c r="G1531" s="2">
        <f t="shared" si="141"/>
        <v>1.7201225316786114E-3</v>
      </c>
      <c r="H1531" s="2" t="str">
        <f t="shared" si="142"/>
        <v>Sell</v>
      </c>
    </row>
    <row r="1532" spans="1:8" ht="13.5" x14ac:dyDescent="0.25">
      <c r="A1532" s="4">
        <v>44243</v>
      </c>
      <c r="B1532" s="2">
        <v>2.85</v>
      </c>
      <c r="C1532" s="2">
        <f t="shared" si="138"/>
        <v>2.8868323784287959</v>
      </c>
      <c r="D1532" s="2">
        <f t="shared" si="140"/>
        <v>2.881123990890321</v>
      </c>
      <c r="E1532" s="2">
        <f t="shared" si="139"/>
        <v>5.7083875384749128E-3</v>
      </c>
      <c r="F1532" s="2">
        <f t="shared" si="143"/>
        <v>4.2506368579451096E-4</v>
      </c>
      <c r="G1532" s="2">
        <f t="shared" si="141"/>
        <v>5.2833238526804015E-3</v>
      </c>
      <c r="H1532" s="2" t="str">
        <f t="shared" si="142"/>
        <v>Sell</v>
      </c>
    </row>
    <row r="1533" spans="1:8" ht="13.5" x14ac:dyDescent="0.25">
      <c r="A1533" s="4">
        <v>44244</v>
      </c>
      <c r="B1533" s="2">
        <v>2.85</v>
      </c>
      <c r="C1533" s="2">
        <f t="shared" si="138"/>
        <v>2.8888581663628274</v>
      </c>
      <c r="D1533" s="2">
        <f t="shared" si="140"/>
        <v>2.8788185100836308</v>
      </c>
      <c r="E1533" s="2">
        <f t="shared" si="139"/>
        <v>1.0039656279196674E-2</v>
      </c>
      <c r="F1533" s="2">
        <f t="shared" si="143"/>
        <v>2.3479822044749432E-3</v>
      </c>
      <c r="G1533" s="2">
        <f t="shared" si="141"/>
        <v>7.6916740747217304E-3</v>
      </c>
      <c r="H1533" s="2" t="str">
        <f t="shared" si="142"/>
        <v>Sell</v>
      </c>
    </row>
    <row r="1534" spans="1:8" ht="13.5" x14ac:dyDescent="0.25">
      <c r="A1534" s="4">
        <v>44245</v>
      </c>
      <c r="B1534" s="2">
        <v>2.85</v>
      </c>
      <c r="C1534" s="2">
        <f t="shared" si="138"/>
        <v>2.8874953715377769</v>
      </c>
      <c r="D1534" s="2">
        <f t="shared" si="140"/>
        <v>2.8766838056329918</v>
      </c>
      <c r="E1534" s="2">
        <f t="shared" si="139"/>
        <v>1.0811565904785159E-2</v>
      </c>
      <c r="F1534" s="2">
        <f t="shared" si="143"/>
        <v>4.0406989445369865E-3</v>
      </c>
      <c r="G1534" s="2">
        <f t="shared" si="141"/>
        <v>6.7708669602481722E-3</v>
      </c>
      <c r="H1534" s="2" t="str">
        <f t="shared" si="142"/>
        <v>Sell</v>
      </c>
    </row>
    <row r="1535" spans="1:8" ht="13.5" x14ac:dyDescent="0.25">
      <c r="A1535" s="4">
        <v>44246</v>
      </c>
      <c r="B1535" s="2">
        <v>2.8</v>
      </c>
      <c r="C1535" s="2">
        <f t="shared" si="138"/>
        <v>2.8863422374550418</v>
      </c>
      <c r="D1535" s="2">
        <f t="shared" si="140"/>
        <v>2.8710035237342515</v>
      </c>
      <c r="E1535" s="2">
        <f t="shared" si="139"/>
        <v>1.533871372079032E-2</v>
      </c>
      <c r="F1535" s="2">
        <f t="shared" si="143"/>
        <v>6.3003018997876536E-3</v>
      </c>
      <c r="G1535" s="2">
        <f t="shared" si="141"/>
        <v>9.0384118210026666E-3</v>
      </c>
      <c r="H1535" s="2" t="str">
        <f t="shared" si="142"/>
        <v>Sell</v>
      </c>
    </row>
    <row r="1536" spans="1:8" ht="13.5" x14ac:dyDescent="0.25">
      <c r="A1536" s="4">
        <v>44249</v>
      </c>
      <c r="B1536" s="2">
        <v>2.83</v>
      </c>
      <c r="C1536" s="2">
        <f t="shared" si="138"/>
        <v>2.8884434316927279</v>
      </c>
      <c r="D1536" s="2">
        <f t="shared" si="140"/>
        <v>2.8679662256798624</v>
      </c>
      <c r="E1536" s="2">
        <f t="shared" si="139"/>
        <v>2.0477206012865512E-2</v>
      </c>
      <c r="F1536" s="2">
        <f t="shared" si="143"/>
        <v>9.1356827224032267E-3</v>
      </c>
      <c r="G1536" s="2">
        <f t="shared" si="141"/>
        <v>1.1341523290462285E-2</v>
      </c>
      <c r="H1536" s="2" t="str">
        <f t="shared" si="142"/>
        <v>Sell</v>
      </c>
    </row>
    <row r="1537" spans="1:8" ht="13.5" x14ac:dyDescent="0.25">
      <c r="A1537" s="4">
        <v>44250</v>
      </c>
      <c r="B1537" s="2">
        <v>2.8</v>
      </c>
      <c r="C1537" s="2">
        <f t="shared" si="138"/>
        <v>2.8902213652784621</v>
      </c>
      <c r="D1537" s="2">
        <f t="shared" si="140"/>
        <v>2.8629316904443169</v>
      </c>
      <c r="E1537" s="2">
        <f t="shared" si="139"/>
        <v>2.7289674834145128E-2</v>
      </c>
      <c r="F1537" s="2">
        <f t="shared" si="143"/>
        <v>1.2766481144751608E-2</v>
      </c>
      <c r="G1537" s="2">
        <f t="shared" si="141"/>
        <v>1.452319368939352E-2</v>
      </c>
      <c r="H1537" s="2" t="str">
        <f t="shared" si="142"/>
        <v>Sell</v>
      </c>
    </row>
    <row r="1538" spans="1:8" ht="13.5" x14ac:dyDescent="0.25">
      <c r="A1538" s="4">
        <v>44251</v>
      </c>
      <c r="B1538" s="2">
        <v>2.83</v>
      </c>
      <c r="C1538" s="2">
        <f t="shared" si="138"/>
        <v>2.8886488475433141</v>
      </c>
      <c r="D1538" s="2">
        <f t="shared" si="140"/>
        <v>2.86049230596696</v>
      </c>
      <c r="E1538" s="2">
        <f t="shared" si="139"/>
        <v>2.8156541576354055E-2</v>
      </c>
      <c r="F1538" s="2">
        <f t="shared" si="143"/>
        <v>1.58444932310721E-2</v>
      </c>
      <c r="G1538" s="2">
        <f t="shared" si="141"/>
        <v>1.2312048345281955E-2</v>
      </c>
      <c r="H1538" s="2" t="str">
        <f t="shared" si="142"/>
        <v>Sell</v>
      </c>
    </row>
    <row r="1539" spans="1:8" ht="13.5" x14ac:dyDescent="0.25">
      <c r="A1539" s="4">
        <v>44252</v>
      </c>
      <c r="B1539" s="2">
        <v>2.8</v>
      </c>
      <c r="C1539" s="2">
        <f t="shared" si="138"/>
        <v>2.8873182556135735</v>
      </c>
      <c r="D1539" s="2">
        <f t="shared" si="140"/>
        <v>2.8560113944138519</v>
      </c>
      <c r="E1539" s="2">
        <f t="shared" si="139"/>
        <v>3.1306861199721592E-2</v>
      </c>
      <c r="F1539" s="2">
        <f t="shared" si="143"/>
        <v>1.8936966824802001E-2</v>
      </c>
      <c r="G1539" s="2">
        <f t="shared" si="141"/>
        <v>1.2369894374919591E-2</v>
      </c>
      <c r="H1539" s="2" t="str">
        <f t="shared" si="142"/>
        <v>Sell</v>
      </c>
    </row>
    <row r="1540" spans="1:8" ht="13.5" x14ac:dyDescent="0.25">
      <c r="A1540" s="4">
        <v>44253</v>
      </c>
      <c r="B1540" s="2">
        <v>2.83</v>
      </c>
      <c r="C1540" s="2">
        <f t="shared" si="138"/>
        <v>2.8815769855191777</v>
      </c>
      <c r="D1540" s="2">
        <f t="shared" si="140"/>
        <v>2.8540846244572702</v>
      </c>
      <c r="E1540" s="2">
        <f t="shared" si="139"/>
        <v>2.7492361061907555E-2</v>
      </c>
      <c r="F1540" s="2">
        <f t="shared" si="143"/>
        <v>2.0648045672223114E-2</v>
      </c>
      <c r="G1540" s="2">
        <f t="shared" si="141"/>
        <v>6.8443153896844411E-3</v>
      </c>
      <c r="H1540" s="2" t="str">
        <f t="shared" si="142"/>
        <v>Sell</v>
      </c>
    </row>
    <row r="1541" spans="1:8" ht="13.5" x14ac:dyDescent="0.25">
      <c r="A1541" s="4">
        <v>44256</v>
      </c>
      <c r="B1541" s="2">
        <v>2.83</v>
      </c>
      <c r="C1541" s="2">
        <f t="shared" si="138"/>
        <v>2.8767189877469965</v>
      </c>
      <c r="D1541" s="2">
        <f t="shared" si="140"/>
        <v>2.8523005782011763</v>
      </c>
      <c r="E1541" s="2">
        <f t="shared" si="139"/>
        <v>2.4418409545820197E-2</v>
      </c>
      <c r="F1541" s="2">
        <f t="shared" si="143"/>
        <v>2.1402118446942533E-2</v>
      </c>
      <c r="G1541" s="2">
        <f t="shared" si="141"/>
        <v>3.0162910988776638E-3</v>
      </c>
      <c r="H1541" s="2" t="str">
        <f t="shared" si="142"/>
        <v>Sell</v>
      </c>
    </row>
    <row r="1542" spans="1:8" ht="13.5" x14ac:dyDescent="0.25">
      <c r="A1542" s="4">
        <v>44257</v>
      </c>
      <c r="B1542" s="2">
        <v>2.85</v>
      </c>
      <c r="C1542" s="2">
        <f t="shared" si="138"/>
        <v>2.8726083742474589</v>
      </c>
      <c r="D1542" s="2">
        <f t="shared" si="140"/>
        <v>2.8521301650010895</v>
      </c>
      <c r="E1542" s="2">
        <f t="shared" si="139"/>
        <v>2.0478209246369339E-2</v>
      </c>
      <c r="F1542" s="2">
        <f t="shared" si="143"/>
        <v>2.1217336606827893E-2</v>
      </c>
      <c r="G1542" s="2">
        <f t="shared" si="141"/>
        <v>-7.3912736045855451E-4</v>
      </c>
      <c r="H1542" s="2" t="str">
        <f t="shared" si="142"/>
        <v>Hold</v>
      </c>
    </row>
    <row r="1543" spans="1:8" ht="13.5" x14ac:dyDescent="0.25">
      <c r="A1543" s="4">
        <v>44258</v>
      </c>
      <c r="B1543" s="2">
        <v>2.84</v>
      </c>
      <c r="C1543" s="2">
        <f t="shared" si="138"/>
        <v>2.869130162824773</v>
      </c>
      <c r="D1543" s="2">
        <f t="shared" si="140"/>
        <v>2.8512316342602682</v>
      </c>
      <c r="E1543" s="2">
        <f t="shared" si="139"/>
        <v>1.7898528564504801E-2</v>
      </c>
      <c r="F1543" s="2">
        <f t="shared" si="143"/>
        <v>2.0553574998363276E-2</v>
      </c>
      <c r="G1543" s="2">
        <f t="shared" si="141"/>
        <v>-2.6550464338584746E-3</v>
      </c>
      <c r="H1543" s="2" t="str">
        <f t="shared" si="142"/>
        <v>Hold</v>
      </c>
    </row>
    <row r="1544" spans="1:8" ht="13.5" x14ac:dyDescent="0.25">
      <c r="A1544" s="4">
        <v>44259</v>
      </c>
      <c r="B1544" s="2">
        <v>2.84</v>
      </c>
      <c r="C1544" s="2">
        <f t="shared" si="138"/>
        <v>2.8661870608517312</v>
      </c>
      <c r="D1544" s="2">
        <f t="shared" si="140"/>
        <v>2.8503996613521005</v>
      </c>
      <c r="E1544" s="2">
        <f t="shared" si="139"/>
        <v>1.5787399499630705E-2</v>
      </c>
      <c r="F1544" s="2">
        <f t="shared" si="143"/>
        <v>1.9600339898616762E-2</v>
      </c>
      <c r="G1544" s="2">
        <f t="shared" si="141"/>
        <v>-3.8129403989860568E-3</v>
      </c>
      <c r="H1544" s="2" t="str">
        <f t="shared" si="142"/>
        <v>Hold</v>
      </c>
    </row>
    <row r="1545" spans="1:8" ht="13.5" x14ac:dyDescent="0.25">
      <c r="A1545" s="4">
        <v>44260</v>
      </c>
      <c r="B1545" s="2">
        <v>2.8</v>
      </c>
      <c r="C1545" s="2">
        <f t="shared" si="138"/>
        <v>2.8560044361053114</v>
      </c>
      <c r="D1545" s="2">
        <f t="shared" si="140"/>
        <v>2.8466663531037968</v>
      </c>
      <c r="E1545" s="2">
        <f t="shared" si="139"/>
        <v>9.3380830015146188E-3</v>
      </c>
      <c r="F1545" s="2">
        <f t="shared" si="143"/>
        <v>1.7547888519196336E-2</v>
      </c>
      <c r="G1545" s="2">
        <f t="shared" si="141"/>
        <v>-8.2098055176817175E-3</v>
      </c>
      <c r="H1545" s="2" t="str">
        <f t="shared" si="142"/>
        <v>Hold</v>
      </c>
    </row>
    <row r="1546" spans="1:8" ht="13.5" x14ac:dyDescent="0.25">
      <c r="A1546" s="4">
        <v>44263</v>
      </c>
      <c r="B1546" s="2">
        <v>2.8</v>
      </c>
      <c r="C1546" s="2">
        <f t="shared" si="138"/>
        <v>2.8520037536275709</v>
      </c>
      <c r="D1546" s="2">
        <f t="shared" si="140"/>
        <v>2.8432095862072191</v>
      </c>
      <c r="E1546" s="2">
        <f t="shared" si="139"/>
        <v>8.7941674203517728E-3</v>
      </c>
      <c r="F1546" s="2">
        <f t="shared" si="143"/>
        <v>1.5797144299427426E-2</v>
      </c>
      <c r="G1546" s="2">
        <f t="shared" si="141"/>
        <v>-7.0029768790756536E-3</v>
      </c>
      <c r="H1546" s="2" t="str">
        <f t="shared" si="142"/>
        <v>Hold</v>
      </c>
    </row>
    <row r="1547" spans="1:8" ht="13.5" x14ac:dyDescent="0.25">
      <c r="A1547" s="4">
        <v>44264</v>
      </c>
      <c r="B1547" s="2">
        <v>2.8</v>
      </c>
      <c r="C1547" s="2">
        <f t="shared" si="138"/>
        <v>2.8440031761464057</v>
      </c>
      <c r="D1547" s="2">
        <f t="shared" si="140"/>
        <v>2.8400088761177953</v>
      </c>
      <c r="E1547" s="2">
        <f t="shared" si="139"/>
        <v>3.9943000286104535E-3</v>
      </c>
      <c r="F1547" s="2">
        <f t="shared" si="143"/>
        <v>1.3436575445264033E-2</v>
      </c>
      <c r="G1547" s="2">
        <f t="shared" si="141"/>
        <v>-9.4422754166535797E-3</v>
      </c>
      <c r="H1547" s="2" t="str">
        <f t="shared" si="142"/>
        <v>Hold</v>
      </c>
    </row>
    <row r="1548" spans="1:8" ht="13.5" x14ac:dyDescent="0.25">
      <c r="A1548" s="4">
        <v>44265</v>
      </c>
      <c r="B1548" s="2">
        <v>2.8</v>
      </c>
      <c r="C1548" s="2">
        <f t="shared" si="138"/>
        <v>2.841848841354651</v>
      </c>
      <c r="D1548" s="2">
        <f t="shared" si="140"/>
        <v>2.8370452556646253</v>
      </c>
      <c r="E1548" s="2">
        <f t="shared" si="139"/>
        <v>4.8035856900257023E-3</v>
      </c>
      <c r="F1548" s="2">
        <f t="shared" si="143"/>
        <v>1.1709977494216367E-2</v>
      </c>
      <c r="G1548" s="2">
        <f t="shared" si="141"/>
        <v>-6.906391804190665E-3</v>
      </c>
      <c r="H1548" s="2" t="str">
        <f t="shared" si="142"/>
        <v>Hold</v>
      </c>
    </row>
    <row r="1549" spans="1:8" ht="13.5" x14ac:dyDescent="0.25">
      <c r="A1549" s="4">
        <v>44266</v>
      </c>
      <c r="B1549" s="2">
        <v>2.8</v>
      </c>
      <c r="C1549" s="2">
        <f t="shared" si="138"/>
        <v>2.8354105580693201</v>
      </c>
      <c r="D1549" s="2">
        <f t="shared" si="140"/>
        <v>2.8343011626524306</v>
      </c>
      <c r="E1549" s="2">
        <f t="shared" si="139"/>
        <v>1.1093954168894804E-3</v>
      </c>
      <c r="F1549" s="2">
        <f t="shared" si="143"/>
        <v>9.58986107875099E-3</v>
      </c>
      <c r="G1549" s="2">
        <f t="shared" si="141"/>
        <v>-8.4804656618615096E-3</v>
      </c>
      <c r="H1549" s="2" t="str">
        <f t="shared" si="142"/>
        <v>Hold</v>
      </c>
    </row>
    <row r="1550" spans="1:8" ht="13.5" x14ac:dyDescent="0.25">
      <c r="A1550" s="4">
        <v>44267</v>
      </c>
      <c r="B1550" s="2">
        <v>2.8</v>
      </c>
      <c r="C1550" s="2">
        <f t="shared" si="138"/>
        <v>2.834578164520194</v>
      </c>
      <c r="D1550" s="2">
        <f t="shared" si="140"/>
        <v>2.8317603357892875</v>
      </c>
      <c r="E1550" s="2">
        <f t="shared" si="139"/>
        <v>2.8178287309064132E-3</v>
      </c>
      <c r="F1550" s="2">
        <f t="shared" si="143"/>
        <v>8.2354546091820743E-3</v>
      </c>
      <c r="G1550" s="2">
        <f t="shared" si="141"/>
        <v>-5.4176258782756611E-3</v>
      </c>
      <c r="H1550" s="2" t="str">
        <f t="shared" si="142"/>
        <v>Hold</v>
      </c>
    </row>
    <row r="1551" spans="1:8" ht="13.5" x14ac:dyDescent="0.25">
      <c r="A1551" s="4">
        <v>44270</v>
      </c>
      <c r="B1551" s="2">
        <v>2.8</v>
      </c>
      <c r="C1551" s="2">
        <f t="shared" ref="C1551:C1614" si="144">$C$4*B1541+C1550*(1-$C$4)</f>
        <v>2.8338738315170868</v>
      </c>
      <c r="D1551" s="2">
        <f t="shared" si="140"/>
        <v>2.8294077183234143</v>
      </c>
      <c r="E1551" s="2">
        <f t="shared" si="139"/>
        <v>4.4661131936725162E-3</v>
      </c>
      <c r="F1551" s="2">
        <f t="shared" si="143"/>
        <v>7.481586326080163E-3</v>
      </c>
      <c r="G1551" s="2">
        <f t="shared" si="141"/>
        <v>-3.0154731324076468E-3</v>
      </c>
      <c r="H1551" s="2" t="str">
        <f t="shared" si="142"/>
        <v>Hold</v>
      </c>
    </row>
    <row r="1552" spans="1:8" ht="13.5" x14ac:dyDescent="0.25">
      <c r="A1552" s="4">
        <v>44271</v>
      </c>
      <c r="B1552" s="2">
        <v>2.8</v>
      </c>
      <c r="C1552" s="2">
        <f t="shared" si="144"/>
        <v>2.8363547805144584</v>
      </c>
      <c r="D1552" s="2">
        <f t="shared" si="140"/>
        <v>2.8272293688179762</v>
      </c>
      <c r="E1552" s="2">
        <f t="shared" si="139"/>
        <v>9.1254116964822884E-3</v>
      </c>
      <c r="F1552" s="2">
        <f t="shared" si="143"/>
        <v>7.8103514001605888E-3</v>
      </c>
      <c r="G1552" s="2">
        <f t="shared" si="141"/>
        <v>1.3150602963216997E-3</v>
      </c>
      <c r="H1552" s="2" t="str">
        <f t="shared" si="142"/>
        <v>Sell</v>
      </c>
    </row>
    <row r="1553" spans="1:8" ht="13.5" x14ac:dyDescent="0.25">
      <c r="A1553" s="4">
        <v>44272</v>
      </c>
      <c r="B1553" s="2">
        <v>2.8</v>
      </c>
      <c r="C1553" s="2">
        <f t="shared" si="144"/>
        <v>2.8369155835122339</v>
      </c>
      <c r="D1553" s="2">
        <f t="shared" si="140"/>
        <v>2.8252123785351628</v>
      </c>
      <c r="E1553" s="2">
        <f t="shared" si="139"/>
        <v>1.1703204977071113E-2</v>
      </c>
      <c r="F1553" s="2">
        <f t="shared" si="143"/>
        <v>8.588922115542694E-3</v>
      </c>
      <c r="G1553" s="2">
        <f t="shared" si="141"/>
        <v>3.1142828615284193E-3</v>
      </c>
      <c r="H1553" s="2" t="str">
        <f t="shared" si="142"/>
        <v>Sell</v>
      </c>
    </row>
    <row r="1554" spans="1:8" ht="13.5" x14ac:dyDescent="0.25">
      <c r="A1554" s="4">
        <v>44273</v>
      </c>
      <c r="B1554" s="2">
        <v>2.79</v>
      </c>
      <c r="C1554" s="2">
        <f t="shared" si="144"/>
        <v>2.8373901091257365</v>
      </c>
      <c r="D1554" s="2">
        <f t="shared" si="140"/>
        <v>2.8226040541992248</v>
      </c>
      <c r="E1554" s="2">
        <f t="shared" si="139"/>
        <v>1.4786054926511749E-2</v>
      </c>
      <c r="F1554" s="2">
        <f t="shared" si="143"/>
        <v>9.8283486777365064E-3</v>
      </c>
      <c r="G1554" s="2">
        <f t="shared" si="141"/>
        <v>4.9577062487752427E-3</v>
      </c>
      <c r="H1554" s="2" t="str">
        <f t="shared" si="142"/>
        <v>Sell</v>
      </c>
    </row>
    <row r="1555" spans="1:8" ht="13.5" x14ac:dyDescent="0.25">
      <c r="A1555" s="4">
        <v>44274</v>
      </c>
      <c r="B1555" s="2">
        <v>2.8</v>
      </c>
      <c r="C1555" s="2">
        <f t="shared" si="144"/>
        <v>2.8316377846448537</v>
      </c>
      <c r="D1555" s="2">
        <f t="shared" si="140"/>
        <v>2.820929679814097</v>
      </c>
      <c r="E1555" s="2">
        <f t="shared" si="139"/>
        <v>1.0708104830756682E-2</v>
      </c>
      <c r="F1555" s="2">
        <f t="shared" si="143"/>
        <v>1.0004299908340541E-2</v>
      </c>
      <c r="G1555" s="2">
        <f t="shared" si="141"/>
        <v>7.0380492241614058E-4</v>
      </c>
      <c r="H1555" s="2" t="str">
        <f t="shared" si="142"/>
        <v>Sell</v>
      </c>
    </row>
    <row r="1556" spans="1:8" ht="13.5" x14ac:dyDescent="0.25">
      <c r="A1556" s="4">
        <v>44277</v>
      </c>
      <c r="B1556" s="2">
        <v>2.84</v>
      </c>
      <c r="C1556" s="2">
        <f t="shared" si="144"/>
        <v>2.8267704331610304</v>
      </c>
      <c r="D1556" s="2">
        <f t="shared" si="140"/>
        <v>2.8223422961241642</v>
      </c>
      <c r="E1556" s="2">
        <f t="shared" si="139"/>
        <v>4.4281370368661754E-3</v>
      </c>
      <c r="F1556" s="2">
        <f t="shared" si="143"/>
        <v>8.8890673340456684E-3</v>
      </c>
      <c r="G1556" s="2">
        <f t="shared" si="141"/>
        <v>-4.4609302971794929E-3</v>
      </c>
      <c r="H1556" s="2" t="str">
        <f t="shared" si="142"/>
        <v>Hold</v>
      </c>
    </row>
    <row r="1557" spans="1:8" ht="13.5" x14ac:dyDescent="0.25">
      <c r="A1557" s="4">
        <v>44278</v>
      </c>
      <c r="B1557" s="2">
        <v>2.85</v>
      </c>
      <c r="C1557" s="2">
        <f t="shared" si="144"/>
        <v>2.8226519049824104</v>
      </c>
      <c r="D1557" s="2">
        <f t="shared" si="140"/>
        <v>2.8243910149297817</v>
      </c>
      <c r="E1557" s="2">
        <f t="shared" si="139"/>
        <v>-1.7391099473713645E-3</v>
      </c>
      <c r="F1557" s="2">
        <f t="shared" si="143"/>
        <v>6.7634318777622616E-3</v>
      </c>
      <c r="G1557" s="2">
        <f t="shared" si="141"/>
        <v>-8.502541825133627E-3</v>
      </c>
      <c r="H1557" s="2" t="str">
        <f t="shared" si="142"/>
        <v>Hold</v>
      </c>
    </row>
    <row r="1558" spans="1:8" ht="13.5" x14ac:dyDescent="0.25">
      <c r="A1558" s="4">
        <v>44279</v>
      </c>
      <c r="B1558" s="2">
        <v>2.95</v>
      </c>
      <c r="C1558" s="2">
        <f t="shared" si="144"/>
        <v>2.8191669965235784</v>
      </c>
      <c r="D1558" s="2">
        <f t="shared" si="140"/>
        <v>2.8336953841942423</v>
      </c>
      <c r="E1558" s="2">
        <f t="shared" si="139"/>
        <v>-1.4528387670663889E-2</v>
      </c>
      <c r="F1558" s="2">
        <f t="shared" si="143"/>
        <v>2.5050679680770319E-3</v>
      </c>
      <c r="G1558" s="2">
        <f t="shared" si="141"/>
        <v>-1.7033455638740921E-2</v>
      </c>
      <c r="H1558" s="2" t="str">
        <f t="shared" si="142"/>
        <v>Hold</v>
      </c>
    </row>
    <row r="1559" spans="1:8" ht="13.5" x14ac:dyDescent="0.25">
      <c r="A1559" s="4">
        <v>44280</v>
      </c>
      <c r="B1559" s="2">
        <v>2.87</v>
      </c>
      <c r="C1559" s="2">
        <f t="shared" si="144"/>
        <v>2.8162182278276431</v>
      </c>
      <c r="D1559" s="2">
        <f t="shared" si="140"/>
        <v>2.8363846149946688</v>
      </c>
      <c r="E1559" s="2">
        <f t="shared" si="139"/>
        <v>-2.0166387167025679E-2</v>
      </c>
      <c r="F1559" s="2">
        <f t="shared" si="143"/>
        <v>-2.0292230589435099E-3</v>
      </c>
      <c r="G1559" s="2">
        <f t="shared" si="141"/>
        <v>-1.8137164108082169E-2</v>
      </c>
      <c r="H1559" s="2" t="str">
        <f t="shared" si="142"/>
        <v>Hold</v>
      </c>
    </row>
    <row r="1560" spans="1:8" ht="13.5" x14ac:dyDescent="0.25">
      <c r="A1560" s="4">
        <v>44281</v>
      </c>
      <c r="B1560" s="2">
        <v>2.84</v>
      </c>
      <c r="C1560" s="2">
        <f t="shared" si="144"/>
        <v>2.8137231158541596</v>
      </c>
      <c r="D1560" s="2">
        <f t="shared" si="140"/>
        <v>2.83665242129136</v>
      </c>
      <c r="E1560" s="2">
        <f t="shared" si="139"/>
        <v>-2.2929305437200398E-2</v>
      </c>
      <c r="F1560" s="2">
        <f t="shared" si="143"/>
        <v>-6.2092395345948875E-3</v>
      </c>
      <c r="G1560" s="2">
        <f t="shared" si="141"/>
        <v>-1.672006590260551E-2</v>
      </c>
      <c r="H1560" s="2" t="str">
        <f t="shared" si="142"/>
        <v>Hold</v>
      </c>
    </row>
    <row r="1561" spans="1:8" ht="13.5" x14ac:dyDescent="0.25">
      <c r="A1561" s="4">
        <v>44284</v>
      </c>
      <c r="B1561" s="2">
        <v>2.88</v>
      </c>
      <c r="C1561" s="2">
        <f t="shared" si="144"/>
        <v>2.8116118672612123</v>
      </c>
      <c r="D1561" s="2">
        <f t="shared" si="140"/>
        <v>2.8398633530475554</v>
      </c>
      <c r="E1561" s="2">
        <f t="shared" si="139"/>
        <v>-2.8251485786343178E-2</v>
      </c>
      <c r="F1561" s="2">
        <f t="shared" si="143"/>
        <v>-1.0617688784944547E-2</v>
      </c>
      <c r="G1561" s="2">
        <f t="shared" si="141"/>
        <v>-1.7633797001398631E-2</v>
      </c>
      <c r="H1561" s="2" t="str">
        <f t="shared" si="142"/>
        <v>Hold</v>
      </c>
    </row>
    <row r="1562" spans="1:8" ht="13.5" x14ac:dyDescent="0.25">
      <c r="A1562" s="4">
        <v>44285</v>
      </c>
      <c r="B1562" s="2">
        <v>2.85</v>
      </c>
      <c r="C1562" s="2">
        <f t="shared" si="144"/>
        <v>2.8098254261441022</v>
      </c>
      <c r="D1562" s="2">
        <f t="shared" si="140"/>
        <v>2.8406142157847736</v>
      </c>
      <c r="E1562" s="2">
        <f t="shared" si="139"/>
        <v>-3.0788789640671332E-2</v>
      </c>
      <c r="F1562" s="2">
        <f t="shared" si="143"/>
        <v>-1.4651908956089905E-2</v>
      </c>
      <c r="G1562" s="2">
        <f t="shared" si="141"/>
        <v>-1.6136880684581426E-2</v>
      </c>
      <c r="H1562" s="2" t="str">
        <f t="shared" si="142"/>
        <v>Hold</v>
      </c>
    </row>
    <row r="1563" spans="1:8" ht="13.5" x14ac:dyDescent="0.25">
      <c r="A1563" s="4">
        <v>44286</v>
      </c>
      <c r="B1563" s="2">
        <v>2.8</v>
      </c>
      <c r="C1563" s="2">
        <f t="shared" si="144"/>
        <v>2.8083138221219324</v>
      </c>
      <c r="D1563" s="2">
        <f t="shared" si="140"/>
        <v>2.8376057553562717</v>
      </c>
      <c r="E1563" s="2">
        <f t="shared" si="139"/>
        <v>-2.9291933234339318E-2</v>
      </c>
      <c r="F1563" s="2">
        <f t="shared" si="143"/>
        <v>-1.7579913811739789E-2</v>
      </c>
      <c r="G1563" s="2">
        <f t="shared" si="141"/>
        <v>-1.1712019422599529E-2</v>
      </c>
      <c r="H1563" s="2" t="str">
        <f t="shared" si="142"/>
        <v>Hold</v>
      </c>
    </row>
    <row r="1564" spans="1:8" ht="13.5" x14ac:dyDescent="0.25">
      <c r="A1564" s="4">
        <v>44287</v>
      </c>
      <c r="B1564" s="2">
        <v>2.8</v>
      </c>
      <c r="C1564" s="2">
        <f t="shared" si="144"/>
        <v>2.8054963110262503</v>
      </c>
      <c r="D1564" s="2">
        <f t="shared" si="140"/>
        <v>2.8348201438483995</v>
      </c>
      <c r="E1564" s="2">
        <f t="shared" ref="E1564:E1627" si="145">C1564-D1564</f>
        <v>-2.9323832822149232E-2</v>
      </c>
      <c r="F1564" s="2">
        <f t="shared" si="143"/>
        <v>-1.992869761382168E-2</v>
      </c>
      <c r="G1564" s="2">
        <f t="shared" si="141"/>
        <v>-9.395135208327552E-3</v>
      </c>
      <c r="H1564" s="2" t="str">
        <f t="shared" si="142"/>
        <v>Hold</v>
      </c>
    </row>
    <row r="1565" spans="1:8" ht="13.5" x14ac:dyDescent="0.25">
      <c r="A1565" s="4">
        <v>44288</v>
      </c>
      <c r="B1565" s="2">
        <v>2.75</v>
      </c>
      <c r="C1565" s="2">
        <f t="shared" si="144"/>
        <v>2.8046507247145191</v>
      </c>
      <c r="D1565" s="2">
        <f t="shared" ref="D1565:D1628" si="146">$D$4*B1565+(1-$D$4)*D1564</f>
        <v>2.8285371702299997</v>
      </c>
      <c r="E1565" s="2">
        <f t="shared" si="145"/>
        <v>-2.3886445515480581E-2</v>
      </c>
      <c r="F1565" s="2">
        <f t="shared" si="143"/>
        <v>-2.0720247194153461E-2</v>
      </c>
      <c r="G1565" s="2">
        <f t="shared" si="141"/>
        <v>-3.1661983213271197E-3</v>
      </c>
      <c r="H1565" s="2" t="str">
        <f t="shared" si="142"/>
        <v>Hold</v>
      </c>
    </row>
    <row r="1566" spans="1:8" ht="13.5" x14ac:dyDescent="0.25">
      <c r="A1566" s="4">
        <v>44291</v>
      </c>
      <c r="B1566" s="2">
        <v>2.8</v>
      </c>
      <c r="C1566" s="2">
        <f t="shared" si="144"/>
        <v>2.8100890747584395</v>
      </c>
      <c r="D1566" s="2">
        <f t="shared" si="146"/>
        <v>2.8264233057685182</v>
      </c>
      <c r="E1566" s="2">
        <f t="shared" si="145"/>
        <v>-1.6334231010078692E-2</v>
      </c>
      <c r="F1566" s="2">
        <f t="shared" si="143"/>
        <v>-1.9843043957338508E-2</v>
      </c>
      <c r="G1566" s="2">
        <f t="shared" si="141"/>
        <v>3.5088129472598158E-3</v>
      </c>
      <c r="H1566" s="2" t="str">
        <f t="shared" si="142"/>
        <v>Sell</v>
      </c>
    </row>
    <row r="1567" spans="1:8" ht="13.5" x14ac:dyDescent="0.25">
      <c r="A1567" s="4">
        <v>44292</v>
      </c>
      <c r="B1567" s="2">
        <v>2.84</v>
      </c>
      <c r="C1567" s="2">
        <f t="shared" si="144"/>
        <v>2.8162292171032952</v>
      </c>
      <c r="D1567" s="2">
        <f t="shared" si="146"/>
        <v>2.8274289868227021</v>
      </c>
      <c r="E1567" s="2">
        <f t="shared" si="145"/>
        <v>-1.1199769719406838E-2</v>
      </c>
      <c r="F1567" s="2">
        <f t="shared" si="143"/>
        <v>-1.8114389109752174E-2</v>
      </c>
      <c r="G1567" s="2">
        <f t="shared" si="141"/>
        <v>6.9146193903453362E-3</v>
      </c>
      <c r="H1567" s="2" t="str">
        <f t="shared" si="142"/>
        <v>Sell</v>
      </c>
    </row>
    <row r="1568" spans="1:8" ht="13.5" x14ac:dyDescent="0.25">
      <c r="A1568" s="4">
        <v>44293</v>
      </c>
      <c r="B1568" s="2">
        <v>2.79</v>
      </c>
      <c r="C1568" s="2">
        <f t="shared" si="144"/>
        <v>2.8368093375489423</v>
      </c>
      <c r="D1568" s="2">
        <f t="shared" si="146"/>
        <v>2.8246564692802796</v>
      </c>
      <c r="E1568" s="2">
        <f t="shared" si="145"/>
        <v>1.2152868268662687E-2</v>
      </c>
      <c r="F1568" s="2">
        <f t="shared" si="143"/>
        <v>-1.2060937634069202E-2</v>
      </c>
      <c r="G1568" s="2">
        <f t="shared" si="141"/>
        <v>2.4213805902731887E-2</v>
      </c>
      <c r="H1568" s="2" t="str">
        <f t="shared" si="142"/>
        <v>Sell</v>
      </c>
    </row>
    <row r="1569" spans="1:8" ht="13.5" x14ac:dyDescent="0.25">
      <c r="A1569" s="4">
        <v>44294</v>
      </c>
      <c r="B1569" s="2">
        <v>2.8</v>
      </c>
      <c r="C1569" s="2">
        <f t="shared" si="144"/>
        <v>2.8419155933106435</v>
      </c>
      <c r="D1569" s="2">
        <f t="shared" si="146"/>
        <v>2.8228300641484068</v>
      </c>
      <c r="E1569" s="2">
        <f t="shared" si="145"/>
        <v>1.9085529162236714E-2</v>
      </c>
      <c r="F1569" s="2">
        <f t="shared" si="143"/>
        <v>-5.8316442748080188E-3</v>
      </c>
      <c r="G1569" s="2">
        <f t="shared" si="141"/>
        <v>2.4917173437044735E-2</v>
      </c>
      <c r="H1569" s="2" t="str">
        <f t="shared" si="142"/>
        <v>Sell</v>
      </c>
    </row>
    <row r="1570" spans="1:8" ht="13.5" x14ac:dyDescent="0.25">
      <c r="A1570" s="4">
        <v>44298</v>
      </c>
      <c r="B1570" s="2">
        <v>2.8</v>
      </c>
      <c r="C1570" s="2">
        <f t="shared" si="144"/>
        <v>2.8416208866474677</v>
      </c>
      <c r="D1570" s="2">
        <f t="shared" si="146"/>
        <v>2.8211389482855616</v>
      </c>
      <c r="E1570" s="2">
        <f t="shared" si="145"/>
        <v>2.0481938361906149E-2</v>
      </c>
      <c r="F1570" s="2">
        <f t="shared" si="143"/>
        <v>-5.6892774746518555E-4</v>
      </c>
      <c r="G1570" s="2">
        <f t="shared" si="141"/>
        <v>2.1050866109371333E-2</v>
      </c>
      <c r="H1570" s="2" t="str">
        <f t="shared" si="142"/>
        <v>Sell</v>
      </c>
    </row>
    <row r="1571" spans="1:8" ht="13.5" x14ac:dyDescent="0.25">
      <c r="A1571" s="4">
        <v>44299</v>
      </c>
      <c r="B1571" s="2">
        <v>2.77</v>
      </c>
      <c r="C1571" s="2">
        <f t="shared" si="144"/>
        <v>2.8475253656247803</v>
      </c>
      <c r="D1571" s="2">
        <f t="shared" si="146"/>
        <v>2.8173508780421868</v>
      </c>
      <c r="E1571" s="2">
        <f t="shared" si="145"/>
        <v>3.0174487582593557E-2</v>
      </c>
      <c r="F1571" s="2">
        <f t="shared" si="143"/>
        <v>5.5797553185465629E-3</v>
      </c>
      <c r="G1571" s="2">
        <f t="shared" si="141"/>
        <v>2.4594732264046994E-2</v>
      </c>
      <c r="H1571" s="2" t="str">
        <f t="shared" si="142"/>
        <v>Sell</v>
      </c>
    </row>
    <row r="1572" spans="1:8" ht="13.5" x14ac:dyDescent="0.25">
      <c r="A1572" s="4">
        <v>44300</v>
      </c>
      <c r="B1572" s="2">
        <v>2.79</v>
      </c>
      <c r="C1572" s="2">
        <f t="shared" si="144"/>
        <v>2.8479060786055834</v>
      </c>
      <c r="D1572" s="2">
        <f t="shared" si="146"/>
        <v>2.8153248870760987</v>
      </c>
      <c r="E1572" s="2">
        <f t="shared" si="145"/>
        <v>3.2581191529484688E-2</v>
      </c>
      <c r="F1572" s="2">
        <f t="shared" si="143"/>
        <v>1.0980042560734187E-2</v>
      </c>
      <c r="G1572" s="2">
        <f t="shared" ref="G1572:G1635" si="147">E1572-F1572</f>
        <v>2.1601148968750501E-2</v>
      </c>
      <c r="H1572" s="2" t="str">
        <f t="shared" ref="H1572:H1635" si="148">IF(G1572&lt;0,"Hold","Sell")</f>
        <v>Sell</v>
      </c>
    </row>
    <row r="1573" spans="1:8" ht="13.5" x14ac:dyDescent="0.25">
      <c r="A1573" s="4">
        <v>44301</v>
      </c>
      <c r="B1573" s="2">
        <v>2.71</v>
      </c>
      <c r="C1573" s="2">
        <f t="shared" si="144"/>
        <v>2.8405359126662626</v>
      </c>
      <c r="D1573" s="2">
        <f t="shared" si="146"/>
        <v>2.8075230435889806</v>
      </c>
      <c r="E1573" s="2">
        <f t="shared" si="145"/>
        <v>3.3012869077281959E-2</v>
      </c>
      <c r="F1573" s="2">
        <f t="shared" ref="F1573:F1636" si="149">(E1573*(2/(10)))+((1-(2/10))*F1572)</f>
        <v>1.5386607864043743E-2</v>
      </c>
      <c r="G1573" s="2">
        <f t="shared" si="147"/>
        <v>1.7626261213238216E-2</v>
      </c>
      <c r="H1573" s="2" t="str">
        <f t="shared" si="148"/>
        <v>Sell</v>
      </c>
    </row>
    <row r="1574" spans="1:8" ht="13.5" x14ac:dyDescent="0.25">
      <c r="A1574" s="4">
        <v>44302</v>
      </c>
      <c r="B1574" s="2">
        <v>2.7</v>
      </c>
      <c r="C1574" s="2">
        <f t="shared" si="144"/>
        <v>2.8342996184099141</v>
      </c>
      <c r="D1574" s="2">
        <f t="shared" si="146"/>
        <v>2.7995583736935008</v>
      </c>
      <c r="E1574" s="2">
        <f t="shared" si="145"/>
        <v>3.4741244716413267E-2</v>
      </c>
      <c r="F1574" s="2">
        <f t="shared" si="149"/>
        <v>1.9257535234517648E-2</v>
      </c>
      <c r="G1574" s="2">
        <f t="shared" si="147"/>
        <v>1.5483709481895619E-2</v>
      </c>
      <c r="H1574" s="2" t="str">
        <f t="shared" si="148"/>
        <v>Sell</v>
      </c>
    </row>
    <row r="1575" spans="1:8" ht="13.5" x14ac:dyDescent="0.25">
      <c r="A1575" s="4">
        <v>44305</v>
      </c>
      <c r="B1575" s="2">
        <v>2.75</v>
      </c>
      <c r="C1575" s="2">
        <f t="shared" si="144"/>
        <v>2.8213304463468507</v>
      </c>
      <c r="D1575" s="2">
        <f t="shared" si="146"/>
        <v>2.7958873830495379</v>
      </c>
      <c r="E1575" s="2">
        <f t="shared" si="145"/>
        <v>2.5443063297312829E-2</v>
      </c>
      <c r="F1575" s="2">
        <f t="shared" si="149"/>
        <v>2.0494640847076685E-2</v>
      </c>
      <c r="G1575" s="2">
        <f t="shared" si="147"/>
        <v>4.9484224502361444E-3</v>
      </c>
      <c r="H1575" s="2" t="str">
        <f t="shared" si="148"/>
        <v>Sell</v>
      </c>
    </row>
    <row r="1576" spans="1:8" ht="13.5" x14ac:dyDescent="0.25">
      <c r="A1576" s="4">
        <v>44306</v>
      </c>
      <c r="B1576" s="2">
        <v>2.74</v>
      </c>
      <c r="C1576" s="2">
        <f t="shared" si="144"/>
        <v>2.8180488392165657</v>
      </c>
      <c r="D1576" s="2">
        <f t="shared" si="146"/>
        <v>2.7917475768977202</v>
      </c>
      <c r="E1576" s="2">
        <f t="shared" si="145"/>
        <v>2.6301262318845442E-2</v>
      </c>
      <c r="F1576" s="2">
        <f t="shared" si="149"/>
        <v>2.1655965141430436E-2</v>
      </c>
      <c r="G1576" s="2">
        <f t="shared" si="147"/>
        <v>4.6452971774150059E-3</v>
      </c>
      <c r="H1576" s="2" t="str">
        <f t="shared" si="148"/>
        <v>Sell</v>
      </c>
    </row>
    <row r="1577" spans="1:8" ht="13.5" x14ac:dyDescent="0.25">
      <c r="A1577" s="4">
        <v>44307</v>
      </c>
      <c r="B1577" s="2">
        <v>2.67</v>
      </c>
      <c r="C1577" s="2">
        <f t="shared" si="144"/>
        <v>2.8214259408755558</v>
      </c>
      <c r="D1577" s="2">
        <f t="shared" si="146"/>
        <v>2.7827292378682595</v>
      </c>
      <c r="E1577" s="2">
        <f t="shared" si="145"/>
        <v>3.8696703007296218E-2</v>
      </c>
      <c r="F1577" s="2">
        <f t="shared" si="149"/>
        <v>2.5064112714603595E-2</v>
      </c>
      <c r="G1577" s="2">
        <f t="shared" si="147"/>
        <v>1.3632590292692624E-2</v>
      </c>
      <c r="H1577" s="2" t="str">
        <f t="shared" si="148"/>
        <v>Sell</v>
      </c>
    </row>
    <row r="1578" spans="1:8" ht="13.5" x14ac:dyDescent="0.25">
      <c r="A1578" s="4">
        <v>44308</v>
      </c>
      <c r="B1578" s="2">
        <v>2.7</v>
      </c>
      <c r="C1578" s="2">
        <f t="shared" si="144"/>
        <v>2.816591180740855</v>
      </c>
      <c r="D1578" s="2">
        <f t="shared" si="146"/>
        <v>2.7766011461743147</v>
      </c>
      <c r="E1578" s="2">
        <f t="shared" si="145"/>
        <v>3.9990034566540267E-2</v>
      </c>
      <c r="F1578" s="2">
        <f t="shared" si="149"/>
        <v>2.8049297084990932E-2</v>
      </c>
      <c r="G1578" s="2">
        <f t="shared" si="147"/>
        <v>1.1940737481549335E-2</v>
      </c>
      <c r="H1578" s="2" t="str">
        <f t="shared" si="148"/>
        <v>Sell</v>
      </c>
    </row>
    <row r="1579" spans="1:8" ht="13.5" x14ac:dyDescent="0.25">
      <c r="A1579" s="4">
        <v>44309</v>
      </c>
      <c r="B1579" s="2">
        <v>2.74</v>
      </c>
      <c r="C1579" s="2">
        <f t="shared" si="144"/>
        <v>2.8140386913961084</v>
      </c>
      <c r="D1579" s="2">
        <f t="shared" si="146"/>
        <v>2.7738899501614025</v>
      </c>
      <c r="E1579" s="2">
        <f t="shared" si="145"/>
        <v>4.0148741234705909E-2</v>
      </c>
      <c r="F1579" s="2">
        <f t="shared" si="149"/>
        <v>3.046918591493393E-2</v>
      </c>
      <c r="G1579" s="2">
        <f t="shared" si="147"/>
        <v>9.6795553197719791E-3</v>
      </c>
      <c r="H1579" s="2" t="str">
        <f t="shared" si="148"/>
        <v>Sell</v>
      </c>
    </row>
    <row r="1580" spans="1:8" ht="13.5" x14ac:dyDescent="0.25">
      <c r="A1580" s="4">
        <v>44312</v>
      </c>
      <c r="B1580" s="2">
        <v>2.7</v>
      </c>
      <c r="C1580" s="2">
        <f t="shared" si="144"/>
        <v>2.8118788927197844</v>
      </c>
      <c r="D1580" s="2">
        <f t="shared" si="146"/>
        <v>2.7684166205198175</v>
      </c>
      <c r="E1580" s="2">
        <f t="shared" si="145"/>
        <v>4.34622721999669E-2</v>
      </c>
      <c r="F1580" s="2">
        <f t="shared" si="149"/>
        <v>3.3067803171940524E-2</v>
      </c>
      <c r="G1580" s="2">
        <f t="shared" si="147"/>
        <v>1.0394469028026376E-2</v>
      </c>
      <c r="H1580" s="2" t="str">
        <f t="shared" si="148"/>
        <v>Sell</v>
      </c>
    </row>
    <row r="1581" spans="1:8" ht="13.5" x14ac:dyDescent="0.25">
      <c r="A1581" s="4">
        <v>44313</v>
      </c>
      <c r="B1581" s="2">
        <v>2.68</v>
      </c>
      <c r="C1581" s="2">
        <f t="shared" si="144"/>
        <v>2.80543598614751</v>
      </c>
      <c r="D1581" s="2">
        <f t="shared" si="146"/>
        <v>2.7618672412220531</v>
      </c>
      <c r="E1581" s="2">
        <f t="shared" si="145"/>
        <v>4.3568744925456926E-2</v>
      </c>
      <c r="F1581" s="2">
        <f t="shared" si="149"/>
        <v>3.5167991522643806E-2</v>
      </c>
      <c r="G1581" s="2">
        <f t="shared" si="147"/>
        <v>8.4007534028131201E-3</v>
      </c>
      <c r="H1581" s="2" t="str">
        <f t="shared" si="148"/>
        <v>Sell</v>
      </c>
    </row>
    <row r="1582" spans="1:8" ht="13.5" x14ac:dyDescent="0.25">
      <c r="A1582" s="4">
        <v>44314</v>
      </c>
      <c r="B1582" s="2">
        <v>2.69</v>
      </c>
      <c r="C1582" s="2">
        <f t="shared" si="144"/>
        <v>2.8030612190478932</v>
      </c>
      <c r="D1582" s="2">
        <f t="shared" si="146"/>
        <v>2.7565437418722718</v>
      </c>
      <c r="E1582" s="2">
        <f t="shared" si="145"/>
        <v>4.651747717562138E-2</v>
      </c>
      <c r="F1582" s="2">
        <f t="shared" si="149"/>
        <v>3.7437888653239326E-2</v>
      </c>
      <c r="G1582" s="2">
        <f t="shared" si="147"/>
        <v>9.0795885223820538E-3</v>
      </c>
      <c r="H1582" s="2" t="str">
        <f t="shared" si="148"/>
        <v>Sell</v>
      </c>
    </row>
    <row r="1583" spans="1:8" ht="13.5" x14ac:dyDescent="0.25">
      <c r="A1583" s="4">
        <v>44315</v>
      </c>
      <c r="B1583" s="2">
        <v>2.7</v>
      </c>
      <c r="C1583" s="2">
        <f t="shared" si="144"/>
        <v>2.7887441084251403</v>
      </c>
      <c r="D1583" s="2">
        <f t="shared" si="146"/>
        <v>2.7523553165484</v>
      </c>
      <c r="E1583" s="2">
        <f t="shared" si="145"/>
        <v>3.6388791876740267E-2</v>
      </c>
      <c r="F1583" s="2">
        <f t="shared" si="149"/>
        <v>3.7228069297939516E-2</v>
      </c>
      <c r="G1583" s="2">
        <f t="shared" si="147"/>
        <v>-8.3927742119924847E-4</v>
      </c>
      <c r="H1583" s="2" t="str">
        <f t="shared" si="148"/>
        <v>Hold</v>
      </c>
    </row>
    <row r="1584" spans="1:8" ht="13.5" x14ac:dyDescent="0.25">
      <c r="A1584" s="4">
        <v>44316</v>
      </c>
      <c r="B1584" s="2">
        <v>2.7</v>
      </c>
      <c r="C1584" s="2">
        <f t="shared" si="144"/>
        <v>2.7750911686674264</v>
      </c>
      <c r="D1584" s="2">
        <f t="shared" si="146"/>
        <v>2.7484771449522225</v>
      </c>
      <c r="E1584" s="2">
        <f t="shared" si="145"/>
        <v>2.6614023715203938E-2</v>
      </c>
      <c r="F1584" s="2">
        <f t="shared" si="149"/>
        <v>3.51052601813924E-2</v>
      </c>
      <c r="G1584" s="2">
        <f t="shared" si="147"/>
        <v>-8.4912364661884621E-3</v>
      </c>
      <c r="H1584" s="2" t="str">
        <f t="shared" si="148"/>
        <v>Hold</v>
      </c>
    </row>
    <row r="1585" spans="1:8" ht="13.5" x14ac:dyDescent="0.25">
      <c r="A1585" s="4">
        <v>44319</v>
      </c>
      <c r="B1585" s="2">
        <v>2.68</v>
      </c>
      <c r="C1585" s="2">
        <f t="shared" si="144"/>
        <v>2.7712309888724374</v>
      </c>
      <c r="D1585" s="2">
        <f t="shared" si="146"/>
        <v>2.7434047638446502</v>
      </c>
      <c r="E1585" s="2">
        <f t="shared" si="145"/>
        <v>2.7826225027787199E-2</v>
      </c>
      <c r="F1585" s="2">
        <f t="shared" si="149"/>
        <v>3.364945315067136E-2</v>
      </c>
      <c r="G1585" s="2">
        <f t="shared" si="147"/>
        <v>-5.8232281228841609E-3</v>
      </c>
      <c r="H1585" s="2" t="str">
        <f t="shared" si="148"/>
        <v>Hold</v>
      </c>
    </row>
    <row r="1586" spans="1:8" ht="13.5" x14ac:dyDescent="0.25">
      <c r="A1586" s="4">
        <v>44320</v>
      </c>
      <c r="B1586" s="2">
        <v>2.7</v>
      </c>
      <c r="C1586" s="2">
        <f t="shared" si="144"/>
        <v>2.7664262213536008</v>
      </c>
      <c r="D1586" s="2">
        <f t="shared" si="146"/>
        <v>2.7401895961524541</v>
      </c>
      <c r="E1586" s="2">
        <f t="shared" si="145"/>
        <v>2.6236625201146779E-2</v>
      </c>
      <c r="F1586" s="2">
        <f t="shared" si="149"/>
        <v>3.2166887560766445E-2</v>
      </c>
      <c r="G1586" s="2">
        <f t="shared" si="147"/>
        <v>-5.930262359619666E-3</v>
      </c>
      <c r="H1586" s="2" t="str">
        <f t="shared" si="148"/>
        <v>Hold</v>
      </c>
    </row>
    <row r="1587" spans="1:8" ht="13.5" x14ac:dyDescent="0.25">
      <c r="A1587" s="4">
        <v>44321</v>
      </c>
      <c r="B1587" s="2">
        <v>2.75</v>
      </c>
      <c r="C1587" s="2">
        <f t="shared" si="144"/>
        <v>2.7515914180684318</v>
      </c>
      <c r="D1587" s="2">
        <f t="shared" si="146"/>
        <v>2.7409162927337536</v>
      </c>
      <c r="E1587" s="2">
        <f t="shared" si="145"/>
        <v>1.0675125334678182E-2</v>
      </c>
      <c r="F1587" s="2">
        <f t="shared" si="149"/>
        <v>2.7868535115548793E-2</v>
      </c>
      <c r="G1587" s="2">
        <f t="shared" si="147"/>
        <v>-1.7193409780870611E-2</v>
      </c>
      <c r="H1587" s="2" t="str">
        <f t="shared" si="148"/>
        <v>Hold</v>
      </c>
    </row>
    <row r="1588" spans="1:8" ht="13.5" x14ac:dyDescent="0.25">
      <c r="A1588" s="4">
        <v>44322</v>
      </c>
      <c r="B1588" s="2">
        <v>2.75</v>
      </c>
      <c r="C1588" s="2">
        <f t="shared" si="144"/>
        <v>2.7436542768271344</v>
      </c>
      <c r="D1588" s="2">
        <f t="shared" si="146"/>
        <v>2.7415891599386608</v>
      </c>
      <c r="E1588" s="2">
        <f t="shared" si="145"/>
        <v>2.0651168884735505E-3</v>
      </c>
      <c r="F1588" s="2">
        <f t="shared" si="149"/>
        <v>2.2707851470133746E-2</v>
      </c>
      <c r="G1588" s="2">
        <f t="shared" si="147"/>
        <v>-2.0642734581660195E-2</v>
      </c>
      <c r="H1588" s="2" t="str">
        <f t="shared" si="148"/>
        <v>Hold</v>
      </c>
    </row>
    <row r="1589" spans="1:8" ht="13.5" x14ac:dyDescent="0.25">
      <c r="A1589" s="4">
        <v>44323</v>
      </c>
      <c r="B1589" s="2">
        <v>2.8</v>
      </c>
      <c r="C1589" s="2">
        <f t="shared" si="144"/>
        <v>2.7430920803921905</v>
      </c>
      <c r="D1589" s="2">
        <f t="shared" si="146"/>
        <v>2.7459158888320934</v>
      </c>
      <c r="E1589" s="2">
        <f t="shared" si="145"/>
        <v>-2.8238084399028196E-3</v>
      </c>
      <c r="F1589" s="2">
        <f t="shared" si="149"/>
        <v>1.7601519488126431E-2</v>
      </c>
      <c r="G1589" s="2">
        <f t="shared" si="147"/>
        <v>-2.0425327928029251E-2</v>
      </c>
      <c r="H1589" s="2" t="str">
        <f t="shared" si="148"/>
        <v>Hold</v>
      </c>
    </row>
    <row r="1590" spans="1:8" ht="13.5" x14ac:dyDescent="0.25">
      <c r="A1590" s="4">
        <v>44326</v>
      </c>
      <c r="B1590" s="2">
        <v>2.8</v>
      </c>
      <c r="C1590" s="2">
        <f t="shared" si="144"/>
        <v>2.7364625295626226</v>
      </c>
      <c r="D1590" s="2">
        <f t="shared" si="146"/>
        <v>2.7499221192889753</v>
      </c>
      <c r="E1590" s="2">
        <f t="shared" si="145"/>
        <v>-1.345958972635275E-2</v>
      </c>
      <c r="F1590" s="2">
        <f t="shared" si="149"/>
        <v>1.1389297645230596E-2</v>
      </c>
      <c r="G1590" s="2">
        <f t="shared" si="147"/>
        <v>-2.4848887371583347E-2</v>
      </c>
      <c r="H1590" s="2" t="str">
        <f t="shared" si="148"/>
        <v>Hold</v>
      </c>
    </row>
    <row r="1591" spans="1:8" ht="13.5" x14ac:dyDescent="0.25">
      <c r="A1591" s="4">
        <v>44327</v>
      </c>
      <c r="B1591" s="2">
        <v>2.8</v>
      </c>
      <c r="C1591" s="2">
        <f t="shared" si="144"/>
        <v>2.7277759865529885</v>
      </c>
      <c r="D1591" s="2">
        <f t="shared" si="146"/>
        <v>2.7536315919342362</v>
      </c>
      <c r="E1591" s="2">
        <f t="shared" si="145"/>
        <v>-2.5855605381247759E-2</v>
      </c>
      <c r="F1591" s="2">
        <f t="shared" si="149"/>
        <v>3.9403170399349239E-3</v>
      </c>
      <c r="G1591" s="2">
        <f t="shared" si="147"/>
        <v>-2.9795922421182681E-2</v>
      </c>
      <c r="H1591" s="2" t="str">
        <f t="shared" si="148"/>
        <v>Hold</v>
      </c>
    </row>
    <row r="1592" spans="1:8" ht="13.5" x14ac:dyDescent="0.25">
      <c r="A1592" s="4">
        <v>44333</v>
      </c>
      <c r="B1592" s="2">
        <v>2.77</v>
      </c>
      <c r="C1592" s="2">
        <f t="shared" si="144"/>
        <v>2.7219642963140673</v>
      </c>
      <c r="D1592" s="2">
        <f t="shared" si="146"/>
        <v>2.7548440666057741</v>
      </c>
      <c r="E1592" s="2">
        <f t="shared" si="145"/>
        <v>-3.2879770291706745E-2</v>
      </c>
      <c r="F1592" s="2">
        <f t="shared" si="149"/>
        <v>-3.4237004263934102E-3</v>
      </c>
      <c r="G1592" s="2">
        <f t="shared" si="147"/>
        <v>-2.9456069865313336E-2</v>
      </c>
      <c r="H1592" s="2" t="str">
        <f t="shared" si="148"/>
        <v>Hold</v>
      </c>
    </row>
    <row r="1593" spans="1:8" ht="13.5" x14ac:dyDescent="0.25">
      <c r="A1593" s="4">
        <v>44334</v>
      </c>
      <c r="B1593" s="2">
        <v>2.69</v>
      </c>
      <c r="C1593" s="2">
        <f t="shared" si="144"/>
        <v>2.7185851738042106</v>
      </c>
      <c r="D1593" s="2">
        <f t="shared" si="146"/>
        <v>2.7500408024127534</v>
      </c>
      <c r="E1593" s="2">
        <f t="shared" si="145"/>
        <v>-3.1455628608542785E-2</v>
      </c>
      <c r="F1593" s="2">
        <f t="shared" si="149"/>
        <v>-9.0300860628232862E-3</v>
      </c>
      <c r="G1593" s="2">
        <f t="shared" si="147"/>
        <v>-2.2425542545719497E-2</v>
      </c>
      <c r="H1593" s="2" t="str">
        <f t="shared" si="148"/>
        <v>Hold</v>
      </c>
    </row>
    <row r="1594" spans="1:8" ht="13.5" x14ac:dyDescent="0.25">
      <c r="A1594" s="4">
        <v>44335</v>
      </c>
      <c r="B1594" s="2">
        <v>2.74</v>
      </c>
      <c r="C1594" s="2">
        <f t="shared" si="144"/>
        <v>2.7157259162958702</v>
      </c>
      <c r="D1594" s="2">
        <f t="shared" si="146"/>
        <v>2.7492970392710681</v>
      </c>
      <c r="E1594" s="2">
        <f t="shared" si="145"/>
        <v>-3.357112297519782E-2</v>
      </c>
      <c r="F1594" s="2">
        <f t="shared" si="149"/>
        <v>-1.3938293445298193E-2</v>
      </c>
      <c r="G1594" s="2">
        <f t="shared" si="147"/>
        <v>-1.9632829529899629E-2</v>
      </c>
      <c r="H1594" s="2" t="str">
        <f t="shared" si="148"/>
        <v>Hold</v>
      </c>
    </row>
    <row r="1595" spans="1:8" ht="13.5" x14ac:dyDescent="0.25">
      <c r="A1595" s="4">
        <v>44336</v>
      </c>
      <c r="B1595" s="2">
        <v>2.7</v>
      </c>
      <c r="C1595" s="2">
        <f t="shared" si="144"/>
        <v>2.7102296214811208</v>
      </c>
      <c r="D1595" s="2">
        <f t="shared" si="146"/>
        <v>2.7456454067324705</v>
      </c>
      <c r="E1595" s="2">
        <f t="shared" si="145"/>
        <v>-3.5415785251349696E-2</v>
      </c>
      <c r="F1595" s="2">
        <f t="shared" si="149"/>
        <v>-1.8233791806508495E-2</v>
      </c>
      <c r="G1595" s="2">
        <f t="shared" si="147"/>
        <v>-1.7181993444841202E-2</v>
      </c>
      <c r="H1595" s="2" t="str">
        <f t="shared" si="148"/>
        <v>Hold</v>
      </c>
    </row>
    <row r="1596" spans="1:8" ht="13.5" x14ac:dyDescent="0.25">
      <c r="A1596" s="4">
        <v>44337</v>
      </c>
      <c r="B1596" s="2">
        <v>2.7</v>
      </c>
      <c r="C1596" s="2">
        <f t="shared" si="144"/>
        <v>2.7086558335609481</v>
      </c>
      <c r="D1596" s="2">
        <f t="shared" si="146"/>
        <v>2.7422642654930285</v>
      </c>
      <c r="E1596" s="2">
        <f t="shared" si="145"/>
        <v>-3.3608431932080407E-2</v>
      </c>
      <c r="F1596" s="2">
        <f t="shared" si="149"/>
        <v>-2.1308719831622878E-2</v>
      </c>
      <c r="G1596" s="2">
        <f t="shared" si="147"/>
        <v>-1.2299712100457529E-2</v>
      </c>
      <c r="H1596" s="2" t="str">
        <f t="shared" si="148"/>
        <v>Hold</v>
      </c>
    </row>
    <row r="1597" spans="1:8" ht="13.5" x14ac:dyDescent="0.25">
      <c r="A1597" s="4">
        <v>44340</v>
      </c>
      <c r="B1597" s="2">
        <v>2.73</v>
      </c>
      <c r="C1597" s="2">
        <f t="shared" si="144"/>
        <v>2.7150164745515717</v>
      </c>
      <c r="D1597" s="2">
        <f t="shared" si="146"/>
        <v>2.7413558013824337</v>
      </c>
      <c r="E1597" s="2">
        <f t="shared" si="145"/>
        <v>-2.6339326830862042E-2</v>
      </c>
      <c r="F1597" s="2">
        <f t="shared" si="149"/>
        <v>-2.2314841231470713E-2</v>
      </c>
      <c r="G1597" s="2">
        <f t="shared" si="147"/>
        <v>-4.0244855993913295E-3</v>
      </c>
      <c r="H1597" s="2" t="str">
        <f t="shared" si="148"/>
        <v>Hold</v>
      </c>
    </row>
    <row r="1598" spans="1:8" ht="13.5" x14ac:dyDescent="0.25">
      <c r="A1598" s="4">
        <v>44341</v>
      </c>
      <c r="B1598" s="2">
        <v>2.74</v>
      </c>
      <c r="C1598" s="2">
        <f t="shared" si="144"/>
        <v>2.7203985553897914</v>
      </c>
      <c r="D1598" s="2">
        <f t="shared" si="146"/>
        <v>2.7412553716504018</v>
      </c>
      <c r="E1598" s="2">
        <f t="shared" si="145"/>
        <v>-2.0856816260610422E-2</v>
      </c>
      <c r="F1598" s="2">
        <f t="shared" si="149"/>
        <v>-2.2023236237298655E-2</v>
      </c>
      <c r="G1598" s="2">
        <f t="shared" si="147"/>
        <v>1.1664199766882322E-3</v>
      </c>
      <c r="H1598" s="2" t="str">
        <f t="shared" si="148"/>
        <v>Sell</v>
      </c>
    </row>
    <row r="1599" spans="1:8" ht="13.5" x14ac:dyDescent="0.25">
      <c r="A1599" s="4">
        <v>44342</v>
      </c>
      <c r="B1599" s="2">
        <v>2.74</v>
      </c>
      <c r="C1599" s="2">
        <f t="shared" si="144"/>
        <v>2.7326449314836694</v>
      </c>
      <c r="D1599" s="2">
        <f t="shared" si="146"/>
        <v>2.7411623811577797</v>
      </c>
      <c r="E1599" s="2">
        <f t="shared" si="145"/>
        <v>-8.5174496741102779E-3</v>
      </c>
      <c r="F1599" s="2">
        <f t="shared" si="149"/>
        <v>-1.9322078924660979E-2</v>
      </c>
      <c r="G1599" s="2">
        <f t="shared" si="147"/>
        <v>1.0804629250550701E-2</v>
      </c>
      <c r="H1599" s="2" t="str">
        <f t="shared" si="148"/>
        <v>Sell</v>
      </c>
    </row>
    <row r="1600" spans="1:8" ht="13.5" x14ac:dyDescent="0.25">
      <c r="A1600" s="4">
        <v>44343</v>
      </c>
      <c r="B1600" s="2">
        <v>2.73</v>
      </c>
      <c r="C1600" s="2">
        <f t="shared" si="144"/>
        <v>2.7430072497169506</v>
      </c>
      <c r="D1600" s="2">
        <f t="shared" si="146"/>
        <v>2.7403355381090555</v>
      </c>
      <c r="E1600" s="2">
        <f t="shared" si="145"/>
        <v>2.6717116078951442E-3</v>
      </c>
      <c r="F1600" s="2">
        <f t="shared" si="149"/>
        <v>-1.4923320818149755E-2</v>
      </c>
      <c r="G1600" s="2">
        <f t="shared" si="147"/>
        <v>1.7595032426044897E-2</v>
      </c>
      <c r="H1600" s="2" t="str">
        <f t="shared" si="148"/>
        <v>Sell</v>
      </c>
    </row>
    <row r="1601" spans="1:8" ht="13.5" x14ac:dyDescent="0.25">
      <c r="A1601" s="4">
        <v>44344</v>
      </c>
      <c r="B1601" s="2">
        <v>2.73</v>
      </c>
      <c r="C1601" s="2">
        <f t="shared" si="144"/>
        <v>2.7517753651451118</v>
      </c>
      <c r="D1601" s="2">
        <f t="shared" si="146"/>
        <v>2.7395699426935698</v>
      </c>
      <c r="E1601" s="2">
        <f t="shared" si="145"/>
        <v>1.2205422451541992E-2</v>
      </c>
      <c r="F1601" s="2">
        <f t="shared" si="149"/>
        <v>-9.4975721642114076E-3</v>
      </c>
      <c r="G1601" s="2">
        <f t="shared" si="147"/>
        <v>2.1702994615753399E-2</v>
      </c>
      <c r="H1601" s="2" t="str">
        <f t="shared" si="148"/>
        <v>Sell</v>
      </c>
    </row>
    <row r="1602" spans="1:8" ht="13.5" x14ac:dyDescent="0.25">
      <c r="A1602" s="4">
        <v>44347</v>
      </c>
      <c r="B1602" s="2">
        <v>2.73</v>
      </c>
      <c r="C1602" s="2">
        <f t="shared" si="144"/>
        <v>2.7545791551227872</v>
      </c>
      <c r="D1602" s="2">
        <f t="shared" si="146"/>
        <v>2.7388610580496016</v>
      </c>
      <c r="E1602" s="2">
        <f t="shared" si="145"/>
        <v>1.5718097073185611E-2</v>
      </c>
      <c r="F1602" s="2">
        <f t="shared" si="149"/>
        <v>-4.454438316732005E-3</v>
      </c>
      <c r="G1602" s="2">
        <f t="shared" si="147"/>
        <v>2.0172535389917617E-2</v>
      </c>
      <c r="H1602" s="2" t="str">
        <f t="shared" si="148"/>
        <v>Sell</v>
      </c>
    </row>
    <row r="1603" spans="1:8" ht="13.5" x14ac:dyDescent="0.25">
      <c r="A1603" s="4">
        <v>44348</v>
      </c>
      <c r="B1603" s="2">
        <v>2.78</v>
      </c>
      <c r="C1603" s="2">
        <f t="shared" si="144"/>
        <v>2.7446439004885121</v>
      </c>
      <c r="D1603" s="2">
        <f t="shared" si="146"/>
        <v>2.7419083870829644</v>
      </c>
      <c r="E1603" s="2">
        <f t="shared" si="145"/>
        <v>2.7355134055477848E-3</v>
      </c>
      <c r="F1603" s="2">
        <f t="shared" si="149"/>
        <v>-3.0164479722760472E-3</v>
      </c>
      <c r="G1603" s="2">
        <f t="shared" si="147"/>
        <v>5.751961377823832E-3</v>
      </c>
      <c r="H1603" s="2" t="str">
        <f t="shared" si="148"/>
        <v>Sell</v>
      </c>
    </row>
    <row r="1604" spans="1:8" ht="13.5" x14ac:dyDescent="0.25">
      <c r="A1604" s="4">
        <v>44349</v>
      </c>
      <c r="B1604" s="2">
        <v>2.73</v>
      </c>
      <c r="C1604" s="2">
        <f t="shared" si="144"/>
        <v>2.7439294542595105</v>
      </c>
      <c r="D1604" s="2">
        <f t="shared" si="146"/>
        <v>2.7410262843360784</v>
      </c>
      <c r="E1604" s="2">
        <f t="shared" si="145"/>
        <v>2.9031699234320918E-3</v>
      </c>
      <c r="F1604" s="2">
        <f t="shared" si="149"/>
        <v>-1.8325243931344194E-3</v>
      </c>
      <c r="G1604" s="2">
        <f t="shared" si="147"/>
        <v>4.7356943165665112E-3</v>
      </c>
      <c r="H1604" s="2" t="str">
        <f t="shared" si="148"/>
        <v>Sell</v>
      </c>
    </row>
    <row r="1605" spans="1:8" ht="13.5" x14ac:dyDescent="0.25">
      <c r="A1605" s="4">
        <v>44350</v>
      </c>
      <c r="B1605" s="2">
        <v>2.72</v>
      </c>
      <c r="C1605" s="2">
        <f t="shared" si="144"/>
        <v>2.7371710766811241</v>
      </c>
      <c r="D1605" s="2">
        <f t="shared" si="146"/>
        <v>2.7394687817926653</v>
      </c>
      <c r="E1605" s="2">
        <f t="shared" si="145"/>
        <v>-2.2977051115411484E-3</v>
      </c>
      <c r="F1605" s="2">
        <f t="shared" si="149"/>
        <v>-1.9255605368157652E-3</v>
      </c>
      <c r="G1605" s="2">
        <f t="shared" si="147"/>
        <v>-3.721445747253832E-4</v>
      </c>
      <c r="H1605" s="2" t="str">
        <f t="shared" si="148"/>
        <v>Hold</v>
      </c>
    </row>
    <row r="1606" spans="1:8" ht="13.5" x14ac:dyDescent="0.25">
      <c r="A1606" s="4">
        <v>44351</v>
      </c>
      <c r="B1606" s="2">
        <v>2.78</v>
      </c>
      <c r="C1606" s="2">
        <f t="shared" si="144"/>
        <v>2.7314524494994123</v>
      </c>
      <c r="D1606" s="2">
        <f t="shared" si="146"/>
        <v>2.7424710942524677</v>
      </c>
      <c r="E1606" s="2">
        <f t="shared" si="145"/>
        <v>-1.1018644753055362E-2</v>
      </c>
      <c r="F1606" s="2">
        <f t="shared" si="149"/>
        <v>-3.7441773800636845E-3</v>
      </c>
      <c r="G1606" s="2">
        <f t="shared" si="147"/>
        <v>-7.2744673729916772E-3</v>
      </c>
      <c r="H1606" s="2" t="str">
        <f t="shared" si="148"/>
        <v>Hold</v>
      </c>
    </row>
    <row r="1607" spans="1:8" ht="13.5" x14ac:dyDescent="0.25">
      <c r="A1607" s="4">
        <v>44354</v>
      </c>
      <c r="B1607" s="2">
        <v>2.7</v>
      </c>
      <c r="C1607" s="2">
        <f t="shared" si="144"/>
        <v>2.7312289957302718</v>
      </c>
      <c r="D1607" s="2">
        <f t="shared" si="146"/>
        <v>2.7393250872708035</v>
      </c>
      <c r="E1607" s="2">
        <f t="shared" si="145"/>
        <v>-8.0960915405317024E-3</v>
      </c>
      <c r="F1607" s="2">
        <f t="shared" si="149"/>
        <v>-4.6145602121572885E-3</v>
      </c>
      <c r="G1607" s="2">
        <f t="shared" si="147"/>
        <v>-3.481531328374414E-3</v>
      </c>
      <c r="H1607" s="2" t="str">
        <f t="shared" si="148"/>
        <v>Hold</v>
      </c>
    </row>
    <row r="1608" spans="1:8" ht="13.5" x14ac:dyDescent="0.25">
      <c r="A1608" s="4">
        <v>44355</v>
      </c>
      <c r="B1608" s="2">
        <v>2.75</v>
      </c>
      <c r="C1608" s="2">
        <f t="shared" si="144"/>
        <v>2.7325783810025377</v>
      </c>
      <c r="D1608" s="2">
        <f t="shared" si="146"/>
        <v>2.7401158215470405</v>
      </c>
      <c r="E1608" s="2">
        <f t="shared" si="145"/>
        <v>-7.5374405445027826E-3</v>
      </c>
      <c r="F1608" s="2">
        <f t="shared" si="149"/>
        <v>-5.1991362786263876E-3</v>
      </c>
      <c r="G1608" s="2">
        <f t="shared" si="147"/>
        <v>-2.3383042658763949E-3</v>
      </c>
      <c r="H1608" s="2" t="str">
        <f t="shared" si="148"/>
        <v>Hold</v>
      </c>
    </row>
    <row r="1609" spans="1:8" ht="13.5" x14ac:dyDescent="0.25">
      <c r="A1609" s="4">
        <v>44356</v>
      </c>
      <c r="B1609" s="2">
        <v>2.69</v>
      </c>
      <c r="C1609" s="2">
        <f t="shared" si="144"/>
        <v>2.733720168540609</v>
      </c>
      <c r="D1609" s="2">
        <f t="shared" si="146"/>
        <v>2.7364035384694816</v>
      </c>
      <c r="E1609" s="2">
        <f t="shared" si="145"/>
        <v>-2.6833699288726365E-3</v>
      </c>
      <c r="F1609" s="2">
        <f t="shared" si="149"/>
        <v>-4.6959830086756383E-3</v>
      </c>
      <c r="G1609" s="2">
        <f t="shared" si="147"/>
        <v>2.0126130798030018E-3</v>
      </c>
      <c r="H1609" s="2" t="str">
        <f t="shared" si="148"/>
        <v>Sell</v>
      </c>
    </row>
    <row r="1610" spans="1:8" ht="13.5" x14ac:dyDescent="0.25">
      <c r="A1610" s="4">
        <v>44357</v>
      </c>
      <c r="B1610" s="2">
        <v>2.7</v>
      </c>
      <c r="C1610" s="2">
        <f t="shared" si="144"/>
        <v>2.7331478349189768</v>
      </c>
      <c r="D1610" s="2">
        <f t="shared" si="146"/>
        <v>2.7337069800643352</v>
      </c>
      <c r="E1610" s="2">
        <f t="shared" si="145"/>
        <v>-5.5914514535837512E-4</v>
      </c>
      <c r="F1610" s="2">
        <f t="shared" si="149"/>
        <v>-3.8686154360121857E-3</v>
      </c>
      <c r="G1610" s="2">
        <f t="shared" si="147"/>
        <v>3.3094702906538106E-3</v>
      </c>
      <c r="H1610" s="2" t="str">
        <f t="shared" si="148"/>
        <v>Sell</v>
      </c>
    </row>
    <row r="1611" spans="1:8" ht="13.5" x14ac:dyDescent="0.25">
      <c r="A1611" s="4">
        <v>44358</v>
      </c>
      <c r="B1611" s="2">
        <v>2.7</v>
      </c>
      <c r="C1611" s="2">
        <f t="shared" si="144"/>
        <v>2.7326635526237495</v>
      </c>
      <c r="D1611" s="2">
        <f t="shared" si="146"/>
        <v>2.7312101667262363</v>
      </c>
      <c r="E1611" s="2">
        <f t="shared" si="145"/>
        <v>1.4533858975132041E-3</v>
      </c>
      <c r="F1611" s="2">
        <f t="shared" si="149"/>
        <v>-2.8042151693071079E-3</v>
      </c>
      <c r="G1611" s="2">
        <f t="shared" si="147"/>
        <v>4.2576010668203121E-3</v>
      </c>
      <c r="H1611" s="2" t="str">
        <f t="shared" si="148"/>
        <v>Sell</v>
      </c>
    </row>
    <row r="1612" spans="1:8" ht="13.5" x14ac:dyDescent="0.25">
      <c r="A1612" s="4">
        <v>44361</v>
      </c>
      <c r="B1612" s="2">
        <v>2.7</v>
      </c>
      <c r="C1612" s="2">
        <f t="shared" si="144"/>
        <v>2.7322537752970186</v>
      </c>
      <c r="D1612" s="2">
        <f t="shared" si="146"/>
        <v>2.7288983025242932</v>
      </c>
      <c r="E1612" s="2">
        <f t="shared" si="145"/>
        <v>3.3554727727254097E-3</v>
      </c>
      <c r="F1612" s="2">
        <f t="shared" si="149"/>
        <v>-1.5722775809006045E-3</v>
      </c>
      <c r="G1612" s="2">
        <f t="shared" si="147"/>
        <v>4.9277503536260137E-3</v>
      </c>
      <c r="H1612" s="2" t="str">
        <f t="shared" si="148"/>
        <v>Sell</v>
      </c>
    </row>
    <row r="1613" spans="1:8" ht="13.5" x14ac:dyDescent="0.25">
      <c r="A1613" s="4">
        <v>44362</v>
      </c>
      <c r="B1613" s="2">
        <v>2.7</v>
      </c>
      <c r="C1613" s="2">
        <f t="shared" si="144"/>
        <v>2.7395993483282464</v>
      </c>
      <c r="D1613" s="2">
        <f t="shared" si="146"/>
        <v>2.7267576875224937</v>
      </c>
      <c r="E1613" s="2">
        <f t="shared" si="145"/>
        <v>1.2841660805752664E-2</v>
      </c>
      <c r="F1613" s="2">
        <f t="shared" si="149"/>
        <v>1.3105100964300492E-3</v>
      </c>
      <c r="G1613" s="2">
        <f t="shared" si="147"/>
        <v>1.1531150709322615E-2</v>
      </c>
      <c r="H1613" s="2" t="str">
        <f t="shared" si="148"/>
        <v>Sell</v>
      </c>
    </row>
    <row r="1614" spans="1:8" ht="13.5" x14ac:dyDescent="0.25">
      <c r="A1614" s="4">
        <v>44363</v>
      </c>
      <c r="B1614" s="2">
        <v>2.7</v>
      </c>
      <c r="C1614" s="2">
        <f t="shared" si="144"/>
        <v>2.738122525508516</v>
      </c>
      <c r="D1614" s="2">
        <f t="shared" si="146"/>
        <v>2.7247756365949019</v>
      </c>
      <c r="E1614" s="2">
        <f t="shared" si="145"/>
        <v>1.334688891361413E-2</v>
      </c>
      <c r="F1614" s="2">
        <f t="shared" si="149"/>
        <v>3.7177858598668656E-3</v>
      </c>
      <c r="G1614" s="2">
        <f t="shared" si="147"/>
        <v>9.6291030537472636E-3</v>
      </c>
      <c r="H1614" s="2" t="str">
        <f t="shared" si="148"/>
        <v>Sell</v>
      </c>
    </row>
    <row r="1615" spans="1:8" ht="13.5" x14ac:dyDescent="0.25">
      <c r="A1615" s="4">
        <v>44364</v>
      </c>
      <c r="B1615" s="2">
        <v>2.7</v>
      </c>
      <c r="C1615" s="2">
        <f t="shared" ref="C1615:C1678" si="150">$C$4*B1605+C1614*(1-$C$4)</f>
        <v>2.7353344446610524</v>
      </c>
      <c r="D1615" s="2">
        <f t="shared" si="146"/>
        <v>2.7229404042545391</v>
      </c>
      <c r="E1615" s="2">
        <f t="shared" si="145"/>
        <v>1.2394040406513263E-2</v>
      </c>
      <c r="F1615" s="2">
        <f t="shared" si="149"/>
        <v>5.4530367691961457E-3</v>
      </c>
      <c r="G1615" s="2">
        <f t="shared" si="147"/>
        <v>6.9410036373171169E-3</v>
      </c>
      <c r="H1615" s="2" t="str">
        <f t="shared" si="148"/>
        <v>Sell</v>
      </c>
    </row>
    <row r="1616" spans="1:8" ht="13.5" x14ac:dyDescent="0.25">
      <c r="A1616" s="4">
        <v>44365</v>
      </c>
      <c r="B1616" s="2">
        <v>2.7</v>
      </c>
      <c r="C1616" s="2">
        <f t="shared" si="150"/>
        <v>2.7422060685593519</v>
      </c>
      <c r="D1616" s="2">
        <f t="shared" si="146"/>
        <v>2.7212411150504994</v>
      </c>
      <c r="E1616" s="2">
        <f t="shared" si="145"/>
        <v>2.0964953508852524E-2</v>
      </c>
      <c r="F1616" s="2">
        <f t="shared" si="149"/>
        <v>8.5554201171274217E-3</v>
      </c>
      <c r="G1616" s="2">
        <f t="shared" si="147"/>
        <v>1.2409533391725102E-2</v>
      </c>
      <c r="H1616" s="2" t="str">
        <f t="shared" si="148"/>
        <v>Sell</v>
      </c>
    </row>
    <row r="1617" spans="1:8" ht="13.5" x14ac:dyDescent="0.25">
      <c r="A1617" s="4">
        <v>44368</v>
      </c>
      <c r="B1617" s="2">
        <v>2.7</v>
      </c>
      <c r="C1617" s="2">
        <f t="shared" si="150"/>
        <v>2.7357128272425282</v>
      </c>
      <c r="D1617" s="2">
        <f t="shared" si="146"/>
        <v>2.7196676991208331</v>
      </c>
      <c r="E1617" s="2">
        <f t="shared" si="145"/>
        <v>1.6045128121695118E-2</v>
      </c>
      <c r="F1617" s="2">
        <f t="shared" si="149"/>
        <v>1.0053361718040962E-2</v>
      </c>
      <c r="G1617" s="2">
        <f t="shared" si="147"/>
        <v>5.991766403654156E-3</v>
      </c>
      <c r="H1617" s="2" t="str">
        <f t="shared" si="148"/>
        <v>Sell</v>
      </c>
    </row>
    <row r="1618" spans="1:8" ht="13.5" x14ac:dyDescent="0.25">
      <c r="A1618" s="4">
        <v>44369</v>
      </c>
      <c r="B1618" s="2">
        <v>2.7</v>
      </c>
      <c r="C1618" s="2">
        <f t="shared" si="150"/>
        <v>2.7379108538206012</v>
      </c>
      <c r="D1618" s="2">
        <f t="shared" si="146"/>
        <v>2.71821083251929</v>
      </c>
      <c r="E1618" s="2">
        <f t="shared" si="145"/>
        <v>1.970002130131121E-2</v>
      </c>
      <c r="F1618" s="2">
        <f t="shared" si="149"/>
        <v>1.1982693634695011E-2</v>
      </c>
      <c r="G1618" s="2">
        <f t="shared" si="147"/>
        <v>7.7173276666161993E-3</v>
      </c>
      <c r="H1618" s="2" t="str">
        <f t="shared" si="148"/>
        <v>Sell</v>
      </c>
    </row>
    <row r="1619" spans="1:8" ht="13.5" x14ac:dyDescent="0.25">
      <c r="A1619" s="4">
        <v>44370</v>
      </c>
      <c r="B1619" s="2">
        <v>2.69</v>
      </c>
      <c r="C1619" s="2">
        <f t="shared" si="150"/>
        <v>2.7305399532328165</v>
      </c>
      <c r="D1619" s="2">
        <f t="shared" si="146"/>
        <v>2.7161211412215645</v>
      </c>
      <c r="E1619" s="2">
        <f t="shared" si="145"/>
        <v>1.4418812011252058E-2</v>
      </c>
      <c r="F1619" s="2">
        <f t="shared" si="149"/>
        <v>1.246991731000642E-2</v>
      </c>
      <c r="G1619" s="2">
        <f t="shared" si="147"/>
        <v>1.9488947012456376E-3</v>
      </c>
      <c r="H1619" s="2" t="str">
        <f t="shared" si="148"/>
        <v>Sell</v>
      </c>
    </row>
    <row r="1620" spans="1:8" ht="13.5" x14ac:dyDescent="0.25">
      <c r="A1620" s="4">
        <v>44371</v>
      </c>
      <c r="B1620" s="2">
        <v>2.69</v>
      </c>
      <c r="C1620" s="2">
        <f t="shared" si="150"/>
        <v>2.7258414988893063</v>
      </c>
      <c r="D1620" s="2">
        <f t="shared" si="146"/>
        <v>2.7141862418718192</v>
      </c>
      <c r="E1620" s="2">
        <f t="shared" si="145"/>
        <v>1.1655257017487042E-2</v>
      </c>
      <c r="F1620" s="2">
        <f t="shared" si="149"/>
        <v>1.2306985251502546E-2</v>
      </c>
      <c r="G1620" s="2">
        <f t="shared" si="147"/>
        <v>-6.5172823401550388E-4</v>
      </c>
      <c r="H1620" s="2" t="str">
        <f t="shared" si="148"/>
        <v>Hold</v>
      </c>
    </row>
    <row r="1621" spans="1:8" ht="13.5" x14ac:dyDescent="0.25">
      <c r="A1621" s="4">
        <v>44372</v>
      </c>
      <c r="B1621" s="2">
        <v>2.69</v>
      </c>
      <c r="C1621" s="2">
        <f t="shared" si="150"/>
        <v>2.7218658836755667</v>
      </c>
      <c r="D1621" s="2">
        <f t="shared" si="146"/>
        <v>2.712394668399833</v>
      </c>
      <c r="E1621" s="2">
        <f t="shared" si="145"/>
        <v>9.4712152757336909E-3</v>
      </c>
      <c r="F1621" s="2">
        <f t="shared" si="149"/>
        <v>1.1739831256348775E-2</v>
      </c>
      <c r="G1621" s="2">
        <f t="shared" si="147"/>
        <v>-2.2686159806150838E-3</v>
      </c>
      <c r="H1621" s="2" t="str">
        <f t="shared" si="148"/>
        <v>Hold</v>
      </c>
    </row>
    <row r="1622" spans="1:8" ht="13.5" x14ac:dyDescent="0.25">
      <c r="A1622" s="4">
        <v>44375</v>
      </c>
      <c r="B1622" s="2">
        <v>2.69</v>
      </c>
      <c r="C1622" s="2">
        <f t="shared" si="150"/>
        <v>2.7185019015716332</v>
      </c>
      <c r="D1622" s="2">
        <f t="shared" si="146"/>
        <v>2.7107358040739191</v>
      </c>
      <c r="E1622" s="2">
        <f t="shared" si="145"/>
        <v>7.766097497714064E-3</v>
      </c>
      <c r="F1622" s="2">
        <f t="shared" si="149"/>
        <v>1.0945084504621833E-2</v>
      </c>
      <c r="G1622" s="2">
        <f t="shared" si="147"/>
        <v>-3.1789870069077689E-3</v>
      </c>
      <c r="H1622" s="2" t="str">
        <f t="shared" si="148"/>
        <v>Hold</v>
      </c>
    </row>
    <row r="1623" spans="1:8" ht="13.5" x14ac:dyDescent="0.25">
      <c r="A1623" s="4">
        <v>44376</v>
      </c>
      <c r="B1623" s="2">
        <v>2.66</v>
      </c>
      <c r="C1623" s="2">
        <f t="shared" si="150"/>
        <v>2.7156554551759973</v>
      </c>
      <c r="D1623" s="2">
        <f t="shared" si="146"/>
        <v>2.70697759636474</v>
      </c>
      <c r="E1623" s="2">
        <f t="shared" si="145"/>
        <v>8.6778588112572663E-3</v>
      </c>
      <c r="F1623" s="2">
        <f t="shared" si="149"/>
        <v>1.0491639365948919E-2</v>
      </c>
      <c r="G1623" s="2">
        <f t="shared" si="147"/>
        <v>-1.8137805546916529E-3</v>
      </c>
      <c r="H1623" s="2" t="str">
        <f t="shared" si="148"/>
        <v>Hold</v>
      </c>
    </row>
    <row r="1624" spans="1:8" ht="13.5" x14ac:dyDescent="0.25">
      <c r="A1624" s="4">
        <v>44377</v>
      </c>
      <c r="B1624" s="2">
        <v>2.69</v>
      </c>
      <c r="C1624" s="2">
        <f t="shared" si="150"/>
        <v>2.713246923610459</v>
      </c>
      <c r="D1624" s="2">
        <f t="shared" si="146"/>
        <v>2.7057199966340182</v>
      </c>
      <c r="E1624" s="2">
        <f t="shared" si="145"/>
        <v>7.5269269764408619E-3</v>
      </c>
      <c r="F1624" s="2">
        <f t="shared" si="149"/>
        <v>9.8986968880473078E-3</v>
      </c>
      <c r="G1624" s="2">
        <f t="shared" si="147"/>
        <v>-2.3717699116064458E-3</v>
      </c>
      <c r="H1624" s="2" t="str">
        <f t="shared" si="148"/>
        <v>Hold</v>
      </c>
    </row>
    <row r="1625" spans="1:8" ht="13.5" x14ac:dyDescent="0.25">
      <c r="A1625" s="4">
        <v>44378</v>
      </c>
      <c r="B1625" s="2">
        <v>2.7</v>
      </c>
      <c r="C1625" s="2">
        <f t="shared" si="150"/>
        <v>2.7112089353626958</v>
      </c>
      <c r="D1625" s="2">
        <f t="shared" si="146"/>
        <v>2.7052962931796465</v>
      </c>
      <c r="E1625" s="2">
        <f t="shared" si="145"/>
        <v>5.9126421830493214E-3</v>
      </c>
      <c r="F1625" s="2">
        <f t="shared" si="149"/>
        <v>9.1014859470477123E-3</v>
      </c>
      <c r="G1625" s="2">
        <f t="shared" si="147"/>
        <v>-3.1888437639983908E-3</v>
      </c>
      <c r="H1625" s="2" t="str">
        <f t="shared" si="148"/>
        <v>Hold</v>
      </c>
    </row>
    <row r="1626" spans="1:8" ht="13.5" x14ac:dyDescent="0.25">
      <c r="A1626" s="4">
        <v>44379</v>
      </c>
      <c r="B1626" s="2">
        <v>2.7</v>
      </c>
      <c r="C1626" s="2">
        <f t="shared" si="150"/>
        <v>2.7094844837684349</v>
      </c>
      <c r="D1626" s="2">
        <f t="shared" si="146"/>
        <v>2.7049039751663395</v>
      </c>
      <c r="E1626" s="2">
        <f t="shared" si="145"/>
        <v>4.5805086020953567E-3</v>
      </c>
      <c r="F1626" s="2">
        <f t="shared" si="149"/>
        <v>8.1972904780572408E-3</v>
      </c>
      <c r="G1626" s="2">
        <f t="shared" si="147"/>
        <v>-3.6167818759618841E-3</v>
      </c>
      <c r="H1626" s="2" t="str">
        <f t="shared" si="148"/>
        <v>Hold</v>
      </c>
    </row>
    <row r="1627" spans="1:8" ht="13.5" x14ac:dyDescent="0.25">
      <c r="A1627" s="4">
        <v>44382</v>
      </c>
      <c r="B1627" s="2">
        <v>2.69</v>
      </c>
      <c r="C1627" s="2">
        <f t="shared" si="150"/>
        <v>2.7080253324194445</v>
      </c>
      <c r="D1627" s="2">
        <f t="shared" si="146"/>
        <v>2.70379997700587</v>
      </c>
      <c r="E1627" s="2">
        <f t="shared" si="145"/>
        <v>4.2253554135744942E-3</v>
      </c>
      <c r="F1627" s="2">
        <f t="shared" si="149"/>
        <v>7.4029034651606918E-3</v>
      </c>
      <c r="G1627" s="2">
        <f t="shared" si="147"/>
        <v>-3.1775480515861976E-3</v>
      </c>
      <c r="H1627" s="2" t="str">
        <f t="shared" si="148"/>
        <v>Hold</v>
      </c>
    </row>
    <row r="1628" spans="1:8" ht="13.5" x14ac:dyDescent="0.25">
      <c r="A1628" s="4">
        <v>44383</v>
      </c>
      <c r="B1628" s="2">
        <v>2.69</v>
      </c>
      <c r="C1628" s="2">
        <f t="shared" si="150"/>
        <v>2.7067906658933758</v>
      </c>
      <c r="D1628" s="2">
        <f t="shared" si="146"/>
        <v>2.7027777564869169</v>
      </c>
      <c r="E1628" s="2">
        <f t="shared" ref="E1628:E1691" si="151">C1628-D1628</f>
        <v>4.012909406458931E-3</v>
      </c>
      <c r="F1628" s="2">
        <f t="shared" si="149"/>
        <v>6.7249046534203398E-3</v>
      </c>
      <c r="G1628" s="2">
        <f t="shared" si="147"/>
        <v>-2.7119952469614088E-3</v>
      </c>
      <c r="H1628" s="2" t="str">
        <f t="shared" si="148"/>
        <v>Hold</v>
      </c>
    </row>
    <row r="1629" spans="1:8" ht="13.5" x14ac:dyDescent="0.25">
      <c r="A1629" s="4">
        <v>44384</v>
      </c>
      <c r="B1629" s="2">
        <v>2.69</v>
      </c>
      <c r="C1629" s="2">
        <f t="shared" si="150"/>
        <v>2.7042074865251644</v>
      </c>
      <c r="D1629" s="2">
        <f t="shared" ref="D1629:D1692" si="152">$D$4*B1629+(1-$D$4)*D1628</f>
        <v>2.7018312560064048</v>
      </c>
      <c r="E1629" s="2">
        <f t="shared" si="151"/>
        <v>2.37623051875957E-3</v>
      </c>
      <c r="F1629" s="2">
        <f t="shared" si="149"/>
        <v>5.8551698264881855E-3</v>
      </c>
      <c r="G1629" s="2">
        <f t="shared" si="147"/>
        <v>-3.4789393077286155E-3</v>
      </c>
      <c r="H1629" s="2" t="str">
        <f t="shared" si="148"/>
        <v>Hold</v>
      </c>
    </row>
    <row r="1630" spans="1:8" ht="13.5" x14ac:dyDescent="0.25">
      <c r="A1630" s="4">
        <v>44385</v>
      </c>
      <c r="B1630" s="2">
        <v>2.69</v>
      </c>
      <c r="C1630" s="2">
        <f t="shared" si="150"/>
        <v>2.7020217193674467</v>
      </c>
      <c r="D1630" s="2">
        <f t="shared" si="152"/>
        <v>2.7009548666725971</v>
      </c>
      <c r="E1630" s="2">
        <f t="shared" si="151"/>
        <v>1.0668526948496293E-3</v>
      </c>
      <c r="F1630" s="2">
        <f t="shared" si="149"/>
        <v>4.8975064001604745E-3</v>
      </c>
      <c r="G1630" s="2">
        <f t="shared" si="147"/>
        <v>-3.8306537053108452E-3</v>
      </c>
      <c r="H1630" s="2" t="str">
        <f t="shared" si="148"/>
        <v>Hold</v>
      </c>
    </row>
    <row r="1631" spans="1:8" ht="13.5" x14ac:dyDescent="0.25">
      <c r="A1631" s="4">
        <v>44386</v>
      </c>
      <c r="B1631" s="2">
        <v>2.66</v>
      </c>
      <c r="C1631" s="2">
        <f t="shared" si="150"/>
        <v>2.7001722240801471</v>
      </c>
      <c r="D1631" s="2">
        <f t="shared" si="152"/>
        <v>2.697921172844997</v>
      </c>
      <c r="E1631" s="2">
        <f t="shared" si="151"/>
        <v>2.2510512351501255E-3</v>
      </c>
      <c r="F1631" s="2">
        <f t="shared" si="149"/>
        <v>4.3682153671584052E-3</v>
      </c>
      <c r="G1631" s="2">
        <f t="shared" si="147"/>
        <v>-2.1171641320082797E-3</v>
      </c>
      <c r="H1631" s="2" t="str">
        <f t="shared" si="148"/>
        <v>Hold</v>
      </c>
    </row>
    <row r="1632" spans="1:8" ht="13.5" x14ac:dyDescent="0.25">
      <c r="A1632" s="4">
        <v>44389</v>
      </c>
      <c r="B1632" s="2">
        <v>2.69</v>
      </c>
      <c r="C1632" s="2">
        <f t="shared" si="150"/>
        <v>2.6986072665293555</v>
      </c>
      <c r="D1632" s="2">
        <f t="shared" si="152"/>
        <v>2.6973344193009234</v>
      </c>
      <c r="E1632" s="2">
        <f t="shared" si="151"/>
        <v>1.2728472284320169E-3</v>
      </c>
      <c r="F1632" s="2">
        <f t="shared" si="149"/>
        <v>3.7491417394131276E-3</v>
      </c>
      <c r="G1632" s="2">
        <f t="shared" si="147"/>
        <v>-2.4762945109811107E-3</v>
      </c>
      <c r="H1632" s="2" t="str">
        <f t="shared" si="148"/>
        <v>Hold</v>
      </c>
    </row>
    <row r="1633" spans="1:8" ht="13.5" x14ac:dyDescent="0.25">
      <c r="A1633" s="4">
        <v>44390</v>
      </c>
      <c r="B1633" s="2">
        <v>2.68</v>
      </c>
      <c r="C1633" s="2">
        <f t="shared" si="150"/>
        <v>2.6926676870633006</v>
      </c>
      <c r="D1633" s="2">
        <f t="shared" si="152"/>
        <v>2.6960503882415954</v>
      </c>
      <c r="E1633" s="2">
        <f t="shared" si="151"/>
        <v>-3.3827011782947558E-3</v>
      </c>
      <c r="F1633" s="2">
        <f t="shared" si="149"/>
        <v>2.3227731558715511E-3</v>
      </c>
      <c r="G1633" s="2">
        <f t="shared" si="147"/>
        <v>-5.7054743341663069E-3</v>
      </c>
      <c r="H1633" s="2" t="str">
        <f t="shared" si="148"/>
        <v>Hold</v>
      </c>
    </row>
    <row r="1634" spans="1:8" ht="13.5" x14ac:dyDescent="0.25">
      <c r="A1634" s="4">
        <v>44391</v>
      </c>
      <c r="B1634" s="2">
        <v>2.69</v>
      </c>
      <c r="C1634" s="2">
        <f t="shared" si="150"/>
        <v>2.6922572736689467</v>
      </c>
      <c r="D1634" s="2">
        <f t="shared" si="152"/>
        <v>2.6956022113348101</v>
      </c>
      <c r="E1634" s="2">
        <f t="shared" si="151"/>
        <v>-3.3449376658634122E-3</v>
      </c>
      <c r="F1634" s="2">
        <f t="shared" si="149"/>
        <v>1.1892309915245585E-3</v>
      </c>
      <c r="G1634" s="2">
        <f t="shared" si="147"/>
        <v>-4.5341686573879703E-3</v>
      </c>
      <c r="H1634" s="2" t="str">
        <f t="shared" si="148"/>
        <v>Hold</v>
      </c>
    </row>
    <row r="1635" spans="1:8" ht="13.5" x14ac:dyDescent="0.25">
      <c r="A1635" s="4">
        <v>44392</v>
      </c>
      <c r="B1635" s="2">
        <v>2.69</v>
      </c>
      <c r="C1635" s="2">
        <f t="shared" si="150"/>
        <v>2.6934484623352626</v>
      </c>
      <c r="D1635" s="2">
        <f t="shared" si="152"/>
        <v>2.6951872327174167</v>
      </c>
      <c r="E1635" s="2">
        <f t="shared" si="151"/>
        <v>-1.7387703821540867E-3</v>
      </c>
      <c r="F1635" s="2">
        <f t="shared" si="149"/>
        <v>6.0363071678882943E-4</v>
      </c>
      <c r="G1635" s="2">
        <f t="shared" si="147"/>
        <v>-2.3424010989429164E-3</v>
      </c>
      <c r="H1635" s="2" t="str">
        <f t="shared" si="148"/>
        <v>Hold</v>
      </c>
    </row>
    <row r="1636" spans="1:8" ht="13.5" x14ac:dyDescent="0.25">
      <c r="A1636" s="4">
        <v>44393</v>
      </c>
      <c r="B1636" s="2">
        <v>2.7</v>
      </c>
      <c r="C1636" s="2">
        <f t="shared" si="150"/>
        <v>2.6944563912067605</v>
      </c>
      <c r="D1636" s="2">
        <f t="shared" si="152"/>
        <v>2.6955437339976083</v>
      </c>
      <c r="E1636" s="2">
        <f t="shared" si="151"/>
        <v>-1.0873427908477673E-3</v>
      </c>
      <c r="F1636" s="2">
        <f t="shared" si="149"/>
        <v>2.6543601526151013E-4</v>
      </c>
      <c r="G1636" s="2">
        <f t="shared" ref="G1636:G1699" si="153">E1636-F1636</f>
        <v>-1.3527788061092774E-3</v>
      </c>
      <c r="H1636" s="2" t="str">
        <f t="shared" ref="H1636:H1699" si="154">IF(G1636&lt;0,"Hold","Sell")</f>
        <v>Hold</v>
      </c>
    </row>
    <row r="1637" spans="1:8" ht="13.5" x14ac:dyDescent="0.25">
      <c r="A1637" s="4">
        <v>44396</v>
      </c>
      <c r="B1637" s="2">
        <v>2.7</v>
      </c>
      <c r="C1637" s="2">
        <f t="shared" si="150"/>
        <v>2.6937707925595666</v>
      </c>
      <c r="D1637" s="2">
        <f t="shared" si="152"/>
        <v>2.6958738277755634</v>
      </c>
      <c r="E1637" s="2">
        <f t="shared" si="151"/>
        <v>-2.1030352159967514E-3</v>
      </c>
      <c r="F1637" s="2">
        <f t="shared" ref="F1637:F1700" si="155">(E1637*(2/(10)))+((1-(2/10))*F1636)</f>
        <v>-2.0825823099014217E-4</v>
      </c>
      <c r="G1637" s="2">
        <f t="shared" si="153"/>
        <v>-1.8947769850066092E-3</v>
      </c>
      <c r="H1637" s="2" t="str">
        <f t="shared" si="154"/>
        <v>Hold</v>
      </c>
    </row>
    <row r="1638" spans="1:8" ht="13.5" x14ac:dyDescent="0.25">
      <c r="A1638" s="4">
        <v>44399</v>
      </c>
      <c r="B1638" s="2">
        <v>2.7</v>
      </c>
      <c r="C1638" s="2">
        <f t="shared" si="150"/>
        <v>2.6931906706273256</v>
      </c>
      <c r="D1638" s="2">
        <f t="shared" si="152"/>
        <v>2.696179470162559</v>
      </c>
      <c r="E1638" s="2">
        <f t="shared" si="151"/>
        <v>-2.9887995352333441E-3</v>
      </c>
      <c r="F1638" s="2">
        <f t="shared" si="155"/>
        <v>-7.6436649183878264E-4</v>
      </c>
      <c r="G1638" s="2">
        <f t="shared" si="153"/>
        <v>-2.2244330433945614E-3</v>
      </c>
      <c r="H1638" s="2" t="str">
        <f t="shared" si="154"/>
        <v>Hold</v>
      </c>
    </row>
    <row r="1639" spans="1:8" ht="13.5" x14ac:dyDescent="0.25">
      <c r="A1639" s="4">
        <v>44400</v>
      </c>
      <c r="B1639" s="2">
        <v>2.69</v>
      </c>
      <c r="C1639" s="2">
        <f t="shared" si="150"/>
        <v>2.692699798223122</v>
      </c>
      <c r="D1639" s="2">
        <f t="shared" si="152"/>
        <v>2.6957217316319992</v>
      </c>
      <c r="E1639" s="2">
        <f t="shared" si="151"/>
        <v>-3.021933408877242E-3</v>
      </c>
      <c r="F1639" s="2">
        <f t="shared" si="155"/>
        <v>-1.2158798752464747E-3</v>
      </c>
      <c r="G1639" s="2">
        <f t="shared" si="153"/>
        <v>-1.8060535336307674E-3</v>
      </c>
      <c r="H1639" s="2" t="str">
        <f t="shared" si="154"/>
        <v>Hold</v>
      </c>
    </row>
    <row r="1640" spans="1:8" ht="13.5" x14ac:dyDescent="0.25">
      <c r="A1640" s="4">
        <v>44403</v>
      </c>
      <c r="B1640" s="2">
        <v>2.69</v>
      </c>
      <c r="C1640" s="2">
        <f t="shared" si="150"/>
        <v>2.6922844446503342</v>
      </c>
      <c r="D1640" s="2">
        <f t="shared" si="152"/>
        <v>2.6952978996592583</v>
      </c>
      <c r="E1640" s="2">
        <f t="shared" si="151"/>
        <v>-3.0134550089240264E-3</v>
      </c>
      <c r="F1640" s="2">
        <f t="shared" si="155"/>
        <v>-1.5753949019819851E-3</v>
      </c>
      <c r="G1640" s="2">
        <f t="shared" si="153"/>
        <v>-1.4380601069420413E-3</v>
      </c>
      <c r="H1640" s="2" t="str">
        <f t="shared" si="154"/>
        <v>Hold</v>
      </c>
    </row>
    <row r="1641" spans="1:8" ht="13.5" x14ac:dyDescent="0.25">
      <c r="A1641" s="4">
        <v>44404</v>
      </c>
      <c r="B1641" s="2">
        <v>2.69</v>
      </c>
      <c r="C1641" s="2">
        <f t="shared" si="150"/>
        <v>2.6873176070118214</v>
      </c>
      <c r="D1641" s="2">
        <f t="shared" si="152"/>
        <v>2.6949054626474611</v>
      </c>
      <c r="E1641" s="2">
        <f t="shared" si="151"/>
        <v>-7.5878556356396842E-3</v>
      </c>
      <c r="F1641" s="2">
        <f t="shared" si="155"/>
        <v>-2.7778870487135251E-3</v>
      </c>
      <c r="G1641" s="2">
        <f t="shared" si="153"/>
        <v>-4.8099685869261591E-3</v>
      </c>
      <c r="H1641" s="2" t="str">
        <f t="shared" si="154"/>
        <v>Hold</v>
      </c>
    </row>
    <row r="1642" spans="1:8" ht="13.5" x14ac:dyDescent="0.25">
      <c r="A1642" s="4">
        <v>44405</v>
      </c>
      <c r="B1642" s="2">
        <v>2.69</v>
      </c>
      <c r="C1642" s="2">
        <f t="shared" si="150"/>
        <v>2.6877302828561569</v>
      </c>
      <c r="D1642" s="2">
        <f t="shared" si="152"/>
        <v>2.6945420950439454</v>
      </c>
      <c r="E1642" s="2">
        <f t="shared" si="151"/>
        <v>-6.8118121877884796E-3</v>
      </c>
      <c r="F1642" s="2">
        <f t="shared" si="155"/>
        <v>-3.5846720765285163E-3</v>
      </c>
      <c r="G1642" s="2">
        <f t="shared" si="153"/>
        <v>-3.2271401112599634E-3</v>
      </c>
      <c r="H1642" s="2" t="str">
        <f t="shared" si="154"/>
        <v>Hold</v>
      </c>
    </row>
    <row r="1643" spans="1:8" ht="13.5" x14ac:dyDescent="0.25">
      <c r="A1643" s="4">
        <v>44406</v>
      </c>
      <c r="B1643" s="2">
        <v>2.69</v>
      </c>
      <c r="C1643" s="2">
        <f t="shared" si="150"/>
        <v>2.6865410085705941</v>
      </c>
      <c r="D1643" s="2">
        <f t="shared" si="152"/>
        <v>2.6942056435592088</v>
      </c>
      <c r="E1643" s="2">
        <f t="shared" si="151"/>
        <v>-7.6646349886146936E-3</v>
      </c>
      <c r="F1643" s="2">
        <f t="shared" si="155"/>
        <v>-4.4006646589457516E-3</v>
      </c>
      <c r="G1643" s="2">
        <f t="shared" si="153"/>
        <v>-3.263970329668942E-3</v>
      </c>
      <c r="H1643" s="2" t="str">
        <f t="shared" si="154"/>
        <v>Hold</v>
      </c>
    </row>
    <row r="1644" spans="1:8" ht="13.5" x14ac:dyDescent="0.25">
      <c r="A1644" s="4">
        <v>44407</v>
      </c>
      <c r="B1644" s="2">
        <v>2.64</v>
      </c>
      <c r="C1644" s="2">
        <f t="shared" si="150"/>
        <v>2.6870731610981951</v>
      </c>
      <c r="D1644" s="2">
        <f t="shared" si="152"/>
        <v>2.690190410702971</v>
      </c>
      <c r="E1644" s="2">
        <f t="shared" si="151"/>
        <v>-3.1172496047759957E-3</v>
      </c>
      <c r="F1644" s="2">
        <f t="shared" si="155"/>
        <v>-4.1439816481118E-3</v>
      </c>
      <c r="G1644" s="2">
        <f t="shared" si="153"/>
        <v>1.0267320433358044E-3</v>
      </c>
      <c r="H1644" s="2" t="str">
        <f t="shared" si="154"/>
        <v>Sell</v>
      </c>
    </row>
    <row r="1645" spans="1:8" ht="13.5" x14ac:dyDescent="0.25">
      <c r="A1645" s="4">
        <v>44410</v>
      </c>
      <c r="B1645" s="2">
        <v>2.65</v>
      </c>
      <c r="C1645" s="2">
        <f t="shared" si="150"/>
        <v>2.6875234440061653</v>
      </c>
      <c r="D1645" s="2">
        <f t="shared" si="152"/>
        <v>2.6872133432434917</v>
      </c>
      <c r="E1645" s="2">
        <f t="shared" si="151"/>
        <v>3.1010076267357078E-4</v>
      </c>
      <c r="F1645" s="2">
        <f t="shared" si="155"/>
        <v>-3.2531651659547258E-3</v>
      </c>
      <c r="G1645" s="2">
        <f t="shared" si="153"/>
        <v>3.5632659286282966E-3</v>
      </c>
      <c r="H1645" s="2" t="str">
        <f t="shared" si="154"/>
        <v>Sell</v>
      </c>
    </row>
    <row r="1646" spans="1:8" ht="13.5" x14ac:dyDescent="0.25">
      <c r="A1646" s="4">
        <v>44411</v>
      </c>
      <c r="B1646" s="2">
        <v>2.63</v>
      </c>
      <c r="C1646" s="2">
        <f t="shared" si="150"/>
        <v>2.6894429141590628</v>
      </c>
      <c r="D1646" s="2">
        <f t="shared" si="152"/>
        <v>2.6829753178180478</v>
      </c>
      <c r="E1646" s="2">
        <f t="shared" si="151"/>
        <v>6.4675963410150139E-3</v>
      </c>
      <c r="F1646" s="2">
        <f t="shared" si="155"/>
        <v>-1.3090128645607778E-3</v>
      </c>
      <c r="G1646" s="2">
        <f t="shared" si="153"/>
        <v>7.7766092055757919E-3</v>
      </c>
      <c r="H1646" s="2" t="str">
        <f t="shared" si="154"/>
        <v>Sell</v>
      </c>
    </row>
    <row r="1647" spans="1:8" ht="13.5" x14ac:dyDescent="0.25">
      <c r="A1647" s="4">
        <v>44412</v>
      </c>
      <c r="B1647" s="2">
        <v>2.64</v>
      </c>
      <c r="C1647" s="2">
        <f t="shared" si="150"/>
        <v>2.6910670812115143</v>
      </c>
      <c r="D1647" s="2">
        <f t="shared" si="152"/>
        <v>2.6797919609426368</v>
      </c>
      <c r="E1647" s="2">
        <f t="shared" si="151"/>
        <v>1.1275120268877448E-2</v>
      </c>
      <c r="F1647" s="2">
        <f t="shared" si="155"/>
        <v>1.2078137621268673E-3</v>
      </c>
      <c r="G1647" s="2">
        <f t="shared" si="153"/>
        <v>1.0067306506750581E-2</v>
      </c>
      <c r="H1647" s="2" t="str">
        <f t="shared" si="154"/>
        <v>Sell</v>
      </c>
    </row>
    <row r="1648" spans="1:8" ht="13.5" x14ac:dyDescent="0.25">
      <c r="A1648" s="4">
        <v>44413</v>
      </c>
      <c r="B1648" s="2">
        <v>2.64</v>
      </c>
      <c r="C1648" s="2">
        <f t="shared" si="150"/>
        <v>2.6924413764097426</v>
      </c>
      <c r="D1648" s="2">
        <f t="shared" si="152"/>
        <v>2.6768444082802194</v>
      </c>
      <c r="E1648" s="2">
        <f t="shared" si="151"/>
        <v>1.5596968129523159E-2</v>
      </c>
      <c r="F1648" s="2">
        <f t="shared" si="155"/>
        <v>4.0856446356061261E-3</v>
      </c>
      <c r="G1648" s="2">
        <f t="shared" si="153"/>
        <v>1.1511323493917033E-2</v>
      </c>
      <c r="H1648" s="2" t="str">
        <f t="shared" si="154"/>
        <v>Sell</v>
      </c>
    </row>
    <row r="1649" spans="1:8" ht="13.5" x14ac:dyDescent="0.25">
      <c r="A1649" s="4">
        <v>44414</v>
      </c>
      <c r="B1649" s="2">
        <v>2.65</v>
      </c>
      <c r="C1649" s="2">
        <f t="shared" si="150"/>
        <v>2.6920657800390129</v>
      </c>
      <c r="D1649" s="2">
        <f t="shared" si="152"/>
        <v>2.6748559335927955</v>
      </c>
      <c r="E1649" s="2">
        <f t="shared" si="151"/>
        <v>1.7209846446217369E-2</v>
      </c>
      <c r="F1649" s="2">
        <f t="shared" si="155"/>
        <v>6.7104849977283748E-3</v>
      </c>
      <c r="G1649" s="2">
        <f t="shared" si="153"/>
        <v>1.0499361448488995E-2</v>
      </c>
      <c r="H1649" s="2" t="str">
        <f t="shared" si="154"/>
        <v>Sell</v>
      </c>
    </row>
    <row r="1650" spans="1:8" ht="13.5" x14ac:dyDescent="0.25">
      <c r="A1650" s="4">
        <v>44417</v>
      </c>
      <c r="B1650" s="2">
        <v>2.65</v>
      </c>
      <c r="C1650" s="2">
        <f t="shared" si="150"/>
        <v>2.6917479677253189</v>
      </c>
      <c r="D1650" s="2">
        <f t="shared" si="152"/>
        <v>2.6730147533266626</v>
      </c>
      <c r="E1650" s="2">
        <f t="shared" si="151"/>
        <v>1.8733214398656273E-2</v>
      </c>
      <c r="F1650" s="2">
        <f t="shared" si="155"/>
        <v>9.1150308779139547E-3</v>
      </c>
      <c r="G1650" s="2">
        <f t="shared" si="153"/>
        <v>9.618183520742318E-3</v>
      </c>
      <c r="H1650" s="2" t="str">
        <f t="shared" si="154"/>
        <v>Sell</v>
      </c>
    </row>
    <row r="1651" spans="1:8" ht="13.5" x14ac:dyDescent="0.25">
      <c r="A1651" s="4">
        <v>44419</v>
      </c>
      <c r="B1651" s="2">
        <v>2.65</v>
      </c>
      <c r="C1651" s="2">
        <f t="shared" si="150"/>
        <v>2.6914790496137315</v>
      </c>
      <c r="D1651" s="2">
        <f t="shared" si="152"/>
        <v>2.6713099567839467</v>
      </c>
      <c r="E1651" s="2">
        <f t="shared" si="151"/>
        <v>2.0169092829784852E-2</v>
      </c>
      <c r="F1651" s="2">
        <f t="shared" si="155"/>
        <v>1.1325843268288133E-2</v>
      </c>
      <c r="G1651" s="2">
        <f t="shared" si="153"/>
        <v>8.8432495614967181E-3</v>
      </c>
      <c r="H1651" s="2" t="str">
        <f t="shared" si="154"/>
        <v>Sell</v>
      </c>
    </row>
    <row r="1652" spans="1:8" ht="13.5" x14ac:dyDescent="0.25">
      <c r="A1652" s="4">
        <v>44420</v>
      </c>
      <c r="B1652" s="2">
        <v>2.63</v>
      </c>
      <c r="C1652" s="2">
        <f t="shared" si="150"/>
        <v>2.6912515035193114</v>
      </c>
      <c r="D1652" s="2">
        <f t="shared" si="152"/>
        <v>2.6682499599851357</v>
      </c>
      <c r="E1652" s="2">
        <f t="shared" si="151"/>
        <v>2.3001543534175717E-2</v>
      </c>
      <c r="F1652" s="2">
        <f t="shared" si="155"/>
        <v>1.3660983321465651E-2</v>
      </c>
      <c r="G1652" s="2">
        <f t="shared" si="153"/>
        <v>9.3405602127100661E-3</v>
      </c>
      <c r="H1652" s="2" t="str">
        <f t="shared" si="154"/>
        <v>Sell</v>
      </c>
    </row>
    <row r="1653" spans="1:8" ht="13.5" x14ac:dyDescent="0.25">
      <c r="A1653" s="4">
        <v>44424</v>
      </c>
      <c r="B1653" s="2">
        <v>2.62</v>
      </c>
      <c r="C1653" s="2">
        <f t="shared" si="150"/>
        <v>2.6910589645163405</v>
      </c>
      <c r="D1653" s="2">
        <f t="shared" si="152"/>
        <v>2.6646758888751259</v>
      </c>
      <c r="E1653" s="2">
        <f t="shared" si="151"/>
        <v>2.6383075641214671E-2</v>
      </c>
      <c r="F1653" s="2">
        <f t="shared" si="155"/>
        <v>1.6205401785415456E-2</v>
      </c>
      <c r="G1653" s="2">
        <f t="shared" si="153"/>
        <v>1.0177673855799214E-2</v>
      </c>
      <c r="H1653" s="2" t="str">
        <f t="shared" si="154"/>
        <v>Sell</v>
      </c>
    </row>
    <row r="1654" spans="1:8" ht="13.5" x14ac:dyDescent="0.25">
      <c r="A1654" s="4">
        <v>44425</v>
      </c>
      <c r="B1654" s="2">
        <v>2.61</v>
      </c>
      <c r="C1654" s="2">
        <f t="shared" si="150"/>
        <v>2.6832037392061343</v>
      </c>
      <c r="D1654" s="2">
        <f t="shared" si="152"/>
        <v>2.6606258230325239</v>
      </c>
      <c r="E1654" s="2">
        <f t="shared" si="151"/>
        <v>2.257791617361038E-2</v>
      </c>
      <c r="F1654" s="2">
        <f t="shared" si="155"/>
        <v>1.7479904663054442E-2</v>
      </c>
      <c r="G1654" s="2">
        <f t="shared" si="153"/>
        <v>5.0980115105559373E-3</v>
      </c>
      <c r="H1654" s="2" t="str">
        <f t="shared" si="154"/>
        <v>Sell</v>
      </c>
    </row>
    <row r="1655" spans="1:8" ht="13.5" x14ac:dyDescent="0.25">
      <c r="A1655" s="4">
        <v>44426</v>
      </c>
      <c r="B1655" s="2">
        <v>2.57</v>
      </c>
      <c r="C1655" s="2">
        <f t="shared" si="150"/>
        <v>2.6780954716359595</v>
      </c>
      <c r="D1655" s="2">
        <f t="shared" si="152"/>
        <v>2.6539127991041891</v>
      </c>
      <c r="E1655" s="2">
        <f t="shared" si="151"/>
        <v>2.4182672531770422E-2</v>
      </c>
      <c r="F1655" s="2">
        <f t="shared" si="155"/>
        <v>1.8820458236797639E-2</v>
      </c>
      <c r="G1655" s="2">
        <f t="shared" si="153"/>
        <v>5.3622142949727829E-3</v>
      </c>
      <c r="H1655" s="2" t="str">
        <f t="shared" si="154"/>
        <v>Sell</v>
      </c>
    </row>
    <row r="1656" spans="1:8" ht="13.5" x14ac:dyDescent="0.25">
      <c r="A1656" s="4">
        <v>44427</v>
      </c>
      <c r="B1656" s="2">
        <v>2.5499999999999998</v>
      </c>
      <c r="C1656" s="2">
        <f t="shared" si="150"/>
        <v>2.6706961683073502</v>
      </c>
      <c r="D1656" s="2">
        <f t="shared" si="152"/>
        <v>2.6462155547261008</v>
      </c>
      <c r="E1656" s="2">
        <f t="shared" si="151"/>
        <v>2.4480613581249422E-2</v>
      </c>
      <c r="F1656" s="2">
        <f t="shared" si="155"/>
        <v>1.9952489305687996E-2</v>
      </c>
      <c r="G1656" s="2">
        <f t="shared" si="153"/>
        <v>4.5281242755614258E-3</v>
      </c>
      <c r="H1656" s="2" t="str">
        <f t="shared" si="154"/>
        <v>Sell</v>
      </c>
    </row>
    <row r="1657" spans="1:8" ht="13.5" x14ac:dyDescent="0.25">
      <c r="A1657" s="4">
        <v>44428</v>
      </c>
      <c r="B1657" s="2">
        <v>2.5499999999999998</v>
      </c>
      <c r="C1657" s="2">
        <f t="shared" si="150"/>
        <v>2.6659736808754504</v>
      </c>
      <c r="D1657" s="2">
        <f t="shared" si="152"/>
        <v>2.6390884765982414</v>
      </c>
      <c r="E1657" s="2">
        <f t="shared" si="151"/>
        <v>2.6885204277208974E-2</v>
      </c>
      <c r="F1657" s="2">
        <f t="shared" si="155"/>
        <v>2.1339032299992192E-2</v>
      </c>
      <c r="G1657" s="2">
        <f t="shared" si="153"/>
        <v>5.5461719772167822E-3</v>
      </c>
      <c r="H1657" s="2" t="str">
        <f t="shared" si="154"/>
        <v>Sell</v>
      </c>
    </row>
    <row r="1658" spans="1:8" ht="13.5" x14ac:dyDescent="0.25">
      <c r="A1658" s="4">
        <v>44431</v>
      </c>
      <c r="B1658" s="2">
        <v>2.6</v>
      </c>
      <c r="C1658" s="2">
        <f t="shared" si="150"/>
        <v>2.661977729971535</v>
      </c>
      <c r="D1658" s="2">
        <f t="shared" si="152"/>
        <v>2.6361930338872606</v>
      </c>
      <c r="E1658" s="2">
        <f t="shared" si="151"/>
        <v>2.5784696084274472E-2</v>
      </c>
      <c r="F1658" s="2">
        <f t="shared" si="155"/>
        <v>2.2228165056848648E-2</v>
      </c>
      <c r="G1658" s="2">
        <f t="shared" si="153"/>
        <v>3.5565310274258237E-3</v>
      </c>
      <c r="H1658" s="2" t="str">
        <f t="shared" si="154"/>
        <v>Sell</v>
      </c>
    </row>
    <row r="1659" spans="1:8" ht="13.5" x14ac:dyDescent="0.25">
      <c r="A1659" s="4">
        <v>44432</v>
      </c>
      <c r="B1659" s="2">
        <v>2.57</v>
      </c>
      <c r="C1659" s="2">
        <f t="shared" si="150"/>
        <v>2.6601350022836066</v>
      </c>
      <c r="D1659" s="2">
        <f t="shared" si="152"/>
        <v>2.6312898461919083</v>
      </c>
      <c r="E1659" s="2">
        <f t="shared" si="151"/>
        <v>2.8845156091698243E-2</v>
      </c>
      <c r="F1659" s="2">
        <f t="shared" si="155"/>
        <v>2.3551563263818569E-2</v>
      </c>
      <c r="G1659" s="2">
        <f t="shared" si="153"/>
        <v>5.2935928278796743E-3</v>
      </c>
      <c r="H1659" s="2" t="str">
        <f t="shared" si="154"/>
        <v>Sell</v>
      </c>
    </row>
    <row r="1660" spans="1:8" ht="13.5" x14ac:dyDescent="0.25">
      <c r="A1660" s="4">
        <v>44433</v>
      </c>
      <c r="B1660" s="2">
        <v>2.58</v>
      </c>
      <c r="C1660" s="2">
        <f t="shared" si="150"/>
        <v>2.6585757711630515</v>
      </c>
      <c r="D1660" s="2">
        <f t="shared" si="152"/>
        <v>2.6274905983258412</v>
      </c>
      <c r="E1660" s="2">
        <f t="shared" si="151"/>
        <v>3.1085172837210351E-2</v>
      </c>
      <c r="F1660" s="2">
        <f t="shared" si="155"/>
        <v>2.5058285178496925E-2</v>
      </c>
      <c r="G1660" s="2">
        <f t="shared" si="153"/>
        <v>6.0268876587134257E-3</v>
      </c>
      <c r="H1660" s="2" t="str">
        <f t="shared" si="154"/>
        <v>Sell</v>
      </c>
    </row>
    <row r="1661" spans="1:8" ht="13.5" x14ac:dyDescent="0.25">
      <c r="A1661" s="4">
        <v>44434</v>
      </c>
      <c r="B1661" s="2">
        <v>2.57</v>
      </c>
      <c r="C1661" s="2">
        <f t="shared" si="150"/>
        <v>2.6572564217533512</v>
      </c>
      <c r="D1661" s="2">
        <f t="shared" si="152"/>
        <v>2.6232320354868901</v>
      </c>
      <c r="E1661" s="2">
        <f t="shared" si="151"/>
        <v>3.4024386266461093E-2</v>
      </c>
      <c r="F1661" s="2">
        <f t="shared" si="155"/>
        <v>2.6851505396089759E-2</v>
      </c>
      <c r="G1661" s="2">
        <f t="shared" si="153"/>
        <v>7.1728808703713336E-3</v>
      </c>
      <c r="H1661" s="2" t="str">
        <f t="shared" si="154"/>
        <v>Sell</v>
      </c>
    </row>
    <row r="1662" spans="1:8" ht="13.5" x14ac:dyDescent="0.25">
      <c r="A1662" s="4">
        <v>44435</v>
      </c>
      <c r="B1662" s="2">
        <v>2.5499999999999998</v>
      </c>
      <c r="C1662" s="2">
        <f t="shared" si="150"/>
        <v>2.6530631260989894</v>
      </c>
      <c r="D1662" s="2">
        <f t="shared" si="152"/>
        <v>2.6178074402656386</v>
      </c>
      <c r="E1662" s="2">
        <f t="shared" si="151"/>
        <v>3.5255685833350814E-2</v>
      </c>
      <c r="F1662" s="2">
        <f t="shared" si="155"/>
        <v>2.8532341483541973E-2</v>
      </c>
      <c r="G1662" s="2">
        <f t="shared" si="153"/>
        <v>6.7233443498088408E-3</v>
      </c>
      <c r="H1662" s="2" t="str">
        <f t="shared" si="154"/>
        <v>Sell</v>
      </c>
    </row>
    <row r="1663" spans="1:8" ht="13.5" x14ac:dyDescent="0.25">
      <c r="A1663" s="4">
        <v>44438</v>
      </c>
      <c r="B1663" s="2">
        <v>2.5499999999999998</v>
      </c>
      <c r="C1663" s="2">
        <f t="shared" si="150"/>
        <v>2.6479764913145294</v>
      </c>
      <c r="D1663" s="2">
        <f t="shared" si="152"/>
        <v>2.6127846669126282</v>
      </c>
      <c r="E1663" s="2">
        <f t="shared" si="151"/>
        <v>3.5191824401901162E-2</v>
      </c>
      <c r="F1663" s="2">
        <f t="shared" si="155"/>
        <v>2.9864238067213812E-2</v>
      </c>
      <c r="G1663" s="2">
        <f t="shared" si="153"/>
        <v>5.3275863346873495E-3</v>
      </c>
      <c r="H1663" s="2" t="str">
        <f t="shared" si="154"/>
        <v>Sell</v>
      </c>
    </row>
    <row r="1664" spans="1:8" ht="13.5" x14ac:dyDescent="0.25">
      <c r="A1664" s="4">
        <v>44439</v>
      </c>
      <c r="B1664" s="2">
        <v>2.5499999999999998</v>
      </c>
      <c r="C1664" s="2">
        <f t="shared" si="150"/>
        <v>2.6421339541892173</v>
      </c>
      <c r="D1664" s="2">
        <f t="shared" si="152"/>
        <v>2.6081339508450259</v>
      </c>
      <c r="E1664" s="2">
        <f t="shared" si="151"/>
        <v>3.4000003344191398E-2</v>
      </c>
      <c r="F1664" s="2">
        <f t="shared" si="155"/>
        <v>3.0691391122609331E-2</v>
      </c>
      <c r="G1664" s="2">
        <f t="shared" si="153"/>
        <v>3.3086122215820676E-3</v>
      </c>
      <c r="H1664" s="2" t="str">
        <f t="shared" si="154"/>
        <v>Sell</v>
      </c>
    </row>
    <row r="1665" spans="1:8" ht="13.5" x14ac:dyDescent="0.25">
      <c r="A1665" s="4">
        <v>44440</v>
      </c>
      <c r="B1665" s="2">
        <v>2.5099999999999998</v>
      </c>
      <c r="C1665" s="2">
        <f t="shared" si="150"/>
        <v>2.6310364227754914</v>
      </c>
      <c r="D1665" s="2">
        <f t="shared" si="152"/>
        <v>2.6008647693009497</v>
      </c>
      <c r="E1665" s="2">
        <f t="shared" si="151"/>
        <v>3.017165347454176E-2</v>
      </c>
      <c r="F1665" s="2">
        <f t="shared" si="155"/>
        <v>3.0587443592995818E-2</v>
      </c>
      <c r="G1665" s="2">
        <f t="shared" si="153"/>
        <v>-4.1579011845405828E-4</v>
      </c>
      <c r="H1665" s="2" t="str">
        <f t="shared" si="154"/>
        <v>Hold</v>
      </c>
    </row>
    <row r="1666" spans="1:8" ht="13.5" x14ac:dyDescent="0.25">
      <c r="A1666" s="4">
        <v>44441</v>
      </c>
      <c r="B1666" s="2">
        <v>2.4900000000000002</v>
      </c>
      <c r="C1666" s="2">
        <f t="shared" si="150"/>
        <v>2.6185692808100312</v>
      </c>
      <c r="D1666" s="2">
        <f t="shared" si="152"/>
        <v>2.5926525641675462</v>
      </c>
      <c r="E1666" s="2">
        <f t="shared" si="151"/>
        <v>2.591671664248496E-2</v>
      </c>
      <c r="F1666" s="2">
        <f t="shared" si="155"/>
        <v>2.9653298202893648E-2</v>
      </c>
      <c r="G1666" s="2">
        <f t="shared" si="153"/>
        <v>-3.7365815604086874E-3</v>
      </c>
      <c r="H1666" s="2" t="str">
        <f t="shared" si="154"/>
        <v>Hold</v>
      </c>
    </row>
    <row r="1667" spans="1:8" ht="13.5" x14ac:dyDescent="0.25">
      <c r="A1667" s="4">
        <v>44442</v>
      </c>
      <c r="B1667" s="2">
        <v>2.4500000000000002</v>
      </c>
      <c r="C1667" s="2">
        <f t="shared" si="150"/>
        <v>2.608020160685411</v>
      </c>
      <c r="D1667" s="2">
        <f t="shared" si="152"/>
        <v>2.582085707562543</v>
      </c>
      <c r="E1667" s="2">
        <f t="shared" si="151"/>
        <v>2.5934453122868018E-2</v>
      </c>
      <c r="F1667" s="2">
        <f t="shared" si="155"/>
        <v>2.8909529186888525E-2</v>
      </c>
      <c r="G1667" s="2">
        <f t="shared" si="153"/>
        <v>-2.9750760640205078E-3</v>
      </c>
      <c r="H1667" s="2" t="str">
        <f t="shared" si="154"/>
        <v>Hold</v>
      </c>
    </row>
    <row r="1668" spans="1:8" ht="13.5" x14ac:dyDescent="0.25">
      <c r="A1668" s="4">
        <v>44445</v>
      </c>
      <c r="B1668" s="2">
        <v>2.42</v>
      </c>
      <c r="C1668" s="2">
        <f t="shared" si="150"/>
        <v>2.6067862898107323</v>
      </c>
      <c r="D1668" s="2">
        <f t="shared" si="152"/>
        <v>2.5700793588542066</v>
      </c>
      <c r="E1668" s="2">
        <f t="shared" si="151"/>
        <v>3.6706930956525774E-2</v>
      </c>
      <c r="F1668" s="2">
        <f t="shared" si="155"/>
        <v>3.0469009540815977E-2</v>
      </c>
      <c r="G1668" s="2">
        <f t="shared" si="153"/>
        <v>6.2379214157097969E-3</v>
      </c>
      <c r="H1668" s="2" t="str">
        <f t="shared" si="154"/>
        <v>Sell</v>
      </c>
    </row>
    <row r="1669" spans="1:8" ht="13.5" x14ac:dyDescent="0.25">
      <c r="A1669" s="4">
        <v>44446</v>
      </c>
      <c r="B1669" s="2">
        <v>2.37</v>
      </c>
      <c r="C1669" s="2">
        <f t="shared" si="150"/>
        <v>2.6011268606090812</v>
      </c>
      <c r="D1669" s="2">
        <f t="shared" si="152"/>
        <v>2.5552586656057468</v>
      </c>
      <c r="E1669" s="2">
        <f t="shared" si="151"/>
        <v>4.5868195003334389E-2</v>
      </c>
      <c r="F1669" s="2">
        <f t="shared" si="155"/>
        <v>3.3548846633319661E-2</v>
      </c>
      <c r="G1669" s="2">
        <f t="shared" si="153"/>
        <v>1.2319348370014728E-2</v>
      </c>
      <c r="H1669" s="2" t="str">
        <f t="shared" si="154"/>
        <v>Sell</v>
      </c>
    </row>
    <row r="1670" spans="1:8" ht="13.5" x14ac:dyDescent="0.25">
      <c r="A1670" s="4">
        <v>44447</v>
      </c>
      <c r="B1670" s="2">
        <v>2.33</v>
      </c>
      <c r="C1670" s="2">
        <f t="shared" si="150"/>
        <v>2.5978765743615302</v>
      </c>
      <c r="D1670" s="2">
        <f t="shared" si="152"/>
        <v>2.5385728385238395</v>
      </c>
      <c r="E1670" s="2">
        <f t="shared" si="151"/>
        <v>5.9303735837690663E-2</v>
      </c>
      <c r="F1670" s="2">
        <f t="shared" si="155"/>
        <v>3.8699824474193865E-2</v>
      </c>
      <c r="G1670" s="2">
        <f t="shared" si="153"/>
        <v>2.0603911363496798E-2</v>
      </c>
      <c r="H1670" s="2" t="str">
        <f t="shared" si="154"/>
        <v>Sell</v>
      </c>
    </row>
    <row r="1671" spans="1:8" ht="13.5" x14ac:dyDescent="0.25">
      <c r="A1671" s="4">
        <v>44448</v>
      </c>
      <c r="B1671" s="2">
        <v>2.35</v>
      </c>
      <c r="C1671" s="2">
        <f t="shared" si="150"/>
        <v>2.5935878706136024</v>
      </c>
      <c r="D1671" s="2">
        <f t="shared" si="152"/>
        <v>2.5246044801146663</v>
      </c>
      <c r="E1671" s="2">
        <f t="shared" si="151"/>
        <v>6.8983390498936092E-2</v>
      </c>
      <c r="F1671" s="2">
        <f t="shared" si="155"/>
        <v>4.4756537679142311E-2</v>
      </c>
      <c r="G1671" s="2">
        <f t="shared" si="153"/>
        <v>2.4226852819793782E-2</v>
      </c>
      <c r="H1671" s="2" t="str">
        <f t="shared" si="154"/>
        <v>Sell</v>
      </c>
    </row>
    <row r="1672" spans="1:8" ht="13.5" x14ac:dyDescent="0.25">
      <c r="A1672" s="4">
        <v>44449</v>
      </c>
      <c r="B1672" s="2">
        <v>2.34</v>
      </c>
      <c r="C1672" s="2">
        <f t="shared" si="150"/>
        <v>2.586882044365356</v>
      </c>
      <c r="D1672" s="2">
        <f t="shared" si="152"/>
        <v>2.5109300741802465</v>
      </c>
      <c r="E1672" s="2">
        <f t="shared" si="151"/>
        <v>7.5951970185109463E-2</v>
      </c>
      <c r="F1672" s="2">
        <f t="shared" si="155"/>
        <v>5.0995624180335743E-2</v>
      </c>
      <c r="G1672" s="2">
        <f t="shared" si="153"/>
        <v>2.495634600477372E-2</v>
      </c>
      <c r="H1672" s="2" t="str">
        <f t="shared" si="154"/>
        <v>Sell</v>
      </c>
    </row>
    <row r="1673" spans="1:8" ht="13.5" x14ac:dyDescent="0.25">
      <c r="A1673" s="4">
        <v>44452</v>
      </c>
      <c r="B1673" s="2">
        <v>2.29</v>
      </c>
      <c r="C1673" s="2">
        <f t="shared" si="150"/>
        <v>2.5812078836937626</v>
      </c>
      <c r="D1673" s="2">
        <f t="shared" si="152"/>
        <v>2.4945648835002285</v>
      </c>
      <c r="E1673" s="2">
        <f t="shared" si="151"/>
        <v>8.6643000193534103E-2</v>
      </c>
      <c r="F1673" s="2">
        <f t="shared" si="155"/>
        <v>5.8125099382975422E-2</v>
      </c>
      <c r="G1673" s="2">
        <f t="shared" si="153"/>
        <v>2.8517900810558681E-2</v>
      </c>
      <c r="H1673" s="2" t="str">
        <f t="shared" si="154"/>
        <v>Sell</v>
      </c>
    </row>
    <row r="1674" spans="1:8" ht="13.5" x14ac:dyDescent="0.25">
      <c r="A1674" s="4">
        <v>44453</v>
      </c>
      <c r="B1674" s="2">
        <v>2.2200000000000002</v>
      </c>
      <c r="C1674" s="2">
        <f t="shared" si="150"/>
        <v>2.5764066708177991</v>
      </c>
      <c r="D1674" s="2">
        <f t="shared" si="152"/>
        <v>2.474226743981693</v>
      </c>
      <c r="E1674" s="2">
        <f t="shared" si="151"/>
        <v>0.10217992683610611</v>
      </c>
      <c r="F1674" s="2">
        <f t="shared" si="155"/>
        <v>6.693606487360157E-2</v>
      </c>
      <c r="G1674" s="2">
        <f t="shared" si="153"/>
        <v>3.5243861962504536E-2</v>
      </c>
      <c r="H1674" s="2" t="str">
        <f t="shared" si="154"/>
        <v>Sell</v>
      </c>
    </row>
    <row r="1675" spans="1:8" ht="13.5" x14ac:dyDescent="0.25">
      <c r="A1675" s="4">
        <v>44454</v>
      </c>
      <c r="B1675" s="2">
        <v>2.25</v>
      </c>
      <c r="C1675" s="2">
        <f t="shared" si="150"/>
        <v>2.5661902599227533</v>
      </c>
      <c r="D1675" s="2">
        <f t="shared" si="152"/>
        <v>2.4576173555386043</v>
      </c>
      <c r="E1675" s="2">
        <f t="shared" si="151"/>
        <v>0.10857290438414902</v>
      </c>
      <c r="F1675" s="2">
        <f t="shared" si="155"/>
        <v>7.5263432775711056E-2</v>
      </c>
      <c r="G1675" s="2">
        <f t="shared" si="153"/>
        <v>3.330947160843796E-2</v>
      </c>
      <c r="H1675" s="2" t="str">
        <f t="shared" si="154"/>
        <v>Sell</v>
      </c>
    </row>
    <row r="1676" spans="1:8" ht="13.5" x14ac:dyDescent="0.25">
      <c r="A1676" s="4">
        <v>44455</v>
      </c>
      <c r="B1676" s="2">
        <v>2.2000000000000002</v>
      </c>
      <c r="C1676" s="2">
        <f t="shared" si="150"/>
        <v>2.5544686814730992</v>
      </c>
      <c r="D1676" s="2">
        <f t="shared" si="152"/>
        <v>2.4385345884616707</v>
      </c>
      <c r="E1676" s="2">
        <f t="shared" si="151"/>
        <v>0.11593409301142854</v>
      </c>
      <c r="F1676" s="2">
        <f t="shared" si="155"/>
        <v>8.3397564822854556E-2</v>
      </c>
      <c r="G1676" s="2">
        <f t="shared" si="153"/>
        <v>3.2536528188573985E-2</v>
      </c>
      <c r="H1676" s="2" t="str">
        <f t="shared" si="154"/>
        <v>Sell</v>
      </c>
    </row>
    <row r="1677" spans="1:8" ht="13.5" x14ac:dyDescent="0.25">
      <c r="A1677" s="4">
        <v>44456</v>
      </c>
      <c r="B1677" s="2">
        <v>2.2799999999999998</v>
      </c>
      <c r="C1677" s="2">
        <f t="shared" si="150"/>
        <v>2.5383965766310839</v>
      </c>
      <c r="D1677" s="2">
        <f t="shared" si="152"/>
        <v>2.4267912856126577</v>
      </c>
      <c r="E1677" s="2">
        <f t="shared" si="151"/>
        <v>0.1116052910184262</v>
      </c>
      <c r="F1677" s="2">
        <f t="shared" si="155"/>
        <v>8.9039110061968893E-2</v>
      </c>
      <c r="G1677" s="2">
        <f t="shared" si="153"/>
        <v>2.2566180956457307E-2</v>
      </c>
      <c r="H1677" s="2" t="str">
        <f t="shared" si="154"/>
        <v>Sell</v>
      </c>
    </row>
    <row r="1678" spans="1:8" ht="13.5" x14ac:dyDescent="0.25">
      <c r="A1678" s="4">
        <v>44459</v>
      </c>
      <c r="B1678" s="2">
        <v>2.2999999999999998</v>
      </c>
      <c r="C1678" s="2">
        <f t="shared" si="150"/>
        <v>2.5201817186878399</v>
      </c>
      <c r="D1678" s="2">
        <f t="shared" si="152"/>
        <v>2.4173993385302386</v>
      </c>
      <c r="E1678" s="2">
        <f t="shared" si="151"/>
        <v>0.10278238015760133</v>
      </c>
      <c r="F1678" s="2">
        <f t="shared" si="155"/>
        <v>9.1787764081095374E-2</v>
      </c>
      <c r="G1678" s="2">
        <f t="shared" si="153"/>
        <v>1.0994616076505953E-2</v>
      </c>
      <c r="H1678" s="2" t="str">
        <f t="shared" si="154"/>
        <v>Sell</v>
      </c>
    </row>
    <row r="1679" spans="1:8" ht="13.5" x14ac:dyDescent="0.25">
      <c r="A1679" s="4">
        <v>44460</v>
      </c>
      <c r="B1679" s="2">
        <v>2.34</v>
      </c>
      <c r="C1679" s="2">
        <f t="shared" ref="C1679:C1742" si="156">$C$4*B1669+C1678*(1-$C$4)</f>
        <v>2.4970768388897104</v>
      </c>
      <c r="D1679" s="2">
        <f t="shared" si="152"/>
        <v>2.4116660541946655</v>
      </c>
      <c r="E1679" s="2">
        <f t="shared" si="151"/>
        <v>8.5410784695044928E-2</v>
      </c>
      <c r="F1679" s="2">
        <f t="shared" si="155"/>
        <v>9.0512368203885279E-2</v>
      </c>
      <c r="G1679" s="2">
        <f t="shared" si="153"/>
        <v>-5.1015835088403516E-3</v>
      </c>
      <c r="H1679" s="2" t="str">
        <f t="shared" si="154"/>
        <v>Hold</v>
      </c>
    </row>
    <row r="1680" spans="1:8" ht="13.5" x14ac:dyDescent="0.25">
      <c r="A1680" s="4">
        <v>44461</v>
      </c>
      <c r="B1680" s="2">
        <v>2.4300000000000002</v>
      </c>
      <c r="C1680" s="2">
        <f t="shared" si="156"/>
        <v>2.4713727098297551</v>
      </c>
      <c r="D1680" s="2">
        <f t="shared" si="152"/>
        <v>2.4130241242543202</v>
      </c>
      <c r="E1680" s="2">
        <f t="shared" si="151"/>
        <v>5.8348585575434875E-2</v>
      </c>
      <c r="F1680" s="2">
        <f t="shared" si="155"/>
        <v>8.4079611678195207E-2</v>
      </c>
      <c r="G1680" s="2">
        <f t="shared" si="153"/>
        <v>-2.5731026102760332E-2</v>
      </c>
      <c r="H1680" s="2" t="str">
        <f t="shared" si="154"/>
        <v>Hold</v>
      </c>
    </row>
    <row r="1681" spans="1:8" ht="13.5" x14ac:dyDescent="0.25">
      <c r="A1681" s="4">
        <v>44462</v>
      </c>
      <c r="B1681" s="2">
        <v>2.48</v>
      </c>
      <c r="C1681" s="2">
        <f t="shared" si="156"/>
        <v>2.452699985240562</v>
      </c>
      <c r="D1681" s="2">
        <f t="shared" si="152"/>
        <v>2.4179853002354816</v>
      </c>
      <c r="E1681" s="2">
        <f t="shared" si="151"/>
        <v>3.4714685005080348E-2</v>
      </c>
      <c r="F1681" s="2">
        <f t="shared" si="155"/>
        <v>7.4206626343572238E-2</v>
      </c>
      <c r="G1681" s="2">
        <f t="shared" si="153"/>
        <v>-3.949194133849189E-2</v>
      </c>
      <c r="H1681" s="2" t="str">
        <f t="shared" si="154"/>
        <v>Hold</v>
      </c>
    </row>
    <row r="1682" spans="1:8" ht="13.5" x14ac:dyDescent="0.25">
      <c r="A1682" s="4">
        <v>44463</v>
      </c>
      <c r="B1682" s="2">
        <v>2.44</v>
      </c>
      <c r="C1682" s="2">
        <f t="shared" si="156"/>
        <v>2.435361525972783</v>
      </c>
      <c r="D1682" s="2">
        <f t="shared" si="152"/>
        <v>2.4196160187365572</v>
      </c>
      <c r="E1682" s="2">
        <f t="shared" si="151"/>
        <v>1.5745507236225809E-2</v>
      </c>
      <c r="F1682" s="2">
        <f t="shared" si="155"/>
        <v>6.2514402522102955E-2</v>
      </c>
      <c r="G1682" s="2">
        <f t="shared" si="153"/>
        <v>-4.6768895285877146E-2</v>
      </c>
      <c r="H1682" s="2" t="str">
        <f t="shared" si="154"/>
        <v>Hold</v>
      </c>
    </row>
    <row r="1683" spans="1:8" ht="13.5" x14ac:dyDescent="0.25">
      <c r="A1683" s="4">
        <v>44466</v>
      </c>
      <c r="B1683" s="2">
        <v>2.42</v>
      </c>
      <c r="C1683" s="2">
        <f t="shared" si="156"/>
        <v>2.4129982142846624</v>
      </c>
      <c r="D1683" s="2">
        <f t="shared" si="152"/>
        <v>2.4196444617931085</v>
      </c>
      <c r="E1683" s="2">
        <f t="shared" si="151"/>
        <v>-6.6462475084461126E-3</v>
      </c>
      <c r="F1683" s="2">
        <f t="shared" si="155"/>
        <v>4.8682272515993143E-2</v>
      </c>
      <c r="G1683" s="2">
        <f t="shared" si="153"/>
        <v>-5.5328520024439255E-2</v>
      </c>
      <c r="H1683" s="2" t="str">
        <f t="shared" si="154"/>
        <v>Hold</v>
      </c>
    </row>
    <row r="1684" spans="1:8" ht="13.5" x14ac:dyDescent="0.25">
      <c r="A1684" s="4">
        <v>44467</v>
      </c>
      <c r="B1684" s="2">
        <v>2.33</v>
      </c>
      <c r="C1684" s="2">
        <f t="shared" si="156"/>
        <v>2.3833061813177912</v>
      </c>
      <c r="D1684" s="2">
        <f t="shared" si="152"/>
        <v>2.4130041312899153</v>
      </c>
      <c r="E1684" s="2">
        <f t="shared" si="151"/>
        <v>-2.969794997212416E-2</v>
      </c>
      <c r="F1684" s="2">
        <f t="shared" si="155"/>
        <v>3.3006228018369679E-2</v>
      </c>
      <c r="G1684" s="2">
        <f t="shared" si="153"/>
        <v>-6.270417799049384E-2</v>
      </c>
      <c r="H1684" s="2" t="str">
        <f t="shared" si="154"/>
        <v>Hold</v>
      </c>
    </row>
    <row r="1685" spans="1:8" ht="13.5" x14ac:dyDescent="0.25">
      <c r="A1685" s="4">
        <v>44468</v>
      </c>
      <c r="B1685" s="2">
        <v>2.3199999999999998</v>
      </c>
      <c r="C1685" s="2">
        <f t="shared" si="156"/>
        <v>2.362797538038131</v>
      </c>
      <c r="D1685" s="2">
        <f t="shared" si="152"/>
        <v>2.4061149363795513</v>
      </c>
      <c r="E1685" s="2">
        <f t="shared" si="151"/>
        <v>-4.3317398341420343E-2</v>
      </c>
      <c r="F1685" s="2">
        <f t="shared" si="155"/>
        <v>1.7741502746411675E-2</v>
      </c>
      <c r="G1685" s="2">
        <f t="shared" si="153"/>
        <v>-6.1058901087832018E-2</v>
      </c>
      <c r="H1685" s="2" t="str">
        <f t="shared" si="154"/>
        <v>Hold</v>
      </c>
    </row>
    <row r="1686" spans="1:8" ht="13.5" x14ac:dyDescent="0.25">
      <c r="A1686" s="4">
        <v>44469</v>
      </c>
      <c r="B1686" s="2">
        <v>2.3199999999999998</v>
      </c>
      <c r="C1686" s="2">
        <f t="shared" si="156"/>
        <v>2.3377517629553415</v>
      </c>
      <c r="D1686" s="2">
        <f t="shared" si="152"/>
        <v>2.3997360522032882</v>
      </c>
      <c r="E1686" s="2">
        <f t="shared" si="151"/>
        <v>-6.1984289247946744E-2</v>
      </c>
      <c r="F1686" s="2">
        <f t="shared" si="155"/>
        <v>1.7963443475399916E-3</v>
      </c>
      <c r="G1686" s="2">
        <f t="shared" si="153"/>
        <v>-6.3780633595486733E-2</v>
      </c>
      <c r="H1686" s="2" t="str">
        <f t="shared" si="154"/>
        <v>Hold</v>
      </c>
    </row>
    <row r="1687" spans="1:8" ht="13.5" x14ac:dyDescent="0.25">
      <c r="A1687" s="4">
        <v>44470</v>
      </c>
      <c r="B1687" s="2">
        <v>2.3199999999999998</v>
      </c>
      <c r="C1687" s="2">
        <f t="shared" si="156"/>
        <v>2.3288668763468277</v>
      </c>
      <c r="D1687" s="2">
        <f t="shared" si="152"/>
        <v>2.3938296779660075</v>
      </c>
      <c r="E1687" s="2">
        <f t="shared" si="151"/>
        <v>-6.4962801619179888E-2</v>
      </c>
      <c r="F1687" s="2">
        <f t="shared" si="155"/>
        <v>-1.1555484845803985E-2</v>
      </c>
      <c r="G1687" s="2">
        <f t="shared" si="153"/>
        <v>-5.3407316773375901E-2</v>
      </c>
      <c r="H1687" s="2" t="str">
        <f t="shared" si="154"/>
        <v>Hold</v>
      </c>
    </row>
    <row r="1688" spans="1:8" ht="13.5" x14ac:dyDescent="0.25">
      <c r="A1688" s="4">
        <v>44473</v>
      </c>
      <c r="B1688" s="2">
        <v>2.2999999999999998</v>
      </c>
      <c r="C1688" s="2">
        <f t="shared" si="156"/>
        <v>2.3244258184473154</v>
      </c>
      <c r="D1688" s="2">
        <f t="shared" si="152"/>
        <v>2.386879331450007</v>
      </c>
      <c r="E1688" s="2">
        <f t="shared" si="151"/>
        <v>-6.245351300269153E-2</v>
      </c>
      <c r="F1688" s="2">
        <f t="shared" si="155"/>
        <v>-2.1735090477181494E-2</v>
      </c>
      <c r="G1688" s="2">
        <f t="shared" si="153"/>
        <v>-4.0718422525510035E-2</v>
      </c>
      <c r="H1688" s="2" t="str">
        <f t="shared" si="154"/>
        <v>Hold</v>
      </c>
    </row>
    <row r="1689" spans="1:8" ht="13.5" x14ac:dyDescent="0.25">
      <c r="A1689" s="4">
        <v>44474</v>
      </c>
      <c r="B1689" s="2">
        <v>2.2000000000000002</v>
      </c>
      <c r="C1689" s="2">
        <f t="shared" si="156"/>
        <v>2.3268218463784978</v>
      </c>
      <c r="D1689" s="2">
        <f t="shared" si="152"/>
        <v>2.3730364180092658</v>
      </c>
      <c r="E1689" s="2">
        <f t="shared" si="151"/>
        <v>-4.6214571630768031E-2</v>
      </c>
      <c r="F1689" s="2">
        <f t="shared" si="155"/>
        <v>-2.6630986707898804E-2</v>
      </c>
      <c r="G1689" s="2">
        <f t="shared" si="153"/>
        <v>-1.9583584922869227E-2</v>
      </c>
      <c r="H1689" s="2" t="str">
        <f t="shared" si="154"/>
        <v>Hold</v>
      </c>
    </row>
    <row r="1690" spans="1:8" ht="13.5" x14ac:dyDescent="0.25">
      <c r="A1690" s="4">
        <v>44475</v>
      </c>
      <c r="B1690" s="2">
        <v>2.2799999999999998</v>
      </c>
      <c r="C1690" s="2">
        <f t="shared" si="156"/>
        <v>2.3426954084741136</v>
      </c>
      <c r="D1690" s="2">
        <f t="shared" si="152"/>
        <v>2.3661448314900611</v>
      </c>
      <c r="E1690" s="2">
        <f t="shared" si="151"/>
        <v>-2.3449423015947435E-2</v>
      </c>
      <c r="F1690" s="2">
        <f t="shared" si="155"/>
        <v>-2.5994673969508532E-2</v>
      </c>
      <c r="G1690" s="2">
        <f t="shared" si="153"/>
        <v>2.545250953561097E-3</v>
      </c>
      <c r="H1690" s="2" t="str">
        <f t="shared" si="154"/>
        <v>Sell</v>
      </c>
    </row>
    <row r="1691" spans="1:8" ht="13.5" x14ac:dyDescent="0.25">
      <c r="A1691" s="4">
        <v>44476</v>
      </c>
      <c r="B1691" s="2">
        <v>2.2799999999999998</v>
      </c>
      <c r="C1691" s="2">
        <f t="shared" si="156"/>
        <v>2.3638191917857885</v>
      </c>
      <c r="D1691" s="2">
        <f t="shared" si="152"/>
        <v>2.3597637328611674</v>
      </c>
      <c r="E1691" s="2">
        <f t="shared" si="151"/>
        <v>4.0554589246211137E-3</v>
      </c>
      <c r="F1691" s="2">
        <f t="shared" si="155"/>
        <v>-1.9984647390682606E-2</v>
      </c>
      <c r="G1691" s="2">
        <f t="shared" si="153"/>
        <v>2.4040106315303719E-2</v>
      </c>
      <c r="H1691" s="2" t="str">
        <f t="shared" si="154"/>
        <v>Sell</v>
      </c>
    </row>
    <row r="1692" spans="1:8" ht="13.5" x14ac:dyDescent="0.25">
      <c r="A1692" s="4">
        <v>44477</v>
      </c>
      <c r="B1692" s="2">
        <v>2.25</v>
      </c>
      <c r="C1692" s="2">
        <f t="shared" si="156"/>
        <v>2.375539316126436</v>
      </c>
      <c r="D1692" s="2">
        <f t="shared" si="152"/>
        <v>2.351633085982562</v>
      </c>
      <c r="E1692" s="2">
        <f t="shared" ref="E1692:E1755" si="157">C1692-D1692</f>
        <v>2.3906230143873941E-2</v>
      </c>
      <c r="F1692" s="2">
        <f t="shared" si="155"/>
        <v>-1.1206471883771298E-2</v>
      </c>
      <c r="G1692" s="2">
        <f t="shared" si="153"/>
        <v>3.5112702027645243E-2</v>
      </c>
      <c r="H1692" s="2" t="str">
        <f t="shared" si="154"/>
        <v>Sell</v>
      </c>
    </row>
    <row r="1693" spans="1:8" ht="13.5" x14ac:dyDescent="0.25">
      <c r="A1693" s="4">
        <v>44480</v>
      </c>
      <c r="B1693" s="2">
        <v>2.2400000000000002</v>
      </c>
      <c r="C1693" s="2">
        <f t="shared" si="156"/>
        <v>2.3823794213377534</v>
      </c>
      <c r="D1693" s="2">
        <f t="shared" ref="D1693:D1756" si="158">$D$4*B1693+(1-$D$4)*D1692</f>
        <v>2.3433639685023722</v>
      </c>
      <c r="E1693" s="2">
        <f t="shared" si="157"/>
        <v>3.9015452835381215E-2</v>
      </c>
      <c r="F1693" s="2">
        <f t="shared" si="155"/>
        <v>-1.1620869399407959E-3</v>
      </c>
      <c r="G1693" s="2">
        <f t="shared" si="153"/>
        <v>4.0177539775322013E-2</v>
      </c>
      <c r="H1693" s="2" t="str">
        <f t="shared" si="154"/>
        <v>Sell</v>
      </c>
    </row>
    <row r="1694" spans="1:8" ht="13.5" x14ac:dyDescent="0.25">
      <c r="A1694" s="4">
        <v>44481</v>
      </c>
      <c r="B1694" s="2">
        <v>2.2200000000000002</v>
      </c>
      <c r="C1694" s="2">
        <f t="shared" si="156"/>
        <v>2.3743210488242528</v>
      </c>
      <c r="D1694" s="2">
        <f t="shared" si="158"/>
        <v>2.3342258967614558</v>
      </c>
      <c r="E1694" s="2">
        <f t="shared" si="157"/>
        <v>4.0095152062797013E-2</v>
      </c>
      <c r="F1694" s="2">
        <f t="shared" si="155"/>
        <v>7.0893608606067667E-3</v>
      </c>
      <c r="G1694" s="2">
        <f t="shared" si="153"/>
        <v>3.3005791202190243E-2</v>
      </c>
      <c r="H1694" s="2" t="str">
        <f t="shared" si="154"/>
        <v>Sell</v>
      </c>
    </row>
    <row r="1695" spans="1:8" ht="13.5" x14ac:dyDescent="0.25">
      <c r="A1695" s="4">
        <v>44482</v>
      </c>
      <c r="B1695" s="2">
        <v>2.25</v>
      </c>
      <c r="C1695" s="2">
        <f t="shared" si="156"/>
        <v>2.3659639643897523</v>
      </c>
      <c r="D1695" s="2">
        <f t="shared" si="158"/>
        <v>2.3279869414457921</v>
      </c>
      <c r="E1695" s="2">
        <f t="shared" si="157"/>
        <v>3.7977022943960215E-2</v>
      </c>
      <c r="F1695" s="2">
        <f t="shared" si="155"/>
        <v>1.3266893277277456E-2</v>
      </c>
      <c r="G1695" s="2">
        <f t="shared" si="153"/>
        <v>2.4710129666682758E-2</v>
      </c>
      <c r="H1695" s="2" t="str">
        <f t="shared" si="154"/>
        <v>Sell</v>
      </c>
    </row>
    <row r="1696" spans="1:8" ht="13.5" x14ac:dyDescent="0.25">
      <c r="A1696" s="4">
        <v>44483</v>
      </c>
      <c r="B1696" s="2">
        <v>2.2999999999999998</v>
      </c>
      <c r="C1696" s="2">
        <f t="shared" si="156"/>
        <v>2.3588925852528675</v>
      </c>
      <c r="D1696" s="2">
        <f t="shared" si="158"/>
        <v>2.3259138346720301</v>
      </c>
      <c r="E1696" s="2">
        <f t="shared" si="157"/>
        <v>3.2978750580837435E-2</v>
      </c>
      <c r="F1696" s="2">
        <f t="shared" si="155"/>
        <v>1.7209264737989453E-2</v>
      </c>
      <c r="G1696" s="2">
        <f t="shared" si="153"/>
        <v>1.5769485842847982E-2</v>
      </c>
      <c r="H1696" s="2" t="str">
        <f t="shared" si="154"/>
        <v>Sell</v>
      </c>
    </row>
    <row r="1697" spans="1:8" ht="13.5" x14ac:dyDescent="0.25">
      <c r="A1697" s="4">
        <v>44488</v>
      </c>
      <c r="B1697" s="2">
        <v>2.2400000000000002</v>
      </c>
      <c r="C1697" s="2">
        <f t="shared" si="156"/>
        <v>2.3529091105985804</v>
      </c>
      <c r="D1697" s="2">
        <f t="shared" si="158"/>
        <v>2.3195498469185463</v>
      </c>
      <c r="E1697" s="2">
        <f t="shared" si="157"/>
        <v>3.3359263680034168E-2</v>
      </c>
      <c r="F1697" s="2">
        <f t="shared" si="155"/>
        <v>2.0439264526398396E-2</v>
      </c>
      <c r="G1697" s="2">
        <f t="shared" si="153"/>
        <v>1.2919999153635772E-2</v>
      </c>
      <c r="H1697" s="2" t="str">
        <f t="shared" si="154"/>
        <v>Sell</v>
      </c>
    </row>
    <row r="1698" spans="1:8" ht="13.5" x14ac:dyDescent="0.25">
      <c r="A1698" s="4">
        <v>44489</v>
      </c>
      <c r="B1698" s="2">
        <v>2.23</v>
      </c>
      <c r="C1698" s="2">
        <f t="shared" si="156"/>
        <v>2.3447692474295678</v>
      </c>
      <c r="D1698" s="2">
        <f t="shared" si="158"/>
        <v>2.3129165249245798</v>
      </c>
      <c r="E1698" s="2">
        <f t="shared" si="157"/>
        <v>3.1852722504988051E-2</v>
      </c>
      <c r="F1698" s="2">
        <f t="shared" si="155"/>
        <v>2.2721956122116329E-2</v>
      </c>
      <c r="G1698" s="2">
        <f t="shared" si="153"/>
        <v>9.1307663828717224E-3</v>
      </c>
      <c r="H1698" s="2" t="str">
        <f t="shared" si="154"/>
        <v>Sell</v>
      </c>
    </row>
    <row r="1699" spans="1:8" ht="13.5" x14ac:dyDescent="0.25">
      <c r="A1699" s="4">
        <v>44490</v>
      </c>
      <c r="B1699" s="2">
        <v>2.1800000000000002</v>
      </c>
      <c r="C1699" s="2">
        <f t="shared" si="156"/>
        <v>2.3224970555173265</v>
      </c>
      <c r="D1699" s="2">
        <f t="shared" si="158"/>
        <v>2.3030708564116482</v>
      </c>
      <c r="E1699" s="2">
        <f t="shared" si="157"/>
        <v>1.9426199105678332E-2</v>
      </c>
      <c r="F1699" s="2">
        <f t="shared" si="155"/>
        <v>2.2062804718828731E-2</v>
      </c>
      <c r="G1699" s="2">
        <f t="shared" si="153"/>
        <v>-2.6366056131503987E-3</v>
      </c>
      <c r="H1699" s="2" t="str">
        <f t="shared" si="154"/>
        <v>Hold</v>
      </c>
    </row>
    <row r="1700" spans="1:8" ht="13.5" x14ac:dyDescent="0.25">
      <c r="A1700" s="4">
        <v>44491</v>
      </c>
      <c r="B1700" s="2">
        <v>2.19</v>
      </c>
      <c r="C1700" s="2">
        <f t="shared" si="156"/>
        <v>2.3159590469761993</v>
      </c>
      <c r="D1700" s="2">
        <f t="shared" si="158"/>
        <v>2.294695237418193</v>
      </c>
      <c r="E1700" s="2">
        <f t="shared" si="157"/>
        <v>2.1263809558006219E-2</v>
      </c>
      <c r="F1700" s="2">
        <f t="shared" si="155"/>
        <v>2.1903005686664229E-2</v>
      </c>
      <c r="G1700" s="2">
        <f t="shared" ref="G1700:G1763" si="159">E1700-F1700</f>
        <v>-6.3919612865800945E-4</v>
      </c>
      <c r="H1700" s="2" t="str">
        <f t="shared" ref="H1700:H1763" si="160">IF(G1700&lt;0,"Hold","Sell")</f>
        <v>Hold</v>
      </c>
    </row>
    <row r="1701" spans="1:8" ht="13.5" x14ac:dyDescent="0.25">
      <c r="A1701" s="4">
        <v>44494</v>
      </c>
      <c r="B1701" s="2">
        <v>2.2000000000000002</v>
      </c>
      <c r="C1701" s="2">
        <f t="shared" si="156"/>
        <v>2.3104268859029378</v>
      </c>
      <c r="D1701" s="2">
        <f t="shared" si="158"/>
        <v>2.2876807753872157</v>
      </c>
      <c r="E1701" s="2">
        <f t="shared" si="157"/>
        <v>2.2746110515722062E-2</v>
      </c>
      <c r="F1701" s="2">
        <f t="shared" ref="F1701:F1764" si="161">(E1701*(2/(10)))+((1-(2/10))*F1700)</f>
        <v>2.2071626652475796E-2</v>
      </c>
      <c r="G1701" s="2">
        <f t="shared" si="159"/>
        <v>6.7448386324626616E-4</v>
      </c>
      <c r="H1701" s="2" t="str">
        <f t="shared" si="160"/>
        <v>Sell</v>
      </c>
    </row>
    <row r="1702" spans="1:8" ht="13.5" x14ac:dyDescent="0.25">
      <c r="A1702" s="4">
        <v>44495</v>
      </c>
      <c r="B1702" s="2">
        <v>2.2400000000000002</v>
      </c>
      <c r="C1702" s="2">
        <f t="shared" si="156"/>
        <v>2.3011304419178704</v>
      </c>
      <c r="D1702" s="2">
        <f t="shared" si="158"/>
        <v>2.2841488660992737</v>
      </c>
      <c r="E1702" s="2">
        <f t="shared" si="157"/>
        <v>1.6981575818596717E-2</v>
      </c>
      <c r="F1702" s="2">
        <f t="shared" si="161"/>
        <v>2.1053616485699981E-2</v>
      </c>
      <c r="G1702" s="2">
        <f t="shared" si="159"/>
        <v>-4.072040667103264E-3</v>
      </c>
      <c r="H1702" s="2" t="str">
        <f t="shared" si="160"/>
        <v>Hold</v>
      </c>
    </row>
    <row r="1703" spans="1:8" ht="13.5" x14ac:dyDescent="0.25">
      <c r="A1703" s="4">
        <v>44496</v>
      </c>
      <c r="B1703" s="2">
        <v>2.23</v>
      </c>
      <c r="C1703" s="2">
        <f t="shared" si="156"/>
        <v>2.2917257585458906</v>
      </c>
      <c r="D1703" s="2">
        <f t="shared" si="158"/>
        <v>2.2801378389808091</v>
      </c>
      <c r="E1703" s="2">
        <f t="shared" si="157"/>
        <v>1.1587919565081428E-2</v>
      </c>
      <c r="F1703" s="2">
        <f t="shared" si="161"/>
        <v>1.916047710157627E-2</v>
      </c>
      <c r="G1703" s="2">
        <f t="shared" si="159"/>
        <v>-7.5725575364948422E-3</v>
      </c>
      <c r="H1703" s="2" t="str">
        <f t="shared" si="160"/>
        <v>Hold</v>
      </c>
    </row>
    <row r="1704" spans="1:8" ht="13.5" x14ac:dyDescent="0.25">
      <c r="A1704" s="4">
        <v>44497</v>
      </c>
      <c r="B1704" s="2">
        <v>2.17</v>
      </c>
      <c r="C1704" s="2">
        <f t="shared" si="156"/>
        <v>2.2806910264619074</v>
      </c>
      <c r="D1704" s="2">
        <f t="shared" si="158"/>
        <v>2.2719794805377864</v>
      </c>
      <c r="E1704" s="2">
        <f t="shared" si="157"/>
        <v>8.7115459241209336E-3</v>
      </c>
      <c r="F1704" s="2">
        <f t="shared" si="161"/>
        <v>1.7070690866085203E-2</v>
      </c>
      <c r="G1704" s="2">
        <f t="shared" si="159"/>
        <v>-8.3591449419642694E-3</v>
      </c>
      <c r="H1704" s="2" t="str">
        <f t="shared" si="160"/>
        <v>Hold</v>
      </c>
    </row>
    <row r="1705" spans="1:8" ht="13.5" x14ac:dyDescent="0.25">
      <c r="A1705" s="4">
        <v>44498</v>
      </c>
      <c r="B1705" s="2">
        <v>2.16</v>
      </c>
      <c r="C1705" s="2">
        <f t="shared" si="156"/>
        <v>2.2759693300831523</v>
      </c>
      <c r="D1705" s="2">
        <f t="shared" si="158"/>
        <v>2.2636847042016544</v>
      </c>
      <c r="E1705" s="2">
        <f t="shared" si="157"/>
        <v>1.2284625881497924E-2</v>
      </c>
      <c r="F1705" s="2">
        <f t="shared" si="161"/>
        <v>1.6113477869167746E-2</v>
      </c>
      <c r="G1705" s="2">
        <f t="shared" si="159"/>
        <v>-3.8288519876698221E-3</v>
      </c>
      <c r="H1705" s="2" t="str">
        <f t="shared" si="160"/>
        <v>Hold</v>
      </c>
    </row>
    <row r="1706" spans="1:8" ht="13.5" x14ac:dyDescent="0.25">
      <c r="A1706" s="4">
        <v>44501</v>
      </c>
      <c r="B1706" s="2">
        <v>2.15</v>
      </c>
      <c r="C1706" s="2">
        <f t="shared" si="156"/>
        <v>2.2796663562242059</v>
      </c>
      <c r="D1706" s="2">
        <f t="shared" si="158"/>
        <v>2.2552636150015322</v>
      </c>
      <c r="E1706" s="2">
        <f t="shared" si="157"/>
        <v>2.4402741222673718E-2</v>
      </c>
      <c r="F1706" s="2">
        <f t="shared" si="161"/>
        <v>1.7771330539868943E-2</v>
      </c>
      <c r="G1706" s="2">
        <f t="shared" si="159"/>
        <v>6.6314106828047753E-3</v>
      </c>
      <c r="H1706" s="2" t="str">
        <f t="shared" si="160"/>
        <v>Sell</v>
      </c>
    </row>
    <row r="1707" spans="1:8" ht="13.5" x14ac:dyDescent="0.25">
      <c r="A1707" s="4">
        <v>44502</v>
      </c>
      <c r="B1707" s="2">
        <v>2.19</v>
      </c>
      <c r="C1707" s="2">
        <f t="shared" si="156"/>
        <v>2.2735638398820206</v>
      </c>
      <c r="D1707" s="2">
        <f t="shared" si="158"/>
        <v>2.250429273149567</v>
      </c>
      <c r="E1707" s="2">
        <f t="shared" si="157"/>
        <v>2.3134566732453621E-2</v>
      </c>
      <c r="F1707" s="2">
        <f t="shared" si="161"/>
        <v>1.8843977778385878E-2</v>
      </c>
      <c r="G1707" s="2">
        <f t="shared" si="159"/>
        <v>4.2905889540677429E-3</v>
      </c>
      <c r="H1707" s="2" t="str">
        <f t="shared" si="160"/>
        <v>Sell</v>
      </c>
    </row>
    <row r="1708" spans="1:8" ht="13.5" x14ac:dyDescent="0.25">
      <c r="A1708" s="4">
        <v>44503</v>
      </c>
      <c r="B1708" s="2">
        <v>2.25</v>
      </c>
      <c r="C1708" s="2">
        <f t="shared" si="156"/>
        <v>2.266861710669402</v>
      </c>
      <c r="D1708" s="2">
        <f t="shared" si="158"/>
        <v>2.2503974751384876</v>
      </c>
      <c r="E1708" s="2">
        <f t="shared" si="157"/>
        <v>1.6464235530914362E-2</v>
      </c>
      <c r="F1708" s="2">
        <f t="shared" si="161"/>
        <v>1.8368029328891575E-2</v>
      </c>
      <c r="G1708" s="2">
        <f t="shared" si="159"/>
        <v>-1.9037937979772129E-3</v>
      </c>
      <c r="H1708" s="2" t="str">
        <f t="shared" si="160"/>
        <v>Hold</v>
      </c>
    </row>
    <row r="1709" spans="1:8" ht="13.5" x14ac:dyDescent="0.25">
      <c r="A1709" s="4">
        <v>44504</v>
      </c>
      <c r="B1709" s="2">
        <v>2.27</v>
      </c>
      <c r="C1709" s="2">
        <f t="shared" si="156"/>
        <v>2.2534983705664171</v>
      </c>
      <c r="D1709" s="2">
        <f t="shared" si="158"/>
        <v>2.2518495140171182</v>
      </c>
      <c r="E1709" s="2">
        <f t="shared" si="157"/>
        <v>1.648856549298916E-3</v>
      </c>
      <c r="F1709" s="2">
        <f t="shared" si="161"/>
        <v>1.5024194772973044E-2</v>
      </c>
      <c r="G1709" s="2">
        <f t="shared" si="159"/>
        <v>-1.3375338223674128E-2</v>
      </c>
      <c r="H1709" s="2" t="str">
        <f t="shared" si="160"/>
        <v>Hold</v>
      </c>
    </row>
    <row r="1710" spans="1:8" ht="13.5" x14ac:dyDescent="0.25">
      <c r="A1710" s="4">
        <v>44505</v>
      </c>
      <c r="B1710" s="2">
        <v>2.2599999999999998</v>
      </c>
      <c r="C1710" s="2">
        <f t="shared" si="156"/>
        <v>2.2437293904792761</v>
      </c>
      <c r="D1710" s="2">
        <f t="shared" si="158"/>
        <v>2.2524532537195538</v>
      </c>
      <c r="E1710" s="2">
        <f t="shared" si="157"/>
        <v>-8.7238632402777405E-3</v>
      </c>
      <c r="F1710" s="2">
        <f t="shared" si="161"/>
        <v>1.0274583170322888E-2</v>
      </c>
      <c r="G1710" s="2">
        <f t="shared" si="159"/>
        <v>-1.8998446410600629E-2</v>
      </c>
      <c r="H1710" s="2" t="str">
        <f t="shared" si="160"/>
        <v>Hold</v>
      </c>
    </row>
    <row r="1711" spans="1:8" ht="13.5" x14ac:dyDescent="0.25">
      <c r="A1711" s="4">
        <v>44508</v>
      </c>
      <c r="B1711" s="2">
        <v>2.2799999999999998</v>
      </c>
      <c r="C1711" s="2">
        <f t="shared" si="156"/>
        <v>2.2370017919440031</v>
      </c>
      <c r="D1711" s="2">
        <f t="shared" si="158"/>
        <v>2.2544937534440317</v>
      </c>
      <c r="E1711" s="2">
        <f t="shared" si="157"/>
        <v>-1.749196150002863E-2</v>
      </c>
      <c r="F1711" s="2">
        <f t="shared" si="161"/>
        <v>4.7212742362525845E-3</v>
      </c>
      <c r="G1711" s="2">
        <f t="shared" si="159"/>
        <v>-2.2213235736281214E-2</v>
      </c>
      <c r="H1711" s="2" t="str">
        <f t="shared" si="160"/>
        <v>Hold</v>
      </c>
    </row>
    <row r="1712" spans="1:8" ht="13.5" x14ac:dyDescent="0.25">
      <c r="A1712" s="4">
        <v>44509</v>
      </c>
      <c r="B1712" s="2">
        <v>2.2999999999999998</v>
      </c>
      <c r="C1712" s="2">
        <f t="shared" si="156"/>
        <v>2.2374630547218488</v>
      </c>
      <c r="D1712" s="2">
        <f t="shared" si="158"/>
        <v>2.2578645865222517</v>
      </c>
      <c r="E1712" s="2">
        <f t="shared" si="157"/>
        <v>-2.0401531800402939E-2</v>
      </c>
      <c r="F1712" s="2">
        <f t="shared" si="161"/>
        <v>-3.0328697107852038E-4</v>
      </c>
      <c r="G1712" s="2">
        <f t="shared" si="159"/>
        <v>-2.0098244829324419E-2</v>
      </c>
      <c r="H1712" s="2" t="str">
        <f t="shared" si="160"/>
        <v>Hold</v>
      </c>
    </row>
    <row r="1713" spans="1:8" ht="13.5" x14ac:dyDescent="0.25">
      <c r="A1713" s="4">
        <v>44510</v>
      </c>
      <c r="B1713" s="2">
        <v>2.31</v>
      </c>
      <c r="C1713" s="2">
        <f t="shared" si="156"/>
        <v>2.2363148924569489</v>
      </c>
      <c r="D1713" s="2">
        <f t="shared" si="158"/>
        <v>2.2617264690020851</v>
      </c>
      <c r="E1713" s="2">
        <f t="shared" si="157"/>
        <v>-2.541157654513615E-2</v>
      </c>
      <c r="F1713" s="2">
        <f t="shared" si="161"/>
        <v>-5.3249448858900469E-3</v>
      </c>
      <c r="G1713" s="2">
        <f t="shared" si="159"/>
        <v>-2.0086631659246103E-2</v>
      </c>
      <c r="H1713" s="2" t="str">
        <f t="shared" si="160"/>
        <v>Hold</v>
      </c>
    </row>
    <row r="1714" spans="1:8" ht="13.5" x14ac:dyDescent="0.25">
      <c r="A1714" s="4">
        <v>44511</v>
      </c>
      <c r="B1714" s="2">
        <v>2.38</v>
      </c>
      <c r="C1714" s="2">
        <f t="shared" si="156"/>
        <v>2.2261126013097261</v>
      </c>
      <c r="D1714" s="2">
        <f t="shared" si="158"/>
        <v>2.2704874712982268</v>
      </c>
      <c r="E1714" s="2">
        <f t="shared" si="157"/>
        <v>-4.4374869988500709E-2</v>
      </c>
      <c r="F1714" s="2">
        <f t="shared" si="161"/>
        <v>-1.3134929906412181E-2</v>
      </c>
      <c r="G1714" s="2">
        <f t="shared" si="159"/>
        <v>-3.1239940082088528E-2</v>
      </c>
      <c r="H1714" s="2" t="str">
        <f t="shared" si="160"/>
        <v>Hold</v>
      </c>
    </row>
    <row r="1715" spans="1:8" ht="13.5" x14ac:dyDescent="0.25">
      <c r="A1715" s="4">
        <v>44512</v>
      </c>
      <c r="B1715" s="2">
        <v>2.38</v>
      </c>
      <c r="C1715" s="2">
        <f t="shared" si="156"/>
        <v>2.2159414318774604</v>
      </c>
      <c r="D1715" s="2">
        <f t="shared" si="158"/>
        <v>2.278599510461321</v>
      </c>
      <c r="E1715" s="2">
        <f t="shared" si="157"/>
        <v>-6.2658078583860632E-2</v>
      </c>
      <c r="F1715" s="2">
        <f t="shared" si="161"/>
        <v>-2.3039559641901873E-2</v>
      </c>
      <c r="G1715" s="2">
        <f t="shared" si="159"/>
        <v>-3.9618518941958759E-2</v>
      </c>
      <c r="H1715" s="2" t="str">
        <f t="shared" si="160"/>
        <v>Hold</v>
      </c>
    </row>
    <row r="1716" spans="1:8" ht="13.5" x14ac:dyDescent="0.25">
      <c r="A1716" s="4">
        <v>44515</v>
      </c>
      <c r="B1716" s="2">
        <v>2.4</v>
      </c>
      <c r="C1716" s="2">
        <f t="shared" si="156"/>
        <v>2.2057965962040051</v>
      </c>
      <c r="D1716" s="2">
        <f t="shared" si="158"/>
        <v>2.2875921393160379</v>
      </c>
      <c r="E1716" s="2">
        <f t="shared" si="157"/>
        <v>-8.1795543112032743E-2</v>
      </c>
      <c r="F1716" s="2">
        <f t="shared" si="161"/>
        <v>-3.4790756335928048E-2</v>
      </c>
      <c r="G1716" s="2">
        <f t="shared" si="159"/>
        <v>-4.7004786776104694E-2</v>
      </c>
      <c r="H1716" s="2" t="str">
        <f t="shared" si="160"/>
        <v>Hold</v>
      </c>
    </row>
    <row r="1717" spans="1:8" ht="13.5" x14ac:dyDescent="0.25">
      <c r="A1717" s="4">
        <v>44516</v>
      </c>
      <c r="B1717" s="2">
        <v>2.4</v>
      </c>
      <c r="C1717" s="2">
        <f t="shared" si="156"/>
        <v>2.2033663506341581</v>
      </c>
      <c r="D1717" s="2">
        <f t="shared" si="158"/>
        <v>2.2959186475148496</v>
      </c>
      <c r="E1717" s="2">
        <f t="shared" si="157"/>
        <v>-9.2552296880691554E-2</v>
      </c>
      <c r="F1717" s="2">
        <f t="shared" si="161"/>
        <v>-4.6343064444880747E-2</v>
      </c>
      <c r="G1717" s="2">
        <f t="shared" si="159"/>
        <v>-4.6209232435810807E-2</v>
      </c>
      <c r="H1717" s="2" t="str">
        <f t="shared" si="160"/>
        <v>Hold</v>
      </c>
    </row>
    <row r="1718" spans="1:8" ht="13.5" x14ac:dyDescent="0.25">
      <c r="A1718" s="4">
        <v>44517</v>
      </c>
      <c r="B1718" s="2">
        <v>2.39</v>
      </c>
      <c r="C1718" s="2">
        <f t="shared" si="156"/>
        <v>2.2105407582289032</v>
      </c>
      <c r="D1718" s="2">
        <f t="shared" si="158"/>
        <v>2.3028876365878235</v>
      </c>
      <c r="E1718" s="2">
        <f t="shared" si="157"/>
        <v>-9.2346878358920303E-2</v>
      </c>
      <c r="F1718" s="2">
        <f t="shared" si="161"/>
        <v>-5.5543827227688664E-2</v>
      </c>
      <c r="G1718" s="2">
        <f t="shared" si="159"/>
        <v>-3.680305113123164E-2</v>
      </c>
      <c r="H1718" s="2" t="str">
        <f t="shared" si="160"/>
        <v>Hold</v>
      </c>
    </row>
    <row r="1719" spans="1:8" ht="13.5" x14ac:dyDescent="0.25">
      <c r="A1719" s="4">
        <v>44518</v>
      </c>
      <c r="B1719" s="2">
        <v>2.4</v>
      </c>
      <c r="C1719" s="2">
        <f t="shared" si="156"/>
        <v>2.219688333885995</v>
      </c>
      <c r="D1719" s="2">
        <f t="shared" si="158"/>
        <v>2.3100811449887253</v>
      </c>
      <c r="E1719" s="2">
        <f t="shared" si="157"/>
        <v>-9.0392811102730342E-2</v>
      </c>
      <c r="F1719" s="2">
        <f t="shared" si="161"/>
        <v>-6.2513624002696999E-2</v>
      </c>
      <c r="G1719" s="2">
        <f t="shared" si="159"/>
        <v>-2.7879187100033342E-2</v>
      </c>
      <c r="H1719" s="2" t="str">
        <f t="shared" si="160"/>
        <v>Hold</v>
      </c>
    </row>
    <row r="1720" spans="1:8" ht="13.5" x14ac:dyDescent="0.25">
      <c r="A1720" s="4">
        <v>44519</v>
      </c>
      <c r="B1720" s="2">
        <v>2.42</v>
      </c>
      <c r="C1720" s="2">
        <f t="shared" si="156"/>
        <v>2.225890128672765</v>
      </c>
      <c r="D1720" s="2">
        <f t="shared" si="158"/>
        <v>2.3182232823969682</v>
      </c>
      <c r="E1720" s="2">
        <f t="shared" si="157"/>
        <v>-9.2333153724203143E-2</v>
      </c>
      <c r="F1720" s="2">
        <f t="shared" si="161"/>
        <v>-6.8477529946998225E-2</v>
      </c>
      <c r="G1720" s="2">
        <f t="shared" si="159"/>
        <v>-2.3855623777204918E-2</v>
      </c>
      <c r="H1720" s="2" t="str">
        <f t="shared" si="160"/>
        <v>Hold</v>
      </c>
    </row>
    <row r="1721" spans="1:8" ht="13.5" x14ac:dyDescent="0.25">
      <c r="A1721" s="4">
        <v>44522</v>
      </c>
      <c r="B1721" s="2">
        <v>2.42</v>
      </c>
      <c r="C1721" s="2">
        <f t="shared" si="156"/>
        <v>2.2342147242615704</v>
      </c>
      <c r="D1721" s="2">
        <f t="shared" si="158"/>
        <v>2.3257622985157114</v>
      </c>
      <c r="E1721" s="2">
        <f t="shared" si="157"/>
        <v>-9.1547574254140951E-2</v>
      </c>
      <c r="F1721" s="2">
        <f t="shared" si="161"/>
        <v>-7.3091538808426781E-2</v>
      </c>
      <c r="G1721" s="2">
        <f t="shared" si="159"/>
        <v>-1.845603544571417E-2</v>
      </c>
      <c r="H1721" s="2" t="str">
        <f t="shared" si="160"/>
        <v>Hold</v>
      </c>
    </row>
    <row r="1722" spans="1:8" ht="13.5" x14ac:dyDescent="0.25">
      <c r="A1722" s="4">
        <v>44523</v>
      </c>
      <c r="B1722" s="2">
        <v>2.42</v>
      </c>
      <c r="C1722" s="2">
        <f t="shared" si="156"/>
        <v>2.2443355359136365</v>
      </c>
      <c r="D1722" s="2">
        <f t="shared" si="158"/>
        <v>2.3327428689960295</v>
      </c>
      <c r="E1722" s="2">
        <f t="shared" si="157"/>
        <v>-8.8407333082392903E-2</v>
      </c>
      <c r="F1722" s="2">
        <f t="shared" si="161"/>
        <v>-7.6154697663220014E-2</v>
      </c>
      <c r="G1722" s="2">
        <f t="shared" si="159"/>
        <v>-1.2252635419172889E-2</v>
      </c>
      <c r="H1722" s="2" t="str">
        <f t="shared" si="160"/>
        <v>Hold</v>
      </c>
    </row>
    <row r="1723" spans="1:8" ht="13.5" x14ac:dyDescent="0.25">
      <c r="A1723" s="4">
        <v>44524</v>
      </c>
      <c r="B1723" s="2">
        <v>2.41</v>
      </c>
      <c r="C1723" s="2">
        <f t="shared" si="156"/>
        <v>2.2544377611576927</v>
      </c>
      <c r="D1723" s="2">
        <f t="shared" si="158"/>
        <v>2.3384656194407683</v>
      </c>
      <c r="E1723" s="2">
        <f t="shared" si="157"/>
        <v>-8.4027858283075574E-2</v>
      </c>
      <c r="F1723" s="2">
        <f t="shared" si="161"/>
        <v>-7.7729329787191132E-2</v>
      </c>
      <c r="G1723" s="2">
        <f t="shared" si="159"/>
        <v>-6.2985284958844423E-3</v>
      </c>
      <c r="H1723" s="2" t="str">
        <f t="shared" si="160"/>
        <v>Hold</v>
      </c>
    </row>
    <row r="1724" spans="1:8" ht="13.5" x14ac:dyDescent="0.25">
      <c r="A1724" s="4">
        <v>44525</v>
      </c>
      <c r="B1724" s="2">
        <v>2.41</v>
      </c>
      <c r="C1724" s="2">
        <f t="shared" si="156"/>
        <v>2.2737550286718937</v>
      </c>
      <c r="D1724" s="2">
        <f t="shared" si="158"/>
        <v>2.3437644624451561</v>
      </c>
      <c r="E1724" s="2">
        <f t="shared" si="157"/>
        <v>-7.0009433773262408E-2</v>
      </c>
      <c r="F1724" s="2">
        <f t="shared" si="161"/>
        <v>-7.6185350584405384E-2</v>
      </c>
      <c r="G1724" s="2">
        <f t="shared" si="159"/>
        <v>6.1759168111429757E-3</v>
      </c>
      <c r="H1724" s="2" t="str">
        <f t="shared" si="160"/>
        <v>Sell</v>
      </c>
    </row>
    <row r="1725" spans="1:8" ht="13.5" x14ac:dyDescent="0.25">
      <c r="A1725" s="4">
        <v>44526</v>
      </c>
      <c r="B1725" s="2">
        <v>2.41</v>
      </c>
      <c r="C1725" s="2">
        <f t="shared" si="156"/>
        <v>2.2901004088762176</v>
      </c>
      <c r="D1725" s="2">
        <f t="shared" si="158"/>
        <v>2.3486707985603301</v>
      </c>
      <c r="E1725" s="2">
        <f t="shared" si="157"/>
        <v>-5.8570389684112545E-2</v>
      </c>
      <c r="F1725" s="2">
        <f t="shared" si="161"/>
        <v>-7.2662358404346816E-2</v>
      </c>
      <c r="G1725" s="2">
        <f t="shared" si="159"/>
        <v>1.4091968720234271E-2</v>
      </c>
      <c r="H1725" s="2" t="str">
        <f t="shared" si="160"/>
        <v>Sell</v>
      </c>
    </row>
    <row r="1726" spans="1:8" ht="13.5" x14ac:dyDescent="0.25">
      <c r="A1726" s="4">
        <v>44529</v>
      </c>
      <c r="B1726" s="2">
        <v>2.4</v>
      </c>
      <c r="C1726" s="2">
        <f t="shared" si="156"/>
        <v>2.3070080382798763</v>
      </c>
      <c r="D1726" s="2">
        <f t="shared" si="158"/>
        <v>2.3524729616299349</v>
      </c>
      <c r="E1726" s="2">
        <f t="shared" si="157"/>
        <v>-4.5464923350058584E-2</v>
      </c>
      <c r="F1726" s="2">
        <f t="shared" si="161"/>
        <v>-6.7222871393489175E-2</v>
      </c>
      <c r="G1726" s="2">
        <f t="shared" si="159"/>
        <v>2.1757948043430592E-2</v>
      </c>
      <c r="H1726" s="2" t="str">
        <f t="shared" si="160"/>
        <v>Sell</v>
      </c>
    </row>
    <row r="1727" spans="1:8" ht="13.5" x14ac:dyDescent="0.25">
      <c r="A1727" s="4">
        <v>44530</v>
      </c>
      <c r="B1727" s="2">
        <v>2.36</v>
      </c>
      <c r="C1727" s="2">
        <f t="shared" si="156"/>
        <v>2.3213144939291261</v>
      </c>
      <c r="D1727" s="2">
        <f t="shared" si="158"/>
        <v>2.3530305200277173</v>
      </c>
      <c r="E1727" s="2">
        <f t="shared" si="157"/>
        <v>-3.1716026098591144E-2</v>
      </c>
      <c r="F1727" s="2">
        <f t="shared" si="161"/>
        <v>-6.0121502334509573E-2</v>
      </c>
      <c r="G1727" s="2">
        <f t="shared" si="159"/>
        <v>2.840547623591843E-2</v>
      </c>
      <c r="H1727" s="2" t="str">
        <f t="shared" si="160"/>
        <v>Sell</v>
      </c>
    </row>
    <row r="1728" spans="1:8" ht="13.5" x14ac:dyDescent="0.25">
      <c r="A1728" s="4">
        <v>44531</v>
      </c>
      <c r="B1728" s="2">
        <v>2.37</v>
      </c>
      <c r="C1728" s="2">
        <f t="shared" si="156"/>
        <v>2.3318814948631066</v>
      </c>
      <c r="D1728" s="2">
        <f t="shared" si="158"/>
        <v>2.3542875185441825</v>
      </c>
      <c r="E1728" s="2">
        <f t="shared" si="157"/>
        <v>-2.2406023681075915E-2</v>
      </c>
      <c r="F1728" s="2">
        <f t="shared" si="161"/>
        <v>-5.257840660382284E-2</v>
      </c>
      <c r="G1728" s="2">
        <f t="shared" si="159"/>
        <v>3.0172382922746925E-2</v>
      </c>
      <c r="H1728" s="2" t="str">
        <f t="shared" si="160"/>
        <v>Sell</v>
      </c>
    </row>
    <row r="1729" spans="1:8" ht="13.5" x14ac:dyDescent="0.25">
      <c r="A1729" s="4">
        <v>44532</v>
      </c>
      <c r="B1729" s="2">
        <v>2.38</v>
      </c>
      <c r="C1729" s="2">
        <f t="shared" si="156"/>
        <v>2.3423612648841674</v>
      </c>
      <c r="D1729" s="2">
        <f t="shared" si="158"/>
        <v>2.356192146800169</v>
      </c>
      <c r="E1729" s="2">
        <f t="shared" si="157"/>
        <v>-1.3830881916001569E-2</v>
      </c>
      <c r="F1729" s="2">
        <f t="shared" si="161"/>
        <v>-4.4828901666258587E-2</v>
      </c>
      <c r="G1729" s="2">
        <f t="shared" si="159"/>
        <v>3.0998019750257018E-2</v>
      </c>
      <c r="H1729" s="2" t="str">
        <f t="shared" si="160"/>
        <v>Sell</v>
      </c>
    </row>
    <row r="1730" spans="1:8" ht="13.5" x14ac:dyDescent="0.25">
      <c r="A1730" s="4">
        <v>44533</v>
      </c>
      <c r="B1730" s="2">
        <v>2.38</v>
      </c>
      <c r="C1730" s="2">
        <f t="shared" si="156"/>
        <v>2.3543056856712186</v>
      </c>
      <c r="D1730" s="2">
        <f t="shared" si="158"/>
        <v>2.3579556914816377</v>
      </c>
      <c r="E1730" s="2">
        <f t="shared" si="157"/>
        <v>-3.6500058104191879E-3</v>
      </c>
      <c r="F1730" s="2">
        <f t="shared" si="161"/>
        <v>-3.659312249509071E-2</v>
      </c>
      <c r="G1730" s="2">
        <f t="shared" si="159"/>
        <v>3.2943116684671522E-2</v>
      </c>
      <c r="H1730" s="2" t="str">
        <f t="shared" si="160"/>
        <v>Sell</v>
      </c>
    </row>
    <row r="1731" spans="1:8" ht="13.5" x14ac:dyDescent="0.25">
      <c r="A1731" s="4">
        <v>44536</v>
      </c>
      <c r="B1731" s="2">
        <v>2.39</v>
      </c>
      <c r="C1731" s="2">
        <f t="shared" si="156"/>
        <v>2.3644125032602621</v>
      </c>
      <c r="D1731" s="2">
        <f t="shared" si="158"/>
        <v>2.3603293439644792</v>
      </c>
      <c r="E1731" s="2">
        <f t="shared" si="157"/>
        <v>4.0831592957828455E-3</v>
      </c>
      <c r="F1731" s="2">
        <f t="shared" si="161"/>
        <v>-2.8457866136915998E-2</v>
      </c>
      <c r="G1731" s="2">
        <f t="shared" si="159"/>
        <v>3.2541025432698843E-2</v>
      </c>
      <c r="H1731" s="2" t="str">
        <f t="shared" si="160"/>
        <v>Sell</v>
      </c>
    </row>
    <row r="1732" spans="1:8" ht="13.5" x14ac:dyDescent="0.25">
      <c r="A1732" s="4">
        <v>44537</v>
      </c>
      <c r="B1732" s="2">
        <v>2.39</v>
      </c>
      <c r="C1732" s="2">
        <f t="shared" si="156"/>
        <v>2.3729644258356064</v>
      </c>
      <c r="D1732" s="2">
        <f t="shared" si="158"/>
        <v>2.3625271703374806</v>
      </c>
      <c r="E1732" s="2">
        <f t="shared" si="157"/>
        <v>1.0437255498125797E-2</v>
      </c>
      <c r="F1732" s="2">
        <f t="shared" si="161"/>
        <v>-2.0678841809907641E-2</v>
      </c>
      <c r="G1732" s="2">
        <f t="shared" si="159"/>
        <v>3.1116097308033438E-2</v>
      </c>
      <c r="H1732" s="2" t="str">
        <f t="shared" si="160"/>
        <v>Sell</v>
      </c>
    </row>
    <row r="1733" spans="1:8" ht="13.5" x14ac:dyDescent="0.25">
      <c r="A1733" s="4">
        <v>44538</v>
      </c>
      <c r="B1733" s="2">
        <v>2.39</v>
      </c>
      <c r="C1733" s="2">
        <f t="shared" si="156"/>
        <v>2.3786622064762826</v>
      </c>
      <c r="D1733" s="2">
        <f t="shared" si="158"/>
        <v>2.3645621947569264</v>
      </c>
      <c r="E1733" s="2">
        <f t="shared" si="157"/>
        <v>1.4100011719356154E-2</v>
      </c>
      <c r="F1733" s="2">
        <f t="shared" si="161"/>
        <v>-1.3723071104054884E-2</v>
      </c>
      <c r="G1733" s="2">
        <f t="shared" si="159"/>
        <v>2.782308282341104E-2</v>
      </c>
      <c r="H1733" s="2" t="str">
        <f t="shared" si="160"/>
        <v>Sell</v>
      </c>
    </row>
    <row r="1734" spans="1:8" ht="13.5" x14ac:dyDescent="0.25">
      <c r="A1734" s="4">
        <v>44539</v>
      </c>
      <c r="B1734" s="2">
        <v>2.39</v>
      </c>
      <c r="C1734" s="2">
        <f t="shared" si="156"/>
        <v>2.3834834054799314</v>
      </c>
      <c r="D1734" s="2">
        <f t="shared" si="158"/>
        <v>2.3664464766267836</v>
      </c>
      <c r="E1734" s="2">
        <f t="shared" si="157"/>
        <v>1.7036928853147781E-2</v>
      </c>
      <c r="F1734" s="2">
        <f t="shared" si="161"/>
        <v>-7.5710711126143514E-3</v>
      </c>
      <c r="G1734" s="2">
        <f t="shared" si="159"/>
        <v>2.4607999965762132E-2</v>
      </c>
      <c r="H1734" s="2" t="str">
        <f t="shared" si="160"/>
        <v>Sell</v>
      </c>
    </row>
    <row r="1735" spans="1:8" ht="13.5" x14ac:dyDescent="0.25">
      <c r="A1735" s="4">
        <v>44540</v>
      </c>
      <c r="B1735" s="2">
        <v>2.38</v>
      </c>
      <c r="C1735" s="2">
        <f t="shared" si="156"/>
        <v>2.3875628815599423</v>
      </c>
      <c r="D1735" s="2">
        <f t="shared" si="158"/>
        <v>2.3674504413210959</v>
      </c>
      <c r="E1735" s="2">
        <f t="shared" si="157"/>
        <v>2.0112440238846396E-2</v>
      </c>
      <c r="F1735" s="2">
        <f t="shared" si="161"/>
        <v>-2.0343688423222024E-3</v>
      </c>
      <c r="G1735" s="2">
        <f t="shared" si="159"/>
        <v>2.21468090811686E-2</v>
      </c>
      <c r="H1735" s="2" t="str">
        <f t="shared" si="160"/>
        <v>Sell</v>
      </c>
    </row>
    <row r="1736" spans="1:8" ht="13.5" x14ac:dyDescent="0.25">
      <c r="A1736" s="4">
        <v>44543</v>
      </c>
      <c r="B1736" s="2">
        <v>2.38</v>
      </c>
      <c r="C1736" s="2">
        <f t="shared" si="156"/>
        <v>2.3894762843968742</v>
      </c>
      <c r="D1736" s="2">
        <f t="shared" si="158"/>
        <v>2.3683800382602738</v>
      </c>
      <c r="E1736" s="2">
        <f t="shared" si="157"/>
        <v>2.1096246136600438E-2</v>
      </c>
      <c r="F1736" s="2">
        <f t="shared" si="161"/>
        <v>2.5917541534623257E-3</v>
      </c>
      <c r="G1736" s="2">
        <f t="shared" si="159"/>
        <v>1.8504491983138114E-2</v>
      </c>
      <c r="H1736" s="2" t="str">
        <f t="shared" si="160"/>
        <v>Sell</v>
      </c>
    </row>
    <row r="1737" spans="1:8" ht="13.5" x14ac:dyDescent="0.25">
      <c r="A1737" s="4">
        <v>44544</v>
      </c>
      <c r="B1737" s="2">
        <v>2.36</v>
      </c>
      <c r="C1737" s="2">
        <f t="shared" si="156"/>
        <v>2.3849414714127395</v>
      </c>
      <c r="D1737" s="2">
        <f t="shared" si="158"/>
        <v>2.3677592946854387</v>
      </c>
      <c r="E1737" s="2">
        <f t="shared" si="157"/>
        <v>1.7182176727300824E-2</v>
      </c>
      <c r="F1737" s="2">
        <f t="shared" si="161"/>
        <v>5.5098386682300255E-3</v>
      </c>
      <c r="G1737" s="2">
        <f t="shared" si="159"/>
        <v>1.1672338059070798E-2</v>
      </c>
      <c r="H1737" s="2" t="str">
        <f t="shared" si="160"/>
        <v>Sell</v>
      </c>
    </row>
    <row r="1738" spans="1:8" ht="13.5" x14ac:dyDescent="0.25">
      <c r="A1738" s="4">
        <v>44545</v>
      </c>
      <c r="B1738" s="2">
        <v>2.36</v>
      </c>
      <c r="C1738" s="2">
        <f t="shared" si="156"/>
        <v>2.382642783503087</v>
      </c>
      <c r="D1738" s="2">
        <f t="shared" si="158"/>
        <v>2.3671845321161467</v>
      </c>
      <c r="E1738" s="2">
        <f t="shared" si="157"/>
        <v>1.5458251386940347E-2</v>
      </c>
      <c r="F1738" s="2">
        <f t="shared" si="161"/>
        <v>7.4995212119720904E-3</v>
      </c>
      <c r="G1738" s="2">
        <f t="shared" si="159"/>
        <v>7.9587301749682558E-3</v>
      </c>
      <c r="H1738" s="2" t="str">
        <f t="shared" si="160"/>
        <v>Sell</v>
      </c>
    </row>
    <row r="1739" spans="1:8" ht="13.5" x14ac:dyDescent="0.25">
      <c r="A1739" s="4">
        <v>44546</v>
      </c>
      <c r="B1739" s="2">
        <v>2.34</v>
      </c>
      <c r="C1739" s="2">
        <f t="shared" si="156"/>
        <v>2.3822362014256893</v>
      </c>
      <c r="D1739" s="2">
        <f t="shared" si="158"/>
        <v>2.3651708630705062</v>
      </c>
      <c r="E1739" s="2">
        <f t="shared" si="157"/>
        <v>1.7065338355183091E-2</v>
      </c>
      <c r="F1739" s="2">
        <f t="shared" si="161"/>
        <v>9.4126846406142918E-3</v>
      </c>
      <c r="G1739" s="2">
        <f t="shared" si="159"/>
        <v>7.6526537145687988E-3</v>
      </c>
      <c r="H1739" s="2" t="str">
        <f t="shared" si="160"/>
        <v>Sell</v>
      </c>
    </row>
    <row r="1740" spans="1:8" ht="13.5" x14ac:dyDescent="0.25">
      <c r="A1740" s="4">
        <v>44550</v>
      </c>
      <c r="B1740" s="2">
        <v>2.34</v>
      </c>
      <c r="C1740" s="2">
        <f t="shared" si="156"/>
        <v>2.3818921704371219</v>
      </c>
      <c r="D1740" s="2">
        <f t="shared" si="158"/>
        <v>2.3633063546949131</v>
      </c>
      <c r="E1740" s="2">
        <f t="shared" si="157"/>
        <v>1.8585815742208744E-2</v>
      </c>
      <c r="F1740" s="2">
        <f t="shared" si="161"/>
        <v>1.1247310860933182E-2</v>
      </c>
      <c r="G1740" s="2">
        <f t="shared" si="159"/>
        <v>7.3385048812755621E-3</v>
      </c>
      <c r="H1740" s="2" t="str">
        <f t="shared" si="160"/>
        <v>Sell</v>
      </c>
    </row>
    <row r="1741" spans="1:8" ht="13.5" x14ac:dyDescent="0.25">
      <c r="A1741" s="4">
        <v>44551</v>
      </c>
      <c r="B1741" s="2">
        <v>2.33</v>
      </c>
      <c r="C1741" s="2">
        <f t="shared" si="156"/>
        <v>2.3831395288314106</v>
      </c>
      <c r="D1741" s="2">
        <f t="shared" si="158"/>
        <v>2.3608392173101049</v>
      </c>
      <c r="E1741" s="2">
        <f t="shared" si="157"/>
        <v>2.2300311521305627E-2</v>
      </c>
      <c r="F1741" s="2">
        <f t="shared" si="161"/>
        <v>1.3457910993007673E-2</v>
      </c>
      <c r="G1741" s="2">
        <f t="shared" si="159"/>
        <v>8.8424005282979543E-3</v>
      </c>
      <c r="H1741" s="2" t="str">
        <f t="shared" si="160"/>
        <v>Sell</v>
      </c>
    </row>
    <row r="1742" spans="1:8" ht="13.5" x14ac:dyDescent="0.25">
      <c r="A1742" s="4">
        <v>44552</v>
      </c>
      <c r="B1742" s="2">
        <v>2.25</v>
      </c>
      <c r="C1742" s="2">
        <f t="shared" si="156"/>
        <v>2.3841949859342702</v>
      </c>
      <c r="D1742" s="2">
        <f t="shared" si="158"/>
        <v>2.3526289049167639</v>
      </c>
      <c r="E1742" s="2">
        <f t="shared" si="157"/>
        <v>3.1566081017506242E-2</v>
      </c>
      <c r="F1742" s="2">
        <f t="shared" si="161"/>
        <v>1.7079544997907387E-2</v>
      </c>
      <c r="G1742" s="2">
        <f t="shared" si="159"/>
        <v>1.4486536019598855E-2</v>
      </c>
      <c r="H1742" s="2" t="str">
        <f t="shared" si="160"/>
        <v>Sell</v>
      </c>
    </row>
    <row r="1743" spans="1:8" ht="13.5" x14ac:dyDescent="0.25">
      <c r="A1743" s="4">
        <v>44553</v>
      </c>
      <c r="B1743" s="2">
        <v>2.29</v>
      </c>
      <c r="C1743" s="2">
        <f t="shared" ref="C1743:C1806" si="162">$C$4*B1733+C1742*(1-$C$4)</f>
        <v>2.3850880650213053</v>
      </c>
      <c r="D1743" s="2">
        <f t="shared" si="158"/>
        <v>2.3479897267747818</v>
      </c>
      <c r="E1743" s="2">
        <f t="shared" si="157"/>
        <v>3.7098338246523532E-2</v>
      </c>
      <c r="F1743" s="2">
        <f t="shared" si="161"/>
        <v>2.1083303647630617E-2</v>
      </c>
      <c r="G1743" s="2">
        <f t="shared" si="159"/>
        <v>1.6015034598892915E-2</v>
      </c>
      <c r="H1743" s="2" t="str">
        <f t="shared" si="160"/>
        <v>Sell</v>
      </c>
    </row>
    <row r="1744" spans="1:8" ht="13.5" x14ac:dyDescent="0.25">
      <c r="A1744" s="4">
        <v>44554</v>
      </c>
      <c r="B1744" s="2">
        <v>2.29</v>
      </c>
      <c r="C1744" s="2">
        <f t="shared" si="162"/>
        <v>2.3858437473257199</v>
      </c>
      <c r="D1744" s="2">
        <f t="shared" si="158"/>
        <v>2.3436941914581313</v>
      </c>
      <c r="E1744" s="2">
        <f t="shared" si="157"/>
        <v>4.2149555867588617E-2</v>
      </c>
      <c r="F1744" s="2">
        <f t="shared" si="161"/>
        <v>2.5296554091622216E-2</v>
      </c>
      <c r="G1744" s="2">
        <f t="shared" si="159"/>
        <v>1.6853001775966402E-2</v>
      </c>
      <c r="H1744" s="2" t="str">
        <f t="shared" si="160"/>
        <v>Sell</v>
      </c>
    </row>
    <row r="1745" spans="1:8" ht="13.5" x14ac:dyDescent="0.25">
      <c r="A1745" s="4">
        <v>44557</v>
      </c>
      <c r="B1745" s="2">
        <v>2.29</v>
      </c>
      <c r="C1745" s="2">
        <f t="shared" si="162"/>
        <v>2.3849447092756093</v>
      </c>
      <c r="D1745" s="2">
        <f t="shared" si="158"/>
        <v>2.3397168439427145</v>
      </c>
      <c r="E1745" s="2">
        <f t="shared" si="157"/>
        <v>4.5227865332894801E-2</v>
      </c>
      <c r="F1745" s="2">
        <f t="shared" si="161"/>
        <v>2.9282816339876734E-2</v>
      </c>
      <c r="G1745" s="2">
        <f t="shared" si="159"/>
        <v>1.5945048993018067E-2</v>
      </c>
      <c r="H1745" s="2" t="str">
        <f t="shared" si="160"/>
        <v>Sell</v>
      </c>
    </row>
    <row r="1746" spans="1:8" ht="13.5" x14ac:dyDescent="0.25">
      <c r="A1746" s="4">
        <v>44558</v>
      </c>
      <c r="B1746" s="2">
        <v>2.29</v>
      </c>
      <c r="C1746" s="2">
        <f t="shared" si="162"/>
        <v>2.3841839847716697</v>
      </c>
      <c r="D1746" s="2">
        <f t="shared" si="158"/>
        <v>2.3360341147617727</v>
      </c>
      <c r="E1746" s="2">
        <f t="shared" si="157"/>
        <v>4.8149870009897011E-2</v>
      </c>
      <c r="F1746" s="2">
        <f t="shared" si="161"/>
        <v>3.3056227073880791E-2</v>
      </c>
      <c r="G1746" s="2">
        <f t="shared" si="159"/>
        <v>1.509364293601622E-2</v>
      </c>
      <c r="H1746" s="2" t="str">
        <f t="shared" si="160"/>
        <v>Sell</v>
      </c>
    </row>
    <row r="1747" spans="1:8" ht="13.5" x14ac:dyDescent="0.25">
      <c r="A1747" s="4">
        <v>44559</v>
      </c>
      <c r="B1747" s="2">
        <v>2.2799999999999998</v>
      </c>
      <c r="C1747" s="2">
        <f t="shared" si="162"/>
        <v>2.3804633717298742</v>
      </c>
      <c r="D1747" s="2">
        <f t="shared" si="158"/>
        <v>2.3318834395942343</v>
      </c>
      <c r="E1747" s="2">
        <f t="shared" si="157"/>
        <v>4.8579932135639936E-2</v>
      </c>
      <c r="F1747" s="2">
        <f t="shared" si="161"/>
        <v>3.616096808623262E-2</v>
      </c>
      <c r="G1747" s="2">
        <f t="shared" si="159"/>
        <v>1.2418964049407316E-2</v>
      </c>
      <c r="H1747" s="2" t="str">
        <f t="shared" si="160"/>
        <v>Sell</v>
      </c>
    </row>
    <row r="1748" spans="1:8" ht="13.5" x14ac:dyDescent="0.25">
      <c r="A1748" s="4">
        <v>44560</v>
      </c>
      <c r="B1748" s="2">
        <v>2.2799999999999998</v>
      </c>
      <c r="C1748" s="2">
        <f t="shared" si="162"/>
        <v>2.3773151606945087</v>
      </c>
      <c r="D1748" s="2">
        <f t="shared" si="158"/>
        <v>2.3280402218465133</v>
      </c>
      <c r="E1748" s="2">
        <f t="shared" si="157"/>
        <v>4.9274938847995386E-2</v>
      </c>
      <c r="F1748" s="2">
        <f t="shared" si="161"/>
        <v>3.8783762238585179E-2</v>
      </c>
      <c r="G1748" s="2">
        <f t="shared" si="159"/>
        <v>1.0491176609410208E-2</v>
      </c>
      <c r="H1748" s="2" t="str">
        <f t="shared" si="160"/>
        <v>Sell</v>
      </c>
    </row>
    <row r="1749" spans="1:8" ht="13.5" x14ac:dyDescent="0.25">
      <c r="A1749" s="4">
        <v>44561</v>
      </c>
      <c r="B1749" s="2">
        <v>2.29</v>
      </c>
      <c r="C1749" s="2">
        <f t="shared" si="162"/>
        <v>2.3715743667415072</v>
      </c>
      <c r="D1749" s="2">
        <f t="shared" si="158"/>
        <v>2.3252224276356608</v>
      </c>
      <c r="E1749" s="2">
        <f t="shared" si="157"/>
        <v>4.6351939105846451E-2</v>
      </c>
      <c r="F1749" s="2">
        <f t="shared" si="161"/>
        <v>4.0297397612037433E-2</v>
      </c>
      <c r="G1749" s="2">
        <f t="shared" si="159"/>
        <v>6.0545414938090181E-3</v>
      </c>
      <c r="H1749" s="2" t="str">
        <f t="shared" si="160"/>
        <v>Sell</v>
      </c>
    </row>
    <row r="1750" spans="1:8" ht="13.5" x14ac:dyDescent="0.25">
      <c r="A1750" s="4">
        <v>44564</v>
      </c>
      <c r="B1750" s="2">
        <v>2.35</v>
      </c>
      <c r="C1750" s="2">
        <f t="shared" si="162"/>
        <v>2.3667167718581981</v>
      </c>
      <c r="D1750" s="2">
        <f t="shared" si="158"/>
        <v>2.3270578033663525</v>
      </c>
      <c r="E1750" s="2">
        <f t="shared" si="157"/>
        <v>3.9658968491845581E-2</v>
      </c>
      <c r="F1750" s="2">
        <f t="shared" si="161"/>
        <v>4.0169711787999066E-2</v>
      </c>
      <c r="G1750" s="2">
        <f t="shared" si="159"/>
        <v>-5.1074329615348468E-4</v>
      </c>
      <c r="H1750" s="2" t="str">
        <f t="shared" si="160"/>
        <v>Hold</v>
      </c>
    </row>
    <row r="1751" spans="1:8" ht="13.5" x14ac:dyDescent="0.25">
      <c r="A1751" s="4">
        <v>44565</v>
      </c>
      <c r="B1751" s="2">
        <v>2.2799999999999998</v>
      </c>
      <c r="C1751" s="2">
        <f t="shared" si="162"/>
        <v>2.3610680377261679</v>
      </c>
      <c r="D1751" s="2">
        <f t="shared" si="158"/>
        <v>2.3235720401540298</v>
      </c>
      <c r="E1751" s="2">
        <f t="shared" si="157"/>
        <v>3.7495997572138062E-2</v>
      </c>
      <c r="F1751" s="2">
        <f t="shared" si="161"/>
        <v>3.9634968944826862E-2</v>
      </c>
      <c r="G1751" s="2">
        <f t="shared" si="159"/>
        <v>-2.1389713726887999E-3</v>
      </c>
      <c r="H1751" s="2" t="str">
        <f t="shared" si="160"/>
        <v>Hold</v>
      </c>
    </row>
    <row r="1752" spans="1:8" ht="13.5" x14ac:dyDescent="0.25">
      <c r="A1752" s="4">
        <v>44566</v>
      </c>
      <c r="B1752" s="2">
        <v>2.27</v>
      </c>
      <c r="C1752" s="2">
        <f t="shared" si="162"/>
        <v>2.3439806473067573</v>
      </c>
      <c r="D1752" s="2">
        <f t="shared" si="158"/>
        <v>2.3196037408833607</v>
      </c>
      <c r="E1752" s="2">
        <f t="shared" si="157"/>
        <v>2.4376906423396516E-2</v>
      </c>
      <c r="F1752" s="2">
        <f t="shared" si="161"/>
        <v>3.6583356440540796E-2</v>
      </c>
      <c r="G1752" s="2">
        <f t="shared" si="159"/>
        <v>-1.220645001714428E-2</v>
      </c>
      <c r="H1752" s="2" t="str">
        <f t="shared" si="160"/>
        <v>Hold</v>
      </c>
    </row>
    <row r="1753" spans="1:8" ht="13.5" x14ac:dyDescent="0.25">
      <c r="A1753" s="4">
        <v>44567</v>
      </c>
      <c r="B1753" s="2">
        <v>2.2599999999999998</v>
      </c>
      <c r="C1753" s="2">
        <f t="shared" si="162"/>
        <v>2.3356759323364868</v>
      </c>
      <c r="D1753" s="2">
        <f t="shared" si="158"/>
        <v>2.3151886489660747</v>
      </c>
      <c r="E1753" s="2">
        <f t="shared" si="157"/>
        <v>2.0487283370412168E-2</v>
      </c>
      <c r="F1753" s="2">
        <f t="shared" si="161"/>
        <v>3.3364141826515072E-2</v>
      </c>
      <c r="G1753" s="2">
        <f t="shared" si="159"/>
        <v>-1.2876858456102903E-2</v>
      </c>
      <c r="H1753" s="2" t="str">
        <f t="shared" si="160"/>
        <v>Hold</v>
      </c>
    </row>
    <row r="1754" spans="1:8" ht="13.5" x14ac:dyDescent="0.25">
      <c r="A1754" s="4">
        <v>44568</v>
      </c>
      <c r="B1754" s="2">
        <v>2.3199999999999998</v>
      </c>
      <c r="C1754" s="2">
        <f t="shared" si="162"/>
        <v>2.328648865823181</v>
      </c>
      <c r="D1754" s="2">
        <f t="shared" si="158"/>
        <v>2.3155450453389581</v>
      </c>
      <c r="E1754" s="2">
        <f t="shared" si="157"/>
        <v>1.3103820484222872E-2</v>
      </c>
      <c r="F1754" s="2">
        <f t="shared" si="161"/>
        <v>2.9312077558056635E-2</v>
      </c>
      <c r="G1754" s="2">
        <f t="shared" si="159"/>
        <v>-1.6208257073833762E-2</v>
      </c>
      <c r="H1754" s="2" t="str">
        <f t="shared" si="160"/>
        <v>Hold</v>
      </c>
    </row>
    <row r="1755" spans="1:8" ht="13.5" x14ac:dyDescent="0.25">
      <c r="A1755" s="4">
        <v>44571</v>
      </c>
      <c r="B1755" s="2">
        <v>2.3199999999999998</v>
      </c>
      <c r="C1755" s="2">
        <f t="shared" si="162"/>
        <v>2.3227028864657684</v>
      </c>
      <c r="D1755" s="2">
        <f t="shared" si="158"/>
        <v>2.315875041980517</v>
      </c>
      <c r="E1755" s="2">
        <f t="shared" si="157"/>
        <v>6.827844485251422E-3</v>
      </c>
      <c r="F1755" s="2">
        <f t="shared" si="161"/>
        <v>2.4815230943495595E-2</v>
      </c>
      <c r="G1755" s="2">
        <f t="shared" si="159"/>
        <v>-1.7987386458244173E-2</v>
      </c>
      <c r="H1755" s="2" t="str">
        <f t="shared" si="160"/>
        <v>Hold</v>
      </c>
    </row>
    <row r="1756" spans="1:8" ht="13.5" x14ac:dyDescent="0.25">
      <c r="A1756" s="4">
        <v>44572</v>
      </c>
      <c r="B1756" s="2">
        <v>2.3199999999999998</v>
      </c>
      <c r="C1756" s="2">
        <f t="shared" si="162"/>
        <v>2.3176716731633427</v>
      </c>
      <c r="D1756" s="2">
        <f t="shared" si="158"/>
        <v>2.3161805944264047</v>
      </c>
      <c r="E1756" s="2">
        <f t="shared" ref="E1756:E1819" si="163">C1756-D1756</f>
        <v>1.4910787369379896E-3</v>
      </c>
      <c r="F1756" s="2">
        <f t="shared" si="161"/>
        <v>2.0150400502184074E-2</v>
      </c>
      <c r="G1756" s="2">
        <f t="shared" si="159"/>
        <v>-1.8659321765246085E-2</v>
      </c>
      <c r="H1756" s="2" t="str">
        <f t="shared" si="160"/>
        <v>Hold</v>
      </c>
    </row>
    <row r="1757" spans="1:8" ht="13.5" x14ac:dyDescent="0.25">
      <c r="A1757" s="4">
        <v>44573</v>
      </c>
      <c r="B1757" s="2">
        <v>2.42</v>
      </c>
      <c r="C1757" s="2">
        <f t="shared" si="162"/>
        <v>2.3118760311382132</v>
      </c>
      <c r="D1757" s="2">
        <f t="shared" ref="D1757:D1820" si="164">$D$4*B1757+(1-$D$4)*D1756</f>
        <v>2.3238709207651898</v>
      </c>
      <c r="E1757" s="2">
        <f t="shared" si="163"/>
        <v>-1.199488962697659E-2</v>
      </c>
      <c r="F1757" s="2">
        <f t="shared" si="161"/>
        <v>1.3721342476351943E-2</v>
      </c>
      <c r="G1757" s="2">
        <f t="shared" si="159"/>
        <v>-2.5716232103328532E-2</v>
      </c>
      <c r="H1757" s="2" t="str">
        <f t="shared" si="160"/>
        <v>Hold</v>
      </c>
    </row>
    <row r="1758" spans="1:8" ht="13.5" x14ac:dyDescent="0.25">
      <c r="A1758" s="4">
        <v>44574</v>
      </c>
      <c r="B1758" s="2">
        <v>2.56</v>
      </c>
      <c r="C1758" s="2">
        <f t="shared" si="162"/>
        <v>2.3069720263477187</v>
      </c>
      <c r="D1758" s="2">
        <f t="shared" si="164"/>
        <v>2.341361963671472</v>
      </c>
      <c r="E1758" s="2">
        <f t="shared" si="163"/>
        <v>-3.4389937323753283E-2</v>
      </c>
      <c r="F1758" s="2">
        <f t="shared" si="161"/>
        <v>4.0990865163308982E-3</v>
      </c>
      <c r="G1758" s="2">
        <f t="shared" si="159"/>
        <v>-3.848902384008418E-2</v>
      </c>
      <c r="H1758" s="2" t="str">
        <f t="shared" si="160"/>
        <v>Hold</v>
      </c>
    </row>
    <row r="1759" spans="1:8" ht="13.5" x14ac:dyDescent="0.25">
      <c r="A1759" s="4">
        <v>44575</v>
      </c>
      <c r="B1759" s="2">
        <v>2.7</v>
      </c>
      <c r="C1759" s="2">
        <f t="shared" si="162"/>
        <v>2.3043609453711467</v>
      </c>
      <c r="D1759" s="2">
        <f t="shared" si="164"/>
        <v>2.367927744140252</v>
      </c>
      <c r="E1759" s="2">
        <f t="shared" si="163"/>
        <v>-6.3566798769105315E-2</v>
      </c>
      <c r="F1759" s="2">
        <f t="shared" si="161"/>
        <v>-9.4340905407563451E-3</v>
      </c>
      <c r="G1759" s="2">
        <f t="shared" si="159"/>
        <v>-5.4132708228348966E-2</v>
      </c>
      <c r="H1759" s="2" t="str">
        <f t="shared" si="160"/>
        <v>Hold</v>
      </c>
    </row>
    <row r="1760" spans="1:8" ht="13.5" x14ac:dyDescent="0.25">
      <c r="A1760" s="4">
        <v>44578</v>
      </c>
      <c r="B1760" s="2">
        <v>2.8</v>
      </c>
      <c r="C1760" s="2">
        <f t="shared" si="162"/>
        <v>2.3113823383909704</v>
      </c>
      <c r="D1760" s="2">
        <f t="shared" si="164"/>
        <v>2.3999330964261589</v>
      </c>
      <c r="E1760" s="2">
        <f t="shared" si="163"/>
        <v>-8.8550758035188526E-2</v>
      </c>
      <c r="F1760" s="2">
        <f t="shared" si="161"/>
        <v>-2.5257424039642783E-2</v>
      </c>
      <c r="G1760" s="2">
        <f t="shared" si="159"/>
        <v>-6.3293333995545736E-2</v>
      </c>
      <c r="H1760" s="2" t="str">
        <f t="shared" si="160"/>
        <v>Hold</v>
      </c>
    </row>
    <row r="1761" spans="1:8" ht="13.5" x14ac:dyDescent="0.25">
      <c r="A1761" s="4">
        <v>44579</v>
      </c>
      <c r="B1761" s="2">
        <v>2.79</v>
      </c>
      <c r="C1761" s="2">
        <f t="shared" si="162"/>
        <v>2.306554286330821</v>
      </c>
      <c r="D1761" s="2">
        <f t="shared" si="164"/>
        <v>2.4288269411353323</v>
      </c>
      <c r="E1761" s="2">
        <f t="shared" si="163"/>
        <v>-0.12227265480451122</v>
      </c>
      <c r="F1761" s="2">
        <f t="shared" si="161"/>
        <v>-4.4660470192616472E-2</v>
      </c>
      <c r="G1761" s="2">
        <f t="shared" si="159"/>
        <v>-7.7612184611894744E-2</v>
      </c>
      <c r="H1761" s="2" t="str">
        <f t="shared" si="160"/>
        <v>Hold</v>
      </c>
    </row>
    <row r="1762" spans="1:8" ht="13.5" x14ac:dyDescent="0.25">
      <c r="A1762" s="4">
        <v>44580</v>
      </c>
      <c r="B1762" s="2">
        <v>2.69</v>
      </c>
      <c r="C1762" s="2">
        <f t="shared" si="162"/>
        <v>2.3009305499722332</v>
      </c>
      <c r="D1762" s="2">
        <f t="shared" si="164"/>
        <v>2.4481730936438257</v>
      </c>
      <c r="E1762" s="2">
        <f t="shared" si="163"/>
        <v>-0.14724254367159251</v>
      </c>
      <c r="F1762" s="2">
        <f t="shared" si="161"/>
        <v>-6.5176884888411682E-2</v>
      </c>
      <c r="G1762" s="2">
        <f t="shared" si="159"/>
        <v>-8.2065658783180825E-2</v>
      </c>
      <c r="H1762" s="2" t="str">
        <f t="shared" si="160"/>
        <v>Hold</v>
      </c>
    </row>
    <row r="1763" spans="1:8" ht="13.5" x14ac:dyDescent="0.25">
      <c r="A1763" s="4">
        <v>44581</v>
      </c>
      <c r="B1763" s="2">
        <v>2.62</v>
      </c>
      <c r="C1763" s="2">
        <f t="shared" si="162"/>
        <v>2.2946335422841972</v>
      </c>
      <c r="D1763" s="2">
        <f t="shared" si="164"/>
        <v>2.4609010126331721</v>
      </c>
      <c r="E1763" s="2">
        <f t="shared" si="163"/>
        <v>-0.16626747034897482</v>
      </c>
      <c r="F1763" s="2">
        <f t="shared" si="161"/>
        <v>-8.5395001980524313E-2</v>
      </c>
      <c r="G1763" s="2">
        <f t="shared" si="159"/>
        <v>-8.0872468368450509E-2</v>
      </c>
      <c r="H1763" s="2" t="str">
        <f t="shared" si="160"/>
        <v>Hold</v>
      </c>
    </row>
    <row r="1764" spans="1:8" ht="13.5" x14ac:dyDescent="0.25">
      <c r="A1764" s="4">
        <v>44582</v>
      </c>
      <c r="B1764" s="2">
        <v>2.69</v>
      </c>
      <c r="C1764" s="2">
        <f t="shared" si="162"/>
        <v>2.2985360742404746</v>
      </c>
      <c r="D1764" s="2">
        <f t="shared" si="164"/>
        <v>2.4778713079936781</v>
      </c>
      <c r="E1764" s="2">
        <f t="shared" si="163"/>
        <v>-0.17933523375320348</v>
      </c>
      <c r="F1764" s="2">
        <f t="shared" si="161"/>
        <v>-0.10418304833506015</v>
      </c>
      <c r="G1764" s="2">
        <f t="shared" ref="G1764:G1827" si="165">E1764-F1764</f>
        <v>-7.5152185418143336E-2</v>
      </c>
      <c r="H1764" s="2" t="str">
        <f t="shared" ref="H1764:H1827" si="166">IF(G1764&lt;0,"Hold","Sell")</f>
        <v>Hold</v>
      </c>
    </row>
    <row r="1765" spans="1:8" ht="13.5" x14ac:dyDescent="0.25">
      <c r="A1765" s="4">
        <v>44585</v>
      </c>
      <c r="B1765" s="2">
        <v>2.65</v>
      </c>
      <c r="C1765" s="2">
        <f t="shared" si="162"/>
        <v>2.3018382166650166</v>
      </c>
      <c r="D1765" s="2">
        <f t="shared" si="164"/>
        <v>2.4906215814756276</v>
      </c>
      <c r="E1765" s="2">
        <f t="shared" si="163"/>
        <v>-0.18878336481061098</v>
      </c>
      <c r="F1765" s="2">
        <f t="shared" ref="F1765:F1828" si="167">(E1765*(2/(10)))+((1-(2/10))*F1764)</f>
        <v>-0.12110311163017032</v>
      </c>
      <c r="G1765" s="2">
        <f t="shared" si="165"/>
        <v>-6.7680253180440658E-2</v>
      </c>
      <c r="H1765" s="2" t="str">
        <f t="shared" si="166"/>
        <v>Hold</v>
      </c>
    </row>
    <row r="1766" spans="1:8" ht="13.5" x14ac:dyDescent="0.25">
      <c r="A1766" s="4">
        <v>44586</v>
      </c>
      <c r="B1766" s="2">
        <v>2.6</v>
      </c>
      <c r="C1766" s="2">
        <f t="shared" si="162"/>
        <v>2.304632337178091</v>
      </c>
      <c r="D1766" s="2">
        <f t="shared" si="164"/>
        <v>2.4987236865515072</v>
      </c>
      <c r="E1766" s="2">
        <f t="shared" si="163"/>
        <v>-0.19409134937341621</v>
      </c>
      <c r="F1766" s="2">
        <f t="shared" si="167"/>
        <v>-0.13570075917881952</v>
      </c>
      <c r="G1766" s="2">
        <f t="shared" si="165"/>
        <v>-5.8390590194596692E-2</v>
      </c>
      <c r="H1766" s="2" t="str">
        <f t="shared" si="166"/>
        <v>Hold</v>
      </c>
    </row>
    <row r="1767" spans="1:8" ht="13.5" x14ac:dyDescent="0.25">
      <c r="A1767" s="4">
        <v>44587</v>
      </c>
      <c r="B1767" s="2">
        <v>2.6</v>
      </c>
      <c r="C1767" s="2">
        <f t="shared" si="162"/>
        <v>2.3223812083814614</v>
      </c>
      <c r="D1767" s="2">
        <f t="shared" si="164"/>
        <v>2.5062256356958401</v>
      </c>
      <c r="E1767" s="2">
        <f t="shared" si="163"/>
        <v>-0.18384442731437867</v>
      </c>
      <c r="F1767" s="2">
        <f t="shared" si="167"/>
        <v>-0.14532949280593135</v>
      </c>
      <c r="G1767" s="2">
        <f t="shared" si="165"/>
        <v>-3.8514934508447313E-2</v>
      </c>
      <c r="H1767" s="2" t="str">
        <f t="shared" si="166"/>
        <v>Hold</v>
      </c>
    </row>
    <row r="1768" spans="1:8" ht="13.5" x14ac:dyDescent="0.25">
      <c r="A1768" s="4">
        <v>44588</v>
      </c>
      <c r="B1768" s="2">
        <v>2.65</v>
      </c>
      <c r="C1768" s="2">
        <f t="shared" si="162"/>
        <v>2.3589379455535444</v>
      </c>
      <c r="D1768" s="2">
        <f t="shared" si="164"/>
        <v>2.5168755886072591</v>
      </c>
      <c r="E1768" s="2">
        <f t="shared" si="163"/>
        <v>-0.15793764305371472</v>
      </c>
      <c r="F1768" s="2">
        <f t="shared" si="167"/>
        <v>-0.14785112285548802</v>
      </c>
      <c r="G1768" s="2">
        <f t="shared" si="165"/>
        <v>-1.0086520198226701E-2</v>
      </c>
      <c r="H1768" s="2" t="str">
        <f t="shared" si="166"/>
        <v>Hold</v>
      </c>
    </row>
    <row r="1769" spans="1:8" ht="13.5" x14ac:dyDescent="0.25">
      <c r="A1769" s="4">
        <v>44589</v>
      </c>
      <c r="B1769" s="2">
        <v>2.63</v>
      </c>
      <c r="C1769" s="2">
        <f t="shared" si="162"/>
        <v>2.4114090308529992</v>
      </c>
      <c r="D1769" s="2">
        <f t="shared" si="164"/>
        <v>2.5252551746363512</v>
      </c>
      <c r="E1769" s="2">
        <f t="shared" si="163"/>
        <v>-0.11384614378335201</v>
      </c>
      <c r="F1769" s="2">
        <f t="shared" si="167"/>
        <v>-0.14105012704106082</v>
      </c>
      <c r="G1769" s="2">
        <f t="shared" si="165"/>
        <v>2.7203983257708814E-2</v>
      </c>
      <c r="H1769" s="2" t="str">
        <f t="shared" si="166"/>
        <v>Sell</v>
      </c>
    </row>
    <row r="1770" spans="1:8" ht="13.5" x14ac:dyDescent="0.25">
      <c r="A1770" s="4">
        <v>44592</v>
      </c>
      <c r="B1770" s="2">
        <v>2.6</v>
      </c>
      <c r="C1770" s="2">
        <f t="shared" si="162"/>
        <v>2.4711922568756144</v>
      </c>
      <c r="D1770" s="2">
        <f t="shared" si="164"/>
        <v>2.5307918283669921</v>
      </c>
      <c r="E1770" s="2">
        <f t="shared" si="163"/>
        <v>-5.9599571491377734E-2</v>
      </c>
      <c r="F1770" s="2">
        <f t="shared" si="167"/>
        <v>-0.12476001593112421</v>
      </c>
      <c r="G1770" s="2">
        <f t="shared" si="165"/>
        <v>6.5160444439746473E-2</v>
      </c>
      <c r="H1770" s="2" t="str">
        <f t="shared" si="166"/>
        <v>Sell</v>
      </c>
    </row>
    <row r="1771" spans="1:8" ht="13.5" x14ac:dyDescent="0.25">
      <c r="A1771" s="4">
        <v>44593</v>
      </c>
      <c r="B1771" s="2">
        <v>2.6</v>
      </c>
      <c r="C1771" s="2">
        <f t="shared" si="162"/>
        <v>2.520239601971674</v>
      </c>
      <c r="D1771" s="2">
        <f t="shared" si="164"/>
        <v>2.5359183595990666</v>
      </c>
      <c r="E1771" s="2">
        <f t="shared" si="163"/>
        <v>-1.5678757627392681E-2</v>
      </c>
      <c r="F1771" s="2">
        <f t="shared" si="167"/>
        <v>-0.10294376427037791</v>
      </c>
      <c r="G1771" s="2">
        <f t="shared" si="165"/>
        <v>8.7265006642985227E-2</v>
      </c>
      <c r="H1771" s="2" t="str">
        <f t="shared" si="166"/>
        <v>Sell</v>
      </c>
    </row>
    <row r="1772" spans="1:8" ht="13.5" x14ac:dyDescent="0.25">
      <c r="A1772" s="4">
        <v>44594</v>
      </c>
      <c r="B1772" s="2">
        <v>2.63</v>
      </c>
      <c r="C1772" s="2">
        <f t="shared" si="162"/>
        <v>2.5463565862837241</v>
      </c>
      <c r="D1772" s="2">
        <f t="shared" si="164"/>
        <v>2.5428873699991357</v>
      </c>
      <c r="E1772" s="2">
        <f t="shared" si="163"/>
        <v>3.4692162845884056E-3</v>
      </c>
      <c r="F1772" s="2">
        <f t="shared" si="167"/>
        <v>-8.1661168159384651E-2</v>
      </c>
      <c r="G1772" s="2">
        <f t="shared" si="165"/>
        <v>8.5130384443973056E-2</v>
      </c>
      <c r="H1772" s="2" t="str">
        <f t="shared" si="166"/>
        <v>Sell</v>
      </c>
    </row>
    <row r="1773" spans="1:8" ht="13.5" x14ac:dyDescent="0.25">
      <c r="A1773" s="4">
        <v>44595</v>
      </c>
      <c r="B1773" s="2">
        <v>2.63</v>
      </c>
      <c r="C1773" s="2">
        <f t="shared" si="162"/>
        <v>2.557686342240074</v>
      </c>
      <c r="D1773" s="2">
        <f t="shared" si="164"/>
        <v>2.5493401574066072</v>
      </c>
      <c r="E1773" s="2">
        <f t="shared" si="163"/>
        <v>8.3461848334667188E-3</v>
      </c>
      <c r="F1773" s="2">
        <f t="shared" si="167"/>
        <v>-6.3659697560814382E-2</v>
      </c>
      <c r="G1773" s="2">
        <f t="shared" si="165"/>
        <v>7.2005882394281101E-2</v>
      </c>
      <c r="H1773" s="2" t="str">
        <f t="shared" si="166"/>
        <v>Sell</v>
      </c>
    </row>
    <row r="1774" spans="1:8" ht="13.5" x14ac:dyDescent="0.25">
      <c r="A1774" s="4">
        <v>44596</v>
      </c>
      <c r="B1774" s="2">
        <v>2.6</v>
      </c>
      <c r="C1774" s="2">
        <f t="shared" si="162"/>
        <v>2.5780422895877551</v>
      </c>
      <c r="D1774" s="2">
        <f t="shared" si="164"/>
        <v>2.5530927383394513</v>
      </c>
      <c r="E1774" s="2">
        <f t="shared" si="163"/>
        <v>2.4949551248303781E-2</v>
      </c>
      <c r="F1774" s="2">
        <f t="shared" si="167"/>
        <v>-4.5937847798990752E-2</v>
      </c>
      <c r="G1774" s="2">
        <f t="shared" si="165"/>
        <v>7.0887399047294533E-2</v>
      </c>
      <c r="H1774" s="2" t="str">
        <f t="shared" si="166"/>
        <v>Sell</v>
      </c>
    </row>
    <row r="1775" spans="1:8" ht="13.5" x14ac:dyDescent="0.25">
      <c r="A1775" s="4">
        <v>44599</v>
      </c>
      <c r="B1775" s="2">
        <v>2.6</v>
      </c>
      <c r="C1775" s="2">
        <f t="shared" si="162"/>
        <v>2.5891127065742543</v>
      </c>
      <c r="D1775" s="2">
        <f t="shared" si="164"/>
        <v>2.5565673503143067</v>
      </c>
      <c r="E1775" s="2">
        <f t="shared" si="163"/>
        <v>3.2545356259947589E-2</v>
      </c>
      <c r="F1775" s="2">
        <f t="shared" si="167"/>
        <v>-3.0241206987203083E-2</v>
      </c>
      <c r="G1775" s="2">
        <f t="shared" si="165"/>
        <v>6.2786563247150678E-2</v>
      </c>
      <c r="H1775" s="2" t="str">
        <f t="shared" si="166"/>
        <v>Sell</v>
      </c>
    </row>
    <row r="1776" spans="1:8" ht="13.5" x14ac:dyDescent="0.25">
      <c r="A1776" s="4">
        <v>44600</v>
      </c>
      <c r="B1776" s="2">
        <v>2.6</v>
      </c>
      <c r="C1776" s="2">
        <f t="shared" si="162"/>
        <v>2.5907876747935998</v>
      </c>
      <c r="D1776" s="2">
        <f t="shared" si="164"/>
        <v>2.5597845836243582</v>
      </c>
      <c r="E1776" s="2">
        <f t="shared" si="163"/>
        <v>3.1003091169241603E-2</v>
      </c>
      <c r="F1776" s="2">
        <f t="shared" si="167"/>
        <v>-1.7992347355914148E-2</v>
      </c>
      <c r="G1776" s="2">
        <f t="shared" si="165"/>
        <v>4.8995438525155754E-2</v>
      </c>
      <c r="H1776" s="2" t="str">
        <f t="shared" si="166"/>
        <v>Sell</v>
      </c>
    </row>
    <row r="1777" spans="1:8" ht="13.5" x14ac:dyDescent="0.25">
      <c r="A1777" s="4">
        <v>44601</v>
      </c>
      <c r="B1777" s="2">
        <v>2.6</v>
      </c>
      <c r="C1777" s="2">
        <f t="shared" si="162"/>
        <v>2.5922049555945845</v>
      </c>
      <c r="D1777" s="2">
        <f t="shared" si="164"/>
        <v>2.5627635033558875</v>
      </c>
      <c r="E1777" s="2">
        <f t="shared" si="163"/>
        <v>2.9441452238696986E-2</v>
      </c>
      <c r="F1777" s="2">
        <f t="shared" si="167"/>
        <v>-8.5055874369919203E-3</v>
      </c>
      <c r="G1777" s="2">
        <f t="shared" si="165"/>
        <v>3.7947039675688909E-2</v>
      </c>
      <c r="H1777" s="2" t="str">
        <f t="shared" si="166"/>
        <v>Sell</v>
      </c>
    </row>
    <row r="1778" spans="1:8" ht="13.5" x14ac:dyDescent="0.25">
      <c r="A1778" s="4">
        <v>44602</v>
      </c>
      <c r="B1778" s="2">
        <v>2.69</v>
      </c>
      <c r="C1778" s="2">
        <f t="shared" si="162"/>
        <v>2.6010965008877251</v>
      </c>
      <c r="D1778" s="2">
        <f t="shared" si="164"/>
        <v>2.5721884290332291</v>
      </c>
      <c r="E1778" s="2">
        <f t="shared" si="163"/>
        <v>2.8908071854496065E-2</v>
      </c>
      <c r="F1778" s="2">
        <f t="shared" si="167"/>
        <v>-1.022855578694323E-3</v>
      </c>
      <c r="G1778" s="2">
        <f t="shared" si="165"/>
        <v>2.9930927433190389E-2</v>
      </c>
      <c r="H1778" s="2" t="str">
        <f t="shared" si="166"/>
        <v>Sell</v>
      </c>
    </row>
    <row r="1779" spans="1:8" ht="13.5" x14ac:dyDescent="0.25">
      <c r="A1779" s="4">
        <v>44603</v>
      </c>
      <c r="B1779" s="2">
        <v>2.71</v>
      </c>
      <c r="C1779" s="2">
        <f t="shared" si="162"/>
        <v>2.6055431930588444</v>
      </c>
      <c r="D1779" s="2">
        <f t="shared" si="164"/>
        <v>2.5823966935492861</v>
      </c>
      <c r="E1779" s="2">
        <f t="shared" si="163"/>
        <v>2.3146499509558272E-2</v>
      </c>
      <c r="F1779" s="2">
        <f t="shared" si="167"/>
        <v>3.8110154389561961E-3</v>
      </c>
      <c r="G1779" s="2">
        <f t="shared" si="165"/>
        <v>1.9335484070602076E-2</v>
      </c>
      <c r="H1779" s="2" t="str">
        <f t="shared" si="166"/>
        <v>Sell</v>
      </c>
    </row>
    <row r="1780" spans="1:8" ht="13.5" x14ac:dyDescent="0.25">
      <c r="A1780" s="4">
        <v>44606</v>
      </c>
      <c r="B1780" s="2">
        <v>2.69</v>
      </c>
      <c r="C1780" s="2">
        <f t="shared" si="162"/>
        <v>2.6046903941267145</v>
      </c>
      <c r="D1780" s="2">
        <f t="shared" si="164"/>
        <v>2.5903673088419312</v>
      </c>
      <c r="E1780" s="2">
        <f t="shared" si="163"/>
        <v>1.4323085284783321E-2</v>
      </c>
      <c r="F1780" s="2">
        <f t="shared" si="167"/>
        <v>5.9134294081216211E-3</v>
      </c>
      <c r="G1780" s="2">
        <f t="shared" si="165"/>
        <v>8.4096558766617001E-3</v>
      </c>
      <c r="H1780" s="2" t="str">
        <f t="shared" si="166"/>
        <v>Sell</v>
      </c>
    </row>
    <row r="1781" spans="1:8" ht="13.5" x14ac:dyDescent="0.25">
      <c r="A1781" s="4">
        <v>44607</v>
      </c>
      <c r="B1781" s="2">
        <v>2.69</v>
      </c>
      <c r="C1781" s="2">
        <f t="shared" si="162"/>
        <v>2.6039687950302968</v>
      </c>
      <c r="D1781" s="2">
        <f t="shared" si="164"/>
        <v>2.5977475081869734</v>
      </c>
      <c r="E1781" s="2">
        <f t="shared" si="163"/>
        <v>6.2212868433233481E-3</v>
      </c>
      <c r="F1781" s="2">
        <f t="shared" si="167"/>
        <v>5.9750008951619665E-3</v>
      </c>
      <c r="G1781" s="2">
        <f t="shared" si="165"/>
        <v>2.4628594816138161E-4</v>
      </c>
      <c r="H1781" s="2" t="str">
        <f t="shared" si="166"/>
        <v>Sell</v>
      </c>
    </row>
    <row r="1782" spans="1:8" ht="13.5" x14ac:dyDescent="0.25">
      <c r="A1782" s="4">
        <v>44608</v>
      </c>
      <c r="B1782" s="2">
        <v>2.69</v>
      </c>
      <c r="C1782" s="2">
        <f t="shared" si="162"/>
        <v>2.6079735957948667</v>
      </c>
      <c r="D1782" s="2">
        <f t="shared" si="164"/>
        <v>2.6045810260990496</v>
      </c>
      <c r="E1782" s="2">
        <f t="shared" si="163"/>
        <v>3.3925696958170271E-3</v>
      </c>
      <c r="F1782" s="2">
        <f t="shared" si="167"/>
        <v>5.458514655292979E-3</v>
      </c>
      <c r="G1782" s="2">
        <f t="shared" si="165"/>
        <v>-2.0659449594759519E-3</v>
      </c>
      <c r="H1782" s="2" t="str">
        <f t="shared" si="166"/>
        <v>Hold</v>
      </c>
    </row>
    <row r="1783" spans="1:8" ht="13.5" x14ac:dyDescent="0.25">
      <c r="A1783" s="4">
        <v>44609</v>
      </c>
      <c r="B1783" s="2">
        <v>2.69</v>
      </c>
      <c r="C1783" s="2">
        <f t="shared" si="162"/>
        <v>2.6113622733648869</v>
      </c>
      <c r="D1783" s="2">
        <f t="shared" si="164"/>
        <v>2.6109083574991203</v>
      </c>
      <c r="E1783" s="2">
        <f t="shared" si="163"/>
        <v>4.5391586576659648E-4</v>
      </c>
      <c r="F1783" s="2">
        <f t="shared" si="167"/>
        <v>4.4575948973877028E-3</v>
      </c>
      <c r="G1783" s="2">
        <f t="shared" si="165"/>
        <v>-4.0036790316211063E-3</v>
      </c>
      <c r="H1783" s="2" t="str">
        <f t="shared" si="166"/>
        <v>Hold</v>
      </c>
    </row>
    <row r="1784" spans="1:8" ht="13.5" x14ac:dyDescent="0.25">
      <c r="A1784" s="4">
        <v>44610</v>
      </c>
      <c r="B1784" s="2">
        <v>2.65</v>
      </c>
      <c r="C1784" s="2">
        <f t="shared" si="162"/>
        <v>2.6096142313087505</v>
      </c>
      <c r="D1784" s="2">
        <f t="shared" si="164"/>
        <v>2.6138040347214075</v>
      </c>
      <c r="E1784" s="2">
        <f t="shared" si="163"/>
        <v>-4.1898034126570671E-3</v>
      </c>
      <c r="F1784" s="2">
        <f t="shared" si="167"/>
        <v>2.7281152353787492E-3</v>
      </c>
      <c r="G1784" s="2">
        <f t="shared" si="165"/>
        <v>-6.9179186480358163E-3</v>
      </c>
      <c r="H1784" s="2" t="str">
        <f t="shared" si="166"/>
        <v>Hold</v>
      </c>
    </row>
    <row r="1785" spans="1:8" ht="13.5" x14ac:dyDescent="0.25">
      <c r="A1785" s="4">
        <v>44613</v>
      </c>
      <c r="B1785" s="2">
        <v>2.6</v>
      </c>
      <c r="C1785" s="2">
        <f t="shared" si="162"/>
        <v>2.6081351187997117</v>
      </c>
      <c r="D1785" s="2">
        <f t="shared" si="164"/>
        <v>2.6127815136309329</v>
      </c>
      <c r="E1785" s="2">
        <f t="shared" si="163"/>
        <v>-4.6463948312212011E-3</v>
      </c>
      <c r="F1785" s="2">
        <f t="shared" si="167"/>
        <v>1.253213222058759E-3</v>
      </c>
      <c r="G1785" s="2">
        <f t="shared" si="165"/>
        <v>-5.8996080532799601E-3</v>
      </c>
      <c r="H1785" s="2" t="str">
        <f t="shared" si="166"/>
        <v>Hold</v>
      </c>
    </row>
    <row r="1786" spans="1:8" ht="13.5" x14ac:dyDescent="0.25">
      <c r="A1786" s="4">
        <v>44614</v>
      </c>
      <c r="B1786" s="2">
        <v>2.63</v>
      </c>
      <c r="C1786" s="2">
        <f t="shared" si="162"/>
        <v>2.6068835620612942</v>
      </c>
      <c r="D1786" s="2">
        <f t="shared" si="164"/>
        <v>2.6140569570656784</v>
      </c>
      <c r="E1786" s="2">
        <f t="shared" si="163"/>
        <v>-7.1733950043841865E-3</v>
      </c>
      <c r="F1786" s="2">
        <f t="shared" si="167"/>
        <v>-4.3210842322983015E-4</v>
      </c>
      <c r="G1786" s="2">
        <f t="shared" si="165"/>
        <v>-6.7412865811543564E-3</v>
      </c>
      <c r="H1786" s="2" t="str">
        <f t="shared" si="166"/>
        <v>Hold</v>
      </c>
    </row>
    <row r="1787" spans="1:8" ht="13.5" x14ac:dyDescent="0.25">
      <c r="A1787" s="4">
        <v>44615</v>
      </c>
      <c r="B1787" s="2">
        <v>2.63</v>
      </c>
      <c r="C1787" s="2">
        <f t="shared" si="162"/>
        <v>2.6058245525134027</v>
      </c>
      <c r="D1787" s="2">
        <f t="shared" si="164"/>
        <v>2.6152379232089613</v>
      </c>
      <c r="E1787" s="2">
        <f t="shared" si="163"/>
        <v>-9.4133706955585872E-3</v>
      </c>
      <c r="F1787" s="2">
        <f t="shared" si="167"/>
        <v>-2.2283608776955816E-3</v>
      </c>
      <c r="G1787" s="2">
        <f t="shared" si="165"/>
        <v>-7.1850098178630056E-3</v>
      </c>
      <c r="H1787" s="2" t="str">
        <f t="shared" si="166"/>
        <v>Hold</v>
      </c>
    </row>
    <row r="1788" spans="1:8" ht="13.5" x14ac:dyDescent="0.25">
      <c r="A1788" s="4">
        <v>44616</v>
      </c>
      <c r="B1788" s="2">
        <v>2.6</v>
      </c>
      <c r="C1788" s="2">
        <f t="shared" si="162"/>
        <v>2.6187746213574945</v>
      </c>
      <c r="D1788" s="2">
        <f t="shared" si="164"/>
        <v>2.6141091881564456</v>
      </c>
      <c r="E1788" s="2">
        <f t="shared" si="163"/>
        <v>4.6654332010489519E-3</v>
      </c>
      <c r="F1788" s="2">
        <f t="shared" si="167"/>
        <v>-8.4960206194667487E-4</v>
      </c>
      <c r="G1788" s="2">
        <f t="shared" si="165"/>
        <v>5.5150352629956267E-3</v>
      </c>
      <c r="H1788" s="2" t="str">
        <f t="shared" si="166"/>
        <v>Sell</v>
      </c>
    </row>
    <row r="1789" spans="1:8" ht="13.5" x14ac:dyDescent="0.25">
      <c r="A1789" s="4">
        <v>44617</v>
      </c>
      <c r="B1789" s="2">
        <v>2.59</v>
      </c>
      <c r="C1789" s="2">
        <f t="shared" si="162"/>
        <v>2.6328092949948032</v>
      </c>
      <c r="D1789" s="2">
        <f t="shared" si="164"/>
        <v>2.6123233223670792</v>
      </c>
      <c r="E1789" s="2">
        <f t="shared" si="163"/>
        <v>2.0485972627724003E-2</v>
      </c>
      <c r="F1789" s="2">
        <f t="shared" si="167"/>
        <v>3.4175128759874607E-3</v>
      </c>
      <c r="G1789" s="2">
        <f t="shared" si="165"/>
        <v>1.7068459751736542E-2</v>
      </c>
      <c r="H1789" s="2" t="str">
        <f t="shared" si="166"/>
        <v>Sell</v>
      </c>
    </row>
    <row r="1790" spans="1:8" ht="13.5" x14ac:dyDescent="0.25">
      <c r="A1790" s="4">
        <v>44620</v>
      </c>
      <c r="B1790" s="2">
        <v>2.59</v>
      </c>
      <c r="C1790" s="2">
        <f t="shared" si="162"/>
        <v>2.6416078649956027</v>
      </c>
      <c r="D1790" s="2">
        <f t="shared" si="164"/>
        <v>2.610669742932481</v>
      </c>
      <c r="E1790" s="2">
        <f t="shared" si="163"/>
        <v>3.0938122063121742E-2</v>
      </c>
      <c r="F1790" s="2">
        <f t="shared" si="167"/>
        <v>8.9216347134143184E-3</v>
      </c>
      <c r="G1790" s="2">
        <f t="shared" si="165"/>
        <v>2.2016487349707424E-2</v>
      </c>
      <c r="H1790" s="2" t="str">
        <f t="shared" si="166"/>
        <v>Sell</v>
      </c>
    </row>
    <row r="1791" spans="1:8" ht="13.5" x14ac:dyDescent="0.25">
      <c r="A1791" s="4">
        <v>44621</v>
      </c>
      <c r="B1791" s="2">
        <v>2.57</v>
      </c>
      <c r="C1791" s="2">
        <f t="shared" si="162"/>
        <v>2.6490528088424332</v>
      </c>
      <c r="D1791" s="2">
        <f t="shared" si="164"/>
        <v>2.6076571693819268</v>
      </c>
      <c r="E1791" s="2">
        <f t="shared" si="163"/>
        <v>4.1395639460506395E-2</v>
      </c>
      <c r="F1791" s="2">
        <f t="shared" si="167"/>
        <v>1.5416435662832734E-2</v>
      </c>
      <c r="G1791" s="2">
        <f t="shared" si="165"/>
        <v>2.5979203797673663E-2</v>
      </c>
      <c r="H1791" s="2" t="str">
        <f t="shared" si="166"/>
        <v>Sell</v>
      </c>
    </row>
    <row r="1792" spans="1:8" ht="13.5" x14ac:dyDescent="0.25">
      <c r="A1792" s="4">
        <v>44622</v>
      </c>
      <c r="B1792" s="2">
        <v>2.58</v>
      </c>
      <c r="C1792" s="2">
        <f t="shared" si="162"/>
        <v>2.6553523767128282</v>
      </c>
      <c r="D1792" s="2">
        <f t="shared" si="164"/>
        <v>2.6056084901684509</v>
      </c>
      <c r="E1792" s="2">
        <f t="shared" si="163"/>
        <v>4.9743886544377336E-2</v>
      </c>
      <c r="F1792" s="2">
        <f t="shared" si="167"/>
        <v>2.2281925839141653E-2</v>
      </c>
      <c r="G1792" s="2">
        <f t="shared" si="165"/>
        <v>2.7461960705235683E-2</v>
      </c>
      <c r="H1792" s="2" t="str">
        <f t="shared" si="166"/>
        <v>Sell</v>
      </c>
    </row>
    <row r="1793" spans="1:8" ht="13.5" x14ac:dyDescent="0.25">
      <c r="A1793" s="4">
        <v>44623</v>
      </c>
      <c r="B1793" s="2">
        <v>2.5</v>
      </c>
      <c r="C1793" s="2">
        <f t="shared" si="162"/>
        <v>2.66068278029547</v>
      </c>
      <c r="D1793" s="2">
        <f t="shared" si="164"/>
        <v>2.5977856390448619</v>
      </c>
      <c r="E1793" s="2">
        <f t="shared" si="163"/>
        <v>6.289714125060808E-2</v>
      </c>
      <c r="F1793" s="2">
        <f t="shared" si="167"/>
        <v>3.040496892143494E-2</v>
      </c>
      <c r="G1793" s="2">
        <f t="shared" si="165"/>
        <v>3.249217232917314E-2</v>
      </c>
      <c r="H1793" s="2" t="str">
        <f t="shared" si="166"/>
        <v>Sell</v>
      </c>
    </row>
    <row r="1794" spans="1:8" ht="13.5" x14ac:dyDescent="0.25">
      <c r="A1794" s="4">
        <v>44624</v>
      </c>
      <c r="B1794" s="2">
        <v>2.4</v>
      </c>
      <c r="C1794" s="2">
        <f t="shared" si="162"/>
        <v>2.6590392756346284</v>
      </c>
      <c r="D1794" s="2">
        <f t="shared" si="164"/>
        <v>2.5831348509674648</v>
      </c>
      <c r="E1794" s="2">
        <f t="shared" si="163"/>
        <v>7.5904424667163628E-2</v>
      </c>
      <c r="F1794" s="2">
        <f t="shared" si="167"/>
        <v>3.9504860070580683E-2</v>
      </c>
      <c r="G1794" s="2">
        <f t="shared" si="165"/>
        <v>3.6399564596582945E-2</v>
      </c>
      <c r="H1794" s="2" t="str">
        <f t="shared" si="166"/>
        <v>Sell</v>
      </c>
    </row>
    <row r="1795" spans="1:8" ht="13.5" x14ac:dyDescent="0.25">
      <c r="A1795" s="4">
        <v>44627</v>
      </c>
      <c r="B1795" s="2">
        <v>2.2999999999999998</v>
      </c>
      <c r="C1795" s="2">
        <f t="shared" si="162"/>
        <v>2.6499563101523775</v>
      </c>
      <c r="D1795" s="2">
        <f t="shared" si="164"/>
        <v>2.5621618990439492</v>
      </c>
      <c r="E1795" s="2">
        <f t="shared" si="163"/>
        <v>8.7794411108428339E-2</v>
      </c>
      <c r="F1795" s="2">
        <f t="shared" si="167"/>
        <v>4.9162770278150213E-2</v>
      </c>
      <c r="G1795" s="2">
        <f t="shared" si="165"/>
        <v>3.8631640830278126E-2</v>
      </c>
      <c r="H1795" s="2" t="str">
        <f t="shared" si="166"/>
        <v>Sell</v>
      </c>
    </row>
    <row r="1796" spans="1:8" ht="13.5" x14ac:dyDescent="0.25">
      <c r="A1796" s="4">
        <v>44628</v>
      </c>
      <c r="B1796" s="2">
        <v>2.2799999999999998</v>
      </c>
      <c r="C1796" s="2">
        <f t="shared" si="162"/>
        <v>2.6468861085904734</v>
      </c>
      <c r="D1796" s="2">
        <f t="shared" si="164"/>
        <v>2.5412610176332864</v>
      </c>
      <c r="E1796" s="2">
        <f t="shared" si="163"/>
        <v>0.10562509095718697</v>
      </c>
      <c r="F1796" s="2">
        <f t="shared" si="167"/>
        <v>6.0455234413957566E-2</v>
      </c>
      <c r="G1796" s="2">
        <f t="shared" si="165"/>
        <v>4.5169856543229407E-2</v>
      </c>
      <c r="H1796" s="2" t="str">
        <f t="shared" si="166"/>
        <v>Sell</v>
      </c>
    </row>
    <row r="1797" spans="1:8" ht="13.5" x14ac:dyDescent="0.25">
      <c r="A1797" s="4">
        <v>44629</v>
      </c>
      <c r="B1797" s="2">
        <v>2.2200000000000002</v>
      </c>
      <c r="C1797" s="2">
        <f t="shared" si="162"/>
        <v>2.6442882457304004</v>
      </c>
      <c r="D1797" s="2">
        <f t="shared" si="164"/>
        <v>2.5174639052160059</v>
      </c>
      <c r="E1797" s="2">
        <f t="shared" si="163"/>
        <v>0.12682434051439451</v>
      </c>
      <c r="F1797" s="2">
        <f t="shared" si="167"/>
        <v>7.3729055634044957E-2</v>
      </c>
      <c r="G1797" s="2">
        <f t="shared" si="165"/>
        <v>5.309528488034955E-2</v>
      </c>
      <c r="H1797" s="2" t="str">
        <f t="shared" si="166"/>
        <v>Sell</v>
      </c>
    </row>
    <row r="1798" spans="1:8" ht="13.5" x14ac:dyDescent="0.25">
      <c r="A1798" s="4">
        <v>44630</v>
      </c>
      <c r="B1798" s="2">
        <v>2.2200000000000002</v>
      </c>
      <c r="C1798" s="2">
        <f t="shared" si="162"/>
        <v>2.6374746694641851</v>
      </c>
      <c r="D1798" s="2">
        <f t="shared" si="164"/>
        <v>2.4954295418666721</v>
      </c>
      <c r="E1798" s="2">
        <f t="shared" si="163"/>
        <v>0.14204512759751298</v>
      </c>
      <c r="F1798" s="2">
        <f t="shared" si="167"/>
        <v>8.7392270026738564E-2</v>
      </c>
      <c r="G1798" s="2">
        <f t="shared" si="165"/>
        <v>5.4652857570774413E-2</v>
      </c>
      <c r="H1798" s="2" t="str">
        <f t="shared" si="166"/>
        <v>Sell</v>
      </c>
    </row>
    <row r="1799" spans="1:8" ht="13.5" x14ac:dyDescent="0.25">
      <c r="A1799" s="4">
        <v>44631</v>
      </c>
      <c r="B1799" s="2">
        <v>2.2400000000000002</v>
      </c>
      <c r="C1799" s="2">
        <f t="shared" si="162"/>
        <v>2.6301708741620029</v>
      </c>
      <c r="D1799" s="2">
        <f t="shared" si="164"/>
        <v>2.4765088350617335</v>
      </c>
      <c r="E1799" s="2">
        <f t="shared" si="163"/>
        <v>0.15366203910026943</v>
      </c>
      <c r="F1799" s="2">
        <f t="shared" si="167"/>
        <v>0.10064622384144474</v>
      </c>
      <c r="G1799" s="2">
        <f t="shared" si="165"/>
        <v>5.3015815258824692E-2</v>
      </c>
      <c r="H1799" s="2" t="str">
        <f t="shared" si="166"/>
        <v>Sell</v>
      </c>
    </row>
    <row r="1800" spans="1:8" ht="13.5" x14ac:dyDescent="0.25">
      <c r="A1800" s="4">
        <v>44634</v>
      </c>
      <c r="B1800" s="2">
        <v>2.2400000000000002</v>
      </c>
      <c r="C1800" s="2">
        <f t="shared" si="162"/>
        <v>2.6239907396755409</v>
      </c>
      <c r="D1800" s="2">
        <f t="shared" si="164"/>
        <v>2.4589896620941976</v>
      </c>
      <c r="E1800" s="2">
        <f t="shared" si="163"/>
        <v>0.1650010775813433</v>
      </c>
      <c r="F1800" s="2">
        <f t="shared" si="167"/>
        <v>0.11351719458942447</v>
      </c>
      <c r="G1800" s="2">
        <f t="shared" si="165"/>
        <v>5.1483882991918833E-2</v>
      </c>
      <c r="H1800" s="2" t="str">
        <f t="shared" si="166"/>
        <v>Sell</v>
      </c>
    </row>
    <row r="1801" spans="1:8" ht="13.5" x14ac:dyDescent="0.25">
      <c r="A1801" s="4">
        <v>44635</v>
      </c>
      <c r="B1801" s="2">
        <v>2.23</v>
      </c>
      <c r="C1801" s="2">
        <f t="shared" si="162"/>
        <v>2.6156844720331498</v>
      </c>
      <c r="D1801" s="2">
        <f t="shared" si="164"/>
        <v>2.4420274649020346</v>
      </c>
      <c r="E1801" s="2">
        <f t="shared" si="163"/>
        <v>0.1736570071311152</v>
      </c>
      <c r="F1801" s="2">
        <f t="shared" si="167"/>
        <v>0.12554515709776262</v>
      </c>
      <c r="G1801" s="2">
        <f t="shared" si="165"/>
        <v>4.8111850033352582E-2</v>
      </c>
      <c r="H1801" s="2" t="str">
        <f t="shared" si="166"/>
        <v>Sell</v>
      </c>
    </row>
    <row r="1802" spans="1:8" ht="13.5" x14ac:dyDescent="0.25">
      <c r="A1802" s="4">
        <v>44636</v>
      </c>
      <c r="B1802" s="2">
        <v>2.16</v>
      </c>
      <c r="C1802" s="2">
        <f t="shared" si="162"/>
        <v>2.6101945532588191</v>
      </c>
      <c r="D1802" s="2">
        <f t="shared" si="164"/>
        <v>2.421136541575958</v>
      </c>
      <c r="E1802" s="2">
        <f t="shared" si="163"/>
        <v>0.18905801168286107</v>
      </c>
      <c r="F1802" s="2">
        <f t="shared" si="167"/>
        <v>0.1382477280147823</v>
      </c>
      <c r="G1802" s="2">
        <f t="shared" si="165"/>
        <v>5.0810283668078771E-2</v>
      </c>
      <c r="H1802" s="2" t="str">
        <f t="shared" si="166"/>
        <v>Sell</v>
      </c>
    </row>
    <row r="1803" spans="1:8" ht="13.5" x14ac:dyDescent="0.25">
      <c r="A1803" s="4">
        <v>44637</v>
      </c>
      <c r="B1803" s="2">
        <v>2.1800000000000002</v>
      </c>
      <c r="C1803" s="2">
        <f t="shared" si="162"/>
        <v>2.5932415450651547</v>
      </c>
      <c r="D1803" s="2">
        <f t="shared" si="164"/>
        <v>2.4032745755332945</v>
      </c>
      <c r="E1803" s="2">
        <f t="shared" si="163"/>
        <v>0.18996696953186021</v>
      </c>
      <c r="F1803" s="2">
        <f t="shared" si="167"/>
        <v>0.14859157631819789</v>
      </c>
      <c r="G1803" s="2">
        <f t="shared" si="165"/>
        <v>4.137539321366232E-2</v>
      </c>
      <c r="H1803" s="2" t="str">
        <f t="shared" si="166"/>
        <v>Sell</v>
      </c>
    </row>
    <row r="1804" spans="1:8" ht="13.5" x14ac:dyDescent="0.25">
      <c r="A1804" s="4">
        <v>44638</v>
      </c>
      <c r="B1804" s="2">
        <v>2.2000000000000002</v>
      </c>
      <c r="C1804" s="2">
        <f t="shared" si="162"/>
        <v>2.5635120765935926</v>
      </c>
      <c r="D1804" s="2">
        <f t="shared" si="164"/>
        <v>2.3882171995678654</v>
      </c>
      <c r="E1804" s="2">
        <f t="shared" si="163"/>
        <v>0.17529487702572721</v>
      </c>
      <c r="F1804" s="2">
        <f t="shared" si="167"/>
        <v>0.15393223645970375</v>
      </c>
      <c r="G1804" s="2">
        <f t="shared" si="165"/>
        <v>2.1362640566023466E-2</v>
      </c>
      <c r="H1804" s="2" t="str">
        <f t="shared" si="166"/>
        <v>Sell</v>
      </c>
    </row>
    <row r="1805" spans="1:8" ht="13.5" x14ac:dyDescent="0.25">
      <c r="A1805" s="4">
        <v>44641</v>
      </c>
      <c r="B1805" s="2">
        <v>2.09</v>
      </c>
      <c r="C1805" s="2">
        <f t="shared" si="162"/>
        <v>2.5229717571176553</v>
      </c>
      <c r="D1805" s="2">
        <f t="shared" si="164"/>
        <v>2.3661270366369123</v>
      </c>
      <c r="E1805" s="2">
        <f t="shared" si="163"/>
        <v>0.15684472048074305</v>
      </c>
      <c r="F1805" s="2">
        <f t="shared" si="167"/>
        <v>0.15451473326391163</v>
      </c>
      <c r="G1805" s="2">
        <f t="shared" si="165"/>
        <v>2.3299872168314195E-3</v>
      </c>
      <c r="H1805" s="2" t="str">
        <f t="shared" si="166"/>
        <v>Sell</v>
      </c>
    </row>
    <row r="1806" spans="1:8" ht="13.5" x14ac:dyDescent="0.25">
      <c r="A1806" s="4">
        <v>44642</v>
      </c>
      <c r="B1806" s="2">
        <v>2.1800000000000002</v>
      </c>
      <c r="C1806" s="2">
        <f t="shared" si="162"/>
        <v>2.4855914867918623</v>
      </c>
      <c r="D1806" s="2">
        <f t="shared" si="164"/>
        <v>2.3523398487378819</v>
      </c>
      <c r="E1806" s="2">
        <f t="shared" si="163"/>
        <v>0.13325163805398033</v>
      </c>
      <c r="F1806" s="2">
        <f t="shared" si="167"/>
        <v>0.15026211422192537</v>
      </c>
      <c r="G1806" s="2">
        <f t="shared" si="165"/>
        <v>-1.7010476167945043E-2</v>
      </c>
      <c r="H1806" s="2" t="str">
        <f t="shared" si="166"/>
        <v>Hold</v>
      </c>
    </row>
    <row r="1807" spans="1:8" ht="13.5" x14ac:dyDescent="0.25">
      <c r="A1807" s="4">
        <v>44643</v>
      </c>
      <c r="B1807" s="2">
        <v>2.16</v>
      </c>
      <c r="C1807" s="2">
        <f t="shared" ref="C1807:C1870" si="168">$C$4*B1797+C1806*(1-$C$4)</f>
        <v>2.4447312580546527</v>
      </c>
      <c r="D1807" s="2">
        <f t="shared" si="164"/>
        <v>2.3380924525350761</v>
      </c>
      <c r="E1807" s="2">
        <f t="shared" si="163"/>
        <v>0.10663880551957661</v>
      </c>
      <c r="F1807" s="2">
        <f t="shared" si="167"/>
        <v>0.14153745248145561</v>
      </c>
      <c r="G1807" s="2">
        <f t="shared" si="165"/>
        <v>-3.4898646961878999E-2</v>
      </c>
      <c r="H1807" s="2" t="str">
        <f t="shared" si="166"/>
        <v>Hold</v>
      </c>
    </row>
    <row r="1808" spans="1:8" ht="13.5" x14ac:dyDescent="0.25">
      <c r="A1808" s="4">
        <v>44644</v>
      </c>
      <c r="B1808" s="2">
        <v>2.1800000000000002</v>
      </c>
      <c r="C1808" s="2">
        <f t="shared" si="168"/>
        <v>2.410157218353937</v>
      </c>
      <c r="D1808" s="2">
        <f t="shared" si="164"/>
        <v>2.3263819004954409</v>
      </c>
      <c r="E1808" s="2">
        <f t="shared" si="163"/>
        <v>8.3775317858496123E-2</v>
      </c>
      <c r="F1808" s="2">
        <f t="shared" si="167"/>
        <v>0.12998502555686373</v>
      </c>
      <c r="G1808" s="2">
        <f t="shared" si="165"/>
        <v>-4.6209707698367603E-2</v>
      </c>
      <c r="H1808" s="2" t="str">
        <f t="shared" si="166"/>
        <v>Hold</v>
      </c>
    </row>
    <row r="1809" spans="1:8" ht="13.5" x14ac:dyDescent="0.25">
      <c r="A1809" s="4">
        <v>44645</v>
      </c>
      <c r="B1809" s="2">
        <v>2.2000000000000002</v>
      </c>
      <c r="C1809" s="2">
        <f t="shared" si="168"/>
        <v>2.3839791847610234</v>
      </c>
      <c r="D1809" s="2">
        <f t="shared" si="164"/>
        <v>2.3170202782365195</v>
      </c>
      <c r="E1809" s="2">
        <f t="shared" si="163"/>
        <v>6.6958906524503981E-2</v>
      </c>
      <c r="F1809" s="2">
        <f t="shared" si="167"/>
        <v>0.11737980175039178</v>
      </c>
      <c r="G1809" s="2">
        <f t="shared" si="165"/>
        <v>-5.0420895225887802E-2</v>
      </c>
      <c r="H1809" s="2" t="str">
        <f t="shared" si="166"/>
        <v>Hold</v>
      </c>
    </row>
    <row r="1810" spans="1:8" ht="13.5" x14ac:dyDescent="0.25">
      <c r="A1810" s="4">
        <v>44648</v>
      </c>
      <c r="B1810" s="2">
        <v>2.2400000000000002</v>
      </c>
      <c r="C1810" s="2">
        <f t="shared" si="168"/>
        <v>2.3618285409516351</v>
      </c>
      <c r="D1810" s="2">
        <f t="shared" si="164"/>
        <v>2.3113150724412215</v>
      </c>
      <c r="E1810" s="2">
        <f t="shared" si="163"/>
        <v>5.0513468510413606E-2</v>
      </c>
      <c r="F1810" s="2">
        <f t="shared" si="167"/>
        <v>0.10400653510239616</v>
      </c>
      <c r="G1810" s="2">
        <f t="shared" si="165"/>
        <v>-5.3493066591982552E-2</v>
      </c>
      <c r="H1810" s="2" t="str">
        <f t="shared" si="166"/>
        <v>Hold</v>
      </c>
    </row>
    <row r="1811" spans="1:8" ht="13.5" x14ac:dyDescent="0.25">
      <c r="A1811" s="4">
        <v>44649</v>
      </c>
      <c r="B1811" s="2">
        <v>2.16</v>
      </c>
      <c r="C1811" s="2">
        <f t="shared" si="168"/>
        <v>2.3415472269590758</v>
      </c>
      <c r="D1811" s="2">
        <f t="shared" si="164"/>
        <v>2.3001065485566867</v>
      </c>
      <c r="E1811" s="2">
        <f t="shared" si="163"/>
        <v>4.1440678402389075E-2</v>
      </c>
      <c r="F1811" s="2">
        <f t="shared" si="167"/>
        <v>9.1493363762394753E-2</v>
      </c>
      <c r="G1811" s="2">
        <f t="shared" si="165"/>
        <v>-5.0052685360005678E-2</v>
      </c>
      <c r="H1811" s="2" t="str">
        <f t="shared" si="166"/>
        <v>Hold</v>
      </c>
    </row>
    <row r="1812" spans="1:8" ht="13.5" x14ac:dyDescent="0.25">
      <c r="A1812" s="4">
        <v>44650</v>
      </c>
      <c r="B1812" s="2">
        <v>2.2000000000000002</v>
      </c>
      <c r="C1812" s="2">
        <f t="shared" si="168"/>
        <v>2.3136168843499871</v>
      </c>
      <c r="D1812" s="2">
        <f t="shared" si="164"/>
        <v>2.2926912486635986</v>
      </c>
      <c r="E1812" s="2">
        <f t="shared" si="163"/>
        <v>2.09256356863885E-2</v>
      </c>
      <c r="F1812" s="2">
        <f t="shared" si="167"/>
        <v>7.737981814719351E-2</v>
      </c>
      <c r="G1812" s="2">
        <f t="shared" si="165"/>
        <v>-5.6454182460805011E-2</v>
      </c>
      <c r="H1812" s="2" t="str">
        <f t="shared" si="166"/>
        <v>Hold</v>
      </c>
    </row>
    <row r="1813" spans="1:8" ht="13.5" x14ac:dyDescent="0.25">
      <c r="A1813" s="4">
        <v>44651</v>
      </c>
      <c r="B1813" s="2">
        <v>2.2000000000000002</v>
      </c>
      <c r="C1813" s="2">
        <f t="shared" si="168"/>
        <v>2.2930604406038353</v>
      </c>
      <c r="D1813" s="2">
        <f t="shared" si="164"/>
        <v>2.2858252302440727</v>
      </c>
      <c r="E1813" s="2">
        <f t="shared" si="163"/>
        <v>7.2352103597626005E-3</v>
      </c>
      <c r="F1813" s="2">
        <f t="shared" si="167"/>
        <v>6.3350896589707328E-2</v>
      </c>
      <c r="G1813" s="2">
        <f t="shared" si="165"/>
        <v>-5.6115686229944728E-2</v>
      </c>
      <c r="H1813" s="2" t="str">
        <f t="shared" si="166"/>
        <v>Hold</v>
      </c>
    </row>
    <row r="1814" spans="1:8" ht="13.5" x14ac:dyDescent="0.25">
      <c r="A1814" s="4">
        <v>44652</v>
      </c>
      <c r="B1814" s="2">
        <v>2.12</v>
      </c>
      <c r="C1814" s="2">
        <f t="shared" si="168"/>
        <v>2.278743449741707</v>
      </c>
      <c r="D1814" s="2">
        <f t="shared" si="164"/>
        <v>2.2735418798556228</v>
      </c>
      <c r="E1814" s="2">
        <f t="shared" si="163"/>
        <v>5.201569886084112E-3</v>
      </c>
      <c r="F1814" s="2">
        <f t="shared" si="167"/>
        <v>5.1721031248982689E-2</v>
      </c>
      <c r="G1814" s="2">
        <f t="shared" si="165"/>
        <v>-4.6519461362898577E-2</v>
      </c>
      <c r="H1814" s="2" t="str">
        <f t="shared" si="166"/>
        <v>Hold</v>
      </c>
    </row>
    <row r="1815" spans="1:8" ht="13.5" x14ac:dyDescent="0.25">
      <c r="A1815" s="4">
        <v>44655</v>
      </c>
      <c r="B1815" s="2">
        <v>2.12</v>
      </c>
      <c r="C1815" s="2">
        <f t="shared" si="168"/>
        <v>2.2497059959352903</v>
      </c>
      <c r="D1815" s="2">
        <f t="shared" si="164"/>
        <v>2.2621684072737245</v>
      </c>
      <c r="E1815" s="2">
        <f t="shared" si="163"/>
        <v>-1.2462411338434176E-2</v>
      </c>
      <c r="F1815" s="2">
        <f t="shared" si="167"/>
        <v>3.8884342731499322E-2</v>
      </c>
      <c r="G1815" s="2">
        <f t="shared" si="165"/>
        <v>-5.1346754069933498E-2</v>
      </c>
      <c r="H1815" s="2" t="str">
        <f t="shared" si="166"/>
        <v>Hold</v>
      </c>
    </row>
    <row r="1816" spans="1:8" ht="13.5" x14ac:dyDescent="0.25">
      <c r="A1816" s="4">
        <v>44656</v>
      </c>
      <c r="B1816" s="2">
        <v>2.14</v>
      </c>
      <c r="C1816" s="2">
        <f t="shared" si="168"/>
        <v>2.2389819965606303</v>
      </c>
      <c r="D1816" s="2">
        <f t="shared" si="164"/>
        <v>2.2531188956238193</v>
      </c>
      <c r="E1816" s="2">
        <f t="shared" si="163"/>
        <v>-1.4136899063188935E-2</v>
      </c>
      <c r="F1816" s="2">
        <f t="shared" si="167"/>
        <v>2.8280094372561671E-2</v>
      </c>
      <c r="G1816" s="2">
        <f t="shared" si="165"/>
        <v>-4.2416993435750602E-2</v>
      </c>
      <c r="H1816" s="2" t="str">
        <f t="shared" si="166"/>
        <v>Hold</v>
      </c>
    </row>
    <row r="1817" spans="1:8" ht="13.5" x14ac:dyDescent="0.25">
      <c r="A1817" s="4">
        <v>44657</v>
      </c>
      <c r="B1817" s="2">
        <v>2.1</v>
      </c>
      <c r="C1817" s="2">
        <f t="shared" si="168"/>
        <v>2.2268309201666874</v>
      </c>
      <c r="D1817" s="2">
        <f t="shared" si="164"/>
        <v>2.2417767552072401</v>
      </c>
      <c r="E1817" s="2">
        <f t="shared" si="163"/>
        <v>-1.4945835040552691E-2</v>
      </c>
      <c r="F1817" s="2">
        <f t="shared" si="167"/>
        <v>1.9634908489938801E-2</v>
      </c>
      <c r="G1817" s="2">
        <f t="shared" si="165"/>
        <v>-3.4580743530491495E-2</v>
      </c>
      <c r="H1817" s="2" t="str">
        <f t="shared" si="166"/>
        <v>Hold</v>
      </c>
    </row>
    <row r="1818" spans="1:8" ht="13.5" x14ac:dyDescent="0.25">
      <c r="A1818" s="4">
        <v>44658</v>
      </c>
      <c r="B1818" s="2">
        <v>2.14</v>
      </c>
      <c r="C1818" s="2">
        <f t="shared" si="168"/>
        <v>2.2196261632179661</v>
      </c>
      <c r="D1818" s="2">
        <f t="shared" si="164"/>
        <v>2.2342377363030002</v>
      </c>
      <c r="E1818" s="2">
        <f t="shared" si="163"/>
        <v>-1.4611573085034024E-2</v>
      </c>
      <c r="F1818" s="2">
        <f t="shared" si="167"/>
        <v>1.2785612174944234E-2</v>
      </c>
      <c r="G1818" s="2">
        <f t="shared" si="165"/>
        <v>-2.7397185259978259E-2</v>
      </c>
      <c r="H1818" s="2" t="str">
        <f t="shared" si="166"/>
        <v>Hold</v>
      </c>
    </row>
    <row r="1819" spans="1:8" ht="13.5" x14ac:dyDescent="0.25">
      <c r="A1819" s="4">
        <v>44659</v>
      </c>
      <c r="B1819" s="2">
        <v>2.14</v>
      </c>
      <c r="C1819" s="2">
        <f t="shared" si="168"/>
        <v>2.2166067534921252</v>
      </c>
      <c r="D1819" s="2">
        <f t="shared" si="164"/>
        <v>2.227257163243519</v>
      </c>
      <c r="E1819" s="2">
        <f t="shared" si="163"/>
        <v>-1.0650409751393752E-2</v>
      </c>
      <c r="F1819" s="2">
        <f t="shared" si="167"/>
        <v>8.0984077896766385E-3</v>
      </c>
      <c r="G1819" s="2">
        <f t="shared" si="165"/>
        <v>-1.8748817541070391E-2</v>
      </c>
      <c r="H1819" s="2" t="str">
        <f t="shared" si="166"/>
        <v>Hold</v>
      </c>
    </row>
    <row r="1820" spans="1:8" ht="13.5" x14ac:dyDescent="0.25">
      <c r="A1820" s="4">
        <v>44662</v>
      </c>
      <c r="B1820" s="2">
        <v>2.14</v>
      </c>
      <c r="C1820" s="2">
        <f t="shared" si="168"/>
        <v>2.2202057144933369</v>
      </c>
      <c r="D1820" s="2">
        <f t="shared" si="164"/>
        <v>2.2207936696699253</v>
      </c>
      <c r="E1820" s="2">
        <f t="shared" ref="E1820:E1883" si="169">C1820-D1820</f>
        <v>-5.8795517658838392E-4</v>
      </c>
      <c r="F1820" s="2">
        <f t="shared" si="167"/>
        <v>6.3611351964236338E-3</v>
      </c>
      <c r="G1820" s="2">
        <f t="shared" si="165"/>
        <v>-6.9490903730120178E-3</v>
      </c>
      <c r="H1820" s="2" t="str">
        <f t="shared" si="166"/>
        <v>Hold</v>
      </c>
    </row>
    <row r="1821" spans="1:8" ht="13.5" x14ac:dyDescent="0.25">
      <c r="A1821" s="4">
        <v>44663</v>
      </c>
      <c r="B1821" s="2">
        <v>2.12</v>
      </c>
      <c r="C1821" s="2">
        <f t="shared" si="168"/>
        <v>2.2109432968789773</v>
      </c>
      <c r="D1821" s="2">
        <f t="shared" ref="D1821:D1884" si="170">$D$4*B1821+(1-$D$4)*D1820</f>
        <v>2.2133274719165974</v>
      </c>
      <c r="E1821" s="2">
        <f t="shared" si="169"/>
        <v>-2.3841750376201176E-3</v>
      </c>
      <c r="F1821" s="2">
        <f t="shared" si="167"/>
        <v>4.6120731496148842E-3</v>
      </c>
      <c r="G1821" s="2">
        <f t="shared" si="165"/>
        <v>-6.9962481872350019E-3</v>
      </c>
      <c r="H1821" s="2" t="str">
        <f t="shared" si="166"/>
        <v>Hold</v>
      </c>
    </row>
    <row r="1822" spans="1:8" ht="13.5" x14ac:dyDescent="0.25">
      <c r="A1822" s="4">
        <v>44664</v>
      </c>
      <c r="B1822" s="2">
        <v>2.14</v>
      </c>
      <c r="C1822" s="2">
        <f t="shared" si="168"/>
        <v>2.2092597127437501</v>
      </c>
      <c r="D1822" s="2">
        <f t="shared" si="170"/>
        <v>2.2078958073301829</v>
      </c>
      <c r="E1822" s="2">
        <f t="shared" si="169"/>
        <v>1.3639054135672346E-3</v>
      </c>
      <c r="F1822" s="2">
        <f t="shared" si="167"/>
        <v>3.9624396024053547E-3</v>
      </c>
      <c r="G1822" s="2">
        <f t="shared" si="165"/>
        <v>-2.5985341888381201E-3</v>
      </c>
      <c r="H1822" s="2" t="str">
        <f t="shared" si="166"/>
        <v>Hold</v>
      </c>
    </row>
    <row r="1823" spans="1:8" ht="13.5" x14ac:dyDescent="0.25">
      <c r="A1823" s="4">
        <v>44665</v>
      </c>
      <c r="B1823" s="2">
        <v>2.13</v>
      </c>
      <c r="C1823" s="2">
        <f t="shared" si="168"/>
        <v>2.2078351415524038</v>
      </c>
      <c r="D1823" s="2">
        <f t="shared" si="170"/>
        <v>2.2021257475279468</v>
      </c>
      <c r="E1823" s="2">
        <f t="shared" si="169"/>
        <v>5.7093940244570263E-3</v>
      </c>
      <c r="F1823" s="2">
        <f t="shared" si="167"/>
        <v>4.3118304868156893E-3</v>
      </c>
      <c r="G1823" s="2">
        <f t="shared" si="165"/>
        <v>1.3975635376413369E-3</v>
      </c>
      <c r="H1823" s="2" t="str">
        <f t="shared" si="166"/>
        <v>Sell</v>
      </c>
    </row>
    <row r="1824" spans="1:8" ht="13.5" x14ac:dyDescent="0.25">
      <c r="A1824" s="4">
        <v>44666</v>
      </c>
      <c r="B1824" s="2">
        <v>2.13</v>
      </c>
      <c r="C1824" s="2">
        <f t="shared" si="168"/>
        <v>2.194322042852034</v>
      </c>
      <c r="D1824" s="2">
        <f t="shared" si="170"/>
        <v>2.1967830995629134</v>
      </c>
      <c r="E1824" s="2">
        <f t="shared" si="169"/>
        <v>-2.4610567108793724E-3</v>
      </c>
      <c r="F1824" s="2">
        <f t="shared" si="167"/>
        <v>2.9572530472766769E-3</v>
      </c>
      <c r="G1824" s="2">
        <f t="shared" si="165"/>
        <v>-5.4183097581560497E-3</v>
      </c>
      <c r="H1824" s="2" t="str">
        <f t="shared" si="166"/>
        <v>Hold</v>
      </c>
    </row>
    <row r="1825" spans="1:8" ht="13.5" x14ac:dyDescent="0.25">
      <c r="A1825" s="4">
        <v>44669</v>
      </c>
      <c r="B1825" s="2">
        <v>2.19</v>
      </c>
      <c r="C1825" s="2">
        <f t="shared" si="168"/>
        <v>2.1828878824132594</v>
      </c>
      <c r="D1825" s="2">
        <f t="shared" si="170"/>
        <v>2.1962806477434382</v>
      </c>
      <c r="E1825" s="2">
        <f t="shared" si="169"/>
        <v>-1.3392765330178857E-2</v>
      </c>
      <c r="F1825" s="2">
        <f t="shared" si="167"/>
        <v>-3.1275062821442979E-4</v>
      </c>
      <c r="G1825" s="2">
        <f t="shared" si="165"/>
        <v>-1.3080014701964428E-2</v>
      </c>
      <c r="H1825" s="2" t="str">
        <f t="shared" si="166"/>
        <v>Hold</v>
      </c>
    </row>
    <row r="1826" spans="1:8" ht="13.5" x14ac:dyDescent="0.25">
      <c r="A1826" s="4">
        <v>44670</v>
      </c>
      <c r="B1826" s="2">
        <v>2.27</v>
      </c>
      <c r="C1826" s="2">
        <f t="shared" si="168"/>
        <v>2.1762897466573734</v>
      </c>
      <c r="D1826" s="2">
        <f t="shared" si="170"/>
        <v>2.2017413405031832</v>
      </c>
      <c r="E1826" s="2">
        <f t="shared" si="169"/>
        <v>-2.545159384580975E-2</v>
      </c>
      <c r="F1826" s="2">
        <f t="shared" si="167"/>
        <v>-5.3405192717334944E-3</v>
      </c>
      <c r="G1826" s="2">
        <f t="shared" si="165"/>
        <v>-2.0111074574076255E-2</v>
      </c>
      <c r="H1826" s="2" t="str">
        <f t="shared" si="166"/>
        <v>Hold</v>
      </c>
    </row>
    <row r="1827" spans="1:8" ht="13.5" x14ac:dyDescent="0.25">
      <c r="A1827" s="4">
        <v>44671</v>
      </c>
      <c r="B1827" s="2">
        <v>2.2999999999999998</v>
      </c>
      <c r="C1827" s="2">
        <f t="shared" si="168"/>
        <v>2.1645528625562389</v>
      </c>
      <c r="D1827" s="2">
        <f t="shared" si="170"/>
        <v>2.20901975972517</v>
      </c>
      <c r="E1827" s="2">
        <f t="shared" si="169"/>
        <v>-4.4466897168931041E-2</v>
      </c>
      <c r="F1827" s="2">
        <f t="shared" si="167"/>
        <v>-1.3165794851173005E-2</v>
      </c>
      <c r="G1827" s="2">
        <f t="shared" si="165"/>
        <v>-3.1301102317758039E-2</v>
      </c>
      <c r="H1827" s="2" t="str">
        <f t="shared" si="166"/>
        <v>Hold</v>
      </c>
    </row>
    <row r="1828" spans="1:8" ht="13.5" x14ac:dyDescent="0.25">
      <c r="A1828" s="4">
        <v>44672</v>
      </c>
      <c r="B1828" s="2">
        <v>2.31</v>
      </c>
      <c r="C1828" s="2">
        <f t="shared" si="168"/>
        <v>2.1607754990860486</v>
      </c>
      <c r="D1828" s="2">
        <f t="shared" si="170"/>
        <v>2.2164997775233055</v>
      </c>
      <c r="E1828" s="2">
        <f t="shared" si="169"/>
        <v>-5.5724278437256913E-2</v>
      </c>
      <c r="F1828" s="2">
        <f t="shared" si="167"/>
        <v>-2.1677491568389787E-2</v>
      </c>
      <c r="G1828" s="2">
        <f t="shared" ref="G1828:G1891" si="171">E1828-F1828</f>
        <v>-3.4046786868867127E-2</v>
      </c>
      <c r="H1828" s="2" t="str">
        <f t="shared" ref="H1828:H1891" si="172">IF(G1828&lt;0,"Hold","Sell")</f>
        <v>Hold</v>
      </c>
    </row>
    <row r="1829" spans="1:8" ht="13.5" x14ac:dyDescent="0.25">
      <c r="A1829" s="4">
        <v>44673</v>
      </c>
      <c r="B1829" s="2">
        <v>2.3199999999999998</v>
      </c>
      <c r="C1829" s="2">
        <f t="shared" si="168"/>
        <v>2.1575792684574258</v>
      </c>
      <c r="D1829" s="2">
        <f t="shared" si="170"/>
        <v>2.2241664606697276</v>
      </c>
      <c r="E1829" s="2">
        <f t="shared" si="169"/>
        <v>-6.6587192212301805E-2</v>
      </c>
      <c r="F1829" s="2">
        <f t="shared" ref="F1829:F1892" si="173">(E1829*(2/(10)))+((1-(2/10))*F1828)</f>
        <v>-3.0659431697172192E-2</v>
      </c>
      <c r="G1829" s="2">
        <f t="shared" si="171"/>
        <v>-3.5927760515129609E-2</v>
      </c>
      <c r="H1829" s="2" t="str">
        <f t="shared" si="172"/>
        <v>Hold</v>
      </c>
    </row>
    <row r="1830" spans="1:8" ht="13.5" x14ac:dyDescent="0.25">
      <c r="A1830" s="4">
        <v>44676</v>
      </c>
      <c r="B1830" s="2">
        <v>2.2999999999999998</v>
      </c>
      <c r="C1830" s="2">
        <f t="shared" si="168"/>
        <v>2.154874765617822</v>
      </c>
      <c r="D1830" s="2">
        <f t="shared" si="170"/>
        <v>2.2297837598793775</v>
      </c>
      <c r="E1830" s="2">
        <f t="shared" si="169"/>
        <v>-7.4908994261555506E-2</v>
      </c>
      <c r="F1830" s="2">
        <f t="shared" si="173"/>
        <v>-3.9509344210048855E-2</v>
      </c>
      <c r="G1830" s="2">
        <f t="shared" si="171"/>
        <v>-3.5399650051506651E-2</v>
      </c>
      <c r="H1830" s="2" t="str">
        <f t="shared" si="172"/>
        <v>Hold</v>
      </c>
    </row>
    <row r="1831" spans="1:8" ht="13.5" x14ac:dyDescent="0.25">
      <c r="A1831" s="4">
        <v>44677</v>
      </c>
      <c r="B1831" s="2">
        <v>2.31</v>
      </c>
      <c r="C1831" s="2">
        <f t="shared" si="168"/>
        <v>2.1495094170612341</v>
      </c>
      <c r="D1831" s="2">
        <f t="shared" si="170"/>
        <v>2.2357257035920162</v>
      </c>
      <c r="E1831" s="2">
        <f t="shared" si="169"/>
        <v>-8.621628653078206E-2</v>
      </c>
      <c r="F1831" s="2">
        <f t="shared" si="173"/>
        <v>-4.8850732674195499E-2</v>
      </c>
      <c r="G1831" s="2">
        <f t="shared" si="171"/>
        <v>-3.7365553856586561E-2</v>
      </c>
      <c r="H1831" s="2" t="str">
        <f t="shared" si="172"/>
        <v>Hold</v>
      </c>
    </row>
    <row r="1832" spans="1:8" ht="13.5" x14ac:dyDescent="0.25">
      <c r="A1832" s="4">
        <v>44678</v>
      </c>
      <c r="B1832" s="2">
        <v>2.31</v>
      </c>
      <c r="C1832" s="2">
        <f t="shared" si="168"/>
        <v>2.1480464298210444</v>
      </c>
      <c r="D1832" s="2">
        <f t="shared" si="170"/>
        <v>2.2412275033259412</v>
      </c>
      <c r="E1832" s="2">
        <f t="shared" si="169"/>
        <v>-9.3181073504896794E-2</v>
      </c>
      <c r="F1832" s="2">
        <f t="shared" si="173"/>
        <v>-5.7716800840335758E-2</v>
      </c>
      <c r="G1832" s="2">
        <f t="shared" si="171"/>
        <v>-3.5464272664561036E-2</v>
      </c>
      <c r="H1832" s="2" t="str">
        <f t="shared" si="172"/>
        <v>Hold</v>
      </c>
    </row>
    <row r="1833" spans="1:8" ht="13.5" x14ac:dyDescent="0.25">
      <c r="A1833" s="4">
        <v>44679</v>
      </c>
      <c r="B1833" s="2">
        <v>2.2799999999999998</v>
      </c>
      <c r="C1833" s="2">
        <f t="shared" si="168"/>
        <v>2.1452700560024223</v>
      </c>
      <c r="D1833" s="2">
        <f t="shared" si="170"/>
        <v>2.2440995401166122</v>
      </c>
      <c r="E1833" s="2">
        <f t="shared" si="169"/>
        <v>-9.8829484114189903E-2</v>
      </c>
      <c r="F1833" s="2">
        <f t="shared" si="173"/>
        <v>-6.5939337495106595E-2</v>
      </c>
      <c r="G1833" s="2">
        <f t="shared" si="171"/>
        <v>-3.2890146619083307E-2</v>
      </c>
      <c r="H1833" s="2" t="str">
        <f t="shared" si="172"/>
        <v>Hold</v>
      </c>
    </row>
    <row r="1834" spans="1:8" ht="13.5" x14ac:dyDescent="0.25">
      <c r="A1834" s="4">
        <v>44680</v>
      </c>
      <c r="B1834" s="2">
        <v>2.2999999999999998</v>
      </c>
      <c r="C1834" s="2">
        <f t="shared" si="168"/>
        <v>2.1429208166174343</v>
      </c>
      <c r="D1834" s="2">
        <f t="shared" si="170"/>
        <v>2.2482403149227892</v>
      </c>
      <c r="E1834" s="2">
        <f t="shared" si="169"/>
        <v>-0.10531949830535492</v>
      </c>
      <c r="F1834" s="2">
        <f t="shared" si="173"/>
        <v>-7.3815369657156266E-2</v>
      </c>
      <c r="G1834" s="2">
        <f t="shared" si="171"/>
        <v>-3.1504128648198654E-2</v>
      </c>
      <c r="H1834" s="2" t="str">
        <f t="shared" si="172"/>
        <v>Hold</v>
      </c>
    </row>
    <row r="1835" spans="1:8" ht="13.5" x14ac:dyDescent="0.25">
      <c r="A1835" s="4">
        <v>44685</v>
      </c>
      <c r="B1835" s="2">
        <v>2.29</v>
      </c>
      <c r="C1835" s="2">
        <f t="shared" si="168"/>
        <v>2.1501637679070598</v>
      </c>
      <c r="D1835" s="2">
        <f t="shared" si="170"/>
        <v>2.2513336249285087</v>
      </c>
      <c r="E1835" s="2">
        <f t="shared" si="169"/>
        <v>-0.10116985702144898</v>
      </c>
      <c r="F1835" s="2">
        <f t="shared" si="173"/>
        <v>-7.9286267130014812E-2</v>
      </c>
      <c r="G1835" s="2">
        <f t="shared" si="171"/>
        <v>-2.1883589891434171E-2</v>
      </c>
      <c r="H1835" s="2" t="str">
        <f t="shared" si="172"/>
        <v>Hold</v>
      </c>
    </row>
    <row r="1836" spans="1:8" ht="13.5" x14ac:dyDescent="0.25">
      <c r="A1836" s="4">
        <v>44686</v>
      </c>
      <c r="B1836" s="2">
        <v>2.29</v>
      </c>
      <c r="C1836" s="2">
        <f t="shared" si="168"/>
        <v>2.1686001113059739</v>
      </c>
      <c r="D1836" s="2">
        <f t="shared" si="170"/>
        <v>2.2541978008597305</v>
      </c>
      <c r="E1836" s="2">
        <f t="shared" si="169"/>
        <v>-8.5597689553756684E-2</v>
      </c>
      <c r="F1836" s="2">
        <f t="shared" si="173"/>
        <v>-8.0548551614763195E-2</v>
      </c>
      <c r="G1836" s="2">
        <f t="shared" si="171"/>
        <v>-5.0491379389934893E-3</v>
      </c>
      <c r="H1836" s="2" t="str">
        <f t="shared" si="172"/>
        <v>Hold</v>
      </c>
    </row>
    <row r="1837" spans="1:8" ht="13.5" x14ac:dyDescent="0.25">
      <c r="A1837" s="4">
        <v>44687</v>
      </c>
      <c r="B1837" s="2">
        <v>2.25</v>
      </c>
      <c r="C1837" s="2">
        <f t="shared" si="168"/>
        <v>2.1888154787973626</v>
      </c>
      <c r="D1837" s="2">
        <f t="shared" si="170"/>
        <v>2.2538868526478986</v>
      </c>
      <c r="E1837" s="2">
        <f t="shared" si="169"/>
        <v>-6.5071373850535963E-2</v>
      </c>
      <c r="F1837" s="2">
        <f t="shared" si="173"/>
        <v>-7.7453116061917751E-2</v>
      </c>
      <c r="G1837" s="2">
        <f t="shared" si="171"/>
        <v>1.2381742211381788E-2</v>
      </c>
      <c r="H1837" s="2" t="str">
        <f t="shared" si="172"/>
        <v>Sell</v>
      </c>
    </row>
    <row r="1838" spans="1:8" ht="13.5" x14ac:dyDescent="0.25">
      <c r="A1838" s="4">
        <v>44690</v>
      </c>
      <c r="B1838" s="2">
        <v>2.27</v>
      </c>
      <c r="C1838" s="2">
        <f t="shared" si="168"/>
        <v>2.2074592512900759</v>
      </c>
      <c r="D1838" s="2">
        <f t="shared" si="170"/>
        <v>2.2550804191184244</v>
      </c>
      <c r="E1838" s="2">
        <f t="shared" si="169"/>
        <v>-4.7621167828348465E-2</v>
      </c>
      <c r="F1838" s="2">
        <f t="shared" si="173"/>
        <v>-7.1486726415203899E-2</v>
      </c>
      <c r="G1838" s="2">
        <f t="shared" si="171"/>
        <v>2.3865558586855434E-2</v>
      </c>
      <c r="H1838" s="2" t="str">
        <f t="shared" si="172"/>
        <v>Sell</v>
      </c>
    </row>
    <row r="1839" spans="1:8" ht="13.5" x14ac:dyDescent="0.25">
      <c r="A1839" s="4">
        <v>44691</v>
      </c>
      <c r="B1839" s="2">
        <v>2.2599999999999998</v>
      </c>
      <c r="C1839" s="2">
        <f t="shared" si="168"/>
        <v>2.2247732126300641</v>
      </c>
      <c r="D1839" s="2">
        <f t="shared" si="170"/>
        <v>2.2554448325170595</v>
      </c>
      <c r="E1839" s="2">
        <f t="shared" si="169"/>
        <v>-3.0671619886995405E-2</v>
      </c>
      <c r="F1839" s="2">
        <f t="shared" si="173"/>
        <v>-6.3323705109562201E-2</v>
      </c>
      <c r="G1839" s="2">
        <f t="shared" si="171"/>
        <v>3.2652085222566796E-2</v>
      </c>
      <c r="H1839" s="2" t="str">
        <f t="shared" si="172"/>
        <v>Sell</v>
      </c>
    </row>
    <row r="1840" spans="1:8" ht="13.5" x14ac:dyDescent="0.25">
      <c r="A1840" s="4">
        <v>44692</v>
      </c>
      <c r="B1840" s="2">
        <v>2.2799999999999998</v>
      </c>
      <c r="C1840" s="2">
        <f t="shared" si="168"/>
        <v>2.2363465645331311</v>
      </c>
      <c r="D1840" s="2">
        <f t="shared" si="170"/>
        <v>2.257263733812092</v>
      </c>
      <c r="E1840" s="2">
        <f t="shared" si="169"/>
        <v>-2.0917169278960923E-2</v>
      </c>
      <c r="F1840" s="2">
        <f t="shared" si="173"/>
        <v>-5.4842397943441951E-2</v>
      </c>
      <c r="G1840" s="2">
        <f t="shared" si="171"/>
        <v>3.3925228664481027E-2</v>
      </c>
      <c r="H1840" s="2" t="str">
        <f t="shared" si="172"/>
        <v>Sell</v>
      </c>
    </row>
    <row r="1841" spans="1:8" ht="13.5" x14ac:dyDescent="0.25">
      <c r="A1841" s="4">
        <v>44693</v>
      </c>
      <c r="B1841" s="2">
        <v>2.38</v>
      </c>
      <c r="C1841" s="2">
        <f t="shared" si="168"/>
        <v>2.2476778622972651</v>
      </c>
      <c r="D1841" s="2">
        <f t="shared" si="170"/>
        <v>2.2663553090852702</v>
      </c>
      <c r="E1841" s="2">
        <f t="shared" si="169"/>
        <v>-1.8677446788005092E-2</v>
      </c>
      <c r="F1841" s="2">
        <f t="shared" si="173"/>
        <v>-4.7609407712354584E-2</v>
      </c>
      <c r="G1841" s="2">
        <f t="shared" si="171"/>
        <v>2.8931960924349492E-2</v>
      </c>
      <c r="H1841" s="2" t="str">
        <f t="shared" si="172"/>
        <v>Sell</v>
      </c>
    </row>
    <row r="1842" spans="1:8" ht="13.5" x14ac:dyDescent="0.25">
      <c r="A1842" s="4">
        <v>44694</v>
      </c>
      <c r="B1842" s="2">
        <v>2.38</v>
      </c>
      <c r="C1842" s="2">
        <f t="shared" si="168"/>
        <v>2.2572658834823009</v>
      </c>
      <c r="D1842" s="2">
        <f t="shared" si="170"/>
        <v>2.2747734343382131</v>
      </c>
      <c r="E1842" s="2">
        <f t="shared" si="169"/>
        <v>-1.7507550855912157E-2</v>
      </c>
      <c r="F1842" s="2">
        <f t="shared" si="173"/>
        <v>-4.1589036341066102E-2</v>
      </c>
      <c r="G1842" s="2">
        <f t="shared" si="171"/>
        <v>2.4081485485153944E-2</v>
      </c>
      <c r="H1842" s="2" t="str">
        <f t="shared" si="172"/>
        <v>Sell</v>
      </c>
    </row>
    <row r="1843" spans="1:8" ht="13.5" x14ac:dyDescent="0.25">
      <c r="A1843" s="4">
        <v>44697</v>
      </c>
      <c r="B1843" s="2">
        <v>2.36</v>
      </c>
      <c r="C1843" s="2">
        <f t="shared" si="168"/>
        <v>2.2607634398696392</v>
      </c>
      <c r="D1843" s="2">
        <f t="shared" si="170"/>
        <v>2.2810865132761231</v>
      </c>
      <c r="E1843" s="2">
        <f t="shared" si="169"/>
        <v>-2.0323073406483871E-2</v>
      </c>
      <c r="F1843" s="2">
        <f t="shared" si="173"/>
        <v>-3.733584375414966E-2</v>
      </c>
      <c r="G1843" s="2">
        <f t="shared" si="171"/>
        <v>1.7012770347665788E-2</v>
      </c>
      <c r="H1843" s="2" t="str">
        <f t="shared" si="172"/>
        <v>Sell</v>
      </c>
    </row>
    <row r="1844" spans="1:8" ht="13.5" x14ac:dyDescent="0.25">
      <c r="A1844" s="4">
        <v>44698</v>
      </c>
      <c r="B1844" s="2">
        <v>2.34</v>
      </c>
      <c r="C1844" s="2">
        <f t="shared" si="168"/>
        <v>2.2667998337358486</v>
      </c>
      <c r="D1844" s="2">
        <f t="shared" si="170"/>
        <v>2.2854504752556695</v>
      </c>
      <c r="E1844" s="2">
        <f t="shared" si="169"/>
        <v>-1.8650641519820876E-2</v>
      </c>
      <c r="F1844" s="2">
        <f t="shared" si="173"/>
        <v>-3.3598803307283903E-2</v>
      </c>
      <c r="G1844" s="2">
        <f t="shared" si="171"/>
        <v>1.4948161787463027E-2</v>
      </c>
      <c r="H1844" s="2" t="str">
        <f t="shared" si="172"/>
        <v>Sell</v>
      </c>
    </row>
    <row r="1845" spans="1:8" ht="13.5" x14ac:dyDescent="0.25">
      <c r="A1845" s="4">
        <v>44699</v>
      </c>
      <c r="B1845" s="2">
        <v>2.37</v>
      </c>
      <c r="C1845" s="2">
        <f t="shared" si="168"/>
        <v>2.2703690900841798</v>
      </c>
      <c r="D1845" s="2">
        <f t="shared" si="170"/>
        <v>2.2917134030145085</v>
      </c>
      <c r="E1845" s="2">
        <f t="shared" si="169"/>
        <v>-2.134431293032879E-2</v>
      </c>
      <c r="F1845" s="2">
        <f t="shared" si="173"/>
        <v>-3.1147905231892883E-2</v>
      </c>
      <c r="G1845" s="2">
        <f t="shared" si="171"/>
        <v>9.803592301564093E-3</v>
      </c>
      <c r="H1845" s="2" t="str">
        <f t="shared" si="172"/>
        <v>Sell</v>
      </c>
    </row>
    <row r="1846" spans="1:8" ht="13.5" x14ac:dyDescent="0.25">
      <c r="A1846" s="4">
        <v>44700</v>
      </c>
      <c r="B1846" s="2">
        <v>2.37</v>
      </c>
      <c r="C1846" s="2">
        <f t="shared" si="168"/>
        <v>2.2733892300712291</v>
      </c>
      <c r="D1846" s="2">
        <f t="shared" si="170"/>
        <v>2.2975124101986188</v>
      </c>
      <c r="E1846" s="2">
        <f t="shared" si="169"/>
        <v>-2.4123180127389787E-2</v>
      </c>
      <c r="F1846" s="2">
        <f t="shared" si="173"/>
        <v>-2.9742960210992264E-2</v>
      </c>
      <c r="G1846" s="2">
        <f t="shared" si="171"/>
        <v>5.6197800836024769E-3</v>
      </c>
      <c r="H1846" s="2" t="str">
        <f t="shared" si="172"/>
        <v>Sell</v>
      </c>
    </row>
    <row r="1847" spans="1:8" ht="13.5" x14ac:dyDescent="0.25">
      <c r="A1847" s="4">
        <v>44701</v>
      </c>
      <c r="B1847" s="2">
        <v>2.4</v>
      </c>
      <c r="C1847" s="2">
        <f t="shared" si="168"/>
        <v>2.2697908869833476</v>
      </c>
      <c r="D1847" s="2">
        <f t="shared" si="170"/>
        <v>2.3051040835172394</v>
      </c>
      <c r="E1847" s="2">
        <f t="shared" si="169"/>
        <v>-3.5313196533891755E-2</v>
      </c>
      <c r="F1847" s="2">
        <f t="shared" si="173"/>
        <v>-3.0857007475572164E-2</v>
      </c>
      <c r="G1847" s="2">
        <f t="shared" si="171"/>
        <v>-4.4561890583195915E-3</v>
      </c>
      <c r="H1847" s="2" t="str">
        <f t="shared" si="172"/>
        <v>Hold</v>
      </c>
    </row>
    <row r="1848" spans="1:8" ht="13.5" x14ac:dyDescent="0.25">
      <c r="A1848" s="4">
        <v>44704</v>
      </c>
      <c r="B1848" s="2">
        <v>2.38</v>
      </c>
      <c r="C1848" s="2">
        <f t="shared" si="168"/>
        <v>2.2698230582166787</v>
      </c>
      <c r="D1848" s="2">
        <f t="shared" si="170"/>
        <v>2.3106519291826291</v>
      </c>
      <c r="E1848" s="2">
        <f t="shared" si="169"/>
        <v>-4.0828870965950337E-2</v>
      </c>
      <c r="F1848" s="2">
        <f t="shared" si="173"/>
        <v>-3.2851380173647797E-2</v>
      </c>
      <c r="G1848" s="2">
        <f t="shared" si="171"/>
        <v>-7.9774907923025398E-3</v>
      </c>
      <c r="H1848" s="2" t="str">
        <f t="shared" si="172"/>
        <v>Hold</v>
      </c>
    </row>
    <row r="1849" spans="1:8" ht="13.5" x14ac:dyDescent="0.25">
      <c r="A1849" s="4">
        <v>44705</v>
      </c>
      <c r="B1849" s="2">
        <v>2.4</v>
      </c>
      <c r="C1849" s="2">
        <f t="shared" si="168"/>
        <v>2.2683118184910356</v>
      </c>
      <c r="D1849" s="2">
        <f t="shared" si="170"/>
        <v>2.3172703047987304</v>
      </c>
      <c r="E1849" s="2">
        <f t="shared" si="169"/>
        <v>-4.8958486307694837E-2</v>
      </c>
      <c r="F1849" s="2">
        <f t="shared" si="173"/>
        <v>-3.6072801400457204E-2</v>
      </c>
      <c r="G1849" s="2">
        <f t="shared" si="171"/>
        <v>-1.2885684907237634E-2</v>
      </c>
      <c r="H1849" s="2" t="str">
        <f t="shared" si="172"/>
        <v>Hold</v>
      </c>
    </row>
    <row r="1850" spans="1:8" ht="13.5" x14ac:dyDescent="0.25">
      <c r="A1850" s="4">
        <v>44706</v>
      </c>
      <c r="B1850" s="2">
        <v>2.48</v>
      </c>
      <c r="C1850" s="2">
        <f t="shared" si="168"/>
        <v>2.2701100002616457</v>
      </c>
      <c r="D1850" s="2">
        <f t="shared" si="170"/>
        <v>2.3293243562951207</v>
      </c>
      <c r="E1850" s="2">
        <f t="shared" si="169"/>
        <v>-5.9214356033475024E-2</v>
      </c>
      <c r="F1850" s="2">
        <f t="shared" si="173"/>
        <v>-4.0701112327060772E-2</v>
      </c>
      <c r="G1850" s="2">
        <f t="shared" si="171"/>
        <v>-1.8513243706414252E-2</v>
      </c>
      <c r="H1850" s="2" t="str">
        <f t="shared" si="172"/>
        <v>Hold</v>
      </c>
    </row>
    <row r="1851" spans="1:8" ht="13.5" x14ac:dyDescent="0.25">
      <c r="A1851" s="4">
        <v>44707</v>
      </c>
      <c r="B1851" s="2">
        <v>2.5499999999999998</v>
      </c>
      <c r="C1851" s="2">
        <f t="shared" si="168"/>
        <v>2.2870161540675462</v>
      </c>
      <c r="D1851" s="2">
        <f t="shared" si="170"/>
        <v>2.3456707002732595</v>
      </c>
      <c r="E1851" s="2">
        <f t="shared" si="169"/>
        <v>-5.8654546205713309E-2</v>
      </c>
      <c r="F1851" s="2">
        <f t="shared" si="173"/>
        <v>-4.4291799102791282E-2</v>
      </c>
      <c r="G1851" s="2">
        <f t="shared" si="171"/>
        <v>-1.4362747102922027E-2</v>
      </c>
      <c r="H1851" s="2" t="str">
        <f t="shared" si="172"/>
        <v>Hold</v>
      </c>
    </row>
    <row r="1852" spans="1:8" ht="13.5" x14ac:dyDescent="0.25">
      <c r="A1852" s="4">
        <v>44708</v>
      </c>
      <c r="B1852" s="2">
        <v>2.5299999999999998</v>
      </c>
      <c r="C1852" s="2">
        <f t="shared" si="168"/>
        <v>2.3013213611340775</v>
      </c>
      <c r="D1852" s="2">
        <f t="shared" si="170"/>
        <v>2.3593247224752401</v>
      </c>
      <c r="E1852" s="2">
        <f t="shared" si="169"/>
        <v>-5.8003361341162574E-2</v>
      </c>
      <c r="F1852" s="2">
        <f t="shared" si="173"/>
        <v>-4.7034111550465538E-2</v>
      </c>
      <c r="G1852" s="2">
        <f t="shared" si="171"/>
        <v>-1.0969249790697036E-2</v>
      </c>
      <c r="H1852" s="2" t="str">
        <f t="shared" si="172"/>
        <v>Hold</v>
      </c>
    </row>
    <row r="1853" spans="1:8" ht="13.5" x14ac:dyDescent="0.25">
      <c r="A1853" s="4">
        <v>44711</v>
      </c>
      <c r="B1853" s="2">
        <v>2.58</v>
      </c>
      <c r="C1853" s="2">
        <f t="shared" si="168"/>
        <v>2.3103488440365272</v>
      </c>
      <c r="D1853" s="2">
        <f t="shared" si="170"/>
        <v>2.375671039328926</v>
      </c>
      <c r="E1853" s="2">
        <f t="shared" si="169"/>
        <v>-6.5322195292398799E-2</v>
      </c>
      <c r="F1853" s="2">
        <f t="shared" si="173"/>
        <v>-5.0691728298852191E-2</v>
      </c>
      <c r="G1853" s="2">
        <f t="shared" si="171"/>
        <v>-1.4630466993546608E-2</v>
      </c>
      <c r="H1853" s="2" t="str">
        <f t="shared" si="172"/>
        <v>Hold</v>
      </c>
    </row>
    <row r="1854" spans="1:8" ht="13.5" x14ac:dyDescent="0.25">
      <c r="A1854" s="4">
        <v>44712</v>
      </c>
      <c r="B1854" s="2">
        <v>2.57</v>
      </c>
      <c r="C1854" s="2">
        <f t="shared" si="168"/>
        <v>2.3149105603385998</v>
      </c>
      <c r="D1854" s="2">
        <f t="shared" si="170"/>
        <v>2.3900657771564133</v>
      </c>
      <c r="E1854" s="2">
        <f t="shared" si="169"/>
        <v>-7.5155216817813564E-2</v>
      </c>
      <c r="F1854" s="2">
        <f t="shared" si="173"/>
        <v>-5.5584426002644474E-2</v>
      </c>
      <c r="G1854" s="2">
        <f t="shared" si="171"/>
        <v>-1.957079081516909E-2</v>
      </c>
      <c r="H1854" s="2" t="str">
        <f t="shared" si="172"/>
        <v>Hold</v>
      </c>
    </row>
    <row r="1855" spans="1:8" ht="13.5" x14ac:dyDescent="0.25">
      <c r="A1855" s="4">
        <v>44713</v>
      </c>
      <c r="B1855" s="2">
        <v>2.59</v>
      </c>
      <c r="C1855" s="2">
        <f t="shared" si="168"/>
        <v>2.323385858748046</v>
      </c>
      <c r="D1855" s="2">
        <f t="shared" si="170"/>
        <v>2.4048757195892718</v>
      </c>
      <c r="E1855" s="2">
        <f t="shared" si="169"/>
        <v>-8.1489860841225781E-2</v>
      </c>
      <c r="F1855" s="2">
        <f t="shared" si="173"/>
        <v>-6.0765512970360744E-2</v>
      </c>
      <c r="G1855" s="2">
        <f t="shared" si="171"/>
        <v>-2.0724347870865037E-2</v>
      </c>
      <c r="H1855" s="2" t="str">
        <f t="shared" si="172"/>
        <v>Hold</v>
      </c>
    </row>
    <row r="1856" spans="1:8" ht="13.5" x14ac:dyDescent="0.25">
      <c r="A1856" s="4">
        <v>44714</v>
      </c>
      <c r="B1856" s="2">
        <v>2.59</v>
      </c>
      <c r="C1856" s="2">
        <f t="shared" si="168"/>
        <v>2.3305572650945003</v>
      </c>
      <c r="D1856" s="2">
        <f t="shared" si="170"/>
        <v>2.4185886292493257</v>
      </c>
      <c r="E1856" s="2">
        <f t="shared" si="169"/>
        <v>-8.8031364154825376E-2</v>
      </c>
      <c r="F1856" s="2">
        <f t="shared" si="173"/>
        <v>-6.6218683207253673E-2</v>
      </c>
      <c r="G1856" s="2">
        <f t="shared" si="171"/>
        <v>-2.1812680947571703E-2</v>
      </c>
      <c r="H1856" s="2" t="str">
        <f t="shared" si="172"/>
        <v>Hold</v>
      </c>
    </row>
    <row r="1857" spans="1:8" ht="13.5" x14ac:dyDescent="0.25">
      <c r="A1857" s="4">
        <v>44715</v>
      </c>
      <c r="B1857" s="2">
        <v>2.58</v>
      </c>
      <c r="C1857" s="2">
        <f t="shared" si="168"/>
        <v>2.3412407627722693</v>
      </c>
      <c r="D1857" s="2">
        <f t="shared" si="170"/>
        <v>2.4305450270827089</v>
      </c>
      <c r="E1857" s="2">
        <f t="shared" si="169"/>
        <v>-8.9304264310439585E-2</v>
      </c>
      <c r="F1857" s="2">
        <f t="shared" si="173"/>
        <v>-7.0835799427890866E-2</v>
      </c>
      <c r="G1857" s="2">
        <f t="shared" si="171"/>
        <v>-1.8468464882548719E-2</v>
      </c>
      <c r="H1857" s="2" t="str">
        <f t="shared" si="172"/>
        <v>Hold</v>
      </c>
    </row>
    <row r="1858" spans="1:8" ht="13.5" x14ac:dyDescent="0.25">
      <c r="A1858" s="4">
        <v>44718</v>
      </c>
      <c r="B1858" s="2">
        <v>2.58</v>
      </c>
      <c r="C1858" s="2">
        <f t="shared" si="168"/>
        <v>2.3472037223457662</v>
      </c>
      <c r="D1858" s="2">
        <f t="shared" si="170"/>
        <v>2.4416157658173234</v>
      </c>
      <c r="E1858" s="2">
        <f t="shared" si="169"/>
        <v>-9.4412043471557183E-2</v>
      </c>
      <c r="F1858" s="2">
        <f t="shared" si="173"/>
        <v>-7.5551048236624133E-2</v>
      </c>
      <c r="G1858" s="2">
        <f t="shared" si="171"/>
        <v>-1.8860995234933051E-2</v>
      </c>
      <c r="H1858" s="2" t="str">
        <f t="shared" si="172"/>
        <v>Hold</v>
      </c>
    </row>
    <row r="1859" spans="1:8" ht="13.5" x14ac:dyDescent="0.25">
      <c r="A1859" s="4">
        <v>44719</v>
      </c>
      <c r="B1859" s="2">
        <v>2.58</v>
      </c>
      <c r="C1859" s="2">
        <f t="shared" si="168"/>
        <v>2.3553262266002637</v>
      </c>
      <c r="D1859" s="2">
        <f t="shared" si="170"/>
        <v>2.4518664498308551</v>
      </c>
      <c r="E1859" s="2">
        <f t="shared" si="169"/>
        <v>-9.6540223230591415E-2</v>
      </c>
      <c r="F1859" s="2">
        <f t="shared" si="173"/>
        <v>-7.9748883235417595E-2</v>
      </c>
      <c r="G1859" s="2">
        <f t="shared" si="171"/>
        <v>-1.6791339995173821E-2</v>
      </c>
      <c r="H1859" s="2" t="str">
        <f t="shared" si="172"/>
        <v>Hold</v>
      </c>
    </row>
    <row r="1860" spans="1:8" ht="13.5" x14ac:dyDescent="0.25">
      <c r="A1860" s="4">
        <v>44720</v>
      </c>
      <c r="B1860" s="2">
        <v>2.65</v>
      </c>
      <c r="C1860" s="2">
        <f t="shared" si="168"/>
        <v>2.3745068071233</v>
      </c>
      <c r="D1860" s="2">
        <f t="shared" si="170"/>
        <v>2.4665430091026437</v>
      </c>
      <c r="E1860" s="2">
        <f t="shared" si="169"/>
        <v>-9.2036201979343701E-2</v>
      </c>
      <c r="F1860" s="2">
        <f t="shared" si="173"/>
        <v>-8.220634698420283E-2</v>
      </c>
      <c r="G1860" s="2">
        <f t="shared" si="171"/>
        <v>-9.8298549951408715E-3</v>
      </c>
      <c r="H1860" s="2" t="str">
        <f t="shared" si="172"/>
        <v>Hold</v>
      </c>
    </row>
    <row r="1861" spans="1:8" ht="13.5" x14ac:dyDescent="0.25">
      <c r="A1861" s="4">
        <v>44721</v>
      </c>
      <c r="B1861" s="2">
        <v>2.65</v>
      </c>
      <c r="C1861" s="2">
        <f t="shared" si="168"/>
        <v>2.4015057598735616</v>
      </c>
      <c r="D1861" s="2">
        <f t="shared" si="170"/>
        <v>2.4801324158357811</v>
      </c>
      <c r="E1861" s="2">
        <f t="shared" si="169"/>
        <v>-7.8626655962219516E-2</v>
      </c>
      <c r="F1861" s="2">
        <f t="shared" si="173"/>
        <v>-8.1490408779806164E-2</v>
      </c>
      <c r="G1861" s="2">
        <f t="shared" si="171"/>
        <v>2.8637528175866483E-3</v>
      </c>
      <c r="H1861" s="2" t="str">
        <f t="shared" si="172"/>
        <v>Sell</v>
      </c>
    </row>
    <row r="1862" spans="1:8" ht="13.5" x14ac:dyDescent="0.25">
      <c r="A1862" s="4">
        <v>44722</v>
      </c>
      <c r="B1862" s="2">
        <v>2.62</v>
      </c>
      <c r="C1862" s="2">
        <f t="shared" si="168"/>
        <v>2.4212741045083983</v>
      </c>
      <c r="D1862" s="2">
        <f t="shared" si="170"/>
        <v>2.4904929776257232</v>
      </c>
      <c r="E1862" s="2">
        <f t="shared" si="169"/>
        <v>-6.9218873117324886E-2</v>
      </c>
      <c r="F1862" s="2">
        <f t="shared" si="173"/>
        <v>-7.9036101647309911E-2</v>
      </c>
      <c r="G1862" s="2">
        <f t="shared" si="171"/>
        <v>9.8172285299850254E-3</v>
      </c>
      <c r="H1862" s="2" t="str">
        <f t="shared" si="172"/>
        <v>Sell</v>
      </c>
    </row>
    <row r="1863" spans="1:8" ht="13.5" x14ac:dyDescent="0.25">
      <c r="A1863" s="4">
        <v>44725</v>
      </c>
      <c r="B1863" s="2">
        <v>2.6</v>
      </c>
      <c r="C1863" s="2">
        <f t="shared" si="168"/>
        <v>2.4456934730455679</v>
      </c>
      <c r="D1863" s="2">
        <f t="shared" si="170"/>
        <v>2.4986046089127067</v>
      </c>
      <c r="E1863" s="2">
        <f t="shared" si="169"/>
        <v>-5.2911135867138803E-2</v>
      </c>
      <c r="F1863" s="2">
        <f t="shared" si="173"/>
        <v>-7.3811108491275687E-2</v>
      </c>
      <c r="G1863" s="2">
        <f t="shared" si="171"/>
        <v>2.0899972624136884E-2</v>
      </c>
      <c r="H1863" s="2" t="str">
        <f t="shared" si="172"/>
        <v>Sell</v>
      </c>
    </row>
    <row r="1864" spans="1:8" ht="13.5" x14ac:dyDescent="0.25">
      <c r="A1864" s="4">
        <v>44726</v>
      </c>
      <c r="B1864" s="2">
        <v>2.6</v>
      </c>
      <c r="C1864" s="2">
        <f t="shared" si="168"/>
        <v>2.4648175541154802</v>
      </c>
      <c r="D1864" s="2">
        <f t="shared" si="170"/>
        <v>2.5061153786228765</v>
      </c>
      <c r="E1864" s="2">
        <f t="shared" si="169"/>
        <v>-4.1297824507396275E-2</v>
      </c>
      <c r="F1864" s="2">
        <f t="shared" si="173"/>
        <v>-6.730845169449981E-2</v>
      </c>
      <c r="G1864" s="2">
        <f t="shared" si="171"/>
        <v>2.6010627187103535E-2</v>
      </c>
      <c r="H1864" s="2" t="str">
        <f t="shared" si="172"/>
        <v>Sell</v>
      </c>
    </row>
    <row r="1865" spans="1:8" ht="13.5" x14ac:dyDescent="0.25">
      <c r="A1865" s="4">
        <v>44727</v>
      </c>
      <c r="B1865" s="2">
        <v>2.5299999999999998</v>
      </c>
      <c r="C1865" s="2">
        <f t="shared" si="168"/>
        <v>2.484076391943868</v>
      </c>
      <c r="D1865" s="2">
        <f t="shared" si="170"/>
        <v>2.5078846098359966</v>
      </c>
      <c r="E1865" s="2">
        <f t="shared" si="169"/>
        <v>-2.3808217892128614E-2</v>
      </c>
      <c r="F1865" s="2">
        <f t="shared" si="173"/>
        <v>-5.8608404934025568E-2</v>
      </c>
      <c r="G1865" s="2">
        <f t="shared" si="171"/>
        <v>3.4800187041896954E-2</v>
      </c>
      <c r="H1865" s="2" t="str">
        <f t="shared" si="172"/>
        <v>Sell</v>
      </c>
    </row>
    <row r="1866" spans="1:8" ht="13.5" x14ac:dyDescent="0.25">
      <c r="A1866" s="4">
        <v>44728</v>
      </c>
      <c r="B1866" s="2">
        <v>2.57</v>
      </c>
      <c r="C1866" s="2">
        <f t="shared" si="168"/>
        <v>2.5003723316448117</v>
      </c>
      <c r="D1866" s="2">
        <f t="shared" si="170"/>
        <v>2.5124857498481452</v>
      </c>
      <c r="E1866" s="2">
        <f t="shared" si="169"/>
        <v>-1.2113418203333559E-2</v>
      </c>
      <c r="F1866" s="2">
        <f t="shared" si="173"/>
        <v>-4.9309407587887169E-2</v>
      </c>
      <c r="G1866" s="2">
        <f t="shared" si="171"/>
        <v>3.719598938455361E-2</v>
      </c>
      <c r="H1866" s="2" t="str">
        <f t="shared" si="172"/>
        <v>Sell</v>
      </c>
    </row>
    <row r="1867" spans="1:8" ht="13.5" x14ac:dyDescent="0.25">
      <c r="A1867" s="4">
        <v>44729</v>
      </c>
      <c r="B1867" s="2">
        <v>2.6</v>
      </c>
      <c r="C1867" s="2">
        <f t="shared" si="168"/>
        <v>2.5126227421609943</v>
      </c>
      <c r="D1867" s="2">
        <f t="shared" si="170"/>
        <v>2.5189682868964307</v>
      </c>
      <c r="E1867" s="2">
        <f t="shared" si="169"/>
        <v>-6.3455447354363592E-3</v>
      </c>
      <c r="F1867" s="2">
        <f t="shared" si="173"/>
        <v>-4.0716635017397015E-2</v>
      </c>
      <c r="G1867" s="2">
        <f t="shared" si="171"/>
        <v>3.4371090281960656E-2</v>
      </c>
      <c r="H1867" s="2" t="str">
        <f t="shared" si="172"/>
        <v>Sell</v>
      </c>
    </row>
    <row r="1868" spans="1:8" ht="13.5" x14ac:dyDescent="0.25">
      <c r="A1868" s="4">
        <v>44732</v>
      </c>
      <c r="B1868" s="2">
        <v>2.6</v>
      </c>
      <c r="C1868" s="2">
        <f t="shared" si="168"/>
        <v>2.5229884741362261</v>
      </c>
      <c r="D1868" s="2">
        <f t="shared" si="170"/>
        <v>2.5249706360152135</v>
      </c>
      <c r="E1868" s="2">
        <f t="shared" si="169"/>
        <v>-1.9821618789874762E-3</v>
      </c>
      <c r="F1868" s="2">
        <f t="shared" si="173"/>
        <v>-3.2969740389715105E-2</v>
      </c>
      <c r="G1868" s="2">
        <f t="shared" si="171"/>
        <v>3.0987578510727629E-2</v>
      </c>
      <c r="H1868" s="2" t="str">
        <f t="shared" si="172"/>
        <v>Sell</v>
      </c>
    </row>
    <row r="1869" spans="1:8" ht="13.5" x14ac:dyDescent="0.25">
      <c r="A1869" s="4">
        <v>44733</v>
      </c>
      <c r="B1869" s="2">
        <v>2.6</v>
      </c>
      <c r="C1869" s="2">
        <f t="shared" si="168"/>
        <v>2.5317594781152684</v>
      </c>
      <c r="D1869" s="2">
        <f t="shared" si="170"/>
        <v>2.5305283666807532</v>
      </c>
      <c r="E1869" s="2">
        <f t="shared" si="169"/>
        <v>1.231111434515153E-3</v>
      </c>
      <c r="F1869" s="2">
        <f t="shared" si="173"/>
        <v>-2.6129570024869056E-2</v>
      </c>
      <c r="G1869" s="2">
        <f t="shared" si="171"/>
        <v>2.7360681459384209E-2</v>
      </c>
      <c r="H1869" s="2" t="str">
        <f t="shared" si="172"/>
        <v>Sell</v>
      </c>
    </row>
    <row r="1870" spans="1:8" ht="13.5" x14ac:dyDescent="0.25">
      <c r="A1870" s="4">
        <v>44734</v>
      </c>
      <c r="B1870" s="2">
        <v>2.59</v>
      </c>
      <c r="C1870" s="2">
        <f t="shared" si="168"/>
        <v>2.5499503276359961</v>
      </c>
      <c r="D1870" s="2">
        <f t="shared" si="170"/>
        <v>2.5349336728525493</v>
      </c>
      <c r="E1870" s="2">
        <f t="shared" si="169"/>
        <v>1.5016654783446715E-2</v>
      </c>
      <c r="F1870" s="2">
        <f t="shared" si="173"/>
        <v>-1.79003250632059E-2</v>
      </c>
      <c r="G1870" s="2">
        <f t="shared" si="171"/>
        <v>3.2916979846652615E-2</v>
      </c>
      <c r="H1870" s="2" t="str">
        <f t="shared" si="172"/>
        <v>Sell</v>
      </c>
    </row>
    <row r="1871" spans="1:8" ht="13.5" x14ac:dyDescent="0.25">
      <c r="A1871" s="4">
        <v>44735</v>
      </c>
      <c r="B1871" s="2">
        <v>2.54</v>
      </c>
      <c r="C1871" s="2">
        <f t="shared" ref="C1871:C1934" si="174">$C$4*B1861+C1870*(1-$C$4)</f>
        <v>2.5653425849227656</v>
      </c>
      <c r="D1871" s="2">
        <f t="shared" si="170"/>
        <v>2.5353089563449531</v>
      </c>
      <c r="E1871" s="2">
        <f t="shared" si="169"/>
        <v>3.0033628577812443E-2</v>
      </c>
      <c r="F1871" s="2">
        <f t="shared" si="173"/>
        <v>-8.3135343350022317E-3</v>
      </c>
      <c r="G1871" s="2">
        <f t="shared" si="171"/>
        <v>3.8347162912814675E-2</v>
      </c>
      <c r="H1871" s="2" t="str">
        <f t="shared" si="172"/>
        <v>Sell</v>
      </c>
    </row>
    <row r="1872" spans="1:8" ht="13.5" x14ac:dyDescent="0.25">
      <c r="A1872" s="4">
        <v>44736</v>
      </c>
      <c r="B1872" s="2">
        <v>2.5</v>
      </c>
      <c r="C1872" s="2">
        <f t="shared" si="174"/>
        <v>2.5737514180115708</v>
      </c>
      <c r="D1872" s="2">
        <f t="shared" si="170"/>
        <v>2.5326934780971788</v>
      </c>
      <c r="E1872" s="2">
        <f t="shared" si="169"/>
        <v>4.1057939914391994E-2</v>
      </c>
      <c r="F1872" s="2">
        <f t="shared" si="173"/>
        <v>1.560760514876614E-3</v>
      </c>
      <c r="G1872" s="2">
        <f t="shared" si="171"/>
        <v>3.9497179399515379E-2</v>
      </c>
      <c r="H1872" s="2" t="str">
        <f t="shared" si="172"/>
        <v>Sell</v>
      </c>
    </row>
    <row r="1873" spans="1:8" ht="13.5" x14ac:dyDescent="0.25">
      <c r="A1873" s="4">
        <v>44739</v>
      </c>
      <c r="B1873" s="2">
        <v>2.44</v>
      </c>
      <c r="C1873" s="2">
        <f t="shared" si="174"/>
        <v>2.577789661394406</v>
      </c>
      <c r="D1873" s="2">
        <f t="shared" si="170"/>
        <v>2.5258272945344249</v>
      </c>
      <c r="E1873" s="2">
        <f t="shared" si="169"/>
        <v>5.1962366859981124E-2</v>
      </c>
      <c r="F1873" s="2">
        <f t="shared" si="173"/>
        <v>1.1641081783897516E-2</v>
      </c>
      <c r="G1873" s="2">
        <f t="shared" si="171"/>
        <v>4.032128507608361E-2</v>
      </c>
      <c r="H1873" s="2" t="str">
        <f t="shared" si="172"/>
        <v>Sell</v>
      </c>
    </row>
    <row r="1874" spans="1:8" ht="13.5" x14ac:dyDescent="0.25">
      <c r="A1874" s="4">
        <v>44740</v>
      </c>
      <c r="B1874" s="2">
        <v>2.44</v>
      </c>
      <c r="C1874" s="2">
        <f t="shared" si="174"/>
        <v>2.5812066365644974</v>
      </c>
      <c r="D1874" s="2">
        <f t="shared" si="170"/>
        <v>2.5194697171615048</v>
      </c>
      <c r="E1874" s="2">
        <f t="shared" si="169"/>
        <v>6.173691940299264E-2</v>
      </c>
      <c r="F1874" s="2">
        <f t="shared" si="173"/>
        <v>2.1660249307716539E-2</v>
      </c>
      <c r="G1874" s="2">
        <f t="shared" si="171"/>
        <v>4.0076670095276101E-2</v>
      </c>
      <c r="H1874" s="2" t="str">
        <f t="shared" si="172"/>
        <v>Sell</v>
      </c>
    </row>
    <row r="1875" spans="1:8" ht="13.5" x14ac:dyDescent="0.25">
      <c r="A1875" s="4">
        <v>44741</v>
      </c>
      <c r="B1875" s="2">
        <v>2.44</v>
      </c>
      <c r="C1875" s="2">
        <f t="shared" si="174"/>
        <v>2.5733286924776517</v>
      </c>
      <c r="D1875" s="2">
        <f t="shared" si="170"/>
        <v>2.5135830714458378</v>
      </c>
      <c r="E1875" s="2">
        <f t="shared" si="169"/>
        <v>5.9745621031813911E-2</v>
      </c>
      <c r="F1875" s="2">
        <f t="shared" si="173"/>
        <v>2.9277323652536016E-2</v>
      </c>
      <c r="G1875" s="2">
        <f t="shared" si="171"/>
        <v>3.0468297379277896E-2</v>
      </c>
      <c r="H1875" s="2" t="str">
        <f t="shared" si="172"/>
        <v>Sell</v>
      </c>
    </row>
    <row r="1876" spans="1:8" ht="13.5" x14ac:dyDescent="0.25">
      <c r="A1876" s="4">
        <v>44742</v>
      </c>
      <c r="B1876" s="2">
        <v>2.38</v>
      </c>
      <c r="C1876" s="2">
        <f t="shared" si="174"/>
        <v>2.5728165859426282</v>
      </c>
      <c r="D1876" s="2">
        <f t="shared" si="170"/>
        <v>2.5036880291165162</v>
      </c>
      <c r="E1876" s="2">
        <f t="shared" si="169"/>
        <v>6.9128556826111964E-2</v>
      </c>
      <c r="F1876" s="2">
        <f t="shared" si="173"/>
        <v>3.724757028725121E-2</v>
      </c>
      <c r="G1876" s="2">
        <f t="shared" si="171"/>
        <v>3.1880986538860755E-2</v>
      </c>
      <c r="H1876" s="2" t="str">
        <f t="shared" si="172"/>
        <v>Sell</v>
      </c>
    </row>
    <row r="1877" spans="1:8" ht="13.5" x14ac:dyDescent="0.25">
      <c r="A1877" s="4">
        <v>44743</v>
      </c>
      <c r="B1877" s="2">
        <v>2.35</v>
      </c>
      <c r="C1877" s="2">
        <f t="shared" si="174"/>
        <v>2.576998649643762</v>
      </c>
      <c r="D1877" s="2">
        <f t="shared" si="170"/>
        <v>2.492303730663441</v>
      </c>
      <c r="E1877" s="2">
        <f t="shared" si="169"/>
        <v>8.4694918980320999E-2</v>
      </c>
      <c r="F1877" s="2">
        <f t="shared" si="173"/>
        <v>4.6737040025865172E-2</v>
      </c>
      <c r="G1877" s="2">
        <f t="shared" si="171"/>
        <v>3.7957878954455827E-2</v>
      </c>
      <c r="H1877" s="2" t="str">
        <f t="shared" si="172"/>
        <v>Sell</v>
      </c>
    </row>
    <row r="1878" spans="1:8" ht="13.5" x14ac:dyDescent="0.25">
      <c r="A1878" s="4">
        <v>44746</v>
      </c>
      <c r="B1878" s="2">
        <v>2.2599999999999998</v>
      </c>
      <c r="C1878" s="2">
        <f t="shared" si="174"/>
        <v>2.5805373189293368</v>
      </c>
      <c r="D1878" s="2">
        <f t="shared" si="170"/>
        <v>2.4750960469105934</v>
      </c>
      <c r="E1878" s="2">
        <f t="shared" si="169"/>
        <v>0.10544127201874343</v>
      </c>
      <c r="F1878" s="2">
        <f t="shared" si="173"/>
        <v>5.8477886424440829E-2</v>
      </c>
      <c r="G1878" s="2">
        <f t="shared" si="171"/>
        <v>4.6963385594302597E-2</v>
      </c>
      <c r="H1878" s="2" t="str">
        <f t="shared" si="172"/>
        <v>Sell</v>
      </c>
    </row>
    <row r="1879" spans="1:8" ht="13.5" x14ac:dyDescent="0.25">
      <c r="A1879" s="4">
        <v>44747</v>
      </c>
      <c r="B1879" s="2">
        <v>2.2999999999999998</v>
      </c>
      <c r="C1879" s="2">
        <f t="shared" si="174"/>
        <v>2.5835315775555925</v>
      </c>
      <c r="D1879" s="2">
        <f t="shared" si="170"/>
        <v>2.4621259693616606</v>
      </c>
      <c r="E1879" s="2">
        <f t="shared" si="169"/>
        <v>0.12140560819393187</v>
      </c>
      <c r="F1879" s="2">
        <f t="shared" si="173"/>
        <v>7.1063430778339043E-2</v>
      </c>
      <c r="G1879" s="2">
        <f t="shared" si="171"/>
        <v>5.0342177415592826E-2</v>
      </c>
      <c r="H1879" s="2" t="str">
        <f t="shared" si="172"/>
        <v>Sell</v>
      </c>
    </row>
    <row r="1880" spans="1:8" ht="13.5" x14ac:dyDescent="0.25">
      <c r="A1880" s="4">
        <v>44748</v>
      </c>
      <c r="B1880" s="2">
        <v>2.39</v>
      </c>
      <c r="C1880" s="2">
        <f t="shared" si="174"/>
        <v>2.5845267194701167</v>
      </c>
      <c r="D1880" s="2">
        <f t="shared" si="170"/>
        <v>2.4567833049645005</v>
      </c>
      <c r="E1880" s="2">
        <f t="shared" si="169"/>
        <v>0.12774341450561622</v>
      </c>
      <c r="F1880" s="2">
        <f t="shared" si="173"/>
        <v>8.2399427523794477E-2</v>
      </c>
      <c r="G1880" s="2">
        <f t="shared" si="171"/>
        <v>4.5343986981821738E-2</v>
      </c>
      <c r="H1880" s="2" t="str">
        <f t="shared" si="172"/>
        <v>Sell</v>
      </c>
    </row>
    <row r="1881" spans="1:8" ht="13.5" x14ac:dyDescent="0.25">
      <c r="A1881" s="4">
        <v>44749</v>
      </c>
      <c r="B1881" s="2">
        <v>2.39</v>
      </c>
      <c r="C1881" s="2">
        <f t="shared" si="174"/>
        <v>2.577676454936253</v>
      </c>
      <c r="D1881" s="2">
        <f t="shared" si="170"/>
        <v>2.4518363934856486</v>
      </c>
      <c r="E1881" s="2">
        <f t="shared" si="169"/>
        <v>0.12584006145060433</v>
      </c>
      <c r="F1881" s="2">
        <f t="shared" si="173"/>
        <v>9.1087554309156465E-2</v>
      </c>
      <c r="G1881" s="2">
        <f t="shared" si="171"/>
        <v>3.4752507141447869E-2</v>
      </c>
      <c r="H1881" s="2" t="str">
        <f t="shared" si="172"/>
        <v>Sell</v>
      </c>
    </row>
    <row r="1882" spans="1:8" ht="13.5" x14ac:dyDescent="0.25">
      <c r="A1882" s="4">
        <v>44750</v>
      </c>
      <c r="B1882" s="2">
        <v>2.4</v>
      </c>
      <c r="C1882" s="2">
        <f t="shared" si="174"/>
        <v>2.5657262310999065</v>
      </c>
      <c r="D1882" s="2">
        <f t="shared" si="170"/>
        <v>2.4479966606348595</v>
      </c>
      <c r="E1882" s="2">
        <f t="shared" si="169"/>
        <v>0.11772957046504695</v>
      </c>
      <c r="F1882" s="2">
        <f t="shared" si="173"/>
        <v>9.6415957540334565E-2</v>
      </c>
      <c r="G1882" s="2">
        <f t="shared" si="171"/>
        <v>2.1313612924712386E-2</v>
      </c>
      <c r="H1882" s="2" t="str">
        <f t="shared" si="172"/>
        <v>Sell</v>
      </c>
    </row>
    <row r="1883" spans="1:8" ht="13.5" x14ac:dyDescent="0.25">
      <c r="A1883" s="4">
        <v>44753</v>
      </c>
      <c r="B1883" s="2">
        <v>2.35</v>
      </c>
      <c r="C1883" s="2">
        <f t="shared" si="174"/>
        <v>2.546383734007613</v>
      </c>
      <c r="D1883" s="2">
        <f t="shared" si="170"/>
        <v>2.4407376487359809</v>
      </c>
      <c r="E1883" s="2">
        <f t="shared" si="169"/>
        <v>0.10564608527163211</v>
      </c>
      <c r="F1883" s="2">
        <f t="shared" si="173"/>
        <v>9.8261983086594076E-2</v>
      </c>
      <c r="G1883" s="2">
        <f t="shared" si="171"/>
        <v>7.3841021850380301E-3</v>
      </c>
      <c r="H1883" s="2" t="str">
        <f t="shared" si="172"/>
        <v>Sell</v>
      </c>
    </row>
    <row r="1884" spans="1:8" ht="13.5" x14ac:dyDescent="0.25">
      <c r="A1884" s="4">
        <v>44754</v>
      </c>
      <c r="B1884" s="2">
        <v>2.4</v>
      </c>
      <c r="C1884" s="2">
        <f t="shared" si="174"/>
        <v>2.5300170056987494</v>
      </c>
      <c r="D1884" s="2">
        <f t="shared" si="170"/>
        <v>2.437720045125908</v>
      </c>
      <c r="E1884" s="2">
        <f t="shared" ref="E1884:E1947" si="175">C1884-D1884</f>
        <v>9.2296960572841424E-2</v>
      </c>
      <c r="F1884" s="2">
        <f t="shared" si="173"/>
        <v>9.7068978583843557E-2</v>
      </c>
      <c r="G1884" s="2">
        <f t="shared" si="171"/>
        <v>-4.7720180110021326E-3</v>
      </c>
      <c r="H1884" s="2" t="str">
        <f t="shared" si="172"/>
        <v>Hold</v>
      </c>
    </row>
    <row r="1885" spans="1:8" ht="13.5" x14ac:dyDescent="0.25">
      <c r="A1885" s="4">
        <v>44755</v>
      </c>
      <c r="B1885" s="2">
        <v>2.35</v>
      </c>
      <c r="C1885" s="2">
        <f t="shared" si="174"/>
        <v>2.5161682355912491</v>
      </c>
      <c r="D1885" s="2">
        <f t="shared" ref="D1885:D1948" si="176">$D$4*B1885+(1-$D$4)*D1884</f>
        <v>2.4312222640054704</v>
      </c>
      <c r="E1885" s="2">
        <f t="shared" si="175"/>
        <v>8.4945971585778768E-2</v>
      </c>
      <c r="F1885" s="2">
        <f t="shared" si="173"/>
        <v>9.4644377184230605E-2</v>
      </c>
      <c r="G1885" s="2">
        <f t="shared" si="171"/>
        <v>-9.6984055984518369E-3</v>
      </c>
      <c r="H1885" s="2" t="str">
        <f t="shared" si="172"/>
        <v>Hold</v>
      </c>
    </row>
    <row r="1886" spans="1:8" ht="13.5" x14ac:dyDescent="0.25">
      <c r="A1886" s="4">
        <v>44756</v>
      </c>
      <c r="B1886" s="2">
        <v>2.31</v>
      </c>
      <c r="C1886" s="2">
        <f t="shared" si="174"/>
        <v>2.4952192762695184</v>
      </c>
      <c r="D1886" s="2">
        <f t="shared" si="176"/>
        <v>2.4222428370421025</v>
      </c>
      <c r="E1886" s="2">
        <f t="shared" si="175"/>
        <v>7.2976439227415923E-2</v>
      </c>
      <c r="F1886" s="2">
        <f t="shared" si="173"/>
        <v>9.0310789592867674E-2</v>
      </c>
      <c r="G1886" s="2">
        <f t="shared" si="171"/>
        <v>-1.7334350365451751E-2</v>
      </c>
      <c r="H1886" s="2" t="str">
        <f t="shared" si="172"/>
        <v>Hold</v>
      </c>
    </row>
    <row r="1887" spans="1:8" ht="13.5" x14ac:dyDescent="0.25">
      <c r="A1887" s="4">
        <v>44757</v>
      </c>
      <c r="B1887" s="2">
        <v>2.29</v>
      </c>
      <c r="C1887" s="2">
        <f t="shared" si="174"/>
        <v>2.4728778491511312</v>
      </c>
      <c r="D1887" s="2">
        <f t="shared" si="176"/>
        <v>2.4124470713352801</v>
      </c>
      <c r="E1887" s="2">
        <f t="shared" si="175"/>
        <v>6.0430777815851044E-2</v>
      </c>
      <c r="F1887" s="2">
        <f t="shared" si="173"/>
        <v>8.4334787237464348E-2</v>
      </c>
      <c r="G1887" s="2">
        <f t="shared" si="171"/>
        <v>-2.3904009421613304E-2</v>
      </c>
      <c r="H1887" s="2" t="str">
        <f t="shared" si="172"/>
        <v>Hold</v>
      </c>
    </row>
    <row r="1888" spans="1:8" ht="13.5" x14ac:dyDescent="0.25">
      <c r="A1888" s="4">
        <v>44760</v>
      </c>
      <c r="B1888" s="2">
        <v>2.29</v>
      </c>
      <c r="C1888" s="2">
        <f t="shared" si="174"/>
        <v>2.4401274108201876</v>
      </c>
      <c r="D1888" s="2">
        <f t="shared" si="176"/>
        <v>2.4033769179030373</v>
      </c>
      <c r="E1888" s="2">
        <f t="shared" si="175"/>
        <v>3.6750492917150268E-2</v>
      </c>
      <c r="F1888" s="2">
        <f t="shared" si="173"/>
        <v>7.4817928373401538E-2</v>
      </c>
      <c r="G1888" s="2">
        <f t="shared" si="171"/>
        <v>-3.806743545625127E-2</v>
      </c>
      <c r="H1888" s="2" t="str">
        <f t="shared" si="172"/>
        <v>Hold</v>
      </c>
    </row>
    <row r="1889" spans="1:8" ht="13.5" x14ac:dyDescent="0.25">
      <c r="A1889" s="4">
        <v>44761</v>
      </c>
      <c r="B1889" s="2">
        <v>2.3199999999999998</v>
      </c>
      <c r="C1889" s="2">
        <f t="shared" si="174"/>
        <v>2.418569347617082</v>
      </c>
      <c r="D1889" s="2">
        <f t="shared" si="176"/>
        <v>2.3972008499102198</v>
      </c>
      <c r="E1889" s="2">
        <f t="shared" si="175"/>
        <v>2.1368497706862222E-2</v>
      </c>
      <c r="F1889" s="2">
        <f t="shared" si="173"/>
        <v>6.4128042240093677E-2</v>
      </c>
      <c r="G1889" s="2">
        <f t="shared" si="171"/>
        <v>-4.2759544533231456E-2</v>
      </c>
      <c r="H1889" s="2" t="str">
        <f t="shared" si="172"/>
        <v>Hold</v>
      </c>
    </row>
    <row r="1890" spans="1:8" ht="13.5" x14ac:dyDescent="0.25">
      <c r="A1890" s="4">
        <v>44762</v>
      </c>
      <c r="B1890" s="2">
        <v>2.34</v>
      </c>
      <c r="C1890" s="2">
        <f t="shared" si="174"/>
        <v>2.4141740633683</v>
      </c>
      <c r="D1890" s="2">
        <f t="shared" si="176"/>
        <v>2.3929637499168703</v>
      </c>
      <c r="E1890" s="2">
        <f t="shared" si="175"/>
        <v>2.1210313451429652E-2</v>
      </c>
      <c r="F1890" s="2">
        <f t="shared" si="173"/>
        <v>5.5544496482360872E-2</v>
      </c>
      <c r="G1890" s="2">
        <f t="shared" si="171"/>
        <v>-3.433418303093122E-2</v>
      </c>
      <c r="H1890" s="2" t="str">
        <f t="shared" si="172"/>
        <v>Hold</v>
      </c>
    </row>
    <row r="1891" spans="1:8" ht="13.5" x14ac:dyDescent="0.25">
      <c r="A1891" s="4">
        <v>44763</v>
      </c>
      <c r="B1891" s="2">
        <v>2.3199999999999998</v>
      </c>
      <c r="C1891" s="2">
        <f t="shared" si="174"/>
        <v>2.4104549766962537</v>
      </c>
      <c r="D1891" s="2">
        <f t="shared" si="176"/>
        <v>2.3875590277008061</v>
      </c>
      <c r="E1891" s="2">
        <f t="shared" si="175"/>
        <v>2.2895948995447668E-2</v>
      </c>
      <c r="F1891" s="2">
        <f t="shared" si="173"/>
        <v>4.9014786984978236E-2</v>
      </c>
      <c r="G1891" s="2">
        <f t="shared" si="171"/>
        <v>-2.6118837989530568E-2</v>
      </c>
      <c r="H1891" s="2" t="str">
        <f t="shared" si="172"/>
        <v>Hold</v>
      </c>
    </row>
    <row r="1892" spans="1:8" ht="13.5" x14ac:dyDescent="0.25">
      <c r="A1892" s="4">
        <v>44764</v>
      </c>
      <c r="B1892" s="2">
        <v>2.33</v>
      </c>
      <c r="C1892" s="2">
        <f t="shared" si="174"/>
        <v>2.4088465187429837</v>
      </c>
      <c r="D1892" s="2">
        <f t="shared" si="176"/>
        <v>2.3832953960192649</v>
      </c>
      <c r="E1892" s="2">
        <f t="shared" si="175"/>
        <v>2.5551122723718844E-2</v>
      </c>
      <c r="F1892" s="2">
        <f t="shared" si="173"/>
        <v>4.4322054132726357E-2</v>
      </c>
      <c r="G1892" s="2">
        <f t="shared" ref="G1892:G1955" si="177">E1892-F1892</f>
        <v>-1.8770931409007513E-2</v>
      </c>
      <c r="H1892" s="2" t="str">
        <f t="shared" ref="H1892:H1955" si="178">IF(G1892&lt;0,"Hold","Sell")</f>
        <v>Hold</v>
      </c>
    </row>
    <row r="1893" spans="1:8" ht="13.5" x14ac:dyDescent="0.25">
      <c r="A1893" s="4">
        <v>44768</v>
      </c>
      <c r="B1893" s="2">
        <v>2.33</v>
      </c>
      <c r="C1893" s="2">
        <f t="shared" si="174"/>
        <v>2.3997932081671403</v>
      </c>
      <c r="D1893" s="2">
        <f t="shared" si="176"/>
        <v>2.3793475889067266</v>
      </c>
      <c r="E1893" s="2">
        <f t="shared" si="175"/>
        <v>2.0445619260413661E-2</v>
      </c>
      <c r="F1893" s="2">
        <f t="shared" ref="F1893:F1956" si="179">(E1893*(2/(10)))+((1-(2/10))*F1892)</f>
        <v>3.9546767158263815E-2</v>
      </c>
      <c r="G1893" s="2">
        <f t="shared" si="177"/>
        <v>-1.9101147897850154E-2</v>
      </c>
      <c r="H1893" s="2" t="str">
        <f t="shared" si="178"/>
        <v>Hold</v>
      </c>
    </row>
    <row r="1894" spans="1:8" ht="13.5" x14ac:dyDescent="0.25">
      <c r="A1894" s="4">
        <v>44769</v>
      </c>
      <c r="B1894" s="2">
        <v>2.2999999999999998</v>
      </c>
      <c r="C1894" s="2">
        <f t="shared" si="174"/>
        <v>2.3998250222952726</v>
      </c>
      <c r="D1894" s="2">
        <f t="shared" si="176"/>
        <v>2.3734699897284508</v>
      </c>
      <c r="E1894" s="2">
        <f t="shared" si="175"/>
        <v>2.6355032566821812E-2</v>
      </c>
      <c r="F1894" s="2">
        <f t="shared" si="179"/>
        <v>3.6908420239975412E-2</v>
      </c>
      <c r="G1894" s="2">
        <f t="shared" si="177"/>
        <v>-1.05533876731536E-2</v>
      </c>
      <c r="H1894" s="2" t="str">
        <f t="shared" si="178"/>
        <v>Hold</v>
      </c>
    </row>
    <row r="1895" spans="1:8" ht="13.5" x14ac:dyDescent="0.25">
      <c r="A1895" s="4">
        <v>44770</v>
      </c>
      <c r="B1895" s="2">
        <v>2.2999999999999998</v>
      </c>
      <c r="C1895" s="2">
        <f t="shared" si="174"/>
        <v>2.3921596342498459</v>
      </c>
      <c r="D1895" s="2">
        <f t="shared" si="176"/>
        <v>2.3680277682670843</v>
      </c>
      <c r="E1895" s="2">
        <f t="shared" si="175"/>
        <v>2.4131865982761624E-2</v>
      </c>
      <c r="F1895" s="2">
        <f t="shared" si="179"/>
        <v>3.4353109388532657E-2</v>
      </c>
      <c r="G1895" s="2">
        <f t="shared" si="177"/>
        <v>-1.0221243405771033E-2</v>
      </c>
      <c r="H1895" s="2" t="str">
        <f t="shared" si="178"/>
        <v>Hold</v>
      </c>
    </row>
    <row r="1896" spans="1:8" ht="13.5" x14ac:dyDescent="0.25">
      <c r="A1896" s="4">
        <v>44771</v>
      </c>
      <c r="B1896" s="2">
        <v>2.33</v>
      </c>
      <c r="C1896" s="2">
        <f t="shared" si="174"/>
        <v>2.3795196905191007</v>
      </c>
      <c r="D1896" s="2">
        <f t="shared" si="176"/>
        <v>2.3652108965435965</v>
      </c>
      <c r="E1896" s="2">
        <f t="shared" si="175"/>
        <v>1.4308793975504219E-2</v>
      </c>
      <c r="F1896" s="2">
        <f t="shared" si="179"/>
        <v>3.0344246305926973E-2</v>
      </c>
      <c r="G1896" s="2">
        <f t="shared" si="177"/>
        <v>-1.6035452330422754E-2</v>
      </c>
      <c r="H1896" s="2" t="str">
        <f t="shared" si="178"/>
        <v>Hold</v>
      </c>
    </row>
    <row r="1897" spans="1:8" ht="13.5" x14ac:dyDescent="0.25">
      <c r="A1897" s="4">
        <v>44774</v>
      </c>
      <c r="B1897" s="2">
        <v>2.35</v>
      </c>
      <c r="C1897" s="2">
        <f t="shared" si="174"/>
        <v>2.3657474304392387</v>
      </c>
      <c r="D1897" s="2">
        <f t="shared" si="176"/>
        <v>2.364084163466293</v>
      </c>
      <c r="E1897" s="2">
        <f t="shared" si="175"/>
        <v>1.6632669729457206E-3</v>
      </c>
      <c r="F1897" s="2">
        <f t="shared" si="179"/>
        <v>2.4608050439330724E-2</v>
      </c>
      <c r="G1897" s="2">
        <f t="shared" si="177"/>
        <v>-2.2944783466385003E-2</v>
      </c>
      <c r="H1897" s="2" t="str">
        <f t="shared" si="178"/>
        <v>Hold</v>
      </c>
    </row>
    <row r="1898" spans="1:8" ht="13.5" x14ac:dyDescent="0.25">
      <c r="A1898" s="4">
        <v>44775</v>
      </c>
      <c r="B1898" s="2">
        <v>2.44</v>
      </c>
      <c r="C1898" s="2">
        <f t="shared" si="174"/>
        <v>2.3540939796024327</v>
      </c>
      <c r="D1898" s="2">
        <f t="shared" si="176"/>
        <v>2.3697075587650862</v>
      </c>
      <c r="E1898" s="2">
        <f t="shared" si="175"/>
        <v>-1.561357916265349E-2</v>
      </c>
      <c r="F1898" s="2">
        <f t="shared" si="179"/>
        <v>1.656372451893388E-2</v>
      </c>
      <c r="G1898" s="2">
        <f t="shared" si="177"/>
        <v>-3.2177303681587374E-2</v>
      </c>
      <c r="H1898" s="2" t="str">
        <f t="shared" si="178"/>
        <v>Hold</v>
      </c>
    </row>
    <row r="1899" spans="1:8" ht="13.5" x14ac:dyDescent="0.25">
      <c r="A1899" s="4">
        <v>44776</v>
      </c>
      <c r="B1899" s="2">
        <v>2.5</v>
      </c>
      <c r="C1899" s="2">
        <f t="shared" si="174"/>
        <v>2.3488487519712891</v>
      </c>
      <c r="D1899" s="2">
        <f t="shared" si="176"/>
        <v>2.3793588507084129</v>
      </c>
      <c r="E1899" s="2">
        <f t="shared" si="175"/>
        <v>-3.0510098737123847E-2</v>
      </c>
      <c r="F1899" s="2">
        <f t="shared" si="179"/>
        <v>7.1489598677223348E-3</v>
      </c>
      <c r="G1899" s="2">
        <f t="shared" si="177"/>
        <v>-3.7659058604846182E-2</v>
      </c>
      <c r="H1899" s="2" t="str">
        <f t="shared" si="178"/>
        <v>Hold</v>
      </c>
    </row>
    <row r="1900" spans="1:8" ht="13.5" x14ac:dyDescent="0.25">
      <c r="A1900" s="4">
        <v>44777</v>
      </c>
      <c r="B1900" s="2">
        <v>2.5</v>
      </c>
      <c r="C1900" s="2">
        <f t="shared" si="174"/>
        <v>2.3474874055141677</v>
      </c>
      <c r="D1900" s="2">
        <f t="shared" si="176"/>
        <v>2.3882952321374193</v>
      </c>
      <c r="E1900" s="2">
        <f t="shared" si="175"/>
        <v>-4.0807826623251664E-2</v>
      </c>
      <c r="F1900" s="2">
        <f t="shared" si="179"/>
        <v>-2.4423974304724656E-3</v>
      </c>
      <c r="G1900" s="2">
        <f t="shared" si="177"/>
        <v>-3.8365429192779202E-2</v>
      </c>
      <c r="H1900" s="2" t="str">
        <f t="shared" si="178"/>
        <v>Hold</v>
      </c>
    </row>
    <row r="1901" spans="1:8" ht="13.5" x14ac:dyDescent="0.25">
      <c r="A1901" s="4">
        <v>44778</v>
      </c>
      <c r="B1901" s="2">
        <v>2.4700000000000002</v>
      </c>
      <c r="C1901" s="2">
        <f t="shared" si="174"/>
        <v>2.3432585738966036</v>
      </c>
      <c r="D1901" s="2">
        <f t="shared" si="176"/>
        <v>2.394347437164277</v>
      </c>
      <c r="E1901" s="2">
        <f t="shared" si="175"/>
        <v>-5.1088863267673368E-2</v>
      </c>
      <c r="F1901" s="2">
        <f t="shared" si="179"/>
        <v>-1.2171690597912647E-2</v>
      </c>
      <c r="G1901" s="2">
        <f t="shared" si="177"/>
        <v>-3.8917172669760719E-2</v>
      </c>
      <c r="H1901" s="2" t="str">
        <f t="shared" si="178"/>
        <v>Hold</v>
      </c>
    </row>
    <row r="1902" spans="1:8" ht="13.5" x14ac:dyDescent="0.25">
      <c r="A1902" s="4">
        <v>44781</v>
      </c>
      <c r="B1902" s="2">
        <v>2.4300000000000002</v>
      </c>
      <c r="C1902" s="2">
        <f t="shared" si="174"/>
        <v>2.3412187932971262</v>
      </c>
      <c r="D1902" s="2">
        <f t="shared" si="176"/>
        <v>2.3969883677447013</v>
      </c>
      <c r="E1902" s="2">
        <f t="shared" si="175"/>
        <v>-5.5769574447575021E-2</v>
      </c>
      <c r="F1902" s="2">
        <f t="shared" si="179"/>
        <v>-2.0891267367845121E-2</v>
      </c>
      <c r="G1902" s="2">
        <f t="shared" si="177"/>
        <v>-3.4878307079729901E-2</v>
      </c>
      <c r="H1902" s="2" t="str">
        <f t="shared" si="178"/>
        <v>Hold</v>
      </c>
    </row>
    <row r="1903" spans="1:8" ht="13.5" x14ac:dyDescent="0.25">
      <c r="A1903" s="4">
        <v>44782</v>
      </c>
      <c r="B1903" s="2">
        <v>2.5099999999999998</v>
      </c>
      <c r="C1903" s="2">
        <f t="shared" si="174"/>
        <v>2.3394928250975684</v>
      </c>
      <c r="D1903" s="2">
        <f t="shared" si="176"/>
        <v>2.4053595997636124</v>
      </c>
      <c r="E1903" s="2">
        <f t="shared" si="175"/>
        <v>-6.5866774666043959E-2</v>
      </c>
      <c r="F1903" s="2">
        <f t="shared" si="179"/>
        <v>-2.988636882748489E-2</v>
      </c>
      <c r="G1903" s="2">
        <f t="shared" si="177"/>
        <v>-3.5980405838559069E-2</v>
      </c>
      <c r="H1903" s="2" t="str">
        <f t="shared" si="178"/>
        <v>Hold</v>
      </c>
    </row>
    <row r="1904" spans="1:8" ht="13.5" x14ac:dyDescent="0.25">
      <c r="A1904" s="4">
        <v>44783</v>
      </c>
      <c r="B1904" s="2">
        <v>2.61</v>
      </c>
      <c r="C1904" s="2">
        <f t="shared" si="174"/>
        <v>2.3334170058517887</v>
      </c>
      <c r="D1904" s="2">
        <f t="shared" si="176"/>
        <v>2.4205181479292706</v>
      </c>
      <c r="E1904" s="2">
        <f t="shared" si="175"/>
        <v>-8.7101142077481875E-2</v>
      </c>
      <c r="F1904" s="2">
        <f t="shared" si="179"/>
        <v>-4.1329323477484289E-2</v>
      </c>
      <c r="G1904" s="2">
        <f t="shared" si="177"/>
        <v>-4.5771818599997585E-2</v>
      </c>
      <c r="H1904" s="2" t="str">
        <f t="shared" si="178"/>
        <v>Hold</v>
      </c>
    </row>
    <row r="1905" spans="1:8" ht="13.5" x14ac:dyDescent="0.25">
      <c r="A1905" s="4">
        <v>44784</v>
      </c>
      <c r="B1905" s="2">
        <v>2.66</v>
      </c>
      <c r="C1905" s="2">
        <f t="shared" si="174"/>
        <v>2.3282759280284364</v>
      </c>
      <c r="D1905" s="2">
        <f t="shared" si="176"/>
        <v>2.438257544378954</v>
      </c>
      <c r="E1905" s="2">
        <f t="shared" si="175"/>
        <v>-0.10998161635051762</v>
      </c>
      <c r="F1905" s="2">
        <f t="shared" si="179"/>
        <v>-5.5059782052090958E-2</v>
      </c>
      <c r="G1905" s="2">
        <f t="shared" si="177"/>
        <v>-5.4921834298426661E-2</v>
      </c>
      <c r="H1905" s="2" t="str">
        <f t="shared" si="178"/>
        <v>Hold</v>
      </c>
    </row>
    <row r="1906" spans="1:8" ht="13.5" x14ac:dyDescent="0.25">
      <c r="A1906" s="4">
        <v>44785</v>
      </c>
      <c r="B1906" s="2">
        <v>2.7</v>
      </c>
      <c r="C1906" s="2">
        <f t="shared" si="174"/>
        <v>2.3285411698702156</v>
      </c>
      <c r="D1906" s="2">
        <f t="shared" si="176"/>
        <v>2.4576458744249576</v>
      </c>
      <c r="E1906" s="2">
        <f t="shared" si="175"/>
        <v>-0.12910470455474199</v>
      </c>
      <c r="F1906" s="2">
        <f t="shared" si="179"/>
        <v>-6.986876655262117E-2</v>
      </c>
      <c r="G1906" s="2">
        <f t="shared" si="177"/>
        <v>-5.9235938002120819E-2</v>
      </c>
      <c r="H1906" s="2" t="str">
        <f t="shared" si="178"/>
        <v>Hold</v>
      </c>
    </row>
    <row r="1907" spans="1:8" ht="13.5" x14ac:dyDescent="0.25">
      <c r="A1907" s="4">
        <v>44788</v>
      </c>
      <c r="B1907" s="2">
        <v>2.71</v>
      </c>
      <c r="C1907" s="2">
        <f t="shared" si="174"/>
        <v>2.331842528351721</v>
      </c>
      <c r="D1907" s="2">
        <f t="shared" si="176"/>
        <v>2.4763387726157018</v>
      </c>
      <c r="E1907" s="2">
        <f t="shared" si="175"/>
        <v>-0.14449624426398078</v>
      </c>
      <c r="F1907" s="2">
        <f t="shared" si="179"/>
        <v>-8.4794262094893103E-2</v>
      </c>
      <c r="G1907" s="2">
        <f t="shared" si="177"/>
        <v>-5.9701982169087675E-2</v>
      </c>
      <c r="H1907" s="2" t="str">
        <f t="shared" si="178"/>
        <v>Hold</v>
      </c>
    </row>
    <row r="1908" spans="1:8" ht="13.5" x14ac:dyDescent="0.25">
      <c r="A1908" s="4">
        <v>44789</v>
      </c>
      <c r="B1908" s="2">
        <v>2.72</v>
      </c>
      <c r="C1908" s="2">
        <f t="shared" si="174"/>
        <v>2.348482139374533</v>
      </c>
      <c r="D1908" s="2">
        <f t="shared" si="176"/>
        <v>2.4943877524219462</v>
      </c>
      <c r="E1908" s="2">
        <f t="shared" si="175"/>
        <v>-0.14590561304741323</v>
      </c>
      <c r="F1908" s="2">
        <f t="shared" si="179"/>
        <v>-9.7016532285397139E-2</v>
      </c>
      <c r="G1908" s="2">
        <f t="shared" si="177"/>
        <v>-4.8889080762016091E-2</v>
      </c>
      <c r="H1908" s="2" t="str">
        <f t="shared" si="178"/>
        <v>Hold</v>
      </c>
    </row>
    <row r="1909" spans="1:8" ht="13.5" x14ac:dyDescent="0.25">
      <c r="A1909" s="4">
        <v>44790</v>
      </c>
      <c r="B1909" s="2">
        <v>2.71</v>
      </c>
      <c r="C1909" s="2">
        <f t="shared" si="174"/>
        <v>2.3717925794707586</v>
      </c>
      <c r="D1909" s="2">
        <f t="shared" si="176"/>
        <v>2.5103590300203207</v>
      </c>
      <c r="E1909" s="2">
        <f t="shared" si="175"/>
        <v>-0.13856645054956207</v>
      </c>
      <c r="F1909" s="2">
        <f t="shared" si="179"/>
        <v>-0.10532651593823013</v>
      </c>
      <c r="G1909" s="2">
        <f t="shared" si="177"/>
        <v>-3.3239934611331942E-2</v>
      </c>
      <c r="H1909" s="2" t="str">
        <f t="shared" si="178"/>
        <v>Hold</v>
      </c>
    </row>
    <row r="1910" spans="1:8" ht="13.5" x14ac:dyDescent="0.25">
      <c r="A1910" s="4">
        <v>44791</v>
      </c>
      <c r="B1910" s="2">
        <v>2.87</v>
      </c>
      <c r="C1910" s="2">
        <f t="shared" si="174"/>
        <v>2.3915167980137189</v>
      </c>
      <c r="D1910" s="2">
        <f t="shared" si="176"/>
        <v>2.5369991018706672</v>
      </c>
      <c r="E1910" s="2">
        <f t="shared" si="175"/>
        <v>-0.14548230385694838</v>
      </c>
      <c r="F1910" s="2">
        <f t="shared" si="179"/>
        <v>-0.11335767352197379</v>
      </c>
      <c r="G1910" s="2">
        <f t="shared" si="177"/>
        <v>-3.2124630334974591E-2</v>
      </c>
      <c r="H1910" s="2" t="str">
        <f t="shared" si="178"/>
        <v>Hold</v>
      </c>
    </row>
    <row r="1911" spans="1:8" ht="13.5" x14ac:dyDescent="0.25">
      <c r="A1911" s="4">
        <v>44792</v>
      </c>
      <c r="B1911" s="2">
        <v>2.85</v>
      </c>
      <c r="C1911" s="2">
        <f t="shared" si="174"/>
        <v>2.4035911367808387</v>
      </c>
      <c r="D1911" s="2">
        <f t="shared" si="176"/>
        <v>2.5601843535839515</v>
      </c>
      <c r="E1911" s="2">
        <f t="shared" si="175"/>
        <v>-0.15659321680311278</v>
      </c>
      <c r="F1911" s="2">
        <f t="shared" si="179"/>
        <v>-0.1220047821782016</v>
      </c>
      <c r="G1911" s="2">
        <f t="shared" si="177"/>
        <v>-3.458843462491118E-2</v>
      </c>
      <c r="H1911" s="2" t="str">
        <f t="shared" si="178"/>
        <v>Hold</v>
      </c>
    </row>
    <row r="1912" spans="1:8" ht="13.5" x14ac:dyDescent="0.25">
      <c r="A1912" s="4">
        <v>44795</v>
      </c>
      <c r="B1912" s="2">
        <v>2.82</v>
      </c>
      <c r="C1912" s="2">
        <f t="shared" si="174"/>
        <v>2.407654038814556</v>
      </c>
      <c r="D1912" s="2">
        <f t="shared" si="176"/>
        <v>2.5794299570221773</v>
      </c>
      <c r="E1912" s="2">
        <f t="shared" si="175"/>
        <v>-0.17177591820762128</v>
      </c>
      <c r="F1912" s="2">
        <f t="shared" si="179"/>
        <v>-0.13195900938408553</v>
      </c>
      <c r="G1912" s="2">
        <f t="shared" si="177"/>
        <v>-3.9816908823535752E-2</v>
      </c>
      <c r="H1912" s="2" t="str">
        <f t="shared" si="178"/>
        <v>Hold</v>
      </c>
    </row>
    <row r="1913" spans="1:8" ht="13.5" x14ac:dyDescent="0.25">
      <c r="A1913" s="4">
        <v>44796</v>
      </c>
      <c r="B1913" s="2">
        <v>2.85</v>
      </c>
      <c r="C1913" s="2">
        <f t="shared" si="174"/>
        <v>2.4233995713046244</v>
      </c>
      <c r="D1913" s="2">
        <f t="shared" si="176"/>
        <v>2.5994721824279421</v>
      </c>
      <c r="E1913" s="2">
        <f t="shared" si="175"/>
        <v>-0.17607261112331773</v>
      </c>
      <c r="F1913" s="2">
        <f t="shared" si="179"/>
        <v>-0.14078172973193198</v>
      </c>
      <c r="G1913" s="2">
        <f t="shared" si="177"/>
        <v>-3.5290881391385753E-2</v>
      </c>
      <c r="H1913" s="2" t="str">
        <f t="shared" si="178"/>
        <v>Hold</v>
      </c>
    </row>
    <row r="1914" spans="1:8" ht="13.5" x14ac:dyDescent="0.25">
      <c r="A1914" s="4">
        <v>44797</v>
      </c>
      <c r="B1914" s="2">
        <v>2.87</v>
      </c>
      <c r="C1914" s="2">
        <f t="shared" si="174"/>
        <v>2.4521073295654516</v>
      </c>
      <c r="D1914" s="2">
        <f t="shared" si="176"/>
        <v>2.6195112800258724</v>
      </c>
      <c r="E1914" s="2">
        <f t="shared" si="175"/>
        <v>-0.16740395046042078</v>
      </c>
      <c r="F1914" s="2">
        <f t="shared" si="179"/>
        <v>-0.14610617387762975</v>
      </c>
      <c r="G1914" s="2">
        <f t="shared" si="177"/>
        <v>-2.1297776582791028E-2</v>
      </c>
      <c r="H1914" s="2" t="str">
        <f t="shared" si="178"/>
        <v>Hold</v>
      </c>
    </row>
    <row r="1915" spans="1:8" ht="13.5" x14ac:dyDescent="0.25">
      <c r="A1915" s="4">
        <v>44798</v>
      </c>
      <c r="B1915" s="2">
        <v>2.9</v>
      </c>
      <c r="C1915" s="2">
        <f t="shared" si="174"/>
        <v>2.484090817324613</v>
      </c>
      <c r="D1915" s="2">
        <f t="shared" si="176"/>
        <v>2.6402882222461783</v>
      </c>
      <c r="E1915" s="2">
        <f t="shared" si="175"/>
        <v>-0.15619740492156531</v>
      </c>
      <c r="F1915" s="2">
        <f t="shared" si="179"/>
        <v>-0.14812442008641685</v>
      </c>
      <c r="G1915" s="2">
        <f t="shared" si="177"/>
        <v>-8.0729848351484557E-3</v>
      </c>
      <c r="H1915" s="2" t="str">
        <f t="shared" si="178"/>
        <v>Hold</v>
      </c>
    </row>
    <row r="1916" spans="1:8" ht="13.5" x14ac:dyDescent="0.25">
      <c r="A1916" s="4">
        <v>44799</v>
      </c>
      <c r="B1916" s="2">
        <v>2.95</v>
      </c>
      <c r="C1916" s="2">
        <f t="shared" si="174"/>
        <v>2.5173076146592877</v>
      </c>
      <c r="D1916" s="2">
        <f t="shared" si="176"/>
        <v>2.6632298354131279</v>
      </c>
      <c r="E1916" s="2">
        <f t="shared" si="175"/>
        <v>-0.1459222207538402</v>
      </c>
      <c r="F1916" s="2">
        <f t="shared" si="179"/>
        <v>-0.14768398021990153</v>
      </c>
      <c r="G1916" s="2">
        <f t="shared" si="177"/>
        <v>1.76175946606133E-3</v>
      </c>
      <c r="H1916" s="2" t="str">
        <f t="shared" si="178"/>
        <v>Sell</v>
      </c>
    </row>
    <row r="1917" spans="1:8" ht="13.5" x14ac:dyDescent="0.25">
      <c r="A1917" s="4">
        <v>44802</v>
      </c>
      <c r="B1917" s="2">
        <v>2.96</v>
      </c>
      <c r="C1917" s="2">
        <f t="shared" si="174"/>
        <v>2.5469525970193971</v>
      </c>
      <c r="D1917" s="2">
        <f t="shared" si="176"/>
        <v>2.6852128105677107</v>
      </c>
      <c r="E1917" s="2">
        <f t="shared" si="175"/>
        <v>-0.13826021354831353</v>
      </c>
      <c r="F1917" s="2">
        <f t="shared" si="179"/>
        <v>-0.14579922688558394</v>
      </c>
      <c r="G1917" s="2">
        <f t="shared" si="177"/>
        <v>7.5390133372704171E-3</v>
      </c>
      <c r="H1917" s="2" t="str">
        <f t="shared" si="178"/>
        <v>Sell</v>
      </c>
    </row>
    <row r="1918" spans="1:8" ht="13.5" x14ac:dyDescent="0.25">
      <c r="A1918" s="4">
        <v>44803</v>
      </c>
      <c r="B1918" s="2">
        <v>3.12</v>
      </c>
      <c r="C1918" s="2">
        <f t="shared" si="174"/>
        <v>2.5735752744010285</v>
      </c>
      <c r="D1918" s="2">
        <f t="shared" si="176"/>
        <v>2.7174192690441767</v>
      </c>
      <c r="E1918" s="2">
        <f t="shared" si="175"/>
        <v>-0.14384399464314823</v>
      </c>
      <c r="F1918" s="2">
        <f t="shared" si="179"/>
        <v>-0.1454081804370968</v>
      </c>
      <c r="G1918" s="2">
        <f t="shared" si="177"/>
        <v>1.5641857939485693E-3</v>
      </c>
      <c r="H1918" s="2" t="str">
        <f t="shared" si="178"/>
        <v>Sell</v>
      </c>
    </row>
    <row r="1919" spans="1:8" ht="13.5" x14ac:dyDescent="0.25">
      <c r="A1919" s="4">
        <v>44804</v>
      </c>
      <c r="B1919" s="2">
        <v>3.1</v>
      </c>
      <c r="C1919" s="2">
        <f t="shared" si="174"/>
        <v>2.5945636937239471</v>
      </c>
      <c r="D1919" s="2">
        <f t="shared" si="176"/>
        <v>2.7457585824483122</v>
      </c>
      <c r="E1919" s="2">
        <f t="shared" si="175"/>
        <v>-0.15119488872436504</v>
      </c>
      <c r="F1919" s="2">
        <f t="shared" si="179"/>
        <v>-0.14656552209455045</v>
      </c>
      <c r="G1919" s="2">
        <f t="shared" si="177"/>
        <v>-4.6293666298145852E-3</v>
      </c>
      <c r="H1919" s="2" t="str">
        <f t="shared" si="178"/>
        <v>Hold</v>
      </c>
    </row>
    <row r="1920" spans="1:8" ht="13.5" x14ac:dyDescent="0.25">
      <c r="A1920" s="4">
        <v>44805</v>
      </c>
      <c r="B1920" s="2">
        <v>3.1</v>
      </c>
      <c r="C1920" s="2">
        <f t="shared" si="174"/>
        <v>2.6369385100741094</v>
      </c>
      <c r="D1920" s="2">
        <f t="shared" si="176"/>
        <v>2.7719986874521405</v>
      </c>
      <c r="E1920" s="2">
        <f t="shared" si="175"/>
        <v>-0.13506017737803111</v>
      </c>
      <c r="F1920" s="2">
        <f t="shared" si="179"/>
        <v>-0.14426445315124659</v>
      </c>
      <c r="G1920" s="2">
        <f t="shared" si="177"/>
        <v>9.2042757732154756E-3</v>
      </c>
      <c r="H1920" s="2" t="str">
        <f t="shared" si="178"/>
        <v>Sell</v>
      </c>
    </row>
    <row r="1921" spans="1:8" ht="13.5" x14ac:dyDescent="0.25">
      <c r="A1921" s="4">
        <v>44806</v>
      </c>
      <c r="B1921" s="2">
        <v>3.02</v>
      </c>
      <c r="C1921" s="2">
        <f t="shared" si="174"/>
        <v>2.669717200831939</v>
      </c>
      <c r="D1921" s="2">
        <f t="shared" si="176"/>
        <v>2.7903691550482783</v>
      </c>
      <c r="E1921" s="2">
        <f t="shared" si="175"/>
        <v>-0.12065195421633934</v>
      </c>
      <c r="F1921" s="2">
        <f t="shared" si="179"/>
        <v>-0.13954195336426514</v>
      </c>
      <c r="G1921" s="2">
        <f t="shared" si="177"/>
        <v>1.8889999147925801E-2</v>
      </c>
      <c r="H1921" s="2" t="str">
        <f t="shared" si="178"/>
        <v>Sell</v>
      </c>
    </row>
    <row r="1922" spans="1:8" ht="13.5" x14ac:dyDescent="0.25">
      <c r="A1922" s="4">
        <v>44809</v>
      </c>
      <c r="B1922" s="2">
        <v>3.05</v>
      </c>
      <c r="C1922" s="2">
        <f t="shared" si="174"/>
        <v>2.6928376314731794</v>
      </c>
      <c r="D1922" s="2">
        <f t="shared" si="176"/>
        <v>2.8096010694891467</v>
      </c>
      <c r="E1922" s="2">
        <f t="shared" si="175"/>
        <v>-0.11676343801596722</v>
      </c>
      <c r="F1922" s="2">
        <f t="shared" si="179"/>
        <v>-0.13498625029460556</v>
      </c>
      <c r="G1922" s="2">
        <f t="shared" si="177"/>
        <v>1.822281227863834E-2</v>
      </c>
      <c r="H1922" s="2" t="str">
        <f t="shared" si="178"/>
        <v>Sell</v>
      </c>
    </row>
    <row r="1923" spans="1:8" ht="13.5" x14ac:dyDescent="0.25">
      <c r="A1923" s="4">
        <v>44810</v>
      </c>
      <c r="B1923" s="2">
        <v>3.1</v>
      </c>
      <c r="C1923" s="2">
        <f t="shared" si="174"/>
        <v>2.717016457400383</v>
      </c>
      <c r="D1923" s="2">
        <f t="shared" si="176"/>
        <v>2.8311121013788396</v>
      </c>
      <c r="E1923" s="2">
        <f t="shared" si="175"/>
        <v>-0.11409564397845662</v>
      </c>
      <c r="F1923" s="2">
        <f t="shared" si="179"/>
        <v>-0.13080812903137579</v>
      </c>
      <c r="G1923" s="2">
        <f t="shared" si="177"/>
        <v>1.6712485052919168E-2</v>
      </c>
      <c r="H1923" s="2" t="str">
        <f t="shared" si="178"/>
        <v>Sell</v>
      </c>
    </row>
    <row r="1924" spans="1:8" ht="13.5" x14ac:dyDescent="0.25">
      <c r="A1924" s="4">
        <v>44811</v>
      </c>
      <c r="B1924" s="2">
        <v>3.06</v>
      </c>
      <c r="C1924" s="2">
        <f t="shared" si="174"/>
        <v>2.7405523870310935</v>
      </c>
      <c r="D1924" s="2">
        <f t="shared" si="176"/>
        <v>2.8480667605359624</v>
      </c>
      <c r="E1924" s="2">
        <f t="shared" si="175"/>
        <v>-0.10751437350486892</v>
      </c>
      <c r="F1924" s="2">
        <f t="shared" si="179"/>
        <v>-0.12614937792607442</v>
      </c>
      <c r="G1924" s="2">
        <f t="shared" si="177"/>
        <v>1.8635004421205498E-2</v>
      </c>
      <c r="H1924" s="2" t="str">
        <f t="shared" si="178"/>
        <v>Sell</v>
      </c>
    </row>
    <row r="1925" spans="1:8" ht="13.5" x14ac:dyDescent="0.25">
      <c r="A1925" s="4">
        <v>44812</v>
      </c>
      <c r="B1925" s="2">
        <v>3.05</v>
      </c>
      <c r="C1925" s="2">
        <f t="shared" si="174"/>
        <v>2.7650827890263101</v>
      </c>
      <c r="D1925" s="2">
        <f t="shared" si="176"/>
        <v>2.8630247782740392</v>
      </c>
      <c r="E1925" s="2">
        <f t="shared" si="175"/>
        <v>-9.7941989247729122E-2</v>
      </c>
      <c r="F1925" s="2">
        <f t="shared" si="179"/>
        <v>-0.12050790019040537</v>
      </c>
      <c r="G1925" s="2">
        <f t="shared" si="177"/>
        <v>2.2565910942676251E-2</v>
      </c>
      <c r="H1925" s="2" t="str">
        <f t="shared" si="178"/>
        <v>Sell</v>
      </c>
    </row>
    <row r="1926" spans="1:8" ht="13.5" x14ac:dyDescent="0.25">
      <c r="A1926" s="4">
        <v>44813</v>
      </c>
      <c r="B1926" s="2">
        <v>3.05</v>
      </c>
      <c r="C1926" s="2">
        <f t="shared" si="174"/>
        <v>2.7935315907145704</v>
      </c>
      <c r="D1926" s="2">
        <f t="shared" si="176"/>
        <v>2.8768747946981845</v>
      </c>
      <c r="E1926" s="2">
        <f t="shared" si="175"/>
        <v>-8.3343203983614167E-2</v>
      </c>
      <c r="F1926" s="2">
        <f t="shared" si="179"/>
        <v>-0.11307496094904715</v>
      </c>
      <c r="G1926" s="2">
        <f t="shared" si="177"/>
        <v>2.9731756965432982E-2</v>
      </c>
      <c r="H1926" s="2" t="str">
        <f t="shared" si="178"/>
        <v>Sell</v>
      </c>
    </row>
    <row r="1927" spans="1:8" ht="13.5" x14ac:dyDescent="0.25">
      <c r="A1927" s="4">
        <v>44816</v>
      </c>
      <c r="B1927" s="2">
        <v>3.1</v>
      </c>
      <c r="C1927" s="2">
        <f t="shared" si="174"/>
        <v>2.8191421152200209</v>
      </c>
      <c r="D1927" s="2">
        <f t="shared" si="176"/>
        <v>2.8934025876835046</v>
      </c>
      <c r="E1927" s="2">
        <f t="shared" si="175"/>
        <v>-7.4260472463483662E-2</v>
      </c>
      <c r="F1927" s="2">
        <f t="shared" si="179"/>
        <v>-0.10531206325193446</v>
      </c>
      <c r="G1927" s="2">
        <f t="shared" si="177"/>
        <v>3.1051590788450795E-2</v>
      </c>
      <c r="H1927" s="2" t="str">
        <f t="shared" si="178"/>
        <v>Sell</v>
      </c>
    </row>
    <row r="1928" spans="1:8" ht="13.5" x14ac:dyDescent="0.25">
      <c r="A1928" s="4">
        <v>44817</v>
      </c>
      <c r="B1928" s="2">
        <v>3.12</v>
      </c>
      <c r="C1928" s="2">
        <f t="shared" si="174"/>
        <v>2.8654279436477101</v>
      </c>
      <c r="D1928" s="2">
        <f t="shared" si="176"/>
        <v>2.9101875811884304</v>
      </c>
      <c r="E1928" s="2">
        <f t="shared" si="175"/>
        <v>-4.475963754072021E-2</v>
      </c>
      <c r="F1928" s="2">
        <f t="shared" si="179"/>
        <v>-9.320157810969161E-2</v>
      </c>
      <c r="G1928" s="2">
        <f t="shared" si="177"/>
        <v>4.8441940568971401E-2</v>
      </c>
      <c r="H1928" s="2" t="str">
        <f t="shared" si="178"/>
        <v>Sell</v>
      </c>
    </row>
    <row r="1929" spans="1:8" ht="13.5" x14ac:dyDescent="0.25">
      <c r="A1929" s="4">
        <v>44818</v>
      </c>
      <c r="B1929" s="2">
        <v>3.1</v>
      </c>
      <c r="C1929" s="2">
        <f t="shared" si="174"/>
        <v>2.9015159523172933</v>
      </c>
      <c r="D1929" s="2">
        <f t="shared" si="176"/>
        <v>2.9242477603596582</v>
      </c>
      <c r="E1929" s="2">
        <f t="shared" si="175"/>
        <v>-2.2731808042364854E-2</v>
      </c>
      <c r="F1929" s="2">
        <f t="shared" si="179"/>
        <v>-7.9107624096226251E-2</v>
      </c>
      <c r="G1929" s="2">
        <f t="shared" si="177"/>
        <v>5.6375816053861397E-2</v>
      </c>
      <c r="H1929" s="2" t="str">
        <f t="shared" si="178"/>
        <v>Sell</v>
      </c>
    </row>
    <row r="1930" spans="1:8" ht="13.5" x14ac:dyDescent="0.25">
      <c r="A1930" s="4">
        <v>44819</v>
      </c>
      <c r="B1930" s="2">
        <v>3.1</v>
      </c>
      <c r="C1930" s="2">
        <f t="shared" si="174"/>
        <v>2.9320519596530943</v>
      </c>
      <c r="D1930" s="2">
        <f t="shared" si="176"/>
        <v>2.9372664447774612</v>
      </c>
      <c r="E1930" s="2">
        <f t="shared" si="175"/>
        <v>-5.2144851243669521E-3</v>
      </c>
      <c r="F1930" s="2">
        <f t="shared" si="179"/>
        <v>-6.4328996301854402E-2</v>
      </c>
      <c r="G1930" s="2">
        <f t="shared" si="177"/>
        <v>5.911451117748745E-2</v>
      </c>
      <c r="H1930" s="2" t="str">
        <f t="shared" si="178"/>
        <v>Sell</v>
      </c>
    </row>
    <row r="1931" spans="1:8" ht="13.5" x14ac:dyDescent="0.25">
      <c r="A1931" s="4">
        <v>44820</v>
      </c>
      <c r="B1931" s="2">
        <v>3.09</v>
      </c>
      <c r="C1931" s="2">
        <f t="shared" si="174"/>
        <v>2.9455824273987723</v>
      </c>
      <c r="D1931" s="2">
        <f t="shared" si="176"/>
        <v>2.948580041460612</v>
      </c>
      <c r="E1931" s="2">
        <f t="shared" si="175"/>
        <v>-2.9976140618397373E-3</v>
      </c>
      <c r="F1931" s="2">
        <f t="shared" si="179"/>
        <v>-5.2062719853851476E-2</v>
      </c>
      <c r="G1931" s="2">
        <f t="shared" si="177"/>
        <v>4.9065105792011739E-2</v>
      </c>
      <c r="H1931" s="2" t="str">
        <f t="shared" si="178"/>
        <v>Sell</v>
      </c>
    </row>
    <row r="1932" spans="1:8" ht="13.5" x14ac:dyDescent="0.25">
      <c r="A1932" s="4">
        <v>44823</v>
      </c>
      <c r="B1932" s="2">
        <v>3.09</v>
      </c>
      <c r="C1932" s="2">
        <f t="shared" si="174"/>
        <v>2.9616466693374228</v>
      </c>
      <c r="D1932" s="2">
        <f t="shared" si="176"/>
        <v>2.9590555939450112</v>
      </c>
      <c r="E1932" s="2">
        <f t="shared" si="175"/>
        <v>2.591075392411657E-3</v>
      </c>
      <c r="F1932" s="2">
        <f t="shared" si="179"/>
        <v>-4.1131960804598848E-2</v>
      </c>
      <c r="G1932" s="2">
        <f t="shared" si="177"/>
        <v>4.3723036197010505E-2</v>
      </c>
      <c r="H1932" s="2" t="str">
        <f t="shared" si="178"/>
        <v>Sell</v>
      </c>
    </row>
    <row r="1933" spans="1:8" ht="13.5" x14ac:dyDescent="0.25">
      <c r="A1933" s="4">
        <v>44824</v>
      </c>
      <c r="B1933" s="2">
        <v>3.03</v>
      </c>
      <c r="C1933" s="2">
        <f t="shared" si="174"/>
        <v>2.9829317971316653</v>
      </c>
      <c r="D1933" s="2">
        <f t="shared" si="176"/>
        <v>2.9643107351342697</v>
      </c>
      <c r="E1933" s="2">
        <f t="shared" si="175"/>
        <v>1.862106199739566E-2</v>
      </c>
      <c r="F1933" s="2">
        <f t="shared" si="179"/>
        <v>-2.9181356244199947E-2</v>
      </c>
      <c r="G1933" s="2">
        <f t="shared" si="177"/>
        <v>4.7802418241595604E-2</v>
      </c>
      <c r="H1933" s="2" t="str">
        <f t="shared" si="178"/>
        <v>Sell</v>
      </c>
    </row>
    <row r="1934" spans="1:8" ht="13.5" x14ac:dyDescent="0.25">
      <c r="A1934" s="4">
        <v>44825</v>
      </c>
      <c r="B1934" s="2">
        <v>3.05</v>
      </c>
      <c r="C1934" s="2">
        <f t="shared" si="174"/>
        <v>2.9947884437267938</v>
      </c>
      <c r="D1934" s="2">
        <f t="shared" si="176"/>
        <v>2.9706580880872866</v>
      </c>
      <c r="E1934" s="2">
        <f t="shared" si="175"/>
        <v>2.4130355639507162E-2</v>
      </c>
      <c r="F1934" s="2">
        <f t="shared" si="179"/>
        <v>-1.8519013867458526E-2</v>
      </c>
      <c r="G1934" s="2">
        <f t="shared" si="177"/>
        <v>4.2649369506965684E-2</v>
      </c>
      <c r="H1934" s="2" t="str">
        <f t="shared" si="178"/>
        <v>Sell</v>
      </c>
    </row>
    <row r="1935" spans="1:8" ht="13.5" x14ac:dyDescent="0.25">
      <c r="A1935" s="4">
        <v>44826</v>
      </c>
      <c r="B1935" s="2">
        <v>3</v>
      </c>
      <c r="C1935" s="2">
        <f t="shared" ref="C1935:C1998" si="180">$C$4*B1925+C1934*(1-$C$4)</f>
        <v>3.0032825293072869</v>
      </c>
      <c r="D1935" s="2">
        <f t="shared" si="176"/>
        <v>2.9728315630437838</v>
      </c>
      <c r="E1935" s="2">
        <f t="shared" si="175"/>
        <v>3.0450966263503076E-2</v>
      </c>
      <c r="F1935" s="2">
        <f t="shared" si="179"/>
        <v>-8.7250178412662076E-3</v>
      </c>
      <c r="G1935" s="2">
        <f t="shared" si="177"/>
        <v>3.9175984104769287E-2</v>
      </c>
      <c r="H1935" s="2" t="str">
        <f t="shared" si="178"/>
        <v>Sell</v>
      </c>
    </row>
    <row r="1936" spans="1:8" ht="13.5" x14ac:dyDescent="0.25">
      <c r="A1936" s="4">
        <v>44827</v>
      </c>
      <c r="B1936" s="2">
        <v>3.07</v>
      </c>
      <c r="C1936" s="2">
        <f t="shared" si="180"/>
        <v>3.0104698324907813</v>
      </c>
      <c r="D1936" s="2">
        <f t="shared" si="176"/>
        <v>2.9800292250405405</v>
      </c>
      <c r="E1936" s="2">
        <f t="shared" si="175"/>
        <v>3.0440607450240798E-2</v>
      </c>
      <c r="F1936" s="2">
        <f t="shared" si="179"/>
        <v>-8.9189278296480587E-4</v>
      </c>
      <c r="G1936" s="2">
        <f t="shared" si="177"/>
        <v>3.1332500233205607E-2</v>
      </c>
      <c r="H1936" s="2" t="str">
        <f t="shared" si="178"/>
        <v>Sell</v>
      </c>
    </row>
    <row r="1937" spans="1:8" ht="13.5" x14ac:dyDescent="0.25">
      <c r="A1937" s="4">
        <v>44830</v>
      </c>
      <c r="B1937" s="2">
        <v>3.12</v>
      </c>
      <c r="C1937" s="2">
        <f t="shared" si="180"/>
        <v>3.0242437044152766</v>
      </c>
      <c r="D1937" s="2">
        <f t="shared" si="176"/>
        <v>2.9903974305930934</v>
      </c>
      <c r="E1937" s="2">
        <f t="shared" si="175"/>
        <v>3.3846273822183193E-2</v>
      </c>
      <c r="F1937" s="2">
        <f t="shared" si="179"/>
        <v>6.0557405380647937E-3</v>
      </c>
      <c r="G1937" s="2">
        <f t="shared" si="177"/>
        <v>2.7790533284118398E-2</v>
      </c>
      <c r="H1937" s="2" t="str">
        <f t="shared" si="178"/>
        <v>Sell</v>
      </c>
    </row>
    <row r="1938" spans="1:8" ht="13.5" x14ac:dyDescent="0.25">
      <c r="A1938" s="4">
        <v>44831</v>
      </c>
      <c r="B1938" s="2">
        <v>3.12</v>
      </c>
      <c r="C1938" s="2">
        <f t="shared" si="180"/>
        <v>3.0389754421975415</v>
      </c>
      <c r="D1938" s="2">
        <f t="shared" si="176"/>
        <v>2.9999976209195309</v>
      </c>
      <c r="E1938" s="2">
        <f t="shared" si="175"/>
        <v>3.8977821278010527E-2</v>
      </c>
      <c r="F1938" s="2">
        <f t="shared" si="179"/>
        <v>1.2640156686053942E-2</v>
      </c>
      <c r="G1938" s="2">
        <f t="shared" si="177"/>
        <v>2.6337664591956585E-2</v>
      </c>
      <c r="H1938" s="2" t="str">
        <f t="shared" si="178"/>
        <v>Sell</v>
      </c>
    </row>
    <row r="1939" spans="1:8" ht="13.5" x14ac:dyDescent="0.25">
      <c r="A1939" s="4">
        <v>44832</v>
      </c>
      <c r="B1939" s="2">
        <v>3.11</v>
      </c>
      <c r="C1939" s="2">
        <f t="shared" si="180"/>
        <v>3.048363835705612</v>
      </c>
      <c r="D1939" s="2">
        <f t="shared" si="176"/>
        <v>3.0081459452958619</v>
      </c>
      <c r="E1939" s="2">
        <f t="shared" si="175"/>
        <v>4.0217890409750101E-2</v>
      </c>
      <c r="F1939" s="2">
        <f t="shared" si="179"/>
        <v>1.8155703430793174E-2</v>
      </c>
      <c r="G1939" s="2">
        <f t="shared" si="177"/>
        <v>2.2062186978956927E-2</v>
      </c>
      <c r="H1939" s="2" t="str">
        <f t="shared" si="178"/>
        <v>Sell</v>
      </c>
    </row>
    <row r="1940" spans="1:8" ht="13.5" x14ac:dyDescent="0.25">
      <c r="A1940" s="4">
        <v>44833</v>
      </c>
      <c r="B1940" s="2">
        <v>3.12</v>
      </c>
      <c r="C1940" s="2">
        <f t="shared" si="180"/>
        <v>3.0563078609816716</v>
      </c>
      <c r="D1940" s="2">
        <f t="shared" si="176"/>
        <v>3.0164314308295017</v>
      </c>
      <c r="E1940" s="2">
        <f t="shared" si="175"/>
        <v>3.9876430152169906E-2</v>
      </c>
      <c r="F1940" s="2">
        <f t="shared" si="179"/>
        <v>2.2499848775068519E-2</v>
      </c>
      <c r="G1940" s="2">
        <f t="shared" si="177"/>
        <v>1.7376581377101387E-2</v>
      </c>
      <c r="H1940" s="2" t="str">
        <f t="shared" si="178"/>
        <v>Sell</v>
      </c>
    </row>
    <row r="1941" spans="1:8" ht="13.5" x14ac:dyDescent="0.25">
      <c r="A1941" s="4">
        <v>44834</v>
      </c>
      <c r="B1941" s="2">
        <v>3.15</v>
      </c>
      <c r="C1941" s="2">
        <f t="shared" si="180"/>
        <v>3.0614912669844911</v>
      </c>
      <c r="D1941" s="2">
        <f t="shared" si="176"/>
        <v>3.0263253989162053</v>
      </c>
      <c r="E1941" s="2">
        <f t="shared" si="175"/>
        <v>3.516586806828581E-2</v>
      </c>
      <c r="F1941" s="2">
        <f t="shared" si="179"/>
        <v>2.5033052633711979E-2</v>
      </c>
      <c r="G1941" s="2">
        <f t="shared" si="177"/>
        <v>1.0132815434573832E-2</v>
      </c>
      <c r="H1941" s="2" t="str">
        <f t="shared" si="178"/>
        <v>Sell</v>
      </c>
    </row>
    <row r="1942" spans="1:8" ht="13.5" x14ac:dyDescent="0.25">
      <c r="A1942" s="4">
        <v>44837</v>
      </c>
      <c r="B1942" s="2">
        <v>3.16</v>
      </c>
      <c r="C1942" s="2">
        <f t="shared" si="180"/>
        <v>3.0658772259099538</v>
      </c>
      <c r="D1942" s="2">
        <f t="shared" si="176"/>
        <v>3.0362272212187085</v>
      </c>
      <c r="E1942" s="2">
        <f t="shared" si="175"/>
        <v>2.9650004691245346E-2</v>
      </c>
      <c r="F1942" s="2">
        <f t="shared" si="179"/>
        <v>2.5956443045218654E-2</v>
      </c>
      <c r="G1942" s="2">
        <f t="shared" si="177"/>
        <v>3.6935616460266919E-3</v>
      </c>
      <c r="H1942" s="2" t="str">
        <f t="shared" si="178"/>
        <v>Sell</v>
      </c>
    </row>
    <row r="1943" spans="1:8" ht="13.5" x14ac:dyDescent="0.25">
      <c r="A1943" s="4">
        <v>44838</v>
      </c>
      <c r="B1943" s="2">
        <v>3.12</v>
      </c>
      <c r="C1943" s="2">
        <f t="shared" si="180"/>
        <v>3.0603576526930381</v>
      </c>
      <c r="D1943" s="2">
        <f t="shared" si="176"/>
        <v>3.0424326122395451</v>
      </c>
      <c r="E1943" s="2">
        <f t="shared" si="175"/>
        <v>1.7925040453492969E-2</v>
      </c>
      <c r="F1943" s="2">
        <f t="shared" si="179"/>
        <v>2.4350162526873519E-2</v>
      </c>
      <c r="G1943" s="2">
        <f t="shared" si="177"/>
        <v>-6.42512207338055E-3</v>
      </c>
      <c r="H1943" s="2" t="str">
        <f t="shared" si="178"/>
        <v>Hold</v>
      </c>
    </row>
    <row r="1944" spans="1:8" ht="13.5" x14ac:dyDescent="0.25">
      <c r="A1944" s="4">
        <v>44839</v>
      </c>
      <c r="B1944" s="2">
        <v>3.02</v>
      </c>
      <c r="C1944" s="2">
        <f t="shared" si="180"/>
        <v>3.0587641676633401</v>
      </c>
      <c r="D1944" s="2">
        <f t="shared" si="176"/>
        <v>3.0407709372588383</v>
      </c>
      <c r="E1944" s="2">
        <f t="shared" si="175"/>
        <v>1.7993230404501848E-2</v>
      </c>
      <c r="F1944" s="2">
        <f t="shared" si="179"/>
        <v>2.3078776102399185E-2</v>
      </c>
      <c r="G1944" s="2">
        <f t="shared" si="177"/>
        <v>-5.0855456978973375E-3</v>
      </c>
      <c r="H1944" s="2" t="str">
        <f t="shared" si="178"/>
        <v>Hold</v>
      </c>
    </row>
    <row r="1945" spans="1:8" ht="13.5" x14ac:dyDescent="0.25">
      <c r="A1945" s="4">
        <v>44840</v>
      </c>
      <c r="B1945" s="2">
        <v>3.03</v>
      </c>
      <c r="C1945" s="2">
        <f t="shared" si="180"/>
        <v>3.0497235264843647</v>
      </c>
      <c r="D1945" s="2">
        <f t="shared" si="176"/>
        <v>3.0399730900544801</v>
      </c>
      <c r="E1945" s="2">
        <f t="shared" si="175"/>
        <v>9.7504364298846014E-3</v>
      </c>
      <c r="F1945" s="2">
        <f t="shared" si="179"/>
        <v>2.0413108167896269E-2</v>
      </c>
      <c r="G1945" s="2">
        <f t="shared" si="177"/>
        <v>-1.0662671738011668E-2</v>
      </c>
      <c r="H1945" s="2" t="str">
        <f t="shared" si="178"/>
        <v>Hold</v>
      </c>
    </row>
    <row r="1946" spans="1:8" ht="13.5" x14ac:dyDescent="0.25">
      <c r="A1946" s="4">
        <v>44841</v>
      </c>
      <c r="B1946" s="2">
        <v>3.05</v>
      </c>
      <c r="C1946" s="2">
        <f t="shared" si="180"/>
        <v>3.0528429839483087</v>
      </c>
      <c r="D1946" s="2">
        <f t="shared" si="176"/>
        <v>3.0407158241245185</v>
      </c>
      <c r="E1946" s="2">
        <f t="shared" si="175"/>
        <v>1.2127159823790201E-2</v>
      </c>
      <c r="F1946" s="2">
        <f t="shared" si="179"/>
        <v>1.8755918499075055E-2</v>
      </c>
      <c r="G1946" s="2">
        <f t="shared" si="177"/>
        <v>-6.6287586752848543E-3</v>
      </c>
      <c r="H1946" s="2" t="str">
        <f t="shared" si="178"/>
        <v>Hold</v>
      </c>
    </row>
    <row r="1947" spans="1:8" ht="13.5" x14ac:dyDescent="0.25">
      <c r="A1947" s="4">
        <v>44844</v>
      </c>
      <c r="B1947" s="2">
        <v>3.03</v>
      </c>
      <c r="C1947" s="2">
        <f t="shared" si="180"/>
        <v>3.0631748325716459</v>
      </c>
      <c r="D1947" s="2">
        <f t="shared" si="176"/>
        <v>3.039922059374554</v>
      </c>
      <c r="E1947" s="2">
        <f t="shared" si="175"/>
        <v>2.3252773197091958E-2</v>
      </c>
      <c r="F1947" s="2">
        <f t="shared" si="179"/>
        <v>1.9655289438678437E-2</v>
      </c>
      <c r="G1947" s="2">
        <f t="shared" si="177"/>
        <v>3.5974837584135215E-3</v>
      </c>
      <c r="H1947" s="2" t="str">
        <f t="shared" si="178"/>
        <v>Sell</v>
      </c>
    </row>
    <row r="1948" spans="1:8" ht="13.5" x14ac:dyDescent="0.25">
      <c r="A1948" s="4">
        <v>44845</v>
      </c>
      <c r="B1948" s="2">
        <v>3.05</v>
      </c>
      <c r="C1948" s="2">
        <f t="shared" si="180"/>
        <v>3.0719171660221618</v>
      </c>
      <c r="D1948" s="2">
        <f t="shared" si="176"/>
        <v>3.0406685734949574</v>
      </c>
      <c r="E1948" s="2">
        <f t="shared" ref="E1948:E2011" si="181">C1948-D1948</f>
        <v>3.1248592527204355E-2</v>
      </c>
      <c r="F1948" s="2">
        <f t="shared" si="179"/>
        <v>2.1973950056383623E-2</v>
      </c>
      <c r="G1948" s="2">
        <f t="shared" si="177"/>
        <v>9.2746424708207327E-3</v>
      </c>
      <c r="H1948" s="2" t="str">
        <f t="shared" si="178"/>
        <v>Sell</v>
      </c>
    </row>
    <row r="1949" spans="1:8" ht="13.5" x14ac:dyDescent="0.25">
      <c r="A1949" s="4">
        <v>44846</v>
      </c>
      <c r="B1949" s="2">
        <v>3.08</v>
      </c>
      <c r="C1949" s="2">
        <f t="shared" si="180"/>
        <v>3.0777760635572138</v>
      </c>
      <c r="D1949" s="2">
        <f t="shared" ref="D1949:D2012" si="182">$D$4*B1949+(1-$D$4)*D1948</f>
        <v>3.0435820124953308</v>
      </c>
      <c r="E1949" s="2">
        <f t="shared" si="181"/>
        <v>3.4194051061883002E-2</v>
      </c>
      <c r="F1949" s="2">
        <f t="shared" si="179"/>
        <v>2.4417970257483497E-2</v>
      </c>
      <c r="G1949" s="2">
        <f t="shared" si="177"/>
        <v>9.7760808043995048E-3</v>
      </c>
      <c r="H1949" s="2" t="str">
        <f t="shared" si="178"/>
        <v>Sell</v>
      </c>
    </row>
    <row r="1950" spans="1:8" ht="13.5" x14ac:dyDescent="0.25">
      <c r="A1950" s="4">
        <v>44847</v>
      </c>
      <c r="B1950" s="2">
        <v>3.08</v>
      </c>
      <c r="C1950" s="2">
        <f t="shared" si="180"/>
        <v>3.084272053779181</v>
      </c>
      <c r="D1950" s="2">
        <f t="shared" si="182"/>
        <v>3.04627964119938</v>
      </c>
      <c r="E1950" s="2">
        <f t="shared" si="181"/>
        <v>3.7992412579801016E-2</v>
      </c>
      <c r="F1950" s="2">
        <f t="shared" si="179"/>
        <v>2.7132858721947005E-2</v>
      </c>
      <c r="G1950" s="2">
        <f t="shared" si="177"/>
        <v>1.0859553857854011E-2</v>
      </c>
      <c r="H1950" s="2" t="str">
        <f t="shared" si="178"/>
        <v>Sell</v>
      </c>
    </row>
    <row r="1951" spans="1:8" ht="13.5" x14ac:dyDescent="0.25">
      <c r="A1951" s="4">
        <v>44848</v>
      </c>
      <c r="B1951" s="2">
        <v>3.07</v>
      </c>
      <c r="C1951" s="2">
        <f t="shared" si="180"/>
        <v>3.094384045505461</v>
      </c>
      <c r="D1951" s="2">
        <f t="shared" si="182"/>
        <v>3.0480367048142405</v>
      </c>
      <c r="E1951" s="2">
        <f t="shared" si="181"/>
        <v>4.6347340691220484E-2</v>
      </c>
      <c r="F1951" s="2">
        <f t="shared" si="179"/>
        <v>3.0975755115801702E-2</v>
      </c>
      <c r="G1951" s="2">
        <f t="shared" si="177"/>
        <v>1.5371585575418782E-2</v>
      </c>
      <c r="H1951" s="2" t="str">
        <f t="shared" si="178"/>
        <v>Sell</v>
      </c>
    </row>
    <row r="1952" spans="1:8" ht="13.5" x14ac:dyDescent="0.25">
      <c r="A1952" s="4">
        <v>44851</v>
      </c>
      <c r="B1952" s="2">
        <v>3.07</v>
      </c>
      <c r="C1952" s="2">
        <f t="shared" si="180"/>
        <v>3.1044788077353904</v>
      </c>
      <c r="D1952" s="2">
        <f t="shared" si="182"/>
        <v>3.0496636155687411</v>
      </c>
      <c r="E1952" s="2">
        <f t="shared" si="181"/>
        <v>5.4815192166649318E-2</v>
      </c>
      <c r="F1952" s="2">
        <f t="shared" si="179"/>
        <v>3.5743642525971231E-2</v>
      </c>
      <c r="G1952" s="2">
        <f t="shared" si="177"/>
        <v>1.9071549640678087E-2</v>
      </c>
      <c r="H1952" s="2" t="str">
        <f t="shared" si="178"/>
        <v>Sell</v>
      </c>
    </row>
    <row r="1953" spans="1:8" ht="13.5" x14ac:dyDescent="0.25">
      <c r="A1953" s="4">
        <v>44852</v>
      </c>
      <c r="B1953" s="2">
        <v>3.05</v>
      </c>
      <c r="C1953" s="2">
        <f t="shared" si="180"/>
        <v>3.1068666834684073</v>
      </c>
      <c r="D1953" s="2">
        <f t="shared" si="182"/>
        <v>3.0496885329340193</v>
      </c>
      <c r="E1953" s="2">
        <f t="shared" si="181"/>
        <v>5.7178150534388017E-2</v>
      </c>
      <c r="F1953" s="2">
        <f t="shared" si="179"/>
        <v>4.003054412765459E-2</v>
      </c>
      <c r="G1953" s="2">
        <f t="shared" si="177"/>
        <v>1.7147606406733427E-2</v>
      </c>
      <c r="H1953" s="2" t="str">
        <f t="shared" si="178"/>
        <v>Sell</v>
      </c>
    </row>
    <row r="1954" spans="1:8" ht="13.5" x14ac:dyDescent="0.25">
      <c r="A1954" s="4">
        <v>44853</v>
      </c>
      <c r="B1954" s="2">
        <v>3.07</v>
      </c>
      <c r="C1954" s="2">
        <f t="shared" si="180"/>
        <v>3.0935025783194217</v>
      </c>
      <c r="D1954" s="2">
        <f t="shared" si="182"/>
        <v>3.0511930860500178</v>
      </c>
      <c r="E1954" s="2">
        <f t="shared" si="181"/>
        <v>4.2309492269403837E-2</v>
      </c>
      <c r="F1954" s="2">
        <f t="shared" si="179"/>
        <v>4.0486333756004439E-2</v>
      </c>
      <c r="G1954" s="2">
        <f t="shared" si="177"/>
        <v>1.8231585133993977E-3</v>
      </c>
      <c r="H1954" s="2" t="str">
        <f t="shared" si="178"/>
        <v>Sell</v>
      </c>
    </row>
    <row r="1955" spans="1:8" ht="13.5" x14ac:dyDescent="0.25">
      <c r="A1955" s="4">
        <v>44854</v>
      </c>
      <c r="B1955" s="2">
        <v>3.08</v>
      </c>
      <c r="C1955" s="2">
        <f t="shared" si="180"/>
        <v>3.0837329508856648</v>
      </c>
      <c r="D1955" s="2">
        <f t="shared" si="182"/>
        <v>3.0533269315277942</v>
      </c>
      <c r="E1955" s="2">
        <f t="shared" si="181"/>
        <v>3.0406019357870573E-2</v>
      </c>
      <c r="F1955" s="2">
        <f t="shared" si="179"/>
        <v>3.8470270876377666E-2</v>
      </c>
      <c r="G1955" s="2">
        <f t="shared" si="177"/>
        <v>-8.0642515185070929E-3</v>
      </c>
      <c r="H1955" s="2" t="str">
        <f t="shared" si="178"/>
        <v>Hold</v>
      </c>
    </row>
    <row r="1956" spans="1:8" ht="13.5" x14ac:dyDescent="0.25">
      <c r="A1956" s="4">
        <v>44855</v>
      </c>
      <c r="B1956" s="2">
        <v>3.08</v>
      </c>
      <c r="C1956" s="2">
        <f t="shared" si="180"/>
        <v>3.078543266134024</v>
      </c>
      <c r="D1956" s="2">
        <f t="shared" si="182"/>
        <v>3.055302714377587</v>
      </c>
      <c r="E1956" s="2">
        <f t="shared" si="181"/>
        <v>2.3240551756436911E-2</v>
      </c>
      <c r="F1956" s="2">
        <f t="shared" si="179"/>
        <v>3.5424327052389515E-2</v>
      </c>
      <c r="G1956" s="2">
        <f t="shared" ref="G1956:G2019" si="183">E1956-F1956</f>
        <v>-1.2183775295952604E-2</v>
      </c>
      <c r="H1956" s="2" t="str">
        <f t="shared" ref="H1956:H2019" si="184">IF(G1956&lt;0,"Hold","Sell")</f>
        <v>Hold</v>
      </c>
    </row>
    <row r="1957" spans="1:8" ht="13.5" x14ac:dyDescent="0.25">
      <c r="A1957" s="4">
        <v>44858</v>
      </c>
      <c r="B1957" s="2">
        <v>3.08</v>
      </c>
      <c r="C1957" s="2">
        <f t="shared" si="180"/>
        <v>3.0710750713441737</v>
      </c>
      <c r="D1957" s="2">
        <f t="shared" si="182"/>
        <v>3.0571321429422103</v>
      </c>
      <c r="E1957" s="2">
        <f t="shared" si="181"/>
        <v>1.3942928401963428E-2</v>
      </c>
      <c r="F1957" s="2">
        <f t="shared" ref="F1957:F2020" si="185">(E1957*(2/(10)))+((1-(2/10))*F1956)</f>
        <v>3.11280473223043E-2</v>
      </c>
      <c r="G1957" s="2">
        <f t="shared" si="183"/>
        <v>-1.7185118920340872E-2</v>
      </c>
      <c r="H1957" s="2" t="str">
        <f t="shared" si="184"/>
        <v>Hold</v>
      </c>
    </row>
    <row r="1958" spans="1:8" ht="13.5" x14ac:dyDescent="0.25">
      <c r="A1958" s="4">
        <v>44859</v>
      </c>
      <c r="B1958" s="2">
        <v>3.09</v>
      </c>
      <c r="C1958" s="2">
        <f t="shared" si="180"/>
        <v>3.0678327526758395</v>
      </c>
      <c r="D1958" s="2">
        <f t="shared" si="182"/>
        <v>3.0595667990205651</v>
      </c>
      <c r="E1958" s="2">
        <f t="shared" si="181"/>
        <v>8.2659536552744939E-3</v>
      </c>
      <c r="F1958" s="2">
        <f t="shared" si="185"/>
        <v>2.6555628588898341E-2</v>
      </c>
      <c r="G1958" s="2">
        <f t="shared" si="183"/>
        <v>-1.8289674933623847E-2</v>
      </c>
      <c r="H1958" s="2" t="str">
        <f t="shared" si="184"/>
        <v>Hold</v>
      </c>
    </row>
    <row r="1959" spans="1:8" ht="13.5" x14ac:dyDescent="0.25">
      <c r="A1959" s="4">
        <v>44860</v>
      </c>
      <c r="B1959" s="2">
        <v>3.1</v>
      </c>
      <c r="C1959" s="2">
        <f t="shared" si="180"/>
        <v>3.0697046368795569</v>
      </c>
      <c r="D1959" s="2">
        <f t="shared" si="182"/>
        <v>3.0625618509449675</v>
      </c>
      <c r="E1959" s="2">
        <f t="shared" si="181"/>
        <v>7.1427859345893907E-3</v>
      </c>
      <c r="F1959" s="2">
        <f t="shared" si="185"/>
        <v>2.2673060058036553E-2</v>
      </c>
      <c r="G1959" s="2">
        <f t="shared" si="183"/>
        <v>-1.5530274123447162E-2</v>
      </c>
      <c r="H1959" s="2" t="str">
        <f t="shared" si="184"/>
        <v>Hold</v>
      </c>
    </row>
    <row r="1960" spans="1:8" ht="13.5" x14ac:dyDescent="0.25">
      <c r="A1960" s="4">
        <v>44861</v>
      </c>
      <c r="B1960" s="2">
        <v>3.1</v>
      </c>
      <c r="C1960" s="2">
        <f t="shared" si="180"/>
        <v>3.0712885388980866</v>
      </c>
      <c r="D1960" s="2">
        <f t="shared" si="182"/>
        <v>3.0653350471712661</v>
      </c>
      <c r="E1960" s="2">
        <f t="shared" si="181"/>
        <v>5.9534917268204701E-3</v>
      </c>
      <c r="F1960" s="2">
        <f t="shared" si="185"/>
        <v>1.9329146391793339E-2</v>
      </c>
      <c r="G1960" s="2">
        <f t="shared" si="183"/>
        <v>-1.3375654664972869E-2</v>
      </c>
      <c r="H1960" s="2" t="str">
        <f t="shared" si="184"/>
        <v>Hold</v>
      </c>
    </row>
    <row r="1961" spans="1:8" ht="13.5" x14ac:dyDescent="0.25">
      <c r="A1961" s="4">
        <v>44862</v>
      </c>
      <c r="B1961" s="2">
        <v>3.1</v>
      </c>
      <c r="C1961" s="2">
        <f t="shared" si="180"/>
        <v>3.0710903021445346</v>
      </c>
      <c r="D1961" s="2">
        <f t="shared" si="182"/>
        <v>3.0679028214548758</v>
      </c>
      <c r="E1961" s="2">
        <f t="shared" si="181"/>
        <v>3.1874806896587948E-3</v>
      </c>
      <c r="F1961" s="2">
        <f t="shared" si="185"/>
        <v>1.610081325136643E-2</v>
      </c>
      <c r="G1961" s="2">
        <f t="shared" si="183"/>
        <v>-1.2913332561707635E-2</v>
      </c>
      <c r="H1961" s="2" t="str">
        <f t="shared" si="184"/>
        <v>Hold</v>
      </c>
    </row>
    <row r="1962" spans="1:8" ht="13.5" x14ac:dyDescent="0.25">
      <c r="A1962" s="4">
        <v>44865</v>
      </c>
      <c r="B1962" s="2">
        <v>3.12</v>
      </c>
      <c r="C1962" s="2">
        <f t="shared" si="180"/>
        <v>3.0709225633530677</v>
      </c>
      <c r="D1962" s="2">
        <f t="shared" si="182"/>
        <v>3.0717618717174777</v>
      </c>
      <c r="E1962" s="2">
        <f t="shared" si="181"/>
        <v>-8.3930836441004075E-4</v>
      </c>
      <c r="F1962" s="2">
        <f t="shared" si="185"/>
        <v>1.2712788928211136E-2</v>
      </c>
      <c r="G1962" s="2">
        <f t="shared" si="183"/>
        <v>-1.3552097292621176E-2</v>
      </c>
      <c r="H1962" s="2" t="str">
        <f t="shared" si="184"/>
        <v>Hold</v>
      </c>
    </row>
    <row r="1963" spans="1:8" ht="13.5" x14ac:dyDescent="0.25">
      <c r="A1963" s="4">
        <v>44866</v>
      </c>
      <c r="B1963" s="2">
        <v>3.11</v>
      </c>
      <c r="C1963" s="2">
        <f t="shared" si="180"/>
        <v>3.0677037074525959</v>
      </c>
      <c r="D1963" s="2">
        <f t="shared" si="182"/>
        <v>3.0745943256643313</v>
      </c>
      <c r="E1963" s="2">
        <f t="shared" si="181"/>
        <v>-6.890618211735422E-3</v>
      </c>
      <c r="F1963" s="2">
        <f t="shared" si="185"/>
        <v>8.7921075002218262E-3</v>
      </c>
      <c r="G1963" s="2">
        <f t="shared" si="183"/>
        <v>-1.5682725711957248E-2</v>
      </c>
      <c r="H1963" s="2" t="str">
        <f t="shared" si="184"/>
        <v>Hold</v>
      </c>
    </row>
    <row r="1964" spans="1:8" ht="13.5" x14ac:dyDescent="0.25">
      <c r="A1964" s="4">
        <v>44867</v>
      </c>
      <c r="B1964" s="2">
        <v>3.1</v>
      </c>
      <c r="C1964" s="2">
        <f t="shared" si="180"/>
        <v>3.0680569832291198</v>
      </c>
      <c r="D1964" s="2">
        <f t="shared" si="182"/>
        <v>3.0764762274669737</v>
      </c>
      <c r="E1964" s="2">
        <f t="shared" si="181"/>
        <v>-8.4192442378538956E-3</v>
      </c>
      <c r="F1964" s="2">
        <f t="shared" si="185"/>
        <v>5.3498371526066821E-3</v>
      </c>
      <c r="G1964" s="2">
        <f t="shared" si="183"/>
        <v>-1.3769081390460578E-2</v>
      </c>
      <c r="H1964" s="2" t="str">
        <f t="shared" si="184"/>
        <v>Hold</v>
      </c>
    </row>
    <row r="1965" spans="1:8" ht="13.5" x14ac:dyDescent="0.25">
      <c r="A1965" s="4">
        <v>44868</v>
      </c>
      <c r="B1965" s="2">
        <v>3.1</v>
      </c>
      <c r="C1965" s="2">
        <f t="shared" si="180"/>
        <v>3.06989437042464</v>
      </c>
      <c r="D1965" s="2">
        <f t="shared" si="182"/>
        <v>3.0782187291360872</v>
      </c>
      <c r="E1965" s="2">
        <f t="shared" si="181"/>
        <v>-8.3243587114472106E-3</v>
      </c>
      <c r="F1965" s="2">
        <f t="shared" si="185"/>
        <v>2.6149979797959037E-3</v>
      </c>
      <c r="G1965" s="2">
        <f t="shared" si="183"/>
        <v>-1.0939356691243114E-2</v>
      </c>
      <c r="H1965" s="2" t="str">
        <f t="shared" si="184"/>
        <v>Hold</v>
      </c>
    </row>
    <row r="1966" spans="1:8" ht="13.5" x14ac:dyDescent="0.25">
      <c r="A1966" s="4">
        <v>44869</v>
      </c>
      <c r="B1966" s="2">
        <v>3.1</v>
      </c>
      <c r="C1966" s="2">
        <f t="shared" si="180"/>
        <v>3.0714490826670033</v>
      </c>
      <c r="D1966" s="2">
        <f t="shared" si="182"/>
        <v>3.0798321566074884</v>
      </c>
      <c r="E1966" s="2">
        <f t="shared" si="181"/>
        <v>-8.3830739404850974E-3</v>
      </c>
      <c r="F1966" s="2">
        <f t="shared" si="185"/>
        <v>4.1538359573970352E-4</v>
      </c>
      <c r="G1966" s="2">
        <f t="shared" si="183"/>
        <v>-8.7984575362248015E-3</v>
      </c>
      <c r="H1966" s="2" t="str">
        <f t="shared" si="184"/>
        <v>Hold</v>
      </c>
    </row>
    <row r="1967" spans="1:8" ht="13.5" x14ac:dyDescent="0.25">
      <c r="A1967" s="4">
        <v>44872</v>
      </c>
      <c r="B1967" s="2">
        <v>3.11</v>
      </c>
      <c r="C1967" s="2">
        <f t="shared" si="180"/>
        <v>3.0727646084105413</v>
      </c>
      <c r="D1967" s="2">
        <f t="shared" si="182"/>
        <v>3.0820668116736005</v>
      </c>
      <c r="E1967" s="2">
        <f t="shared" si="181"/>
        <v>-9.3022032630591944E-3</v>
      </c>
      <c r="F1967" s="2">
        <f t="shared" si="185"/>
        <v>-1.5281337760200762E-3</v>
      </c>
      <c r="G1967" s="2">
        <f t="shared" si="183"/>
        <v>-7.774069487039118E-3</v>
      </c>
      <c r="H1967" s="2" t="str">
        <f t="shared" si="184"/>
        <v>Hold</v>
      </c>
    </row>
    <row r="1968" spans="1:8" ht="13.5" x14ac:dyDescent="0.25">
      <c r="A1968" s="4">
        <v>44873</v>
      </c>
      <c r="B1968" s="2">
        <v>3.15</v>
      </c>
      <c r="C1968" s="2">
        <f t="shared" si="180"/>
        <v>3.0754162071166116</v>
      </c>
      <c r="D1968" s="2">
        <f t="shared" si="182"/>
        <v>3.0870988996977782</v>
      </c>
      <c r="E1968" s="2">
        <f t="shared" si="181"/>
        <v>-1.1682692581166609E-2</v>
      </c>
      <c r="F1968" s="2">
        <f t="shared" si="185"/>
        <v>-3.5590455370493831E-3</v>
      </c>
      <c r="G1968" s="2">
        <f t="shared" si="183"/>
        <v>-8.1236470441172267E-3</v>
      </c>
      <c r="H1968" s="2" t="str">
        <f t="shared" si="184"/>
        <v>Hold</v>
      </c>
    </row>
    <row r="1969" spans="1:8" ht="13.5" x14ac:dyDescent="0.25">
      <c r="A1969" s="4">
        <v>44874</v>
      </c>
      <c r="B1969" s="2">
        <v>3.15</v>
      </c>
      <c r="C1969" s="2">
        <f t="shared" si="180"/>
        <v>3.0791983290986713</v>
      </c>
      <c r="D1969" s="2">
        <f t="shared" si="182"/>
        <v>3.0917582404609059</v>
      </c>
      <c r="E1969" s="2">
        <f t="shared" si="181"/>
        <v>-1.2559911362234555E-2</v>
      </c>
      <c r="F1969" s="2">
        <f t="shared" si="185"/>
        <v>-5.3592187020864174E-3</v>
      </c>
      <c r="G1969" s="2">
        <f t="shared" si="183"/>
        <v>-7.2006926601481374E-3</v>
      </c>
      <c r="H1969" s="2" t="str">
        <f t="shared" si="184"/>
        <v>Hold</v>
      </c>
    </row>
    <row r="1970" spans="1:8" ht="13.5" x14ac:dyDescent="0.25">
      <c r="A1970" s="4">
        <v>44875</v>
      </c>
      <c r="B1970" s="2">
        <v>3.15</v>
      </c>
      <c r="C1970" s="2">
        <f t="shared" si="180"/>
        <v>3.0823985861604144</v>
      </c>
      <c r="D1970" s="2">
        <f t="shared" si="182"/>
        <v>3.0960724448712091</v>
      </c>
      <c r="E1970" s="2">
        <f t="shared" si="181"/>
        <v>-1.367385871079474E-2</v>
      </c>
      <c r="F1970" s="2">
        <f t="shared" si="185"/>
        <v>-7.0221467038280826E-3</v>
      </c>
      <c r="G1970" s="2">
        <f t="shared" si="183"/>
        <v>-6.651712006966657E-3</v>
      </c>
      <c r="H1970" s="2" t="str">
        <f t="shared" si="184"/>
        <v>Hold</v>
      </c>
    </row>
    <row r="1971" spans="1:8" ht="13.5" x14ac:dyDescent="0.25">
      <c r="A1971" s="4">
        <v>44876</v>
      </c>
      <c r="B1971" s="2">
        <v>3.13</v>
      </c>
      <c r="C1971" s="2">
        <f t="shared" si="180"/>
        <v>3.085106495981889</v>
      </c>
      <c r="D1971" s="2">
        <f t="shared" si="182"/>
        <v>3.0985855971029714</v>
      </c>
      <c r="E1971" s="2">
        <f t="shared" si="181"/>
        <v>-1.3479101121082415E-2</v>
      </c>
      <c r="F1971" s="2">
        <f t="shared" si="185"/>
        <v>-8.3135375872789505E-3</v>
      </c>
      <c r="G1971" s="2">
        <f t="shared" si="183"/>
        <v>-5.1655635338034647E-3</v>
      </c>
      <c r="H1971" s="2" t="str">
        <f t="shared" si="184"/>
        <v>Hold</v>
      </c>
    </row>
    <row r="1972" spans="1:8" ht="13.5" x14ac:dyDescent="0.25">
      <c r="A1972" s="4">
        <v>44879</v>
      </c>
      <c r="B1972" s="2">
        <v>3.13</v>
      </c>
      <c r="C1972" s="2">
        <f t="shared" si="180"/>
        <v>3.0904747273692905</v>
      </c>
      <c r="D1972" s="2">
        <f t="shared" si="182"/>
        <v>3.1009125899101591</v>
      </c>
      <c r="E1972" s="2">
        <f t="shared" si="181"/>
        <v>-1.0437862540868537E-2</v>
      </c>
      <c r="F1972" s="2">
        <f t="shared" si="185"/>
        <v>-8.7384025779968684E-3</v>
      </c>
      <c r="G1972" s="2">
        <f t="shared" si="183"/>
        <v>-1.6994599628716682E-3</v>
      </c>
      <c r="H1972" s="2" t="str">
        <f t="shared" si="184"/>
        <v>Hold</v>
      </c>
    </row>
    <row r="1973" spans="1:8" ht="13.5" x14ac:dyDescent="0.25">
      <c r="A1973" s="4">
        <v>44880</v>
      </c>
      <c r="B1973" s="2">
        <v>3.13</v>
      </c>
      <c r="C1973" s="2">
        <f t="shared" si="180"/>
        <v>3.0934786154663225</v>
      </c>
      <c r="D1973" s="2">
        <f t="shared" si="182"/>
        <v>3.1030672128797772</v>
      </c>
      <c r="E1973" s="2">
        <f t="shared" si="181"/>
        <v>-9.5885974134546359E-3</v>
      </c>
      <c r="F1973" s="2">
        <f t="shared" si="185"/>
        <v>-8.9084415450884219E-3</v>
      </c>
      <c r="G1973" s="2">
        <f t="shared" si="183"/>
        <v>-6.80155868366214E-4</v>
      </c>
      <c r="H1973" s="2" t="str">
        <f t="shared" si="184"/>
        <v>Hold</v>
      </c>
    </row>
    <row r="1974" spans="1:8" ht="13.5" x14ac:dyDescent="0.25">
      <c r="A1974" s="4">
        <v>44881</v>
      </c>
      <c r="B1974" s="2">
        <v>3.1</v>
      </c>
      <c r="C1974" s="2">
        <f t="shared" si="180"/>
        <v>3.0944819053945807</v>
      </c>
      <c r="D1974" s="2">
        <f t="shared" si="182"/>
        <v>3.1028400119257196</v>
      </c>
      <c r="E1974" s="2">
        <f t="shared" si="181"/>
        <v>-8.3581065311388869E-3</v>
      </c>
      <c r="F1974" s="2">
        <f t="shared" si="185"/>
        <v>-8.7983745422985163E-3</v>
      </c>
      <c r="G1974" s="2">
        <f t="shared" si="183"/>
        <v>4.4026801115962938E-4</v>
      </c>
      <c r="H1974" s="2" t="str">
        <f t="shared" si="184"/>
        <v>Sell</v>
      </c>
    </row>
    <row r="1975" spans="1:8" ht="13.5" x14ac:dyDescent="0.25">
      <c r="A1975" s="4">
        <v>44882</v>
      </c>
      <c r="B1975" s="2">
        <v>3.1</v>
      </c>
      <c r="C1975" s="2">
        <f t="shared" si="180"/>
        <v>3.0953308430261837</v>
      </c>
      <c r="D1975" s="2">
        <f t="shared" si="182"/>
        <v>3.1026296406719629</v>
      </c>
      <c r="E1975" s="2">
        <f t="shared" si="181"/>
        <v>-7.2987976457792314E-3</v>
      </c>
      <c r="F1975" s="2">
        <f t="shared" si="185"/>
        <v>-8.4984591629946593E-3</v>
      </c>
      <c r="G1975" s="2">
        <f t="shared" si="183"/>
        <v>1.1996615172154279E-3</v>
      </c>
      <c r="H1975" s="2" t="str">
        <f t="shared" si="184"/>
        <v>Sell</v>
      </c>
    </row>
    <row r="1976" spans="1:8" ht="13.5" x14ac:dyDescent="0.25">
      <c r="A1976" s="4">
        <v>44883</v>
      </c>
      <c r="B1976" s="2">
        <v>3.1</v>
      </c>
      <c r="C1976" s="2">
        <f t="shared" si="180"/>
        <v>3.0960491748683094</v>
      </c>
      <c r="D1976" s="2">
        <f t="shared" si="182"/>
        <v>3.1024348524740395</v>
      </c>
      <c r="E1976" s="2">
        <f t="shared" si="181"/>
        <v>-6.3856776057300557E-3</v>
      </c>
      <c r="F1976" s="2">
        <f t="shared" si="185"/>
        <v>-8.0759028515417393E-3</v>
      </c>
      <c r="G1976" s="2">
        <f t="shared" si="183"/>
        <v>1.6902252458116836E-3</v>
      </c>
      <c r="H1976" s="2" t="str">
        <f t="shared" si="184"/>
        <v>Sell</v>
      </c>
    </row>
    <row r="1977" spans="1:8" ht="13.5" x14ac:dyDescent="0.25">
      <c r="A1977" s="4">
        <v>44886</v>
      </c>
      <c r="B1977" s="2">
        <v>3.1</v>
      </c>
      <c r="C1977" s="2">
        <f t="shared" si="180"/>
        <v>3.0981954556578</v>
      </c>
      <c r="D1977" s="2">
        <f t="shared" si="182"/>
        <v>3.1022544930315181</v>
      </c>
      <c r="E1977" s="2">
        <f t="shared" si="181"/>
        <v>-4.0590373737181551E-3</v>
      </c>
      <c r="F1977" s="2">
        <f t="shared" si="185"/>
        <v>-7.272529755977023E-3</v>
      </c>
      <c r="G1977" s="2">
        <f t="shared" si="183"/>
        <v>3.2134923822588679E-3</v>
      </c>
      <c r="H1977" s="2" t="str">
        <f t="shared" si="184"/>
        <v>Sell</v>
      </c>
    </row>
    <row r="1978" spans="1:8" ht="13.5" x14ac:dyDescent="0.25">
      <c r="A1978" s="4">
        <v>44887</v>
      </c>
      <c r="B1978" s="2">
        <v>3.1</v>
      </c>
      <c r="C1978" s="2">
        <f t="shared" si="180"/>
        <v>3.1061653855565998</v>
      </c>
      <c r="D1978" s="2">
        <f t="shared" si="182"/>
        <v>3.1020874935477023</v>
      </c>
      <c r="E1978" s="2">
        <f t="shared" si="181"/>
        <v>4.0778920088975212E-3</v>
      </c>
      <c r="F1978" s="2">
        <f t="shared" si="185"/>
        <v>-5.0024454030021138E-3</v>
      </c>
      <c r="G1978" s="2">
        <f t="shared" si="183"/>
        <v>9.080337411899635E-3</v>
      </c>
      <c r="H1978" s="2" t="str">
        <f t="shared" si="184"/>
        <v>Sell</v>
      </c>
    </row>
    <row r="1979" spans="1:8" ht="13.5" x14ac:dyDescent="0.25">
      <c r="A1979" s="4">
        <v>44888</v>
      </c>
      <c r="B1979" s="2">
        <v>3.09</v>
      </c>
      <c r="C1979" s="2">
        <f t="shared" si="180"/>
        <v>3.1129091723940459</v>
      </c>
      <c r="D1979" s="2">
        <f t="shared" si="182"/>
        <v>3.1011921236552795</v>
      </c>
      <c r="E1979" s="2">
        <f t="shared" si="181"/>
        <v>1.1717048738766334E-2</v>
      </c>
      <c r="F1979" s="2">
        <f t="shared" si="185"/>
        <v>-1.6585465746484247E-3</v>
      </c>
      <c r="G1979" s="2">
        <f t="shared" si="183"/>
        <v>1.3375595313414758E-2</v>
      </c>
      <c r="H1979" s="2" t="str">
        <f t="shared" si="184"/>
        <v>Sell</v>
      </c>
    </row>
    <row r="1980" spans="1:8" ht="13.5" x14ac:dyDescent="0.25">
      <c r="A1980" s="4">
        <v>44889</v>
      </c>
      <c r="B1980" s="2">
        <v>3.09</v>
      </c>
      <c r="C1980" s="2">
        <f t="shared" si="180"/>
        <v>3.1186154535641926</v>
      </c>
      <c r="D1980" s="2">
        <f t="shared" si="182"/>
        <v>3.1003630774585922</v>
      </c>
      <c r="E1980" s="2">
        <f t="shared" si="181"/>
        <v>1.8252376105600376E-2</v>
      </c>
      <c r="F1980" s="2">
        <f t="shared" si="185"/>
        <v>2.3236379614013361E-3</v>
      </c>
      <c r="G1980" s="2">
        <f t="shared" si="183"/>
        <v>1.5928738144199039E-2</v>
      </c>
      <c r="H1980" s="2" t="str">
        <f t="shared" si="184"/>
        <v>Sell</v>
      </c>
    </row>
    <row r="1981" spans="1:8" ht="13.5" x14ac:dyDescent="0.25">
      <c r="A1981" s="4">
        <v>44890</v>
      </c>
      <c r="B1981" s="2">
        <v>3.1</v>
      </c>
      <c r="C1981" s="2">
        <f t="shared" si="180"/>
        <v>3.1203669222466246</v>
      </c>
      <c r="D1981" s="2">
        <f t="shared" si="182"/>
        <v>3.1003361828320299</v>
      </c>
      <c r="E1981" s="2">
        <f t="shared" si="181"/>
        <v>2.0030739414594656E-2</v>
      </c>
      <c r="F1981" s="2">
        <f t="shared" si="185"/>
        <v>5.8650582520400002E-3</v>
      </c>
      <c r="G1981" s="2">
        <f t="shared" si="183"/>
        <v>1.4165681162554657E-2</v>
      </c>
      <c r="H1981" s="2" t="str">
        <f t="shared" si="184"/>
        <v>Sell</v>
      </c>
    </row>
    <row r="1982" spans="1:8" ht="13.5" x14ac:dyDescent="0.25">
      <c r="A1982" s="4">
        <v>44893</v>
      </c>
      <c r="B1982" s="2">
        <v>3.1</v>
      </c>
      <c r="C1982" s="2">
        <f t="shared" si="180"/>
        <v>3.1218489342086824</v>
      </c>
      <c r="D1982" s="2">
        <f t="shared" si="182"/>
        <v>3.1003112804000281</v>
      </c>
      <c r="E1982" s="2">
        <f t="shared" si="181"/>
        <v>2.1537653808654245E-2</v>
      </c>
      <c r="F1982" s="2">
        <f t="shared" si="185"/>
        <v>8.9995773633628484E-3</v>
      </c>
      <c r="G1982" s="2">
        <f t="shared" si="183"/>
        <v>1.2538076445291396E-2</v>
      </c>
      <c r="H1982" s="2" t="str">
        <f t="shared" si="184"/>
        <v>Sell</v>
      </c>
    </row>
    <row r="1983" spans="1:8" ht="13.5" x14ac:dyDescent="0.25">
      <c r="A1983" s="4">
        <v>44894</v>
      </c>
      <c r="B1983" s="2">
        <v>3.09</v>
      </c>
      <c r="C1983" s="2">
        <f t="shared" si="180"/>
        <v>3.1231029443304235</v>
      </c>
      <c r="D1983" s="2">
        <f t="shared" si="182"/>
        <v>3.0995474818518778</v>
      </c>
      <c r="E1983" s="2">
        <f t="shared" si="181"/>
        <v>2.3555462478545675E-2</v>
      </c>
      <c r="F1983" s="2">
        <f t="shared" si="185"/>
        <v>1.1910754386399415E-2</v>
      </c>
      <c r="G1983" s="2">
        <f t="shared" si="183"/>
        <v>1.164470809214626E-2</v>
      </c>
      <c r="H1983" s="2" t="str">
        <f t="shared" si="184"/>
        <v>Sell</v>
      </c>
    </row>
    <row r="1984" spans="1:8" ht="13.5" x14ac:dyDescent="0.25">
      <c r="A1984" s="4">
        <v>44895</v>
      </c>
      <c r="B1984" s="2">
        <v>3.07</v>
      </c>
      <c r="C1984" s="2">
        <f t="shared" si="180"/>
        <v>3.1195486452026659</v>
      </c>
      <c r="D1984" s="2">
        <f t="shared" si="182"/>
        <v>3.0973587794924793</v>
      </c>
      <c r="E1984" s="2">
        <f t="shared" si="181"/>
        <v>2.2189865710186663E-2</v>
      </c>
      <c r="F1984" s="2">
        <f t="shared" si="185"/>
        <v>1.3966576651156866E-2</v>
      </c>
      <c r="G1984" s="2">
        <f t="shared" si="183"/>
        <v>8.2232890590297966E-3</v>
      </c>
      <c r="H1984" s="2" t="str">
        <f t="shared" si="184"/>
        <v>Sell</v>
      </c>
    </row>
    <row r="1985" spans="1:8" ht="13.5" x14ac:dyDescent="0.25">
      <c r="A1985" s="4">
        <v>44896</v>
      </c>
      <c r="B1985" s="2">
        <v>3.09</v>
      </c>
      <c r="C1985" s="2">
        <f t="shared" si="180"/>
        <v>3.1165411613253329</v>
      </c>
      <c r="D1985" s="2">
        <f t="shared" si="182"/>
        <v>3.0968136847152583</v>
      </c>
      <c r="E1985" s="2">
        <f t="shared" si="181"/>
        <v>1.9727476610074568E-2</v>
      </c>
      <c r="F1985" s="2">
        <f t="shared" si="185"/>
        <v>1.5118756642940406E-2</v>
      </c>
      <c r="G1985" s="2">
        <f t="shared" si="183"/>
        <v>4.6087199671341617E-3</v>
      </c>
      <c r="H1985" s="2" t="str">
        <f t="shared" si="184"/>
        <v>Sell</v>
      </c>
    </row>
    <row r="1986" spans="1:8" ht="13.5" x14ac:dyDescent="0.25">
      <c r="A1986" s="4">
        <v>44897</v>
      </c>
      <c r="B1986" s="2">
        <v>3.09</v>
      </c>
      <c r="C1986" s="2">
        <f t="shared" si="180"/>
        <v>3.1139963672752815</v>
      </c>
      <c r="D1986" s="2">
        <f t="shared" si="182"/>
        <v>3.0963089673289428</v>
      </c>
      <c r="E1986" s="2">
        <f t="shared" si="181"/>
        <v>1.7687399946338722E-2</v>
      </c>
      <c r="F1986" s="2">
        <f t="shared" si="185"/>
        <v>1.5632485303620072E-2</v>
      </c>
      <c r="G1986" s="2">
        <f t="shared" si="183"/>
        <v>2.0549146427186506E-3</v>
      </c>
      <c r="H1986" s="2" t="str">
        <f t="shared" si="184"/>
        <v>Sell</v>
      </c>
    </row>
    <row r="1987" spans="1:8" ht="13.5" x14ac:dyDescent="0.25">
      <c r="A1987" s="4">
        <v>44900</v>
      </c>
      <c r="B1987" s="2">
        <v>3.09</v>
      </c>
      <c r="C1987" s="2">
        <f t="shared" si="180"/>
        <v>3.1118430800021613</v>
      </c>
      <c r="D1987" s="2">
        <f t="shared" si="182"/>
        <v>3.0958416364156878</v>
      </c>
      <c r="E1987" s="2">
        <f t="shared" si="181"/>
        <v>1.6001443586473485E-2</v>
      </c>
      <c r="F1987" s="2">
        <f t="shared" si="185"/>
        <v>1.5706276960190755E-2</v>
      </c>
      <c r="G1987" s="2">
        <f t="shared" si="183"/>
        <v>2.9516662628273002E-4</v>
      </c>
      <c r="H1987" s="2" t="str">
        <f t="shared" si="184"/>
        <v>Sell</v>
      </c>
    </row>
    <row r="1988" spans="1:8" ht="13.5" x14ac:dyDescent="0.25">
      <c r="A1988" s="4">
        <v>44901</v>
      </c>
      <c r="B1988" s="2">
        <v>3</v>
      </c>
      <c r="C1988" s="2">
        <f t="shared" si="180"/>
        <v>3.1100210676941367</v>
      </c>
      <c r="D1988" s="2">
        <f t="shared" si="182"/>
        <v>3.0887422559404518</v>
      </c>
      <c r="E1988" s="2">
        <f t="shared" si="181"/>
        <v>2.1278811753684845E-2</v>
      </c>
      <c r="F1988" s="2">
        <f t="shared" si="185"/>
        <v>1.6820783918889574E-2</v>
      </c>
      <c r="G1988" s="2">
        <f t="shared" si="183"/>
        <v>4.4580278347952709E-3</v>
      </c>
      <c r="H1988" s="2" t="str">
        <f t="shared" si="184"/>
        <v>Sell</v>
      </c>
    </row>
    <row r="1989" spans="1:8" ht="13.5" x14ac:dyDescent="0.25">
      <c r="A1989" s="4">
        <v>44902</v>
      </c>
      <c r="B1989" s="2">
        <v>3.09</v>
      </c>
      <c r="C1989" s="2">
        <f t="shared" si="180"/>
        <v>3.1069409034335003</v>
      </c>
      <c r="D1989" s="2">
        <f t="shared" si="182"/>
        <v>3.0888354221670848</v>
      </c>
      <c r="E1989" s="2">
        <f t="shared" si="181"/>
        <v>1.8105481266415424E-2</v>
      </c>
      <c r="F1989" s="2">
        <f t="shared" si="185"/>
        <v>1.7077723388394746E-2</v>
      </c>
      <c r="G1989" s="2">
        <f t="shared" si="183"/>
        <v>1.0277578780206777E-3</v>
      </c>
      <c r="H1989" s="2" t="str">
        <f t="shared" si="184"/>
        <v>Sell</v>
      </c>
    </row>
    <row r="1990" spans="1:8" ht="13.5" x14ac:dyDescent="0.25">
      <c r="A1990" s="4">
        <v>44903</v>
      </c>
      <c r="B1990" s="2">
        <v>3.08</v>
      </c>
      <c r="C1990" s="2">
        <f t="shared" si="180"/>
        <v>3.1043346105975771</v>
      </c>
      <c r="D1990" s="2">
        <f t="shared" si="182"/>
        <v>3.0881809464510042</v>
      </c>
      <c r="E1990" s="2">
        <f t="shared" si="181"/>
        <v>1.6153664146572932E-2</v>
      </c>
      <c r="F1990" s="2">
        <f t="shared" si="185"/>
        <v>1.6892911540030385E-2</v>
      </c>
      <c r="G1990" s="2">
        <f t="shared" si="183"/>
        <v>-7.3924739345745255E-4</v>
      </c>
      <c r="H1990" s="2" t="str">
        <f t="shared" si="184"/>
        <v>Hold</v>
      </c>
    </row>
    <row r="1991" spans="1:8" ht="13.5" x14ac:dyDescent="0.25">
      <c r="A1991" s="4">
        <v>44904</v>
      </c>
      <c r="B1991" s="2">
        <v>3.08</v>
      </c>
      <c r="C1991" s="2">
        <f t="shared" si="180"/>
        <v>3.1036677474287191</v>
      </c>
      <c r="D1991" s="2">
        <f t="shared" si="182"/>
        <v>3.0875749504175962</v>
      </c>
      <c r="E1991" s="2">
        <f t="shared" si="181"/>
        <v>1.6092797011122872E-2</v>
      </c>
      <c r="F1991" s="2">
        <f t="shared" si="185"/>
        <v>1.6732888634248884E-2</v>
      </c>
      <c r="G1991" s="2">
        <f t="shared" si="183"/>
        <v>-6.4009162312601148E-4</v>
      </c>
      <c r="H1991" s="2" t="str">
        <f t="shared" si="184"/>
        <v>Hold</v>
      </c>
    </row>
    <row r="1992" spans="1:8" ht="13.5" x14ac:dyDescent="0.25">
      <c r="A1992" s="4">
        <v>44907</v>
      </c>
      <c r="B1992" s="2">
        <v>3.09</v>
      </c>
      <c r="C1992" s="2">
        <f t="shared" si="180"/>
        <v>3.1031034785935314</v>
      </c>
      <c r="D1992" s="2">
        <f t="shared" si="182"/>
        <v>3.0877545837199962</v>
      </c>
      <c r="E1992" s="2">
        <f t="shared" si="181"/>
        <v>1.534889487353519E-2</v>
      </c>
      <c r="F1992" s="2">
        <f t="shared" si="185"/>
        <v>1.6456089882106145E-2</v>
      </c>
      <c r="G1992" s="2">
        <f t="shared" si="183"/>
        <v>-1.1071950085709548E-3</v>
      </c>
      <c r="H1992" s="2" t="str">
        <f t="shared" si="184"/>
        <v>Hold</v>
      </c>
    </row>
    <row r="1993" spans="1:8" ht="13.5" x14ac:dyDescent="0.25">
      <c r="A1993" s="4">
        <v>44908</v>
      </c>
      <c r="B1993" s="2">
        <v>3.09</v>
      </c>
      <c r="C1993" s="2">
        <f t="shared" si="180"/>
        <v>3.1010875588099109</v>
      </c>
      <c r="D1993" s="2">
        <f t="shared" si="182"/>
        <v>3.0879209108518482</v>
      </c>
      <c r="E1993" s="2">
        <f t="shared" si="181"/>
        <v>1.3166647958062772E-2</v>
      </c>
      <c r="F1993" s="2">
        <f t="shared" si="185"/>
        <v>1.5798201497297472E-2</v>
      </c>
      <c r="G1993" s="2">
        <f t="shared" si="183"/>
        <v>-2.6315535392347003E-3</v>
      </c>
      <c r="H1993" s="2" t="str">
        <f t="shared" si="184"/>
        <v>Hold</v>
      </c>
    </row>
    <row r="1994" spans="1:8" ht="13.5" x14ac:dyDescent="0.25">
      <c r="A1994" s="4">
        <v>44909</v>
      </c>
      <c r="B1994" s="2">
        <v>3.09</v>
      </c>
      <c r="C1994" s="2">
        <f t="shared" si="180"/>
        <v>3.0963048574545402</v>
      </c>
      <c r="D1994" s="2">
        <f t="shared" si="182"/>
        <v>3.088074917455415</v>
      </c>
      <c r="E1994" s="2">
        <f t="shared" si="181"/>
        <v>8.2299399991252464E-3</v>
      </c>
      <c r="F1994" s="2">
        <f t="shared" si="185"/>
        <v>1.4284549197663027E-2</v>
      </c>
      <c r="G1994" s="2">
        <f t="shared" si="183"/>
        <v>-6.0546091985377807E-3</v>
      </c>
      <c r="H1994" s="2" t="str">
        <f t="shared" si="184"/>
        <v>Hold</v>
      </c>
    </row>
    <row r="1995" spans="1:8" ht="13.5" x14ac:dyDescent="0.25">
      <c r="A1995" s="4">
        <v>44910</v>
      </c>
      <c r="B1995" s="2">
        <v>3.07</v>
      </c>
      <c r="C1995" s="2">
        <f t="shared" si="180"/>
        <v>3.0953348793846107</v>
      </c>
      <c r="D1995" s="2">
        <f t="shared" si="182"/>
        <v>3.0867360346809396</v>
      </c>
      <c r="E1995" s="2">
        <f t="shared" si="181"/>
        <v>8.5988447036711158E-3</v>
      </c>
      <c r="F1995" s="2">
        <f t="shared" si="185"/>
        <v>1.3147408298864646E-2</v>
      </c>
      <c r="G1995" s="2">
        <f t="shared" si="183"/>
        <v>-4.5485635951935301E-3</v>
      </c>
      <c r="H1995" s="2" t="str">
        <f t="shared" si="184"/>
        <v>Hold</v>
      </c>
    </row>
    <row r="1996" spans="1:8" ht="13.5" x14ac:dyDescent="0.25">
      <c r="A1996" s="4">
        <v>44911</v>
      </c>
      <c r="B1996" s="2">
        <v>3.06</v>
      </c>
      <c r="C1996" s="2">
        <f t="shared" si="180"/>
        <v>3.0945141287100553</v>
      </c>
      <c r="D1996" s="2">
        <f t="shared" si="182"/>
        <v>3.0847555876675368</v>
      </c>
      <c r="E1996" s="2">
        <f t="shared" si="181"/>
        <v>9.7585410425184982E-3</v>
      </c>
      <c r="F1996" s="2">
        <f t="shared" si="185"/>
        <v>1.2469634847595418E-2</v>
      </c>
      <c r="G1996" s="2">
        <f t="shared" si="183"/>
        <v>-2.7110938050769195E-3</v>
      </c>
      <c r="H1996" s="2" t="str">
        <f t="shared" si="184"/>
        <v>Hold</v>
      </c>
    </row>
    <row r="1997" spans="1:8" ht="13.5" x14ac:dyDescent="0.25">
      <c r="A1997" s="4">
        <v>44914</v>
      </c>
      <c r="B1997" s="2">
        <v>3.06</v>
      </c>
      <c r="C1997" s="2">
        <f t="shared" si="180"/>
        <v>3.0938196473700468</v>
      </c>
      <c r="D1997" s="2">
        <f t="shared" si="182"/>
        <v>3.0829218404329044</v>
      </c>
      <c r="E1997" s="2">
        <f t="shared" si="181"/>
        <v>1.0897806937142374E-2</v>
      </c>
      <c r="F1997" s="2">
        <f t="shared" si="185"/>
        <v>1.2155269265504809E-2</v>
      </c>
      <c r="G1997" s="2">
        <f t="shared" si="183"/>
        <v>-1.2574623283624353E-3</v>
      </c>
      <c r="H1997" s="2" t="str">
        <f t="shared" si="184"/>
        <v>Hold</v>
      </c>
    </row>
    <row r="1998" spans="1:8" ht="13.5" x14ac:dyDescent="0.25">
      <c r="A1998" s="4">
        <v>44915</v>
      </c>
      <c r="B1998" s="2">
        <v>3</v>
      </c>
      <c r="C1998" s="2">
        <f t="shared" si="180"/>
        <v>3.0793858554669629</v>
      </c>
      <c r="D1998" s="2">
        <f t="shared" si="182"/>
        <v>3.0767794818823191</v>
      </c>
      <c r="E1998" s="2">
        <f t="shared" si="181"/>
        <v>2.606373584643773E-3</v>
      </c>
      <c r="F1998" s="2">
        <f t="shared" si="185"/>
        <v>1.0245490129332603E-2</v>
      </c>
      <c r="G1998" s="2">
        <f t="shared" si="183"/>
        <v>-7.6391165446888301E-3</v>
      </c>
      <c r="H1998" s="2" t="str">
        <f t="shared" si="184"/>
        <v>Hold</v>
      </c>
    </row>
    <row r="1999" spans="1:8" ht="13.5" x14ac:dyDescent="0.25">
      <c r="A1999" s="4">
        <v>44916</v>
      </c>
      <c r="B1999" s="2">
        <v>3</v>
      </c>
      <c r="C1999" s="2">
        <f t="shared" ref="C1999:C2062" si="186">$C$4*B1989+C1998*(1-$C$4)</f>
        <v>3.0810188007797379</v>
      </c>
      <c r="D1999" s="2">
        <f t="shared" si="182"/>
        <v>3.0710921128539992</v>
      </c>
      <c r="E1999" s="2">
        <f t="shared" si="181"/>
        <v>9.9266879257386975E-3</v>
      </c>
      <c r="F1999" s="2">
        <f t="shared" si="185"/>
        <v>1.0181729688613823E-2</v>
      </c>
      <c r="G1999" s="2">
        <f t="shared" si="183"/>
        <v>-2.5504176287512517E-4</v>
      </c>
      <c r="H1999" s="2" t="str">
        <f t="shared" si="184"/>
        <v>Hold</v>
      </c>
    </row>
    <row r="2000" spans="1:8" ht="13.5" x14ac:dyDescent="0.25">
      <c r="A2000" s="4">
        <v>44917</v>
      </c>
      <c r="B2000" s="2">
        <v>2.99</v>
      </c>
      <c r="C2000" s="2">
        <f t="shared" si="186"/>
        <v>3.0808620621982401</v>
      </c>
      <c r="D2000" s="2">
        <f t="shared" si="182"/>
        <v>3.065085289679629</v>
      </c>
      <c r="E2000" s="2">
        <f t="shared" si="181"/>
        <v>1.5776772518611093E-2</v>
      </c>
      <c r="F2000" s="2">
        <f t="shared" si="185"/>
        <v>1.1300738254613278E-2</v>
      </c>
      <c r="G2000" s="2">
        <f t="shared" si="183"/>
        <v>4.4760342639978152E-3</v>
      </c>
      <c r="H2000" s="2" t="str">
        <f t="shared" si="184"/>
        <v>Sell</v>
      </c>
    </row>
    <row r="2001" spans="1:8" ht="13.5" x14ac:dyDescent="0.25">
      <c r="A2001" s="4">
        <v>44918</v>
      </c>
      <c r="B2001" s="2">
        <v>2.82</v>
      </c>
      <c r="C2001" s="2">
        <f t="shared" si="186"/>
        <v>3.0807294372446647</v>
      </c>
      <c r="D2001" s="2">
        <f t="shared" si="182"/>
        <v>3.046930823777434</v>
      </c>
      <c r="E2001" s="2">
        <f t="shared" si="181"/>
        <v>3.3798613467230787E-2</v>
      </c>
      <c r="F2001" s="2">
        <f t="shared" si="185"/>
        <v>1.580031329713678E-2</v>
      </c>
      <c r="G2001" s="2">
        <f t="shared" si="183"/>
        <v>1.7998300170094007E-2</v>
      </c>
      <c r="H2001" s="2" t="str">
        <f t="shared" si="184"/>
        <v>Sell</v>
      </c>
    </row>
    <row r="2002" spans="1:8" ht="13.5" x14ac:dyDescent="0.25">
      <c r="A2002" s="4">
        <v>44921</v>
      </c>
      <c r="B2002" s="2">
        <v>2.9</v>
      </c>
      <c r="C2002" s="2">
        <f t="shared" si="186"/>
        <v>3.0821556776685624</v>
      </c>
      <c r="D2002" s="2">
        <f t="shared" si="182"/>
        <v>3.0360470590531796</v>
      </c>
      <c r="E2002" s="2">
        <f t="shared" si="181"/>
        <v>4.6108618615382735E-2</v>
      </c>
      <c r="F2002" s="2">
        <f t="shared" si="185"/>
        <v>2.1861974360785973E-2</v>
      </c>
      <c r="G2002" s="2">
        <f t="shared" si="183"/>
        <v>2.4246644254596762E-2</v>
      </c>
      <c r="H2002" s="2" t="str">
        <f t="shared" si="184"/>
        <v>Sell</v>
      </c>
    </row>
    <row r="2003" spans="1:8" ht="13.5" x14ac:dyDescent="0.25">
      <c r="A2003" s="4">
        <v>44922</v>
      </c>
      <c r="B2003" s="2">
        <v>2.87</v>
      </c>
      <c r="C2003" s="2">
        <f t="shared" si="186"/>
        <v>3.0833624964887836</v>
      </c>
      <c r="D2003" s="2">
        <f t="shared" si="182"/>
        <v>3.0237472769010925</v>
      </c>
      <c r="E2003" s="2">
        <f t="shared" si="181"/>
        <v>5.9615219587691115E-2</v>
      </c>
      <c r="F2003" s="2">
        <f t="shared" si="185"/>
        <v>2.9412623406167002E-2</v>
      </c>
      <c r="G2003" s="2">
        <f t="shared" si="183"/>
        <v>3.0202596181524113E-2</v>
      </c>
      <c r="H2003" s="2" t="str">
        <f t="shared" si="184"/>
        <v>Sell</v>
      </c>
    </row>
    <row r="2004" spans="1:8" ht="13.5" x14ac:dyDescent="0.25">
      <c r="A2004" s="4">
        <v>44923</v>
      </c>
      <c r="B2004" s="2">
        <v>2.89</v>
      </c>
      <c r="C2004" s="2">
        <f t="shared" si="186"/>
        <v>3.0843836508751243</v>
      </c>
      <c r="D2004" s="2">
        <f t="shared" si="182"/>
        <v>3.0138400712047151</v>
      </c>
      <c r="E2004" s="2">
        <f t="shared" si="181"/>
        <v>7.0543579670409251E-2</v>
      </c>
      <c r="F2004" s="2">
        <f t="shared" si="185"/>
        <v>3.7638814659015453E-2</v>
      </c>
      <c r="G2004" s="2">
        <f t="shared" si="183"/>
        <v>3.2904765011393798E-2</v>
      </c>
      <c r="H2004" s="2" t="str">
        <f t="shared" si="184"/>
        <v>Sell</v>
      </c>
    </row>
    <row r="2005" spans="1:8" ht="13.5" x14ac:dyDescent="0.25">
      <c r="A2005" s="4">
        <v>44924</v>
      </c>
      <c r="B2005" s="2">
        <v>2.89</v>
      </c>
      <c r="C2005" s="2">
        <f t="shared" si="186"/>
        <v>3.0821707815097206</v>
      </c>
      <c r="D2005" s="2">
        <f t="shared" si="182"/>
        <v>3.0046667325969585</v>
      </c>
      <c r="E2005" s="2">
        <f t="shared" si="181"/>
        <v>7.750404891276208E-2</v>
      </c>
      <c r="F2005" s="2">
        <f t="shared" si="185"/>
        <v>4.5611861509764776E-2</v>
      </c>
      <c r="G2005" s="2">
        <f t="shared" si="183"/>
        <v>3.1892187402997305E-2</v>
      </c>
      <c r="H2005" s="2" t="str">
        <f t="shared" si="184"/>
        <v>Sell</v>
      </c>
    </row>
    <row r="2006" spans="1:8" ht="13.5" x14ac:dyDescent="0.25">
      <c r="A2006" s="4">
        <v>44925</v>
      </c>
      <c r="B2006" s="2">
        <v>2.89</v>
      </c>
      <c r="C2006" s="2">
        <f t="shared" si="186"/>
        <v>3.078759892046687</v>
      </c>
      <c r="D2006" s="2">
        <f t="shared" si="182"/>
        <v>2.9961729005527395</v>
      </c>
      <c r="E2006" s="2">
        <f t="shared" si="181"/>
        <v>8.2586991493947437E-2</v>
      </c>
      <c r="F2006" s="2">
        <f t="shared" si="185"/>
        <v>5.3006887506601312E-2</v>
      </c>
      <c r="G2006" s="2">
        <f t="shared" si="183"/>
        <v>2.9580103987346125E-2</v>
      </c>
      <c r="H2006" s="2" t="str">
        <f t="shared" si="184"/>
        <v>Sell</v>
      </c>
    </row>
    <row r="2007" spans="1:8" ht="13.5" x14ac:dyDescent="0.25">
      <c r="A2007" s="4">
        <v>44928</v>
      </c>
      <c r="B2007" s="2">
        <v>2.88</v>
      </c>
      <c r="C2007" s="2">
        <f t="shared" si="186"/>
        <v>3.0758737548087351</v>
      </c>
      <c r="D2007" s="2">
        <f t="shared" si="182"/>
        <v>2.9875675005117959</v>
      </c>
      <c r="E2007" s="2">
        <f t="shared" si="181"/>
        <v>8.8306254296939279E-2</v>
      </c>
      <c r="F2007" s="2">
        <f t="shared" si="185"/>
        <v>6.006676086466891E-2</v>
      </c>
      <c r="G2007" s="2">
        <f t="shared" si="183"/>
        <v>2.823949343227037E-2</v>
      </c>
      <c r="H2007" s="2" t="str">
        <f t="shared" si="184"/>
        <v>Sell</v>
      </c>
    </row>
    <row r="2008" spans="1:8" ht="13.5" x14ac:dyDescent="0.25">
      <c r="A2008" s="4">
        <v>44929</v>
      </c>
      <c r="B2008" s="2">
        <v>2.85</v>
      </c>
      <c r="C2008" s="2">
        <f t="shared" si="186"/>
        <v>3.0642008694535452</v>
      </c>
      <c r="D2008" s="2">
        <f t="shared" si="182"/>
        <v>2.9773773152887002</v>
      </c>
      <c r="E2008" s="2">
        <f t="shared" si="181"/>
        <v>8.6823554164844996E-2</v>
      </c>
      <c r="F2008" s="2">
        <f t="shared" si="185"/>
        <v>6.5418119524704138E-2</v>
      </c>
      <c r="G2008" s="2">
        <f t="shared" si="183"/>
        <v>2.1405434640140858E-2</v>
      </c>
      <c r="H2008" s="2" t="str">
        <f t="shared" si="184"/>
        <v>Sell</v>
      </c>
    </row>
    <row r="2009" spans="1:8" ht="13.5" x14ac:dyDescent="0.25">
      <c r="A2009" s="4">
        <v>44930</v>
      </c>
      <c r="B2009" s="2">
        <v>2.8</v>
      </c>
      <c r="C2009" s="2">
        <f t="shared" si="186"/>
        <v>3.0543238126145384</v>
      </c>
      <c r="D2009" s="2">
        <f t="shared" si="182"/>
        <v>2.9642382548969444</v>
      </c>
      <c r="E2009" s="2">
        <f t="shared" si="181"/>
        <v>9.0085557717594078E-2</v>
      </c>
      <c r="F2009" s="2">
        <f t="shared" si="185"/>
        <v>7.035160716328212E-2</v>
      </c>
      <c r="G2009" s="2">
        <f t="shared" si="183"/>
        <v>1.9733950554311958E-2</v>
      </c>
      <c r="H2009" s="2" t="str">
        <f t="shared" si="184"/>
        <v>Sell</v>
      </c>
    </row>
    <row r="2010" spans="1:8" ht="13.5" x14ac:dyDescent="0.25">
      <c r="A2010" s="4">
        <v>44931</v>
      </c>
      <c r="B2010" s="2">
        <v>2.78</v>
      </c>
      <c r="C2010" s="2">
        <f t="shared" si="186"/>
        <v>3.044427841443071</v>
      </c>
      <c r="D2010" s="2">
        <f t="shared" si="182"/>
        <v>2.95059097675643</v>
      </c>
      <c r="E2010" s="2">
        <f t="shared" si="181"/>
        <v>9.3836864686640986E-2</v>
      </c>
      <c r="F2010" s="2">
        <f t="shared" si="185"/>
        <v>7.5048658667953905E-2</v>
      </c>
      <c r="G2010" s="2">
        <f t="shared" si="183"/>
        <v>1.8788206018687081E-2</v>
      </c>
      <c r="H2010" s="2" t="str">
        <f t="shared" si="184"/>
        <v>Sell</v>
      </c>
    </row>
    <row r="2011" spans="1:8" ht="13.5" x14ac:dyDescent="0.25">
      <c r="A2011" s="4">
        <v>44932</v>
      </c>
      <c r="B2011" s="2">
        <v>2.72</v>
      </c>
      <c r="C2011" s="2">
        <f t="shared" si="186"/>
        <v>3.0099004812210604</v>
      </c>
      <c r="D2011" s="2">
        <f t="shared" si="182"/>
        <v>2.9335101636633611</v>
      </c>
      <c r="E2011" s="2">
        <f t="shared" si="181"/>
        <v>7.6390317557699206E-2</v>
      </c>
      <c r="F2011" s="2">
        <f t="shared" si="185"/>
        <v>7.5316990445902968E-2</v>
      </c>
      <c r="G2011" s="2">
        <f t="shared" si="183"/>
        <v>1.0733271117962379E-3</v>
      </c>
      <c r="H2011" s="2" t="str">
        <f t="shared" si="184"/>
        <v>Sell</v>
      </c>
    </row>
    <row r="2012" spans="1:8" ht="13.5" x14ac:dyDescent="0.25">
      <c r="A2012" s="4">
        <v>44935</v>
      </c>
      <c r="B2012" s="2">
        <v>2.71</v>
      </c>
      <c r="C2012" s="2">
        <f t="shared" si="186"/>
        <v>2.9929927148793589</v>
      </c>
      <c r="D2012" s="2">
        <f t="shared" si="182"/>
        <v>2.916953855243853</v>
      </c>
      <c r="E2012" s="2">
        <f t="shared" ref="E2012:E2075" si="187">C2012-D2012</f>
        <v>7.603885963550594E-2</v>
      </c>
      <c r="F2012" s="2">
        <f t="shared" si="185"/>
        <v>7.5461364283823565E-2</v>
      </c>
      <c r="G2012" s="2">
        <f t="shared" si="183"/>
        <v>5.7749535168237498E-4</v>
      </c>
      <c r="H2012" s="2" t="str">
        <f t="shared" si="184"/>
        <v>Sell</v>
      </c>
    </row>
    <row r="2013" spans="1:8" ht="13.5" x14ac:dyDescent="0.25">
      <c r="A2013" s="4">
        <v>44936</v>
      </c>
      <c r="B2013" s="2">
        <v>2.66</v>
      </c>
      <c r="C2013" s="2">
        <f t="shared" si="186"/>
        <v>2.9740707587440731</v>
      </c>
      <c r="D2013" s="2">
        <f t="shared" ref="D2013:D2076" si="188">$D$4*B2013+(1-$D$4)*D2012</f>
        <v>2.8979202363369008</v>
      </c>
      <c r="E2013" s="2">
        <f t="shared" si="187"/>
        <v>7.615052240717235E-2</v>
      </c>
      <c r="F2013" s="2">
        <f t="shared" si="185"/>
        <v>7.5599195908493316E-2</v>
      </c>
      <c r="G2013" s="2">
        <f t="shared" si="183"/>
        <v>5.5132649867903338E-4</v>
      </c>
      <c r="H2013" s="2" t="str">
        <f t="shared" si="184"/>
        <v>Sell</v>
      </c>
    </row>
    <row r="2014" spans="1:8" ht="13.5" x14ac:dyDescent="0.25">
      <c r="A2014" s="4">
        <v>44937</v>
      </c>
      <c r="B2014" s="2">
        <v>2.6</v>
      </c>
      <c r="C2014" s="2">
        <f t="shared" si="186"/>
        <v>2.9611367958603694</v>
      </c>
      <c r="D2014" s="2">
        <f t="shared" si="188"/>
        <v>2.8758520706823156</v>
      </c>
      <c r="E2014" s="2">
        <f t="shared" si="187"/>
        <v>8.5284725178053744E-2</v>
      </c>
      <c r="F2014" s="2">
        <f t="shared" si="185"/>
        <v>7.7536301762405405E-2</v>
      </c>
      <c r="G2014" s="2">
        <f t="shared" si="183"/>
        <v>7.7484234156483395E-3</v>
      </c>
      <c r="H2014" s="2" t="str">
        <f t="shared" si="184"/>
        <v>Sell</v>
      </c>
    </row>
    <row r="2015" spans="1:8" ht="13.5" x14ac:dyDescent="0.25">
      <c r="A2015" s="4">
        <v>44938</v>
      </c>
      <c r="B2015" s="2">
        <v>2.69</v>
      </c>
      <c r="C2015" s="2">
        <f t="shared" si="186"/>
        <v>2.9501926734203123</v>
      </c>
      <c r="D2015" s="2">
        <f t="shared" si="188"/>
        <v>2.8620852506317735</v>
      </c>
      <c r="E2015" s="2">
        <f t="shared" si="187"/>
        <v>8.8107422788538781E-2</v>
      </c>
      <c r="F2015" s="2">
        <f t="shared" si="185"/>
        <v>7.9650525967632085E-2</v>
      </c>
      <c r="G2015" s="2">
        <f t="shared" si="183"/>
        <v>8.4568968209066953E-3</v>
      </c>
      <c r="H2015" s="2" t="str">
        <f t="shared" si="184"/>
        <v>Sell</v>
      </c>
    </row>
    <row r="2016" spans="1:8" ht="13.5" x14ac:dyDescent="0.25">
      <c r="A2016" s="4">
        <v>44939</v>
      </c>
      <c r="B2016" s="2">
        <v>2.69</v>
      </c>
      <c r="C2016" s="2">
        <f t="shared" si="186"/>
        <v>2.9409322621248797</v>
      </c>
      <c r="D2016" s="2">
        <f t="shared" si="188"/>
        <v>2.8493381950294197</v>
      </c>
      <c r="E2016" s="2">
        <f t="shared" si="187"/>
        <v>9.159406709546003E-2</v>
      </c>
      <c r="F2016" s="2">
        <f t="shared" si="185"/>
        <v>8.2039234193197669E-2</v>
      </c>
      <c r="G2016" s="2">
        <f t="shared" si="183"/>
        <v>9.5548329022623613E-3</v>
      </c>
      <c r="H2016" s="2" t="str">
        <f t="shared" si="184"/>
        <v>Sell</v>
      </c>
    </row>
    <row r="2017" spans="1:8" ht="13.5" x14ac:dyDescent="0.25">
      <c r="A2017" s="4">
        <v>44942</v>
      </c>
      <c r="B2017" s="2">
        <v>2.75</v>
      </c>
      <c r="C2017" s="2">
        <f t="shared" si="186"/>
        <v>2.9315580679518209</v>
      </c>
      <c r="D2017" s="2">
        <f t="shared" si="188"/>
        <v>2.8419798102124258</v>
      </c>
      <c r="E2017" s="2">
        <f t="shared" si="187"/>
        <v>8.9578257739395095E-2</v>
      </c>
      <c r="F2017" s="2">
        <f t="shared" si="185"/>
        <v>8.3547038902437157E-2</v>
      </c>
      <c r="G2017" s="2">
        <f t="shared" si="183"/>
        <v>6.0312188369579384E-3</v>
      </c>
      <c r="H2017" s="2" t="str">
        <f t="shared" si="184"/>
        <v>Sell</v>
      </c>
    </row>
    <row r="2018" spans="1:8" ht="13.5" x14ac:dyDescent="0.25">
      <c r="A2018" s="4">
        <v>44943</v>
      </c>
      <c r="B2018" s="2">
        <v>2.69</v>
      </c>
      <c r="C2018" s="2">
        <f t="shared" si="186"/>
        <v>2.9190106728823104</v>
      </c>
      <c r="D2018" s="2">
        <f t="shared" si="188"/>
        <v>2.830722046492987</v>
      </c>
      <c r="E2018" s="2">
        <f t="shared" si="187"/>
        <v>8.8288626389323444E-2</v>
      </c>
      <c r="F2018" s="2">
        <f t="shared" si="185"/>
        <v>8.4495356399814411E-2</v>
      </c>
      <c r="G2018" s="2">
        <f t="shared" si="183"/>
        <v>3.7932699895090322E-3</v>
      </c>
      <c r="H2018" s="2" t="str">
        <f t="shared" si="184"/>
        <v>Sell</v>
      </c>
    </row>
    <row r="2019" spans="1:8" ht="13.5" x14ac:dyDescent="0.25">
      <c r="A2019" s="4">
        <v>44944</v>
      </c>
      <c r="B2019" s="2">
        <v>2.56</v>
      </c>
      <c r="C2019" s="2">
        <f t="shared" si="186"/>
        <v>2.9007013385927243</v>
      </c>
      <c r="D2019" s="2">
        <f t="shared" si="188"/>
        <v>2.8106685615675806</v>
      </c>
      <c r="E2019" s="2">
        <f t="shared" si="187"/>
        <v>9.0032777025143673E-2</v>
      </c>
      <c r="F2019" s="2">
        <f t="shared" si="185"/>
        <v>8.5602840524880278E-2</v>
      </c>
      <c r="G2019" s="2">
        <f t="shared" si="183"/>
        <v>4.4299365002633956E-3</v>
      </c>
      <c r="H2019" s="2" t="str">
        <f t="shared" si="184"/>
        <v>Sell</v>
      </c>
    </row>
    <row r="2020" spans="1:8" ht="13.5" x14ac:dyDescent="0.25">
      <c r="A2020" s="4">
        <v>44945</v>
      </c>
      <c r="B2020" s="2">
        <v>2.57</v>
      </c>
      <c r="C2020" s="2">
        <f t="shared" si="186"/>
        <v>2.8821319018861513</v>
      </c>
      <c r="D2020" s="2">
        <f t="shared" si="188"/>
        <v>2.7928412607107229</v>
      </c>
      <c r="E2020" s="2">
        <f t="shared" si="187"/>
        <v>8.9290641175428398E-2</v>
      </c>
      <c r="F2020" s="2">
        <f t="shared" si="185"/>
        <v>8.6340400654989907E-2</v>
      </c>
      <c r="G2020" s="2">
        <f t="shared" ref="G2020:G2083" si="189">E2020-F2020</f>
        <v>2.9502405204384907E-3</v>
      </c>
      <c r="H2020" s="2" t="str">
        <f t="shared" ref="H2020:H2083" si="190">IF(G2020&lt;0,"Hold","Sell")</f>
        <v>Sell</v>
      </c>
    </row>
    <row r="2021" spans="1:8" ht="13.5" x14ac:dyDescent="0.25">
      <c r="A2021" s="4">
        <v>44946</v>
      </c>
      <c r="B2021" s="2">
        <v>2.5099999999999998</v>
      </c>
      <c r="C2021" s="2">
        <f t="shared" si="186"/>
        <v>2.8571885323652051</v>
      </c>
      <c r="D2021" s="2">
        <f t="shared" si="188"/>
        <v>2.7718900562136324</v>
      </c>
      <c r="E2021" s="2">
        <f t="shared" si="187"/>
        <v>8.5298476151572711E-2</v>
      </c>
      <c r="F2021" s="2">
        <f t="shared" ref="F2021:F2084" si="191">(E2021*(2/(10)))+((1-(2/10))*F2020)</f>
        <v>8.6132015754306471E-2</v>
      </c>
      <c r="G2021" s="2">
        <f t="shared" si="189"/>
        <v>-8.3353960273375993E-4</v>
      </c>
      <c r="H2021" s="2" t="str">
        <f t="shared" si="190"/>
        <v>Hold</v>
      </c>
    </row>
    <row r="2022" spans="1:8" ht="13.5" x14ac:dyDescent="0.25">
      <c r="A2022" s="4">
        <v>44949</v>
      </c>
      <c r="B2022" s="2">
        <v>2.5099999999999998</v>
      </c>
      <c r="C2022" s="2">
        <f t="shared" si="186"/>
        <v>2.8345441427705582</v>
      </c>
      <c r="D2022" s="2">
        <f t="shared" si="188"/>
        <v>2.7524907927904003</v>
      </c>
      <c r="E2022" s="2">
        <f t="shared" si="187"/>
        <v>8.2053349980157897E-2</v>
      </c>
      <c r="F2022" s="2">
        <f t="shared" si="191"/>
        <v>8.5316282599476753E-2</v>
      </c>
      <c r="G2022" s="2">
        <f t="shared" si="189"/>
        <v>-3.2629326193188563E-3</v>
      </c>
      <c r="H2022" s="2" t="str">
        <f t="shared" si="190"/>
        <v>Hold</v>
      </c>
    </row>
    <row r="2023" spans="1:8" ht="13.5" x14ac:dyDescent="0.25">
      <c r="A2023" s="4">
        <v>44950</v>
      </c>
      <c r="B2023" s="2">
        <v>2.62</v>
      </c>
      <c r="C2023" s="2">
        <f t="shared" si="186"/>
        <v>2.8076911977289338</v>
      </c>
      <c r="D2023" s="2">
        <f t="shared" si="188"/>
        <v>2.7426766599911114</v>
      </c>
      <c r="E2023" s="2">
        <f t="shared" si="187"/>
        <v>6.5014537737822398E-2</v>
      </c>
      <c r="F2023" s="2">
        <f t="shared" si="191"/>
        <v>8.1255933627145893E-2</v>
      </c>
      <c r="G2023" s="2">
        <f t="shared" si="189"/>
        <v>-1.6241395889323496E-2</v>
      </c>
      <c r="H2023" s="2" t="str">
        <f t="shared" si="190"/>
        <v>Hold</v>
      </c>
    </row>
    <row r="2024" spans="1:8" ht="13.5" x14ac:dyDescent="0.25">
      <c r="A2024" s="4">
        <v>44951</v>
      </c>
      <c r="B2024" s="2">
        <v>2.62</v>
      </c>
      <c r="C2024" s="2">
        <f t="shared" si="186"/>
        <v>2.7757387057706362</v>
      </c>
      <c r="D2024" s="2">
        <f t="shared" si="188"/>
        <v>2.73358949999177</v>
      </c>
      <c r="E2024" s="2">
        <f t="shared" si="187"/>
        <v>4.2149205778866161E-2</v>
      </c>
      <c r="F2024" s="2">
        <f t="shared" si="191"/>
        <v>7.3434588057489952E-2</v>
      </c>
      <c r="G2024" s="2">
        <f t="shared" si="189"/>
        <v>-3.1285382278623791E-2</v>
      </c>
      <c r="H2024" s="2" t="str">
        <f t="shared" si="190"/>
        <v>Hold</v>
      </c>
    </row>
    <row r="2025" spans="1:8" ht="13.5" x14ac:dyDescent="0.25">
      <c r="A2025" s="4">
        <v>44952</v>
      </c>
      <c r="B2025" s="2">
        <v>2.62</v>
      </c>
      <c r="C2025" s="2">
        <f t="shared" si="186"/>
        <v>2.7625481356520769</v>
      </c>
      <c r="D2025" s="2">
        <f t="shared" si="188"/>
        <v>2.7251754629553426</v>
      </c>
      <c r="E2025" s="2">
        <f t="shared" si="187"/>
        <v>3.7372672696734277E-2</v>
      </c>
      <c r="F2025" s="2">
        <f t="shared" si="191"/>
        <v>6.6222204985338817E-2</v>
      </c>
      <c r="G2025" s="2">
        <f t="shared" si="189"/>
        <v>-2.884953228860454E-2</v>
      </c>
      <c r="H2025" s="2" t="str">
        <f t="shared" si="190"/>
        <v>Hold</v>
      </c>
    </row>
    <row r="2026" spans="1:8" ht="13.5" x14ac:dyDescent="0.25">
      <c r="A2026" s="4">
        <v>44953</v>
      </c>
      <c r="B2026" s="2">
        <v>2.69</v>
      </c>
      <c r="C2026" s="2">
        <f t="shared" si="186"/>
        <v>2.751386884013296</v>
      </c>
      <c r="D2026" s="2">
        <f t="shared" si="188"/>
        <v>2.7225698731067984</v>
      </c>
      <c r="E2026" s="2">
        <f t="shared" si="187"/>
        <v>2.8817010906497575E-2</v>
      </c>
      <c r="F2026" s="2">
        <f t="shared" si="191"/>
        <v>5.8741166169570577E-2</v>
      </c>
      <c r="G2026" s="2">
        <f t="shared" si="189"/>
        <v>-2.9924155263073002E-2</v>
      </c>
      <c r="H2026" s="2" t="str">
        <f t="shared" si="190"/>
        <v>Hold</v>
      </c>
    </row>
    <row r="2027" spans="1:8" ht="13.5" x14ac:dyDescent="0.25">
      <c r="A2027" s="4">
        <v>44956</v>
      </c>
      <c r="B2027" s="2">
        <v>2.61</v>
      </c>
      <c r="C2027" s="2">
        <f t="shared" si="186"/>
        <v>2.7511735172420195</v>
      </c>
      <c r="D2027" s="2">
        <f t="shared" si="188"/>
        <v>2.7142313639877762</v>
      </c>
      <c r="E2027" s="2">
        <f t="shared" si="187"/>
        <v>3.6942153254243326E-2</v>
      </c>
      <c r="F2027" s="2">
        <f t="shared" si="191"/>
        <v>5.4381363586505131E-2</v>
      </c>
      <c r="G2027" s="2">
        <f t="shared" si="189"/>
        <v>-1.7439210332261805E-2</v>
      </c>
      <c r="H2027" s="2" t="str">
        <f t="shared" si="190"/>
        <v>Hold</v>
      </c>
    </row>
    <row r="2028" spans="1:8" ht="13.5" x14ac:dyDescent="0.25">
      <c r="A2028" s="4">
        <v>44957</v>
      </c>
      <c r="B2028" s="2">
        <v>2.61</v>
      </c>
      <c r="C2028" s="2">
        <f t="shared" si="186"/>
        <v>2.7417622068970937</v>
      </c>
      <c r="D2028" s="2">
        <f t="shared" si="188"/>
        <v>2.706510522210904</v>
      </c>
      <c r="E2028" s="2">
        <f t="shared" si="187"/>
        <v>3.5251684686189666E-2</v>
      </c>
      <c r="F2028" s="2">
        <f t="shared" si="191"/>
        <v>5.0555427806442038E-2</v>
      </c>
      <c r="G2028" s="2">
        <f t="shared" si="189"/>
        <v>-1.5303743120252372E-2</v>
      </c>
      <c r="H2028" s="2" t="str">
        <f t="shared" si="190"/>
        <v>Hold</v>
      </c>
    </row>
    <row r="2029" spans="1:8" ht="13.5" x14ac:dyDescent="0.25">
      <c r="A2029" s="4">
        <v>44958</v>
      </c>
      <c r="B2029" s="2">
        <v>2.68</v>
      </c>
      <c r="C2029" s="2">
        <f t="shared" si="186"/>
        <v>2.7137987904513872</v>
      </c>
      <c r="D2029" s="2">
        <f t="shared" si="188"/>
        <v>2.704546779824911</v>
      </c>
      <c r="E2029" s="2">
        <f t="shared" si="187"/>
        <v>9.2520106264761814E-3</v>
      </c>
      <c r="F2029" s="2">
        <f t="shared" si="191"/>
        <v>4.2294744370448868E-2</v>
      </c>
      <c r="G2029" s="2">
        <f t="shared" si="189"/>
        <v>-3.3042733743972687E-2</v>
      </c>
      <c r="H2029" s="2" t="str">
        <f t="shared" si="190"/>
        <v>Hold</v>
      </c>
    </row>
    <row r="2030" spans="1:8" ht="13.5" x14ac:dyDescent="0.25">
      <c r="A2030" s="4">
        <v>44959</v>
      </c>
      <c r="B2030" s="2">
        <v>2.58</v>
      </c>
      <c r="C2030" s="2">
        <f t="shared" si="186"/>
        <v>2.6916758996127119</v>
      </c>
      <c r="D2030" s="2">
        <f t="shared" si="188"/>
        <v>2.6953210924304734</v>
      </c>
      <c r="E2030" s="2">
        <f t="shared" si="187"/>
        <v>-3.6451928177614334E-3</v>
      </c>
      <c r="F2030" s="2">
        <f t="shared" si="191"/>
        <v>3.3106756932806805E-2</v>
      </c>
      <c r="G2030" s="2">
        <f t="shared" si="189"/>
        <v>-3.6751949750568239E-2</v>
      </c>
      <c r="H2030" s="2" t="str">
        <f t="shared" si="190"/>
        <v>Hold</v>
      </c>
    </row>
    <row r="2031" spans="1:8" ht="13.5" x14ac:dyDescent="0.25">
      <c r="A2031" s="4">
        <v>44960</v>
      </c>
      <c r="B2031" s="2">
        <v>2.64</v>
      </c>
      <c r="C2031" s="2">
        <f t="shared" si="186"/>
        <v>2.6637257612107565</v>
      </c>
      <c r="D2031" s="2">
        <f t="shared" si="188"/>
        <v>2.6912232337319195</v>
      </c>
      <c r="E2031" s="2">
        <f t="shared" si="187"/>
        <v>-2.7497472521162969E-2</v>
      </c>
      <c r="F2031" s="2">
        <f t="shared" si="191"/>
        <v>2.0985911042012851E-2</v>
      </c>
      <c r="G2031" s="2">
        <f t="shared" si="189"/>
        <v>-4.8483383563175816E-2</v>
      </c>
      <c r="H2031" s="2" t="str">
        <f t="shared" si="190"/>
        <v>Hold</v>
      </c>
    </row>
    <row r="2032" spans="1:8" ht="13.5" x14ac:dyDescent="0.25">
      <c r="A2032" s="4">
        <v>44963</v>
      </c>
      <c r="B2032" s="2">
        <v>2.64</v>
      </c>
      <c r="C2032" s="2">
        <f t="shared" si="186"/>
        <v>2.6400756441014095</v>
      </c>
      <c r="D2032" s="2">
        <f t="shared" si="188"/>
        <v>2.6874289201221475</v>
      </c>
      <c r="E2032" s="2">
        <f t="shared" si="187"/>
        <v>-4.7353276020738022E-2</v>
      </c>
      <c r="F2032" s="2">
        <f t="shared" si="191"/>
        <v>7.318073629462676E-3</v>
      </c>
      <c r="G2032" s="2">
        <f t="shared" si="189"/>
        <v>-5.46713496502007E-2</v>
      </c>
      <c r="H2032" s="2" t="str">
        <f t="shared" si="190"/>
        <v>Hold</v>
      </c>
    </row>
    <row r="2033" spans="1:8" ht="13.5" x14ac:dyDescent="0.25">
      <c r="A2033" s="4">
        <v>44964</v>
      </c>
      <c r="B2033" s="2">
        <v>2.6</v>
      </c>
      <c r="C2033" s="2">
        <f t="shared" si="186"/>
        <v>2.636987083470423</v>
      </c>
      <c r="D2033" s="2">
        <f t="shared" si="188"/>
        <v>2.6809527038168035</v>
      </c>
      <c r="E2033" s="2">
        <f t="shared" si="187"/>
        <v>-4.3965620346380518E-2</v>
      </c>
      <c r="F2033" s="2">
        <f t="shared" si="191"/>
        <v>-2.938665165705962E-3</v>
      </c>
      <c r="G2033" s="2">
        <f t="shared" si="189"/>
        <v>-4.1026955180674556E-2</v>
      </c>
      <c r="H2033" s="2" t="str">
        <f t="shared" si="190"/>
        <v>Hold</v>
      </c>
    </row>
    <row r="2034" spans="1:8" ht="13.5" x14ac:dyDescent="0.25">
      <c r="A2034" s="4">
        <v>44965</v>
      </c>
      <c r="B2034" s="2">
        <v>2.56</v>
      </c>
      <c r="C2034" s="2">
        <f t="shared" si="186"/>
        <v>2.6343736860134346</v>
      </c>
      <c r="D2034" s="2">
        <f t="shared" si="188"/>
        <v>2.6719932442748182</v>
      </c>
      <c r="E2034" s="2">
        <f t="shared" si="187"/>
        <v>-3.7619558261383634E-2</v>
      </c>
      <c r="F2034" s="2">
        <f t="shared" si="191"/>
        <v>-9.8748437848414968E-3</v>
      </c>
      <c r="G2034" s="2">
        <f t="shared" si="189"/>
        <v>-2.7744714476542136E-2</v>
      </c>
      <c r="H2034" s="2" t="str">
        <f t="shared" si="190"/>
        <v>Hold</v>
      </c>
    </row>
    <row r="2035" spans="1:8" ht="13.5" x14ac:dyDescent="0.25">
      <c r="A2035" s="4">
        <v>44966</v>
      </c>
      <c r="B2035" s="2">
        <v>2.54</v>
      </c>
      <c r="C2035" s="2">
        <f t="shared" si="186"/>
        <v>2.632162349703675</v>
      </c>
      <c r="D2035" s="2">
        <f t="shared" si="188"/>
        <v>2.6622159669211278</v>
      </c>
      <c r="E2035" s="2">
        <f t="shared" si="187"/>
        <v>-3.005361721745281E-2</v>
      </c>
      <c r="F2035" s="2">
        <f t="shared" si="191"/>
        <v>-1.391059847136376E-2</v>
      </c>
      <c r="G2035" s="2">
        <f t="shared" si="189"/>
        <v>-1.614301874608905E-2</v>
      </c>
      <c r="H2035" s="2" t="str">
        <f t="shared" si="190"/>
        <v>Hold</v>
      </c>
    </row>
    <row r="2036" spans="1:8" ht="13.5" x14ac:dyDescent="0.25">
      <c r="A2036" s="4">
        <v>44967</v>
      </c>
      <c r="B2036" s="2">
        <v>2.58</v>
      </c>
      <c r="C2036" s="2">
        <f t="shared" si="186"/>
        <v>2.6410604497492636</v>
      </c>
      <c r="D2036" s="2">
        <f t="shared" si="188"/>
        <v>2.6561258952973406</v>
      </c>
      <c r="E2036" s="2">
        <f t="shared" si="187"/>
        <v>-1.5065445548076983E-2</v>
      </c>
      <c r="F2036" s="2">
        <f t="shared" si="191"/>
        <v>-1.4141567886706405E-2</v>
      </c>
      <c r="G2036" s="2">
        <f t="shared" si="189"/>
        <v>-9.2387766137057813E-4</v>
      </c>
      <c r="H2036" s="2" t="str">
        <f t="shared" si="190"/>
        <v>Hold</v>
      </c>
    </row>
    <row r="2037" spans="1:8" ht="13.5" x14ac:dyDescent="0.25">
      <c r="A2037" s="4">
        <v>44970</v>
      </c>
      <c r="B2037" s="2">
        <v>2.4900000000000002</v>
      </c>
      <c r="C2037" s="2">
        <f t="shared" si="186"/>
        <v>2.6362819190186078</v>
      </c>
      <c r="D2037" s="2">
        <f t="shared" si="188"/>
        <v>2.6438202734234633</v>
      </c>
      <c r="E2037" s="2">
        <f t="shared" si="187"/>
        <v>-7.5383544048555073E-3</v>
      </c>
      <c r="F2037" s="2">
        <f t="shared" si="191"/>
        <v>-1.2820925190336226E-2</v>
      </c>
      <c r="G2037" s="2">
        <f t="shared" si="189"/>
        <v>5.282570785480719E-3</v>
      </c>
      <c r="H2037" s="2" t="str">
        <f t="shared" si="190"/>
        <v>Sell</v>
      </c>
    </row>
    <row r="2038" spans="1:8" ht="13.5" x14ac:dyDescent="0.25">
      <c r="A2038" s="4">
        <v>44971</v>
      </c>
      <c r="B2038" s="2">
        <v>2.54</v>
      </c>
      <c r="C2038" s="2">
        <f t="shared" si="186"/>
        <v>2.632238546861899</v>
      </c>
      <c r="D2038" s="2">
        <f t="shared" si="188"/>
        <v>2.6361298827995028</v>
      </c>
      <c r="E2038" s="2">
        <f t="shared" si="187"/>
        <v>-3.8913359376038237E-3</v>
      </c>
      <c r="F2038" s="2">
        <f t="shared" si="191"/>
        <v>-1.1035007339789748E-2</v>
      </c>
      <c r="G2038" s="2">
        <f t="shared" si="189"/>
        <v>7.1436714021859242E-3</v>
      </c>
      <c r="H2038" s="2" t="str">
        <f t="shared" si="190"/>
        <v>Sell</v>
      </c>
    </row>
    <row r="2039" spans="1:8" ht="13.5" x14ac:dyDescent="0.25">
      <c r="A2039" s="4">
        <v>44972</v>
      </c>
      <c r="B2039" s="2">
        <v>2.4500000000000002</v>
      </c>
      <c r="C2039" s="2">
        <f t="shared" si="186"/>
        <v>2.6395864627292989</v>
      </c>
      <c r="D2039" s="2">
        <f t="shared" si="188"/>
        <v>2.6223424840736138</v>
      </c>
      <c r="E2039" s="2">
        <f t="shared" si="187"/>
        <v>1.7243978655685055E-2</v>
      </c>
      <c r="F2039" s="2">
        <f t="shared" si="191"/>
        <v>-5.379210140694788E-3</v>
      </c>
      <c r="G2039" s="2">
        <f t="shared" si="189"/>
        <v>2.2623188796379843E-2</v>
      </c>
      <c r="H2039" s="2" t="str">
        <f t="shared" si="190"/>
        <v>Sell</v>
      </c>
    </row>
    <row r="2040" spans="1:8" ht="13.5" x14ac:dyDescent="0.25">
      <c r="A2040" s="4">
        <v>44973</v>
      </c>
      <c r="B2040" s="2">
        <v>2.5</v>
      </c>
      <c r="C2040" s="2">
        <f t="shared" si="186"/>
        <v>2.6304193146170989</v>
      </c>
      <c r="D2040" s="2">
        <f t="shared" si="188"/>
        <v>2.6132800778459386</v>
      </c>
      <c r="E2040" s="2">
        <f t="shared" si="187"/>
        <v>1.7139236771160249E-2</v>
      </c>
      <c r="F2040" s="2">
        <f t="shared" si="191"/>
        <v>-8.7552075832378036E-4</v>
      </c>
      <c r="G2040" s="2">
        <f t="shared" si="189"/>
        <v>1.8014757529484029E-2</v>
      </c>
      <c r="H2040" s="2" t="str">
        <f t="shared" si="190"/>
        <v>Sell</v>
      </c>
    </row>
    <row r="2041" spans="1:8" ht="13.5" x14ac:dyDescent="0.25">
      <c r="A2041" s="4">
        <v>44974</v>
      </c>
      <c r="B2041" s="2">
        <v>2.5</v>
      </c>
      <c r="C2041" s="2">
        <f t="shared" si="186"/>
        <v>2.6318932662144685</v>
      </c>
      <c r="D2041" s="2">
        <f t="shared" si="188"/>
        <v>2.6048889609684616</v>
      </c>
      <c r="E2041" s="2">
        <f t="shared" si="187"/>
        <v>2.7004305246006943E-2</v>
      </c>
      <c r="F2041" s="2">
        <f t="shared" si="191"/>
        <v>4.7004444425423654E-3</v>
      </c>
      <c r="G2041" s="2">
        <f t="shared" si="189"/>
        <v>2.2303860803464578E-2</v>
      </c>
      <c r="H2041" s="2" t="str">
        <f t="shared" si="190"/>
        <v>Sell</v>
      </c>
    </row>
    <row r="2042" spans="1:8" ht="13.5" x14ac:dyDescent="0.25">
      <c r="A2042" s="4">
        <v>44977</v>
      </c>
      <c r="B2042" s="2">
        <v>2.4500000000000002</v>
      </c>
      <c r="C2042" s="2">
        <f t="shared" si="186"/>
        <v>2.6331404560276273</v>
      </c>
      <c r="D2042" s="2">
        <f t="shared" si="188"/>
        <v>2.5934157046004276</v>
      </c>
      <c r="E2042" s="2">
        <f t="shared" si="187"/>
        <v>3.9724751427199667E-2</v>
      </c>
      <c r="F2042" s="2">
        <f t="shared" si="191"/>
        <v>1.1705305839473826E-2</v>
      </c>
      <c r="G2042" s="2">
        <f t="shared" si="189"/>
        <v>2.8019445587725841E-2</v>
      </c>
      <c r="H2042" s="2" t="str">
        <f t="shared" si="190"/>
        <v>Sell</v>
      </c>
    </row>
    <row r="2043" spans="1:8" ht="13.5" x14ac:dyDescent="0.25">
      <c r="A2043" s="4">
        <v>44978</v>
      </c>
      <c r="B2043" s="2">
        <v>2.4300000000000002</v>
      </c>
      <c r="C2043" s="2">
        <f t="shared" si="186"/>
        <v>2.6280419243310691</v>
      </c>
      <c r="D2043" s="2">
        <f t="shared" si="188"/>
        <v>2.5813108375929885</v>
      </c>
      <c r="E2043" s="2">
        <f t="shared" si="187"/>
        <v>4.6731086738080574E-2</v>
      </c>
      <c r="F2043" s="2">
        <f t="shared" si="191"/>
        <v>1.8710462019195177E-2</v>
      </c>
      <c r="G2043" s="2">
        <f t="shared" si="189"/>
        <v>2.8020624718885397E-2</v>
      </c>
      <c r="H2043" s="2" t="str">
        <f t="shared" si="190"/>
        <v>Sell</v>
      </c>
    </row>
    <row r="2044" spans="1:8" ht="13.5" x14ac:dyDescent="0.25">
      <c r="A2044" s="4">
        <v>44979</v>
      </c>
      <c r="B2044" s="2">
        <v>2.4</v>
      </c>
      <c r="C2044" s="2">
        <f t="shared" si="186"/>
        <v>2.6175739359724433</v>
      </c>
      <c r="D2044" s="2">
        <f t="shared" si="188"/>
        <v>2.567880405178693</v>
      </c>
      <c r="E2044" s="2">
        <f t="shared" si="187"/>
        <v>4.9693530793750273E-2</v>
      </c>
      <c r="F2044" s="2">
        <f t="shared" si="191"/>
        <v>2.4907075774106197E-2</v>
      </c>
      <c r="G2044" s="2">
        <f t="shared" si="189"/>
        <v>2.4786455019644077E-2</v>
      </c>
      <c r="H2044" s="2" t="str">
        <f t="shared" si="190"/>
        <v>Sell</v>
      </c>
    </row>
    <row r="2045" spans="1:8" ht="13.5" x14ac:dyDescent="0.25">
      <c r="A2045" s="4">
        <v>44980</v>
      </c>
      <c r="B2045" s="2">
        <v>2.4</v>
      </c>
      <c r="C2045" s="2">
        <f t="shared" si="186"/>
        <v>2.6056394842843753</v>
      </c>
      <c r="D2045" s="2">
        <f t="shared" si="188"/>
        <v>2.5554448196099009</v>
      </c>
      <c r="E2045" s="2">
        <f t="shared" si="187"/>
        <v>5.0194664674474421E-2</v>
      </c>
      <c r="F2045" s="2">
        <f t="shared" si="191"/>
        <v>2.9964593554179842E-2</v>
      </c>
      <c r="G2045" s="2">
        <f t="shared" si="189"/>
        <v>2.0230071120294579E-2</v>
      </c>
      <c r="H2045" s="2" t="str">
        <f t="shared" si="190"/>
        <v>Sell</v>
      </c>
    </row>
    <row r="2046" spans="1:8" ht="13.5" x14ac:dyDescent="0.25">
      <c r="A2046" s="4">
        <v>44981</v>
      </c>
      <c r="B2046" s="2">
        <v>2.4</v>
      </c>
      <c r="C2046" s="2">
        <f t="shared" si="186"/>
        <v>2.6016949482406253</v>
      </c>
      <c r="D2046" s="2">
        <f t="shared" si="188"/>
        <v>2.543930388527686</v>
      </c>
      <c r="E2046" s="2">
        <f t="shared" si="187"/>
        <v>5.7764559712939256E-2</v>
      </c>
      <c r="F2046" s="2">
        <f t="shared" si="191"/>
        <v>3.5524586785931726E-2</v>
      </c>
      <c r="G2046" s="2">
        <f t="shared" si="189"/>
        <v>2.223997292700753E-2</v>
      </c>
      <c r="H2046" s="2" t="str">
        <f t="shared" si="190"/>
        <v>Sell</v>
      </c>
    </row>
    <row r="2047" spans="1:8" ht="13.5" x14ac:dyDescent="0.25">
      <c r="A2047" s="4">
        <v>44984</v>
      </c>
      <c r="B2047" s="2">
        <v>2.4</v>
      </c>
      <c r="C2047" s="2">
        <f t="shared" si="186"/>
        <v>2.58451111004976</v>
      </c>
      <c r="D2047" s="2">
        <f t="shared" si="188"/>
        <v>2.5332688782663757</v>
      </c>
      <c r="E2047" s="2">
        <f t="shared" si="187"/>
        <v>5.1242231783384273E-2</v>
      </c>
      <c r="F2047" s="2">
        <f t="shared" si="191"/>
        <v>3.8668115785422237E-2</v>
      </c>
      <c r="G2047" s="2">
        <f t="shared" si="189"/>
        <v>1.2574115997962036E-2</v>
      </c>
      <c r="H2047" s="2" t="str">
        <f t="shared" si="190"/>
        <v>Sell</v>
      </c>
    </row>
    <row r="2048" spans="1:8" ht="13.5" x14ac:dyDescent="0.25">
      <c r="A2048" s="4">
        <v>44985</v>
      </c>
      <c r="B2048" s="2">
        <v>2.4300000000000002</v>
      </c>
      <c r="C2048" s="2">
        <f t="shared" si="186"/>
        <v>2.5776632469651819</v>
      </c>
      <c r="D2048" s="2">
        <f t="shared" si="188"/>
        <v>2.5256193317281257</v>
      </c>
      <c r="E2048" s="2">
        <f t="shared" si="187"/>
        <v>5.2043915237056204E-2</v>
      </c>
      <c r="F2048" s="2">
        <f t="shared" si="191"/>
        <v>4.1343275675749032E-2</v>
      </c>
      <c r="G2048" s="2">
        <f t="shared" si="189"/>
        <v>1.0700639561307172E-2</v>
      </c>
      <c r="H2048" s="2" t="str">
        <f t="shared" si="190"/>
        <v>Sell</v>
      </c>
    </row>
    <row r="2049" spans="1:8" ht="13.5" x14ac:dyDescent="0.25">
      <c r="A2049" s="4">
        <v>44986</v>
      </c>
      <c r="B2049" s="2">
        <v>2.4</v>
      </c>
      <c r="C2049" s="2">
        <f t="shared" si="186"/>
        <v>2.5580227474320769</v>
      </c>
      <c r="D2049" s="2">
        <f t="shared" si="188"/>
        <v>2.5163141960445605</v>
      </c>
      <c r="E2049" s="2">
        <f t="shared" si="187"/>
        <v>4.170855138751639E-2</v>
      </c>
      <c r="F2049" s="2">
        <f t="shared" si="191"/>
        <v>4.1416330818102504E-2</v>
      </c>
      <c r="G2049" s="2">
        <f t="shared" si="189"/>
        <v>2.9222056941388685E-4</v>
      </c>
      <c r="H2049" s="2" t="str">
        <f t="shared" si="190"/>
        <v>Sell</v>
      </c>
    </row>
    <row r="2050" spans="1:8" ht="13.5" x14ac:dyDescent="0.25">
      <c r="A2050" s="4">
        <v>44987</v>
      </c>
      <c r="B2050" s="2">
        <v>2.41</v>
      </c>
      <c r="C2050" s="2">
        <f t="shared" si="186"/>
        <v>2.5490961709040652</v>
      </c>
      <c r="D2050" s="2">
        <f t="shared" si="188"/>
        <v>2.5084390704116304</v>
      </c>
      <c r="E2050" s="2">
        <f t="shared" si="187"/>
        <v>4.0657100492434761E-2</v>
      </c>
      <c r="F2050" s="2">
        <f t="shared" si="191"/>
        <v>4.1264484752968962E-2</v>
      </c>
      <c r="G2050" s="2">
        <f t="shared" si="189"/>
        <v>-6.0738426053420086E-4</v>
      </c>
      <c r="H2050" s="2" t="str">
        <f t="shared" si="190"/>
        <v>Hold</v>
      </c>
    </row>
    <row r="2051" spans="1:8" ht="13.5" x14ac:dyDescent="0.25">
      <c r="A2051" s="4">
        <v>44988</v>
      </c>
      <c r="B2051" s="2">
        <v>2.41</v>
      </c>
      <c r="C2051" s="2">
        <f t="shared" si="186"/>
        <v>2.541542913841901</v>
      </c>
      <c r="D2051" s="2">
        <f t="shared" si="188"/>
        <v>2.5011472874181759</v>
      </c>
      <c r="E2051" s="2">
        <f t="shared" si="187"/>
        <v>4.0395626423725073E-2</v>
      </c>
      <c r="F2051" s="2">
        <f t="shared" si="191"/>
        <v>4.1090713087120187E-2</v>
      </c>
      <c r="G2051" s="2">
        <f t="shared" si="189"/>
        <v>-6.9508666339511416E-4</v>
      </c>
      <c r="H2051" s="2" t="str">
        <f t="shared" si="190"/>
        <v>Hold</v>
      </c>
    </row>
    <row r="2052" spans="1:8" ht="13.5" x14ac:dyDescent="0.25">
      <c r="A2052" s="4">
        <v>44991</v>
      </c>
      <c r="B2052" s="2">
        <v>2.41</v>
      </c>
      <c r="C2052" s="2">
        <f t="shared" si="186"/>
        <v>2.5274593886354548</v>
      </c>
      <c r="D2052" s="2">
        <f t="shared" si="188"/>
        <v>2.4943956364983109</v>
      </c>
      <c r="E2052" s="2">
        <f t="shared" si="187"/>
        <v>3.3063752137143965E-2</v>
      </c>
      <c r="F2052" s="2">
        <f t="shared" si="191"/>
        <v>3.9485320897124948E-2</v>
      </c>
      <c r="G2052" s="2">
        <f t="shared" si="189"/>
        <v>-6.4215687599809834E-3</v>
      </c>
      <c r="H2052" s="2" t="str">
        <f t="shared" si="190"/>
        <v>Hold</v>
      </c>
    </row>
    <row r="2053" spans="1:8" ht="13.5" x14ac:dyDescent="0.25">
      <c r="A2053" s="4">
        <v>44992</v>
      </c>
      <c r="B2053" s="2">
        <v>2.4</v>
      </c>
      <c r="C2053" s="2">
        <f t="shared" si="186"/>
        <v>2.5124656365376925</v>
      </c>
      <c r="D2053" s="2">
        <f t="shared" si="188"/>
        <v>2.4874033671280653</v>
      </c>
      <c r="E2053" s="2">
        <f t="shared" si="187"/>
        <v>2.5062269409627191E-2</v>
      </c>
      <c r="F2053" s="2">
        <f t="shared" si="191"/>
        <v>3.66007105996254E-2</v>
      </c>
      <c r="G2053" s="2">
        <f t="shared" si="189"/>
        <v>-1.1538441189998208E-2</v>
      </c>
      <c r="H2053" s="2" t="str">
        <f t="shared" si="190"/>
        <v>Hold</v>
      </c>
    </row>
    <row r="2054" spans="1:8" ht="13.5" x14ac:dyDescent="0.25">
      <c r="A2054" s="4">
        <v>44993</v>
      </c>
      <c r="B2054" s="2">
        <v>2.4</v>
      </c>
      <c r="C2054" s="2">
        <f t="shared" si="186"/>
        <v>2.4951632309165088</v>
      </c>
      <c r="D2054" s="2">
        <f t="shared" si="188"/>
        <v>2.4809290436370972</v>
      </c>
      <c r="E2054" s="2">
        <f t="shared" si="187"/>
        <v>1.4234187279411614E-2</v>
      </c>
      <c r="F2054" s="2">
        <f t="shared" si="191"/>
        <v>3.2127405935582644E-2</v>
      </c>
      <c r="G2054" s="2">
        <f t="shared" si="189"/>
        <v>-1.789321865617103E-2</v>
      </c>
      <c r="H2054" s="2" t="str">
        <f t="shared" si="190"/>
        <v>Hold</v>
      </c>
    </row>
    <row r="2055" spans="1:8" ht="13.5" x14ac:dyDescent="0.25">
      <c r="A2055" s="4">
        <v>44994</v>
      </c>
      <c r="B2055" s="2">
        <v>2.44</v>
      </c>
      <c r="C2055" s="2">
        <f t="shared" si="186"/>
        <v>2.4805227338524305</v>
      </c>
      <c r="D2055" s="2">
        <f t="shared" si="188"/>
        <v>2.477897262626942</v>
      </c>
      <c r="E2055" s="2">
        <f t="shared" si="187"/>
        <v>2.6254712254885071E-3</v>
      </c>
      <c r="F2055" s="2">
        <f t="shared" si="191"/>
        <v>2.6227018993563819E-2</v>
      </c>
      <c r="G2055" s="2">
        <f t="shared" si="189"/>
        <v>-2.3601547768075312E-2</v>
      </c>
      <c r="H2055" s="2" t="str">
        <f t="shared" si="190"/>
        <v>Hold</v>
      </c>
    </row>
    <row r="2056" spans="1:8" ht="13.5" x14ac:dyDescent="0.25">
      <c r="A2056" s="4">
        <v>44995</v>
      </c>
      <c r="B2056" s="2">
        <v>2.44</v>
      </c>
      <c r="C2056" s="2">
        <f t="shared" si="186"/>
        <v>2.4681346209520565</v>
      </c>
      <c r="D2056" s="2">
        <f t="shared" si="188"/>
        <v>2.4750900579879094</v>
      </c>
      <c r="E2056" s="2">
        <f t="shared" si="187"/>
        <v>-6.955437035852885E-3</v>
      </c>
      <c r="F2056" s="2">
        <f t="shared" si="191"/>
        <v>1.959052778768048E-2</v>
      </c>
      <c r="G2056" s="2">
        <f t="shared" si="189"/>
        <v>-2.6545964823533365E-2</v>
      </c>
      <c r="H2056" s="2" t="str">
        <f t="shared" si="190"/>
        <v>Hold</v>
      </c>
    </row>
    <row r="2057" spans="1:8" ht="13.5" x14ac:dyDescent="0.25">
      <c r="A2057" s="4">
        <v>44998</v>
      </c>
      <c r="B2057" s="2">
        <v>2.44</v>
      </c>
      <c r="C2057" s="2">
        <f t="shared" si="186"/>
        <v>2.4576523715748171</v>
      </c>
      <c r="D2057" s="2">
        <f t="shared" si="188"/>
        <v>2.4724907944332495</v>
      </c>
      <c r="E2057" s="2">
        <f t="shared" si="187"/>
        <v>-1.4838422858432398E-2</v>
      </c>
      <c r="F2057" s="2">
        <f t="shared" si="191"/>
        <v>1.2704737658457905E-2</v>
      </c>
      <c r="G2057" s="2">
        <f t="shared" si="189"/>
        <v>-2.7543160516890305E-2</v>
      </c>
      <c r="H2057" s="2" t="str">
        <f t="shared" si="190"/>
        <v>Hold</v>
      </c>
    </row>
    <row r="2058" spans="1:8" ht="13.5" x14ac:dyDescent="0.25">
      <c r="A2058" s="4">
        <v>44999</v>
      </c>
      <c r="B2058" s="2">
        <v>2.4300000000000002</v>
      </c>
      <c r="C2058" s="2">
        <f t="shared" si="186"/>
        <v>2.4533981605633066</v>
      </c>
      <c r="D2058" s="2">
        <f t="shared" si="188"/>
        <v>2.469343328178935</v>
      </c>
      <c r="E2058" s="2">
        <f t="shared" si="187"/>
        <v>-1.5945167615628364E-2</v>
      </c>
      <c r="F2058" s="2">
        <f t="shared" si="191"/>
        <v>6.9747566036406526E-3</v>
      </c>
      <c r="G2058" s="2">
        <f t="shared" si="189"/>
        <v>-2.2919924219269017E-2</v>
      </c>
      <c r="H2058" s="2" t="str">
        <f t="shared" si="190"/>
        <v>Hold</v>
      </c>
    </row>
    <row r="2059" spans="1:8" ht="13.5" x14ac:dyDescent="0.25">
      <c r="A2059" s="4">
        <v>45000</v>
      </c>
      <c r="B2059" s="2">
        <v>2.4500000000000002</v>
      </c>
      <c r="C2059" s="2">
        <f t="shared" si="186"/>
        <v>2.4451830589381824</v>
      </c>
      <c r="D2059" s="2">
        <f t="shared" si="188"/>
        <v>2.4679104890545696</v>
      </c>
      <c r="E2059" s="2">
        <f t="shared" si="187"/>
        <v>-2.2727430116387115E-2</v>
      </c>
      <c r="F2059" s="2">
        <f t="shared" si="191"/>
        <v>1.0343192596350996E-3</v>
      </c>
      <c r="G2059" s="2">
        <f t="shared" si="189"/>
        <v>-2.3761749376022216E-2</v>
      </c>
      <c r="H2059" s="2" t="str">
        <f t="shared" si="190"/>
        <v>Hold</v>
      </c>
    </row>
    <row r="2060" spans="1:8" ht="13.5" x14ac:dyDescent="0.25">
      <c r="A2060" s="4">
        <v>45001</v>
      </c>
      <c r="B2060" s="2">
        <v>2.46</v>
      </c>
      <c r="C2060" s="2">
        <f t="shared" si="186"/>
        <v>2.4397702806400008</v>
      </c>
      <c r="D2060" s="2">
        <f t="shared" si="188"/>
        <v>2.4673245269023791</v>
      </c>
      <c r="E2060" s="2">
        <f t="shared" si="187"/>
        <v>-2.7554246262378346E-2</v>
      </c>
      <c r="F2060" s="2">
        <f t="shared" si="191"/>
        <v>-4.6833938447675902E-3</v>
      </c>
      <c r="G2060" s="2">
        <f t="shared" si="189"/>
        <v>-2.2870852417610756E-2</v>
      </c>
      <c r="H2060" s="2" t="str">
        <f t="shared" si="190"/>
        <v>Hold</v>
      </c>
    </row>
    <row r="2061" spans="1:8" ht="13.5" x14ac:dyDescent="0.25">
      <c r="A2061" s="4">
        <v>45002</v>
      </c>
      <c r="B2061" s="2">
        <v>2.46</v>
      </c>
      <c r="C2061" s="2">
        <f t="shared" si="186"/>
        <v>2.4351902374646164</v>
      </c>
      <c r="D2061" s="2">
        <f t="shared" si="188"/>
        <v>2.4667819693540549</v>
      </c>
      <c r="E2061" s="2">
        <f t="shared" si="187"/>
        <v>-3.1591731889438535E-2</v>
      </c>
      <c r="F2061" s="2">
        <f t="shared" si="191"/>
        <v>-1.0065061453701779E-2</v>
      </c>
      <c r="G2061" s="2">
        <f t="shared" si="189"/>
        <v>-2.1526670435736757E-2</v>
      </c>
      <c r="H2061" s="2" t="str">
        <f t="shared" si="190"/>
        <v>Hold</v>
      </c>
    </row>
    <row r="2062" spans="1:8" ht="13.5" x14ac:dyDescent="0.25">
      <c r="A2062" s="4">
        <v>45006</v>
      </c>
      <c r="B2062" s="2">
        <v>2.46</v>
      </c>
      <c r="C2062" s="2">
        <f t="shared" si="186"/>
        <v>2.4313148163162142</v>
      </c>
      <c r="D2062" s="2">
        <f t="shared" si="188"/>
        <v>2.4662796012537544</v>
      </c>
      <c r="E2062" s="2">
        <f t="shared" si="187"/>
        <v>-3.4964784937540294E-2</v>
      </c>
      <c r="F2062" s="2">
        <f t="shared" si="191"/>
        <v>-1.5045006150469484E-2</v>
      </c>
      <c r="G2062" s="2">
        <f t="shared" si="189"/>
        <v>-1.991977878707081E-2</v>
      </c>
      <c r="H2062" s="2" t="str">
        <f t="shared" si="190"/>
        <v>Hold</v>
      </c>
    </row>
    <row r="2063" spans="1:8" ht="13.5" x14ac:dyDescent="0.25">
      <c r="A2063" s="4">
        <v>45007</v>
      </c>
      <c r="B2063" s="2">
        <v>2.4900000000000002</v>
      </c>
      <c r="C2063" s="2">
        <f t="shared" ref="C2063:C2126" si="192">$C$4*B2053+C2062*(1-$C$4)</f>
        <v>2.426497152267566</v>
      </c>
      <c r="D2063" s="2">
        <f t="shared" si="188"/>
        <v>2.4680366678275503</v>
      </c>
      <c r="E2063" s="2">
        <f t="shared" si="187"/>
        <v>-4.1539515559984252E-2</v>
      </c>
      <c r="F2063" s="2">
        <f t="shared" si="191"/>
        <v>-2.0343908032372439E-2</v>
      </c>
      <c r="G2063" s="2">
        <f t="shared" si="189"/>
        <v>-2.1195607527611814E-2</v>
      </c>
      <c r="H2063" s="2" t="str">
        <f t="shared" si="190"/>
        <v>Hold</v>
      </c>
    </row>
    <row r="2064" spans="1:8" ht="13.5" x14ac:dyDescent="0.25">
      <c r="A2064" s="4">
        <v>45008</v>
      </c>
      <c r="B2064" s="2">
        <v>2.5</v>
      </c>
      <c r="C2064" s="2">
        <f t="shared" si="192"/>
        <v>2.4224206673033253</v>
      </c>
      <c r="D2064" s="2">
        <f t="shared" si="188"/>
        <v>2.4704043220625467</v>
      </c>
      <c r="E2064" s="2">
        <f t="shared" si="187"/>
        <v>-4.7983654759221395E-2</v>
      </c>
      <c r="F2064" s="2">
        <f t="shared" si="191"/>
        <v>-2.5871857377742231E-2</v>
      </c>
      <c r="G2064" s="2">
        <f t="shared" si="189"/>
        <v>-2.2111797381479163E-2</v>
      </c>
      <c r="H2064" s="2" t="str">
        <f t="shared" si="190"/>
        <v>Hold</v>
      </c>
    </row>
    <row r="2065" spans="1:8" ht="13.5" x14ac:dyDescent="0.25">
      <c r="A2065" s="4">
        <v>45009</v>
      </c>
      <c r="B2065" s="2">
        <v>2.4900000000000002</v>
      </c>
      <c r="C2065" s="2">
        <f t="shared" si="192"/>
        <v>2.4251251800258906</v>
      </c>
      <c r="D2065" s="2">
        <f t="shared" si="188"/>
        <v>2.4718558537616171</v>
      </c>
      <c r="E2065" s="2">
        <f t="shared" si="187"/>
        <v>-4.673067373572648E-2</v>
      </c>
      <c r="F2065" s="2">
        <f t="shared" si="191"/>
        <v>-3.0043620649339083E-2</v>
      </c>
      <c r="G2065" s="2">
        <f t="shared" si="189"/>
        <v>-1.6687053086387398E-2</v>
      </c>
      <c r="H2065" s="2" t="str">
        <f t="shared" si="190"/>
        <v>Hold</v>
      </c>
    </row>
    <row r="2066" spans="1:8" ht="13.5" x14ac:dyDescent="0.25">
      <c r="A2066" s="4">
        <v>45012</v>
      </c>
      <c r="B2066" s="2">
        <v>2.4900000000000002</v>
      </c>
      <c r="C2066" s="2">
        <f t="shared" si="192"/>
        <v>2.4274136138680609</v>
      </c>
      <c r="D2066" s="2">
        <f t="shared" si="188"/>
        <v>2.4731998645940898</v>
      </c>
      <c r="E2066" s="2">
        <f t="shared" si="187"/>
        <v>-4.5786250726028932E-2</v>
      </c>
      <c r="F2066" s="2">
        <f t="shared" si="191"/>
        <v>-3.3192146664677055E-2</v>
      </c>
      <c r="G2066" s="2">
        <f t="shared" si="189"/>
        <v>-1.2594104061351877E-2</v>
      </c>
      <c r="H2066" s="2" t="str">
        <f t="shared" si="190"/>
        <v>Hold</v>
      </c>
    </row>
    <row r="2067" spans="1:8" ht="13.5" x14ac:dyDescent="0.25">
      <c r="A2067" s="4">
        <v>45013</v>
      </c>
      <c r="B2067" s="2">
        <v>2.46</v>
      </c>
      <c r="C2067" s="2">
        <f t="shared" si="192"/>
        <v>2.4293499809652821</v>
      </c>
      <c r="D2067" s="2">
        <f t="shared" si="188"/>
        <v>2.4722220968463797</v>
      </c>
      <c r="E2067" s="2">
        <f t="shared" si="187"/>
        <v>-4.2872115881097628E-2</v>
      </c>
      <c r="F2067" s="2">
        <f t="shared" si="191"/>
        <v>-3.5128140507961175E-2</v>
      </c>
      <c r="G2067" s="2">
        <f t="shared" si="189"/>
        <v>-7.7439753731364525E-3</v>
      </c>
      <c r="H2067" s="2" t="str">
        <f t="shared" si="190"/>
        <v>Hold</v>
      </c>
    </row>
    <row r="2068" spans="1:8" ht="13.5" x14ac:dyDescent="0.25">
      <c r="A2068" s="4">
        <v>45014</v>
      </c>
      <c r="B2068" s="2">
        <v>2.56</v>
      </c>
      <c r="C2068" s="2">
        <f t="shared" si="192"/>
        <v>2.4294499838937003</v>
      </c>
      <c r="D2068" s="2">
        <f t="shared" si="188"/>
        <v>2.4787241637466479</v>
      </c>
      <c r="E2068" s="2">
        <f t="shared" si="187"/>
        <v>-4.9274179852947686E-2</v>
      </c>
      <c r="F2068" s="2">
        <f t="shared" si="191"/>
        <v>-3.795734837695848E-2</v>
      </c>
      <c r="G2068" s="2">
        <f t="shared" si="189"/>
        <v>-1.1316831475989206E-2</v>
      </c>
      <c r="H2068" s="2" t="str">
        <f t="shared" si="190"/>
        <v>Hold</v>
      </c>
    </row>
    <row r="2069" spans="1:8" ht="13.5" x14ac:dyDescent="0.25">
      <c r="A2069" s="4">
        <v>45015</v>
      </c>
      <c r="B2069" s="2">
        <v>2.65</v>
      </c>
      <c r="C2069" s="2">
        <f t="shared" si="192"/>
        <v>2.4326115248331308</v>
      </c>
      <c r="D2069" s="2">
        <f t="shared" si="188"/>
        <v>2.4914112627283775</v>
      </c>
      <c r="E2069" s="2">
        <f t="shared" si="187"/>
        <v>-5.8799737895246729E-2</v>
      </c>
      <c r="F2069" s="2">
        <f t="shared" si="191"/>
        <v>-4.2125826280616133E-2</v>
      </c>
      <c r="G2069" s="2">
        <f t="shared" si="189"/>
        <v>-1.6673911614630596E-2</v>
      </c>
      <c r="H2069" s="2" t="str">
        <f t="shared" si="190"/>
        <v>Hold</v>
      </c>
    </row>
    <row r="2070" spans="1:8" ht="13.5" x14ac:dyDescent="0.25">
      <c r="A2070" s="4">
        <v>45016</v>
      </c>
      <c r="B2070" s="2">
        <v>2.7</v>
      </c>
      <c r="C2070" s="2">
        <f t="shared" si="192"/>
        <v>2.4368251363972648</v>
      </c>
      <c r="D2070" s="2">
        <f t="shared" si="188"/>
        <v>2.5068622803040537</v>
      </c>
      <c r="E2070" s="2">
        <f t="shared" si="187"/>
        <v>-7.0037143906788835E-2</v>
      </c>
      <c r="F2070" s="2">
        <f t="shared" si="191"/>
        <v>-4.7708089805850673E-2</v>
      </c>
      <c r="G2070" s="2">
        <f t="shared" si="189"/>
        <v>-2.2329054100938162E-2</v>
      </c>
      <c r="H2070" s="2" t="str">
        <f t="shared" si="190"/>
        <v>Hold</v>
      </c>
    </row>
    <row r="2071" spans="1:8" ht="13.5" x14ac:dyDescent="0.25">
      <c r="A2071" s="4">
        <v>45019</v>
      </c>
      <c r="B2071" s="2">
        <v>2.86</v>
      </c>
      <c r="C2071" s="2">
        <f t="shared" si="192"/>
        <v>2.4403905000284549</v>
      </c>
      <c r="D2071" s="2">
        <f t="shared" si="188"/>
        <v>2.5330206299111611</v>
      </c>
      <c r="E2071" s="2">
        <f t="shared" si="187"/>
        <v>-9.2630129882706136E-2</v>
      </c>
      <c r="F2071" s="2">
        <f t="shared" si="191"/>
        <v>-5.6692497821221766E-2</v>
      </c>
      <c r="G2071" s="2">
        <f t="shared" si="189"/>
        <v>-3.593763206148437E-2</v>
      </c>
      <c r="H2071" s="2" t="str">
        <f t="shared" si="190"/>
        <v>Hold</v>
      </c>
    </row>
    <row r="2072" spans="1:8" ht="13.5" x14ac:dyDescent="0.25">
      <c r="A2072" s="4">
        <v>45020</v>
      </c>
      <c r="B2072" s="2">
        <v>2.87</v>
      </c>
      <c r="C2072" s="2">
        <f t="shared" si="192"/>
        <v>2.4434073461779233</v>
      </c>
      <c r="D2072" s="2">
        <f t="shared" si="188"/>
        <v>2.5579820647325566</v>
      </c>
      <c r="E2072" s="2">
        <f t="shared" si="187"/>
        <v>-0.1145747185546333</v>
      </c>
      <c r="F2072" s="2">
        <f t="shared" si="191"/>
        <v>-6.8268941967904076E-2</v>
      </c>
      <c r="G2072" s="2">
        <f t="shared" si="189"/>
        <v>-4.6305776586729228E-2</v>
      </c>
      <c r="H2072" s="2" t="str">
        <f t="shared" si="190"/>
        <v>Hold</v>
      </c>
    </row>
    <row r="2073" spans="1:8" ht="13.5" x14ac:dyDescent="0.25">
      <c r="A2073" s="4">
        <v>45021</v>
      </c>
      <c r="B2073" s="2">
        <v>2.95</v>
      </c>
      <c r="C2073" s="2">
        <f t="shared" si="192"/>
        <v>2.4505754467659355</v>
      </c>
      <c r="D2073" s="2">
        <f t="shared" si="188"/>
        <v>2.5870204303079225</v>
      </c>
      <c r="E2073" s="2">
        <f t="shared" si="187"/>
        <v>-0.13644498354198697</v>
      </c>
      <c r="F2073" s="2">
        <f t="shared" si="191"/>
        <v>-8.1904150282720661E-2</v>
      </c>
      <c r="G2073" s="2">
        <f t="shared" si="189"/>
        <v>-5.4540833259266314E-2</v>
      </c>
      <c r="H2073" s="2" t="str">
        <f t="shared" si="190"/>
        <v>Hold</v>
      </c>
    </row>
    <row r="2074" spans="1:8" ht="13.5" x14ac:dyDescent="0.25">
      <c r="A2074" s="4">
        <v>45022</v>
      </c>
      <c r="B2074" s="2">
        <v>2.9</v>
      </c>
      <c r="C2074" s="2">
        <f t="shared" si="192"/>
        <v>2.4581792241865608</v>
      </c>
      <c r="D2074" s="2">
        <f t="shared" si="188"/>
        <v>2.6102041021369651</v>
      </c>
      <c r="E2074" s="2">
        <f t="shared" si="187"/>
        <v>-0.15202487795040431</v>
      </c>
      <c r="F2074" s="2">
        <f t="shared" si="191"/>
        <v>-9.5928295816257392E-2</v>
      </c>
      <c r="G2074" s="2">
        <f t="shared" si="189"/>
        <v>-5.6096582134146922E-2</v>
      </c>
      <c r="H2074" s="2" t="str">
        <f t="shared" si="190"/>
        <v>Hold</v>
      </c>
    </row>
    <row r="2075" spans="1:8" ht="13.5" x14ac:dyDescent="0.25">
      <c r="A2075" s="4">
        <v>45023</v>
      </c>
      <c r="B2075" s="2">
        <v>2.92</v>
      </c>
      <c r="C2075" s="2">
        <f t="shared" si="192"/>
        <v>2.4630747281578591</v>
      </c>
      <c r="D2075" s="2">
        <f t="shared" si="188"/>
        <v>2.6331519464231157</v>
      </c>
      <c r="E2075" s="2">
        <f t="shared" si="187"/>
        <v>-0.17007721826525657</v>
      </c>
      <c r="F2075" s="2">
        <f t="shared" si="191"/>
        <v>-0.11075808030605723</v>
      </c>
      <c r="G2075" s="2">
        <f t="shared" si="189"/>
        <v>-5.9319137959199339E-2</v>
      </c>
      <c r="H2075" s="2" t="str">
        <f t="shared" si="190"/>
        <v>Hold</v>
      </c>
    </row>
    <row r="2076" spans="1:8" ht="13.5" x14ac:dyDescent="0.25">
      <c r="A2076" s="4">
        <v>45026</v>
      </c>
      <c r="B2076" s="2">
        <v>2.95</v>
      </c>
      <c r="C2076" s="2">
        <f t="shared" si="192"/>
        <v>2.4672170776720348</v>
      </c>
      <c r="D2076" s="2">
        <f t="shared" si="188"/>
        <v>2.656622172613996</v>
      </c>
      <c r="E2076" s="2">
        <f t="shared" ref="E2076:E2139" si="193">C2076-D2076</f>
        <v>-0.18940509494196123</v>
      </c>
      <c r="F2076" s="2">
        <f t="shared" si="191"/>
        <v>-0.12648748323323805</v>
      </c>
      <c r="G2076" s="2">
        <f t="shared" si="189"/>
        <v>-6.2917611708723176E-2</v>
      </c>
      <c r="H2076" s="2" t="str">
        <f t="shared" si="190"/>
        <v>Hold</v>
      </c>
    </row>
    <row r="2077" spans="1:8" ht="13.5" x14ac:dyDescent="0.25">
      <c r="A2077" s="4">
        <v>45027</v>
      </c>
      <c r="B2077" s="2">
        <v>2.96</v>
      </c>
      <c r="C2077" s="2">
        <f t="shared" si="192"/>
        <v>2.4661067580301834</v>
      </c>
      <c r="D2077" s="2">
        <f t="shared" ref="D2077:D2140" si="194">$D$4*B2077+(1-$D$4)*D2076</f>
        <v>2.6790946042722181</v>
      </c>
      <c r="E2077" s="2">
        <f t="shared" si="193"/>
        <v>-0.21298784624203471</v>
      </c>
      <c r="F2077" s="2">
        <f t="shared" si="191"/>
        <v>-0.14378755583499739</v>
      </c>
      <c r="G2077" s="2">
        <f t="shared" si="189"/>
        <v>-6.9200290407037318E-2</v>
      </c>
      <c r="H2077" s="2" t="str">
        <f t="shared" si="190"/>
        <v>Hold</v>
      </c>
    </row>
    <row r="2078" spans="1:8" ht="13.5" x14ac:dyDescent="0.25">
      <c r="A2078" s="4">
        <v>45028</v>
      </c>
      <c r="B2078" s="2">
        <v>2.96</v>
      </c>
      <c r="C2078" s="2">
        <f t="shared" si="192"/>
        <v>2.4805518721793862</v>
      </c>
      <c r="D2078" s="2">
        <f t="shared" si="194"/>
        <v>2.6999024113631647</v>
      </c>
      <c r="E2078" s="2">
        <f t="shared" si="193"/>
        <v>-0.21935053918377845</v>
      </c>
      <c r="F2078" s="2">
        <f t="shared" si="191"/>
        <v>-0.15890015250475362</v>
      </c>
      <c r="G2078" s="2">
        <f t="shared" si="189"/>
        <v>-6.0450386679024831E-2</v>
      </c>
      <c r="H2078" s="2" t="str">
        <f t="shared" si="190"/>
        <v>Hold</v>
      </c>
    </row>
    <row r="2079" spans="1:8" ht="13.5" x14ac:dyDescent="0.25">
      <c r="A2079" s="4">
        <v>45029</v>
      </c>
      <c r="B2079" s="2">
        <v>3</v>
      </c>
      <c r="C2079" s="2">
        <f t="shared" si="192"/>
        <v>2.506620814921019</v>
      </c>
      <c r="D2079" s="2">
        <f t="shared" si="194"/>
        <v>2.7221318623733008</v>
      </c>
      <c r="E2079" s="2">
        <f t="shared" si="193"/>
        <v>-0.21551104745228189</v>
      </c>
      <c r="F2079" s="2">
        <f t="shared" si="191"/>
        <v>-0.17022233149425928</v>
      </c>
      <c r="G2079" s="2">
        <f t="shared" si="189"/>
        <v>-4.5288715958022613E-2</v>
      </c>
      <c r="H2079" s="2" t="str">
        <f t="shared" si="190"/>
        <v>Hold</v>
      </c>
    </row>
    <row r="2080" spans="1:8" ht="13.5" x14ac:dyDescent="0.25">
      <c r="A2080" s="4">
        <v>45030</v>
      </c>
      <c r="B2080" s="2">
        <v>3.02</v>
      </c>
      <c r="C2080" s="2">
        <f t="shared" si="192"/>
        <v>2.5363714587793234</v>
      </c>
      <c r="D2080" s="2">
        <f t="shared" si="194"/>
        <v>2.7441961688641676</v>
      </c>
      <c r="E2080" s="2">
        <f t="shared" si="193"/>
        <v>-0.20782471008484427</v>
      </c>
      <c r="F2080" s="2">
        <f t="shared" si="191"/>
        <v>-0.17774280721237629</v>
      </c>
      <c r="G2080" s="2">
        <f t="shared" si="189"/>
        <v>-3.008190287246798E-2</v>
      </c>
      <c r="H2080" s="2" t="str">
        <f t="shared" si="190"/>
        <v>Hold</v>
      </c>
    </row>
    <row r="2081" spans="1:8" ht="13.5" x14ac:dyDescent="0.25">
      <c r="A2081" s="4">
        <v>45033</v>
      </c>
      <c r="B2081" s="2">
        <v>3.01</v>
      </c>
      <c r="C2081" s="2">
        <f t="shared" si="192"/>
        <v>2.5861604651209658</v>
      </c>
      <c r="D2081" s="2">
        <f t="shared" si="194"/>
        <v>2.7638853415408962</v>
      </c>
      <c r="E2081" s="2">
        <f t="shared" si="193"/>
        <v>-0.1777248764199304</v>
      </c>
      <c r="F2081" s="2">
        <f t="shared" si="191"/>
        <v>-0.17773922105388712</v>
      </c>
      <c r="G2081" s="2">
        <f t="shared" si="189"/>
        <v>1.4344633956719921E-5</v>
      </c>
      <c r="H2081" s="2" t="str">
        <f t="shared" si="190"/>
        <v>Sell</v>
      </c>
    </row>
    <row r="2082" spans="1:8" ht="13.5" x14ac:dyDescent="0.25">
      <c r="A2082" s="4">
        <v>45034</v>
      </c>
      <c r="B2082" s="2">
        <v>3.03</v>
      </c>
      <c r="C2082" s="2">
        <f t="shared" si="192"/>
        <v>2.6298280858715866</v>
      </c>
      <c r="D2082" s="2">
        <f t="shared" si="194"/>
        <v>2.7835975384637925</v>
      </c>
      <c r="E2082" s="2">
        <f t="shared" si="193"/>
        <v>-0.15376945259220598</v>
      </c>
      <c r="F2082" s="2">
        <f t="shared" si="191"/>
        <v>-0.17294526736155091</v>
      </c>
      <c r="G2082" s="2">
        <f t="shared" si="189"/>
        <v>1.9175814769344934E-2</v>
      </c>
      <c r="H2082" s="2" t="str">
        <f t="shared" si="190"/>
        <v>Sell</v>
      </c>
    </row>
    <row r="2083" spans="1:8" ht="13.5" x14ac:dyDescent="0.25">
      <c r="A2083" s="4">
        <v>45035</v>
      </c>
      <c r="B2083" s="2">
        <v>3.05</v>
      </c>
      <c r="C2083" s="2">
        <f t="shared" si="192"/>
        <v>2.6790853034298041</v>
      </c>
      <c r="D2083" s="2">
        <f t="shared" si="194"/>
        <v>2.8033310541331411</v>
      </c>
      <c r="E2083" s="2">
        <f t="shared" si="193"/>
        <v>-0.12424575070333699</v>
      </c>
      <c r="F2083" s="2">
        <f t="shared" si="191"/>
        <v>-0.16320536402990815</v>
      </c>
      <c r="G2083" s="2">
        <f t="shared" si="189"/>
        <v>3.8959613326571163E-2</v>
      </c>
      <c r="H2083" s="2" t="str">
        <f t="shared" si="190"/>
        <v>Sell</v>
      </c>
    </row>
    <row r="2084" spans="1:8" ht="13.5" x14ac:dyDescent="0.25">
      <c r="A2084" s="4">
        <v>45036</v>
      </c>
      <c r="B2084" s="2">
        <v>3.06</v>
      </c>
      <c r="C2084" s="2">
        <f t="shared" si="192"/>
        <v>2.7130721798252191</v>
      </c>
      <c r="D2084" s="2">
        <f t="shared" si="194"/>
        <v>2.8223435686417973</v>
      </c>
      <c r="E2084" s="2">
        <f t="shared" si="193"/>
        <v>-0.10927138881657816</v>
      </c>
      <c r="F2084" s="2">
        <f t="shared" si="191"/>
        <v>-0.15241856898724215</v>
      </c>
      <c r="G2084" s="2">
        <f t="shared" ref="G2084:G2147" si="195">E2084-F2084</f>
        <v>4.314718017066399E-2</v>
      </c>
      <c r="H2084" s="2" t="str">
        <f t="shared" ref="H2084:H2147" si="196">IF(G2084&lt;0,"Hold","Sell")</f>
        <v>Sell</v>
      </c>
    </row>
    <row r="2085" spans="1:8" ht="13.5" x14ac:dyDescent="0.25">
      <c r="A2085" s="4">
        <v>45040</v>
      </c>
      <c r="B2085" s="2">
        <v>3.09</v>
      </c>
      <c r="C2085" s="2">
        <f t="shared" si="192"/>
        <v>2.7449072290828775</v>
      </c>
      <c r="D2085" s="2">
        <f t="shared" si="194"/>
        <v>2.8421699709646271</v>
      </c>
      <c r="E2085" s="2">
        <f t="shared" si="193"/>
        <v>-9.7262741881749548E-2</v>
      </c>
      <c r="F2085" s="2">
        <f t="shared" ref="F2085:F2148" si="197">(E2085*(2/(10)))+((1-(2/10))*F2084)</f>
        <v>-0.14138740356614365</v>
      </c>
      <c r="G2085" s="2">
        <f t="shared" si="195"/>
        <v>4.4124661684394106E-2</v>
      </c>
      <c r="H2085" s="2" t="str">
        <f t="shared" si="196"/>
        <v>Sell</v>
      </c>
    </row>
    <row r="2086" spans="1:8" ht="13.5" x14ac:dyDescent="0.25">
      <c r="A2086" s="4">
        <v>45041</v>
      </c>
      <c r="B2086" s="2">
        <v>3.06</v>
      </c>
      <c r="C2086" s="2">
        <f t="shared" si="192"/>
        <v>2.7764599630701272</v>
      </c>
      <c r="D2086" s="2">
        <f t="shared" si="194"/>
        <v>2.8583055286709511</v>
      </c>
      <c r="E2086" s="2">
        <f t="shared" si="193"/>
        <v>-8.18455656008239E-2</v>
      </c>
      <c r="F2086" s="2">
        <f t="shared" si="197"/>
        <v>-0.12947903597307972</v>
      </c>
      <c r="G2086" s="2">
        <f t="shared" si="195"/>
        <v>4.7633470372255821E-2</v>
      </c>
      <c r="H2086" s="2" t="str">
        <f t="shared" si="196"/>
        <v>Sell</v>
      </c>
    </row>
    <row r="2087" spans="1:8" ht="13.5" x14ac:dyDescent="0.25">
      <c r="A2087" s="4">
        <v>45042</v>
      </c>
      <c r="B2087" s="2">
        <v>3.05</v>
      </c>
      <c r="C2087" s="2">
        <f t="shared" si="192"/>
        <v>2.8046968918285691</v>
      </c>
      <c r="D2087" s="2">
        <f t="shared" si="194"/>
        <v>2.8725051191397695</v>
      </c>
      <c r="E2087" s="2">
        <f t="shared" si="193"/>
        <v>-6.7808227311200397E-2</v>
      </c>
      <c r="F2087" s="2">
        <f t="shared" si="197"/>
        <v>-0.11714487424070386</v>
      </c>
      <c r="G2087" s="2">
        <f t="shared" si="195"/>
        <v>4.9336646929503458E-2</v>
      </c>
      <c r="H2087" s="2" t="str">
        <f t="shared" si="196"/>
        <v>Sell</v>
      </c>
    </row>
    <row r="2088" spans="1:8" ht="13.5" x14ac:dyDescent="0.25">
      <c r="A2088" s="4">
        <v>45043</v>
      </c>
      <c r="B2088" s="2">
        <v>3.04</v>
      </c>
      <c r="C2088" s="2">
        <f t="shared" si="192"/>
        <v>2.8285896777010966</v>
      </c>
      <c r="D2088" s="2">
        <f t="shared" si="194"/>
        <v>2.8849121473516384</v>
      </c>
      <c r="E2088" s="2">
        <f t="shared" si="193"/>
        <v>-5.6322469650541773E-2</v>
      </c>
      <c r="F2088" s="2">
        <f t="shared" si="197"/>
        <v>-0.10498039332267144</v>
      </c>
      <c r="G2088" s="2">
        <f t="shared" si="195"/>
        <v>4.8657923672129663E-2</v>
      </c>
      <c r="H2088" s="2" t="str">
        <f t="shared" si="196"/>
        <v>Sell</v>
      </c>
    </row>
    <row r="2089" spans="1:8" ht="13.5" x14ac:dyDescent="0.25">
      <c r="A2089" s="4">
        <v>45044</v>
      </c>
      <c r="B2089" s="2">
        <v>3.04</v>
      </c>
      <c r="C2089" s="2">
        <f t="shared" si="192"/>
        <v>2.8549604965163127</v>
      </c>
      <c r="D2089" s="2">
        <f t="shared" si="194"/>
        <v>2.8964001364367022</v>
      </c>
      <c r="E2089" s="2">
        <f t="shared" si="193"/>
        <v>-4.143963992038957E-2</v>
      </c>
      <c r="F2089" s="2">
        <f t="shared" si="197"/>
        <v>-9.2272242642215077E-2</v>
      </c>
      <c r="G2089" s="2">
        <f t="shared" si="195"/>
        <v>5.0832602721825507E-2</v>
      </c>
      <c r="H2089" s="2" t="str">
        <f t="shared" si="196"/>
        <v>Sell</v>
      </c>
    </row>
    <row r="2090" spans="1:8" ht="13.5" x14ac:dyDescent="0.25">
      <c r="A2090" s="4">
        <v>45048</v>
      </c>
      <c r="B2090" s="2">
        <v>3.05</v>
      </c>
      <c r="C2090" s="2">
        <f t="shared" si="192"/>
        <v>2.8803511893599567</v>
      </c>
      <c r="D2090" s="2">
        <f t="shared" si="194"/>
        <v>2.9077779041080576</v>
      </c>
      <c r="E2090" s="2">
        <f t="shared" si="193"/>
        <v>-2.7426714748100878E-2</v>
      </c>
      <c r="F2090" s="2">
        <f t="shared" si="197"/>
        <v>-7.9303137063392246E-2</v>
      </c>
      <c r="G2090" s="2">
        <f t="shared" si="195"/>
        <v>5.1876422315291368E-2</v>
      </c>
      <c r="H2090" s="2" t="str">
        <f t="shared" si="196"/>
        <v>Sell</v>
      </c>
    </row>
    <row r="2091" spans="1:8" ht="13.5" x14ac:dyDescent="0.25">
      <c r="A2091" s="4">
        <v>45049</v>
      </c>
      <c r="B2091" s="2">
        <v>3.05</v>
      </c>
      <c r="C2091" s="2">
        <f t="shared" si="192"/>
        <v>2.9002971602276557</v>
      </c>
      <c r="D2091" s="2">
        <f t="shared" si="194"/>
        <v>2.9183128741741275</v>
      </c>
      <c r="E2091" s="2">
        <f t="shared" si="193"/>
        <v>-1.8015713946471834E-2</v>
      </c>
      <c r="F2091" s="2">
        <f t="shared" si="197"/>
        <v>-6.7045652440008166E-2</v>
      </c>
      <c r="G2091" s="2">
        <f t="shared" si="195"/>
        <v>4.9029938493536332E-2</v>
      </c>
      <c r="H2091" s="2" t="str">
        <f t="shared" si="196"/>
        <v>Sell</v>
      </c>
    </row>
    <row r="2092" spans="1:8" ht="13.5" x14ac:dyDescent="0.25">
      <c r="A2092" s="4">
        <v>45050</v>
      </c>
      <c r="B2092" s="2">
        <v>3.06</v>
      </c>
      <c r="C2092" s="2">
        <f t="shared" si="192"/>
        <v>2.9202514432695548</v>
      </c>
      <c r="D2092" s="2">
        <f t="shared" si="194"/>
        <v>2.9288082168278957</v>
      </c>
      <c r="E2092" s="2">
        <f t="shared" si="193"/>
        <v>-8.5567735583409466E-3</v>
      </c>
      <c r="F2092" s="2">
        <f t="shared" si="197"/>
        <v>-5.5347876663674724E-2</v>
      </c>
      <c r="G2092" s="2">
        <f t="shared" si="195"/>
        <v>4.6791103105333777E-2</v>
      </c>
      <c r="H2092" s="2" t="str">
        <f t="shared" si="196"/>
        <v>Sell</v>
      </c>
    </row>
    <row r="2093" spans="1:8" ht="13.5" x14ac:dyDescent="0.25">
      <c r="A2093" s="4">
        <v>45051</v>
      </c>
      <c r="B2093" s="2">
        <v>3.14</v>
      </c>
      <c r="C2093" s="2">
        <f t="shared" si="192"/>
        <v>2.9402127596896235</v>
      </c>
      <c r="D2093" s="2">
        <f t="shared" si="194"/>
        <v>2.9444520526184221</v>
      </c>
      <c r="E2093" s="2">
        <f t="shared" si="193"/>
        <v>-4.2392929287986547E-3</v>
      </c>
      <c r="F2093" s="2">
        <f t="shared" si="197"/>
        <v>-4.5126159916699514E-2</v>
      </c>
      <c r="G2093" s="2">
        <f t="shared" si="195"/>
        <v>4.0886866987900859E-2</v>
      </c>
      <c r="H2093" s="2" t="str">
        <f t="shared" si="196"/>
        <v>Sell</v>
      </c>
    </row>
    <row r="2094" spans="1:8" ht="13.5" x14ac:dyDescent="0.25">
      <c r="A2094" s="4">
        <v>45054</v>
      </c>
      <c r="B2094" s="2">
        <v>3.22</v>
      </c>
      <c r="C2094" s="2">
        <f t="shared" si="192"/>
        <v>2.9586415658912202</v>
      </c>
      <c r="D2094" s="2">
        <f t="shared" si="194"/>
        <v>2.964863011683724</v>
      </c>
      <c r="E2094" s="2">
        <f t="shared" si="193"/>
        <v>-6.2214457925038325E-3</v>
      </c>
      <c r="F2094" s="2">
        <f t="shared" si="197"/>
        <v>-3.7345217091860373E-2</v>
      </c>
      <c r="G2094" s="2">
        <f t="shared" si="195"/>
        <v>3.1123771299356541E-2</v>
      </c>
      <c r="H2094" s="2" t="str">
        <f t="shared" si="196"/>
        <v>Sell</v>
      </c>
    </row>
    <row r="2095" spans="1:8" ht="13.5" x14ac:dyDescent="0.25">
      <c r="A2095" s="4">
        <v>45055</v>
      </c>
      <c r="B2095" s="2">
        <v>3.25</v>
      </c>
      <c r="C2095" s="2">
        <f t="shared" si="192"/>
        <v>2.9788505557541094</v>
      </c>
      <c r="D2095" s="2">
        <f t="shared" si="194"/>
        <v>2.9859842700775223</v>
      </c>
      <c r="E2095" s="2">
        <f t="shared" si="193"/>
        <v>-7.1337143234129208E-3</v>
      </c>
      <c r="F2095" s="2">
        <f t="shared" si="197"/>
        <v>-3.1302916538170883E-2</v>
      </c>
      <c r="G2095" s="2">
        <f t="shared" si="195"/>
        <v>2.4169202214757962E-2</v>
      </c>
      <c r="H2095" s="2" t="str">
        <f t="shared" si="196"/>
        <v>Sell</v>
      </c>
    </row>
    <row r="2096" spans="1:8" ht="13.5" x14ac:dyDescent="0.25">
      <c r="A2096" s="4">
        <v>45056</v>
      </c>
      <c r="B2096" s="2">
        <v>3.25</v>
      </c>
      <c r="C2096" s="2">
        <f t="shared" si="192"/>
        <v>2.9913350856380925</v>
      </c>
      <c r="D2096" s="2">
        <f t="shared" si="194"/>
        <v>3.0055409908125208</v>
      </c>
      <c r="E2096" s="2">
        <f t="shared" si="193"/>
        <v>-1.4205905174428324E-2</v>
      </c>
      <c r="F2096" s="2">
        <f t="shared" si="197"/>
        <v>-2.7883514265422373E-2</v>
      </c>
      <c r="G2096" s="2">
        <f t="shared" si="195"/>
        <v>1.3677609090994049E-2</v>
      </c>
      <c r="H2096" s="2" t="str">
        <f t="shared" si="196"/>
        <v>Sell</v>
      </c>
    </row>
    <row r="2097" spans="1:8" ht="13.5" x14ac:dyDescent="0.25">
      <c r="A2097" s="4">
        <v>45057</v>
      </c>
      <c r="B2097" s="2">
        <v>3.29</v>
      </c>
      <c r="C2097" s="2">
        <f t="shared" si="192"/>
        <v>3.0003604570783859</v>
      </c>
      <c r="D2097" s="2">
        <f t="shared" si="194"/>
        <v>3.0266120285301121</v>
      </c>
      <c r="E2097" s="2">
        <f t="shared" si="193"/>
        <v>-2.6251571451726186E-2</v>
      </c>
      <c r="F2097" s="2">
        <f t="shared" si="197"/>
        <v>-2.7557125702683136E-2</v>
      </c>
      <c r="G2097" s="2">
        <f t="shared" si="195"/>
        <v>1.3055542509569501E-3</v>
      </c>
      <c r="H2097" s="2" t="str">
        <f t="shared" si="196"/>
        <v>Sell</v>
      </c>
    </row>
    <row r="2098" spans="1:8" ht="13.5" x14ac:dyDescent="0.25">
      <c r="A2098" s="4">
        <v>45058</v>
      </c>
      <c r="B2098" s="2">
        <v>3.27</v>
      </c>
      <c r="C2098" s="2">
        <f t="shared" si="192"/>
        <v>3.0064588482970955</v>
      </c>
      <c r="D2098" s="2">
        <f t="shared" si="194"/>
        <v>3.0446407671575115</v>
      </c>
      <c r="E2098" s="2">
        <f t="shared" si="193"/>
        <v>-3.8181918860415998E-2</v>
      </c>
      <c r="F2098" s="2">
        <f t="shared" si="197"/>
        <v>-2.9682084334229711E-2</v>
      </c>
      <c r="G2098" s="2">
        <f t="shared" si="195"/>
        <v>-8.4998345261862868E-3</v>
      </c>
      <c r="H2098" s="2" t="str">
        <f t="shared" si="196"/>
        <v>Hold</v>
      </c>
    </row>
    <row r="2099" spans="1:8" ht="13.5" x14ac:dyDescent="0.25">
      <c r="A2099" s="4">
        <v>45061</v>
      </c>
      <c r="B2099" s="2">
        <v>3.24</v>
      </c>
      <c r="C2099" s="2">
        <f t="shared" si="192"/>
        <v>3.0116190254821578</v>
      </c>
      <c r="D2099" s="2">
        <f t="shared" si="194"/>
        <v>3.0591118214421407</v>
      </c>
      <c r="E2099" s="2">
        <f t="shared" si="193"/>
        <v>-4.7492795959982903E-2</v>
      </c>
      <c r="F2099" s="2">
        <f t="shared" si="197"/>
        <v>-3.3244226659380351E-2</v>
      </c>
      <c r="G2099" s="2">
        <f t="shared" si="195"/>
        <v>-1.4248569300602552E-2</v>
      </c>
      <c r="H2099" s="2" t="str">
        <f t="shared" si="196"/>
        <v>Hold</v>
      </c>
    </row>
    <row r="2100" spans="1:8" ht="13.5" x14ac:dyDescent="0.25">
      <c r="A2100" s="4">
        <v>45062</v>
      </c>
      <c r="B2100" s="2">
        <v>3.23</v>
      </c>
      <c r="C2100" s="2">
        <f t="shared" si="192"/>
        <v>3.0175237907925951</v>
      </c>
      <c r="D2100" s="2">
        <f t="shared" si="194"/>
        <v>3.071770205039019</v>
      </c>
      <c r="E2100" s="2">
        <f t="shared" si="193"/>
        <v>-5.4246414246423846E-2</v>
      </c>
      <c r="F2100" s="2">
        <f t="shared" si="197"/>
        <v>-3.7444664176789051E-2</v>
      </c>
      <c r="G2100" s="2">
        <f t="shared" si="195"/>
        <v>-1.6801750069634795E-2</v>
      </c>
      <c r="H2100" s="2" t="str">
        <f t="shared" si="196"/>
        <v>Hold</v>
      </c>
    </row>
    <row r="2101" spans="1:8" ht="13.5" x14ac:dyDescent="0.25">
      <c r="A2101" s="4">
        <v>45063</v>
      </c>
      <c r="B2101" s="2">
        <v>3.23</v>
      </c>
      <c r="C2101" s="2">
        <f t="shared" si="192"/>
        <v>3.0225201306706575</v>
      </c>
      <c r="D2101" s="2">
        <f t="shared" si="194"/>
        <v>3.083490930591684</v>
      </c>
      <c r="E2101" s="2">
        <f t="shared" si="193"/>
        <v>-6.0970799921026497E-2</v>
      </c>
      <c r="F2101" s="2">
        <f t="shared" si="197"/>
        <v>-4.214989132563654E-2</v>
      </c>
      <c r="G2101" s="2">
        <f t="shared" si="195"/>
        <v>-1.8820908595389957E-2</v>
      </c>
      <c r="H2101" s="2" t="str">
        <f t="shared" si="196"/>
        <v>Hold</v>
      </c>
    </row>
    <row r="2102" spans="1:8" ht="13.5" x14ac:dyDescent="0.25">
      <c r="A2102" s="4">
        <v>45064</v>
      </c>
      <c r="B2102" s="2">
        <v>3.19</v>
      </c>
      <c r="C2102" s="2">
        <f t="shared" si="192"/>
        <v>3.0282862644136337</v>
      </c>
      <c r="D2102" s="2">
        <f t="shared" si="194"/>
        <v>3.091380491288596</v>
      </c>
      <c r="E2102" s="2">
        <f t="shared" si="193"/>
        <v>-6.3094226874962356E-2</v>
      </c>
      <c r="F2102" s="2">
        <f t="shared" si="197"/>
        <v>-4.6338758435501705E-2</v>
      </c>
      <c r="G2102" s="2">
        <f t="shared" si="195"/>
        <v>-1.6755468439460651E-2</v>
      </c>
      <c r="H2102" s="2" t="str">
        <f t="shared" si="196"/>
        <v>Hold</v>
      </c>
    </row>
    <row r="2103" spans="1:8" ht="13.5" x14ac:dyDescent="0.25">
      <c r="A2103" s="4">
        <v>45065</v>
      </c>
      <c r="B2103" s="2">
        <v>3.2</v>
      </c>
      <c r="C2103" s="2">
        <f t="shared" si="192"/>
        <v>3.0454729929653821</v>
      </c>
      <c r="D2103" s="2">
        <f t="shared" si="194"/>
        <v>3.099426380822774</v>
      </c>
      <c r="E2103" s="2">
        <f t="shared" si="193"/>
        <v>-5.3953387857391899E-2</v>
      </c>
      <c r="F2103" s="2">
        <f t="shared" si="197"/>
        <v>-4.7861684319879749E-2</v>
      </c>
      <c r="G2103" s="2">
        <f t="shared" si="195"/>
        <v>-6.0917035375121498E-3</v>
      </c>
      <c r="H2103" s="2" t="str">
        <f t="shared" si="196"/>
        <v>Hold</v>
      </c>
    </row>
    <row r="2104" spans="1:8" ht="13.5" x14ac:dyDescent="0.25">
      <c r="A2104" s="4">
        <v>45068</v>
      </c>
      <c r="B2104" s="2">
        <v>3.16</v>
      </c>
      <c r="C2104" s="2">
        <f t="shared" si="192"/>
        <v>3.0723233017399387</v>
      </c>
      <c r="D2104" s="2">
        <f t="shared" si="194"/>
        <v>3.1039133155766425</v>
      </c>
      <c r="E2104" s="2">
        <f t="shared" si="193"/>
        <v>-3.159001383670379E-2</v>
      </c>
      <c r="F2104" s="2">
        <f t="shared" si="197"/>
        <v>-4.4607350223244559E-2</v>
      </c>
      <c r="G2104" s="2">
        <f t="shared" si="195"/>
        <v>1.3017336386540769E-2</v>
      </c>
      <c r="H2104" s="2" t="str">
        <f t="shared" si="196"/>
        <v>Sell</v>
      </c>
    </row>
    <row r="2105" spans="1:8" ht="13.5" x14ac:dyDescent="0.25">
      <c r="A2105" s="4">
        <v>45069</v>
      </c>
      <c r="B2105" s="2">
        <v>3.18</v>
      </c>
      <c r="C2105" s="2">
        <f t="shared" si="192"/>
        <v>3.0996581783953325</v>
      </c>
      <c r="D2105" s="2">
        <f t="shared" si="194"/>
        <v>3.1095493662746692</v>
      </c>
      <c r="E2105" s="2">
        <f t="shared" si="193"/>
        <v>-9.891187879336627E-3</v>
      </c>
      <c r="F2105" s="2">
        <f t="shared" si="197"/>
        <v>-3.7664117754462975E-2</v>
      </c>
      <c r="G2105" s="2">
        <f t="shared" si="195"/>
        <v>2.7772929875126348E-2</v>
      </c>
      <c r="H2105" s="2" t="str">
        <f t="shared" si="196"/>
        <v>Sell</v>
      </c>
    </row>
    <row r="2106" spans="1:8" ht="13.5" x14ac:dyDescent="0.25">
      <c r="A2106" s="4">
        <v>45070</v>
      </c>
      <c r="B2106" s="2">
        <v>3.22</v>
      </c>
      <c r="C2106" s="2">
        <f t="shared" si="192"/>
        <v>3.1227876894114353</v>
      </c>
      <c r="D2106" s="2">
        <f t="shared" si="194"/>
        <v>3.1177308946987674</v>
      </c>
      <c r="E2106" s="2">
        <f t="shared" si="193"/>
        <v>5.0567947126678447E-3</v>
      </c>
      <c r="F2106" s="2">
        <f t="shared" si="197"/>
        <v>-2.9119935261036813E-2</v>
      </c>
      <c r="G2106" s="2">
        <f t="shared" si="195"/>
        <v>3.4176729973704661E-2</v>
      </c>
      <c r="H2106" s="2" t="str">
        <f t="shared" si="196"/>
        <v>Sell</v>
      </c>
    </row>
    <row r="2107" spans="1:8" ht="13.5" x14ac:dyDescent="0.25">
      <c r="A2107" s="4">
        <v>45071</v>
      </c>
      <c r="B2107" s="2">
        <v>3.23</v>
      </c>
      <c r="C2107" s="2">
        <f t="shared" si="192"/>
        <v>3.1485126602712148</v>
      </c>
      <c r="D2107" s="2">
        <f t="shared" si="194"/>
        <v>3.1260471247210808</v>
      </c>
      <c r="E2107" s="2">
        <f t="shared" si="193"/>
        <v>2.2465535550133975E-2</v>
      </c>
      <c r="F2107" s="2">
        <f t="shared" si="197"/>
        <v>-1.8802841098802654E-2</v>
      </c>
      <c r="G2107" s="2">
        <f t="shared" si="195"/>
        <v>4.1268376648936629E-2</v>
      </c>
      <c r="H2107" s="2" t="str">
        <f t="shared" si="196"/>
        <v>Sell</v>
      </c>
    </row>
    <row r="2108" spans="1:8" ht="13.5" x14ac:dyDescent="0.25">
      <c r="A2108" s="4">
        <v>45072</v>
      </c>
      <c r="B2108" s="2">
        <v>3.21</v>
      </c>
      <c r="C2108" s="2">
        <f t="shared" si="192"/>
        <v>3.1672030202294894</v>
      </c>
      <c r="D2108" s="2">
        <f t="shared" si="194"/>
        <v>3.1322658562232228</v>
      </c>
      <c r="E2108" s="2">
        <f t="shared" si="193"/>
        <v>3.4937164006266563E-2</v>
      </c>
      <c r="F2108" s="2">
        <f t="shared" si="197"/>
        <v>-8.0548400777888107E-3</v>
      </c>
      <c r="G2108" s="2">
        <f t="shared" si="195"/>
        <v>4.2992004084055374E-2</v>
      </c>
      <c r="H2108" s="2" t="str">
        <f t="shared" si="196"/>
        <v>Sell</v>
      </c>
    </row>
    <row r="2109" spans="1:8" ht="13.5" x14ac:dyDescent="0.25">
      <c r="A2109" s="4">
        <v>45075</v>
      </c>
      <c r="B2109" s="2">
        <v>3.21</v>
      </c>
      <c r="C2109" s="2">
        <f t="shared" si="192"/>
        <v>3.1784025555787991</v>
      </c>
      <c r="D2109" s="2">
        <f t="shared" si="194"/>
        <v>3.1380239409474284</v>
      </c>
      <c r="E2109" s="2">
        <f t="shared" si="193"/>
        <v>4.0378614631370713E-2</v>
      </c>
      <c r="F2109" s="2">
        <f t="shared" si="197"/>
        <v>1.6318508640430938E-3</v>
      </c>
      <c r="G2109" s="2">
        <f t="shared" si="195"/>
        <v>3.8746763767327622E-2</v>
      </c>
      <c r="H2109" s="2" t="str">
        <f t="shared" si="196"/>
        <v>Sell</v>
      </c>
    </row>
    <row r="2110" spans="1:8" ht="13.5" x14ac:dyDescent="0.25">
      <c r="A2110" s="4">
        <v>45076</v>
      </c>
      <c r="B2110" s="2">
        <v>3.2</v>
      </c>
      <c r="C2110" s="2">
        <f t="shared" si="192"/>
        <v>3.1863406239512915</v>
      </c>
      <c r="D2110" s="2">
        <f t="shared" si="194"/>
        <v>3.1426147601365075</v>
      </c>
      <c r="E2110" s="2">
        <f t="shared" si="193"/>
        <v>4.3725863814783938E-2</v>
      </c>
      <c r="F2110" s="2">
        <f t="shared" si="197"/>
        <v>1.0050653454191264E-2</v>
      </c>
      <c r="G2110" s="2">
        <f t="shared" si="195"/>
        <v>3.3675210360592678E-2</v>
      </c>
      <c r="H2110" s="2" t="str">
        <f t="shared" si="196"/>
        <v>Sell</v>
      </c>
    </row>
    <row r="2111" spans="1:8" ht="13.5" x14ac:dyDescent="0.25">
      <c r="A2111" s="4">
        <v>45077</v>
      </c>
      <c r="B2111" s="2">
        <v>3.17</v>
      </c>
      <c r="C2111" s="2">
        <f t="shared" si="192"/>
        <v>3.1930574510357084</v>
      </c>
      <c r="D2111" s="2">
        <f t="shared" si="194"/>
        <v>3.144643296422692</v>
      </c>
      <c r="E2111" s="2">
        <f t="shared" si="193"/>
        <v>4.8414154613016347E-2</v>
      </c>
      <c r="F2111" s="2">
        <f t="shared" si="197"/>
        <v>1.7723353685956282E-2</v>
      </c>
      <c r="G2111" s="2">
        <f t="shared" si="195"/>
        <v>3.0690800927060065E-2</v>
      </c>
      <c r="H2111" s="2" t="str">
        <f t="shared" si="196"/>
        <v>Sell</v>
      </c>
    </row>
    <row r="2112" spans="1:8" ht="13.5" x14ac:dyDescent="0.25">
      <c r="A2112" s="4">
        <v>45078</v>
      </c>
      <c r="B2112" s="2">
        <v>3.16</v>
      </c>
      <c r="C2112" s="2">
        <f t="shared" si="192"/>
        <v>3.1925870739532916</v>
      </c>
      <c r="D2112" s="2">
        <f t="shared" si="194"/>
        <v>3.1457808300210113</v>
      </c>
      <c r="E2112" s="2">
        <f t="shared" si="193"/>
        <v>4.6806243932280278E-2</v>
      </c>
      <c r="F2112" s="2">
        <f t="shared" si="197"/>
        <v>2.3539931735221082E-2</v>
      </c>
      <c r="G2112" s="2">
        <f t="shared" si="195"/>
        <v>2.3266312197059196E-2</v>
      </c>
      <c r="H2112" s="2" t="str">
        <f t="shared" si="196"/>
        <v>Sell</v>
      </c>
    </row>
    <row r="2113" spans="1:8" ht="13.5" x14ac:dyDescent="0.25">
      <c r="A2113" s="4">
        <v>45079</v>
      </c>
      <c r="B2113" s="2">
        <v>3.16</v>
      </c>
      <c r="C2113" s="2">
        <f t="shared" si="192"/>
        <v>3.1937275241143235</v>
      </c>
      <c r="D2113" s="2">
        <f t="shared" si="194"/>
        <v>3.1468341018713066</v>
      </c>
      <c r="E2113" s="2">
        <f t="shared" si="193"/>
        <v>4.6893422243016847E-2</v>
      </c>
      <c r="F2113" s="2">
        <f t="shared" si="197"/>
        <v>2.8210629836780236E-2</v>
      </c>
      <c r="G2113" s="2">
        <f t="shared" si="195"/>
        <v>1.868279240623661E-2</v>
      </c>
      <c r="H2113" s="2" t="str">
        <f t="shared" si="196"/>
        <v>Sell</v>
      </c>
    </row>
    <row r="2114" spans="1:8" ht="13.5" x14ac:dyDescent="0.25">
      <c r="A2114" s="4">
        <v>45082</v>
      </c>
      <c r="B2114" s="2">
        <v>3.16</v>
      </c>
      <c r="C2114" s="2">
        <f t="shared" si="192"/>
        <v>3.1885386742505815</v>
      </c>
      <c r="D2114" s="2">
        <f t="shared" si="194"/>
        <v>3.1478093535845431</v>
      </c>
      <c r="E2114" s="2">
        <f t="shared" si="193"/>
        <v>4.0729320666038404E-2</v>
      </c>
      <c r="F2114" s="2">
        <f t="shared" si="197"/>
        <v>3.0714368002631873E-2</v>
      </c>
      <c r="G2114" s="2">
        <f t="shared" si="195"/>
        <v>1.0014952663406532E-2</v>
      </c>
      <c r="H2114" s="2" t="str">
        <f t="shared" si="196"/>
        <v>Sell</v>
      </c>
    </row>
    <row r="2115" spans="1:8" ht="13.5" x14ac:dyDescent="0.25">
      <c r="A2115" s="4">
        <v>45083</v>
      </c>
      <c r="B2115" s="2">
        <v>3.1</v>
      </c>
      <c r="C2115" s="2">
        <f t="shared" si="192"/>
        <v>3.1872250320581843</v>
      </c>
      <c r="D2115" s="2">
        <f t="shared" si="194"/>
        <v>3.1442679199856878</v>
      </c>
      <c r="E2115" s="2">
        <f t="shared" si="193"/>
        <v>4.2957112072496528E-2</v>
      </c>
      <c r="F2115" s="2">
        <f t="shared" si="197"/>
        <v>3.3162916816604805E-2</v>
      </c>
      <c r="G2115" s="2">
        <f t="shared" si="195"/>
        <v>9.7941952558917231E-3</v>
      </c>
      <c r="H2115" s="2" t="str">
        <f t="shared" si="196"/>
        <v>Sell</v>
      </c>
    </row>
    <row r="2116" spans="1:8" ht="13.5" x14ac:dyDescent="0.25">
      <c r="A2116" s="4">
        <v>45084</v>
      </c>
      <c r="B2116" s="2">
        <v>3.14</v>
      </c>
      <c r="C2116" s="2">
        <f t="shared" si="192"/>
        <v>3.1922673348184634</v>
      </c>
      <c r="D2116" s="2">
        <f t="shared" si="194"/>
        <v>3.1439517777645256</v>
      </c>
      <c r="E2116" s="2">
        <f t="shared" si="193"/>
        <v>4.8315557053937752E-2</v>
      </c>
      <c r="F2116" s="2">
        <f t="shared" si="197"/>
        <v>3.6193444864071396E-2</v>
      </c>
      <c r="G2116" s="2">
        <f t="shared" si="195"/>
        <v>1.2122112189866356E-2</v>
      </c>
      <c r="H2116" s="2" t="str">
        <f t="shared" si="196"/>
        <v>Sell</v>
      </c>
    </row>
    <row r="2117" spans="1:8" ht="13.5" x14ac:dyDescent="0.25">
      <c r="A2117" s="4">
        <v>45085</v>
      </c>
      <c r="B2117" s="2">
        <v>3.14</v>
      </c>
      <c r="C2117" s="2">
        <f t="shared" si="192"/>
        <v>3.1980723602310075</v>
      </c>
      <c r="D2117" s="2">
        <f t="shared" si="194"/>
        <v>3.1436590534856719</v>
      </c>
      <c r="E2117" s="2">
        <f t="shared" si="193"/>
        <v>5.4413306745335621E-2</v>
      </c>
      <c r="F2117" s="2">
        <f t="shared" si="197"/>
        <v>3.9837417240324247E-2</v>
      </c>
      <c r="G2117" s="2">
        <f t="shared" si="195"/>
        <v>1.4575889505011375E-2</v>
      </c>
      <c r="H2117" s="2" t="str">
        <f t="shared" si="196"/>
        <v>Sell</v>
      </c>
    </row>
    <row r="2118" spans="1:8" ht="13.5" x14ac:dyDescent="0.25">
      <c r="A2118" s="4">
        <v>45086</v>
      </c>
      <c r="B2118" s="2">
        <v>3.2</v>
      </c>
      <c r="C2118" s="2">
        <f t="shared" si="192"/>
        <v>3.1999073817339294</v>
      </c>
      <c r="D2118" s="2">
        <f t="shared" si="194"/>
        <v>3.1478324569311775</v>
      </c>
      <c r="E2118" s="2">
        <f t="shared" si="193"/>
        <v>5.2074924802751887E-2</v>
      </c>
      <c r="F2118" s="2">
        <f t="shared" si="197"/>
        <v>4.2284918752809778E-2</v>
      </c>
      <c r="G2118" s="2">
        <f t="shared" si="195"/>
        <v>9.7900060499421099E-3</v>
      </c>
      <c r="H2118" s="2" t="str">
        <f t="shared" si="196"/>
        <v>Sell</v>
      </c>
    </row>
    <row r="2119" spans="1:8" ht="13.5" x14ac:dyDescent="0.25">
      <c r="A2119" s="4">
        <v>45089</v>
      </c>
      <c r="B2119" s="2">
        <v>3.24</v>
      </c>
      <c r="C2119" s="2">
        <f t="shared" si="192"/>
        <v>3.201460092236402</v>
      </c>
      <c r="D2119" s="2">
        <f t="shared" si="194"/>
        <v>3.1546596823436825</v>
      </c>
      <c r="E2119" s="2">
        <f t="shared" si="193"/>
        <v>4.6800409892719497E-2</v>
      </c>
      <c r="F2119" s="2">
        <f t="shared" si="197"/>
        <v>4.3188016980791721E-2</v>
      </c>
      <c r="G2119" s="2">
        <f t="shared" si="195"/>
        <v>3.6123929119277753E-3</v>
      </c>
      <c r="H2119" s="2" t="str">
        <f t="shared" si="196"/>
        <v>Sell</v>
      </c>
    </row>
    <row r="2120" spans="1:8" ht="13.5" x14ac:dyDescent="0.25">
      <c r="A2120" s="4">
        <v>45090</v>
      </c>
      <c r="B2120" s="2">
        <v>3.31</v>
      </c>
      <c r="C2120" s="2">
        <f t="shared" si="192"/>
        <v>3.2012354626615709</v>
      </c>
      <c r="D2120" s="2">
        <f t="shared" si="194"/>
        <v>3.166166372540447</v>
      </c>
      <c r="E2120" s="2">
        <f t="shared" si="193"/>
        <v>3.5069090121123914E-2</v>
      </c>
      <c r="F2120" s="2">
        <f t="shared" si="197"/>
        <v>4.1564231608858165E-2</v>
      </c>
      <c r="G2120" s="2">
        <f t="shared" si="195"/>
        <v>-6.4951414877342517E-3</v>
      </c>
      <c r="H2120" s="2" t="str">
        <f t="shared" si="196"/>
        <v>Hold</v>
      </c>
    </row>
    <row r="2121" spans="1:8" ht="13.5" x14ac:dyDescent="0.25">
      <c r="A2121" s="4">
        <v>45091</v>
      </c>
      <c r="B2121" s="2">
        <v>3.3</v>
      </c>
      <c r="C2121" s="2">
        <f t="shared" si="192"/>
        <v>3.1964300068674829</v>
      </c>
      <c r="D2121" s="2">
        <f t="shared" si="194"/>
        <v>3.1760799745744879</v>
      </c>
      <c r="E2121" s="2">
        <f t="shared" si="193"/>
        <v>2.0350032292995035E-2</v>
      </c>
      <c r="F2121" s="2">
        <f t="shared" si="197"/>
        <v>3.7321391745685543E-2</v>
      </c>
      <c r="G2121" s="2">
        <f t="shared" si="195"/>
        <v>-1.6971359452690508E-2</v>
      </c>
      <c r="H2121" s="2" t="str">
        <f t="shared" si="196"/>
        <v>Hold</v>
      </c>
    </row>
    <row r="2122" spans="1:8" ht="13.5" x14ac:dyDescent="0.25">
      <c r="A2122" s="4">
        <v>45092</v>
      </c>
      <c r="B2122" s="2">
        <v>3.3</v>
      </c>
      <c r="C2122" s="2">
        <f t="shared" si="192"/>
        <v>3.190825390426332</v>
      </c>
      <c r="D2122" s="2">
        <f t="shared" si="194"/>
        <v>3.1852592357171186</v>
      </c>
      <c r="E2122" s="2">
        <f t="shared" si="193"/>
        <v>5.5661547092134001E-3</v>
      </c>
      <c r="F2122" s="2">
        <f t="shared" si="197"/>
        <v>3.0970344338391118E-2</v>
      </c>
      <c r="G2122" s="2">
        <f t="shared" si="195"/>
        <v>-2.5404189629177718E-2</v>
      </c>
      <c r="H2122" s="2" t="str">
        <f t="shared" si="196"/>
        <v>Hold</v>
      </c>
    </row>
    <row r="2123" spans="1:8" ht="13.5" x14ac:dyDescent="0.25">
      <c r="A2123" s="4">
        <v>45093</v>
      </c>
      <c r="B2123" s="2">
        <v>3.28</v>
      </c>
      <c r="C2123" s="2">
        <f t="shared" si="192"/>
        <v>3.1860830226684351</v>
      </c>
      <c r="D2123" s="2">
        <f t="shared" si="194"/>
        <v>3.1922770701084433</v>
      </c>
      <c r="E2123" s="2">
        <f t="shared" si="193"/>
        <v>-6.1940474400081769E-3</v>
      </c>
      <c r="F2123" s="2">
        <f t="shared" si="197"/>
        <v>2.353746598271126E-2</v>
      </c>
      <c r="G2123" s="2">
        <f t="shared" si="195"/>
        <v>-2.9731513422719437E-2</v>
      </c>
      <c r="H2123" s="2" t="str">
        <f t="shared" si="196"/>
        <v>Hold</v>
      </c>
    </row>
    <row r="2124" spans="1:8" ht="13.5" x14ac:dyDescent="0.25">
      <c r="A2124" s="4">
        <v>45096</v>
      </c>
      <c r="B2124" s="2">
        <v>3.3</v>
      </c>
      <c r="C2124" s="2">
        <f t="shared" si="192"/>
        <v>3.1820702499502147</v>
      </c>
      <c r="D2124" s="2">
        <f t="shared" si="194"/>
        <v>3.200256546396707</v>
      </c>
      <c r="E2124" s="2">
        <f t="shared" si="193"/>
        <v>-1.8186296446492278E-2</v>
      </c>
      <c r="F2124" s="2">
        <f t="shared" si="197"/>
        <v>1.5192713496870553E-2</v>
      </c>
      <c r="G2124" s="2">
        <f t="shared" si="195"/>
        <v>-3.3379009943362833E-2</v>
      </c>
      <c r="H2124" s="2" t="str">
        <f t="shared" si="196"/>
        <v>Hold</v>
      </c>
    </row>
    <row r="2125" spans="1:8" ht="13.5" x14ac:dyDescent="0.25">
      <c r="A2125" s="4">
        <v>45097</v>
      </c>
      <c r="B2125" s="2">
        <v>3.24</v>
      </c>
      <c r="C2125" s="2">
        <f t="shared" si="192"/>
        <v>3.1694440576501819</v>
      </c>
      <c r="D2125" s="2">
        <f t="shared" si="194"/>
        <v>3.2032005059228768</v>
      </c>
      <c r="E2125" s="2">
        <f t="shared" si="193"/>
        <v>-3.3756448272694861E-2</v>
      </c>
      <c r="F2125" s="2">
        <f t="shared" si="197"/>
        <v>5.4028811429574705E-3</v>
      </c>
      <c r="G2125" s="2">
        <f t="shared" si="195"/>
        <v>-3.9159329415652332E-2</v>
      </c>
      <c r="H2125" s="2" t="str">
        <f t="shared" si="196"/>
        <v>Hold</v>
      </c>
    </row>
    <row r="2126" spans="1:8" ht="13.5" x14ac:dyDescent="0.25">
      <c r="A2126" s="4">
        <v>45098</v>
      </c>
      <c r="B2126" s="2">
        <v>3.15</v>
      </c>
      <c r="C2126" s="2">
        <f t="shared" si="192"/>
        <v>3.1649142026270769</v>
      </c>
      <c r="D2126" s="2">
        <f t="shared" si="194"/>
        <v>3.1992597277063672</v>
      </c>
      <c r="E2126" s="2">
        <f t="shared" si="193"/>
        <v>-3.434552507929034E-2</v>
      </c>
      <c r="F2126" s="2">
        <f t="shared" si="197"/>
        <v>-2.5468001014920917E-3</v>
      </c>
      <c r="G2126" s="2">
        <f t="shared" si="195"/>
        <v>-3.1798724977798246E-2</v>
      </c>
      <c r="H2126" s="2" t="str">
        <f t="shared" si="196"/>
        <v>Hold</v>
      </c>
    </row>
    <row r="2127" spans="1:8" ht="13.5" x14ac:dyDescent="0.25">
      <c r="A2127" s="4">
        <v>45099</v>
      </c>
      <c r="B2127" s="2">
        <v>3.18</v>
      </c>
      <c r="C2127" s="2">
        <f t="shared" ref="C2127:C2190" si="198">$C$4*B2117+C2126*(1-$C$4)</f>
        <v>3.1610812483767572</v>
      </c>
      <c r="D2127" s="2">
        <f t="shared" si="194"/>
        <v>3.1978330812095992</v>
      </c>
      <c r="E2127" s="2">
        <f t="shared" si="193"/>
        <v>-3.6751832832842002E-2</v>
      </c>
      <c r="F2127" s="2">
        <f t="shared" si="197"/>
        <v>-9.3878066477620734E-3</v>
      </c>
      <c r="G2127" s="2">
        <f t="shared" si="195"/>
        <v>-2.736402618507993E-2</v>
      </c>
      <c r="H2127" s="2" t="str">
        <f t="shared" si="196"/>
        <v>Hold</v>
      </c>
    </row>
    <row r="2128" spans="1:8" ht="13.5" x14ac:dyDescent="0.25">
      <c r="A2128" s="4">
        <v>45100</v>
      </c>
      <c r="B2128" s="2">
        <v>3.21</v>
      </c>
      <c r="C2128" s="2">
        <f t="shared" si="198"/>
        <v>3.167068748626487</v>
      </c>
      <c r="D2128" s="2">
        <f t="shared" si="194"/>
        <v>3.1987343344533326</v>
      </c>
      <c r="E2128" s="2">
        <f t="shared" si="193"/>
        <v>-3.1665585826845533E-2</v>
      </c>
      <c r="F2128" s="2">
        <f t="shared" si="197"/>
        <v>-1.3843362483578765E-2</v>
      </c>
      <c r="G2128" s="2">
        <f t="shared" si="195"/>
        <v>-1.7822223343266767E-2</v>
      </c>
      <c r="H2128" s="2" t="str">
        <f t="shared" si="196"/>
        <v>Hold</v>
      </c>
    </row>
    <row r="2129" spans="1:8" ht="13.5" x14ac:dyDescent="0.25">
      <c r="A2129" s="4">
        <v>45103</v>
      </c>
      <c r="B2129" s="2">
        <v>3.25</v>
      </c>
      <c r="C2129" s="2">
        <f t="shared" si="198"/>
        <v>3.1782889411454889</v>
      </c>
      <c r="D2129" s="2">
        <f t="shared" si="194"/>
        <v>3.2025317911604931</v>
      </c>
      <c r="E2129" s="2">
        <f t="shared" si="193"/>
        <v>-2.4242850015004258E-2</v>
      </c>
      <c r="F2129" s="2">
        <f t="shared" si="197"/>
        <v>-1.5923259989863867E-2</v>
      </c>
      <c r="G2129" s="2">
        <f t="shared" si="195"/>
        <v>-8.3195900251403915E-3</v>
      </c>
      <c r="H2129" s="2" t="str">
        <f t="shared" si="196"/>
        <v>Hold</v>
      </c>
    </row>
    <row r="2130" spans="1:8" ht="13.5" x14ac:dyDescent="0.25">
      <c r="A2130" s="4">
        <v>45104</v>
      </c>
      <c r="B2130" s="2">
        <v>3.3</v>
      </c>
      <c r="C2130" s="2">
        <f t="shared" si="198"/>
        <v>3.1985521809692599</v>
      </c>
      <c r="D2130" s="2">
        <f t="shared" si="194"/>
        <v>3.2097516584819381</v>
      </c>
      <c r="E2130" s="2">
        <f t="shared" si="193"/>
        <v>-1.1199477512678246E-2</v>
      </c>
      <c r="F2130" s="2">
        <f t="shared" si="197"/>
        <v>-1.4978503494426743E-2</v>
      </c>
      <c r="G2130" s="2">
        <f t="shared" si="195"/>
        <v>3.7790259817484968E-3</v>
      </c>
      <c r="H2130" s="2" t="str">
        <f t="shared" si="196"/>
        <v>Sell</v>
      </c>
    </row>
    <row r="2131" spans="1:8" ht="13.5" x14ac:dyDescent="0.25">
      <c r="A2131" s="4">
        <v>45107</v>
      </c>
      <c r="B2131" s="2">
        <v>3.32</v>
      </c>
      <c r="C2131" s="2">
        <f t="shared" si="198"/>
        <v>3.2141595377432197</v>
      </c>
      <c r="D2131" s="2">
        <f t="shared" si="194"/>
        <v>3.2179182022980908</v>
      </c>
      <c r="E2131" s="2">
        <f t="shared" si="193"/>
        <v>-3.7586645548710607E-3</v>
      </c>
      <c r="F2131" s="2">
        <f t="shared" si="197"/>
        <v>-1.2734535706515608E-2</v>
      </c>
      <c r="G2131" s="2">
        <f t="shared" si="195"/>
        <v>8.9758711516445475E-3</v>
      </c>
      <c r="H2131" s="2" t="str">
        <f t="shared" si="196"/>
        <v>Sell</v>
      </c>
    </row>
    <row r="2132" spans="1:8" ht="13.5" x14ac:dyDescent="0.25">
      <c r="A2132" s="4">
        <v>45110</v>
      </c>
      <c r="B2132" s="2">
        <v>3.37</v>
      </c>
      <c r="C2132" s="2">
        <f t="shared" si="198"/>
        <v>3.2273657627058014</v>
      </c>
      <c r="D2132" s="2">
        <f t="shared" si="194"/>
        <v>3.2291835206463801</v>
      </c>
      <c r="E2132" s="2">
        <f t="shared" si="193"/>
        <v>-1.8177579405787014E-3</v>
      </c>
      <c r="F2132" s="2">
        <f t="shared" si="197"/>
        <v>-1.0551180153328227E-2</v>
      </c>
      <c r="G2132" s="2">
        <f t="shared" si="195"/>
        <v>8.7334222127495257E-3</v>
      </c>
      <c r="H2132" s="2" t="str">
        <f t="shared" si="196"/>
        <v>Sell</v>
      </c>
    </row>
    <row r="2133" spans="1:8" ht="13.5" x14ac:dyDescent="0.25">
      <c r="A2133" s="4">
        <v>45111</v>
      </c>
      <c r="B2133" s="2">
        <v>3.48</v>
      </c>
      <c r="C2133" s="2">
        <f t="shared" si="198"/>
        <v>3.2354633376741395</v>
      </c>
      <c r="D2133" s="2">
        <f t="shared" si="194"/>
        <v>3.2477625191170185</v>
      </c>
      <c r="E2133" s="2">
        <f t="shared" si="193"/>
        <v>-1.2299181442879004E-2</v>
      </c>
      <c r="F2133" s="2">
        <f t="shared" si="197"/>
        <v>-1.0900780411238382E-2</v>
      </c>
      <c r="G2133" s="2">
        <f t="shared" si="195"/>
        <v>-1.3984010316406212E-3</v>
      </c>
      <c r="H2133" s="2" t="str">
        <f t="shared" si="196"/>
        <v>Hold</v>
      </c>
    </row>
    <row r="2134" spans="1:8" ht="13.5" x14ac:dyDescent="0.25">
      <c r="A2134" s="4">
        <v>45112</v>
      </c>
      <c r="B2134" s="2">
        <v>3.5</v>
      </c>
      <c r="C2134" s="2">
        <f t="shared" si="198"/>
        <v>3.2453920549550412</v>
      </c>
      <c r="D2134" s="2">
        <f t="shared" si="194"/>
        <v>3.2664467769602021</v>
      </c>
      <c r="E2134" s="2">
        <f t="shared" si="193"/>
        <v>-2.1054722005160897E-2</v>
      </c>
      <c r="F2134" s="2">
        <f t="shared" si="197"/>
        <v>-1.2931568730022887E-2</v>
      </c>
      <c r="G2134" s="2">
        <f t="shared" si="195"/>
        <v>-8.1231532751380106E-3</v>
      </c>
      <c r="H2134" s="2" t="str">
        <f t="shared" si="196"/>
        <v>Hold</v>
      </c>
    </row>
    <row r="2135" spans="1:8" ht="13.5" x14ac:dyDescent="0.25">
      <c r="A2135" s="4">
        <v>45113</v>
      </c>
      <c r="B2135" s="2">
        <v>3.5</v>
      </c>
      <c r="C2135" s="2">
        <f t="shared" si="198"/>
        <v>3.2445625080388814</v>
      </c>
      <c r="D2135" s="2">
        <f t="shared" si="194"/>
        <v>3.2837470157038906</v>
      </c>
      <c r="E2135" s="2">
        <f t="shared" si="193"/>
        <v>-3.9184507665009249E-2</v>
      </c>
      <c r="F2135" s="2">
        <f t="shared" si="197"/>
        <v>-1.8182156517020161E-2</v>
      </c>
      <c r="G2135" s="2">
        <f t="shared" si="195"/>
        <v>-2.1002351147989089E-2</v>
      </c>
      <c r="H2135" s="2" t="str">
        <f t="shared" si="196"/>
        <v>Hold</v>
      </c>
    </row>
    <row r="2136" spans="1:8" ht="13.5" x14ac:dyDescent="0.25">
      <c r="A2136" s="4">
        <v>45114</v>
      </c>
      <c r="B2136" s="2">
        <v>3.48</v>
      </c>
      <c r="C2136" s="2">
        <f t="shared" si="198"/>
        <v>3.2300144298790534</v>
      </c>
      <c r="D2136" s="2">
        <f t="shared" si="194"/>
        <v>3.2982842737998985</v>
      </c>
      <c r="E2136" s="2">
        <f t="shared" si="193"/>
        <v>-6.8269843920845119E-2</v>
      </c>
      <c r="F2136" s="2">
        <f t="shared" si="197"/>
        <v>-2.8199693997785151E-2</v>
      </c>
      <c r="G2136" s="2">
        <f t="shared" si="195"/>
        <v>-4.0070149923059968E-2</v>
      </c>
      <c r="H2136" s="2" t="str">
        <f t="shared" si="196"/>
        <v>Hold</v>
      </c>
    </row>
    <row r="2137" spans="1:8" ht="13.5" x14ac:dyDescent="0.25">
      <c r="A2137" s="4">
        <v>45117</v>
      </c>
      <c r="B2137" s="2">
        <v>3.46</v>
      </c>
      <c r="C2137" s="2">
        <f t="shared" si="198"/>
        <v>3.2223199022053528</v>
      </c>
      <c r="D2137" s="2">
        <f t="shared" si="194"/>
        <v>3.3102632164813874</v>
      </c>
      <c r="E2137" s="2">
        <f t="shared" si="193"/>
        <v>-8.7943314276034634E-2</v>
      </c>
      <c r="F2137" s="2">
        <f t="shared" si="197"/>
        <v>-4.0148418053435053E-2</v>
      </c>
      <c r="G2137" s="2">
        <f t="shared" si="195"/>
        <v>-4.7794896222599581E-2</v>
      </c>
      <c r="H2137" s="2" t="str">
        <f t="shared" si="196"/>
        <v>Hold</v>
      </c>
    </row>
    <row r="2138" spans="1:8" ht="13.5" x14ac:dyDescent="0.25">
      <c r="A2138" s="4">
        <v>45118</v>
      </c>
      <c r="B2138" s="2">
        <v>3.45</v>
      </c>
      <c r="C2138" s="2">
        <f t="shared" si="198"/>
        <v>3.2204245326352985</v>
      </c>
      <c r="D2138" s="2">
        <f t="shared" si="194"/>
        <v>3.3206140893346179</v>
      </c>
      <c r="E2138" s="2">
        <f t="shared" si="193"/>
        <v>-0.10018955669931939</v>
      </c>
      <c r="F2138" s="2">
        <f t="shared" si="197"/>
        <v>-5.2156645782611921E-2</v>
      </c>
      <c r="G2138" s="2">
        <f t="shared" si="195"/>
        <v>-4.8032910916707472E-2</v>
      </c>
      <c r="H2138" s="2" t="str">
        <f t="shared" si="196"/>
        <v>Hold</v>
      </c>
    </row>
    <row r="2139" spans="1:8" ht="13.5" x14ac:dyDescent="0.25">
      <c r="A2139" s="4">
        <v>45119</v>
      </c>
      <c r="B2139" s="2">
        <v>3.43</v>
      </c>
      <c r="C2139" s="2">
        <f t="shared" si="198"/>
        <v>3.22497460453756</v>
      </c>
      <c r="D2139" s="2">
        <f t="shared" si="194"/>
        <v>3.3287167493839056</v>
      </c>
      <c r="E2139" s="2">
        <f t="shared" si="193"/>
        <v>-0.10374214484634559</v>
      </c>
      <c r="F2139" s="2">
        <f t="shared" si="197"/>
        <v>-6.2473745595358662E-2</v>
      </c>
      <c r="G2139" s="2">
        <f t="shared" si="195"/>
        <v>-4.1268399250986923E-2</v>
      </c>
      <c r="H2139" s="2" t="str">
        <f t="shared" si="196"/>
        <v>Hold</v>
      </c>
    </row>
    <row r="2140" spans="1:8" ht="13.5" x14ac:dyDescent="0.25">
      <c r="A2140" s="4">
        <v>45120</v>
      </c>
      <c r="B2140" s="2">
        <v>3.43</v>
      </c>
      <c r="C2140" s="2">
        <f t="shared" si="198"/>
        <v>3.236516973070243</v>
      </c>
      <c r="D2140" s="2">
        <f t="shared" si="194"/>
        <v>3.3362192123925052</v>
      </c>
      <c r="E2140" s="2">
        <f t="shared" ref="E2140:E2203" si="199">C2140-D2140</f>
        <v>-9.9702239322262187E-2</v>
      </c>
      <c r="F2140" s="2">
        <f t="shared" si="197"/>
        <v>-6.9919444340739378E-2</v>
      </c>
      <c r="G2140" s="2">
        <f t="shared" si="195"/>
        <v>-2.9782794981522809E-2</v>
      </c>
      <c r="H2140" s="2" t="str">
        <f t="shared" si="196"/>
        <v>Hold</v>
      </c>
    </row>
    <row r="2141" spans="1:8" ht="13.5" x14ac:dyDescent="0.25">
      <c r="A2141" s="4">
        <v>45121</v>
      </c>
      <c r="B2141" s="2">
        <v>3.43</v>
      </c>
      <c r="C2141" s="2">
        <f t="shared" si="198"/>
        <v>3.2493605156748209</v>
      </c>
      <c r="D2141" s="2">
        <f t="shared" ref="D2141:D2204" si="200">$D$4*B2141+(1-$D$4)*D2140</f>
        <v>3.3431659374004679</v>
      </c>
      <c r="E2141" s="2">
        <f t="shared" si="199"/>
        <v>-9.3805421725646987E-2</v>
      </c>
      <c r="F2141" s="2">
        <f t="shared" si="197"/>
        <v>-7.46966398177209E-2</v>
      </c>
      <c r="G2141" s="2">
        <f t="shared" si="195"/>
        <v>-1.9108781907926087E-2</v>
      </c>
      <c r="H2141" s="2" t="str">
        <f t="shared" si="196"/>
        <v>Hold</v>
      </c>
    </row>
    <row r="2142" spans="1:8" ht="13.5" x14ac:dyDescent="0.25">
      <c r="A2142" s="4">
        <v>45124</v>
      </c>
      <c r="B2142" s="2">
        <v>3.42</v>
      </c>
      <c r="C2142" s="2">
        <f t="shared" si="198"/>
        <v>3.2679204363402334</v>
      </c>
      <c r="D2142" s="2">
        <f t="shared" si="200"/>
        <v>3.3488573494448777</v>
      </c>
      <c r="E2142" s="2">
        <f t="shared" si="199"/>
        <v>-8.0936913104644237E-2</v>
      </c>
      <c r="F2142" s="2">
        <f t="shared" si="197"/>
        <v>-7.5944694475105573E-2</v>
      </c>
      <c r="G2142" s="2">
        <f t="shared" si="195"/>
        <v>-4.9922186295386639E-3</v>
      </c>
      <c r="H2142" s="2" t="str">
        <f t="shared" si="196"/>
        <v>Hold</v>
      </c>
    </row>
    <row r="2143" spans="1:8" ht="13.5" x14ac:dyDescent="0.25">
      <c r="A2143" s="4">
        <v>45125</v>
      </c>
      <c r="B2143" s="2">
        <v>3.42</v>
      </c>
      <c r="C2143" s="2">
        <f t="shared" si="198"/>
        <v>3.3005480615186591</v>
      </c>
      <c r="D2143" s="2">
        <f t="shared" si="200"/>
        <v>3.3541271754119237</v>
      </c>
      <c r="E2143" s="2">
        <f t="shared" si="199"/>
        <v>-5.357911389326464E-2</v>
      </c>
      <c r="F2143" s="2">
        <f t="shared" si="197"/>
        <v>-7.1471578358737395E-2</v>
      </c>
      <c r="G2143" s="2">
        <f t="shared" si="195"/>
        <v>1.7892464465472754E-2</v>
      </c>
      <c r="H2143" s="2" t="str">
        <f t="shared" si="196"/>
        <v>Sell</v>
      </c>
    </row>
    <row r="2144" spans="1:8" ht="13.5" x14ac:dyDescent="0.25">
      <c r="A2144" s="4">
        <v>45127</v>
      </c>
      <c r="B2144" s="2">
        <v>3.42</v>
      </c>
      <c r="C2144" s="2">
        <f t="shared" si="198"/>
        <v>3.3312329751311731</v>
      </c>
      <c r="D2144" s="2">
        <f t="shared" si="200"/>
        <v>3.3590066438999293</v>
      </c>
      <c r="E2144" s="2">
        <f t="shared" si="199"/>
        <v>-2.7773668768756199E-2</v>
      </c>
      <c r="F2144" s="2">
        <f t="shared" si="197"/>
        <v>-6.273199644074115E-2</v>
      </c>
      <c r="G2144" s="2">
        <f t="shared" si="195"/>
        <v>3.4958327671984951E-2</v>
      </c>
      <c r="H2144" s="2" t="str">
        <f t="shared" si="196"/>
        <v>Sell</v>
      </c>
    </row>
    <row r="2145" spans="1:8" ht="13.5" x14ac:dyDescent="0.25">
      <c r="A2145" s="4">
        <v>45128</v>
      </c>
      <c r="B2145" s="2">
        <v>3.45</v>
      </c>
      <c r="C2145" s="2">
        <f t="shared" si="198"/>
        <v>3.3571971328033001</v>
      </c>
      <c r="D2145" s="2">
        <f t="shared" si="200"/>
        <v>3.3657468924999345</v>
      </c>
      <c r="E2145" s="2">
        <f t="shared" si="199"/>
        <v>-8.5497596966344069E-3</v>
      </c>
      <c r="F2145" s="2">
        <f t="shared" si="197"/>
        <v>-5.1895549091919804E-2</v>
      </c>
      <c r="G2145" s="2">
        <f t="shared" si="195"/>
        <v>4.3345789395285397E-2</v>
      </c>
      <c r="H2145" s="2" t="str">
        <f t="shared" si="196"/>
        <v>Sell</v>
      </c>
    </row>
    <row r="2146" spans="1:8" ht="13.5" x14ac:dyDescent="0.25">
      <c r="A2146" s="4">
        <v>45131</v>
      </c>
      <c r="B2146" s="2">
        <v>3.45</v>
      </c>
      <c r="C2146" s="2">
        <f t="shared" si="198"/>
        <v>3.3760898816027924</v>
      </c>
      <c r="D2146" s="2">
        <f t="shared" si="200"/>
        <v>3.3719878634258653</v>
      </c>
      <c r="E2146" s="2">
        <f t="shared" si="199"/>
        <v>4.1020181769271247E-3</v>
      </c>
      <c r="F2146" s="2">
        <f t="shared" si="197"/>
        <v>-4.0696035638150427E-2</v>
      </c>
      <c r="G2146" s="2">
        <f t="shared" si="195"/>
        <v>4.4798053815077551E-2</v>
      </c>
      <c r="H2146" s="2" t="str">
        <f t="shared" si="196"/>
        <v>Sell</v>
      </c>
    </row>
    <row r="2147" spans="1:8" ht="13.5" x14ac:dyDescent="0.25">
      <c r="A2147" s="4">
        <v>45133</v>
      </c>
      <c r="B2147" s="2">
        <v>3.48</v>
      </c>
      <c r="C2147" s="2">
        <f t="shared" si="198"/>
        <v>3.3889991305869782</v>
      </c>
      <c r="D2147" s="2">
        <f t="shared" si="200"/>
        <v>3.3799887624313567</v>
      </c>
      <c r="E2147" s="2">
        <f t="shared" si="199"/>
        <v>9.0103681556215065E-3</v>
      </c>
      <c r="F2147" s="2">
        <f t="shared" si="197"/>
        <v>-3.0754754879396044E-2</v>
      </c>
      <c r="G2147" s="2">
        <f t="shared" si="195"/>
        <v>3.9765123035017551E-2</v>
      </c>
      <c r="H2147" s="2" t="str">
        <f t="shared" si="196"/>
        <v>Sell</v>
      </c>
    </row>
    <row r="2148" spans="1:8" ht="13.5" x14ac:dyDescent="0.25">
      <c r="A2148" s="4">
        <v>45134</v>
      </c>
      <c r="B2148" s="2">
        <v>3.47</v>
      </c>
      <c r="C2148" s="2">
        <f t="shared" si="198"/>
        <v>3.3983838797274428</v>
      </c>
      <c r="D2148" s="2">
        <f t="shared" si="200"/>
        <v>3.3866562615105154</v>
      </c>
      <c r="E2148" s="2">
        <f t="shared" si="199"/>
        <v>1.1727618216927471E-2</v>
      </c>
      <c r="F2148" s="2">
        <f t="shared" si="197"/>
        <v>-2.2258280260131345E-2</v>
      </c>
      <c r="G2148" s="2">
        <f t="shared" ref="G2148:G2211" si="201">E2148-F2148</f>
        <v>3.3985898477058817E-2</v>
      </c>
      <c r="H2148" s="2" t="str">
        <f t="shared" ref="H2148:H2211" si="202">IF(G2148&lt;0,"Hold","Sell")</f>
        <v>Sell</v>
      </c>
    </row>
    <row r="2149" spans="1:8" ht="13.5" x14ac:dyDescent="0.25">
      <c r="A2149" s="4">
        <v>45135</v>
      </c>
      <c r="B2149" s="2">
        <v>3.4</v>
      </c>
      <c r="C2149" s="2">
        <f t="shared" si="198"/>
        <v>3.4032478982309131</v>
      </c>
      <c r="D2149" s="2">
        <f t="shared" si="200"/>
        <v>3.3876446865838106</v>
      </c>
      <c r="E2149" s="2">
        <f t="shared" si="199"/>
        <v>1.5603211647102544E-2</v>
      </c>
      <c r="F2149" s="2">
        <f t="shared" ref="F2149:F2212" si="203">(E2149*(2/(10)))+((1-(2/10))*F2148)</f>
        <v>-1.468598187868457E-2</v>
      </c>
      <c r="G2149" s="2">
        <f t="shared" si="201"/>
        <v>3.0289193525787114E-2</v>
      </c>
      <c r="H2149" s="2" t="str">
        <f t="shared" si="202"/>
        <v>Sell</v>
      </c>
    </row>
    <row r="2150" spans="1:8" ht="13.5" x14ac:dyDescent="0.25">
      <c r="A2150" s="4">
        <v>45138</v>
      </c>
      <c r="B2150" s="2">
        <v>3.37</v>
      </c>
      <c r="C2150" s="2">
        <f t="shared" si="198"/>
        <v>3.4073636061953878</v>
      </c>
      <c r="D2150" s="2">
        <f t="shared" si="200"/>
        <v>3.3863376727627874</v>
      </c>
      <c r="E2150" s="2">
        <f t="shared" si="199"/>
        <v>2.1025933432600397E-2</v>
      </c>
      <c r="F2150" s="2">
        <f t="shared" si="203"/>
        <v>-7.5435988164275778E-3</v>
      </c>
      <c r="G2150" s="2">
        <f t="shared" si="201"/>
        <v>2.8569532249027974E-2</v>
      </c>
      <c r="H2150" s="2" t="str">
        <f t="shared" si="202"/>
        <v>Sell</v>
      </c>
    </row>
    <row r="2151" spans="1:8" ht="13.5" x14ac:dyDescent="0.25">
      <c r="A2151" s="4">
        <v>45139</v>
      </c>
      <c r="B2151" s="2">
        <v>3.3</v>
      </c>
      <c r="C2151" s="2">
        <f t="shared" si="198"/>
        <v>3.4108461283191742</v>
      </c>
      <c r="D2151" s="2">
        <f t="shared" si="200"/>
        <v>3.3799422895951734</v>
      </c>
      <c r="E2151" s="2">
        <f t="shared" si="199"/>
        <v>3.0903838724000821E-2</v>
      </c>
      <c r="F2151" s="2">
        <f t="shared" si="203"/>
        <v>1.4588869165810172E-4</v>
      </c>
      <c r="G2151" s="2">
        <f t="shared" si="201"/>
        <v>3.0757950032342718E-2</v>
      </c>
      <c r="H2151" s="2" t="str">
        <f t="shared" si="202"/>
        <v>Sell</v>
      </c>
    </row>
    <row r="2152" spans="1:8" ht="13.5" x14ac:dyDescent="0.25">
      <c r="A2152" s="4">
        <v>45140</v>
      </c>
      <c r="B2152" s="2">
        <v>3.28</v>
      </c>
      <c r="C2152" s="2">
        <f t="shared" si="198"/>
        <v>3.4122544162700708</v>
      </c>
      <c r="D2152" s="2">
        <f t="shared" si="200"/>
        <v>3.372539157032568</v>
      </c>
      <c r="E2152" s="2">
        <f t="shared" si="199"/>
        <v>3.9715259237502742E-2</v>
      </c>
      <c r="F2152" s="2">
        <f t="shared" si="203"/>
        <v>8.0597628008270295E-3</v>
      </c>
      <c r="G2152" s="2">
        <f t="shared" si="201"/>
        <v>3.1655496436675715E-2</v>
      </c>
      <c r="H2152" s="2" t="str">
        <f t="shared" si="202"/>
        <v>Sell</v>
      </c>
    </row>
    <row r="2153" spans="1:8" ht="13.5" x14ac:dyDescent="0.25">
      <c r="A2153" s="4">
        <v>45141</v>
      </c>
      <c r="B2153" s="2">
        <v>3.3</v>
      </c>
      <c r="C2153" s="2">
        <f t="shared" si="198"/>
        <v>3.4134460445362134</v>
      </c>
      <c r="D2153" s="2">
        <f t="shared" si="200"/>
        <v>3.3671658861412666</v>
      </c>
      <c r="E2153" s="2">
        <f t="shared" si="199"/>
        <v>4.6280158394946813E-2</v>
      </c>
      <c r="F2153" s="2">
        <f t="shared" si="203"/>
        <v>1.5703841919650987E-2</v>
      </c>
      <c r="G2153" s="2">
        <f t="shared" si="201"/>
        <v>3.0576316475295826E-2</v>
      </c>
      <c r="H2153" s="2" t="str">
        <f t="shared" si="202"/>
        <v>Sell</v>
      </c>
    </row>
    <row r="2154" spans="1:8" ht="13.5" x14ac:dyDescent="0.25">
      <c r="A2154" s="4">
        <v>45142</v>
      </c>
      <c r="B2154" s="2">
        <v>3.29</v>
      </c>
      <c r="C2154" s="2">
        <f t="shared" si="198"/>
        <v>3.4144543453767957</v>
      </c>
      <c r="D2154" s="2">
        <f t="shared" si="200"/>
        <v>3.3614498945752467</v>
      </c>
      <c r="E2154" s="2">
        <f t="shared" si="199"/>
        <v>5.300445080154903E-2</v>
      </c>
      <c r="F2154" s="2">
        <f t="shared" si="203"/>
        <v>2.3163963696030597E-2</v>
      </c>
      <c r="G2154" s="2">
        <f t="shared" si="201"/>
        <v>2.9840487105518433E-2</v>
      </c>
      <c r="H2154" s="2" t="str">
        <f t="shared" si="202"/>
        <v>Sell</v>
      </c>
    </row>
    <row r="2155" spans="1:8" ht="13.5" x14ac:dyDescent="0.25">
      <c r="A2155" s="4">
        <v>45145</v>
      </c>
      <c r="B2155" s="2">
        <v>3.39</v>
      </c>
      <c r="C2155" s="2">
        <f t="shared" si="198"/>
        <v>3.4199229076265194</v>
      </c>
      <c r="D2155" s="2">
        <f t="shared" si="200"/>
        <v>3.3635647171993028</v>
      </c>
      <c r="E2155" s="2">
        <f t="shared" si="199"/>
        <v>5.635819042721657E-2</v>
      </c>
      <c r="F2155" s="2">
        <f t="shared" si="203"/>
        <v>2.9802809042267793E-2</v>
      </c>
      <c r="G2155" s="2">
        <f t="shared" si="201"/>
        <v>2.6555381384948777E-2</v>
      </c>
      <c r="H2155" s="2" t="str">
        <f t="shared" si="202"/>
        <v>Sell</v>
      </c>
    </row>
    <row r="2156" spans="1:8" ht="13.5" x14ac:dyDescent="0.25">
      <c r="A2156" s="4">
        <v>45146</v>
      </c>
      <c r="B2156" s="2">
        <v>3.39</v>
      </c>
      <c r="C2156" s="2">
        <f t="shared" si="198"/>
        <v>3.4245501526070545</v>
      </c>
      <c r="D2156" s="2">
        <f t="shared" si="200"/>
        <v>3.365522886295651</v>
      </c>
      <c r="E2156" s="2">
        <f t="shared" si="199"/>
        <v>5.9027266311403537E-2</v>
      </c>
      <c r="F2156" s="2">
        <f t="shared" si="203"/>
        <v>3.5647700496094947E-2</v>
      </c>
      <c r="G2156" s="2">
        <f t="shared" si="201"/>
        <v>2.3379565815308589E-2</v>
      </c>
      <c r="H2156" s="2" t="str">
        <f t="shared" si="202"/>
        <v>Sell</v>
      </c>
    </row>
    <row r="2157" spans="1:8" ht="13.5" x14ac:dyDescent="0.25">
      <c r="A2157" s="4">
        <v>45147</v>
      </c>
      <c r="B2157" s="2">
        <v>3.39</v>
      </c>
      <c r="C2157" s="2">
        <f t="shared" si="198"/>
        <v>3.4330808983598153</v>
      </c>
      <c r="D2157" s="2">
        <f t="shared" si="200"/>
        <v>3.3673360058293067</v>
      </c>
      <c r="E2157" s="2">
        <f t="shared" si="199"/>
        <v>6.5744892530508636E-2</v>
      </c>
      <c r="F2157" s="2">
        <f t="shared" si="203"/>
        <v>4.1667138902977685E-2</v>
      </c>
      <c r="G2157" s="2">
        <f t="shared" si="201"/>
        <v>2.4077753627530951E-2</v>
      </c>
      <c r="H2157" s="2" t="str">
        <f t="shared" si="202"/>
        <v>Sell</v>
      </c>
    </row>
    <row r="2158" spans="1:8" ht="13.5" x14ac:dyDescent="0.25">
      <c r="A2158" s="4">
        <v>45148</v>
      </c>
      <c r="B2158" s="2">
        <v>3.39</v>
      </c>
      <c r="C2158" s="2">
        <f t="shared" si="198"/>
        <v>3.4387607601506129</v>
      </c>
      <c r="D2158" s="2">
        <f t="shared" si="200"/>
        <v>3.3690148202123211</v>
      </c>
      <c r="E2158" s="2">
        <f t="shared" si="199"/>
        <v>6.9745939938291812E-2</v>
      </c>
      <c r="F2158" s="2">
        <f t="shared" si="203"/>
        <v>4.7282899110040508E-2</v>
      </c>
      <c r="G2158" s="2">
        <f t="shared" si="201"/>
        <v>2.2463040828251304E-2</v>
      </c>
      <c r="H2158" s="2" t="str">
        <f t="shared" si="202"/>
        <v>Sell</v>
      </c>
    </row>
    <row r="2159" spans="1:8" ht="13.5" x14ac:dyDescent="0.25">
      <c r="A2159" s="4">
        <v>45149</v>
      </c>
      <c r="B2159" s="2">
        <v>3.39</v>
      </c>
      <c r="C2159" s="2">
        <f t="shared" si="198"/>
        <v>3.432797566281288</v>
      </c>
      <c r="D2159" s="2">
        <f t="shared" si="200"/>
        <v>3.3705692779743717</v>
      </c>
      <c r="E2159" s="2">
        <f t="shared" si="199"/>
        <v>6.2228288306916291E-2</v>
      </c>
      <c r="F2159" s="2">
        <f t="shared" si="203"/>
        <v>5.0271976949415667E-2</v>
      </c>
      <c r="G2159" s="2">
        <f t="shared" si="201"/>
        <v>1.1956311357500624E-2</v>
      </c>
      <c r="H2159" s="2" t="str">
        <f t="shared" si="202"/>
        <v>Sell</v>
      </c>
    </row>
    <row r="2160" spans="1:8" ht="13.5" x14ac:dyDescent="0.25">
      <c r="A2160" s="4">
        <v>45152</v>
      </c>
      <c r="B2160" s="2">
        <v>3.42</v>
      </c>
      <c r="C2160" s="2">
        <f t="shared" si="198"/>
        <v>3.4231364022380131</v>
      </c>
      <c r="D2160" s="2">
        <f t="shared" si="200"/>
        <v>3.3742308129392331</v>
      </c>
      <c r="E2160" s="2">
        <f t="shared" si="199"/>
        <v>4.8905589298779972E-2</v>
      </c>
      <c r="F2160" s="2">
        <f t="shared" si="203"/>
        <v>4.9998699419288528E-2</v>
      </c>
      <c r="G2160" s="2">
        <f t="shared" si="201"/>
        <v>-1.0931101205085558E-3</v>
      </c>
      <c r="H2160" s="2" t="str">
        <f t="shared" si="202"/>
        <v>Hold</v>
      </c>
    </row>
    <row r="2161" spans="1:8" ht="13.5" x14ac:dyDescent="0.25">
      <c r="A2161" s="4">
        <v>45153</v>
      </c>
      <c r="B2161" s="2">
        <v>3.43</v>
      </c>
      <c r="C2161" s="2">
        <f t="shared" si="198"/>
        <v>3.4041923403552419</v>
      </c>
      <c r="D2161" s="2">
        <f t="shared" si="200"/>
        <v>3.3783618638326232</v>
      </c>
      <c r="E2161" s="2">
        <f t="shared" si="199"/>
        <v>2.5830476522618717E-2</v>
      </c>
      <c r="F2161" s="2">
        <f t="shared" si="203"/>
        <v>4.5165054839954567E-2</v>
      </c>
      <c r="G2161" s="2">
        <f t="shared" si="201"/>
        <v>-1.933457831733585E-2</v>
      </c>
      <c r="H2161" s="2" t="str">
        <f t="shared" si="202"/>
        <v>Hold</v>
      </c>
    </row>
    <row r="2162" spans="1:8" ht="13.5" x14ac:dyDescent="0.25">
      <c r="A2162" s="4">
        <v>45154</v>
      </c>
      <c r="B2162" s="2">
        <v>3.39</v>
      </c>
      <c r="C2162" s="2">
        <f t="shared" si="198"/>
        <v>3.3850858264544357</v>
      </c>
      <c r="D2162" s="2">
        <f t="shared" si="200"/>
        <v>3.3792239479931698</v>
      </c>
      <c r="E2162" s="2">
        <f t="shared" si="199"/>
        <v>5.8618784612658459E-3</v>
      </c>
      <c r="F2162" s="2">
        <f t="shared" si="203"/>
        <v>3.7304419564216824E-2</v>
      </c>
      <c r="G2162" s="2">
        <f t="shared" si="201"/>
        <v>-3.1442541102950979E-2</v>
      </c>
      <c r="H2162" s="2" t="str">
        <f t="shared" si="202"/>
        <v>Hold</v>
      </c>
    </row>
    <row r="2163" spans="1:8" ht="13.5" x14ac:dyDescent="0.25">
      <c r="A2163" s="4">
        <v>45155</v>
      </c>
      <c r="B2163" s="2">
        <v>3.3</v>
      </c>
      <c r="C2163" s="2">
        <f t="shared" si="198"/>
        <v>3.3719956993075995</v>
      </c>
      <c r="D2163" s="2">
        <f t="shared" si="200"/>
        <v>3.373355507401083</v>
      </c>
      <c r="E2163" s="2">
        <f t="shared" si="199"/>
        <v>-1.3598080934835721E-3</v>
      </c>
      <c r="F2163" s="2">
        <f t="shared" si="203"/>
        <v>2.9571574032676747E-2</v>
      </c>
      <c r="G2163" s="2">
        <f t="shared" si="201"/>
        <v>-3.0931382126160319E-2</v>
      </c>
      <c r="H2163" s="2" t="str">
        <f t="shared" si="202"/>
        <v>Hold</v>
      </c>
    </row>
    <row r="2164" spans="1:8" ht="13.5" x14ac:dyDescent="0.25">
      <c r="A2164" s="4">
        <v>45156</v>
      </c>
      <c r="B2164" s="2">
        <v>3.26</v>
      </c>
      <c r="C2164" s="2">
        <f t="shared" si="198"/>
        <v>3.3593809763371993</v>
      </c>
      <c r="D2164" s="2">
        <f t="shared" si="200"/>
        <v>3.3649588031491513</v>
      </c>
      <c r="E2164" s="2">
        <f t="shared" si="199"/>
        <v>-5.5778268119519581E-3</v>
      </c>
      <c r="F2164" s="2">
        <f t="shared" si="203"/>
        <v>2.2541693863751006E-2</v>
      </c>
      <c r="G2164" s="2">
        <f t="shared" si="201"/>
        <v>-2.8119520675702964E-2</v>
      </c>
      <c r="H2164" s="2" t="str">
        <f t="shared" si="202"/>
        <v>Hold</v>
      </c>
    </row>
    <row r="2165" spans="1:8" ht="13.5" x14ac:dyDescent="0.25">
      <c r="A2165" s="4">
        <v>45159</v>
      </c>
      <c r="B2165" s="2">
        <v>3.28</v>
      </c>
      <c r="C2165" s="2">
        <f t="shared" si="198"/>
        <v>3.3640915953622459</v>
      </c>
      <c r="D2165" s="2">
        <f t="shared" si="200"/>
        <v>3.3586655584714364</v>
      </c>
      <c r="E2165" s="2">
        <f t="shared" si="199"/>
        <v>5.4260368908094492E-3</v>
      </c>
      <c r="F2165" s="2">
        <f t="shared" si="203"/>
        <v>1.9118562469162693E-2</v>
      </c>
      <c r="G2165" s="2">
        <f t="shared" si="201"/>
        <v>-1.3692525578353244E-2</v>
      </c>
      <c r="H2165" s="2" t="str">
        <f t="shared" si="202"/>
        <v>Hold</v>
      </c>
    </row>
    <row r="2166" spans="1:8" ht="13.5" x14ac:dyDescent="0.25">
      <c r="A2166" s="4">
        <v>45160</v>
      </c>
      <c r="B2166" s="2">
        <v>3.28</v>
      </c>
      <c r="C2166" s="2">
        <f t="shared" si="198"/>
        <v>3.3680775037680544</v>
      </c>
      <c r="D2166" s="2">
        <f t="shared" si="200"/>
        <v>3.3528384800661448</v>
      </c>
      <c r="E2166" s="2">
        <f t="shared" si="199"/>
        <v>1.5239023701909549E-2</v>
      </c>
      <c r="F2166" s="2">
        <f t="shared" si="203"/>
        <v>1.8342654715712066E-2</v>
      </c>
      <c r="G2166" s="2">
        <f t="shared" si="201"/>
        <v>-3.1036310138025172E-3</v>
      </c>
      <c r="H2166" s="2" t="str">
        <f t="shared" si="202"/>
        <v>Hold</v>
      </c>
    </row>
    <row r="2167" spans="1:8" ht="13.5" x14ac:dyDescent="0.25">
      <c r="A2167" s="4">
        <v>45161</v>
      </c>
      <c r="B2167" s="2">
        <v>3.24</v>
      </c>
      <c r="C2167" s="2">
        <f t="shared" si="198"/>
        <v>3.3714501954960463</v>
      </c>
      <c r="D2167" s="2">
        <f t="shared" si="200"/>
        <v>3.3444800741353191</v>
      </c>
      <c r="E2167" s="2">
        <f t="shared" si="199"/>
        <v>2.6970121360727184E-2</v>
      </c>
      <c r="F2167" s="2">
        <f t="shared" si="203"/>
        <v>2.006814804471509E-2</v>
      </c>
      <c r="G2167" s="2">
        <f t="shared" si="201"/>
        <v>6.9019733160120937E-3</v>
      </c>
      <c r="H2167" s="2" t="str">
        <f t="shared" si="202"/>
        <v>Sell</v>
      </c>
    </row>
    <row r="2168" spans="1:8" ht="13.5" x14ac:dyDescent="0.25">
      <c r="A2168" s="4">
        <v>45162</v>
      </c>
      <c r="B2168" s="2">
        <v>3.39</v>
      </c>
      <c r="C2168" s="2">
        <f t="shared" si="198"/>
        <v>3.3743040115735776</v>
      </c>
      <c r="D2168" s="2">
        <f t="shared" si="200"/>
        <v>3.3478519204956658</v>
      </c>
      <c r="E2168" s="2">
        <f t="shared" si="199"/>
        <v>2.6452091077911799E-2</v>
      </c>
      <c r="F2168" s="2">
        <f t="shared" si="203"/>
        <v>2.1344936651354431E-2</v>
      </c>
      <c r="G2168" s="2">
        <f t="shared" si="201"/>
        <v>5.1071544265573685E-3</v>
      </c>
      <c r="H2168" s="2" t="str">
        <f t="shared" si="202"/>
        <v>Sell</v>
      </c>
    </row>
    <row r="2169" spans="1:8" ht="13.5" x14ac:dyDescent="0.25">
      <c r="A2169" s="4">
        <v>45163</v>
      </c>
      <c r="B2169" s="2">
        <v>3.4</v>
      </c>
      <c r="C2169" s="2">
        <f t="shared" si="198"/>
        <v>3.3767187790237965</v>
      </c>
      <c r="D2169" s="2">
        <f t="shared" si="200"/>
        <v>3.3517147411996908</v>
      </c>
      <c r="E2169" s="2">
        <f t="shared" si="199"/>
        <v>2.5004037824105652E-2</v>
      </c>
      <c r="F2169" s="2">
        <f t="shared" si="203"/>
        <v>2.2076756885904675E-2</v>
      </c>
      <c r="G2169" s="2">
        <f t="shared" si="201"/>
        <v>2.9272809382009761E-3</v>
      </c>
      <c r="H2169" s="2" t="str">
        <f t="shared" si="202"/>
        <v>Sell</v>
      </c>
    </row>
    <row r="2170" spans="1:8" ht="13.5" x14ac:dyDescent="0.25">
      <c r="A2170" s="4">
        <v>45166</v>
      </c>
      <c r="B2170" s="2">
        <v>3.43</v>
      </c>
      <c r="C2170" s="2">
        <f t="shared" si="198"/>
        <v>3.3833774284047511</v>
      </c>
      <c r="D2170" s="2">
        <f t="shared" si="200"/>
        <v>3.3575136492589732</v>
      </c>
      <c r="E2170" s="2">
        <f t="shared" si="199"/>
        <v>2.5863779145777865E-2</v>
      </c>
      <c r="F2170" s="2">
        <f t="shared" si="203"/>
        <v>2.2834161337879313E-2</v>
      </c>
      <c r="G2170" s="2">
        <f t="shared" si="201"/>
        <v>3.029617807898552E-3</v>
      </c>
      <c r="H2170" s="2" t="str">
        <f t="shared" si="202"/>
        <v>Sell</v>
      </c>
    </row>
    <row r="2171" spans="1:8" ht="13.5" x14ac:dyDescent="0.25">
      <c r="A2171" s="4">
        <v>45167</v>
      </c>
      <c r="B2171" s="2">
        <v>3.4</v>
      </c>
      <c r="C2171" s="2">
        <f t="shared" si="198"/>
        <v>3.390550131727097</v>
      </c>
      <c r="D2171" s="2">
        <f t="shared" si="200"/>
        <v>3.3606607863509015</v>
      </c>
      <c r="E2171" s="2">
        <f t="shared" si="199"/>
        <v>2.9889345376195475E-2</v>
      </c>
      <c r="F2171" s="2">
        <f t="shared" si="203"/>
        <v>2.4245198145542549E-2</v>
      </c>
      <c r="G2171" s="2">
        <f t="shared" si="201"/>
        <v>5.644147230652926E-3</v>
      </c>
      <c r="H2171" s="2" t="str">
        <f t="shared" si="202"/>
        <v>Sell</v>
      </c>
    </row>
    <row r="2172" spans="1:8" ht="13.5" x14ac:dyDescent="0.25">
      <c r="A2172" s="4">
        <v>45168</v>
      </c>
      <c r="B2172" s="2">
        <v>3.43</v>
      </c>
      <c r="C2172" s="2">
        <f t="shared" si="198"/>
        <v>3.3904654960767746</v>
      </c>
      <c r="D2172" s="2">
        <f t="shared" si="200"/>
        <v>3.365797024398983</v>
      </c>
      <c r="E2172" s="2">
        <f t="shared" si="199"/>
        <v>2.4668471677791626E-2</v>
      </c>
      <c r="F2172" s="2">
        <f t="shared" si="203"/>
        <v>2.4329852851992368E-2</v>
      </c>
      <c r="G2172" s="2">
        <f t="shared" si="201"/>
        <v>3.386188257992577E-4</v>
      </c>
      <c r="H2172" s="2" t="str">
        <f t="shared" si="202"/>
        <v>Sell</v>
      </c>
    </row>
    <row r="2173" spans="1:8" ht="13.5" x14ac:dyDescent="0.25">
      <c r="A2173" s="4">
        <v>45169</v>
      </c>
      <c r="B2173" s="2">
        <v>3.41</v>
      </c>
      <c r="C2173" s="2">
        <f t="shared" si="198"/>
        <v>3.3765477274495783</v>
      </c>
      <c r="D2173" s="2">
        <f t="shared" si="200"/>
        <v>3.3690713188879475</v>
      </c>
      <c r="E2173" s="2">
        <f t="shared" si="199"/>
        <v>7.4764085616307874E-3</v>
      </c>
      <c r="F2173" s="2">
        <f t="shared" si="203"/>
        <v>2.0959163993920053E-2</v>
      </c>
      <c r="G2173" s="2">
        <f t="shared" si="201"/>
        <v>-1.3482755432289266E-2</v>
      </c>
      <c r="H2173" s="2" t="str">
        <f t="shared" si="202"/>
        <v>Hold</v>
      </c>
    </row>
    <row r="2174" spans="1:8" ht="13.5" x14ac:dyDescent="0.25">
      <c r="A2174" s="4">
        <v>45170</v>
      </c>
      <c r="B2174" s="2">
        <v>3.4</v>
      </c>
      <c r="C2174" s="2">
        <f t="shared" si="198"/>
        <v>3.3586173078419508</v>
      </c>
      <c r="D2174" s="2">
        <f t="shared" si="200"/>
        <v>3.3713623323036552</v>
      </c>
      <c r="E2174" s="2">
        <f t="shared" si="199"/>
        <v>-1.2745024461704446E-2</v>
      </c>
      <c r="F2174" s="2">
        <f t="shared" si="203"/>
        <v>1.4218326302795153E-2</v>
      </c>
      <c r="G2174" s="2">
        <f t="shared" si="201"/>
        <v>-2.69633507644996E-2</v>
      </c>
      <c r="H2174" s="2" t="str">
        <f t="shared" si="202"/>
        <v>Hold</v>
      </c>
    </row>
    <row r="2175" spans="1:8" ht="13.5" x14ac:dyDescent="0.25">
      <c r="A2175" s="4">
        <v>45173</v>
      </c>
      <c r="B2175" s="2">
        <v>3.42</v>
      </c>
      <c r="C2175" s="2">
        <f t="shared" si="198"/>
        <v>3.3465223374047275</v>
      </c>
      <c r="D2175" s="2">
        <f t="shared" si="200"/>
        <v>3.3749651225033848</v>
      </c>
      <c r="E2175" s="2">
        <f t="shared" si="199"/>
        <v>-2.8442785098657275E-2</v>
      </c>
      <c r="F2175" s="2">
        <f t="shared" si="203"/>
        <v>5.6861040225046683E-3</v>
      </c>
      <c r="G2175" s="2">
        <f t="shared" si="201"/>
        <v>-3.4128889121161944E-2</v>
      </c>
      <c r="H2175" s="2" t="str">
        <f t="shared" si="202"/>
        <v>Hold</v>
      </c>
    </row>
    <row r="2176" spans="1:8" ht="13.5" x14ac:dyDescent="0.25">
      <c r="A2176" s="4">
        <v>45174</v>
      </c>
      <c r="B2176" s="2">
        <v>3.42</v>
      </c>
      <c r="C2176" s="2">
        <f t="shared" si="198"/>
        <v>3.336288131650154</v>
      </c>
      <c r="D2176" s="2">
        <f t="shared" si="200"/>
        <v>3.3783010393549859</v>
      </c>
      <c r="E2176" s="2">
        <f t="shared" si="199"/>
        <v>-4.2012907704831903E-2</v>
      </c>
      <c r="F2176" s="2">
        <f t="shared" si="203"/>
        <v>-3.8536983229626454E-3</v>
      </c>
      <c r="G2176" s="2">
        <f t="shared" si="201"/>
        <v>-3.8159209381869258E-2</v>
      </c>
      <c r="H2176" s="2" t="str">
        <f t="shared" si="202"/>
        <v>Hold</v>
      </c>
    </row>
    <row r="2177" spans="1:8" ht="13.5" x14ac:dyDescent="0.25">
      <c r="A2177" s="4">
        <v>45175</v>
      </c>
      <c r="B2177" s="2">
        <v>3.42</v>
      </c>
      <c r="C2177" s="2">
        <f t="shared" si="198"/>
        <v>3.3214745729347461</v>
      </c>
      <c r="D2177" s="2">
        <f t="shared" si="200"/>
        <v>3.3813898512546166</v>
      </c>
      <c r="E2177" s="2">
        <f t="shared" si="199"/>
        <v>-5.9915278319870424E-2</v>
      </c>
      <c r="F2177" s="2">
        <f t="shared" si="203"/>
        <v>-1.5066014322344203E-2</v>
      </c>
      <c r="G2177" s="2">
        <f t="shared" si="201"/>
        <v>-4.4849263997526222E-2</v>
      </c>
      <c r="H2177" s="2" t="str">
        <f t="shared" si="202"/>
        <v>Hold</v>
      </c>
    </row>
    <row r="2178" spans="1:8" ht="13.5" x14ac:dyDescent="0.25">
      <c r="A2178" s="4">
        <v>45176</v>
      </c>
      <c r="B2178" s="2">
        <v>3.4</v>
      </c>
      <c r="C2178" s="2">
        <f t="shared" si="198"/>
        <v>3.3320169463294009</v>
      </c>
      <c r="D2178" s="2">
        <f t="shared" si="200"/>
        <v>3.3827683807913118</v>
      </c>
      <c r="E2178" s="2">
        <f t="shared" si="199"/>
        <v>-5.0751434461910883E-2</v>
      </c>
      <c r="F2178" s="2">
        <f t="shared" si="203"/>
        <v>-2.2203098350257539E-2</v>
      </c>
      <c r="G2178" s="2">
        <f t="shared" si="201"/>
        <v>-2.8548336111653343E-2</v>
      </c>
      <c r="H2178" s="2" t="str">
        <f t="shared" si="202"/>
        <v>Hold</v>
      </c>
    </row>
    <row r="2179" spans="1:8" ht="13.5" x14ac:dyDescent="0.25">
      <c r="A2179" s="4">
        <v>45177</v>
      </c>
      <c r="B2179" s="2">
        <v>3.38</v>
      </c>
      <c r="C2179" s="2">
        <f t="shared" si="198"/>
        <v>3.3424758776633392</v>
      </c>
      <c r="D2179" s="2">
        <f t="shared" si="200"/>
        <v>3.382563315547511</v>
      </c>
      <c r="E2179" s="2">
        <f t="shared" si="199"/>
        <v>-4.0087437884171795E-2</v>
      </c>
      <c r="F2179" s="2">
        <f t="shared" si="203"/>
        <v>-2.577996625704039E-2</v>
      </c>
      <c r="G2179" s="2">
        <f t="shared" si="201"/>
        <v>-1.4307471627131405E-2</v>
      </c>
      <c r="H2179" s="2" t="str">
        <f t="shared" si="202"/>
        <v>Hold</v>
      </c>
    </row>
    <row r="2180" spans="1:8" ht="13.5" x14ac:dyDescent="0.25">
      <c r="A2180" s="4">
        <v>45180</v>
      </c>
      <c r="B2180" s="2">
        <v>3.36</v>
      </c>
      <c r="C2180" s="2">
        <f t="shared" si="198"/>
        <v>3.3559411272535948</v>
      </c>
      <c r="D2180" s="2">
        <f t="shared" si="200"/>
        <v>3.3808919588402877</v>
      </c>
      <c r="E2180" s="2">
        <f t="shared" si="199"/>
        <v>-2.4950831586692868E-2</v>
      </c>
      <c r="F2180" s="2">
        <f t="shared" si="203"/>
        <v>-2.5614139322970887E-2</v>
      </c>
      <c r="G2180" s="2">
        <f t="shared" si="201"/>
        <v>6.6330773627801959E-4</v>
      </c>
      <c r="H2180" s="2" t="str">
        <f t="shared" si="202"/>
        <v>Sell</v>
      </c>
    </row>
    <row r="2181" spans="1:8" ht="13.5" x14ac:dyDescent="0.25">
      <c r="A2181" s="4">
        <v>45181</v>
      </c>
      <c r="B2181" s="2">
        <v>3.38</v>
      </c>
      <c r="C2181" s="2">
        <f t="shared" si="198"/>
        <v>3.3627194153684261</v>
      </c>
      <c r="D2181" s="2">
        <f t="shared" si="200"/>
        <v>3.3808258878150816</v>
      </c>
      <c r="E2181" s="2">
        <f t="shared" si="199"/>
        <v>-1.810647244665553E-2</v>
      </c>
      <c r="F2181" s="2">
        <f t="shared" si="203"/>
        <v>-2.4112605947707817E-2</v>
      </c>
      <c r="G2181" s="2">
        <f t="shared" si="201"/>
        <v>6.0061335010522868E-3</v>
      </c>
      <c r="H2181" s="2" t="str">
        <f t="shared" si="202"/>
        <v>Sell</v>
      </c>
    </row>
    <row r="2182" spans="1:8" ht="13.5" x14ac:dyDescent="0.25">
      <c r="A2182" s="4">
        <v>45182</v>
      </c>
      <c r="B2182" s="2">
        <v>3.33</v>
      </c>
      <c r="C2182" s="2">
        <f t="shared" si="198"/>
        <v>3.3730702745425143</v>
      </c>
      <c r="D2182" s="2">
        <f t="shared" si="200"/>
        <v>3.3770610072361866</v>
      </c>
      <c r="E2182" s="2">
        <f t="shared" si="199"/>
        <v>-3.9907326936723386E-3</v>
      </c>
      <c r="F2182" s="2">
        <f t="shared" si="203"/>
        <v>-2.0088231296900721E-2</v>
      </c>
      <c r="G2182" s="2">
        <f t="shared" si="201"/>
        <v>1.6097498603228382E-2</v>
      </c>
      <c r="H2182" s="2" t="str">
        <f t="shared" si="202"/>
        <v>Sell</v>
      </c>
    </row>
    <row r="2183" spans="1:8" ht="13.5" x14ac:dyDescent="0.25">
      <c r="A2183" s="4">
        <v>45183</v>
      </c>
      <c r="B2183" s="2">
        <v>3.33</v>
      </c>
      <c r="C2183" s="2">
        <f t="shared" si="198"/>
        <v>3.3787517707667427</v>
      </c>
      <c r="D2183" s="2">
        <f t="shared" si="200"/>
        <v>3.3735750067001726</v>
      </c>
      <c r="E2183" s="2">
        <f t="shared" si="199"/>
        <v>5.1767640665700831E-3</v>
      </c>
      <c r="F2183" s="2">
        <f t="shared" si="203"/>
        <v>-1.5035232224206562E-2</v>
      </c>
      <c r="G2183" s="2">
        <f t="shared" si="201"/>
        <v>2.0211996290776645E-2</v>
      </c>
      <c r="H2183" s="2" t="str">
        <f t="shared" si="202"/>
        <v>Sell</v>
      </c>
    </row>
    <row r="2184" spans="1:8" ht="13.5" x14ac:dyDescent="0.25">
      <c r="A2184" s="4">
        <v>45184</v>
      </c>
      <c r="B2184" s="2">
        <v>3.33</v>
      </c>
      <c r="C2184" s="2">
        <f t="shared" si="198"/>
        <v>3.3820207291103208</v>
      </c>
      <c r="D2184" s="2">
        <f t="shared" si="200"/>
        <v>3.3703472284260858</v>
      </c>
      <c r="E2184" s="2">
        <f t="shared" si="199"/>
        <v>1.1673500684235005E-2</v>
      </c>
      <c r="F2184" s="2">
        <f t="shared" si="203"/>
        <v>-9.6934856425182486E-3</v>
      </c>
      <c r="G2184" s="2">
        <f t="shared" si="201"/>
        <v>2.1366986326753254E-2</v>
      </c>
      <c r="H2184" s="2" t="str">
        <f t="shared" si="202"/>
        <v>Sell</v>
      </c>
    </row>
    <row r="2185" spans="1:8" ht="13.5" x14ac:dyDescent="0.25">
      <c r="A2185" s="4">
        <v>45187</v>
      </c>
      <c r="B2185" s="2">
        <v>3.33</v>
      </c>
      <c r="C2185" s="2">
        <f t="shared" si="198"/>
        <v>3.3878636938625792</v>
      </c>
      <c r="D2185" s="2">
        <f t="shared" si="200"/>
        <v>3.3673585448389685</v>
      </c>
      <c r="E2185" s="2">
        <f t="shared" si="199"/>
        <v>2.050514902361078E-2</v>
      </c>
      <c r="F2185" s="2">
        <f t="shared" si="203"/>
        <v>-3.6537587092924434E-3</v>
      </c>
      <c r="G2185" s="2">
        <f t="shared" si="201"/>
        <v>2.4158907732903225E-2</v>
      </c>
      <c r="H2185" s="2" t="str">
        <f t="shared" si="202"/>
        <v>Sell</v>
      </c>
    </row>
    <row r="2186" spans="1:8" ht="13.5" x14ac:dyDescent="0.25">
      <c r="A2186" s="4">
        <v>45188</v>
      </c>
      <c r="B2186" s="2">
        <v>3.28</v>
      </c>
      <c r="C2186" s="2">
        <f t="shared" si="198"/>
        <v>3.3928077409606443</v>
      </c>
      <c r="D2186" s="2">
        <f t="shared" si="200"/>
        <v>3.3608875415175636</v>
      </c>
      <c r="E2186" s="2">
        <f t="shared" si="199"/>
        <v>3.1920199443080666E-2</v>
      </c>
      <c r="F2186" s="2">
        <f t="shared" si="203"/>
        <v>3.4610329211821785E-3</v>
      </c>
      <c r="G2186" s="2">
        <f t="shared" si="201"/>
        <v>2.8459166521898487E-2</v>
      </c>
      <c r="H2186" s="2" t="str">
        <f t="shared" si="202"/>
        <v>Sell</v>
      </c>
    </row>
    <row r="2187" spans="1:8" ht="13.5" x14ac:dyDescent="0.25">
      <c r="A2187" s="4">
        <v>45189</v>
      </c>
      <c r="B2187" s="2">
        <v>3.27</v>
      </c>
      <c r="C2187" s="2">
        <f t="shared" si="198"/>
        <v>3.3969911654282372</v>
      </c>
      <c r="D2187" s="2">
        <f t="shared" si="200"/>
        <v>3.3541551310347812</v>
      </c>
      <c r="E2187" s="2">
        <f t="shared" si="199"/>
        <v>4.2836034393455957E-2</v>
      </c>
      <c r="F2187" s="2">
        <f t="shared" si="203"/>
        <v>1.1336033215636934E-2</v>
      </c>
      <c r="G2187" s="2">
        <f t="shared" si="201"/>
        <v>3.1500001177819023E-2</v>
      </c>
      <c r="H2187" s="2" t="str">
        <f t="shared" si="202"/>
        <v>Sell</v>
      </c>
    </row>
    <row r="2188" spans="1:8" ht="13.5" x14ac:dyDescent="0.25">
      <c r="A2188" s="4">
        <v>45190</v>
      </c>
      <c r="B2188" s="2">
        <v>3.26</v>
      </c>
      <c r="C2188" s="2">
        <f t="shared" si="198"/>
        <v>3.3974540630546621</v>
      </c>
      <c r="D2188" s="2">
        <f t="shared" si="200"/>
        <v>3.3471806768840571</v>
      </c>
      <c r="E2188" s="2">
        <f t="shared" si="199"/>
        <v>5.0273386170605061E-2</v>
      </c>
      <c r="F2188" s="2">
        <f t="shared" si="203"/>
        <v>1.9123503806630561E-2</v>
      </c>
      <c r="G2188" s="2">
        <f t="shared" si="201"/>
        <v>3.11498823639745E-2</v>
      </c>
      <c r="H2188" s="2" t="str">
        <f t="shared" si="202"/>
        <v>Sell</v>
      </c>
    </row>
    <row r="2189" spans="1:8" ht="13.5" x14ac:dyDescent="0.25">
      <c r="A2189" s="4">
        <v>45191</v>
      </c>
      <c r="B2189" s="2">
        <v>3.2</v>
      </c>
      <c r="C2189" s="2">
        <f t="shared" si="198"/>
        <v>3.3947688225847141</v>
      </c>
      <c r="D2189" s="2">
        <f t="shared" si="200"/>
        <v>3.3362784045222749</v>
      </c>
      <c r="E2189" s="2">
        <f t="shared" si="199"/>
        <v>5.8490418062439264E-2</v>
      </c>
      <c r="F2189" s="2">
        <f t="shared" si="203"/>
        <v>2.6996886657792304E-2</v>
      </c>
      <c r="G2189" s="2">
        <f t="shared" si="201"/>
        <v>3.149353140464696E-2</v>
      </c>
      <c r="H2189" s="2" t="str">
        <f t="shared" si="202"/>
        <v>Sell</v>
      </c>
    </row>
    <row r="2190" spans="1:8" ht="13.5" x14ac:dyDescent="0.25">
      <c r="A2190" s="4">
        <v>45194</v>
      </c>
      <c r="B2190" s="2">
        <v>3.15</v>
      </c>
      <c r="C2190" s="2">
        <f t="shared" si="198"/>
        <v>3.3894197729562965</v>
      </c>
      <c r="D2190" s="2">
        <f t="shared" si="200"/>
        <v>3.3224800041872915</v>
      </c>
      <c r="E2190" s="2">
        <f t="shared" si="199"/>
        <v>6.6939768769004981E-2</v>
      </c>
      <c r="F2190" s="2">
        <f t="shared" si="203"/>
        <v>3.4985463080034841E-2</v>
      </c>
      <c r="G2190" s="2">
        <f t="shared" si="201"/>
        <v>3.195430568897014E-2</v>
      </c>
      <c r="H2190" s="2" t="str">
        <f t="shared" si="202"/>
        <v>Sell</v>
      </c>
    </row>
    <row r="2191" spans="1:8" ht="13.5" x14ac:dyDescent="0.25">
      <c r="A2191" s="4">
        <v>45195</v>
      </c>
      <c r="B2191" s="2">
        <v>3.18</v>
      </c>
      <c r="C2191" s="2">
        <f t="shared" ref="C2191:C2254" si="204">$C$4*B2181+C2190*(1-$C$4)</f>
        <v>3.3879705771168664</v>
      </c>
      <c r="D2191" s="2">
        <f t="shared" si="200"/>
        <v>3.3119259298030475</v>
      </c>
      <c r="E2191" s="2">
        <f t="shared" si="199"/>
        <v>7.6044647313818992E-2</v>
      </c>
      <c r="F2191" s="2">
        <f t="shared" si="203"/>
        <v>4.3197299926791673E-2</v>
      </c>
      <c r="G2191" s="2">
        <f t="shared" si="201"/>
        <v>3.2847347387027319E-2</v>
      </c>
      <c r="H2191" s="2" t="str">
        <f t="shared" si="202"/>
        <v>Sell</v>
      </c>
    </row>
    <row r="2192" spans="1:8" ht="13.5" x14ac:dyDescent="0.25">
      <c r="A2192" s="4">
        <v>45197</v>
      </c>
      <c r="B2192" s="2">
        <v>3.16</v>
      </c>
      <c r="C2192" s="2">
        <f t="shared" si="204"/>
        <v>3.3790520267911948</v>
      </c>
      <c r="D2192" s="2">
        <f t="shared" si="200"/>
        <v>3.3006721572250441</v>
      </c>
      <c r="E2192" s="2">
        <f t="shared" si="199"/>
        <v>7.8379869566150617E-2</v>
      </c>
      <c r="F2192" s="2">
        <f t="shared" si="203"/>
        <v>5.0233813854663467E-2</v>
      </c>
      <c r="G2192" s="2">
        <f t="shared" si="201"/>
        <v>2.814605571148715E-2</v>
      </c>
      <c r="H2192" s="2" t="str">
        <f t="shared" si="202"/>
        <v>Sell</v>
      </c>
    </row>
    <row r="2193" spans="1:8" ht="13.5" x14ac:dyDescent="0.25">
      <c r="A2193" s="4">
        <v>45198</v>
      </c>
      <c r="B2193" s="2">
        <v>3.17</v>
      </c>
      <c r="C2193" s="2">
        <f t="shared" si="204"/>
        <v>3.371505561131011</v>
      </c>
      <c r="D2193" s="2">
        <f t="shared" si="200"/>
        <v>3.2909927381713371</v>
      </c>
      <c r="E2193" s="2">
        <f t="shared" si="199"/>
        <v>8.051282295967388E-2</v>
      </c>
      <c r="F2193" s="2">
        <f t="shared" si="203"/>
        <v>5.6289615675665552E-2</v>
      </c>
      <c r="G2193" s="2">
        <f t="shared" si="201"/>
        <v>2.4223207284008327E-2</v>
      </c>
      <c r="H2193" s="2" t="str">
        <f t="shared" si="202"/>
        <v>Sell</v>
      </c>
    </row>
    <row r="2194" spans="1:8" ht="13.5" x14ac:dyDescent="0.25">
      <c r="A2194" s="4">
        <v>45201</v>
      </c>
      <c r="B2194" s="2">
        <v>3.16</v>
      </c>
      <c r="C2194" s="2">
        <f t="shared" si="204"/>
        <v>3.3651200901877787</v>
      </c>
      <c r="D2194" s="2">
        <f t="shared" si="200"/>
        <v>3.2812895723808677</v>
      </c>
      <c r="E2194" s="2">
        <f t="shared" si="199"/>
        <v>8.3830517806910976E-2</v>
      </c>
      <c r="F2194" s="2">
        <f t="shared" si="203"/>
        <v>6.1797796101914639E-2</v>
      </c>
      <c r="G2194" s="2">
        <f t="shared" si="201"/>
        <v>2.2032721704996337E-2</v>
      </c>
      <c r="H2194" s="2" t="str">
        <f t="shared" si="202"/>
        <v>Sell</v>
      </c>
    </row>
    <row r="2195" spans="1:8" ht="13.5" x14ac:dyDescent="0.25">
      <c r="A2195" s="4">
        <v>45202</v>
      </c>
      <c r="B2195" s="2">
        <v>3.16</v>
      </c>
      <c r="C2195" s="2">
        <f t="shared" si="204"/>
        <v>3.3597169993896587</v>
      </c>
      <c r="D2195" s="2">
        <f t="shared" si="200"/>
        <v>3.2723051596119146</v>
      </c>
      <c r="E2195" s="2">
        <f t="shared" si="199"/>
        <v>8.7411839777744138E-2</v>
      </c>
      <c r="F2195" s="2">
        <f t="shared" si="203"/>
        <v>6.6920604837080538E-2</v>
      </c>
      <c r="G2195" s="2">
        <f t="shared" si="201"/>
        <v>2.04912349406636E-2</v>
      </c>
      <c r="H2195" s="2" t="str">
        <f t="shared" si="202"/>
        <v>Sell</v>
      </c>
    </row>
    <row r="2196" spans="1:8" ht="13.5" x14ac:dyDescent="0.25">
      <c r="A2196" s="4">
        <v>45203</v>
      </c>
      <c r="B2196" s="2">
        <v>3.15</v>
      </c>
      <c r="C2196" s="2">
        <f t="shared" si="204"/>
        <v>3.3474528456374038</v>
      </c>
      <c r="D2196" s="2">
        <f t="shared" si="200"/>
        <v>3.2632455181591804</v>
      </c>
      <c r="E2196" s="2">
        <f t="shared" si="199"/>
        <v>8.4207327478223348E-2</v>
      </c>
      <c r="F2196" s="2">
        <f t="shared" si="203"/>
        <v>7.0377949365309111E-2</v>
      </c>
      <c r="G2196" s="2">
        <f t="shared" si="201"/>
        <v>1.3829378112914237E-2</v>
      </c>
      <c r="H2196" s="2" t="str">
        <f t="shared" si="202"/>
        <v>Sell</v>
      </c>
    </row>
    <row r="2197" spans="1:8" ht="13.5" x14ac:dyDescent="0.25">
      <c r="A2197" s="4">
        <v>45204</v>
      </c>
      <c r="B2197" s="2">
        <v>3.15</v>
      </c>
      <c r="C2197" s="2">
        <f t="shared" si="204"/>
        <v>3.335537023231649</v>
      </c>
      <c r="D2197" s="2">
        <f t="shared" si="200"/>
        <v>3.2548569612585005</v>
      </c>
      <c r="E2197" s="2">
        <f t="shared" si="199"/>
        <v>8.0680061973148476E-2</v>
      </c>
      <c r="F2197" s="2">
        <f t="shared" si="203"/>
        <v>7.243837188687699E-2</v>
      </c>
      <c r="G2197" s="2">
        <f t="shared" si="201"/>
        <v>8.2416900862714859E-3</v>
      </c>
      <c r="H2197" s="2" t="str">
        <f t="shared" si="202"/>
        <v>Sell</v>
      </c>
    </row>
    <row r="2198" spans="1:8" ht="13.5" x14ac:dyDescent="0.25">
      <c r="A2198" s="4">
        <v>45205</v>
      </c>
      <c r="B2198" s="2">
        <v>3.15</v>
      </c>
      <c r="C2198" s="2">
        <f t="shared" si="204"/>
        <v>3.3239159427344722</v>
      </c>
      <c r="D2198" s="2">
        <f t="shared" si="200"/>
        <v>3.2470897789430562</v>
      </c>
      <c r="E2198" s="2">
        <f t="shared" si="199"/>
        <v>7.6826163791416047E-2</v>
      </c>
      <c r="F2198" s="2">
        <f t="shared" si="203"/>
        <v>7.331593026778481E-2</v>
      </c>
      <c r="G2198" s="2">
        <f t="shared" si="201"/>
        <v>3.5102335236312371E-3</v>
      </c>
      <c r="H2198" s="2" t="str">
        <f t="shared" si="202"/>
        <v>Sell</v>
      </c>
    </row>
    <row r="2199" spans="1:8" ht="13.5" x14ac:dyDescent="0.25">
      <c r="A2199" s="4">
        <v>45208</v>
      </c>
      <c r="B2199" s="2">
        <v>3.14</v>
      </c>
      <c r="C2199" s="2">
        <f t="shared" si="204"/>
        <v>3.3048519515445536</v>
      </c>
      <c r="D2199" s="2">
        <f t="shared" si="200"/>
        <v>3.2391572027250519</v>
      </c>
      <c r="E2199" s="2">
        <f t="shared" si="199"/>
        <v>6.5694748819501658E-2</v>
      </c>
      <c r="F2199" s="2">
        <f t="shared" si="203"/>
        <v>7.1791693978128179E-2</v>
      </c>
      <c r="G2199" s="2">
        <f t="shared" si="201"/>
        <v>-6.0969451586265211E-3</v>
      </c>
      <c r="H2199" s="2" t="str">
        <f t="shared" si="202"/>
        <v>Hold</v>
      </c>
    </row>
    <row r="2200" spans="1:8" ht="13.5" x14ac:dyDescent="0.25">
      <c r="A2200" s="4">
        <v>45209</v>
      </c>
      <c r="B2200" s="2">
        <v>3.14</v>
      </c>
      <c r="C2200" s="2">
        <f t="shared" si="204"/>
        <v>3.281028574383853</v>
      </c>
      <c r="D2200" s="2">
        <f t="shared" si="200"/>
        <v>3.2318122247454184</v>
      </c>
      <c r="E2200" s="2">
        <f t="shared" si="199"/>
        <v>4.9216349638434576E-2</v>
      </c>
      <c r="F2200" s="2">
        <f t="shared" si="203"/>
        <v>6.7276625110189461E-2</v>
      </c>
      <c r="G2200" s="2">
        <f t="shared" si="201"/>
        <v>-1.8060275471754886E-2</v>
      </c>
      <c r="H2200" s="2" t="str">
        <f t="shared" si="202"/>
        <v>Hold</v>
      </c>
    </row>
    <row r="2201" spans="1:8" ht="13.5" x14ac:dyDescent="0.25">
      <c r="A2201" s="4">
        <v>45210</v>
      </c>
      <c r="B2201" s="2">
        <v>3.14</v>
      </c>
      <c r="C2201" s="2">
        <f t="shared" si="204"/>
        <v>3.2654857167863374</v>
      </c>
      <c r="D2201" s="2">
        <f t="shared" si="200"/>
        <v>3.2250113192087206</v>
      </c>
      <c r="E2201" s="2">
        <f t="shared" si="199"/>
        <v>4.0474397577616728E-2</v>
      </c>
      <c r="F2201" s="2">
        <f t="shared" si="203"/>
        <v>6.1916179603674917E-2</v>
      </c>
      <c r="G2201" s="2">
        <f t="shared" si="201"/>
        <v>-2.144178202605819E-2</v>
      </c>
      <c r="H2201" s="2" t="str">
        <f t="shared" si="202"/>
        <v>Hold</v>
      </c>
    </row>
    <row r="2202" spans="1:8" ht="13.5" x14ac:dyDescent="0.25">
      <c r="A2202" s="4">
        <v>45211</v>
      </c>
      <c r="B2202" s="2">
        <v>3.1</v>
      </c>
      <c r="C2202" s="2">
        <f t="shared" si="204"/>
        <v>3.249257144973055</v>
      </c>
      <c r="D2202" s="2">
        <f t="shared" si="200"/>
        <v>3.2157512214895565</v>
      </c>
      <c r="E2202" s="2">
        <f t="shared" si="199"/>
        <v>3.3505923483498457E-2</v>
      </c>
      <c r="F2202" s="2">
        <f t="shared" si="203"/>
        <v>5.6234128379639627E-2</v>
      </c>
      <c r="G2202" s="2">
        <f t="shared" si="201"/>
        <v>-2.272820489614117E-2</v>
      </c>
      <c r="H2202" s="2" t="str">
        <f t="shared" si="202"/>
        <v>Hold</v>
      </c>
    </row>
    <row r="2203" spans="1:8" ht="13.5" x14ac:dyDescent="0.25">
      <c r="A2203" s="4">
        <v>45212</v>
      </c>
      <c r="B2203" s="2">
        <v>3.13</v>
      </c>
      <c r="C2203" s="2">
        <f t="shared" si="204"/>
        <v>3.2370637380541232</v>
      </c>
      <c r="D2203" s="2">
        <f t="shared" si="200"/>
        <v>3.209399279156997</v>
      </c>
      <c r="E2203" s="2">
        <f t="shared" si="199"/>
        <v>2.766445889712621E-2</v>
      </c>
      <c r="F2203" s="2">
        <f t="shared" si="203"/>
        <v>5.0520194483136951E-2</v>
      </c>
      <c r="G2203" s="2">
        <f t="shared" si="201"/>
        <v>-2.2855735586010742E-2</v>
      </c>
      <c r="H2203" s="2" t="str">
        <f t="shared" si="202"/>
        <v>Hold</v>
      </c>
    </row>
    <row r="2204" spans="1:8" ht="13.5" x14ac:dyDescent="0.25">
      <c r="A2204" s="4">
        <v>45215</v>
      </c>
      <c r="B2204" s="2">
        <v>3.1</v>
      </c>
      <c r="C2204" s="2">
        <f t="shared" si="204"/>
        <v>3.2252077783534889</v>
      </c>
      <c r="D2204" s="2">
        <f t="shared" si="200"/>
        <v>3.2012956288490715</v>
      </c>
      <c r="E2204" s="2">
        <f t="shared" ref="E2204:E2267" si="205">C2204-D2204</f>
        <v>2.3912149504417446E-2</v>
      </c>
      <c r="F2204" s="2">
        <f t="shared" si="203"/>
        <v>4.5198585487393056E-2</v>
      </c>
      <c r="G2204" s="2">
        <f t="shared" si="201"/>
        <v>-2.128643598297561E-2</v>
      </c>
      <c r="H2204" s="2" t="str">
        <f t="shared" si="202"/>
        <v>Hold</v>
      </c>
    </row>
    <row r="2205" spans="1:8" ht="13.5" x14ac:dyDescent="0.25">
      <c r="A2205" s="4">
        <v>45216</v>
      </c>
      <c r="B2205" s="2">
        <v>3.1</v>
      </c>
      <c r="C2205" s="2">
        <f t="shared" si="204"/>
        <v>3.2151758124529524</v>
      </c>
      <c r="D2205" s="2">
        <f t="shared" ref="D2205:D2268" si="206">$D$4*B2205+(1-$D$4)*D2204</f>
        <v>3.1937922489343258</v>
      </c>
      <c r="E2205" s="2">
        <f t="shared" si="205"/>
        <v>2.138356351862658E-2</v>
      </c>
      <c r="F2205" s="2">
        <f t="shared" si="203"/>
        <v>4.0435581093639761E-2</v>
      </c>
      <c r="G2205" s="2">
        <f t="shared" si="201"/>
        <v>-1.905201757501318E-2</v>
      </c>
      <c r="H2205" s="2" t="str">
        <f t="shared" si="202"/>
        <v>Hold</v>
      </c>
    </row>
    <row r="2206" spans="1:8" ht="13.5" x14ac:dyDescent="0.25">
      <c r="A2206" s="4">
        <v>45217</v>
      </c>
      <c r="B2206" s="2">
        <v>3.1</v>
      </c>
      <c r="C2206" s="2">
        <f t="shared" si="204"/>
        <v>3.2051487643832672</v>
      </c>
      <c r="D2206" s="2">
        <f t="shared" si="206"/>
        <v>3.1868446749391905</v>
      </c>
      <c r="E2206" s="2">
        <f t="shared" si="205"/>
        <v>1.8304089444076688E-2</v>
      </c>
      <c r="F2206" s="2">
        <f t="shared" si="203"/>
        <v>3.6009282763727148E-2</v>
      </c>
      <c r="G2206" s="2">
        <f t="shared" si="201"/>
        <v>-1.770519331965046E-2</v>
      </c>
      <c r="H2206" s="2" t="str">
        <f t="shared" si="202"/>
        <v>Hold</v>
      </c>
    </row>
    <row r="2207" spans="1:8" ht="13.5" x14ac:dyDescent="0.25">
      <c r="A2207" s="4">
        <v>45218</v>
      </c>
      <c r="B2207" s="2">
        <v>3.1</v>
      </c>
      <c r="C2207" s="2">
        <f t="shared" si="204"/>
        <v>3.1966643390935339</v>
      </c>
      <c r="D2207" s="2">
        <f t="shared" si="206"/>
        <v>3.1804117360548059</v>
      </c>
      <c r="E2207" s="2">
        <f t="shared" si="205"/>
        <v>1.6252603038727997E-2</v>
      </c>
      <c r="F2207" s="2">
        <f t="shared" si="203"/>
        <v>3.2057946818727319E-2</v>
      </c>
      <c r="G2207" s="2">
        <f t="shared" si="201"/>
        <v>-1.5805343779999322E-2</v>
      </c>
      <c r="H2207" s="2" t="str">
        <f t="shared" si="202"/>
        <v>Hold</v>
      </c>
    </row>
    <row r="2208" spans="1:8" ht="13.5" x14ac:dyDescent="0.25">
      <c r="A2208" s="4">
        <v>45219</v>
      </c>
      <c r="B2208" s="2">
        <v>3.1</v>
      </c>
      <c r="C2208" s="2">
        <f t="shared" si="204"/>
        <v>3.1894852100022208</v>
      </c>
      <c r="D2208" s="2">
        <f t="shared" si="206"/>
        <v>3.1744553111618572</v>
      </c>
      <c r="E2208" s="2">
        <f t="shared" si="205"/>
        <v>1.5029898840363654E-2</v>
      </c>
      <c r="F2208" s="2">
        <f t="shared" si="203"/>
        <v>2.8652337223054589E-2</v>
      </c>
      <c r="G2208" s="2">
        <f t="shared" si="201"/>
        <v>-1.3622438382690935E-2</v>
      </c>
      <c r="H2208" s="2" t="str">
        <f t="shared" si="202"/>
        <v>Hold</v>
      </c>
    </row>
    <row r="2209" spans="1:8" ht="13.5" x14ac:dyDescent="0.25">
      <c r="A2209" s="4">
        <v>45222</v>
      </c>
      <c r="B2209" s="2">
        <v>3.11</v>
      </c>
      <c r="C2209" s="2">
        <f t="shared" si="204"/>
        <v>3.1818721007711099</v>
      </c>
      <c r="D2209" s="2">
        <f t="shared" si="206"/>
        <v>3.1696808436683863</v>
      </c>
      <c r="E2209" s="2">
        <f t="shared" si="205"/>
        <v>1.2191257102723618E-2</v>
      </c>
      <c r="F2209" s="2">
        <f t="shared" si="203"/>
        <v>2.5360121198988395E-2</v>
      </c>
      <c r="G2209" s="2">
        <f t="shared" si="201"/>
        <v>-1.3168864096264776E-2</v>
      </c>
      <c r="H2209" s="2" t="str">
        <f t="shared" si="202"/>
        <v>Hold</v>
      </c>
    </row>
    <row r="2210" spans="1:8" ht="13.5" x14ac:dyDescent="0.25">
      <c r="A2210" s="4">
        <v>45223</v>
      </c>
      <c r="B2210" s="2">
        <v>3.11</v>
      </c>
      <c r="C2210" s="2">
        <f t="shared" si="204"/>
        <v>3.1754302391140161</v>
      </c>
      <c r="D2210" s="2">
        <f t="shared" si="206"/>
        <v>3.165260040433691</v>
      </c>
      <c r="E2210" s="2">
        <f t="shared" si="205"/>
        <v>1.0170198680325093E-2</v>
      </c>
      <c r="F2210" s="2">
        <f t="shared" si="203"/>
        <v>2.2322136695255738E-2</v>
      </c>
      <c r="G2210" s="2">
        <f t="shared" si="201"/>
        <v>-1.2151938014930645E-2</v>
      </c>
      <c r="H2210" s="2" t="str">
        <f t="shared" si="202"/>
        <v>Hold</v>
      </c>
    </row>
    <row r="2211" spans="1:8" ht="13.5" x14ac:dyDescent="0.25">
      <c r="A2211" s="4">
        <v>45224</v>
      </c>
      <c r="B2211" s="2">
        <v>3.04</v>
      </c>
      <c r="C2211" s="2">
        <f t="shared" si="204"/>
        <v>3.1699794330964752</v>
      </c>
      <c r="D2211" s="2">
        <f t="shared" si="206"/>
        <v>3.1559815189200844</v>
      </c>
      <c r="E2211" s="2">
        <f t="shared" si="205"/>
        <v>1.3997914176390847E-2</v>
      </c>
      <c r="F2211" s="2">
        <f t="shared" si="203"/>
        <v>2.0657292191482761E-2</v>
      </c>
      <c r="G2211" s="2">
        <f t="shared" si="201"/>
        <v>-6.6593780150919143E-3</v>
      </c>
      <c r="H2211" s="2" t="str">
        <f t="shared" si="202"/>
        <v>Hold</v>
      </c>
    </row>
    <row r="2212" spans="1:8" ht="13.5" x14ac:dyDescent="0.25">
      <c r="A2212" s="4">
        <v>45225</v>
      </c>
      <c r="B2212" s="2">
        <v>2.96</v>
      </c>
      <c r="C2212" s="2">
        <f t="shared" si="204"/>
        <v>3.1592133664662483</v>
      </c>
      <c r="D2212" s="2">
        <f t="shared" si="206"/>
        <v>3.1414643693704485</v>
      </c>
      <c r="E2212" s="2">
        <f t="shared" si="205"/>
        <v>1.7748997095799801E-2</v>
      </c>
      <c r="F2212" s="2">
        <f t="shared" si="203"/>
        <v>2.0075633172346168E-2</v>
      </c>
      <c r="G2212" s="2">
        <f t="shared" ref="G2212:G2275" si="207">E2212-F2212</f>
        <v>-2.3266360765463664E-3</v>
      </c>
      <c r="H2212" s="2" t="str">
        <f t="shared" ref="H2212:H2275" si="208">IF(G2212&lt;0,"Hold","Sell")</f>
        <v>Hold</v>
      </c>
    </row>
    <row r="2213" spans="1:8" ht="13.5" x14ac:dyDescent="0.25">
      <c r="A2213" s="4">
        <v>45226</v>
      </c>
      <c r="B2213" s="2">
        <v>2.98</v>
      </c>
      <c r="C2213" s="2">
        <f t="shared" si="204"/>
        <v>3.154719002394518</v>
      </c>
      <c r="D2213" s="2">
        <f t="shared" si="206"/>
        <v>3.1295040457133783</v>
      </c>
      <c r="E2213" s="2">
        <f t="shared" si="205"/>
        <v>2.5214956681139711E-2</v>
      </c>
      <c r="F2213" s="2">
        <f t="shared" ref="F2213:F2276" si="209">(E2213*(2/(10)))+((1-(2/10))*F2212)</f>
        <v>2.1103497874104878E-2</v>
      </c>
      <c r="G2213" s="2">
        <f t="shared" si="207"/>
        <v>4.1114588070348332E-3</v>
      </c>
      <c r="H2213" s="2" t="str">
        <f t="shared" si="208"/>
        <v>Sell</v>
      </c>
    </row>
    <row r="2214" spans="1:8" ht="13.5" x14ac:dyDescent="0.25">
      <c r="A2214" s="4">
        <v>45229</v>
      </c>
      <c r="B2214" s="2">
        <v>2.99</v>
      </c>
      <c r="C2214" s="2">
        <f t="shared" si="204"/>
        <v>3.146300694333823</v>
      </c>
      <c r="D2214" s="2">
        <f t="shared" si="206"/>
        <v>3.1191704126975726</v>
      </c>
      <c r="E2214" s="2">
        <f t="shared" si="205"/>
        <v>2.713028163625042E-2</v>
      </c>
      <c r="F2214" s="2">
        <f t="shared" si="209"/>
        <v>2.2308854626533987E-2</v>
      </c>
      <c r="G2214" s="2">
        <f t="shared" si="207"/>
        <v>4.8214270097164322E-3</v>
      </c>
      <c r="H2214" s="2" t="str">
        <f t="shared" si="208"/>
        <v>Sell</v>
      </c>
    </row>
    <row r="2215" spans="1:8" ht="13.5" x14ac:dyDescent="0.25">
      <c r="A2215" s="4">
        <v>45230</v>
      </c>
      <c r="B2215" s="2">
        <v>2.99</v>
      </c>
      <c r="C2215" s="2">
        <f t="shared" si="204"/>
        <v>3.1391775105901578</v>
      </c>
      <c r="D2215" s="2">
        <f t="shared" si="206"/>
        <v>3.109602233979234</v>
      </c>
      <c r="E2215" s="2">
        <f t="shared" si="205"/>
        <v>2.9575276610923851E-2</v>
      </c>
      <c r="F2215" s="2">
        <f t="shared" si="209"/>
        <v>2.3762139023411961E-2</v>
      </c>
      <c r="G2215" s="2">
        <f t="shared" si="207"/>
        <v>5.8131375875118893E-3</v>
      </c>
      <c r="H2215" s="2" t="str">
        <f t="shared" si="208"/>
        <v>Sell</v>
      </c>
    </row>
    <row r="2216" spans="1:8" ht="13.5" x14ac:dyDescent="0.25">
      <c r="A2216" s="4">
        <v>45231</v>
      </c>
      <c r="B2216" s="2">
        <v>3</v>
      </c>
      <c r="C2216" s="2">
        <f t="shared" si="204"/>
        <v>3.1331502012685952</v>
      </c>
      <c r="D2216" s="2">
        <f t="shared" si="206"/>
        <v>3.1014835499807725</v>
      </c>
      <c r="E2216" s="2">
        <f t="shared" si="205"/>
        <v>3.1666651287822756E-2</v>
      </c>
      <c r="F2216" s="2">
        <f t="shared" si="209"/>
        <v>2.5343041476294122E-2</v>
      </c>
      <c r="G2216" s="2">
        <f t="shared" si="207"/>
        <v>6.3236098115286334E-3</v>
      </c>
      <c r="H2216" s="2" t="str">
        <f t="shared" si="208"/>
        <v>Sell</v>
      </c>
    </row>
    <row r="2217" spans="1:8" ht="13.5" x14ac:dyDescent="0.25">
      <c r="A2217" s="4">
        <v>45232</v>
      </c>
      <c r="B2217" s="2">
        <v>2.99</v>
      </c>
      <c r="C2217" s="2">
        <f t="shared" si="204"/>
        <v>3.1280501703041961</v>
      </c>
      <c r="D2217" s="2">
        <f t="shared" si="206"/>
        <v>3.093225509241456</v>
      </c>
      <c r="E2217" s="2">
        <f t="shared" si="205"/>
        <v>3.482466106274007E-2</v>
      </c>
      <c r="F2217" s="2">
        <f t="shared" si="209"/>
        <v>2.7239365393583313E-2</v>
      </c>
      <c r="G2217" s="2">
        <f t="shared" si="207"/>
        <v>7.5852956691567566E-3</v>
      </c>
      <c r="H2217" s="2" t="str">
        <f t="shared" si="208"/>
        <v>Sell</v>
      </c>
    </row>
    <row r="2218" spans="1:8" ht="13.5" x14ac:dyDescent="0.25">
      <c r="A2218" s="4">
        <v>45233</v>
      </c>
      <c r="B2218" s="2">
        <v>2.99</v>
      </c>
      <c r="C2218" s="2">
        <f t="shared" si="204"/>
        <v>3.1237347594881659</v>
      </c>
      <c r="D2218" s="2">
        <f t="shared" si="206"/>
        <v>3.0855791752235704</v>
      </c>
      <c r="E2218" s="2">
        <f t="shared" si="205"/>
        <v>3.8155584264595532E-2</v>
      </c>
      <c r="F2218" s="2">
        <f t="shared" si="209"/>
        <v>2.942260916778576E-2</v>
      </c>
      <c r="G2218" s="2">
        <f t="shared" si="207"/>
        <v>8.7329750968097725E-3</v>
      </c>
      <c r="H2218" s="2" t="str">
        <f t="shared" si="208"/>
        <v>Sell</v>
      </c>
    </row>
    <row r="2219" spans="1:8" ht="13.5" x14ac:dyDescent="0.25">
      <c r="A2219" s="4">
        <v>45236</v>
      </c>
      <c r="B2219" s="2">
        <v>2.99</v>
      </c>
      <c r="C2219" s="2">
        <f t="shared" si="204"/>
        <v>3.1216217195669094</v>
      </c>
      <c r="D2219" s="2">
        <f t="shared" si="206"/>
        <v>3.0784992363181209</v>
      </c>
      <c r="E2219" s="2">
        <f t="shared" si="205"/>
        <v>4.3122483248788424E-2</v>
      </c>
      <c r="F2219" s="2">
        <f t="shared" si="209"/>
        <v>3.2162583983986297E-2</v>
      </c>
      <c r="G2219" s="2">
        <f t="shared" si="207"/>
        <v>1.0959899264802127E-2</v>
      </c>
      <c r="H2219" s="2" t="str">
        <f t="shared" si="208"/>
        <v>Sell</v>
      </c>
    </row>
    <row r="2220" spans="1:8" ht="13.5" x14ac:dyDescent="0.25">
      <c r="A2220" s="4">
        <v>45237</v>
      </c>
      <c r="B2220" s="2">
        <v>3</v>
      </c>
      <c r="C2220" s="2">
        <f t="shared" si="204"/>
        <v>3.1198337627104618</v>
      </c>
      <c r="D2220" s="2">
        <f t="shared" si="206"/>
        <v>3.0726844780723344</v>
      </c>
      <c r="E2220" s="2">
        <f t="shared" si="205"/>
        <v>4.7149284638127398E-2</v>
      </c>
      <c r="F2220" s="2">
        <f t="shared" si="209"/>
        <v>3.5159924114814514E-2</v>
      </c>
      <c r="G2220" s="2">
        <f t="shared" si="207"/>
        <v>1.1989360523312884E-2</v>
      </c>
      <c r="H2220" s="2" t="str">
        <f t="shared" si="208"/>
        <v>Sell</v>
      </c>
    </row>
    <row r="2221" spans="1:8" ht="13.5" x14ac:dyDescent="0.25">
      <c r="A2221" s="4">
        <v>45238</v>
      </c>
      <c r="B2221" s="2">
        <v>3</v>
      </c>
      <c r="C2221" s="2">
        <f t="shared" si="204"/>
        <v>3.1075516453703904</v>
      </c>
      <c r="D2221" s="2">
        <f t="shared" si="206"/>
        <v>3.0673004426595689</v>
      </c>
      <c r="E2221" s="2">
        <f t="shared" si="205"/>
        <v>4.0251202710821499E-2</v>
      </c>
      <c r="F2221" s="2">
        <f t="shared" si="209"/>
        <v>3.6178179834015917E-2</v>
      </c>
      <c r="G2221" s="2">
        <f t="shared" si="207"/>
        <v>4.0730228768055821E-3</v>
      </c>
      <c r="H2221" s="2" t="str">
        <f t="shared" si="208"/>
        <v>Sell</v>
      </c>
    </row>
    <row r="2222" spans="1:8" ht="13.5" x14ac:dyDescent="0.25">
      <c r="A2222" s="4">
        <v>45239</v>
      </c>
      <c r="B2222" s="2">
        <v>3</v>
      </c>
      <c r="C2222" s="2">
        <f t="shared" si="204"/>
        <v>3.0848513922364842</v>
      </c>
      <c r="D2222" s="2">
        <f t="shared" si="206"/>
        <v>3.0623152246847862</v>
      </c>
      <c r="E2222" s="2">
        <f t="shared" si="205"/>
        <v>2.2536167551697961E-2</v>
      </c>
      <c r="F2222" s="2">
        <f t="shared" si="209"/>
        <v>3.3449777377552323E-2</v>
      </c>
      <c r="G2222" s="2">
        <f t="shared" si="207"/>
        <v>-1.0913609825854362E-2</v>
      </c>
      <c r="H2222" s="2" t="str">
        <f t="shared" si="208"/>
        <v>Hold</v>
      </c>
    </row>
    <row r="2223" spans="1:8" ht="13.5" x14ac:dyDescent="0.25">
      <c r="A2223" s="4">
        <v>45240</v>
      </c>
      <c r="B2223" s="2">
        <v>3</v>
      </c>
      <c r="C2223" s="2">
        <f t="shared" si="204"/>
        <v>3.0687204088154862</v>
      </c>
      <c r="D2223" s="2">
        <f t="shared" si="206"/>
        <v>3.0576992821155429</v>
      </c>
      <c r="E2223" s="2">
        <f t="shared" si="205"/>
        <v>1.1021126699943373E-2</v>
      </c>
      <c r="F2223" s="2">
        <f t="shared" si="209"/>
        <v>2.8964047242030534E-2</v>
      </c>
      <c r="G2223" s="2">
        <f t="shared" si="207"/>
        <v>-1.7942920542087161E-2</v>
      </c>
      <c r="H2223" s="2" t="str">
        <f t="shared" si="208"/>
        <v>Hold</v>
      </c>
    </row>
    <row r="2224" spans="1:8" ht="13.5" x14ac:dyDescent="0.25">
      <c r="A2224" s="4">
        <v>45243</v>
      </c>
      <c r="B2224" s="2">
        <v>2.89</v>
      </c>
      <c r="C2224" s="2">
        <f t="shared" si="204"/>
        <v>3.0566095766900268</v>
      </c>
      <c r="D2224" s="2">
        <f t="shared" si="206"/>
        <v>3.0452771130699472</v>
      </c>
      <c r="E2224" s="2">
        <f t="shared" si="205"/>
        <v>1.1332463620079558E-2</v>
      </c>
      <c r="F2224" s="2">
        <f t="shared" si="209"/>
        <v>2.5437730517640339E-2</v>
      </c>
      <c r="G2224" s="2">
        <f t="shared" si="207"/>
        <v>-1.4105266897560781E-2</v>
      </c>
      <c r="H2224" s="2" t="str">
        <f t="shared" si="208"/>
        <v>Hold</v>
      </c>
    </row>
    <row r="2225" spans="1:8" ht="13.5" x14ac:dyDescent="0.25">
      <c r="A2225" s="4">
        <v>45244</v>
      </c>
      <c r="B2225" s="2">
        <v>2.86</v>
      </c>
      <c r="C2225" s="2">
        <f t="shared" si="204"/>
        <v>3.0463619495069456</v>
      </c>
      <c r="D2225" s="2">
        <f t="shared" si="206"/>
        <v>3.0315528824721736</v>
      </c>
      <c r="E2225" s="2">
        <f t="shared" si="205"/>
        <v>1.4809067034772028E-2</v>
      </c>
      <c r="F2225" s="2">
        <f t="shared" si="209"/>
        <v>2.3311997821066677E-2</v>
      </c>
      <c r="G2225" s="2">
        <f t="shared" si="207"/>
        <v>-8.5029307862946497E-3</v>
      </c>
      <c r="H2225" s="2" t="str">
        <f t="shared" si="208"/>
        <v>Hold</v>
      </c>
    </row>
    <row r="2226" spans="1:8" ht="13.5" x14ac:dyDescent="0.25">
      <c r="A2226" s="4">
        <v>45245</v>
      </c>
      <c r="B2226" s="2">
        <v>2.89</v>
      </c>
      <c r="C2226" s="2">
        <f t="shared" si="204"/>
        <v>3.0392293418904925</v>
      </c>
      <c r="D2226" s="2">
        <f t="shared" si="206"/>
        <v>3.0210674837705311</v>
      </c>
      <c r="E2226" s="2">
        <f t="shared" si="205"/>
        <v>1.8161858119961405E-2</v>
      </c>
      <c r="F2226" s="2">
        <f t="shared" si="209"/>
        <v>2.2281969880845624E-2</v>
      </c>
      <c r="G2226" s="2">
        <f t="shared" si="207"/>
        <v>-4.1201117608842194E-3</v>
      </c>
      <c r="H2226" s="2" t="str">
        <f t="shared" si="208"/>
        <v>Hold</v>
      </c>
    </row>
    <row r="2227" spans="1:8" ht="13.5" x14ac:dyDescent="0.25">
      <c r="A2227" s="4">
        <v>45246</v>
      </c>
      <c r="B2227" s="2">
        <v>2.89</v>
      </c>
      <c r="C2227" s="2">
        <f t="shared" si="204"/>
        <v>3.0316555969842627</v>
      </c>
      <c r="D2227" s="2">
        <f t="shared" si="206"/>
        <v>3.0113587812690104</v>
      </c>
      <c r="E2227" s="2">
        <f t="shared" si="205"/>
        <v>2.0296815715252325E-2</v>
      </c>
      <c r="F2227" s="2">
        <f t="shared" si="209"/>
        <v>2.1884939047726967E-2</v>
      </c>
      <c r="G2227" s="2">
        <f t="shared" si="207"/>
        <v>-1.5881233324746419E-3</v>
      </c>
      <c r="H2227" s="2" t="str">
        <f t="shared" si="208"/>
        <v>Hold</v>
      </c>
    </row>
    <row r="2228" spans="1:8" ht="13.5" x14ac:dyDescent="0.25">
      <c r="A2228" s="4">
        <v>45247</v>
      </c>
      <c r="B2228" s="2">
        <v>2.86</v>
      </c>
      <c r="C2228" s="2">
        <f t="shared" si="204"/>
        <v>3.0252470436020684</v>
      </c>
      <c r="D2228" s="2">
        <f t="shared" si="206"/>
        <v>3.0001470196935283</v>
      </c>
      <c r="E2228" s="2">
        <f t="shared" si="205"/>
        <v>2.5100023908540159E-2</v>
      </c>
      <c r="F2228" s="2">
        <f t="shared" si="209"/>
        <v>2.2527956019889609E-2</v>
      </c>
      <c r="G2228" s="2">
        <f t="shared" si="207"/>
        <v>2.5720678886505498E-3</v>
      </c>
      <c r="H2228" s="2" t="str">
        <f t="shared" si="208"/>
        <v>Sell</v>
      </c>
    </row>
    <row r="2229" spans="1:8" ht="13.5" x14ac:dyDescent="0.25">
      <c r="A2229" s="4">
        <v>45250</v>
      </c>
      <c r="B2229" s="2">
        <v>2.81</v>
      </c>
      <c r="C2229" s="2">
        <f t="shared" si="204"/>
        <v>3.0198244215094423</v>
      </c>
      <c r="D2229" s="2">
        <f t="shared" si="206"/>
        <v>2.9860620552717854</v>
      </c>
      <c r="E2229" s="2">
        <f t="shared" si="205"/>
        <v>3.3762366237656938E-2</v>
      </c>
      <c r="F2229" s="2">
        <f t="shared" si="209"/>
        <v>2.4774838063443078E-2</v>
      </c>
      <c r="G2229" s="2">
        <f t="shared" si="207"/>
        <v>8.9875281742138602E-3</v>
      </c>
      <c r="H2229" s="2" t="str">
        <f t="shared" si="208"/>
        <v>Sell</v>
      </c>
    </row>
    <row r="2230" spans="1:8" ht="13.5" x14ac:dyDescent="0.25">
      <c r="A2230" s="4">
        <v>45251</v>
      </c>
      <c r="B2230" s="2">
        <v>2.8</v>
      </c>
      <c r="C2230" s="2">
        <f t="shared" si="204"/>
        <v>3.0167745105079899</v>
      </c>
      <c r="D2230" s="2">
        <f t="shared" si="206"/>
        <v>2.9722796808072087</v>
      </c>
      <c r="E2230" s="2">
        <f t="shared" si="205"/>
        <v>4.4494829700781224E-2</v>
      </c>
      <c r="F2230" s="2">
        <f t="shared" si="209"/>
        <v>2.8718836390910711E-2</v>
      </c>
      <c r="G2230" s="2">
        <f t="shared" si="207"/>
        <v>1.5775993309870513E-2</v>
      </c>
      <c r="H2230" s="2" t="str">
        <f t="shared" si="208"/>
        <v>Sell</v>
      </c>
    </row>
    <row r="2231" spans="1:8" ht="13.5" x14ac:dyDescent="0.25">
      <c r="A2231" s="4">
        <v>45252</v>
      </c>
      <c r="B2231" s="2">
        <v>2.7</v>
      </c>
      <c r="C2231" s="2">
        <f t="shared" si="204"/>
        <v>3.0141938165836839</v>
      </c>
      <c r="D2231" s="2">
        <f t="shared" si="206"/>
        <v>2.9521108155622304</v>
      </c>
      <c r="E2231" s="2">
        <f t="shared" si="205"/>
        <v>6.2083001021453477E-2</v>
      </c>
      <c r="F2231" s="2">
        <f t="shared" si="209"/>
        <v>3.5391669317019266E-2</v>
      </c>
      <c r="G2231" s="2">
        <f t="shared" si="207"/>
        <v>2.6691331704434211E-2</v>
      </c>
      <c r="H2231" s="2" t="str">
        <f t="shared" si="208"/>
        <v>Sell</v>
      </c>
    </row>
    <row r="2232" spans="1:8" ht="13.5" x14ac:dyDescent="0.25">
      <c r="A2232" s="4">
        <v>45253</v>
      </c>
      <c r="B2232" s="2">
        <v>2.75</v>
      </c>
      <c r="C2232" s="2">
        <f t="shared" si="204"/>
        <v>3.0120101524938865</v>
      </c>
      <c r="D2232" s="2">
        <f t="shared" si="206"/>
        <v>2.9371396440391022</v>
      </c>
      <c r="E2232" s="2">
        <f t="shared" si="205"/>
        <v>7.4870508454784268E-2</v>
      </c>
      <c r="F2232" s="2">
        <f t="shared" si="209"/>
        <v>4.3287437144572269E-2</v>
      </c>
      <c r="G2232" s="2">
        <f t="shared" si="207"/>
        <v>3.1583071310211999E-2</v>
      </c>
      <c r="H2232" s="2" t="str">
        <f t="shared" si="208"/>
        <v>Sell</v>
      </c>
    </row>
    <row r="2233" spans="1:8" ht="13.5" x14ac:dyDescent="0.25">
      <c r="A2233" s="4">
        <v>45254</v>
      </c>
      <c r="B2233" s="2">
        <v>2.75</v>
      </c>
      <c r="C2233" s="2">
        <f t="shared" si="204"/>
        <v>3.0101624367255964</v>
      </c>
      <c r="D2233" s="2">
        <f t="shared" si="206"/>
        <v>2.9232774481843538</v>
      </c>
      <c r="E2233" s="2">
        <f t="shared" si="205"/>
        <v>8.6884988541242603E-2</v>
      </c>
      <c r="F2233" s="2">
        <f t="shared" si="209"/>
        <v>5.2006947423906338E-2</v>
      </c>
      <c r="G2233" s="2">
        <f t="shared" si="207"/>
        <v>3.4878041117336264E-2</v>
      </c>
      <c r="H2233" s="2" t="str">
        <f t="shared" si="208"/>
        <v>Sell</v>
      </c>
    </row>
    <row r="2234" spans="1:8" ht="13.5" x14ac:dyDescent="0.25">
      <c r="A2234" s="4">
        <v>45257</v>
      </c>
      <c r="B2234" s="2">
        <v>2.74</v>
      </c>
      <c r="C2234" s="2">
        <f t="shared" si="204"/>
        <v>2.9916759079985815</v>
      </c>
      <c r="D2234" s="2">
        <f t="shared" si="206"/>
        <v>2.9097013409114387</v>
      </c>
      <c r="E2234" s="2">
        <f t="shared" si="205"/>
        <v>8.1974567087142791E-2</v>
      </c>
      <c r="F2234" s="2">
        <f t="shared" si="209"/>
        <v>5.8000471356553632E-2</v>
      </c>
      <c r="G2234" s="2">
        <f t="shared" si="207"/>
        <v>2.3974095730589159E-2</v>
      </c>
      <c r="H2234" s="2" t="str">
        <f t="shared" si="208"/>
        <v>Sell</v>
      </c>
    </row>
    <row r="2235" spans="1:8" ht="13.5" x14ac:dyDescent="0.25">
      <c r="A2235" s="4">
        <v>45258</v>
      </c>
      <c r="B2235" s="2">
        <v>2.79</v>
      </c>
      <c r="C2235" s="2">
        <f t="shared" si="204"/>
        <v>2.9714180759987996</v>
      </c>
      <c r="D2235" s="2">
        <f t="shared" si="206"/>
        <v>2.9008345749179987</v>
      </c>
      <c r="E2235" s="2">
        <f t="shared" si="205"/>
        <v>7.0583501080800914E-2</v>
      </c>
      <c r="F2235" s="2">
        <f t="shared" si="209"/>
        <v>6.0517077301403092E-2</v>
      </c>
      <c r="G2235" s="2">
        <f t="shared" si="207"/>
        <v>1.0066423779397822E-2</v>
      </c>
      <c r="H2235" s="2" t="str">
        <f t="shared" si="208"/>
        <v>Sell</v>
      </c>
    </row>
    <row r="2236" spans="1:8" ht="13.5" x14ac:dyDescent="0.25">
      <c r="A2236" s="4">
        <v>45259</v>
      </c>
      <c r="B2236" s="2">
        <v>2.78</v>
      </c>
      <c r="C2236" s="2">
        <f t="shared" si="204"/>
        <v>2.9588922181528305</v>
      </c>
      <c r="D2236" s="2">
        <f t="shared" si="206"/>
        <v>2.8918838656648136</v>
      </c>
      <c r="E2236" s="2">
        <f t="shared" si="205"/>
        <v>6.7008352488016953E-2</v>
      </c>
      <c r="F2236" s="2">
        <f t="shared" si="209"/>
        <v>6.1815332338725867E-2</v>
      </c>
      <c r="G2236" s="2">
        <f t="shared" si="207"/>
        <v>5.193020149291086E-3</v>
      </c>
      <c r="H2236" s="2" t="str">
        <f t="shared" si="208"/>
        <v>Sell</v>
      </c>
    </row>
    <row r="2237" spans="1:8" ht="13.5" x14ac:dyDescent="0.25">
      <c r="A2237" s="4">
        <v>45260</v>
      </c>
      <c r="B2237" s="2">
        <v>2.77</v>
      </c>
      <c r="C2237" s="2">
        <f t="shared" si="204"/>
        <v>2.9482934153600873</v>
      </c>
      <c r="D2237" s="2">
        <f t="shared" si="206"/>
        <v>2.8828554311711239</v>
      </c>
      <c r="E2237" s="2">
        <f t="shared" si="205"/>
        <v>6.5437984188963405E-2</v>
      </c>
      <c r="F2237" s="2">
        <f t="shared" si="209"/>
        <v>6.2539862708773375E-2</v>
      </c>
      <c r="G2237" s="2">
        <f t="shared" si="207"/>
        <v>2.8981214801900301E-3</v>
      </c>
      <c r="H2237" s="2" t="str">
        <f t="shared" si="208"/>
        <v>Sell</v>
      </c>
    </row>
    <row r="2238" spans="1:8" ht="13.5" x14ac:dyDescent="0.25">
      <c r="A2238" s="4">
        <v>45261</v>
      </c>
      <c r="B2238" s="2">
        <v>2.78</v>
      </c>
      <c r="C2238" s="2">
        <f t="shared" si="204"/>
        <v>2.9347098129969966</v>
      </c>
      <c r="D2238" s="2">
        <f t="shared" si="206"/>
        <v>2.8752365103436333</v>
      </c>
      <c r="E2238" s="2">
        <f t="shared" si="205"/>
        <v>5.9473302653363369E-2</v>
      </c>
      <c r="F2238" s="2">
        <f t="shared" si="209"/>
        <v>6.1926550697691374E-2</v>
      </c>
      <c r="G2238" s="2">
        <f t="shared" si="207"/>
        <v>-2.4532480443280047E-3</v>
      </c>
      <c r="H2238" s="2" t="str">
        <f t="shared" si="208"/>
        <v>Hold</v>
      </c>
    </row>
    <row r="2239" spans="1:8" ht="13.5" x14ac:dyDescent="0.25">
      <c r="A2239" s="4">
        <v>45264</v>
      </c>
      <c r="B2239" s="2">
        <v>2.78</v>
      </c>
      <c r="C2239" s="2">
        <f t="shared" si="204"/>
        <v>2.9155236879205355</v>
      </c>
      <c r="D2239" s="2">
        <f t="shared" si="206"/>
        <v>2.8681819540218827</v>
      </c>
      <c r="E2239" s="2">
        <f t="shared" si="205"/>
        <v>4.7341733898652816E-2</v>
      </c>
      <c r="F2239" s="2">
        <f t="shared" si="209"/>
        <v>5.9009587337883668E-2</v>
      </c>
      <c r="G2239" s="2">
        <f t="shared" si="207"/>
        <v>-1.1667853439230852E-2</v>
      </c>
      <c r="H2239" s="2" t="str">
        <f t="shared" si="208"/>
        <v>Hold</v>
      </c>
    </row>
    <row r="2240" spans="1:8" ht="13.5" x14ac:dyDescent="0.25">
      <c r="A2240" s="4">
        <v>45265</v>
      </c>
      <c r="B2240" s="2">
        <v>2.78</v>
      </c>
      <c r="C2240" s="2">
        <f t="shared" si="204"/>
        <v>2.897750812855838</v>
      </c>
      <c r="D2240" s="2">
        <f t="shared" si="206"/>
        <v>2.861649957427669</v>
      </c>
      <c r="E2240" s="2">
        <f t="shared" si="205"/>
        <v>3.6100855428168988E-2</v>
      </c>
      <c r="F2240" s="2">
        <f t="shared" si="209"/>
        <v>5.4427840955940734E-2</v>
      </c>
      <c r="G2240" s="2">
        <f t="shared" si="207"/>
        <v>-1.8326985527771747E-2</v>
      </c>
      <c r="H2240" s="2" t="str">
        <f t="shared" si="208"/>
        <v>Hold</v>
      </c>
    </row>
    <row r="2241" spans="1:8" ht="13.5" x14ac:dyDescent="0.25">
      <c r="A2241" s="4">
        <v>45266</v>
      </c>
      <c r="B2241" s="2">
        <v>2.74</v>
      </c>
      <c r="C2241" s="2">
        <f t="shared" si="204"/>
        <v>2.8673276108780166</v>
      </c>
      <c r="D2241" s="2">
        <f t="shared" si="206"/>
        <v>2.8526388494700639</v>
      </c>
      <c r="E2241" s="2">
        <f t="shared" si="205"/>
        <v>1.4688761407952722E-2</v>
      </c>
      <c r="F2241" s="2">
        <f t="shared" si="209"/>
        <v>4.6480025046343132E-2</v>
      </c>
      <c r="G2241" s="2">
        <f t="shared" si="207"/>
        <v>-3.179126363839041E-2</v>
      </c>
      <c r="H2241" s="2" t="str">
        <f t="shared" si="208"/>
        <v>Hold</v>
      </c>
    </row>
    <row r="2242" spans="1:8" ht="13.5" x14ac:dyDescent="0.25">
      <c r="A2242" s="4">
        <v>45267</v>
      </c>
      <c r="B2242" s="2">
        <v>2.78</v>
      </c>
      <c r="C2242" s="2">
        <f t="shared" si="204"/>
        <v>2.8492772092044758</v>
      </c>
      <c r="D2242" s="2">
        <f t="shared" si="206"/>
        <v>2.8472581939537629</v>
      </c>
      <c r="E2242" s="2">
        <f t="shared" si="205"/>
        <v>2.0190152507129078E-3</v>
      </c>
      <c r="F2242" s="2">
        <f t="shared" si="209"/>
        <v>3.7587823087217087E-2</v>
      </c>
      <c r="G2242" s="2">
        <f t="shared" si="207"/>
        <v>-3.5568807836504179E-2</v>
      </c>
      <c r="H2242" s="2" t="str">
        <f t="shared" si="208"/>
        <v>Hold</v>
      </c>
    </row>
    <row r="2243" spans="1:8" ht="13.5" x14ac:dyDescent="0.25">
      <c r="A2243" s="4">
        <v>45268</v>
      </c>
      <c r="B2243" s="2">
        <v>2.78</v>
      </c>
      <c r="C2243" s="2">
        <f t="shared" si="204"/>
        <v>2.8340037924037871</v>
      </c>
      <c r="D2243" s="2">
        <f t="shared" si="206"/>
        <v>2.8422761055127435</v>
      </c>
      <c r="E2243" s="2">
        <f t="shared" si="205"/>
        <v>-8.2723131089563751E-3</v>
      </c>
      <c r="F2243" s="2">
        <f t="shared" si="209"/>
        <v>2.8415795847982397E-2</v>
      </c>
      <c r="G2243" s="2">
        <f t="shared" si="207"/>
        <v>-3.6688108956938775E-2</v>
      </c>
      <c r="H2243" s="2" t="str">
        <f t="shared" si="208"/>
        <v>Hold</v>
      </c>
    </row>
    <row r="2244" spans="1:8" ht="13.5" x14ac:dyDescent="0.25">
      <c r="A2244" s="4">
        <v>45271</v>
      </c>
      <c r="B2244" s="2">
        <v>2.76</v>
      </c>
      <c r="C2244" s="2">
        <f t="shared" si="204"/>
        <v>2.8195416704955121</v>
      </c>
      <c r="D2244" s="2">
        <f t="shared" si="206"/>
        <v>2.8361815791784664</v>
      </c>
      <c r="E2244" s="2">
        <f t="shared" si="205"/>
        <v>-1.6639908682954285E-2</v>
      </c>
      <c r="F2244" s="2">
        <f t="shared" si="209"/>
        <v>1.9404654941795059E-2</v>
      </c>
      <c r="G2244" s="2">
        <f t="shared" si="207"/>
        <v>-3.6044563624749344E-2</v>
      </c>
      <c r="H2244" s="2" t="str">
        <f t="shared" si="208"/>
        <v>Hold</v>
      </c>
    </row>
    <row r="2245" spans="1:8" ht="13.5" x14ac:dyDescent="0.25">
      <c r="A2245" s="4">
        <v>45272</v>
      </c>
      <c r="B2245" s="2">
        <v>2.74</v>
      </c>
      <c r="C2245" s="2">
        <f t="shared" si="204"/>
        <v>2.8149967981115873</v>
      </c>
      <c r="D2245" s="2">
        <f t="shared" si="206"/>
        <v>2.8290570177578394</v>
      </c>
      <c r="E2245" s="2">
        <f t="shared" si="205"/>
        <v>-1.4060219646252037E-2</v>
      </c>
      <c r="F2245" s="2">
        <f t="shared" si="209"/>
        <v>1.2711680024185641E-2</v>
      </c>
      <c r="G2245" s="2">
        <f t="shared" si="207"/>
        <v>-2.6771899670437679E-2</v>
      </c>
      <c r="H2245" s="2" t="str">
        <f t="shared" si="208"/>
        <v>Hold</v>
      </c>
    </row>
    <row r="2246" spans="1:8" ht="13.5" x14ac:dyDescent="0.25">
      <c r="A2246" s="4">
        <v>45273</v>
      </c>
      <c r="B2246" s="2">
        <v>2.75</v>
      </c>
      <c r="C2246" s="2">
        <f t="shared" si="204"/>
        <v>2.8096126753251891</v>
      </c>
      <c r="D2246" s="2">
        <f t="shared" si="206"/>
        <v>2.8232009423683699</v>
      </c>
      <c r="E2246" s="2">
        <f t="shared" si="205"/>
        <v>-1.3588267043180835E-2</v>
      </c>
      <c r="F2246" s="2">
        <f t="shared" si="209"/>
        <v>7.4516906107123457E-3</v>
      </c>
      <c r="G2246" s="2">
        <f t="shared" si="207"/>
        <v>-2.1039957653893181E-2</v>
      </c>
      <c r="H2246" s="2" t="str">
        <f t="shared" si="208"/>
        <v>Hold</v>
      </c>
    </row>
    <row r="2247" spans="1:8" ht="13.5" x14ac:dyDescent="0.25">
      <c r="A2247" s="4">
        <v>45274</v>
      </c>
      <c r="B2247" s="2">
        <v>2.74</v>
      </c>
      <c r="C2247" s="2">
        <f t="shared" si="204"/>
        <v>2.8035184175828523</v>
      </c>
      <c r="D2247" s="2">
        <f t="shared" si="206"/>
        <v>2.8170379096003426</v>
      </c>
      <c r="E2247" s="2">
        <f t="shared" si="205"/>
        <v>-1.3519492017490364E-2</v>
      </c>
      <c r="F2247" s="2">
        <f t="shared" si="209"/>
        <v>3.2574540850718037E-3</v>
      </c>
      <c r="G2247" s="2">
        <f t="shared" si="207"/>
        <v>-1.6776946102562168E-2</v>
      </c>
      <c r="H2247" s="2" t="str">
        <f t="shared" si="208"/>
        <v>Hold</v>
      </c>
    </row>
    <row r="2248" spans="1:8" ht="13.5" x14ac:dyDescent="0.25">
      <c r="A2248" s="4">
        <v>45275</v>
      </c>
      <c r="B2248" s="2">
        <v>2.75</v>
      </c>
      <c r="C2248" s="2">
        <f t="shared" si="204"/>
        <v>2.7999001994931825</v>
      </c>
      <c r="D2248" s="2">
        <f t="shared" si="206"/>
        <v>2.8120721385188356</v>
      </c>
      <c r="E2248" s="2">
        <f t="shared" si="205"/>
        <v>-1.2171939025653167E-2</v>
      </c>
      <c r="F2248" s="2">
        <f t="shared" si="209"/>
        <v>1.715754629268095E-4</v>
      </c>
      <c r="G2248" s="2">
        <f t="shared" si="207"/>
        <v>-1.2343514488579977E-2</v>
      </c>
      <c r="H2248" s="2" t="str">
        <f t="shared" si="208"/>
        <v>Hold</v>
      </c>
    </row>
    <row r="2249" spans="1:8" ht="13.5" x14ac:dyDescent="0.25">
      <c r="A2249" s="4">
        <v>45278</v>
      </c>
      <c r="B2249" s="2">
        <v>2.73</v>
      </c>
      <c r="C2249" s="2">
        <f t="shared" si="204"/>
        <v>2.7968386303403849</v>
      </c>
      <c r="D2249" s="2">
        <f t="shared" si="206"/>
        <v>2.805992720850774</v>
      </c>
      <c r="E2249" s="2">
        <f t="shared" si="205"/>
        <v>-9.154090510389068E-3</v>
      </c>
      <c r="F2249" s="2">
        <f t="shared" si="209"/>
        <v>-1.6935577317363662E-3</v>
      </c>
      <c r="G2249" s="2">
        <f t="shared" si="207"/>
        <v>-7.460532778652702E-3</v>
      </c>
      <c r="H2249" s="2" t="str">
        <f t="shared" si="208"/>
        <v>Hold</v>
      </c>
    </row>
    <row r="2250" spans="1:8" ht="13.5" x14ac:dyDescent="0.25">
      <c r="A2250" s="4">
        <v>45279</v>
      </c>
      <c r="B2250" s="2">
        <v>2.72</v>
      </c>
      <c r="C2250" s="2">
        <f t="shared" si="204"/>
        <v>2.7942480718264795</v>
      </c>
      <c r="D2250" s="2">
        <f t="shared" si="206"/>
        <v>2.7996228896766429</v>
      </c>
      <c r="E2250" s="2">
        <f t="shared" si="205"/>
        <v>-5.3748178501633603E-3</v>
      </c>
      <c r="F2250" s="2">
        <f t="shared" si="209"/>
        <v>-2.4298097554217649E-3</v>
      </c>
      <c r="G2250" s="2">
        <f t="shared" si="207"/>
        <v>-2.9450080947415955E-3</v>
      </c>
      <c r="H2250" s="2" t="str">
        <f t="shared" si="208"/>
        <v>Hold</v>
      </c>
    </row>
    <row r="2251" spans="1:8" ht="13.5" x14ac:dyDescent="0.25">
      <c r="A2251" s="4">
        <v>45280</v>
      </c>
      <c r="B2251" s="2">
        <v>2.72</v>
      </c>
      <c r="C2251" s="2">
        <f t="shared" si="204"/>
        <v>2.7859022146224057</v>
      </c>
      <c r="D2251" s="2">
        <f t="shared" si="206"/>
        <v>2.7937248978487434</v>
      </c>
      <c r="E2251" s="2">
        <f t="shared" si="205"/>
        <v>-7.8226832263377233E-3</v>
      </c>
      <c r="F2251" s="2">
        <f t="shared" si="209"/>
        <v>-3.5083844496049568E-3</v>
      </c>
      <c r="G2251" s="2">
        <f t="shared" si="207"/>
        <v>-4.314298776732766E-3</v>
      </c>
      <c r="H2251" s="2" t="str">
        <f t="shared" si="208"/>
        <v>Hold</v>
      </c>
    </row>
    <row r="2252" spans="1:8" ht="13.5" x14ac:dyDescent="0.25">
      <c r="A2252" s="4">
        <v>45281</v>
      </c>
      <c r="B2252" s="2">
        <v>2.74</v>
      </c>
      <c r="C2252" s="2">
        <f t="shared" si="204"/>
        <v>2.7849941816035741</v>
      </c>
      <c r="D2252" s="2">
        <f t="shared" si="206"/>
        <v>2.7897452757858736</v>
      </c>
      <c r="E2252" s="2">
        <f t="shared" si="205"/>
        <v>-4.7510941822994646E-3</v>
      </c>
      <c r="F2252" s="2">
        <f t="shared" si="209"/>
        <v>-3.7569263961438589E-3</v>
      </c>
      <c r="G2252" s="2">
        <f t="shared" si="207"/>
        <v>-9.9416778615560569E-4</v>
      </c>
      <c r="H2252" s="2" t="str">
        <f t="shared" si="208"/>
        <v>Hold</v>
      </c>
    </row>
    <row r="2253" spans="1:8" ht="13.5" x14ac:dyDescent="0.25">
      <c r="A2253" s="4">
        <v>45282</v>
      </c>
      <c r="B2253" s="2">
        <v>2.73</v>
      </c>
      <c r="C2253" s="2">
        <f t="shared" si="204"/>
        <v>2.7842258459722551</v>
      </c>
      <c r="D2253" s="2">
        <f t="shared" si="206"/>
        <v>2.7853196998017351</v>
      </c>
      <c r="E2253" s="2">
        <f t="shared" si="205"/>
        <v>-1.0938538294800182E-3</v>
      </c>
      <c r="F2253" s="2">
        <f t="shared" si="209"/>
        <v>-3.2243118828110913E-3</v>
      </c>
      <c r="G2253" s="2">
        <f t="shared" si="207"/>
        <v>2.1304580533310731E-3</v>
      </c>
      <c r="H2253" s="2" t="str">
        <f t="shared" si="208"/>
        <v>Sell</v>
      </c>
    </row>
    <row r="2254" spans="1:8" ht="13.5" x14ac:dyDescent="0.25">
      <c r="A2254" s="4">
        <v>45285</v>
      </c>
      <c r="B2254" s="2">
        <v>2.67</v>
      </c>
      <c r="C2254" s="2">
        <f t="shared" si="204"/>
        <v>2.7804987927457541</v>
      </c>
      <c r="D2254" s="2">
        <f t="shared" si="206"/>
        <v>2.7767774998164212</v>
      </c>
      <c r="E2254" s="2">
        <f t="shared" si="205"/>
        <v>3.7212929293328756E-3</v>
      </c>
      <c r="F2254" s="2">
        <f t="shared" si="209"/>
        <v>-1.8351909203822982E-3</v>
      </c>
      <c r="G2254" s="2">
        <f t="shared" si="207"/>
        <v>5.5564838497151742E-3</v>
      </c>
      <c r="H2254" s="2" t="str">
        <f t="shared" si="208"/>
        <v>Sell</v>
      </c>
    </row>
    <row r="2255" spans="1:8" ht="13.5" x14ac:dyDescent="0.25">
      <c r="A2255" s="4">
        <v>45286</v>
      </c>
      <c r="B2255" s="2">
        <v>2.7</v>
      </c>
      <c r="C2255" s="2">
        <f t="shared" ref="C2255:C2318" si="210">$C$4*B2245+C2254*(1-$C$4)</f>
        <v>2.7742682092464075</v>
      </c>
      <c r="D2255" s="2">
        <f t="shared" si="206"/>
        <v>2.7710902776077977</v>
      </c>
      <c r="E2255" s="2">
        <f t="shared" si="205"/>
        <v>3.1779316386097989E-3</v>
      </c>
      <c r="F2255" s="2">
        <f t="shared" si="209"/>
        <v>-8.3256640858387883E-4</v>
      </c>
      <c r="G2255" s="2">
        <f t="shared" si="207"/>
        <v>4.0104980471936773E-3</v>
      </c>
      <c r="H2255" s="2" t="str">
        <f t="shared" si="208"/>
        <v>Sell</v>
      </c>
    </row>
    <row r="2256" spans="1:8" ht="13.5" x14ac:dyDescent="0.25">
      <c r="A2256" s="4">
        <v>45287</v>
      </c>
      <c r="B2256" s="2">
        <v>2.7</v>
      </c>
      <c r="C2256" s="2">
        <f t="shared" si="210"/>
        <v>2.770534638593114</v>
      </c>
      <c r="D2256" s="2">
        <f t="shared" si="206"/>
        <v>2.7658243311183313</v>
      </c>
      <c r="E2256" s="2">
        <f t="shared" si="205"/>
        <v>4.7103074747827378E-3</v>
      </c>
      <c r="F2256" s="2">
        <f t="shared" si="209"/>
        <v>2.7600836808944456E-4</v>
      </c>
      <c r="G2256" s="2">
        <f t="shared" si="207"/>
        <v>4.4342991066932931E-3</v>
      </c>
      <c r="H2256" s="2" t="str">
        <f t="shared" si="208"/>
        <v>Sell</v>
      </c>
    </row>
    <row r="2257" spans="1:8" ht="13.5" x14ac:dyDescent="0.25">
      <c r="A2257" s="4">
        <v>45288</v>
      </c>
      <c r="B2257" s="2">
        <v>2.71</v>
      </c>
      <c r="C2257" s="2">
        <f t="shared" si="210"/>
        <v>2.7658370018864811</v>
      </c>
      <c r="D2257" s="2">
        <f t="shared" si="206"/>
        <v>2.7616891954799363</v>
      </c>
      <c r="E2257" s="2">
        <f t="shared" si="205"/>
        <v>4.1478064065447739E-3</v>
      </c>
      <c r="F2257" s="2">
        <f t="shared" si="209"/>
        <v>1.0503679757805104E-3</v>
      </c>
      <c r="G2257" s="2">
        <f t="shared" si="207"/>
        <v>3.0974384307642638E-3</v>
      </c>
      <c r="H2257" s="2" t="str">
        <f t="shared" si="208"/>
        <v>Sell</v>
      </c>
    </row>
    <row r="2258" spans="1:8" ht="13.5" x14ac:dyDescent="0.25">
      <c r="A2258" s="4">
        <v>45289</v>
      </c>
      <c r="B2258" s="2">
        <v>2.7</v>
      </c>
      <c r="C2258" s="2">
        <f t="shared" si="210"/>
        <v>2.7634005400577921</v>
      </c>
      <c r="D2258" s="2">
        <f t="shared" si="206"/>
        <v>2.7571196254443855</v>
      </c>
      <c r="E2258" s="2">
        <f t="shared" si="205"/>
        <v>6.2809146134066296E-3</v>
      </c>
      <c r="F2258" s="2">
        <f t="shared" si="209"/>
        <v>2.0964773033057345E-3</v>
      </c>
      <c r="G2258" s="2">
        <f t="shared" si="207"/>
        <v>4.1844373101008955E-3</v>
      </c>
      <c r="H2258" s="2" t="str">
        <f t="shared" si="208"/>
        <v>Sell</v>
      </c>
    </row>
    <row r="2259" spans="1:8" ht="13.5" x14ac:dyDescent="0.25">
      <c r="A2259" s="4">
        <v>45293</v>
      </c>
      <c r="B2259" s="2">
        <v>2.73</v>
      </c>
      <c r="C2259" s="2">
        <f t="shared" si="210"/>
        <v>2.7582619954335161</v>
      </c>
      <c r="D2259" s="2">
        <f t="shared" si="206"/>
        <v>2.755110764300357</v>
      </c>
      <c r="E2259" s="2">
        <f t="shared" si="205"/>
        <v>3.1512311331591825E-3</v>
      </c>
      <c r="F2259" s="2">
        <f t="shared" si="209"/>
        <v>2.3074280692764243E-3</v>
      </c>
      <c r="G2259" s="2">
        <f t="shared" si="207"/>
        <v>8.438030638827582E-4</v>
      </c>
      <c r="H2259" s="2" t="str">
        <f t="shared" si="208"/>
        <v>Sell</v>
      </c>
    </row>
    <row r="2260" spans="1:8" ht="13.5" x14ac:dyDescent="0.25">
      <c r="A2260" s="4">
        <v>45294</v>
      </c>
      <c r="B2260" s="2">
        <v>2.72</v>
      </c>
      <c r="C2260" s="2">
        <f t="shared" si="210"/>
        <v>2.7523755345975909</v>
      </c>
      <c r="D2260" s="2">
        <f t="shared" si="206"/>
        <v>2.7525099669447752</v>
      </c>
      <c r="E2260" s="2">
        <f t="shared" si="205"/>
        <v>-1.3443234718435448E-4</v>
      </c>
      <c r="F2260" s="2">
        <f t="shared" si="209"/>
        <v>1.8190559859842686E-3</v>
      </c>
      <c r="G2260" s="2">
        <f t="shared" si="207"/>
        <v>-1.9534883331686231E-3</v>
      </c>
      <c r="H2260" s="2" t="str">
        <f t="shared" si="208"/>
        <v>Hold</v>
      </c>
    </row>
    <row r="2261" spans="1:8" ht="13.5" x14ac:dyDescent="0.25">
      <c r="A2261" s="4">
        <v>45295</v>
      </c>
      <c r="B2261" s="2">
        <v>2.72</v>
      </c>
      <c r="C2261" s="2">
        <f t="shared" si="210"/>
        <v>2.7473946831210387</v>
      </c>
      <c r="D2261" s="2">
        <f t="shared" si="206"/>
        <v>2.7501018212451624</v>
      </c>
      <c r="E2261" s="2">
        <f t="shared" si="205"/>
        <v>-2.7071381241237091E-3</v>
      </c>
      <c r="F2261" s="2">
        <f t="shared" si="209"/>
        <v>9.1381716396267312E-4</v>
      </c>
      <c r="G2261" s="2">
        <f t="shared" si="207"/>
        <v>-3.6209552880863824E-3</v>
      </c>
      <c r="H2261" s="2" t="str">
        <f t="shared" si="208"/>
        <v>Hold</v>
      </c>
    </row>
    <row r="2262" spans="1:8" ht="13.5" x14ac:dyDescent="0.25">
      <c r="A2262" s="4">
        <v>45296</v>
      </c>
      <c r="B2262" s="2">
        <v>2.69</v>
      </c>
      <c r="C2262" s="2">
        <f t="shared" si="210"/>
        <v>2.7462570395639561</v>
      </c>
      <c r="D2262" s="2">
        <f t="shared" si="206"/>
        <v>2.7456498344862617</v>
      </c>
      <c r="E2262" s="2">
        <f t="shared" si="205"/>
        <v>6.0720507769440601E-4</v>
      </c>
      <c r="F2262" s="2">
        <f t="shared" si="209"/>
        <v>8.5249474670901968E-4</v>
      </c>
      <c r="G2262" s="2">
        <f t="shared" si="207"/>
        <v>-2.4528966901461366E-4</v>
      </c>
      <c r="H2262" s="2" t="str">
        <f t="shared" si="208"/>
        <v>Hold</v>
      </c>
    </row>
    <row r="2263" spans="1:8" ht="13.5" x14ac:dyDescent="0.25">
      <c r="A2263" s="4">
        <v>45299</v>
      </c>
      <c r="B2263" s="2">
        <v>2.7</v>
      </c>
      <c r="C2263" s="2">
        <f t="shared" si="210"/>
        <v>2.7437559565541165</v>
      </c>
      <c r="D2263" s="2">
        <f t="shared" si="206"/>
        <v>2.7422683652650575</v>
      </c>
      <c r="E2263" s="2">
        <f t="shared" si="205"/>
        <v>1.4875912890590648E-3</v>
      </c>
      <c r="F2263" s="2">
        <f t="shared" si="209"/>
        <v>9.7951405517902879E-4</v>
      </c>
      <c r="G2263" s="2">
        <f t="shared" si="207"/>
        <v>5.0807723388003601E-4</v>
      </c>
      <c r="H2263" s="2" t="str">
        <f t="shared" si="208"/>
        <v>Sell</v>
      </c>
    </row>
    <row r="2264" spans="1:8" ht="13.5" x14ac:dyDescent="0.25">
      <c r="A2264" s="4">
        <v>45300</v>
      </c>
      <c r="B2264" s="2">
        <v>2.65</v>
      </c>
      <c r="C2264" s="2">
        <f t="shared" si="210"/>
        <v>2.7324088863150218</v>
      </c>
      <c r="D2264" s="2">
        <f t="shared" si="206"/>
        <v>2.7354336715417196</v>
      </c>
      <c r="E2264" s="2">
        <f t="shared" si="205"/>
        <v>-3.0247852266978015E-3</v>
      </c>
      <c r="F2264" s="2">
        <f t="shared" si="209"/>
        <v>1.7865419880366265E-4</v>
      </c>
      <c r="G2264" s="2">
        <f t="shared" si="207"/>
        <v>-3.2034394255014641E-3</v>
      </c>
      <c r="H2264" s="2" t="str">
        <f t="shared" si="208"/>
        <v>Hold</v>
      </c>
    </row>
    <row r="2265" spans="1:8" ht="13.5" x14ac:dyDescent="0.25">
      <c r="A2265" s="4">
        <v>45301</v>
      </c>
      <c r="B2265" s="2">
        <v>2.6</v>
      </c>
      <c r="C2265" s="2">
        <f t="shared" si="210"/>
        <v>2.7274229038050182</v>
      </c>
      <c r="D2265" s="2">
        <f t="shared" si="206"/>
        <v>2.7254015477238145</v>
      </c>
      <c r="E2265" s="2">
        <f t="shared" si="205"/>
        <v>2.0213560812036846E-3</v>
      </c>
      <c r="F2265" s="2">
        <f t="shared" si="209"/>
        <v>5.4719457528366704E-4</v>
      </c>
      <c r="G2265" s="2">
        <f t="shared" si="207"/>
        <v>1.4741615059200176E-3</v>
      </c>
      <c r="H2265" s="2" t="str">
        <f t="shared" si="208"/>
        <v>Sell</v>
      </c>
    </row>
    <row r="2266" spans="1:8" ht="13.5" x14ac:dyDescent="0.25">
      <c r="A2266" s="4">
        <v>45302</v>
      </c>
      <c r="B2266" s="2">
        <v>2.7</v>
      </c>
      <c r="C2266" s="2">
        <f t="shared" si="210"/>
        <v>2.7232039955273231</v>
      </c>
      <c r="D2266" s="2">
        <f t="shared" si="206"/>
        <v>2.7235199515961246</v>
      </c>
      <c r="E2266" s="2">
        <f t="shared" si="205"/>
        <v>-3.1595606880152616E-4</v>
      </c>
      <c r="F2266" s="2">
        <f t="shared" si="209"/>
        <v>3.745644464666284E-4</v>
      </c>
      <c r="G2266" s="2">
        <f t="shared" si="207"/>
        <v>-6.9052051526815456E-4</v>
      </c>
      <c r="H2266" s="2" t="str">
        <f t="shared" si="208"/>
        <v>Hold</v>
      </c>
    </row>
    <row r="2267" spans="1:8" ht="13.5" x14ac:dyDescent="0.25">
      <c r="A2267" s="4">
        <v>45303</v>
      </c>
      <c r="B2267" s="2">
        <v>2.7</v>
      </c>
      <c r="C2267" s="2">
        <f t="shared" si="210"/>
        <v>2.7211726116000428</v>
      </c>
      <c r="D2267" s="2">
        <f t="shared" si="206"/>
        <v>2.7217777329593749</v>
      </c>
      <c r="E2267" s="2">
        <f t="shared" si="205"/>
        <v>-6.0512135933210587E-4</v>
      </c>
      <c r="F2267" s="2">
        <f t="shared" si="209"/>
        <v>1.7862728530688155E-4</v>
      </c>
      <c r="G2267" s="2">
        <f t="shared" si="207"/>
        <v>-7.8374864463898739E-4</v>
      </c>
      <c r="H2267" s="2" t="str">
        <f t="shared" si="208"/>
        <v>Hold</v>
      </c>
    </row>
    <row r="2268" spans="1:8" ht="13.5" x14ac:dyDescent="0.25">
      <c r="A2268" s="4">
        <v>45306</v>
      </c>
      <c r="B2268" s="2">
        <v>2.7</v>
      </c>
      <c r="C2268" s="2">
        <f t="shared" si="210"/>
        <v>2.7179152867384975</v>
      </c>
      <c r="D2268" s="2">
        <f t="shared" si="206"/>
        <v>2.7201645675549768</v>
      </c>
      <c r="E2268" s="2">
        <f t="shared" ref="E2268:E2331" si="211">C2268-D2268</f>
        <v>-2.2492808164793487E-3</v>
      </c>
      <c r="F2268" s="2">
        <f t="shared" si="209"/>
        <v>-3.0695433505036453E-4</v>
      </c>
      <c r="G2268" s="2">
        <f t="shared" si="207"/>
        <v>-1.9423264814289842E-3</v>
      </c>
      <c r="H2268" s="2" t="str">
        <f t="shared" si="208"/>
        <v>Hold</v>
      </c>
    </row>
    <row r="2269" spans="1:8" ht="13.5" x14ac:dyDescent="0.25">
      <c r="A2269" s="4">
        <v>45307</v>
      </c>
      <c r="B2269" s="2">
        <v>2.7</v>
      </c>
      <c r="C2269" s="2">
        <f t="shared" si="210"/>
        <v>2.7197744733941129</v>
      </c>
      <c r="D2269" s="2">
        <f t="shared" ref="D2269:D2332" si="212">$D$4*B2269+(1-$D$4)*D2268</f>
        <v>2.7186708958842378</v>
      </c>
      <c r="E2269" s="2">
        <f t="shared" si="211"/>
        <v>1.1035775098751088E-3</v>
      </c>
      <c r="F2269" s="2">
        <f t="shared" si="209"/>
        <v>-2.4847966065269869E-5</v>
      </c>
      <c r="G2269" s="2">
        <f t="shared" si="207"/>
        <v>1.1284254759403786E-3</v>
      </c>
      <c r="H2269" s="2" t="str">
        <f t="shared" si="208"/>
        <v>Sell</v>
      </c>
    </row>
    <row r="2270" spans="1:8" ht="13.5" x14ac:dyDescent="0.25">
      <c r="A2270" s="4">
        <v>45308</v>
      </c>
      <c r="B2270" s="2">
        <v>2.71</v>
      </c>
      <c r="C2270" s="2">
        <f t="shared" si="210"/>
        <v>2.7198091697950186</v>
      </c>
      <c r="D2270" s="2">
        <f t="shared" si="212"/>
        <v>2.7180286073002202</v>
      </c>
      <c r="E2270" s="2">
        <f t="shared" si="211"/>
        <v>1.78056249479841E-3</v>
      </c>
      <c r="F2270" s="2">
        <f t="shared" si="209"/>
        <v>3.3623412610746614E-4</v>
      </c>
      <c r="G2270" s="2">
        <f t="shared" si="207"/>
        <v>1.4443283686909438E-3</v>
      </c>
      <c r="H2270" s="2" t="str">
        <f t="shared" si="208"/>
        <v>Sell</v>
      </c>
    </row>
    <row r="2271" spans="1:8" ht="13.5" x14ac:dyDescent="0.25">
      <c r="A2271" s="4">
        <v>45309</v>
      </c>
      <c r="B2271" s="2">
        <v>2.71</v>
      </c>
      <c r="C2271" s="2">
        <f t="shared" si="210"/>
        <v>2.719838528288093</v>
      </c>
      <c r="D2271" s="2">
        <f t="shared" si="212"/>
        <v>2.7174338956483521</v>
      </c>
      <c r="E2271" s="2">
        <f t="shared" si="211"/>
        <v>2.404632639740889E-3</v>
      </c>
      <c r="F2271" s="2">
        <f t="shared" si="209"/>
        <v>7.4991382883415067E-4</v>
      </c>
      <c r="G2271" s="2">
        <f t="shared" si="207"/>
        <v>1.6547188109067384E-3</v>
      </c>
      <c r="H2271" s="2" t="str">
        <f t="shared" si="208"/>
        <v>Sell</v>
      </c>
    </row>
    <row r="2272" spans="1:8" ht="13.5" x14ac:dyDescent="0.25">
      <c r="A2272" s="4">
        <v>45310</v>
      </c>
      <c r="B2272" s="2">
        <v>2.71</v>
      </c>
      <c r="C2272" s="2">
        <f t="shared" si="210"/>
        <v>2.7152479854745404</v>
      </c>
      <c r="D2272" s="2">
        <f t="shared" si="212"/>
        <v>2.7168832367114373</v>
      </c>
      <c r="E2272" s="2">
        <f t="shared" si="211"/>
        <v>-1.6352512368968952E-3</v>
      </c>
      <c r="F2272" s="2">
        <f t="shared" si="209"/>
        <v>2.7288081568794154E-4</v>
      </c>
      <c r="G2272" s="2">
        <f t="shared" si="207"/>
        <v>-1.9081320525848368E-3</v>
      </c>
      <c r="H2272" s="2" t="str">
        <f t="shared" si="208"/>
        <v>Hold</v>
      </c>
    </row>
    <row r="2273" spans="1:8" ht="13.5" x14ac:dyDescent="0.25">
      <c r="A2273" s="4">
        <v>45313</v>
      </c>
      <c r="B2273" s="2">
        <v>2.71</v>
      </c>
      <c r="C2273" s="2">
        <f t="shared" si="210"/>
        <v>2.71290214155538</v>
      </c>
      <c r="D2273" s="2">
        <f t="shared" si="212"/>
        <v>2.7163733673254051</v>
      </c>
      <c r="E2273" s="2">
        <f t="shared" si="211"/>
        <v>-3.4712257700251214E-3</v>
      </c>
      <c r="F2273" s="2">
        <f t="shared" si="209"/>
        <v>-4.7594050145467108E-4</v>
      </c>
      <c r="G2273" s="2">
        <f t="shared" si="207"/>
        <v>-2.9952852685704505E-3</v>
      </c>
      <c r="H2273" s="2" t="str">
        <f t="shared" si="208"/>
        <v>Hold</v>
      </c>
    </row>
    <row r="2274" spans="1:8" ht="13.5" x14ac:dyDescent="0.25">
      <c r="A2274" s="4">
        <v>45314</v>
      </c>
      <c r="B2274" s="2">
        <v>2.69</v>
      </c>
      <c r="C2274" s="2">
        <f t="shared" si="210"/>
        <v>2.7032248890083985</v>
      </c>
      <c r="D2274" s="2">
        <f t="shared" si="212"/>
        <v>2.71441978456056</v>
      </c>
      <c r="E2274" s="2">
        <f t="shared" si="211"/>
        <v>-1.1194895552161466E-2</v>
      </c>
      <c r="F2274" s="2">
        <f t="shared" si="209"/>
        <v>-2.6197315115960304E-3</v>
      </c>
      <c r="G2274" s="2">
        <f t="shared" si="207"/>
        <v>-8.5751640405654361E-3</v>
      </c>
      <c r="H2274" s="2" t="str">
        <f t="shared" si="208"/>
        <v>Hold</v>
      </c>
    </row>
    <row r="2275" spans="1:8" ht="13.5" x14ac:dyDescent="0.25">
      <c r="A2275" s="4">
        <v>45315</v>
      </c>
      <c r="B2275" s="2">
        <v>2.65</v>
      </c>
      <c r="C2275" s="2">
        <f t="shared" si="210"/>
        <v>2.6873441368532602</v>
      </c>
      <c r="D2275" s="2">
        <f t="shared" si="212"/>
        <v>2.7096479486671852</v>
      </c>
      <c r="E2275" s="2">
        <f t="shared" si="211"/>
        <v>-2.2303811813924934E-2</v>
      </c>
      <c r="F2275" s="2">
        <f t="shared" si="209"/>
        <v>-6.5565475720618114E-3</v>
      </c>
      <c r="G2275" s="2">
        <f t="shared" si="207"/>
        <v>-1.5747264241863124E-2</v>
      </c>
      <c r="H2275" s="2" t="str">
        <f t="shared" si="208"/>
        <v>Hold</v>
      </c>
    </row>
    <row r="2276" spans="1:8" ht="13.5" x14ac:dyDescent="0.25">
      <c r="A2276" s="4">
        <v>45316</v>
      </c>
      <c r="B2276" s="2">
        <v>2.7</v>
      </c>
      <c r="C2276" s="2">
        <f t="shared" si="210"/>
        <v>2.6892911927219894</v>
      </c>
      <c r="D2276" s="2">
        <f t="shared" si="212"/>
        <v>2.7089332858029493</v>
      </c>
      <c r="E2276" s="2">
        <f t="shared" si="211"/>
        <v>-1.9642093080959988E-2</v>
      </c>
      <c r="F2276" s="2">
        <f t="shared" si="209"/>
        <v>-9.1736566738414467E-3</v>
      </c>
      <c r="G2276" s="2">
        <f t="shared" ref="G2276:G2339" si="213">E2276-F2276</f>
        <v>-1.0468436407118541E-2</v>
      </c>
      <c r="H2276" s="2" t="str">
        <f t="shared" ref="H2276:H2339" si="214">IF(G2276&lt;0,"Hold","Sell")</f>
        <v>Hold</v>
      </c>
    </row>
    <row r="2277" spans="1:8" ht="13.5" x14ac:dyDescent="0.25">
      <c r="A2277" s="4">
        <v>45317</v>
      </c>
      <c r="B2277" s="2">
        <v>2.68</v>
      </c>
      <c r="C2277" s="2">
        <f t="shared" si="210"/>
        <v>2.690938701533991</v>
      </c>
      <c r="D2277" s="2">
        <f t="shared" si="212"/>
        <v>2.7067900794471753</v>
      </c>
      <c r="E2277" s="2">
        <f t="shared" si="211"/>
        <v>-1.5851377913184361E-2</v>
      </c>
      <c r="F2277" s="2">
        <f t="shared" ref="F2277:F2340" si="215">(E2277*(2/(10)))+((1-(2/10))*F2276)</f>
        <v>-1.0509200921710031E-2</v>
      </c>
      <c r="G2277" s="2">
        <f t="shared" si="213"/>
        <v>-5.3421769914743303E-3</v>
      </c>
      <c r="H2277" s="2" t="str">
        <f t="shared" si="214"/>
        <v>Hold</v>
      </c>
    </row>
    <row r="2278" spans="1:8" ht="13.5" x14ac:dyDescent="0.25">
      <c r="A2278" s="4">
        <v>45320</v>
      </c>
      <c r="B2278" s="2">
        <v>2.65</v>
      </c>
      <c r="C2278" s="2">
        <f t="shared" si="210"/>
        <v>2.6923327474518381</v>
      </c>
      <c r="D2278" s="2">
        <f t="shared" si="212"/>
        <v>2.7025834068955326</v>
      </c>
      <c r="E2278" s="2">
        <f t="shared" si="211"/>
        <v>-1.025065944369441E-2</v>
      </c>
      <c r="F2278" s="2">
        <f t="shared" si="215"/>
        <v>-1.0457492626106908E-2</v>
      </c>
      <c r="G2278" s="2">
        <f t="shared" si="213"/>
        <v>2.0683318241249832E-4</v>
      </c>
      <c r="H2278" s="2" t="str">
        <f t="shared" si="214"/>
        <v>Sell</v>
      </c>
    </row>
    <row r="2279" spans="1:8" ht="13.5" x14ac:dyDescent="0.25">
      <c r="A2279" s="4">
        <v>45321</v>
      </c>
      <c r="B2279" s="2">
        <v>2.62</v>
      </c>
      <c r="C2279" s="2">
        <f t="shared" si="210"/>
        <v>2.6935123247669397</v>
      </c>
      <c r="D2279" s="2">
        <f t="shared" si="212"/>
        <v>2.6964661174958633</v>
      </c>
      <c r="E2279" s="2">
        <f t="shared" si="211"/>
        <v>-2.9537927289235988E-3</v>
      </c>
      <c r="F2279" s="2">
        <f t="shared" si="215"/>
        <v>-8.956752646670247E-3</v>
      </c>
      <c r="G2279" s="2">
        <f t="shared" si="213"/>
        <v>6.0029599177466482E-3</v>
      </c>
      <c r="H2279" s="2" t="str">
        <f t="shared" si="214"/>
        <v>Sell</v>
      </c>
    </row>
    <row r="2280" spans="1:8" ht="13.5" x14ac:dyDescent="0.25">
      <c r="A2280" s="4">
        <v>45322</v>
      </c>
      <c r="B2280" s="2">
        <v>2.65</v>
      </c>
      <c r="C2280" s="2">
        <f t="shared" si="210"/>
        <v>2.6960488901874107</v>
      </c>
      <c r="D2280" s="2">
        <f t="shared" si="212"/>
        <v>2.69302418286654</v>
      </c>
      <c r="E2280" s="2">
        <f t="shared" si="211"/>
        <v>3.0247073208706787E-3</v>
      </c>
      <c r="F2280" s="2">
        <f t="shared" si="215"/>
        <v>-6.5604606531620615E-3</v>
      </c>
      <c r="G2280" s="2">
        <f t="shared" si="213"/>
        <v>9.5851679740327402E-3</v>
      </c>
      <c r="H2280" s="2" t="str">
        <f t="shared" si="214"/>
        <v>Sell</v>
      </c>
    </row>
    <row r="2281" spans="1:8" ht="13.5" x14ac:dyDescent="0.25">
      <c r="A2281" s="4">
        <v>45323</v>
      </c>
      <c r="B2281" s="2">
        <v>2.65</v>
      </c>
      <c r="C2281" s="2">
        <f t="shared" si="210"/>
        <v>2.6981952147739627</v>
      </c>
      <c r="D2281" s="2">
        <f t="shared" si="212"/>
        <v>2.6898372063579075</v>
      </c>
      <c r="E2281" s="2">
        <f t="shared" si="211"/>
        <v>8.3580084160552737E-3</v>
      </c>
      <c r="F2281" s="2">
        <f t="shared" si="215"/>
        <v>-3.576766839318595E-3</v>
      </c>
      <c r="G2281" s="2">
        <f t="shared" si="213"/>
        <v>1.193477525537387E-2</v>
      </c>
      <c r="H2281" s="2" t="str">
        <f t="shared" si="214"/>
        <v>Sell</v>
      </c>
    </row>
    <row r="2282" spans="1:8" ht="13.5" x14ac:dyDescent="0.25">
      <c r="A2282" s="4">
        <v>45324</v>
      </c>
      <c r="B2282" s="2">
        <v>2.65</v>
      </c>
      <c r="C2282" s="2">
        <f t="shared" si="210"/>
        <v>2.7000113355779685</v>
      </c>
      <c r="D2282" s="2">
        <f t="shared" si="212"/>
        <v>2.6868863021832476</v>
      </c>
      <c r="E2282" s="2">
        <f t="shared" si="211"/>
        <v>1.312503339472082E-2</v>
      </c>
      <c r="F2282" s="2">
        <f t="shared" si="215"/>
        <v>-2.3640679251071221E-4</v>
      </c>
      <c r="G2282" s="2">
        <f t="shared" si="213"/>
        <v>1.3361440187231531E-2</v>
      </c>
      <c r="H2282" s="2" t="str">
        <f t="shared" si="214"/>
        <v>Sell</v>
      </c>
    </row>
    <row r="2283" spans="1:8" ht="13.5" x14ac:dyDescent="0.25">
      <c r="A2283" s="4">
        <v>45327</v>
      </c>
      <c r="B2283" s="2">
        <v>2.65</v>
      </c>
      <c r="C2283" s="2">
        <f t="shared" si="210"/>
        <v>2.7015480531813578</v>
      </c>
      <c r="D2283" s="2">
        <f t="shared" si="212"/>
        <v>2.6841539835030068</v>
      </c>
      <c r="E2283" s="2">
        <f t="shared" si="211"/>
        <v>1.7394069678350998E-2</v>
      </c>
      <c r="F2283" s="2">
        <f t="shared" si="215"/>
        <v>3.2896885016616305E-3</v>
      </c>
      <c r="G2283" s="2">
        <f t="shared" si="213"/>
        <v>1.4104381176689367E-2</v>
      </c>
      <c r="H2283" s="2" t="str">
        <f t="shared" si="214"/>
        <v>Sell</v>
      </c>
    </row>
    <row r="2284" spans="1:8" ht="13.5" x14ac:dyDescent="0.25">
      <c r="A2284" s="4">
        <v>45328</v>
      </c>
      <c r="B2284" s="2">
        <v>2.64</v>
      </c>
      <c r="C2284" s="2">
        <f t="shared" si="210"/>
        <v>2.6997714296149953</v>
      </c>
      <c r="D2284" s="2">
        <f t="shared" si="212"/>
        <v>2.6808833180583398</v>
      </c>
      <c r="E2284" s="2">
        <f t="shared" si="211"/>
        <v>1.8888111556655485E-2</v>
      </c>
      <c r="F2284" s="2">
        <f t="shared" si="215"/>
        <v>6.4093731126604013E-3</v>
      </c>
      <c r="G2284" s="2">
        <f t="shared" si="213"/>
        <v>1.2478738443995083E-2</v>
      </c>
      <c r="H2284" s="2" t="str">
        <f t="shared" si="214"/>
        <v>Sell</v>
      </c>
    </row>
    <row r="2285" spans="1:8" ht="13.5" x14ac:dyDescent="0.25">
      <c r="A2285" s="4">
        <v>45329</v>
      </c>
      <c r="B2285" s="2">
        <v>2.65</v>
      </c>
      <c r="C2285" s="2">
        <f t="shared" si="210"/>
        <v>2.6921142865973033</v>
      </c>
      <c r="D2285" s="2">
        <f t="shared" si="212"/>
        <v>2.6785956648688329</v>
      </c>
      <c r="E2285" s="2">
        <f t="shared" si="211"/>
        <v>1.3518621728470404E-2</v>
      </c>
      <c r="F2285" s="2">
        <f t="shared" si="215"/>
        <v>7.8312228358224014E-3</v>
      </c>
      <c r="G2285" s="2">
        <f t="shared" si="213"/>
        <v>5.6873988926480021E-3</v>
      </c>
      <c r="H2285" s="2" t="str">
        <f t="shared" si="214"/>
        <v>Sell</v>
      </c>
    </row>
    <row r="2286" spans="1:8" ht="13.5" x14ac:dyDescent="0.25">
      <c r="A2286" s="4">
        <v>45330</v>
      </c>
      <c r="B2286" s="2">
        <v>2.63</v>
      </c>
      <c r="C2286" s="2">
        <f t="shared" si="210"/>
        <v>2.6933274732746413</v>
      </c>
      <c r="D2286" s="2">
        <f t="shared" si="212"/>
        <v>2.6749959859896602</v>
      </c>
      <c r="E2286" s="2">
        <f t="shared" si="211"/>
        <v>1.8331487284981129E-2</v>
      </c>
      <c r="F2286" s="2">
        <f t="shared" si="215"/>
        <v>9.9312757256541477E-3</v>
      </c>
      <c r="G2286" s="2">
        <f t="shared" si="213"/>
        <v>8.4002115593269817E-3</v>
      </c>
      <c r="H2286" s="2" t="str">
        <f t="shared" si="214"/>
        <v>Sell</v>
      </c>
    </row>
    <row r="2287" spans="1:8" ht="13.5" x14ac:dyDescent="0.25">
      <c r="A2287" s="4">
        <v>45331</v>
      </c>
      <c r="B2287" s="2">
        <v>2.67</v>
      </c>
      <c r="C2287" s="2">
        <f t="shared" si="210"/>
        <v>2.69127709277085</v>
      </c>
      <c r="D2287" s="2">
        <f t="shared" si="212"/>
        <v>2.6746259129533887</v>
      </c>
      <c r="E2287" s="2">
        <f t="shared" si="211"/>
        <v>1.6651179817461337E-2</v>
      </c>
      <c r="F2287" s="2">
        <f t="shared" si="215"/>
        <v>1.1275256544015587E-2</v>
      </c>
      <c r="G2287" s="2">
        <f t="shared" si="213"/>
        <v>5.3759232734457499E-3</v>
      </c>
      <c r="H2287" s="2" t="str">
        <f t="shared" si="214"/>
        <v>Sell</v>
      </c>
    </row>
    <row r="2288" spans="1:8" ht="13.5" x14ac:dyDescent="0.25">
      <c r="A2288" s="4">
        <v>45334</v>
      </c>
      <c r="B2288" s="2">
        <v>2.68</v>
      </c>
      <c r="C2288" s="2">
        <f t="shared" si="210"/>
        <v>2.6849267708061038</v>
      </c>
      <c r="D2288" s="2">
        <f t="shared" si="212"/>
        <v>2.6750239934753597</v>
      </c>
      <c r="E2288" s="2">
        <f t="shared" si="211"/>
        <v>9.9027773307440725E-3</v>
      </c>
      <c r="F2288" s="2">
        <f t="shared" si="215"/>
        <v>1.1000760701361283E-2</v>
      </c>
      <c r="G2288" s="2">
        <f t="shared" si="213"/>
        <v>-1.0979833706172108E-3</v>
      </c>
      <c r="H2288" s="2" t="str">
        <f t="shared" si="214"/>
        <v>Hold</v>
      </c>
    </row>
    <row r="2289" spans="1:8" ht="13.5" x14ac:dyDescent="0.25">
      <c r="A2289" s="4">
        <v>45335</v>
      </c>
      <c r="B2289" s="2">
        <v>2.63</v>
      </c>
      <c r="C2289" s="2">
        <f t="shared" si="210"/>
        <v>2.6749380368359343</v>
      </c>
      <c r="D2289" s="2">
        <f t="shared" si="212"/>
        <v>2.6716888828475551</v>
      </c>
      <c r="E2289" s="2">
        <f t="shared" si="211"/>
        <v>3.2491539883792164E-3</v>
      </c>
      <c r="F2289" s="2">
        <f t="shared" si="215"/>
        <v>9.45043935876487E-3</v>
      </c>
      <c r="G2289" s="2">
        <f t="shared" si="213"/>
        <v>-6.2012853703856535E-3</v>
      </c>
      <c r="H2289" s="2" t="str">
        <f t="shared" si="214"/>
        <v>Hold</v>
      </c>
    </row>
    <row r="2290" spans="1:8" ht="13.5" x14ac:dyDescent="0.25">
      <c r="A2290" s="4">
        <v>45336</v>
      </c>
      <c r="B2290" s="2">
        <v>2.67</v>
      </c>
      <c r="C2290" s="2">
        <f t="shared" si="210"/>
        <v>2.6711014157842521</v>
      </c>
      <c r="D2290" s="2">
        <f t="shared" si="212"/>
        <v>2.6715637804144028</v>
      </c>
      <c r="E2290" s="2">
        <f t="shared" si="211"/>
        <v>-4.6236463015070228E-4</v>
      </c>
      <c r="F2290" s="2">
        <f t="shared" si="215"/>
        <v>7.4678785609817557E-3</v>
      </c>
      <c r="G2290" s="2">
        <f t="shared" si="213"/>
        <v>-7.9302431911324571E-3</v>
      </c>
      <c r="H2290" s="2" t="str">
        <f t="shared" si="214"/>
        <v>Hold</v>
      </c>
    </row>
    <row r="2291" spans="1:8" ht="13.5" x14ac:dyDescent="0.25">
      <c r="A2291" s="4">
        <v>45337</v>
      </c>
      <c r="B2291" s="2">
        <v>2.67</v>
      </c>
      <c r="C2291" s="2">
        <f t="shared" si="210"/>
        <v>2.6678550441251363</v>
      </c>
      <c r="D2291" s="2">
        <f t="shared" si="212"/>
        <v>2.6714479448281505</v>
      </c>
      <c r="E2291" s="2">
        <f t="shared" si="211"/>
        <v>-3.5929007030142124E-3</v>
      </c>
      <c r="F2291" s="2">
        <f t="shared" si="215"/>
        <v>5.2557227081825621E-3</v>
      </c>
      <c r="G2291" s="2">
        <f t="shared" si="213"/>
        <v>-8.8486234111967745E-3</v>
      </c>
      <c r="H2291" s="2" t="str">
        <f t="shared" si="214"/>
        <v>Hold</v>
      </c>
    </row>
    <row r="2292" spans="1:8" ht="13.5" x14ac:dyDescent="0.25">
      <c r="A2292" s="4">
        <v>45338</v>
      </c>
      <c r="B2292" s="2">
        <v>2.67</v>
      </c>
      <c r="C2292" s="2">
        <f t="shared" si="210"/>
        <v>2.6651081142597306</v>
      </c>
      <c r="D2292" s="2">
        <f t="shared" si="212"/>
        <v>2.6713406896556946</v>
      </c>
      <c r="E2292" s="2">
        <f t="shared" si="211"/>
        <v>-6.2325753959640018E-3</v>
      </c>
      <c r="F2292" s="2">
        <f t="shared" si="215"/>
        <v>2.9580630873532496E-3</v>
      </c>
      <c r="G2292" s="2">
        <f t="shared" si="213"/>
        <v>-9.1906384833172518E-3</v>
      </c>
      <c r="H2292" s="2" t="str">
        <f t="shared" si="214"/>
        <v>Hold</v>
      </c>
    </row>
    <row r="2293" spans="1:8" ht="13.5" x14ac:dyDescent="0.25">
      <c r="A2293" s="4">
        <v>45341</v>
      </c>
      <c r="B2293" s="2">
        <v>2.67</v>
      </c>
      <c r="C2293" s="2">
        <f t="shared" si="210"/>
        <v>2.6627837889890027</v>
      </c>
      <c r="D2293" s="2">
        <f t="shared" si="212"/>
        <v>2.6712413793108283</v>
      </c>
      <c r="E2293" s="2">
        <f t="shared" si="211"/>
        <v>-8.457590321825581E-3</v>
      </c>
      <c r="F2293" s="2">
        <f t="shared" si="215"/>
        <v>6.7493240551748357E-4</v>
      </c>
      <c r="G2293" s="2">
        <f t="shared" si="213"/>
        <v>-9.1325227273430648E-3</v>
      </c>
      <c r="H2293" s="2" t="str">
        <f t="shared" si="214"/>
        <v>Hold</v>
      </c>
    </row>
    <row r="2294" spans="1:8" ht="13.5" x14ac:dyDescent="0.25">
      <c r="A2294" s="4">
        <v>45342</v>
      </c>
      <c r="B2294" s="2">
        <v>2.69</v>
      </c>
      <c r="C2294" s="2">
        <f t="shared" si="210"/>
        <v>2.6592785906830025</v>
      </c>
      <c r="D2294" s="2">
        <f t="shared" si="212"/>
        <v>2.6726309067692853</v>
      </c>
      <c r="E2294" s="2">
        <f t="shared" si="211"/>
        <v>-1.3352316086282734E-2</v>
      </c>
      <c r="F2294" s="2">
        <f t="shared" si="215"/>
        <v>-2.1305172928425603E-3</v>
      </c>
      <c r="G2294" s="2">
        <f t="shared" si="213"/>
        <v>-1.1221798793440173E-2</v>
      </c>
      <c r="H2294" s="2" t="str">
        <f t="shared" si="214"/>
        <v>Hold</v>
      </c>
    </row>
    <row r="2295" spans="1:8" ht="13.5" x14ac:dyDescent="0.25">
      <c r="A2295" s="4">
        <v>45343</v>
      </c>
      <c r="B2295" s="2">
        <v>2.69</v>
      </c>
      <c r="C2295" s="2">
        <f t="shared" si="210"/>
        <v>2.6578511151933095</v>
      </c>
      <c r="D2295" s="2">
        <f t="shared" si="212"/>
        <v>2.6739175062678564</v>
      </c>
      <c r="E2295" s="2">
        <f t="shared" si="211"/>
        <v>-1.6066391074546882E-2</v>
      </c>
      <c r="F2295" s="2">
        <f t="shared" si="215"/>
        <v>-4.9176920491834251E-3</v>
      </c>
      <c r="G2295" s="2">
        <f t="shared" si="213"/>
        <v>-1.1148699025363456E-2</v>
      </c>
      <c r="H2295" s="2" t="str">
        <f t="shared" si="214"/>
        <v>Hold</v>
      </c>
    </row>
    <row r="2296" spans="1:8" ht="13.5" x14ac:dyDescent="0.25">
      <c r="A2296" s="4">
        <v>45344</v>
      </c>
      <c r="B2296" s="2">
        <v>2.65</v>
      </c>
      <c r="C2296" s="2">
        <f t="shared" si="210"/>
        <v>2.6535663282404927</v>
      </c>
      <c r="D2296" s="2">
        <f t="shared" si="212"/>
        <v>2.672145839136904</v>
      </c>
      <c r="E2296" s="2">
        <f t="shared" si="211"/>
        <v>-1.85795108964113E-2</v>
      </c>
      <c r="F2296" s="2">
        <f t="shared" si="215"/>
        <v>-7.6500558186290007E-3</v>
      </c>
      <c r="G2296" s="2">
        <f t="shared" si="213"/>
        <v>-1.0929455077782299E-2</v>
      </c>
      <c r="H2296" s="2" t="str">
        <f t="shared" si="214"/>
        <v>Hold</v>
      </c>
    </row>
    <row r="2297" spans="1:8" ht="13.5" x14ac:dyDescent="0.25">
      <c r="A2297" s="4">
        <v>45345</v>
      </c>
      <c r="B2297" s="2">
        <v>2.69</v>
      </c>
      <c r="C2297" s="2">
        <f t="shared" si="210"/>
        <v>2.6560945854342632</v>
      </c>
      <c r="D2297" s="2">
        <f t="shared" si="212"/>
        <v>2.6734683695712071</v>
      </c>
      <c r="E2297" s="2">
        <f t="shared" si="211"/>
        <v>-1.7373784136943904E-2</v>
      </c>
      <c r="F2297" s="2">
        <f t="shared" si="215"/>
        <v>-9.5948014822919824E-3</v>
      </c>
      <c r="G2297" s="2">
        <f t="shared" si="213"/>
        <v>-7.7789826546519215E-3</v>
      </c>
      <c r="H2297" s="2" t="str">
        <f t="shared" si="214"/>
        <v>Hold</v>
      </c>
    </row>
    <row r="2298" spans="1:8" ht="13.5" x14ac:dyDescent="0.25">
      <c r="A2298" s="4">
        <v>45348</v>
      </c>
      <c r="B2298" s="2">
        <v>2.69</v>
      </c>
      <c r="C2298" s="2">
        <f t="shared" si="210"/>
        <v>2.6597723415212995</v>
      </c>
      <c r="D2298" s="2">
        <f t="shared" si="212"/>
        <v>2.6746929347881547</v>
      </c>
      <c r="E2298" s="2">
        <f t="shared" si="211"/>
        <v>-1.4920593266855242E-2</v>
      </c>
      <c r="F2298" s="2">
        <f t="shared" si="215"/>
        <v>-1.0659959839204635E-2</v>
      </c>
      <c r="G2298" s="2">
        <f t="shared" si="213"/>
        <v>-4.2606334276506074E-3</v>
      </c>
      <c r="H2298" s="2" t="str">
        <f t="shared" si="214"/>
        <v>Hold</v>
      </c>
    </row>
    <row r="2299" spans="1:8" ht="13.5" x14ac:dyDescent="0.25">
      <c r="A2299" s="4">
        <v>45349</v>
      </c>
      <c r="B2299" s="2">
        <v>2.64</v>
      </c>
      <c r="C2299" s="2">
        <f t="shared" si="210"/>
        <v>2.6551919812872535</v>
      </c>
      <c r="D2299" s="2">
        <f t="shared" si="212"/>
        <v>2.6721230877668098</v>
      </c>
      <c r="E2299" s="2">
        <f t="shared" si="211"/>
        <v>-1.6931106479556313E-2</v>
      </c>
      <c r="F2299" s="2">
        <f t="shared" si="215"/>
        <v>-1.191418916727497E-2</v>
      </c>
      <c r="G2299" s="2">
        <f t="shared" si="213"/>
        <v>-5.0169173122813424E-3</v>
      </c>
      <c r="H2299" s="2" t="str">
        <f t="shared" si="214"/>
        <v>Hold</v>
      </c>
    </row>
    <row r="2300" spans="1:8" ht="13.5" x14ac:dyDescent="0.25">
      <c r="A2300" s="4">
        <v>45350</v>
      </c>
      <c r="B2300" s="2">
        <v>2.6</v>
      </c>
      <c r="C2300" s="2">
        <f t="shared" si="210"/>
        <v>2.6574701380122914</v>
      </c>
      <c r="D2300" s="2">
        <f t="shared" si="212"/>
        <v>2.6667806368211204</v>
      </c>
      <c r="E2300" s="2">
        <f t="shared" si="211"/>
        <v>-9.3104988088290597E-3</v>
      </c>
      <c r="F2300" s="2">
        <f t="shared" si="215"/>
        <v>-1.139345109558579E-2</v>
      </c>
      <c r="G2300" s="2">
        <f t="shared" si="213"/>
        <v>2.0829522867567302E-3</v>
      </c>
      <c r="H2300" s="2" t="str">
        <f t="shared" si="214"/>
        <v>Sell</v>
      </c>
    </row>
    <row r="2301" spans="1:8" ht="13.5" x14ac:dyDescent="0.25">
      <c r="A2301" s="4">
        <v>45351</v>
      </c>
      <c r="B2301" s="2">
        <v>2.63</v>
      </c>
      <c r="C2301" s="2">
        <f t="shared" si="210"/>
        <v>2.6593978090873236</v>
      </c>
      <c r="D2301" s="2">
        <f t="shared" si="212"/>
        <v>2.6640561452047411</v>
      </c>
      <c r="E2301" s="2">
        <f t="shared" si="211"/>
        <v>-4.6583361174175053E-3</v>
      </c>
      <c r="F2301" s="2">
        <f t="shared" si="215"/>
        <v>-1.0046428099952133E-2</v>
      </c>
      <c r="G2301" s="2">
        <f t="shared" si="213"/>
        <v>5.3880919825346277E-3</v>
      </c>
      <c r="H2301" s="2" t="str">
        <f t="shared" si="214"/>
        <v>Sell</v>
      </c>
    </row>
    <row r="2302" spans="1:8" ht="13.5" x14ac:dyDescent="0.25">
      <c r="A2302" s="4">
        <v>45352</v>
      </c>
      <c r="B2302" s="2">
        <v>2.59</v>
      </c>
      <c r="C2302" s="2">
        <f t="shared" si="210"/>
        <v>2.6610289153815812</v>
      </c>
      <c r="D2302" s="2">
        <f t="shared" si="212"/>
        <v>2.6585705048192048</v>
      </c>
      <c r="E2302" s="2">
        <f t="shared" si="211"/>
        <v>2.4584105623763897E-3</v>
      </c>
      <c r="F2302" s="2">
        <f t="shared" si="215"/>
        <v>-7.5454603674864288E-3</v>
      </c>
      <c r="G2302" s="2">
        <f t="shared" si="213"/>
        <v>1.0003870929862818E-2</v>
      </c>
      <c r="H2302" s="2" t="str">
        <f t="shared" si="214"/>
        <v>Sell</v>
      </c>
    </row>
    <row r="2303" spans="1:8" ht="13.5" x14ac:dyDescent="0.25">
      <c r="A2303" s="4">
        <v>45355</v>
      </c>
      <c r="B2303" s="2">
        <v>2.6</v>
      </c>
      <c r="C2303" s="2">
        <f t="shared" si="210"/>
        <v>2.6624090822459534</v>
      </c>
      <c r="D2303" s="2">
        <f t="shared" si="212"/>
        <v>2.6542319489066712</v>
      </c>
      <c r="E2303" s="2">
        <f t="shared" si="211"/>
        <v>8.177133339282161E-3</v>
      </c>
      <c r="F2303" s="2">
        <f t="shared" si="215"/>
        <v>-4.400941626132711E-3</v>
      </c>
      <c r="G2303" s="2">
        <f t="shared" si="213"/>
        <v>1.2578074965414871E-2</v>
      </c>
      <c r="H2303" s="2" t="str">
        <f t="shared" si="214"/>
        <v>Sell</v>
      </c>
    </row>
    <row r="2304" spans="1:8" ht="13.5" x14ac:dyDescent="0.25">
      <c r="A2304" s="4">
        <v>45356</v>
      </c>
      <c r="B2304" s="2">
        <v>2.59</v>
      </c>
      <c r="C2304" s="2">
        <f t="shared" si="210"/>
        <v>2.6666538388234993</v>
      </c>
      <c r="D2304" s="2">
        <f t="shared" si="212"/>
        <v>2.6494740267654366</v>
      </c>
      <c r="E2304" s="2">
        <f t="shared" si="211"/>
        <v>1.7179812058062627E-2</v>
      </c>
      <c r="F2304" s="2">
        <f t="shared" si="215"/>
        <v>-8.4790889293643451E-5</v>
      </c>
      <c r="G2304" s="2">
        <f t="shared" si="213"/>
        <v>1.726460294735627E-2</v>
      </c>
      <c r="H2304" s="2" t="str">
        <f t="shared" si="214"/>
        <v>Sell</v>
      </c>
    </row>
    <row r="2305" spans="1:8" ht="13.5" x14ac:dyDescent="0.25">
      <c r="A2305" s="4">
        <v>45357</v>
      </c>
      <c r="B2305" s="2">
        <v>2.5499999999999998</v>
      </c>
      <c r="C2305" s="2">
        <f t="shared" si="210"/>
        <v>2.6702455559275764</v>
      </c>
      <c r="D2305" s="2">
        <f t="shared" si="212"/>
        <v>2.6421055803383671</v>
      </c>
      <c r="E2305" s="2">
        <f t="shared" si="211"/>
        <v>2.8139975589209332E-2</v>
      </c>
      <c r="F2305" s="2">
        <f t="shared" si="215"/>
        <v>5.5601624064069519E-3</v>
      </c>
      <c r="G2305" s="2">
        <f t="shared" si="213"/>
        <v>2.2579813182802382E-2</v>
      </c>
      <c r="H2305" s="2" t="str">
        <f t="shared" si="214"/>
        <v>Sell</v>
      </c>
    </row>
    <row r="2306" spans="1:8" ht="13.5" x14ac:dyDescent="0.25">
      <c r="A2306" s="4">
        <v>45358</v>
      </c>
      <c r="B2306" s="2">
        <v>2.54</v>
      </c>
      <c r="C2306" s="2">
        <f t="shared" si="210"/>
        <v>2.6671308550156416</v>
      </c>
      <c r="D2306" s="2">
        <f t="shared" si="212"/>
        <v>2.6345422040170066</v>
      </c>
      <c r="E2306" s="2">
        <f t="shared" si="211"/>
        <v>3.258865099863506E-2</v>
      </c>
      <c r="F2306" s="2">
        <f t="shared" si="215"/>
        <v>1.0965860124852574E-2</v>
      </c>
      <c r="G2306" s="2">
        <f t="shared" si="213"/>
        <v>2.1622790873782487E-2</v>
      </c>
      <c r="H2306" s="2" t="str">
        <f t="shared" si="214"/>
        <v>Sell</v>
      </c>
    </row>
    <row r="2307" spans="1:8" ht="13.5" x14ac:dyDescent="0.25">
      <c r="A2307" s="4">
        <v>45359</v>
      </c>
      <c r="B2307" s="2">
        <v>2.5499999999999998</v>
      </c>
      <c r="C2307" s="2">
        <f t="shared" si="210"/>
        <v>2.6706491850132354</v>
      </c>
      <c r="D2307" s="2">
        <f t="shared" si="212"/>
        <v>2.6282798185342653</v>
      </c>
      <c r="E2307" s="2">
        <f t="shared" si="211"/>
        <v>4.2369366478970161E-2</v>
      </c>
      <c r="F2307" s="2">
        <f t="shared" si="215"/>
        <v>1.7246561395676093E-2</v>
      </c>
      <c r="G2307" s="2">
        <f t="shared" si="213"/>
        <v>2.5122805083294068E-2</v>
      </c>
      <c r="H2307" s="2" t="str">
        <f t="shared" si="214"/>
        <v>Sell</v>
      </c>
    </row>
    <row r="2308" spans="1:8" ht="13.5" x14ac:dyDescent="0.25">
      <c r="A2308" s="4">
        <v>45362</v>
      </c>
      <c r="B2308" s="2">
        <v>2.58</v>
      </c>
      <c r="C2308" s="2">
        <f t="shared" si="210"/>
        <v>2.6736262334727376</v>
      </c>
      <c r="D2308" s="2">
        <f t="shared" si="212"/>
        <v>2.6247035356798754</v>
      </c>
      <c r="E2308" s="2">
        <f t="shared" si="211"/>
        <v>4.8922697792862291E-2</v>
      </c>
      <c r="F2308" s="2">
        <f t="shared" si="215"/>
        <v>2.3581788675113333E-2</v>
      </c>
      <c r="G2308" s="2">
        <f t="shared" si="213"/>
        <v>2.5340909117748958E-2</v>
      </c>
      <c r="H2308" s="2" t="str">
        <f t="shared" si="214"/>
        <v>Sell</v>
      </c>
    </row>
    <row r="2309" spans="1:8" ht="13.5" x14ac:dyDescent="0.25">
      <c r="A2309" s="4">
        <v>45363</v>
      </c>
      <c r="B2309" s="2">
        <v>2.5</v>
      </c>
      <c r="C2309" s="2">
        <f t="shared" si="210"/>
        <v>2.6684529667846242</v>
      </c>
      <c r="D2309" s="2">
        <f t="shared" si="212"/>
        <v>2.6154662367406254</v>
      </c>
      <c r="E2309" s="2">
        <f t="shared" si="211"/>
        <v>5.2986730043998786E-2</v>
      </c>
      <c r="F2309" s="2">
        <f t="shared" si="215"/>
        <v>2.9462776948890428E-2</v>
      </c>
      <c r="G2309" s="2">
        <f t="shared" si="213"/>
        <v>2.3523953095108359E-2</v>
      </c>
      <c r="H2309" s="2" t="str">
        <f t="shared" si="214"/>
        <v>Sell</v>
      </c>
    </row>
    <row r="2310" spans="1:8" ht="13.5" x14ac:dyDescent="0.25">
      <c r="A2310" s="4">
        <v>45364</v>
      </c>
      <c r="B2310" s="2">
        <v>2.52</v>
      </c>
      <c r="C2310" s="2">
        <f t="shared" si="210"/>
        <v>2.6579217411254512</v>
      </c>
      <c r="D2310" s="2">
        <f t="shared" si="212"/>
        <v>2.6083946636487272</v>
      </c>
      <c r="E2310" s="2">
        <f t="shared" si="211"/>
        <v>4.9527077476724024E-2</v>
      </c>
      <c r="F2310" s="2">
        <f t="shared" si="215"/>
        <v>3.347563705445715E-2</v>
      </c>
      <c r="G2310" s="2">
        <f t="shared" si="213"/>
        <v>1.6051440422266874E-2</v>
      </c>
      <c r="H2310" s="2" t="str">
        <f t="shared" si="214"/>
        <v>Sell</v>
      </c>
    </row>
    <row r="2311" spans="1:8" ht="13.5" x14ac:dyDescent="0.25">
      <c r="A2311" s="4">
        <v>45365</v>
      </c>
      <c r="B2311" s="2">
        <v>2.52</v>
      </c>
      <c r="C2311" s="2">
        <f t="shared" si="210"/>
        <v>2.6536260886446126</v>
      </c>
      <c r="D2311" s="2">
        <f t="shared" si="212"/>
        <v>2.6018469107858584</v>
      </c>
      <c r="E2311" s="2">
        <f t="shared" si="211"/>
        <v>5.1779177858754188E-2</v>
      </c>
      <c r="F2311" s="2">
        <f t="shared" si="215"/>
        <v>3.7136345215316557E-2</v>
      </c>
      <c r="G2311" s="2">
        <f t="shared" si="213"/>
        <v>1.4642832643437631E-2</v>
      </c>
      <c r="H2311" s="2" t="str">
        <f t="shared" si="214"/>
        <v>Sell</v>
      </c>
    </row>
    <row r="2312" spans="1:8" ht="13.5" x14ac:dyDescent="0.25">
      <c r="A2312" s="4">
        <v>45366</v>
      </c>
      <c r="B2312" s="2">
        <v>2.4700000000000002</v>
      </c>
      <c r="C2312" s="2">
        <f t="shared" si="210"/>
        <v>2.6438374596223646</v>
      </c>
      <c r="D2312" s="2">
        <f t="shared" si="212"/>
        <v>2.5920804729498688</v>
      </c>
      <c r="E2312" s="2">
        <f t="shared" si="211"/>
        <v>5.1756986672495842E-2</v>
      </c>
      <c r="F2312" s="2">
        <f t="shared" si="215"/>
        <v>4.0060473506752417E-2</v>
      </c>
      <c r="G2312" s="2">
        <f t="shared" si="213"/>
        <v>1.1696513165743425E-2</v>
      </c>
      <c r="H2312" s="2" t="str">
        <f t="shared" si="214"/>
        <v>Sell</v>
      </c>
    </row>
    <row r="2313" spans="1:8" ht="13.5" x14ac:dyDescent="0.25">
      <c r="A2313" s="4">
        <v>45369</v>
      </c>
      <c r="B2313" s="2">
        <v>2.5</v>
      </c>
      <c r="C2313" s="2">
        <f t="shared" si="210"/>
        <v>2.6370932350650778</v>
      </c>
      <c r="D2313" s="2">
        <f t="shared" si="212"/>
        <v>2.5852596971758044</v>
      </c>
      <c r="E2313" s="2">
        <f t="shared" si="211"/>
        <v>5.1833537889273362E-2</v>
      </c>
      <c r="F2313" s="2">
        <f t="shared" si="215"/>
        <v>4.2415086383256612E-2</v>
      </c>
      <c r="G2313" s="2">
        <f t="shared" si="213"/>
        <v>9.4184515060167506E-3</v>
      </c>
      <c r="H2313" s="2" t="str">
        <f t="shared" si="214"/>
        <v>Sell</v>
      </c>
    </row>
    <row r="2314" spans="1:8" ht="13.5" x14ac:dyDescent="0.25">
      <c r="A2314" s="4">
        <v>45370</v>
      </c>
      <c r="B2314" s="2">
        <v>2.6</v>
      </c>
      <c r="C2314" s="2">
        <f t="shared" si="210"/>
        <v>2.6298481219781427</v>
      </c>
      <c r="D2314" s="2">
        <f t="shared" si="212"/>
        <v>2.5863515714590783</v>
      </c>
      <c r="E2314" s="2">
        <f t="shared" si="211"/>
        <v>4.3496550519064314E-2</v>
      </c>
      <c r="F2314" s="2">
        <f t="shared" si="215"/>
        <v>4.2631379210418152E-2</v>
      </c>
      <c r="G2314" s="2">
        <f t="shared" si="213"/>
        <v>8.651713086461621E-4</v>
      </c>
      <c r="H2314" s="2" t="str">
        <f t="shared" si="214"/>
        <v>Sell</v>
      </c>
    </row>
    <row r="2315" spans="1:8" ht="13.5" x14ac:dyDescent="0.25">
      <c r="A2315" s="4">
        <v>45372</v>
      </c>
      <c r="B2315" s="2">
        <v>2.58</v>
      </c>
      <c r="C2315" s="2">
        <f t="shared" si="210"/>
        <v>2.6175637955199669</v>
      </c>
      <c r="D2315" s="2">
        <f t="shared" si="212"/>
        <v>2.5858810846843321</v>
      </c>
      <c r="E2315" s="2">
        <f t="shared" si="211"/>
        <v>3.1682710835634786E-2</v>
      </c>
      <c r="F2315" s="2">
        <f t="shared" si="215"/>
        <v>4.0441645535461479E-2</v>
      </c>
      <c r="G2315" s="2">
        <f t="shared" si="213"/>
        <v>-8.7589346998266926E-3</v>
      </c>
      <c r="H2315" s="2" t="str">
        <f t="shared" si="214"/>
        <v>Hold</v>
      </c>
    </row>
    <row r="2316" spans="1:8" ht="13.5" x14ac:dyDescent="0.25">
      <c r="A2316" s="4">
        <v>45373</v>
      </c>
      <c r="B2316" s="2">
        <v>2.5</v>
      </c>
      <c r="C2316" s="2">
        <f t="shared" si="210"/>
        <v>2.6056309039015106</v>
      </c>
      <c r="D2316" s="2">
        <f t="shared" si="212"/>
        <v>2.5795195228558629</v>
      </c>
      <c r="E2316" s="2">
        <f t="shared" si="211"/>
        <v>2.6111381045647697E-2</v>
      </c>
      <c r="F2316" s="2">
        <f t="shared" si="215"/>
        <v>3.7575592637498725E-2</v>
      </c>
      <c r="G2316" s="2">
        <f t="shared" si="213"/>
        <v>-1.1464211591851028E-2</v>
      </c>
      <c r="H2316" s="2" t="str">
        <f t="shared" si="214"/>
        <v>Hold</v>
      </c>
    </row>
    <row r="2317" spans="1:8" ht="13.5" x14ac:dyDescent="0.25">
      <c r="A2317" s="4">
        <v>45376</v>
      </c>
      <c r="B2317" s="2">
        <v>2.5</v>
      </c>
      <c r="C2317" s="2">
        <f t="shared" si="210"/>
        <v>2.5970723033012781</v>
      </c>
      <c r="D2317" s="2">
        <f t="shared" si="212"/>
        <v>2.5736291878295026</v>
      </c>
      <c r="E2317" s="2">
        <f t="shared" si="211"/>
        <v>2.3443115471775577E-2</v>
      </c>
      <c r="F2317" s="2">
        <f t="shared" si="215"/>
        <v>3.4749097204354096E-2</v>
      </c>
      <c r="G2317" s="2">
        <f t="shared" si="213"/>
        <v>-1.1305981732578518E-2</v>
      </c>
      <c r="H2317" s="2" t="str">
        <f t="shared" si="214"/>
        <v>Hold</v>
      </c>
    </row>
    <row r="2318" spans="1:8" ht="13.5" x14ac:dyDescent="0.25">
      <c r="A2318" s="4">
        <v>45377</v>
      </c>
      <c r="B2318" s="2">
        <v>2.54</v>
      </c>
      <c r="C2318" s="2">
        <f t="shared" si="210"/>
        <v>2.5944457951010813</v>
      </c>
      <c r="D2318" s="2">
        <f t="shared" si="212"/>
        <v>2.5711381368791688</v>
      </c>
      <c r="E2318" s="2">
        <f t="shared" si="211"/>
        <v>2.3307658221912497E-2</v>
      </c>
      <c r="F2318" s="2">
        <f t="shared" si="215"/>
        <v>3.2460809407865776E-2</v>
      </c>
      <c r="G2318" s="2">
        <f t="shared" si="213"/>
        <v>-9.1531511859532788E-3</v>
      </c>
      <c r="H2318" s="2" t="str">
        <f t="shared" si="214"/>
        <v>Hold</v>
      </c>
    </row>
    <row r="2319" spans="1:8" ht="13.5" x14ac:dyDescent="0.25">
      <c r="A2319" s="4">
        <v>45378</v>
      </c>
      <c r="B2319" s="2">
        <v>2.63</v>
      </c>
      <c r="C2319" s="2">
        <f t="shared" ref="C2319:C2382" si="216">$C$4*B2309+C2318*(1-$C$4)</f>
        <v>2.5799156727778381</v>
      </c>
      <c r="D2319" s="2">
        <f t="shared" si="212"/>
        <v>2.5754982748881194</v>
      </c>
      <c r="E2319" s="2">
        <f t="shared" si="211"/>
        <v>4.4173978897186217E-3</v>
      </c>
      <c r="F2319" s="2">
        <f t="shared" si="215"/>
        <v>2.6852127104236345E-2</v>
      </c>
      <c r="G2319" s="2">
        <f t="shared" si="213"/>
        <v>-2.2434729214517724E-2</v>
      </c>
      <c r="H2319" s="2" t="str">
        <f t="shared" si="214"/>
        <v>Hold</v>
      </c>
    </row>
    <row r="2320" spans="1:8" ht="13.5" x14ac:dyDescent="0.25">
      <c r="A2320" s="4">
        <v>45379</v>
      </c>
      <c r="B2320" s="2">
        <v>2.7</v>
      </c>
      <c r="C2320" s="2">
        <f t="shared" si="216"/>
        <v>2.5706978769658626</v>
      </c>
      <c r="D2320" s="2">
        <f t="shared" si="212"/>
        <v>2.584720624896407</v>
      </c>
      <c r="E2320" s="2">
        <f t="shared" si="211"/>
        <v>-1.4022747930544366E-2</v>
      </c>
      <c r="F2320" s="2">
        <f t="shared" si="215"/>
        <v>1.8677152097280204E-2</v>
      </c>
      <c r="G2320" s="2">
        <f t="shared" si="213"/>
        <v>-3.2699900027824566E-2</v>
      </c>
      <c r="H2320" s="2" t="str">
        <f t="shared" si="214"/>
        <v>Hold</v>
      </c>
    </row>
    <row r="2321" spans="1:8" ht="13.5" x14ac:dyDescent="0.25">
      <c r="A2321" s="4">
        <v>45380</v>
      </c>
      <c r="B2321" s="2">
        <v>2.6</v>
      </c>
      <c r="C2321" s="2">
        <f t="shared" si="216"/>
        <v>2.5628982035864989</v>
      </c>
      <c r="D2321" s="2">
        <f t="shared" si="212"/>
        <v>2.585852430459636</v>
      </c>
      <c r="E2321" s="2">
        <f t="shared" si="211"/>
        <v>-2.2954226873137085E-2</v>
      </c>
      <c r="F2321" s="2">
        <f t="shared" si="215"/>
        <v>1.0350876303196746E-2</v>
      </c>
      <c r="G2321" s="2">
        <f t="shared" si="213"/>
        <v>-3.3305103176333832E-2</v>
      </c>
      <c r="H2321" s="2" t="str">
        <f t="shared" si="214"/>
        <v>Hold</v>
      </c>
    </row>
    <row r="2322" spans="1:8" ht="13.5" x14ac:dyDescent="0.25">
      <c r="A2322" s="4">
        <v>45383</v>
      </c>
      <c r="B2322" s="2">
        <v>2.58</v>
      </c>
      <c r="C2322" s="2">
        <f t="shared" si="216"/>
        <v>2.5486061722654991</v>
      </c>
      <c r="D2322" s="2">
        <f t="shared" si="212"/>
        <v>2.5854189170922557</v>
      </c>
      <c r="E2322" s="2">
        <f t="shared" si="211"/>
        <v>-3.681274482675656E-2</v>
      </c>
      <c r="F2322" s="2">
        <f t="shared" si="215"/>
        <v>9.1815207720608374E-4</v>
      </c>
      <c r="G2322" s="2">
        <f t="shared" si="213"/>
        <v>-3.7730896903962641E-2</v>
      </c>
      <c r="H2322" s="2" t="str">
        <f t="shared" si="214"/>
        <v>Hold</v>
      </c>
    </row>
    <row r="2323" spans="1:8" ht="13.5" x14ac:dyDescent="0.25">
      <c r="A2323" s="4">
        <v>45384</v>
      </c>
      <c r="B2323" s="2">
        <v>2.6</v>
      </c>
      <c r="C2323" s="2">
        <f t="shared" si="216"/>
        <v>2.5411282996092686</v>
      </c>
      <c r="D2323" s="2">
        <f t="shared" si="212"/>
        <v>2.5864989973076442</v>
      </c>
      <c r="E2323" s="2">
        <f t="shared" si="211"/>
        <v>-4.537069769837565E-2</v>
      </c>
      <c r="F2323" s="2">
        <f t="shared" si="215"/>
        <v>-8.3396178779102641E-3</v>
      </c>
      <c r="G2323" s="2">
        <f t="shared" si="213"/>
        <v>-3.7031079820465385E-2</v>
      </c>
      <c r="H2323" s="2" t="str">
        <f t="shared" si="214"/>
        <v>Hold</v>
      </c>
    </row>
    <row r="2324" spans="1:8" ht="13.5" x14ac:dyDescent="0.25">
      <c r="A2324" s="4">
        <v>45385</v>
      </c>
      <c r="B2324" s="2">
        <v>2.65</v>
      </c>
      <c r="C2324" s="2">
        <f t="shared" si="216"/>
        <v>2.5501854842847655</v>
      </c>
      <c r="D2324" s="2">
        <f t="shared" si="212"/>
        <v>2.5912027752848559</v>
      </c>
      <c r="E2324" s="2">
        <f t="shared" si="211"/>
        <v>-4.1017291000090328E-2</v>
      </c>
      <c r="F2324" s="2">
        <f t="shared" si="215"/>
        <v>-1.4875152502346278E-2</v>
      </c>
      <c r="G2324" s="2">
        <f t="shared" si="213"/>
        <v>-2.614213849774405E-2</v>
      </c>
      <c r="H2324" s="2" t="str">
        <f t="shared" si="214"/>
        <v>Hold</v>
      </c>
    </row>
    <row r="2325" spans="1:8" ht="13.5" x14ac:dyDescent="0.25">
      <c r="A2325" s="4">
        <v>45386</v>
      </c>
      <c r="B2325" s="2">
        <v>2.6</v>
      </c>
      <c r="C2325" s="2">
        <f t="shared" si="216"/>
        <v>2.5547723328563401</v>
      </c>
      <c r="D2325" s="2">
        <f t="shared" si="212"/>
        <v>2.5918544215600519</v>
      </c>
      <c r="E2325" s="2">
        <f t="shared" si="211"/>
        <v>-3.7082088703711769E-2</v>
      </c>
      <c r="F2325" s="2">
        <f t="shared" si="215"/>
        <v>-1.9316539742619376E-2</v>
      </c>
      <c r="G2325" s="2">
        <f t="shared" si="213"/>
        <v>-1.7765548961092392E-2</v>
      </c>
      <c r="H2325" s="2" t="str">
        <f t="shared" si="214"/>
        <v>Hold</v>
      </c>
    </row>
    <row r="2326" spans="1:8" ht="13.5" x14ac:dyDescent="0.25">
      <c r="A2326" s="4">
        <v>45387</v>
      </c>
      <c r="B2326" s="2">
        <v>2.68</v>
      </c>
      <c r="C2326" s="2">
        <f t="shared" si="216"/>
        <v>2.5463458201092108</v>
      </c>
      <c r="D2326" s="2">
        <f t="shared" si="212"/>
        <v>2.5983837236667147</v>
      </c>
      <c r="E2326" s="2">
        <f t="shared" si="211"/>
        <v>-5.2037903557503817E-2</v>
      </c>
      <c r="F2326" s="2">
        <f t="shared" si="215"/>
        <v>-2.5860812505596267E-2</v>
      </c>
      <c r="G2326" s="2">
        <f t="shared" si="213"/>
        <v>-2.6177091051907551E-2</v>
      </c>
      <c r="H2326" s="2" t="str">
        <f t="shared" si="214"/>
        <v>Hold</v>
      </c>
    </row>
    <row r="2327" spans="1:8" ht="13.5" x14ac:dyDescent="0.25">
      <c r="A2327" s="4">
        <v>45390</v>
      </c>
      <c r="B2327" s="2">
        <v>2.72</v>
      </c>
      <c r="C2327" s="2">
        <f t="shared" si="216"/>
        <v>2.5392156939385631</v>
      </c>
      <c r="D2327" s="2">
        <f t="shared" si="212"/>
        <v>2.6073923367284397</v>
      </c>
      <c r="E2327" s="2">
        <f t="shared" si="211"/>
        <v>-6.8176642789876674E-2</v>
      </c>
      <c r="F2327" s="2">
        <f t="shared" si="215"/>
        <v>-3.4323978562452354E-2</v>
      </c>
      <c r="G2327" s="2">
        <f t="shared" si="213"/>
        <v>-3.385266422742432E-2</v>
      </c>
      <c r="H2327" s="2" t="str">
        <f t="shared" si="214"/>
        <v>Hold</v>
      </c>
    </row>
    <row r="2328" spans="1:8" ht="13.5" x14ac:dyDescent="0.25">
      <c r="A2328" s="4">
        <v>45394</v>
      </c>
      <c r="B2328" s="2">
        <v>2.68</v>
      </c>
      <c r="C2328" s="2">
        <f t="shared" si="216"/>
        <v>2.5393363564095535</v>
      </c>
      <c r="D2328" s="2">
        <f t="shared" si="212"/>
        <v>2.6127706821559626</v>
      </c>
      <c r="E2328" s="2">
        <f t="shared" si="211"/>
        <v>-7.3434325746409179E-2</v>
      </c>
      <c r="F2328" s="2">
        <f t="shared" si="215"/>
        <v>-4.2146047999243721E-2</v>
      </c>
      <c r="G2328" s="2">
        <f t="shared" si="213"/>
        <v>-3.1288277747165458E-2</v>
      </c>
      <c r="H2328" s="2" t="str">
        <f t="shared" si="214"/>
        <v>Hold</v>
      </c>
    </row>
    <row r="2329" spans="1:8" ht="13.5" x14ac:dyDescent="0.25">
      <c r="A2329" s="4">
        <v>45397</v>
      </c>
      <c r="B2329" s="2">
        <v>2.65</v>
      </c>
      <c r="C2329" s="2">
        <f t="shared" si="216"/>
        <v>2.553284609269622</v>
      </c>
      <c r="D2329" s="2">
        <f t="shared" si="212"/>
        <v>2.615528409403669</v>
      </c>
      <c r="E2329" s="2">
        <f t="shared" si="211"/>
        <v>-6.2243800134047067E-2</v>
      </c>
      <c r="F2329" s="2">
        <f t="shared" si="215"/>
        <v>-4.6165598426204393E-2</v>
      </c>
      <c r="G2329" s="2">
        <f t="shared" si="213"/>
        <v>-1.6078201707842674E-2</v>
      </c>
      <c r="H2329" s="2" t="str">
        <f t="shared" si="214"/>
        <v>Hold</v>
      </c>
    </row>
    <row r="2330" spans="1:8" ht="13.5" x14ac:dyDescent="0.25">
      <c r="A2330" s="4">
        <v>45398</v>
      </c>
      <c r="B2330" s="2">
        <v>2.63</v>
      </c>
      <c r="C2330" s="2">
        <f t="shared" si="216"/>
        <v>2.5758562078435263</v>
      </c>
      <c r="D2330" s="2">
        <f t="shared" si="212"/>
        <v>2.6166003790774712</v>
      </c>
      <c r="E2330" s="2">
        <f t="shared" si="211"/>
        <v>-4.0744171233944915E-2</v>
      </c>
      <c r="F2330" s="2">
        <f t="shared" si="215"/>
        <v>-4.5081312987752503E-2</v>
      </c>
      <c r="G2330" s="2">
        <f t="shared" si="213"/>
        <v>4.3371417538075885E-3</v>
      </c>
      <c r="H2330" s="2" t="str">
        <f t="shared" si="214"/>
        <v>Sell</v>
      </c>
    </row>
    <row r="2331" spans="1:8" ht="13.5" x14ac:dyDescent="0.25">
      <c r="A2331" s="4">
        <v>45399</v>
      </c>
      <c r="B2331" s="2">
        <v>2.59</v>
      </c>
      <c r="C2331" s="2">
        <f t="shared" si="216"/>
        <v>2.5795706374060607</v>
      </c>
      <c r="D2331" s="2">
        <f t="shared" si="212"/>
        <v>2.6146299806272881</v>
      </c>
      <c r="E2331" s="2">
        <f t="shared" si="211"/>
        <v>-3.505934322122739E-2</v>
      </c>
      <c r="F2331" s="2">
        <f t="shared" si="215"/>
        <v>-4.3076919034447485E-2</v>
      </c>
      <c r="G2331" s="2">
        <f t="shared" si="213"/>
        <v>8.0175758132200944E-3</v>
      </c>
      <c r="H2331" s="2" t="str">
        <f t="shared" si="214"/>
        <v>Sell</v>
      </c>
    </row>
    <row r="2332" spans="1:8" ht="13.5" x14ac:dyDescent="0.25">
      <c r="A2332" s="4">
        <v>45400</v>
      </c>
      <c r="B2332" s="2">
        <v>2.54</v>
      </c>
      <c r="C2332" s="2">
        <f t="shared" si="216"/>
        <v>2.5796366931897436</v>
      </c>
      <c r="D2332" s="2">
        <f t="shared" si="212"/>
        <v>2.6091018339141554</v>
      </c>
      <c r="E2332" s="2">
        <f t="shared" ref="E2332:E2395" si="217">C2332-D2332</f>
        <v>-2.9465140724411754E-2</v>
      </c>
      <c r="F2332" s="2">
        <f t="shared" si="215"/>
        <v>-4.0354563372440339E-2</v>
      </c>
      <c r="G2332" s="2">
        <f t="shared" si="213"/>
        <v>1.0889422648028585E-2</v>
      </c>
      <c r="H2332" s="2" t="str">
        <f t="shared" si="214"/>
        <v>Sell</v>
      </c>
    </row>
    <row r="2333" spans="1:8" ht="13.5" x14ac:dyDescent="0.25">
      <c r="A2333" s="4">
        <v>45401</v>
      </c>
      <c r="B2333" s="2">
        <v>2.52</v>
      </c>
      <c r="C2333" s="2">
        <f t="shared" si="216"/>
        <v>2.5827695096220906</v>
      </c>
      <c r="D2333" s="2">
        <f t="shared" ref="D2333:D2396" si="218">$D$4*B2333+(1-$D$4)*D2332</f>
        <v>2.6025016980686622</v>
      </c>
      <c r="E2333" s="2">
        <f t="shared" si="217"/>
        <v>-1.9732188446571541E-2</v>
      </c>
      <c r="F2333" s="2">
        <f t="shared" si="215"/>
        <v>-3.623008838726658E-2</v>
      </c>
      <c r="G2333" s="2">
        <f t="shared" si="213"/>
        <v>1.6497899940695039E-2</v>
      </c>
      <c r="H2333" s="2" t="str">
        <f t="shared" si="214"/>
        <v>Sell</v>
      </c>
    </row>
    <row r="2334" spans="1:8" ht="13.5" x14ac:dyDescent="0.25">
      <c r="A2334" s="4">
        <v>45404</v>
      </c>
      <c r="B2334" s="2">
        <v>2.6</v>
      </c>
      <c r="C2334" s="2">
        <f t="shared" si="216"/>
        <v>2.5931126619879228</v>
      </c>
      <c r="D2334" s="2">
        <f t="shared" si="218"/>
        <v>2.602316387100613</v>
      </c>
      <c r="E2334" s="2">
        <f t="shared" si="217"/>
        <v>-9.2037251126901864E-3</v>
      </c>
      <c r="F2334" s="2">
        <f t="shared" si="215"/>
        <v>-3.0824815732351303E-2</v>
      </c>
      <c r="G2334" s="2">
        <f t="shared" si="213"/>
        <v>2.1621090619661117E-2</v>
      </c>
      <c r="H2334" s="2" t="str">
        <f t="shared" si="214"/>
        <v>Sell</v>
      </c>
    </row>
    <row r="2335" spans="1:8" ht="13.5" x14ac:dyDescent="0.25">
      <c r="A2335" s="4">
        <v>45405</v>
      </c>
      <c r="B2335" s="2">
        <v>2.69</v>
      </c>
      <c r="C2335" s="2">
        <f t="shared" si="216"/>
        <v>2.5941722524513193</v>
      </c>
      <c r="D2335" s="2">
        <f t="shared" si="218"/>
        <v>2.6088114695376046</v>
      </c>
      <c r="E2335" s="2">
        <f t="shared" si="217"/>
        <v>-1.4639217086285239E-2</v>
      </c>
      <c r="F2335" s="2">
        <f t="shared" si="215"/>
        <v>-2.7587696003138092E-2</v>
      </c>
      <c r="G2335" s="2">
        <f t="shared" si="213"/>
        <v>1.2948478916852853E-2</v>
      </c>
      <c r="H2335" s="2" t="str">
        <f t="shared" si="214"/>
        <v>Sell</v>
      </c>
    </row>
    <row r="2336" spans="1:8" ht="13.5" x14ac:dyDescent="0.25">
      <c r="A2336" s="4">
        <v>45406</v>
      </c>
      <c r="B2336" s="2">
        <v>2.6</v>
      </c>
      <c r="C2336" s="2">
        <f t="shared" si="216"/>
        <v>2.6073765213049622</v>
      </c>
      <c r="D2336" s="2">
        <f t="shared" si="218"/>
        <v>2.6081587680903748</v>
      </c>
      <c r="E2336" s="2">
        <f t="shared" si="217"/>
        <v>-7.8224678541261028E-4</v>
      </c>
      <c r="F2336" s="2">
        <f t="shared" si="215"/>
        <v>-2.2226606159592998E-2</v>
      </c>
      <c r="G2336" s="2">
        <f t="shared" si="213"/>
        <v>2.1444359374180388E-2</v>
      </c>
      <c r="H2336" s="2" t="str">
        <f t="shared" si="214"/>
        <v>Sell</v>
      </c>
    </row>
    <row r="2337" spans="1:8" ht="13.5" x14ac:dyDescent="0.25">
      <c r="A2337" s="4">
        <v>45407</v>
      </c>
      <c r="B2337" s="2">
        <v>2.65</v>
      </c>
      <c r="C2337" s="2">
        <f t="shared" si="216"/>
        <v>2.6247032103349683</v>
      </c>
      <c r="D2337" s="2">
        <f t="shared" si="218"/>
        <v>2.611258118602199</v>
      </c>
      <c r="E2337" s="2">
        <f t="shared" si="217"/>
        <v>1.344509173276931E-2</v>
      </c>
      <c r="F2337" s="2">
        <f t="shared" si="215"/>
        <v>-1.5092266581120539E-2</v>
      </c>
      <c r="G2337" s="2">
        <f t="shared" si="213"/>
        <v>2.853735831388985E-2</v>
      </c>
      <c r="H2337" s="2" t="str">
        <f t="shared" si="214"/>
        <v>Sell</v>
      </c>
    </row>
    <row r="2338" spans="1:8" ht="13.5" x14ac:dyDescent="0.25">
      <c r="A2338" s="4">
        <v>45408</v>
      </c>
      <c r="B2338" s="2">
        <v>2.6</v>
      </c>
      <c r="C2338" s="2">
        <f t="shared" si="216"/>
        <v>2.633210408744973</v>
      </c>
      <c r="D2338" s="2">
        <f t="shared" si="218"/>
        <v>2.6104241838909252</v>
      </c>
      <c r="E2338" s="2">
        <f t="shared" si="217"/>
        <v>2.2786224854047799E-2</v>
      </c>
      <c r="F2338" s="2">
        <f t="shared" si="215"/>
        <v>-7.5165682940868724E-3</v>
      </c>
      <c r="G2338" s="2">
        <f t="shared" si="213"/>
        <v>3.0302793148134673E-2</v>
      </c>
      <c r="H2338" s="2" t="str">
        <f t="shared" si="214"/>
        <v>Sell</v>
      </c>
    </row>
    <row r="2339" spans="1:8" ht="13.5" x14ac:dyDescent="0.25">
      <c r="A2339" s="4">
        <v>45411</v>
      </c>
      <c r="B2339" s="2">
        <v>2.67</v>
      </c>
      <c r="C2339" s="2">
        <f t="shared" si="216"/>
        <v>2.6357934227842077</v>
      </c>
      <c r="D2339" s="2">
        <f t="shared" si="218"/>
        <v>2.6148372073064121</v>
      </c>
      <c r="E2339" s="2">
        <f t="shared" si="217"/>
        <v>2.0956215477795581E-2</v>
      </c>
      <c r="F2339" s="2">
        <f t="shared" si="215"/>
        <v>-1.8220115397103824E-3</v>
      </c>
      <c r="G2339" s="2">
        <f t="shared" si="213"/>
        <v>2.2778227017505964E-2</v>
      </c>
      <c r="H2339" s="2" t="str">
        <f t="shared" si="214"/>
        <v>Sell</v>
      </c>
    </row>
    <row r="2340" spans="1:8" ht="13.5" x14ac:dyDescent="0.25">
      <c r="A2340" s="4">
        <v>45412</v>
      </c>
      <c r="B2340" s="2">
        <v>2.71</v>
      </c>
      <c r="C2340" s="2">
        <f t="shared" si="216"/>
        <v>2.6349021269712525</v>
      </c>
      <c r="D2340" s="2">
        <f t="shared" si="218"/>
        <v>2.6218863030614927</v>
      </c>
      <c r="E2340" s="2">
        <f t="shared" si="217"/>
        <v>1.3015823909759749E-2</v>
      </c>
      <c r="F2340" s="2">
        <f t="shared" si="215"/>
        <v>1.145555550183644E-3</v>
      </c>
      <c r="G2340" s="2">
        <f t="shared" ref="G2340:G2403" si="219">E2340-F2340</f>
        <v>1.1870268359576105E-2</v>
      </c>
      <c r="H2340" s="2" t="str">
        <f t="shared" ref="H2340:H2403" si="220">IF(G2340&lt;0,"Hold","Sell")</f>
        <v>Sell</v>
      </c>
    </row>
    <row r="2341" spans="1:8" ht="13.5" x14ac:dyDescent="0.25">
      <c r="A2341" s="4">
        <v>45414</v>
      </c>
      <c r="B2341" s="2">
        <v>2.78</v>
      </c>
      <c r="C2341" s="2">
        <f t="shared" si="216"/>
        <v>2.627994107437214</v>
      </c>
      <c r="D2341" s="2">
        <f t="shared" si="218"/>
        <v>2.6335984287606413</v>
      </c>
      <c r="E2341" s="2">
        <f t="shared" si="217"/>
        <v>-5.6043213234273637E-3</v>
      </c>
      <c r="F2341" s="2">
        <f t="shared" ref="F2341:F2404" si="221">(E2341*(2/(10)))+((1-(2/10))*F2340)</f>
        <v>-2.0441982453855761E-4</v>
      </c>
      <c r="G2341" s="2">
        <f t="shared" si="219"/>
        <v>-5.3999014988888056E-3</v>
      </c>
      <c r="H2341" s="2" t="str">
        <f t="shared" si="220"/>
        <v>Hold</v>
      </c>
    </row>
    <row r="2342" spans="1:8" ht="13.5" x14ac:dyDescent="0.25">
      <c r="A2342" s="4">
        <v>45415</v>
      </c>
      <c r="B2342" s="2">
        <v>2.77</v>
      </c>
      <c r="C2342" s="2">
        <f t="shared" si="216"/>
        <v>2.6144565524468737</v>
      </c>
      <c r="D2342" s="2">
        <f t="shared" si="218"/>
        <v>2.6437022488524455</v>
      </c>
      <c r="E2342" s="2">
        <f t="shared" si="217"/>
        <v>-2.9245696405571842E-2</v>
      </c>
      <c r="F2342" s="2">
        <f t="shared" si="221"/>
        <v>-6.0126751407452144E-3</v>
      </c>
      <c r="G2342" s="2">
        <f t="shared" si="219"/>
        <v>-2.3233021264826625E-2</v>
      </c>
      <c r="H2342" s="2" t="str">
        <f t="shared" si="220"/>
        <v>Hold</v>
      </c>
    </row>
    <row r="2343" spans="1:8" ht="13.5" x14ac:dyDescent="0.25">
      <c r="A2343" s="4">
        <v>45418</v>
      </c>
      <c r="B2343" s="2">
        <v>2.88</v>
      </c>
      <c r="C2343" s="2">
        <f t="shared" si="216"/>
        <v>2.5999247751473544</v>
      </c>
      <c r="D2343" s="2">
        <f t="shared" si="218"/>
        <v>2.6612057859744866</v>
      </c>
      <c r="E2343" s="2">
        <f t="shared" si="217"/>
        <v>-6.1281010827132221E-2</v>
      </c>
      <c r="F2343" s="2">
        <f t="shared" si="221"/>
        <v>-1.7066342278022617E-2</v>
      </c>
      <c r="G2343" s="2">
        <f t="shared" si="219"/>
        <v>-4.4214668549109604E-2</v>
      </c>
      <c r="H2343" s="2" t="str">
        <f t="shared" si="220"/>
        <v>Hold</v>
      </c>
    </row>
    <row r="2344" spans="1:8" ht="13.5" x14ac:dyDescent="0.25">
      <c r="A2344" s="4">
        <v>45419</v>
      </c>
      <c r="B2344" s="2">
        <v>2.96</v>
      </c>
      <c r="C2344" s="2">
        <f t="shared" si="216"/>
        <v>2.5999363482016076</v>
      </c>
      <c r="D2344" s="2">
        <f t="shared" si="218"/>
        <v>2.6833386907171173</v>
      </c>
      <c r="E2344" s="2">
        <f t="shared" si="217"/>
        <v>-8.3402342515509709E-2</v>
      </c>
      <c r="F2344" s="2">
        <f t="shared" si="221"/>
        <v>-3.0333542325520036E-2</v>
      </c>
      <c r="G2344" s="2">
        <f t="shared" si="219"/>
        <v>-5.3068800189989676E-2</v>
      </c>
      <c r="H2344" s="2" t="str">
        <f t="shared" si="220"/>
        <v>Hold</v>
      </c>
    </row>
    <row r="2345" spans="1:8" ht="13.5" x14ac:dyDescent="0.25">
      <c r="A2345" s="4">
        <v>45420</v>
      </c>
      <c r="B2345" s="2">
        <v>3.04</v>
      </c>
      <c r="C2345" s="2">
        <f t="shared" si="216"/>
        <v>2.6137922946321295</v>
      </c>
      <c r="D2345" s="2">
        <f t="shared" si="218"/>
        <v>2.7097580469602938</v>
      </c>
      <c r="E2345" s="2">
        <f t="shared" si="217"/>
        <v>-9.5965752328164289E-2</v>
      </c>
      <c r="F2345" s="2">
        <f t="shared" si="221"/>
        <v>-4.3459984326048889E-2</v>
      </c>
      <c r="G2345" s="2">
        <f t="shared" si="219"/>
        <v>-5.2505768002115399E-2</v>
      </c>
      <c r="H2345" s="2" t="str">
        <f t="shared" si="220"/>
        <v>Hold</v>
      </c>
    </row>
    <row r="2346" spans="1:8" ht="13.5" x14ac:dyDescent="0.25">
      <c r="A2346" s="4">
        <v>45421</v>
      </c>
      <c r="B2346" s="2">
        <v>2.98</v>
      </c>
      <c r="C2346" s="2">
        <f t="shared" si="216"/>
        <v>2.6116704031502631</v>
      </c>
      <c r="D2346" s="2">
        <f t="shared" si="218"/>
        <v>2.7297759694076795</v>
      </c>
      <c r="E2346" s="2">
        <f t="shared" si="217"/>
        <v>-0.11810556625741642</v>
      </c>
      <c r="F2346" s="2">
        <f t="shared" si="221"/>
        <v>-5.8389100712322395E-2</v>
      </c>
      <c r="G2346" s="2">
        <f t="shared" si="219"/>
        <v>-5.9716465545094022E-2</v>
      </c>
      <c r="H2346" s="2" t="str">
        <f t="shared" si="220"/>
        <v>Hold</v>
      </c>
    </row>
    <row r="2347" spans="1:8" ht="13.5" x14ac:dyDescent="0.25">
      <c r="A2347" s="4">
        <v>45422</v>
      </c>
      <c r="B2347" s="2">
        <v>2.98</v>
      </c>
      <c r="C2347" s="2">
        <f t="shared" si="216"/>
        <v>2.6175672642040686</v>
      </c>
      <c r="D2347" s="2">
        <f t="shared" si="218"/>
        <v>2.7483110827848884</v>
      </c>
      <c r="E2347" s="2">
        <f t="shared" si="217"/>
        <v>-0.13074381858081985</v>
      </c>
      <c r="F2347" s="2">
        <f t="shared" si="221"/>
        <v>-7.2860044286021886E-2</v>
      </c>
      <c r="G2347" s="2">
        <f t="shared" si="219"/>
        <v>-5.7883774294797963E-2</v>
      </c>
      <c r="H2347" s="2" t="str">
        <f t="shared" si="220"/>
        <v>Hold</v>
      </c>
    </row>
    <row r="2348" spans="1:8" ht="13.5" x14ac:dyDescent="0.25">
      <c r="A2348" s="4">
        <v>45425</v>
      </c>
      <c r="B2348" s="2">
        <v>2.95</v>
      </c>
      <c r="C2348" s="2">
        <f t="shared" si="216"/>
        <v>2.6148646081726734</v>
      </c>
      <c r="D2348" s="2">
        <f t="shared" si="218"/>
        <v>2.7632510025786003</v>
      </c>
      <c r="E2348" s="2">
        <f t="shared" si="217"/>
        <v>-0.14838639440592694</v>
      </c>
      <c r="F2348" s="2">
        <f t="shared" si="221"/>
        <v>-8.7965314310002901E-2</v>
      </c>
      <c r="G2348" s="2">
        <f t="shared" si="219"/>
        <v>-6.0421080095924035E-2</v>
      </c>
      <c r="H2348" s="2" t="str">
        <f t="shared" si="220"/>
        <v>Hold</v>
      </c>
    </row>
    <row r="2349" spans="1:8" ht="13.5" x14ac:dyDescent="0.25">
      <c r="A2349" s="4">
        <v>45426</v>
      </c>
      <c r="B2349" s="2">
        <v>2.99</v>
      </c>
      <c r="C2349" s="2">
        <f t="shared" si="216"/>
        <v>2.6233469761461086</v>
      </c>
      <c r="D2349" s="2">
        <f t="shared" si="218"/>
        <v>2.7800472246098153</v>
      </c>
      <c r="E2349" s="2">
        <f t="shared" si="217"/>
        <v>-0.15670024846370678</v>
      </c>
      <c r="F2349" s="2">
        <f t="shared" si="221"/>
        <v>-0.10171230114074369</v>
      </c>
      <c r="G2349" s="2">
        <f t="shared" si="219"/>
        <v>-5.4987947322963096E-2</v>
      </c>
      <c r="H2349" s="2" t="str">
        <f t="shared" si="220"/>
        <v>Hold</v>
      </c>
    </row>
    <row r="2350" spans="1:8" ht="13.5" x14ac:dyDescent="0.25">
      <c r="A2350" s="4">
        <v>45427</v>
      </c>
      <c r="B2350" s="2">
        <v>2.98</v>
      </c>
      <c r="C2350" s="2">
        <f t="shared" si="216"/>
        <v>2.6366782105851687</v>
      </c>
      <c r="D2350" s="2">
        <f t="shared" si="218"/>
        <v>2.7948585413053846</v>
      </c>
      <c r="E2350" s="2">
        <f t="shared" si="217"/>
        <v>-0.15818033072021587</v>
      </c>
      <c r="F2350" s="2">
        <f t="shared" si="221"/>
        <v>-0.11300590705663813</v>
      </c>
      <c r="G2350" s="2">
        <f t="shared" si="219"/>
        <v>-4.517442366357774E-2</v>
      </c>
      <c r="H2350" s="2" t="str">
        <f t="shared" si="220"/>
        <v>Hold</v>
      </c>
    </row>
    <row r="2351" spans="1:8" ht="13.5" x14ac:dyDescent="0.25">
      <c r="A2351" s="4">
        <v>45428</v>
      </c>
      <c r="B2351" s="2">
        <v>2.96</v>
      </c>
      <c r="C2351" s="2">
        <f t="shared" si="216"/>
        <v>2.6587277166489889</v>
      </c>
      <c r="D2351" s="2">
        <f t="shared" si="218"/>
        <v>2.80709124194943</v>
      </c>
      <c r="E2351" s="2">
        <f t="shared" si="217"/>
        <v>-0.14836352530044117</v>
      </c>
      <c r="F2351" s="2">
        <f t="shared" si="221"/>
        <v>-0.12007743070539874</v>
      </c>
      <c r="G2351" s="2">
        <f t="shared" si="219"/>
        <v>-2.828609459504243E-2</v>
      </c>
      <c r="H2351" s="2" t="str">
        <f t="shared" si="220"/>
        <v>Hold</v>
      </c>
    </row>
    <row r="2352" spans="1:8" ht="13.5" x14ac:dyDescent="0.25">
      <c r="A2352" s="4">
        <v>45429</v>
      </c>
      <c r="B2352" s="2">
        <v>2.98</v>
      </c>
      <c r="C2352" s="2">
        <f t="shared" si="216"/>
        <v>2.6758465294722216</v>
      </c>
      <c r="D2352" s="2">
        <f t="shared" si="218"/>
        <v>2.8198992981013244</v>
      </c>
      <c r="E2352" s="2">
        <f t="shared" si="217"/>
        <v>-0.14405276862910288</v>
      </c>
      <c r="F2352" s="2">
        <f t="shared" si="221"/>
        <v>-0.12487249829013956</v>
      </c>
      <c r="G2352" s="2">
        <f t="shared" si="219"/>
        <v>-1.9180270338963315E-2</v>
      </c>
      <c r="H2352" s="2" t="str">
        <f t="shared" si="220"/>
        <v>Hold</v>
      </c>
    </row>
    <row r="2353" spans="1:8" ht="13.5" x14ac:dyDescent="0.25">
      <c r="A2353" s="4">
        <v>45432</v>
      </c>
      <c r="B2353" s="2">
        <v>3.1</v>
      </c>
      <c r="C2353" s="2">
        <f t="shared" si="216"/>
        <v>2.7072547557072641</v>
      </c>
      <c r="D2353" s="2">
        <f t="shared" si="218"/>
        <v>2.8406474982419674</v>
      </c>
      <c r="E2353" s="2">
        <f t="shared" si="217"/>
        <v>-0.13339274253470323</v>
      </c>
      <c r="F2353" s="2">
        <f t="shared" si="221"/>
        <v>-0.12657654713905231</v>
      </c>
      <c r="G2353" s="2">
        <f t="shared" si="219"/>
        <v>-6.8161953956509258E-3</v>
      </c>
      <c r="H2353" s="2" t="str">
        <f t="shared" si="220"/>
        <v>Hold</v>
      </c>
    </row>
    <row r="2354" spans="1:8" ht="13.5" x14ac:dyDescent="0.25">
      <c r="A2354" s="4">
        <v>45433</v>
      </c>
      <c r="B2354" s="2">
        <v>3.19</v>
      </c>
      <c r="C2354" s="2">
        <f t="shared" si="216"/>
        <v>2.7461386394446081</v>
      </c>
      <c r="D2354" s="2">
        <f t="shared" si="218"/>
        <v>2.8665254613351547</v>
      </c>
      <c r="E2354" s="2">
        <f t="shared" si="217"/>
        <v>-0.12038682189054661</v>
      </c>
      <c r="F2354" s="2">
        <f t="shared" si="221"/>
        <v>-0.12533860208935116</v>
      </c>
      <c r="G2354" s="2">
        <f t="shared" si="219"/>
        <v>4.9517801988045451E-3</v>
      </c>
      <c r="H2354" s="2" t="str">
        <f t="shared" si="220"/>
        <v>Sell</v>
      </c>
    </row>
    <row r="2355" spans="1:8" ht="13.5" x14ac:dyDescent="0.25">
      <c r="A2355" s="4">
        <v>45434</v>
      </c>
      <c r="B2355" s="2">
        <v>3.27</v>
      </c>
      <c r="C2355" s="2">
        <f t="shared" si="216"/>
        <v>2.7913480795300529</v>
      </c>
      <c r="D2355" s="2">
        <f t="shared" si="218"/>
        <v>2.8964124641992175</v>
      </c>
      <c r="E2355" s="2">
        <f t="shared" si="217"/>
        <v>-0.10506438466916457</v>
      </c>
      <c r="F2355" s="2">
        <f t="shared" si="221"/>
        <v>-0.12128375860531385</v>
      </c>
      <c r="G2355" s="2">
        <f t="shared" si="219"/>
        <v>1.6219373936149278E-2</v>
      </c>
      <c r="H2355" s="2" t="str">
        <f t="shared" si="220"/>
        <v>Sell</v>
      </c>
    </row>
    <row r="2356" spans="1:8" ht="13.5" x14ac:dyDescent="0.25">
      <c r="A2356" s="4">
        <v>45435</v>
      </c>
      <c r="B2356" s="2">
        <v>3.35</v>
      </c>
      <c r="C2356" s="2">
        <f t="shared" si="216"/>
        <v>2.8203714519100451</v>
      </c>
      <c r="D2356" s="2">
        <f t="shared" si="218"/>
        <v>2.9300115409252014</v>
      </c>
      <c r="E2356" s="2">
        <f t="shared" si="217"/>
        <v>-0.10964008901515632</v>
      </c>
      <c r="F2356" s="2">
        <f t="shared" si="221"/>
        <v>-0.11895502468728235</v>
      </c>
      <c r="G2356" s="2">
        <f t="shared" si="219"/>
        <v>9.3149356721260318E-3</v>
      </c>
      <c r="H2356" s="2" t="str">
        <f t="shared" si="220"/>
        <v>Sell</v>
      </c>
    </row>
    <row r="2357" spans="1:8" ht="13.5" x14ac:dyDescent="0.25">
      <c r="A2357" s="4">
        <v>45436</v>
      </c>
      <c r="B2357" s="2">
        <v>3.34</v>
      </c>
      <c r="C2357" s="2">
        <f t="shared" si="216"/>
        <v>2.8449296900777306</v>
      </c>
      <c r="D2357" s="2">
        <f t="shared" si="218"/>
        <v>2.9603810564122233</v>
      </c>
      <c r="E2357" s="2">
        <f t="shared" si="217"/>
        <v>-0.11545136633449271</v>
      </c>
      <c r="F2357" s="2">
        <f t="shared" si="221"/>
        <v>-0.11825429301672442</v>
      </c>
      <c r="G2357" s="2">
        <f t="shared" si="219"/>
        <v>2.8029266822317128E-3</v>
      </c>
      <c r="H2357" s="2" t="str">
        <f t="shared" si="220"/>
        <v>Sell</v>
      </c>
    </row>
    <row r="2358" spans="1:8" ht="13.5" x14ac:dyDescent="0.25">
      <c r="A2358" s="4">
        <v>45439</v>
      </c>
      <c r="B2358" s="2">
        <v>3.34</v>
      </c>
      <c r="C2358" s="2">
        <f t="shared" si="216"/>
        <v>2.8610943531426951</v>
      </c>
      <c r="D2358" s="2">
        <f t="shared" si="218"/>
        <v>2.988500978159466</v>
      </c>
      <c r="E2358" s="2">
        <f t="shared" si="217"/>
        <v>-0.12740662501677091</v>
      </c>
      <c r="F2358" s="2">
        <f t="shared" si="221"/>
        <v>-0.12008475941673372</v>
      </c>
      <c r="G2358" s="2">
        <f t="shared" si="219"/>
        <v>-7.3218656000371973E-3</v>
      </c>
      <c r="H2358" s="2" t="str">
        <f t="shared" si="220"/>
        <v>Hold</v>
      </c>
    </row>
    <row r="2359" spans="1:8" ht="13.5" x14ac:dyDescent="0.25">
      <c r="A2359" s="4">
        <v>45440</v>
      </c>
      <c r="B2359" s="2">
        <v>3.25</v>
      </c>
      <c r="C2359" s="2">
        <f t="shared" si="216"/>
        <v>2.8809259911207419</v>
      </c>
      <c r="D2359" s="2">
        <f t="shared" si="218"/>
        <v>3.0078712760735797</v>
      </c>
      <c r="E2359" s="2">
        <f t="shared" si="217"/>
        <v>-0.12694528495283786</v>
      </c>
      <c r="F2359" s="2">
        <f t="shared" si="221"/>
        <v>-0.12145686452395454</v>
      </c>
      <c r="G2359" s="2">
        <f t="shared" si="219"/>
        <v>-5.4884204288833116E-3</v>
      </c>
      <c r="H2359" s="2" t="str">
        <f t="shared" si="220"/>
        <v>Hold</v>
      </c>
    </row>
    <row r="2360" spans="1:8" ht="13.5" x14ac:dyDescent="0.25">
      <c r="A2360" s="4">
        <v>45441</v>
      </c>
      <c r="B2360" s="2">
        <v>3.14</v>
      </c>
      <c r="C2360" s="2">
        <f t="shared" si="216"/>
        <v>2.8961681463329354</v>
      </c>
      <c r="D2360" s="2">
        <f t="shared" si="218"/>
        <v>3.0176585889570182</v>
      </c>
      <c r="E2360" s="2">
        <f t="shared" si="217"/>
        <v>-0.12149044262408282</v>
      </c>
      <c r="F2360" s="2">
        <f t="shared" si="221"/>
        <v>-0.1214635801439802</v>
      </c>
      <c r="G2360" s="2">
        <f t="shared" si="219"/>
        <v>-2.686248010261294E-5</v>
      </c>
      <c r="H2360" s="2" t="str">
        <f t="shared" si="220"/>
        <v>Hold</v>
      </c>
    </row>
    <row r="2361" spans="1:8" ht="13.5" x14ac:dyDescent="0.25">
      <c r="A2361" s="4">
        <v>45442</v>
      </c>
      <c r="B2361" s="2">
        <v>3.09</v>
      </c>
      <c r="C2361" s="2">
        <f t="shared" si="216"/>
        <v>2.9059884315124838</v>
      </c>
      <c r="D2361" s="2">
        <f t="shared" si="218"/>
        <v>3.0230172119972387</v>
      </c>
      <c r="E2361" s="2">
        <f t="shared" si="217"/>
        <v>-0.11702878048475496</v>
      </c>
      <c r="F2361" s="2">
        <f t="shared" si="221"/>
        <v>-0.12057662021213515</v>
      </c>
      <c r="G2361" s="2">
        <f t="shared" si="219"/>
        <v>3.5478397273801948E-3</v>
      </c>
      <c r="H2361" s="2" t="str">
        <f t="shared" si="220"/>
        <v>Sell</v>
      </c>
    </row>
    <row r="2362" spans="1:8" ht="13.5" x14ac:dyDescent="0.25">
      <c r="A2362" s="4">
        <v>45443</v>
      </c>
      <c r="B2362" s="2">
        <v>3.12</v>
      </c>
      <c r="C2362" s="2">
        <f t="shared" si="216"/>
        <v>2.9173748266644095</v>
      </c>
      <c r="D2362" s="2">
        <f t="shared" si="218"/>
        <v>3.0302011222196659</v>
      </c>
      <c r="E2362" s="2">
        <f t="shared" si="217"/>
        <v>-0.11282629555525636</v>
      </c>
      <c r="F2362" s="2">
        <f t="shared" si="221"/>
        <v>-0.11902655528075939</v>
      </c>
      <c r="G2362" s="2">
        <f t="shared" si="219"/>
        <v>6.2002597255030323E-3</v>
      </c>
      <c r="H2362" s="2" t="str">
        <f t="shared" si="220"/>
        <v>Sell</v>
      </c>
    </row>
    <row r="2363" spans="1:8" ht="13.5" x14ac:dyDescent="0.25">
      <c r="A2363" s="4">
        <v>45446</v>
      </c>
      <c r="B2363" s="2">
        <v>3.14</v>
      </c>
      <c r="C2363" s="2">
        <f t="shared" si="216"/>
        <v>2.9454710071775771</v>
      </c>
      <c r="D2363" s="2">
        <f t="shared" si="218"/>
        <v>3.0383343724256164</v>
      </c>
      <c r="E2363" s="2">
        <f t="shared" si="217"/>
        <v>-9.2863365248039287E-2</v>
      </c>
      <c r="F2363" s="2">
        <f t="shared" si="221"/>
        <v>-0.11379391727421538</v>
      </c>
      <c r="G2363" s="2">
        <f t="shared" si="219"/>
        <v>2.0930552026176094E-2</v>
      </c>
      <c r="H2363" s="2" t="str">
        <f t="shared" si="220"/>
        <v>Sell</v>
      </c>
    </row>
    <row r="2364" spans="1:8" ht="13.5" x14ac:dyDescent="0.25">
      <c r="A2364" s="4">
        <v>45447</v>
      </c>
      <c r="B2364" s="2">
        <v>3.1</v>
      </c>
      <c r="C2364" s="2">
        <f t="shared" si="216"/>
        <v>2.9830908522271806</v>
      </c>
      <c r="D2364" s="2">
        <f t="shared" si="218"/>
        <v>3.0429021966903855</v>
      </c>
      <c r="E2364" s="2">
        <f t="shared" si="217"/>
        <v>-5.9811344463204907E-2</v>
      </c>
      <c r="F2364" s="2">
        <f t="shared" si="221"/>
        <v>-0.1029974027120133</v>
      </c>
      <c r="G2364" s="2">
        <f t="shared" si="219"/>
        <v>4.318605824880839E-2</v>
      </c>
      <c r="H2364" s="2" t="str">
        <f t="shared" si="220"/>
        <v>Sell</v>
      </c>
    </row>
    <row r="2365" spans="1:8" ht="13.5" x14ac:dyDescent="0.25">
      <c r="A2365" s="4">
        <v>45448</v>
      </c>
      <c r="B2365" s="2">
        <v>3.14</v>
      </c>
      <c r="C2365" s="2">
        <f t="shared" si="216"/>
        <v>3.0272307211153064</v>
      </c>
      <c r="D2365" s="2">
        <f t="shared" si="218"/>
        <v>3.0500946265651718</v>
      </c>
      <c r="E2365" s="2">
        <f t="shared" si="217"/>
        <v>-2.2863905449865385E-2</v>
      </c>
      <c r="F2365" s="2">
        <f t="shared" si="221"/>
        <v>-8.6970703259583726E-2</v>
      </c>
      <c r="G2365" s="2">
        <f t="shared" si="219"/>
        <v>6.4106797809718341E-2</v>
      </c>
      <c r="H2365" s="2" t="str">
        <f t="shared" si="220"/>
        <v>Sell</v>
      </c>
    </row>
    <row r="2366" spans="1:8" ht="13.5" x14ac:dyDescent="0.25">
      <c r="A2366" s="4">
        <v>45449</v>
      </c>
      <c r="B2366" s="2">
        <v>3.31</v>
      </c>
      <c r="C2366" s="2">
        <f t="shared" si="216"/>
        <v>3.076887533251413</v>
      </c>
      <c r="D2366" s="2">
        <f t="shared" si="218"/>
        <v>3.0693468764492331</v>
      </c>
      <c r="E2366" s="2">
        <f t="shared" si="217"/>
        <v>7.540656802179857E-3</v>
      </c>
      <c r="F2366" s="2">
        <f t="shared" si="221"/>
        <v>-6.8068431247231012E-2</v>
      </c>
      <c r="G2366" s="2">
        <f t="shared" si="219"/>
        <v>7.5609088049410869E-2</v>
      </c>
      <c r="H2366" s="2" t="str">
        <f t="shared" si="220"/>
        <v>Sell</v>
      </c>
    </row>
    <row r="2367" spans="1:8" ht="13.5" x14ac:dyDescent="0.25">
      <c r="A2367" s="4">
        <v>45450</v>
      </c>
      <c r="B2367" s="2">
        <v>3.28</v>
      </c>
      <c r="C2367" s="2">
        <f t="shared" si="216"/>
        <v>3.1173663742896567</v>
      </c>
      <c r="D2367" s="2">
        <f t="shared" si="218"/>
        <v>3.0849508115270678</v>
      </c>
      <c r="E2367" s="2">
        <f t="shared" si="217"/>
        <v>3.2415562762588834E-2</v>
      </c>
      <c r="F2367" s="2">
        <f t="shared" si="221"/>
        <v>-4.7971632445267046E-2</v>
      </c>
      <c r="G2367" s="2">
        <f t="shared" si="219"/>
        <v>8.038719520785588E-2</v>
      </c>
      <c r="H2367" s="2" t="str">
        <f t="shared" si="220"/>
        <v>Sell</v>
      </c>
    </row>
    <row r="2368" spans="1:8" ht="13.5" x14ac:dyDescent="0.25">
      <c r="A2368" s="4">
        <v>45453</v>
      </c>
      <c r="B2368" s="2">
        <v>3.31</v>
      </c>
      <c r="C2368" s="2">
        <f t="shared" si="216"/>
        <v>3.1516177013220172</v>
      </c>
      <c r="D2368" s="2">
        <f t="shared" si="218"/>
        <v>3.1016211217843219</v>
      </c>
      <c r="E2368" s="2">
        <f t="shared" si="217"/>
        <v>4.9996579537695318E-2</v>
      </c>
      <c r="F2368" s="2">
        <f t="shared" si="221"/>
        <v>-2.837799004867457E-2</v>
      </c>
      <c r="G2368" s="2">
        <f t="shared" si="219"/>
        <v>7.8374569586369888E-2</v>
      </c>
      <c r="H2368" s="2" t="str">
        <f t="shared" si="220"/>
        <v>Sell</v>
      </c>
    </row>
    <row r="2369" spans="1:8" ht="13.5" x14ac:dyDescent="0.25">
      <c r="A2369" s="4">
        <v>45454</v>
      </c>
      <c r="B2369" s="2">
        <v>3.3</v>
      </c>
      <c r="C2369" s="2">
        <f t="shared" si="216"/>
        <v>3.1667534395801682</v>
      </c>
      <c r="D2369" s="2">
        <f t="shared" si="218"/>
        <v>3.1163158535040019</v>
      </c>
      <c r="E2369" s="2">
        <f t="shared" si="217"/>
        <v>5.043758607616633E-2</v>
      </c>
      <c r="F2369" s="2">
        <f t="shared" si="221"/>
        <v>-1.2614874823706393E-2</v>
      </c>
      <c r="G2369" s="2">
        <f t="shared" si="219"/>
        <v>6.3052460899872723E-2</v>
      </c>
      <c r="H2369" s="2" t="str">
        <f t="shared" si="220"/>
        <v>Sell</v>
      </c>
    </row>
    <row r="2370" spans="1:8" ht="13.5" x14ac:dyDescent="0.25">
      <c r="A2370" s="4">
        <v>45455</v>
      </c>
      <c r="B2370" s="2">
        <v>3.29</v>
      </c>
      <c r="C2370" s="2">
        <f t="shared" si="216"/>
        <v>3.1626375257986039</v>
      </c>
      <c r="D2370" s="2">
        <f t="shared" si="218"/>
        <v>3.129181345837039</v>
      </c>
      <c r="E2370" s="2">
        <f t="shared" si="217"/>
        <v>3.3456179961564914E-2</v>
      </c>
      <c r="F2370" s="2">
        <f t="shared" si="221"/>
        <v>-3.4006638666521328E-3</v>
      </c>
      <c r="G2370" s="2">
        <f t="shared" si="219"/>
        <v>3.6856843828217044E-2</v>
      </c>
      <c r="H2370" s="2" t="str">
        <f t="shared" si="220"/>
        <v>Sell</v>
      </c>
    </row>
    <row r="2371" spans="1:8" ht="13.5" x14ac:dyDescent="0.25">
      <c r="A2371" s="4">
        <v>45456</v>
      </c>
      <c r="B2371" s="2">
        <v>3.28</v>
      </c>
      <c r="C2371" s="2">
        <f t="shared" si="216"/>
        <v>3.151462521829588</v>
      </c>
      <c r="D2371" s="2">
        <f t="shared" si="218"/>
        <v>3.1403530979972585</v>
      </c>
      <c r="E2371" s="2">
        <f t="shared" si="217"/>
        <v>1.110942383232949E-2</v>
      </c>
      <c r="F2371" s="2">
        <f t="shared" si="221"/>
        <v>-4.986463268558082E-4</v>
      </c>
      <c r="G2371" s="2">
        <f t="shared" si="219"/>
        <v>1.1608070159185298E-2</v>
      </c>
      <c r="H2371" s="2" t="str">
        <f t="shared" si="220"/>
        <v>Sell</v>
      </c>
    </row>
    <row r="2372" spans="1:8" ht="13.5" x14ac:dyDescent="0.25">
      <c r="A2372" s="4">
        <v>45457</v>
      </c>
      <c r="B2372" s="2">
        <v>3.2</v>
      </c>
      <c r="C2372" s="2">
        <f t="shared" si="216"/>
        <v>3.1466221338558054</v>
      </c>
      <c r="D2372" s="2">
        <f t="shared" si="218"/>
        <v>3.1447713870344987</v>
      </c>
      <c r="E2372" s="2">
        <f t="shared" si="217"/>
        <v>1.8507468213067035E-3</v>
      </c>
      <c r="F2372" s="2">
        <f t="shared" si="221"/>
        <v>-2.8767697223305855E-5</v>
      </c>
      <c r="G2372" s="2">
        <f t="shared" si="219"/>
        <v>1.8795145185300094E-3</v>
      </c>
      <c r="H2372" s="2" t="str">
        <f t="shared" si="220"/>
        <v>Sell</v>
      </c>
    </row>
    <row r="2373" spans="1:8" ht="13.5" x14ac:dyDescent="0.25">
      <c r="A2373" s="4">
        <v>45461</v>
      </c>
      <c r="B2373" s="2">
        <v>3.27</v>
      </c>
      <c r="C2373" s="2">
        <f t="shared" si="216"/>
        <v>3.1456033440318349</v>
      </c>
      <c r="D2373" s="2">
        <f t="shared" si="218"/>
        <v>3.1540475805874988</v>
      </c>
      <c r="E2373" s="2">
        <f t="shared" si="217"/>
        <v>-8.4442365556638421E-3</v>
      </c>
      <c r="F2373" s="2">
        <f t="shared" si="221"/>
        <v>-1.7118614689114132E-3</v>
      </c>
      <c r="G2373" s="2">
        <f t="shared" si="219"/>
        <v>-6.7323750867524287E-3</v>
      </c>
      <c r="H2373" s="2" t="str">
        <f t="shared" si="220"/>
        <v>Hold</v>
      </c>
    </row>
    <row r="2374" spans="1:8" ht="13.5" x14ac:dyDescent="0.25">
      <c r="A2374" s="4">
        <v>45462</v>
      </c>
      <c r="B2374" s="2">
        <v>3.29</v>
      </c>
      <c r="C2374" s="2">
        <f t="shared" si="216"/>
        <v>3.1385874449500144</v>
      </c>
      <c r="D2374" s="2">
        <f t="shared" si="218"/>
        <v>3.1641181301736099</v>
      </c>
      <c r="E2374" s="2">
        <f t="shared" si="217"/>
        <v>-2.5530685223595473E-2</v>
      </c>
      <c r="F2374" s="2">
        <f t="shared" si="221"/>
        <v>-6.4756262198482255E-3</v>
      </c>
      <c r="G2374" s="2">
        <f t="shared" si="219"/>
        <v>-1.9055059003747248E-2</v>
      </c>
      <c r="H2374" s="2" t="str">
        <f t="shared" si="220"/>
        <v>Hold</v>
      </c>
    </row>
    <row r="2375" spans="1:8" ht="13.5" x14ac:dyDescent="0.25">
      <c r="A2375" s="4">
        <v>45463</v>
      </c>
      <c r="B2375" s="2">
        <v>3.29</v>
      </c>
      <c r="C2375" s="2">
        <f t="shared" si="216"/>
        <v>3.1388047611115506</v>
      </c>
      <c r="D2375" s="2">
        <f t="shared" si="218"/>
        <v>3.1734427131237131</v>
      </c>
      <c r="E2375" s="2">
        <f t="shared" si="217"/>
        <v>-3.4637952012162465E-2</v>
      </c>
      <c r="F2375" s="2">
        <f t="shared" si="221"/>
        <v>-1.2108091378311075E-2</v>
      </c>
      <c r="G2375" s="2">
        <f t="shared" si="219"/>
        <v>-2.252986063385139E-2</v>
      </c>
      <c r="H2375" s="2" t="str">
        <f t="shared" si="220"/>
        <v>Hold</v>
      </c>
    </row>
    <row r="2376" spans="1:8" ht="13.5" x14ac:dyDescent="0.25">
      <c r="A2376" s="4">
        <v>45464</v>
      </c>
      <c r="B2376" s="2">
        <v>3.31</v>
      </c>
      <c r="C2376" s="2">
        <f t="shared" si="216"/>
        <v>3.1651424901713123</v>
      </c>
      <c r="D2376" s="2">
        <f t="shared" si="218"/>
        <v>3.1835580677071418</v>
      </c>
      <c r="E2376" s="2">
        <f t="shared" si="217"/>
        <v>-1.8415577535829453E-2</v>
      </c>
      <c r="F2376" s="2">
        <f t="shared" si="221"/>
        <v>-1.3369588609814752E-2</v>
      </c>
      <c r="G2376" s="2">
        <f t="shared" si="219"/>
        <v>-5.0459889260147002E-3</v>
      </c>
      <c r="H2376" s="2" t="str">
        <f t="shared" si="220"/>
        <v>Hold</v>
      </c>
    </row>
    <row r="2377" spans="1:8" ht="13.5" x14ac:dyDescent="0.25">
      <c r="A2377" s="4">
        <v>45467</v>
      </c>
      <c r="B2377" s="2">
        <v>3.3</v>
      </c>
      <c r="C2377" s="2">
        <f t="shared" si="216"/>
        <v>3.1828128762988026</v>
      </c>
      <c r="D2377" s="2">
        <f t="shared" si="218"/>
        <v>3.1921833960251313</v>
      </c>
      <c r="E2377" s="2">
        <f t="shared" si="217"/>
        <v>-9.370519726328741E-3</v>
      </c>
      <c r="F2377" s="2">
        <f t="shared" si="221"/>
        <v>-1.2569774833117551E-2</v>
      </c>
      <c r="G2377" s="2">
        <f t="shared" si="219"/>
        <v>3.1992551067888102E-3</v>
      </c>
      <c r="H2377" s="2" t="str">
        <f t="shared" si="220"/>
        <v>Sell</v>
      </c>
    </row>
    <row r="2378" spans="1:8" ht="13.5" x14ac:dyDescent="0.25">
      <c r="A2378" s="4">
        <v>45468</v>
      </c>
      <c r="B2378" s="2">
        <v>3.29</v>
      </c>
      <c r="C2378" s="2">
        <f t="shared" si="216"/>
        <v>3.202380126098987</v>
      </c>
      <c r="D2378" s="2">
        <f t="shared" si="218"/>
        <v>3.1994290703936401</v>
      </c>
      <c r="E2378" s="2">
        <f t="shared" si="217"/>
        <v>2.9510557053469277E-3</v>
      </c>
      <c r="F2378" s="2">
        <f t="shared" si="221"/>
        <v>-9.4656087254246565E-3</v>
      </c>
      <c r="G2378" s="2">
        <f t="shared" si="219"/>
        <v>1.2416664430771584E-2</v>
      </c>
      <c r="H2378" s="2" t="str">
        <f t="shared" si="220"/>
        <v>Sell</v>
      </c>
    </row>
    <row r="2379" spans="1:8" ht="13.5" x14ac:dyDescent="0.25">
      <c r="A2379" s="4">
        <v>45469</v>
      </c>
      <c r="B2379" s="2">
        <v>3.25</v>
      </c>
      <c r="C2379" s="2">
        <f t="shared" si="216"/>
        <v>3.2173985682376043</v>
      </c>
      <c r="D2379" s="2">
        <f t="shared" si="218"/>
        <v>3.2031750651792965</v>
      </c>
      <c r="E2379" s="2">
        <f t="shared" si="217"/>
        <v>1.4223503058307774E-2</v>
      </c>
      <c r="F2379" s="2">
        <f t="shared" si="221"/>
        <v>-4.7277863686781708E-3</v>
      </c>
      <c r="G2379" s="2">
        <f t="shared" si="219"/>
        <v>1.8951289426985943E-2</v>
      </c>
      <c r="H2379" s="2" t="str">
        <f t="shared" si="220"/>
        <v>Sell</v>
      </c>
    </row>
    <row r="2380" spans="1:8" ht="13.5" x14ac:dyDescent="0.25">
      <c r="A2380" s="4">
        <v>45470</v>
      </c>
      <c r="B2380" s="2">
        <v>3.25</v>
      </c>
      <c r="C2380" s="2">
        <f t="shared" si="216"/>
        <v>3.2285680192779731</v>
      </c>
      <c r="D2380" s="2">
        <f t="shared" si="218"/>
        <v>3.2066435788697194</v>
      </c>
      <c r="E2380" s="2">
        <f t="shared" si="217"/>
        <v>2.1924440408253698E-2</v>
      </c>
      <c r="F2380" s="2">
        <f t="shared" si="221"/>
        <v>6.0265898670820326E-4</v>
      </c>
      <c r="G2380" s="2">
        <f t="shared" si="219"/>
        <v>2.1321781421545494E-2</v>
      </c>
      <c r="H2380" s="2" t="str">
        <f t="shared" si="220"/>
        <v>Sell</v>
      </c>
    </row>
    <row r="2381" spans="1:8" ht="13.5" x14ac:dyDescent="0.25">
      <c r="A2381" s="4">
        <v>45471</v>
      </c>
      <c r="B2381" s="2">
        <v>3.25</v>
      </c>
      <c r="C2381" s="2">
        <f t="shared" si="216"/>
        <v>3.2364806316967467</v>
      </c>
      <c r="D2381" s="2">
        <f t="shared" si="218"/>
        <v>3.2098551656201106</v>
      </c>
      <c r="E2381" s="2">
        <f t="shared" si="217"/>
        <v>2.6625466076636073E-2</v>
      </c>
      <c r="F2381" s="2">
        <f t="shared" si="221"/>
        <v>5.8072204046937777E-3</v>
      </c>
      <c r="G2381" s="2">
        <f t="shared" si="219"/>
        <v>2.0818245671942296E-2</v>
      </c>
      <c r="H2381" s="2" t="str">
        <f t="shared" si="220"/>
        <v>Sell</v>
      </c>
    </row>
    <row r="2382" spans="1:8" ht="13.5" x14ac:dyDescent="0.25">
      <c r="A2382" s="4">
        <v>45474</v>
      </c>
      <c r="B2382" s="2">
        <v>3.23</v>
      </c>
      <c r="C2382" s="2">
        <f t="shared" si="216"/>
        <v>3.2308682268203239</v>
      </c>
      <c r="D2382" s="2">
        <f t="shared" si="218"/>
        <v>3.2113473755741762</v>
      </c>
      <c r="E2382" s="2">
        <f t="shared" si="217"/>
        <v>1.9520851246147775E-2</v>
      </c>
      <c r="F2382" s="2">
        <f t="shared" si="221"/>
        <v>8.5499465729845774E-3</v>
      </c>
      <c r="G2382" s="2">
        <f t="shared" si="219"/>
        <v>1.0970904673163197E-2</v>
      </c>
      <c r="H2382" s="2" t="str">
        <f t="shared" si="220"/>
        <v>Sell</v>
      </c>
    </row>
    <row r="2383" spans="1:8" ht="13.5" x14ac:dyDescent="0.25">
      <c r="A2383" s="4">
        <v>45475</v>
      </c>
      <c r="B2383" s="2">
        <v>3.23</v>
      </c>
      <c r="C2383" s="2">
        <f t="shared" ref="C2383:C2446" si="222">$C$4*B2373+C2382*(1-$C$4)</f>
        <v>3.2368884996171969</v>
      </c>
      <c r="D2383" s="2">
        <f t="shared" si="218"/>
        <v>3.2127290514575702</v>
      </c>
      <c r="E2383" s="2">
        <f t="shared" si="217"/>
        <v>2.4159448159626784E-2</v>
      </c>
      <c r="F2383" s="2">
        <f t="shared" si="221"/>
        <v>1.1671846890313021E-2</v>
      </c>
      <c r="G2383" s="2">
        <f t="shared" si="219"/>
        <v>1.2487601269313763E-2</v>
      </c>
      <c r="H2383" s="2" t="str">
        <f t="shared" si="220"/>
        <v>Sell</v>
      </c>
    </row>
    <row r="2384" spans="1:8" ht="13.5" x14ac:dyDescent="0.25">
      <c r="A2384" s="4">
        <v>45476</v>
      </c>
      <c r="B2384" s="2">
        <v>3.19</v>
      </c>
      <c r="C2384" s="2">
        <f t="shared" si="222"/>
        <v>3.2450594996760893</v>
      </c>
      <c r="D2384" s="2">
        <f t="shared" si="218"/>
        <v>3.2110454180162686</v>
      </c>
      <c r="E2384" s="2">
        <f t="shared" si="217"/>
        <v>3.4014081659820672E-2</v>
      </c>
      <c r="F2384" s="2">
        <f t="shared" si="221"/>
        <v>1.6140293844214552E-2</v>
      </c>
      <c r="G2384" s="2">
        <f t="shared" si="219"/>
        <v>1.7873787815606119E-2</v>
      </c>
      <c r="H2384" s="2" t="str">
        <f t="shared" si="220"/>
        <v>Sell</v>
      </c>
    </row>
    <row r="2385" spans="1:8" ht="13.5" x14ac:dyDescent="0.25">
      <c r="A2385" s="4">
        <v>45477</v>
      </c>
      <c r="B2385" s="2">
        <v>3.18</v>
      </c>
      <c r="C2385" s="2">
        <f t="shared" si="222"/>
        <v>3.2519734228028447</v>
      </c>
      <c r="D2385" s="2">
        <f t="shared" si="218"/>
        <v>3.2087457574224709</v>
      </c>
      <c r="E2385" s="2">
        <f t="shared" si="217"/>
        <v>4.3227665380373814E-2</v>
      </c>
      <c r="F2385" s="2">
        <f t="shared" si="221"/>
        <v>2.1557768151446405E-2</v>
      </c>
      <c r="G2385" s="2">
        <f t="shared" si="219"/>
        <v>2.1669897228927409E-2</v>
      </c>
      <c r="H2385" s="2" t="str">
        <f t="shared" si="220"/>
        <v>Sell</v>
      </c>
    </row>
    <row r="2386" spans="1:8" ht="13.5" x14ac:dyDescent="0.25">
      <c r="A2386" s="4">
        <v>45478</v>
      </c>
      <c r="B2386" s="2">
        <v>3.19</v>
      </c>
      <c r="C2386" s="2">
        <f t="shared" si="222"/>
        <v>3.2609005885254843</v>
      </c>
      <c r="D2386" s="2">
        <f t="shared" si="218"/>
        <v>3.2073571827985843</v>
      </c>
      <c r="E2386" s="2">
        <f t="shared" si="217"/>
        <v>5.3543405726899973E-2</v>
      </c>
      <c r="F2386" s="2">
        <f t="shared" si="221"/>
        <v>2.7954895666537118E-2</v>
      </c>
      <c r="G2386" s="2">
        <f t="shared" si="219"/>
        <v>2.5588510060362855E-2</v>
      </c>
      <c r="H2386" s="2" t="str">
        <f t="shared" si="220"/>
        <v>Sell</v>
      </c>
    </row>
    <row r="2387" spans="1:8" ht="13.5" x14ac:dyDescent="0.25">
      <c r="A2387" s="4">
        <v>45481</v>
      </c>
      <c r="B2387" s="2">
        <v>3.11</v>
      </c>
      <c r="C2387" s="2">
        <f t="shared" si="222"/>
        <v>3.2669158825984868</v>
      </c>
      <c r="D2387" s="2">
        <f t="shared" si="218"/>
        <v>3.2001455396283189</v>
      </c>
      <c r="E2387" s="2">
        <f t="shared" si="217"/>
        <v>6.6770342970167817E-2</v>
      </c>
      <c r="F2387" s="2">
        <f t="shared" si="221"/>
        <v>3.5717985127263256E-2</v>
      </c>
      <c r="G2387" s="2">
        <f t="shared" si="219"/>
        <v>3.1052357842904561E-2</v>
      </c>
      <c r="H2387" s="2" t="str">
        <f t="shared" si="220"/>
        <v>Sell</v>
      </c>
    </row>
    <row r="2388" spans="1:8" ht="13.5" x14ac:dyDescent="0.25">
      <c r="A2388" s="4">
        <v>45482</v>
      </c>
      <c r="B2388" s="2">
        <v>3.11</v>
      </c>
      <c r="C2388" s="2">
        <f t="shared" si="222"/>
        <v>3.2704672852756422</v>
      </c>
      <c r="D2388" s="2">
        <f t="shared" si="218"/>
        <v>3.1934680922484437</v>
      </c>
      <c r="E2388" s="2">
        <f t="shared" si="217"/>
        <v>7.6999193027198487E-2</v>
      </c>
      <c r="F2388" s="2">
        <f t="shared" si="221"/>
        <v>4.3974226707250305E-2</v>
      </c>
      <c r="G2388" s="2">
        <f t="shared" si="219"/>
        <v>3.3024966319948182E-2</v>
      </c>
      <c r="H2388" s="2" t="str">
        <f t="shared" si="220"/>
        <v>Sell</v>
      </c>
    </row>
    <row r="2389" spans="1:8" ht="13.5" x14ac:dyDescent="0.25">
      <c r="A2389" s="4">
        <v>45483</v>
      </c>
      <c r="B2389" s="2">
        <v>3.17</v>
      </c>
      <c r="C2389" s="2">
        <f t="shared" si="222"/>
        <v>3.2673184721563127</v>
      </c>
      <c r="D2389" s="2">
        <f t="shared" si="218"/>
        <v>3.1917297150448554</v>
      </c>
      <c r="E2389" s="2">
        <f t="shared" si="217"/>
        <v>7.5588757111457294E-2</v>
      </c>
      <c r="F2389" s="2">
        <f t="shared" si="221"/>
        <v>5.0297132788091704E-2</v>
      </c>
      <c r="G2389" s="2">
        <f t="shared" si="219"/>
        <v>2.529162432336559E-2</v>
      </c>
      <c r="H2389" s="2" t="str">
        <f t="shared" si="220"/>
        <v>Sell</v>
      </c>
    </row>
    <row r="2390" spans="1:8" ht="13.5" x14ac:dyDescent="0.25">
      <c r="A2390" s="4">
        <v>45484</v>
      </c>
      <c r="B2390" s="2">
        <v>3.17</v>
      </c>
      <c r="C2390" s="2">
        <f t="shared" si="222"/>
        <v>3.2646540918245721</v>
      </c>
      <c r="D2390" s="2">
        <f t="shared" si="218"/>
        <v>3.1901201065230143</v>
      </c>
      <c r="E2390" s="2">
        <f t="shared" si="217"/>
        <v>7.4533985301557859E-2</v>
      </c>
      <c r="F2390" s="2">
        <f t="shared" si="221"/>
        <v>5.5144503290784942E-2</v>
      </c>
      <c r="G2390" s="2">
        <f t="shared" si="219"/>
        <v>1.9389482010772917E-2</v>
      </c>
      <c r="H2390" s="2" t="str">
        <f t="shared" si="220"/>
        <v>Sell</v>
      </c>
    </row>
    <row r="2391" spans="1:8" ht="13.5" x14ac:dyDescent="0.25">
      <c r="A2391" s="4">
        <v>45485</v>
      </c>
      <c r="B2391" s="2">
        <v>3.2</v>
      </c>
      <c r="C2391" s="2">
        <f t="shared" si="222"/>
        <v>3.2623996161592532</v>
      </c>
      <c r="D2391" s="2">
        <f t="shared" si="218"/>
        <v>3.1908519504842725</v>
      </c>
      <c r="E2391" s="2">
        <f t="shared" si="217"/>
        <v>7.154766567498072E-2</v>
      </c>
      <c r="F2391" s="2">
        <f t="shared" si="221"/>
        <v>5.8425135767624099E-2</v>
      </c>
      <c r="G2391" s="2">
        <f t="shared" si="219"/>
        <v>1.3122529907356621E-2</v>
      </c>
      <c r="H2391" s="2" t="str">
        <f t="shared" si="220"/>
        <v>Sell</v>
      </c>
    </row>
    <row r="2392" spans="1:8" ht="13.5" x14ac:dyDescent="0.25">
      <c r="A2392" s="4">
        <v>45488</v>
      </c>
      <c r="B2392" s="2">
        <v>3.25</v>
      </c>
      <c r="C2392" s="2">
        <f t="shared" si="222"/>
        <v>3.2574150598270606</v>
      </c>
      <c r="D2392" s="2">
        <f t="shared" si="218"/>
        <v>3.1952332874854377</v>
      </c>
      <c r="E2392" s="2">
        <f t="shared" si="217"/>
        <v>6.2181772341622921E-2</v>
      </c>
      <c r="F2392" s="2">
        <f t="shared" si="221"/>
        <v>5.9176463082423865E-2</v>
      </c>
      <c r="G2392" s="2">
        <f t="shared" si="219"/>
        <v>3.0053092591990557E-3</v>
      </c>
      <c r="H2392" s="2" t="str">
        <f t="shared" si="220"/>
        <v>Sell</v>
      </c>
    </row>
    <row r="2393" spans="1:8" ht="13.5" x14ac:dyDescent="0.25">
      <c r="A2393" s="4">
        <v>45489</v>
      </c>
      <c r="B2393" s="2">
        <v>3.22</v>
      </c>
      <c r="C2393" s="2">
        <f t="shared" si="222"/>
        <v>3.2531973583152052</v>
      </c>
      <c r="D2393" s="2">
        <f t="shared" si="218"/>
        <v>3.1970678587828125</v>
      </c>
      <c r="E2393" s="2">
        <f t="shared" si="217"/>
        <v>5.6129499532392657E-2</v>
      </c>
      <c r="F2393" s="2">
        <f t="shared" si="221"/>
        <v>5.8567070372417623E-2</v>
      </c>
      <c r="G2393" s="2">
        <f t="shared" si="219"/>
        <v>-2.4375708400249663E-3</v>
      </c>
      <c r="H2393" s="2" t="str">
        <f t="shared" si="220"/>
        <v>Hold</v>
      </c>
    </row>
    <row r="2394" spans="1:8" ht="13.5" x14ac:dyDescent="0.25">
      <c r="A2394" s="4">
        <v>45490</v>
      </c>
      <c r="B2394" s="2">
        <v>3.22</v>
      </c>
      <c r="C2394" s="2">
        <f t="shared" si="222"/>
        <v>3.2434746878051732</v>
      </c>
      <c r="D2394" s="2">
        <f t="shared" si="218"/>
        <v>3.1987665359100115</v>
      </c>
      <c r="E2394" s="2">
        <f t="shared" si="217"/>
        <v>4.4708151895161752E-2</v>
      </c>
      <c r="F2394" s="2">
        <f t="shared" si="221"/>
        <v>5.5795286676966455E-2</v>
      </c>
      <c r="G2394" s="2">
        <f t="shared" si="219"/>
        <v>-1.1087134781804703E-2</v>
      </c>
      <c r="H2394" s="2" t="str">
        <f t="shared" si="220"/>
        <v>Hold</v>
      </c>
    </row>
    <row r="2395" spans="1:8" ht="13.5" x14ac:dyDescent="0.25">
      <c r="A2395" s="4">
        <v>45491</v>
      </c>
      <c r="B2395" s="2">
        <v>3.22</v>
      </c>
      <c r="C2395" s="2">
        <f t="shared" si="222"/>
        <v>3.2337093512197619</v>
      </c>
      <c r="D2395" s="2">
        <f t="shared" si="218"/>
        <v>3.2003393851018624</v>
      </c>
      <c r="E2395" s="2">
        <f t="shared" si="217"/>
        <v>3.3369966117899441E-2</v>
      </c>
      <c r="F2395" s="2">
        <f t="shared" si="221"/>
        <v>5.1310222565153052E-2</v>
      </c>
      <c r="G2395" s="2">
        <f t="shared" si="219"/>
        <v>-1.7940256447253611E-2</v>
      </c>
      <c r="H2395" s="2" t="str">
        <f t="shared" si="220"/>
        <v>Hold</v>
      </c>
    </row>
    <row r="2396" spans="1:8" ht="13.5" x14ac:dyDescent="0.25">
      <c r="A2396" s="4">
        <v>45492</v>
      </c>
      <c r="B2396" s="2">
        <v>3.21</v>
      </c>
      <c r="C2396" s="2">
        <f t="shared" si="222"/>
        <v>3.2269848356474906</v>
      </c>
      <c r="D2396" s="2">
        <f t="shared" si="218"/>
        <v>3.2010549862054281</v>
      </c>
      <c r="E2396" s="2">
        <f t="shared" ref="E2396:E2459" si="223">C2396-D2396</f>
        <v>2.5929849442062558E-2</v>
      </c>
      <c r="F2396" s="2">
        <f t="shared" si="221"/>
        <v>4.6234147940534959E-2</v>
      </c>
      <c r="G2396" s="2">
        <f t="shared" si="219"/>
        <v>-2.0304298498472401E-2</v>
      </c>
      <c r="H2396" s="2" t="str">
        <f t="shared" si="220"/>
        <v>Hold</v>
      </c>
    </row>
    <row r="2397" spans="1:8" ht="13.5" x14ac:dyDescent="0.25">
      <c r="A2397" s="4">
        <v>45495</v>
      </c>
      <c r="B2397" s="2">
        <v>3.21</v>
      </c>
      <c r="C2397" s="2">
        <f t="shared" si="222"/>
        <v>3.2089871686247999</v>
      </c>
      <c r="D2397" s="2">
        <f t="shared" ref="D2397:D2460" si="224">$D$4*B2397+(1-$D$4)*D2396</f>
        <v>3.2017175798198405</v>
      </c>
      <c r="E2397" s="2">
        <f t="shared" si="223"/>
        <v>7.2695888049594259E-3</v>
      </c>
      <c r="F2397" s="2">
        <f t="shared" si="221"/>
        <v>3.8441236113419854E-2</v>
      </c>
      <c r="G2397" s="2">
        <f t="shared" si="219"/>
        <v>-3.1171647308460428E-2</v>
      </c>
      <c r="H2397" s="2" t="str">
        <f t="shared" si="220"/>
        <v>Hold</v>
      </c>
    </row>
    <row r="2398" spans="1:8" ht="13.5" x14ac:dyDescent="0.25">
      <c r="A2398" s="4">
        <v>45496</v>
      </c>
      <c r="B2398" s="2">
        <v>3.15</v>
      </c>
      <c r="C2398" s="2">
        <f t="shared" si="222"/>
        <v>3.1937583734517538</v>
      </c>
      <c r="D2398" s="2">
        <f t="shared" si="224"/>
        <v>3.1978866479813339</v>
      </c>
      <c r="E2398" s="2">
        <f t="shared" si="223"/>
        <v>-4.1282745295800893E-3</v>
      </c>
      <c r="F2398" s="2">
        <f t="shared" si="221"/>
        <v>2.9927333984819865E-2</v>
      </c>
      <c r="G2398" s="2">
        <f t="shared" si="219"/>
        <v>-3.4055608514399954E-2</v>
      </c>
      <c r="H2398" s="2" t="str">
        <f t="shared" si="220"/>
        <v>Hold</v>
      </c>
    </row>
    <row r="2399" spans="1:8" ht="13.5" x14ac:dyDescent="0.25">
      <c r="A2399" s="4">
        <v>45497</v>
      </c>
      <c r="B2399" s="2">
        <v>3.2</v>
      </c>
      <c r="C2399" s="2">
        <f t="shared" si="222"/>
        <v>3.1901032390745607</v>
      </c>
      <c r="D2399" s="2">
        <f t="shared" si="224"/>
        <v>3.1980431925753092</v>
      </c>
      <c r="E2399" s="2">
        <f t="shared" si="223"/>
        <v>-7.9399535007484978E-3</v>
      </c>
      <c r="F2399" s="2">
        <f t="shared" si="221"/>
        <v>2.2353876487706193E-2</v>
      </c>
      <c r="G2399" s="2">
        <f t="shared" si="219"/>
        <v>-3.0293829988454691E-2</v>
      </c>
      <c r="H2399" s="2" t="str">
        <f t="shared" si="220"/>
        <v>Hold</v>
      </c>
    </row>
    <row r="2400" spans="1:8" ht="13.5" x14ac:dyDescent="0.25">
      <c r="A2400" s="4">
        <v>45499</v>
      </c>
      <c r="B2400" s="2">
        <v>3.19</v>
      </c>
      <c r="C2400" s="2">
        <f t="shared" si="222"/>
        <v>3.1870104330630897</v>
      </c>
      <c r="D2400" s="2">
        <f t="shared" si="224"/>
        <v>3.1974474005326936</v>
      </c>
      <c r="E2400" s="2">
        <f t="shared" si="223"/>
        <v>-1.0436967469603875E-2</v>
      </c>
      <c r="F2400" s="2">
        <f t="shared" si="221"/>
        <v>1.5795707696244179E-2</v>
      </c>
      <c r="G2400" s="2">
        <f t="shared" si="219"/>
        <v>-2.6232675165848054E-2</v>
      </c>
      <c r="H2400" s="2" t="str">
        <f t="shared" si="220"/>
        <v>Hold</v>
      </c>
    </row>
    <row r="2401" spans="1:8" ht="13.5" x14ac:dyDescent="0.25">
      <c r="A2401" s="4">
        <v>45502</v>
      </c>
      <c r="B2401" s="2">
        <v>3.25</v>
      </c>
      <c r="C2401" s="2">
        <f t="shared" si="222"/>
        <v>3.1890088279764606</v>
      </c>
      <c r="D2401" s="2">
        <f t="shared" si="224"/>
        <v>3.2013401856784203</v>
      </c>
      <c r="E2401" s="2">
        <f t="shared" si="223"/>
        <v>-1.23313577019597E-2</v>
      </c>
      <c r="F2401" s="2">
        <f t="shared" si="221"/>
        <v>1.0170294616603404E-2</v>
      </c>
      <c r="G2401" s="2">
        <f t="shared" si="219"/>
        <v>-2.2501652318563103E-2</v>
      </c>
      <c r="H2401" s="2" t="str">
        <f t="shared" si="220"/>
        <v>Hold</v>
      </c>
    </row>
    <row r="2402" spans="1:8" ht="13.5" x14ac:dyDescent="0.25">
      <c r="A2402" s="4">
        <v>45503</v>
      </c>
      <c r="B2402" s="2">
        <v>3.25</v>
      </c>
      <c r="C2402" s="2">
        <f t="shared" si="222"/>
        <v>3.1983920852108514</v>
      </c>
      <c r="D2402" s="2">
        <f t="shared" si="224"/>
        <v>3.2049446163689077</v>
      </c>
      <c r="E2402" s="2">
        <f t="shared" si="223"/>
        <v>-6.5525311580563184E-3</v>
      </c>
      <c r="F2402" s="2">
        <f t="shared" si="221"/>
        <v>6.8257294616714597E-3</v>
      </c>
      <c r="G2402" s="2">
        <f t="shared" si="219"/>
        <v>-1.3378260619727779E-2</v>
      </c>
      <c r="H2402" s="2" t="str">
        <f t="shared" si="220"/>
        <v>Hold</v>
      </c>
    </row>
    <row r="2403" spans="1:8" ht="13.5" x14ac:dyDescent="0.25">
      <c r="A2403" s="4">
        <v>45504</v>
      </c>
      <c r="B2403" s="2">
        <v>3.2</v>
      </c>
      <c r="C2403" s="2">
        <f t="shared" si="222"/>
        <v>3.2017163797937971</v>
      </c>
      <c r="D2403" s="2">
        <f t="shared" si="224"/>
        <v>3.2045783484897292</v>
      </c>
      <c r="E2403" s="2">
        <f t="shared" si="223"/>
        <v>-2.8619686959321378E-3</v>
      </c>
      <c r="F2403" s="2">
        <f t="shared" si="221"/>
        <v>4.8881898301507409E-3</v>
      </c>
      <c r="G2403" s="2">
        <f t="shared" si="219"/>
        <v>-7.7501585260828787E-3</v>
      </c>
      <c r="H2403" s="2" t="str">
        <f t="shared" si="220"/>
        <v>Hold</v>
      </c>
    </row>
    <row r="2404" spans="1:8" ht="13.5" x14ac:dyDescent="0.25">
      <c r="A2404" s="4">
        <v>45505</v>
      </c>
      <c r="B2404" s="2">
        <v>3.25</v>
      </c>
      <c r="C2404" s="2">
        <f t="shared" si="222"/>
        <v>3.2045292444409053</v>
      </c>
      <c r="D2404" s="2">
        <f t="shared" si="224"/>
        <v>3.2079429152682679</v>
      </c>
      <c r="E2404" s="2">
        <f t="shared" si="223"/>
        <v>-3.4136708273626581E-3</v>
      </c>
      <c r="F2404" s="2">
        <f t="shared" si="221"/>
        <v>3.2278176986480613E-3</v>
      </c>
      <c r="G2404" s="2">
        <f t="shared" ref="G2404:G2467" si="225">E2404-F2404</f>
        <v>-6.6414885260107194E-3</v>
      </c>
      <c r="H2404" s="2" t="str">
        <f t="shared" ref="H2404:H2467" si="226">IF(G2404&lt;0,"Hold","Sell")</f>
        <v>Hold</v>
      </c>
    </row>
    <row r="2405" spans="1:8" ht="13.5" x14ac:dyDescent="0.25">
      <c r="A2405" s="4">
        <v>45506</v>
      </c>
      <c r="B2405" s="2">
        <v>3.12</v>
      </c>
      <c r="C2405" s="2">
        <f t="shared" si="222"/>
        <v>3.2069093606807657</v>
      </c>
      <c r="D2405" s="2">
        <f t="shared" si="224"/>
        <v>3.2014286252483966</v>
      </c>
      <c r="E2405" s="2">
        <f t="shared" si="223"/>
        <v>5.4807354323691548E-3</v>
      </c>
      <c r="F2405" s="2">
        <f t="shared" ref="F2405:F2468" si="227">(E2405*(2/(10)))+((1-(2/10))*F2404)</f>
        <v>3.6784012453922798E-3</v>
      </c>
      <c r="G2405" s="2">
        <f t="shared" si="225"/>
        <v>1.802334186976875E-3</v>
      </c>
      <c r="H2405" s="2" t="str">
        <f t="shared" si="226"/>
        <v>Sell</v>
      </c>
    </row>
    <row r="2406" spans="1:8" ht="13.5" x14ac:dyDescent="0.25">
      <c r="A2406" s="4">
        <v>45509</v>
      </c>
      <c r="B2406" s="2">
        <v>3.24</v>
      </c>
      <c r="C2406" s="2">
        <f t="shared" si="222"/>
        <v>3.2073848436529557</v>
      </c>
      <c r="D2406" s="2">
        <f t="shared" si="224"/>
        <v>3.204285764118886</v>
      </c>
      <c r="E2406" s="2">
        <f t="shared" si="223"/>
        <v>3.0990795340697375E-3</v>
      </c>
      <c r="F2406" s="2">
        <f t="shared" si="227"/>
        <v>3.5625369031277716E-3</v>
      </c>
      <c r="G2406" s="2">
        <f t="shared" si="225"/>
        <v>-4.6345736905803415E-4</v>
      </c>
      <c r="H2406" s="2" t="str">
        <f t="shared" si="226"/>
        <v>Hold</v>
      </c>
    </row>
    <row r="2407" spans="1:8" ht="13.5" x14ac:dyDescent="0.25">
      <c r="A2407" s="4">
        <v>45510</v>
      </c>
      <c r="B2407" s="2">
        <v>3.2</v>
      </c>
      <c r="C2407" s="2">
        <f t="shared" si="222"/>
        <v>3.2077871753986549</v>
      </c>
      <c r="D2407" s="2">
        <f t="shared" si="224"/>
        <v>3.2039683001100796</v>
      </c>
      <c r="E2407" s="2">
        <f t="shared" si="223"/>
        <v>3.8188752885752741E-3</v>
      </c>
      <c r="F2407" s="2">
        <f t="shared" si="227"/>
        <v>3.6138045802172722E-3</v>
      </c>
      <c r="G2407" s="2">
        <f t="shared" si="225"/>
        <v>2.0507070835800193E-4</v>
      </c>
      <c r="H2407" s="2" t="str">
        <f t="shared" si="226"/>
        <v>Sell</v>
      </c>
    </row>
    <row r="2408" spans="1:8" ht="13.5" x14ac:dyDescent="0.25">
      <c r="A2408" s="4">
        <v>45511</v>
      </c>
      <c r="B2408" s="2">
        <v>3.19</v>
      </c>
      <c r="C2408" s="2">
        <f t="shared" si="222"/>
        <v>3.1988968407219387</v>
      </c>
      <c r="D2408" s="2">
        <f t="shared" si="224"/>
        <v>3.2029336112130364</v>
      </c>
      <c r="E2408" s="2">
        <f t="shared" si="223"/>
        <v>-4.0367704910977409E-3</v>
      </c>
      <c r="F2408" s="2">
        <f t="shared" si="227"/>
        <v>2.0836895659542697E-3</v>
      </c>
      <c r="G2408" s="2">
        <f t="shared" si="225"/>
        <v>-6.1204600570520101E-3</v>
      </c>
      <c r="H2408" s="2" t="str">
        <f t="shared" si="226"/>
        <v>Hold</v>
      </c>
    </row>
    <row r="2409" spans="1:8" ht="13.5" x14ac:dyDescent="0.25">
      <c r="A2409" s="4">
        <v>45512</v>
      </c>
      <c r="B2409" s="2">
        <v>3.19</v>
      </c>
      <c r="C2409" s="2">
        <f t="shared" si="222"/>
        <v>3.1990665575339481</v>
      </c>
      <c r="D2409" s="2">
        <f t="shared" si="224"/>
        <v>3.2019755659379965</v>
      </c>
      <c r="E2409" s="2">
        <f t="shared" si="223"/>
        <v>-2.9090084040483966E-3</v>
      </c>
      <c r="F2409" s="2">
        <f t="shared" si="227"/>
        <v>1.0851499719537366E-3</v>
      </c>
      <c r="G2409" s="2">
        <f t="shared" si="225"/>
        <v>-3.9941583760021333E-3</v>
      </c>
      <c r="H2409" s="2" t="str">
        <f t="shared" si="226"/>
        <v>Hold</v>
      </c>
    </row>
    <row r="2410" spans="1:8" ht="13.5" x14ac:dyDescent="0.25">
      <c r="A2410" s="4">
        <v>45513</v>
      </c>
      <c r="B2410" s="2">
        <v>3.18</v>
      </c>
      <c r="C2410" s="2">
        <f t="shared" si="222"/>
        <v>3.1976717025287251</v>
      </c>
      <c r="D2410" s="2">
        <f t="shared" si="224"/>
        <v>3.2003477462388856</v>
      </c>
      <c r="E2410" s="2">
        <f t="shared" si="223"/>
        <v>-2.6760437101605028E-3</v>
      </c>
      <c r="F2410" s="2">
        <f t="shared" si="227"/>
        <v>3.3291123553088871E-4</v>
      </c>
      <c r="G2410" s="2">
        <f t="shared" si="225"/>
        <v>-3.0089549456913914E-3</v>
      </c>
      <c r="H2410" s="2" t="str">
        <f t="shared" si="226"/>
        <v>Hold</v>
      </c>
    </row>
    <row r="2411" spans="1:8" ht="13.5" x14ac:dyDescent="0.25">
      <c r="A2411" s="4">
        <v>45516</v>
      </c>
      <c r="B2411" s="2">
        <v>3.22</v>
      </c>
      <c r="C2411" s="2">
        <f t="shared" si="222"/>
        <v>3.2057222098319982</v>
      </c>
      <c r="D2411" s="2">
        <f t="shared" si="224"/>
        <v>3.2018034687397088</v>
      </c>
      <c r="E2411" s="2">
        <f t="shared" si="223"/>
        <v>3.9187410922894017E-3</v>
      </c>
      <c r="F2411" s="2">
        <f t="shared" si="227"/>
        <v>1.0500772068825913E-3</v>
      </c>
      <c r="G2411" s="2">
        <f t="shared" si="225"/>
        <v>2.8686638854068104E-3</v>
      </c>
      <c r="H2411" s="2" t="str">
        <f t="shared" si="226"/>
        <v>Sell</v>
      </c>
    </row>
    <row r="2412" spans="1:8" ht="13.5" x14ac:dyDescent="0.25">
      <c r="A2412" s="4">
        <v>45518</v>
      </c>
      <c r="B2412" s="2">
        <v>3.2</v>
      </c>
      <c r="C2412" s="2">
        <f t="shared" si="222"/>
        <v>3.2125341775501521</v>
      </c>
      <c r="D2412" s="2">
        <f t="shared" si="224"/>
        <v>3.2016698784626931</v>
      </c>
      <c r="E2412" s="2">
        <f t="shared" si="223"/>
        <v>1.0864299087459006E-2</v>
      </c>
      <c r="F2412" s="2">
        <f t="shared" si="227"/>
        <v>3.0129215829978744E-3</v>
      </c>
      <c r="G2412" s="2">
        <f t="shared" si="225"/>
        <v>7.8513775044611323E-3</v>
      </c>
      <c r="H2412" s="2" t="str">
        <f t="shared" si="226"/>
        <v>Sell</v>
      </c>
    </row>
    <row r="2413" spans="1:8" ht="13.5" x14ac:dyDescent="0.25">
      <c r="A2413" s="4">
        <v>45519</v>
      </c>
      <c r="B2413" s="2">
        <v>3.2</v>
      </c>
      <c r="C2413" s="2">
        <f t="shared" si="222"/>
        <v>3.2106058425424364</v>
      </c>
      <c r="D2413" s="2">
        <f t="shared" si="224"/>
        <v>3.2015461837617529</v>
      </c>
      <c r="E2413" s="2">
        <f t="shared" si="223"/>
        <v>9.0596587806834883E-3</v>
      </c>
      <c r="F2413" s="2">
        <f t="shared" si="227"/>
        <v>4.2222690225349972E-3</v>
      </c>
      <c r="G2413" s="2">
        <f t="shared" si="225"/>
        <v>4.8373897581484911E-3</v>
      </c>
      <c r="H2413" s="2" t="str">
        <f t="shared" si="226"/>
        <v>Sell</v>
      </c>
    </row>
    <row r="2414" spans="1:8" ht="13.5" x14ac:dyDescent="0.25">
      <c r="A2414" s="4">
        <v>45520</v>
      </c>
      <c r="B2414" s="2">
        <v>3.2</v>
      </c>
      <c r="C2414" s="2">
        <f t="shared" si="222"/>
        <v>3.2166664821512923</v>
      </c>
      <c r="D2414" s="2">
        <f t="shared" si="224"/>
        <v>3.2014316516312524</v>
      </c>
      <c r="E2414" s="2">
        <f t="shared" si="223"/>
        <v>1.5234830520039822E-2</v>
      </c>
      <c r="F2414" s="2">
        <f t="shared" si="227"/>
        <v>6.4247813220359622E-3</v>
      </c>
      <c r="G2414" s="2">
        <f t="shared" si="225"/>
        <v>8.8100491980038602E-3</v>
      </c>
      <c r="H2414" s="2" t="str">
        <f t="shared" si="226"/>
        <v>Sell</v>
      </c>
    </row>
    <row r="2415" spans="1:8" ht="13.5" x14ac:dyDescent="0.25">
      <c r="A2415" s="4">
        <v>45523</v>
      </c>
      <c r="B2415" s="2">
        <v>3.14</v>
      </c>
      <c r="C2415" s="2">
        <f t="shared" si="222"/>
        <v>3.2017947156664781</v>
      </c>
      <c r="D2415" s="2">
        <f t="shared" si="224"/>
        <v>3.1968811589178263</v>
      </c>
      <c r="E2415" s="2">
        <f t="shared" si="223"/>
        <v>4.9135567486517928E-3</v>
      </c>
      <c r="F2415" s="2">
        <f t="shared" si="227"/>
        <v>6.1225364073591287E-3</v>
      </c>
      <c r="G2415" s="2">
        <f t="shared" si="225"/>
        <v>-1.2089796587073359E-3</v>
      </c>
      <c r="H2415" s="2" t="str">
        <f t="shared" si="226"/>
        <v>Hold</v>
      </c>
    </row>
    <row r="2416" spans="1:8" ht="13.5" x14ac:dyDescent="0.25">
      <c r="A2416" s="4">
        <v>45524</v>
      </c>
      <c r="B2416" s="2">
        <v>3.14</v>
      </c>
      <c r="C2416" s="2">
        <f t="shared" si="222"/>
        <v>3.207672451717789</v>
      </c>
      <c r="D2416" s="2">
        <f t="shared" si="224"/>
        <v>3.1926677397387282</v>
      </c>
      <c r="E2416" s="2">
        <f t="shared" si="223"/>
        <v>1.5004711979060836E-2</v>
      </c>
      <c r="F2416" s="2">
        <f t="shared" si="227"/>
        <v>7.8989715216994695E-3</v>
      </c>
      <c r="G2416" s="2">
        <f t="shared" si="225"/>
        <v>7.1057404573613668E-3</v>
      </c>
      <c r="H2416" s="2" t="str">
        <f t="shared" si="226"/>
        <v>Sell</v>
      </c>
    </row>
    <row r="2417" spans="1:8" ht="13.5" x14ac:dyDescent="0.25">
      <c r="A2417" s="4">
        <v>45525</v>
      </c>
      <c r="B2417" s="2">
        <v>3.14</v>
      </c>
      <c r="C2417" s="2">
        <f t="shared" si="222"/>
        <v>3.2064920745304368</v>
      </c>
      <c r="D2417" s="2">
        <f t="shared" si="224"/>
        <v>3.1887664256840078</v>
      </c>
      <c r="E2417" s="2">
        <f t="shared" si="223"/>
        <v>1.7725648846429021E-2</v>
      </c>
      <c r="F2417" s="2">
        <f t="shared" si="227"/>
        <v>9.8643069866453797E-3</v>
      </c>
      <c r="G2417" s="2">
        <f t="shared" si="225"/>
        <v>7.861341859783641E-3</v>
      </c>
      <c r="H2417" s="2" t="str">
        <f t="shared" si="226"/>
        <v>Sell</v>
      </c>
    </row>
    <row r="2418" spans="1:8" ht="13.5" x14ac:dyDescent="0.25">
      <c r="A2418" s="4">
        <v>45526</v>
      </c>
      <c r="B2418" s="2">
        <v>3.08</v>
      </c>
      <c r="C2418" s="2">
        <f t="shared" si="222"/>
        <v>3.2039548322949849</v>
      </c>
      <c r="D2418" s="2">
        <f t="shared" si="224"/>
        <v>3.1807096534111183</v>
      </c>
      <c r="E2418" s="2">
        <f t="shared" si="223"/>
        <v>2.3245178883866568E-2</v>
      </c>
      <c r="F2418" s="2">
        <f t="shared" si="227"/>
        <v>1.254048136608962E-2</v>
      </c>
      <c r="G2418" s="2">
        <f t="shared" si="225"/>
        <v>1.0704697517776949E-2</v>
      </c>
      <c r="H2418" s="2" t="str">
        <f t="shared" si="226"/>
        <v>Sell</v>
      </c>
    </row>
    <row r="2419" spans="1:8" ht="13.5" x14ac:dyDescent="0.25">
      <c r="A2419" s="4">
        <v>45527</v>
      </c>
      <c r="B2419" s="2">
        <v>3.08</v>
      </c>
      <c r="C2419" s="2">
        <f t="shared" si="222"/>
        <v>3.2018079350188331</v>
      </c>
      <c r="D2419" s="2">
        <f t="shared" si="224"/>
        <v>3.1732496790843685</v>
      </c>
      <c r="E2419" s="2">
        <f t="shared" si="223"/>
        <v>2.8558255934464594E-2</v>
      </c>
      <c r="F2419" s="2">
        <f t="shared" si="227"/>
        <v>1.5744036279764617E-2</v>
      </c>
      <c r="G2419" s="2">
        <f t="shared" si="225"/>
        <v>1.2814219654699976E-2</v>
      </c>
      <c r="H2419" s="2" t="str">
        <f t="shared" si="226"/>
        <v>Sell</v>
      </c>
    </row>
    <row r="2420" spans="1:8" ht="13.5" x14ac:dyDescent="0.25">
      <c r="A2420" s="4">
        <v>45530</v>
      </c>
      <c r="B2420" s="2">
        <v>3.1</v>
      </c>
      <c r="C2420" s="2">
        <f t="shared" si="222"/>
        <v>3.198452868092859</v>
      </c>
      <c r="D2420" s="2">
        <f t="shared" si="224"/>
        <v>3.1678237769299704</v>
      </c>
      <c r="E2420" s="2">
        <f t="shared" si="223"/>
        <v>3.0629091162888589E-2</v>
      </c>
      <c r="F2420" s="2">
        <f t="shared" si="227"/>
        <v>1.8721047256389414E-2</v>
      </c>
      <c r="G2420" s="2">
        <f t="shared" si="225"/>
        <v>1.1908043906499174E-2</v>
      </c>
      <c r="H2420" s="2" t="str">
        <f t="shared" si="226"/>
        <v>Sell</v>
      </c>
    </row>
    <row r="2421" spans="1:8" ht="13.5" x14ac:dyDescent="0.25">
      <c r="A2421" s="4">
        <v>45531</v>
      </c>
      <c r="B2421" s="2">
        <v>3.11</v>
      </c>
      <c r="C2421" s="2">
        <f t="shared" si="222"/>
        <v>3.2017678114631885</v>
      </c>
      <c r="D2421" s="2">
        <f t="shared" si="224"/>
        <v>3.1635405341944169</v>
      </c>
      <c r="E2421" s="2">
        <f t="shared" si="223"/>
        <v>3.8227277268771509E-2</v>
      </c>
      <c r="F2421" s="2">
        <f t="shared" si="227"/>
        <v>2.2622293258865833E-2</v>
      </c>
      <c r="G2421" s="2">
        <f t="shared" si="225"/>
        <v>1.5604984009905676E-2</v>
      </c>
      <c r="H2421" s="2" t="str">
        <f t="shared" si="226"/>
        <v>Sell</v>
      </c>
    </row>
    <row r="2422" spans="1:8" ht="13.5" x14ac:dyDescent="0.25">
      <c r="A2422" s="4">
        <v>45532</v>
      </c>
      <c r="B2422" s="2">
        <v>3.1</v>
      </c>
      <c r="C2422" s="2">
        <f t="shared" si="222"/>
        <v>3.2014958404688518</v>
      </c>
      <c r="D2422" s="2">
        <f t="shared" si="224"/>
        <v>3.1588338279577934</v>
      </c>
      <c r="E2422" s="2">
        <f t="shared" si="223"/>
        <v>4.2662012511058389E-2</v>
      </c>
      <c r="F2422" s="2">
        <f t="shared" si="227"/>
        <v>2.6630237109304344E-2</v>
      </c>
      <c r="G2422" s="2">
        <f t="shared" si="225"/>
        <v>1.6031775401754045E-2</v>
      </c>
      <c r="H2422" s="2" t="str">
        <f t="shared" si="226"/>
        <v>Sell</v>
      </c>
    </row>
    <row r="2423" spans="1:8" ht="13.5" x14ac:dyDescent="0.25">
      <c r="A2423" s="4">
        <v>45533</v>
      </c>
      <c r="B2423" s="2">
        <v>3.02</v>
      </c>
      <c r="C2423" s="2">
        <f t="shared" si="222"/>
        <v>3.2012657111659517</v>
      </c>
      <c r="D2423" s="2">
        <f t="shared" si="224"/>
        <v>3.1485498407016608</v>
      </c>
      <c r="E2423" s="2">
        <f t="shared" si="223"/>
        <v>5.2715870464290937E-2</v>
      </c>
      <c r="F2423" s="2">
        <f t="shared" si="227"/>
        <v>3.1847363780301667E-2</v>
      </c>
      <c r="G2423" s="2">
        <f t="shared" si="225"/>
        <v>2.086850668398927E-2</v>
      </c>
      <c r="H2423" s="2" t="str">
        <f t="shared" si="226"/>
        <v>Sell</v>
      </c>
    </row>
    <row r="2424" spans="1:8" ht="13.5" x14ac:dyDescent="0.25">
      <c r="A2424" s="4">
        <v>45534</v>
      </c>
      <c r="B2424" s="2">
        <v>3.1</v>
      </c>
      <c r="C2424" s="2">
        <f t="shared" si="222"/>
        <v>3.2010709863711897</v>
      </c>
      <c r="D2424" s="2">
        <f t="shared" si="224"/>
        <v>3.1449535562052411</v>
      </c>
      <c r="E2424" s="2">
        <f t="shared" si="223"/>
        <v>5.6117430165948612E-2</v>
      </c>
      <c r="F2424" s="2">
        <f t="shared" si="227"/>
        <v>3.6701377057431053E-2</v>
      </c>
      <c r="G2424" s="2">
        <f t="shared" si="225"/>
        <v>1.9416053108517559E-2</v>
      </c>
      <c r="H2424" s="2" t="str">
        <f t="shared" si="226"/>
        <v>Sell</v>
      </c>
    </row>
    <row r="2425" spans="1:8" ht="13.5" x14ac:dyDescent="0.25">
      <c r="A2425" s="4">
        <v>45537</v>
      </c>
      <c r="B2425" s="2">
        <v>3.1</v>
      </c>
      <c r="C2425" s="2">
        <f t="shared" si="222"/>
        <v>3.1916754500063913</v>
      </c>
      <c r="D2425" s="2">
        <f t="shared" si="224"/>
        <v>3.141623663153001</v>
      </c>
      <c r="E2425" s="2">
        <f t="shared" si="223"/>
        <v>5.005178685339029E-2</v>
      </c>
      <c r="F2425" s="2">
        <f t="shared" si="227"/>
        <v>3.9371459016622902E-2</v>
      </c>
      <c r="G2425" s="2">
        <f t="shared" si="225"/>
        <v>1.0680327836767388E-2</v>
      </c>
      <c r="H2425" s="2" t="str">
        <f t="shared" si="226"/>
        <v>Sell</v>
      </c>
    </row>
    <row r="2426" spans="1:8" ht="13.5" x14ac:dyDescent="0.25">
      <c r="A2426" s="4">
        <v>45538</v>
      </c>
      <c r="B2426" s="2">
        <v>3.1</v>
      </c>
      <c r="C2426" s="2">
        <f t="shared" si="222"/>
        <v>3.1837253807746388</v>
      </c>
      <c r="D2426" s="2">
        <f t="shared" si="224"/>
        <v>3.1385404288453715</v>
      </c>
      <c r="E2426" s="2">
        <f t="shared" si="223"/>
        <v>4.5184951929267303E-2</v>
      </c>
      <c r="F2426" s="2">
        <f t="shared" si="227"/>
        <v>4.0534157599151785E-2</v>
      </c>
      <c r="G2426" s="2">
        <f t="shared" si="225"/>
        <v>4.650794330115518E-3</v>
      </c>
      <c r="H2426" s="2" t="str">
        <f t="shared" si="226"/>
        <v>Sell</v>
      </c>
    </row>
    <row r="2427" spans="1:8" ht="13.5" x14ac:dyDescent="0.25">
      <c r="A2427" s="4">
        <v>45539</v>
      </c>
      <c r="B2427" s="2">
        <v>3.04</v>
      </c>
      <c r="C2427" s="2">
        <f t="shared" si="222"/>
        <v>3.1769983991170019</v>
      </c>
      <c r="D2427" s="2">
        <f t="shared" si="224"/>
        <v>3.1312411378197886</v>
      </c>
      <c r="E2427" s="2">
        <f t="shared" si="223"/>
        <v>4.5757261297213248E-2</v>
      </c>
      <c r="F2427" s="2">
        <f t="shared" si="227"/>
        <v>4.1578778338764083E-2</v>
      </c>
      <c r="G2427" s="2">
        <f t="shared" si="225"/>
        <v>4.1784829584491645E-3</v>
      </c>
      <c r="H2427" s="2" t="str">
        <f t="shared" si="226"/>
        <v>Sell</v>
      </c>
    </row>
    <row r="2428" spans="1:8" ht="13.5" x14ac:dyDescent="0.25">
      <c r="A2428" s="4">
        <v>45540</v>
      </c>
      <c r="B2428" s="2">
        <v>3.04</v>
      </c>
      <c r="C2428" s="2">
        <f t="shared" si="222"/>
        <v>3.1620755684836173</v>
      </c>
      <c r="D2428" s="2">
        <f t="shared" si="224"/>
        <v>3.124482535018323</v>
      </c>
      <c r="E2428" s="2">
        <f t="shared" si="223"/>
        <v>3.7593033465294301E-2</v>
      </c>
      <c r="F2428" s="2">
        <f t="shared" si="227"/>
        <v>4.0781629364070135E-2</v>
      </c>
      <c r="G2428" s="2">
        <f t="shared" si="225"/>
        <v>-3.1885958987758339E-3</v>
      </c>
      <c r="H2428" s="2" t="str">
        <f t="shared" si="226"/>
        <v>Hold</v>
      </c>
    </row>
    <row r="2429" spans="1:8" ht="13.5" x14ac:dyDescent="0.25">
      <c r="A2429" s="4">
        <v>45541</v>
      </c>
      <c r="B2429" s="2">
        <v>3.04</v>
      </c>
      <c r="C2429" s="2">
        <f t="shared" si="222"/>
        <v>3.1494485579476761</v>
      </c>
      <c r="D2429" s="2">
        <f t="shared" si="224"/>
        <v>3.1182245694614101</v>
      </c>
      <c r="E2429" s="2">
        <f t="shared" si="223"/>
        <v>3.1223988486265952E-2</v>
      </c>
      <c r="F2429" s="2">
        <f t="shared" si="227"/>
        <v>3.8870101188509296E-2</v>
      </c>
      <c r="G2429" s="2">
        <f t="shared" si="225"/>
        <v>-7.6461127022433434E-3</v>
      </c>
      <c r="H2429" s="2" t="str">
        <f t="shared" si="226"/>
        <v>Hold</v>
      </c>
    </row>
    <row r="2430" spans="1:8" ht="13.5" x14ac:dyDescent="0.25">
      <c r="A2430" s="4">
        <v>45544</v>
      </c>
      <c r="B2430" s="2">
        <v>3.04</v>
      </c>
      <c r="C2430" s="2">
        <f t="shared" si="222"/>
        <v>3.1418410874941873</v>
      </c>
      <c r="D2430" s="2">
        <f t="shared" si="224"/>
        <v>3.1124301569087129</v>
      </c>
      <c r="E2430" s="2">
        <f t="shared" si="223"/>
        <v>2.9410930585474393E-2</v>
      </c>
      <c r="F2430" s="2">
        <f t="shared" si="227"/>
        <v>3.6978267067902318E-2</v>
      </c>
      <c r="G2430" s="2">
        <f t="shared" si="225"/>
        <v>-7.5673364824279249E-3</v>
      </c>
      <c r="H2430" s="2" t="str">
        <f t="shared" si="226"/>
        <v>Hold</v>
      </c>
    </row>
    <row r="2431" spans="1:8" ht="13.5" x14ac:dyDescent="0.25">
      <c r="A2431" s="4">
        <v>45545</v>
      </c>
      <c r="B2431" s="2">
        <v>3.02</v>
      </c>
      <c r="C2431" s="2">
        <f t="shared" si="222"/>
        <v>3.1369424586489281</v>
      </c>
      <c r="D2431" s="2">
        <f t="shared" si="224"/>
        <v>3.1055834786191787</v>
      </c>
      <c r="E2431" s="2">
        <f t="shared" si="223"/>
        <v>3.135898002974935E-2</v>
      </c>
      <c r="F2431" s="2">
        <f t="shared" si="227"/>
        <v>3.5854409660271723E-2</v>
      </c>
      <c r="G2431" s="2">
        <f t="shared" si="225"/>
        <v>-4.4954296305223726E-3</v>
      </c>
      <c r="H2431" s="2" t="str">
        <f t="shared" si="226"/>
        <v>Hold</v>
      </c>
    </row>
    <row r="2432" spans="1:8" ht="13.5" x14ac:dyDescent="0.25">
      <c r="A2432" s="4">
        <v>45546</v>
      </c>
      <c r="B2432" s="2">
        <v>3.04</v>
      </c>
      <c r="C2432" s="2">
        <f t="shared" si="222"/>
        <v>3.1312590034721701</v>
      </c>
      <c r="D2432" s="2">
        <f t="shared" si="224"/>
        <v>3.1007254431659064</v>
      </c>
      <c r="E2432" s="2">
        <f t="shared" si="223"/>
        <v>3.0533560306263752E-2</v>
      </c>
      <c r="F2432" s="2">
        <f t="shared" si="227"/>
        <v>3.4790239789470129E-2</v>
      </c>
      <c r="G2432" s="2">
        <f t="shared" si="225"/>
        <v>-4.256679483206377E-3</v>
      </c>
      <c r="H2432" s="2" t="str">
        <f t="shared" si="226"/>
        <v>Hold</v>
      </c>
    </row>
    <row r="2433" spans="1:8" ht="13.5" x14ac:dyDescent="0.25">
      <c r="A2433" s="4">
        <v>45547</v>
      </c>
      <c r="B2433" s="2">
        <v>3.02</v>
      </c>
      <c r="C2433" s="2">
        <f t="shared" si="222"/>
        <v>3.1141422337072209</v>
      </c>
      <c r="D2433" s="2">
        <f t="shared" si="224"/>
        <v>3.0947457807091725</v>
      </c>
      <c r="E2433" s="2">
        <f t="shared" si="223"/>
        <v>1.9396452998048375E-2</v>
      </c>
      <c r="F2433" s="2">
        <f t="shared" si="227"/>
        <v>3.1711482431185781E-2</v>
      </c>
      <c r="G2433" s="2">
        <f t="shared" si="225"/>
        <v>-1.2315029433137406E-2</v>
      </c>
      <c r="H2433" s="2" t="str">
        <f t="shared" si="226"/>
        <v>Hold</v>
      </c>
    </row>
    <row r="2434" spans="1:8" ht="13.5" x14ac:dyDescent="0.25">
      <c r="A2434" s="4">
        <v>45548</v>
      </c>
      <c r="B2434" s="2">
        <v>3.01</v>
      </c>
      <c r="C2434" s="2">
        <f t="shared" si="222"/>
        <v>3.1119665054445718</v>
      </c>
      <c r="D2434" s="2">
        <f t="shared" si="224"/>
        <v>3.0884683154714563</v>
      </c>
      <c r="E2434" s="2">
        <f t="shared" si="223"/>
        <v>2.349818997311548E-2</v>
      </c>
      <c r="F2434" s="2">
        <f t="shared" si="227"/>
        <v>3.0068823939571721E-2</v>
      </c>
      <c r="G2434" s="2">
        <f t="shared" si="225"/>
        <v>-6.5706339664562408E-3</v>
      </c>
      <c r="H2434" s="2" t="str">
        <f t="shared" si="226"/>
        <v>Hold</v>
      </c>
    </row>
    <row r="2435" spans="1:8" ht="13.5" x14ac:dyDescent="0.25">
      <c r="A2435" s="4">
        <v>45551</v>
      </c>
      <c r="B2435" s="2">
        <v>3</v>
      </c>
      <c r="C2435" s="2">
        <f t="shared" si="222"/>
        <v>3.1101255046069456</v>
      </c>
      <c r="D2435" s="2">
        <f t="shared" si="224"/>
        <v>3.0819151069180153</v>
      </c>
      <c r="E2435" s="2">
        <f t="shared" si="223"/>
        <v>2.82103976889303E-2</v>
      </c>
      <c r="F2435" s="2">
        <f t="shared" si="227"/>
        <v>2.9697138689443438E-2</v>
      </c>
      <c r="G2435" s="2">
        <f t="shared" si="225"/>
        <v>-1.4867410005131379E-3</v>
      </c>
      <c r="H2435" s="2" t="str">
        <f t="shared" si="226"/>
        <v>Hold</v>
      </c>
    </row>
    <row r="2436" spans="1:8" ht="13.5" x14ac:dyDescent="0.25">
      <c r="A2436" s="4">
        <v>45552</v>
      </c>
      <c r="B2436" s="2">
        <v>3.02</v>
      </c>
      <c r="C2436" s="2">
        <f t="shared" si="222"/>
        <v>3.1085677346674156</v>
      </c>
      <c r="D2436" s="2">
        <f t="shared" si="224"/>
        <v>3.0773288027018659</v>
      </c>
      <c r="E2436" s="2">
        <f t="shared" si="223"/>
        <v>3.1238931965549721E-2</v>
      </c>
      <c r="F2436" s="2">
        <f t="shared" si="227"/>
        <v>3.0005497344664699E-2</v>
      </c>
      <c r="G2436" s="2">
        <f t="shared" si="225"/>
        <v>1.2334346208850225E-3</v>
      </c>
      <c r="H2436" s="2" t="str">
        <f t="shared" si="226"/>
        <v>Sell</v>
      </c>
    </row>
    <row r="2437" spans="1:8" ht="13.5" x14ac:dyDescent="0.25">
      <c r="A2437" s="4">
        <v>45553</v>
      </c>
      <c r="B2437" s="2">
        <v>3.01</v>
      </c>
      <c r="C2437" s="2">
        <f t="shared" si="222"/>
        <v>3.09801885241089</v>
      </c>
      <c r="D2437" s="2">
        <f t="shared" si="224"/>
        <v>3.0723414839832093</v>
      </c>
      <c r="E2437" s="2">
        <f t="shared" si="223"/>
        <v>2.5677368427680758E-2</v>
      </c>
      <c r="F2437" s="2">
        <f t="shared" si="227"/>
        <v>2.9139871561267912E-2</v>
      </c>
      <c r="G2437" s="2">
        <f t="shared" si="225"/>
        <v>-3.4625031335871539E-3</v>
      </c>
      <c r="H2437" s="2" t="str">
        <f t="shared" si="226"/>
        <v>Hold</v>
      </c>
    </row>
    <row r="2438" spans="1:8" ht="13.5" x14ac:dyDescent="0.25">
      <c r="A2438" s="4">
        <v>45554</v>
      </c>
      <c r="B2438" s="2">
        <v>2.99</v>
      </c>
      <c r="C2438" s="2">
        <f t="shared" si="222"/>
        <v>3.0890928751169069</v>
      </c>
      <c r="D2438" s="2">
        <f t="shared" si="224"/>
        <v>3.0662421147992678</v>
      </c>
      <c r="E2438" s="2">
        <f t="shared" si="223"/>
        <v>2.2850760317639107E-2</v>
      </c>
      <c r="F2438" s="2">
        <f t="shared" si="227"/>
        <v>2.7882049312542154E-2</v>
      </c>
      <c r="G2438" s="2">
        <f t="shared" si="225"/>
        <v>-5.0312889949030472E-3</v>
      </c>
      <c r="H2438" s="2" t="str">
        <f t="shared" si="226"/>
        <v>Hold</v>
      </c>
    </row>
    <row r="2439" spans="1:8" ht="13.5" x14ac:dyDescent="0.25">
      <c r="A2439" s="4">
        <v>45555</v>
      </c>
      <c r="B2439" s="2">
        <v>2.99</v>
      </c>
      <c r="C2439" s="2">
        <f t="shared" si="222"/>
        <v>3.0815401250989209</v>
      </c>
      <c r="D2439" s="2">
        <f t="shared" si="224"/>
        <v>3.0605945507400629</v>
      </c>
      <c r="E2439" s="2">
        <f t="shared" si="223"/>
        <v>2.0945574358858021E-2</v>
      </c>
      <c r="F2439" s="2">
        <f t="shared" si="227"/>
        <v>2.6494754321805328E-2</v>
      </c>
      <c r="G2439" s="2">
        <f t="shared" si="225"/>
        <v>-5.5491799629473065E-3</v>
      </c>
      <c r="H2439" s="2" t="str">
        <f t="shared" si="226"/>
        <v>Hold</v>
      </c>
    </row>
    <row r="2440" spans="1:8" ht="13.5" x14ac:dyDescent="0.25">
      <c r="A2440" s="4">
        <v>45558</v>
      </c>
      <c r="B2440" s="2">
        <v>2.99</v>
      </c>
      <c r="C2440" s="2">
        <f t="shared" si="222"/>
        <v>3.0751493366221636</v>
      </c>
      <c r="D2440" s="2">
        <f t="shared" si="224"/>
        <v>3.0553653247593178</v>
      </c>
      <c r="E2440" s="2">
        <f t="shared" si="223"/>
        <v>1.9784011862845841E-2</v>
      </c>
      <c r="F2440" s="2">
        <f t="shared" si="227"/>
        <v>2.5152605830013431E-2</v>
      </c>
      <c r="G2440" s="2">
        <f t="shared" si="225"/>
        <v>-5.3685939671675904E-3</v>
      </c>
      <c r="H2440" s="2" t="str">
        <f t="shared" si="226"/>
        <v>Hold</v>
      </c>
    </row>
    <row r="2441" spans="1:8" ht="13.5" x14ac:dyDescent="0.25">
      <c r="A2441" s="4">
        <v>45559</v>
      </c>
      <c r="B2441" s="2">
        <v>2.82</v>
      </c>
      <c r="C2441" s="2">
        <f t="shared" si="222"/>
        <v>3.0666648232956768</v>
      </c>
      <c r="D2441" s="2">
        <f t="shared" si="224"/>
        <v>3.0379308562586274</v>
      </c>
      <c r="E2441" s="2">
        <f t="shared" si="223"/>
        <v>2.8733967037049446E-2</v>
      </c>
      <c r="F2441" s="2">
        <f t="shared" si="227"/>
        <v>2.5868878071420638E-2</v>
      </c>
      <c r="G2441" s="2">
        <f t="shared" si="225"/>
        <v>2.8650889656288078E-3</v>
      </c>
      <c r="H2441" s="2" t="str">
        <f t="shared" si="226"/>
        <v>Sell</v>
      </c>
    </row>
    <row r="2442" spans="1:8" ht="13.5" x14ac:dyDescent="0.25">
      <c r="A2442" s="4">
        <v>45560</v>
      </c>
      <c r="B2442" s="2">
        <v>2.95</v>
      </c>
      <c r="C2442" s="2">
        <f t="shared" si="222"/>
        <v>3.0625625427886494</v>
      </c>
      <c r="D2442" s="2">
        <f t="shared" si="224"/>
        <v>3.0314174594987287</v>
      </c>
      <c r="E2442" s="2">
        <f t="shared" si="223"/>
        <v>3.1145083289920716E-2</v>
      </c>
      <c r="F2442" s="2">
        <f t="shared" si="227"/>
        <v>2.6924119115120656E-2</v>
      </c>
      <c r="G2442" s="2">
        <f t="shared" si="225"/>
        <v>4.2209641748000605E-3</v>
      </c>
      <c r="H2442" s="2" t="str">
        <f t="shared" si="226"/>
        <v>Sell</v>
      </c>
    </row>
    <row r="2443" spans="1:8" ht="13.5" x14ac:dyDescent="0.25">
      <c r="A2443" s="4">
        <v>45561</v>
      </c>
      <c r="B2443" s="2">
        <v>2.95</v>
      </c>
      <c r="C2443" s="2">
        <f t="shared" si="222"/>
        <v>3.0560144592827032</v>
      </c>
      <c r="D2443" s="2">
        <f t="shared" si="224"/>
        <v>3.0253865365728969</v>
      </c>
      <c r="E2443" s="2">
        <f t="shared" si="223"/>
        <v>3.0627922709806299E-2</v>
      </c>
      <c r="F2443" s="2">
        <f t="shared" si="227"/>
        <v>2.7664879834057788E-2</v>
      </c>
      <c r="G2443" s="2">
        <f t="shared" si="225"/>
        <v>2.963042875748511E-3</v>
      </c>
      <c r="H2443" s="2" t="str">
        <f t="shared" si="226"/>
        <v>Sell</v>
      </c>
    </row>
    <row r="2444" spans="1:8" ht="13.5" x14ac:dyDescent="0.25">
      <c r="A2444" s="4">
        <v>45562</v>
      </c>
      <c r="B2444" s="2">
        <v>2.96</v>
      </c>
      <c r="C2444" s="2">
        <f t="shared" si="222"/>
        <v>3.0489353117007485</v>
      </c>
      <c r="D2444" s="2">
        <f t="shared" si="224"/>
        <v>3.0205430894193488</v>
      </c>
      <c r="E2444" s="2">
        <f t="shared" si="223"/>
        <v>2.8392222281399704E-2</v>
      </c>
      <c r="F2444" s="2">
        <f t="shared" si="227"/>
        <v>2.7810348323526173E-2</v>
      </c>
      <c r="G2444" s="2">
        <f t="shared" si="225"/>
        <v>5.8187395787353061E-4</v>
      </c>
      <c r="H2444" s="2" t="str">
        <f t="shared" si="226"/>
        <v>Sell</v>
      </c>
    </row>
    <row r="2445" spans="1:8" ht="13.5" x14ac:dyDescent="0.25">
      <c r="A2445" s="4">
        <v>45565</v>
      </c>
      <c r="B2445" s="2">
        <v>3</v>
      </c>
      <c r="C2445" s="2">
        <f t="shared" si="222"/>
        <v>3.0414068022083258</v>
      </c>
      <c r="D2445" s="2">
        <f t="shared" si="224"/>
        <v>3.0190213790919898</v>
      </c>
      <c r="E2445" s="2">
        <f t="shared" si="223"/>
        <v>2.2385423116336067E-2</v>
      </c>
      <c r="F2445" s="2">
        <f t="shared" si="227"/>
        <v>2.6725363282088153E-2</v>
      </c>
      <c r="G2445" s="2">
        <f t="shared" si="225"/>
        <v>-4.3399401657520861E-3</v>
      </c>
      <c r="H2445" s="2" t="str">
        <f t="shared" si="226"/>
        <v>Hold</v>
      </c>
    </row>
    <row r="2446" spans="1:8" ht="13.5" x14ac:dyDescent="0.25">
      <c r="A2446" s="4">
        <v>45566</v>
      </c>
      <c r="B2446" s="2">
        <v>2.98</v>
      </c>
      <c r="C2446" s="2">
        <f t="shared" si="222"/>
        <v>3.0381134480224294</v>
      </c>
      <c r="D2446" s="2">
        <f t="shared" si="224"/>
        <v>3.0161309065666573</v>
      </c>
      <c r="E2446" s="2">
        <f t="shared" si="223"/>
        <v>2.1982541455772164E-2</v>
      </c>
      <c r="F2446" s="2">
        <f t="shared" si="227"/>
        <v>2.577679891682496E-2</v>
      </c>
      <c r="G2446" s="2">
        <f t="shared" si="225"/>
        <v>-3.7942574610527954E-3</v>
      </c>
      <c r="H2446" s="2" t="str">
        <f t="shared" si="226"/>
        <v>Hold</v>
      </c>
    </row>
    <row r="2447" spans="1:8" ht="13.5" x14ac:dyDescent="0.25">
      <c r="A2447" s="4">
        <v>45567</v>
      </c>
      <c r="B2447" s="2">
        <v>2.99</v>
      </c>
      <c r="C2447" s="2">
        <f t="shared" ref="C2447:C2510" si="228">$C$4*B2437+C2446*(1-$C$4)</f>
        <v>3.0337883021728249</v>
      </c>
      <c r="D2447" s="2">
        <f t="shared" si="224"/>
        <v>3.0141952838580162</v>
      </c>
      <c r="E2447" s="2">
        <f t="shared" si="223"/>
        <v>1.9593018314808752E-2</v>
      </c>
      <c r="F2447" s="2">
        <f t="shared" si="227"/>
        <v>2.4540042796421722E-2</v>
      </c>
      <c r="G2447" s="2">
        <f t="shared" si="225"/>
        <v>-4.9470244816129695E-3</v>
      </c>
      <c r="H2447" s="2" t="str">
        <f t="shared" si="226"/>
        <v>Hold</v>
      </c>
    </row>
    <row r="2448" spans="1:8" ht="13.5" x14ac:dyDescent="0.25">
      <c r="A2448" s="4">
        <v>45568</v>
      </c>
      <c r="B2448" s="2">
        <v>2.99</v>
      </c>
      <c r="C2448" s="2">
        <f t="shared" si="228"/>
        <v>3.0270516403000824</v>
      </c>
      <c r="D2448" s="2">
        <f t="shared" si="224"/>
        <v>3.0124030406092746</v>
      </c>
      <c r="E2448" s="2">
        <f t="shared" si="223"/>
        <v>1.4648599690807895E-2</v>
      </c>
      <c r="F2448" s="2">
        <f t="shared" si="227"/>
        <v>2.2561754175298959E-2</v>
      </c>
      <c r="G2448" s="2">
        <f t="shared" si="225"/>
        <v>-7.913154484491064E-3</v>
      </c>
      <c r="H2448" s="2" t="str">
        <f t="shared" si="226"/>
        <v>Hold</v>
      </c>
    </row>
    <row r="2449" spans="1:8" ht="13.5" x14ac:dyDescent="0.25">
      <c r="A2449" s="4">
        <v>45569</v>
      </c>
      <c r="B2449" s="2">
        <v>2.98</v>
      </c>
      <c r="C2449" s="2">
        <f t="shared" si="228"/>
        <v>3.0213513879462237</v>
      </c>
      <c r="D2449" s="2">
        <f t="shared" si="224"/>
        <v>3.0100028153789582</v>
      </c>
      <c r="E2449" s="2">
        <f t="shared" si="223"/>
        <v>1.1348572567265514E-2</v>
      </c>
      <c r="F2449" s="2">
        <f t="shared" si="227"/>
        <v>2.0319117853692271E-2</v>
      </c>
      <c r="G2449" s="2">
        <f t="shared" si="225"/>
        <v>-8.9705452864267572E-3</v>
      </c>
      <c r="H2449" s="2" t="str">
        <f t="shared" si="226"/>
        <v>Hold</v>
      </c>
    </row>
    <row r="2450" spans="1:8" ht="13.5" x14ac:dyDescent="0.25">
      <c r="A2450" s="4">
        <v>45572</v>
      </c>
      <c r="B2450" s="2">
        <v>2.97</v>
      </c>
      <c r="C2450" s="2">
        <f t="shared" si="228"/>
        <v>3.0165280974929582</v>
      </c>
      <c r="D2450" s="2">
        <f t="shared" si="224"/>
        <v>3.007039643869406</v>
      </c>
      <c r="E2450" s="2">
        <f t="shared" si="223"/>
        <v>9.4884536235522177E-3</v>
      </c>
      <c r="F2450" s="2">
        <f t="shared" si="227"/>
        <v>1.8152985007664262E-2</v>
      </c>
      <c r="G2450" s="2">
        <f t="shared" si="225"/>
        <v>-8.6645313841120439E-3</v>
      </c>
      <c r="H2450" s="2" t="str">
        <f t="shared" si="226"/>
        <v>Hold</v>
      </c>
    </row>
    <row r="2451" spans="1:8" ht="13.5" x14ac:dyDescent="0.25">
      <c r="A2451" s="4">
        <v>45573</v>
      </c>
      <c r="B2451" s="2">
        <v>2.89</v>
      </c>
      <c r="C2451" s="2">
        <f t="shared" si="228"/>
        <v>2.9862930055709649</v>
      </c>
      <c r="D2451" s="2">
        <f t="shared" si="224"/>
        <v>2.9983700406198204</v>
      </c>
      <c r="E2451" s="2">
        <f t="shared" si="223"/>
        <v>-1.2077035048855489E-2</v>
      </c>
      <c r="F2451" s="2">
        <f t="shared" si="227"/>
        <v>1.2106980996360312E-2</v>
      </c>
      <c r="G2451" s="2">
        <f t="shared" si="225"/>
        <v>-2.4184016045215799E-2</v>
      </c>
      <c r="H2451" s="2" t="str">
        <f t="shared" si="226"/>
        <v>Hold</v>
      </c>
    </row>
    <row r="2452" spans="1:8" ht="13.5" x14ac:dyDescent="0.25">
      <c r="A2452" s="4">
        <v>45574</v>
      </c>
      <c r="B2452" s="2">
        <v>2.87</v>
      </c>
      <c r="C2452" s="2">
        <f t="shared" si="228"/>
        <v>2.980709466252355</v>
      </c>
      <c r="D2452" s="2">
        <f t="shared" si="224"/>
        <v>2.988861148722056</v>
      </c>
      <c r="E2452" s="2">
        <f t="shared" si="223"/>
        <v>-8.1516824697009937E-3</v>
      </c>
      <c r="F2452" s="2">
        <f t="shared" si="227"/>
        <v>8.055248303148051E-3</v>
      </c>
      <c r="G2452" s="2">
        <f t="shared" si="225"/>
        <v>-1.6206930772849043E-2</v>
      </c>
      <c r="H2452" s="2" t="str">
        <f t="shared" si="226"/>
        <v>Hold</v>
      </c>
    </row>
    <row r="2453" spans="1:8" ht="13.5" x14ac:dyDescent="0.25">
      <c r="A2453" s="4">
        <v>45575</v>
      </c>
      <c r="B2453" s="2">
        <v>2.88</v>
      </c>
      <c r="C2453" s="2">
        <f t="shared" si="228"/>
        <v>2.9759849329827621</v>
      </c>
      <c r="D2453" s="2">
        <f t="shared" si="224"/>
        <v>2.9807973599278297</v>
      </c>
      <c r="E2453" s="2">
        <f t="shared" si="223"/>
        <v>-4.8124269450675605E-3</v>
      </c>
      <c r="F2453" s="2">
        <f t="shared" si="227"/>
        <v>5.4817132535049289E-3</v>
      </c>
      <c r="G2453" s="2">
        <f t="shared" si="225"/>
        <v>-1.0294140198572489E-2</v>
      </c>
      <c r="H2453" s="2" t="str">
        <f t="shared" si="226"/>
        <v>Hold</v>
      </c>
    </row>
    <row r="2454" spans="1:8" ht="13.5" x14ac:dyDescent="0.25">
      <c r="A2454" s="4">
        <v>45576</v>
      </c>
      <c r="B2454" s="2">
        <v>2.81</v>
      </c>
      <c r="C2454" s="2">
        <f t="shared" si="228"/>
        <v>2.9735257125238754</v>
      </c>
      <c r="D2454" s="2">
        <f t="shared" si="224"/>
        <v>2.9681457036368792</v>
      </c>
      <c r="E2454" s="2">
        <f t="shared" si="223"/>
        <v>5.3800088869961904E-3</v>
      </c>
      <c r="F2454" s="2">
        <f t="shared" si="227"/>
        <v>5.4613723802031814E-3</v>
      </c>
      <c r="G2454" s="2">
        <f t="shared" si="225"/>
        <v>-8.1363493206990968E-5</v>
      </c>
      <c r="H2454" s="2" t="str">
        <f t="shared" si="226"/>
        <v>Hold</v>
      </c>
    </row>
    <row r="2455" spans="1:8" ht="13.5" x14ac:dyDescent="0.25">
      <c r="A2455" s="4">
        <v>45579</v>
      </c>
      <c r="B2455" s="2">
        <v>2.85</v>
      </c>
      <c r="C2455" s="2">
        <f t="shared" si="228"/>
        <v>2.9775986798278948</v>
      </c>
      <c r="D2455" s="2">
        <f t="shared" si="224"/>
        <v>2.9593941700341477</v>
      </c>
      <c r="E2455" s="2">
        <f t="shared" si="223"/>
        <v>1.8204509793747103E-2</v>
      </c>
      <c r="F2455" s="2">
        <f t="shared" si="227"/>
        <v>8.0099998629119661E-3</v>
      </c>
      <c r="G2455" s="2">
        <f t="shared" si="225"/>
        <v>1.0194509930835137E-2</v>
      </c>
      <c r="H2455" s="2" t="str">
        <f t="shared" si="226"/>
        <v>Sell</v>
      </c>
    </row>
    <row r="2456" spans="1:8" ht="13.5" x14ac:dyDescent="0.25">
      <c r="A2456" s="4">
        <v>45581</v>
      </c>
      <c r="B2456" s="2">
        <v>2.86</v>
      </c>
      <c r="C2456" s="2">
        <f t="shared" si="228"/>
        <v>2.9779681137005261</v>
      </c>
      <c r="D2456" s="2">
        <f t="shared" si="224"/>
        <v>2.9520316389205075</v>
      </c>
      <c r="E2456" s="2">
        <f t="shared" si="223"/>
        <v>2.5936474780018592E-2</v>
      </c>
      <c r="F2456" s="2">
        <f t="shared" si="227"/>
        <v>1.1595294846333292E-2</v>
      </c>
      <c r="G2456" s="2">
        <f t="shared" si="225"/>
        <v>1.43411799336853E-2</v>
      </c>
      <c r="H2456" s="2" t="str">
        <f t="shared" si="226"/>
        <v>Sell</v>
      </c>
    </row>
    <row r="2457" spans="1:8" ht="13.5" x14ac:dyDescent="0.25">
      <c r="A2457" s="4">
        <v>45582</v>
      </c>
      <c r="B2457" s="2">
        <v>2.97</v>
      </c>
      <c r="C2457" s="2">
        <f t="shared" si="228"/>
        <v>2.9798191731312142</v>
      </c>
      <c r="D2457" s="2">
        <f t="shared" si="224"/>
        <v>2.9533626286300998</v>
      </c>
      <c r="E2457" s="2">
        <f t="shared" si="223"/>
        <v>2.6456544501114454E-2</v>
      </c>
      <c r="F2457" s="2">
        <f t="shared" si="227"/>
        <v>1.4567544777289524E-2</v>
      </c>
      <c r="G2457" s="2">
        <f t="shared" si="225"/>
        <v>1.188899972382493E-2</v>
      </c>
      <c r="H2457" s="2" t="str">
        <f t="shared" si="226"/>
        <v>Sell</v>
      </c>
    </row>
    <row r="2458" spans="1:8" ht="13.5" x14ac:dyDescent="0.25">
      <c r="A2458" s="4">
        <v>45583</v>
      </c>
      <c r="B2458" s="2">
        <v>3.06</v>
      </c>
      <c r="C2458" s="2">
        <f t="shared" si="228"/>
        <v>2.9813854541879503</v>
      </c>
      <c r="D2458" s="2">
        <f t="shared" si="224"/>
        <v>2.9612616931760183</v>
      </c>
      <c r="E2458" s="2">
        <f t="shared" si="223"/>
        <v>2.0123761011932029E-2</v>
      </c>
      <c r="F2458" s="2">
        <f t="shared" si="227"/>
        <v>1.5678788024218026E-2</v>
      </c>
      <c r="G2458" s="2">
        <f t="shared" si="225"/>
        <v>4.4449729877140028E-3</v>
      </c>
      <c r="H2458" s="2" t="str">
        <f t="shared" si="226"/>
        <v>Sell</v>
      </c>
    </row>
    <row r="2459" spans="1:8" ht="13.5" x14ac:dyDescent="0.25">
      <c r="A2459" s="4">
        <v>45586</v>
      </c>
      <c r="B2459" s="2">
        <v>3.05</v>
      </c>
      <c r="C2459" s="2">
        <f t="shared" si="228"/>
        <v>2.9811723073898042</v>
      </c>
      <c r="D2459" s="2">
        <f t="shared" si="224"/>
        <v>2.9678349010889056</v>
      </c>
      <c r="E2459" s="2">
        <f t="shared" si="223"/>
        <v>1.3337406300898635E-2</v>
      </c>
      <c r="F2459" s="2">
        <f t="shared" si="227"/>
        <v>1.5210511679554149E-2</v>
      </c>
      <c r="G2459" s="2">
        <f t="shared" si="225"/>
        <v>-1.8731053786555131E-3</v>
      </c>
      <c r="H2459" s="2" t="str">
        <f t="shared" si="226"/>
        <v>Hold</v>
      </c>
    </row>
    <row r="2460" spans="1:8" ht="13.5" x14ac:dyDescent="0.25">
      <c r="A2460" s="4">
        <v>45587</v>
      </c>
      <c r="B2460" s="2">
        <v>3.06</v>
      </c>
      <c r="C2460" s="2">
        <f t="shared" si="228"/>
        <v>2.9794534908682957</v>
      </c>
      <c r="D2460" s="2">
        <f t="shared" si="224"/>
        <v>2.9746619454526901</v>
      </c>
      <c r="E2460" s="2">
        <f t="shared" ref="E2460:E2523" si="229">C2460-D2460</f>
        <v>4.7915454156055581E-3</v>
      </c>
      <c r="F2460" s="2">
        <f t="shared" si="227"/>
        <v>1.3126718426764432E-2</v>
      </c>
      <c r="G2460" s="2">
        <f t="shared" si="225"/>
        <v>-8.3351730111588737E-3</v>
      </c>
      <c r="H2460" s="2" t="str">
        <f t="shared" si="226"/>
        <v>Hold</v>
      </c>
    </row>
    <row r="2461" spans="1:8" ht="13.5" x14ac:dyDescent="0.25">
      <c r="A2461" s="4">
        <v>45588</v>
      </c>
      <c r="B2461" s="2">
        <v>3.06</v>
      </c>
      <c r="C2461" s="2">
        <f t="shared" si="228"/>
        <v>2.9656914153500962</v>
      </c>
      <c r="D2461" s="2">
        <f t="shared" ref="D2461:D2524" si="230">$D$4*B2461+(1-$D$4)*D2460</f>
        <v>2.980983282826565</v>
      </c>
      <c r="E2461" s="2">
        <f t="shared" si="229"/>
        <v>-1.5291867476468823E-2</v>
      </c>
      <c r="F2461" s="2">
        <f t="shared" si="227"/>
        <v>7.443001246117781E-3</v>
      </c>
      <c r="G2461" s="2">
        <f t="shared" si="225"/>
        <v>-2.2734868722586603E-2</v>
      </c>
      <c r="H2461" s="2" t="str">
        <f t="shared" si="226"/>
        <v>Hold</v>
      </c>
    </row>
    <row r="2462" spans="1:8" ht="13.5" x14ac:dyDescent="0.25">
      <c r="A2462" s="4">
        <v>45589</v>
      </c>
      <c r="B2462" s="2">
        <v>2.9</v>
      </c>
      <c r="C2462" s="2">
        <f t="shared" si="228"/>
        <v>2.9509696591423893</v>
      </c>
      <c r="D2462" s="2">
        <f t="shared" si="230"/>
        <v>2.9749845211357084</v>
      </c>
      <c r="E2462" s="2">
        <f t="shared" si="229"/>
        <v>-2.4014861993319148E-2</v>
      </c>
      <c r="F2462" s="2">
        <f t="shared" si="227"/>
        <v>1.1514285982303953E-3</v>
      </c>
      <c r="G2462" s="2">
        <f t="shared" si="225"/>
        <v>-2.5166290591549543E-2</v>
      </c>
      <c r="H2462" s="2" t="str">
        <f t="shared" si="226"/>
        <v>Hold</v>
      </c>
    </row>
    <row r="2463" spans="1:8" ht="13.5" x14ac:dyDescent="0.25">
      <c r="A2463" s="4">
        <v>45590</v>
      </c>
      <c r="B2463" s="2">
        <v>2.9</v>
      </c>
      <c r="C2463" s="2">
        <f t="shared" si="228"/>
        <v>2.94005125004356</v>
      </c>
      <c r="D2463" s="2">
        <f t="shared" si="230"/>
        <v>2.9694301121626929</v>
      </c>
      <c r="E2463" s="2">
        <f t="shared" si="229"/>
        <v>-2.9378862119132876E-2</v>
      </c>
      <c r="F2463" s="2">
        <f t="shared" si="227"/>
        <v>-4.9546295452422597E-3</v>
      </c>
      <c r="G2463" s="2">
        <f t="shared" si="225"/>
        <v>-2.4424232573890616E-2</v>
      </c>
      <c r="H2463" s="2" t="str">
        <f t="shared" si="226"/>
        <v>Hold</v>
      </c>
    </row>
    <row r="2464" spans="1:8" ht="13.5" x14ac:dyDescent="0.25">
      <c r="A2464" s="4">
        <v>45593</v>
      </c>
      <c r="B2464" s="2">
        <v>2.9</v>
      </c>
      <c r="C2464" s="2">
        <f t="shared" si="228"/>
        <v>2.9200433654214737</v>
      </c>
      <c r="D2464" s="2">
        <f t="shared" si="230"/>
        <v>2.9642871408913822</v>
      </c>
      <c r="E2464" s="2">
        <f t="shared" si="229"/>
        <v>-4.4243775469908542E-2</v>
      </c>
      <c r="F2464" s="2">
        <f t="shared" si="227"/>
        <v>-1.2812458730175516E-2</v>
      </c>
      <c r="G2464" s="2">
        <f t="shared" si="225"/>
        <v>-3.1431316739733026E-2</v>
      </c>
      <c r="H2464" s="2" t="str">
        <f t="shared" si="226"/>
        <v>Hold</v>
      </c>
    </row>
    <row r="2465" spans="1:8" ht="13.5" x14ac:dyDescent="0.25">
      <c r="A2465" s="4">
        <v>45594</v>
      </c>
      <c r="B2465" s="2">
        <v>2.9</v>
      </c>
      <c r="C2465" s="2">
        <f t="shared" si="228"/>
        <v>2.9092674630489395</v>
      </c>
      <c r="D2465" s="2">
        <f t="shared" si="230"/>
        <v>2.9595251304549834</v>
      </c>
      <c r="E2465" s="2">
        <f t="shared" si="229"/>
        <v>-5.0257667406043982E-2</v>
      </c>
      <c r="F2465" s="2">
        <f t="shared" si="227"/>
        <v>-2.0301500465349211E-2</v>
      </c>
      <c r="G2465" s="2">
        <f t="shared" si="225"/>
        <v>-2.9956166940694771E-2</v>
      </c>
      <c r="H2465" s="2" t="str">
        <f t="shared" si="226"/>
        <v>Hold</v>
      </c>
    </row>
    <row r="2466" spans="1:8" ht="13.5" x14ac:dyDescent="0.25">
      <c r="A2466" s="4">
        <v>45595</v>
      </c>
      <c r="B2466" s="2">
        <v>2.89</v>
      </c>
      <c r="C2466" s="2">
        <f t="shared" si="228"/>
        <v>2.9016878533491024</v>
      </c>
      <c r="D2466" s="2">
        <f t="shared" si="230"/>
        <v>2.9543751207916515</v>
      </c>
      <c r="E2466" s="2">
        <f t="shared" si="229"/>
        <v>-5.2687267442549146E-2</v>
      </c>
      <c r="F2466" s="2">
        <f t="shared" si="227"/>
        <v>-2.6778653860789196E-2</v>
      </c>
      <c r="G2466" s="2">
        <f t="shared" si="225"/>
        <v>-2.590861358175995E-2</v>
      </c>
      <c r="H2466" s="2" t="str">
        <f t="shared" si="226"/>
        <v>Hold</v>
      </c>
    </row>
    <row r="2467" spans="1:8" ht="13.5" x14ac:dyDescent="0.25">
      <c r="A2467" s="4">
        <v>45596</v>
      </c>
      <c r="B2467" s="2">
        <v>2.82</v>
      </c>
      <c r="C2467" s="2">
        <f t="shared" si="228"/>
        <v>2.9121974143723173</v>
      </c>
      <c r="D2467" s="2">
        <f t="shared" si="230"/>
        <v>2.9444214081404181</v>
      </c>
      <c r="E2467" s="2">
        <f t="shared" si="229"/>
        <v>-3.2223993768100812E-2</v>
      </c>
      <c r="F2467" s="2">
        <f t="shared" si="227"/>
        <v>-2.7867721842251524E-2</v>
      </c>
      <c r="G2467" s="2">
        <f t="shared" si="225"/>
        <v>-4.356271925849288E-3</v>
      </c>
      <c r="H2467" s="2" t="str">
        <f t="shared" si="226"/>
        <v>Hold</v>
      </c>
    </row>
    <row r="2468" spans="1:8" ht="13.5" x14ac:dyDescent="0.25">
      <c r="A2468" s="4">
        <v>45597</v>
      </c>
      <c r="B2468" s="2">
        <v>2.82</v>
      </c>
      <c r="C2468" s="2">
        <f t="shared" si="228"/>
        <v>2.9349362736996527</v>
      </c>
      <c r="D2468" s="2">
        <f t="shared" si="230"/>
        <v>2.9352050075374239</v>
      </c>
      <c r="E2468" s="2">
        <f t="shared" si="229"/>
        <v>-2.6873383777115123E-4</v>
      </c>
      <c r="F2468" s="2">
        <f t="shared" si="227"/>
        <v>-2.2347924241355448E-2</v>
      </c>
      <c r="G2468" s="2">
        <f t="shared" ref="G2468:G2531" si="231">E2468-F2468</f>
        <v>2.2079190403584296E-2</v>
      </c>
      <c r="H2468" s="2" t="str">
        <f t="shared" ref="H2468:H2531" si="232">IF(G2468&lt;0,"Hold","Sell")</f>
        <v>Sell</v>
      </c>
    </row>
    <row r="2469" spans="1:8" ht="13.5" x14ac:dyDescent="0.25">
      <c r="A2469" s="4">
        <v>45600</v>
      </c>
      <c r="B2469" s="2">
        <v>2.88</v>
      </c>
      <c r="C2469" s="2">
        <f t="shared" si="228"/>
        <v>2.9526383854381679</v>
      </c>
      <c r="D2469" s="2">
        <f t="shared" si="230"/>
        <v>2.9311157477198369</v>
      </c>
      <c r="E2469" s="2">
        <f t="shared" si="229"/>
        <v>2.1522637718331072E-2</v>
      </c>
      <c r="F2469" s="2">
        <f t="shared" ref="F2469:F2532" si="233">(E2469*(2/(10)))+((1-(2/10))*F2468)</f>
        <v>-1.3573811849418145E-2</v>
      </c>
      <c r="G2469" s="2">
        <f t="shared" si="231"/>
        <v>3.5096449567749217E-2</v>
      </c>
      <c r="H2469" s="2" t="str">
        <f t="shared" si="232"/>
        <v>Sell</v>
      </c>
    </row>
    <row r="2470" spans="1:8" ht="13.5" x14ac:dyDescent="0.25">
      <c r="A2470" s="4">
        <v>45601</v>
      </c>
      <c r="B2470" s="2">
        <v>2.87</v>
      </c>
      <c r="C2470" s="2">
        <f t="shared" si="228"/>
        <v>2.969155556909219</v>
      </c>
      <c r="D2470" s="2">
        <f t="shared" si="230"/>
        <v>2.9265886552961455</v>
      </c>
      <c r="E2470" s="2">
        <f t="shared" si="229"/>
        <v>4.2566901613073416E-2</v>
      </c>
      <c r="F2470" s="2">
        <f t="shared" si="233"/>
        <v>-2.3456691569198329E-3</v>
      </c>
      <c r="G2470" s="2">
        <f t="shared" si="231"/>
        <v>4.4912570769993249E-2</v>
      </c>
      <c r="H2470" s="2" t="str">
        <f t="shared" si="232"/>
        <v>Sell</v>
      </c>
    </row>
    <row r="2471" spans="1:8" ht="13.5" x14ac:dyDescent="0.25">
      <c r="A2471" s="4">
        <v>45602</v>
      </c>
      <c r="B2471" s="2">
        <v>2.86</v>
      </c>
      <c r="C2471" s="2">
        <f t="shared" si="228"/>
        <v>2.9831316250770312</v>
      </c>
      <c r="D2471" s="2">
        <f t="shared" si="230"/>
        <v>2.9216561623112458</v>
      </c>
      <c r="E2471" s="2">
        <f t="shared" si="229"/>
        <v>6.1475462765785416E-2</v>
      </c>
      <c r="F2471" s="2">
        <f t="shared" si="233"/>
        <v>1.0418557227621217E-2</v>
      </c>
      <c r="G2471" s="2">
        <f t="shared" si="231"/>
        <v>5.10569055381642E-2</v>
      </c>
      <c r="H2471" s="2" t="str">
        <f t="shared" si="232"/>
        <v>Sell</v>
      </c>
    </row>
    <row r="2472" spans="1:8" ht="13.5" x14ac:dyDescent="0.25">
      <c r="A2472" s="4">
        <v>45603</v>
      </c>
      <c r="B2472" s="2">
        <v>2.86</v>
      </c>
      <c r="C2472" s="2">
        <f t="shared" si="228"/>
        <v>2.9703421442959494</v>
      </c>
      <c r="D2472" s="2">
        <f t="shared" si="230"/>
        <v>2.9170890391770796</v>
      </c>
      <c r="E2472" s="2">
        <f t="shared" si="229"/>
        <v>5.3253105118869826E-2</v>
      </c>
      <c r="F2472" s="2">
        <f t="shared" si="233"/>
        <v>1.8985466805870939E-2</v>
      </c>
      <c r="G2472" s="2">
        <f t="shared" si="231"/>
        <v>3.4267638312998887E-2</v>
      </c>
      <c r="H2472" s="2" t="str">
        <f t="shared" si="232"/>
        <v>Sell</v>
      </c>
    </row>
    <row r="2473" spans="1:8" ht="13.5" x14ac:dyDescent="0.25">
      <c r="A2473" s="4">
        <v>45604</v>
      </c>
      <c r="B2473" s="2">
        <v>2.86</v>
      </c>
      <c r="C2473" s="2">
        <f t="shared" si="228"/>
        <v>2.9595202759427268</v>
      </c>
      <c r="D2473" s="2">
        <f t="shared" si="230"/>
        <v>2.9128602214602592</v>
      </c>
      <c r="E2473" s="2">
        <f t="shared" si="229"/>
        <v>4.6660054482467572E-2</v>
      </c>
      <c r="F2473" s="2">
        <f t="shared" si="233"/>
        <v>2.4520384341190266E-2</v>
      </c>
      <c r="G2473" s="2">
        <f t="shared" si="231"/>
        <v>2.2139670141277306E-2</v>
      </c>
      <c r="H2473" s="2" t="str">
        <f t="shared" si="232"/>
        <v>Sell</v>
      </c>
    </row>
    <row r="2474" spans="1:8" ht="13.5" x14ac:dyDescent="0.25">
      <c r="A2474" s="4">
        <v>45607</v>
      </c>
      <c r="B2474" s="2">
        <v>2.84</v>
      </c>
      <c r="C2474" s="2">
        <f t="shared" si="228"/>
        <v>2.9503633104130769</v>
      </c>
      <c r="D2474" s="2">
        <f t="shared" si="230"/>
        <v>2.9074631680187588</v>
      </c>
      <c r="E2474" s="2">
        <f t="shared" si="229"/>
        <v>4.2900142394318053E-2</v>
      </c>
      <c r="F2474" s="2">
        <f t="shared" si="233"/>
        <v>2.8196335951815824E-2</v>
      </c>
      <c r="G2474" s="2">
        <f t="shared" si="231"/>
        <v>1.4703806442502229E-2</v>
      </c>
      <c r="H2474" s="2" t="str">
        <f t="shared" si="232"/>
        <v>Sell</v>
      </c>
    </row>
    <row r="2475" spans="1:8" ht="13.5" x14ac:dyDescent="0.25">
      <c r="A2475" s="4">
        <v>45608</v>
      </c>
      <c r="B2475" s="2">
        <v>2.83</v>
      </c>
      <c r="C2475" s="2">
        <f t="shared" si="228"/>
        <v>2.942615108811065</v>
      </c>
      <c r="D2475" s="2">
        <f t="shared" si="230"/>
        <v>2.9017251555729251</v>
      </c>
      <c r="E2475" s="2">
        <f t="shared" si="229"/>
        <v>4.0889953238139931E-2</v>
      </c>
      <c r="F2475" s="2">
        <f t="shared" si="233"/>
        <v>3.0735059409080646E-2</v>
      </c>
      <c r="G2475" s="2">
        <f t="shared" si="231"/>
        <v>1.0154893829059285E-2</v>
      </c>
      <c r="H2475" s="2" t="str">
        <f t="shared" si="232"/>
        <v>Sell</v>
      </c>
    </row>
    <row r="2476" spans="1:8" ht="13.5" x14ac:dyDescent="0.25">
      <c r="A2476" s="4">
        <v>45609</v>
      </c>
      <c r="B2476" s="2">
        <v>2.8</v>
      </c>
      <c r="C2476" s="2">
        <f t="shared" si="228"/>
        <v>2.9345204766862856</v>
      </c>
      <c r="D2476" s="2">
        <f t="shared" si="230"/>
        <v>2.8941899588638194</v>
      </c>
      <c r="E2476" s="2">
        <f t="shared" si="229"/>
        <v>4.0330517822466216E-2</v>
      </c>
      <c r="F2476" s="2">
        <f t="shared" si="233"/>
        <v>3.265415109175776E-2</v>
      </c>
      <c r="G2476" s="2">
        <f t="shared" si="231"/>
        <v>7.676366730708456E-3</v>
      </c>
      <c r="H2476" s="2" t="str">
        <f t="shared" si="232"/>
        <v>Sell</v>
      </c>
    </row>
    <row r="2477" spans="1:8" ht="13.5" x14ac:dyDescent="0.25">
      <c r="A2477" s="4">
        <v>45610</v>
      </c>
      <c r="B2477" s="2">
        <v>2.84</v>
      </c>
      <c r="C2477" s="2">
        <f t="shared" si="228"/>
        <v>2.9169019418114726</v>
      </c>
      <c r="D2477" s="2">
        <f t="shared" si="230"/>
        <v>2.89017588783687</v>
      </c>
      <c r="E2477" s="2">
        <f t="shared" si="229"/>
        <v>2.6726053974602593E-2</v>
      </c>
      <c r="F2477" s="2">
        <f t="shared" si="233"/>
        <v>3.1468531668326728E-2</v>
      </c>
      <c r="G2477" s="2">
        <f t="shared" si="231"/>
        <v>-4.7424776937241356E-3</v>
      </c>
      <c r="H2477" s="2" t="str">
        <f t="shared" si="232"/>
        <v>Hold</v>
      </c>
    </row>
    <row r="2478" spans="1:8" ht="13.5" x14ac:dyDescent="0.25">
      <c r="A2478" s="4">
        <v>45611</v>
      </c>
      <c r="B2478" s="2">
        <v>2.85</v>
      </c>
      <c r="C2478" s="2">
        <f t="shared" si="228"/>
        <v>2.9019939507635537</v>
      </c>
      <c r="D2478" s="2">
        <f t="shared" si="230"/>
        <v>2.8871998961452503</v>
      </c>
      <c r="E2478" s="2">
        <f t="shared" si="229"/>
        <v>1.4794054618303409E-2</v>
      </c>
      <c r="F2478" s="2">
        <f t="shared" si="233"/>
        <v>2.8133636258322065E-2</v>
      </c>
      <c r="G2478" s="2">
        <f t="shared" si="231"/>
        <v>-1.3339581640018656E-2</v>
      </c>
      <c r="H2478" s="2" t="str">
        <f t="shared" si="232"/>
        <v>Hold</v>
      </c>
    </row>
    <row r="2479" spans="1:8" ht="13.5" x14ac:dyDescent="0.25">
      <c r="A2479" s="4">
        <v>45614</v>
      </c>
      <c r="B2479" s="2">
        <v>2.87</v>
      </c>
      <c r="C2479" s="2">
        <f t="shared" si="228"/>
        <v>2.8986102660306989</v>
      </c>
      <c r="D2479" s="2">
        <f t="shared" si="230"/>
        <v>2.8859258297641208</v>
      </c>
      <c r="E2479" s="2">
        <f t="shared" si="229"/>
        <v>1.2684436266578114E-2</v>
      </c>
      <c r="F2479" s="2">
        <f t="shared" si="233"/>
        <v>2.5043796259973276E-2</v>
      </c>
      <c r="G2479" s="2">
        <f t="shared" si="231"/>
        <v>-1.2359359993395162E-2</v>
      </c>
      <c r="H2479" s="2" t="str">
        <f t="shared" si="232"/>
        <v>Hold</v>
      </c>
    </row>
    <row r="2480" spans="1:8" ht="13.5" x14ac:dyDescent="0.25">
      <c r="A2480" s="4">
        <v>45615</v>
      </c>
      <c r="B2480" s="2">
        <v>2.88</v>
      </c>
      <c r="C2480" s="2">
        <f t="shared" si="228"/>
        <v>2.8942086866413606</v>
      </c>
      <c r="D2480" s="2">
        <f t="shared" si="230"/>
        <v>2.8854868794112232</v>
      </c>
      <c r="E2480" s="2">
        <f t="shared" si="229"/>
        <v>8.7218072301373795E-3</v>
      </c>
      <c r="F2480" s="2">
        <f t="shared" si="233"/>
        <v>2.1779398454006099E-2</v>
      </c>
      <c r="G2480" s="2">
        <f t="shared" si="231"/>
        <v>-1.3057591223868719E-2</v>
      </c>
      <c r="H2480" s="2" t="str">
        <f t="shared" si="232"/>
        <v>Hold</v>
      </c>
    </row>
    <row r="2481" spans="1:8" ht="13.5" x14ac:dyDescent="0.25">
      <c r="A2481" s="4">
        <v>45616</v>
      </c>
      <c r="B2481" s="2">
        <v>2.92</v>
      </c>
      <c r="C2481" s="2">
        <f t="shared" si="228"/>
        <v>2.8889458117734588</v>
      </c>
      <c r="D2481" s="2">
        <f t="shared" si="230"/>
        <v>2.8880434068622436</v>
      </c>
      <c r="E2481" s="2">
        <f t="shared" si="229"/>
        <v>9.0240491121518218E-4</v>
      </c>
      <c r="F2481" s="2">
        <f t="shared" si="233"/>
        <v>1.7603999745447917E-2</v>
      </c>
      <c r="G2481" s="2">
        <f t="shared" si="231"/>
        <v>-1.6701594834232735E-2</v>
      </c>
      <c r="H2481" s="2" t="str">
        <f t="shared" si="232"/>
        <v>Hold</v>
      </c>
    </row>
    <row r="2482" spans="1:8" ht="13.5" x14ac:dyDescent="0.25">
      <c r="A2482" s="4">
        <v>45617</v>
      </c>
      <c r="B2482" s="2">
        <v>2.92</v>
      </c>
      <c r="C2482" s="2">
        <f t="shared" si="228"/>
        <v>2.8844926099621575</v>
      </c>
      <c r="D2482" s="2">
        <f t="shared" si="230"/>
        <v>2.8904105619094849</v>
      </c>
      <c r="E2482" s="2">
        <f t="shared" si="229"/>
        <v>-5.9179519473273601E-3</v>
      </c>
      <c r="F2482" s="2">
        <f t="shared" si="233"/>
        <v>1.2899609406892863E-2</v>
      </c>
      <c r="G2482" s="2">
        <f t="shared" si="231"/>
        <v>-1.8817561354220223E-2</v>
      </c>
      <c r="H2482" s="2" t="str">
        <f t="shared" si="232"/>
        <v>Hold</v>
      </c>
    </row>
    <row r="2483" spans="1:8" ht="13.5" x14ac:dyDescent="0.25">
      <c r="A2483" s="4">
        <v>45618</v>
      </c>
      <c r="B2483" s="2">
        <v>2.91</v>
      </c>
      <c r="C2483" s="2">
        <f t="shared" si="228"/>
        <v>2.8807245161218256</v>
      </c>
      <c r="D2483" s="2">
        <f t="shared" si="230"/>
        <v>2.8918616313976711</v>
      </c>
      <c r="E2483" s="2">
        <f t="shared" si="229"/>
        <v>-1.1137115275845488E-2</v>
      </c>
      <c r="F2483" s="2">
        <f t="shared" si="233"/>
        <v>8.0922644703451934E-3</v>
      </c>
      <c r="G2483" s="2">
        <f t="shared" si="231"/>
        <v>-1.9229379746190683E-2</v>
      </c>
      <c r="H2483" s="2" t="str">
        <f t="shared" si="232"/>
        <v>Hold</v>
      </c>
    </row>
    <row r="2484" spans="1:8" ht="13.5" x14ac:dyDescent="0.25">
      <c r="A2484" s="4">
        <v>45621</v>
      </c>
      <c r="B2484" s="2">
        <v>2.9</v>
      </c>
      <c r="C2484" s="2">
        <f t="shared" si="228"/>
        <v>2.8744592059492371</v>
      </c>
      <c r="D2484" s="2">
        <f t="shared" si="230"/>
        <v>2.892464473516362</v>
      </c>
      <c r="E2484" s="2">
        <f t="shared" si="229"/>
        <v>-1.800526756712495E-2</v>
      </c>
      <c r="F2484" s="2">
        <f t="shared" si="233"/>
        <v>2.8727580628511648E-3</v>
      </c>
      <c r="G2484" s="2">
        <f t="shared" si="231"/>
        <v>-2.0878025629976114E-2</v>
      </c>
      <c r="H2484" s="2" t="str">
        <f t="shared" si="232"/>
        <v>Hold</v>
      </c>
    </row>
    <row r="2485" spans="1:8" ht="13.5" x14ac:dyDescent="0.25">
      <c r="A2485" s="4">
        <v>45622</v>
      </c>
      <c r="B2485" s="2">
        <v>2.91</v>
      </c>
      <c r="C2485" s="2">
        <f t="shared" si="228"/>
        <v>2.8676193281108926</v>
      </c>
      <c r="D2485" s="2">
        <f t="shared" si="230"/>
        <v>2.8937634014040388</v>
      </c>
      <c r="E2485" s="2">
        <f t="shared" si="229"/>
        <v>-2.6144073293146164E-2</v>
      </c>
      <c r="F2485" s="2">
        <f t="shared" si="233"/>
        <v>-2.9306082083483008E-3</v>
      </c>
      <c r="G2485" s="2">
        <f t="shared" si="231"/>
        <v>-2.3213465084797862E-2</v>
      </c>
      <c r="H2485" s="2" t="str">
        <f t="shared" si="232"/>
        <v>Hold</v>
      </c>
    </row>
    <row r="2486" spans="1:8" ht="13.5" x14ac:dyDescent="0.25">
      <c r="A2486" s="4">
        <v>45623</v>
      </c>
      <c r="B2486" s="2">
        <v>2.91</v>
      </c>
      <c r="C2486" s="2">
        <f t="shared" si="228"/>
        <v>2.857216354555371</v>
      </c>
      <c r="D2486" s="2">
        <f t="shared" si="230"/>
        <v>2.8949661124111468</v>
      </c>
      <c r="E2486" s="2">
        <f t="shared" si="229"/>
        <v>-3.7749757855775723E-2</v>
      </c>
      <c r="F2486" s="2">
        <f t="shared" si="233"/>
        <v>-9.8944381378337862E-3</v>
      </c>
      <c r="G2486" s="2">
        <f t="shared" si="231"/>
        <v>-2.7855319717941938E-2</v>
      </c>
      <c r="H2486" s="2" t="str">
        <f t="shared" si="232"/>
        <v>Hold</v>
      </c>
    </row>
    <row r="2487" spans="1:8" ht="13.5" x14ac:dyDescent="0.25">
      <c r="A2487" s="4">
        <v>45624</v>
      </c>
      <c r="B2487" s="2">
        <v>2.9</v>
      </c>
      <c r="C2487" s="2">
        <f t="shared" si="228"/>
        <v>2.8545676846237753</v>
      </c>
      <c r="D2487" s="2">
        <f t="shared" si="230"/>
        <v>2.8953389929732842</v>
      </c>
      <c r="E2487" s="2">
        <f t="shared" si="229"/>
        <v>-4.0771308349508928E-2</v>
      </c>
      <c r="F2487" s="2">
        <f t="shared" si="233"/>
        <v>-1.6069812180168813E-2</v>
      </c>
      <c r="G2487" s="2">
        <f t="shared" si="231"/>
        <v>-2.4701496169340115E-2</v>
      </c>
      <c r="H2487" s="2" t="str">
        <f t="shared" si="232"/>
        <v>Hold</v>
      </c>
    </row>
    <row r="2488" spans="1:8" ht="13.5" x14ac:dyDescent="0.25">
      <c r="A2488" s="4">
        <v>45625</v>
      </c>
      <c r="B2488" s="2">
        <v>2.88</v>
      </c>
      <c r="C2488" s="2">
        <f t="shared" si="228"/>
        <v>2.8538649639124256</v>
      </c>
      <c r="D2488" s="2">
        <f t="shared" si="230"/>
        <v>2.8942027712715594</v>
      </c>
      <c r="E2488" s="2">
        <f t="shared" si="229"/>
        <v>-4.0337807359133837E-2</v>
      </c>
      <c r="F2488" s="2">
        <f t="shared" si="233"/>
        <v>-2.0923411215961821E-2</v>
      </c>
      <c r="G2488" s="2">
        <f t="shared" si="231"/>
        <v>-1.9414396143172016E-2</v>
      </c>
      <c r="H2488" s="2" t="str">
        <f t="shared" si="232"/>
        <v>Hold</v>
      </c>
    </row>
    <row r="2489" spans="1:8" ht="13.5" x14ac:dyDescent="0.25">
      <c r="A2489" s="4">
        <v>45628</v>
      </c>
      <c r="B2489" s="2">
        <v>2.9</v>
      </c>
      <c r="C2489" s="2">
        <f t="shared" si="228"/>
        <v>2.8563472771566678</v>
      </c>
      <c r="D2489" s="2">
        <f t="shared" si="230"/>
        <v>2.8946321956218144</v>
      </c>
      <c r="E2489" s="2">
        <f t="shared" si="229"/>
        <v>-3.8284918465146589E-2</v>
      </c>
      <c r="F2489" s="2">
        <f t="shared" si="233"/>
        <v>-2.4395712665798774E-2</v>
      </c>
      <c r="G2489" s="2">
        <f t="shared" si="231"/>
        <v>-1.3889205799347815E-2</v>
      </c>
      <c r="H2489" s="2" t="str">
        <f t="shared" si="232"/>
        <v>Hold</v>
      </c>
    </row>
    <row r="2490" spans="1:8" ht="13.5" x14ac:dyDescent="0.25">
      <c r="A2490" s="4">
        <v>45629</v>
      </c>
      <c r="B2490" s="2">
        <v>2.84</v>
      </c>
      <c r="C2490" s="2">
        <f t="shared" si="228"/>
        <v>2.8599861575941032</v>
      </c>
      <c r="D2490" s="2">
        <f t="shared" si="230"/>
        <v>2.8905853663164951</v>
      </c>
      <c r="E2490" s="2">
        <f t="shared" si="229"/>
        <v>-3.0599208722391857E-2</v>
      </c>
      <c r="F2490" s="2">
        <f t="shared" si="233"/>
        <v>-2.5636411877117394E-2</v>
      </c>
      <c r="G2490" s="2">
        <f t="shared" si="231"/>
        <v>-4.9627968452744635E-3</v>
      </c>
      <c r="H2490" s="2" t="str">
        <f t="shared" si="232"/>
        <v>Hold</v>
      </c>
    </row>
    <row r="2491" spans="1:8" ht="13.5" x14ac:dyDescent="0.25">
      <c r="A2491" s="4">
        <v>45630</v>
      </c>
      <c r="B2491" s="2">
        <v>2.84</v>
      </c>
      <c r="C2491" s="2">
        <f t="shared" si="228"/>
        <v>2.8692190564257798</v>
      </c>
      <c r="D2491" s="2">
        <f t="shared" si="230"/>
        <v>2.8868383021449029</v>
      </c>
      <c r="E2491" s="2">
        <f t="shared" si="229"/>
        <v>-1.76192457191231E-2</v>
      </c>
      <c r="F2491" s="2">
        <f t="shared" si="233"/>
        <v>-2.4032978645518538E-2</v>
      </c>
      <c r="G2491" s="2">
        <f t="shared" si="231"/>
        <v>6.4137329263954379E-3</v>
      </c>
      <c r="H2491" s="2" t="str">
        <f t="shared" si="232"/>
        <v>Sell</v>
      </c>
    </row>
    <row r="2492" spans="1:8" ht="13.5" x14ac:dyDescent="0.25">
      <c r="A2492" s="4">
        <v>45631</v>
      </c>
      <c r="B2492" s="2">
        <v>2.9</v>
      </c>
      <c r="C2492" s="2">
        <f t="shared" si="228"/>
        <v>2.8770315092833521</v>
      </c>
      <c r="D2492" s="2">
        <f t="shared" si="230"/>
        <v>2.8878132427267618</v>
      </c>
      <c r="E2492" s="2">
        <f t="shared" si="229"/>
        <v>-1.0781733443409713E-2</v>
      </c>
      <c r="F2492" s="2">
        <f t="shared" si="233"/>
        <v>-2.1382729605096774E-2</v>
      </c>
      <c r="G2492" s="2">
        <f t="shared" si="231"/>
        <v>1.0600996161687061E-2</v>
      </c>
      <c r="H2492" s="2" t="str">
        <f t="shared" si="232"/>
        <v>Sell</v>
      </c>
    </row>
    <row r="2493" spans="1:8" ht="13.5" x14ac:dyDescent="0.25">
      <c r="A2493" s="4">
        <v>45632</v>
      </c>
      <c r="B2493" s="2">
        <v>2.9</v>
      </c>
      <c r="C2493" s="2">
        <f t="shared" si="228"/>
        <v>2.8821035847782208</v>
      </c>
      <c r="D2493" s="2">
        <f t="shared" si="230"/>
        <v>2.8887159654877426</v>
      </c>
      <c r="E2493" s="2">
        <f t="shared" si="229"/>
        <v>-6.6123807095217479E-3</v>
      </c>
      <c r="F2493" s="2">
        <f t="shared" si="233"/>
        <v>-1.8428659825981769E-2</v>
      </c>
      <c r="G2493" s="2">
        <f t="shared" si="231"/>
        <v>1.1816279116460021E-2</v>
      </c>
      <c r="H2493" s="2" t="str">
        <f t="shared" si="232"/>
        <v>Sell</v>
      </c>
    </row>
    <row r="2494" spans="1:8" ht="13.5" x14ac:dyDescent="0.25">
      <c r="A2494" s="4">
        <v>45635</v>
      </c>
      <c r="B2494" s="2">
        <v>2.9</v>
      </c>
      <c r="C2494" s="2">
        <f t="shared" si="228"/>
        <v>2.8848568794277254</v>
      </c>
      <c r="D2494" s="2">
        <f t="shared" si="230"/>
        <v>2.8895518198960581</v>
      </c>
      <c r="E2494" s="2">
        <f t="shared" si="229"/>
        <v>-4.6949404683327423E-3</v>
      </c>
      <c r="F2494" s="2">
        <f t="shared" si="233"/>
        <v>-1.5681915954451967E-2</v>
      </c>
      <c r="G2494" s="2">
        <f t="shared" si="231"/>
        <v>1.0986975486119224E-2</v>
      </c>
      <c r="H2494" s="2" t="str">
        <f t="shared" si="232"/>
        <v>Sell</v>
      </c>
    </row>
    <row r="2495" spans="1:8" ht="13.5" x14ac:dyDescent="0.25">
      <c r="A2495" s="4">
        <v>45636</v>
      </c>
      <c r="B2495" s="2">
        <v>2.91</v>
      </c>
      <c r="C2495" s="2">
        <f t="shared" si="228"/>
        <v>2.8887250518234597</v>
      </c>
      <c r="D2495" s="2">
        <f t="shared" si="230"/>
        <v>2.8910664999037574</v>
      </c>
      <c r="E2495" s="2">
        <f t="shared" si="229"/>
        <v>-2.3414480802976811E-3</v>
      </c>
      <c r="F2495" s="2">
        <f t="shared" si="233"/>
        <v>-1.301382237962111E-2</v>
      </c>
      <c r="G2495" s="2">
        <f t="shared" si="231"/>
        <v>1.0672374299323429E-2</v>
      </c>
      <c r="H2495" s="2" t="str">
        <f t="shared" si="232"/>
        <v>Sell</v>
      </c>
    </row>
    <row r="2496" spans="1:8" ht="13.5" x14ac:dyDescent="0.25">
      <c r="A2496" s="4">
        <v>45637</v>
      </c>
      <c r="B2496" s="2">
        <v>2.9</v>
      </c>
      <c r="C2496" s="2">
        <f t="shared" si="228"/>
        <v>2.8919981207736964</v>
      </c>
      <c r="D2496" s="2">
        <f t="shared" si="230"/>
        <v>2.8917282406516271</v>
      </c>
      <c r="E2496" s="2">
        <f t="shared" si="229"/>
        <v>2.6988012206929923E-4</v>
      </c>
      <c r="F2496" s="2">
        <f t="shared" si="233"/>
        <v>-1.0357081879283029E-2</v>
      </c>
      <c r="G2496" s="2">
        <f t="shared" si="231"/>
        <v>1.0626962001352328E-2</v>
      </c>
      <c r="H2496" s="2" t="str">
        <f t="shared" si="232"/>
        <v>Sell</v>
      </c>
    </row>
    <row r="2497" spans="1:8" ht="13.5" x14ac:dyDescent="0.25">
      <c r="A2497" s="4">
        <v>45638</v>
      </c>
      <c r="B2497" s="2">
        <v>2.88</v>
      </c>
      <c r="C2497" s="2">
        <f t="shared" si="228"/>
        <v>2.8932291791162048</v>
      </c>
      <c r="D2497" s="2">
        <f t="shared" si="230"/>
        <v>2.8908594820848399</v>
      </c>
      <c r="E2497" s="2">
        <f t="shared" si="229"/>
        <v>2.3696970313649146E-3</v>
      </c>
      <c r="F2497" s="2">
        <f t="shared" si="233"/>
        <v>-7.8117260971534404E-3</v>
      </c>
      <c r="G2497" s="2">
        <f t="shared" si="231"/>
        <v>1.0181423128518354E-2</v>
      </c>
      <c r="H2497" s="2" t="str">
        <f t="shared" si="232"/>
        <v>Sell</v>
      </c>
    </row>
    <row r="2498" spans="1:8" ht="13.5" x14ac:dyDescent="0.25">
      <c r="A2498" s="4">
        <v>45639</v>
      </c>
      <c r="B2498" s="2">
        <v>2.92</v>
      </c>
      <c r="C2498" s="2">
        <f t="shared" si="228"/>
        <v>2.8911939207906348</v>
      </c>
      <c r="D2498" s="2">
        <f t="shared" si="230"/>
        <v>2.8930180389674445</v>
      </c>
      <c r="E2498" s="2">
        <f t="shared" si="229"/>
        <v>-1.8241181768097192E-3</v>
      </c>
      <c r="F2498" s="2">
        <f t="shared" si="233"/>
        <v>-6.6142045130846965E-3</v>
      </c>
      <c r="G2498" s="2">
        <f t="shared" si="231"/>
        <v>4.7900863362749773E-3</v>
      </c>
      <c r="H2498" s="2" t="str">
        <f t="shared" si="232"/>
        <v>Sell</v>
      </c>
    </row>
    <row r="2499" spans="1:8" ht="13.5" x14ac:dyDescent="0.25">
      <c r="A2499" s="4">
        <v>45642</v>
      </c>
      <c r="B2499" s="2">
        <v>2.89</v>
      </c>
      <c r="C2499" s="2">
        <f t="shared" si="228"/>
        <v>2.8925487022074603</v>
      </c>
      <c r="D2499" s="2">
        <f t="shared" si="230"/>
        <v>2.8927944805254118</v>
      </c>
      <c r="E2499" s="2">
        <f t="shared" si="229"/>
        <v>-2.4577831795147276E-4</v>
      </c>
      <c r="F2499" s="2">
        <f t="shared" si="233"/>
        <v>-5.3405192740580516E-3</v>
      </c>
      <c r="G2499" s="2">
        <f t="shared" si="231"/>
        <v>5.0947409561065788E-3</v>
      </c>
      <c r="H2499" s="2" t="str">
        <f t="shared" si="232"/>
        <v>Sell</v>
      </c>
    </row>
    <row r="2500" spans="1:8" ht="13.5" x14ac:dyDescent="0.25">
      <c r="A2500" s="4">
        <v>45644</v>
      </c>
      <c r="B2500" s="2">
        <v>2.89</v>
      </c>
      <c r="C2500" s="2">
        <f t="shared" si="228"/>
        <v>2.8844642864832357</v>
      </c>
      <c r="D2500" s="2">
        <f t="shared" si="230"/>
        <v>2.8925874819679738</v>
      </c>
      <c r="E2500" s="2">
        <f t="shared" si="229"/>
        <v>-8.123195484738055E-3</v>
      </c>
      <c r="F2500" s="2">
        <f t="shared" si="233"/>
        <v>-5.8970545161940524E-3</v>
      </c>
      <c r="G2500" s="2">
        <f t="shared" si="231"/>
        <v>-2.2261409685440025E-3</v>
      </c>
      <c r="H2500" s="2" t="str">
        <f t="shared" si="232"/>
        <v>Hold</v>
      </c>
    </row>
    <row r="2501" spans="1:8" ht="13.5" x14ac:dyDescent="0.25">
      <c r="A2501" s="4">
        <v>45645</v>
      </c>
      <c r="B2501" s="2">
        <v>2.88</v>
      </c>
      <c r="C2501" s="2">
        <f t="shared" si="228"/>
        <v>2.8776236270242763</v>
      </c>
      <c r="D2501" s="2">
        <f t="shared" si="230"/>
        <v>2.891655075896272</v>
      </c>
      <c r="E2501" s="2">
        <f t="shared" si="229"/>
        <v>-1.40314488719957E-2</v>
      </c>
      <c r="F2501" s="2">
        <f t="shared" si="233"/>
        <v>-7.523933387354383E-3</v>
      </c>
      <c r="G2501" s="2">
        <f t="shared" si="231"/>
        <v>-6.5075154846413168E-3</v>
      </c>
      <c r="H2501" s="2" t="str">
        <f t="shared" si="232"/>
        <v>Hold</v>
      </c>
    </row>
    <row r="2502" spans="1:8" ht="13.5" x14ac:dyDescent="0.25">
      <c r="A2502" s="4">
        <v>45646</v>
      </c>
      <c r="B2502" s="2">
        <v>2.85</v>
      </c>
      <c r="C2502" s="2">
        <f t="shared" si="228"/>
        <v>2.8810661459436187</v>
      </c>
      <c r="D2502" s="2">
        <f t="shared" si="230"/>
        <v>2.8885695147187707</v>
      </c>
      <c r="E2502" s="2">
        <f t="shared" si="229"/>
        <v>-7.5033687751520084E-3</v>
      </c>
      <c r="F2502" s="2">
        <f t="shared" si="233"/>
        <v>-7.5198204649139086E-3</v>
      </c>
      <c r="G2502" s="2">
        <f t="shared" si="231"/>
        <v>1.6451689761900166E-5</v>
      </c>
      <c r="H2502" s="2" t="str">
        <f t="shared" si="232"/>
        <v>Sell</v>
      </c>
    </row>
    <row r="2503" spans="1:8" ht="13.5" x14ac:dyDescent="0.25">
      <c r="A2503" s="4">
        <v>45649</v>
      </c>
      <c r="B2503" s="2">
        <v>2.85</v>
      </c>
      <c r="C2503" s="2">
        <f t="shared" si="228"/>
        <v>2.8839790465676773</v>
      </c>
      <c r="D2503" s="2">
        <f t="shared" si="230"/>
        <v>2.8857125136284916</v>
      </c>
      <c r="E2503" s="2">
        <f t="shared" si="229"/>
        <v>-1.7334670608142311E-3</v>
      </c>
      <c r="F2503" s="2">
        <f t="shared" si="233"/>
        <v>-6.3625497840939732E-3</v>
      </c>
      <c r="G2503" s="2">
        <f t="shared" si="231"/>
        <v>4.6290827232797422E-3</v>
      </c>
      <c r="H2503" s="2" t="str">
        <f t="shared" si="232"/>
        <v>Sell</v>
      </c>
    </row>
    <row r="2504" spans="1:8" ht="13.5" x14ac:dyDescent="0.25">
      <c r="A2504" s="4">
        <v>45650</v>
      </c>
      <c r="B2504" s="2">
        <v>2.8</v>
      </c>
      <c r="C2504" s="2">
        <f t="shared" si="228"/>
        <v>2.8864438086341888</v>
      </c>
      <c r="D2504" s="2">
        <f t="shared" si="230"/>
        <v>2.8793634385448996</v>
      </c>
      <c r="E2504" s="2">
        <f t="shared" si="229"/>
        <v>7.0803700892891897E-3</v>
      </c>
      <c r="F2504" s="2">
        <f t="shared" si="233"/>
        <v>-3.6739658094173408E-3</v>
      </c>
      <c r="G2504" s="2">
        <f t="shared" si="231"/>
        <v>1.075433589870653E-2</v>
      </c>
      <c r="H2504" s="2" t="str">
        <f t="shared" si="232"/>
        <v>Sell</v>
      </c>
    </row>
    <row r="2505" spans="1:8" ht="13.5" x14ac:dyDescent="0.25">
      <c r="A2505" s="4">
        <v>45651</v>
      </c>
      <c r="B2505" s="2">
        <v>2.8</v>
      </c>
      <c r="C2505" s="2">
        <f t="shared" si="228"/>
        <v>2.8900678380750828</v>
      </c>
      <c r="D2505" s="2">
        <f t="shared" si="230"/>
        <v>2.8734846653193515</v>
      </c>
      <c r="E2505" s="2">
        <f t="shared" si="229"/>
        <v>1.658317275573129E-2</v>
      </c>
      <c r="F2505" s="2">
        <f t="shared" si="233"/>
        <v>3.7746190361238538E-4</v>
      </c>
      <c r="G2505" s="2">
        <f t="shared" si="231"/>
        <v>1.6205710852118905E-2</v>
      </c>
      <c r="H2505" s="2" t="str">
        <f t="shared" si="232"/>
        <v>Sell</v>
      </c>
    </row>
    <row r="2506" spans="1:8" ht="13.5" x14ac:dyDescent="0.25">
      <c r="A2506" s="4">
        <v>45652</v>
      </c>
      <c r="B2506" s="2">
        <v>2.8</v>
      </c>
      <c r="C2506" s="2">
        <f t="shared" si="228"/>
        <v>2.8915958629866085</v>
      </c>
      <c r="D2506" s="2">
        <f t="shared" si="230"/>
        <v>2.8680413567771774</v>
      </c>
      <c r="E2506" s="2">
        <f t="shared" si="229"/>
        <v>2.3554506209431114E-2</v>
      </c>
      <c r="F2506" s="2">
        <f t="shared" si="233"/>
        <v>5.0128707647761313E-3</v>
      </c>
      <c r="G2506" s="2">
        <f t="shared" si="231"/>
        <v>1.8541635444654984E-2</v>
      </c>
      <c r="H2506" s="2" t="str">
        <f t="shared" si="232"/>
        <v>Sell</v>
      </c>
    </row>
    <row r="2507" spans="1:8" ht="13.5" x14ac:dyDescent="0.25">
      <c r="A2507" s="4">
        <v>45653</v>
      </c>
      <c r="B2507" s="2">
        <v>2.78</v>
      </c>
      <c r="C2507" s="2">
        <f t="shared" si="228"/>
        <v>2.8898118840655918</v>
      </c>
      <c r="D2507" s="2">
        <f t="shared" si="230"/>
        <v>2.8615197747936829</v>
      </c>
      <c r="E2507" s="2">
        <f t="shared" si="229"/>
        <v>2.8292109271908839E-2</v>
      </c>
      <c r="F2507" s="2">
        <f t="shared" si="233"/>
        <v>9.6687184662026734E-3</v>
      </c>
      <c r="G2507" s="2">
        <f t="shared" si="231"/>
        <v>1.8623390805706165E-2</v>
      </c>
      <c r="H2507" s="2" t="str">
        <f t="shared" si="232"/>
        <v>Sell</v>
      </c>
    </row>
    <row r="2508" spans="1:8" ht="13.5" x14ac:dyDescent="0.25">
      <c r="A2508" s="4">
        <v>45656</v>
      </c>
      <c r="B2508" s="2">
        <v>2.8</v>
      </c>
      <c r="C2508" s="2">
        <f t="shared" si="228"/>
        <v>2.8944562095939621</v>
      </c>
      <c r="D2508" s="2">
        <f t="shared" si="230"/>
        <v>2.8569627544385954</v>
      </c>
      <c r="E2508" s="2">
        <f t="shared" si="229"/>
        <v>3.7493455155366728E-2</v>
      </c>
      <c r="F2508" s="2">
        <f t="shared" si="233"/>
        <v>1.5233665804035484E-2</v>
      </c>
      <c r="G2508" s="2">
        <f t="shared" si="231"/>
        <v>2.2259789351331244E-2</v>
      </c>
      <c r="H2508" s="2" t="str">
        <f t="shared" si="232"/>
        <v>Sell</v>
      </c>
    </row>
    <row r="2509" spans="1:8" ht="13.5" x14ac:dyDescent="0.25">
      <c r="A2509" s="4">
        <v>45657</v>
      </c>
      <c r="B2509" s="2">
        <v>2.8</v>
      </c>
      <c r="C2509" s="2">
        <f t="shared" si="228"/>
        <v>2.8937706388871987</v>
      </c>
      <c r="D2509" s="2">
        <f t="shared" si="230"/>
        <v>2.8527432911468473</v>
      </c>
      <c r="E2509" s="2">
        <f t="shared" si="229"/>
        <v>4.1027347740351328E-2</v>
      </c>
      <c r="F2509" s="2">
        <f t="shared" si="233"/>
        <v>2.0392402191298654E-2</v>
      </c>
      <c r="G2509" s="2">
        <f t="shared" si="231"/>
        <v>2.0634945549052673E-2</v>
      </c>
      <c r="H2509" s="2" t="str">
        <f t="shared" si="232"/>
        <v>Sell</v>
      </c>
    </row>
    <row r="2510" spans="1:8" ht="13.5" x14ac:dyDescent="0.25">
      <c r="A2510" s="4">
        <v>45659</v>
      </c>
      <c r="B2510" s="2">
        <v>2.84</v>
      </c>
      <c r="C2510" s="2">
        <f t="shared" si="228"/>
        <v>2.8931905405968603</v>
      </c>
      <c r="D2510" s="2">
        <f t="shared" si="230"/>
        <v>2.8517993436544886</v>
      </c>
      <c r="E2510" s="2">
        <f t="shared" si="229"/>
        <v>4.13911969423717E-2</v>
      </c>
      <c r="F2510" s="2">
        <f t="shared" si="233"/>
        <v>2.4592161141513268E-2</v>
      </c>
      <c r="G2510" s="2">
        <f t="shared" si="231"/>
        <v>1.6799035800858432E-2</v>
      </c>
      <c r="H2510" s="2" t="str">
        <f t="shared" si="232"/>
        <v>Sell</v>
      </c>
    </row>
    <row r="2511" spans="1:8" ht="13.5" x14ac:dyDescent="0.25">
      <c r="A2511" s="4">
        <v>45660</v>
      </c>
      <c r="B2511" s="2">
        <v>2.78</v>
      </c>
      <c r="C2511" s="2">
        <f t="shared" ref="C2511:C2574" si="234">$C$4*B2501+C2510*(1-$C$4)</f>
        <v>2.8911612266588818</v>
      </c>
      <c r="D2511" s="2">
        <f t="shared" si="230"/>
        <v>2.8464808737541563</v>
      </c>
      <c r="E2511" s="2">
        <f t="shared" si="229"/>
        <v>4.4680352904725495E-2</v>
      </c>
      <c r="F2511" s="2">
        <f t="shared" si="233"/>
        <v>2.8609799494155715E-2</v>
      </c>
      <c r="G2511" s="2">
        <f t="shared" si="231"/>
        <v>1.6070553410569781E-2</v>
      </c>
      <c r="H2511" s="2" t="str">
        <f t="shared" si="232"/>
        <v>Sell</v>
      </c>
    </row>
    <row r="2512" spans="1:8" ht="13.5" x14ac:dyDescent="0.25">
      <c r="A2512" s="4">
        <v>45663</v>
      </c>
      <c r="B2512" s="2">
        <v>2.85</v>
      </c>
      <c r="C2512" s="2">
        <f t="shared" si="234"/>
        <v>2.884828730249823</v>
      </c>
      <c r="D2512" s="2">
        <f t="shared" si="230"/>
        <v>2.8467415497723669</v>
      </c>
      <c r="E2512" s="2">
        <f t="shared" si="229"/>
        <v>3.8087180477456073E-2</v>
      </c>
      <c r="F2512" s="2">
        <f t="shared" si="233"/>
        <v>3.0505275690815788E-2</v>
      </c>
      <c r="G2512" s="2">
        <f t="shared" si="231"/>
        <v>7.5819047866402846E-3</v>
      </c>
      <c r="H2512" s="2" t="str">
        <f t="shared" si="232"/>
        <v>Sell</v>
      </c>
    </row>
    <row r="2513" spans="1:8" ht="13.5" x14ac:dyDescent="0.25">
      <c r="A2513" s="4">
        <v>45664</v>
      </c>
      <c r="B2513" s="2">
        <v>2.85</v>
      </c>
      <c r="C2513" s="2">
        <f t="shared" si="234"/>
        <v>2.8794704640575426</v>
      </c>
      <c r="D2513" s="2">
        <f t="shared" si="230"/>
        <v>2.8469829164558953</v>
      </c>
      <c r="E2513" s="2">
        <f t="shared" si="229"/>
        <v>3.2487547601647293E-2</v>
      </c>
      <c r="F2513" s="2">
        <f t="shared" si="233"/>
        <v>3.0901730072982091E-2</v>
      </c>
      <c r="G2513" s="2">
        <f t="shared" si="231"/>
        <v>1.5858175286652017E-3</v>
      </c>
      <c r="H2513" s="2" t="str">
        <f t="shared" si="232"/>
        <v>Sell</v>
      </c>
    </row>
    <row r="2514" spans="1:8" ht="13.5" x14ac:dyDescent="0.25">
      <c r="A2514" s="4">
        <v>45665</v>
      </c>
      <c r="B2514" s="2">
        <v>2.79</v>
      </c>
      <c r="C2514" s="2">
        <f t="shared" si="234"/>
        <v>2.8672442388179205</v>
      </c>
      <c r="D2514" s="2">
        <f t="shared" si="230"/>
        <v>2.8427619596813845</v>
      </c>
      <c r="E2514" s="2">
        <f t="shared" si="229"/>
        <v>2.4482279136536E-2</v>
      </c>
      <c r="F2514" s="2">
        <f t="shared" si="233"/>
        <v>2.9617839885692873E-2</v>
      </c>
      <c r="G2514" s="2">
        <f t="shared" si="231"/>
        <v>-5.1355607491568728E-3</v>
      </c>
      <c r="H2514" s="2" t="str">
        <f t="shared" si="232"/>
        <v>Hold</v>
      </c>
    </row>
    <row r="2515" spans="1:8" ht="13.5" x14ac:dyDescent="0.25">
      <c r="A2515" s="4">
        <v>45666</v>
      </c>
      <c r="B2515" s="2">
        <v>2.75</v>
      </c>
      <c r="C2515" s="2">
        <f t="shared" si="234"/>
        <v>2.8568989713074711</v>
      </c>
      <c r="D2515" s="2">
        <f t="shared" si="230"/>
        <v>2.8358907034086895</v>
      </c>
      <c r="E2515" s="2">
        <f t="shared" si="229"/>
        <v>2.1008267898781519E-2</v>
      </c>
      <c r="F2515" s="2">
        <f t="shared" si="233"/>
        <v>2.7895925488310606E-2</v>
      </c>
      <c r="G2515" s="2">
        <f t="shared" si="231"/>
        <v>-6.8876575895290872E-3</v>
      </c>
      <c r="H2515" s="2" t="str">
        <f t="shared" si="232"/>
        <v>Hold</v>
      </c>
    </row>
    <row r="2516" spans="1:8" ht="13.5" x14ac:dyDescent="0.25">
      <c r="A2516" s="4">
        <v>45667</v>
      </c>
      <c r="B2516" s="2">
        <v>2.76</v>
      </c>
      <c r="C2516" s="2">
        <f t="shared" si="234"/>
        <v>2.8481452834140137</v>
      </c>
      <c r="D2516" s="2">
        <f t="shared" si="230"/>
        <v>2.8302691698228606</v>
      </c>
      <c r="E2516" s="2">
        <f t="shared" si="229"/>
        <v>1.7876113591153153E-2</v>
      </c>
      <c r="F2516" s="2">
        <f t="shared" si="233"/>
        <v>2.5891963108879118E-2</v>
      </c>
      <c r="G2516" s="2">
        <f t="shared" si="231"/>
        <v>-8.0158495177259648E-3</v>
      </c>
      <c r="H2516" s="2" t="str">
        <f t="shared" si="232"/>
        <v>Hold</v>
      </c>
    </row>
    <row r="2517" spans="1:8" ht="13.5" x14ac:dyDescent="0.25">
      <c r="A2517" s="4">
        <v>45670</v>
      </c>
      <c r="B2517" s="2">
        <v>2.76</v>
      </c>
      <c r="C2517" s="2">
        <f t="shared" si="234"/>
        <v>2.8376613936580113</v>
      </c>
      <c r="D2517" s="2">
        <f t="shared" si="230"/>
        <v>2.8250640461322782</v>
      </c>
      <c r="E2517" s="2">
        <f t="shared" si="229"/>
        <v>1.2597347525733049E-2</v>
      </c>
      <c r="F2517" s="2">
        <f t="shared" si="233"/>
        <v>2.3233039992249904E-2</v>
      </c>
      <c r="G2517" s="2">
        <f t="shared" si="231"/>
        <v>-1.0635692466516855E-2</v>
      </c>
      <c r="H2517" s="2" t="str">
        <f t="shared" si="232"/>
        <v>Hold</v>
      </c>
    </row>
    <row r="2518" spans="1:8" ht="13.5" x14ac:dyDescent="0.25">
      <c r="A2518" s="4">
        <v>45671</v>
      </c>
      <c r="B2518" s="2">
        <v>2.75</v>
      </c>
      <c r="C2518" s="2">
        <f t="shared" si="234"/>
        <v>2.8318673330952402</v>
      </c>
      <c r="D2518" s="2">
        <f t="shared" si="230"/>
        <v>2.8195037464187762</v>
      </c>
      <c r="E2518" s="2">
        <f t="shared" si="229"/>
        <v>1.2363586676463978E-2</v>
      </c>
      <c r="F2518" s="2">
        <f t="shared" si="233"/>
        <v>2.1059149329092721E-2</v>
      </c>
      <c r="G2518" s="2">
        <f t="shared" si="231"/>
        <v>-8.6955626526287431E-3</v>
      </c>
      <c r="H2518" s="2" t="str">
        <f t="shared" si="232"/>
        <v>Hold</v>
      </c>
    </row>
    <row r="2519" spans="1:8" ht="13.5" x14ac:dyDescent="0.25">
      <c r="A2519" s="4">
        <v>45672</v>
      </c>
      <c r="B2519" s="2">
        <v>2.7</v>
      </c>
      <c r="C2519" s="2">
        <f t="shared" si="234"/>
        <v>2.8269646664652033</v>
      </c>
      <c r="D2519" s="2">
        <f t="shared" si="230"/>
        <v>2.8106516170544227</v>
      </c>
      <c r="E2519" s="2">
        <f t="shared" si="229"/>
        <v>1.63130494107806E-2</v>
      </c>
      <c r="F2519" s="2">
        <f t="shared" si="233"/>
        <v>2.0109929345430301E-2</v>
      </c>
      <c r="G2519" s="2">
        <f t="shared" si="231"/>
        <v>-3.7968799346497009E-3</v>
      </c>
      <c r="H2519" s="2" t="str">
        <f t="shared" si="232"/>
        <v>Hold</v>
      </c>
    </row>
    <row r="2520" spans="1:8" ht="13.5" x14ac:dyDescent="0.25">
      <c r="A2520" s="4">
        <v>45673</v>
      </c>
      <c r="B2520" s="2">
        <v>2.75</v>
      </c>
      <c r="C2520" s="2">
        <f t="shared" si="234"/>
        <v>2.8289701023936336</v>
      </c>
      <c r="D2520" s="2">
        <f t="shared" si="230"/>
        <v>2.806158904680021</v>
      </c>
      <c r="E2520" s="2">
        <f t="shared" si="229"/>
        <v>2.2811197713612508E-2</v>
      </c>
      <c r="F2520" s="2">
        <f t="shared" si="233"/>
        <v>2.0650183019066744E-2</v>
      </c>
      <c r="G2520" s="2">
        <f t="shared" si="231"/>
        <v>2.1610146945457639E-3</v>
      </c>
      <c r="H2520" s="2" t="str">
        <f t="shared" si="232"/>
        <v>Sell</v>
      </c>
    </row>
    <row r="2521" spans="1:8" ht="13.5" x14ac:dyDescent="0.25">
      <c r="A2521" s="4">
        <v>45674</v>
      </c>
      <c r="B2521" s="2">
        <v>2.8</v>
      </c>
      <c r="C2521" s="2">
        <f t="shared" si="234"/>
        <v>2.8214362404869204</v>
      </c>
      <c r="D2521" s="2">
        <f t="shared" si="230"/>
        <v>2.805702689518538</v>
      </c>
      <c r="E2521" s="2">
        <f t="shared" si="229"/>
        <v>1.573355096838247E-2</v>
      </c>
      <c r="F2521" s="2">
        <f t="shared" si="233"/>
        <v>1.9666856608929893E-2</v>
      </c>
      <c r="G2521" s="2">
        <f t="shared" si="231"/>
        <v>-3.9333056405474222E-3</v>
      </c>
      <c r="H2521" s="2" t="str">
        <f t="shared" si="232"/>
        <v>Hold</v>
      </c>
    </row>
    <row r="2522" spans="1:8" ht="13.5" x14ac:dyDescent="0.25">
      <c r="A2522" s="4">
        <v>45677</v>
      </c>
      <c r="B2522" s="2">
        <v>2.85</v>
      </c>
      <c r="C2522" s="2">
        <f t="shared" si="234"/>
        <v>2.8258306650273943</v>
      </c>
      <c r="D2522" s="2">
        <f t="shared" si="230"/>
        <v>2.8089839717764242</v>
      </c>
      <c r="E2522" s="2">
        <f t="shared" si="229"/>
        <v>1.6846693250970102E-2</v>
      </c>
      <c r="F2522" s="2">
        <f t="shared" si="233"/>
        <v>1.9102823937337934E-2</v>
      </c>
      <c r="G2522" s="2">
        <f t="shared" si="231"/>
        <v>-2.2561306863678326E-3</v>
      </c>
      <c r="H2522" s="2" t="str">
        <f t="shared" si="232"/>
        <v>Hold</v>
      </c>
    </row>
    <row r="2523" spans="1:8" ht="13.5" x14ac:dyDescent="0.25">
      <c r="A2523" s="4">
        <v>45678</v>
      </c>
      <c r="B2523" s="2">
        <v>2.82</v>
      </c>
      <c r="C2523" s="2">
        <f t="shared" si="234"/>
        <v>2.8295490242539492</v>
      </c>
      <c r="D2523" s="2">
        <f t="shared" si="230"/>
        <v>2.8097999738670594</v>
      </c>
      <c r="E2523" s="2">
        <f t="shared" si="229"/>
        <v>1.9749050386889788E-2</v>
      </c>
      <c r="F2523" s="2">
        <f t="shared" si="233"/>
        <v>1.9232069227248308E-2</v>
      </c>
      <c r="G2523" s="2">
        <f t="shared" si="231"/>
        <v>5.1698115964148028E-4</v>
      </c>
      <c r="H2523" s="2" t="str">
        <f t="shared" si="232"/>
        <v>Sell</v>
      </c>
    </row>
    <row r="2524" spans="1:8" ht="13.5" x14ac:dyDescent="0.25">
      <c r="A2524" s="4">
        <v>45679</v>
      </c>
      <c r="B2524" s="2">
        <v>2.8</v>
      </c>
      <c r="C2524" s="2">
        <f t="shared" si="234"/>
        <v>2.823464558984111</v>
      </c>
      <c r="D2524" s="2">
        <f t="shared" si="230"/>
        <v>2.8090740498769069</v>
      </c>
      <c r="E2524" s="2">
        <f t="shared" ref="E2524:E2587" si="235">C2524-D2524</f>
        <v>1.4390509107204075E-2</v>
      </c>
      <c r="F2524" s="2">
        <f t="shared" si="233"/>
        <v>1.8263757203239462E-2</v>
      </c>
      <c r="G2524" s="2">
        <f t="shared" si="231"/>
        <v>-3.8732480960353873E-3</v>
      </c>
      <c r="H2524" s="2" t="str">
        <f t="shared" si="232"/>
        <v>Hold</v>
      </c>
    </row>
    <row r="2525" spans="1:8" ht="13.5" x14ac:dyDescent="0.25">
      <c r="A2525" s="4">
        <v>45680</v>
      </c>
      <c r="B2525" s="2">
        <v>2.8</v>
      </c>
      <c r="C2525" s="2">
        <f t="shared" si="234"/>
        <v>2.8121623191404019</v>
      </c>
      <c r="D2525" s="2">
        <f t="shared" ref="D2525:D2588" si="236">$D$4*B2525+(1-$D$4)*D2524</f>
        <v>2.8084018980341727</v>
      </c>
      <c r="E2525" s="2">
        <f t="shared" si="235"/>
        <v>3.7604211062292059E-3</v>
      </c>
      <c r="F2525" s="2">
        <f t="shared" si="233"/>
        <v>1.5363089983837411E-2</v>
      </c>
      <c r="G2525" s="2">
        <f t="shared" si="231"/>
        <v>-1.1602668877608205E-2</v>
      </c>
      <c r="H2525" s="2" t="str">
        <f t="shared" si="232"/>
        <v>Hold</v>
      </c>
    </row>
    <row r="2526" spans="1:8" ht="13.5" x14ac:dyDescent="0.25">
      <c r="A2526" s="4">
        <v>45681</v>
      </c>
      <c r="B2526" s="2">
        <v>2.79</v>
      </c>
      <c r="C2526" s="2">
        <f t="shared" si="234"/>
        <v>2.8041373469649553</v>
      </c>
      <c r="D2526" s="2">
        <f t="shared" si="236"/>
        <v>2.8070387944760857</v>
      </c>
      <c r="E2526" s="2">
        <f t="shared" si="235"/>
        <v>-2.9014475111304172E-3</v>
      </c>
      <c r="F2526" s="2">
        <f t="shared" si="233"/>
        <v>1.1710182484843847E-2</v>
      </c>
      <c r="G2526" s="2">
        <f t="shared" si="231"/>
        <v>-1.4611629995974264E-2</v>
      </c>
      <c r="H2526" s="2" t="str">
        <f t="shared" si="232"/>
        <v>Hold</v>
      </c>
    </row>
    <row r="2527" spans="1:8" ht="13.5" x14ac:dyDescent="0.25">
      <c r="A2527" s="4">
        <v>45684</v>
      </c>
      <c r="B2527" s="2">
        <v>2.91</v>
      </c>
      <c r="C2527" s="2">
        <f t="shared" si="234"/>
        <v>2.7973469858934239</v>
      </c>
      <c r="D2527" s="2">
        <f t="shared" si="236"/>
        <v>2.8146655504408202</v>
      </c>
      <c r="E2527" s="2">
        <f t="shared" si="235"/>
        <v>-1.7318564547396331E-2</v>
      </c>
      <c r="F2527" s="2">
        <f t="shared" si="233"/>
        <v>5.9044330783958113E-3</v>
      </c>
      <c r="G2527" s="2">
        <f t="shared" si="231"/>
        <v>-2.3222997625792142E-2</v>
      </c>
      <c r="H2527" s="2" t="str">
        <f t="shared" si="232"/>
        <v>Hold</v>
      </c>
    </row>
    <row r="2528" spans="1:8" ht="13.5" x14ac:dyDescent="0.25">
      <c r="A2528" s="4">
        <v>45685</v>
      </c>
      <c r="B2528" s="2">
        <v>2.9</v>
      </c>
      <c r="C2528" s="2">
        <f t="shared" si="234"/>
        <v>2.7900628342175127</v>
      </c>
      <c r="D2528" s="2">
        <f t="shared" si="236"/>
        <v>2.8209866207785375</v>
      </c>
      <c r="E2528" s="2">
        <f t="shared" si="235"/>
        <v>-3.0923786561024791E-2</v>
      </c>
      <c r="F2528" s="2">
        <f t="shared" si="233"/>
        <v>-1.4612108494883097E-3</v>
      </c>
      <c r="G2528" s="2">
        <f t="shared" si="231"/>
        <v>-2.946257571153648E-2</v>
      </c>
      <c r="H2528" s="2" t="str">
        <f t="shared" si="232"/>
        <v>Hold</v>
      </c>
    </row>
    <row r="2529" spans="1:8" ht="13.5" x14ac:dyDescent="0.25">
      <c r="A2529" s="4">
        <v>45686</v>
      </c>
      <c r="B2529" s="2">
        <v>2.9</v>
      </c>
      <c r="C2529" s="2">
        <f t="shared" si="234"/>
        <v>2.7762070135686643</v>
      </c>
      <c r="D2529" s="2">
        <f t="shared" si="236"/>
        <v>2.826839463683831</v>
      </c>
      <c r="E2529" s="2">
        <f t="shared" si="235"/>
        <v>-5.0632450115166705E-2</v>
      </c>
      <c r="F2529" s="2">
        <f t="shared" si="233"/>
        <v>-1.1295458702623988E-2</v>
      </c>
      <c r="G2529" s="2">
        <f t="shared" si="231"/>
        <v>-3.9336991412542717E-2</v>
      </c>
      <c r="H2529" s="2" t="str">
        <f t="shared" si="232"/>
        <v>Hold</v>
      </c>
    </row>
    <row r="2530" spans="1:8" ht="13.5" x14ac:dyDescent="0.25">
      <c r="A2530" s="4">
        <v>45687</v>
      </c>
      <c r="B2530" s="2">
        <v>2.9</v>
      </c>
      <c r="C2530" s="2">
        <f t="shared" si="234"/>
        <v>2.7721751653273312</v>
      </c>
      <c r="D2530" s="2">
        <f t="shared" si="236"/>
        <v>2.832258762670214</v>
      </c>
      <c r="E2530" s="2">
        <f t="shared" si="235"/>
        <v>-6.0083597342882822E-2</v>
      </c>
      <c r="F2530" s="2">
        <f t="shared" si="233"/>
        <v>-2.1053086430675758E-2</v>
      </c>
      <c r="G2530" s="2">
        <f t="shared" si="231"/>
        <v>-3.9030510912207064E-2</v>
      </c>
      <c r="H2530" s="2" t="str">
        <f t="shared" si="232"/>
        <v>Hold</v>
      </c>
    </row>
    <row r="2531" spans="1:8" ht="13.5" x14ac:dyDescent="0.25">
      <c r="A2531" s="4">
        <v>45688</v>
      </c>
      <c r="B2531" s="2">
        <v>2.9</v>
      </c>
      <c r="C2531" s="2">
        <f t="shared" si="234"/>
        <v>2.7764559091231265</v>
      </c>
      <c r="D2531" s="2">
        <f t="shared" si="236"/>
        <v>2.8372766321020499</v>
      </c>
      <c r="E2531" s="2">
        <f t="shared" si="235"/>
        <v>-6.0820722978923492E-2</v>
      </c>
      <c r="F2531" s="2">
        <f t="shared" si="233"/>
        <v>-2.9006613740325309E-2</v>
      </c>
      <c r="G2531" s="2">
        <f t="shared" si="231"/>
        <v>-3.1814109238598183E-2</v>
      </c>
      <c r="H2531" s="2" t="str">
        <f t="shared" si="232"/>
        <v>Hold</v>
      </c>
    </row>
    <row r="2532" spans="1:8" ht="13.5" x14ac:dyDescent="0.25">
      <c r="A2532" s="4">
        <v>45691</v>
      </c>
      <c r="B2532" s="2">
        <v>2.87</v>
      </c>
      <c r="C2532" s="2">
        <f t="shared" si="234"/>
        <v>2.7877703846426458</v>
      </c>
      <c r="D2532" s="2">
        <f t="shared" si="236"/>
        <v>2.8397005852796759</v>
      </c>
      <c r="E2532" s="2">
        <f t="shared" si="235"/>
        <v>-5.1930200637030133E-2</v>
      </c>
      <c r="F2532" s="2">
        <f t="shared" si="233"/>
        <v>-3.3591331119666279E-2</v>
      </c>
      <c r="G2532" s="2">
        <f t="shared" ref="G2532:G2595" si="237">E2532-F2532</f>
        <v>-1.8338869517363854E-2</v>
      </c>
      <c r="H2532" s="2" t="str">
        <f t="shared" ref="H2532:H2595" si="238">IF(G2532&lt;0,"Hold","Sell")</f>
        <v>Hold</v>
      </c>
    </row>
    <row r="2533" spans="1:8" ht="13.5" x14ac:dyDescent="0.25">
      <c r="A2533" s="4">
        <v>45692</v>
      </c>
      <c r="B2533" s="2">
        <v>2.8</v>
      </c>
      <c r="C2533" s="2">
        <f t="shared" si="234"/>
        <v>2.7927287870053159</v>
      </c>
      <c r="D2533" s="2">
        <f t="shared" si="236"/>
        <v>2.8367598011848849</v>
      </c>
      <c r="E2533" s="2">
        <f t="shared" si="235"/>
        <v>-4.4031014179569006E-2</v>
      </c>
      <c r="F2533" s="2">
        <f t="shared" ref="F2533:F2596" si="239">(E2533*(2/(10)))+((1-(2/10))*F2532)</f>
        <v>-3.5679267731646827E-2</v>
      </c>
      <c r="G2533" s="2">
        <f t="shared" si="237"/>
        <v>-8.3517464479221787E-3</v>
      </c>
      <c r="H2533" s="2" t="str">
        <f t="shared" si="238"/>
        <v>Hold</v>
      </c>
    </row>
    <row r="2534" spans="1:8" ht="13.5" x14ac:dyDescent="0.25">
      <c r="A2534" s="4">
        <v>45693</v>
      </c>
      <c r="B2534" s="2">
        <v>2.74</v>
      </c>
      <c r="C2534" s="2">
        <f t="shared" si="234"/>
        <v>2.7938474351583444</v>
      </c>
      <c r="D2534" s="2">
        <f t="shared" si="236"/>
        <v>2.829592408504523</v>
      </c>
      <c r="E2534" s="2">
        <f t="shared" si="235"/>
        <v>-3.5744973346178543E-2</v>
      </c>
      <c r="F2534" s="2">
        <f t="shared" si="239"/>
        <v>-3.5692408854553173E-2</v>
      </c>
      <c r="G2534" s="2">
        <f t="shared" si="237"/>
        <v>-5.2564491625370358E-5</v>
      </c>
      <c r="H2534" s="2" t="str">
        <f t="shared" si="238"/>
        <v>Hold</v>
      </c>
    </row>
    <row r="2535" spans="1:8" ht="13.5" x14ac:dyDescent="0.25">
      <c r="A2535" s="4">
        <v>45694</v>
      </c>
      <c r="B2535" s="2">
        <v>2.8</v>
      </c>
      <c r="C2535" s="2">
        <f t="shared" si="234"/>
        <v>2.7947939835955218</v>
      </c>
      <c r="D2535" s="2">
        <f t="shared" si="236"/>
        <v>2.8274003782449286</v>
      </c>
      <c r="E2535" s="2">
        <f t="shared" si="235"/>
        <v>-3.2606394649406845E-2</v>
      </c>
      <c r="F2535" s="2">
        <f t="shared" si="239"/>
        <v>-3.5075206013523909E-2</v>
      </c>
      <c r="G2535" s="2">
        <f t="shared" si="237"/>
        <v>2.4688113641170642E-3</v>
      </c>
      <c r="H2535" s="2" t="str">
        <f t="shared" si="238"/>
        <v>Sell</v>
      </c>
    </row>
    <row r="2536" spans="1:8" ht="13.5" x14ac:dyDescent="0.25">
      <c r="A2536" s="4">
        <v>45695</v>
      </c>
      <c r="B2536" s="2">
        <v>2.78</v>
      </c>
      <c r="C2536" s="2">
        <f t="shared" si="234"/>
        <v>2.7940564476577494</v>
      </c>
      <c r="D2536" s="2">
        <f t="shared" si="236"/>
        <v>2.8238892391156747</v>
      </c>
      <c r="E2536" s="2">
        <f t="shared" si="235"/>
        <v>-2.9832791457925278E-2</v>
      </c>
      <c r="F2536" s="2">
        <f t="shared" si="239"/>
        <v>-3.4026723102404184E-2</v>
      </c>
      <c r="G2536" s="2">
        <f t="shared" si="237"/>
        <v>4.1939316444789057E-3</v>
      </c>
      <c r="H2536" s="2" t="str">
        <f t="shared" si="238"/>
        <v>Sell</v>
      </c>
    </row>
    <row r="2537" spans="1:8" ht="13.5" x14ac:dyDescent="0.25">
      <c r="A2537" s="4">
        <v>45698</v>
      </c>
      <c r="B2537" s="2">
        <v>2.73</v>
      </c>
      <c r="C2537" s="2">
        <f t="shared" si="234"/>
        <v>2.8118939172488648</v>
      </c>
      <c r="D2537" s="2">
        <f t="shared" si="236"/>
        <v>2.8169344806626619</v>
      </c>
      <c r="E2537" s="2">
        <f t="shared" si="235"/>
        <v>-5.0405634137971056E-3</v>
      </c>
      <c r="F2537" s="2">
        <f t="shared" si="239"/>
        <v>-2.822949116468277E-2</v>
      </c>
      <c r="G2537" s="2">
        <f t="shared" si="237"/>
        <v>2.3188927750885664E-2</v>
      </c>
      <c r="H2537" s="2" t="str">
        <f t="shared" si="238"/>
        <v>Sell</v>
      </c>
    </row>
    <row r="2538" spans="1:8" ht="13.5" x14ac:dyDescent="0.25">
      <c r="A2538" s="4">
        <v>45699</v>
      </c>
      <c r="B2538" s="2">
        <v>2.7</v>
      </c>
      <c r="C2538" s="2">
        <f t="shared" si="234"/>
        <v>2.8254486992105781</v>
      </c>
      <c r="D2538" s="2">
        <f t="shared" si="236"/>
        <v>2.8082726672802427</v>
      </c>
      <c r="E2538" s="2">
        <f t="shared" si="235"/>
        <v>1.7176031930335345E-2</v>
      </c>
      <c r="F2538" s="2">
        <f t="shared" si="239"/>
        <v>-1.9148386545679148E-2</v>
      </c>
      <c r="G2538" s="2">
        <f t="shared" si="237"/>
        <v>3.6324418476014489E-2</v>
      </c>
      <c r="H2538" s="2" t="str">
        <f t="shared" si="238"/>
        <v>Sell</v>
      </c>
    </row>
    <row r="2539" spans="1:8" ht="13.5" x14ac:dyDescent="0.25">
      <c r="A2539" s="4">
        <v>45700</v>
      </c>
      <c r="B2539" s="2">
        <v>2.68</v>
      </c>
      <c r="C2539" s="2">
        <f t="shared" si="234"/>
        <v>2.8369181301012585</v>
      </c>
      <c r="D2539" s="2">
        <f t="shared" si="236"/>
        <v>2.7987709882224467</v>
      </c>
      <c r="E2539" s="2">
        <f t="shared" si="235"/>
        <v>3.8147141878811741E-2</v>
      </c>
      <c r="F2539" s="2">
        <f t="shared" si="239"/>
        <v>-7.6892808607809705E-3</v>
      </c>
      <c r="G2539" s="2">
        <f t="shared" si="237"/>
        <v>4.5836422739592708E-2</v>
      </c>
      <c r="H2539" s="2" t="str">
        <f t="shared" si="238"/>
        <v>Sell</v>
      </c>
    </row>
    <row r="2540" spans="1:8" ht="13.5" x14ac:dyDescent="0.25">
      <c r="A2540" s="4">
        <v>45701</v>
      </c>
      <c r="B2540" s="2">
        <v>2.68</v>
      </c>
      <c r="C2540" s="2">
        <f t="shared" si="234"/>
        <v>2.8466230331626035</v>
      </c>
      <c r="D2540" s="2">
        <f t="shared" si="236"/>
        <v>2.7899731372430061</v>
      </c>
      <c r="E2540" s="2">
        <f t="shared" si="235"/>
        <v>5.6649895919597348E-2</v>
      </c>
      <c r="F2540" s="2">
        <f t="shared" si="239"/>
        <v>5.1785544952946934E-3</v>
      </c>
      <c r="G2540" s="2">
        <f t="shared" si="237"/>
        <v>5.1471341424302652E-2</v>
      </c>
      <c r="H2540" s="2" t="str">
        <f t="shared" si="238"/>
        <v>Sell</v>
      </c>
    </row>
    <row r="2541" spans="1:8" ht="13.5" x14ac:dyDescent="0.25">
      <c r="A2541" s="4">
        <v>45702</v>
      </c>
      <c r="B2541" s="2">
        <v>2.68</v>
      </c>
      <c r="C2541" s="2">
        <f t="shared" si="234"/>
        <v>2.8548348742145109</v>
      </c>
      <c r="D2541" s="2">
        <f t="shared" si="236"/>
        <v>2.7818269789287093</v>
      </c>
      <c r="E2541" s="2">
        <f t="shared" si="235"/>
        <v>7.3007895285801538E-2</v>
      </c>
      <c r="F2541" s="2">
        <f t="shared" si="239"/>
        <v>1.8744422653396063E-2</v>
      </c>
      <c r="G2541" s="2">
        <f t="shared" si="237"/>
        <v>5.4263472632405475E-2</v>
      </c>
      <c r="H2541" s="2" t="str">
        <f t="shared" si="238"/>
        <v>Sell</v>
      </c>
    </row>
    <row r="2542" spans="1:8" ht="13.5" x14ac:dyDescent="0.25">
      <c r="A2542" s="4">
        <v>45705</v>
      </c>
      <c r="B2542" s="2">
        <v>2.67</v>
      </c>
      <c r="C2542" s="2">
        <f t="shared" si="234"/>
        <v>2.8571679704892015</v>
      </c>
      <c r="D2542" s="2">
        <f t="shared" si="236"/>
        <v>2.7735434990080639</v>
      </c>
      <c r="E2542" s="2">
        <f t="shared" si="235"/>
        <v>8.3624471481137608E-2</v>
      </c>
      <c r="F2542" s="2">
        <f t="shared" si="239"/>
        <v>3.1720432418944372E-2</v>
      </c>
      <c r="G2542" s="2">
        <f t="shared" si="237"/>
        <v>5.1904039062193236E-2</v>
      </c>
      <c r="H2542" s="2" t="str">
        <f t="shared" si="238"/>
        <v>Sell</v>
      </c>
    </row>
    <row r="2543" spans="1:8" ht="13.5" x14ac:dyDescent="0.25">
      <c r="A2543" s="4">
        <v>45706</v>
      </c>
      <c r="B2543" s="2">
        <v>2.75</v>
      </c>
      <c r="C2543" s="2">
        <f t="shared" si="234"/>
        <v>2.8483728981062475</v>
      </c>
      <c r="D2543" s="2">
        <f t="shared" si="236"/>
        <v>2.7717995361185777</v>
      </c>
      <c r="E2543" s="2">
        <f t="shared" si="235"/>
        <v>7.6573361987669841E-2</v>
      </c>
      <c r="F2543" s="2">
        <f t="shared" si="239"/>
        <v>4.0691018332689469E-2</v>
      </c>
      <c r="G2543" s="2">
        <f t="shared" si="237"/>
        <v>3.5882343654980373E-2</v>
      </c>
      <c r="H2543" s="2" t="str">
        <f t="shared" si="238"/>
        <v>Sell</v>
      </c>
    </row>
    <row r="2544" spans="1:8" ht="13.5" x14ac:dyDescent="0.25">
      <c r="A2544" s="4">
        <v>45707</v>
      </c>
      <c r="B2544" s="2">
        <v>2.75</v>
      </c>
      <c r="C2544" s="2">
        <f t="shared" si="234"/>
        <v>2.8317001445514403</v>
      </c>
      <c r="D2544" s="2">
        <f t="shared" si="236"/>
        <v>2.7701847556653498</v>
      </c>
      <c r="E2544" s="2">
        <f t="shared" si="235"/>
        <v>6.1515388886090427E-2</v>
      </c>
      <c r="F2544" s="2">
        <f t="shared" si="239"/>
        <v>4.4855892443369662E-2</v>
      </c>
      <c r="G2544" s="2">
        <f t="shared" si="237"/>
        <v>1.6659496442720766E-2</v>
      </c>
      <c r="H2544" s="2" t="str">
        <f t="shared" si="238"/>
        <v>Sell</v>
      </c>
    </row>
    <row r="2545" spans="1:8" ht="13.5" x14ac:dyDescent="0.25">
      <c r="A2545" s="4">
        <v>45708</v>
      </c>
      <c r="B2545" s="2">
        <v>2.75</v>
      </c>
      <c r="C2545" s="2">
        <f t="shared" si="234"/>
        <v>2.8268231992358341</v>
      </c>
      <c r="D2545" s="2">
        <f t="shared" si="236"/>
        <v>2.7686895885790275</v>
      </c>
      <c r="E2545" s="2">
        <f t="shared" si="235"/>
        <v>5.8133610656806667E-2</v>
      </c>
      <c r="F2545" s="2">
        <f t="shared" si="239"/>
        <v>4.7511436086057068E-2</v>
      </c>
      <c r="G2545" s="2">
        <f t="shared" si="237"/>
        <v>1.0622174570749598E-2</v>
      </c>
      <c r="H2545" s="2" t="str">
        <f t="shared" si="238"/>
        <v>Sell</v>
      </c>
    </row>
    <row r="2546" spans="1:8" ht="13.5" x14ac:dyDescent="0.25">
      <c r="A2546" s="4">
        <v>45709</v>
      </c>
      <c r="B2546" s="2">
        <v>2.75</v>
      </c>
      <c r="C2546" s="2">
        <f t="shared" si="234"/>
        <v>2.8196196301226286</v>
      </c>
      <c r="D2546" s="2">
        <f t="shared" si="236"/>
        <v>2.7673051746102106</v>
      </c>
      <c r="E2546" s="2">
        <f t="shared" si="235"/>
        <v>5.2314455512417979E-2</v>
      </c>
      <c r="F2546" s="2">
        <f t="shared" si="239"/>
        <v>4.8472039971329248E-2</v>
      </c>
      <c r="G2546" s="2">
        <f t="shared" si="237"/>
        <v>3.8424155410887312E-3</v>
      </c>
      <c r="H2546" s="2" t="str">
        <f t="shared" si="238"/>
        <v>Sell</v>
      </c>
    </row>
    <row r="2547" spans="1:8" ht="13.5" x14ac:dyDescent="0.25">
      <c r="A2547" s="4">
        <v>45712</v>
      </c>
      <c r="B2547" s="2">
        <v>2.73</v>
      </c>
      <c r="C2547" s="2">
        <f t="shared" si="234"/>
        <v>2.805831994719147</v>
      </c>
      <c r="D2547" s="2">
        <f t="shared" si="236"/>
        <v>2.7645418283427876</v>
      </c>
      <c r="E2547" s="2">
        <f t="shared" si="235"/>
        <v>4.1290166376359405E-2</v>
      </c>
      <c r="F2547" s="2">
        <f t="shared" si="239"/>
        <v>4.7035665252335282E-2</v>
      </c>
      <c r="G2547" s="2">
        <f t="shared" si="237"/>
        <v>-5.7454988759758768E-3</v>
      </c>
      <c r="H2547" s="2" t="str">
        <f t="shared" si="238"/>
        <v>Hold</v>
      </c>
    </row>
    <row r="2548" spans="1:8" ht="13.5" x14ac:dyDescent="0.25">
      <c r="A2548" s="4">
        <v>45713</v>
      </c>
      <c r="B2548" s="2">
        <v>2.8</v>
      </c>
      <c r="C2548" s="2">
        <f t="shared" si="234"/>
        <v>2.7895501493777397</v>
      </c>
      <c r="D2548" s="2">
        <f t="shared" si="236"/>
        <v>2.767168359576655</v>
      </c>
      <c r="E2548" s="2">
        <f t="shared" si="235"/>
        <v>2.2381789801084739E-2</v>
      </c>
      <c r="F2548" s="2">
        <f t="shared" si="239"/>
        <v>4.2104890162085178E-2</v>
      </c>
      <c r="G2548" s="2">
        <f t="shared" si="237"/>
        <v>-1.9723100361000438E-2</v>
      </c>
      <c r="H2548" s="2" t="str">
        <f t="shared" si="238"/>
        <v>Hold</v>
      </c>
    </row>
    <row r="2549" spans="1:8" ht="13.5" x14ac:dyDescent="0.25">
      <c r="A2549" s="4">
        <v>45714</v>
      </c>
      <c r="B2549" s="2">
        <v>2.89</v>
      </c>
      <c r="C2549" s="2">
        <f t="shared" si="234"/>
        <v>2.7726962802427026</v>
      </c>
      <c r="D2549" s="2">
        <f t="shared" si="236"/>
        <v>2.7762669996080138</v>
      </c>
      <c r="E2549" s="2">
        <f t="shared" si="235"/>
        <v>-3.5707193653111702E-3</v>
      </c>
      <c r="F2549" s="2">
        <f t="shared" si="239"/>
        <v>3.2969768256605907E-2</v>
      </c>
      <c r="G2549" s="2">
        <f t="shared" si="237"/>
        <v>-3.6540487621917077E-2</v>
      </c>
      <c r="H2549" s="2" t="str">
        <f t="shared" si="238"/>
        <v>Hold</v>
      </c>
    </row>
    <row r="2550" spans="1:8" ht="13.5" x14ac:dyDescent="0.25">
      <c r="A2550" s="4">
        <v>45715</v>
      </c>
      <c r="B2550" s="2">
        <v>2.97</v>
      </c>
      <c r="C2550" s="2">
        <f t="shared" si="234"/>
        <v>2.7584353140515177</v>
      </c>
      <c r="D2550" s="2">
        <f t="shared" si="236"/>
        <v>2.7906175922296428</v>
      </c>
      <c r="E2550" s="2">
        <f t="shared" si="235"/>
        <v>-3.2182278178125134E-2</v>
      </c>
      <c r="F2550" s="2">
        <f t="shared" si="239"/>
        <v>1.9939358969659697E-2</v>
      </c>
      <c r="G2550" s="2">
        <f t="shared" si="237"/>
        <v>-5.2121637147784831E-2</v>
      </c>
      <c r="H2550" s="2" t="str">
        <f t="shared" si="238"/>
        <v>Hold</v>
      </c>
    </row>
    <row r="2551" spans="1:8" ht="13.5" x14ac:dyDescent="0.25">
      <c r="A2551" s="4">
        <v>45716</v>
      </c>
      <c r="B2551" s="2">
        <v>3.1</v>
      </c>
      <c r="C2551" s="2">
        <f t="shared" si="234"/>
        <v>2.7463683426589762</v>
      </c>
      <c r="D2551" s="2">
        <f t="shared" si="236"/>
        <v>2.8135348076200399</v>
      </c>
      <c r="E2551" s="2">
        <f t="shared" si="235"/>
        <v>-6.716646496106371E-2</v>
      </c>
      <c r="F2551" s="2">
        <f t="shared" si="239"/>
        <v>2.5181941835150171E-3</v>
      </c>
      <c r="G2551" s="2">
        <f t="shared" si="237"/>
        <v>-6.968465914457872E-2</v>
      </c>
      <c r="H2551" s="2" t="str">
        <f t="shared" si="238"/>
        <v>Hold</v>
      </c>
    </row>
    <row r="2552" spans="1:8" ht="13.5" x14ac:dyDescent="0.25">
      <c r="A2552" s="4">
        <v>45719</v>
      </c>
      <c r="B2552" s="2">
        <v>3.07</v>
      </c>
      <c r="C2552" s="2">
        <f t="shared" si="234"/>
        <v>2.7346193668652878</v>
      </c>
      <c r="D2552" s="2">
        <f t="shared" si="236"/>
        <v>2.8325322292778146</v>
      </c>
      <c r="E2552" s="2">
        <f t="shared" si="235"/>
        <v>-9.7912862412526724E-2</v>
      </c>
      <c r="F2552" s="2">
        <f t="shared" si="239"/>
        <v>-1.7568017135693333E-2</v>
      </c>
      <c r="G2552" s="2">
        <f t="shared" si="237"/>
        <v>-8.0344845276833388E-2</v>
      </c>
      <c r="H2552" s="2" t="str">
        <f t="shared" si="238"/>
        <v>Hold</v>
      </c>
    </row>
    <row r="2553" spans="1:8" ht="13.5" x14ac:dyDescent="0.25">
      <c r="A2553" s="4">
        <v>45720</v>
      </c>
      <c r="B2553" s="2">
        <v>2.91</v>
      </c>
      <c r="C2553" s="2">
        <f t="shared" si="234"/>
        <v>2.7369856181167824</v>
      </c>
      <c r="D2553" s="2">
        <f t="shared" si="236"/>
        <v>2.8382705826646433</v>
      </c>
      <c r="E2553" s="2">
        <f t="shared" si="235"/>
        <v>-0.10128496454786085</v>
      </c>
      <c r="F2553" s="2">
        <f t="shared" si="239"/>
        <v>-3.4311406618126837E-2</v>
      </c>
      <c r="G2553" s="2">
        <f t="shared" si="237"/>
        <v>-6.6973557929734001E-2</v>
      </c>
      <c r="H2553" s="2" t="str">
        <f t="shared" si="238"/>
        <v>Hold</v>
      </c>
    </row>
    <row r="2554" spans="1:8" ht="13.5" x14ac:dyDescent="0.25">
      <c r="A2554" s="4">
        <v>45721</v>
      </c>
      <c r="B2554" s="2">
        <v>3.08</v>
      </c>
      <c r="C2554" s="2">
        <f t="shared" si="234"/>
        <v>2.7389878307142004</v>
      </c>
      <c r="D2554" s="2">
        <f t="shared" si="236"/>
        <v>2.8561764654302251</v>
      </c>
      <c r="E2554" s="2">
        <f t="shared" si="235"/>
        <v>-0.1171886347160247</v>
      </c>
      <c r="F2554" s="2">
        <f t="shared" si="239"/>
        <v>-5.0886852237706406E-2</v>
      </c>
      <c r="G2554" s="2">
        <f t="shared" si="237"/>
        <v>-6.6301782478318291E-2</v>
      </c>
      <c r="H2554" s="2" t="str">
        <f t="shared" si="238"/>
        <v>Hold</v>
      </c>
    </row>
    <row r="2555" spans="1:8" ht="13.5" x14ac:dyDescent="0.25">
      <c r="A2555" s="4">
        <v>45722</v>
      </c>
      <c r="B2555" s="2">
        <v>3.08</v>
      </c>
      <c r="C2555" s="2">
        <f t="shared" si="234"/>
        <v>2.7406820106043233</v>
      </c>
      <c r="D2555" s="2">
        <f t="shared" si="236"/>
        <v>2.8727559865094676</v>
      </c>
      <c r="E2555" s="2">
        <f t="shared" si="235"/>
        <v>-0.13207397590514436</v>
      </c>
      <c r="F2555" s="2">
        <f t="shared" si="239"/>
        <v>-6.7124276971193997E-2</v>
      </c>
      <c r="G2555" s="2">
        <f t="shared" si="237"/>
        <v>-6.4949698933950362E-2</v>
      </c>
      <c r="H2555" s="2" t="str">
        <f t="shared" si="238"/>
        <v>Hold</v>
      </c>
    </row>
    <row r="2556" spans="1:8" ht="13.5" x14ac:dyDescent="0.25">
      <c r="A2556" s="4">
        <v>45723</v>
      </c>
      <c r="B2556" s="2">
        <v>3.11</v>
      </c>
      <c r="C2556" s="2">
        <f t="shared" si="234"/>
        <v>2.7421155474344276</v>
      </c>
      <c r="D2556" s="2">
        <f t="shared" si="236"/>
        <v>2.8903296171383959</v>
      </c>
      <c r="E2556" s="2">
        <f t="shared" si="235"/>
        <v>-0.14821406970396822</v>
      </c>
      <c r="F2556" s="2">
        <f t="shared" si="239"/>
        <v>-8.3342235517748844E-2</v>
      </c>
      <c r="G2556" s="2">
        <f t="shared" si="237"/>
        <v>-6.4871834186219376E-2</v>
      </c>
      <c r="H2556" s="2" t="str">
        <f t="shared" si="238"/>
        <v>Hold</v>
      </c>
    </row>
    <row r="2557" spans="1:8" ht="13.5" x14ac:dyDescent="0.25">
      <c r="A2557" s="4">
        <v>45726</v>
      </c>
      <c r="B2557" s="2">
        <v>3.13</v>
      </c>
      <c r="C2557" s="2">
        <f t="shared" si="234"/>
        <v>2.7402516170599003</v>
      </c>
      <c r="D2557" s="2">
        <f t="shared" si="236"/>
        <v>2.9080829788318483</v>
      </c>
      <c r="E2557" s="2">
        <f t="shared" si="235"/>
        <v>-0.16783136177194802</v>
      </c>
      <c r="F2557" s="2">
        <f t="shared" si="239"/>
        <v>-0.10024006076858868</v>
      </c>
      <c r="G2557" s="2">
        <f t="shared" si="237"/>
        <v>-6.7591301003359333E-2</v>
      </c>
      <c r="H2557" s="2" t="str">
        <f t="shared" si="238"/>
        <v>Hold</v>
      </c>
    </row>
    <row r="2558" spans="1:8" ht="13.5" x14ac:dyDescent="0.25">
      <c r="A2558" s="4">
        <v>45727</v>
      </c>
      <c r="B2558" s="2">
        <v>3.14</v>
      </c>
      <c r="C2558" s="2">
        <f t="shared" si="234"/>
        <v>2.7494436759737617</v>
      </c>
      <c r="D2558" s="2">
        <f t="shared" si="236"/>
        <v>2.9252620174368968</v>
      </c>
      <c r="E2558" s="2">
        <f t="shared" si="235"/>
        <v>-0.17581834146313513</v>
      </c>
      <c r="F2558" s="2">
        <f t="shared" si="239"/>
        <v>-0.11535571690749798</v>
      </c>
      <c r="G2558" s="2">
        <f t="shared" si="237"/>
        <v>-6.0462624555637154E-2</v>
      </c>
      <c r="H2558" s="2" t="str">
        <f t="shared" si="238"/>
        <v>Hold</v>
      </c>
    </row>
    <row r="2559" spans="1:8" ht="13.5" x14ac:dyDescent="0.25">
      <c r="A2559" s="4">
        <v>45728</v>
      </c>
      <c r="B2559" s="2">
        <v>3.2</v>
      </c>
      <c r="C2559" s="2">
        <f t="shared" si="234"/>
        <v>2.771067725823952</v>
      </c>
      <c r="D2559" s="2">
        <f t="shared" si="236"/>
        <v>2.9456129791082377</v>
      </c>
      <c r="E2559" s="2">
        <f t="shared" si="235"/>
        <v>-0.17454525328428572</v>
      </c>
      <c r="F2559" s="2">
        <f t="shared" si="239"/>
        <v>-0.12719362418285554</v>
      </c>
      <c r="G2559" s="2">
        <f t="shared" si="237"/>
        <v>-4.7351629101430176E-2</v>
      </c>
      <c r="H2559" s="2" t="str">
        <f t="shared" si="238"/>
        <v>Hold</v>
      </c>
    </row>
    <row r="2560" spans="1:8" ht="13.5" x14ac:dyDescent="0.25">
      <c r="A2560" s="4">
        <v>45729</v>
      </c>
      <c r="B2560" s="2">
        <v>3.07</v>
      </c>
      <c r="C2560" s="2">
        <f t="shared" si="234"/>
        <v>2.8016726910818055</v>
      </c>
      <c r="D2560" s="2">
        <f t="shared" si="236"/>
        <v>2.9548268325076275</v>
      </c>
      <c r="E2560" s="2">
        <f t="shared" si="235"/>
        <v>-0.15315414142582195</v>
      </c>
      <c r="F2560" s="2">
        <f t="shared" si="239"/>
        <v>-0.13238572763144885</v>
      </c>
      <c r="G2560" s="2">
        <f t="shared" si="237"/>
        <v>-2.0768413794373108E-2</v>
      </c>
      <c r="H2560" s="2" t="str">
        <f t="shared" si="238"/>
        <v>Hold</v>
      </c>
    </row>
    <row r="2561" spans="1:8" ht="13.5" x14ac:dyDescent="0.25">
      <c r="A2561" s="4">
        <v>45730</v>
      </c>
      <c r="B2561" s="2">
        <v>3.08</v>
      </c>
      <c r="C2561" s="2">
        <f t="shared" si="234"/>
        <v>2.8475692001461432</v>
      </c>
      <c r="D2561" s="2">
        <f t="shared" si="236"/>
        <v>2.9640989189885438</v>
      </c>
      <c r="E2561" s="2">
        <f t="shared" si="235"/>
        <v>-0.1165297188424006</v>
      </c>
      <c r="F2561" s="2">
        <f t="shared" si="239"/>
        <v>-0.12921452587363919</v>
      </c>
      <c r="G2561" s="2">
        <f t="shared" si="237"/>
        <v>1.2684807031238587E-2</v>
      </c>
      <c r="H2561" s="2" t="str">
        <f t="shared" si="238"/>
        <v>Sell</v>
      </c>
    </row>
    <row r="2562" spans="1:8" ht="13.5" x14ac:dyDescent="0.25">
      <c r="A2562" s="4">
        <v>45733</v>
      </c>
      <c r="B2562" s="2">
        <v>3.07</v>
      </c>
      <c r="C2562" s="2">
        <f t="shared" si="234"/>
        <v>2.8817893232005827</v>
      </c>
      <c r="D2562" s="2">
        <f t="shared" si="236"/>
        <v>2.9719434435079108</v>
      </c>
      <c r="E2562" s="2">
        <f t="shared" si="235"/>
        <v>-9.0154120307328167E-2</v>
      </c>
      <c r="F2562" s="2">
        <f t="shared" si="239"/>
        <v>-0.121402444760377</v>
      </c>
      <c r="G2562" s="2">
        <f t="shared" si="237"/>
        <v>3.1248324453048829E-2</v>
      </c>
      <c r="H2562" s="2" t="str">
        <f t="shared" si="238"/>
        <v>Sell</v>
      </c>
    </row>
    <row r="2563" spans="1:8" ht="13.5" x14ac:dyDescent="0.25">
      <c r="A2563" s="4">
        <v>45734</v>
      </c>
      <c r="B2563" s="2">
        <v>3.04</v>
      </c>
      <c r="C2563" s="2">
        <f t="shared" si="234"/>
        <v>2.8861294273235698</v>
      </c>
      <c r="D2563" s="2">
        <f t="shared" si="236"/>
        <v>2.9769846699147324</v>
      </c>
      <c r="E2563" s="2">
        <f t="shared" si="235"/>
        <v>-9.0855242591162622E-2</v>
      </c>
      <c r="F2563" s="2">
        <f t="shared" si="239"/>
        <v>-0.11529300432653412</v>
      </c>
      <c r="G2563" s="2">
        <f t="shared" si="237"/>
        <v>2.4437761735371502E-2</v>
      </c>
      <c r="H2563" s="2" t="str">
        <f t="shared" si="238"/>
        <v>Sell</v>
      </c>
    </row>
    <row r="2564" spans="1:8" ht="13.5" x14ac:dyDescent="0.25">
      <c r="A2564" s="4">
        <v>45735</v>
      </c>
      <c r="B2564" s="2">
        <v>3.04</v>
      </c>
      <c r="C2564" s="2">
        <f t="shared" si="234"/>
        <v>2.91595566927379</v>
      </c>
      <c r="D2564" s="2">
        <f t="shared" si="236"/>
        <v>2.9816524721432707</v>
      </c>
      <c r="E2564" s="2">
        <f t="shared" si="235"/>
        <v>-6.5696802869480653E-2</v>
      </c>
      <c r="F2564" s="2">
        <f t="shared" si="239"/>
        <v>-0.10537376403512343</v>
      </c>
      <c r="G2564" s="2">
        <f t="shared" si="237"/>
        <v>3.9676961165642774E-2</v>
      </c>
      <c r="H2564" s="2" t="str">
        <f t="shared" si="238"/>
        <v>Sell</v>
      </c>
    </row>
    <row r="2565" spans="1:8" ht="13.5" x14ac:dyDescent="0.25">
      <c r="A2565" s="4">
        <v>45737</v>
      </c>
      <c r="B2565" s="2">
        <v>3.04</v>
      </c>
      <c r="C2565" s="2">
        <f t="shared" si="234"/>
        <v>2.9411932586162841</v>
      </c>
      <c r="D2565" s="2">
        <f t="shared" si="236"/>
        <v>2.9859745112437692</v>
      </c>
      <c r="E2565" s="2">
        <f t="shared" si="235"/>
        <v>-4.4781252627485113E-2</v>
      </c>
      <c r="F2565" s="2">
        <f t="shared" si="239"/>
        <v>-9.3255261753595761E-2</v>
      </c>
      <c r="G2565" s="2">
        <f t="shared" si="237"/>
        <v>4.8474009126110648E-2</v>
      </c>
      <c r="H2565" s="2" t="str">
        <f t="shared" si="238"/>
        <v>Sell</v>
      </c>
    </row>
    <row r="2566" spans="1:8" ht="13.5" x14ac:dyDescent="0.25">
      <c r="A2566" s="4">
        <v>45740</v>
      </c>
      <c r="B2566" s="2">
        <v>3</v>
      </c>
      <c r="C2566" s="2">
        <f t="shared" si="234"/>
        <v>2.9671635265214711</v>
      </c>
      <c r="D2566" s="2">
        <f t="shared" si="236"/>
        <v>2.9870134363368233</v>
      </c>
      <c r="E2566" s="2">
        <f t="shared" si="235"/>
        <v>-1.9849909815352174E-2</v>
      </c>
      <c r="F2566" s="2">
        <f t="shared" si="239"/>
        <v>-7.8574191365947052E-2</v>
      </c>
      <c r="G2566" s="2">
        <f t="shared" si="237"/>
        <v>5.8724281550594878E-2</v>
      </c>
      <c r="H2566" s="2" t="str">
        <f t="shared" si="238"/>
        <v>Sell</v>
      </c>
    </row>
    <row r="2567" spans="1:8" ht="13.5" x14ac:dyDescent="0.25">
      <c r="A2567" s="4">
        <v>45741</v>
      </c>
      <c r="B2567" s="2">
        <v>3.08</v>
      </c>
      <c r="C2567" s="2">
        <f t="shared" si="234"/>
        <v>2.9922152916720139</v>
      </c>
      <c r="D2567" s="2">
        <f t="shared" si="236"/>
        <v>2.9939013299415027</v>
      </c>
      <c r="E2567" s="2">
        <f t="shared" si="235"/>
        <v>-1.6860382694887655E-3</v>
      </c>
      <c r="F2567" s="2">
        <f t="shared" si="239"/>
        <v>-6.3196560746655389E-2</v>
      </c>
      <c r="G2567" s="2">
        <f t="shared" si="237"/>
        <v>6.1510522477166624E-2</v>
      </c>
      <c r="H2567" s="2" t="str">
        <f t="shared" si="238"/>
        <v>Sell</v>
      </c>
    </row>
    <row r="2568" spans="1:8" ht="13.5" x14ac:dyDescent="0.25">
      <c r="A2568" s="4">
        <v>45742</v>
      </c>
      <c r="B2568" s="2">
        <v>3.04</v>
      </c>
      <c r="C2568" s="2">
        <f t="shared" si="234"/>
        <v>3.01495140064555</v>
      </c>
      <c r="D2568" s="2">
        <f t="shared" si="236"/>
        <v>2.997316046242132</v>
      </c>
      <c r="E2568" s="2">
        <f t="shared" si="235"/>
        <v>1.7635354403418013E-2</v>
      </c>
      <c r="F2568" s="2">
        <f t="shared" si="239"/>
        <v>-4.7030177716640711E-2</v>
      </c>
      <c r="G2568" s="2">
        <f t="shared" si="237"/>
        <v>6.4665532120058725E-2</v>
      </c>
      <c r="H2568" s="2" t="str">
        <f t="shared" si="238"/>
        <v>Sell</v>
      </c>
    </row>
    <row r="2569" spans="1:8" ht="13.5" x14ac:dyDescent="0.25">
      <c r="A2569" s="4">
        <v>45743</v>
      </c>
      <c r="B2569" s="2">
        <v>3</v>
      </c>
      <c r="C2569" s="2">
        <f t="shared" si="234"/>
        <v>3.04342041593085</v>
      </c>
      <c r="D2569" s="2">
        <f t="shared" si="236"/>
        <v>2.9975148576316037</v>
      </c>
      <c r="E2569" s="2">
        <f t="shared" si="235"/>
        <v>4.5905558299246252E-2</v>
      </c>
      <c r="F2569" s="2">
        <f t="shared" si="239"/>
        <v>-2.8443030513463322E-2</v>
      </c>
      <c r="G2569" s="2">
        <f t="shared" si="237"/>
        <v>7.4348588812709573E-2</v>
      </c>
      <c r="H2569" s="2" t="str">
        <f t="shared" si="238"/>
        <v>Sell</v>
      </c>
    </row>
    <row r="2570" spans="1:8" ht="13.5" x14ac:dyDescent="0.25">
      <c r="A2570" s="4">
        <v>45744</v>
      </c>
      <c r="B2570" s="2">
        <v>3.05</v>
      </c>
      <c r="C2570" s="2">
        <f t="shared" si="234"/>
        <v>3.047509582710719</v>
      </c>
      <c r="D2570" s="2">
        <f t="shared" si="236"/>
        <v>3.0014026459551886</v>
      </c>
      <c r="E2570" s="2">
        <f t="shared" si="235"/>
        <v>4.6106936755530459E-2</v>
      </c>
      <c r="F2570" s="2">
        <f t="shared" si="239"/>
        <v>-1.3533037059664568E-2</v>
      </c>
      <c r="G2570" s="2">
        <f t="shared" si="237"/>
        <v>5.9639973815195028E-2</v>
      </c>
      <c r="H2570" s="2" t="str">
        <f t="shared" si="238"/>
        <v>Sell</v>
      </c>
    </row>
    <row r="2571" spans="1:8" ht="13.5" x14ac:dyDescent="0.25">
      <c r="A2571" s="4">
        <v>45749</v>
      </c>
      <c r="B2571" s="2">
        <v>3.1</v>
      </c>
      <c r="C2571" s="2">
        <f t="shared" si="234"/>
        <v>3.0525081084475318</v>
      </c>
      <c r="D2571" s="2">
        <f t="shared" si="236"/>
        <v>3.0087061536622119</v>
      </c>
      <c r="E2571" s="2">
        <f t="shared" si="235"/>
        <v>4.3801954785319897E-2</v>
      </c>
      <c r="F2571" s="2">
        <f t="shared" si="239"/>
        <v>-2.066038690667675E-3</v>
      </c>
      <c r="G2571" s="2">
        <f t="shared" si="237"/>
        <v>4.5867993475987572E-2</v>
      </c>
      <c r="H2571" s="2" t="str">
        <f t="shared" si="238"/>
        <v>Sell</v>
      </c>
    </row>
    <row r="2572" spans="1:8" ht="13.5" x14ac:dyDescent="0.25">
      <c r="A2572" s="4">
        <v>45750</v>
      </c>
      <c r="B2572" s="2">
        <v>3.08</v>
      </c>
      <c r="C2572" s="2">
        <f t="shared" si="234"/>
        <v>3.0551991686863729</v>
      </c>
      <c r="D2572" s="2">
        <f t="shared" si="236"/>
        <v>3.0139871793168629</v>
      </c>
      <c r="E2572" s="2">
        <f t="shared" si="235"/>
        <v>4.1211989369509983E-2</v>
      </c>
      <c r="F2572" s="2">
        <f t="shared" si="239"/>
        <v>6.589566921367856E-3</v>
      </c>
      <c r="G2572" s="2">
        <f t="shared" si="237"/>
        <v>3.4622422448142127E-2</v>
      </c>
      <c r="H2572" s="2" t="str">
        <f t="shared" si="238"/>
        <v>Sell</v>
      </c>
    </row>
    <row r="2573" spans="1:8" ht="13.5" x14ac:dyDescent="0.25">
      <c r="A2573" s="4">
        <v>45751</v>
      </c>
      <c r="B2573" s="2">
        <v>3.11</v>
      </c>
      <c r="C2573" s="2">
        <f t="shared" si="234"/>
        <v>3.0528608350423152</v>
      </c>
      <c r="D2573" s="2">
        <f t="shared" si="236"/>
        <v>3.0210992401082066</v>
      </c>
      <c r="E2573" s="2">
        <f t="shared" si="235"/>
        <v>3.1761594934108572E-2</v>
      </c>
      <c r="F2573" s="2">
        <f t="shared" si="239"/>
        <v>1.1623972523916001E-2</v>
      </c>
      <c r="G2573" s="2">
        <f t="shared" si="237"/>
        <v>2.0137622410192572E-2</v>
      </c>
      <c r="H2573" s="2" t="str">
        <f t="shared" si="238"/>
        <v>Sell</v>
      </c>
    </row>
    <row r="2574" spans="1:8" ht="13.5" x14ac:dyDescent="0.25">
      <c r="A2574" s="4">
        <v>45754</v>
      </c>
      <c r="B2574" s="2">
        <v>3.09</v>
      </c>
      <c r="C2574" s="2">
        <f t="shared" si="234"/>
        <v>3.0508822450358051</v>
      </c>
      <c r="D2574" s="2">
        <f t="shared" si="236"/>
        <v>3.0262030001001912</v>
      </c>
      <c r="E2574" s="2">
        <f t="shared" si="235"/>
        <v>2.4679244935613909E-2</v>
      </c>
      <c r="F2574" s="2">
        <f t="shared" si="239"/>
        <v>1.4235027006255584E-2</v>
      </c>
      <c r="G2574" s="2">
        <f t="shared" si="237"/>
        <v>1.0444217929358325E-2</v>
      </c>
      <c r="H2574" s="2" t="str">
        <f t="shared" si="238"/>
        <v>Sell</v>
      </c>
    </row>
    <row r="2575" spans="1:8" ht="13.5" x14ac:dyDescent="0.25">
      <c r="A2575" s="4">
        <v>45755</v>
      </c>
      <c r="B2575" s="2">
        <v>3</v>
      </c>
      <c r="C2575" s="2">
        <f t="shared" ref="C2575:C2638" si="240">$C$4*B2565+C2574*(1-$C$4)</f>
        <v>3.0492080534918351</v>
      </c>
      <c r="D2575" s="2">
        <f t="shared" si="236"/>
        <v>3.0242620371298066</v>
      </c>
      <c r="E2575" s="2">
        <f t="shared" si="235"/>
        <v>2.4946016362028534E-2</v>
      </c>
      <c r="F2575" s="2">
        <f t="shared" si="239"/>
        <v>1.6377224877410175E-2</v>
      </c>
      <c r="G2575" s="2">
        <f t="shared" si="237"/>
        <v>8.5687914846183585E-3</v>
      </c>
      <c r="H2575" s="2" t="str">
        <f t="shared" si="238"/>
        <v>Sell</v>
      </c>
    </row>
    <row r="2576" spans="1:8" ht="13.5" x14ac:dyDescent="0.25">
      <c r="A2576" s="4">
        <v>45757</v>
      </c>
      <c r="B2576" s="2">
        <v>3.06</v>
      </c>
      <c r="C2576" s="2">
        <f t="shared" si="240"/>
        <v>3.0416375837238605</v>
      </c>
      <c r="D2576" s="2">
        <f t="shared" si="236"/>
        <v>3.0269092936387096</v>
      </c>
      <c r="E2576" s="2">
        <f t="shared" si="235"/>
        <v>1.4728290085150864E-2</v>
      </c>
      <c r="F2576" s="2">
        <f t="shared" si="239"/>
        <v>1.6047437918958313E-2</v>
      </c>
      <c r="G2576" s="2">
        <f t="shared" si="237"/>
        <v>-1.3191478338074498E-3</v>
      </c>
      <c r="H2576" s="2" t="str">
        <f t="shared" si="238"/>
        <v>Hold</v>
      </c>
    </row>
    <row r="2577" spans="1:8" ht="13.5" x14ac:dyDescent="0.25">
      <c r="A2577" s="4">
        <v>45758</v>
      </c>
      <c r="B2577" s="2">
        <v>3.04</v>
      </c>
      <c r="C2577" s="2">
        <f t="shared" si="240"/>
        <v>3.0475394939201896</v>
      </c>
      <c r="D2577" s="2">
        <f t="shared" si="236"/>
        <v>3.0278789755913977</v>
      </c>
      <c r="E2577" s="2">
        <f t="shared" si="235"/>
        <v>1.9660518328791898E-2</v>
      </c>
      <c r="F2577" s="2">
        <f t="shared" si="239"/>
        <v>1.677005400092503E-2</v>
      </c>
      <c r="G2577" s="2">
        <f t="shared" si="237"/>
        <v>2.8904643278668679E-3</v>
      </c>
      <c r="H2577" s="2" t="str">
        <f t="shared" si="238"/>
        <v>Sell</v>
      </c>
    </row>
    <row r="2578" spans="1:8" ht="13.5" x14ac:dyDescent="0.25">
      <c r="A2578" s="4">
        <v>45761</v>
      </c>
      <c r="B2578" s="2">
        <v>3</v>
      </c>
      <c r="C2578" s="2">
        <f t="shared" si="240"/>
        <v>3.0463795717786217</v>
      </c>
      <c r="D2578" s="2">
        <f t="shared" si="236"/>
        <v>3.0258138662883312</v>
      </c>
      <c r="E2578" s="2">
        <f t="shared" si="235"/>
        <v>2.0565705490290576E-2</v>
      </c>
      <c r="F2578" s="2">
        <f t="shared" si="239"/>
        <v>1.7529184298798139E-2</v>
      </c>
      <c r="G2578" s="2">
        <f t="shared" si="237"/>
        <v>3.0365211914924368E-3</v>
      </c>
      <c r="H2578" s="2" t="str">
        <f t="shared" si="238"/>
        <v>Sell</v>
      </c>
    </row>
    <row r="2579" spans="1:8" ht="13.5" x14ac:dyDescent="0.25">
      <c r="A2579" s="4">
        <v>45762</v>
      </c>
      <c r="B2579" s="2">
        <v>3.04</v>
      </c>
      <c r="C2579" s="2">
        <f t="shared" si="240"/>
        <v>3.0392442530434494</v>
      </c>
      <c r="D2579" s="2">
        <f t="shared" si="236"/>
        <v>3.0268646910077139</v>
      </c>
      <c r="E2579" s="2">
        <f t="shared" si="235"/>
        <v>1.2379562035735425E-2</v>
      </c>
      <c r="F2579" s="2">
        <f t="shared" si="239"/>
        <v>1.6499259846185596E-2</v>
      </c>
      <c r="G2579" s="2">
        <f t="shared" si="237"/>
        <v>-4.1196978104501708E-3</v>
      </c>
      <c r="H2579" s="2" t="str">
        <f t="shared" si="238"/>
        <v>Hold</v>
      </c>
    </row>
    <row r="2580" spans="1:8" ht="13.5" x14ac:dyDescent="0.25">
      <c r="A2580" s="4">
        <v>45763</v>
      </c>
      <c r="B2580" s="2">
        <v>3.03</v>
      </c>
      <c r="C2580" s="2">
        <f t="shared" si="240"/>
        <v>3.0408989833444573</v>
      </c>
      <c r="D2580" s="2">
        <f t="shared" si="236"/>
        <v>3.0270969361182538</v>
      </c>
      <c r="E2580" s="2">
        <f t="shared" si="235"/>
        <v>1.3802047226203484E-2</v>
      </c>
      <c r="F2580" s="2">
        <f t="shared" si="239"/>
        <v>1.5959817322189172E-2</v>
      </c>
      <c r="G2580" s="2">
        <f t="shared" si="237"/>
        <v>-2.157770095985688E-3</v>
      </c>
      <c r="H2580" s="2" t="str">
        <f t="shared" si="238"/>
        <v>Hold</v>
      </c>
    </row>
    <row r="2581" spans="1:8" ht="13.5" x14ac:dyDescent="0.25">
      <c r="A2581" s="4">
        <v>45764</v>
      </c>
      <c r="B2581" s="2">
        <v>3.04</v>
      </c>
      <c r="C2581" s="2">
        <f t="shared" si="240"/>
        <v>3.04999144744531</v>
      </c>
      <c r="D2581" s="2">
        <f t="shared" si="236"/>
        <v>3.0280527186280128</v>
      </c>
      <c r="E2581" s="2">
        <f t="shared" si="235"/>
        <v>2.1938728817297193E-2</v>
      </c>
      <c r="F2581" s="2">
        <f t="shared" si="239"/>
        <v>1.7155599621210778E-2</v>
      </c>
      <c r="G2581" s="2">
        <f t="shared" si="237"/>
        <v>4.783129196086415E-3</v>
      </c>
      <c r="H2581" s="2" t="str">
        <f t="shared" si="238"/>
        <v>Sell</v>
      </c>
    </row>
    <row r="2582" spans="1:8" ht="13.5" x14ac:dyDescent="0.25">
      <c r="A2582" s="4">
        <v>45765</v>
      </c>
      <c r="B2582" s="2">
        <v>3.04</v>
      </c>
      <c r="C2582" s="2">
        <f t="shared" si="240"/>
        <v>3.0546081478383393</v>
      </c>
      <c r="D2582" s="2">
        <f t="shared" si="236"/>
        <v>3.0289377024333453</v>
      </c>
      <c r="E2582" s="2">
        <f t="shared" si="235"/>
        <v>2.567044540499408E-2</v>
      </c>
      <c r="F2582" s="2">
        <f t="shared" si="239"/>
        <v>1.885856877796744E-2</v>
      </c>
      <c r="G2582" s="2">
        <f t="shared" si="237"/>
        <v>6.8118766270266404E-3</v>
      </c>
      <c r="H2582" s="2" t="str">
        <f t="shared" si="238"/>
        <v>Sell</v>
      </c>
    </row>
    <row r="2583" spans="1:8" ht="13.5" x14ac:dyDescent="0.25">
      <c r="A2583" s="4">
        <v>45768</v>
      </c>
      <c r="B2583" s="2">
        <v>3.05</v>
      </c>
      <c r="C2583" s="2">
        <f t="shared" si="240"/>
        <v>3.0631299712478253</v>
      </c>
      <c r="D2583" s="2">
        <f t="shared" si="236"/>
        <v>3.0304978726234677</v>
      </c>
      <c r="E2583" s="2">
        <f t="shared" si="235"/>
        <v>3.2632098624357564E-2</v>
      </c>
      <c r="F2583" s="2">
        <f t="shared" si="239"/>
        <v>2.1613274747245465E-2</v>
      </c>
      <c r="G2583" s="2">
        <f t="shared" si="237"/>
        <v>1.1018823877112099E-2</v>
      </c>
      <c r="H2583" s="2" t="str">
        <f t="shared" si="238"/>
        <v>Sell</v>
      </c>
    </row>
    <row r="2584" spans="1:8" ht="13.5" x14ac:dyDescent="0.25">
      <c r="A2584" s="4">
        <v>45769</v>
      </c>
      <c r="B2584" s="2">
        <v>3.07</v>
      </c>
      <c r="C2584" s="2">
        <f t="shared" si="240"/>
        <v>3.0672638218250827</v>
      </c>
      <c r="D2584" s="2">
        <f t="shared" si="236"/>
        <v>3.0334239561328404</v>
      </c>
      <c r="E2584" s="2">
        <f t="shared" si="235"/>
        <v>3.3839865692242288E-2</v>
      </c>
      <c r="F2584" s="2">
        <f t="shared" si="239"/>
        <v>2.4058592936244832E-2</v>
      </c>
      <c r="G2584" s="2">
        <f t="shared" si="237"/>
        <v>9.7812727559974562E-3</v>
      </c>
      <c r="H2584" s="2" t="str">
        <f t="shared" si="238"/>
        <v>Sell</v>
      </c>
    </row>
    <row r="2585" spans="1:8" ht="13.5" x14ac:dyDescent="0.25">
      <c r="A2585" s="4">
        <v>45770</v>
      </c>
      <c r="B2585" s="2">
        <v>3.1</v>
      </c>
      <c r="C2585" s="2">
        <f t="shared" si="240"/>
        <v>3.056915541544301</v>
      </c>
      <c r="D2585" s="2">
        <f t="shared" si="236"/>
        <v>3.0383555149378152</v>
      </c>
      <c r="E2585" s="2">
        <f t="shared" si="235"/>
        <v>1.8560026606485813E-2</v>
      </c>
      <c r="F2585" s="2">
        <f t="shared" si="239"/>
        <v>2.2958879670293031E-2</v>
      </c>
      <c r="G2585" s="2">
        <f t="shared" si="237"/>
        <v>-4.3988530638072176E-3</v>
      </c>
      <c r="H2585" s="2" t="str">
        <f t="shared" si="238"/>
        <v>Hold</v>
      </c>
    </row>
    <row r="2586" spans="1:8" ht="13.5" x14ac:dyDescent="0.25">
      <c r="A2586" s="4">
        <v>45771</v>
      </c>
      <c r="B2586" s="2">
        <v>3.07</v>
      </c>
      <c r="C2586" s="2">
        <f t="shared" si="240"/>
        <v>3.0573900736144086</v>
      </c>
      <c r="D2586" s="2">
        <f t="shared" si="236"/>
        <v>3.0406995508683474</v>
      </c>
      <c r="E2586" s="2">
        <f t="shared" si="235"/>
        <v>1.6690522746061198E-2</v>
      </c>
      <c r="F2586" s="2">
        <f t="shared" si="239"/>
        <v>2.1705208285446666E-2</v>
      </c>
      <c r="G2586" s="2">
        <f t="shared" si="237"/>
        <v>-5.0146855393854682E-3</v>
      </c>
      <c r="H2586" s="2" t="str">
        <f t="shared" si="238"/>
        <v>Hold</v>
      </c>
    </row>
    <row r="2587" spans="1:8" ht="13.5" x14ac:dyDescent="0.25">
      <c r="A2587" s="4">
        <v>45772</v>
      </c>
      <c r="B2587" s="2">
        <v>3.1</v>
      </c>
      <c r="C2587" s="2">
        <f t="shared" si="240"/>
        <v>3.0547146776737302</v>
      </c>
      <c r="D2587" s="2">
        <f t="shared" si="236"/>
        <v>3.045092176729951</v>
      </c>
      <c r="E2587" s="2">
        <f t="shared" si="235"/>
        <v>9.6225009437791442E-3</v>
      </c>
      <c r="F2587" s="2">
        <f t="shared" si="239"/>
        <v>1.9288666817113165E-2</v>
      </c>
      <c r="G2587" s="2">
        <f t="shared" si="237"/>
        <v>-9.6661658733340206E-3</v>
      </c>
      <c r="H2587" s="2" t="str">
        <f t="shared" si="238"/>
        <v>Hold</v>
      </c>
    </row>
    <row r="2588" spans="1:8" ht="13.5" x14ac:dyDescent="0.25">
      <c r="A2588" s="4">
        <v>45775</v>
      </c>
      <c r="B2588" s="2">
        <v>3.1</v>
      </c>
      <c r="C2588" s="2">
        <f t="shared" si="240"/>
        <v>3.0462970349546947</v>
      </c>
      <c r="D2588" s="2">
        <f t="shared" si="236"/>
        <v>3.0491594228981027</v>
      </c>
      <c r="E2588" s="2">
        <f t="shared" ref="E2588:E2651" si="241">C2588-D2588</f>
        <v>-2.8623879434079846E-3</v>
      </c>
      <c r="F2588" s="2">
        <f t="shared" si="239"/>
        <v>1.4858455865008936E-2</v>
      </c>
      <c r="G2588" s="2">
        <f t="shared" si="237"/>
        <v>-1.772084380841692E-2</v>
      </c>
      <c r="H2588" s="2" t="str">
        <f t="shared" si="238"/>
        <v>Hold</v>
      </c>
    </row>
    <row r="2589" spans="1:8" ht="13.5" x14ac:dyDescent="0.25">
      <c r="A2589" s="4">
        <v>45776</v>
      </c>
      <c r="B2589" s="2">
        <v>3.1</v>
      </c>
      <c r="C2589" s="2">
        <f t="shared" si="240"/>
        <v>3.0453282603462801</v>
      </c>
      <c r="D2589" s="2">
        <f t="shared" ref="D2589:D2652" si="242">$D$4*B2589+(1-$D$4)*D2588</f>
        <v>3.0529253915723169</v>
      </c>
      <c r="E2589" s="2">
        <f t="shared" si="241"/>
        <v>-7.5971312260367796E-3</v>
      </c>
      <c r="F2589" s="2">
        <f t="shared" si="239"/>
        <v>1.0367338446799792E-2</v>
      </c>
      <c r="G2589" s="2">
        <f t="shared" si="237"/>
        <v>-1.7964469672836571E-2</v>
      </c>
      <c r="H2589" s="2" t="str">
        <f t="shared" si="238"/>
        <v>Hold</v>
      </c>
    </row>
    <row r="2590" spans="1:8" ht="13.5" x14ac:dyDescent="0.25">
      <c r="A2590" s="4">
        <v>45777</v>
      </c>
      <c r="B2590" s="2">
        <v>3.07</v>
      </c>
      <c r="C2590" s="2">
        <f t="shared" si="240"/>
        <v>3.042970066446852</v>
      </c>
      <c r="D2590" s="2">
        <f t="shared" si="242"/>
        <v>3.0541901773817748</v>
      </c>
      <c r="E2590" s="2">
        <f t="shared" si="241"/>
        <v>-1.1220110934922811E-2</v>
      </c>
      <c r="F2590" s="2">
        <f t="shared" si="239"/>
        <v>6.0498485704552707E-3</v>
      </c>
      <c r="G2590" s="2">
        <f t="shared" si="237"/>
        <v>-1.7269959505378081E-2</v>
      </c>
      <c r="H2590" s="2" t="str">
        <f t="shared" si="238"/>
        <v>Hold</v>
      </c>
    </row>
    <row r="2591" spans="1:8" ht="13.5" x14ac:dyDescent="0.25">
      <c r="A2591" s="4">
        <v>45779</v>
      </c>
      <c r="B2591" s="2">
        <v>3.1</v>
      </c>
      <c r="C2591" s="2">
        <f t="shared" si="240"/>
        <v>3.0425131331473363</v>
      </c>
      <c r="D2591" s="2">
        <f t="shared" si="242"/>
        <v>3.0575834975757177</v>
      </c>
      <c r="E2591" s="2">
        <f t="shared" si="241"/>
        <v>-1.5070364428381389E-2</v>
      </c>
      <c r="F2591" s="2">
        <f t="shared" si="239"/>
        <v>1.8258059706879391E-3</v>
      </c>
      <c r="G2591" s="2">
        <f t="shared" si="237"/>
        <v>-1.6896170399069328E-2</v>
      </c>
      <c r="H2591" s="2" t="str">
        <f t="shared" si="238"/>
        <v>Hold</v>
      </c>
    </row>
    <row r="2592" spans="1:8" ht="13.5" x14ac:dyDescent="0.25">
      <c r="A2592" s="4">
        <v>45782</v>
      </c>
      <c r="B2592" s="2">
        <v>3.1</v>
      </c>
      <c r="C2592" s="2">
        <f t="shared" si="240"/>
        <v>3.0421264972785154</v>
      </c>
      <c r="D2592" s="2">
        <f t="shared" si="242"/>
        <v>3.060725460718257</v>
      </c>
      <c r="E2592" s="2">
        <f t="shared" si="241"/>
        <v>-1.8598963439741656E-2</v>
      </c>
      <c r="F2592" s="2">
        <f t="shared" si="239"/>
        <v>-2.2591479113979801E-3</v>
      </c>
      <c r="G2592" s="2">
        <f t="shared" si="237"/>
        <v>-1.6339815528343675E-2</v>
      </c>
      <c r="H2592" s="2" t="str">
        <f t="shared" si="238"/>
        <v>Hold</v>
      </c>
    </row>
    <row r="2593" spans="1:8" ht="13.5" x14ac:dyDescent="0.25">
      <c r="A2593" s="4">
        <v>45783</v>
      </c>
      <c r="B2593" s="2">
        <v>3.12</v>
      </c>
      <c r="C2593" s="2">
        <f t="shared" si="240"/>
        <v>3.043337805389513</v>
      </c>
      <c r="D2593" s="2">
        <f t="shared" si="242"/>
        <v>3.0651161673317198</v>
      </c>
      <c r="E2593" s="2">
        <f t="shared" si="241"/>
        <v>-2.1778361942206725E-2</v>
      </c>
      <c r="F2593" s="2">
        <f t="shared" si="239"/>
        <v>-6.1629907175597297E-3</v>
      </c>
      <c r="G2593" s="2">
        <f t="shared" si="237"/>
        <v>-1.5615371224646995E-2</v>
      </c>
      <c r="H2593" s="2" t="str">
        <f t="shared" si="238"/>
        <v>Hold</v>
      </c>
    </row>
    <row r="2594" spans="1:8" ht="13.5" x14ac:dyDescent="0.25">
      <c r="A2594" s="4">
        <v>45784</v>
      </c>
      <c r="B2594" s="2">
        <v>3.14</v>
      </c>
      <c r="C2594" s="2">
        <f t="shared" si="240"/>
        <v>3.0474396814834339</v>
      </c>
      <c r="D2594" s="2">
        <f t="shared" si="242"/>
        <v>3.0706631178997408</v>
      </c>
      <c r="E2594" s="2">
        <f t="shared" si="241"/>
        <v>-2.3223436416306864E-2</v>
      </c>
      <c r="F2594" s="2">
        <f t="shared" si="239"/>
        <v>-9.5750798573091579E-3</v>
      </c>
      <c r="G2594" s="2">
        <f t="shared" si="237"/>
        <v>-1.3648356558997706E-2</v>
      </c>
      <c r="H2594" s="2" t="str">
        <f t="shared" si="238"/>
        <v>Hold</v>
      </c>
    </row>
    <row r="2595" spans="1:8" ht="13.5" x14ac:dyDescent="0.25">
      <c r="A2595" s="4">
        <v>45785</v>
      </c>
      <c r="B2595" s="2">
        <v>3.12</v>
      </c>
      <c r="C2595" s="2">
        <f t="shared" si="240"/>
        <v>3.0555258843321362</v>
      </c>
      <c r="D2595" s="2">
        <f t="shared" si="242"/>
        <v>3.0743177017590195</v>
      </c>
      <c r="E2595" s="2">
        <f t="shared" si="241"/>
        <v>-1.8791817426883295E-2</v>
      </c>
      <c r="F2595" s="2">
        <f t="shared" si="239"/>
        <v>-1.1418427371223986E-2</v>
      </c>
      <c r="G2595" s="2">
        <f t="shared" si="237"/>
        <v>-7.3733900556593093E-3</v>
      </c>
      <c r="H2595" s="2" t="str">
        <f t="shared" si="238"/>
        <v>Hold</v>
      </c>
    </row>
    <row r="2596" spans="1:8" ht="13.5" x14ac:dyDescent="0.25">
      <c r="A2596" s="4">
        <v>45786</v>
      </c>
      <c r="B2596" s="2">
        <v>3.12</v>
      </c>
      <c r="C2596" s="2">
        <f t="shared" si="240"/>
        <v>3.0577526713579615</v>
      </c>
      <c r="D2596" s="2">
        <f t="shared" si="242"/>
        <v>3.0777015757027959</v>
      </c>
      <c r="E2596" s="2">
        <f t="shared" si="241"/>
        <v>-1.9948904344834428E-2</v>
      </c>
      <c r="F2596" s="2">
        <f t="shared" si="239"/>
        <v>-1.3124522765946074E-2</v>
      </c>
      <c r="G2596" s="2">
        <f t="shared" ref="G2596:G2659" si="243">E2596-F2596</f>
        <v>-6.8243815788883548E-3</v>
      </c>
      <c r="H2596" s="2" t="str">
        <f t="shared" ref="H2596:H2659" si="244">IF(G2596&lt;0,"Hold","Sell")</f>
        <v>Hold</v>
      </c>
    </row>
    <row r="2597" spans="1:8" ht="13.5" x14ac:dyDescent="0.25">
      <c r="A2597" s="4">
        <v>45789</v>
      </c>
      <c r="B2597" s="2">
        <v>3.12</v>
      </c>
      <c r="C2597" s="2">
        <f t="shared" si="240"/>
        <v>3.0642522603798135</v>
      </c>
      <c r="D2597" s="2">
        <f t="shared" si="242"/>
        <v>3.080834792317404</v>
      </c>
      <c r="E2597" s="2">
        <f t="shared" si="241"/>
        <v>-1.6582531937590517E-2</v>
      </c>
      <c r="F2597" s="2">
        <f t="shared" ref="F2597:F2660" si="245">(E2597*(2/(10)))+((1-(2/10))*F2596)</f>
        <v>-1.3816124600274962E-2</v>
      </c>
      <c r="G2597" s="2">
        <f t="shared" si="243"/>
        <v>-2.7664073373155542E-3</v>
      </c>
      <c r="H2597" s="2" t="str">
        <f t="shared" si="244"/>
        <v>Hold</v>
      </c>
    </row>
    <row r="2598" spans="1:8" ht="13.5" x14ac:dyDescent="0.25">
      <c r="A2598" s="4">
        <v>45790</v>
      </c>
      <c r="B2598" s="2">
        <v>3.1</v>
      </c>
      <c r="C2598" s="2">
        <f t="shared" si="240"/>
        <v>3.0697519126290729</v>
      </c>
      <c r="D2598" s="2">
        <f t="shared" si="242"/>
        <v>3.0822544373309295</v>
      </c>
      <c r="E2598" s="2">
        <f t="shared" si="241"/>
        <v>-1.2502524701856643E-2</v>
      </c>
      <c r="F2598" s="2">
        <f t="shared" si="245"/>
        <v>-1.3553404620591299E-2</v>
      </c>
      <c r="G2598" s="2">
        <f t="shared" si="243"/>
        <v>1.0508799187346554E-3</v>
      </c>
      <c r="H2598" s="2" t="str">
        <f t="shared" si="244"/>
        <v>Sell</v>
      </c>
    </row>
    <row r="2599" spans="1:8" ht="13.5" x14ac:dyDescent="0.25">
      <c r="A2599" s="4">
        <v>45791</v>
      </c>
      <c r="B2599" s="2">
        <v>3.12</v>
      </c>
      <c r="C2599" s="2">
        <f t="shared" si="240"/>
        <v>3.0744054645322927</v>
      </c>
      <c r="D2599" s="2">
        <f t="shared" si="242"/>
        <v>3.0850504049360459</v>
      </c>
      <c r="E2599" s="2">
        <f t="shared" si="241"/>
        <v>-1.0644940403753189E-2</v>
      </c>
      <c r="F2599" s="2">
        <f t="shared" si="245"/>
        <v>-1.2971711777223678E-2</v>
      </c>
      <c r="G2599" s="2">
        <f t="shared" si="243"/>
        <v>2.326771373470489E-3</v>
      </c>
      <c r="H2599" s="2" t="str">
        <f t="shared" si="244"/>
        <v>Sell</v>
      </c>
    </row>
    <row r="2600" spans="1:8" ht="13.5" x14ac:dyDescent="0.25">
      <c r="A2600" s="4">
        <v>45792</v>
      </c>
      <c r="B2600" s="2">
        <v>3.14</v>
      </c>
      <c r="C2600" s="2">
        <f t="shared" si="240"/>
        <v>3.0737277007580937</v>
      </c>
      <c r="D2600" s="2">
        <f t="shared" si="242"/>
        <v>3.0891207453111535</v>
      </c>
      <c r="E2600" s="2">
        <f t="shared" si="241"/>
        <v>-1.5393044553059898E-2</v>
      </c>
      <c r="F2600" s="2">
        <f t="shared" si="245"/>
        <v>-1.3455978332390922E-2</v>
      </c>
      <c r="G2600" s="2">
        <f t="shared" si="243"/>
        <v>-1.9370662206689756E-3</v>
      </c>
      <c r="H2600" s="2" t="str">
        <f t="shared" si="244"/>
        <v>Hold</v>
      </c>
    </row>
    <row r="2601" spans="1:8" ht="13.5" x14ac:dyDescent="0.25">
      <c r="A2601" s="4">
        <v>45793</v>
      </c>
      <c r="B2601" s="2">
        <v>3.14</v>
      </c>
      <c r="C2601" s="2">
        <f t="shared" si="240"/>
        <v>3.0777695929491564</v>
      </c>
      <c r="D2601" s="2">
        <f t="shared" si="242"/>
        <v>3.0928895789918092</v>
      </c>
      <c r="E2601" s="2">
        <f t="shared" si="241"/>
        <v>-1.5119986042652744E-2</v>
      </c>
      <c r="F2601" s="2">
        <f t="shared" si="245"/>
        <v>-1.3788779874443288E-2</v>
      </c>
      <c r="G2601" s="2">
        <f t="shared" si="243"/>
        <v>-1.3312061682094565E-3</v>
      </c>
      <c r="H2601" s="2" t="str">
        <f t="shared" si="244"/>
        <v>Hold</v>
      </c>
    </row>
    <row r="2602" spans="1:8" ht="13.5" x14ac:dyDescent="0.25">
      <c r="A2602" s="4">
        <v>45796</v>
      </c>
      <c r="B2602" s="2">
        <v>3.24</v>
      </c>
      <c r="C2602" s="2">
        <f t="shared" si="240"/>
        <v>3.0811896555723632</v>
      </c>
      <c r="D2602" s="2">
        <f t="shared" si="242"/>
        <v>3.1037866472146378</v>
      </c>
      <c r="E2602" s="2">
        <f t="shared" si="241"/>
        <v>-2.2596991642274578E-2</v>
      </c>
      <c r="F2602" s="2">
        <f t="shared" si="245"/>
        <v>-1.5550422228009547E-2</v>
      </c>
      <c r="G2602" s="2">
        <f t="shared" si="243"/>
        <v>-7.0465694142650311E-3</v>
      </c>
      <c r="H2602" s="2" t="str">
        <f t="shared" si="244"/>
        <v>Hold</v>
      </c>
    </row>
    <row r="2603" spans="1:8" ht="13.5" x14ac:dyDescent="0.25">
      <c r="A2603" s="4">
        <v>45797</v>
      </c>
      <c r="B2603" s="2">
        <v>3.24</v>
      </c>
      <c r="C2603" s="2">
        <f t="shared" si="240"/>
        <v>3.0871604777919996</v>
      </c>
      <c r="D2603" s="2">
        <f t="shared" si="242"/>
        <v>3.113876525198739</v>
      </c>
      <c r="E2603" s="2">
        <f t="shared" si="241"/>
        <v>-2.6716047406739385E-2</v>
      </c>
      <c r="F2603" s="2">
        <f t="shared" si="245"/>
        <v>-1.7783547263755514E-2</v>
      </c>
      <c r="G2603" s="2">
        <f t="shared" si="243"/>
        <v>-8.9325001429838707E-3</v>
      </c>
      <c r="H2603" s="2" t="str">
        <f t="shared" si="244"/>
        <v>Hold</v>
      </c>
    </row>
    <row r="2604" spans="1:8" ht="13.5" x14ac:dyDescent="0.25">
      <c r="A2604" s="4">
        <v>45798</v>
      </c>
      <c r="B2604" s="2">
        <v>3.24</v>
      </c>
      <c r="C2604" s="2">
        <f t="shared" si="240"/>
        <v>3.095289635054769</v>
      </c>
      <c r="D2604" s="2">
        <f t="shared" si="242"/>
        <v>3.123219004813647</v>
      </c>
      <c r="E2604" s="2">
        <f t="shared" si="241"/>
        <v>-2.7929369758878053E-2</v>
      </c>
      <c r="F2604" s="2">
        <f t="shared" si="245"/>
        <v>-1.9812711762780023E-2</v>
      </c>
      <c r="G2604" s="2">
        <f t="shared" si="243"/>
        <v>-8.1166579960980298E-3</v>
      </c>
      <c r="H2604" s="2" t="str">
        <f t="shared" si="244"/>
        <v>Hold</v>
      </c>
    </row>
    <row r="2605" spans="1:8" ht="13.5" x14ac:dyDescent="0.25">
      <c r="A2605" s="4">
        <v>45799</v>
      </c>
      <c r="B2605" s="2">
        <v>3.2</v>
      </c>
      <c r="C2605" s="2">
        <f t="shared" si="240"/>
        <v>3.0990912296617275</v>
      </c>
      <c r="D2605" s="2">
        <f t="shared" si="242"/>
        <v>3.128906485938562</v>
      </c>
      <c r="E2605" s="2">
        <f t="shared" si="241"/>
        <v>-2.9815256276834567E-2</v>
      </c>
      <c r="F2605" s="2">
        <f t="shared" si="245"/>
        <v>-2.1813220665590931E-2</v>
      </c>
      <c r="G2605" s="2">
        <f t="shared" si="243"/>
        <v>-8.0020356112436367E-3</v>
      </c>
      <c r="H2605" s="2" t="str">
        <f t="shared" si="244"/>
        <v>Hold</v>
      </c>
    </row>
    <row r="2606" spans="1:8" ht="13.5" x14ac:dyDescent="0.25">
      <c r="A2606" s="4">
        <v>45800</v>
      </c>
      <c r="B2606" s="2">
        <v>3.2</v>
      </c>
      <c r="C2606" s="2">
        <f t="shared" si="240"/>
        <v>3.1023079635599231</v>
      </c>
      <c r="D2606" s="2">
        <f t="shared" si="242"/>
        <v>3.1341726721653349</v>
      </c>
      <c r="E2606" s="2">
        <f t="shared" si="241"/>
        <v>-3.1864708605411796E-2</v>
      </c>
      <c r="F2606" s="2">
        <f t="shared" si="245"/>
        <v>-2.3823518253555106E-2</v>
      </c>
      <c r="G2606" s="2">
        <f t="shared" si="243"/>
        <v>-8.0411903518566898E-3</v>
      </c>
      <c r="H2606" s="2" t="str">
        <f t="shared" si="244"/>
        <v>Hold</v>
      </c>
    </row>
    <row r="2607" spans="1:8" ht="13.5" x14ac:dyDescent="0.25">
      <c r="A2607" s="4">
        <v>45803</v>
      </c>
      <c r="B2607" s="2">
        <v>3.24</v>
      </c>
      <c r="C2607" s="2">
        <f t="shared" si="240"/>
        <v>3.1050298153199347</v>
      </c>
      <c r="D2607" s="2">
        <f t="shared" si="242"/>
        <v>3.142011733486421</v>
      </c>
      <c r="E2607" s="2">
        <f t="shared" si="241"/>
        <v>-3.6981918166486327E-2</v>
      </c>
      <c r="F2607" s="2">
        <f t="shared" si="245"/>
        <v>-2.6455198236141352E-2</v>
      </c>
      <c r="G2607" s="2">
        <f t="shared" si="243"/>
        <v>-1.0526719930344975E-2</v>
      </c>
      <c r="H2607" s="2" t="str">
        <f t="shared" si="244"/>
        <v>Hold</v>
      </c>
    </row>
    <row r="2608" spans="1:8" ht="13.5" x14ac:dyDescent="0.25">
      <c r="A2608" s="4">
        <v>45804</v>
      </c>
      <c r="B2608" s="2">
        <v>3.24</v>
      </c>
      <c r="C2608" s="2">
        <f t="shared" si="240"/>
        <v>3.1042559975784063</v>
      </c>
      <c r="D2608" s="2">
        <f t="shared" si="242"/>
        <v>3.1492701235985381</v>
      </c>
      <c r="E2608" s="2">
        <f t="shared" si="241"/>
        <v>-4.5014126020131773E-2</v>
      </c>
      <c r="F2608" s="2">
        <f t="shared" si="245"/>
        <v>-3.0166983792939438E-2</v>
      </c>
      <c r="G2608" s="2">
        <f t="shared" si="243"/>
        <v>-1.4847142227192335E-2</v>
      </c>
      <c r="H2608" s="2" t="str">
        <f t="shared" si="244"/>
        <v>Hold</v>
      </c>
    </row>
    <row r="2609" spans="1:8" ht="13.5" x14ac:dyDescent="0.25">
      <c r="A2609" s="4">
        <v>45805</v>
      </c>
      <c r="B2609" s="2">
        <v>3.26</v>
      </c>
      <c r="C2609" s="2">
        <f t="shared" si="240"/>
        <v>3.1066781517971132</v>
      </c>
      <c r="D2609" s="2">
        <f t="shared" si="242"/>
        <v>3.1574723366653132</v>
      </c>
      <c r="E2609" s="2">
        <f t="shared" si="241"/>
        <v>-5.0794184868200087E-2</v>
      </c>
      <c r="F2609" s="2">
        <f t="shared" si="245"/>
        <v>-3.4292424007991568E-2</v>
      </c>
      <c r="G2609" s="2">
        <f t="shared" si="243"/>
        <v>-1.650176086020852E-2</v>
      </c>
      <c r="H2609" s="2" t="str">
        <f t="shared" si="244"/>
        <v>Hold</v>
      </c>
    </row>
    <row r="2610" spans="1:8" ht="13.5" x14ac:dyDescent="0.25">
      <c r="A2610" s="4">
        <v>45806</v>
      </c>
      <c r="B2610" s="2">
        <v>3.28</v>
      </c>
      <c r="C2610" s="2">
        <f t="shared" si="240"/>
        <v>3.1118045899821727</v>
      </c>
      <c r="D2610" s="2">
        <f t="shared" si="242"/>
        <v>3.16654845987529</v>
      </c>
      <c r="E2610" s="2">
        <f t="shared" si="241"/>
        <v>-5.4743869893117303E-2</v>
      </c>
      <c r="F2610" s="2">
        <f t="shared" si="245"/>
        <v>-3.8382713185016716E-2</v>
      </c>
      <c r="G2610" s="2">
        <f t="shared" si="243"/>
        <v>-1.6361156708100587E-2</v>
      </c>
      <c r="H2610" s="2" t="str">
        <f t="shared" si="244"/>
        <v>Hold</v>
      </c>
    </row>
    <row r="2611" spans="1:8" ht="13.5" x14ac:dyDescent="0.25">
      <c r="A2611" s="4">
        <v>45807</v>
      </c>
      <c r="B2611" s="2">
        <v>3.28</v>
      </c>
      <c r="C2611" s="2">
        <f t="shared" si="240"/>
        <v>3.1161423453695307</v>
      </c>
      <c r="D2611" s="2">
        <f t="shared" si="242"/>
        <v>3.1749522776623058</v>
      </c>
      <c r="E2611" s="2">
        <f t="shared" si="241"/>
        <v>-5.8809932292775091E-2</v>
      </c>
      <c r="F2611" s="2">
        <f t="shared" si="245"/>
        <v>-4.2468157006568391E-2</v>
      </c>
      <c r="G2611" s="2">
        <f t="shared" si="243"/>
        <v>-1.63417752862067E-2</v>
      </c>
      <c r="H2611" s="2" t="str">
        <f t="shared" si="244"/>
        <v>Hold</v>
      </c>
    </row>
    <row r="2612" spans="1:8" ht="13.5" x14ac:dyDescent="0.25">
      <c r="A2612" s="4">
        <v>45810</v>
      </c>
      <c r="B2612" s="2">
        <v>3.3</v>
      </c>
      <c r="C2612" s="2">
        <f t="shared" si="240"/>
        <v>3.135197369158834</v>
      </c>
      <c r="D2612" s="2">
        <f t="shared" si="242"/>
        <v>3.1842150719095423</v>
      </c>
      <c r="E2612" s="2">
        <f t="shared" si="241"/>
        <v>-4.9017702750708381E-2</v>
      </c>
      <c r="F2612" s="2">
        <f t="shared" si="245"/>
        <v>-4.3778066155396388E-2</v>
      </c>
      <c r="G2612" s="2">
        <f t="shared" si="243"/>
        <v>-5.2396365953119931E-3</v>
      </c>
      <c r="H2612" s="2" t="str">
        <f t="shared" si="244"/>
        <v>Hold</v>
      </c>
    </row>
    <row r="2613" spans="1:8" ht="13.5" x14ac:dyDescent="0.25">
      <c r="A2613" s="4">
        <v>45811</v>
      </c>
      <c r="B2613" s="2">
        <v>3.32</v>
      </c>
      <c r="C2613" s="2">
        <f t="shared" si="240"/>
        <v>3.1513208508267061</v>
      </c>
      <c r="D2613" s="2">
        <f t="shared" si="242"/>
        <v>3.1942732147310577</v>
      </c>
      <c r="E2613" s="2">
        <f t="shared" si="241"/>
        <v>-4.2952363904351643E-2</v>
      </c>
      <c r="F2613" s="2">
        <f t="shared" si="245"/>
        <v>-4.361292570518744E-2</v>
      </c>
      <c r="G2613" s="2">
        <f t="shared" si="243"/>
        <v>6.6056180083579746E-4</v>
      </c>
      <c r="H2613" s="2" t="str">
        <f t="shared" si="244"/>
        <v>Sell</v>
      </c>
    </row>
    <row r="2614" spans="1:8" ht="13.5" x14ac:dyDescent="0.25">
      <c r="A2614" s="4">
        <v>45812</v>
      </c>
      <c r="B2614" s="2">
        <v>3.33</v>
      </c>
      <c r="C2614" s="2">
        <f t="shared" si="240"/>
        <v>3.1649637968533666</v>
      </c>
      <c r="D2614" s="2">
        <f t="shared" si="242"/>
        <v>3.204327050676905</v>
      </c>
      <c r="E2614" s="2">
        <f t="shared" si="241"/>
        <v>-3.9363253823538447E-2</v>
      </c>
      <c r="F2614" s="2">
        <f t="shared" si="245"/>
        <v>-4.2762991328857643E-2</v>
      </c>
      <c r="G2614" s="2">
        <f t="shared" si="243"/>
        <v>3.3997375053191961E-3</v>
      </c>
      <c r="H2614" s="2" t="str">
        <f t="shared" si="244"/>
        <v>Sell</v>
      </c>
    </row>
    <row r="2615" spans="1:8" ht="13.5" x14ac:dyDescent="0.25">
      <c r="A2615" s="4">
        <v>45813</v>
      </c>
      <c r="B2615" s="2">
        <v>3.32</v>
      </c>
      <c r="C2615" s="2">
        <f t="shared" si="240"/>
        <v>3.1703539819528488</v>
      </c>
      <c r="D2615" s="2">
        <f t="shared" si="242"/>
        <v>3.2128954172934305</v>
      </c>
      <c r="E2615" s="2">
        <f t="shared" si="241"/>
        <v>-4.2541435340581746E-2</v>
      </c>
      <c r="F2615" s="2">
        <f t="shared" si="245"/>
        <v>-4.2718680131202467E-2</v>
      </c>
      <c r="G2615" s="2">
        <f t="shared" si="243"/>
        <v>1.7724479062072168E-4</v>
      </c>
      <c r="H2615" s="2" t="str">
        <f t="shared" si="244"/>
        <v>Sell</v>
      </c>
    </row>
    <row r="2616" spans="1:8" ht="13.5" x14ac:dyDescent="0.25">
      <c r="A2616" s="4">
        <v>45817</v>
      </c>
      <c r="B2616" s="2">
        <v>3.32</v>
      </c>
      <c r="C2616" s="2">
        <f t="shared" si="240"/>
        <v>3.1749149078062566</v>
      </c>
      <c r="D2616" s="2">
        <f t="shared" si="242"/>
        <v>3.2208290900865095</v>
      </c>
      <c r="E2616" s="2">
        <f t="shared" si="241"/>
        <v>-4.5914182280252902E-2</v>
      </c>
      <c r="F2616" s="2">
        <f t="shared" si="245"/>
        <v>-4.3357780561012554E-2</v>
      </c>
      <c r="G2616" s="2">
        <f t="shared" si="243"/>
        <v>-2.5564017192403476E-3</v>
      </c>
      <c r="H2616" s="2" t="str">
        <f t="shared" si="244"/>
        <v>Hold</v>
      </c>
    </row>
    <row r="2617" spans="1:8" ht="13.5" x14ac:dyDescent="0.25">
      <c r="A2617" s="4">
        <v>45818</v>
      </c>
      <c r="B2617" s="2">
        <v>3.3</v>
      </c>
      <c r="C2617" s="2">
        <f t="shared" si="240"/>
        <v>3.1849279989129862</v>
      </c>
      <c r="D2617" s="2">
        <f t="shared" si="242"/>
        <v>3.2266936019319532</v>
      </c>
      <c r="E2617" s="2">
        <f t="shared" si="241"/>
        <v>-4.1765603018967035E-2</v>
      </c>
      <c r="F2617" s="2">
        <f t="shared" si="245"/>
        <v>-4.3039345052603456E-2</v>
      </c>
      <c r="G2617" s="2">
        <f t="shared" si="243"/>
        <v>1.2737420336364214E-3</v>
      </c>
      <c r="H2617" s="2" t="str">
        <f t="shared" si="244"/>
        <v>Sell</v>
      </c>
    </row>
    <row r="2618" spans="1:8" ht="13.5" x14ac:dyDescent="0.25">
      <c r="A2618" s="4">
        <v>45819</v>
      </c>
      <c r="B2618" s="2">
        <v>3.32</v>
      </c>
      <c r="C2618" s="2">
        <f t="shared" si="240"/>
        <v>3.1934006144648341</v>
      </c>
      <c r="D2618" s="2">
        <f t="shared" si="242"/>
        <v>3.2336051869740308</v>
      </c>
      <c r="E2618" s="2">
        <f t="shared" si="241"/>
        <v>-4.0204572509196623E-2</v>
      </c>
      <c r="F2618" s="2">
        <f t="shared" si="245"/>
        <v>-4.2472390543922087E-2</v>
      </c>
      <c r="G2618" s="2">
        <f t="shared" si="243"/>
        <v>2.2678180347254634E-3</v>
      </c>
      <c r="H2618" s="2" t="str">
        <f t="shared" si="244"/>
        <v>Sell</v>
      </c>
    </row>
    <row r="2619" spans="1:8" ht="13.5" x14ac:dyDescent="0.25">
      <c r="A2619" s="4">
        <v>45820</v>
      </c>
      <c r="B2619" s="2">
        <v>3.32</v>
      </c>
      <c r="C2619" s="2">
        <f t="shared" si="240"/>
        <v>3.2036466737779365</v>
      </c>
      <c r="D2619" s="2">
        <f t="shared" si="242"/>
        <v>3.2400048027537323</v>
      </c>
      <c r="E2619" s="2">
        <f t="shared" si="241"/>
        <v>-3.6358128975795712E-2</v>
      </c>
      <c r="F2619" s="2">
        <f t="shared" si="245"/>
        <v>-4.1249538230296812E-2</v>
      </c>
      <c r="G2619" s="2">
        <f t="shared" si="243"/>
        <v>4.8914092545011001E-3</v>
      </c>
      <c r="H2619" s="2" t="str">
        <f t="shared" si="244"/>
        <v>Sell</v>
      </c>
    </row>
    <row r="2620" spans="1:8" ht="13.5" x14ac:dyDescent="0.25">
      <c r="A2620" s="4">
        <v>45821</v>
      </c>
      <c r="B2620" s="2">
        <v>3.34</v>
      </c>
      <c r="C2620" s="2">
        <f t="shared" si="240"/>
        <v>3.2153933393505616</v>
      </c>
      <c r="D2620" s="2">
        <f t="shared" si="242"/>
        <v>3.2474118544016037</v>
      </c>
      <c r="E2620" s="2">
        <f t="shared" si="241"/>
        <v>-3.201851505104214E-2</v>
      </c>
      <c r="F2620" s="2">
        <f t="shared" si="245"/>
        <v>-3.940333359444588E-2</v>
      </c>
      <c r="G2620" s="2">
        <f t="shared" si="243"/>
        <v>7.38481854340374E-3</v>
      </c>
      <c r="H2620" s="2" t="str">
        <f t="shared" si="244"/>
        <v>Sell</v>
      </c>
    </row>
    <row r="2621" spans="1:8" ht="13.5" x14ac:dyDescent="0.25">
      <c r="A2621" s="4">
        <v>45824</v>
      </c>
      <c r="B2621" s="2">
        <v>3.35</v>
      </c>
      <c r="C2621" s="2">
        <f t="shared" si="240"/>
        <v>3.2253328256043212</v>
      </c>
      <c r="D2621" s="2">
        <f t="shared" si="242"/>
        <v>3.2550109762977812</v>
      </c>
      <c r="E2621" s="2">
        <f t="shared" si="241"/>
        <v>-2.9678150693460026E-2</v>
      </c>
      <c r="F2621" s="2">
        <f t="shared" si="245"/>
        <v>-3.7458297014248715E-2</v>
      </c>
      <c r="G2621" s="2">
        <f t="shared" si="243"/>
        <v>7.780146320788689E-3</v>
      </c>
      <c r="H2621" s="2" t="str">
        <f t="shared" si="244"/>
        <v>Sell</v>
      </c>
    </row>
    <row r="2622" spans="1:8" ht="13.5" x14ac:dyDescent="0.25">
      <c r="A2622" s="4">
        <v>45825</v>
      </c>
      <c r="B2622" s="2">
        <v>3.35</v>
      </c>
      <c r="C2622" s="2">
        <f t="shared" si="240"/>
        <v>3.2368200832036562</v>
      </c>
      <c r="D2622" s="2">
        <f t="shared" si="242"/>
        <v>3.262047200275723</v>
      </c>
      <c r="E2622" s="2">
        <f t="shared" si="241"/>
        <v>-2.5227117072066818E-2</v>
      </c>
      <c r="F2622" s="2">
        <f t="shared" si="245"/>
        <v>-3.5012061025812335E-2</v>
      </c>
      <c r="G2622" s="2">
        <f t="shared" si="243"/>
        <v>9.7849439537455174E-3</v>
      </c>
      <c r="H2622" s="2" t="str">
        <f t="shared" si="244"/>
        <v>Sell</v>
      </c>
    </row>
    <row r="2623" spans="1:8" ht="13.5" x14ac:dyDescent="0.25">
      <c r="A2623" s="4">
        <v>45826</v>
      </c>
      <c r="B2623" s="2">
        <v>3.34</v>
      </c>
      <c r="C2623" s="2">
        <f t="shared" si="240"/>
        <v>3.2496169934800165</v>
      </c>
      <c r="D2623" s="2">
        <f t="shared" si="242"/>
        <v>3.2678214817367803</v>
      </c>
      <c r="E2623" s="2">
        <f t="shared" si="241"/>
        <v>-1.8204488256763796E-2</v>
      </c>
      <c r="F2623" s="2">
        <f t="shared" si="245"/>
        <v>-3.1650546472002626E-2</v>
      </c>
      <c r="G2623" s="2">
        <f t="shared" si="243"/>
        <v>1.3446058215238831E-2</v>
      </c>
      <c r="H2623" s="2" t="str">
        <f t="shared" si="244"/>
        <v>Sell</v>
      </c>
    </row>
    <row r="2624" spans="1:8" ht="13.5" x14ac:dyDescent="0.25">
      <c r="A2624" s="4">
        <v>45827</v>
      </c>
      <c r="B2624" s="2">
        <v>3.35</v>
      </c>
      <c r="C2624" s="2">
        <f t="shared" si="240"/>
        <v>3.2619836098677064</v>
      </c>
      <c r="D2624" s="2">
        <f t="shared" si="242"/>
        <v>3.2739087793859074</v>
      </c>
      <c r="E2624" s="2">
        <f t="shared" si="241"/>
        <v>-1.1925169518200995E-2</v>
      </c>
      <c r="F2624" s="2">
        <f t="shared" si="245"/>
        <v>-2.77054710812423E-2</v>
      </c>
      <c r="G2624" s="2">
        <f t="shared" si="243"/>
        <v>1.5780301563041305E-2</v>
      </c>
      <c r="H2624" s="2" t="str">
        <f t="shared" si="244"/>
        <v>Sell</v>
      </c>
    </row>
    <row r="2625" spans="1:8" ht="13.5" x14ac:dyDescent="0.25">
      <c r="A2625" s="4">
        <v>45828</v>
      </c>
      <c r="B2625" s="2">
        <v>3.35</v>
      </c>
      <c r="C2625" s="2">
        <f t="shared" si="240"/>
        <v>3.2709092083495976</v>
      </c>
      <c r="D2625" s="2">
        <f t="shared" si="242"/>
        <v>3.2795451660980621</v>
      </c>
      <c r="E2625" s="2">
        <f t="shared" si="241"/>
        <v>-8.6359577484644845E-3</v>
      </c>
      <c r="F2625" s="2">
        <f t="shared" si="245"/>
        <v>-2.3891568414686738E-2</v>
      </c>
      <c r="G2625" s="2">
        <f t="shared" si="243"/>
        <v>1.5255610666222254E-2</v>
      </c>
      <c r="H2625" s="2" t="str">
        <f t="shared" si="244"/>
        <v>Sell</v>
      </c>
    </row>
    <row r="2626" spans="1:8" ht="13.5" x14ac:dyDescent="0.25">
      <c r="A2626" s="4">
        <v>45831</v>
      </c>
      <c r="B2626" s="2">
        <v>3.35</v>
      </c>
      <c r="C2626" s="2">
        <f t="shared" si="240"/>
        <v>3.2784616378342748</v>
      </c>
      <c r="D2626" s="2">
        <f t="shared" si="242"/>
        <v>3.2847640426833906</v>
      </c>
      <c r="E2626" s="2">
        <f t="shared" si="241"/>
        <v>-6.3024048491158169E-3</v>
      </c>
      <c r="F2626" s="2">
        <f t="shared" si="245"/>
        <v>-2.0373735701572557E-2</v>
      </c>
      <c r="G2626" s="2">
        <f t="shared" si="243"/>
        <v>1.4071330852456741E-2</v>
      </c>
      <c r="H2626" s="2" t="str">
        <f t="shared" si="244"/>
        <v>Sell</v>
      </c>
    </row>
    <row r="2627" spans="1:8" ht="13.5" x14ac:dyDescent="0.25">
      <c r="A2627" s="4">
        <v>45832</v>
      </c>
      <c r="B2627" s="2">
        <v>3.38</v>
      </c>
      <c r="C2627" s="2">
        <f t="shared" si="240"/>
        <v>3.2817752320136169</v>
      </c>
      <c r="D2627" s="2">
        <f t="shared" si="242"/>
        <v>3.2918185580401769</v>
      </c>
      <c r="E2627" s="2">
        <f t="shared" si="241"/>
        <v>-1.0043326026559996E-2</v>
      </c>
      <c r="F2627" s="2">
        <f t="shared" si="245"/>
        <v>-1.8307653766570047E-2</v>
      </c>
      <c r="G2627" s="2">
        <f t="shared" si="243"/>
        <v>8.2643277400100516E-3</v>
      </c>
      <c r="H2627" s="2" t="str">
        <f t="shared" si="244"/>
        <v>Sell</v>
      </c>
    </row>
    <row r="2628" spans="1:8" ht="13.5" x14ac:dyDescent="0.25">
      <c r="A2628" s="4">
        <v>45833</v>
      </c>
      <c r="B2628" s="2">
        <v>3.39</v>
      </c>
      <c r="C2628" s="2">
        <f t="shared" si="240"/>
        <v>3.2876559655499835</v>
      </c>
      <c r="D2628" s="2">
        <f t="shared" si="242"/>
        <v>3.2990912574446085</v>
      </c>
      <c r="E2628" s="2">
        <f t="shared" si="241"/>
        <v>-1.1435291894624999E-2</v>
      </c>
      <c r="F2628" s="2">
        <f t="shared" si="245"/>
        <v>-1.693318139218104E-2</v>
      </c>
      <c r="G2628" s="2">
        <f t="shared" si="243"/>
        <v>5.4978894975560404E-3</v>
      </c>
      <c r="H2628" s="2" t="str">
        <f t="shared" si="244"/>
        <v>Sell</v>
      </c>
    </row>
    <row r="2629" spans="1:8" ht="13.5" x14ac:dyDescent="0.25">
      <c r="A2629" s="4">
        <v>45835</v>
      </c>
      <c r="B2629" s="2">
        <v>3.4</v>
      </c>
      <c r="C2629" s="2">
        <f t="shared" si="240"/>
        <v>3.2926319708499858</v>
      </c>
      <c r="D2629" s="2">
        <f t="shared" si="242"/>
        <v>3.3065659791153785</v>
      </c>
      <c r="E2629" s="2">
        <f t="shared" si="241"/>
        <v>-1.3934008265392706E-2</v>
      </c>
      <c r="F2629" s="2">
        <f t="shared" si="245"/>
        <v>-1.6333346766823374E-2</v>
      </c>
      <c r="G2629" s="2">
        <f t="shared" si="243"/>
        <v>2.3993385014306687E-3</v>
      </c>
      <c r="H2629" s="2" t="str">
        <f t="shared" si="244"/>
        <v>Sell</v>
      </c>
    </row>
    <row r="2630" spans="1:8" ht="13.5" x14ac:dyDescent="0.25">
      <c r="A2630" s="4">
        <v>45838</v>
      </c>
      <c r="B2630" s="2">
        <v>3.38</v>
      </c>
      <c r="C2630" s="2">
        <f t="shared" si="240"/>
        <v>3.2999193599499881</v>
      </c>
      <c r="D2630" s="2">
        <f t="shared" si="242"/>
        <v>3.312005536217943</v>
      </c>
      <c r="E2630" s="2">
        <f t="shared" si="241"/>
        <v>-1.208617626795494E-2</v>
      </c>
      <c r="F2630" s="2">
        <f t="shared" si="245"/>
        <v>-1.5483912667049689E-2</v>
      </c>
      <c r="G2630" s="2">
        <f t="shared" si="243"/>
        <v>3.3977363990947487E-3</v>
      </c>
      <c r="H2630" s="2" t="str">
        <f t="shared" si="244"/>
        <v>Sell</v>
      </c>
    </row>
    <row r="2631" spans="1:8" ht="13.5" x14ac:dyDescent="0.25">
      <c r="A2631" s="4">
        <v>45839</v>
      </c>
      <c r="B2631" s="2">
        <v>3.4</v>
      </c>
      <c r="C2631" s="2">
        <f t="shared" si="240"/>
        <v>3.3076240738038361</v>
      </c>
      <c r="D2631" s="2">
        <f t="shared" si="242"/>
        <v>3.3185236446462438</v>
      </c>
      <c r="E2631" s="2">
        <f t="shared" si="241"/>
        <v>-1.089957084240778E-2</v>
      </c>
      <c r="F2631" s="2">
        <f t="shared" si="245"/>
        <v>-1.4567044302121308E-2</v>
      </c>
      <c r="G2631" s="2">
        <f t="shared" si="243"/>
        <v>3.6674734597135286E-3</v>
      </c>
      <c r="H2631" s="2" t="str">
        <f t="shared" si="244"/>
        <v>Sell</v>
      </c>
    </row>
    <row r="2632" spans="1:8" ht="13.5" x14ac:dyDescent="0.25">
      <c r="A2632" s="4">
        <v>45840</v>
      </c>
      <c r="B2632" s="2">
        <v>3.32</v>
      </c>
      <c r="C2632" s="2">
        <f t="shared" si="240"/>
        <v>3.3141434470647844</v>
      </c>
      <c r="D2632" s="2">
        <f t="shared" si="242"/>
        <v>3.3186330043020775</v>
      </c>
      <c r="E2632" s="2">
        <f t="shared" si="241"/>
        <v>-4.4895572372931625E-3</v>
      </c>
      <c r="F2632" s="2">
        <f t="shared" si="245"/>
        <v>-1.255154688915568E-2</v>
      </c>
      <c r="G2632" s="2">
        <f t="shared" si="243"/>
        <v>8.0619896518625174E-3</v>
      </c>
      <c r="H2632" s="2" t="str">
        <f t="shared" si="244"/>
        <v>Sell</v>
      </c>
    </row>
    <row r="2633" spans="1:8" ht="13.5" x14ac:dyDescent="0.25">
      <c r="A2633" s="4">
        <v>45841</v>
      </c>
      <c r="B2633" s="2">
        <v>3.36</v>
      </c>
      <c r="C2633" s="2">
        <f t="shared" si="240"/>
        <v>3.3181213782855865</v>
      </c>
      <c r="D2633" s="2">
        <f t="shared" si="242"/>
        <v>3.321697226205627</v>
      </c>
      <c r="E2633" s="2">
        <f t="shared" si="241"/>
        <v>-3.5758479200405091E-3</v>
      </c>
      <c r="F2633" s="2">
        <f t="shared" si="245"/>
        <v>-1.0756407095332647E-2</v>
      </c>
      <c r="G2633" s="2">
        <f t="shared" si="243"/>
        <v>7.180559175292138E-3</v>
      </c>
      <c r="H2633" s="2" t="str">
        <f t="shared" si="244"/>
        <v>Sell</v>
      </c>
    </row>
    <row r="2634" spans="1:8" ht="13.5" x14ac:dyDescent="0.25">
      <c r="A2634" s="4">
        <v>45842</v>
      </c>
      <c r="B2634" s="2">
        <v>3.36</v>
      </c>
      <c r="C2634" s="2">
        <f t="shared" si="240"/>
        <v>3.3230257816262654</v>
      </c>
      <c r="D2634" s="2">
        <f t="shared" si="242"/>
        <v>3.3245344687089138</v>
      </c>
      <c r="E2634" s="2">
        <f t="shared" si="241"/>
        <v>-1.5086870826483967E-3</v>
      </c>
      <c r="F2634" s="2">
        <f t="shared" si="245"/>
        <v>-8.9068630927957963E-3</v>
      </c>
      <c r="G2634" s="2">
        <f t="shared" si="243"/>
        <v>7.3981760101473996E-3</v>
      </c>
      <c r="H2634" s="2" t="str">
        <f t="shared" si="244"/>
        <v>Sell</v>
      </c>
    </row>
    <row r="2635" spans="1:8" ht="13.5" x14ac:dyDescent="0.25">
      <c r="A2635" s="4">
        <v>45845</v>
      </c>
      <c r="B2635" s="2">
        <v>3.4</v>
      </c>
      <c r="C2635" s="2">
        <f t="shared" si="240"/>
        <v>3.3271756613760708</v>
      </c>
      <c r="D2635" s="2">
        <f t="shared" si="242"/>
        <v>3.3301245080638093</v>
      </c>
      <c r="E2635" s="2">
        <f t="shared" si="241"/>
        <v>-2.9488466877385378E-3</v>
      </c>
      <c r="F2635" s="2">
        <f t="shared" si="245"/>
        <v>-7.715259811784345E-3</v>
      </c>
      <c r="G2635" s="2">
        <f t="shared" si="243"/>
        <v>4.7664131240458072E-3</v>
      </c>
      <c r="H2635" s="2" t="str">
        <f t="shared" si="244"/>
        <v>Sell</v>
      </c>
    </row>
    <row r="2636" spans="1:8" ht="13.5" x14ac:dyDescent="0.25">
      <c r="A2636" s="4">
        <v>45846</v>
      </c>
      <c r="B2636" s="2">
        <v>3.45</v>
      </c>
      <c r="C2636" s="2">
        <f t="shared" si="240"/>
        <v>3.3306870980874446</v>
      </c>
      <c r="D2636" s="2">
        <f t="shared" si="242"/>
        <v>3.3390041741331569</v>
      </c>
      <c r="E2636" s="2">
        <f t="shared" si="241"/>
        <v>-8.3170760457123016E-3</v>
      </c>
      <c r="F2636" s="2">
        <f t="shared" si="245"/>
        <v>-7.835623058569937E-3</v>
      </c>
      <c r="G2636" s="2">
        <f t="shared" si="243"/>
        <v>-4.8145298714236465E-4</v>
      </c>
      <c r="H2636" s="2" t="str">
        <f t="shared" si="244"/>
        <v>Hold</v>
      </c>
    </row>
    <row r="2637" spans="1:8" ht="13.5" x14ac:dyDescent="0.25">
      <c r="A2637" s="4">
        <v>45847</v>
      </c>
      <c r="B2637" s="2">
        <v>3.59</v>
      </c>
      <c r="C2637" s="2">
        <f t="shared" si="240"/>
        <v>3.3382736983816836</v>
      </c>
      <c r="D2637" s="2">
        <f t="shared" si="242"/>
        <v>3.3575964575307009</v>
      </c>
      <c r="E2637" s="2">
        <f t="shared" si="241"/>
        <v>-1.9322759149017266E-2</v>
      </c>
      <c r="F2637" s="2">
        <f t="shared" si="245"/>
        <v>-1.0133050276659403E-2</v>
      </c>
      <c r="G2637" s="2">
        <f t="shared" si="243"/>
        <v>-9.1897088723578626E-3</v>
      </c>
      <c r="H2637" s="2" t="str">
        <f t="shared" si="244"/>
        <v>Hold</v>
      </c>
    </row>
    <row r="2638" spans="1:8" ht="13.5" x14ac:dyDescent="0.25">
      <c r="A2638" s="4">
        <v>45848</v>
      </c>
      <c r="B2638" s="2">
        <v>3.6</v>
      </c>
      <c r="C2638" s="2">
        <f t="shared" si="240"/>
        <v>3.346231590938348</v>
      </c>
      <c r="D2638" s="2">
        <f t="shared" si="242"/>
        <v>3.3755522754913896</v>
      </c>
      <c r="E2638" s="2">
        <f t="shared" si="241"/>
        <v>-2.9320684553041598E-2</v>
      </c>
      <c r="F2638" s="2">
        <f t="shared" si="245"/>
        <v>-1.3970577131935844E-2</v>
      </c>
      <c r="G2638" s="2">
        <f t="shared" si="243"/>
        <v>-1.5350107421105754E-2</v>
      </c>
      <c r="H2638" s="2" t="str">
        <f t="shared" si="244"/>
        <v>Hold</v>
      </c>
    </row>
    <row r="2639" spans="1:8" ht="13.5" x14ac:dyDescent="0.25">
      <c r="A2639" s="4">
        <v>45849</v>
      </c>
      <c r="B2639" s="2">
        <v>3.52</v>
      </c>
      <c r="C2639" s="2">
        <f t="shared" ref="C2639:C2692" si="246">$C$4*B2629+C2638*(1-$C$4)</f>
        <v>3.3545036538709097</v>
      </c>
      <c r="D2639" s="2">
        <f t="shared" si="242"/>
        <v>3.3862521069364719</v>
      </c>
      <c r="E2639" s="2">
        <f t="shared" si="241"/>
        <v>-3.1748453065562288E-2</v>
      </c>
      <c r="F2639" s="2">
        <f t="shared" si="245"/>
        <v>-1.7526152318661135E-2</v>
      </c>
      <c r="G2639" s="2">
        <f t="shared" si="243"/>
        <v>-1.4222300746901152E-2</v>
      </c>
      <c r="H2639" s="2" t="str">
        <f t="shared" si="244"/>
        <v>Hold</v>
      </c>
    </row>
    <row r="2640" spans="1:8" ht="13.5" x14ac:dyDescent="0.25">
      <c r="A2640" s="4">
        <v>45852</v>
      </c>
      <c r="B2640" s="2">
        <v>3.46</v>
      </c>
      <c r="C2640" s="2">
        <f t="shared" si="246"/>
        <v>3.3584261686600003</v>
      </c>
      <c r="D2640" s="2">
        <f t="shared" si="242"/>
        <v>3.3917149138300666</v>
      </c>
      <c r="E2640" s="2">
        <f t="shared" si="241"/>
        <v>-3.3288745170066303E-2</v>
      </c>
      <c r="F2640" s="2">
        <f t="shared" si="245"/>
        <v>-2.067867088894217E-2</v>
      </c>
      <c r="G2640" s="2">
        <f t="shared" si="243"/>
        <v>-1.2610074281124133E-2</v>
      </c>
      <c r="H2640" s="2" t="str">
        <f t="shared" si="244"/>
        <v>Hold</v>
      </c>
    </row>
    <row r="2641" spans="1:8" ht="13.5" x14ac:dyDescent="0.25">
      <c r="A2641" s="4">
        <v>45853</v>
      </c>
      <c r="B2641" s="2">
        <v>3.47</v>
      </c>
      <c r="C2641" s="2">
        <f t="shared" si="246"/>
        <v>3.364822142712308</v>
      </c>
      <c r="D2641" s="2">
        <f t="shared" si="242"/>
        <v>3.3975138091019135</v>
      </c>
      <c r="E2641" s="2">
        <f t="shared" si="241"/>
        <v>-3.2691666389605523E-2</v>
      </c>
      <c r="F2641" s="2">
        <f t="shared" si="245"/>
        <v>-2.3081269989074844E-2</v>
      </c>
      <c r="G2641" s="2">
        <f t="shared" si="243"/>
        <v>-9.6103964005306783E-3</v>
      </c>
      <c r="H2641" s="2" t="str">
        <f t="shared" si="244"/>
        <v>Hold</v>
      </c>
    </row>
    <row r="2642" spans="1:8" ht="13.5" x14ac:dyDescent="0.25">
      <c r="A2642" s="4">
        <v>45854</v>
      </c>
      <c r="B2642" s="2">
        <v>3.45</v>
      </c>
      <c r="C2642" s="2">
        <f t="shared" si="246"/>
        <v>3.3579264284488759</v>
      </c>
      <c r="D2642" s="2">
        <f t="shared" si="242"/>
        <v>3.4014016750943643</v>
      </c>
      <c r="E2642" s="2">
        <f t="shared" si="241"/>
        <v>-4.3475246645488408E-2</v>
      </c>
      <c r="F2642" s="2">
        <f t="shared" si="245"/>
        <v>-2.7160065320357557E-2</v>
      </c>
      <c r="G2642" s="2">
        <f t="shared" si="243"/>
        <v>-1.6315181325130851E-2</v>
      </c>
      <c r="H2642" s="2" t="str">
        <f t="shared" si="244"/>
        <v>Hold</v>
      </c>
    </row>
    <row r="2643" spans="1:8" ht="13.5" x14ac:dyDescent="0.25">
      <c r="A2643" s="4">
        <v>45855</v>
      </c>
      <c r="B2643" s="2">
        <v>3.4</v>
      </c>
      <c r="C2643" s="2">
        <f t="shared" si="246"/>
        <v>3.3582454394567414</v>
      </c>
      <c r="D2643" s="2">
        <f t="shared" si="242"/>
        <v>3.4012978473095967</v>
      </c>
      <c r="E2643" s="2">
        <f t="shared" si="241"/>
        <v>-4.3052407852855357E-2</v>
      </c>
      <c r="F2643" s="2">
        <f t="shared" si="245"/>
        <v>-3.0338533826857118E-2</v>
      </c>
      <c r="G2643" s="2">
        <f t="shared" si="243"/>
        <v>-1.2713874025998238E-2</v>
      </c>
      <c r="H2643" s="2" t="str">
        <f t="shared" si="244"/>
        <v>Hold</v>
      </c>
    </row>
    <row r="2644" spans="1:8" ht="13.5" x14ac:dyDescent="0.25">
      <c r="A2644" s="4">
        <v>45856</v>
      </c>
      <c r="B2644" s="2">
        <v>3.45</v>
      </c>
      <c r="C2644" s="2">
        <f t="shared" si="246"/>
        <v>3.3585153718480121</v>
      </c>
      <c r="D2644" s="2">
        <f t="shared" si="242"/>
        <v>3.4049054141755524</v>
      </c>
      <c r="E2644" s="2">
        <f t="shared" si="241"/>
        <v>-4.6390042327540293E-2</v>
      </c>
      <c r="F2644" s="2">
        <f t="shared" si="245"/>
        <v>-3.3548835526993753E-2</v>
      </c>
      <c r="G2644" s="2">
        <f t="shared" si="243"/>
        <v>-1.284120680054654E-2</v>
      </c>
      <c r="H2644" s="2" t="str">
        <f t="shared" si="244"/>
        <v>Hold</v>
      </c>
    </row>
    <row r="2645" spans="1:8" ht="13.5" x14ac:dyDescent="0.25">
      <c r="A2645" s="4">
        <v>45859</v>
      </c>
      <c r="B2645" s="2">
        <v>3.5</v>
      </c>
      <c r="C2645" s="2">
        <f t="shared" si="246"/>
        <v>3.3648976223329332</v>
      </c>
      <c r="D2645" s="2">
        <f t="shared" si="242"/>
        <v>3.4119494575699556</v>
      </c>
      <c r="E2645" s="2">
        <f t="shared" si="241"/>
        <v>-4.7051835237022388E-2</v>
      </c>
      <c r="F2645" s="2">
        <f t="shared" si="245"/>
        <v>-3.6249435468999482E-2</v>
      </c>
      <c r="G2645" s="2">
        <f t="shared" si="243"/>
        <v>-1.0802399768022906E-2</v>
      </c>
      <c r="H2645" s="2" t="str">
        <f t="shared" si="244"/>
        <v>Hold</v>
      </c>
    </row>
    <row r="2646" spans="1:8" ht="13.5" x14ac:dyDescent="0.25">
      <c r="A2646" s="4">
        <v>45860</v>
      </c>
      <c r="B2646" s="2">
        <v>3.4</v>
      </c>
      <c r="C2646" s="2">
        <f t="shared" si="246"/>
        <v>3.3779902958201742</v>
      </c>
      <c r="D2646" s="2">
        <f t="shared" si="242"/>
        <v>3.4110643125647737</v>
      </c>
      <c r="E2646" s="2">
        <f t="shared" si="241"/>
        <v>-3.3074016744599533E-2</v>
      </c>
      <c r="F2646" s="2">
        <f t="shared" si="245"/>
        <v>-3.5614351724119496E-2</v>
      </c>
      <c r="G2646" s="2">
        <f t="shared" si="243"/>
        <v>2.5403349795199634E-3</v>
      </c>
      <c r="H2646" s="2" t="str">
        <f t="shared" si="244"/>
        <v>Sell</v>
      </c>
    </row>
    <row r="2647" spans="1:8" ht="13.5" x14ac:dyDescent="0.25">
      <c r="A2647" s="4">
        <v>45861</v>
      </c>
      <c r="B2647" s="2">
        <v>3.45</v>
      </c>
      <c r="C2647" s="2">
        <f t="shared" si="246"/>
        <v>3.4106071733863015</v>
      </c>
      <c r="D2647" s="2">
        <f t="shared" si="242"/>
        <v>3.4139484375599758</v>
      </c>
      <c r="E2647" s="2">
        <f t="shared" si="241"/>
        <v>-3.3412641736743076E-3</v>
      </c>
      <c r="F2647" s="2">
        <f t="shared" si="245"/>
        <v>-2.915973421403046E-2</v>
      </c>
      <c r="G2647" s="2">
        <f t="shared" si="243"/>
        <v>2.5818470040356152E-2</v>
      </c>
      <c r="H2647" s="2" t="str">
        <f t="shared" si="244"/>
        <v>Sell</v>
      </c>
    </row>
    <row r="2648" spans="1:8" ht="13.5" x14ac:dyDescent="0.25">
      <c r="A2648" s="4">
        <v>45862</v>
      </c>
      <c r="B2648" s="2">
        <v>3.4</v>
      </c>
      <c r="C2648" s="2">
        <f t="shared" si="246"/>
        <v>3.4397445313268706</v>
      </c>
      <c r="D2648" s="2">
        <f t="shared" si="242"/>
        <v>3.4129152199629407</v>
      </c>
      <c r="E2648" s="2">
        <f t="shared" si="241"/>
        <v>2.6829311363929964E-2</v>
      </c>
      <c r="F2648" s="2">
        <f t="shared" si="245"/>
        <v>-1.7961925098438376E-2</v>
      </c>
      <c r="G2648" s="2">
        <f t="shared" si="243"/>
        <v>4.4791236462368336E-2</v>
      </c>
      <c r="H2648" s="2" t="str">
        <f t="shared" si="244"/>
        <v>Sell</v>
      </c>
    </row>
    <row r="2649" spans="1:8" ht="13.5" x14ac:dyDescent="0.25">
      <c r="A2649" s="4">
        <v>45866</v>
      </c>
      <c r="B2649" s="2">
        <v>3.4</v>
      </c>
      <c r="C2649" s="2">
        <f t="shared" si="246"/>
        <v>3.4520915265073517</v>
      </c>
      <c r="D2649" s="2">
        <f t="shared" si="242"/>
        <v>3.411958537002723</v>
      </c>
      <c r="E2649" s="2">
        <f t="shared" si="241"/>
        <v>4.0132989504628735E-2</v>
      </c>
      <c r="F2649" s="2">
        <f t="shared" si="245"/>
        <v>-6.3429421778249534E-3</v>
      </c>
      <c r="G2649" s="2">
        <f t="shared" si="243"/>
        <v>4.6475931682453689E-2</v>
      </c>
      <c r="H2649" s="2" t="str">
        <f t="shared" si="244"/>
        <v>Sell</v>
      </c>
    </row>
    <row r="2650" spans="1:8" ht="13.5" x14ac:dyDescent="0.25">
      <c r="A2650" s="4">
        <v>45867</v>
      </c>
      <c r="B2650" s="2">
        <v>3.4</v>
      </c>
      <c r="C2650" s="2">
        <f t="shared" si="246"/>
        <v>3.4533082147369898</v>
      </c>
      <c r="D2650" s="2">
        <f t="shared" si="242"/>
        <v>3.4110727194469659</v>
      </c>
      <c r="E2650" s="2">
        <f t="shared" si="241"/>
        <v>4.2235495290023906E-2</v>
      </c>
      <c r="F2650" s="2">
        <f t="shared" si="245"/>
        <v>3.3727453157448182E-3</v>
      </c>
      <c r="G2650" s="2">
        <f t="shared" si="243"/>
        <v>3.886274997427909E-2</v>
      </c>
      <c r="H2650" s="2" t="str">
        <f t="shared" si="244"/>
        <v>Sell</v>
      </c>
    </row>
    <row r="2651" spans="1:8" ht="13.5" x14ac:dyDescent="0.25">
      <c r="A2651" s="4">
        <v>45868</v>
      </c>
      <c r="B2651" s="2">
        <v>3.4</v>
      </c>
      <c r="C2651" s="2">
        <f t="shared" si="246"/>
        <v>3.4558761817005301</v>
      </c>
      <c r="D2651" s="2">
        <f t="shared" si="242"/>
        <v>3.41025251800645</v>
      </c>
      <c r="E2651" s="2">
        <f t="shared" si="241"/>
        <v>4.5623663694080108E-2</v>
      </c>
      <c r="F2651" s="2">
        <f t="shared" si="245"/>
        <v>1.1822928991411876E-2</v>
      </c>
      <c r="G2651" s="2">
        <f t="shared" si="243"/>
        <v>3.3800734702668228E-2</v>
      </c>
      <c r="H2651" s="2" t="str">
        <f t="shared" si="244"/>
        <v>Sell</v>
      </c>
    </row>
    <row r="2652" spans="1:8" ht="13.5" x14ac:dyDescent="0.25">
      <c r="A2652" s="4">
        <v>45869</v>
      </c>
      <c r="B2652" s="2">
        <v>3.4</v>
      </c>
      <c r="C2652" s="2">
        <f t="shared" si="246"/>
        <v>3.4549721537466023</v>
      </c>
      <c r="D2652" s="2">
        <f t="shared" si="242"/>
        <v>3.4094930722281944</v>
      </c>
      <c r="E2652" s="2">
        <f t="shared" ref="E2652:E2692" si="247">C2652-D2652</f>
        <v>4.5479081518407849E-2</v>
      </c>
      <c r="F2652" s="2">
        <f t="shared" si="245"/>
        <v>1.8554159496811072E-2</v>
      </c>
      <c r="G2652" s="2">
        <f t="shared" si="243"/>
        <v>2.6924922021596777E-2</v>
      </c>
      <c r="H2652" s="2" t="str">
        <f t="shared" si="244"/>
        <v>Sell</v>
      </c>
    </row>
    <row r="2653" spans="1:8" ht="13.5" x14ac:dyDescent="0.25">
      <c r="A2653" s="4">
        <v>45870</v>
      </c>
      <c r="B2653" s="2">
        <v>3.52</v>
      </c>
      <c r="C2653" s="2">
        <f t="shared" si="246"/>
        <v>3.4465148993240478</v>
      </c>
      <c r="D2653" s="2">
        <f t="shared" ref="D2653:D2692" si="248">$D$4*B2653+(1-$D$4)*D2652</f>
        <v>3.4176787705816611</v>
      </c>
      <c r="E2653" s="2">
        <f t="shared" si="247"/>
        <v>2.8836128742386613E-2</v>
      </c>
      <c r="F2653" s="2">
        <f t="shared" si="245"/>
        <v>2.061055334592618E-2</v>
      </c>
      <c r="G2653" s="2">
        <f t="shared" si="243"/>
        <v>8.2255753964604328E-3</v>
      </c>
      <c r="H2653" s="2" t="str">
        <f t="shared" si="244"/>
        <v>Sell</v>
      </c>
    </row>
    <row r="2654" spans="1:8" ht="13.5" x14ac:dyDescent="0.25">
      <c r="A2654" s="4">
        <v>45873</v>
      </c>
      <c r="B2654" s="2">
        <v>3.52</v>
      </c>
      <c r="C2654" s="2">
        <f t="shared" si="246"/>
        <v>3.4470510686588094</v>
      </c>
      <c r="D2654" s="2">
        <f t="shared" si="248"/>
        <v>3.4252581209089454</v>
      </c>
      <c r="E2654" s="2">
        <f t="shared" si="247"/>
        <v>2.1792947749863956E-2</v>
      </c>
      <c r="F2654" s="2">
        <f t="shared" si="245"/>
        <v>2.0847032226713736E-2</v>
      </c>
      <c r="G2654" s="2">
        <f t="shared" si="243"/>
        <v>9.4591552315021962E-4</v>
      </c>
      <c r="H2654" s="2" t="str">
        <f t="shared" si="244"/>
        <v>Sell</v>
      </c>
    </row>
    <row r="2655" spans="1:8" ht="13.5" x14ac:dyDescent="0.25">
      <c r="A2655" s="4">
        <v>45874</v>
      </c>
      <c r="B2655" s="2">
        <v>3.5</v>
      </c>
      <c r="C2655" s="2">
        <f t="shared" si="246"/>
        <v>3.4551970580959157</v>
      </c>
      <c r="D2655" s="2">
        <f t="shared" si="248"/>
        <v>3.4307945563971716</v>
      </c>
      <c r="E2655" s="2">
        <f t="shared" si="247"/>
        <v>2.4402501698744139E-2</v>
      </c>
      <c r="F2655" s="2">
        <f t="shared" si="245"/>
        <v>2.1558126121119819E-2</v>
      </c>
      <c r="G2655" s="2">
        <f t="shared" si="243"/>
        <v>2.8443755776243196E-3</v>
      </c>
      <c r="H2655" s="2" t="str">
        <f t="shared" si="244"/>
        <v>Sell</v>
      </c>
    </row>
    <row r="2656" spans="1:8" ht="13.5" x14ac:dyDescent="0.25">
      <c r="A2656" s="4">
        <v>45875</v>
      </c>
      <c r="B2656" s="2">
        <v>3.5</v>
      </c>
      <c r="C2656" s="2">
        <f t="shared" si="246"/>
        <v>3.4467052030042362</v>
      </c>
      <c r="D2656" s="2">
        <f t="shared" si="248"/>
        <v>3.4359208855529366</v>
      </c>
      <c r="E2656" s="2">
        <f t="shared" si="247"/>
        <v>1.0784317451299597E-2</v>
      </c>
      <c r="F2656" s="2">
        <f t="shared" si="245"/>
        <v>1.9403364387155776E-2</v>
      </c>
      <c r="G2656" s="2">
        <f t="shared" si="243"/>
        <v>-8.619046935856179E-3</v>
      </c>
      <c r="H2656" s="2" t="str">
        <f t="shared" si="244"/>
        <v>Hold</v>
      </c>
    </row>
    <row r="2657" spans="1:8" ht="13.5" x14ac:dyDescent="0.25">
      <c r="A2657" s="4">
        <v>45876</v>
      </c>
      <c r="B2657" s="2">
        <v>3.55</v>
      </c>
      <c r="C2657" s="2">
        <f t="shared" si="246"/>
        <v>3.4472120948497382</v>
      </c>
      <c r="D2657" s="2">
        <f t="shared" si="248"/>
        <v>3.4443711903267933</v>
      </c>
      <c r="E2657" s="2">
        <f t="shared" si="247"/>
        <v>2.8409045229449426E-3</v>
      </c>
      <c r="F2657" s="2">
        <f t="shared" si="245"/>
        <v>1.609087241431361E-2</v>
      </c>
      <c r="G2657" s="2">
        <f t="shared" si="243"/>
        <v>-1.3249967891368668E-2</v>
      </c>
      <c r="H2657" s="2" t="str">
        <f t="shared" si="244"/>
        <v>Hold</v>
      </c>
    </row>
    <row r="2658" spans="1:8" ht="13.5" x14ac:dyDescent="0.25">
      <c r="A2658" s="4">
        <v>45877</v>
      </c>
      <c r="B2658" s="2">
        <v>3.65</v>
      </c>
      <c r="C2658" s="2">
        <f t="shared" si="246"/>
        <v>3.4399486956420859</v>
      </c>
      <c r="D2658" s="2">
        <f t="shared" si="248"/>
        <v>3.4596029540062903</v>
      </c>
      <c r="E2658" s="2">
        <f t="shared" si="247"/>
        <v>-1.9654258364204313E-2</v>
      </c>
      <c r="F2658" s="2">
        <f t="shared" si="245"/>
        <v>8.9418462586100256E-3</v>
      </c>
      <c r="G2658" s="2">
        <f t="shared" si="243"/>
        <v>-2.8596104622814339E-2</v>
      </c>
      <c r="H2658" s="2" t="str">
        <f t="shared" si="244"/>
        <v>Hold</v>
      </c>
    </row>
    <row r="2659" spans="1:8" ht="13.5" x14ac:dyDescent="0.25">
      <c r="A2659" s="4">
        <v>45880</v>
      </c>
      <c r="B2659" s="2">
        <v>3.59</v>
      </c>
      <c r="C2659" s="2">
        <f t="shared" si="246"/>
        <v>3.4338027424663804</v>
      </c>
      <c r="D2659" s="2">
        <f t="shared" si="248"/>
        <v>3.4692619944502687</v>
      </c>
      <c r="E2659" s="2">
        <f t="shared" si="247"/>
        <v>-3.5459251983888329E-2</v>
      </c>
      <c r="F2659" s="2">
        <f t="shared" si="245"/>
        <v>6.162661011035412E-5</v>
      </c>
      <c r="G2659" s="2">
        <f t="shared" si="243"/>
        <v>-3.5520878593998682E-2</v>
      </c>
      <c r="H2659" s="2" t="str">
        <f t="shared" si="244"/>
        <v>Hold</v>
      </c>
    </row>
    <row r="2660" spans="1:8" ht="13.5" x14ac:dyDescent="0.25">
      <c r="A2660" s="4">
        <v>45881</v>
      </c>
      <c r="B2660" s="2">
        <v>3.6</v>
      </c>
      <c r="C2660" s="2">
        <f t="shared" si="246"/>
        <v>3.4286023205484755</v>
      </c>
      <c r="D2660" s="2">
        <f t="shared" si="248"/>
        <v>3.4789462911576563</v>
      </c>
      <c r="E2660" s="2">
        <f t="shared" si="247"/>
        <v>-5.0343970609180833E-2</v>
      </c>
      <c r="F2660" s="2">
        <f t="shared" si="245"/>
        <v>-1.0019492833747883E-2</v>
      </c>
      <c r="G2660" s="2">
        <f t="shared" ref="G2660:G2692" si="249">E2660-F2660</f>
        <v>-4.0324477775432951E-2</v>
      </c>
      <c r="H2660" s="2" t="str">
        <f t="shared" ref="H2660:H2692" si="250">IF(G2660&lt;0,"Hold","Sell")</f>
        <v>Hold</v>
      </c>
    </row>
    <row r="2661" spans="1:8" ht="13.5" x14ac:dyDescent="0.25">
      <c r="A2661" s="4">
        <v>45883</v>
      </c>
      <c r="B2661" s="2">
        <v>3.59</v>
      </c>
      <c r="C2661" s="2">
        <f t="shared" si="246"/>
        <v>3.4242019635410177</v>
      </c>
      <c r="D2661" s="2">
        <f t="shared" si="248"/>
        <v>3.4871724918126445</v>
      </c>
      <c r="E2661" s="2">
        <f t="shared" si="247"/>
        <v>-6.2970528271626858E-2</v>
      </c>
      <c r="F2661" s="2">
        <f t="shared" ref="F2661:F2692" si="251">(E2661*(2/(10)))+((1-(2/10))*F2660)</f>
        <v>-2.0609699921323679E-2</v>
      </c>
      <c r="G2661" s="2">
        <f t="shared" si="249"/>
        <v>-4.2360828350303179E-2</v>
      </c>
      <c r="H2661" s="2" t="str">
        <f t="shared" si="250"/>
        <v>Hold</v>
      </c>
    </row>
    <row r="2662" spans="1:8" ht="13.5" x14ac:dyDescent="0.25">
      <c r="A2662" s="4">
        <v>45884</v>
      </c>
      <c r="B2662" s="2">
        <v>3.64</v>
      </c>
      <c r="C2662" s="2">
        <f t="shared" si="246"/>
        <v>3.420478584534707</v>
      </c>
      <c r="D2662" s="2">
        <f t="shared" si="248"/>
        <v>3.4984930479746708</v>
      </c>
      <c r="E2662" s="2">
        <f t="shared" si="247"/>
        <v>-7.8014463439963766E-2</v>
      </c>
      <c r="F2662" s="2">
        <f t="shared" si="251"/>
        <v>-3.2090652625051702E-2</v>
      </c>
      <c r="G2662" s="2">
        <f t="shared" si="249"/>
        <v>-4.5923810814912064E-2</v>
      </c>
      <c r="H2662" s="2" t="str">
        <f t="shared" si="250"/>
        <v>Hold</v>
      </c>
    </row>
    <row r="2663" spans="1:8" ht="13.5" x14ac:dyDescent="0.25">
      <c r="A2663" s="4">
        <v>45887</v>
      </c>
      <c r="B2663" s="2">
        <v>3.6</v>
      </c>
      <c r="C2663" s="2">
        <f t="shared" si="246"/>
        <v>3.4357895715293676</v>
      </c>
      <c r="D2663" s="2">
        <f t="shared" si="248"/>
        <v>3.5060120814580285</v>
      </c>
      <c r="E2663" s="2">
        <f t="shared" si="247"/>
        <v>-7.0222509928660859E-2</v>
      </c>
      <c r="F2663" s="2">
        <f t="shared" si="251"/>
        <v>-3.9717024085773538E-2</v>
      </c>
      <c r="G2663" s="2">
        <f t="shared" si="249"/>
        <v>-3.0505485842887321E-2</v>
      </c>
      <c r="H2663" s="2" t="str">
        <f t="shared" si="250"/>
        <v>Hold</v>
      </c>
    </row>
    <row r="2664" spans="1:8" ht="13.5" x14ac:dyDescent="0.25">
      <c r="A2664" s="4">
        <v>45888</v>
      </c>
      <c r="B2664" s="2">
        <v>3.6</v>
      </c>
      <c r="C2664" s="2">
        <f t="shared" si="246"/>
        <v>3.4487450220633109</v>
      </c>
      <c r="D2664" s="2">
        <f t="shared" si="248"/>
        <v>3.5129741494981745</v>
      </c>
      <c r="E2664" s="2">
        <f t="shared" si="247"/>
        <v>-6.4229127434863642E-2</v>
      </c>
      <c r="F2664" s="2">
        <f t="shared" si="251"/>
        <v>-4.4619444755591563E-2</v>
      </c>
      <c r="G2664" s="2">
        <f t="shared" si="249"/>
        <v>-1.9609682679272079E-2</v>
      </c>
      <c r="H2664" s="2" t="str">
        <f t="shared" si="250"/>
        <v>Hold</v>
      </c>
    </row>
    <row r="2665" spans="1:8" ht="13.5" x14ac:dyDescent="0.25">
      <c r="A2665" s="4">
        <v>45889</v>
      </c>
      <c r="B2665" s="2">
        <v>3.6</v>
      </c>
      <c r="C2665" s="2">
        <f t="shared" si="246"/>
        <v>3.4566304032843398</v>
      </c>
      <c r="D2665" s="2">
        <f t="shared" si="248"/>
        <v>3.5194205087946062</v>
      </c>
      <c r="E2665" s="2">
        <f t="shared" si="247"/>
        <v>-6.2790105510266425E-2</v>
      </c>
      <c r="F2665" s="2">
        <f t="shared" si="251"/>
        <v>-4.8253576906526534E-2</v>
      </c>
      <c r="G2665" s="2">
        <f t="shared" si="249"/>
        <v>-1.4536528603739891E-2</v>
      </c>
      <c r="H2665" s="2" t="str">
        <f t="shared" si="250"/>
        <v>Hold</v>
      </c>
    </row>
    <row r="2666" spans="1:8" ht="13.5" x14ac:dyDescent="0.25">
      <c r="A2666" s="4">
        <v>45890</v>
      </c>
      <c r="B2666" s="2">
        <v>3.6</v>
      </c>
      <c r="C2666" s="2">
        <f t="shared" si="246"/>
        <v>3.4633026489329026</v>
      </c>
      <c r="D2666" s="2">
        <f t="shared" si="248"/>
        <v>3.5253893599950059</v>
      </c>
      <c r="E2666" s="2">
        <f t="shared" si="247"/>
        <v>-6.2086711062103284E-2</v>
      </c>
      <c r="F2666" s="2">
        <f t="shared" si="251"/>
        <v>-5.1020203737641885E-2</v>
      </c>
      <c r="G2666" s="2">
        <f t="shared" si="249"/>
        <v>-1.1066507324461398E-2</v>
      </c>
      <c r="H2666" s="2" t="str">
        <f t="shared" si="250"/>
        <v>Hold</v>
      </c>
    </row>
    <row r="2667" spans="1:8" ht="13.5" x14ac:dyDescent="0.25">
      <c r="A2667" s="4">
        <v>45891</v>
      </c>
      <c r="B2667" s="2">
        <v>3.55</v>
      </c>
      <c r="C2667" s="2">
        <f t="shared" si="246"/>
        <v>3.4766407029432251</v>
      </c>
      <c r="D2667" s="2">
        <f t="shared" si="248"/>
        <v>3.5272123703657465</v>
      </c>
      <c r="E2667" s="2">
        <f t="shared" si="247"/>
        <v>-5.0571667422521394E-2</v>
      </c>
      <c r="F2667" s="2">
        <f t="shared" si="251"/>
        <v>-5.0930496474617788E-2</v>
      </c>
      <c r="G2667" s="2">
        <f t="shared" si="249"/>
        <v>3.5882905209639465E-4</v>
      </c>
      <c r="H2667" s="2" t="str">
        <f t="shared" si="250"/>
        <v>Sell</v>
      </c>
    </row>
    <row r="2668" spans="1:8" ht="13.5" x14ac:dyDescent="0.25">
      <c r="A2668" s="4">
        <v>45894</v>
      </c>
      <c r="B2668" s="2">
        <v>3.55</v>
      </c>
      <c r="C2668" s="2">
        <f t="shared" si="246"/>
        <v>3.5033113640288827</v>
      </c>
      <c r="D2668" s="2">
        <f t="shared" si="248"/>
        <v>3.5289003429312471</v>
      </c>
      <c r="E2668" s="2">
        <f t="shared" si="247"/>
        <v>-2.5588978902364445E-2</v>
      </c>
      <c r="F2668" s="2">
        <f t="shared" si="251"/>
        <v>-4.5862192960167122E-2</v>
      </c>
      <c r="G2668" s="2">
        <f t="shared" si="249"/>
        <v>2.0273214057802677E-2</v>
      </c>
      <c r="H2668" s="2" t="str">
        <f t="shared" si="250"/>
        <v>Sell</v>
      </c>
    </row>
    <row r="2669" spans="1:8" ht="13.5" x14ac:dyDescent="0.25">
      <c r="A2669" s="4">
        <v>45895</v>
      </c>
      <c r="B2669" s="2">
        <v>3.58</v>
      </c>
      <c r="C2669" s="2">
        <f t="shared" si="246"/>
        <v>3.5166480772552084</v>
      </c>
      <c r="D2669" s="2">
        <f t="shared" si="248"/>
        <v>3.5326855027141177</v>
      </c>
      <c r="E2669" s="2">
        <f t="shared" si="247"/>
        <v>-1.6037425458909293E-2</v>
      </c>
      <c r="F2669" s="2">
        <f t="shared" si="251"/>
        <v>-3.9897239459915558E-2</v>
      </c>
      <c r="G2669" s="2">
        <f t="shared" si="249"/>
        <v>2.3859814001006265E-2</v>
      </c>
      <c r="H2669" s="2" t="str">
        <f t="shared" si="250"/>
        <v>Sell</v>
      </c>
    </row>
    <row r="2670" spans="1:8" ht="13.5" x14ac:dyDescent="0.25">
      <c r="A2670" s="4">
        <v>45896</v>
      </c>
      <c r="B2670" s="2">
        <v>3.59</v>
      </c>
      <c r="C2670" s="2">
        <f t="shared" si="246"/>
        <v>3.5294714499851763</v>
      </c>
      <c r="D2670" s="2">
        <f t="shared" si="248"/>
        <v>3.5369310210315903</v>
      </c>
      <c r="E2670" s="2">
        <f t="shared" si="247"/>
        <v>-7.4595710464140375E-3</v>
      </c>
      <c r="F2670" s="2">
        <f t="shared" si="251"/>
        <v>-3.3409705777215255E-2</v>
      </c>
      <c r="G2670" s="2">
        <f t="shared" si="249"/>
        <v>2.5950134730801218E-2</v>
      </c>
      <c r="H2670" s="2" t="str">
        <f t="shared" si="250"/>
        <v>Sell</v>
      </c>
    </row>
    <row r="2671" spans="1:8" ht="13.5" x14ac:dyDescent="0.25">
      <c r="A2671" s="4">
        <v>45897</v>
      </c>
      <c r="B2671" s="2">
        <v>3.59</v>
      </c>
      <c r="C2671" s="2">
        <f t="shared" si="246"/>
        <v>3.5387835346028416</v>
      </c>
      <c r="D2671" s="2">
        <f t="shared" si="248"/>
        <v>3.5408620565107318</v>
      </c>
      <c r="E2671" s="2">
        <f t="shared" si="247"/>
        <v>-2.0785219078902628E-3</v>
      </c>
      <c r="F2671" s="2">
        <f t="shared" si="251"/>
        <v>-2.7143469003350258E-2</v>
      </c>
      <c r="G2671" s="2">
        <f t="shared" si="249"/>
        <v>2.5064947095459995E-2</v>
      </c>
      <c r="H2671" s="2" t="str">
        <f t="shared" si="250"/>
        <v>Sell</v>
      </c>
    </row>
    <row r="2672" spans="1:8" ht="13.5" x14ac:dyDescent="0.25">
      <c r="A2672" s="4">
        <v>45898</v>
      </c>
      <c r="B2672" s="2">
        <v>3.55</v>
      </c>
      <c r="C2672" s="2">
        <f t="shared" si="246"/>
        <v>3.5543552985100968</v>
      </c>
      <c r="D2672" s="2">
        <f t="shared" si="248"/>
        <v>3.5415389412136409</v>
      </c>
      <c r="E2672" s="2">
        <f t="shared" si="247"/>
        <v>1.2816357296455916E-2</v>
      </c>
      <c r="F2672" s="2">
        <f t="shared" si="251"/>
        <v>-1.9151503743389024E-2</v>
      </c>
      <c r="G2672" s="2">
        <f t="shared" si="249"/>
        <v>3.196786103984494E-2</v>
      </c>
      <c r="H2672" s="2" t="str">
        <f t="shared" si="250"/>
        <v>Sell</v>
      </c>
    </row>
    <row r="2673" spans="1:8" ht="13.5" x14ac:dyDescent="0.25">
      <c r="A2673" s="4">
        <v>45901</v>
      </c>
      <c r="B2673" s="2">
        <v>3.5</v>
      </c>
      <c r="C2673" s="2">
        <f t="shared" si="246"/>
        <v>3.5613775602777746</v>
      </c>
      <c r="D2673" s="2">
        <f t="shared" si="248"/>
        <v>3.5384619826052228</v>
      </c>
      <c r="E2673" s="2">
        <f t="shared" si="247"/>
        <v>2.2915577672551812E-2</v>
      </c>
      <c r="F2673" s="2">
        <f t="shared" si="251"/>
        <v>-1.0738087460200857E-2</v>
      </c>
      <c r="G2673" s="2">
        <f t="shared" si="249"/>
        <v>3.3653665132752669E-2</v>
      </c>
      <c r="H2673" s="2" t="str">
        <f t="shared" si="250"/>
        <v>Sell</v>
      </c>
    </row>
    <row r="2674" spans="1:8" ht="13.5" x14ac:dyDescent="0.25">
      <c r="A2674" s="4">
        <v>45902</v>
      </c>
      <c r="B2674" s="2">
        <v>3.5</v>
      </c>
      <c r="C2674" s="2">
        <f t="shared" si="246"/>
        <v>3.5673194740811942</v>
      </c>
      <c r="D2674" s="2">
        <f t="shared" si="248"/>
        <v>3.5356129468566877</v>
      </c>
      <c r="E2674" s="2">
        <f t="shared" si="247"/>
        <v>3.1706527224506509E-2</v>
      </c>
      <c r="F2674" s="2">
        <f t="shared" si="251"/>
        <v>-2.2491645232593834E-3</v>
      </c>
      <c r="G2674" s="2">
        <f t="shared" si="249"/>
        <v>3.3955691747765894E-2</v>
      </c>
      <c r="H2674" s="2" t="str">
        <f t="shared" si="250"/>
        <v>Sell</v>
      </c>
    </row>
    <row r="2675" spans="1:8" ht="13.5" x14ac:dyDescent="0.25">
      <c r="A2675" s="4">
        <v>45903</v>
      </c>
      <c r="B2675" s="2">
        <v>3.5</v>
      </c>
      <c r="C2675" s="2">
        <f t="shared" si="246"/>
        <v>3.5723472472994722</v>
      </c>
      <c r="D2675" s="2">
        <f t="shared" si="248"/>
        <v>3.5329749507932293</v>
      </c>
      <c r="E2675" s="2">
        <f t="shared" si="247"/>
        <v>3.9372296506242854E-2</v>
      </c>
      <c r="F2675" s="2">
        <f t="shared" si="251"/>
        <v>6.0751276826410648E-3</v>
      </c>
      <c r="G2675" s="2">
        <f t="shared" si="249"/>
        <v>3.3297168823601786E-2</v>
      </c>
      <c r="H2675" s="2" t="str">
        <f t="shared" si="250"/>
        <v>Sell</v>
      </c>
    </row>
    <row r="2676" spans="1:8" ht="13.5" x14ac:dyDescent="0.25">
      <c r="A2676" s="4">
        <v>45905</v>
      </c>
      <c r="B2676" s="2">
        <v>3.5</v>
      </c>
      <c r="C2676" s="2">
        <f t="shared" si="246"/>
        <v>3.5766015169457068</v>
      </c>
      <c r="D2676" s="2">
        <f t="shared" si="248"/>
        <v>3.5305323618455824</v>
      </c>
      <c r="E2676" s="2">
        <f t="shared" si="247"/>
        <v>4.6069155100124437E-2</v>
      </c>
      <c r="F2676" s="2">
        <f t="shared" si="251"/>
        <v>1.4073933166137741E-2</v>
      </c>
      <c r="G2676" s="2">
        <f t="shared" si="249"/>
        <v>3.1995221933986698E-2</v>
      </c>
      <c r="H2676" s="2" t="str">
        <f t="shared" si="250"/>
        <v>Sell</v>
      </c>
    </row>
    <row r="2677" spans="1:8" ht="13.5" x14ac:dyDescent="0.25">
      <c r="A2677" s="4">
        <v>45908</v>
      </c>
      <c r="B2677" s="2">
        <v>3.35</v>
      </c>
      <c r="C2677" s="2">
        <f t="shared" si="246"/>
        <v>3.5725089758771365</v>
      </c>
      <c r="D2677" s="2">
        <f t="shared" si="248"/>
        <v>3.5171595943014649</v>
      </c>
      <c r="E2677" s="2">
        <f t="shared" si="247"/>
        <v>5.5349381575671597E-2</v>
      </c>
      <c r="F2677" s="2">
        <f t="shared" si="251"/>
        <v>2.2329022848044514E-2</v>
      </c>
      <c r="G2677" s="2">
        <f t="shared" si="249"/>
        <v>3.3020358727627083E-2</v>
      </c>
      <c r="H2677" s="2" t="str">
        <f t="shared" si="250"/>
        <v>Sell</v>
      </c>
    </row>
    <row r="2678" spans="1:8" ht="13.5" x14ac:dyDescent="0.25">
      <c r="A2678" s="4">
        <v>45909</v>
      </c>
      <c r="B2678" s="2">
        <v>3.35</v>
      </c>
      <c r="C2678" s="2">
        <f t="shared" si="246"/>
        <v>3.5690460565114233</v>
      </c>
      <c r="D2678" s="2">
        <f t="shared" si="248"/>
        <v>3.5047774021309857</v>
      </c>
      <c r="E2678" s="2">
        <f t="shared" si="247"/>
        <v>6.4268654380437606E-2</v>
      </c>
      <c r="F2678" s="2">
        <f t="shared" si="251"/>
        <v>3.0716949154523134E-2</v>
      </c>
      <c r="G2678" s="2">
        <f t="shared" si="249"/>
        <v>3.3551705225914469E-2</v>
      </c>
      <c r="H2678" s="2" t="str">
        <f t="shared" si="250"/>
        <v>Sell</v>
      </c>
    </row>
    <row r="2679" spans="1:8" ht="13.5" x14ac:dyDescent="0.25">
      <c r="A2679" s="4">
        <v>45910</v>
      </c>
      <c r="B2679" s="2">
        <v>3.35</v>
      </c>
      <c r="C2679" s="2">
        <f t="shared" si="246"/>
        <v>3.5707312785865888</v>
      </c>
      <c r="D2679" s="2">
        <f t="shared" si="248"/>
        <v>3.4933124093805423</v>
      </c>
      <c r="E2679" s="2">
        <f t="shared" si="247"/>
        <v>7.7418869206046459E-2</v>
      </c>
      <c r="F2679" s="2">
        <f t="shared" si="251"/>
        <v>4.0057333164827805E-2</v>
      </c>
      <c r="G2679" s="2">
        <f t="shared" si="249"/>
        <v>3.7361536041218654E-2</v>
      </c>
      <c r="H2679" s="2" t="str">
        <f t="shared" si="250"/>
        <v>Sell</v>
      </c>
    </row>
    <row r="2680" spans="1:8" ht="13.5" x14ac:dyDescent="0.25">
      <c r="A2680" s="4">
        <v>45911</v>
      </c>
      <c r="B2680" s="2">
        <v>3.35</v>
      </c>
      <c r="C2680" s="2">
        <f t="shared" si="246"/>
        <v>3.5736956972655753</v>
      </c>
      <c r="D2680" s="2">
        <f t="shared" si="248"/>
        <v>3.4826966753523538</v>
      </c>
      <c r="E2680" s="2">
        <f t="shared" si="247"/>
        <v>9.0999021913221512E-2</v>
      </c>
      <c r="F2680" s="2">
        <f t="shared" si="251"/>
        <v>5.0245670914506546E-2</v>
      </c>
      <c r="G2680" s="2">
        <f t="shared" si="249"/>
        <v>4.0753350998714966E-2</v>
      </c>
      <c r="H2680" s="2" t="str">
        <f t="shared" si="250"/>
        <v>Sell</v>
      </c>
    </row>
    <row r="2681" spans="1:8" ht="13.5" x14ac:dyDescent="0.25">
      <c r="A2681" s="4">
        <v>45912</v>
      </c>
      <c r="B2681" s="2">
        <v>3.35</v>
      </c>
      <c r="C2681" s="2">
        <f t="shared" si="246"/>
        <v>3.5762040515324101</v>
      </c>
      <c r="D2681" s="2">
        <f t="shared" si="248"/>
        <v>3.47286729199292</v>
      </c>
      <c r="E2681" s="2">
        <f t="shared" si="247"/>
        <v>0.10333675953949006</v>
      </c>
      <c r="F2681" s="2">
        <f t="shared" si="251"/>
        <v>6.0863888639503254E-2</v>
      </c>
      <c r="G2681" s="2">
        <f t="shared" si="249"/>
        <v>4.247287089998681E-2</v>
      </c>
      <c r="H2681" s="2" t="str">
        <f t="shared" si="250"/>
        <v>Sell</v>
      </c>
    </row>
    <row r="2682" spans="1:8" ht="13.5" x14ac:dyDescent="0.25">
      <c r="A2682" s="4">
        <v>45915</v>
      </c>
      <c r="B2682" s="2">
        <v>3.4</v>
      </c>
      <c r="C2682" s="2">
        <f t="shared" si="246"/>
        <v>3.5721726589889622</v>
      </c>
      <c r="D2682" s="2">
        <f t="shared" si="248"/>
        <v>3.4674697148082596</v>
      </c>
      <c r="E2682" s="2">
        <f t="shared" si="247"/>
        <v>0.10470294418070258</v>
      </c>
      <c r="F2682" s="2">
        <f t="shared" si="251"/>
        <v>6.9631699747743123E-2</v>
      </c>
      <c r="G2682" s="2">
        <f t="shared" si="249"/>
        <v>3.5071244432959461E-2</v>
      </c>
      <c r="H2682" s="2" t="str">
        <f t="shared" si="250"/>
        <v>Sell</v>
      </c>
    </row>
    <row r="2683" spans="1:8" ht="13.5" x14ac:dyDescent="0.25">
      <c r="A2683" s="4">
        <v>45916</v>
      </c>
      <c r="B2683" s="2">
        <v>3.6</v>
      </c>
      <c r="C2683" s="2">
        <f t="shared" si="246"/>
        <v>3.5610691729906607</v>
      </c>
      <c r="D2683" s="2">
        <f t="shared" si="248"/>
        <v>3.4772867729706105</v>
      </c>
      <c r="E2683" s="2">
        <f t="shared" si="247"/>
        <v>8.3782400020050218E-2</v>
      </c>
      <c r="F2683" s="2">
        <f t="shared" si="251"/>
        <v>7.2461839802204539E-2</v>
      </c>
      <c r="G2683" s="2">
        <f t="shared" si="249"/>
        <v>1.1320560217845679E-2</v>
      </c>
      <c r="H2683" s="2" t="str">
        <f t="shared" si="250"/>
        <v>Sell</v>
      </c>
    </row>
    <row r="2684" spans="1:8" ht="13.5" x14ac:dyDescent="0.25">
      <c r="A2684" s="4">
        <v>45917</v>
      </c>
      <c r="B2684" s="2">
        <v>3.6</v>
      </c>
      <c r="C2684" s="2">
        <f t="shared" si="246"/>
        <v>3.5516739156074824</v>
      </c>
      <c r="D2684" s="2">
        <f t="shared" si="248"/>
        <v>3.4863766416394539</v>
      </c>
      <c r="E2684" s="2">
        <f t="shared" si="247"/>
        <v>6.5297273968028424E-2</v>
      </c>
      <c r="F2684" s="2">
        <f t="shared" si="251"/>
        <v>7.1028926635369319E-2</v>
      </c>
      <c r="G2684" s="2">
        <f t="shared" si="249"/>
        <v>-5.7316526673408946E-3</v>
      </c>
      <c r="H2684" s="2" t="str">
        <f t="shared" si="250"/>
        <v>Hold</v>
      </c>
    </row>
    <row r="2685" spans="1:8" ht="13.5" x14ac:dyDescent="0.25">
      <c r="A2685" s="4">
        <v>45918</v>
      </c>
      <c r="B2685" s="2">
        <v>3.5</v>
      </c>
      <c r="C2685" s="2">
        <f t="shared" si="246"/>
        <v>3.5437240824371008</v>
      </c>
      <c r="D2685" s="2">
        <f t="shared" si="248"/>
        <v>3.4873857792957903</v>
      </c>
      <c r="E2685" s="2">
        <f t="shared" si="247"/>
        <v>5.6338303141310497E-2</v>
      </c>
      <c r="F2685" s="2">
        <f t="shared" si="251"/>
        <v>6.809080193655756E-2</v>
      </c>
      <c r="G2685" s="2">
        <f t="shared" si="249"/>
        <v>-1.1752498795247063E-2</v>
      </c>
      <c r="H2685" s="2" t="str">
        <f t="shared" si="250"/>
        <v>Hold</v>
      </c>
    </row>
    <row r="2686" spans="1:8" ht="13.5" x14ac:dyDescent="0.35">
      <c r="A2686" s="4">
        <v>45919</v>
      </c>
      <c r="B2686" s="12">
        <v>3.52</v>
      </c>
      <c r="C2686" s="2">
        <f t="shared" si="246"/>
        <v>3.5369973005237005</v>
      </c>
      <c r="D2686" s="2">
        <f t="shared" si="248"/>
        <v>3.489801647496102</v>
      </c>
      <c r="E2686" s="2">
        <f t="shared" si="247"/>
        <v>4.7195653027598539E-2</v>
      </c>
      <c r="F2686" s="2">
        <f t="shared" si="251"/>
        <v>6.3911772154765761E-2</v>
      </c>
      <c r="G2686" s="2">
        <f t="shared" si="249"/>
        <v>-1.6716119127167223E-2</v>
      </c>
      <c r="H2686" s="2" t="str">
        <f t="shared" si="250"/>
        <v>Hold</v>
      </c>
    </row>
    <row r="2687" spans="1:8" ht="13.5" x14ac:dyDescent="0.35">
      <c r="A2687" s="4">
        <v>45922</v>
      </c>
      <c r="B2687" s="12">
        <v>3.46</v>
      </c>
      <c r="C2687" s="2">
        <f t="shared" si="246"/>
        <v>3.5082284850585159</v>
      </c>
      <c r="D2687" s="2">
        <f t="shared" si="248"/>
        <v>3.4875941180519461</v>
      </c>
      <c r="E2687" s="2">
        <f t="shared" si="247"/>
        <v>2.0634367006569843E-2</v>
      </c>
      <c r="F2687" s="2">
        <f t="shared" si="251"/>
        <v>5.5256291125126582E-2</v>
      </c>
      <c r="G2687" s="2">
        <f t="shared" si="249"/>
        <v>-3.4621924118556739E-2</v>
      </c>
      <c r="H2687" s="2" t="str">
        <f t="shared" si="250"/>
        <v>Hold</v>
      </c>
    </row>
    <row r="2688" spans="1:8" ht="13.5" x14ac:dyDescent="0.35">
      <c r="A2688" s="4">
        <v>45923</v>
      </c>
      <c r="B2688" s="12">
        <v>3.45</v>
      </c>
      <c r="C2688" s="2">
        <f t="shared" si="246"/>
        <v>3.4838856412033596</v>
      </c>
      <c r="D2688" s="2">
        <f t="shared" si="248"/>
        <v>3.4848093685666166</v>
      </c>
      <c r="E2688" s="2">
        <f t="shared" si="247"/>
        <v>-9.2372736325696536E-4</v>
      </c>
      <c r="F2688" s="2">
        <f t="shared" si="251"/>
        <v>4.4020287427449879E-2</v>
      </c>
      <c r="G2688" s="2">
        <f t="shared" si="249"/>
        <v>-4.4944014790706845E-2</v>
      </c>
      <c r="H2688" s="2" t="str">
        <f t="shared" si="250"/>
        <v>Hold</v>
      </c>
    </row>
    <row r="2689" spans="1:8" ht="13.5" x14ac:dyDescent="0.35">
      <c r="A2689" s="4">
        <v>45924</v>
      </c>
      <c r="B2689" s="12">
        <v>3.4</v>
      </c>
      <c r="C2689" s="2">
        <f t="shared" si="246"/>
        <v>3.4632878502489963</v>
      </c>
      <c r="D2689" s="2">
        <f t="shared" si="248"/>
        <v>3.4785271931172379</v>
      </c>
      <c r="E2689" s="2">
        <f t="shared" si="247"/>
        <v>-1.5239342868241579E-2</v>
      </c>
      <c r="F2689" s="2">
        <f t="shared" si="251"/>
        <v>3.2168361368311589E-2</v>
      </c>
      <c r="G2689" s="2">
        <f t="shared" si="249"/>
        <v>-4.7407704236553168E-2</v>
      </c>
      <c r="H2689" s="2" t="str">
        <f t="shared" si="250"/>
        <v>Hold</v>
      </c>
    </row>
    <row r="2690" spans="1:8" ht="13.5" x14ac:dyDescent="0.35">
      <c r="A2690" s="4">
        <v>45925</v>
      </c>
      <c r="B2690" s="12">
        <v>3.4</v>
      </c>
      <c r="C2690" s="2">
        <f t="shared" si="246"/>
        <v>3.4458589502106891</v>
      </c>
      <c r="D2690" s="2">
        <f t="shared" si="248"/>
        <v>3.4727103639974426</v>
      </c>
      <c r="E2690" s="2">
        <f t="shared" si="247"/>
        <v>-2.6851413786753486E-2</v>
      </c>
      <c r="F2690" s="2">
        <f t="shared" si="251"/>
        <v>2.0364406337298576E-2</v>
      </c>
      <c r="G2690" s="2">
        <f t="shared" si="249"/>
        <v>-4.7215820124052066E-2</v>
      </c>
      <c r="H2690" s="2" t="str">
        <f t="shared" si="250"/>
        <v>Hold</v>
      </c>
    </row>
    <row r="2691" spans="1:8" ht="13.5" x14ac:dyDescent="0.35">
      <c r="A2691" s="4">
        <v>45929</v>
      </c>
      <c r="B2691" s="12">
        <v>3.35</v>
      </c>
      <c r="C2691" s="2">
        <f t="shared" si="246"/>
        <v>3.4311114194090444</v>
      </c>
      <c r="D2691" s="2">
        <f t="shared" si="248"/>
        <v>3.4636207074050391</v>
      </c>
      <c r="E2691" s="2">
        <f t="shared" si="247"/>
        <v>-3.2509287995994729E-2</v>
      </c>
      <c r="F2691" s="2">
        <f t="shared" si="251"/>
        <v>9.7896674706399144E-3</v>
      </c>
      <c r="G2691" s="2">
        <f t="shared" si="249"/>
        <v>-4.2298955466634647E-2</v>
      </c>
      <c r="H2691" s="2" t="str">
        <f t="shared" si="250"/>
        <v>Hold</v>
      </c>
    </row>
    <row r="2692" spans="1:8" ht="13.5" x14ac:dyDescent="0.35">
      <c r="A2692" s="4">
        <v>45930</v>
      </c>
      <c r="B2692" s="12">
        <v>3.35</v>
      </c>
      <c r="C2692" s="2">
        <f t="shared" si="246"/>
        <v>3.4263250471922682</v>
      </c>
      <c r="D2692" s="2">
        <f t="shared" si="248"/>
        <v>3.4552043587083694</v>
      </c>
      <c r="E2692" s="2">
        <f t="shared" si="247"/>
        <v>-2.8879311516101236E-2</v>
      </c>
      <c r="F2692" s="2">
        <f t="shared" si="251"/>
        <v>2.0558716732916853E-3</v>
      </c>
      <c r="G2692" s="2">
        <f t="shared" si="249"/>
        <v>-3.0935183189392923E-2</v>
      </c>
      <c r="H2692" s="2" t="str">
        <f t="shared" si="250"/>
        <v>Hold</v>
      </c>
    </row>
  </sheetData>
  <conditionalFormatting sqref="H35:H2692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3757-E8B1-4B79-8597-09C76F23D488}">
  <dimension ref="A1:H2696"/>
  <sheetViews>
    <sheetView workbookViewId="0">
      <selection activeCell="F1" sqref="F1:H65536"/>
    </sheetView>
  </sheetViews>
  <sheetFormatPr defaultRowHeight="12.5" x14ac:dyDescent="0.25"/>
  <cols>
    <col min="1" max="1" width="18.453125" customWidth="1"/>
    <col min="2" max="2" width="18.81640625" customWidth="1"/>
    <col min="3" max="4" width="16.54296875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4">
        <v>42006</v>
      </c>
      <c r="B2" s="2">
        <v>4.38</v>
      </c>
      <c r="C2" s="2">
        <v>3.4662000000000002</v>
      </c>
      <c r="D2" s="2">
        <v>580</v>
      </c>
      <c r="E2" s="2">
        <f>D2</f>
        <v>580</v>
      </c>
      <c r="F2" s="15"/>
      <c r="G2" s="15"/>
      <c r="H2" s="15"/>
    </row>
    <row r="3" spans="1:8" ht="13.5" x14ac:dyDescent="0.25">
      <c r="A3" s="4">
        <v>42009</v>
      </c>
      <c r="B3" s="2">
        <v>4.3499999999999996</v>
      </c>
      <c r="C3" s="2">
        <v>3.4424999999999999</v>
      </c>
      <c r="D3" s="2">
        <v>2152</v>
      </c>
      <c r="E3" s="2">
        <f>IF(B3&gt;B2, E2+D3, IF(B3&lt;B2, E2-D3, E2))</f>
        <v>-1572</v>
      </c>
      <c r="F3" s="15"/>
      <c r="G3" s="15"/>
      <c r="H3" s="15"/>
    </row>
    <row r="4" spans="1:8" ht="13.5" x14ac:dyDescent="0.25">
      <c r="A4" s="4">
        <v>42010</v>
      </c>
      <c r="B4" s="2">
        <v>4.25</v>
      </c>
      <c r="C4" s="2">
        <v>3.3633000000000002</v>
      </c>
      <c r="D4" s="2">
        <v>2975</v>
      </c>
      <c r="E4" s="2">
        <f t="shared" ref="E4:E67" si="0">IF(B4&gt;B3, E3+D4, IF(B4&lt;B3, E3-D4, E3))</f>
        <v>-4547</v>
      </c>
      <c r="F4" s="15"/>
      <c r="G4" s="15"/>
      <c r="H4" s="15"/>
    </row>
    <row r="5" spans="1:8" ht="13.5" x14ac:dyDescent="0.25">
      <c r="A5" s="4">
        <v>42011</v>
      </c>
      <c r="B5" s="2">
        <v>4.26</v>
      </c>
      <c r="C5" s="2">
        <v>3.3712</v>
      </c>
      <c r="D5" s="2">
        <v>2652</v>
      </c>
      <c r="E5" s="2">
        <f t="shared" si="0"/>
        <v>-1895</v>
      </c>
      <c r="F5" s="15"/>
      <c r="G5" s="15"/>
      <c r="H5" s="15"/>
    </row>
    <row r="6" spans="1:8" ht="13.5" x14ac:dyDescent="0.25">
      <c r="A6" s="4">
        <v>42012</v>
      </c>
      <c r="B6" s="2">
        <v>4.25</v>
      </c>
      <c r="C6" s="2">
        <v>3.3633000000000002</v>
      </c>
      <c r="D6" s="2">
        <v>750</v>
      </c>
      <c r="E6" s="2">
        <f t="shared" si="0"/>
        <v>-2645</v>
      </c>
      <c r="F6" s="15"/>
      <c r="G6" s="15"/>
      <c r="H6" s="1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4">
        <v>42013</v>
      </c>
      <c r="B7" s="2">
        <v>4.3600000000000003</v>
      </c>
      <c r="C7" s="2">
        <v>3.4504000000000001</v>
      </c>
      <c r="D7" s="2">
        <v>20407</v>
      </c>
      <c r="E7" s="2">
        <f t="shared" si="0"/>
        <v>17762</v>
      </c>
      <c r="F7" s="15" t="str">
        <f>IF(E7&gt;E2,"BULLISH",IF(E7&lt;E2,"BEARISH","NEUTRAL"))</f>
        <v>BULLISH</v>
      </c>
      <c r="G7" s="15" t="str">
        <f t="shared" ref="G7:G70" si="2">IF((E7-E2)/E2 &gt; 0.02, "STRONG",
 IF((E7-E2)/E2 &lt; -0.02, "WEAK", "NEUTRAL"))</f>
        <v>STRONG</v>
      </c>
      <c r="H7" s="15" t="str">
        <f t="shared" si="1"/>
        <v>BULLISH DIVERGENCE</v>
      </c>
    </row>
    <row r="8" spans="1:8" ht="13.5" x14ac:dyDescent="0.25">
      <c r="A8" s="4">
        <v>42016</v>
      </c>
      <c r="B8" s="2">
        <v>4.3600000000000003</v>
      </c>
      <c r="C8" s="2">
        <v>3.4504000000000001</v>
      </c>
      <c r="D8" s="2">
        <v>128</v>
      </c>
      <c r="E8" s="2">
        <f t="shared" si="0"/>
        <v>17762</v>
      </c>
      <c r="F8" s="15" t="str">
        <f t="shared" ref="F8:F71" si="3">IF(E8&gt;E3,"BULLISH",IF(E8&lt;E3,"BEARISH","NEUTRAL"))</f>
        <v>BULLISH</v>
      </c>
      <c r="G8" s="15" t="str">
        <f t="shared" si="2"/>
        <v>WEAK</v>
      </c>
      <c r="H8" s="15" t="str">
        <f t="shared" si="1"/>
        <v>CONFIRMED BULLISH</v>
      </c>
    </row>
    <row r="9" spans="1:8" ht="13.5" x14ac:dyDescent="0.25">
      <c r="A9" s="4">
        <v>42017</v>
      </c>
      <c r="B9" s="2">
        <v>4.4000000000000004</v>
      </c>
      <c r="C9" s="2">
        <v>3.4820000000000002</v>
      </c>
      <c r="D9" s="2">
        <v>7251</v>
      </c>
      <c r="E9" s="2">
        <f t="shared" si="0"/>
        <v>25013</v>
      </c>
      <c r="F9" s="15" t="str">
        <f t="shared" si="3"/>
        <v>BULLISH</v>
      </c>
      <c r="G9" s="15" t="str">
        <f t="shared" si="2"/>
        <v>WEAK</v>
      </c>
      <c r="H9" s="15" t="str">
        <f t="shared" si="1"/>
        <v>CONFIRMED BULLISH</v>
      </c>
    </row>
    <row r="10" spans="1:8" ht="13.5" x14ac:dyDescent="0.25">
      <c r="A10" s="4">
        <v>42019</v>
      </c>
      <c r="B10" s="2">
        <v>4.4000000000000004</v>
      </c>
      <c r="C10" s="2">
        <v>3.4820000000000002</v>
      </c>
      <c r="D10" s="2">
        <v>13380</v>
      </c>
      <c r="E10" s="2">
        <f t="shared" si="0"/>
        <v>25013</v>
      </c>
      <c r="F10" s="15" t="str">
        <f t="shared" si="3"/>
        <v>BULLISH</v>
      </c>
      <c r="G10" s="15" t="str">
        <f t="shared" si="2"/>
        <v>WEAK</v>
      </c>
      <c r="H10" s="15" t="str">
        <f t="shared" si="1"/>
        <v>CONFIRMED BULLISH</v>
      </c>
    </row>
    <row r="11" spans="1:8" ht="13.5" x14ac:dyDescent="0.25">
      <c r="A11" s="4">
        <v>42020</v>
      </c>
      <c r="B11" s="2">
        <v>4.42</v>
      </c>
      <c r="C11" s="2">
        <v>3.4977999999999998</v>
      </c>
      <c r="D11" s="2">
        <v>2368</v>
      </c>
      <c r="E11" s="2">
        <f t="shared" si="0"/>
        <v>27381</v>
      </c>
      <c r="F11" s="15" t="str">
        <f t="shared" si="3"/>
        <v>BULLISH</v>
      </c>
      <c r="G11" s="15" t="str">
        <f t="shared" si="2"/>
        <v>WEAK</v>
      </c>
      <c r="H11" s="15" t="str">
        <f t="shared" si="1"/>
        <v>CONFIRMED BULLISH</v>
      </c>
    </row>
    <row r="12" spans="1:8" ht="13.5" x14ac:dyDescent="0.25">
      <c r="A12" s="4">
        <v>42023</v>
      </c>
      <c r="B12" s="2">
        <v>4.4400000000000004</v>
      </c>
      <c r="C12" s="2">
        <v>3.5137</v>
      </c>
      <c r="D12" s="2">
        <v>15575</v>
      </c>
      <c r="E12" s="2">
        <f t="shared" si="0"/>
        <v>42956</v>
      </c>
      <c r="F12" s="15" t="str">
        <f t="shared" si="3"/>
        <v>BULLISH</v>
      </c>
      <c r="G12" s="15" t="str">
        <f t="shared" si="2"/>
        <v>STRONG</v>
      </c>
      <c r="H12" s="15" t="str">
        <f t="shared" si="1"/>
        <v>CONFIRMED BULLISH</v>
      </c>
    </row>
    <row r="13" spans="1:8" ht="13.5" x14ac:dyDescent="0.25">
      <c r="A13" s="4">
        <v>42024</v>
      </c>
      <c r="B13" s="2">
        <v>4.5</v>
      </c>
      <c r="C13" s="2">
        <v>3.5611999999999999</v>
      </c>
      <c r="D13" s="2">
        <v>1404</v>
      </c>
      <c r="E13" s="2">
        <f t="shared" si="0"/>
        <v>44360</v>
      </c>
      <c r="F13" s="15" t="str">
        <f t="shared" si="3"/>
        <v>BULLISH</v>
      </c>
      <c r="G13" s="15" t="str">
        <f t="shared" si="2"/>
        <v>STRONG</v>
      </c>
      <c r="H13" s="15" t="str">
        <f t="shared" si="1"/>
        <v>CONFIRMED BULLISH</v>
      </c>
    </row>
    <row r="14" spans="1:8" ht="13.5" x14ac:dyDescent="0.25">
      <c r="A14" s="4">
        <v>42025</v>
      </c>
      <c r="B14" s="2">
        <v>4.47</v>
      </c>
      <c r="C14" s="2">
        <v>3.5373999999999999</v>
      </c>
      <c r="D14" s="2">
        <v>8667</v>
      </c>
      <c r="E14" s="2">
        <f t="shared" si="0"/>
        <v>35693</v>
      </c>
      <c r="F14" s="15" t="str">
        <f t="shared" si="3"/>
        <v>BULLISH</v>
      </c>
      <c r="G14" s="15" t="str">
        <f t="shared" si="2"/>
        <v>STRONG</v>
      </c>
      <c r="H14" s="15" t="str">
        <f t="shared" si="1"/>
        <v>CONFIRMED BULLISH</v>
      </c>
    </row>
    <row r="15" spans="1:8" ht="13.5" x14ac:dyDescent="0.25">
      <c r="A15" s="4">
        <v>42026</v>
      </c>
      <c r="B15" s="2">
        <v>4.46</v>
      </c>
      <c r="C15" s="2">
        <v>3.5295000000000001</v>
      </c>
      <c r="D15" s="2">
        <v>11481</v>
      </c>
      <c r="E15" s="2">
        <f t="shared" si="0"/>
        <v>24212</v>
      </c>
      <c r="F15" s="15" t="str">
        <f t="shared" si="3"/>
        <v>BEARISH</v>
      </c>
      <c r="G15" s="15" t="str">
        <f t="shared" si="2"/>
        <v>WEAK</v>
      </c>
      <c r="H15" s="15" t="str">
        <f t="shared" si="1"/>
        <v>BEARISH DIVERGENCE</v>
      </c>
    </row>
    <row r="16" spans="1:8" ht="13.5" x14ac:dyDescent="0.25">
      <c r="A16" s="4">
        <v>42027</v>
      </c>
      <c r="B16" s="2">
        <v>4.46</v>
      </c>
      <c r="C16" s="2">
        <v>3.5295000000000001</v>
      </c>
      <c r="D16" s="2">
        <v>1545</v>
      </c>
      <c r="E16" s="2">
        <f t="shared" si="0"/>
        <v>24212</v>
      </c>
      <c r="F16" s="15" t="str">
        <f t="shared" si="3"/>
        <v>BEARISH</v>
      </c>
      <c r="G16" s="15" t="str">
        <f t="shared" si="2"/>
        <v>WEAK</v>
      </c>
      <c r="H16" s="15" t="str">
        <f t="shared" si="1"/>
        <v>BEARISH DIVERGENCE</v>
      </c>
    </row>
    <row r="17" spans="1:8" ht="13.5" x14ac:dyDescent="0.25">
      <c r="A17" s="4">
        <v>42030</v>
      </c>
      <c r="B17" s="2">
        <v>4.57</v>
      </c>
      <c r="C17" s="2">
        <v>3.6166</v>
      </c>
      <c r="D17" s="2">
        <v>11955</v>
      </c>
      <c r="E17" s="2">
        <f t="shared" si="0"/>
        <v>36167</v>
      </c>
      <c r="F17" s="15" t="str">
        <f t="shared" si="3"/>
        <v>BEARISH</v>
      </c>
      <c r="G17" s="15" t="str">
        <f t="shared" si="2"/>
        <v>WEAK</v>
      </c>
      <c r="H17" s="15" t="str">
        <f t="shared" si="1"/>
        <v>BEARISH DIVERGENCE</v>
      </c>
    </row>
    <row r="18" spans="1:8" ht="13.5" x14ac:dyDescent="0.25">
      <c r="A18" s="4">
        <v>42031</v>
      </c>
      <c r="B18" s="2">
        <v>4.5</v>
      </c>
      <c r="C18" s="2">
        <v>3.5611999999999999</v>
      </c>
      <c r="D18" s="2">
        <v>2686</v>
      </c>
      <c r="E18" s="2">
        <f t="shared" si="0"/>
        <v>33481</v>
      </c>
      <c r="F18" s="15" t="str">
        <f t="shared" si="3"/>
        <v>BEARISH</v>
      </c>
      <c r="G18" s="15" t="str">
        <f t="shared" si="2"/>
        <v>WEAK</v>
      </c>
      <c r="H18" s="15" t="str">
        <f t="shared" si="1"/>
        <v>NEUTRAL</v>
      </c>
    </row>
    <row r="19" spans="1:8" ht="13.5" x14ac:dyDescent="0.25">
      <c r="A19" s="4">
        <v>42032</v>
      </c>
      <c r="B19" s="2">
        <v>4.58</v>
      </c>
      <c r="C19" s="2">
        <v>3.6244999999999998</v>
      </c>
      <c r="D19" s="2">
        <v>4202</v>
      </c>
      <c r="E19" s="2">
        <f t="shared" si="0"/>
        <v>37683</v>
      </c>
      <c r="F19" s="15" t="str">
        <f t="shared" si="3"/>
        <v>BULLISH</v>
      </c>
      <c r="G19" s="15" t="str">
        <f t="shared" si="2"/>
        <v>STRONG</v>
      </c>
      <c r="H19" s="15" t="str">
        <f t="shared" si="1"/>
        <v>CONFIRMED BULLISH</v>
      </c>
    </row>
    <row r="20" spans="1:8" ht="13.5" x14ac:dyDescent="0.25">
      <c r="A20" s="4">
        <v>42033</v>
      </c>
      <c r="B20" s="2">
        <v>4.58</v>
      </c>
      <c r="C20" s="2">
        <v>3.6244999999999998</v>
      </c>
      <c r="D20" s="2">
        <v>3967</v>
      </c>
      <c r="E20" s="2">
        <f t="shared" si="0"/>
        <v>37683</v>
      </c>
      <c r="F20" s="15" t="str">
        <f t="shared" si="3"/>
        <v>BULLISH</v>
      </c>
      <c r="G20" s="15" t="str">
        <f t="shared" si="2"/>
        <v>STRONG</v>
      </c>
      <c r="H20" s="15" t="str">
        <f t="shared" si="1"/>
        <v>CONFIRMED BULLISH</v>
      </c>
    </row>
    <row r="21" spans="1:8" ht="13.5" x14ac:dyDescent="0.25">
      <c r="A21" s="4">
        <v>42034</v>
      </c>
      <c r="B21" s="2">
        <v>4.58</v>
      </c>
      <c r="C21" s="2">
        <v>3.6244999999999998</v>
      </c>
      <c r="D21" s="2">
        <v>8469</v>
      </c>
      <c r="E21" s="2">
        <f t="shared" si="0"/>
        <v>37683</v>
      </c>
      <c r="F21" s="15" t="str">
        <f t="shared" si="3"/>
        <v>BULLISH</v>
      </c>
      <c r="G21" s="15" t="str">
        <f t="shared" si="2"/>
        <v>STRONG</v>
      </c>
      <c r="H21" s="15" t="str">
        <f t="shared" si="1"/>
        <v>CONFIRMED BULLISH</v>
      </c>
    </row>
    <row r="22" spans="1:8" ht="13.5" x14ac:dyDescent="0.25">
      <c r="A22" s="4">
        <v>42037</v>
      </c>
      <c r="B22" s="2">
        <v>4.71</v>
      </c>
      <c r="C22" s="2">
        <v>3.7273000000000001</v>
      </c>
      <c r="D22" s="2">
        <v>37219</v>
      </c>
      <c r="E22" s="2">
        <f t="shared" si="0"/>
        <v>74902</v>
      </c>
      <c r="F22" s="15" t="str">
        <f t="shared" si="3"/>
        <v>BULLISH</v>
      </c>
      <c r="G22" s="15" t="str">
        <f t="shared" si="2"/>
        <v>STRONG</v>
      </c>
      <c r="H22" s="15" t="str">
        <f t="shared" si="1"/>
        <v>CONFIRMED BULLISH</v>
      </c>
    </row>
    <row r="23" spans="1:8" ht="13.5" x14ac:dyDescent="0.25">
      <c r="A23" s="4">
        <v>42038</v>
      </c>
      <c r="B23" s="2">
        <v>4.8</v>
      </c>
      <c r="C23" s="2">
        <v>3.7986</v>
      </c>
      <c r="D23" s="2">
        <v>8528</v>
      </c>
      <c r="E23" s="2">
        <f t="shared" si="0"/>
        <v>83430</v>
      </c>
      <c r="F23" s="15" t="str">
        <f t="shared" si="3"/>
        <v>BULLISH</v>
      </c>
      <c r="G23" s="15" t="str">
        <f t="shared" si="2"/>
        <v>STRONG</v>
      </c>
      <c r="H23" s="15" t="str">
        <f t="shared" si="1"/>
        <v>CONFIRMED BULLISH</v>
      </c>
    </row>
    <row r="24" spans="1:8" ht="13.5" x14ac:dyDescent="0.25">
      <c r="A24" s="4">
        <v>42039</v>
      </c>
      <c r="B24" s="2">
        <v>4.83</v>
      </c>
      <c r="C24" s="2">
        <v>3.8222999999999998</v>
      </c>
      <c r="D24" s="2">
        <v>3472</v>
      </c>
      <c r="E24" s="2">
        <f t="shared" si="0"/>
        <v>86902</v>
      </c>
      <c r="F24" s="15" t="str">
        <f t="shared" si="3"/>
        <v>BULLISH</v>
      </c>
      <c r="G24" s="15" t="str">
        <f t="shared" si="2"/>
        <v>STRONG</v>
      </c>
      <c r="H24" s="15" t="str">
        <f t="shared" si="1"/>
        <v>CONFIRMED BULLISH</v>
      </c>
    </row>
    <row r="25" spans="1:8" ht="13.5" x14ac:dyDescent="0.25">
      <c r="A25" s="4">
        <v>42040</v>
      </c>
      <c r="B25" s="2">
        <v>4.8899999999999997</v>
      </c>
      <c r="C25" s="2">
        <v>3.8698000000000001</v>
      </c>
      <c r="D25" s="2">
        <v>6669</v>
      </c>
      <c r="E25" s="2">
        <f t="shared" si="0"/>
        <v>93571</v>
      </c>
      <c r="F25" s="15" t="str">
        <f t="shared" si="3"/>
        <v>BULLISH</v>
      </c>
      <c r="G25" s="15" t="str">
        <f t="shared" si="2"/>
        <v>STRONG</v>
      </c>
      <c r="H25" s="15" t="str">
        <f t="shared" si="1"/>
        <v>CONFIRMED BULLISH</v>
      </c>
    </row>
    <row r="26" spans="1:8" ht="13.5" x14ac:dyDescent="0.25">
      <c r="A26" s="4">
        <v>42041</v>
      </c>
      <c r="B26" s="2">
        <v>4.91</v>
      </c>
      <c r="C26" s="2">
        <v>3.8856000000000002</v>
      </c>
      <c r="D26" s="2">
        <v>7259</v>
      </c>
      <c r="E26" s="2">
        <f t="shared" si="0"/>
        <v>100830</v>
      </c>
      <c r="F26" s="15" t="str">
        <f t="shared" si="3"/>
        <v>BULLISH</v>
      </c>
      <c r="G26" s="15" t="str">
        <f t="shared" si="2"/>
        <v>STRONG</v>
      </c>
      <c r="H26" s="15" t="str">
        <f t="shared" si="1"/>
        <v>CONFIRMED BULLISH</v>
      </c>
    </row>
    <row r="27" spans="1:8" ht="13.5" x14ac:dyDescent="0.25">
      <c r="A27" s="4">
        <v>42044</v>
      </c>
      <c r="B27" s="2">
        <v>5.2</v>
      </c>
      <c r="C27" s="2">
        <v>4.1151</v>
      </c>
      <c r="D27" s="2">
        <v>5987</v>
      </c>
      <c r="E27" s="2">
        <f t="shared" si="0"/>
        <v>106817</v>
      </c>
      <c r="F27" s="15" t="str">
        <f t="shared" si="3"/>
        <v>BULLISH</v>
      </c>
      <c r="G27" s="15" t="str">
        <f t="shared" si="2"/>
        <v>STRONG</v>
      </c>
      <c r="H27" s="15" t="str">
        <f t="shared" si="1"/>
        <v>CONFIRMED BULLISH</v>
      </c>
    </row>
    <row r="28" spans="1:8" ht="13.5" x14ac:dyDescent="0.25">
      <c r="A28" s="4">
        <v>42045</v>
      </c>
      <c r="B28" s="2">
        <v>5.28</v>
      </c>
      <c r="C28" s="2">
        <v>4.1783999999999999</v>
      </c>
      <c r="D28" s="2">
        <v>26844</v>
      </c>
      <c r="E28" s="2">
        <f t="shared" si="0"/>
        <v>133661</v>
      </c>
      <c r="F28" s="15" t="str">
        <f t="shared" si="3"/>
        <v>BULLISH</v>
      </c>
      <c r="G28" s="15" t="str">
        <f t="shared" si="2"/>
        <v>STRONG</v>
      </c>
      <c r="H28" s="15" t="str">
        <f t="shared" si="1"/>
        <v>CONFIRMED BULLISH</v>
      </c>
    </row>
    <row r="29" spans="1:8" ht="13.5" x14ac:dyDescent="0.25">
      <c r="A29" s="4">
        <v>42046</v>
      </c>
      <c r="B29" s="2">
        <v>5.29</v>
      </c>
      <c r="C29" s="2">
        <v>4.1863000000000001</v>
      </c>
      <c r="D29" s="2">
        <v>15821</v>
      </c>
      <c r="E29" s="2">
        <f t="shared" si="0"/>
        <v>149482</v>
      </c>
      <c r="F29" s="15" t="str">
        <f t="shared" si="3"/>
        <v>BULLISH</v>
      </c>
      <c r="G29" s="15" t="str">
        <f t="shared" si="2"/>
        <v>STRONG</v>
      </c>
      <c r="H29" s="15" t="str">
        <f t="shared" si="1"/>
        <v>CONFIRMED BULLISH</v>
      </c>
    </row>
    <row r="30" spans="1:8" ht="13.5" x14ac:dyDescent="0.25">
      <c r="A30" s="4">
        <v>42047</v>
      </c>
      <c r="B30" s="2">
        <v>5.27</v>
      </c>
      <c r="C30" s="2">
        <v>4.1704999999999997</v>
      </c>
      <c r="D30" s="2">
        <v>22519</v>
      </c>
      <c r="E30" s="2">
        <f t="shared" si="0"/>
        <v>126963</v>
      </c>
      <c r="F30" s="15" t="str">
        <f t="shared" si="3"/>
        <v>BULLISH</v>
      </c>
      <c r="G30" s="15" t="str">
        <f t="shared" si="2"/>
        <v>STRONG</v>
      </c>
      <c r="H30" s="15" t="str">
        <f t="shared" si="1"/>
        <v>CONFIRMED BULLISH</v>
      </c>
    </row>
    <row r="31" spans="1:8" ht="13.5" x14ac:dyDescent="0.25">
      <c r="A31" s="4">
        <v>42048</v>
      </c>
      <c r="B31" s="2">
        <v>5.29</v>
      </c>
      <c r="C31" s="2">
        <v>4.1863000000000001</v>
      </c>
      <c r="D31" s="2">
        <v>16</v>
      </c>
      <c r="E31" s="2">
        <f t="shared" si="0"/>
        <v>126979</v>
      </c>
      <c r="F31" s="15" t="str">
        <f t="shared" si="3"/>
        <v>BULLISH</v>
      </c>
      <c r="G31" s="15" t="str">
        <f t="shared" si="2"/>
        <v>STRONG</v>
      </c>
      <c r="H31" s="15" t="str">
        <f t="shared" si="1"/>
        <v>CONFIRMED BULLISH</v>
      </c>
    </row>
    <row r="32" spans="1:8" ht="13.5" x14ac:dyDescent="0.25">
      <c r="A32" s="4">
        <v>42051</v>
      </c>
      <c r="B32" s="2">
        <v>5.3</v>
      </c>
      <c r="C32" s="2">
        <v>4.1943000000000001</v>
      </c>
      <c r="D32" s="2">
        <v>38265</v>
      </c>
      <c r="E32" s="2">
        <f t="shared" si="0"/>
        <v>165244</v>
      </c>
      <c r="F32" s="15" t="str">
        <f t="shared" si="3"/>
        <v>BULLISH</v>
      </c>
      <c r="G32" s="15" t="str">
        <f t="shared" si="2"/>
        <v>STRONG</v>
      </c>
      <c r="H32" s="15" t="str">
        <f t="shared" si="1"/>
        <v>CONFIRMED BULLISH</v>
      </c>
    </row>
    <row r="33" spans="1:8" ht="13.5" x14ac:dyDescent="0.25">
      <c r="A33" s="4">
        <v>42052</v>
      </c>
      <c r="B33" s="2">
        <v>5.2</v>
      </c>
      <c r="C33" s="2">
        <v>4.1151</v>
      </c>
      <c r="D33" s="2">
        <v>18668</v>
      </c>
      <c r="E33" s="2">
        <f t="shared" si="0"/>
        <v>146576</v>
      </c>
      <c r="F33" s="15" t="str">
        <f t="shared" si="3"/>
        <v>BULLISH</v>
      </c>
      <c r="G33" s="15" t="str">
        <f t="shared" si="2"/>
        <v>STRONG</v>
      </c>
      <c r="H33" s="15" t="str">
        <f t="shared" si="1"/>
        <v>BULLISH DIVERGENCE</v>
      </c>
    </row>
    <row r="34" spans="1:8" ht="13.5" x14ac:dyDescent="0.25">
      <c r="A34" s="4">
        <v>42053</v>
      </c>
      <c r="B34" s="2">
        <v>5.0999999999999996</v>
      </c>
      <c r="C34" s="2">
        <v>4.0359999999999996</v>
      </c>
      <c r="D34" s="2">
        <v>5281</v>
      </c>
      <c r="E34" s="2">
        <f t="shared" si="0"/>
        <v>141295</v>
      </c>
      <c r="F34" s="15" t="str">
        <f t="shared" si="3"/>
        <v>BEARISH</v>
      </c>
      <c r="G34" s="15" t="str">
        <f t="shared" si="2"/>
        <v>WEAK</v>
      </c>
      <c r="H34" s="15" t="str">
        <f t="shared" si="1"/>
        <v>CONFIRMED BEARISH</v>
      </c>
    </row>
    <row r="35" spans="1:8" ht="13.5" x14ac:dyDescent="0.25">
      <c r="A35" s="4">
        <v>42054</v>
      </c>
      <c r="B35" s="2">
        <v>5.0999999999999996</v>
      </c>
      <c r="C35" s="2">
        <v>4.0359999999999996</v>
      </c>
      <c r="D35" s="2">
        <v>16656</v>
      </c>
      <c r="E35" s="2">
        <f t="shared" si="0"/>
        <v>141295</v>
      </c>
      <c r="F35" s="15" t="str">
        <f t="shared" si="3"/>
        <v>BULLISH</v>
      </c>
      <c r="G35" s="15" t="str">
        <f t="shared" si="2"/>
        <v>STRONG</v>
      </c>
      <c r="H35" s="15" t="str">
        <f t="shared" si="1"/>
        <v>BULLISH DIVERGENCE</v>
      </c>
    </row>
    <row r="36" spans="1:8" ht="13.5" x14ac:dyDescent="0.25">
      <c r="A36" s="4">
        <v>42055</v>
      </c>
      <c r="B36" s="2">
        <v>5</v>
      </c>
      <c r="C36" s="2">
        <v>3.9567999999999999</v>
      </c>
      <c r="D36" s="2">
        <v>8373</v>
      </c>
      <c r="E36" s="2">
        <f t="shared" si="0"/>
        <v>132922</v>
      </c>
      <c r="F36" s="15" t="str">
        <f t="shared" si="3"/>
        <v>BULLISH</v>
      </c>
      <c r="G36" s="15" t="str">
        <f t="shared" si="2"/>
        <v>STRONG</v>
      </c>
      <c r="H36" s="15" t="str">
        <f t="shared" si="1"/>
        <v>BULLISH DIVERGENCE</v>
      </c>
    </row>
    <row r="37" spans="1:8" ht="13.5" x14ac:dyDescent="0.25">
      <c r="A37" s="4">
        <v>42058</v>
      </c>
      <c r="B37" s="2">
        <v>5</v>
      </c>
      <c r="C37" s="2">
        <v>3.9567999999999999</v>
      </c>
      <c r="D37" s="2">
        <v>17682</v>
      </c>
      <c r="E37" s="2">
        <f t="shared" si="0"/>
        <v>132922</v>
      </c>
      <c r="F37" s="15" t="str">
        <f t="shared" si="3"/>
        <v>BEARISH</v>
      </c>
      <c r="G37" s="15" t="str">
        <f t="shared" si="2"/>
        <v>WEAK</v>
      </c>
      <c r="H37" s="15" t="str">
        <f t="shared" si="1"/>
        <v>CONFIRMED BEARISH</v>
      </c>
    </row>
    <row r="38" spans="1:8" ht="13.5" x14ac:dyDescent="0.25">
      <c r="A38" s="4">
        <v>42059</v>
      </c>
      <c r="B38" s="2">
        <v>4.99</v>
      </c>
      <c r="C38" s="2">
        <v>3.9489000000000001</v>
      </c>
      <c r="D38" s="2">
        <v>4061</v>
      </c>
      <c r="E38" s="2">
        <f t="shared" si="0"/>
        <v>128861</v>
      </c>
      <c r="F38" s="15" t="str">
        <f t="shared" si="3"/>
        <v>BEARISH</v>
      </c>
      <c r="G38" s="15" t="str">
        <f t="shared" si="2"/>
        <v>WEAK</v>
      </c>
      <c r="H38" s="15" t="str">
        <f t="shared" si="1"/>
        <v>CONFIRMED BEARISH</v>
      </c>
    </row>
    <row r="39" spans="1:8" ht="13.5" x14ac:dyDescent="0.25">
      <c r="A39" s="4">
        <v>42060</v>
      </c>
      <c r="B39" s="2">
        <v>5</v>
      </c>
      <c r="C39" s="2">
        <v>3.9567999999999999</v>
      </c>
      <c r="D39" s="2">
        <v>261</v>
      </c>
      <c r="E39" s="2">
        <f t="shared" si="0"/>
        <v>129122</v>
      </c>
      <c r="F39" s="15" t="str">
        <f t="shared" si="3"/>
        <v>BEARISH</v>
      </c>
      <c r="G39" s="15" t="str">
        <f t="shared" si="2"/>
        <v>WEAK</v>
      </c>
      <c r="H39" s="15" t="str">
        <f t="shared" si="1"/>
        <v>CONFIRMED BEARISH</v>
      </c>
    </row>
    <row r="40" spans="1:8" ht="13.5" x14ac:dyDescent="0.25">
      <c r="A40" s="4">
        <v>42061</v>
      </c>
      <c r="B40" s="2">
        <v>4.9000000000000004</v>
      </c>
      <c r="C40" s="2">
        <v>3.8776999999999999</v>
      </c>
      <c r="D40" s="2">
        <v>15811</v>
      </c>
      <c r="E40" s="2">
        <f t="shared" si="0"/>
        <v>113311</v>
      </c>
      <c r="F40" s="15" t="str">
        <f t="shared" si="3"/>
        <v>BEARISH</v>
      </c>
      <c r="G40" s="15" t="str">
        <f t="shared" si="2"/>
        <v>WEAK</v>
      </c>
      <c r="H40" s="15" t="str">
        <f t="shared" si="1"/>
        <v>CONFIRMED BEARISH</v>
      </c>
    </row>
    <row r="41" spans="1:8" ht="13.5" x14ac:dyDescent="0.25">
      <c r="A41" s="4">
        <v>42062</v>
      </c>
      <c r="B41" s="2">
        <v>4.9000000000000004</v>
      </c>
      <c r="C41" s="2">
        <v>3.8776999999999999</v>
      </c>
      <c r="D41" s="2">
        <v>2882</v>
      </c>
      <c r="E41" s="2">
        <f t="shared" si="0"/>
        <v>113311</v>
      </c>
      <c r="F41" s="15" t="str">
        <f t="shared" si="3"/>
        <v>BEARISH</v>
      </c>
      <c r="G41" s="15" t="str">
        <f t="shared" si="2"/>
        <v>WEAK</v>
      </c>
      <c r="H41" s="15" t="str">
        <f t="shared" si="1"/>
        <v>CONFIRMED BEARISH</v>
      </c>
    </row>
    <row r="42" spans="1:8" ht="13.5" x14ac:dyDescent="0.25">
      <c r="A42" s="4">
        <v>42065</v>
      </c>
      <c r="B42" s="2">
        <v>4.8899999999999997</v>
      </c>
      <c r="C42" s="2">
        <v>3.8698000000000001</v>
      </c>
      <c r="D42" s="2">
        <v>1232</v>
      </c>
      <c r="E42" s="2">
        <f t="shared" si="0"/>
        <v>112079</v>
      </c>
      <c r="F42" s="15" t="str">
        <f t="shared" si="3"/>
        <v>BEARISH</v>
      </c>
      <c r="G42" s="15" t="str">
        <f t="shared" si="2"/>
        <v>WEAK</v>
      </c>
      <c r="H42" s="15" t="str">
        <f t="shared" si="1"/>
        <v>CONFIRMED BEARISH</v>
      </c>
    </row>
    <row r="43" spans="1:8" ht="13.5" x14ac:dyDescent="0.25">
      <c r="A43" s="4">
        <v>42066</v>
      </c>
      <c r="B43" s="2">
        <v>4.8</v>
      </c>
      <c r="C43" s="2">
        <v>3.7986</v>
      </c>
      <c r="D43" s="2">
        <v>4054</v>
      </c>
      <c r="E43" s="2">
        <f t="shared" si="0"/>
        <v>108025</v>
      </c>
      <c r="F43" s="15" t="str">
        <f t="shared" si="3"/>
        <v>BEARISH</v>
      </c>
      <c r="G43" s="15" t="str">
        <f t="shared" si="2"/>
        <v>WEAK</v>
      </c>
      <c r="H43" s="15" t="str">
        <f t="shared" si="1"/>
        <v>CONFIRMED BEARISH</v>
      </c>
    </row>
    <row r="44" spans="1:8" ht="13.5" x14ac:dyDescent="0.25">
      <c r="A44" s="4">
        <v>42067</v>
      </c>
      <c r="B44" s="2">
        <v>4.8</v>
      </c>
      <c r="C44" s="2">
        <v>3.7986</v>
      </c>
      <c r="D44" s="2">
        <v>0</v>
      </c>
      <c r="E44" s="2">
        <f t="shared" si="0"/>
        <v>108025</v>
      </c>
      <c r="F44" s="15" t="str">
        <f t="shared" si="3"/>
        <v>BEARISH</v>
      </c>
      <c r="G44" s="15" t="str">
        <f t="shared" si="2"/>
        <v>WEAK</v>
      </c>
      <c r="H44" s="15" t="str">
        <f t="shared" si="1"/>
        <v>CONFIRMED BEARISH</v>
      </c>
    </row>
    <row r="45" spans="1:8" ht="13.5" x14ac:dyDescent="0.25">
      <c r="A45" s="4">
        <v>42068</v>
      </c>
      <c r="B45" s="2">
        <v>4.9000000000000004</v>
      </c>
      <c r="C45" s="2">
        <v>3.8776999999999999</v>
      </c>
      <c r="D45" s="2">
        <v>101</v>
      </c>
      <c r="E45" s="2">
        <f t="shared" si="0"/>
        <v>108126</v>
      </c>
      <c r="F45" s="15" t="str">
        <f t="shared" si="3"/>
        <v>BEARISH</v>
      </c>
      <c r="G45" s="15" t="str">
        <f t="shared" si="2"/>
        <v>WEAK</v>
      </c>
      <c r="H45" s="15" t="str">
        <f t="shared" si="1"/>
        <v>NEUTRAL</v>
      </c>
    </row>
    <row r="46" spans="1:8" ht="13.5" x14ac:dyDescent="0.25">
      <c r="A46" s="4">
        <v>42069</v>
      </c>
      <c r="B46" s="2">
        <v>4.83</v>
      </c>
      <c r="C46" s="2">
        <v>3.8222999999999998</v>
      </c>
      <c r="D46" s="2">
        <v>1415</v>
      </c>
      <c r="E46" s="2">
        <f t="shared" si="0"/>
        <v>106711</v>
      </c>
      <c r="F46" s="15" t="str">
        <f t="shared" si="3"/>
        <v>BEARISH</v>
      </c>
      <c r="G46" s="15" t="str">
        <f t="shared" si="2"/>
        <v>WEAK</v>
      </c>
      <c r="H46" s="15" t="str">
        <f t="shared" si="1"/>
        <v>CONFIRMED BEARISH</v>
      </c>
    </row>
    <row r="47" spans="1:8" ht="13.5" x14ac:dyDescent="0.25">
      <c r="A47" s="4">
        <v>42072</v>
      </c>
      <c r="B47" s="2">
        <v>4.75</v>
      </c>
      <c r="C47" s="2">
        <v>3.7589999999999999</v>
      </c>
      <c r="D47" s="2">
        <v>1915</v>
      </c>
      <c r="E47" s="2">
        <f t="shared" si="0"/>
        <v>104796</v>
      </c>
      <c r="F47" s="15" t="str">
        <f t="shared" si="3"/>
        <v>BEARISH</v>
      </c>
      <c r="G47" s="15" t="str">
        <f t="shared" si="2"/>
        <v>WEAK</v>
      </c>
      <c r="H47" s="15" t="str">
        <f t="shared" si="1"/>
        <v>CONFIRMED BEARISH</v>
      </c>
    </row>
    <row r="48" spans="1:8" ht="13.5" x14ac:dyDescent="0.25">
      <c r="A48" s="4">
        <v>42073</v>
      </c>
      <c r="B48" s="2">
        <v>4.75</v>
      </c>
      <c r="C48" s="2">
        <v>3.7589999999999999</v>
      </c>
      <c r="D48" s="2">
        <v>593</v>
      </c>
      <c r="E48" s="2">
        <f t="shared" si="0"/>
        <v>104796</v>
      </c>
      <c r="F48" s="15" t="str">
        <f t="shared" si="3"/>
        <v>BEARISH</v>
      </c>
      <c r="G48" s="15" t="str">
        <f t="shared" si="2"/>
        <v>WEAK</v>
      </c>
      <c r="H48" s="15" t="str">
        <f t="shared" si="1"/>
        <v>CONFIRMED BEARISH</v>
      </c>
    </row>
    <row r="49" spans="1:8" ht="13.5" x14ac:dyDescent="0.25">
      <c r="A49" s="4">
        <v>42074</v>
      </c>
      <c r="B49" s="2">
        <v>4.83</v>
      </c>
      <c r="C49" s="2">
        <v>3.8222999999999998</v>
      </c>
      <c r="D49" s="2">
        <v>6958</v>
      </c>
      <c r="E49" s="2">
        <f t="shared" si="0"/>
        <v>111754</v>
      </c>
      <c r="F49" s="15" t="str">
        <f t="shared" si="3"/>
        <v>BULLISH</v>
      </c>
      <c r="G49" s="15" t="str">
        <f t="shared" si="2"/>
        <v>STRONG</v>
      </c>
      <c r="H49" s="15" t="str">
        <f t="shared" si="1"/>
        <v>CONFIRMED BULLISH</v>
      </c>
    </row>
    <row r="50" spans="1:8" ht="13.5" x14ac:dyDescent="0.25">
      <c r="A50" s="4">
        <v>42075</v>
      </c>
      <c r="B50" s="2">
        <v>4.8</v>
      </c>
      <c r="C50" s="2">
        <v>3.7986</v>
      </c>
      <c r="D50" s="2">
        <v>7210</v>
      </c>
      <c r="E50" s="2">
        <f t="shared" si="0"/>
        <v>104544</v>
      </c>
      <c r="F50" s="15" t="str">
        <f t="shared" si="3"/>
        <v>BEARISH</v>
      </c>
      <c r="G50" s="15" t="str">
        <f t="shared" si="2"/>
        <v>WEAK</v>
      </c>
      <c r="H50" s="15" t="str">
        <f t="shared" si="1"/>
        <v>CONFIRMED BEARISH</v>
      </c>
    </row>
    <row r="51" spans="1:8" ht="13.5" x14ac:dyDescent="0.25">
      <c r="A51" s="4">
        <v>42076</v>
      </c>
      <c r="B51" s="2">
        <v>4.8</v>
      </c>
      <c r="C51" s="2">
        <v>3.7986</v>
      </c>
      <c r="D51" s="2">
        <v>0</v>
      </c>
      <c r="E51" s="2">
        <f t="shared" si="0"/>
        <v>104544</v>
      </c>
      <c r="F51" s="15" t="str">
        <f t="shared" si="3"/>
        <v>BEARISH</v>
      </c>
      <c r="G51" s="15" t="str">
        <f t="shared" si="2"/>
        <v>WEAK</v>
      </c>
      <c r="H51" s="15" t="str">
        <f t="shared" si="1"/>
        <v>CONFIRMED BEARISH</v>
      </c>
    </row>
    <row r="52" spans="1:8" ht="13.5" x14ac:dyDescent="0.25">
      <c r="A52" s="4">
        <v>42079</v>
      </c>
      <c r="B52" s="2">
        <v>4.8</v>
      </c>
      <c r="C52" s="2">
        <v>3.7986</v>
      </c>
      <c r="D52" s="2">
        <v>30</v>
      </c>
      <c r="E52" s="2">
        <f t="shared" si="0"/>
        <v>104544</v>
      </c>
      <c r="F52" s="15" t="str">
        <f t="shared" si="3"/>
        <v>BEARISH</v>
      </c>
      <c r="G52" s="15" t="str">
        <f t="shared" si="2"/>
        <v>NEUTRAL</v>
      </c>
      <c r="H52" s="15" t="str">
        <f t="shared" si="1"/>
        <v>BEARISH DIVERGENCE</v>
      </c>
    </row>
    <row r="53" spans="1:8" ht="13.5" x14ac:dyDescent="0.25">
      <c r="A53" s="4">
        <v>42080</v>
      </c>
      <c r="B53" s="2">
        <v>4.79</v>
      </c>
      <c r="C53" s="2">
        <v>3.7907000000000002</v>
      </c>
      <c r="D53" s="2">
        <v>5610</v>
      </c>
      <c r="E53" s="2">
        <f t="shared" si="0"/>
        <v>98934</v>
      </c>
      <c r="F53" s="15" t="str">
        <f t="shared" si="3"/>
        <v>BEARISH</v>
      </c>
      <c r="G53" s="15" t="str">
        <f t="shared" si="2"/>
        <v>WEAK</v>
      </c>
      <c r="H53" s="15" t="str">
        <f t="shared" si="1"/>
        <v>BEARISH DIVERGENCE</v>
      </c>
    </row>
    <row r="54" spans="1:8" ht="13.5" x14ac:dyDescent="0.25">
      <c r="A54" s="4">
        <v>42081</v>
      </c>
      <c r="B54" s="2">
        <v>4.6500000000000004</v>
      </c>
      <c r="C54" s="2">
        <v>3.6798999999999999</v>
      </c>
      <c r="D54" s="2">
        <v>3400</v>
      </c>
      <c r="E54" s="2">
        <f t="shared" si="0"/>
        <v>95534</v>
      </c>
      <c r="F54" s="15" t="str">
        <f t="shared" si="3"/>
        <v>BEARISH</v>
      </c>
      <c r="G54" s="15" t="str">
        <f t="shared" si="2"/>
        <v>WEAK</v>
      </c>
      <c r="H54" s="15" t="str">
        <f t="shared" si="1"/>
        <v>CONFIRMED BEARISH</v>
      </c>
    </row>
    <row r="55" spans="1:8" ht="13.5" x14ac:dyDescent="0.25">
      <c r="A55" s="4">
        <v>42082</v>
      </c>
      <c r="B55" s="2">
        <v>4.78</v>
      </c>
      <c r="C55" s="2">
        <v>3.7827000000000002</v>
      </c>
      <c r="D55" s="2">
        <v>296</v>
      </c>
      <c r="E55" s="2">
        <f t="shared" si="0"/>
        <v>95830</v>
      </c>
      <c r="F55" s="15" t="str">
        <f t="shared" si="3"/>
        <v>BEARISH</v>
      </c>
      <c r="G55" s="15" t="str">
        <f t="shared" si="2"/>
        <v>WEAK</v>
      </c>
      <c r="H55" s="15" t="str">
        <f t="shared" si="1"/>
        <v>CONFIRMED BEARISH</v>
      </c>
    </row>
    <row r="56" spans="1:8" ht="13.5" x14ac:dyDescent="0.25">
      <c r="A56" s="4">
        <v>42086</v>
      </c>
      <c r="B56" s="2">
        <v>4.8</v>
      </c>
      <c r="C56" s="2">
        <v>3.7986</v>
      </c>
      <c r="D56" s="2">
        <v>5</v>
      </c>
      <c r="E56" s="2">
        <f t="shared" si="0"/>
        <v>95835</v>
      </c>
      <c r="F56" s="15" t="str">
        <f t="shared" si="3"/>
        <v>BEARISH</v>
      </c>
      <c r="G56" s="15" t="str">
        <f t="shared" si="2"/>
        <v>WEAK</v>
      </c>
      <c r="H56" s="15" t="str">
        <f t="shared" si="1"/>
        <v>NEUTRAL</v>
      </c>
    </row>
    <row r="57" spans="1:8" ht="13.5" x14ac:dyDescent="0.25">
      <c r="A57" s="4">
        <v>42087</v>
      </c>
      <c r="B57" s="2">
        <v>4.8</v>
      </c>
      <c r="C57" s="2">
        <v>3.7986</v>
      </c>
      <c r="D57" s="2">
        <v>20</v>
      </c>
      <c r="E57" s="2">
        <f t="shared" si="0"/>
        <v>95835</v>
      </c>
      <c r="F57" s="15" t="str">
        <f t="shared" si="3"/>
        <v>BEARISH</v>
      </c>
      <c r="G57" s="15" t="str">
        <f t="shared" si="2"/>
        <v>WEAK</v>
      </c>
      <c r="H57" s="15" t="str">
        <f t="shared" si="1"/>
        <v>NEUTRAL</v>
      </c>
    </row>
    <row r="58" spans="1:8" ht="13.5" x14ac:dyDescent="0.25">
      <c r="A58" s="4">
        <v>42088</v>
      </c>
      <c r="B58" s="2">
        <v>4.8</v>
      </c>
      <c r="C58" s="2">
        <v>3.7986</v>
      </c>
      <c r="D58" s="2">
        <v>0</v>
      </c>
      <c r="E58" s="2">
        <f t="shared" si="0"/>
        <v>95835</v>
      </c>
      <c r="F58" s="15" t="str">
        <f t="shared" si="3"/>
        <v>BEARISH</v>
      </c>
      <c r="G58" s="15" t="str">
        <f t="shared" si="2"/>
        <v>WEAK</v>
      </c>
      <c r="H58" s="15" t="str">
        <f t="shared" si="1"/>
        <v>BEARISH DIVERGENCE</v>
      </c>
    </row>
    <row r="59" spans="1:8" ht="13.5" x14ac:dyDescent="0.25">
      <c r="A59" s="4">
        <v>42089</v>
      </c>
      <c r="B59" s="2">
        <v>4.8</v>
      </c>
      <c r="C59" s="2">
        <v>3.7986</v>
      </c>
      <c r="D59" s="2">
        <v>0</v>
      </c>
      <c r="E59" s="2">
        <f t="shared" si="0"/>
        <v>95835</v>
      </c>
      <c r="F59" s="15" t="str">
        <f t="shared" si="3"/>
        <v>BULLISH</v>
      </c>
      <c r="G59" s="15" t="str">
        <f t="shared" si="2"/>
        <v>NEUTRAL</v>
      </c>
      <c r="H59" s="15" t="str">
        <f t="shared" si="1"/>
        <v>CONFIRMED BULLISH</v>
      </c>
    </row>
    <row r="60" spans="1:8" ht="13.5" x14ac:dyDescent="0.25">
      <c r="A60" s="4">
        <v>42090</v>
      </c>
      <c r="B60" s="2">
        <v>4.8</v>
      </c>
      <c r="C60" s="2">
        <v>3.7986</v>
      </c>
      <c r="D60" s="2">
        <v>0</v>
      </c>
      <c r="E60" s="2">
        <f t="shared" si="0"/>
        <v>95835</v>
      </c>
      <c r="F60" s="15" t="str">
        <f t="shared" si="3"/>
        <v>BULLISH</v>
      </c>
      <c r="G60" s="15" t="str">
        <f t="shared" si="2"/>
        <v>NEUTRAL</v>
      </c>
      <c r="H60" s="15" t="str">
        <f t="shared" si="1"/>
        <v>CONFIRMED BULLISH</v>
      </c>
    </row>
    <row r="61" spans="1:8" ht="13.5" x14ac:dyDescent="0.25">
      <c r="A61" s="4">
        <v>42093</v>
      </c>
      <c r="B61" s="2">
        <v>4.75</v>
      </c>
      <c r="C61" s="2">
        <v>3.7589999999999999</v>
      </c>
      <c r="D61" s="2">
        <v>1665</v>
      </c>
      <c r="E61" s="2">
        <f t="shared" si="0"/>
        <v>94170</v>
      </c>
      <c r="F61" s="15" t="str">
        <f t="shared" si="3"/>
        <v>BEARISH</v>
      </c>
      <c r="G61" s="15" t="str">
        <f t="shared" si="2"/>
        <v>NEUTRAL</v>
      </c>
      <c r="H61" s="15" t="str">
        <f t="shared" si="1"/>
        <v>CONFIRMED BEARISH</v>
      </c>
    </row>
    <row r="62" spans="1:8" ht="13.5" x14ac:dyDescent="0.25">
      <c r="A62" s="4">
        <v>42094</v>
      </c>
      <c r="B62" s="2">
        <v>4.7</v>
      </c>
      <c r="C62" s="2">
        <v>3.7193999999999998</v>
      </c>
      <c r="D62" s="2">
        <v>5933</v>
      </c>
      <c r="E62" s="2">
        <f t="shared" si="0"/>
        <v>88237</v>
      </c>
      <c r="F62" s="15" t="str">
        <f t="shared" si="3"/>
        <v>BEARISH</v>
      </c>
      <c r="G62" s="15" t="str">
        <f t="shared" si="2"/>
        <v>WEAK</v>
      </c>
      <c r="H62" s="15" t="str">
        <f t="shared" si="1"/>
        <v>CONFIRMED BEARISH</v>
      </c>
    </row>
    <row r="63" spans="1:8" ht="13.5" x14ac:dyDescent="0.25">
      <c r="A63" s="4">
        <v>42095</v>
      </c>
      <c r="B63" s="2">
        <v>4.5999999999999996</v>
      </c>
      <c r="C63" s="2">
        <v>3.6402999999999999</v>
      </c>
      <c r="D63" s="2">
        <v>4856</v>
      </c>
      <c r="E63" s="2">
        <f t="shared" si="0"/>
        <v>83381</v>
      </c>
      <c r="F63" s="15" t="str">
        <f t="shared" si="3"/>
        <v>BEARISH</v>
      </c>
      <c r="G63" s="15" t="str">
        <f t="shared" si="2"/>
        <v>WEAK</v>
      </c>
      <c r="H63" s="15" t="str">
        <f t="shared" si="1"/>
        <v>CONFIRMED BEARISH</v>
      </c>
    </row>
    <row r="64" spans="1:8" ht="13.5" x14ac:dyDescent="0.25">
      <c r="A64" s="4">
        <v>42096</v>
      </c>
      <c r="B64" s="2">
        <v>4.5999999999999996</v>
      </c>
      <c r="C64" s="2">
        <v>3.6402999999999999</v>
      </c>
      <c r="D64" s="2">
        <v>622</v>
      </c>
      <c r="E64" s="2">
        <f t="shared" si="0"/>
        <v>83381</v>
      </c>
      <c r="F64" s="15" t="str">
        <f t="shared" si="3"/>
        <v>BEARISH</v>
      </c>
      <c r="G64" s="15" t="str">
        <f t="shared" si="2"/>
        <v>WEAK</v>
      </c>
      <c r="H64" s="15" t="str">
        <f t="shared" si="1"/>
        <v>CONFIRMED BEARISH</v>
      </c>
    </row>
    <row r="65" spans="1:8" ht="13.5" x14ac:dyDescent="0.25">
      <c r="A65" s="4">
        <v>42097</v>
      </c>
      <c r="B65" s="2">
        <v>4.59</v>
      </c>
      <c r="C65" s="2">
        <v>3.6324000000000001</v>
      </c>
      <c r="D65" s="2">
        <v>80</v>
      </c>
      <c r="E65" s="2">
        <f t="shared" si="0"/>
        <v>83301</v>
      </c>
      <c r="F65" s="15" t="str">
        <f t="shared" si="3"/>
        <v>BEARISH</v>
      </c>
      <c r="G65" s="15" t="str">
        <f t="shared" si="2"/>
        <v>WEAK</v>
      </c>
      <c r="H65" s="15" t="str">
        <f t="shared" si="1"/>
        <v>CONFIRMED BEARISH</v>
      </c>
    </row>
    <row r="66" spans="1:8" ht="13.5" x14ac:dyDescent="0.25">
      <c r="A66" s="4">
        <v>42100</v>
      </c>
      <c r="B66" s="2">
        <v>4.5</v>
      </c>
      <c r="C66" s="2">
        <v>3.5611999999999999</v>
      </c>
      <c r="D66" s="2">
        <v>250</v>
      </c>
      <c r="E66" s="2">
        <f t="shared" si="0"/>
        <v>83051</v>
      </c>
      <c r="F66" s="15" t="str">
        <f t="shared" si="3"/>
        <v>BEARISH</v>
      </c>
      <c r="G66" s="15" t="str">
        <f t="shared" si="2"/>
        <v>WEAK</v>
      </c>
      <c r="H66" s="15" t="str">
        <f t="shared" si="1"/>
        <v>CONFIRMED BEARISH</v>
      </c>
    </row>
    <row r="67" spans="1:8" ht="13.5" x14ac:dyDescent="0.25">
      <c r="A67" s="4">
        <v>42101</v>
      </c>
      <c r="B67" s="2">
        <v>4.4000000000000004</v>
      </c>
      <c r="C67" s="2">
        <v>3.4820000000000002</v>
      </c>
      <c r="D67" s="2">
        <v>1570</v>
      </c>
      <c r="E67" s="2">
        <f t="shared" si="0"/>
        <v>81481</v>
      </c>
      <c r="F67" s="15" t="str">
        <f t="shared" si="3"/>
        <v>BEARISH</v>
      </c>
      <c r="G67" s="15" t="str">
        <f t="shared" si="2"/>
        <v>WEAK</v>
      </c>
      <c r="H67" s="15" t="str">
        <f t="shared" si="1"/>
        <v>CONFIRMED BEARISH</v>
      </c>
    </row>
    <row r="68" spans="1:8" ht="13.5" x14ac:dyDescent="0.25">
      <c r="A68" s="4">
        <v>42102</v>
      </c>
      <c r="B68" s="2">
        <v>4.3899999999999997</v>
      </c>
      <c r="C68" s="2">
        <v>3.4741</v>
      </c>
      <c r="D68" s="2">
        <v>477</v>
      </c>
      <c r="E68" s="2">
        <f t="shared" ref="E68:E131" si="4">IF(B68&gt;B67, E67+D68, IF(B68&lt;B67, E67-D68, E67))</f>
        <v>81004</v>
      </c>
      <c r="F68" s="15" t="str">
        <f t="shared" si="3"/>
        <v>BEARISH</v>
      </c>
      <c r="G68" s="15" t="str">
        <f t="shared" si="2"/>
        <v>WEAK</v>
      </c>
      <c r="H68" s="15" t="str">
        <f t="shared" si="1"/>
        <v>CONFIRMED BEARISH</v>
      </c>
    </row>
    <row r="69" spans="1:8" ht="13.5" x14ac:dyDescent="0.25">
      <c r="A69" s="4">
        <v>42104</v>
      </c>
      <c r="B69" s="2">
        <v>4.3600000000000003</v>
      </c>
      <c r="C69" s="2">
        <v>3.4504000000000001</v>
      </c>
      <c r="D69" s="2">
        <v>7880</v>
      </c>
      <c r="E69" s="2">
        <f t="shared" si="4"/>
        <v>73124</v>
      </c>
      <c r="F69" s="15" t="str">
        <f t="shared" si="3"/>
        <v>BEARISH</v>
      </c>
      <c r="G69" s="15" t="str">
        <f t="shared" si="2"/>
        <v>WEAK</v>
      </c>
      <c r="H69" s="15" t="str">
        <f t="shared" si="1"/>
        <v>CONFIRMED BEARISH</v>
      </c>
    </row>
    <row r="70" spans="1:8" ht="13.5" x14ac:dyDescent="0.25">
      <c r="A70" s="4">
        <v>42107</v>
      </c>
      <c r="B70" s="2">
        <v>4.38</v>
      </c>
      <c r="C70" s="2">
        <v>3.4662000000000002</v>
      </c>
      <c r="D70" s="2">
        <v>4930</v>
      </c>
      <c r="E70" s="2">
        <f t="shared" si="4"/>
        <v>78054</v>
      </c>
      <c r="F70" s="15" t="str">
        <f t="shared" si="3"/>
        <v>BEARISH</v>
      </c>
      <c r="G70" s="15" t="str">
        <f t="shared" si="2"/>
        <v>WEAK</v>
      </c>
      <c r="H70" s="1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4">
        <v>42108</v>
      </c>
      <c r="B71" s="2">
        <v>4.38</v>
      </c>
      <c r="C71" s="2">
        <v>3.4662000000000002</v>
      </c>
      <c r="D71" s="2">
        <v>1727</v>
      </c>
      <c r="E71" s="2">
        <f t="shared" si="4"/>
        <v>78054</v>
      </c>
      <c r="F71" s="15" t="str">
        <f t="shared" si="3"/>
        <v>BEARISH</v>
      </c>
      <c r="G71" s="15" t="str">
        <f t="shared" ref="G71:G134" si="6">IF((E71-E66)/E66 &gt; 0.02, "STRONG",
 IF((E71-E66)/E66 &lt; -0.02, "WEAK", "NEUTRAL"))</f>
        <v>WEAK</v>
      </c>
      <c r="H71" s="15" t="str">
        <f t="shared" si="5"/>
        <v>CONFIRMED BEARISH</v>
      </c>
    </row>
    <row r="72" spans="1:8" ht="13.5" x14ac:dyDescent="0.25">
      <c r="A72" s="4">
        <v>42109</v>
      </c>
      <c r="B72" s="2">
        <v>4.3899999999999997</v>
      </c>
      <c r="C72" s="2">
        <v>3.4741</v>
      </c>
      <c r="D72" s="2">
        <v>1050</v>
      </c>
      <c r="E72" s="2">
        <f t="shared" si="4"/>
        <v>79104</v>
      </c>
      <c r="F72" s="15" t="str">
        <f t="shared" ref="F72:F135" si="7">IF(E72&gt;E67,"BULLISH",IF(E72&lt;E67,"BEARISH","NEUTRAL"))</f>
        <v>BEARISH</v>
      </c>
      <c r="G72" s="15" t="str">
        <f t="shared" si="6"/>
        <v>WEAK</v>
      </c>
      <c r="H72" s="15" t="str">
        <f t="shared" si="5"/>
        <v>CONFIRMED BEARISH</v>
      </c>
    </row>
    <row r="73" spans="1:8" ht="13.5" x14ac:dyDescent="0.25">
      <c r="A73" s="4">
        <v>42110</v>
      </c>
      <c r="B73" s="2">
        <v>4.4000000000000004</v>
      </c>
      <c r="C73" s="2">
        <v>3.4820000000000002</v>
      </c>
      <c r="D73" s="2">
        <v>690</v>
      </c>
      <c r="E73" s="2">
        <f t="shared" si="4"/>
        <v>79794</v>
      </c>
      <c r="F73" s="15" t="str">
        <f t="shared" si="7"/>
        <v>BEARISH</v>
      </c>
      <c r="G73" s="15" t="str">
        <f t="shared" si="6"/>
        <v>NEUTRAL</v>
      </c>
      <c r="H73" s="15" t="str">
        <f t="shared" si="5"/>
        <v>BEARISH DIVERGENCE</v>
      </c>
    </row>
    <row r="74" spans="1:8" ht="13.5" x14ac:dyDescent="0.25">
      <c r="A74" s="4">
        <v>42111</v>
      </c>
      <c r="B74" s="2">
        <v>4.2699999999999996</v>
      </c>
      <c r="C74" s="2">
        <v>3.3791000000000002</v>
      </c>
      <c r="D74" s="2">
        <v>28</v>
      </c>
      <c r="E74" s="2">
        <f t="shared" si="4"/>
        <v>79766</v>
      </c>
      <c r="F74" s="15" t="str">
        <f t="shared" si="7"/>
        <v>BULLISH</v>
      </c>
      <c r="G74" s="15" t="str">
        <f t="shared" si="6"/>
        <v>STRONG</v>
      </c>
      <c r="H74" s="15" t="str">
        <f t="shared" si="5"/>
        <v>BULLISH DIVERGENCE</v>
      </c>
    </row>
    <row r="75" spans="1:8" ht="13.5" x14ac:dyDescent="0.25">
      <c r="A75" s="4">
        <v>42114</v>
      </c>
      <c r="B75" s="2">
        <v>4.2699999999999996</v>
      </c>
      <c r="C75" s="2">
        <v>3.3791000000000002</v>
      </c>
      <c r="D75" s="2">
        <v>0</v>
      </c>
      <c r="E75" s="2">
        <f t="shared" si="4"/>
        <v>79766</v>
      </c>
      <c r="F75" s="15" t="str">
        <f t="shared" si="7"/>
        <v>BULLISH</v>
      </c>
      <c r="G75" s="15" t="str">
        <f t="shared" si="6"/>
        <v>STRONG</v>
      </c>
      <c r="H75" s="15" t="str">
        <f t="shared" si="5"/>
        <v>BULLISH DIVERGENCE</v>
      </c>
    </row>
    <row r="76" spans="1:8" ht="13.5" x14ac:dyDescent="0.25">
      <c r="A76" s="4">
        <v>42115</v>
      </c>
      <c r="B76" s="2">
        <v>4.2699999999999996</v>
      </c>
      <c r="C76" s="2">
        <v>3.3791000000000002</v>
      </c>
      <c r="D76" s="2">
        <v>0</v>
      </c>
      <c r="E76" s="2">
        <f t="shared" si="4"/>
        <v>79766</v>
      </c>
      <c r="F76" s="15" t="str">
        <f t="shared" si="7"/>
        <v>BULLISH</v>
      </c>
      <c r="G76" s="15" t="str">
        <f t="shared" si="6"/>
        <v>STRONG</v>
      </c>
      <c r="H76" s="15" t="str">
        <f t="shared" si="5"/>
        <v>BULLISH DIVERGENCE</v>
      </c>
    </row>
    <row r="77" spans="1:8" ht="13.5" x14ac:dyDescent="0.25">
      <c r="A77" s="4">
        <v>42116</v>
      </c>
      <c r="B77" s="2">
        <v>4.4000000000000004</v>
      </c>
      <c r="C77" s="2">
        <v>3.4820000000000002</v>
      </c>
      <c r="D77" s="2">
        <v>6792</v>
      </c>
      <c r="E77" s="2">
        <f t="shared" si="4"/>
        <v>86558</v>
      </c>
      <c r="F77" s="15" t="str">
        <f t="shared" si="7"/>
        <v>BULLISH</v>
      </c>
      <c r="G77" s="15" t="str">
        <f t="shared" si="6"/>
        <v>STRONG</v>
      </c>
      <c r="H77" s="15" t="str">
        <f t="shared" si="5"/>
        <v>CONFIRMED BULLISH</v>
      </c>
    </row>
    <row r="78" spans="1:8" ht="13.5" x14ac:dyDescent="0.25">
      <c r="A78" s="4">
        <v>42117</v>
      </c>
      <c r="B78" s="2">
        <v>4.5</v>
      </c>
      <c r="C78" s="2">
        <v>3.5611999999999999</v>
      </c>
      <c r="D78" s="2">
        <v>8910</v>
      </c>
      <c r="E78" s="2">
        <f t="shared" si="4"/>
        <v>95468</v>
      </c>
      <c r="F78" s="15" t="str">
        <f t="shared" si="7"/>
        <v>BULLISH</v>
      </c>
      <c r="G78" s="15" t="str">
        <f t="shared" si="6"/>
        <v>STRONG</v>
      </c>
      <c r="H78" s="15" t="str">
        <f t="shared" si="5"/>
        <v>CONFIRMED BULLISH</v>
      </c>
    </row>
    <row r="79" spans="1:8" ht="13.5" x14ac:dyDescent="0.25">
      <c r="A79" s="4">
        <v>42118</v>
      </c>
      <c r="B79" s="2">
        <v>4.43</v>
      </c>
      <c r="C79" s="2">
        <v>3.5057999999999998</v>
      </c>
      <c r="D79" s="2">
        <v>1360</v>
      </c>
      <c r="E79" s="2">
        <f t="shared" si="4"/>
        <v>94108</v>
      </c>
      <c r="F79" s="15" t="str">
        <f t="shared" si="7"/>
        <v>BULLISH</v>
      </c>
      <c r="G79" s="15" t="str">
        <f t="shared" si="6"/>
        <v>STRONG</v>
      </c>
      <c r="H79" s="15" t="str">
        <f t="shared" si="5"/>
        <v>CONFIRMED BULLISH</v>
      </c>
    </row>
    <row r="80" spans="1:8" ht="13.5" x14ac:dyDescent="0.25">
      <c r="A80" s="4">
        <v>42121</v>
      </c>
      <c r="B80" s="2">
        <v>4.45</v>
      </c>
      <c r="C80" s="2">
        <v>3.5215999999999998</v>
      </c>
      <c r="D80" s="2">
        <v>2658</v>
      </c>
      <c r="E80" s="2">
        <f t="shared" si="4"/>
        <v>96766</v>
      </c>
      <c r="F80" s="15" t="str">
        <f t="shared" si="7"/>
        <v>BULLISH</v>
      </c>
      <c r="G80" s="15" t="str">
        <f t="shared" si="6"/>
        <v>STRONG</v>
      </c>
      <c r="H80" s="15" t="str">
        <f t="shared" si="5"/>
        <v>CONFIRMED BULLISH</v>
      </c>
    </row>
    <row r="81" spans="1:8" ht="13.5" x14ac:dyDescent="0.25">
      <c r="A81" s="4">
        <v>42122</v>
      </c>
      <c r="B81" s="2">
        <v>4.58</v>
      </c>
      <c r="C81" s="2">
        <v>3.6244999999999998</v>
      </c>
      <c r="D81" s="2">
        <v>5107</v>
      </c>
      <c r="E81" s="2">
        <f t="shared" si="4"/>
        <v>101873</v>
      </c>
      <c r="F81" s="15" t="str">
        <f t="shared" si="7"/>
        <v>BULLISH</v>
      </c>
      <c r="G81" s="15" t="str">
        <f t="shared" si="6"/>
        <v>STRONG</v>
      </c>
      <c r="H81" s="15" t="str">
        <f t="shared" si="5"/>
        <v>CONFIRMED BULLISH</v>
      </c>
    </row>
    <row r="82" spans="1:8" ht="13.5" x14ac:dyDescent="0.25">
      <c r="A82" s="4">
        <v>42123</v>
      </c>
      <c r="B82" s="2">
        <v>4.6500000000000004</v>
      </c>
      <c r="C82" s="2">
        <v>3.6798999999999999</v>
      </c>
      <c r="D82" s="2">
        <v>2897</v>
      </c>
      <c r="E82" s="2">
        <f t="shared" si="4"/>
        <v>104770</v>
      </c>
      <c r="F82" s="15" t="str">
        <f t="shared" si="7"/>
        <v>BULLISH</v>
      </c>
      <c r="G82" s="15" t="str">
        <f t="shared" si="6"/>
        <v>STRONG</v>
      </c>
      <c r="H82" s="15" t="str">
        <f t="shared" si="5"/>
        <v>CONFIRMED BULLISH</v>
      </c>
    </row>
    <row r="83" spans="1:8" ht="13.5" x14ac:dyDescent="0.25">
      <c r="A83" s="4">
        <v>42124</v>
      </c>
      <c r="B83" s="2">
        <v>4.68</v>
      </c>
      <c r="C83" s="2">
        <v>3.7035999999999998</v>
      </c>
      <c r="D83" s="2">
        <v>3694</v>
      </c>
      <c r="E83" s="2">
        <f t="shared" si="4"/>
        <v>108464</v>
      </c>
      <c r="F83" s="15" t="str">
        <f t="shared" si="7"/>
        <v>BULLISH</v>
      </c>
      <c r="G83" s="15" t="str">
        <f t="shared" si="6"/>
        <v>STRONG</v>
      </c>
      <c r="H83" s="15" t="str">
        <f t="shared" si="5"/>
        <v>CONFIRMED BULLISH</v>
      </c>
    </row>
    <row r="84" spans="1:8" ht="13.5" x14ac:dyDescent="0.25">
      <c r="A84" s="4">
        <v>42128</v>
      </c>
      <c r="B84" s="2">
        <v>4.5999999999999996</v>
      </c>
      <c r="C84" s="2">
        <v>3.6402999999999999</v>
      </c>
      <c r="D84" s="2">
        <v>2268</v>
      </c>
      <c r="E84" s="2">
        <f t="shared" si="4"/>
        <v>106196</v>
      </c>
      <c r="F84" s="15" t="str">
        <f t="shared" si="7"/>
        <v>BULLISH</v>
      </c>
      <c r="G84" s="15" t="str">
        <f t="shared" si="6"/>
        <v>STRONG</v>
      </c>
      <c r="H84" s="15" t="str">
        <f t="shared" si="5"/>
        <v>CONFIRMED BULLISH</v>
      </c>
    </row>
    <row r="85" spans="1:8" ht="13.5" x14ac:dyDescent="0.25">
      <c r="A85" s="4">
        <v>42129</v>
      </c>
      <c r="B85" s="2">
        <v>4.5999999999999996</v>
      </c>
      <c r="C85" s="2">
        <v>3.6402999999999999</v>
      </c>
      <c r="D85" s="2">
        <v>4180</v>
      </c>
      <c r="E85" s="2">
        <f t="shared" si="4"/>
        <v>106196</v>
      </c>
      <c r="F85" s="15" t="str">
        <f t="shared" si="7"/>
        <v>BULLISH</v>
      </c>
      <c r="G85" s="15" t="str">
        <f t="shared" si="6"/>
        <v>STRONG</v>
      </c>
      <c r="H85" s="15" t="str">
        <f t="shared" si="5"/>
        <v>CONFIRMED BULLISH</v>
      </c>
    </row>
    <row r="86" spans="1:8" ht="13.5" x14ac:dyDescent="0.25">
      <c r="A86" s="4">
        <v>42130</v>
      </c>
      <c r="B86" s="2">
        <v>4.5</v>
      </c>
      <c r="C86" s="2">
        <v>3.5611999999999999</v>
      </c>
      <c r="D86" s="2">
        <v>5611</v>
      </c>
      <c r="E86" s="2">
        <f t="shared" si="4"/>
        <v>100585</v>
      </c>
      <c r="F86" s="15" t="str">
        <f t="shared" si="7"/>
        <v>BEARISH</v>
      </c>
      <c r="G86" s="15" t="str">
        <f t="shared" si="6"/>
        <v>NEUTRAL</v>
      </c>
      <c r="H86" s="15" t="str">
        <f t="shared" si="5"/>
        <v>CONFIRMED BEARISH</v>
      </c>
    </row>
    <row r="87" spans="1:8" ht="13.5" x14ac:dyDescent="0.25">
      <c r="A87" s="4">
        <v>42131</v>
      </c>
      <c r="B87" s="2">
        <v>4.5999999999999996</v>
      </c>
      <c r="C87" s="2">
        <v>3.6402999999999999</v>
      </c>
      <c r="D87" s="2">
        <v>6049</v>
      </c>
      <c r="E87" s="2">
        <f t="shared" si="4"/>
        <v>106634</v>
      </c>
      <c r="F87" s="15" t="str">
        <f t="shared" si="7"/>
        <v>BULLISH</v>
      </c>
      <c r="G87" s="15" t="str">
        <f t="shared" si="6"/>
        <v>NEUTRAL</v>
      </c>
      <c r="H87" s="15" t="str">
        <f t="shared" si="5"/>
        <v>BULLISH DIVERGENCE</v>
      </c>
    </row>
    <row r="88" spans="1:8" ht="13.5" x14ac:dyDescent="0.25">
      <c r="A88" s="4">
        <v>42132</v>
      </c>
      <c r="B88" s="2">
        <v>4.5999999999999996</v>
      </c>
      <c r="C88" s="2">
        <v>3.6402999999999999</v>
      </c>
      <c r="D88" s="2">
        <v>521</v>
      </c>
      <c r="E88" s="2">
        <f t="shared" si="4"/>
        <v>106634</v>
      </c>
      <c r="F88" s="15" t="str">
        <f t="shared" si="7"/>
        <v>BEARISH</v>
      </c>
      <c r="G88" s="15" t="str">
        <f t="shared" si="6"/>
        <v>NEUTRAL</v>
      </c>
      <c r="H88" s="15" t="str">
        <f t="shared" si="5"/>
        <v>CONFIRMED BEARISH</v>
      </c>
    </row>
    <row r="89" spans="1:8" ht="13.5" x14ac:dyDescent="0.25">
      <c r="A89" s="4">
        <v>42135</v>
      </c>
      <c r="B89" s="2">
        <v>4.6500000000000004</v>
      </c>
      <c r="C89" s="2">
        <v>3.6798999999999999</v>
      </c>
      <c r="D89" s="2">
        <v>5676</v>
      </c>
      <c r="E89" s="2">
        <f t="shared" si="4"/>
        <v>112310</v>
      </c>
      <c r="F89" s="15" t="str">
        <f t="shared" si="7"/>
        <v>BULLISH</v>
      </c>
      <c r="G89" s="15" t="str">
        <f t="shared" si="6"/>
        <v>STRONG</v>
      </c>
      <c r="H89" s="15" t="str">
        <f t="shared" si="5"/>
        <v>CONFIRMED BULLISH</v>
      </c>
    </row>
    <row r="90" spans="1:8" ht="13.5" x14ac:dyDescent="0.25">
      <c r="A90" s="4">
        <v>42136</v>
      </c>
      <c r="B90" s="2">
        <v>4.5999999999999996</v>
      </c>
      <c r="C90" s="2">
        <v>3.6402999999999999</v>
      </c>
      <c r="D90" s="2">
        <v>7739</v>
      </c>
      <c r="E90" s="2">
        <f t="shared" si="4"/>
        <v>104571</v>
      </c>
      <c r="F90" s="15" t="str">
        <f t="shared" si="7"/>
        <v>BEARISH</v>
      </c>
      <c r="G90" s="15" t="str">
        <f t="shared" si="6"/>
        <v>NEUTRAL</v>
      </c>
      <c r="H90" s="15" t="str">
        <f t="shared" si="5"/>
        <v>NEUTRAL</v>
      </c>
    </row>
    <row r="91" spans="1:8" ht="13.5" x14ac:dyDescent="0.25">
      <c r="A91" s="4">
        <v>42137</v>
      </c>
      <c r="B91" s="2">
        <v>4.5999999999999996</v>
      </c>
      <c r="C91" s="2">
        <v>3.6402999999999999</v>
      </c>
      <c r="D91" s="2">
        <v>12742</v>
      </c>
      <c r="E91" s="2">
        <f t="shared" si="4"/>
        <v>104571</v>
      </c>
      <c r="F91" s="15" t="str">
        <f t="shared" si="7"/>
        <v>BULLISH</v>
      </c>
      <c r="G91" s="15" t="str">
        <f t="shared" si="6"/>
        <v>STRONG</v>
      </c>
      <c r="H91" s="15" t="str">
        <f t="shared" si="5"/>
        <v>CONFIRMED BULLISH</v>
      </c>
    </row>
    <row r="92" spans="1:8" ht="13.5" x14ac:dyDescent="0.25">
      <c r="A92" s="4">
        <v>42138</v>
      </c>
      <c r="B92" s="2">
        <v>4.3099999999999996</v>
      </c>
      <c r="C92" s="2">
        <v>3.5903</v>
      </c>
      <c r="D92" s="2">
        <v>1899</v>
      </c>
      <c r="E92" s="2">
        <f t="shared" si="4"/>
        <v>102672</v>
      </c>
      <c r="F92" s="15" t="str">
        <f t="shared" si="7"/>
        <v>BEARISH</v>
      </c>
      <c r="G92" s="15" t="str">
        <f t="shared" si="6"/>
        <v>WEAK</v>
      </c>
      <c r="H92" s="15" t="str">
        <f t="shared" si="5"/>
        <v>CONFIRMED BEARISH</v>
      </c>
    </row>
    <row r="93" spans="1:8" ht="13.5" x14ac:dyDescent="0.25">
      <c r="A93" s="4">
        <v>42139</v>
      </c>
      <c r="B93" s="2">
        <v>4.3099999999999996</v>
      </c>
      <c r="C93" s="2">
        <v>3.5903</v>
      </c>
      <c r="D93" s="2">
        <v>0</v>
      </c>
      <c r="E93" s="2">
        <f t="shared" si="4"/>
        <v>102672</v>
      </c>
      <c r="F93" s="15" t="str">
        <f t="shared" si="7"/>
        <v>BEARISH</v>
      </c>
      <c r="G93" s="15" t="str">
        <f t="shared" si="6"/>
        <v>WEAK</v>
      </c>
      <c r="H93" s="15" t="str">
        <f t="shared" si="5"/>
        <v>CONFIRMED BEARISH</v>
      </c>
    </row>
    <row r="94" spans="1:8" ht="13.5" x14ac:dyDescent="0.25">
      <c r="A94" s="4">
        <v>42142</v>
      </c>
      <c r="B94" s="2">
        <v>4.28</v>
      </c>
      <c r="C94" s="2">
        <v>3.5653000000000001</v>
      </c>
      <c r="D94" s="2">
        <v>2787</v>
      </c>
      <c r="E94" s="2">
        <f t="shared" si="4"/>
        <v>99885</v>
      </c>
      <c r="F94" s="15" t="str">
        <f t="shared" si="7"/>
        <v>BEARISH</v>
      </c>
      <c r="G94" s="15" t="str">
        <f t="shared" si="6"/>
        <v>WEAK</v>
      </c>
      <c r="H94" s="15" t="str">
        <f t="shared" si="5"/>
        <v>CONFIRMED BEARISH</v>
      </c>
    </row>
    <row r="95" spans="1:8" ht="13.5" x14ac:dyDescent="0.25">
      <c r="A95" s="4">
        <v>42143</v>
      </c>
      <c r="B95" s="2">
        <v>4.28</v>
      </c>
      <c r="C95" s="2">
        <v>3.5653000000000001</v>
      </c>
      <c r="D95" s="2">
        <v>0</v>
      </c>
      <c r="E95" s="2">
        <f t="shared" si="4"/>
        <v>99885</v>
      </c>
      <c r="F95" s="15" t="str">
        <f t="shared" si="7"/>
        <v>BEARISH</v>
      </c>
      <c r="G95" s="15" t="str">
        <f t="shared" si="6"/>
        <v>WEAK</v>
      </c>
      <c r="H95" s="15" t="str">
        <f t="shared" si="5"/>
        <v>CONFIRMED BEARISH</v>
      </c>
    </row>
    <row r="96" spans="1:8" ht="13.5" x14ac:dyDescent="0.25">
      <c r="A96" s="4">
        <v>42144</v>
      </c>
      <c r="B96" s="2">
        <v>4.3</v>
      </c>
      <c r="C96" s="2">
        <v>3.5819999999999999</v>
      </c>
      <c r="D96" s="2">
        <v>218</v>
      </c>
      <c r="E96" s="2">
        <f t="shared" si="4"/>
        <v>100103</v>
      </c>
      <c r="F96" s="15" t="str">
        <f t="shared" si="7"/>
        <v>BEARISH</v>
      </c>
      <c r="G96" s="15" t="str">
        <f t="shared" si="6"/>
        <v>WEAK</v>
      </c>
      <c r="H96" s="15" t="str">
        <f t="shared" si="5"/>
        <v>CONFIRMED BEARISH</v>
      </c>
    </row>
    <row r="97" spans="1:8" ht="13.5" x14ac:dyDescent="0.25">
      <c r="A97" s="4">
        <v>42145</v>
      </c>
      <c r="B97" s="2">
        <v>4.3499999999999996</v>
      </c>
      <c r="C97" s="2">
        <v>3.6236000000000002</v>
      </c>
      <c r="D97" s="2">
        <v>783</v>
      </c>
      <c r="E97" s="2">
        <f t="shared" si="4"/>
        <v>100886</v>
      </c>
      <c r="F97" s="15" t="str">
        <f t="shared" si="7"/>
        <v>BEARISH</v>
      </c>
      <c r="G97" s="15" t="str">
        <f t="shared" si="6"/>
        <v>NEUTRAL</v>
      </c>
      <c r="H97" s="15" t="str">
        <f t="shared" si="5"/>
        <v>BEARISH DIVERGENCE</v>
      </c>
    </row>
    <row r="98" spans="1:8" ht="13.5" x14ac:dyDescent="0.25">
      <c r="A98" s="4">
        <v>42146</v>
      </c>
      <c r="B98" s="2">
        <v>4.3499999999999996</v>
      </c>
      <c r="C98" s="2">
        <v>3.6236000000000002</v>
      </c>
      <c r="D98" s="2">
        <v>1300</v>
      </c>
      <c r="E98" s="2">
        <f t="shared" si="4"/>
        <v>100886</v>
      </c>
      <c r="F98" s="15" t="str">
        <f t="shared" si="7"/>
        <v>BEARISH</v>
      </c>
      <c r="G98" s="15" t="str">
        <f t="shared" si="6"/>
        <v>NEUTRAL</v>
      </c>
      <c r="H98" s="15" t="str">
        <f t="shared" si="5"/>
        <v>BEARISH DIVERGENCE</v>
      </c>
    </row>
    <row r="99" spans="1:8" ht="13.5" x14ac:dyDescent="0.25">
      <c r="A99" s="4">
        <v>42149</v>
      </c>
      <c r="B99" s="2">
        <v>4.3</v>
      </c>
      <c r="C99" s="2">
        <v>3.5819999999999999</v>
      </c>
      <c r="D99" s="2">
        <v>10195</v>
      </c>
      <c r="E99" s="2">
        <f t="shared" si="4"/>
        <v>90691</v>
      </c>
      <c r="F99" s="15" t="str">
        <f t="shared" si="7"/>
        <v>BEARISH</v>
      </c>
      <c r="G99" s="15" t="str">
        <f t="shared" si="6"/>
        <v>WEAK</v>
      </c>
      <c r="H99" s="15" t="str">
        <f t="shared" si="5"/>
        <v>BEARISH DIVERGENCE</v>
      </c>
    </row>
    <row r="100" spans="1:8" ht="13.5" x14ac:dyDescent="0.25">
      <c r="A100" s="4">
        <v>42150</v>
      </c>
      <c r="B100" s="2">
        <v>4.3499999999999996</v>
      </c>
      <c r="C100" s="2">
        <v>3.6236000000000002</v>
      </c>
      <c r="D100" s="2">
        <v>5364</v>
      </c>
      <c r="E100" s="2">
        <f t="shared" si="4"/>
        <v>96055</v>
      </c>
      <c r="F100" s="15" t="str">
        <f t="shared" si="7"/>
        <v>BEARISH</v>
      </c>
      <c r="G100" s="15" t="str">
        <f t="shared" si="6"/>
        <v>WEAK</v>
      </c>
      <c r="H100" s="15" t="str">
        <f t="shared" si="5"/>
        <v>BEARISH DIVERGENCE</v>
      </c>
    </row>
    <row r="101" spans="1:8" ht="13.5" x14ac:dyDescent="0.25">
      <c r="A101" s="4">
        <v>42151</v>
      </c>
      <c r="B101" s="2">
        <v>4.4800000000000004</v>
      </c>
      <c r="C101" s="2">
        <v>3.7319</v>
      </c>
      <c r="D101" s="2">
        <v>600</v>
      </c>
      <c r="E101" s="2">
        <f t="shared" si="4"/>
        <v>96655</v>
      </c>
      <c r="F101" s="15" t="str">
        <f t="shared" si="7"/>
        <v>BEARISH</v>
      </c>
      <c r="G101" s="15" t="str">
        <f t="shared" si="6"/>
        <v>WEAK</v>
      </c>
      <c r="H101" s="15" t="str">
        <f t="shared" si="5"/>
        <v>BEARISH DIVERGENCE</v>
      </c>
    </row>
    <row r="102" spans="1:8" ht="13.5" x14ac:dyDescent="0.25">
      <c r="A102" s="4">
        <v>42152</v>
      </c>
      <c r="B102" s="2">
        <v>4.5</v>
      </c>
      <c r="C102" s="2">
        <v>3.7486000000000002</v>
      </c>
      <c r="D102" s="2">
        <v>1515</v>
      </c>
      <c r="E102" s="2">
        <f t="shared" si="4"/>
        <v>98170</v>
      </c>
      <c r="F102" s="15" t="str">
        <f t="shared" si="7"/>
        <v>BEARISH</v>
      </c>
      <c r="G102" s="15" t="str">
        <f t="shared" si="6"/>
        <v>WEAK</v>
      </c>
      <c r="H102" s="15" t="str">
        <f t="shared" si="5"/>
        <v>BEARISH DIVERGENCE</v>
      </c>
    </row>
    <row r="103" spans="1:8" ht="13.5" x14ac:dyDescent="0.25">
      <c r="A103" s="4">
        <v>42153</v>
      </c>
      <c r="B103" s="2">
        <v>4.5</v>
      </c>
      <c r="C103" s="2">
        <v>3.7486000000000002</v>
      </c>
      <c r="D103" s="2">
        <v>2666</v>
      </c>
      <c r="E103" s="2">
        <f t="shared" si="4"/>
        <v>98170</v>
      </c>
      <c r="F103" s="15" t="str">
        <f t="shared" si="7"/>
        <v>BEARISH</v>
      </c>
      <c r="G103" s="15" t="str">
        <f t="shared" si="6"/>
        <v>WEAK</v>
      </c>
      <c r="H103" s="15" t="str">
        <f t="shared" si="5"/>
        <v>BEARISH DIVERGENCE</v>
      </c>
    </row>
    <row r="104" spans="1:8" ht="13.5" x14ac:dyDescent="0.25">
      <c r="A104" s="4">
        <v>42156</v>
      </c>
      <c r="B104" s="2">
        <v>4.5</v>
      </c>
      <c r="C104" s="2">
        <v>3.7486000000000002</v>
      </c>
      <c r="D104" s="2">
        <v>3479</v>
      </c>
      <c r="E104" s="2">
        <f t="shared" si="4"/>
        <v>98170</v>
      </c>
      <c r="F104" s="15" t="str">
        <f t="shared" si="7"/>
        <v>BULLISH</v>
      </c>
      <c r="G104" s="15" t="str">
        <f t="shared" si="6"/>
        <v>STRONG</v>
      </c>
      <c r="H104" s="15" t="str">
        <f t="shared" si="5"/>
        <v>CONFIRMED BULLISH</v>
      </c>
    </row>
    <row r="105" spans="1:8" ht="13.5" x14ac:dyDescent="0.25">
      <c r="A105" s="4">
        <v>42157</v>
      </c>
      <c r="B105" s="2">
        <v>4.5</v>
      </c>
      <c r="C105" s="2">
        <v>3.7486000000000002</v>
      </c>
      <c r="D105" s="2">
        <v>8035</v>
      </c>
      <c r="E105" s="2">
        <f t="shared" si="4"/>
        <v>98170</v>
      </c>
      <c r="F105" s="15" t="str">
        <f t="shared" si="7"/>
        <v>BULLISH</v>
      </c>
      <c r="G105" s="15" t="str">
        <f t="shared" si="6"/>
        <v>STRONG</v>
      </c>
      <c r="H105" s="15" t="str">
        <f t="shared" si="5"/>
        <v>CONFIRMED BULLISH</v>
      </c>
    </row>
    <row r="106" spans="1:8" ht="13.5" x14ac:dyDescent="0.25">
      <c r="A106" s="4">
        <v>42158</v>
      </c>
      <c r="B106" s="2">
        <v>4.5</v>
      </c>
      <c r="C106" s="2">
        <v>3.7486000000000002</v>
      </c>
      <c r="D106" s="2">
        <v>3143</v>
      </c>
      <c r="E106" s="2">
        <f t="shared" si="4"/>
        <v>98170</v>
      </c>
      <c r="F106" s="15" t="str">
        <f t="shared" si="7"/>
        <v>BULLISH</v>
      </c>
      <c r="G106" s="15" t="str">
        <f t="shared" si="6"/>
        <v>NEUTRAL</v>
      </c>
      <c r="H106" s="15" t="str">
        <f t="shared" si="5"/>
        <v>CONFIRMED BULLISH</v>
      </c>
    </row>
    <row r="107" spans="1:8" ht="13.5" x14ac:dyDescent="0.25">
      <c r="A107" s="4">
        <v>42159</v>
      </c>
      <c r="B107" s="2">
        <v>4.67</v>
      </c>
      <c r="C107" s="2">
        <v>3.8902000000000001</v>
      </c>
      <c r="D107" s="2">
        <v>3210</v>
      </c>
      <c r="E107" s="2">
        <f t="shared" si="4"/>
        <v>101380</v>
      </c>
      <c r="F107" s="15" t="str">
        <f t="shared" si="7"/>
        <v>BULLISH</v>
      </c>
      <c r="G107" s="15" t="str">
        <f t="shared" si="6"/>
        <v>STRONG</v>
      </c>
      <c r="H107" s="15" t="str">
        <f t="shared" si="5"/>
        <v>CONFIRMED BULLISH</v>
      </c>
    </row>
    <row r="108" spans="1:8" ht="13.5" x14ac:dyDescent="0.25">
      <c r="A108" s="4">
        <v>42160</v>
      </c>
      <c r="B108" s="2">
        <v>4.67</v>
      </c>
      <c r="C108" s="2">
        <v>3.8902000000000001</v>
      </c>
      <c r="D108" s="2">
        <v>0</v>
      </c>
      <c r="E108" s="2">
        <f t="shared" si="4"/>
        <v>101380</v>
      </c>
      <c r="F108" s="15" t="str">
        <f t="shared" si="7"/>
        <v>BULLISH</v>
      </c>
      <c r="G108" s="15" t="str">
        <f t="shared" si="6"/>
        <v>STRONG</v>
      </c>
      <c r="H108" s="15" t="str">
        <f t="shared" si="5"/>
        <v>CONFIRMED BULLISH</v>
      </c>
    </row>
    <row r="109" spans="1:8" ht="13.5" x14ac:dyDescent="0.25">
      <c r="A109" s="4">
        <v>42163</v>
      </c>
      <c r="B109" s="2">
        <v>4.67</v>
      </c>
      <c r="C109" s="2">
        <v>3.8902000000000001</v>
      </c>
      <c r="D109" s="2">
        <v>0</v>
      </c>
      <c r="E109" s="2">
        <f t="shared" si="4"/>
        <v>101380</v>
      </c>
      <c r="F109" s="15" t="str">
        <f t="shared" si="7"/>
        <v>BULLISH</v>
      </c>
      <c r="G109" s="15" t="str">
        <f t="shared" si="6"/>
        <v>STRONG</v>
      </c>
      <c r="H109" s="15" t="str">
        <f t="shared" si="5"/>
        <v>CONFIRMED BULLISH</v>
      </c>
    </row>
    <row r="110" spans="1:8" ht="13.5" x14ac:dyDescent="0.25">
      <c r="A110" s="4">
        <v>42164</v>
      </c>
      <c r="B110" s="2">
        <v>4.5599999999999996</v>
      </c>
      <c r="C110" s="2">
        <v>3.7986</v>
      </c>
      <c r="D110" s="2">
        <v>40</v>
      </c>
      <c r="E110" s="2">
        <f t="shared" si="4"/>
        <v>101340</v>
      </c>
      <c r="F110" s="15" t="str">
        <f t="shared" si="7"/>
        <v>BULLISH</v>
      </c>
      <c r="G110" s="15" t="str">
        <f t="shared" si="6"/>
        <v>STRONG</v>
      </c>
      <c r="H110" s="15" t="str">
        <f t="shared" si="5"/>
        <v>CONFIRMED BULLISH</v>
      </c>
    </row>
    <row r="111" spans="1:8" ht="13.5" x14ac:dyDescent="0.25">
      <c r="A111" s="4">
        <v>42165</v>
      </c>
      <c r="B111" s="2">
        <v>4.5599999999999996</v>
      </c>
      <c r="C111" s="2">
        <v>3.7986</v>
      </c>
      <c r="D111" s="2">
        <v>0</v>
      </c>
      <c r="E111" s="2">
        <f t="shared" si="4"/>
        <v>101340</v>
      </c>
      <c r="F111" s="15" t="str">
        <f t="shared" si="7"/>
        <v>BULLISH</v>
      </c>
      <c r="G111" s="15" t="str">
        <f t="shared" si="6"/>
        <v>STRONG</v>
      </c>
      <c r="H111" s="15" t="str">
        <f t="shared" si="5"/>
        <v>CONFIRMED BULLISH</v>
      </c>
    </row>
    <row r="112" spans="1:8" ht="13.5" x14ac:dyDescent="0.25">
      <c r="A112" s="4">
        <v>42166</v>
      </c>
      <c r="B112" s="2">
        <v>4.4400000000000004</v>
      </c>
      <c r="C112" s="2">
        <v>3.6985999999999999</v>
      </c>
      <c r="D112" s="2">
        <v>370</v>
      </c>
      <c r="E112" s="2">
        <f t="shared" si="4"/>
        <v>100970</v>
      </c>
      <c r="F112" s="15" t="str">
        <f t="shared" si="7"/>
        <v>BEARISH</v>
      </c>
      <c r="G112" s="15" t="str">
        <f t="shared" si="6"/>
        <v>NEUTRAL</v>
      </c>
      <c r="H112" s="15" t="str">
        <f t="shared" si="5"/>
        <v>CONFIRMED BEARISH</v>
      </c>
    </row>
    <row r="113" spans="1:8" ht="13.5" x14ac:dyDescent="0.25">
      <c r="A113" s="4">
        <v>42167</v>
      </c>
      <c r="B113" s="2">
        <v>4.47</v>
      </c>
      <c r="C113" s="2">
        <v>3.7235999999999998</v>
      </c>
      <c r="D113" s="2">
        <v>1120</v>
      </c>
      <c r="E113" s="2">
        <f t="shared" si="4"/>
        <v>102090</v>
      </c>
      <c r="F113" s="15" t="str">
        <f t="shared" si="7"/>
        <v>BULLISH</v>
      </c>
      <c r="G113" s="15" t="str">
        <f t="shared" si="6"/>
        <v>NEUTRAL</v>
      </c>
      <c r="H113" s="15" t="str">
        <f t="shared" si="5"/>
        <v>BULLISH DIVERGENCE</v>
      </c>
    </row>
    <row r="114" spans="1:8" ht="13.5" x14ac:dyDescent="0.25">
      <c r="A114" s="4">
        <v>42170</v>
      </c>
      <c r="B114" s="2">
        <v>4.45</v>
      </c>
      <c r="C114" s="2">
        <v>3.7069000000000001</v>
      </c>
      <c r="D114" s="2">
        <v>2622</v>
      </c>
      <c r="E114" s="2">
        <f t="shared" si="4"/>
        <v>99468</v>
      </c>
      <c r="F114" s="15" t="str">
        <f t="shared" si="7"/>
        <v>BEARISH</v>
      </c>
      <c r="G114" s="15" t="str">
        <f t="shared" si="6"/>
        <v>NEUTRAL</v>
      </c>
      <c r="H114" s="15" t="str">
        <f t="shared" si="5"/>
        <v>CONFIRMED BEARISH</v>
      </c>
    </row>
    <row r="115" spans="1:8" ht="13.5" x14ac:dyDescent="0.25">
      <c r="A115" s="4">
        <v>42171</v>
      </c>
      <c r="B115" s="2">
        <v>4.45</v>
      </c>
      <c r="C115" s="2">
        <v>3.7069000000000001</v>
      </c>
      <c r="D115" s="2">
        <v>458</v>
      </c>
      <c r="E115" s="2">
        <f t="shared" si="4"/>
        <v>99468</v>
      </c>
      <c r="F115" s="15" t="str">
        <f t="shared" si="7"/>
        <v>BEARISH</v>
      </c>
      <c r="G115" s="15" t="str">
        <f t="shared" si="6"/>
        <v>NEUTRAL</v>
      </c>
      <c r="H115" s="15" t="str">
        <f t="shared" si="5"/>
        <v>CONFIRMED BEARISH</v>
      </c>
    </row>
    <row r="116" spans="1:8" ht="13.5" x14ac:dyDescent="0.25">
      <c r="A116" s="4">
        <v>42172</v>
      </c>
      <c r="B116" s="2">
        <v>4.5</v>
      </c>
      <c r="C116" s="2">
        <v>3.7486000000000002</v>
      </c>
      <c r="D116" s="2">
        <v>4356</v>
      </c>
      <c r="E116" s="2">
        <f t="shared" si="4"/>
        <v>103824</v>
      </c>
      <c r="F116" s="15" t="str">
        <f t="shared" si="7"/>
        <v>BULLISH</v>
      </c>
      <c r="G116" s="15" t="str">
        <f t="shared" si="6"/>
        <v>STRONG</v>
      </c>
      <c r="H116" s="15" t="str">
        <f t="shared" si="5"/>
        <v>BULLISH DIVERGENCE</v>
      </c>
    </row>
    <row r="117" spans="1:8" ht="13.5" x14ac:dyDescent="0.25">
      <c r="A117" s="4">
        <v>42173</v>
      </c>
      <c r="B117" s="2">
        <v>4.5</v>
      </c>
      <c r="C117" s="2">
        <v>3.7486000000000002</v>
      </c>
      <c r="D117" s="2">
        <v>8599</v>
      </c>
      <c r="E117" s="2">
        <f t="shared" si="4"/>
        <v>103824</v>
      </c>
      <c r="F117" s="15" t="str">
        <f t="shared" si="7"/>
        <v>BULLISH</v>
      </c>
      <c r="G117" s="15" t="str">
        <f t="shared" si="6"/>
        <v>STRONG</v>
      </c>
      <c r="H117" s="15" t="str">
        <f t="shared" si="5"/>
        <v>CONFIRMED BULLISH</v>
      </c>
    </row>
    <row r="118" spans="1:8" ht="13.5" x14ac:dyDescent="0.25">
      <c r="A118" s="4">
        <v>42174</v>
      </c>
      <c r="B118" s="2">
        <v>4.58</v>
      </c>
      <c r="C118" s="2">
        <v>3.8151999999999999</v>
      </c>
      <c r="D118" s="2">
        <v>500</v>
      </c>
      <c r="E118" s="2">
        <f t="shared" si="4"/>
        <v>104324</v>
      </c>
      <c r="F118" s="15" t="str">
        <f t="shared" si="7"/>
        <v>BULLISH</v>
      </c>
      <c r="G118" s="15" t="str">
        <f t="shared" si="6"/>
        <v>STRONG</v>
      </c>
      <c r="H118" s="15" t="str">
        <f t="shared" si="5"/>
        <v>CONFIRMED BULLISH</v>
      </c>
    </row>
    <row r="119" spans="1:8" ht="13.5" x14ac:dyDescent="0.25">
      <c r="A119" s="4">
        <v>42177</v>
      </c>
      <c r="B119" s="2">
        <v>4.5999999999999996</v>
      </c>
      <c r="C119" s="2">
        <v>3.8319000000000001</v>
      </c>
      <c r="D119" s="2">
        <v>4026</v>
      </c>
      <c r="E119" s="2">
        <f t="shared" si="4"/>
        <v>108350</v>
      </c>
      <c r="F119" s="15" t="str">
        <f t="shared" si="7"/>
        <v>BULLISH</v>
      </c>
      <c r="G119" s="15" t="str">
        <f t="shared" si="6"/>
        <v>STRONG</v>
      </c>
      <c r="H119" s="15" t="str">
        <f t="shared" si="5"/>
        <v>CONFIRMED BULLISH</v>
      </c>
    </row>
    <row r="120" spans="1:8" ht="13.5" x14ac:dyDescent="0.25">
      <c r="A120" s="4">
        <v>42178</v>
      </c>
      <c r="B120" s="2">
        <v>4.5999999999999996</v>
      </c>
      <c r="C120" s="2">
        <v>3.8319000000000001</v>
      </c>
      <c r="D120" s="2">
        <v>300</v>
      </c>
      <c r="E120" s="2">
        <f t="shared" si="4"/>
        <v>108350</v>
      </c>
      <c r="F120" s="15" t="str">
        <f t="shared" si="7"/>
        <v>BULLISH</v>
      </c>
      <c r="G120" s="15" t="str">
        <f t="shared" si="6"/>
        <v>STRONG</v>
      </c>
      <c r="H120" s="15" t="str">
        <f t="shared" si="5"/>
        <v>CONFIRMED BULLISH</v>
      </c>
    </row>
    <row r="121" spans="1:8" ht="13.5" x14ac:dyDescent="0.25">
      <c r="A121" s="4">
        <v>42179</v>
      </c>
      <c r="B121" s="2">
        <v>4.6500000000000004</v>
      </c>
      <c r="C121" s="2">
        <v>3.8734999999999999</v>
      </c>
      <c r="D121" s="2">
        <v>8621</v>
      </c>
      <c r="E121" s="2">
        <f t="shared" si="4"/>
        <v>116971</v>
      </c>
      <c r="F121" s="15" t="str">
        <f t="shared" si="7"/>
        <v>BULLISH</v>
      </c>
      <c r="G121" s="15" t="str">
        <f t="shared" si="6"/>
        <v>STRONG</v>
      </c>
      <c r="H121" s="15" t="str">
        <f t="shared" si="5"/>
        <v>CONFIRMED BULLISH</v>
      </c>
    </row>
    <row r="122" spans="1:8" ht="13.5" x14ac:dyDescent="0.25">
      <c r="A122" s="4">
        <v>42180</v>
      </c>
      <c r="B122" s="2">
        <v>4.6500000000000004</v>
      </c>
      <c r="C122" s="2">
        <v>3.8734999999999999</v>
      </c>
      <c r="D122" s="2">
        <v>4206</v>
      </c>
      <c r="E122" s="2">
        <f t="shared" si="4"/>
        <v>116971</v>
      </c>
      <c r="F122" s="15" t="str">
        <f t="shared" si="7"/>
        <v>BULLISH</v>
      </c>
      <c r="G122" s="15" t="str">
        <f t="shared" si="6"/>
        <v>STRONG</v>
      </c>
      <c r="H122" s="15" t="str">
        <f t="shared" si="5"/>
        <v>CONFIRMED BULLISH</v>
      </c>
    </row>
    <row r="123" spans="1:8" ht="13.5" x14ac:dyDescent="0.25">
      <c r="A123" s="4">
        <v>42181</v>
      </c>
      <c r="B123" s="2">
        <v>4.5599999999999996</v>
      </c>
      <c r="C123" s="2">
        <v>3.7986</v>
      </c>
      <c r="D123" s="2">
        <v>609</v>
      </c>
      <c r="E123" s="2">
        <f t="shared" si="4"/>
        <v>116362</v>
      </c>
      <c r="F123" s="15" t="str">
        <f t="shared" si="7"/>
        <v>BULLISH</v>
      </c>
      <c r="G123" s="15" t="str">
        <f t="shared" si="6"/>
        <v>STRONG</v>
      </c>
      <c r="H123" s="15" t="str">
        <f t="shared" si="5"/>
        <v>BULLISH DIVERGENCE</v>
      </c>
    </row>
    <row r="124" spans="1:8" ht="13.5" x14ac:dyDescent="0.25">
      <c r="A124" s="4">
        <v>42184</v>
      </c>
      <c r="B124" s="2">
        <v>4.5599999999999996</v>
      </c>
      <c r="C124" s="2">
        <v>3.7986</v>
      </c>
      <c r="D124" s="2">
        <v>609</v>
      </c>
      <c r="E124" s="2">
        <f t="shared" si="4"/>
        <v>116362</v>
      </c>
      <c r="F124" s="15" t="str">
        <f t="shared" si="7"/>
        <v>BULLISH</v>
      </c>
      <c r="G124" s="15" t="str">
        <f t="shared" si="6"/>
        <v>STRONG</v>
      </c>
      <c r="H124" s="15" t="str">
        <f t="shared" si="5"/>
        <v>BULLISH DIVERGENCE</v>
      </c>
    </row>
    <row r="125" spans="1:8" ht="13.5" x14ac:dyDescent="0.25">
      <c r="A125" s="4">
        <v>42185</v>
      </c>
      <c r="B125" s="2">
        <v>4.6500000000000004</v>
      </c>
      <c r="C125" s="2">
        <v>3.8734999999999999</v>
      </c>
      <c r="D125" s="2">
        <v>2036</v>
      </c>
      <c r="E125" s="2">
        <f t="shared" si="4"/>
        <v>118398</v>
      </c>
      <c r="F125" s="15" t="str">
        <f t="shared" si="7"/>
        <v>BULLISH</v>
      </c>
      <c r="G125" s="15" t="str">
        <f t="shared" si="6"/>
        <v>STRONG</v>
      </c>
      <c r="H125" s="15" t="str">
        <f t="shared" si="5"/>
        <v>CONFIRMED BULLISH</v>
      </c>
    </row>
    <row r="126" spans="1:8" ht="13.5" x14ac:dyDescent="0.25">
      <c r="A126" s="4">
        <v>42186</v>
      </c>
      <c r="B126" s="2">
        <v>4.6500000000000004</v>
      </c>
      <c r="C126" s="2">
        <v>3.8734999999999999</v>
      </c>
      <c r="D126" s="2">
        <v>7054</v>
      </c>
      <c r="E126" s="2">
        <f t="shared" si="4"/>
        <v>118398</v>
      </c>
      <c r="F126" s="15" t="str">
        <f t="shared" si="7"/>
        <v>BULLISH</v>
      </c>
      <c r="G126" s="15" t="str">
        <f t="shared" si="6"/>
        <v>NEUTRAL</v>
      </c>
      <c r="H126" s="15" t="str">
        <f t="shared" si="5"/>
        <v>NEUTRAL</v>
      </c>
    </row>
    <row r="127" spans="1:8" ht="13.5" x14ac:dyDescent="0.25">
      <c r="A127" s="4">
        <v>42187</v>
      </c>
      <c r="B127" s="2">
        <v>4.6500000000000004</v>
      </c>
      <c r="C127" s="2">
        <v>3.8734999999999999</v>
      </c>
      <c r="D127" s="2">
        <v>100</v>
      </c>
      <c r="E127" s="2">
        <f t="shared" si="4"/>
        <v>118398</v>
      </c>
      <c r="F127" s="15" t="str">
        <f t="shared" si="7"/>
        <v>BULLISH</v>
      </c>
      <c r="G127" s="15" t="str">
        <f t="shared" si="6"/>
        <v>NEUTRAL</v>
      </c>
      <c r="H127" s="15" t="str">
        <f t="shared" si="5"/>
        <v>NEUTRAL</v>
      </c>
    </row>
    <row r="128" spans="1:8" ht="13.5" x14ac:dyDescent="0.25">
      <c r="A128" s="4">
        <v>42188</v>
      </c>
      <c r="B128" s="2">
        <v>4.5999999999999996</v>
      </c>
      <c r="C128" s="2">
        <v>3.8319000000000001</v>
      </c>
      <c r="D128" s="2">
        <v>3093</v>
      </c>
      <c r="E128" s="2">
        <f t="shared" si="4"/>
        <v>115305</v>
      </c>
      <c r="F128" s="15" t="str">
        <f t="shared" si="7"/>
        <v>BEARISH</v>
      </c>
      <c r="G128" s="15" t="str">
        <f t="shared" si="6"/>
        <v>NEUTRAL</v>
      </c>
      <c r="H128" s="15" t="str">
        <f t="shared" si="5"/>
        <v>BEARISH DIVERGENCE</v>
      </c>
    </row>
    <row r="129" spans="1:8" ht="13.5" x14ac:dyDescent="0.25">
      <c r="A129" s="4">
        <v>42191</v>
      </c>
      <c r="B129" s="2">
        <v>4.5999999999999996</v>
      </c>
      <c r="C129" s="2">
        <v>3.8319000000000001</v>
      </c>
      <c r="D129" s="2">
        <v>0</v>
      </c>
      <c r="E129" s="2">
        <f t="shared" si="4"/>
        <v>115305</v>
      </c>
      <c r="F129" s="15" t="str">
        <f t="shared" si="7"/>
        <v>BEARISH</v>
      </c>
      <c r="G129" s="15" t="str">
        <f t="shared" si="6"/>
        <v>NEUTRAL</v>
      </c>
      <c r="H129" s="15" t="str">
        <f t="shared" si="5"/>
        <v>BEARISH DIVERGENCE</v>
      </c>
    </row>
    <row r="130" spans="1:8" ht="13.5" x14ac:dyDescent="0.25">
      <c r="A130" s="4">
        <v>42192</v>
      </c>
      <c r="B130" s="2">
        <v>4.5999999999999996</v>
      </c>
      <c r="C130" s="2">
        <v>3.8319000000000001</v>
      </c>
      <c r="D130" s="2">
        <v>33518</v>
      </c>
      <c r="E130" s="2">
        <f t="shared" si="4"/>
        <v>115305</v>
      </c>
      <c r="F130" s="15" t="str">
        <f t="shared" si="7"/>
        <v>BEARISH</v>
      </c>
      <c r="G130" s="15" t="str">
        <f t="shared" si="6"/>
        <v>WEAK</v>
      </c>
      <c r="H130" s="15" t="str">
        <f t="shared" si="5"/>
        <v>CONFIRMED BEARISH</v>
      </c>
    </row>
    <row r="131" spans="1:8" ht="13.5" x14ac:dyDescent="0.25">
      <c r="A131" s="4">
        <v>42193</v>
      </c>
      <c r="B131" s="2">
        <v>4.5999999999999996</v>
      </c>
      <c r="C131" s="2">
        <v>3.8319000000000001</v>
      </c>
      <c r="D131" s="2">
        <v>1750</v>
      </c>
      <c r="E131" s="2">
        <f t="shared" si="4"/>
        <v>115305</v>
      </c>
      <c r="F131" s="15" t="str">
        <f t="shared" si="7"/>
        <v>BEARISH</v>
      </c>
      <c r="G131" s="15" t="str">
        <f t="shared" si="6"/>
        <v>WEAK</v>
      </c>
      <c r="H131" s="15" t="str">
        <f t="shared" si="5"/>
        <v>CONFIRMED BEARISH</v>
      </c>
    </row>
    <row r="132" spans="1:8" ht="13.5" x14ac:dyDescent="0.25">
      <c r="A132" s="4">
        <v>42194</v>
      </c>
      <c r="B132" s="2">
        <v>4.63</v>
      </c>
      <c r="C132" s="2">
        <v>3.8569</v>
      </c>
      <c r="D132" s="2">
        <v>8450</v>
      </c>
      <c r="E132" s="2">
        <f t="shared" ref="E132:E195" si="8">IF(B132&gt;B131, E131+D132, IF(B132&lt;B131, E131-D132, E131))</f>
        <v>123755</v>
      </c>
      <c r="F132" s="15" t="str">
        <f t="shared" si="7"/>
        <v>BULLISH</v>
      </c>
      <c r="G132" s="15" t="str">
        <f t="shared" si="6"/>
        <v>STRONG</v>
      </c>
      <c r="H132" s="15" t="str">
        <f t="shared" si="5"/>
        <v>BULLISH DIVERGENCE</v>
      </c>
    </row>
    <row r="133" spans="1:8" ht="13.5" x14ac:dyDescent="0.25">
      <c r="A133" s="4">
        <v>42195</v>
      </c>
      <c r="B133" s="2">
        <v>4.63</v>
      </c>
      <c r="C133" s="2">
        <v>3.8569</v>
      </c>
      <c r="D133" s="2">
        <v>9029</v>
      </c>
      <c r="E133" s="2">
        <f t="shared" si="8"/>
        <v>123755</v>
      </c>
      <c r="F133" s="15" t="str">
        <f t="shared" si="7"/>
        <v>BULLISH</v>
      </c>
      <c r="G133" s="15" t="str">
        <f t="shared" si="6"/>
        <v>STRONG</v>
      </c>
      <c r="H133" s="15" t="str">
        <f t="shared" si="5"/>
        <v>CONFIRMED BULLISH</v>
      </c>
    </row>
    <row r="134" spans="1:8" ht="13.5" x14ac:dyDescent="0.25">
      <c r="A134" s="4">
        <v>42198</v>
      </c>
      <c r="B134" s="2">
        <v>4.5999999999999996</v>
      </c>
      <c r="C134" s="2">
        <v>3.8319000000000001</v>
      </c>
      <c r="D134" s="2">
        <v>6908</v>
      </c>
      <c r="E134" s="2">
        <f t="shared" si="8"/>
        <v>116847</v>
      </c>
      <c r="F134" s="15" t="str">
        <f t="shared" si="7"/>
        <v>BULLISH</v>
      </c>
      <c r="G134" s="15" t="str">
        <f t="shared" si="6"/>
        <v>NEUTRAL</v>
      </c>
      <c r="H134" s="1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4">
        <v>42199</v>
      </c>
      <c r="B135" s="2">
        <v>4.5999999999999996</v>
      </c>
      <c r="C135" s="2">
        <v>3.8319000000000001</v>
      </c>
      <c r="D135" s="2">
        <v>560</v>
      </c>
      <c r="E135" s="2">
        <f t="shared" si="8"/>
        <v>116847</v>
      </c>
      <c r="F135" s="15" t="str">
        <f t="shared" si="7"/>
        <v>BULLISH</v>
      </c>
      <c r="G135" s="15" t="str">
        <f t="shared" ref="G135:G198" si="10">IF((E135-E130)/E130 &gt; 0.02, "STRONG",
 IF((E135-E130)/E130 &lt; -0.02, "WEAK", "NEUTRAL"))</f>
        <v>NEUTRAL</v>
      </c>
      <c r="H135" s="15" t="str">
        <f t="shared" si="9"/>
        <v>NEUTRAL</v>
      </c>
    </row>
    <row r="136" spans="1:8" ht="13.5" x14ac:dyDescent="0.25">
      <c r="A136" s="4">
        <v>42200</v>
      </c>
      <c r="B136" s="2">
        <v>4.5999999999999996</v>
      </c>
      <c r="C136" s="2">
        <v>3.8319000000000001</v>
      </c>
      <c r="D136" s="2">
        <v>5000</v>
      </c>
      <c r="E136" s="2">
        <f t="shared" si="8"/>
        <v>116847</v>
      </c>
      <c r="F136" s="15" t="str">
        <f t="shared" ref="F136:F199" si="11">IF(E136&gt;E131,"BULLISH",IF(E136&lt;E131,"BEARISH","NEUTRAL"))</f>
        <v>BULLISH</v>
      </c>
      <c r="G136" s="15" t="str">
        <f t="shared" si="10"/>
        <v>NEUTRAL</v>
      </c>
      <c r="H136" s="15" t="str">
        <f t="shared" si="9"/>
        <v>NEUTRAL</v>
      </c>
    </row>
    <row r="137" spans="1:8" ht="13.5" x14ac:dyDescent="0.25">
      <c r="A137" s="4">
        <v>42201</v>
      </c>
      <c r="B137" s="2">
        <v>4.5999999999999996</v>
      </c>
      <c r="C137" s="2">
        <v>3.8319000000000001</v>
      </c>
      <c r="D137" s="2">
        <v>0</v>
      </c>
      <c r="E137" s="2">
        <f t="shared" si="8"/>
        <v>116847</v>
      </c>
      <c r="F137" s="15" t="str">
        <f t="shared" si="11"/>
        <v>BEARISH</v>
      </c>
      <c r="G137" s="15" t="str">
        <f t="shared" si="10"/>
        <v>WEAK</v>
      </c>
      <c r="H137" s="15" t="str">
        <f t="shared" si="9"/>
        <v>CONFIRMED BEARISH</v>
      </c>
    </row>
    <row r="138" spans="1:8" ht="13.5" x14ac:dyDescent="0.25">
      <c r="A138" s="4">
        <v>42205</v>
      </c>
      <c r="B138" s="2">
        <v>4.63</v>
      </c>
      <c r="C138" s="2">
        <v>3.8569</v>
      </c>
      <c r="D138" s="2">
        <v>772</v>
      </c>
      <c r="E138" s="2">
        <f t="shared" si="8"/>
        <v>117619</v>
      </c>
      <c r="F138" s="15" t="str">
        <f t="shared" si="11"/>
        <v>BEARISH</v>
      </c>
      <c r="G138" s="15" t="str">
        <f t="shared" si="10"/>
        <v>WEAK</v>
      </c>
      <c r="H138" s="15" t="str">
        <f t="shared" si="9"/>
        <v>NEUTRAL</v>
      </c>
    </row>
    <row r="139" spans="1:8" ht="13.5" x14ac:dyDescent="0.25">
      <c r="A139" s="4">
        <v>42206</v>
      </c>
      <c r="B139" s="2">
        <v>4.6399999999999997</v>
      </c>
      <c r="C139" s="2">
        <v>3.8652000000000002</v>
      </c>
      <c r="D139" s="2">
        <v>878</v>
      </c>
      <c r="E139" s="2">
        <f t="shared" si="8"/>
        <v>118497</v>
      </c>
      <c r="F139" s="15" t="str">
        <f t="shared" si="11"/>
        <v>BULLISH</v>
      </c>
      <c r="G139" s="15" t="str">
        <f t="shared" si="10"/>
        <v>NEUTRAL</v>
      </c>
      <c r="H139" s="15" t="str">
        <f t="shared" si="9"/>
        <v>CONFIRMED BULLISH</v>
      </c>
    </row>
    <row r="140" spans="1:8" ht="13.5" x14ac:dyDescent="0.25">
      <c r="A140" s="4">
        <v>42207</v>
      </c>
      <c r="B140" s="2">
        <v>4.6399999999999997</v>
      </c>
      <c r="C140" s="2">
        <v>3.8652000000000002</v>
      </c>
      <c r="D140" s="2">
        <v>0</v>
      </c>
      <c r="E140" s="2">
        <f t="shared" si="8"/>
        <v>118497</v>
      </c>
      <c r="F140" s="15" t="str">
        <f t="shared" si="11"/>
        <v>BULLISH</v>
      </c>
      <c r="G140" s="15" t="str">
        <f t="shared" si="10"/>
        <v>NEUTRAL</v>
      </c>
      <c r="H140" s="15" t="str">
        <f t="shared" si="9"/>
        <v>CONFIRMED BULLISH</v>
      </c>
    </row>
    <row r="141" spans="1:8" ht="13.5" x14ac:dyDescent="0.25">
      <c r="A141" s="4">
        <v>42208</v>
      </c>
      <c r="B141" s="2">
        <v>4.6399999999999997</v>
      </c>
      <c r="C141" s="2">
        <v>3.8652000000000002</v>
      </c>
      <c r="D141" s="2">
        <v>520</v>
      </c>
      <c r="E141" s="2">
        <f t="shared" si="8"/>
        <v>118497</v>
      </c>
      <c r="F141" s="15" t="str">
        <f t="shared" si="11"/>
        <v>BULLISH</v>
      </c>
      <c r="G141" s="15" t="str">
        <f t="shared" si="10"/>
        <v>NEUTRAL</v>
      </c>
      <c r="H141" s="15" t="str">
        <f t="shared" si="9"/>
        <v>CONFIRMED BULLISH</v>
      </c>
    </row>
    <row r="142" spans="1:8" ht="13.5" x14ac:dyDescent="0.25">
      <c r="A142" s="4">
        <v>42209</v>
      </c>
      <c r="B142" s="2">
        <v>4.6500000000000004</v>
      </c>
      <c r="C142" s="2">
        <v>3.8734999999999999</v>
      </c>
      <c r="D142" s="2">
        <v>4436</v>
      </c>
      <c r="E142" s="2">
        <f t="shared" si="8"/>
        <v>122933</v>
      </c>
      <c r="F142" s="15" t="str">
        <f t="shared" si="11"/>
        <v>BULLISH</v>
      </c>
      <c r="G142" s="15" t="str">
        <f t="shared" si="10"/>
        <v>STRONG</v>
      </c>
      <c r="H142" s="15" t="str">
        <f t="shared" si="9"/>
        <v>CONFIRMED BULLISH</v>
      </c>
    </row>
    <row r="143" spans="1:8" ht="13.5" x14ac:dyDescent="0.25">
      <c r="A143" s="4">
        <v>42212</v>
      </c>
      <c r="B143" s="2">
        <v>4.57</v>
      </c>
      <c r="C143" s="2">
        <v>3.8069000000000002</v>
      </c>
      <c r="D143" s="2">
        <v>1226</v>
      </c>
      <c r="E143" s="2">
        <f t="shared" si="8"/>
        <v>121707</v>
      </c>
      <c r="F143" s="15" t="str">
        <f t="shared" si="11"/>
        <v>BULLISH</v>
      </c>
      <c r="G143" s="15" t="str">
        <f t="shared" si="10"/>
        <v>STRONG</v>
      </c>
      <c r="H143" s="15" t="str">
        <f t="shared" si="9"/>
        <v>BULLISH DIVERGENCE</v>
      </c>
    </row>
    <row r="144" spans="1:8" ht="13.5" x14ac:dyDescent="0.25">
      <c r="A144" s="4">
        <v>42213</v>
      </c>
      <c r="B144" s="2">
        <v>4.57</v>
      </c>
      <c r="C144" s="2">
        <v>3.8069000000000002</v>
      </c>
      <c r="D144" s="2">
        <v>100</v>
      </c>
      <c r="E144" s="2">
        <f t="shared" si="8"/>
        <v>121707</v>
      </c>
      <c r="F144" s="15" t="str">
        <f t="shared" si="11"/>
        <v>BULLISH</v>
      </c>
      <c r="G144" s="15" t="str">
        <f t="shared" si="10"/>
        <v>STRONG</v>
      </c>
      <c r="H144" s="15" t="str">
        <f t="shared" si="9"/>
        <v>BULLISH DIVERGENCE</v>
      </c>
    </row>
    <row r="145" spans="1:8" ht="13.5" x14ac:dyDescent="0.25">
      <c r="A145" s="4">
        <v>42214</v>
      </c>
      <c r="B145" s="2">
        <v>4.7</v>
      </c>
      <c r="C145" s="2">
        <v>3.9152</v>
      </c>
      <c r="D145" s="2">
        <v>7393</v>
      </c>
      <c r="E145" s="2">
        <f t="shared" si="8"/>
        <v>129100</v>
      </c>
      <c r="F145" s="15" t="str">
        <f t="shared" si="11"/>
        <v>BULLISH</v>
      </c>
      <c r="G145" s="15" t="str">
        <f t="shared" si="10"/>
        <v>STRONG</v>
      </c>
      <c r="H145" s="15" t="str">
        <f t="shared" si="9"/>
        <v>CONFIRMED BULLISH</v>
      </c>
    </row>
    <row r="146" spans="1:8" ht="13.5" x14ac:dyDescent="0.25">
      <c r="A146" s="4">
        <v>42215</v>
      </c>
      <c r="B146" s="2">
        <v>4.75</v>
      </c>
      <c r="C146" s="2">
        <v>3.9567999999999999</v>
      </c>
      <c r="D146" s="2">
        <v>1200</v>
      </c>
      <c r="E146" s="2">
        <f t="shared" si="8"/>
        <v>130300</v>
      </c>
      <c r="F146" s="15" t="str">
        <f t="shared" si="11"/>
        <v>BULLISH</v>
      </c>
      <c r="G146" s="15" t="str">
        <f t="shared" si="10"/>
        <v>STRONG</v>
      </c>
      <c r="H146" s="15" t="str">
        <f t="shared" si="9"/>
        <v>CONFIRMED BULLISH</v>
      </c>
    </row>
    <row r="147" spans="1:8" ht="13.5" x14ac:dyDescent="0.25">
      <c r="A147" s="4">
        <v>42216</v>
      </c>
      <c r="B147" s="2">
        <v>4.75</v>
      </c>
      <c r="C147" s="2">
        <v>3.9567999999999999</v>
      </c>
      <c r="D147" s="2">
        <v>0</v>
      </c>
      <c r="E147" s="2">
        <f t="shared" si="8"/>
        <v>130300</v>
      </c>
      <c r="F147" s="15" t="str">
        <f t="shared" si="11"/>
        <v>BULLISH</v>
      </c>
      <c r="G147" s="15" t="str">
        <f t="shared" si="10"/>
        <v>STRONG</v>
      </c>
      <c r="H147" s="15" t="str">
        <f t="shared" si="9"/>
        <v>CONFIRMED BULLISH</v>
      </c>
    </row>
    <row r="148" spans="1:8" ht="13.5" x14ac:dyDescent="0.25">
      <c r="A148" s="4">
        <v>42219</v>
      </c>
      <c r="B148" s="2">
        <v>4.7</v>
      </c>
      <c r="C148" s="2">
        <v>3.9152</v>
      </c>
      <c r="D148" s="2">
        <v>228</v>
      </c>
      <c r="E148" s="2">
        <f t="shared" si="8"/>
        <v>130072</v>
      </c>
      <c r="F148" s="15" t="str">
        <f t="shared" si="11"/>
        <v>BULLISH</v>
      </c>
      <c r="G148" s="15" t="str">
        <f t="shared" si="10"/>
        <v>STRONG</v>
      </c>
      <c r="H148" s="15" t="str">
        <f t="shared" si="9"/>
        <v>CONFIRMED BULLISH</v>
      </c>
    </row>
    <row r="149" spans="1:8" ht="13.5" x14ac:dyDescent="0.25">
      <c r="A149" s="4">
        <v>42220</v>
      </c>
      <c r="B149" s="2">
        <v>4.62</v>
      </c>
      <c r="C149" s="2">
        <v>3.8485</v>
      </c>
      <c r="D149" s="2">
        <v>299</v>
      </c>
      <c r="E149" s="2">
        <f t="shared" si="8"/>
        <v>129773</v>
      </c>
      <c r="F149" s="15" t="str">
        <f t="shared" si="11"/>
        <v>BULLISH</v>
      </c>
      <c r="G149" s="15" t="str">
        <f t="shared" si="10"/>
        <v>STRONG</v>
      </c>
      <c r="H149" s="15" t="str">
        <f t="shared" si="9"/>
        <v>CONFIRMED BULLISH</v>
      </c>
    </row>
    <row r="150" spans="1:8" ht="13.5" x14ac:dyDescent="0.25">
      <c r="A150" s="4">
        <v>42221</v>
      </c>
      <c r="B150" s="2">
        <v>4.6500000000000004</v>
      </c>
      <c r="C150" s="2">
        <v>3.8734999999999999</v>
      </c>
      <c r="D150" s="2">
        <v>3597</v>
      </c>
      <c r="E150" s="2">
        <f t="shared" si="8"/>
        <v>133370</v>
      </c>
      <c r="F150" s="15" t="str">
        <f t="shared" si="11"/>
        <v>BULLISH</v>
      </c>
      <c r="G150" s="15" t="str">
        <f t="shared" si="10"/>
        <v>STRONG</v>
      </c>
      <c r="H150" s="15" t="str">
        <f t="shared" si="9"/>
        <v>BULLISH DIVERGENCE</v>
      </c>
    </row>
    <row r="151" spans="1:8" ht="13.5" x14ac:dyDescent="0.25">
      <c r="A151" s="4">
        <v>42222</v>
      </c>
      <c r="B151" s="2">
        <v>4.6500000000000004</v>
      </c>
      <c r="C151" s="2">
        <v>3.8734999999999999</v>
      </c>
      <c r="D151" s="2">
        <v>3700</v>
      </c>
      <c r="E151" s="2">
        <f t="shared" si="8"/>
        <v>133370</v>
      </c>
      <c r="F151" s="15" t="str">
        <f t="shared" si="11"/>
        <v>BULLISH</v>
      </c>
      <c r="G151" s="15" t="str">
        <f t="shared" si="10"/>
        <v>STRONG</v>
      </c>
      <c r="H151" s="15" t="str">
        <f t="shared" si="9"/>
        <v>BULLISH DIVERGENCE</v>
      </c>
    </row>
    <row r="152" spans="1:8" ht="13.5" x14ac:dyDescent="0.25">
      <c r="A152" s="4">
        <v>42223</v>
      </c>
      <c r="B152" s="2">
        <v>4.62</v>
      </c>
      <c r="C152" s="2">
        <v>3.8485</v>
      </c>
      <c r="D152" s="2">
        <v>200</v>
      </c>
      <c r="E152" s="2">
        <f t="shared" si="8"/>
        <v>133170</v>
      </c>
      <c r="F152" s="15" t="str">
        <f t="shared" si="11"/>
        <v>BULLISH</v>
      </c>
      <c r="G152" s="15" t="str">
        <f t="shared" si="10"/>
        <v>STRONG</v>
      </c>
      <c r="H152" s="15" t="str">
        <f t="shared" si="9"/>
        <v>BULLISH DIVERGENCE</v>
      </c>
    </row>
    <row r="153" spans="1:8" ht="13.5" x14ac:dyDescent="0.25">
      <c r="A153" s="4">
        <v>42226</v>
      </c>
      <c r="B153" s="2">
        <v>4.62</v>
      </c>
      <c r="C153" s="2">
        <v>3.8485</v>
      </c>
      <c r="D153" s="2">
        <v>665</v>
      </c>
      <c r="E153" s="2">
        <f t="shared" si="8"/>
        <v>133170</v>
      </c>
      <c r="F153" s="15" t="str">
        <f t="shared" si="11"/>
        <v>BULLISH</v>
      </c>
      <c r="G153" s="15" t="str">
        <f t="shared" si="10"/>
        <v>STRONG</v>
      </c>
      <c r="H153" s="15" t="str">
        <f t="shared" si="9"/>
        <v>BULLISH DIVERGENCE</v>
      </c>
    </row>
    <row r="154" spans="1:8" ht="13.5" x14ac:dyDescent="0.25">
      <c r="A154" s="4">
        <v>42227</v>
      </c>
      <c r="B154" s="2">
        <v>4.62</v>
      </c>
      <c r="C154" s="2">
        <v>3.8485</v>
      </c>
      <c r="D154" s="2">
        <v>12904</v>
      </c>
      <c r="E154" s="2">
        <f t="shared" si="8"/>
        <v>133170</v>
      </c>
      <c r="F154" s="15" t="str">
        <f t="shared" si="11"/>
        <v>BULLISH</v>
      </c>
      <c r="G154" s="15" t="str">
        <f t="shared" si="10"/>
        <v>STRONG</v>
      </c>
      <c r="H154" s="15" t="str">
        <f t="shared" si="9"/>
        <v>NEUTRAL</v>
      </c>
    </row>
    <row r="155" spans="1:8" ht="13.5" x14ac:dyDescent="0.25">
      <c r="A155" s="4">
        <v>42228</v>
      </c>
      <c r="B155" s="2">
        <v>4.6500000000000004</v>
      </c>
      <c r="C155" s="2">
        <v>3.8734999999999999</v>
      </c>
      <c r="D155" s="2">
        <v>30</v>
      </c>
      <c r="E155" s="2">
        <f t="shared" si="8"/>
        <v>133200</v>
      </c>
      <c r="F155" s="15" t="str">
        <f t="shared" si="11"/>
        <v>BEARISH</v>
      </c>
      <c r="G155" s="15" t="str">
        <f t="shared" si="10"/>
        <v>NEUTRAL</v>
      </c>
      <c r="H155" s="15" t="str">
        <f t="shared" si="9"/>
        <v>NEUTRAL</v>
      </c>
    </row>
    <row r="156" spans="1:8" ht="13.5" x14ac:dyDescent="0.25">
      <c r="A156" s="4">
        <v>42230</v>
      </c>
      <c r="B156" s="2">
        <v>4.6500000000000004</v>
      </c>
      <c r="C156" s="2">
        <v>3.8734999999999999</v>
      </c>
      <c r="D156" s="2">
        <v>0</v>
      </c>
      <c r="E156" s="2">
        <f t="shared" si="8"/>
        <v>133200</v>
      </c>
      <c r="F156" s="15" t="str">
        <f t="shared" si="11"/>
        <v>BEARISH</v>
      </c>
      <c r="G156" s="15" t="str">
        <f t="shared" si="10"/>
        <v>NEUTRAL</v>
      </c>
      <c r="H156" s="15" t="str">
        <f t="shared" si="9"/>
        <v>NEUTRAL</v>
      </c>
    </row>
    <row r="157" spans="1:8" ht="13.5" x14ac:dyDescent="0.25">
      <c r="A157" s="4">
        <v>42233</v>
      </c>
      <c r="B157" s="2">
        <v>4.62</v>
      </c>
      <c r="C157" s="2">
        <v>3.8485</v>
      </c>
      <c r="D157" s="2">
        <v>1500</v>
      </c>
      <c r="E157" s="2">
        <f t="shared" si="8"/>
        <v>131700</v>
      </c>
      <c r="F157" s="15" t="str">
        <f t="shared" si="11"/>
        <v>BEARISH</v>
      </c>
      <c r="G157" s="15" t="str">
        <f t="shared" si="10"/>
        <v>NEUTRAL</v>
      </c>
      <c r="H157" s="15" t="str">
        <f t="shared" si="9"/>
        <v>NEUTRAL</v>
      </c>
    </row>
    <row r="158" spans="1:8" ht="13.5" x14ac:dyDescent="0.25">
      <c r="A158" s="4">
        <v>42234</v>
      </c>
      <c r="B158" s="2">
        <v>4.62</v>
      </c>
      <c r="C158" s="2">
        <v>3.8485</v>
      </c>
      <c r="D158" s="2">
        <v>0</v>
      </c>
      <c r="E158" s="2">
        <f t="shared" si="8"/>
        <v>131700</v>
      </c>
      <c r="F158" s="15" t="str">
        <f t="shared" si="11"/>
        <v>BEARISH</v>
      </c>
      <c r="G158" s="15" t="str">
        <f t="shared" si="10"/>
        <v>NEUTRAL</v>
      </c>
      <c r="H158" s="15" t="str">
        <f t="shared" si="9"/>
        <v>NEUTRAL</v>
      </c>
    </row>
    <row r="159" spans="1:8" ht="13.5" x14ac:dyDescent="0.25">
      <c r="A159" s="4">
        <v>42235</v>
      </c>
      <c r="B159" s="2">
        <v>4.5999999999999996</v>
      </c>
      <c r="C159" s="2">
        <v>3.8319000000000001</v>
      </c>
      <c r="D159" s="2">
        <v>40</v>
      </c>
      <c r="E159" s="2">
        <f t="shared" si="8"/>
        <v>131660</v>
      </c>
      <c r="F159" s="15" t="str">
        <f t="shared" si="11"/>
        <v>BEARISH</v>
      </c>
      <c r="G159" s="15" t="str">
        <f t="shared" si="10"/>
        <v>NEUTRAL</v>
      </c>
      <c r="H159" s="15" t="str">
        <f t="shared" si="9"/>
        <v>CONFIRMED BEARISH</v>
      </c>
    </row>
    <row r="160" spans="1:8" ht="13.5" x14ac:dyDescent="0.25">
      <c r="A160" s="4">
        <v>42236</v>
      </c>
      <c r="B160" s="2">
        <v>4.5999999999999996</v>
      </c>
      <c r="C160" s="2">
        <v>3.8319000000000001</v>
      </c>
      <c r="D160" s="2">
        <v>2460</v>
      </c>
      <c r="E160" s="2">
        <f t="shared" si="8"/>
        <v>131660</v>
      </c>
      <c r="F160" s="15" t="str">
        <f t="shared" si="11"/>
        <v>BEARISH</v>
      </c>
      <c r="G160" s="15" t="str">
        <f t="shared" si="10"/>
        <v>NEUTRAL</v>
      </c>
      <c r="H160" s="15" t="str">
        <f t="shared" si="9"/>
        <v>CONFIRMED BEARISH</v>
      </c>
    </row>
    <row r="161" spans="1:8" ht="13.5" x14ac:dyDescent="0.25">
      <c r="A161" s="4">
        <v>42237</v>
      </c>
      <c r="B161" s="2">
        <v>4.5999999999999996</v>
      </c>
      <c r="C161" s="2">
        <v>3.8319000000000001</v>
      </c>
      <c r="D161" s="2">
        <v>4228</v>
      </c>
      <c r="E161" s="2">
        <f t="shared" si="8"/>
        <v>131660</v>
      </c>
      <c r="F161" s="15" t="str">
        <f t="shared" si="11"/>
        <v>BEARISH</v>
      </c>
      <c r="G161" s="15" t="str">
        <f t="shared" si="10"/>
        <v>NEUTRAL</v>
      </c>
      <c r="H161" s="15" t="str">
        <f t="shared" si="9"/>
        <v>CONFIRMED BEARISH</v>
      </c>
    </row>
    <row r="162" spans="1:8" ht="13.5" x14ac:dyDescent="0.25">
      <c r="A162" s="4">
        <v>42240</v>
      </c>
      <c r="B162" s="2">
        <v>4.5999999999999996</v>
      </c>
      <c r="C162" s="2">
        <v>3.8319000000000001</v>
      </c>
      <c r="D162" s="2">
        <v>18066</v>
      </c>
      <c r="E162" s="2">
        <f t="shared" si="8"/>
        <v>131660</v>
      </c>
      <c r="F162" s="15" t="str">
        <f t="shared" si="11"/>
        <v>BEARISH</v>
      </c>
      <c r="G162" s="15" t="str">
        <f t="shared" si="10"/>
        <v>NEUTRAL</v>
      </c>
      <c r="H162" s="15" t="str">
        <f t="shared" si="9"/>
        <v>CONFIRMED BEARISH</v>
      </c>
    </row>
    <row r="163" spans="1:8" ht="13.5" x14ac:dyDescent="0.25">
      <c r="A163" s="4">
        <v>42241</v>
      </c>
      <c r="B163" s="2">
        <v>4.5999999999999996</v>
      </c>
      <c r="C163" s="2">
        <v>3.8319000000000001</v>
      </c>
      <c r="D163" s="2">
        <v>580</v>
      </c>
      <c r="E163" s="2">
        <f t="shared" si="8"/>
        <v>131660</v>
      </c>
      <c r="F163" s="15" t="str">
        <f t="shared" si="11"/>
        <v>BEARISH</v>
      </c>
      <c r="G163" s="15" t="str">
        <f t="shared" si="10"/>
        <v>NEUTRAL</v>
      </c>
      <c r="H163" s="15" t="str">
        <f t="shared" si="9"/>
        <v>CONFIRMED BEARISH</v>
      </c>
    </row>
    <row r="164" spans="1:8" ht="13.5" x14ac:dyDescent="0.25">
      <c r="A164" s="4">
        <v>42242</v>
      </c>
      <c r="B164" s="2">
        <v>4.5999999999999996</v>
      </c>
      <c r="C164" s="2">
        <v>3.8319000000000001</v>
      </c>
      <c r="D164" s="2">
        <v>899</v>
      </c>
      <c r="E164" s="2">
        <f t="shared" si="8"/>
        <v>131660</v>
      </c>
      <c r="F164" s="15" t="str">
        <f t="shared" si="11"/>
        <v>NEUTRAL</v>
      </c>
      <c r="G164" s="15" t="str">
        <f t="shared" si="10"/>
        <v>NEUTRAL</v>
      </c>
      <c r="H164" s="15" t="str">
        <f t="shared" si="9"/>
        <v>NEUTRAL</v>
      </c>
    </row>
    <row r="165" spans="1:8" ht="13.5" x14ac:dyDescent="0.25">
      <c r="A165" s="4">
        <v>42243</v>
      </c>
      <c r="B165" s="2">
        <v>4.5999999999999996</v>
      </c>
      <c r="C165" s="2">
        <v>3.8319000000000001</v>
      </c>
      <c r="D165" s="2">
        <v>3634</v>
      </c>
      <c r="E165" s="2">
        <f t="shared" si="8"/>
        <v>131660</v>
      </c>
      <c r="F165" s="15" t="str">
        <f t="shared" si="11"/>
        <v>NEUTRAL</v>
      </c>
      <c r="G165" s="15" t="str">
        <f t="shared" si="10"/>
        <v>NEUTRAL</v>
      </c>
      <c r="H165" s="15" t="str">
        <f t="shared" si="9"/>
        <v>NEUTRAL</v>
      </c>
    </row>
    <row r="166" spans="1:8" ht="13.5" x14ac:dyDescent="0.25">
      <c r="A166" s="4">
        <v>42244</v>
      </c>
      <c r="B166" s="2">
        <v>4.6100000000000003</v>
      </c>
      <c r="C166" s="2">
        <v>3.8401999999999998</v>
      </c>
      <c r="D166" s="2">
        <v>5224</v>
      </c>
      <c r="E166" s="2">
        <f t="shared" si="8"/>
        <v>136884</v>
      </c>
      <c r="F166" s="15" t="str">
        <f t="shared" si="11"/>
        <v>BULLISH</v>
      </c>
      <c r="G166" s="15" t="str">
        <f t="shared" si="10"/>
        <v>STRONG</v>
      </c>
      <c r="H166" s="15" t="str">
        <f t="shared" si="9"/>
        <v>CONFIRMED BULLISH</v>
      </c>
    </row>
    <row r="167" spans="1:8" ht="13.5" x14ac:dyDescent="0.25">
      <c r="A167" s="4">
        <v>42247</v>
      </c>
      <c r="B167" s="2">
        <v>4.6100000000000003</v>
      </c>
      <c r="C167" s="2">
        <v>3.8401999999999998</v>
      </c>
      <c r="D167" s="2">
        <v>130</v>
      </c>
      <c r="E167" s="2">
        <f t="shared" si="8"/>
        <v>136884</v>
      </c>
      <c r="F167" s="15" t="str">
        <f t="shared" si="11"/>
        <v>BULLISH</v>
      </c>
      <c r="G167" s="15" t="str">
        <f t="shared" si="10"/>
        <v>STRONG</v>
      </c>
      <c r="H167" s="15" t="str">
        <f t="shared" si="9"/>
        <v>CONFIRMED BULLISH</v>
      </c>
    </row>
    <row r="168" spans="1:8" ht="13.5" x14ac:dyDescent="0.25">
      <c r="A168" s="4">
        <v>42248</v>
      </c>
      <c r="B168" s="2">
        <v>4.62</v>
      </c>
      <c r="C168" s="2">
        <v>3.8485</v>
      </c>
      <c r="D168" s="2">
        <v>2267</v>
      </c>
      <c r="E168" s="2">
        <f t="shared" si="8"/>
        <v>139151</v>
      </c>
      <c r="F168" s="15" t="str">
        <f t="shared" si="11"/>
        <v>BULLISH</v>
      </c>
      <c r="G168" s="15" t="str">
        <f t="shared" si="10"/>
        <v>STRONG</v>
      </c>
      <c r="H168" s="15" t="str">
        <f t="shared" si="9"/>
        <v>CONFIRMED BULLISH</v>
      </c>
    </row>
    <row r="169" spans="1:8" ht="13.5" x14ac:dyDescent="0.25">
      <c r="A169" s="4">
        <v>42249</v>
      </c>
      <c r="B169" s="2">
        <v>4.6100000000000003</v>
      </c>
      <c r="C169" s="2">
        <v>3.8401999999999998</v>
      </c>
      <c r="D169" s="2">
        <v>1500</v>
      </c>
      <c r="E169" s="2">
        <f t="shared" si="8"/>
        <v>137651</v>
      </c>
      <c r="F169" s="15" t="str">
        <f t="shared" si="11"/>
        <v>BULLISH</v>
      </c>
      <c r="G169" s="15" t="str">
        <f t="shared" si="10"/>
        <v>STRONG</v>
      </c>
      <c r="H169" s="15" t="str">
        <f t="shared" si="9"/>
        <v>CONFIRMED BULLISH</v>
      </c>
    </row>
    <row r="170" spans="1:8" ht="13.5" x14ac:dyDescent="0.25">
      <c r="A170" s="4">
        <v>42250</v>
      </c>
      <c r="B170" s="2">
        <v>4.5999999999999996</v>
      </c>
      <c r="C170" s="2">
        <v>3.8319000000000001</v>
      </c>
      <c r="D170" s="2">
        <v>5051</v>
      </c>
      <c r="E170" s="2">
        <f t="shared" si="8"/>
        <v>132600</v>
      </c>
      <c r="F170" s="15" t="str">
        <f t="shared" si="11"/>
        <v>BULLISH</v>
      </c>
      <c r="G170" s="15" t="str">
        <f t="shared" si="10"/>
        <v>NEUTRAL</v>
      </c>
      <c r="H170" s="15" t="str">
        <f t="shared" si="9"/>
        <v>NEUTRAL</v>
      </c>
    </row>
    <row r="171" spans="1:8" ht="13.5" x14ac:dyDescent="0.25">
      <c r="A171" s="4">
        <v>42251</v>
      </c>
      <c r="B171" s="2">
        <v>4.5999999999999996</v>
      </c>
      <c r="C171" s="2">
        <v>3.8319000000000001</v>
      </c>
      <c r="D171" s="2">
        <v>1022</v>
      </c>
      <c r="E171" s="2">
        <f t="shared" si="8"/>
        <v>132600</v>
      </c>
      <c r="F171" s="15" t="str">
        <f t="shared" si="11"/>
        <v>BEARISH</v>
      </c>
      <c r="G171" s="15" t="str">
        <f t="shared" si="10"/>
        <v>WEAK</v>
      </c>
      <c r="H171" s="15" t="str">
        <f t="shared" si="9"/>
        <v>CONFIRMED BEARISH</v>
      </c>
    </row>
    <row r="172" spans="1:8" ht="13.5" x14ac:dyDescent="0.25">
      <c r="A172" s="4">
        <v>42254</v>
      </c>
      <c r="B172" s="2">
        <v>4.5999999999999996</v>
      </c>
      <c r="C172" s="2">
        <v>3.8319000000000001</v>
      </c>
      <c r="D172" s="2">
        <v>960</v>
      </c>
      <c r="E172" s="2">
        <f t="shared" si="8"/>
        <v>132600</v>
      </c>
      <c r="F172" s="15" t="str">
        <f t="shared" si="11"/>
        <v>BEARISH</v>
      </c>
      <c r="G172" s="15" t="str">
        <f t="shared" si="10"/>
        <v>WEAK</v>
      </c>
      <c r="H172" s="15" t="str">
        <f t="shared" si="9"/>
        <v>CONFIRMED BEARISH</v>
      </c>
    </row>
    <row r="173" spans="1:8" ht="13.5" x14ac:dyDescent="0.25">
      <c r="A173" s="4">
        <v>42255</v>
      </c>
      <c r="B173" s="2">
        <v>4.5999999999999996</v>
      </c>
      <c r="C173" s="2">
        <v>3.8319000000000001</v>
      </c>
      <c r="D173" s="2">
        <v>2224</v>
      </c>
      <c r="E173" s="2">
        <f t="shared" si="8"/>
        <v>132600</v>
      </c>
      <c r="F173" s="15" t="str">
        <f t="shared" si="11"/>
        <v>BEARISH</v>
      </c>
      <c r="G173" s="15" t="str">
        <f t="shared" si="10"/>
        <v>WEAK</v>
      </c>
      <c r="H173" s="15" t="str">
        <f t="shared" si="9"/>
        <v>CONFIRMED BEARISH</v>
      </c>
    </row>
    <row r="174" spans="1:8" ht="13.5" x14ac:dyDescent="0.25">
      <c r="A174" s="4">
        <v>42256</v>
      </c>
      <c r="B174" s="2">
        <v>4.5999999999999996</v>
      </c>
      <c r="C174" s="2">
        <v>3.8319000000000001</v>
      </c>
      <c r="D174" s="2">
        <v>1064</v>
      </c>
      <c r="E174" s="2">
        <f t="shared" si="8"/>
        <v>132600</v>
      </c>
      <c r="F174" s="15" t="str">
        <f t="shared" si="11"/>
        <v>BEARISH</v>
      </c>
      <c r="G174" s="15" t="str">
        <f t="shared" si="10"/>
        <v>WEAK</v>
      </c>
      <c r="H174" s="15" t="str">
        <f t="shared" si="9"/>
        <v>CONFIRMED BEARISH</v>
      </c>
    </row>
    <row r="175" spans="1:8" ht="13.5" x14ac:dyDescent="0.25">
      <c r="A175" s="4">
        <v>42257</v>
      </c>
      <c r="B175" s="2">
        <v>4.5999999999999996</v>
      </c>
      <c r="C175" s="2">
        <v>3.8319000000000001</v>
      </c>
      <c r="D175" s="2">
        <v>78</v>
      </c>
      <c r="E175" s="2">
        <f t="shared" si="8"/>
        <v>132600</v>
      </c>
      <c r="F175" s="15" t="str">
        <f t="shared" si="11"/>
        <v>NEUTRAL</v>
      </c>
      <c r="G175" s="15" t="str">
        <f t="shared" si="10"/>
        <v>NEUTRAL</v>
      </c>
      <c r="H175" s="15" t="str">
        <f t="shared" si="9"/>
        <v>NEUTRAL</v>
      </c>
    </row>
    <row r="176" spans="1:8" ht="13.5" x14ac:dyDescent="0.25">
      <c r="A176" s="4">
        <v>42258</v>
      </c>
      <c r="B176" s="2">
        <v>4.5999999999999996</v>
      </c>
      <c r="C176" s="2">
        <v>3.8319000000000001</v>
      </c>
      <c r="D176" s="2">
        <v>0</v>
      </c>
      <c r="E176" s="2">
        <f t="shared" si="8"/>
        <v>132600</v>
      </c>
      <c r="F176" s="15" t="str">
        <f t="shared" si="11"/>
        <v>NEUTRAL</v>
      </c>
      <c r="G176" s="15" t="str">
        <f t="shared" si="10"/>
        <v>NEUTRAL</v>
      </c>
      <c r="H176" s="15" t="str">
        <f t="shared" si="9"/>
        <v>NEUTRAL</v>
      </c>
    </row>
    <row r="177" spans="1:8" ht="13.5" x14ac:dyDescent="0.25">
      <c r="A177" s="4">
        <v>42261</v>
      </c>
      <c r="B177" s="2">
        <v>4.5999999999999996</v>
      </c>
      <c r="C177" s="2">
        <v>3.8319000000000001</v>
      </c>
      <c r="D177" s="2">
        <v>0</v>
      </c>
      <c r="E177" s="2">
        <f t="shared" si="8"/>
        <v>132600</v>
      </c>
      <c r="F177" s="15" t="str">
        <f t="shared" si="11"/>
        <v>NEUTRAL</v>
      </c>
      <c r="G177" s="15" t="str">
        <f t="shared" si="10"/>
        <v>NEUTRAL</v>
      </c>
      <c r="H177" s="15" t="str">
        <f t="shared" si="9"/>
        <v>NEUTRAL</v>
      </c>
    </row>
    <row r="178" spans="1:8" ht="13.5" x14ac:dyDescent="0.25">
      <c r="A178" s="4">
        <v>42262</v>
      </c>
      <c r="B178" s="2">
        <v>4.5</v>
      </c>
      <c r="C178" s="2">
        <v>3.7486000000000002</v>
      </c>
      <c r="D178" s="2">
        <v>162</v>
      </c>
      <c r="E178" s="2">
        <f t="shared" si="8"/>
        <v>132438</v>
      </c>
      <c r="F178" s="15" t="str">
        <f t="shared" si="11"/>
        <v>BEARISH</v>
      </c>
      <c r="G178" s="15" t="str">
        <f t="shared" si="10"/>
        <v>NEUTRAL</v>
      </c>
      <c r="H178" s="15" t="str">
        <f t="shared" si="9"/>
        <v>CONFIRMED BEARISH</v>
      </c>
    </row>
    <row r="179" spans="1:8" ht="13.5" x14ac:dyDescent="0.25">
      <c r="A179" s="4">
        <v>42263</v>
      </c>
      <c r="B179" s="2">
        <v>4.4000000000000004</v>
      </c>
      <c r="C179" s="2">
        <v>3.6652999999999998</v>
      </c>
      <c r="D179" s="2">
        <v>601</v>
      </c>
      <c r="E179" s="2">
        <f t="shared" si="8"/>
        <v>131837</v>
      </c>
      <c r="F179" s="15" t="str">
        <f t="shared" si="11"/>
        <v>BEARISH</v>
      </c>
      <c r="G179" s="15" t="str">
        <f t="shared" si="10"/>
        <v>NEUTRAL</v>
      </c>
      <c r="H179" s="15" t="str">
        <f t="shared" si="9"/>
        <v>CONFIRMED BEARISH</v>
      </c>
    </row>
    <row r="180" spans="1:8" ht="13.5" x14ac:dyDescent="0.25">
      <c r="A180" s="4">
        <v>42264</v>
      </c>
      <c r="B180" s="2">
        <v>4.4000000000000004</v>
      </c>
      <c r="C180" s="2">
        <v>3.6652999999999998</v>
      </c>
      <c r="D180" s="2">
        <v>2643</v>
      </c>
      <c r="E180" s="2">
        <f t="shared" si="8"/>
        <v>131837</v>
      </c>
      <c r="F180" s="15" t="str">
        <f t="shared" si="11"/>
        <v>BEARISH</v>
      </c>
      <c r="G180" s="15" t="str">
        <f t="shared" si="10"/>
        <v>NEUTRAL</v>
      </c>
      <c r="H180" s="15" t="str">
        <f t="shared" si="9"/>
        <v>CONFIRMED BEARISH</v>
      </c>
    </row>
    <row r="181" spans="1:8" ht="13.5" x14ac:dyDescent="0.25">
      <c r="A181" s="4">
        <v>42265</v>
      </c>
      <c r="B181" s="2">
        <v>4.4000000000000004</v>
      </c>
      <c r="C181" s="2">
        <v>3.6652999999999998</v>
      </c>
      <c r="D181" s="2">
        <v>720</v>
      </c>
      <c r="E181" s="2">
        <f t="shared" si="8"/>
        <v>131837</v>
      </c>
      <c r="F181" s="15" t="str">
        <f t="shared" si="11"/>
        <v>BEARISH</v>
      </c>
      <c r="G181" s="15" t="str">
        <f t="shared" si="10"/>
        <v>NEUTRAL</v>
      </c>
      <c r="H181" s="15" t="str">
        <f t="shared" si="9"/>
        <v>CONFIRMED BEARISH</v>
      </c>
    </row>
    <row r="182" spans="1:8" ht="13.5" x14ac:dyDescent="0.25">
      <c r="A182" s="4">
        <v>42268</v>
      </c>
      <c r="B182" s="2">
        <v>4.4000000000000004</v>
      </c>
      <c r="C182" s="2">
        <v>3.6652999999999998</v>
      </c>
      <c r="D182" s="2">
        <v>0</v>
      </c>
      <c r="E182" s="2">
        <f t="shared" si="8"/>
        <v>131837</v>
      </c>
      <c r="F182" s="15" t="str">
        <f t="shared" si="11"/>
        <v>BEARISH</v>
      </c>
      <c r="G182" s="15" t="str">
        <f t="shared" si="10"/>
        <v>NEUTRAL</v>
      </c>
      <c r="H182" s="15" t="str">
        <f t="shared" si="9"/>
        <v>CONFIRMED BEARISH</v>
      </c>
    </row>
    <row r="183" spans="1:8" ht="13.5" x14ac:dyDescent="0.25">
      <c r="A183" s="4">
        <v>42269</v>
      </c>
      <c r="B183" s="2">
        <v>4.4000000000000004</v>
      </c>
      <c r="C183" s="2">
        <v>3.6652999999999998</v>
      </c>
      <c r="D183" s="2">
        <v>400</v>
      </c>
      <c r="E183" s="2">
        <f t="shared" si="8"/>
        <v>131837</v>
      </c>
      <c r="F183" s="15" t="str">
        <f t="shared" si="11"/>
        <v>BEARISH</v>
      </c>
      <c r="G183" s="15" t="str">
        <f t="shared" si="10"/>
        <v>NEUTRAL</v>
      </c>
      <c r="H183" s="15" t="str">
        <f t="shared" si="9"/>
        <v>CONFIRMED BEARISH</v>
      </c>
    </row>
    <row r="184" spans="1:8" ht="13.5" x14ac:dyDescent="0.25">
      <c r="A184" s="4">
        <v>42270</v>
      </c>
      <c r="B184" s="2">
        <v>4.37</v>
      </c>
      <c r="C184" s="2">
        <v>3.6402999999999999</v>
      </c>
      <c r="D184" s="2">
        <v>2359</v>
      </c>
      <c r="E184" s="2">
        <f t="shared" si="8"/>
        <v>129478</v>
      </c>
      <c r="F184" s="15" t="str">
        <f t="shared" si="11"/>
        <v>BEARISH</v>
      </c>
      <c r="G184" s="15" t="str">
        <f t="shared" si="10"/>
        <v>NEUTRAL</v>
      </c>
      <c r="H184" s="15" t="str">
        <f t="shared" si="9"/>
        <v>CONFIRMED BEARISH</v>
      </c>
    </row>
    <row r="185" spans="1:8" ht="13.5" x14ac:dyDescent="0.25">
      <c r="A185" s="4">
        <v>42275</v>
      </c>
      <c r="B185" s="2">
        <v>4.37</v>
      </c>
      <c r="C185" s="2">
        <v>3.6402999999999999</v>
      </c>
      <c r="D185" s="2">
        <v>500</v>
      </c>
      <c r="E185" s="2">
        <f t="shared" si="8"/>
        <v>129478</v>
      </c>
      <c r="F185" s="15" t="str">
        <f t="shared" si="11"/>
        <v>BEARISH</v>
      </c>
      <c r="G185" s="15" t="str">
        <f t="shared" si="10"/>
        <v>NEUTRAL</v>
      </c>
      <c r="H185" s="15" t="str">
        <f t="shared" si="9"/>
        <v>CONFIRMED BEARISH</v>
      </c>
    </row>
    <row r="186" spans="1:8" ht="13.5" x14ac:dyDescent="0.25">
      <c r="A186" s="4">
        <v>42276</v>
      </c>
      <c r="B186" s="2">
        <v>4.37</v>
      </c>
      <c r="C186" s="2">
        <v>3.6402999999999999</v>
      </c>
      <c r="D186" s="2">
        <v>0</v>
      </c>
      <c r="E186" s="2">
        <f t="shared" si="8"/>
        <v>129478</v>
      </c>
      <c r="F186" s="15" t="str">
        <f t="shared" si="11"/>
        <v>BEARISH</v>
      </c>
      <c r="G186" s="15" t="str">
        <f t="shared" si="10"/>
        <v>NEUTRAL</v>
      </c>
      <c r="H186" s="15" t="str">
        <f t="shared" si="9"/>
        <v>CONFIRMED BEARISH</v>
      </c>
    </row>
    <row r="187" spans="1:8" ht="13.5" x14ac:dyDescent="0.25">
      <c r="A187" s="4">
        <v>42277</v>
      </c>
      <c r="B187" s="2">
        <v>4.37</v>
      </c>
      <c r="C187" s="2">
        <v>3.6402999999999999</v>
      </c>
      <c r="D187" s="2">
        <v>420</v>
      </c>
      <c r="E187" s="2">
        <f t="shared" si="8"/>
        <v>129478</v>
      </c>
      <c r="F187" s="15" t="str">
        <f t="shared" si="11"/>
        <v>BEARISH</v>
      </c>
      <c r="G187" s="15" t="str">
        <f t="shared" si="10"/>
        <v>NEUTRAL</v>
      </c>
      <c r="H187" s="15" t="str">
        <f t="shared" si="9"/>
        <v>CONFIRMED BEARISH</v>
      </c>
    </row>
    <row r="188" spans="1:8" ht="13.5" x14ac:dyDescent="0.25">
      <c r="A188" s="4">
        <v>42278</v>
      </c>
      <c r="B188" s="2">
        <v>4.32</v>
      </c>
      <c r="C188" s="2">
        <v>3.5985999999999998</v>
      </c>
      <c r="D188" s="2">
        <v>636</v>
      </c>
      <c r="E188" s="2">
        <f t="shared" si="8"/>
        <v>128842</v>
      </c>
      <c r="F188" s="15" t="str">
        <f t="shared" si="11"/>
        <v>BEARISH</v>
      </c>
      <c r="G188" s="15" t="str">
        <f t="shared" si="10"/>
        <v>WEAK</v>
      </c>
      <c r="H188" s="15" t="str">
        <f t="shared" si="9"/>
        <v>CONFIRMED BEARISH</v>
      </c>
    </row>
    <row r="189" spans="1:8" ht="13.5" x14ac:dyDescent="0.25">
      <c r="A189" s="4">
        <v>42279</v>
      </c>
      <c r="B189" s="2">
        <v>4.33</v>
      </c>
      <c r="C189" s="2">
        <v>3.6070000000000002</v>
      </c>
      <c r="D189" s="2">
        <v>1195</v>
      </c>
      <c r="E189" s="2">
        <f t="shared" si="8"/>
        <v>130037</v>
      </c>
      <c r="F189" s="15" t="str">
        <f t="shared" si="11"/>
        <v>BULLISH</v>
      </c>
      <c r="G189" s="15" t="str">
        <f t="shared" si="10"/>
        <v>NEUTRAL</v>
      </c>
      <c r="H189" s="15" t="str">
        <f t="shared" si="9"/>
        <v>BULLISH DIVERGENCE</v>
      </c>
    </row>
    <row r="190" spans="1:8" ht="13.5" x14ac:dyDescent="0.25">
      <c r="A190" s="4">
        <v>42282</v>
      </c>
      <c r="B190" s="2">
        <v>4.3</v>
      </c>
      <c r="C190" s="2">
        <v>3.5819999999999999</v>
      </c>
      <c r="D190" s="2">
        <v>7133</v>
      </c>
      <c r="E190" s="2">
        <f t="shared" si="8"/>
        <v>122904</v>
      </c>
      <c r="F190" s="15" t="str">
        <f t="shared" si="11"/>
        <v>BEARISH</v>
      </c>
      <c r="G190" s="15" t="str">
        <f t="shared" si="10"/>
        <v>WEAK</v>
      </c>
      <c r="H190" s="15" t="str">
        <f t="shared" si="9"/>
        <v>CONFIRMED BEARISH</v>
      </c>
    </row>
    <row r="191" spans="1:8" ht="13.5" x14ac:dyDescent="0.25">
      <c r="A191" s="4">
        <v>42283</v>
      </c>
      <c r="B191" s="2">
        <v>4.29</v>
      </c>
      <c r="C191" s="2">
        <v>3.5737000000000001</v>
      </c>
      <c r="D191" s="2">
        <v>3195</v>
      </c>
      <c r="E191" s="2">
        <f t="shared" si="8"/>
        <v>119709</v>
      </c>
      <c r="F191" s="15" t="str">
        <f t="shared" si="11"/>
        <v>BEARISH</v>
      </c>
      <c r="G191" s="15" t="str">
        <f t="shared" si="10"/>
        <v>WEAK</v>
      </c>
      <c r="H191" s="15" t="str">
        <f t="shared" si="9"/>
        <v>CONFIRMED BEARISH</v>
      </c>
    </row>
    <row r="192" spans="1:8" ht="13.5" x14ac:dyDescent="0.25">
      <c r="A192" s="4">
        <v>42284</v>
      </c>
      <c r="B192" s="2">
        <v>4.29</v>
      </c>
      <c r="C192" s="2">
        <v>3.5737000000000001</v>
      </c>
      <c r="D192" s="2">
        <v>0</v>
      </c>
      <c r="E192" s="2">
        <f t="shared" si="8"/>
        <v>119709</v>
      </c>
      <c r="F192" s="15" t="str">
        <f t="shared" si="11"/>
        <v>BEARISH</v>
      </c>
      <c r="G192" s="15" t="str">
        <f t="shared" si="10"/>
        <v>WEAK</v>
      </c>
      <c r="H192" s="15" t="str">
        <f t="shared" si="9"/>
        <v>CONFIRMED BEARISH</v>
      </c>
    </row>
    <row r="193" spans="1:8" ht="13.5" x14ac:dyDescent="0.25">
      <c r="A193" s="4">
        <v>42285</v>
      </c>
      <c r="B193" s="2">
        <v>4.25</v>
      </c>
      <c r="C193" s="2">
        <v>3.5402999999999998</v>
      </c>
      <c r="D193" s="2">
        <v>2600</v>
      </c>
      <c r="E193" s="2">
        <f t="shared" si="8"/>
        <v>117109</v>
      </c>
      <c r="F193" s="15" t="str">
        <f t="shared" si="11"/>
        <v>BEARISH</v>
      </c>
      <c r="G193" s="15" t="str">
        <f t="shared" si="10"/>
        <v>WEAK</v>
      </c>
      <c r="H193" s="15" t="str">
        <f t="shared" si="9"/>
        <v>CONFIRMED BEARISH</v>
      </c>
    </row>
    <row r="194" spans="1:8" ht="13.5" x14ac:dyDescent="0.25">
      <c r="A194" s="4">
        <v>42286</v>
      </c>
      <c r="B194" s="2">
        <v>4.37</v>
      </c>
      <c r="C194" s="2">
        <v>3.6402999999999999</v>
      </c>
      <c r="D194" s="2">
        <v>7029</v>
      </c>
      <c r="E194" s="2">
        <f t="shared" si="8"/>
        <v>124138</v>
      </c>
      <c r="F194" s="15" t="str">
        <f t="shared" si="11"/>
        <v>BEARISH</v>
      </c>
      <c r="G194" s="15" t="str">
        <f t="shared" si="10"/>
        <v>WEAK</v>
      </c>
      <c r="H194" s="15" t="str">
        <f t="shared" si="9"/>
        <v>BEARISH DIVERGENCE</v>
      </c>
    </row>
    <row r="195" spans="1:8" ht="13.5" x14ac:dyDescent="0.25">
      <c r="A195" s="4">
        <v>42289</v>
      </c>
      <c r="B195" s="2">
        <v>4.38</v>
      </c>
      <c r="C195" s="2">
        <v>3.6486000000000001</v>
      </c>
      <c r="D195" s="2">
        <v>10371</v>
      </c>
      <c r="E195" s="2">
        <f t="shared" si="8"/>
        <v>134509</v>
      </c>
      <c r="F195" s="15" t="str">
        <f t="shared" si="11"/>
        <v>BULLISH</v>
      </c>
      <c r="G195" s="15" t="str">
        <f t="shared" si="10"/>
        <v>STRONG</v>
      </c>
      <c r="H195" s="15" t="str">
        <f t="shared" si="9"/>
        <v>CONFIRMED BULLISH</v>
      </c>
    </row>
    <row r="196" spans="1:8" ht="13.5" x14ac:dyDescent="0.25">
      <c r="A196" s="4">
        <v>42290</v>
      </c>
      <c r="B196" s="2">
        <v>4.4000000000000004</v>
      </c>
      <c r="C196" s="2">
        <v>3.6652999999999998</v>
      </c>
      <c r="D196" s="2">
        <v>110</v>
      </c>
      <c r="E196" s="2">
        <f t="shared" ref="E196:E259" si="12">IF(B196&gt;B195, E195+D196, IF(B196&lt;B195, E195-D196, E195))</f>
        <v>134619</v>
      </c>
      <c r="F196" s="15" t="str">
        <f t="shared" si="11"/>
        <v>BULLISH</v>
      </c>
      <c r="G196" s="15" t="str">
        <f t="shared" si="10"/>
        <v>STRONG</v>
      </c>
      <c r="H196" s="15" t="str">
        <f t="shared" si="9"/>
        <v>CONFIRMED BULLISH</v>
      </c>
    </row>
    <row r="197" spans="1:8" ht="13.5" x14ac:dyDescent="0.25">
      <c r="A197" s="4">
        <v>42293</v>
      </c>
      <c r="B197" s="2">
        <v>4.38</v>
      </c>
      <c r="C197" s="2">
        <v>3.6486000000000001</v>
      </c>
      <c r="D197" s="2">
        <v>1270</v>
      </c>
      <c r="E197" s="2">
        <f t="shared" si="12"/>
        <v>133349</v>
      </c>
      <c r="F197" s="15" t="str">
        <f t="shared" si="11"/>
        <v>BULLISH</v>
      </c>
      <c r="G197" s="15" t="str">
        <f t="shared" si="10"/>
        <v>STRONG</v>
      </c>
      <c r="H197" s="15" t="str">
        <f t="shared" si="9"/>
        <v>CONFIRMED BULLISH</v>
      </c>
    </row>
    <row r="198" spans="1:8" ht="13.5" x14ac:dyDescent="0.25">
      <c r="A198" s="4">
        <v>42296</v>
      </c>
      <c r="B198" s="2">
        <v>4.5</v>
      </c>
      <c r="C198" s="2">
        <v>3.7486000000000002</v>
      </c>
      <c r="D198" s="2">
        <v>1</v>
      </c>
      <c r="E198" s="2">
        <f t="shared" si="12"/>
        <v>133350</v>
      </c>
      <c r="F198" s="15" t="str">
        <f t="shared" si="11"/>
        <v>BULLISH</v>
      </c>
      <c r="G198" s="15" t="str">
        <f t="shared" si="10"/>
        <v>STRONG</v>
      </c>
      <c r="H198" s="1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4">
        <v>42297</v>
      </c>
      <c r="B199" s="2">
        <v>4.5</v>
      </c>
      <c r="C199" s="2">
        <v>3.7486000000000002</v>
      </c>
      <c r="D199" s="2">
        <v>0</v>
      </c>
      <c r="E199" s="2">
        <f t="shared" si="12"/>
        <v>133350</v>
      </c>
      <c r="F199" s="15" t="str">
        <f t="shared" si="11"/>
        <v>BULLISH</v>
      </c>
      <c r="G199" s="15" t="str">
        <f t="shared" ref="G199:G262" si="14">IF((E199-E194)/E194 &gt; 0.02, "STRONG",
 IF((E199-E194)/E194 &lt; -0.02, "WEAK", "NEUTRAL"))</f>
        <v>STRONG</v>
      </c>
      <c r="H199" s="15" t="str">
        <f t="shared" si="13"/>
        <v>CONFIRMED BULLISH</v>
      </c>
    </row>
    <row r="200" spans="1:8" ht="13.5" x14ac:dyDescent="0.25">
      <c r="A200" s="4">
        <v>42298</v>
      </c>
      <c r="B200" s="2">
        <v>4.5</v>
      </c>
      <c r="C200" s="2">
        <v>3.7486000000000002</v>
      </c>
      <c r="D200" s="2">
        <v>9100</v>
      </c>
      <c r="E200" s="2">
        <f t="shared" si="12"/>
        <v>133350</v>
      </c>
      <c r="F200" s="15" t="str">
        <f t="shared" ref="F200:F263" si="15">IF(E200&gt;E195,"BULLISH",IF(E200&lt;E195,"BEARISH","NEUTRAL"))</f>
        <v>BEARISH</v>
      </c>
      <c r="G200" s="15" t="str">
        <f t="shared" si="14"/>
        <v>NEUTRAL</v>
      </c>
      <c r="H200" s="15" t="str">
        <f t="shared" si="13"/>
        <v>BEARISH DIVERGENCE</v>
      </c>
    </row>
    <row r="201" spans="1:8" ht="13.5" x14ac:dyDescent="0.25">
      <c r="A201" s="4">
        <v>42299</v>
      </c>
      <c r="B201" s="2">
        <v>4.5</v>
      </c>
      <c r="C201" s="2">
        <v>3.7486000000000002</v>
      </c>
      <c r="D201" s="2">
        <v>1425</v>
      </c>
      <c r="E201" s="2">
        <f t="shared" si="12"/>
        <v>133350</v>
      </c>
      <c r="F201" s="15" t="str">
        <f t="shared" si="15"/>
        <v>BEARISH</v>
      </c>
      <c r="G201" s="15" t="str">
        <f t="shared" si="14"/>
        <v>NEUTRAL</v>
      </c>
      <c r="H201" s="15" t="str">
        <f t="shared" si="13"/>
        <v>BEARISH DIVERGENCE</v>
      </c>
    </row>
    <row r="202" spans="1:8" ht="13.5" x14ac:dyDescent="0.25">
      <c r="A202" s="4">
        <v>42300</v>
      </c>
      <c r="B202" s="2">
        <v>4.4000000000000004</v>
      </c>
      <c r="C202" s="2">
        <v>3.6652999999999998</v>
      </c>
      <c r="D202" s="2">
        <v>9650</v>
      </c>
      <c r="E202" s="2">
        <f t="shared" si="12"/>
        <v>123700</v>
      </c>
      <c r="F202" s="15" t="str">
        <f t="shared" si="15"/>
        <v>BEARISH</v>
      </c>
      <c r="G202" s="15" t="str">
        <f t="shared" si="14"/>
        <v>WEAK</v>
      </c>
      <c r="H202" s="15" t="str">
        <f t="shared" si="13"/>
        <v>BEARISH DIVERGENCE</v>
      </c>
    </row>
    <row r="203" spans="1:8" ht="13.5" x14ac:dyDescent="0.25">
      <c r="A203" s="4">
        <v>42303</v>
      </c>
      <c r="B203" s="2">
        <v>4.37</v>
      </c>
      <c r="C203" s="2">
        <v>3.6402999999999999</v>
      </c>
      <c r="D203" s="2">
        <v>500</v>
      </c>
      <c r="E203" s="2">
        <f t="shared" si="12"/>
        <v>123200</v>
      </c>
      <c r="F203" s="15" t="str">
        <f t="shared" si="15"/>
        <v>BEARISH</v>
      </c>
      <c r="G203" s="15" t="str">
        <f t="shared" si="14"/>
        <v>WEAK</v>
      </c>
      <c r="H203" s="15" t="str">
        <f t="shared" si="13"/>
        <v>CONFIRMED BEARISH</v>
      </c>
    </row>
    <row r="204" spans="1:8" ht="13.5" x14ac:dyDescent="0.25">
      <c r="A204" s="4">
        <v>42304</v>
      </c>
      <c r="B204" s="2">
        <v>4.38</v>
      </c>
      <c r="C204" s="2">
        <v>3.6486000000000001</v>
      </c>
      <c r="D204" s="2">
        <v>3420</v>
      </c>
      <c r="E204" s="2">
        <f t="shared" si="12"/>
        <v>126620</v>
      </c>
      <c r="F204" s="15" t="str">
        <f t="shared" si="15"/>
        <v>BEARISH</v>
      </c>
      <c r="G204" s="15" t="str">
        <f t="shared" si="14"/>
        <v>WEAK</v>
      </c>
      <c r="H204" s="15" t="str">
        <f t="shared" si="13"/>
        <v>CONFIRMED BEARISH</v>
      </c>
    </row>
    <row r="205" spans="1:8" ht="13.5" x14ac:dyDescent="0.25">
      <c r="A205" s="4">
        <v>42305</v>
      </c>
      <c r="B205" s="2">
        <v>4.37</v>
      </c>
      <c r="C205" s="2">
        <v>3.6402999999999999</v>
      </c>
      <c r="D205" s="2">
        <v>6000</v>
      </c>
      <c r="E205" s="2">
        <f t="shared" si="12"/>
        <v>120620</v>
      </c>
      <c r="F205" s="15" t="str">
        <f t="shared" si="15"/>
        <v>BEARISH</v>
      </c>
      <c r="G205" s="15" t="str">
        <f t="shared" si="14"/>
        <v>WEAK</v>
      </c>
      <c r="H205" s="15" t="str">
        <f t="shared" si="13"/>
        <v>CONFIRMED BEARISH</v>
      </c>
    </row>
    <row r="206" spans="1:8" ht="13.5" x14ac:dyDescent="0.25">
      <c r="A206" s="4">
        <v>42306</v>
      </c>
      <c r="B206" s="2">
        <v>4.25</v>
      </c>
      <c r="C206" s="2">
        <v>3.5402999999999998</v>
      </c>
      <c r="D206" s="2">
        <v>9334</v>
      </c>
      <c r="E206" s="2">
        <f t="shared" si="12"/>
        <v>111286</v>
      </c>
      <c r="F206" s="15" t="str">
        <f t="shared" si="15"/>
        <v>BEARISH</v>
      </c>
      <c r="G206" s="15" t="str">
        <f t="shared" si="14"/>
        <v>WEAK</v>
      </c>
      <c r="H206" s="15" t="str">
        <f t="shared" si="13"/>
        <v>CONFIRMED BEARISH</v>
      </c>
    </row>
    <row r="207" spans="1:8" ht="13.5" x14ac:dyDescent="0.25">
      <c r="A207" s="4">
        <v>42307</v>
      </c>
      <c r="B207" s="2">
        <v>4.3600000000000003</v>
      </c>
      <c r="C207" s="2">
        <v>3.6320000000000001</v>
      </c>
      <c r="D207" s="2">
        <v>200</v>
      </c>
      <c r="E207" s="2">
        <f t="shared" si="12"/>
        <v>111486</v>
      </c>
      <c r="F207" s="15" t="str">
        <f t="shared" si="15"/>
        <v>BEARISH</v>
      </c>
      <c r="G207" s="15" t="str">
        <f t="shared" si="14"/>
        <v>WEAK</v>
      </c>
      <c r="H207" s="15" t="str">
        <f t="shared" si="13"/>
        <v>CONFIRMED BEARISH</v>
      </c>
    </row>
    <row r="208" spans="1:8" ht="13.5" x14ac:dyDescent="0.25">
      <c r="A208" s="4">
        <v>42310</v>
      </c>
      <c r="B208" s="2">
        <v>4.3499999999999996</v>
      </c>
      <c r="C208" s="2">
        <v>3.6236000000000002</v>
      </c>
      <c r="D208" s="2">
        <v>690</v>
      </c>
      <c r="E208" s="2">
        <f t="shared" si="12"/>
        <v>110796</v>
      </c>
      <c r="F208" s="15" t="str">
        <f t="shared" si="15"/>
        <v>BEARISH</v>
      </c>
      <c r="G208" s="15" t="str">
        <f t="shared" si="14"/>
        <v>WEAK</v>
      </c>
      <c r="H208" s="15" t="str">
        <f t="shared" si="13"/>
        <v>CONFIRMED BEARISH</v>
      </c>
    </row>
    <row r="209" spans="1:8" ht="13.5" x14ac:dyDescent="0.25">
      <c r="A209" s="4">
        <v>42311</v>
      </c>
      <c r="B209" s="2">
        <v>4.3</v>
      </c>
      <c r="C209" s="2">
        <v>3.5819999999999999</v>
      </c>
      <c r="D209" s="2">
        <v>600</v>
      </c>
      <c r="E209" s="2">
        <f t="shared" si="12"/>
        <v>110196</v>
      </c>
      <c r="F209" s="15" t="str">
        <f t="shared" si="15"/>
        <v>BEARISH</v>
      </c>
      <c r="G209" s="15" t="str">
        <f t="shared" si="14"/>
        <v>WEAK</v>
      </c>
      <c r="H209" s="15" t="str">
        <f t="shared" si="13"/>
        <v>CONFIRMED BEARISH</v>
      </c>
    </row>
    <row r="210" spans="1:8" ht="13.5" x14ac:dyDescent="0.25">
      <c r="A210" s="4">
        <v>42312</v>
      </c>
      <c r="B210" s="2">
        <v>4.3</v>
      </c>
      <c r="C210" s="2">
        <v>3.5819999999999999</v>
      </c>
      <c r="D210" s="2">
        <v>300</v>
      </c>
      <c r="E210" s="2">
        <f t="shared" si="12"/>
        <v>110196</v>
      </c>
      <c r="F210" s="15" t="str">
        <f t="shared" si="15"/>
        <v>BEARISH</v>
      </c>
      <c r="G210" s="15" t="str">
        <f t="shared" si="14"/>
        <v>WEAK</v>
      </c>
      <c r="H210" s="15" t="str">
        <f t="shared" si="13"/>
        <v>CONFIRMED BEARISH</v>
      </c>
    </row>
    <row r="211" spans="1:8" ht="13.5" x14ac:dyDescent="0.25">
      <c r="A211" s="4">
        <v>42313</v>
      </c>
      <c r="B211" s="2">
        <v>4.26</v>
      </c>
      <c r="C211" s="2">
        <v>3.5487000000000002</v>
      </c>
      <c r="D211" s="2">
        <v>2675</v>
      </c>
      <c r="E211" s="2">
        <f t="shared" si="12"/>
        <v>107521</v>
      </c>
      <c r="F211" s="15" t="str">
        <f t="shared" si="15"/>
        <v>BEARISH</v>
      </c>
      <c r="G211" s="15" t="str">
        <f t="shared" si="14"/>
        <v>WEAK</v>
      </c>
      <c r="H211" s="15" t="str">
        <f t="shared" si="13"/>
        <v>BEARISH DIVERGENCE</v>
      </c>
    </row>
    <row r="212" spans="1:8" ht="13.5" x14ac:dyDescent="0.25">
      <c r="A212" s="4">
        <v>42314</v>
      </c>
      <c r="B212" s="2">
        <v>4.26</v>
      </c>
      <c r="C212" s="2">
        <v>3.5487000000000002</v>
      </c>
      <c r="D212" s="2">
        <v>436</v>
      </c>
      <c r="E212" s="2">
        <f t="shared" si="12"/>
        <v>107521</v>
      </c>
      <c r="F212" s="15" t="str">
        <f t="shared" si="15"/>
        <v>BEARISH</v>
      </c>
      <c r="G212" s="15" t="str">
        <f t="shared" si="14"/>
        <v>WEAK</v>
      </c>
      <c r="H212" s="15" t="str">
        <f t="shared" si="13"/>
        <v>CONFIRMED BEARISH</v>
      </c>
    </row>
    <row r="213" spans="1:8" ht="13.5" x14ac:dyDescent="0.25">
      <c r="A213" s="4">
        <v>42317</v>
      </c>
      <c r="B213" s="2">
        <v>4.2</v>
      </c>
      <c r="C213" s="2">
        <v>3.4986999999999999</v>
      </c>
      <c r="D213" s="2">
        <v>150</v>
      </c>
      <c r="E213" s="2">
        <f t="shared" si="12"/>
        <v>107371</v>
      </c>
      <c r="F213" s="15" t="str">
        <f t="shared" si="15"/>
        <v>BEARISH</v>
      </c>
      <c r="G213" s="15" t="str">
        <f t="shared" si="14"/>
        <v>WEAK</v>
      </c>
      <c r="H213" s="15" t="str">
        <f t="shared" si="13"/>
        <v>CONFIRMED BEARISH</v>
      </c>
    </row>
    <row r="214" spans="1:8" ht="13.5" x14ac:dyDescent="0.25">
      <c r="A214" s="4">
        <v>42318</v>
      </c>
      <c r="B214" s="2">
        <v>4.2</v>
      </c>
      <c r="C214" s="2">
        <v>3.4986999999999999</v>
      </c>
      <c r="D214" s="2">
        <v>0</v>
      </c>
      <c r="E214" s="2">
        <f t="shared" si="12"/>
        <v>107371</v>
      </c>
      <c r="F214" s="15" t="str">
        <f t="shared" si="15"/>
        <v>BEARISH</v>
      </c>
      <c r="G214" s="15" t="str">
        <f t="shared" si="14"/>
        <v>WEAK</v>
      </c>
      <c r="H214" s="15" t="str">
        <f t="shared" si="13"/>
        <v>CONFIRMED BEARISH</v>
      </c>
    </row>
    <row r="215" spans="1:8" ht="13.5" x14ac:dyDescent="0.25">
      <c r="A215" s="4">
        <v>42319</v>
      </c>
      <c r="B215" s="2">
        <v>4.2699999999999996</v>
      </c>
      <c r="C215" s="2">
        <v>3.5569999999999999</v>
      </c>
      <c r="D215" s="2">
        <v>10</v>
      </c>
      <c r="E215" s="2">
        <f t="shared" si="12"/>
        <v>107381</v>
      </c>
      <c r="F215" s="15" t="str">
        <f t="shared" si="15"/>
        <v>BEARISH</v>
      </c>
      <c r="G215" s="15" t="str">
        <f t="shared" si="14"/>
        <v>WEAK</v>
      </c>
      <c r="H215" s="15" t="str">
        <f t="shared" si="13"/>
        <v>CONFIRMED BEARISH</v>
      </c>
    </row>
    <row r="216" spans="1:8" ht="13.5" x14ac:dyDescent="0.25">
      <c r="A216" s="4">
        <v>42320</v>
      </c>
      <c r="B216" s="2">
        <v>4.2699999999999996</v>
      </c>
      <c r="C216" s="2">
        <v>3.5569999999999999</v>
      </c>
      <c r="D216" s="2">
        <v>0</v>
      </c>
      <c r="E216" s="2">
        <f t="shared" si="12"/>
        <v>107381</v>
      </c>
      <c r="F216" s="15" t="str">
        <f t="shared" si="15"/>
        <v>BEARISH</v>
      </c>
      <c r="G216" s="15" t="str">
        <f t="shared" si="14"/>
        <v>NEUTRAL</v>
      </c>
      <c r="H216" s="15" t="str">
        <f t="shared" si="13"/>
        <v>BEARISH DIVERGENCE</v>
      </c>
    </row>
    <row r="217" spans="1:8" ht="13.5" x14ac:dyDescent="0.25">
      <c r="A217" s="4">
        <v>42321</v>
      </c>
      <c r="B217" s="2">
        <v>4.2699999999999996</v>
      </c>
      <c r="C217" s="2">
        <v>3.5569999999999999</v>
      </c>
      <c r="D217" s="2">
        <v>0</v>
      </c>
      <c r="E217" s="2">
        <f t="shared" si="12"/>
        <v>107381</v>
      </c>
      <c r="F217" s="15" t="str">
        <f t="shared" si="15"/>
        <v>BEARISH</v>
      </c>
      <c r="G217" s="15" t="str">
        <f t="shared" si="14"/>
        <v>NEUTRAL</v>
      </c>
      <c r="H217" s="15" t="str">
        <f t="shared" si="13"/>
        <v>BEARISH DIVERGENCE</v>
      </c>
    </row>
    <row r="218" spans="1:8" ht="13.5" x14ac:dyDescent="0.25">
      <c r="A218" s="4">
        <v>42324</v>
      </c>
      <c r="B218" s="2">
        <v>4.2699999999999996</v>
      </c>
      <c r="C218" s="2">
        <v>3.5569999999999999</v>
      </c>
      <c r="D218" s="2">
        <v>1000</v>
      </c>
      <c r="E218" s="2">
        <f t="shared" si="12"/>
        <v>107381</v>
      </c>
      <c r="F218" s="15" t="str">
        <f t="shared" si="15"/>
        <v>BULLISH</v>
      </c>
      <c r="G218" s="15" t="str">
        <f t="shared" si="14"/>
        <v>NEUTRAL</v>
      </c>
      <c r="H218" s="15" t="str">
        <f t="shared" si="13"/>
        <v>CONFIRMED BULLISH</v>
      </c>
    </row>
    <row r="219" spans="1:8" ht="13.5" x14ac:dyDescent="0.25">
      <c r="A219" s="4">
        <v>42325</v>
      </c>
      <c r="B219" s="2">
        <v>4.2699999999999996</v>
      </c>
      <c r="C219" s="2">
        <v>3.5569999999999999</v>
      </c>
      <c r="D219" s="2">
        <v>2150</v>
      </c>
      <c r="E219" s="2">
        <f t="shared" si="12"/>
        <v>107381</v>
      </c>
      <c r="F219" s="15" t="str">
        <f t="shared" si="15"/>
        <v>BULLISH</v>
      </c>
      <c r="G219" s="15" t="str">
        <f t="shared" si="14"/>
        <v>NEUTRAL</v>
      </c>
      <c r="H219" s="15" t="str">
        <f t="shared" si="13"/>
        <v>CONFIRMED BULLISH</v>
      </c>
    </row>
    <row r="220" spans="1:8" ht="13.5" x14ac:dyDescent="0.25">
      <c r="A220" s="4">
        <v>42326</v>
      </c>
      <c r="B220" s="2">
        <v>4.2699999999999996</v>
      </c>
      <c r="C220" s="2">
        <v>3.5569999999999999</v>
      </c>
      <c r="D220" s="2">
        <v>2287</v>
      </c>
      <c r="E220" s="2">
        <f t="shared" si="12"/>
        <v>107381</v>
      </c>
      <c r="F220" s="15" t="str">
        <f t="shared" si="15"/>
        <v>NEUTRAL</v>
      </c>
      <c r="G220" s="15" t="str">
        <f t="shared" si="14"/>
        <v>NEUTRAL</v>
      </c>
      <c r="H220" s="15" t="str">
        <f t="shared" si="13"/>
        <v>NEUTRAL</v>
      </c>
    </row>
    <row r="221" spans="1:8" ht="13.5" x14ac:dyDescent="0.25">
      <c r="A221" s="4">
        <v>42327</v>
      </c>
      <c r="B221" s="2">
        <v>4.2699999999999996</v>
      </c>
      <c r="C221" s="2">
        <v>3.5569999999999999</v>
      </c>
      <c r="D221" s="2">
        <v>3849</v>
      </c>
      <c r="E221" s="2">
        <f t="shared" si="12"/>
        <v>107381</v>
      </c>
      <c r="F221" s="15" t="str">
        <f t="shared" si="15"/>
        <v>NEUTRAL</v>
      </c>
      <c r="G221" s="15" t="str">
        <f t="shared" si="14"/>
        <v>NEUTRAL</v>
      </c>
      <c r="H221" s="15" t="str">
        <f t="shared" si="13"/>
        <v>NEUTRAL</v>
      </c>
    </row>
    <row r="222" spans="1:8" ht="13.5" x14ac:dyDescent="0.25">
      <c r="A222" s="4">
        <v>42328</v>
      </c>
      <c r="B222" s="2">
        <v>4.2</v>
      </c>
      <c r="C222" s="2">
        <v>3.4986999999999999</v>
      </c>
      <c r="D222" s="2">
        <v>2580</v>
      </c>
      <c r="E222" s="2">
        <f t="shared" si="12"/>
        <v>104801</v>
      </c>
      <c r="F222" s="15" t="str">
        <f t="shared" si="15"/>
        <v>BEARISH</v>
      </c>
      <c r="G222" s="15" t="str">
        <f t="shared" si="14"/>
        <v>WEAK</v>
      </c>
      <c r="H222" s="15" t="str">
        <f t="shared" si="13"/>
        <v>CONFIRMED BEARISH</v>
      </c>
    </row>
    <row r="223" spans="1:8" ht="13.5" x14ac:dyDescent="0.25">
      <c r="A223" s="4">
        <v>42331</v>
      </c>
      <c r="B223" s="2">
        <v>4.2</v>
      </c>
      <c r="C223" s="2">
        <v>3.4986999999999999</v>
      </c>
      <c r="D223" s="2">
        <v>1185</v>
      </c>
      <c r="E223" s="2">
        <f t="shared" si="12"/>
        <v>104801</v>
      </c>
      <c r="F223" s="15" t="str">
        <f t="shared" si="15"/>
        <v>BEARISH</v>
      </c>
      <c r="G223" s="15" t="str">
        <f t="shared" si="14"/>
        <v>WEAK</v>
      </c>
      <c r="H223" s="15" t="str">
        <f t="shared" si="13"/>
        <v>CONFIRMED BEARISH</v>
      </c>
    </row>
    <row r="224" spans="1:8" ht="13.5" x14ac:dyDescent="0.25">
      <c r="A224" s="4">
        <v>42332</v>
      </c>
      <c r="B224" s="2">
        <v>4.2</v>
      </c>
      <c r="C224" s="2">
        <v>3.4986999999999999</v>
      </c>
      <c r="D224" s="2">
        <v>11516</v>
      </c>
      <c r="E224" s="2">
        <f t="shared" si="12"/>
        <v>104801</v>
      </c>
      <c r="F224" s="15" t="str">
        <f t="shared" si="15"/>
        <v>BEARISH</v>
      </c>
      <c r="G224" s="15" t="str">
        <f t="shared" si="14"/>
        <v>WEAK</v>
      </c>
      <c r="H224" s="15" t="str">
        <f t="shared" si="13"/>
        <v>CONFIRMED BEARISH</v>
      </c>
    </row>
    <row r="225" spans="1:8" ht="13.5" x14ac:dyDescent="0.25">
      <c r="A225" s="4">
        <v>42333</v>
      </c>
      <c r="B225" s="2">
        <v>4.2</v>
      </c>
      <c r="C225" s="2">
        <v>3.4986999999999999</v>
      </c>
      <c r="D225" s="2">
        <v>0</v>
      </c>
      <c r="E225" s="2">
        <f t="shared" si="12"/>
        <v>104801</v>
      </c>
      <c r="F225" s="15" t="str">
        <f t="shared" si="15"/>
        <v>BEARISH</v>
      </c>
      <c r="G225" s="15" t="str">
        <f t="shared" si="14"/>
        <v>WEAK</v>
      </c>
      <c r="H225" s="15" t="str">
        <f t="shared" si="13"/>
        <v>CONFIRMED BEARISH</v>
      </c>
    </row>
    <row r="226" spans="1:8" ht="13.5" x14ac:dyDescent="0.25">
      <c r="A226" s="4">
        <v>42334</v>
      </c>
      <c r="B226" s="2">
        <v>4.2</v>
      </c>
      <c r="C226" s="2">
        <v>3.4986999999999999</v>
      </c>
      <c r="D226" s="2">
        <v>6200</v>
      </c>
      <c r="E226" s="2">
        <f t="shared" si="12"/>
        <v>104801</v>
      </c>
      <c r="F226" s="15" t="str">
        <f t="shared" si="15"/>
        <v>BEARISH</v>
      </c>
      <c r="G226" s="15" t="str">
        <f t="shared" si="14"/>
        <v>WEAK</v>
      </c>
      <c r="H226" s="15" t="str">
        <f t="shared" si="13"/>
        <v>CONFIRMED BEARISH</v>
      </c>
    </row>
    <row r="227" spans="1:8" ht="13.5" x14ac:dyDescent="0.25">
      <c r="A227" s="4">
        <v>42335</v>
      </c>
      <c r="B227" s="2">
        <v>4.2</v>
      </c>
      <c r="C227" s="2">
        <v>3.4986999999999999</v>
      </c>
      <c r="D227" s="2">
        <v>0</v>
      </c>
      <c r="E227" s="2">
        <f t="shared" si="12"/>
        <v>104801</v>
      </c>
      <c r="F227" s="15" t="str">
        <f t="shared" si="15"/>
        <v>NEUTRAL</v>
      </c>
      <c r="G227" s="15" t="str">
        <f t="shared" si="14"/>
        <v>NEUTRAL</v>
      </c>
      <c r="H227" s="15" t="str">
        <f t="shared" si="13"/>
        <v>NEUTRAL</v>
      </c>
    </row>
    <row r="228" spans="1:8" ht="13.5" x14ac:dyDescent="0.25">
      <c r="A228" s="4">
        <v>42338</v>
      </c>
      <c r="B228" s="2">
        <v>4.12</v>
      </c>
      <c r="C228" s="2">
        <v>3.4319999999999999</v>
      </c>
      <c r="D228" s="2">
        <v>213</v>
      </c>
      <c r="E228" s="2">
        <f t="shared" si="12"/>
        <v>104588</v>
      </c>
      <c r="F228" s="15" t="str">
        <f t="shared" si="15"/>
        <v>BEARISH</v>
      </c>
      <c r="G228" s="15" t="str">
        <f t="shared" si="14"/>
        <v>NEUTRAL</v>
      </c>
      <c r="H228" s="15" t="str">
        <f t="shared" si="13"/>
        <v>CONFIRMED BEARISH</v>
      </c>
    </row>
    <row r="229" spans="1:8" ht="13.5" x14ac:dyDescent="0.25">
      <c r="A229" s="4">
        <v>42339</v>
      </c>
      <c r="B229" s="2">
        <v>4.12</v>
      </c>
      <c r="C229" s="2">
        <v>3.4319999999999999</v>
      </c>
      <c r="D229" s="2">
        <v>362</v>
      </c>
      <c r="E229" s="2">
        <f t="shared" si="12"/>
        <v>104588</v>
      </c>
      <c r="F229" s="15" t="str">
        <f t="shared" si="15"/>
        <v>BEARISH</v>
      </c>
      <c r="G229" s="15" t="str">
        <f t="shared" si="14"/>
        <v>NEUTRAL</v>
      </c>
      <c r="H229" s="15" t="str">
        <f t="shared" si="13"/>
        <v>CONFIRMED BEARISH</v>
      </c>
    </row>
    <row r="230" spans="1:8" ht="13.5" x14ac:dyDescent="0.25">
      <c r="A230" s="4">
        <v>42340</v>
      </c>
      <c r="B230" s="2">
        <v>4.2</v>
      </c>
      <c r="C230" s="2">
        <v>3.4986999999999999</v>
      </c>
      <c r="D230" s="2">
        <v>1250</v>
      </c>
      <c r="E230" s="2">
        <f t="shared" si="12"/>
        <v>105838</v>
      </c>
      <c r="F230" s="15" t="str">
        <f t="shared" si="15"/>
        <v>BULLISH</v>
      </c>
      <c r="G230" s="15" t="str">
        <f t="shared" si="14"/>
        <v>NEUTRAL</v>
      </c>
      <c r="H230" s="15" t="str">
        <f t="shared" si="13"/>
        <v>NEUTRAL</v>
      </c>
    </row>
    <row r="231" spans="1:8" ht="13.5" x14ac:dyDescent="0.25">
      <c r="A231" s="4">
        <v>42341</v>
      </c>
      <c r="B231" s="2">
        <v>4.2</v>
      </c>
      <c r="C231" s="2">
        <v>3.4986999999999999</v>
      </c>
      <c r="D231" s="2">
        <v>1075</v>
      </c>
      <c r="E231" s="2">
        <f t="shared" si="12"/>
        <v>105838</v>
      </c>
      <c r="F231" s="15" t="str">
        <f t="shared" si="15"/>
        <v>BULLISH</v>
      </c>
      <c r="G231" s="15" t="str">
        <f t="shared" si="14"/>
        <v>NEUTRAL</v>
      </c>
      <c r="H231" s="15" t="str">
        <f t="shared" si="13"/>
        <v>NEUTRAL</v>
      </c>
    </row>
    <row r="232" spans="1:8" ht="13.5" x14ac:dyDescent="0.25">
      <c r="A232" s="4">
        <v>42342</v>
      </c>
      <c r="B232" s="2">
        <v>4.17</v>
      </c>
      <c r="C232" s="2">
        <v>3.4737</v>
      </c>
      <c r="D232" s="2">
        <v>4046</v>
      </c>
      <c r="E232" s="2">
        <f t="shared" si="12"/>
        <v>101792</v>
      </c>
      <c r="F232" s="15" t="str">
        <f t="shared" si="15"/>
        <v>BEARISH</v>
      </c>
      <c r="G232" s="15" t="str">
        <f t="shared" si="14"/>
        <v>WEAK</v>
      </c>
      <c r="H232" s="15" t="str">
        <f t="shared" si="13"/>
        <v>CONFIRMED BEARISH</v>
      </c>
    </row>
    <row r="233" spans="1:8" ht="13.5" x14ac:dyDescent="0.25">
      <c r="A233" s="4">
        <v>42345</v>
      </c>
      <c r="B233" s="2">
        <v>4.17</v>
      </c>
      <c r="C233" s="2">
        <v>3.4737</v>
      </c>
      <c r="D233" s="2">
        <v>2180</v>
      </c>
      <c r="E233" s="2">
        <f t="shared" si="12"/>
        <v>101792</v>
      </c>
      <c r="F233" s="15" t="str">
        <f t="shared" si="15"/>
        <v>BEARISH</v>
      </c>
      <c r="G233" s="15" t="str">
        <f t="shared" si="14"/>
        <v>WEAK</v>
      </c>
      <c r="H233" s="15" t="str">
        <f t="shared" si="13"/>
        <v>BEARISH DIVERGENCE</v>
      </c>
    </row>
    <row r="234" spans="1:8" ht="13.5" x14ac:dyDescent="0.25">
      <c r="A234" s="4">
        <v>42346</v>
      </c>
      <c r="B234" s="2">
        <v>4.16</v>
      </c>
      <c r="C234" s="2">
        <v>3.4653999999999998</v>
      </c>
      <c r="D234" s="2">
        <v>220</v>
      </c>
      <c r="E234" s="2">
        <f t="shared" si="12"/>
        <v>101572</v>
      </c>
      <c r="F234" s="15" t="str">
        <f t="shared" si="15"/>
        <v>BEARISH</v>
      </c>
      <c r="G234" s="15" t="str">
        <f t="shared" si="14"/>
        <v>WEAK</v>
      </c>
      <c r="H234" s="15" t="str">
        <f t="shared" si="13"/>
        <v>BEARISH DIVERGENCE</v>
      </c>
    </row>
    <row r="235" spans="1:8" ht="13.5" x14ac:dyDescent="0.25">
      <c r="A235" s="4">
        <v>42347</v>
      </c>
      <c r="B235" s="2">
        <v>4.17</v>
      </c>
      <c r="C235" s="2">
        <v>3.4737</v>
      </c>
      <c r="D235" s="2">
        <v>2224</v>
      </c>
      <c r="E235" s="2">
        <f t="shared" si="12"/>
        <v>103796</v>
      </c>
      <c r="F235" s="15" t="str">
        <f t="shared" si="15"/>
        <v>BEARISH</v>
      </c>
      <c r="G235" s="15" t="str">
        <f t="shared" si="14"/>
        <v>NEUTRAL</v>
      </c>
      <c r="H235" s="15" t="str">
        <f t="shared" si="13"/>
        <v>CONFIRMED BEARISH</v>
      </c>
    </row>
    <row r="236" spans="1:8" ht="13.5" x14ac:dyDescent="0.25">
      <c r="A236" s="4">
        <v>42348</v>
      </c>
      <c r="B236" s="2">
        <v>4.17</v>
      </c>
      <c r="C236" s="2">
        <v>3.4737</v>
      </c>
      <c r="D236" s="2">
        <v>840</v>
      </c>
      <c r="E236" s="2">
        <f t="shared" si="12"/>
        <v>103796</v>
      </c>
      <c r="F236" s="15" t="str">
        <f t="shared" si="15"/>
        <v>BEARISH</v>
      </c>
      <c r="G236" s="15" t="str">
        <f t="shared" si="14"/>
        <v>NEUTRAL</v>
      </c>
      <c r="H236" s="15" t="str">
        <f t="shared" si="13"/>
        <v>CONFIRMED BEARISH</v>
      </c>
    </row>
    <row r="237" spans="1:8" ht="13.5" x14ac:dyDescent="0.25">
      <c r="A237" s="4">
        <v>42349</v>
      </c>
      <c r="B237" s="2">
        <v>4.17</v>
      </c>
      <c r="C237" s="2">
        <v>3.4737</v>
      </c>
      <c r="D237" s="2">
        <v>1007</v>
      </c>
      <c r="E237" s="2">
        <f t="shared" si="12"/>
        <v>103796</v>
      </c>
      <c r="F237" s="15" t="str">
        <f t="shared" si="15"/>
        <v>BULLISH</v>
      </c>
      <c r="G237" s="15" t="str">
        <f t="shared" si="14"/>
        <v>NEUTRAL</v>
      </c>
      <c r="H237" s="15" t="str">
        <f t="shared" si="13"/>
        <v>NEUTRAL</v>
      </c>
    </row>
    <row r="238" spans="1:8" ht="13.5" x14ac:dyDescent="0.25">
      <c r="A238" s="4">
        <v>42352</v>
      </c>
      <c r="B238" s="2">
        <v>4.17</v>
      </c>
      <c r="C238" s="2">
        <v>3.4737</v>
      </c>
      <c r="D238" s="2">
        <v>0</v>
      </c>
      <c r="E238" s="2">
        <f t="shared" si="12"/>
        <v>103796</v>
      </c>
      <c r="F238" s="15" t="str">
        <f t="shared" si="15"/>
        <v>BULLISH</v>
      </c>
      <c r="G238" s="15" t="str">
        <f t="shared" si="14"/>
        <v>NEUTRAL</v>
      </c>
      <c r="H238" s="15" t="str">
        <f t="shared" si="13"/>
        <v>NEUTRAL</v>
      </c>
    </row>
    <row r="239" spans="1:8" ht="13.5" x14ac:dyDescent="0.25">
      <c r="A239" s="4">
        <v>42353</v>
      </c>
      <c r="B239" s="2">
        <v>4.17</v>
      </c>
      <c r="C239" s="2">
        <v>3.4737</v>
      </c>
      <c r="D239" s="2">
        <v>4795</v>
      </c>
      <c r="E239" s="2">
        <f t="shared" si="12"/>
        <v>103796</v>
      </c>
      <c r="F239" s="15" t="str">
        <f t="shared" si="15"/>
        <v>BULLISH</v>
      </c>
      <c r="G239" s="15" t="str">
        <f t="shared" si="14"/>
        <v>STRONG</v>
      </c>
      <c r="H239" s="15" t="str">
        <f t="shared" si="13"/>
        <v>CONFIRMED BULLISH</v>
      </c>
    </row>
    <row r="240" spans="1:8" ht="13.5" x14ac:dyDescent="0.25">
      <c r="A240" s="4">
        <v>42354</v>
      </c>
      <c r="B240" s="2">
        <v>4.0999999999999996</v>
      </c>
      <c r="C240" s="2">
        <v>3.4154</v>
      </c>
      <c r="D240" s="2">
        <v>29066</v>
      </c>
      <c r="E240" s="2">
        <f t="shared" si="12"/>
        <v>74730</v>
      </c>
      <c r="F240" s="15" t="str">
        <f t="shared" si="15"/>
        <v>BEARISH</v>
      </c>
      <c r="G240" s="15" t="str">
        <f t="shared" si="14"/>
        <v>WEAK</v>
      </c>
      <c r="H240" s="15" t="str">
        <f t="shared" si="13"/>
        <v>CONFIRMED BEARISH</v>
      </c>
    </row>
    <row r="241" spans="1:8" ht="13.5" x14ac:dyDescent="0.25">
      <c r="A241" s="4">
        <v>42355</v>
      </c>
      <c r="B241" s="2">
        <v>4.0999999999999996</v>
      </c>
      <c r="C241" s="2">
        <v>3.4154</v>
      </c>
      <c r="D241" s="2">
        <v>1470</v>
      </c>
      <c r="E241" s="2">
        <f t="shared" si="12"/>
        <v>74730</v>
      </c>
      <c r="F241" s="15" t="str">
        <f t="shared" si="15"/>
        <v>BEARISH</v>
      </c>
      <c r="G241" s="15" t="str">
        <f t="shared" si="14"/>
        <v>WEAK</v>
      </c>
      <c r="H241" s="15" t="str">
        <f t="shared" si="13"/>
        <v>CONFIRMED BEARISH</v>
      </c>
    </row>
    <row r="242" spans="1:8" ht="13.5" x14ac:dyDescent="0.25">
      <c r="A242" s="4">
        <v>42356</v>
      </c>
      <c r="B242" s="2">
        <v>4.1900000000000004</v>
      </c>
      <c r="C242" s="2">
        <v>3.4904000000000002</v>
      </c>
      <c r="D242" s="2">
        <v>2641</v>
      </c>
      <c r="E242" s="2">
        <f t="shared" si="12"/>
        <v>77371</v>
      </c>
      <c r="F242" s="15" t="str">
        <f t="shared" si="15"/>
        <v>BEARISH</v>
      </c>
      <c r="G242" s="15" t="str">
        <f t="shared" si="14"/>
        <v>WEAK</v>
      </c>
      <c r="H242" s="15" t="str">
        <f t="shared" si="13"/>
        <v>BEARISH DIVERGENCE</v>
      </c>
    </row>
    <row r="243" spans="1:8" ht="13.5" x14ac:dyDescent="0.25">
      <c r="A243" s="4">
        <v>42359</v>
      </c>
      <c r="B243" s="2">
        <v>4.26</v>
      </c>
      <c r="C243" s="2">
        <v>3.5487000000000002</v>
      </c>
      <c r="D243" s="2">
        <v>22836</v>
      </c>
      <c r="E243" s="2">
        <f t="shared" si="12"/>
        <v>100207</v>
      </c>
      <c r="F243" s="15" t="str">
        <f t="shared" si="15"/>
        <v>BEARISH</v>
      </c>
      <c r="G243" s="15" t="str">
        <f t="shared" si="14"/>
        <v>WEAK</v>
      </c>
      <c r="H243" s="15" t="str">
        <f t="shared" si="13"/>
        <v>BEARISH DIVERGENCE</v>
      </c>
    </row>
    <row r="244" spans="1:8" ht="13.5" x14ac:dyDescent="0.25">
      <c r="A244" s="4">
        <v>42360</v>
      </c>
      <c r="B244" s="2">
        <v>4.2699999999999996</v>
      </c>
      <c r="C244" s="2">
        <v>3.5569999999999999</v>
      </c>
      <c r="D244" s="2">
        <v>1500</v>
      </c>
      <c r="E244" s="2">
        <f t="shared" si="12"/>
        <v>101707</v>
      </c>
      <c r="F244" s="15" t="str">
        <f t="shared" si="15"/>
        <v>BEARISH</v>
      </c>
      <c r="G244" s="15" t="str">
        <f t="shared" si="14"/>
        <v>WEAK</v>
      </c>
      <c r="H244" s="15" t="str">
        <f t="shared" si="13"/>
        <v>BEARISH DIVERGENCE</v>
      </c>
    </row>
    <row r="245" spans="1:8" ht="13.5" x14ac:dyDescent="0.25">
      <c r="A245" s="4">
        <v>42361</v>
      </c>
      <c r="B245" s="2">
        <v>4.2699999999999996</v>
      </c>
      <c r="C245" s="2">
        <v>3.5569999999999999</v>
      </c>
      <c r="D245" s="2">
        <v>2555</v>
      </c>
      <c r="E245" s="2">
        <f t="shared" si="12"/>
        <v>101707</v>
      </c>
      <c r="F245" s="15" t="str">
        <f t="shared" si="15"/>
        <v>BULLISH</v>
      </c>
      <c r="G245" s="15" t="str">
        <f t="shared" si="14"/>
        <v>STRONG</v>
      </c>
      <c r="H245" s="15" t="str">
        <f t="shared" si="13"/>
        <v>CONFIRMED BULLISH</v>
      </c>
    </row>
    <row r="246" spans="1:8" ht="13.5" x14ac:dyDescent="0.25">
      <c r="A246" s="4">
        <v>42363</v>
      </c>
      <c r="B246" s="2">
        <v>4.2699999999999996</v>
      </c>
      <c r="C246" s="2">
        <v>3.5569999999999999</v>
      </c>
      <c r="D246" s="2">
        <v>0</v>
      </c>
      <c r="E246" s="2">
        <f t="shared" si="12"/>
        <v>101707</v>
      </c>
      <c r="F246" s="15" t="str">
        <f t="shared" si="15"/>
        <v>BULLISH</v>
      </c>
      <c r="G246" s="15" t="str">
        <f t="shared" si="14"/>
        <v>STRONG</v>
      </c>
      <c r="H246" s="15" t="str">
        <f t="shared" si="13"/>
        <v>CONFIRMED BULLISH</v>
      </c>
    </row>
    <row r="247" spans="1:8" ht="13.5" x14ac:dyDescent="0.25">
      <c r="A247" s="4">
        <v>42366</v>
      </c>
      <c r="B247" s="2">
        <v>4.16</v>
      </c>
      <c r="C247" s="2">
        <v>3.4653999999999998</v>
      </c>
      <c r="D247" s="2">
        <v>5336</v>
      </c>
      <c r="E247" s="2">
        <f t="shared" si="12"/>
        <v>96371</v>
      </c>
      <c r="F247" s="15" t="str">
        <f t="shared" si="15"/>
        <v>BULLISH</v>
      </c>
      <c r="G247" s="15" t="str">
        <f t="shared" si="14"/>
        <v>STRONG</v>
      </c>
      <c r="H247" s="15" t="str">
        <f t="shared" si="13"/>
        <v>BULLISH DIVERGENCE</v>
      </c>
    </row>
    <row r="248" spans="1:8" ht="13.5" x14ac:dyDescent="0.25">
      <c r="A248" s="4">
        <v>42367</v>
      </c>
      <c r="B248" s="2">
        <v>4.17</v>
      </c>
      <c r="C248" s="2">
        <v>3.4737</v>
      </c>
      <c r="D248" s="2">
        <v>13355</v>
      </c>
      <c r="E248" s="2">
        <f t="shared" si="12"/>
        <v>109726</v>
      </c>
      <c r="F248" s="15" t="str">
        <f t="shared" si="15"/>
        <v>BULLISH</v>
      </c>
      <c r="G248" s="15" t="str">
        <f t="shared" si="14"/>
        <v>STRONG</v>
      </c>
      <c r="H248" s="15" t="str">
        <f t="shared" si="13"/>
        <v>BULLISH DIVERGENCE</v>
      </c>
    </row>
    <row r="249" spans="1:8" ht="13.5" x14ac:dyDescent="0.25">
      <c r="A249" s="4">
        <v>42368</v>
      </c>
      <c r="B249" s="2">
        <v>4.18</v>
      </c>
      <c r="C249" s="2">
        <v>3.4820000000000002</v>
      </c>
      <c r="D249" s="2">
        <v>40</v>
      </c>
      <c r="E249" s="2">
        <f t="shared" si="12"/>
        <v>109766</v>
      </c>
      <c r="F249" s="15" t="str">
        <f t="shared" si="15"/>
        <v>BULLISH</v>
      </c>
      <c r="G249" s="15" t="str">
        <f t="shared" si="14"/>
        <v>STRONG</v>
      </c>
      <c r="H249" s="15" t="str">
        <f t="shared" si="13"/>
        <v>BULLISH DIVERGENCE</v>
      </c>
    </row>
    <row r="250" spans="1:8" ht="13.5" x14ac:dyDescent="0.25">
      <c r="A250" s="4">
        <v>42369</v>
      </c>
      <c r="B250" s="2">
        <v>4.2</v>
      </c>
      <c r="C250" s="2">
        <v>3.4986999999999999</v>
      </c>
      <c r="D250" s="2">
        <v>1184</v>
      </c>
      <c r="E250" s="2">
        <f t="shared" si="12"/>
        <v>110950</v>
      </c>
      <c r="F250" s="15" t="str">
        <f t="shared" si="15"/>
        <v>BULLISH</v>
      </c>
      <c r="G250" s="15" t="str">
        <f t="shared" si="14"/>
        <v>STRONG</v>
      </c>
      <c r="H250" s="15" t="str">
        <f t="shared" si="13"/>
        <v>BULLISH DIVERGENCE</v>
      </c>
    </row>
    <row r="251" spans="1:8" ht="13.5" x14ac:dyDescent="0.25">
      <c r="A251" s="4">
        <v>42373</v>
      </c>
      <c r="B251" s="2">
        <v>4.2</v>
      </c>
      <c r="C251" s="2">
        <v>3.4986999999999999</v>
      </c>
      <c r="D251" s="2">
        <v>6467</v>
      </c>
      <c r="E251" s="2">
        <f t="shared" si="12"/>
        <v>110950</v>
      </c>
      <c r="F251" s="15" t="str">
        <f t="shared" si="15"/>
        <v>BULLISH</v>
      </c>
      <c r="G251" s="15" t="str">
        <f t="shared" si="14"/>
        <v>STRONG</v>
      </c>
      <c r="H251" s="15" t="str">
        <f t="shared" si="13"/>
        <v>BULLISH DIVERGENCE</v>
      </c>
    </row>
    <row r="252" spans="1:8" ht="13.5" x14ac:dyDescent="0.25">
      <c r="A252" s="4">
        <v>42374</v>
      </c>
      <c r="B252" s="2">
        <v>4.2</v>
      </c>
      <c r="C252" s="2">
        <v>3.4986999999999999</v>
      </c>
      <c r="D252" s="2">
        <v>4050</v>
      </c>
      <c r="E252" s="2">
        <f t="shared" si="12"/>
        <v>110950</v>
      </c>
      <c r="F252" s="15" t="str">
        <f t="shared" si="15"/>
        <v>BULLISH</v>
      </c>
      <c r="G252" s="15" t="str">
        <f t="shared" si="14"/>
        <v>STRONG</v>
      </c>
      <c r="H252" s="15" t="str">
        <f t="shared" si="13"/>
        <v>CONFIRMED BULLISH</v>
      </c>
    </row>
    <row r="253" spans="1:8" ht="13.5" x14ac:dyDescent="0.25">
      <c r="A253" s="4">
        <v>42375</v>
      </c>
      <c r="B253" s="2">
        <v>4.21</v>
      </c>
      <c r="C253" s="2">
        <v>3.5070000000000001</v>
      </c>
      <c r="D253" s="2">
        <v>4020</v>
      </c>
      <c r="E253" s="2">
        <f t="shared" si="12"/>
        <v>114970</v>
      </c>
      <c r="F253" s="15" t="str">
        <f t="shared" si="15"/>
        <v>BULLISH</v>
      </c>
      <c r="G253" s="15" t="str">
        <f t="shared" si="14"/>
        <v>STRONG</v>
      </c>
      <c r="H253" s="15" t="str">
        <f t="shared" si="13"/>
        <v>CONFIRMED BULLISH</v>
      </c>
    </row>
    <row r="254" spans="1:8" ht="13.5" x14ac:dyDescent="0.25">
      <c r="A254" s="4">
        <v>42376</v>
      </c>
      <c r="B254" s="2">
        <v>4.2300000000000004</v>
      </c>
      <c r="C254" s="2">
        <v>3.5236999999999998</v>
      </c>
      <c r="D254" s="2">
        <v>6787</v>
      </c>
      <c r="E254" s="2">
        <f t="shared" si="12"/>
        <v>121757</v>
      </c>
      <c r="F254" s="15" t="str">
        <f t="shared" si="15"/>
        <v>BULLISH</v>
      </c>
      <c r="G254" s="15" t="str">
        <f t="shared" si="14"/>
        <v>STRONG</v>
      </c>
      <c r="H254" s="15" t="str">
        <f t="shared" si="13"/>
        <v>CONFIRMED BULLISH</v>
      </c>
    </row>
    <row r="255" spans="1:8" ht="13.5" x14ac:dyDescent="0.25">
      <c r="A255" s="4">
        <v>42377</v>
      </c>
      <c r="B255" s="2">
        <v>4.2</v>
      </c>
      <c r="C255" s="2">
        <v>3.4986999999999999</v>
      </c>
      <c r="D255" s="2">
        <v>40689</v>
      </c>
      <c r="E255" s="2">
        <f t="shared" si="12"/>
        <v>81068</v>
      </c>
      <c r="F255" s="15" t="str">
        <f t="shared" si="15"/>
        <v>BEARISH</v>
      </c>
      <c r="G255" s="15" t="str">
        <f t="shared" si="14"/>
        <v>WEAK</v>
      </c>
      <c r="H255" s="15" t="str">
        <f t="shared" si="13"/>
        <v>NEUTRAL</v>
      </c>
    </row>
    <row r="256" spans="1:8" ht="13.5" x14ac:dyDescent="0.25">
      <c r="A256" s="4">
        <v>42380</v>
      </c>
      <c r="B256" s="2">
        <v>4.3099999999999996</v>
      </c>
      <c r="C256" s="2">
        <v>3.5903</v>
      </c>
      <c r="D256" s="2">
        <v>1402</v>
      </c>
      <c r="E256" s="2">
        <f t="shared" si="12"/>
        <v>82470</v>
      </c>
      <c r="F256" s="15" t="str">
        <f t="shared" si="15"/>
        <v>BEARISH</v>
      </c>
      <c r="G256" s="15" t="str">
        <f t="shared" si="14"/>
        <v>WEAK</v>
      </c>
      <c r="H256" s="15" t="str">
        <f t="shared" si="13"/>
        <v>BEARISH DIVERGENCE</v>
      </c>
    </row>
    <row r="257" spans="1:8" ht="13.5" x14ac:dyDescent="0.25">
      <c r="A257" s="4">
        <v>42381</v>
      </c>
      <c r="B257" s="2">
        <v>4.1900000000000004</v>
      </c>
      <c r="C257" s="2">
        <v>3.4904000000000002</v>
      </c>
      <c r="D257" s="2">
        <v>17967</v>
      </c>
      <c r="E257" s="2">
        <f t="shared" si="12"/>
        <v>64503</v>
      </c>
      <c r="F257" s="15" t="str">
        <f t="shared" si="15"/>
        <v>BEARISH</v>
      </c>
      <c r="G257" s="15" t="str">
        <f t="shared" si="14"/>
        <v>WEAK</v>
      </c>
      <c r="H257" s="15" t="str">
        <f t="shared" si="13"/>
        <v>CONFIRMED BEARISH</v>
      </c>
    </row>
    <row r="258" spans="1:8" ht="13.5" x14ac:dyDescent="0.25">
      <c r="A258" s="4">
        <v>42382</v>
      </c>
      <c r="B258" s="2">
        <v>4.2</v>
      </c>
      <c r="C258" s="2">
        <v>3.4986999999999999</v>
      </c>
      <c r="D258" s="2">
        <v>6360</v>
      </c>
      <c r="E258" s="2">
        <f t="shared" si="12"/>
        <v>70863</v>
      </c>
      <c r="F258" s="15" t="str">
        <f t="shared" si="15"/>
        <v>BEARISH</v>
      </c>
      <c r="G258" s="15" t="str">
        <f t="shared" si="14"/>
        <v>WEAK</v>
      </c>
      <c r="H258" s="15" t="str">
        <f t="shared" si="13"/>
        <v>CONFIRMED BEARISH</v>
      </c>
    </row>
    <row r="259" spans="1:8" ht="13.5" x14ac:dyDescent="0.25">
      <c r="A259" s="4">
        <v>42384</v>
      </c>
      <c r="B259" s="2">
        <v>4.25</v>
      </c>
      <c r="C259" s="2">
        <v>3.5402999999999998</v>
      </c>
      <c r="D259" s="2">
        <v>1170</v>
      </c>
      <c r="E259" s="2">
        <f t="shared" si="12"/>
        <v>72033</v>
      </c>
      <c r="F259" s="15" t="str">
        <f t="shared" si="15"/>
        <v>BEARISH</v>
      </c>
      <c r="G259" s="15" t="str">
        <f t="shared" si="14"/>
        <v>WEAK</v>
      </c>
      <c r="H259" s="15" t="str">
        <f t="shared" si="13"/>
        <v>BEARISH DIVERGENCE</v>
      </c>
    </row>
    <row r="260" spans="1:8" ht="13.5" x14ac:dyDescent="0.25">
      <c r="A260" s="4">
        <v>42387</v>
      </c>
      <c r="B260" s="2">
        <v>4.25</v>
      </c>
      <c r="C260" s="2">
        <v>3.5402999999999998</v>
      </c>
      <c r="D260" s="2">
        <v>2417</v>
      </c>
      <c r="E260" s="2">
        <f t="shared" ref="E260:E323" si="16">IF(B260&gt;B259, E259+D260, IF(B260&lt;B259, E259-D260, E259))</f>
        <v>72033</v>
      </c>
      <c r="F260" s="15" t="str">
        <f t="shared" si="15"/>
        <v>BEARISH</v>
      </c>
      <c r="G260" s="15" t="str">
        <f t="shared" si="14"/>
        <v>WEAK</v>
      </c>
      <c r="H260" s="15" t="str">
        <f t="shared" si="13"/>
        <v>BEARISH DIVERGENCE</v>
      </c>
    </row>
    <row r="261" spans="1:8" ht="13.5" x14ac:dyDescent="0.25">
      <c r="A261" s="4">
        <v>42388</v>
      </c>
      <c r="B261" s="2">
        <v>4.2</v>
      </c>
      <c r="C261" s="2">
        <v>3.4986999999999999</v>
      </c>
      <c r="D261" s="2">
        <v>18514</v>
      </c>
      <c r="E261" s="2">
        <f t="shared" si="16"/>
        <v>53519</v>
      </c>
      <c r="F261" s="15" t="str">
        <f t="shared" si="15"/>
        <v>BEARISH</v>
      </c>
      <c r="G261" s="15" t="str">
        <f t="shared" si="14"/>
        <v>WEAK</v>
      </c>
      <c r="H261" s="15" t="str">
        <f t="shared" si="13"/>
        <v>CONFIRMED BEARISH</v>
      </c>
    </row>
    <row r="262" spans="1:8" ht="13.5" x14ac:dyDescent="0.25">
      <c r="A262" s="4">
        <v>42389</v>
      </c>
      <c r="B262" s="2">
        <v>4.2</v>
      </c>
      <c r="C262" s="2">
        <v>3.4986999999999999</v>
      </c>
      <c r="D262" s="2">
        <v>5056</v>
      </c>
      <c r="E262" s="2">
        <f t="shared" si="16"/>
        <v>53519</v>
      </c>
      <c r="F262" s="15" t="str">
        <f t="shared" si="15"/>
        <v>BEARISH</v>
      </c>
      <c r="G262" s="15" t="str">
        <f t="shared" si="14"/>
        <v>WEAK</v>
      </c>
      <c r="H262" s="1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BEARISH DIVERGENCE</v>
      </c>
    </row>
    <row r="263" spans="1:8" ht="13.5" x14ac:dyDescent="0.25">
      <c r="A263" s="4">
        <v>42390</v>
      </c>
      <c r="B263" s="2">
        <v>4.21</v>
      </c>
      <c r="C263" s="2">
        <v>3.5070000000000001</v>
      </c>
      <c r="D263" s="2">
        <v>7909</v>
      </c>
      <c r="E263" s="2">
        <f t="shared" si="16"/>
        <v>61428</v>
      </c>
      <c r="F263" s="15" t="str">
        <f t="shared" si="15"/>
        <v>BEARISH</v>
      </c>
      <c r="G263" s="15" t="str">
        <f t="shared" ref="G263:G326" si="18">IF((E263-E258)/E258 &gt; 0.02, "STRONG",
 IF((E263-E258)/E258 &lt; -0.02, "WEAK", "NEUTRAL"))</f>
        <v>WEAK</v>
      </c>
      <c r="H263" s="15" t="str">
        <f t="shared" si="17"/>
        <v>BEARISH DIVERGENCE</v>
      </c>
    </row>
    <row r="264" spans="1:8" ht="13.5" x14ac:dyDescent="0.25">
      <c r="A264" s="4">
        <v>42391</v>
      </c>
      <c r="B264" s="2">
        <v>4.17</v>
      </c>
      <c r="C264" s="2">
        <v>3.4737</v>
      </c>
      <c r="D264" s="2">
        <v>5563</v>
      </c>
      <c r="E264" s="2">
        <f t="shared" si="16"/>
        <v>55865</v>
      </c>
      <c r="F264" s="15" t="str">
        <f t="shared" ref="F264:F327" si="19">IF(E264&gt;E259,"BULLISH",IF(E264&lt;E259,"BEARISH","NEUTRAL"))</f>
        <v>BEARISH</v>
      </c>
      <c r="G264" s="15" t="str">
        <f t="shared" si="18"/>
        <v>WEAK</v>
      </c>
      <c r="H264" s="15" t="str">
        <f t="shared" si="17"/>
        <v>CONFIRMED BEARISH</v>
      </c>
    </row>
    <row r="265" spans="1:8" ht="13.5" x14ac:dyDescent="0.25">
      <c r="A265" s="4">
        <v>42394</v>
      </c>
      <c r="B265" s="2">
        <v>4.2</v>
      </c>
      <c r="C265" s="2">
        <v>3.4986999999999999</v>
      </c>
      <c r="D265" s="2">
        <v>2495</v>
      </c>
      <c r="E265" s="2">
        <f t="shared" si="16"/>
        <v>58360</v>
      </c>
      <c r="F265" s="15" t="str">
        <f t="shared" si="19"/>
        <v>BEARISH</v>
      </c>
      <c r="G265" s="15" t="str">
        <f t="shared" si="18"/>
        <v>WEAK</v>
      </c>
      <c r="H265" s="15" t="str">
        <f t="shared" si="17"/>
        <v>CONFIRMED BEARISH</v>
      </c>
    </row>
    <row r="266" spans="1:8" ht="13.5" x14ac:dyDescent="0.25">
      <c r="A266" s="4">
        <v>42395</v>
      </c>
      <c r="B266" s="2">
        <v>4.2</v>
      </c>
      <c r="C266" s="2">
        <v>3.4986999999999999</v>
      </c>
      <c r="D266" s="2">
        <v>755</v>
      </c>
      <c r="E266" s="2">
        <f t="shared" si="16"/>
        <v>58360</v>
      </c>
      <c r="F266" s="15" t="str">
        <f t="shared" si="19"/>
        <v>BULLISH</v>
      </c>
      <c r="G266" s="15" t="str">
        <f t="shared" si="18"/>
        <v>STRONG</v>
      </c>
      <c r="H266" s="15" t="str">
        <f t="shared" si="17"/>
        <v>NEUTRAL</v>
      </c>
    </row>
    <row r="267" spans="1:8" ht="13.5" x14ac:dyDescent="0.25">
      <c r="A267" s="4">
        <v>42396</v>
      </c>
      <c r="B267" s="2">
        <v>4.2</v>
      </c>
      <c r="C267" s="2">
        <v>3.4986999999999999</v>
      </c>
      <c r="D267" s="2">
        <v>13670</v>
      </c>
      <c r="E267" s="2">
        <f t="shared" si="16"/>
        <v>58360</v>
      </c>
      <c r="F267" s="15" t="str">
        <f t="shared" si="19"/>
        <v>BULLISH</v>
      </c>
      <c r="G267" s="15" t="str">
        <f t="shared" si="18"/>
        <v>STRONG</v>
      </c>
      <c r="H267" s="15" t="str">
        <f t="shared" si="17"/>
        <v>NEUTRAL</v>
      </c>
    </row>
    <row r="268" spans="1:8" ht="13.5" x14ac:dyDescent="0.25">
      <c r="A268" s="4">
        <v>42397</v>
      </c>
      <c r="B268" s="2">
        <v>4.32</v>
      </c>
      <c r="C268" s="2">
        <v>3.5985999999999998</v>
      </c>
      <c r="D268" s="2">
        <v>10241</v>
      </c>
      <c r="E268" s="2">
        <f t="shared" si="16"/>
        <v>68601</v>
      </c>
      <c r="F268" s="15" t="str">
        <f t="shared" si="19"/>
        <v>BULLISH</v>
      </c>
      <c r="G268" s="15" t="str">
        <f t="shared" si="18"/>
        <v>STRONG</v>
      </c>
      <c r="H268" s="15" t="str">
        <f t="shared" si="17"/>
        <v>CONFIRMED BULLISH</v>
      </c>
    </row>
    <row r="269" spans="1:8" ht="13.5" x14ac:dyDescent="0.25">
      <c r="A269" s="4">
        <v>42398</v>
      </c>
      <c r="B269" s="2">
        <v>4.33</v>
      </c>
      <c r="C269" s="2">
        <v>3.6070000000000002</v>
      </c>
      <c r="D269" s="2">
        <v>11357</v>
      </c>
      <c r="E269" s="2">
        <f t="shared" si="16"/>
        <v>79958</v>
      </c>
      <c r="F269" s="15" t="str">
        <f t="shared" si="19"/>
        <v>BULLISH</v>
      </c>
      <c r="G269" s="15" t="str">
        <f t="shared" si="18"/>
        <v>STRONG</v>
      </c>
      <c r="H269" s="15" t="str">
        <f t="shared" si="17"/>
        <v>CONFIRMED BULLISH</v>
      </c>
    </row>
    <row r="270" spans="1:8" ht="13.5" x14ac:dyDescent="0.25">
      <c r="A270" s="4">
        <v>42401</v>
      </c>
      <c r="B270" s="2">
        <v>4.33</v>
      </c>
      <c r="C270" s="2">
        <v>3.6070000000000002</v>
      </c>
      <c r="D270" s="2">
        <v>5870</v>
      </c>
      <c r="E270" s="2">
        <f t="shared" si="16"/>
        <v>79958</v>
      </c>
      <c r="F270" s="15" t="str">
        <f t="shared" si="19"/>
        <v>BULLISH</v>
      </c>
      <c r="G270" s="15" t="str">
        <f t="shared" si="18"/>
        <v>STRONG</v>
      </c>
      <c r="H270" s="15" t="str">
        <f t="shared" si="17"/>
        <v>CONFIRMED BULLISH</v>
      </c>
    </row>
    <row r="271" spans="1:8" ht="13.5" x14ac:dyDescent="0.25">
      <c r="A271" s="4">
        <v>42402</v>
      </c>
      <c r="B271" s="2">
        <v>4.33</v>
      </c>
      <c r="C271" s="2">
        <v>3.6070000000000002</v>
      </c>
      <c r="D271" s="2">
        <v>686</v>
      </c>
      <c r="E271" s="2">
        <f t="shared" si="16"/>
        <v>79958</v>
      </c>
      <c r="F271" s="15" t="str">
        <f t="shared" si="19"/>
        <v>BULLISH</v>
      </c>
      <c r="G271" s="15" t="str">
        <f t="shared" si="18"/>
        <v>STRONG</v>
      </c>
      <c r="H271" s="15" t="str">
        <f t="shared" si="17"/>
        <v>CONFIRMED BULLISH</v>
      </c>
    </row>
    <row r="272" spans="1:8" ht="13.5" x14ac:dyDescent="0.25">
      <c r="A272" s="4">
        <v>42403</v>
      </c>
      <c r="B272" s="2">
        <v>4.3499999999999996</v>
      </c>
      <c r="C272" s="2">
        <v>3.6236000000000002</v>
      </c>
      <c r="D272" s="2">
        <v>4412</v>
      </c>
      <c r="E272" s="2">
        <f t="shared" si="16"/>
        <v>84370</v>
      </c>
      <c r="F272" s="15" t="str">
        <f t="shared" si="19"/>
        <v>BULLISH</v>
      </c>
      <c r="G272" s="15" t="str">
        <f t="shared" si="18"/>
        <v>STRONG</v>
      </c>
      <c r="H272" s="15" t="str">
        <f t="shared" si="17"/>
        <v>CONFIRMED BULLISH</v>
      </c>
    </row>
    <row r="273" spans="1:8" ht="13.5" x14ac:dyDescent="0.25">
      <c r="A273" s="4">
        <v>42404</v>
      </c>
      <c r="B273" s="2">
        <v>4.33</v>
      </c>
      <c r="C273" s="2">
        <v>3.6070000000000002</v>
      </c>
      <c r="D273" s="2">
        <v>19197</v>
      </c>
      <c r="E273" s="2">
        <f t="shared" si="16"/>
        <v>65173</v>
      </c>
      <c r="F273" s="15" t="str">
        <f t="shared" si="19"/>
        <v>BEARISH</v>
      </c>
      <c r="G273" s="15" t="str">
        <f t="shared" si="18"/>
        <v>WEAK</v>
      </c>
      <c r="H273" s="15" t="str">
        <f t="shared" si="17"/>
        <v>BEARISH DIVERGENCE</v>
      </c>
    </row>
    <row r="274" spans="1:8" ht="13.5" x14ac:dyDescent="0.25">
      <c r="A274" s="4">
        <v>42405</v>
      </c>
      <c r="B274" s="2">
        <v>4.45</v>
      </c>
      <c r="C274" s="2">
        <v>3.7069000000000001</v>
      </c>
      <c r="D274" s="2">
        <v>5238</v>
      </c>
      <c r="E274" s="2">
        <f t="shared" si="16"/>
        <v>70411</v>
      </c>
      <c r="F274" s="15" t="str">
        <f t="shared" si="19"/>
        <v>BEARISH</v>
      </c>
      <c r="G274" s="15" t="str">
        <f t="shared" si="18"/>
        <v>WEAK</v>
      </c>
      <c r="H274" s="15" t="str">
        <f t="shared" si="17"/>
        <v>BEARISH DIVERGENCE</v>
      </c>
    </row>
    <row r="275" spans="1:8" ht="13.5" x14ac:dyDescent="0.25">
      <c r="A275" s="4">
        <v>42408</v>
      </c>
      <c r="B275" s="2">
        <v>4.53</v>
      </c>
      <c r="C275" s="2">
        <v>3.7736000000000001</v>
      </c>
      <c r="D275" s="2">
        <v>10805</v>
      </c>
      <c r="E275" s="2">
        <f t="shared" si="16"/>
        <v>81216</v>
      </c>
      <c r="F275" s="15" t="str">
        <f t="shared" si="19"/>
        <v>BULLISH</v>
      </c>
      <c r="G275" s="15" t="str">
        <f t="shared" si="18"/>
        <v>NEUTRAL</v>
      </c>
      <c r="H275" s="15" t="str">
        <f t="shared" si="17"/>
        <v>CONFIRMED BULLISH</v>
      </c>
    </row>
    <row r="276" spans="1:8" ht="13.5" x14ac:dyDescent="0.25">
      <c r="A276" s="4">
        <v>42409</v>
      </c>
      <c r="B276" s="2">
        <v>4.53</v>
      </c>
      <c r="C276" s="2">
        <v>3.7736000000000001</v>
      </c>
      <c r="D276" s="2">
        <v>5278</v>
      </c>
      <c r="E276" s="2">
        <f t="shared" si="16"/>
        <v>81216</v>
      </c>
      <c r="F276" s="15" t="str">
        <f t="shared" si="19"/>
        <v>BULLISH</v>
      </c>
      <c r="G276" s="15" t="str">
        <f t="shared" si="18"/>
        <v>NEUTRAL</v>
      </c>
      <c r="H276" s="15" t="str">
        <f t="shared" si="17"/>
        <v>CONFIRMED BULLISH</v>
      </c>
    </row>
    <row r="277" spans="1:8" ht="13.5" x14ac:dyDescent="0.25">
      <c r="A277" s="4">
        <v>42410</v>
      </c>
      <c r="B277" s="2">
        <v>4.4000000000000004</v>
      </c>
      <c r="C277" s="2">
        <v>3.6652999999999998</v>
      </c>
      <c r="D277" s="2">
        <v>2430</v>
      </c>
      <c r="E277" s="2">
        <f t="shared" si="16"/>
        <v>78786</v>
      </c>
      <c r="F277" s="15" t="str">
        <f t="shared" si="19"/>
        <v>BEARISH</v>
      </c>
      <c r="G277" s="15" t="str">
        <f t="shared" si="18"/>
        <v>WEAK</v>
      </c>
      <c r="H277" s="15" t="str">
        <f t="shared" si="17"/>
        <v>BEARISH DIVERGENCE</v>
      </c>
    </row>
    <row r="278" spans="1:8" ht="13.5" x14ac:dyDescent="0.25">
      <c r="A278" s="4">
        <v>42411</v>
      </c>
      <c r="B278" s="2">
        <v>4.49</v>
      </c>
      <c r="C278" s="2">
        <v>3.7403</v>
      </c>
      <c r="D278" s="2">
        <v>10331</v>
      </c>
      <c r="E278" s="2">
        <f t="shared" si="16"/>
        <v>89117</v>
      </c>
      <c r="F278" s="15" t="str">
        <f t="shared" si="19"/>
        <v>BULLISH</v>
      </c>
      <c r="G278" s="15" t="str">
        <f t="shared" si="18"/>
        <v>STRONG</v>
      </c>
      <c r="H278" s="15" t="str">
        <f t="shared" si="17"/>
        <v>CONFIRMED BULLISH</v>
      </c>
    </row>
    <row r="279" spans="1:8" ht="13.5" x14ac:dyDescent="0.25">
      <c r="A279" s="4">
        <v>42412</v>
      </c>
      <c r="B279" s="2">
        <v>4.51</v>
      </c>
      <c r="C279" s="2">
        <v>3.7568999999999999</v>
      </c>
      <c r="D279" s="2">
        <v>12352</v>
      </c>
      <c r="E279" s="2">
        <f t="shared" si="16"/>
        <v>101469</v>
      </c>
      <c r="F279" s="15" t="str">
        <f t="shared" si="19"/>
        <v>BULLISH</v>
      </c>
      <c r="G279" s="15" t="str">
        <f t="shared" si="18"/>
        <v>STRONG</v>
      </c>
      <c r="H279" s="15" t="str">
        <f t="shared" si="17"/>
        <v>CONFIRMED BULLISH</v>
      </c>
    </row>
    <row r="280" spans="1:8" ht="13.5" x14ac:dyDescent="0.25">
      <c r="A280" s="4">
        <v>42415</v>
      </c>
      <c r="B280" s="2">
        <v>4.53</v>
      </c>
      <c r="C280" s="2">
        <v>3.7736000000000001</v>
      </c>
      <c r="D280" s="2">
        <v>9726</v>
      </c>
      <c r="E280" s="2">
        <f t="shared" si="16"/>
        <v>111195</v>
      </c>
      <c r="F280" s="15" t="str">
        <f t="shared" si="19"/>
        <v>BULLISH</v>
      </c>
      <c r="G280" s="15" t="str">
        <f t="shared" si="18"/>
        <v>STRONG</v>
      </c>
      <c r="H280" s="15" t="str">
        <f t="shared" si="17"/>
        <v>NEUTRAL</v>
      </c>
    </row>
    <row r="281" spans="1:8" ht="13.5" x14ac:dyDescent="0.25">
      <c r="A281" s="4">
        <v>42416</v>
      </c>
      <c r="B281" s="2">
        <v>4.55</v>
      </c>
      <c r="C281" s="2">
        <v>3.7902</v>
      </c>
      <c r="D281" s="2">
        <v>2201</v>
      </c>
      <c r="E281" s="2">
        <f t="shared" si="16"/>
        <v>113396</v>
      </c>
      <c r="F281" s="15" t="str">
        <f t="shared" si="19"/>
        <v>BULLISH</v>
      </c>
      <c r="G281" s="15" t="str">
        <f t="shared" si="18"/>
        <v>STRONG</v>
      </c>
      <c r="H281" s="15" t="str">
        <f t="shared" si="17"/>
        <v>CONFIRMED BULLISH</v>
      </c>
    </row>
    <row r="282" spans="1:8" ht="13.5" x14ac:dyDescent="0.25">
      <c r="A282" s="4">
        <v>42417</v>
      </c>
      <c r="B282" s="2">
        <v>4.5999999999999996</v>
      </c>
      <c r="C282" s="2">
        <v>3.8319000000000001</v>
      </c>
      <c r="D282" s="2">
        <v>6229</v>
      </c>
      <c r="E282" s="2">
        <f t="shared" si="16"/>
        <v>119625</v>
      </c>
      <c r="F282" s="15" t="str">
        <f t="shared" si="19"/>
        <v>BULLISH</v>
      </c>
      <c r="G282" s="15" t="str">
        <f t="shared" si="18"/>
        <v>STRONG</v>
      </c>
      <c r="H282" s="15" t="str">
        <f t="shared" si="17"/>
        <v>CONFIRMED BULLISH</v>
      </c>
    </row>
    <row r="283" spans="1:8" ht="13.5" x14ac:dyDescent="0.25">
      <c r="A283" s="4">
        <v>42418</v>
      </c>
      <c r="B283" s="2">
        <v>4.72</v>
      </c>
      <c r="C283" s="2">
        <v>3.9319000000000002</v>
      </c>
      <c r="D283" s="2">
        <v>6629</v>
      </c>
      <c r="E283" s="2">
        <f t="shared" si="16"/>
        <v>126254</v>
      </c>
      <c r="F283" s="15" t="str">
        <f t="shared" si="19"/>
        <v>BULLISH</v>
      </c>
      <c r="G283" s="15" t="str">
        <f t="shared" si="18"/>
        <v>STRONG</v>
      </c>
      <c r="H283" s="15" t="str">
        <f t="shared" si="17"/>
        <v>CONFIRMED BULLISH</v>
      </c>
    </row>
    <row r="284" spans="1:8" ht="13.5" x14ac:dyDescent="0.25">
      <c r="A284" s="4">
        <v>42419</v>
      </c>
      <c r="B284" s="2">
        <v>4.58</v>
      </c>
      <c r="C284" s="2">
        <v>3.8151999999999999</v>
      </c>
      <c r="D284" s="2">
        <v>60</v>
      </c>
      <c r="E284" s="2">
        <f t="shared" si="16"/>
        <v>126194</v>
      </c>
      <c r="F284" s="15" t="str">
        <f t="shared" si="19"/>
        <v>BULLISH</v>
      </c>
      <c r="G284" s="15" t="str">
        <f t="shared" si="18"/>
        <v>STRONG</v>
      </c>
      <c r="H284" s="15" t="str">
        <f t="shared" si="17"/>
        <v>CONFIRMED BULLISH</v>
      </c>
    </row>
    <row r="285" spans="1:8" ht="13.5" x14ac:dyDescent="0.25">
      <c r="A285" s="4">
        <v>42422</v>
      </c>
      <c r="B285" s="2">
        <v>4.51</v>
      </c>
      <c r="C285" s="2">
        <v>3.7568999999999999</v>
      </c>
      <c r="D285" s="2">
        <v>5941</v>
      </c>
      <c r="E285" s="2">
        <f t="shared" si="16"/>
        <v>120253</v>
      </c>
      <c r="F285" s="15" t="str">
        <f t="shared" si="19"/>
        <v>BULLISH</v>
      </c>
      <c r="G285" s="15" t="str">
        <f t="shared" si="18"/>
        <v>STRONG</v>
      </c>
      <c r="H285" s="15" t="str">
        <f t="shared" si="17"/>
        <v>BULLISH DIVERGENCE</v>
      </c>
    </row>
    <row r="286" spans="1:8" ht="13.5" x14ac:dyDescent="0.25">
      <c r="A286" s="4">
        <v>42423</v>
      </c>
      <c r="B286" s="2">
        <v>4.51</v>
      </c>
      <c r="C286" s="2">
        <v>3.7568999999999999</v>
      </c>
      <c r="D286" s="2">
        <v>17170</v>
      </c>
      <c r="E286" s="2">
        <f t="shared" si="16"/>
        <v>120253</v>
      </c>
      <c r="F286" s="15" t="str">
        <f t="shared" si="19"/>
        <v>BULLISH</v>
      </c>
      <c r="G286" s="15" t="str">
        <f t="shared" si="18"/>
        <v>STRONG</v>
      </c>
      <c r="H286" s="15" t="str">
        <f t="shared" si="17"/>
        <v>BULLISH DIVERGENCE</v>
      </c>
    </row>
    <row r="287" spans="1:8" ht="13.5" x14ac:dyDescent="0.25">
      <c r="A287" s="4">
        <v>42424</v>
      </c>
      <c r="B287" s="2">
        <v>4.59</v>
      </c>
      <c r="C287" s="2">
        <v>3.8235999999999999</v>
      </c>
      <c r="D287" s="2">
        <v>8188</v>
      </c>
      <c r="E287" s="2">
        <f t="shared" si="16"/>
        <v>128441</v>
      </c>
      <c r="F287" s="15" t="str">
        <f t="shared" si="19"/>
        <v>BULLISH</v>
      </c>
      <c r="G287" s="15" t="str">
        <f t="shared" si="18"/>
        <v>STRONG</v>
      </c>
      <c r="H287" s="15" t="str">
        <f t="shared" si="17"/>
        <v>BULLISH DIVERGENCE</v>
      </c>
    </row>
    <row r="288" spans="1:8" ht="13.5" x14ac:dyDescent="0.25">
      <c r="A288" s="4">
        <v>42425</v>
      </c>
      <c r="B288" s="2">
        <v>4.5199999999999996</v>
      </c>
      <c r="C288" s="2">
        <v>3.7652000000000001</v>
      </c>
      <c r="D288" s="2">
        <v>872</v>
      </c>
      <c r="E288" s="2">
        <f t="shared" si="16"/>
        <v>127569</v>
      </c>
      <c r="F288" s="15" t="str">
        <f t="shared" si="19"/>
        <v>BULLISH</v>
      </c>
      <c r="G288" s="15" t="str">
        <f t="shared" si="18"/>
        <v>NEUTRAL</v>
      </c>
      <c r="H288" s="15" t="str">
        <f t="shared" si="17"/>
        <v>BULLISH DIVERGENCE</v>
      </c>
    </row>
    <row r="289" spans="1:8" ht="13.5" x14ac:dyDescent="0.25">
      <c r="A289" s="4">
        <v>42426</v>
      </c>
      <c r="B289" s="2">
        <v>4.5199999999999996</v>
      </c>
      <c r="C289" s="2">
        <v>3.7652000000000001</v>
      </c>
      <c r="D289" s="2">
        <v>351</v>
      </c>
      <c r="E289" s="2">
        <f t="shared" si="16"/>
        <v>127569</v>
      </c>
      <c r="F289" s="15" t="str">
        <f t="shared" si="19"/>
        <v>BULLISH</v>
      </c>
      <c r="G289" s="15" t="str">
        <f t="shared" si="18"/>
        <v>NEUTRAL</v>
      </c>
      <c r="H289" s="15" t="str">
        <f t="shared" si="17"/>
        <v>BULLISH DIVERGENCE</v>
      </c>
    </row>
    <row r="290" spans="1:8" ht="13.5" x14ac:dyDescent="0.25">
      <c r="A290" s="4">
        <v>42429</v>
      </c>
      <c r="B290" s="2">
        <v>4.5</v>
      </c>
      <c r="C290" s="2">
        <v>3.7486000000000002</v>
      </c>
      <c r="D290" s="2">
        <v>24149</v>
      </c>
      <c r="E290" s="2">
        <f t="shared" si="16"/>
        <v>103420</v>
      </c>
      <c r="F290" s="15" t="str">
        <f t="shared" si="19"/>
        <v>BEARISH</v>
      </c>
      <c r="G290" s="15" t="str">
        <f t="shared" si="18"/>
        <v>WEAK</v>
      </c>
      <c r="H290" s="15" t="str">
        <f t="shared" si="17"/>
        <v>CONFIRMED BEARISH</v>
      </c>
    </row>
    <row r="291" spans="1:8" ht="13.5" x14ac:dyDescent="0.25">
      <c r="A291" s="4">
        <v>42430</v>
      </c>
      <c r="B291" s="2">
        <v>4.63</v>
      </c>
      <c r="C291" s="2">
        <v>3.8569</v>
      </c>
      <c r="D291" s="2">
        <v>5050</v>
      </c>
      <c r="E291" s="2">
        <f t="shared" si="16"/>
        <v>108470</v>
      </c>
      <c r="F291" s="15" t="str">
        <f t="shared" si="19"/>
        <v>BEARISH</v>
      </c>
      <c r="G291" s="15" t="str">
        <f t="shared" si="18"/>
        <v>WEAK</v>
      </c>
      <c r="H291" s="15" t="str">
        <f t="shared" si="17"/>
        <v>BEARISH DIVERGENCE</v>
      </c>
    </row>
    <row r="292" spans="1:8" ht="13.5" x14ac:dyDescent="0.25">
      <c r="A292" s="4">
        <v>42431</v>
      </c>
      <c r="B292" s="2">
        <v>4.7699999999999996</v>
      </c>
      <c r="C292" s="2">
        <v>3.9735</v>
      </c>
      <c r="D292" s="2">
        <v>9869</v>
      </c>
      <c r="E292" s="2">
        <f t="shared" si="16"/>
        <v>118339</v>
      </c>
      <c r="F292" s="15" t="str">
        <f t="shared" si="19"/>
        <v>BEARISH</v>
      </c>
      <c r="G292" s="15" t="str">
        <f t="shared" si="18"/>
        <v>WEAK</v>
      </c>
      <c r="H292" s="15" t="str">
        <f t="shared" si="17"/>
        <v>BEARISH DIVERGENCE</v>
      </c>
    </row>
    <row r="293" spans="1:8" ht="13.5" x14ac:dyDescent="0.25">
      <c r="A293" s="4">
        <v>42432</v>
      </c>
      <c r="B293" s="2">
        <v>4.8499999999999996</v>
      </c>
      <c r="C293" s="2">
        <v>4.0400999999999998</v>
      </c>
      <c r="D293" s="2">
        <v>85865</v>
      </c>
      <c r="E293" s="2">
        <f t="shared" si="16"/>
        <v>204204</v>
      </c>
      <c r="F293" s="15" t="str">
        <f t="shared" si="19"/>
        <v>BULLISH</v>
      </c>
      <c r="G293" s="15" t="str">
        <f t="shared" si="18"/>
        <v>STRONG</v>
      </c>
      <c r="H293" s="15" t="str">
        <f t="shared" si="17"/>
        <v>CONFIRMED BULLISH</v>
      </c>
    </row>
    <row r="294" spans="1:8" ht="13.5" x14ac:dyDescent="0.25">
      <c r="A294" s="4">
        <v>42433</v>
      </c>
      <c r="B294" s="2">
        <v>4.95</v>
      </c>
      <c r="C294" s="2">
        <v>4.1234000000000002</v>
      </c>
      <c r="D294" s="2">
        <v>4290</v>
      </c>
      <c r="E294" s="2">
        <f t="shared" si="16"/>
        <v>208494</v>
      </c>
      <c r="F294" s="15" t="str">
        <f t="shared" si="19"/>
        <v>BULLISH</v>
      </c>
      <c r="G294" s="15" t="str">
        <f t="shared" si="18"/>
        <v>STRONG</v>
      </c>
      <c r="H294" s="15" t="str">
        <f t="shared" si="17"/>
        <v>CONFIRMED BULLISH</v>
      </c>
    </row>
    <row r="295" spans="1:8" ht="13.5" x14ac:dyDescent="0.25">
      <c r="A295" s="4">
        <v>42436</v>
      </c>
      <c r="B295" s="2">
        <v>4.96</v>
      </c>
      <c r="C295" s="2">
        <v>4.1318000000000001</v>
      </c>
      <c r="D295" s="2">
        <v>82622</v>
      </c>
      <c r="E295" s="2">
        <f t="shared" si="16"/>
        <v>291116</v>
      </c>
      <c r="F295" s="15" t="str">
        <f t="shared" si="19"/>
        <v>BULLISH</v>
      </c>
      <c r="G295" s="15" t="str">
        <f t="shared" si="18"/>
        <v>STRONG</v>
      </c>
      <c r="H295" s="15" t="str">
        <f t="shared" si="17"/>
        <v>CONFIRMED BULLISH</v>
      </c>
    </row>
    <row r="296" spans="1:8" ht="13.5" x14ac:dyDescent="0.25">
      <c r="A296" s="4">
        <v>42437</v>
      </c>
      <c r="B296" s="2">
        <v>4.97</v>
      </c>
      <c r="C296" s="2">
        <v>4.1401000000000003</v>
      </c>
      <c r="D296" s="2">
        <v>6059</v>
      </c>
      <c r="E296" s="2">
        <f t="shared" si="16"/>
        <v>297175</v>
      </c>
      <c r="F296" s="15" t="str">
        <f t="shared" si="19"/>
        <v>BULLISH</v>
      </c>
      <c r="G296" s="15" t="str">
        <f t="shared" si="18"/>
        <v>STRONG</v>
      </c>
      <c r="H296" s="15" t="str">
        <f t="shared" si="17"/>
        <v>CONFIRMED BULLISH</v>
      </c>
    </row>
    <row r="297" spans="1:8" ht="13.5" x14ac:dyDescent="0.25">
      <c r="A297" s="4">
        <v>42438</v>
      </c>
      <c r="B297" s="2">
        <v>5.1100000000000003</v>
      </c>
      <c r="C297" s="2">
        <v>4.2567000000000004</v>
      </c>
      <c r="D297" s="2">
        <v>5449</v>
      </c>
      <c r="E297" s="2">
        <f t="shared" si="16"/>
        <v>302624</v>
      </c>
      <c r="F297" s="15" t="str">
        <f t="shared" si="19"/>
        <v>BULLISH</v>
      </c>
      <c r="G297" s="15" t="str">
        <f t="shared" si="18"/>
        <v>STRONG</v>
      </c>
      <c r="H297" s="15" t="str">
        <f t="shared" si="17"/>
        <v>CONFIRMED BULLISH</v>
      </c>
    </row>
    <row r="298" spans="1:8" ht="13.5" x14ac:dyDescent="0.25">
      <c r="A298" s="4">
        <v>42439</v>
      </c>
      <c r="B298" s="2">
        <v>5</v>
      </c>
      <c r="C298" s="2">
        <v>4.1650999999999998</v>
      </c>
      <c r="D298" s="2">
        <v>8606</v>
      </c>
      <c r="E298" s="2">
        <f t="shared" si="16"/>
        <v>294018</v>
      </c>
      <c r="F298" s="15" t="str">
        <f t="shared" si="19"/>
        <v>BULLISH</v>
      </c>
      <c r="G298" s="15" t="str">
        <f t="shared" si="18"/>
        <v>STRONG</v>
      </c>
      <c r="H298" s="15" t="str">
        <f t="shared" si="17"/>
        <v>CONFIRMED BULLISH</v>
      </c>
    </row>
    <row r="299" spans="1:8" ht="13.5" x14ac:dyDescent="0.25">
      <c r="A299" s="4">
        <v>42440</v>
      </c>
      <c r="B299" s="2">
        <v>5.04</v>
      </c>
      <c r="C299" s="2">
        <v>4.1984000000000004</v>
      </c>
      <c r="D299" s="2">
        <v>26874</v>
      </c>
      <c r="E299" s="2">
        <f t="shared" si="16"/>
        <v>320892</v>
      </c>
      <c r="F299" s="15" t="str">
        <f t="shared" si="19"/>
        <v>BULLISH</v>
      </c>
      <c r="G299" s="15" t="str">
        <f t="shared" si="18"/>
        <v>STRONG</v>
      </c>
      <c r="H299" s="15" t="str">
        <f t="shared" si="17"/>
        <v>CONFIRMED BULLISH</v>
      </c>
    </row>
    <row r="300" spans="1:8" ht="13.5" x14ac:dyDescent="0.25">
      <c r="A300" s="4">
        <v>42443</v>
      </c>
      <c r="B300" s="2">
        <v>5.14</v>
      </c>
      <c r="C300" s="2">
        <v>4.2816999999999998</v>
      </c>
      <c r="D300" s="2">
        <v>2615</v>
      </c>
      <c r="E300" s="2">
        <f t="shared" si="16"/>
        <v>323507</v>
      </c>
      <c r="F300" s="15" t="str">
        <f t="shared" si="19"/>
        <v>BULLISH</v>
      </c>
      <c r="G300" s="15" t="str">
        <f t="shared" si="18"/>
        <v>STRONG</v>
      </c>
      <c r="H300" s="15" t="str">
        <f t="shared" si="17"/>
        <v>CONFIRMED BULLISH</v>
      </c>
    </row>
    <row r="301" spans="1:8" ht="13.5" x14ac:dyDescent="0.25">
      <c r="A301" s="4">
        <v>42444</v>
      </c>
      <c r="B301" s="2">
        <v>5.35</v>
      </c>
      <c r="C301" s="2">
        <v>4.4566999999999997</v>
      </c>
      <c r="D301" s="2">
        <v>8632</v>
      </c>
      <c r="E301" s="2">
        <f t="shared" si="16"/>
        <v>332139</v>
      </c>
      <c r="F301" s="15" t="str">
        <f t="shared" si="19"/>
        <v>BULLISH</v>
      </c>
      <c r="G301" s="15" t="str">
        <f t="shared" si="18"/>
        <v>STRONG</v>
      </c>
      <c r="H301" s="15" t="str">
        <f t="shared" si="17"/>
        <v>CONFIRMED BULLISH</v>
      </c>
    </row>
    <row r="302" spans="1:8" ht="13.5" x14ac:dyDescent="0.25">
      <c r="A302" s="4">
        <v>42445</v>
      </c>
      <c r="B302" s="2">
        <v>5.4</v>
      </c>
      <c r="C302" s="2">
        <v>4.4983000000000004</v>
      </c>
      <c r="D302" s="2">
        <v>31300</v>
      </c>
      <c r="E302" s="2">
        <f t="shared" si="16"/>
        <v>363439</v>
      </c>
      <c r="F302" s="15" t="str">
        <f t="shared" si="19"/>
        <v>BULLISH</v>
      </c>
      <c r="G302" s="15" t="str">
        <f t="shared" si="18"/>
        <v>STRONG</v>
      </c>
      <c r="H302" s="15" t="str">
        <f t="shared" si="17"/>
        <v>CONFIRMED BULLISH</v>
      </c>
    </row>
    <row r="303" spans="1:8" ht="13.5" x14ac:dyDescent="0.25">
      <c r="A303" s="4">
        <v>42446</v>
      </c>
      <c r="B303" s="2">
        <v>5.4</v>
      </c>
      <c r="C303" s="2">
        <v>4.4983000000000004</v>
      </c>
      <c r="D303" s="2">
        <v>12772</v>
      </c>
      <c r="E303" s="2">
        <f t="shared" si="16"/>
        <v>363439</v>
      </c>
      <c r="F303" s="15" t="str">
        <f t="shared" si="19"/>
        <v>BULLISH</v>
      </c>
      <c r="G303" s="15" t="str">
        <f t="shared" si="18"/>
        <v>STRONG</v>
      </c>
      <c r="H303" s="15" t="str">
        <f t="shared" si="17"/>
        <v>CONFIRMED BULLISH</v>
      </c>
    </row>
    <row r="304" spans="1:8" ht="13.5" x14ac:dyDescent="0.25">
      <c r="A304" s="4">
        <v>42447</v>
      </c>
      <c r="B304" s="2">
        <v>5.29</v>
      </c>
      <c r="C304" s="2">
        <v>4.4066999999999998</v>
      </c>
      <c r="D304" s="2">
        <v>4075</v>
      </c>
      <c r="E304" s="2">
        <f t="shared" si="16"/>
        <v>359364</v>
      </c>
      <c r="F304" s="15" t="str">
        <f t="shared" si="19"/>
        <v>BULLISH</v>
      </c>
      <c r="G304" s="15" t="str">
        <f t="shared" si="18"/>
        <v>STRONG</v>
      </c>
      <c r="H304" s="15" t="str">
        <f t="shared" si="17"/>
        <v>CONFIRMED BULLISH</v>
      </c>
    </row>
    <row r="305" spans="1:8" ht="13.5" x14ac:dyDescent="0.25">
      <c r="A305" s="4">
        <v>42450</v>
      </c>
      <c r="B305" s="2">
        <v>5.23</v>
      </c>
      <c r="C305" s="2">
        <v>4.3567</v>
      </c>
      <c r="D305" s="2">
        <v>3986</v>
      </c>
      <c r="E305" s="2">
        <f t="shared" si="16"/>
        <v>355378</v>
      </c>
      <c r="F305" s="15" t="str">
        <f t="shared" si="19"/>
        <v>BULLISH</v>
      </c>
      <c r="G305" s="15" t="str">
        <f t="shared" si="18"/>
        <v>STRONG</v>
      </c>
      <c r="H305" s="15" t="str">
        <f t="shared" si="17"/>
        <v>CONFIRMED BULLISH</v>
      </c>
    </row>
    <row r="306" spans="1:8" ht="13.5" x14ac:dyDescent="0.25">
      <c r="A306" s="4">
        <v>42451</v>
      </c>
      <c r="B306" s="2">
        <v>5.38</v>
      </c>
      <c r="C306" s="2">
        <v>4.4816000000000003</v>
      </c>
      <c r="D306" s="2">
        <v>51529</v>
      </c>
      <c r="E306" s="2">
        <f t="shared" si="16"/>
        <v>406907</v>
      </c>
      <c r="F306" s="15" t="str">
        <f t="shared" si="19"/>
        <v>BULLISH</v>
      </c>
      <c r="G306" s="15" t="str">
        <f t="shared" si="18"/>
        <v>STRONG</v>
      </c>
      <c r="H306" s="15" t="str">
        <f t="shared" si="17"/>
        <v>CONFIRMED BULLISH</v>
      </c>
    </row>
    <row r="307" spans="1:8" ht="13.5" x14ac:dyDescent="0.25">
      <c r="A307" s="4">
        <v>42452</v>
      </c>
      <c r="B307" s="2">
        <v>5.44</v>
      </c>
      <c r="C307" s="2">
        <v>4.5316000000000001</v>
      </c>
      <c r="D307" s="2">
        <v>42084</v>
      </c>
      <c r="E307" s="2">
        <f t="shared" si="16"/>
        <v>448991</v>
      </c>
      <c r="F307" s="15" t="str">
        <f t="shared" si="19"/>
        <v>BULLISH</v>
      </c>
      <c r="G307" s="15" t="str">
        <f t="shared" si="18"/>
        <v>STRONG</v>
      </c>
      <c r="H307" s="15" t="str">
        <f t="shared" si="17"/>
        <v>CONFIRMED BULLISH</v>
      </c>
    </row>
    <row r="308" spans="1:8" ht="13.5" x14ac:dyDescent="0.25">
      <c r="A308" s="4">
        <v>42453</v>
      </c>
      <c r="B308" s="2">
        <v>5.42</v>
      </c>
      <c r="C308" s="2">
        <v>4.5149999999999997</v>
      </c>
      <c r="D308" s="2">
        <v>12454</v>
      </c>
      <c r="E308" s="2">
        <f t="shared" si="16"/>
        <v>436537</v>
      </c>
      <c r="F308" s="15" t="str">
        <f t="shared" si="19"/>
        <v>BULLISH</v>
      </c>
      <c r="G308" s="15" t="str">
        <f t="shared" si="18"/>
        <v>STRONG</v>
      </c>
      <c r="H308" s="15" t="str">
        <f t="shared" si="17"/>
        <v>CONFIRMED BULLISH</v>
      </c>
    </row>
    <row r="309" spans="1:8" ht="13.5" x14ac:dyDescent="0.25">
      <c r="A309" s="4">
        <v>42454</v>
      </c>
      <c r="B309" s="2">
        <v>5.26</v>
      </c>
      <c r="C309" s="2">
        <v>4.3817000000000004</v>
      </c>
      <c r="D309" s="2">
        <v>5459</v>
      </c>
      <c r="E309" s="2">
        <f t="shared" si="16"/>
        <v>431078</v>
      </c>
      <c r="F309" s="15" t="str">
        <f t="shared" si="19"/>
        <v>BULLISH</v>
      </c>
      <c r="G309" s="15" t="str">
        <f t="shared" si="18"/>
        <v>STRONG</v>
      </c>
      <c r="H309" s="15" t="str">
        <f t="shared" si="17"/>
        <v>BULLISH DIVERGENCE</v>
      </c>
    </row>
    <row r="310" spans="1:8" ht="13.5" x14ac:dyDescent="0.25">
      <c r="A310" s="4">
        <v>42457</v>
      </c>
      <c r="B310" s="2">
        <v>5.3</v>
      </c>
      <c r="C310" s="2">
        <v>4.415</v>
      </c>
      <c r="D310" s="2">
        <v>946</v>
      </c>
      <c r="E310" s="2">
        <f t="shared" si="16"/>
        <v>432024</v>
      </c>
      <c r="F310" s="15" t="str">
        <f t="shared" si="19"/>
        <v>BULLISH</v>
      </c>
      <c r="G310" s="15" t="str">
        <f t="shared" si="18"/>
        <v>STRONG</v>
      </c>
      <c r="H310" s="15" t="str">
        <f t="shared" si="17"/>
        <v>CONFIRMED BULLISH</v>
      </c>
    </row>
    <row r="311" spans="1:8" ht="13.5" x14ac:dyDescent="0.25">
      <c r="A311" s="4">
        <v>42458</v>
      </c>
      <c r="B311" s="2">
        <v>5.25</v>
      </c>
      <c r="C311" s="2">
        <v>4.3734000000000002</v>
      </c>
      <c r="D311" s="2">
        <v>3596</v>
      </c>
      <c r="E311" s="2">
        <f t="shared" si="16"/>
        <v>428428</v>
      </c>
      <c r="F311" s="15" t="str">
        <f t="shared" si="19"/>
        <v>BULLISH</v>
      </c>
      <c r="G311" s="15" t="str">
        <f t="shared" si="18"/>
        <v>STRONG</v>
      </c>
      <c r="H311" s="15" t="str">
        <f t="shared" si="17"/>
        <v>BULLISH DIVERGENCE</v>
      </c>
    </row>
    <row r="312" spans="1:8" ht="13.5" x14ac:dyDescent="0.25">
      <c r="A312" s="4">
        <v>42459</v>
      </c>
      <c r="B312" s="2">
        <v>5.26</v>
      </c>
      <c r="C312" s="2">
        <v>4.3817000000000004</v>
      </c>
      <c r="D312" s="2">
        <v>2484</v>
      </c>
      <c r="E312" s="2">
        <f t="shared" si="16"/>
        <v>430912</v>
      </c>
      <c r="F312" s="15" t="str">
        <f t="shared" si="19"/>
        <v>BEARISH</v>
      </c>
      <c r="G312" s="15" t="str">
        <f t="shared" si="18"/>
        <v>WEAK</v>
      </c>
      <c r="H312" s="15" t="str">
        <f t="shared" si="17"/>
        <v>CONFIRMED BEARISH</v>
      </c>
    </row>
    <row r="313" spans="1:8" ht="13.5" x14ac:dyDescent="0.25">
      <c r="A313" s="4">
        <v>42460</v>
      </c>
      <c r="B313" s="2">
        <v>5.28</v>
      </c>
      <c r="C313" s="2">
        <v>4.3982999999999999</v>
      </c>
      <c r="D313" s="2">
        <v>4152</v>
      </c>
      <c r="E313" s="2">
        <f t="shared" si="16"/>
        <v>435064</v>
      </c>
      <c r="F313" s="15" t="str">
        <f t="shared" si="19"/>
        <v>BEARISH</v>
      </c>
      <c r="G313" s="15" t="str">
        <f t="shared" si="18"/>
        <v>NEUTRAL</v>
      </c>
      <c r="H313" s="15" t="str">
        <f t="shared" si="17"/>
        <v>CONFIRMED BEARISH</v>
      </c>
    </row>
    <row r="314" spans="1:8" ht="13.5" x14ac:dyDescent="0.25">
      <c r="A314" s="4">
        <v>42461</v>
      </c>
      <c r="B314" s="2">
        <v>5.3</v>
      </c>
      <c r="C314" s="2">
        <v>4.415</v>
      </c>
      <c r="D314" s="2">
        <v>5346</v>
      </c>
      <c r="E314" s="2">
        <f t="shared" si="16"/>
        <v>440410</v>
      </c>
      <c r="F314" s="15" t="str">
        <f t="shared" si="19"/>
        <v>BULLISH</v>
      </c>
      <c r="G314" s="15" t="str">
        <f t="shared" si="18"/>
        <v>STRONG</v>
      </c>
      <c r="H314" s="15" t="str">
        <f t="shared" si="17"/>
        <v>CONFIRMED BULLISH</v>
      </c>
    </row>
    <row r="315" spans="1:8" ht="13.5" x14ac:dyDescent="0.25">
      <c r="A315" s="4">
        <v>42464</v>
      </c>
      <c r="B315" s="2">
        <v>5.3</v>
      </c>
      <c r="C315" s="2">
        <v>4.415</v>
      </c>
      <c r="D315" s="2">
        <v>0</v>
      </c>
      <c r="E315" s="2">
        <f t="shared" si="16"/>
        <v>440410</v>
      </c>
      <c r="F315" s="15" t="str">
        <f t="shared" si="19"/>
        <v>BULLISH</v>
      </c>
      <c r="G315" s="15" t="str">
        <f t="shared" si="18"/>
        <v>NEUTRAL</v>
      </c>
      <c r="H315" s="15" t="str">
        <f t="shared" si="17"/>
        <v>NEUTRAL</v>
      </c>
    </row>
    <row r="316" spans="1:8" ht="13.5" x14ac:dyDescent="0.25">
      <c r="A316" s="4">
        <v>42465</v>
      </c>
      <c r="B316" s="2">
        <v>5.24</v>
      </c>
      <c r="C316" s="2">
        <v>4.3650000000000002</v>
      </c>
      <c r="D316" s="2">
        <v>9940</v>
      </c>
      <c r="E316" s="2">
        <f t="shared" si="16"/>
        <v>430470</v>
      </c>
      <c r="F316" s="15" t="str">
        <f t="shared" si="19"/>
        <v>BULLISH</v>
      </c>
      <c r="G316" s="15" t="str">
        <f t="shared" si="18"/>
        <v>NEUTRAL</v>
      </c>
      <c r="H316" s="15" t="str">
        <f t="shared" si="17"/>
        <v>BULLISH DIVERGENCE</v>
      </c>
    </row>
    <row r="317" spans="1:8" ht="13.5" x14ac:dyDescent="0.25">
      <c r="A317" s="4">
        <v>42466</v>
      </c>
      <c r="B317" s="2">
        <v>5.12</v>
      </c>
      <c r="C317" s="2">
        <v>4.2651000000000003</v>
      </c>
      <c r="D317" s="2">
        <v>1300</v>
      </c>
      <c r="E317" s="2">
        <f t="shared" si="16"/>
        <v>429170</v>
      </c>
      <c r="F317" s="15" t="str">
        <f t="shared" si="19"/>
        <v>BEARISH</v>
      </c>
      <c r="G317" s="15" t="str">
        <f t="shared" si="18"/>
        <v>NEUTRAL</v>
      </c>
      <c r="H317" s="15" t="str">
        <f t="shared" si="17"/>
        <v>CONFIRMED BEARISH</v>
      </c>
    </row>
    <row r="318" spans="1:8" ht="13.5" x14ac:dyDescent="0.25">
      <c r="A318" s="4">
        <v>42467</v>
      </c>
      <c r="B318" s="2">
        <v>5.24</v>
      </c>
      <c r="C318" s="2">
        <v>4.3650000000000002</v>
      </c>
      <c r="D318" s="2">
        <v>3310</v>
      </c>
      <c r="E318" s="2">
        <f t="shared" si="16"/>
        <v>432480</v>
      </c>
      <c r="F318" s="15" t="str">
        <f t="shared" si="19"/>
        <v>BEARISH</v>
      </c>
      <c r="G318" s="15" t="str">
        <f t="shared" si="18"/>
        <v>NEUTRAL</v>
      </c>
      <c r="H318" s="15" t="str">
        <f t="shared" si="17"/>
        <v>CONFIRMED BEARISH</v>
      </c>
    </row>
    <row r="319" spans="1:8" ht="13.5" x14ac:dyDescent="0.25">
      <c r="A319" s="4">
        <v>42468</v>
      </c>
      <c r="B319" s="2">
        <v>5.21</v>
      </c>
      <c r="C319" s="2">
        <v>4.34</v>
      </c>
      <c r="D319" s="2">
        <v>1840</v>
      </c>
      <c r="E319" s="2">
        <f t="shared" si="16"/>
        <v>430640</v>
      </c>
      <c r="F319" s="15" t="str">
        <f t="shared" si="19"/>
        <v>BEARISH</v>
      </c>
      <c r="G319" s="15" t="str">
        <f t="shared" si="18"/>
        <v>WEAK</v>
      </c>
      <c r="H319" s="15" t="str">
        <f t="shared" si="17"/>
        <v>CONFIRMED BEARISH</v>
      </c>
    </row>
    <row r="320" spans="1:8" ht="13.5" x14ac:dyDescent="0.25">
      <c r="A320" s="4">
        <v>42471</v>
      </c>
      <c r="B320" s="2">
        <v>5.16</v>
      </c>
      <c r="C320" s="2">
        <v>4.2984</v>
      </c>
      <c r="D320" s="2">
        <v>2450</v>
      </c>
      <c r="E320" s="2">
        <f t="shared" si="16"/>
        <v>428190</v>
      </c>
      <c r="F320" s="15" t="str">
        <f t="shared" si="19"/>
        <v>BEARISH</v>
      </c>
      <c r="G320" s="15" t="str">
        <f t="shared" si="18"/>
        <v>WEAK</v>
      </c>
      <c r="H320" s="15" t="str">
        <f t="shared" si="17"/>
        <v>CONFIRMED BEARISH</v>
      </c>
    </row>
    <row r="321" spans="1:8" ht="13.5" x14ac:dyDescent="0.25">
      <c r="A321" s="4">
        <v>42472</v>
      </c>
      <c r="B321" s="2">
        <v>5.18</v>
      </c>
      <c r="C321" s="2">
        <v>4.3150000000000004</v>
      </c>
      <c r="D321" s="2">
        <v>8055</v>
      </c>
      <c r="E321" s="2">
        <f t="shared" si="16"/>
        <v>436245</v>
      </c>
      <c r="F321" s="15" t="str">
        <f t="shared" si="19"/>
        <v>BULLISH</v>
      </c>
      <c r="G321" s="15" t="str">
        <f t="shared" si="18"/>
        <v>NEUTRAL</v>
      </c>
      <c r="H321" s="15" t="str">
        <f t="shared" si="17"/>
        <v>BULLISH DIVERGENCE</v>
      </c>
    </row>
    <row r="322" spans="1:8" ht="13.5" x14ac:dyDescent="0.25">
      <c r="A322" s="4">
        <v>42473</v>
      </c>
      <c r="B322" s="2">
        <v>5.2</v>
      </c>
      <c r="C322" s="2">
        <v>4.3316999999999997</v>
      </c>
      <c r="D322" s="2">
        <v>2417</v>
      </c>
      <c r="E322" s="2">
        <f t="shared" si="16"/>
        <v>438662</v>
      </c>
      <c r="F322" s="15" t="str">
        <f t="shared" si="19"/>
        <v>BULLISH</v>
      </c>
      <c r="G322" s="15" t="str">
        <f t="shared" si="18"/>
        <v>STRONG</v>
      </c>
      <c r="H322" s="15" t="str">
        <f t="shared" si="17"/>
        <v>CONFIRMED BULLISH</v>
      </c>
    </row>
    <row r="323" spans="1:8" ht="13.5" x14ac:dyDescent="0.25">
      <c r="A323" s="4">
        <v>42474</v>
      </c>
      <c r="B323" s="2">
        <v>5.15</v>
      </c>
      <c r="C323" s="2">
        <v>4.29</v>
      </c>
      <c r="D323" s="2">
        <v>1251</v>
      </c>
      <c r="E323" s="2">
        <f t="shared" si="16"/>
        <v>437411</v>
      </c>
      <c r="F323" s="15" t="str">
        <f t="shared" si="19"/>
        <v>BULLISH</v>
      </c>
      <c r="G323" s="15" t="str">
        <f t="shared" si="18"/>
        <v>NEUTRAL</v>
      </c>
      <c r="H323" s="15" t="str">
        <f t="shared" si="17"/>
        <v>BULLISH DIVERGENCE</v>
      </c>
    </row>
    <row r="324" spans="1:8" ht="13.5" x14ac:dyDescent="0.25">
      <c r="A324" s="4">
        <v>42475</v>
      </c>
      <c r="B324" s="2">
        <v>5.2</v>
      </c>
      <c r="C324" s="2">
        <v>4.3316999999999997</v>
      </c>
      <c r="D324" s="2">
        <v>5280</v>
      </c>
      <c r="E324" s="2">
        <f t="shared" ref="E324:E387" si="20">IF(B324&gt;B323, E323+D324, IF(B324&lt;B323, E323-D324, E323))</f>
        <v>442691</v>
      </c>
      <c r="F324" s="15" t="str">
        <f t="shared" si="19"/>
        <v>BULLISH</v>
      </c>
      <c r="G324" s="15" t="str">
        <f t="shared" si="18"/>
        <v>STRONG</v>
      </c>
      <c r="H324" s="15" t="str">
        <f t="shared" si="17"/>
        <v>BULLISH DIVERGENCE</v>
      </c>
    </row>
    <row r="325" spans="1:8" ht="13.5" x14ac:dyDescent="0.25">
      <c r="A325" s="4">
        <v>42478</v>
      </c>
      <c r="B325" s="2">
        <v>5.21</v>
      </c>
      <c r="C325" s="2">
        <v>4.34</v>
      </c>
      <c r="D325" s="2">
        <v>3507</v>
      </c>
      <c r="E325" s="2">
        <f t="shared" si="20"/>
        <v>446198</v>
      </c>
      <c r="F325" s="15" t="str">
        <f t="shared" si="19"/>
        <v>BULLISH</v>
      </c>
      <c r="G325" s="15" t="str">
        <f t="shared" si="18"/>
        <v>STRONG</v>
      </c>
      <c r="H325" s="15" t="str">
        <f t="shared" si="17"/>
        <v>CONFIRMED BULLISH</v>
      </c>
    </row>
    <row r="326" spans="1:8" ht="13.5" x14ac:dyDescent="0.25">
      <c r="A326" s="4">
        <v>42479</v>
      </c>
      <c r="B326" s="2">
        <v>5.21</v>
      </c>
      <c r="C326" s="2">
        <v>4.34</v>
      </c>
      <c r="D326" s="2">
        <v>0</v>
      </c>
      <c r="E326" s="2">
        <f t="shared" si="20"/>
        <v>446198</v>
      </c>
      <c r="F326" s="15" t="str">
        <f t="shared" si="19"/>
        <v>BULLISH</v>
      </c>
      <c r="G326" s="15" t="str">
        <f t="shared" si="18"/>
        <v>STRONG</v>
      </c>
      <c r="H326" s="1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4">
        <v>42480</v>
      </c>
      <c r="B327" s="2">
        <v>5.08</v>
      </c>
      <c r="C327" s="2">
        <v>4.2317</v>
      </c>
      <c r="D327" s="2">
        <v>98</v>
      </c>
      <c r="E327" s="2">
        <f t="shared" si="20"/>
        <v>446100</v>
      </c>
      <c r="F327" s="15" t="str">
        <f t="shared" si="19"/>
        <v>BULLISH</v>
      </c>
      <c r="G327" s="15" t="str">
        <f t="shared" ref="G327:G390" si="22">IF((E327-E322)/E322 &gt; 0.02, "STRONG",
 IF((E327-E322)/E322 &lt; -0.02, "WEAK", "NEUTRAL"))</f>
        <v>NEUTRAL</v>
      </c>
      <c r="H327" s="15" t="str">
        <f t="shared" si="21"/>
        <v>BULLISH DIVERGENCE</v>
      </c>
    </row>
    <row r="328" spans="1:8" ht="13.5" x14ac:dyDescent="0.25">
      <c r="A328" s="4">
        <v>42481</v>
      </c>
      <c r="B328" s="2">
        <v>5.29</v>
      </c>
      <c r="C328" s="2">
        <v>4.4066999999999998</v>
      </c>
      <c r="D328" s="2">
        <v>1500</v>
      </c>
      <c r="E328" s="2">
        <f t="shared" si="20"/>
        <v>447600</v>
      </c>
      <c r="F328" s="15" t="str">
        <f t="shared" ref="F328:F391" si="23">IF(E328&gt;E323,"BULLISH",IF(E328&lt;E323,"BEARISH","NEUTRAL"))</f>
        <v>BULLISH</v>
      </c>
      <c r="G328" s="15" t="str">
        <f t="shared" si="22"/>
        <v>STRONG</v>
      </c>
      <c r="H328" s="15" t="str">
        <f t="shared" si="21"/>
        <v>CONFIRMED BULLISH</v>
      </c>
    </row>
    <row r="329" spans="1:8" ht="13.5" x14ac:dyDescent="0.25">
      <c r="A329" s="4">
        <v>42482</v>
      </c>
      <c r="B329" s="2">
        <v>5.2</v>
      </c>
      <c r="C329" s="2">
        <v>4.3316999999999997</v>
      </c>
      <c r="D329" s="2">
        <v>19204</v>
      </c>
      <c r="E329" s="2">
        <f t="shared" si="20"/>
        <v>428396</v>
      </c>
      <c r="F329" s="15" t="str">
        <f t="shared" si="23"/>
        <v>BEARISH</v>
      </c>
      <c r="G329" s="15" t="str">
        <f t="shared" si="22"/>
        <v>WEAK</v>
      </c>
      <c r="H329" s="15" t="str">
        <f t="shared" si="21"/>
        <v>NEUTRAL</v>
      </c>
    </row>
    <row r="330" spans="1:8" ht="13.5" x14ac:dyDescent="0.25">
      <c r="A330" s="4">
        <v>42485</v>
      </c>
      <c r="B330" s="2">
        <v>5.0999999999999996</v>
      </c>
      <c r="C330" s="2">
        <v>4.2484000000000002</v>
      </c>
      <c r="D330" s="2">
        <v>11216</v>
      </c>
      <c r="E330" s="2">
        <f t="shared" si="20"/>
        <v>417180</v>
      </c>
      <c r="F330" s="15" t="str">
        <f t="shared" si="23"/>
        <v>BEARISH</v>
      </c>
      <c r="G330" s="15" t="str">
        <f t="shared" si="22"/>
        <v>WEAK</v>
      </c>
      <c r="H330" s="15" t="str">
        <f t="shared" si="21"/>
        <v>CONFIRMED BEARISH</v>
      </c>
    </row>
    <row r="331" spans="1:8" ht="13.5" x14ac:dyDescent="0.25">
      <c r="A331" s="4">
        <v>42486</v>
      </c>
      <c r="B331" s="2">
        <v>5.22</v>
      </c>
      <c r="C331" s="2">
        <v>4.3483999999999998</v>
      </c>
      <c r="D331" s="2">
        <v>271176</v>
      </c>
      <c r="E331" s="2">
        <f t="shared" si="20"/>
        <v>688356</v>
      </c>
      <c r="F331" s="15" t="str">
        <f t="shared" si="23"/>
        <v>BULLISH</v>
      </c>
      <c r="G331" s="15" t="str">
        <f t="shared" si="22"/>
        <v>STRONG</v>
      </c>
      <c r="H331" s="15" t="str">
        <f t="shared" si="21"/>
        <v>CONFIRMED BULLISH</v>
      </c>
    </row>
    <row r="332" spans="1:8" ht="13.5" x14ac:dyDescent="0.25">
      <c r="A332" s="4">
        <v>42487</v>
      </c>
      <c r="B332" s="2">
        <v>5.2</v>
      </c>
      <c r="C332" s="2">
        <v>4.3316999999999997</v>
      </c>
      <c r="D332" s="2">
        <v>10048</v>
      </c>
      <c r="E332" s="2">
        <f t="shared" si="20"/>
        <v>678308</v>
      </c>
      <c r="F332" s="15" t="str">
        <f t="shared" si="23"/>
        <v>BULLISH</v>
      </c>
      <c r="G332" s="15" t="str">
        <f t="shared" si="22"/>
        <v>STRONG</v>
      </c>
      <c r="H332" s="15" t="str">
        <f t="shared" si="21"/>
        <v>CONFIRMED BULLISH</v>
      </c>
    </row>
    <row r="333" spans="1:8" ht="13.5" x14ac:dyDescent="0.25">
      <c r="A333" s="4">
        <v>42488</v>
      </c>
      <c r="B333" s="2">
        <v>5.15</v>
      </c>
      <c r="C333" s="2">
        <v>4.29</v>
      </c>
      <c r="D333" s="2">
        <v>1615</v>
      </c>
      <c r="E333" s="2">
        <f t="shared" si="20"/>
        <v>676693</v>
      </c>
      <c r="F333" s="15" t="str">
        <f t="shared" si="23"/>
        <v>BULLISH</v>
      </c>
      <c r="G333" s="15" t="str">
        <f t="shared" si="22"/>
        <v>STRONG</v>
      </c>
      <c r="H333" s="15" t="str">
        <f t="shared" si="21"/>
        <v>BULLISH DIVERGENCE</v>
      </c>
    </row>
    <row r="334" spans="1:8" ht="13.5" x14ac:dyDescent="0.25">
      <c r="A334" s="4">
        <v>42489</v>
      </c>
      <c r="B334" s="2">
        <v>5.15</v>
      </c>
      <c r="C334" s="2">
        <v>4.29</v>
      </c>
      <c r="D334" s="2">
        <v>1540</v>
      </c>
      <c r="E334" s="2">
        <f t="shared" si="20"/>
        <v>676693</v>
      </c>
      <c r="F334" s="15" t="str">
        <f t="shared" si="23"/>
        <v>BULLISH</v>
      </c>
      <c r="G334" s="15" t="str">
        <f t="shared" si="22"/>
        <v>STRONG</v>
      </c>
      <c r="H334" s="15" t="str">
        <f t="shared" si="21"/>
        <v>BULLISH DIVERGENCE</v>
      </c>
    </row>
    <row r="335" spans="1:8" ht="13.5" x14ac:dyDescent="0.25">
      <c r="A335" s="4">
        <v>42492</v>
      </c>
      <c r="B335" s="2">
        <v>5.15</v>
      </c>
      <c r="C335" s="2">
        <v>4.29</v>
      </c>
      <c r="D335" s="2">
        <v>1537</v>
      </c>
      <c r="E335" s="2">
        <f t="shared" si="20"/>
        <v>676693</v>
      </c>
      <c r="F335" s="15" t="str">
        <f t="shared" si="23"/>
        <v>BULLISH</v>
      </c>
      <c r="G335" s="15" t="str">
        <f t="shared" si="22"/>
        <v>STRONG</v>
      </c>
      <c r="H335" s="15" t="str">
        <f t="shared" si="21"/>
        <v>CONFIRMED BULLISH</v>
      </c>
    </row>
    <row r="336" spans="1:8" ht="13.5" x14ac:dyDescent="0.25">
      <c r="A336" s="4">
        <v>42493</v>
      </c>
      <c r="B336" s="2">
        <v>5.2</v>
      </c>
      <c r="C336" s="2">
        <v>4.3316999999999997</v>
      </c>
      <c r="D336" s="2">
        <v>4909</v>
      </c>
      <c r="E336" s="2">
        <f t="shared" si="20"/>
        <v>681602</v>
      </c>
      <c r="F336" s="15" t="str">
        <f t="shared" si="23"/>
        <v>BEARISH</v>
      </c>
      <c r="G336" s="15" t="str">
        <f t="shared" si="22"/>
        <v>NEUTRAL</v>
      </c>
      <c r="H336" s="15" t="str">
        <f t="shared" si="21"/>
        <v>CONFIRMED BEARISH</v>
      </c>
    </row>
    <row r="337" spans="1:8" ht="13.5" x14ac:dyDescent="0.25">
      <c r="A337" s="4">
        <v>42494</v>
      </c>
      <c r="B337" s="2">
        <v>5.2</v>
      </c>
      <c r="C337" s="2">
        <v>4.3316999999999997</v>
      </c>
      <c r="D337" s="2">
        <v>0</v>
      </c>
      <c r="E337" s="2">
        <f t="shared" si="20"/>
        <v>681602</v>
      </c>
      <c r="F337" s="15" t="str">
        <f t="shared" si="23"/>
        <v>BULLISH</v>
      </c>
      <c r="G337" s="15" t="str">
        <f t="shared" si="22"/>
        <v>NEUTRAL</v>
      </c>
      <c r="H337" s="15" t="str">
        <f t="shared" si="21"/>
        <v>NEUTRAL</v>
      </c>
    </row>
    <row r="338" spans="1:8" ht="13.5" x14ac:dyDescent="0.25">
      <c r="A338" s="4">
        <v>42495</v>
      </c>
      <c r="B338" s="2">
        <v>5.0999999999999996</v>
      </c>
      <c r="C338" s="2">
        <v>4.2484000000000002</v>
      </c>
      <c r="D338" s="2">
        <v>35477</v>
      </c>
      <c r="E338" s="2">
        <f t="shared" si="20"/>
        <v>646125</v>
      </c>
      <c r="F338" s="15" t="str">
        <f t="shared" si="23"/>
        <v>BEARISH</v>
      </c>
      <c r="G338" s="15" t="str">
        <f t="shared" si="22"/>
        <v>WEAK</v>
      </c>
      <c r="H338" s="15" t="str">
        <f t="shared" si="21"/>
        <v>CONFIRMED BEARISH</v>
      </c>
    </row>
    <row r="339" spans="1:8" ht="13.5" x14ac:dyDescent="0.25">
      <c r="A339" s="4">
        <v>42496</v>
      </c>
      <c r="B339" s="2">
        <v>4.99</v>
      </c>
      <c r="C339" s="2">
        <v>4.1567999999999996</v>
      </c>
      <c r="D339" s="2">
        <v>3335</v>
      </c>
      <c r="E339" s="2">
        <f t="shared" si="20"/>
        <v>642790</v>
      </c>
      <c r="F339" s="15" t="str">
        <f t="shared" si="23"/>
        <v>BEARISH</v>
      </c>
      <c r="G339" s="15" t="str">
        <f t="shared" si="22"/>
        <v>WEAK</v>
      </c>
      <c r="H339" s="15" t="str">
        <f t="shared" si="21"/>
        <v>CONFIRMED BEARISH</v>
      </c>
    </row>
    <row r="340" spans="1:8" ht="13.5" x14ac:dyDescent="0.25">
      <c r="A340" s="4">
        <v>42499</v>
      </c>
      <c r="B340" s="2">
        <v>5</v>
      </c>
      <c r="C340" s="2">
        <v>4.1650999999999998</v>
      </c>
      <c r="D340" s="2">
        <v>9292</v>
      </c>
      <c r="E340" s="2">
        <f t="shared" si="20"/>
        <v>652082</v>
      </c>
      <c r="F340" s="15" t="str">
        <f t="shared" si="23"/>
        <v>BEARISH</v>
      </c>
      <c r="G340" s="15" t="str">
        <f t="shared" si="22"/>
        <v>WEAK</v>
      </c>
      <c r="H340" s="15" t="str">
        <f t="shared" si="21"/>
        <v>CONFIRMED BEARISH</v>
      </c>
    </row>
    <row r="341" spans="1:8" ht="13.5" x14ac:dyDescent="0.25">
      <c r="A341" s="4">
        <v>42500</v>
      </c>
      <c r="B341" s="2">
        <v>4.96</v>
      </c>
      <c r="C341" s="2">
        <v>4.1318000000000001</v>
      </c>
      <c r="D341" s="2">
        <v>1378</v>
      </c>
      <c r="E341" s="2">
        <f t="shared" si="20"/>
        <v>650704</v>
      </c>
      <c r="F341" s="15" t="str">
        <f t="shared" si="23"/>
        <v>BEARISH</v>
      </c>
      <c r="G341" s="15" t="str">
        <f t="shared" si="22"/>
        <v>WEAK</v>
      </c>
      <c r="H341" s="15" t="str">
        <f t="shared" si="21"/>
        <v>CONFIRMED BEARISH</v>
      </c>
    </row>
    <row r="342" spans="1:8" ht="13.5" x14ac:dyDescent="0.25">
      <c r="A342" s="4">
        <v>42501</v>
      </c>
      <c r="B342" s="2">
        <v>4.87</v>
      </c>
      <c r="C342" s="2">
        <v>4.0568</v>
      </c>
      <c r="D342" s="2">
        <v>690</v>
      </c>
      <c r="E342" s="2">
        <f t="shared" si="20"/>
        <v>650014</v>
      </c>
      <c r="F342" s="15" t="str">
        <f t="shared" si="23"/>
        <v>BEARISH</v>
      </c>
      <c r="G342" s="15" t="str">
        <f t="shared" si="22"/>
        <v>WEAK</v>
      </c>
      <c r="H342" s="15" t="str">
        <f t="shared" si="21"/>
        <v>CONFIRMED BEARISH</v>
      </c>
    </row>
    <row r="343" spans="1:8" ht="13.5" x14ac:dyDescent="0.25">
      <c r="A343" s="4">
        <v>42502</v>
      </c>
      <c r="B343" s="2">
        <v>5</v>
      </c>
      <c r="C343" s="2">
        <v>4.1650999999999998</v>
      </c>
      <c r="D343" s="2">
        <v>43093</v>
      </c>
      <c r="E343" s="2">
        <f t="shared" si="20"/>
        <v>693107</v>
      </c>
      <c r="F343" s="15" t="str">
        <f t="shared" si="23"/>
        <v>BULLISH</v>
      </c>
      <c r="G343" s="15" t="str">
        <f t="shared" si="22"/>
        <v>STRONG</v>
      </c>
      <c r="H343" s="15" t="str">
        <f t="shared" si="21"/>
        <v>BULLISH DIVERGENCE</v>
      </c>
    </row>
    <row r="344" spans="1:8" ht="13.5" x14ac:dyDescent="0.25">
      <c r="A344" s="4">
        <v>42503</v>
      </c>
      <c r="B344" s="2">
        <v>4.9800000000000004</v>
      </c>
      <c r="C344" s="2">
        <v>4.1483999999999996</v>
      </c>
      <c r="D344" s="2">
        <v>2980</v>
      </c>
      <c r="E344" s="2">
        <f t="shared" si="20"/>
        <v>690127</v>
      </c>
      <c r="F344" s="15" t="str">
        <f t="shared" si="23"/>
        <v>BULLISH</v>
      </c>
      <c r="G344" s="15" t="str">
        <f t="shared" si="22"/>
        <v>STRONG</v>
      </c>
      <c r="H344" s="15" t="str">
        <f t="shared" si="21"/>
        <v>BULLISH DIVERGENCE</v>
      </c>
    </row>
    <row r="345" spans="1:8" ht="13.5" x14ac:dyDescent="0.25">
      <c r="A345" s="4">
        <v>42506</v>
      </c>
      <c r="B345" s="2">
        <v>5</v>
      </c>
      <c r="C345" s="2">
        <v>4.1650999999999998</v>
      </c>
      <c r="D345" s="2">
        <v>3975</v>
      </c>
      <c r="E345" s="2">
        <f t="shared" si="20"/>
        <v>694102</v>
      </c>
      <c r="F345" s="15" t="str">
        <f t="shared" si="23"/>
        <v>BULLISH</v>
      </c>
      <c r="G345" s="15" t="str">
        <f t="shared" si="22"/>
        <v>STRONG</v>
      </c>
      <c r="H345" s="15" t="str">
        <f t="shared" si="21"/>
        <v>NEUTRAL</v>
      </c>
    </row>
    <row r="346" spans="1:8" ht="13.5" x14ac:dyDescent="0.25">
      <c r="A346" s="4">
        <v>42507</v>
      </c>
      <c r="B346" s="2">
        <v>4.9800000000000004</v>
      </c>
      <c r="C346" s="2">
        <v>4.1483999999999996</v>
      </c>
      <c r="D346" s="2">
        <v>18865</v>
      </c>
      <c r="E346" s="2">
        <f t="shared" si="20"/>
        <v>675237</v>
      </c>
      <c r="F346" s="15" t="str">
        <f t="shared" si="23"/>
        <v>BULLISH</v>
      </c>
      <c r="G346" s="15" t="str">
        <f t="shared" si="22"/>
        <v>STRONG</v>
      </c>
      <c r="H346" s="15" t="str">
        <f t="shared" si="21"/>
        <v>CONFIRMED BULLISH</v>
      </c>
    </row>
    <row r="347" spans="1:8" ht="13.5" x14ac:dyDescent="0.25">
      <c r="A347" s="4">
        <v>42508</v>
      </c>
      <c r="B347" s="2">
        <v>4.99</v>
      </c>
      <c r="C347" s="2">
        <v>4.1567999999999996</v>
      </c>
      <c r="D347" s="2">
        <v>2165</v>
      </c>
      <c r="E347" s="2">
        <f t="shared" si="20"/>
        <v>677402</v>
      </c>
      <c r="F347" s="15" t="str">
        <f t="shared" si="23"/>
        <v>BULLISH</v>
      </c>
      <c r="G347" s="15" t="str">
        <f t="shared" si="22"/>
        <v>STRONG</v>
      </c>
      <c r="H347" s="15" t="str">
        <f t="shared" si="21"/>
        <v>CONFIRMED BULLISH</v>
      </c>
    </row>
    <row r="348" spans="1:8" ht="13.5" x14ac:dyDescent="0.25">
      <c r="A348" s="4">
        <v>42509</v>
      </c>
      <c r="B348" s="2">
        <v>5</v>
      </c>
      <c r="C348" s="2">
        <v>4.1650999999999998</v>
      </c>
      <c r="D348" s="2">
        <v>1898</v>
      </c>
      <c r="E348" s="2">
        <f t="shared" si="20"/>
        <v>679300</v>
      </c>
      <c r="F348" s="15" t="str">
        <f t="shared" si="23"/>
        <v>BEARISH</v>
      </c>
      <c r="G348" s="15" t="str">
        <f t="shared" si="22"/>
        <v>NEUTRAL</v>
      </c>
      <c r="H348" s="15" t="str">
        <f t="shared" si="21"/>
        <v>NEUTRAL</v>
      </c>
    </row>
    <row r="349" spans="1:8" ht="13.5" x14ac:dyDescent="0.25">
      <c r="A349" s="4">
        <v>42510</v>
      </c>
      <c r="B349" s="2">
        <v>4.9800000000000004</v>
      </c>
      <c r="C349" s="2">
        <v>4.1483999999999996</v>
      </c>
      <c r="D349" s="2">
        <v>8793</v>
      </c>
      <c r="E349" s="2">
        <f t="shared" si="20"/>
        <v>670507</v>
      </c>
      <c r="F349" s="15" t="str">
        <f t="shared" si="23"/>
        <v>BEARISH</v>
      </c>
      <c r="G349" s="15" t="str">
        <f t="shared" si="22"/>
        <v>WEAK</v>
      </c>
      <c r="H349" s="15" t="str">
        <f t="shared" si="21"/>
        <v>NEUTRAL</v>
      </c>
    </row>
    <row r="350" spans="1:8" ht="13.5" x14ac:dyDescent="0.25">
      <c r="A350" s="4">
        <v>42513</v>
      </c>
      <c r="B350" s="2">
        <v>5</v>
      </c>
      <c r="C350" s="2">
        <v>4.1650999999999998</v>
      </c>
      <c r="D350" s="2">
        <v>2976</v>
      </c>
      <c r="E350" s="2">
        <f t="shared" si="20"/>
        <v>673483</v>
      </c>
      <c r="F350" s="15" t="str">
        <f t="shared" si="23"/>
        <v>BEARISH</v>
      </c>
      <c r="G350" s="15" t="str">
        <f t="shared" si="22"/>
        <v>WEAK</v>
      </c>
      <c r="H350" s="15" t="str">
        <f t="shared" si="21"/>
        <v>NEUTRAL</v>
      </c>
    </row>
    <row r="351" spans="1:8" ht="13.5" x14ac:dyDescent="0.25">
      <c r="A351" s="4">
        <v>42514</v>
      </c>
      <c r="B351" s="2">
        <v>5.05</v>
      </c>
      <c r="C351" s="2">
        <v>4.2066999999999997</v>
      </c>
      <c r="D351" s="2">
        <v>952</v>
      </c>
      <c r="E351" s="2">
        <f t="shared" si="20"/>
        <v>674435</v>
      </c>
      <c r="F351" s="15" t="str">
        <f t="shared" si="23"/>
        <v>BEARISH</v>
      </c>
      <c r="G351" s="15" t="str">
        <f t="shared" si="22"/>
        <v>NEUTRAL</v>
      </c>
      <c r="H351" s="15" t="str">
        <f t="shared" si="21"/>
        <v>BEARISH DIVERGENCE</v>
      </c>
    </row>
    <row r="352" spans="1:8" ht="13.5" x14ac:dyDescent="0.25">
      <c r="A352" s="4">
        <v>42515</v>
      </c>
      <c r="B352" s="2">
        <v>5</v>
      </c>
      <c r="C352" s="2">
        <v>4.1650999999999998</v>
      </c>
      <c r="D352" s="2">
        <v>2691</v>
      </c>
      <c r="E352" s="2">
        <f t="shared" si="20"/>
        <v>671744</v>
      </c>
      <c r="F352" s="15" t="str">
        <f t="shared" si="23"/>
        <v>BEARISH</v>
      </c>
      <c r="G352" s="15" t="str">
        <f t="shared" si="22"/>
        <v>NEUTRAL</v>
      </c>
      <c r="H352" s="15" t="str">
        <f t="shared" si="21"/>
        <v>BEARISH DIVERGENCE</v>
      </c>
    </row>
    <row r="353" spans="1:8" ht="13.5" x14ac:dyDescent="0.25">
      <c r="A353" s="4">
        <v>42516</v>
      </c>
      <c r="B353" s="2">
        <v>4.7699999999999996</v>
      </c>
      <c r="C353" s="2">
        <v>4.1634000000000002</v>
      </c>
      <c r="D353" s="2">
        <v>200</v>
      </c>
      <c r="E353" s="2">
        <f t="shared" si="20"/>
        <v>671544</v>
      </c>
      <c r="F353" s="15" t="str">
        <f t="shared" si="23"/>
        <v>BEARISH</v>
      </c>
      <c r="G353" s="15" t="str">
        <f t="shared" si="22"/>
        <v>NEUTRAL</v>
      </c>
      <c r="H353" s="15" t="str">
        <f t="shared" si="21"/>
        <v>CONFIRMED BEARISH</v>
      </c>
    </row>
    <row r="354" spans="1:8" ht="13.5" x14ac:dyDescent="0.25">
      <c r="A354" s="4">
        <v>42517</v>
      </c>
      <c r="B354" s="2">
        <v>4.5599999999999996</v>
      </c>
      <c r="C354" s="2">
        <v>3.9801000000000002</v>
      </c>
      <c r="D354" s="2">
        <v>253</v>
      </c>
      <c r="E354" s="2">
        <f t="shared" si="20"/>
        <v>671291</v>
      </c>
      <c r="F354" s="15" t="str">
        <f t="shared" si="23"/>
        <v>BULLISH</v>
      </c>
      <c r="G354" s="15" t="str">
        <f t="shared" si="22"/>
        <v>NEUTRAL</v>
      </c>
      <c r="H354" s="15" t="str">
        <f t="shared" si="21"/>
        <v>BULLISH DIVERGENCE</v>
      </c>
    </row>
    <row r="355" spans="1:8" ht="13.5" x14ac:dyDescent="0.25">
      <c r="A355" s="4">
        <v>42520</v>
      </c>
      <c r="B355" s="2">
        <v>4.6900000000000004</v>
      </c>
      <c r="C355" s="2">
        <v>4.0934999999999997</v>
      </c>
      <c r="D355" s="2">
        <v>1400</v>
      </c>
      <c r="E355" s="2">
        <f t="shared" si="20"/>
        <v>672691</v>
      </c>
      <c r="F355" s="15" t="str">
        <f t="shared" si="23"/>
        <v>BEARISH</v>
      </c>
      <c r="G355" s="15" t="str">
        <f t="shared" si="22"/>
        <v>NEUTRAL</v>
      </c>
      <c r="H355" s="15" t="str">
        <f t="shared" si="21"/>
        <v>CONFIRMED BEARISH</v>
      </c>
    </row>
    <row r="356" spans="1:8" ht="13.5" x14ac:dyDescent="0.25">
      <c r="A356" s="4">
        <v>42521</v>
      </c>
      <c r="B356" s="2">
        <v>4.7</v>
      </c>
      <c r="C356" s="2">
        <v>4.1022999999999996</v>
      </c>
      <c r="D356" s="2">
        <v>1106</v>
      </c>
      <c r="E356" s="2">
        <f t="shared" si="20"/>
        <v>673797</v>
      </c>
      <c r="F356" s="15" t="str">
        <f t="shared" si="23"/>
        <v>BEARISH</v>
      </c>
      <c r="G356" s="15" t="str">
        <f t="shared" si="22"/>
        <v>NEUTRAL</v>
      </c>
      <c r="H356" s="15" t="str">
        <f t="shared" si="21"/>
        <v>CONFIRMED BEARISH</v>
      </c>
    </row>
    <row r="357" spans="1:8" ht="13.5" x14ac:dyDescent="0.25">
      <c r="A357" s="4">
        <v>42522</v>
      </c>
      <c r="B357" s="2">
        <v>4.63</v>
      </c>
      <c r="C357" s="2">
        <v>4.0411999999999999</v>
      </c>
      <c r="D357" s="2">
        <v>716</v>
      </c>
      <c r="E357" s="2">
        <f t="shared" si="20"/>
        <v>673081</v>
      </c>
      <c r="F357" s="15" t="str">
        <f t="shared" si="23"/>
        <v>BULLISH</v>
      </c>
      <c r="G357" s="15" t="str">
        <f t="shared" si="22"/>
        <v>NEUTRAL</v>
      </c>
      <c r="H357" s="15" t="str">
        <f t="shared" si="21"/>
        <v>BULLISH DIVERGENCE</v>
      </c>
    </row>
    <row r="358" spans="1:8" ht="13.5" x14ac:dyDescent="0.25">
      <c r="A358" s="4">
        <v>42523</v>
      </c>
      <c r="B358" s="2">
        <v>4.75</v>
      </c>
      <c r="C358" s="2">
        <v>4.1459000000000001</v>
      </c>
      <c r="D358" s="2">
        <v>2303</v>
      </c>
      <c r="E358" s="2">
        <f t="shared" si="20"/>
        <v>675384</v>
      </c>
      <c r="F358" s="15" t="str">
        <f t="shared" si="23"/>
        <v>BULLISH</v>
      </c>
      <c r="G358" s="15" t="str">
        <f t="shared" si="22"/>
        <v>NEUTRAL</v>
      </c>
      <c r="H358" s="15" t="str">
        <f t="shared" si="21"/>
        <v>BULLISH DIVERGENCE</v>
      </c>
    </row>
    <row r="359" spans="1:8" ht="13.5" x14ac:dyDescent="0.25">
      <c r="A359" s="4">
        <v>42524</v>
      </c>
      <c r="B359" s="2">
        <v>4.83</v>
      </c>
      <c r="C359" s="2">
        <v>4.2157</v>
      </c>
      <c r="D359" s="2">
        <v>1034</v>
      </c>
      <c r="E359" s="2">
        <f t="shared" si="20"/>
        <v>676418</v>
      </c>
      <c r="F359" s="15" t="str">
        <f t="shared" si="23"/>
        <v>BULLISH</v>
      </c>
      <c r="G359" s="15" t="str">
        <f t="shared" si="22"/>
        <v>NEUTRAL</v>
      </c>
      <c r="H359" s="15" t="str">
        <f t="shared" si="21"/>
        <v>CONFIRMED BULLISH</v>
      </c>
    </row>
    <row r="360" spans="1:8" ht="13.5" x14ac:dyDescent="0.25">
      <c r="A360" s="4">
        <v>42527</v>
      </c>
      <c r="B360" s="2">
        <v>4.83</v>
      </c>
      <c r="C360" s="2">
        <v>4.2157</v>
      </c>
      <c r="D360" s="2">
        <v>0</v>
      </c>
      <c r="E360" s="2">
        <f t="shared" si="20"/>
        <v>676418</v>
      </c>
      <c r="F360" s="15" t="str">
        <f t="shared" si="23"/>
        <v>BULLISH</v>
      </c>
      <c r="G360" s="15" t="str">
        <f t="shared" si="22"/>
        <v>NEUTRAL</v>
      </c>
      <c r="H360" s="15" t="str">
        <f t="shared" si="21"/>
        <v>CONFIRMED BULLISH</v>
      </c>
    </row>
    <row r="361" spans="1:8" ht="13.5" x14ac:dyDescent="0.25">
      <c r="A361" s="4">
        <v>42528</v>
      </c>
      <c r="B361" s="2">
        <v>4.8</v>
      </c>
      <c r="C361" s="2">
        <v>4.1894999999999998</v>
      </c>
      <c r="D361" s="2">
        <v>2000</v>
      </c>
      <c r="E361" s="2">
        <f t="shared" si="20"/>
        <v>674418</v>
      </c>
      <c r="F361" s="15" t="str">
        <f t="shared" si="23"/>
        <v>BULLISH</v>
      </c>
      <c r="G361" s="15" t="str">
        <f t="shared" si="22"/>
        <v>NEUTRAL</v>
      </c>
      <c r="H361" s="15" t="str">
        <f t="shared" si="21"/>
        <v>CONFIRMED BULLISH</v>
      </c>
    </row>
    <row r="362" spans="1:8" ht="13.5" x14ac:dyDescent="0.25">
      <c r="A362" s="4">
        <v>42529</v>
      </c>
      <c r="B362" s="2">
        <v>4.76</v>
      </c>
      <c r="C362" s="2">
        <v>4.1546000000000003</v>
      </c>
      <c r="D362" s="2">
        <v>71</v>
      </c>
      <c r="E362" s="2">
        <f t="shared" si="20"/>
        <v>674347</v>
      </c>
      <c r="F362" s="15" t="str">
        <f t="shared" si="23"/>
        <v>BULLISH</v>
      </c>
      <c r="G362" s="15" t="str">
        <f t="shared" si="22"/>
        <v>NEUTRAL</v>
      </c>
      <c r="H362" s="15" t="str">
        <f t="shared" si="21"/>
        <v>CONFIRMED BULLISH</v>
      </c>
    </row>
    <row r="363" spans="1:8" ht="13.5" x14ac:dyDescent="0.25">
      <c r="A363" s="4">
        <v>42530</v>
      </c>
      <c r="B363" s="2">
        <v>4.76</v>
      </c>
      <c r="C363" s="2">
        <v>4.1546000000000003</v>
      </c>
      <c r="D363" s="2">
        <v>32731</v>
      </c>
      <c r="E363" s="2">
        <f t="shared" si="20"/>
        <v>674347</v>
      </c>
      <c r="F363" s="15" t="str">
        <f t="shared" si="23"/>
        <v>BEARISH</v>
      </c>
      <c r="G363" s="15" t="str">
        <f t="shared" si="22"/>
        <v>NEUTRAL</v>
      </c>
      <c r="H363" s="15" t="str">
        <f t="shared" si="21"/>
        <v>BEARISH DIVERGENCE</v>
      </c>
    </row>
    <row r="364" spans="1:8" ht="13.5" x14ac:dyDescent="0.25">
      <c r="A364" s="4">
        <v>42531</v>
      </c>
      <c r="B364" s="2">
        <v>4.8499999999999996</v>
      </c>
      <c r="C364" s="2">
        <v>4.2332000000000001</v>
      </c>
      <c r="D364" s="2">
        <v>137303</v>
      </c>
      <c r="E364" s="2">
        <f t="shared" si="20"/>
        <v>811650</v>
      </c>
      <c r="F364" s="15" t="str">
        <f t="shared" si="23"/>
        <v>BULLISH</v>
      </c>
      <c r="G364" s="15" t="str">
        <f t="shared" si="22"/>
        <v>STRONG</v>
      </c>
      <c r="H364" s="15" t="str">
        <f t="shared" si="21"/>
        <v>CONFIRMED BULLISH</v>
      </c>
    </row>
    <row r="365" spans="1:8" ht="13.5" x14ac:dyDescent="0.25">
      <c r="A365" s="4">
        <v>42534</v>
      </c>
      <c r="B365" s="2">
        <v>4.76</v>
      </c>
      <c r="C365" s="2">
        <v>4.1546000000000003</v>
      </c>
      <c r="D365" s="2">
        <v>3939</v>
      </c>
      <c r="E365" s="2">
        <f t="shared" si="20"/>
        <v>807711</v>
      </c>
      <c r="F365" s="15" t="str">
        <f t="shared" si="23"/>
        <v>BULLISH</v>
      </c>
      <c r="G365" s="15" t="str">
        <f t="shared" si="22"/>
        <v>STRONG</v>
      </c>
      <c r="H365" s="15" t="str">
        <f t="shared" si="21"/>
        <v>BULLISH DIVERGENCE</v>
      </c>
    </row>
    <row r="366" spans="1:8" ht="13.5" x14ac:dyDescent="0.25">
      <c r="A366" s="4">
        <v>42535</v>
      </c>
      <c r="B366" s="2">
        <v>4.76</v>
      </c>
      <c r="C366" s="2">
        <v>4.1546000000000003</v>
      </c>
      <c r="D366" s="2">
        <v>471</v>
      </c>
      <c r="E366" s="2">
        <f t="shared" si="20"/>
        <v>807711</v>
      </c>
      <c r="F366" s="15" t="str">
        <f t="shared" si="23"/>
        <v>BULLISH</v>
      </c>
      <c r="G366" s="15" t="str">
        <f t="shared" si="22"/>
        <v>STRONG</v>
      </c>
      <c r="H366" s="15" t="str">
        <f t="shared" si="21"/>
        <v>BULLISH DIVERGENCE</v>
      </c>
    </row>
    <row r="367" spans="1:8" ht="13.5" x14ac:dyDescent="0.25">
      <c r="A367" s="4">
        <v>42536</v>
      </c>
      <c r="B367" s="2">
        <v>4.76</v>
      </c>
      <c r="C367" s="2">
        <v>4.1546000000000003</v>
      </c>
      <c r="D367" s="2">
        <v>0</v>
      </c>
      <c r="E367" s="2">
        <f t="shared" si="20"/>
        <v>807711</v>
      </c>
      <c r="F367" s="15" t="str">
        <f t="shared" si="23"/>
        <v>BULLISH</v>
      </c>
      <c r="G367" s="15" t="str">
        <f t="shared" si="22"/>
        <v>STRONG</v>
      </c>
      <c r="H367" s="15" t="str">
        <f t="shared" si="21"/>
        <v>NEUTRAL</v>
      </c>
    </row>
    <row r="368" spans="1:8" ht="13.5" x14ac:dyDescent="0.25">
      <c r="A368" s="4">
        <v>42537</v>
      </c>
      <c r="B368" s="2">
        <v>4.76</v>
      </c>
      <c r="C368" s="2">
        <v>4.1546000000000003</v>
      </c>
      <c r="D368" s="2">
        <v>1152</v>
      </c>
      <c r="E368" s="2">
        <f t="shared" si="20"/>
        <v>807711</v>
      </c>
      <c r="F368" s="15" t="str">
        <f t="shared" si="23"/>
        <v>BULLISH</v>
      </c>
      <c r="G368" s="15" t="str">
        <f t="shared" si="22"/>
        <v>STRONG</v>
      </c>
      <c r="H368" s="15" t="str">
        <f t="shared" si="21"/>
        <v>NEUTRAL</v>
      </c>
    </row>
    <row r="369" spans="1:8" ht="13.5" x14ac:dyDescent="0.25">
      <c r="A369" s="4">
        <v>42538</v>
      </c>
      <c r="B369" s="2">
        <v>4.78</v>
      </c>
      <c r="C369" s="2">
        <v>4.1721000000000004</v>
      </c>
      <c r="D369" s="2">
        <v>11712</v>
      </c>
      <c r="E369" s="2">
        <f t="shared" si="20"/>
        <v>819423</v>
      </c>
      <c r="F369" s="15" t="str">
        <f t="shared" si="23"/>
        <v>BULLISH</v>
      </c>
      <c r="G369" s="15" t="str">
        <f t="shared" si="22"/>
        <v>NEUTRAL</v>
      </c>
      <c r="H369" s="15" t="str">
        <f t="shared" si="21"/>
        <v>BULLISH DIVERGENCE</v>
      </c>
    </row>
    <row r="370" spans="1:8" ht="13.5" x14ac:dyDescent="0.25">
      <c r="A370" s="4">
        <v>42541</v>
      </c>
      <c r="B370" s="2">
        <v>4.8</v>
      </c>
      <c r="C370" s="2">
        <v>4.1894999999999998</v>
      </c>
      <c r="D370" s="2">
        <v>5598</v>
      </c>
      <c r="E370" s="2">
        <f t="shared" si="20"/>
        <v>825021</v>
      </c>
      <c r="F370" s="15" t="str">
        <f t="shared" si="23"/>
        <v>BULLISH</v>
      </c>
      <c r="G370" s="15" t="str">
        <f t="shared" si="22"/>
        <v>STRONG</v>
      </c>
      <c r="H370" s="15" t="str">
        <f t="shared" si="21"/>
        <v>CONFIRMED BULLISH</v>
      </c>
    </row>
    <row r="371" spans="1:8" ht="13.5" x14ac:dyDescent="0.25">
      <c r="A371" s="4">
        <v>42542</v>
      </c>
      <c r="B371" s="2">
        <v>4.8499999999999996</v>
      </c>
      <c r="C371" s="2">
        <v>4.2332000000000001</v>
      </c>
      <c r="D371" s="2">
        <v>14908</v>
      </c>
      <c r="E371" s="2">
        <f t="shared" si="20"/>
        <v>839929</v>
      </c>
      <c r="F371" s="15" t="str">
        <f t="shared" si="23"/>
        <v>BULLISH</v>
      </c>
      <c r="G371" s="15" t="str">
        <f t="shared" si="22"/>
        <v>STRONG</v>
      </c>
      <c r="H371" s="15" t="str">
        <f t="shared" si="21"/>
        <v>CONFIRMED BULLISH</v>
      </c>
    </row>
    <row r="372" spans="1:8" ht="13.5" x14ac:dyDescent="0.25">
      <c r="A372" s="4">
        <v>42543</v>
      </c>
      <c r="B372" s="2">
        <v>4.9000000000000004</v>
      </c>
      <c r="C372" s="2">
        <v>4.2767999999999997</v>
      </c>
      <c r="D372" s="2">
        <v>9179</v>
      </c>
      <c r="E372" s="2">
        <f t="shared" si="20"/>
        <v>849108</v>
      </c>
      <c r="F372" s="15" t="str">
        <f t="shared" si="23"/>
        <v>BULLISH</v>
      </c>
      <c r="G372" s="15" t="str">
        <f t="shared" si="22"/>
        <v>STRONG</v>
      </c>
      <c r="H372" s="15" t="str">
        <f t="shared" si="21"/>
        <v>CONFIRMED BULLISH</v>
      </c>
    </row>
    <row r="373" spans="1:8" ht="13.5" x14ac:dyDescent="0.25">
      <c r="A373" s="4">
        <v>42544</v>
      </c>
      <c r="B373" s="2">
        <v>4.9000000000000004</v>
      </c>
      <c r="C373" s="2">
        <v>4.2767999999999997</v>
      </c>
      <c r="D373" s="2">
        <v>12964</v>
      </c>
      <c r="E373" s="2">
        <f t="shared" si="20"/>
        <v>849108</v>
      </c>
      <c r="F373" s="15" t="str">
        <f t="shared" si="23"/>
        <v>BULLISH</v>
      </c>
      <c r="G373" s="15" t="str">
        <f t="shared" si="22"/>
        <v>STRONG</v>
      </c>
      <c r="H373" s="15" t="str">
        <f t="shared" si="21"/>
        <v>CONFIRMED BULLISH</v>
      </c>
    </row>
    <row r="374" spans="1:8" ht="13.5" x14ac:dyDescent="0.25">
      <c r="A374" s="4">
        <v>42545</v>
      </c>
      <c r="B374" s="2">
        <v>5</v>
      </c>
      <c r="C374" s="2">
        <v>4.3640999999999996</v>
      </c>
      <c r="D374" s="2">
        <v>5831</v>
      </c>
      <c r="E374" s="2">
        <f t="shared" si="20"/>
        <v>854939</v>
      </c>
      <c r="F374" s="15" t="str">
        <f t="shared" si="23"/>
        <v>BULLISH</v>
      </c>
      <c r="G374" s="15" t="str">
        <f t="shared" si="22"/>
        <v>STRONG</v>
      </c>
      <c r="H374" s="15" t="str">
        <f t="shared" si="21"/>
        <v>CONFIRMED BULLISH</v>
      </c>
    </row>
    <row r="375" spans="1:8" ht="13.5" x14ac:dyDescent="0.25">
      <c r="A375" s="4">
        <v>42548</v>
      </c>
      <c r="B375" s="2">
        <v>4.95</v>
      </c>
      <c r="C375" s="2">
        <v>4.3205</v>
      </c>
      <c r="D375" s="2">
        <v>16267</v>
      </c>
      <c r="E375" s="2">
        <f t="shared" si="20"/>
        <v>838672</v>
      </c>
      <c r="F375" s="15" t="str">
        <f t="shared" si="23"/>
        <v>BULLISH</v>
      </c>
      <c r="G375" s="15" t="str">
        <f t="shared" si="22"/>
        <v>NEUTRAL</v>
      </c>
      <c r="H375" s="15" t="str">
        <f t="shared" si="21"/>
        <v>CONFIRMED BULLISH</v>
      </c>
    </row>
    <row r="376" spans="1:8" ht="13.5" x14ac:dyDescent="0.25">
      <c r="A376" s="4">
        <v>42549</v>
      </c>
      <c r="B376" s="2">
        <v>4.9000000000000004</v>
      </c>
      <c r="C376" s="2">
        <v>4.2767999999999997</v>
      </c>
      <c r="D376" s="2">
        <v>12875</v>
      </c>
      <c r="E376" s="2">
        <f t="shared" si="20"/>
        <v>825797</v>
      </c>
      <c r="F376" s="15" t="str">
        <f t="shared" si="23"/>
        <v>BEARISH</v>
      </c>
      <c r="G376" s="15" t="str">
        <f t="shared" si="22"/>
        <v>NEUTRAL</v>
      </c>
      <c r="H376" s="15" t="str">
        <f t="shared" si="21"/>
        <v>BEARISH DIVERGENCE</v>
      </c>
    </row>
    <row r="377" spans="1:8" ht="13.5" x14ac:dyDescent="0.25">
      <c r="A377" s="4">
        <v>42550</v>
      </c>
      <c r="B377" s="2">
        <v>4.9000000000000004</v>
      </c>
      <c r="C377" s="2">
        <v>4.2767999999999997</v>
      </c>
      <c r="D377" s="2">
        <v>800</v>
      </c>
      <c r="E377" s="2">
        <f t="shared" si="20"/>
        <v>825797</v>
      </c>
      <c r="F377" s="15" t="str">
        <f t="shared" si="23"/>
        <v>BEARISH</v>
      </c>
      <c r="G377" s="15" t="str">
        <f t="shared" si="22"/>
        <v>WEAK</v>
      </c>
      <c r="H377" s="15" t="str">
        <f t="shared" si="21"/>
        <v>NEUTRAL</v>
      </c>
    </row>
    <row r="378" spans="1:8" ht="13.5" x14ac:dyDescent="0.25">
      <c r="A378" s="4">
        <v>42551</v>
      </c>
      <c r="B378" s="2">
        <v>4.9000000000000004</v>
      </c>
      <c r="C378" s="2">
        <v>4.2767999999999997</v>
      </c>
      <c r="D378" s="2">
        <v>19353</v>
      </c>
      <c r="E378" s="2">
        <f t="shared" si="20"/>
        <v>825797</v>
      </c>
      <c r="F378" s="15" t="str">
        <f t="shared" si="23"/>
        <v>BEARISH</v>
      </c>
      <c r="G378" s="15" t="str">
        <f t="shared" si="22"/>
        <v>WEAK</v>
      </c>
      <c r="H378" s="15" t="str">
        <f t="shared" si="21"/>
        <v>NEUTRAL</v>
      </c>
    </row>
    <row r="379" spans="1:8" ht="13.5" x14ac:dyDescent="0.25">
      <c r="A379" s="4">
        <v>42552</v>
      </c>
      <c r="B379" s="2">
        <v>4.9000000000000004</v>
      </c>
      <c r="C379" s="2">
        <v>4.2767999999999997</v>
      </c>
      <c r="D379" s="2">
        <v>8300</v>
      </c>
      <c r="E379" s="2">
        <f t="shared" si="20"/>
        <v>825797</v>
      </c>
      <c r="F379" s="15" t="str">
        <f t="shared" si="23"/>
        <v>BEARISH</v>
      </c>
      <c r="G379" s="15" t="str">
        <f t="shared" si="22"/>
        <v>WEAK</v>
      </c>
      <c r="H379" s="15" t="str">
        <f t="shared" si="21"/>
        <v>CONFIRMED BEARISH</v>
      </c>
    </row>
    <row r="380" spans="1:8" ht="13.5" x14ac:dyDescent="0.25">
      <c r="A380" s="4">
        <v>42555</v>
      </c>
      <c r="B380" s="2">
        <v>4.9000000000000004</v>
      </c>
      <c r="C380" s="2">
        <v>4.2767999999999997</v>
      </c>
      <c r="D380" s="2">
        <v>2500</v>
      </c>
      <c r="E380" s="2">
        <f t="shared" si="20"/>
        <v>825797</v>
      </c>
      <c r="F380" s="15" t="str">
        <f t="shared" si="23"/>
        <v>BEARISH</v>
      </c>
      <c r="G380" s="15" t="str">
        <f t="shared" si="22"/>
        <v>NEUTRAL</v>
      </c>
      <c r="H380" s="15" t="str">
        <f t="shared" si="21"/>
        <v>CONFIRMED BEARISH</v>
      </c>
    </row>
    <row r="381" spans="1:8" ht="13.5" x14ac:dyDescent="0.25">
      <c r="A381" s="4">
        <v>42559</v>
      </c>
      <c r="B381" s="2">
        <v>4.9000000000000004</v>
      </c>
      <c r="C381" s="2">
        <v>4.2767999999999997</v>
      </c>
      <c r="D381" s="2">
        <v>3500</v>
      </c>
      <c r="E381" s="2">
        <f t="shared" si="20"/>
        <v>825797</v>
      </c>
      <c r="F381" s="15" t="str">
        <f t="shared" si="23"/>
        <v>NEUTRAL</v>
      </c>
      <c r="G381" s="15" t="str">
        <f t="shared" si="22"/>
        <v>NEUTRAL</v>
      </c>
      <c r="H381" s="15" t="str">
        <f t="shared" si="21"/>
        <v>NEUTRAL</v>
      </c>
    </row>
    <row r="382" spans="1:8" ht="13.5" x14ac:dyDescent="0.25">
      <c r="A382" s="4">
        <v>42562</v>
      </c>
      <c r="B382" s="2">
        <v>4.9000000000000004</v>
      </c>
      <c r="C382" s="2">
        <v>4.2767999999999997</v>
      </c>
      <c r="D382" s="2">
        <v>4163</v>
      </c>
      <c r="E382" s="2">
        <f t="shared" si="20"/>
        <v>825797</v>
      </c>
      <c r="F382" s="15" t="str">
        <f t="shared" si="23"/>
        <v>NEUTRAL</v>
      </c>
      <c r="G382" s="15" t="str">
        <f t="shared" si="22"/>
        <v>NEUTRAL</v>
      </c>
      <c r="H382" s="15" t="str">
        <f t="shared" si="21"/>
        <v>NEUTRAL</v>
      </c>
    </row>
    <row r="383" spans="1:8" ht="13.5" x14ac:dyDescent="0.25">
      <c r="A383" s="4">
        <v>42563</v>
      </c>
      <c r="B383" s="2">
        <v>4.9000000000000004</v>
      </c>
      <c r="C383" s="2">
        <v>4.2767999999999997</v>
      </c>
      <c r="D383" s="2">
        <v>100</v>
      </c>
      <c r="E383" s="2">
        <f t="shared" si="20"/>
        <v>825797</v>
      </c>
      <c r="F383" s="15" t="str">
        <f t="shared" si="23"/>
        <v>NEUTRAL</v>
      </c>
      <c r="G383" s="15" t="str">
        <f t="shared" si="22"/>
        <v>NEUTRAL</v>
      </c>
      <c r="H383" s="15" t="str">
        <f t="shared" si="21"/>
        <v>NEUTRAL</v>
      </c>
    </row>
    <row r="384" spans="1:8" ht="13.5" x14ac:dyDescent="0.25">
      <c r="A384" s="4">
        <v>42564</v>
      </c>
      <c r="B384" s="2">
        <v>4.9000000000000004</v>
      </c>
      <c r="C384" s="2">
        <v>4.2767999999999997</v>
      </c>
      <c r="D384" s="2">
        <v>15650</v>
      </c>
      <c r="E384" s="2">
        <f t="shared" si="20"/>
        <v>825797</v>
      </c>
      <c r="F384" s="15" t="str">
        <f t="shared" si="23"/>
        <v>NEUTRAL</v>
      </c>
      <c r="G384" s="15" t="str">
        <f t="shared" si="22"/>
        <v>NEUTRAL</v>
      </c>
      <c r="H384" s="15" t="str">
        <f t="shared" si="21"/>
        <v>NEUTRAL</v>
      </c>
    </row>
    <row r="385" spans="1:8" ht="13.5" x14ac:dyDescent="0.25">
      <c r="A385" s="4">
        <v>42565</v>
      </c>
      <c r="B385" s="2">
        <v>4.9000000000000004</v>
      </c>
      <c r="C385" s="2">
        <v>4.2767999999999997</v>
      </c>
      <c r="D385" s="2">
        <v>3484</v>
      </c>
      <c r="E385" s="2">
        <f t="shared" si="20"/>
        <v>825797</v>
      </c>
      <c r="F385" s="15" t="str">
        <f t="shared" si="23"/>
        <v>NEUTRAL</v>
      </c>
      <c r="G385" s="15" t="str">
        <f t="shared" si="22"/>
        <v>NEUTRAL</v>
      </c>
      <c r="H385" s="15" t="str">
        <f t="shared" si="21"/>
        <v>NEUTRAL</v>
      </c>
    </row>
    <row r="386" spans="1:8" ht="13.5" x14ac:dyDescent="0.25">
      <c r="A386" s="4">
        <v>42566</v>
      </c>
      <c r="B386" s="2">
        <v>4.9000000000000004</v>
      </c>
      <c r="C386" s="2">
        <v>4.2767999999999997</v>
      </c>
      <c r="D386" s="2">
        <v>6793</v>
      </c>
      <c r="E386" s="2">
        <f t="shared" si="20"/>
        <v>825797</v>
      </c>
      <c r="F386" s="15" t="str">
        <f t="shared" si="23"/>
        <v>NEUTRAL</v>
      </c>
      <c r="G386" s="15" t="str">
        <f t="shared" si="22"/>
        <v>NEUTRAL</v>
      </c>
      <c r="H386" s="15" t="str">
        <f t="shared" si="21"/>
        <v>NEUTRAL</v>
      </c>
    </row>
    <row r="387" spans="1:8" ht="13.5" x14ac:dyDescent="0.25">
      <c r="A387" s="4">
        <v>42569</v>
      </c>
      <c r="B387" s="2">
        <v>4.9000000000000004</v>
      </c>
      <c r="C387" s="2">
        <v>4.2767999999999997</v>
      </c>
      <c r="D387" s="2">
        <v>11000</v>
      </c>
      <c r="E387" s="2">
        <f t="shared" si="20"/>
        <v>825797</v>
      </c>
      <c r="F387" s="15" t="str">
        <f t="shared" si="23"/>
        <v>NEUTRAL</v>
      </c>
      <c r="G387" s="15" t="str">
        <f t="shared" si="22"/>
        <v>NEUTRAL</v>
      </c>
      <c r="H387" s="15" t="str">
        <f t="shared" si="21"/>
        <v>NEUTRAL</v>
      </c>
    </row>
    <row r="388" spans="1:8" ht="13.5" x14ac:dyDescent="0.25">
      <c r="A388" s="4">
        <v>42570</v>
      </c>
      <c r="B388" s="2">
        <v>4.9000000000000004</v>
      </c>
      <c r="C388" s="2">
        <v>4.2767999999999997</v>
      </c>
      <c r="D388" s="2">
        <v>5000</v>
      </c>
      <c r="E388" s="2">
        <f t="shared" ref="E388:E451" si="24">IF(B388&gt;B387, E387+D388, IF(B388&lt;B387, E387-D388, E387))</f>
        <v>825797</v>
      </c>
      <c r="F388" s="15" t="str">
        <f t="shared" si="23"/>
        <v>NEUTRAL</v>
      </c>
      <c r="G388" s="15" t="str">
        <f t="shared" si="22"/>
        <v>NEUTRAL</v>
      </c>
      <c r="H388" s="15" t="str">
        <f t="shared" si="21"/>
        <v>NEUTRAL</v>
      </c>
    </row>
    <row r="389" spans="1:8" ht="13.5" x14ac:dyDescent="0.25">
      <c r="A389" s="4">
        <v>42571</v>
      </c>
      <c r="B389" s="2">
        <v>4.9400000000000004</v>
      </c>
      <c r="C389" s="2">
        <v>4.3117000000000001</v>
      </c>
      <c r="D389" s="2">
        <v>15</v>
      </c>
      <c r="E389" s="2">
        <f t="shared" si="24"/>
        <v>825812</v>
      </c>
      <c r="F389" s="15" t="str">
        <f t="shared" si="23"/>
        <v>BULLISH</v>
      </c>
      <c r="G389" s="15" t="str">
        <f t="shared" si="22"/>
        <v>NEUTRAL</v>
      </c>
      <c r="H389" s="15" t="str">
        <f t="shared" si="21"/>
        <v>CONFIRMED BULLISH</v>
      </c>
    </row>
    <row r="390" spans="1:8" ht="13.5" x14ac:dyDescent="0.25">
      <c r="A390" s="4">
        <v>42572</v>
      </c>
      <c r="B390" s="2">
        <v>4.9400000000000004</v>
      </c>
      <c r="C390" s="2">
        <v>4.3117000000000001</v>
      </c>
      <c r="D390" s="2">
        <v>6</v>
      </c>
      <c r="E390" s="2">
        <f t="shared" si="24"/>
        <v>825812</v>
      </c>
      <c r="F390" s="15" t="str">
        <f t="shared" si="23"/>
        <v>BULLISH</v>
      </c>
      <c r="G390" s="15" t="str">
        <f t="shared" si="22"/>
        <v>NEUTRAL</v>
      </c>
      <c r="H390" s="1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4">
        <v>42573</v>
      </c>
      <c r="B391" s="2">
        <v>4.95</v>
      </c>
      <c r="C391" s="2">
        <v>4.3205</v>
      </c>
      <c r="D391" s="2">
        <v>3529</v>
      </c>
      <c r="E391" s="2">
        <f t="shared" si="24"/>
        <v>829341</v>
      </c>
      <c r="F391" s="15" t="str">
        <f t="shared" si="23"/>
        <v>BULLISH</v>
      </c>
      <c r="G391" s="15" t="str">
        <f t="shared" ref="G391:G454" si="26">IF((E391-E386)/E386 &gt; 0.02, "STRONG",
 IF((E391-E386)/E386 &lt; -0.02, "WEAK", "NEUTRAL"))</f>
        <v>NEUTRAL</v>
      </c>
      <c r="H391" s="15" t="str">
        <f t="shared" si="25"/>
        <v>CONFIRMED BULLISH</v>
      </c>
    </row>
    <row r="392" spans="1:8" ht="13.5" x14ac:dyDescent="0.25">
      <c r="A392" s="4">
        <v>42577</v>
      </c>
      <c r="B392" s="2">
        <v>4.95</v>
      </c>
      <c r="C392" s="2">
        <v>4.3205</v>
      </c>
      <c r="D392" s="2">
        <v>1256</v>
      </c>
      <c r="E392" s="2">
        <f t="shared" si="24"/>
        <v>829341</v>
      </c>
      <c r="F392" s="15" t="str">
        <f t="shared" ref="F392:F455" si="27">IF(E392&gt;E387,"BULLISH",IF(E392&lt;E387,"BEARISH","NEUTRAL"))</f>
        <v>BULLISH</v>
      </c>
      <c r="G392" s="15" t="str">
        <f t="shared" si="26"/>
        <v>NEUTRAL</v>
      </c>
      <c r="H392" s="15" t="str">
        <f t="shared" si="25"/>
        <v>CONFIRMED BULLISH</v>
      </c>
    </row>
    <row r="393" spans="1:8" ht="13.5" x14ac:dyDescent="0.25">
      <c r="A393" s="4">
        <v>42578</v>
      </c>
      <c r="B393" s="2">
        <v>4.96</v>
      </c>
      <c r="C393" s="2">
        <v>4.3292000000000002</v>
      </c>
      <c r="D393" s="2">
        <v>2550</v>
      </c>
      <c r="E393" s="2">
        <f t="shared" si="24"/>
        <v>831891</v>
      </c>
      <c r="F393" s="15" t="str">
        <f t="shared" si="27"/>
        <v>BULLISH</v>
      </c>
      <c r="G393" s="15" t="str">
        <f t="shared" si="26"/>
        <v>NEUTRAL</v>
      </c>
      <c r="H393" s="15" t="str">
        <f t="shared" si="25"/>
        <v>CONFIRMED BULLISH</v>
      </c>
    </row>
    <row r="394" spans="1:8" ht="13.5" x14ac:dyDescent="0.25">
      <c r="A394" s="4">
        <v>42579</v>
      </c>
      <c r="B394" s="2">
        <v>4.96</v>
      </c>
      <c r="C394" s="2">
        <v>4.3292000000000002</v>
      </c>
      <c r="D394" s="2">
        <v>0</v>
      </c>
      <c r="E394" s="2">
        <f t="shared" si="24"/>
        <v>831891</v>
      </c>
      <c r="F394" s="15" t="str">
        <f t="shared" si="27"/>
        <v>BULLISH</v>
      </c>
      <c r="G394" s="15" t="str">
        <f t="shared" si="26"/>
        <v>NEUTRAL</v>
      </c>
      <c r="H394" s="15" t="str">
        <f t="shared" si="25"/>
        <v>CONFIRMED BULLISH</v>
      </c>
    </row>
    <row r="395" spans="1:8" ht="13.5" x14ac:dyDescent="0.25">
      <c r="A395" s="4">
        <v>42580</v>
      </c>
      <c r="B395" s="2">
        <v>4.96</v>
      </c>
      <c r="C395" s="2">
        <v>4.3292000000000002</v>
      </c>
      <c r="D395" s="2">
        <v>4700</v>
      </c>
      <c r="E395" s="2">
        <f t="shared" si="24"/>
        <v>831891</v>
      </c>
      <c r="F395" s="15" t="str">
        <f t="shared" si="27"/>
        <v>BULLISH</v>
      </c>
      <c r="G395" s="15" t="str">
        <f t="shared" si="26"/>
        <v>NEUTRAL</v>
      </c>
      <c r="H395" s="15" t="str">
        <f t="shared" si="25"/>
        <v>CONFIRMED BULLISH</v>
      </c>
    </row>
    <row r="396" spans="1:8" ht="13.5" x14ac:dyDescent="0.25">
      <c r="A396" s="4">
        <v>42583</v>
      </c>
      <c r="B396" s="2">
        <v>4.9800000000000004</v>
      </c>
      <c r="C396" s="2">
        <v>4.3465999999999996</v>
      </c>
      <c r="D396" s="2">
        <v>5405</v>
      </c>
      <c r="E396" s="2">
        <f t="shared" si="24"/>
        <v>837296</v>
      </c>
      <c r="F396" s="15" t="str">
        <f t="shared" si="27"/>
        <v>BULLISH</v>
      </c>
      <c r="G396" s="15" t="str">
        <f t="shared" si="26"/>
        <v>NEUTRAL</v>
      </c>
      <c r="H396" s="15" t="str">
        <f t="shared" si="25"/>
        <v>CONFIRMED BULLISH</v>
      </c>
    </row>
    <row r="397" spans="1:8" ht="13.5" x14ac:dyDescent="0.25">
      <c r="A397" s="4">
        <v>42584</v>
      </c>
      <c r="B397" s="2">
        <v>4.9800000000000004</v>
      </c>
      <c r="C397" s="2">
        <v>4.3465999999999996</v>
      </c>
      <c r="D397" s="2">
        <v>2200</v>
      </c>
      <c r="E397" s="2">
        <f t="shared" si="24"/>
        <v>837296</v>
      </c>
      <c r="F397" s="15" t="str">
        <f t="shared" si="27"/>
        <v>BULLISH</v>
      </c>
      <c r="G397" s="15" t="str">
        <f t="shared" si="26"/>
        <v>NEUTRAL</v>
      </c>
      <c r="H397" s="15" t="str">
        <f t="shared" si="25"/>
        <v>CONFIRMED BULLISH</v>
      </c>
    </row>
    <row r="398" spans="1:8" ht="13.5" x14ac:dyDescent="0.25">
      <c r="A398" s="4">
        <v>42585</v>
      </c>
      <c r="B398" s="2">
        <v>4.96</v>
      </c>
      <c r="C398" s="2">
        <v>4.3292000000000002</v>
      </c>
      <c r="D398" s="2">
        <v>3446</v>
      </c>
      <c r="E398" s="2">
        <f t="shared" si="24"/>
        <v>833850</v>
      </c>
      <c r="F398" s="15" t="str">
        <f t="shared" si="27"/>
        <v>BULLISH</v>
      </c>
      <c r="G398" s="15" t="str">
        <f t="shared" si="26"/>
        <v>NEUTRAL</v>
      </c>
      <c r="H398" s="15" t="str">
        <f t="shared" si="25"/>
        <v>NEUTRAL</v>
      </c>
    </row>
    <row r="399" spans="1:8" ht="13.5" x14ac:dyDescent="0.25">
      <c r="A399" s="4">
        <v>42586</v>
      </c>
      <c r="B399" s="2">
        <v>4.96</v>
      </c>
      <c r="C399" s="2">
        <v>4.3292000000000002</v>
      </c>
      <c r="D399" s="2">
        <v>2749</v>
      </c>
      <c r="E399" s="2">
        <f t="shared" si="24"/>
        <v>833850</v>
      </c>
      <c r="F399" s="15" t="str">
        <f t="shared" si="27"/>
        <v>BULLISH</v>
      </c>
      <c r="G399" s="15" t="str">
        <f t="shared" si="26"/>
        <v>NEUTRAL</v>
      </c>
      <c r="H399" s="15" t="str">
        <f t="shared" si="25"/>
        <v>NEUTRAL</v>
      </c>
    </row>
    <row r="400" spans="1:8" ht="13.5" x14ac:dyDescent="0.25">
      <c r="A400" s="4">
        <v>42587</v>
      </c>
      <c r="B400" s="2">
        <v>4.96</v>
      </c>
      <c r="C400" s="2">
        <v>4.3292000000000002</v>
      </c>
      <c r="D400" s="2">
        <v>0</v>
      </c>
      <c r="E400" s="2">
        <f t="shared" si="24"/>
        <v>833850</v>
      </c>
      <c r="F400" s="15" t="str">
        <f t="shared" si="27"/>
        <v>BULLISH</v>
      </c>
      <c r="G400" s="15" t="str">
        <f t="shared" si="26"/>
        <v>NEUTRAL</v>
      </c>
      <c r="H400" s="15" t="str">
        <f t="shared" si="25"/>
        <v>NEUTRAL</v>
      </c>
    </row>
    <row r="401" spans="1:8" ht="13.5" x14ac:dyDescent="0.25">
      <c r="A401" s="4">
        <v>42590</v>
      </c>
      <c r="B401" s="2">
        <v>4.95</v>
      </c>
      <c r="C401" s="2">
        <v>4.3205</v>
      </c>
      <c r="D401" s="2">
        <v>20083</v>
      </c>
      <c r="E401" s="2">
        <f t="shared" si="24"/>
        <v>813767</v>
      </c>
      <c r="F401" s="15" t="str">
        <f t="shared" si="27"/>
        <v>BEARISH</v>
      </c>
      <c r="G401" s="15" t="str">
        <f t="shared" si="26"/>
        <v>WEAK</v>
      </c>
      <c r="H401" s="15" t="str">
        <f t="shared" si="25"/>
        <v>CONFIRMED BEARISH</v>
      </c>
    </row>
    <row r="402" spans="1:8" ht="13.5" x14ac:dyDescent="0.25">
      <c r="A402" s="4">
        <v>42591</v>
      </c>
      <c r="B402" s="2">
        <v>4.93</v>
      </c>
      <c r="C402" s="2">
        <v>4.3029999999999999</v>
      </c>
      <c r="D402" s="2">
        <v>33970</v>
      </c>
      <c r="E402" s="2">
        <f t="shared" si="24"/>
        <v>779797</v>
      </c>
      <c r="F402" s="15" t="str">
        <f t="shared" si="27"/>
        <v>BEARISH</v>
      </c>
      <c r="G402" s="15" t="str">
        <f t="shared" si="26"/>
        <v>WEAK</v>
      </c>
      <c r="H402" s="15" t="str">
        <f t="shared" si="25"/>
        <v>CONFIRMED BEARISH</v>
      </c>
    </row>
    <row r="403" spans="1:8" ht="13.5" x14ac:dyDescent="0.25">
      <c r="A403" s="4">
        <v>42592</v>
      </c>
      <c r="B403" s="2">
        <v>5.0199999999999996</v>
      </c>
      <c r="C403" s="2">
        <v>4.3815999999999997</v>
      </c>
      <c r="D403" s="2">
        <v>766</v>
      </c>
      <c r="E403" s="2">
        <f t="shared" si="24"/>
        <v>780563</v>
      </c>
      <c r="F403" s="15" t="str">
        <f t="shared" si="27"/>
        <v>BEARISH</v>
      </c>
      <c r="G403" s="15" t="str">
        <f t="shared" si="26"/>
        <v>WEAK</v>
      </c>
      <c r="H403" s="15" t="str">
        <f t="shared" si="25"/>
        <v>BEARISH DIVERGENCE</v>
      </c>
    </row>
    <row r="404" spans="1:8" ht="13.5" x14ac:dyDescent="0.25">
      <c r="A404" s="4">
        <v>42593</v>
      </c>
      <c r="B404" s="2">
        <v>5</v>
      </c>
      <c r="C404" s="2">
        <v>4.3640999999999996</v>
      </c>
      <c r="D404" s="2">
        <v>9147</v>
      </c>
      <c r="E404" s="2">
        <f t="shared" si="24"/>
        <v>771416</v>
      </c>
      <c r="F404" s="15" t="str">
        <f t="shared" si="27"/>
        <v>BEARISH</v>
      </c>
      <c r="G404" s="15" t="str">
        <f t="shared" si="26"/>
        <v>WEAK</v>
      </c>
      <c r="H404" s="15" t="str">
        <f t="shared" si="25"/>
        <v>BEARISH DIVERGENCE</v>
      </c>
    </row>
    <row r="405" spans="1:8" ht="13.5" x14ac:dyDescent="0.25">
      <c r="A405" s="4">
        <v>42594</v>
      </c>
      <c r="B405" s="2">
        <v>5.05</v>
      </c>
      <c r="C405" s="2">
        <v>4.4077000000000002</v>
      </c>
      <c r="D405" s="2">
        <v>260</v>
      </c>
      <c r="E405" s="2">
        <f t="shared" si="24"/>
        <v>771676</v>
      </c>
      <c r="F405" s="15" t="str">
        <f t="shared" si="27"/>
        <v>BEARISH</v>
      </c>
      <c r="G405" s="15" t="str">
        <f t="shared" si="26"/>
        <v>WEAK</v>
      </c>
      <c r="H405" s="15" t="str">
        <f t="shared" si="25"/>
        <v>BEARISH DIVERGENCE</v>
      </c>
    </row>
    <row r="406" spans="1:8" ht="13.5" x14ac:dyDescent="0.25">
      <c r="A406" s="4">
        <v>42597</v>
      </c>
      <c r="B406" s="2">
        <v>4.97</v>
      </c>
      <c r="C406" s="2">
        <v>4.3379000000000003</v>
      </c>
      <c r="D406" s="2">
        <v>504</v>
      </c>
      <c r="E406" s="2">
        <f t="shared" si="24"/>
        <v>771172</v>
      </c>
      <c r="F406" s="15" t="str">
        <f t="shared" si="27"/>
        <v>BEARISH</v>
      </c>
      <c r="G406" s="15" t="str">
        <f t="shared" si="26"/>
        <v>WEAK</v>
      </c>
      <c r="H406" s="15" t="str">
        <f t="shared" si="25"/>
        <v>BEARISH DIVERGENCE</v>
      </c>
    </row>
    <row r="407" spans="1:8" ht="13.5" x14ac:dyDescent="0.25">
      <c r="A407" s="4">
        <v>42598</v>
      </c>
      <c r="B407" s="2">
        <v>4.97</v>
      </c>
      <c r="C407" s="2">
        <v>4.3379000000000003</v>
      </c>
      <c r="D407" s="2">
        <v>1407</v>
      </c>
      <c r="E407" s="2">
        <f t="shared" si="24"/>
        <v>771172</v>
      </c>
      <c r="F407" s="15" t="str">
        <f t="shared" si="27"/>
        <v>BEARISH</v>
      </c>
      <c r="G407" s="15" t="str">
        <f t="shared" si="26"/>
        <v>NEUTRAL</v>
      </c>
      <c r="H407" s="15" t="str">
        <f t="shared" si="25"/>
        <v>BEARISH DIVERGENCE</v>
      </c>
    </row>
    <row r="408" spans="1:8" ht="13.5" x14ac:dyDescent="0.25">
      <c r="A408" s="4">
        <v>42599</v>
      </c>
      <c r="B408" s="2">
        <v>4.97</v>
      </c>
      <c r="C408" s="2">
        <v>4.3379000000000003</v>
      </c>
      <c r="D408" s="2">
        <v>0</v>
      </c>
      <c r="E408" s="2">
        <f t="shared" si="24"/>
        <v>771172</v>
      </c>
      <c r="F408" s="15" t="str">
        <f t="shared" si="27"/>
        <v>BEARISH</v>
      </c>
      <c r="G408" s="15" t="str">
        <f t="shared" si="26"/>
        <v>NEUTRAL</v>
      </c>
      <c r="H408" s="15" t="str">
        <f t="shared" si="25"/>
        <v>CONFIRMED BEARISH</v>
      </c>
    </row>
    <row r="409" spans="1:8" ht="13.5" x14ac:dyDescent="0.25">
      <c r="A409" s="4">
        <v>42600</v>
      </c>
      <c r="B409" s="2">
        <v>4.9800000000000004</v>
      </c>
      <c r="C409" s="2">
        <v>4.3465999999999996</v>
      </c>
      <c r="D409" s="2">
        <v>4804</v>
      </c>
      <c r="E409" s="2">
        <f t="shared" si="24"/>
        <v>775976</v>
      </c>
      <c r="F409" s="15" t="str">
        <f t="shared" si="27"/>
        <v>BULLISH</v>
      </c>
      <c r="G409" s="15" t="str">
        <f t="shared" si="26"/>
        <v>NEUTRAL</v>
      </c>
      <c r="H409" s="15" t="str">
        <f t="shared" si="25"/>
        <v>BULLISH DIVERGENCE</v>
      </c>
    </row>
    <row r="410" spans="1:8" ht="13.5" x14ac:dyDescent="0.25">
      <c r="A410" s="4">
        <v>42601</v>
      </c>
      <c r="B410" s="2">
        <v>4.97</v>
      </c>
      <c r="C410" s="2">
        <v>4.3379000000000003</v>
      </c>
      <c r="D410" s="2">
        <v>868</v>
      </c>
      <c r="E410" s="2">
        <f t="shared" si="24"/>
        <v>775108</v>
      </c>
      <c r="F410" s="15" t="str">
        <f t="shared" si="27"/>
        <v>BULLISH</v>
      </c>
      <c r="G410" s="15" t="str">
        <f t="shared" si="26"/>
        <v>NEUTRAL</v>
      </c>
      <c r="H410" s="15" t="str">
        <f t="shared" si="25"/>
        <v>BULLISH DIVERGENCE</v>
      </c>
    </row>
    <row r="411" spans="1:8" ht="13.5" x14ac:dyDescent="0.25">
      <c r="A411" s="4">
        <v>42604</v>
      </c>
      <c r="B411" s="2">
        <v>4.97</v>
      </c>
      <c r="C411" s="2">
        <v>4.3379000000000003</v>
      </c>
      <c r="D411" s="2">
        <v>4441</v>
      </c>
      <c r="E411" s="2">
        <f t="shared" si="24"/>
        <v>775108</v>
      </c>
      <c r="F411" s="15" t="str">
        <f t="shared" si="27"/>
        <v>BULLISH</v>
      </c>
      <c r="G411" s="15" t="str">
        <f t="shared" si="26"/>
        <v>NEUTRAL</v>
      </c>
      <c r="H411" s="15" t="str">
        <f t="shared" si="25"/>
        <v>NEUTRAL</v>
      </c>
    </row>
    <row r="412" spans="1:8" ht="13.5" x14ac:dyDescent="0.25">
      <c r="A412" s="4">
        <v>42605</v>
      </c>
      <c r="B412" s="2">
        <v>4.97</v>
      </c>
      <c r="C412" s="2">
        <v>4.3379000000000003</v>
      </c>
      <c r="D412" s="2">
        <v>4504</v>
      </c>
      <c r="E412" s="2">
        <f t="shared" si="24"/>
        <v>775108</v>
      </c>
      <c r="F412" s="15" t="str">
        <f t="shared" si="27"/>
        <v>BULLISH</v>
      </c>
      <c r="G412" s="15" t="str">
        <f t="shared" si="26"/>
        <v>NEUTRAL</v>
      </c>
      <c r="H412" s="15" t="str">
        <f t="shared" si="25"/>
        <v>NEUTRAL</v>
      </c>
    </row>
    <row r="413" spans="1:8" ht="13.5" x14ac:dyDescent="0.25">
      <c r="A413" s="4">
        <v>42606</v>
      </c>
      <c r="B413" s="2">
        <v>4.9800000000000004</v>
      </c>
      <c r="C413" s="2">
        <v>4.3465999999999996</v>
      </c>
      <c r="D413" s="2">
        <v>2306</v>
      </c>
      <c r="E413" s="2">
        <f t="shared" si="24"/>
        <v>777414</v>
      </c>
      <c r="F413" s="15" t="str">
        <f t="shared" si="27"/>
        <v>BULLISH</v>
      </c>
      <c r="G413" s="15" t="str">
        <f t="shared" si="26"/>
        <v>NEUTRAL</v>
      </c>
      <c r="H413" s="15" t="str">
        <f t="shared" si="25"/>
        <v>CONFIRMED BULLISH</v>
      </c>
    </row>
    <row r="414" spans="1:8" ht="13.5" x14ac:dyDescent="0.25">
      <c r="A414" s="4">
        <v>42607</v>
      </c>
      <c r="B414" s="2">
        <v>5</v>
      </c>
      <c r="C414" s="2">
        <v>4.3640999999999996</v>
      </c>
      <c r="D414" s="2">
        <v>5117</v>
      </c>
      <c r="E414" s="2">
        <f t="shared" si="24"/>
        <v>782531</v>
      </c>
      <c r="F414" s="15" t="str">
        <f t="shared" si="27"/>
        <v>BULLISH</v>
      </c>
      <c r="G414" s="15" t="str">
        <f t="shared" si="26"/>
        <v>NEUTRAL</v>
      </c>
      <c r="H414" s="15" t="str">
        <f t="shared" si="25"/>
        <v>CONFIRMED BULLISH</v>
      </c>
    </row>
    <row r="415" spans="1:8" ht="13.5" x14ac:dyDescent="0.25">
      <c r="A415" s="4">
        <v>42608</v>
      </c>
      <c r="B415" s="2">
        <v>5.0999999999999996</v>
      </c>
      <c r="C415" s="2">
        <v>4.4513999999999996</v>
      </c>
      <c r="D415" s="2">
        <v>4528</v>
      </c>
      <c r="E415" s="2">
        <f t="shared" si="24"/>
        <v>787059</v>
      </c>
      <c r="F415" s="15" t="str">
        <f t="shared" si="27"/>
        <v>BULLISH</v>
      </c>
      <c r="G415" s="15" t="str">
        <f t="shared" si="26"/>
        <v>NEUTRAL</v>
      </c>
      <c r="H415" s="15" t="str">
        <f t="shared" si="25"/>
        <v>CONFIRMED BULLISH</v>
      </c>
    </row>
    <row r="416" spans="1:8" ht="13.5" x14ac:dyDescent="0.25">
      <c r="A416" s="4">
        <v>42611</v>
      </c>
      <c r="B416" s="2">
        <v>5.0999999999999996</v>
      </c>
      <c r="C416" s="2">
        <v>4.4513999999999996</v>
      </c>
      <c r="D416" s="2">
        <v>838</v>
      </c>
      <c r="E416" s="2">
        <f t="shared" si="24"/>
        <v>787059</v>
      </c>
      <c r="F416" s="15" t="str">
        <f t="shared" si="27"/>
        <v>BULLISH</v>
      </c>
      <c r="G416" s="15" t="str">
        <f t="shared" si="26"/>
        <v>NEUTRAL</v>
      </c>
      <c r="H416" s="15" t="str">
        <f t="shared" si="25"/>
        <v>CONFIRMED BULLISH</v>
      </c>
    </row>
    <row r="417" spans="1:8" ht="13.5" x14ac:dyDescent="0.25">
      <c r="A417" s="4">
        <v>42612</v>
      </c>
      <c r="B417" s="2">
        <v>5.0999999999999996</v>
      </c>
      <c r="C417" s="2">
        <v>4.4513999999999996</v>
      </c>
      <c r="D417" s="2">
        <v>0</v>
      </c>
      <c r="E417" s="2">
        <f t="shared" si="24"/>
        <v>787059</v>
      </c>
      <c r="F417" s="15" t="str">
        <f t="shared" si="27"/>
        <v>BULLISH</v>
      </c>
      <c r="G417" s="15" t="str">
        <f t="shared" si="26"/>
        <v>NEUTRAL</v>
      </c>
      <c r="H417" s="15" t="str">
        <f t="shared" si="25"/>
        <v>CONFIRMED BULLISH</v>
      </c>
    </row>
    <row r="418" spans="1:8" ht="13.5" x14ac:dyDescent="0.25">
      <c r="A418" s="4">
        <v>42613</v>
      </c>
      <c r="B418" s="2">
        <v>5.0999999999999996</v>
      </c>
      <c r="C418" s="2">
        <v>4.4513999999999996</v>
      </c>
      <c r="D418" s="2">
        <v>0</v>
      </c>
      <c r="E418" s="2">
        <f t="shared" si="24"/>
        <v>787059</v>
      </c>
      <c r="F418" s="15" t="str">
        <f t="shared" si="27"/>
        <v>BULLISH</v>
      </c>
      <c r="G418" s="15" t="str">
        <f t="shared" si="26"/>
        <v>NEUTRAL</v>
      </c>
      <c r="H418" s="15" t="str">
        <f t="shared" si="25"/>
        <v>CONFIRMED BULLISH</v>
      </c>
    </row>
    <row r="419" spans="1:8" ht="13.5" x14ac:dyDescent="0.25">
      <c r="A419" s="4">
        <v>42614</v>
      </c>
      <c r="B419" s="2">
        <v>5.0999999999999996</v>
      </c>
      <c r="C419" s="2">
        <v>4.4513999999999996</v>
      </c>
      <c r="D419" s="2">
        <v>0</v>
      </c>
      <c r="E419" s="2">
        <f t="shared" si="24"/>
        <v>787059</v>
      </c>
      <c r="F419" s="15" t="str">
        <f t="shared" si="27"/>
        <v>BULLISH</v>
      </c>
      <c r="G419" s="15" t="str">
        <f t="shared" si="26"/>
        <v>NEUTRAL</v>
      </c>
      <c r="H419" s="15" t="str">
        <f t="shared" si="25"/>
        <v>CONFIRMED BULLISH</v>
      </c>
    </row>
    <row r="420" spans="1:8" ht="13.5" x14ac:dyDescent="0.25">
      <c r="A420" s="4">
        <v>42615</v>
      </c>
      <c r="B420" s="2">
        <v>4.97</v>
      </c>
      <c r="C420" s="2">
        <v>4.3379000000000003</v>
      </c>
      <c r="D420" s="2">
        <v>101</v>
      </c>
      <c r="E420" s="2">
        <f t="shared" si="24"/>
        <v>786958</v>
      </c>
      <c r="F420" s="15" t="str">
        <f t="shared" si="27"/>
        <v>BEARISH</v>
      </c>
      <c r="G420" s="15" t="str">
        <f t="shared" si="26"/>
        <v>NEUTRAL</v>
      </c>
      <c r="H420" s="15" t="str">
        <f t="shared" si="25"/>
        <v>CONFIRMED BEARISH</v>
      </c>
    </row>
    <row r="421" spans="1:8" ht="13.5" x14ac:dyDescent="0.25">
      <c r="A421" s="4">
        <v>42618</v>
      </c>
      <c r="B421" s="2">
        <v>4.97</v>
      </c>
      <c r="C421" s="2">
        <v>4.3379000000000003</v>
      </c>
      <c r="D421" s="2">
        <v>650</v>
      </c>
      <c r="E421" s="2">
        <f t="shared" si="24"/>
        <v>786958</v>
      </c>
      <c r="F421" s="15" t="str">
        <f t="shared" si="27"/>
        <v>BEARISH</v>
      </c>
      <c r="G421" s="15" t="str">
        <f t="shared" si="26"/>
        <v>NEUTRAL</v>
      </c>
      <c r="H421" s="15" t="str">
        <f t="shared" si="25"/>
        <v>CONFIRMED BEARISH</v>
      </c>
    </row>
    <row r="422" spans="1:8" ht="13.5" x14ac:dyDescent="0.25">
      <c r="A422" s="4">
        <v>42619</v>
      </c>
      <c r="B422" s="2">
        <v>4.95</v>
      </c>
      <c r="C422" s="2">
        <v>4.3205</v>
      </c>
      <c r="D422" s="2">
        <v>150</v>
      </c>
      <c r="E422" s="2">
        <f t="shared" si="24"/>
        <v>786808</v>
      </c>
      <c r="F422" s="15" t="str">
        <f t="shared" si="27"/>
        <v>BEARISH</v>
      </c>
      <c r="G422" s="15" t="str">
        <f t="shared" si="26"/>
        <v>NEUTRAL</v>
      </c>
      <c r="H422" s="15" t="str">
        <f t="shared" si="25"/>
        <v>CONFIRMED BEARISH</v>
      </c>
    </row>
    <row r="423" spans="1:8" ht="13.5" x14ac:dyDescent="0.25">
      <c r="A423" s="4">
        <v>42620</v>
      </c>
      <c r="B423" s="2">
        <v>4.9400000000000004</v>
      </c>
      <c r="C423" s="2">
        <v>4.3117000000000001</v>
      </c>
      <c r="D423" s="2">
        <v>753</v>
      </c>
      <c r="E423" s="2">
        <f t="shared" si="24"/>
        <v>786055</v>
      </c>
      <c r="F423" s="15" t="str">
        <f t="shared" si="27"/>
        <v>BEARISH</v>
      </c>
      <c r="G423" s="15" t="str">
        <f t="shared" si="26"/>
        <v>NEUTRAL</v>
      </c>
      <c r="H423" s="15" t="str">
        <f t="shared" si="25"/>
        <v>CONFIRMED BEARISH</v>
      </c>
    </row>
    <row r="424" spans="1:8" ht="13.5" x14ac:dyDescent="0.25">
      <c r="A424" s="4">
        <v>42621</v>
      </c>
      <c r="B424" s="2">
        <v>4.8499999999999996</v>
      </c>
      <c r="C424" s="2">
        <v>4.2332000000000001</v>
      </c>
      <c r="D424" s="2">
        <v>27587</v>
      </c>
      <c r="E424" s="2">
        <f t="shared" si="24"/>
        <v>758468</v>
      </c>
      <c r="F424" s="15" t="str">
        <f t="shared" si="27"/>
        <v>BEARISH</v>
      </c>
      <c r="G424" s="15" t="str">
        <f t="shared" si="26"/>
        <v>WEAK</v>
      </c>
      <c r="H424" s="15" t="str">
        <f t="shared" si="25"/>
        <v>CONFIRMED BEARISH</v>
      </c>
    </row>
    <row r="425" spans="1:8" ht="13.5" x14ac:dyDescent="0.25">
      <c r="A425" s="4">
        <v>42622</v>
      </c>
      <c r="B425" s="2">
        <v>4.87</v>
      </c>
      <c r="C425" s="2">
        <v>4.2506000000000004</v>
      </c>
      <c r="D425" s="2">
        <v>37587</v>
      </c>
      <c r="E425" s="2">
        <f t="shared" si="24"/>
        <v>796055</v>
      </c>
      <c r="F425" s="15" t="str">
        <f t="shared" si="27"/>
        <v>BULLISH</v>
      </c>
      <c r="G425" s="15" t="str">
        <f t="shared" si="26"/>
        <v>NEUTRAL</v>
      </c>
      <c r="H425" s="15" t="str">
        <f t="shared" si="25"/>
        <v>BULLISH DIVERGENCE</v>
      </c>
    </row>
    <row r="426" spans="1:8" ht="13.5" x14ac:dyDescent="0.25">
      <c r="A426" s="4">
        <v>42627</v>
      </c>
      <c r="B426" s="2">
        <v>4.8</v>
      </c>
      <c r="C426" s="2">
        <v>4.1894999999999998</v>
      </c>
      <c r="D426" s="2">
        <v>1000</v>
      </c>
      <c r="E426" s="2">
        <f t="shared" si="24"/>
        <v>795055</v>
      </c>
      <c r="F426" s="15" t="str">
        <f t="shared" si="27"/>
        <v>BULLISH</v>
      </c>
      <c r="G426" s="15" t="str">
        <f t="shared" si="26"/>
        <v>NEUTRAL</v>
      </c>
      <c r="H426" s="15" t="str">
        <f t="shared" si="25"/>
        <v>BULLISH DIVERGENCE</v>
      </c>
    </row>
    <row r="427" spans="1:8" ht="13.5" x14ac:dyDescent="0.25">
      <c r="A427" s="4">
        <v>42628</v>
      </c>
      <c r="B427" s="2">
        <v>4.8499999999999996</v>
      </c>
      <c r="C427" s="2">
        <v>4.2332000000000001</v>
      </c>
      <c r="D427" s="2">
        <v>2789</v>
      </c>
      <c r="E427" s="2">
        <f t="shared" si="24"/>
        <v>797844</v>
      </c>
      <c r="F427" s="15" t="str">
        <f t="shared" si="27"/>
        <v>BULLISH</v>
      </c>
      <c r="G427" s="15" t="str">
        <f t="shared" si="26"/>
        <v>NEUTRAL</v>
      </c>
      <c r="H427" s="15" t="str">
        <f t="shared" si="25"/>
        <v>BULLISH DIVERGENCE</v>
      </c>
    </row>
    <row r="428" spans="1:8" ht="13.5" x14ac:dyDescent="0.25">
      <c r="A428" s="4">
        <v>42629</v>
      </c>
      <c r="B428" s="2">
        <v>4.8499999999999996</v>
      </c>
      <c r="C428" s="2">
        <v>4.2332000000000001</v>
      </c>
      <c r="D428" s="2">
        <v>5043</v>
      </c>
      <c r="E428" s="2">
        <f t="shared" si="24"/>
        <v>797844</v>
      </c>
      <c r="F428" s="15" t="str">
        <f t="shared" si="27"/>
        <v>BULLISH</v>
      </c>
      <c r="G428" s="15" t="str">
        <f t="shared" si="26"/>
        <v>NEUTRAL</v>
      </c>
      <c r="H428" s="15" t="str">
        <f t="shared" si="25"/>
        <v>BULLISH DIVERGENCE</v>
      </c>
    </row>
    <row r="429" spans="1:8" ht="13.5" x14ac:dyDescent="0.25">
      <c r="A429" s="4">
        <v>42632</v>
      </c>
      <c r="B429" s="2">
        <v>4.8600000000000003</v>
      </c>
      <c r="C429" s="2">
        <v>4.2419000000000002</v>
      </c>
      <c r="D429" s="2">
        <v>692</v>
      </c>
      <c r="E429" s="2">
        <f t="shared" si="24"/>
        <v>798536</v>
      </c>
      <c r="F429" s="15" t="str">
        <f t="shared" si="27"/>
        <v>BULLISH</v>
      </c>
      <c r="G429" s="15" t="str">
        <f t="shared" si="26"/>
        <v>STRONG</v>
      </c>
      <c r="H429" s="15" t="str">
        <f t="shared" si="25"/>
        <v>CONFIRMED BULLISH</v>
      </c>
    </row>
    <row r="430" spans="1:8" ht="13.5" x14ac:dyDescent="0.25">
      <c r="A430" s="4">
        <v>42633</v>
      </c>
      <c r="B430" s="2">
        <v>4.8600000000000003</v>
      </c>
      <c r="C430" s="2">
        <v>4.2419000000000002</v>
      </c>
      <c r="D430" s="2">
        <v>705</v>
      </c>
      <c r="E430" s="2">
        <f t="shared" si="24"/>
        <v>798536</v>
      </c>
      <c r="F430" s="15" t="str">
        <f t="shared" si="27"/>
        <v>BULLISH</v>
      </c>
      <c r="G430" s="15" t="str">
        <f t="shared" si="26"/>
        <v>NEUTRAL</v>
      </c>
      <c r="H430" s="15" t="str">
        <f t="shared" si="25"/>
        <v>BULLISH DIVERGENCE</v>
      </c>
    </row>
    <row r="431" spans="1:8" ht="13.5" x14ac:dyDescent="0.25">
      <c r="A431" s="4">
        <v>42634</v>
      </c>
      <c r="B431" s="2">
        <v>4.8499999999999996</v>
      </c>
      <c r="C431" s="2">
        <v>4.2332000000000001</v>
      </c>
      <c r="D431" s="2">
        <v>2401</v>
      </c>
      <c r="E431" s="2">
        <f t="shared" si="24"/>
        <v>796135</v>
      </c>
      <c r="F431" s="15" t="str">
        <f t="shared" si="27"/>
        <v>BULLISH</v>
      </c>
      <c r="G431" s="15" t="str">
        <f t="shared" si="26"/>
        <v>NEUTRAL</v>
      </c>
      <c r="H431" s="15" t="str">
        <f t="shared" si="25"/>
        <v>CONFIRMED BULLISH</v>
      </c>
    </row>
    <row r="432" spans="1:8" ht="13.5" x14ac:dyDescent="0.25">
      <c r="A432" s="4">
        <v>42635</v>
      </c>
      <c r="B432" s="2">
        <v>4.8600000000000003</v>
      </c>
      <c r="C432" s="2">
        <v>4.2419000000000002</v>
      </c>
      <c r="D432" s="2">
        <v>2197</v>
      </c>
      <c r="E432" s="2">
        <f t="shared" si="24"/>
        <v>798332</v>
      </c>
      <c r="F432" s="15" t="str">
        <f t="shared" si="27"/>
        <v>BULLISH</v>
      </c>
      <c r="G432" s="15" t="str">
        <f t="shared" si="26"/>
        <v>NEUTRAL</v>
      </c>
      <c r="H432" s="15" t="str">
        <f t="shared" si="25"/>
        <v>CONFIRMED BULLISH</v>
      </c>
    </row>
    <row r="433" spans="1:8" ht="13.5" x14ac:dyDescent="0.25">
      <c r="A433" s="4">
        <v>42636</v>
      </c>
      <c r="B433" s="2">
        <v>4.87</v>
      </c>
      <c r="C433" s="2">
        <v>4.2506000000000004</v>
      </c>
      <c r="D433" s="2">
        <v>2803</v>
      </c>
      <c r="E433" s="2">
        <f t="shared" si="24"/>
        <v>801135</v>
      </c>
      <c r="F433" s="15" t="str">
        <f t="shared" si="27"/>
        <v>BULLISH</v>
      </c>
      <c r="G433" s="15" t="str">
        <f t="shared" si="26"/>
        <v>NEUTRAL</v>
      </c>
      <c r="H433" s="15" t="str">
        <f t="shared" si="25"/>
        <v>CONFIRMED BULLISH</v>
      </c>
    </row>
    <row r="434" spans="1:8" ht="13.5" x14ac:dyDescent="0.25">
      <c r="A434" s="4">
        <v>42639</v>
      </c>
      <c r="B434" s="2">
        <v>4.87</v>
      </c>
      <c r="C434" s="2">
        <v>4.2506000000000004</v>
      </c>
      <c r="D434" s="2">
        <v>2094</v>
      </c>
      <c r="E434" s="2">
        <f t="shared" si="24"/>
        <v>801135</v>
      </c>
      <c r="F434" s="15" t="str">
        <f t="shared" si="27"/>
        <v>BULLISH</v>
      </c>
      <c r="G434" s="15" t="str">
        <f t="shared" si="26"/>
        <v>NEUTRAL</v>
      </c>
      <c r="H434" s="15" t="str">
        <f t="shared" si="25"/>
        <v>CONFIRMED BULLISH</v>
      </c>
    </row>
    <row r="435" spans="1:8" ht="13.5" x14ac:dyDescent="0.25">
      <c r="A435" s="4">
        <v>42640</v>
      </c>
      <c r="B435" s="2">
        <v>4.87</v>
      </c>
      <c r="C435" s="2">
        <v>4.2506000000000004</v>
      </c>
      <c r="D435" s="2">
        <v>420</v>
      </c>
      <c r="E435" s="2">
        <f t="shared" si="24"/>
        <v>801135</v>
      </c>
      <c r="F435" s="15" t="str">
        <f t="shared" si="27"/>
        <v>BULLISH</v>
      </c>
      <c r="G435" s="15" t="str">
        <f t="shared" si="26"/>
        <v>NEUTRAL</v>
      </c>
      <c r="H435" s="15" t="str">
        <f t="shared" si="25"/>
        <v>CONFIRMED BULLISH</v>
      </c>
    </row>
    <row r="436" spans="1:8" ht="13.5" x14ac:dyDescent="0.25">
      <c r="A436" s="4">
        <v>42641</v>
      </c>
      <c r="B436" s="2">
        <v>4.8499999999999996</v>
      </c>
      <c r="C436" s="2">
        <v>4.2332000000000001</v>
      </c>
      <c r="D436" s="2">
        <v>3259</v>
      </c>
      <c r="E436" s="2">
        <f t="shared" si="24"/>
        <v>797876</v>
      </c>
      <c r="F436" s="15" t="str">
        <f t="shared" si="27"/>
        <v>BULLISH</v>
      </c>
      <c r="G436" s="15" t="str">
        <f t="shared" si="26"/>
        <v>NEUTRAL</v>
      </c>
      <c r="H436" s="15" t="str">
        <f t="shared" si="25"/>
        <v>NEUTRAL</v>
      </c>
    </row>
    <row r="437" spans="1:8" ht="13.5" x14ac:dyDescent="0.25">
      <c r="A437" s="4">
        <v>42642</v>
      </c>
      <c r="B437" s="2">
        <v>4.8499999999999996</v>
      </c>
      <c r="C437" s="2">
        <v>4.2332000000000001</v>
      </c>
      <c r="D437" s="2">
        <v>3492</v>
      </c>
      <c r="E437" s="2">
        <f t="shared" si="24"/>
        <v>797876</v>
      </c>
      <c r="F437" s="15" t="str">
        <f t="shared" si="27"/>
        <v>BEARISH</v>
      </c>
      <c r="G437" s="15" t="str">
        <f t="shared" si="26"/>
        <v>NEUTRAL</v>
      </c>
      <c r="H437" s="15" t="str">
        <f t="shared" si="25"/>
        <v>CONFIRMED BEARISH</v>
      </c>
    </row>
    <row r="438" spans="1:8" ht="13.5" x14ac:dyDescent="0.25">
      <c r="A438" s="4">
        <v>42643</v>
      </c>
      <c r="B438" s="2">
        <v>4.8499999999999996</v>
      </c>
      <c r="C438" s="2">
        <v>4.2332000000000001</v>
      </c>
      <c r="D438" s="2">
        <v>1200</v>
      </c>
      <c r="E438" s="2">
        <f t="shared" si="24"/>
        <v>797876</v>
      </c>
      <c r="F438" s="15" t="str">
        <f t="shared" si="27"/>
        <v>BEARISH</v>
      </c>
      <c r="G438" s="15" t="str">
        <f t="shared" si="26"/>
        <v>NEUTRAL</v>
      </c>
      <c r="H438" s="15" t="str">
        <f t="shared" si="25"/>
        <v>CONFIRMED BEARISH</v>
      </c>
    </row>
    <row r="439" spans="1:8" ht="13.5" x14ac:dyDescent="0.25">
      <c r="A439" s="4">
        <v>42647</v>
      </c>
      <c r="B439" s="2">
        <v>4.8499999999999996</v>
      </c>
      <c r="C439" s="2">
        <v>4.2332000000000001</v>
      </c>
      <c r="D439" s="2">
        <v>3891</v>
      </c>
      <c r="E439" s="2">
        <f t="shared" si="24"/>
        <v>797876</v>
      </c>
      <c r="F439" s="15" t="str">
        <f t="shared" si="27"/>
        <v>BEARISH</v>
      </c>
      <c r="G439" s="15" t="str">
        <f t="shared" si="26"/>
        <v>NEUTRAL</v>
      </c>
      <c r="H439" s="15" t="str">
        <f t="shared" si="25"/>
        <v>CONFIRMED BEARISH</v>
      </c>
    </row>
    <row r="440" spans="1:8" ht="13.5" x14ac:dyDescent="0.25">
      <c r="A440" s="4">
        <v>42648</v>
      </c>
      <c r="B440" s="2">
        <v>4.8600000000000003</v>
      </c>
      <c r="C440" s="2">
        <v>4.2419000000000002</v>
      </c>
      <c r="D440" s="2">
        <v>481</v>
      </c>
      <c r="E440" s="2">
        <f t="shared" si="24"/>
        <v>798357</v>
      </c>
      <c r="F440" s="15" t="str">
        <f t="shared" si="27"/>
        <v>BEARISH</v>
      </c>
      <c r="G440" s="15" t="str">
        <f t="shared" si="26"/>
        <v>NEUTRAL</v>
      </c>
      <c r="H440" s="15" t="str">
        <f t="shared" si="25"/>
        <v>CONFIRMED BEARISH</v>
      </c>
    </row>
    <row r="441" spans="1:8" ht="13.5" x14ac:dyDescent="0.25">
      <c r="A441" s="4">
        <v>42649</v>
      </c>
      <c r="B441" s="2">
        <v>4.8600000000000003</v>
      </c>
      <c r="C441" s="2">
        <v>4.2419000000000002</v>
      </c>
      <c r="D441" s="2">
        <v>0</v>
      </c>
      <c r="E441" s="2">
        <f t="shared" si="24"/>
        <v>798357</v>
      </c>
      <c r="F441" s="15" t="str">
        <f t="shared" si="27"/>
        <v>BULLISH</v>
      </c>
      <c r="G441" s="15" t="str">
        <f t="shared" si="26"/>
        <v>NEUTRAL</v>
      </c>
      <c r="H441" s="15" t="str">
        <f t="shared" si="25"/>
        <v>CONFIRMED BULLISH</v>
      </c>
    </row>
    <row r="442" spans="1:8" ht="13.5" x14ac:dyDescent="0.25">
      <c r="A442" s="4">
        <v>42650</v>
      </c>
      <c r="B442" s="2">
        <v>4.8499999999999996</v>
      </c>
      <c r="C442" s="2">
        <v>4.2332000000000001</v>
      </c>
      <c r="D442" s="2">
        <v>1000</v>
      </c>
      <c r="E442" s="2">
        <f t="shared" si="24"/>
        <v>797357</v>
      </c>
      <c r="F442" s="15" t="str">
        <f t="shared" si="27"/>
        <v>BEARISH</v>
      </c>
      <c r="G442" s="15" t="str">
        <f t="shared" si="26"/>
        <v>NEUTRAL</v>
      </c>
      <c r="H442" s="15" t="str">
        <f t="shared" si="25"/>
        <v>NEUTRAL</v>
      </c>
    </row>
    <row r="443" spans="1:8" ht="13.5" x14ac:dyDescent="0.25">
      <c r="A443" s="4">
        <v>42653</v>
      </c>
      <c r="B443" s="2">
        <v>4.8499999999999996</v>
      </c>
      <c r="C443" s="2">
        <v>4.2332000000000001</v>
      </c>
      <c r="D443" s="2">
        <v>5750</v>
      </c>
      <c r="E443" s="2">
        <f t="shared" si="24"/>
        <v>797357</v>
      </c>
      <c r="F443" s="15" t="str">
        <f t="shared" si="27"/>
        <v>BEARISH</v>
      </c>
      <c r="G443" s="15" t="str">
        <f t="shared" si="26"/>
        <v>NEUTRAL</v>
      </c>
      <c r="H443" s="15" t="str">
        <f t="shared" si="25"/>
        <v>NEUTRAL</v>
      </c>
    </row>
    <row r="444" spans="1:8" ht="13.5" x14ac:dyDescent="0.25">
      <c r="A444" s="4">
        <v>42654</v>
      </c>
      <c r="B444" s="2">
        <v>4.8</v>
      </c>
      <c r="C444" s="2">
        <v>4.1894999999999998</v>
      </c>
      <c r="D444" s="2">
        <v>14160</v>
      </c>
      <c r="E444" s="2">
        <f t="shared" si="24"/>
        <v>783197</v>
      </c>
      <c r="F444" s="15" t="str">
        <f t="shared" si="27"/>
        <v>BEARISH</v>
      </c>
      <c r="G444" s="15" t="str">
        <f t="shared" si="26"/>
        <v>NEUTRAL</v>
      </c>
      <c r="H444" s="15" t="str">
        <f t="shared" si="25"/>
        <v>CONFIRMED BEARISH</v>
      </c>
    </row>
    <row r="445" spans="1:8" ht="13.5" x14ac:dyDescent="0.25">
      <c r="A445" s="4">
        <v>42655</v>
      </c>
      <c r="B445" s="2">
        <v>4.8</v>
      </c>
      <c r="C445" s="2">
        <v>4.1894999999999998</v>
      </c>
      <c r="D445" s="2">
        <v>400</v>
      </c>
      <c r="E445" s="2">
        <f t="shared" si="24"/>
        <v>783197</v>
      </c>
      <c r="F445" s="15" t="str">
        <f t="shared" si="27"/>
        <v>BEARISH</v>
      </c>
      <c r="G445" s="15" t="str">
        <f t="shared" si="26"/>
        <v>NEUTRAL</v>
      </c>
      <c r="H445" s="15" t="str">
        <f t="shared" si="25"/>
        <v>CONFIRMED BEARISH</v>
      </c>
    </row>
    <row r="446" spans="1:8" ht="13.5" x14ac:dyDescent="0.25">
      <c r="A446" s="4">
        <v>42656</v>
      </c>
      <c r="B446" s="2">
        <v>4.8</v>
      </c>
      <c r="C446" s="2">
        <v>4.1894999999999998</v>
      </c>
      <c r="D446" s="2">
        <v>470</v>
      </c>
      <c r="E446" s="2">
        <f t="shared" si="24"/>
        <v>783197</v>
      </c>
      <c r="F446" s="15" t="str">
        <f t="shared" si="27"/>
        <v>BEARISH</v>
      </c>
      <c r="G446" s="15" t="str">
        <f t="shared" si="26"/>
        <v>NEUTRAL</v>
      </c>
      <c r="H446" s="15" t="str">
        <f t="shared" si="25"/>
        <v>CONFIRMED BEARISH</v>
      </c>
    </row>
    <row r="447" spans="1:8" ht="13.5" x14ac:dyDescent="0.25">
      <c r="A447" s="4">
        <v>42657</v>
      </c>
      <c r="B447" s="2">
        <v>4.71</v>
      </c>
      <c r="C447" s="2">
        <v>4.1109999999999998</v>
      </c>
      <c r="D447" s="2">
        <v>6700</v>
      </c>
      <c r="E447" s="2">
        <f t="shared" si="24"/>
        <v>776497</v>
      </c>
      <c r="F447" s="15" t="str">
        <f t="shared" si="27"/>
        <v>BEARISH</v>
      </c>
      <c r="G447" s="15" t="str">
        <f t="shared" si="26"/>
        <v>WEAK</v>
      </c>
      <c r="H447" s="15" t="str">
        <f t="shared" si="25"/>
        <v>CONFIRMED BEARISH</v>
      </c>
    </row>
    <row r="448" spans="1:8" ht="13.5" x14ac:dyDescent="0.25">
      <c r="A448" s="4">
        <v>42660</v>
      </c>
      <c r="B448" s="2">
        <v>4.7</v>
      </c>
      <c r="C448" s="2">
        <v>4.1022999999999996</v>
      </c>
      <c r="D448" s="2">
        <v>5422</v>
      </c>
      <c r="E448" s="2">
        <f t="shared" si="24"/>
        <v>771075</v>
      </c>
      <c r="F448" s="15" t="str">
        <f t="shared" si="27"/>
        <v>BEARISH</v>
      </c>
      <c r="G448" s="15" t="str">
        <f t="shared" si="26"/>
        <v>WEAK</v>
      </c>
      <c r="H448" s="15" t="str">
        <f t="shared" si="25"/>
        <v>CONFIRMED BEARISH</v>
      </c>
    </row>
    <row r="449" spans="1:8" ht="13.5" x14ac:dyDescent="0.25">
      <c r="A449" s="4">
        <v>42661</v>
      </c>
      <c r="B449" s="2">
        <v>4.7</v>
      </c>
      <c r="C449" s="2">
        <v>4.1022999999999996</v>
      </c>
      <c r="D449" s="2">
        <v>0</v>
      </c>
      <c r="E449" s="2">
        <f t="shared" si="24"/>
        <v>771075</v>
      </c>
      <c r="F449" s="15" t="str">
        <f t="shared" si="27"/>
        <v>BEARISH</v>
      </c>
      <c r="G449" s="15" t="str">
        <f t="shared" si="26"/>
        <v>NEUTRAL</v>
      </c>
      <c r="H449" s="15" t="str">
        <f t="shared" si="25"/>
        <v>CONFIRMED BEARISH</v>
      </c>
    </row>
    <row r="450" spans="1:8" ht="13.5" x14ac:dyDescent="0.25">
      <c r="A450" s="4">
        <v>42662</v>
      </c>
      <c r="B450" s="2">
        <v>4.7</v>
      </c>
      <c r="C450" s="2">
        <v>4.1022999999999996</v>
      </c>
      <c r="D450" s="2">
        <v>4572</v>
      </c>
      <c r="E450" s="2">
        <f t="shared" si="24"/>
        <v>771075</v>
      </c>
      <c r="F450" s="15" t="str">
        <f t="shared" si="27"/>
        <v>BEARISH</v>
      </c>
      <c r="G450" s="15" t="str">
        <f t="shared" si="26"/>
        <v>NEUTRAL</v>
      </c>
      <c r="H450" s="15" t="str">
        <f t="shared" si="25"/>
        <v>CONFIRMED BEARISH</v>
      </c>
    </row>
    <row r="451" spans="1:8" ht="13.5" x14ac:dyDescent="0.25">
      <c r="A451" s="4">
        <v>42663</v>
      </c>
      <c r="B451" s="2">
        <v>4.7</v>
      </c>
      <c r="C451" s="2">
        <v>4.1022999999999996</v>
      </c>
      <c r="D451" s="2">
        <v>50</v>
      </c>
      <c r="E451" s="2">
        <f t="shared" si="24"/>
        <v>771075</v>
      </c>
      <c r="F451" s="15" t="str">
        <f t="shared" si="27"/>
        <v>BEARISH</v>
      </c>
      <c r="G451" s="15" t="str">
        <f t="shared" si="26"/>
        <v>NEUTRAL</v>
      </c>
      <c r="H451" s="15" t="str">
        <f t="shared" si="25"/>
        <v>CONFIRMED BEARISH</v>
      </c>
    </row>
    <row r="452" spans="1:8" ht="13.5" x14ac:dyDescent="0.25">
      <c r="A452" s="4">
        <v>42664</v>
      </c>
      <c r="B452" s="2">
        <v>4.6900000000000004</v>
      </c>
      <c r="C452" s="2">
        <v>4.0934999999999997</v>
      </c>
      <c r="D452" s="2">
        <v>1000</v>
      </c>
      <c r="E452" s="2">
        <f t="shared" ref="E452:E515" si="28">IF(B452&gt;B451, E451+D452, IF(B452&lt;B451, E451-D452, E451))</f>
        <v>770075</v>
      </c>
      <c r="F452" s="15" t="str">
        <f t="shared" si="27"/>
        <v>BEARISH</v>
      </c>
      <c r="G452" s="15" t="str">
        <f t="shared" si="26"/>
        <v>NEUTRAL</v>
      </c>
      <c r="H452" s="15" t="str">
        <f t="shared" si="25"/>
        <v>CONFIRMED BEARISH</v>
      </c>
    </row>
    <row r="453" spans="1:8" ht="13.5" x14ac:dyDescent="0.25">
      <c r="A453" s="4">
        <v>42667</v>
      </c>
      <c r="B453" s="2">
        <v>4.6900000000000004</v>
      </c>
      <c r="C453" s="2">
        <v>4.0934999999999997</v>
      </c>
      <c r="D453" s="2">
        <v>500</v>
      </c>
      <c r="E453" s="2">
        <f t="shared" si="28"/>
        <v>770075</v>
      </c>
      <c r="F453" s="15" t="str">
        <f t="shared" si="27"/>
        <v>BEARISH</v>
      </c>
      <c r="G453" s="15" t="str">
        <f t="shared" si="26"/>
        <v>NEUTRAL</v>
      </c>
      <c r="H453" s="15" t="str">
        <f t="shared" si="25"/>
        <v>CONFIRMED BEARISH</v>
      </c>
    </row>
    <row r="454" spans="1:8" ht="13.5" x14ac:dyDescent="0.25">
      <c r="A454" s="4">
        <v>42668</v>
      </c>
      <c r="B454" s="2">
        <v>4.8</v>
      </c>
      <c r="C454" s="2">
        <v>4.1894999999999998</v>
      </c>
      <c r="D454" s="2">
        <v>150</v>
      </c>
      <c r="E454" s="2">
        <f t="shared" si="28"/>
        <v>770225</v>
      </c>
      <c r="F454" s="15" t="str">
        <f t="shared" si="27"/>
        <v>BEARISH</v>
      </c>
      <c r="G454" s="15" t="str">
        <f t="shared" si="26"/>
        <v>NEUTRAL</v>
      </c>
      <c r="H454" s="1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BEARISH DIVERGENCE</v>
      </c>
    </row>
    <row r="455" spans="1:8" ht="13.5" x14ac:dyDescent="0.25">
      <c r="A455" s="4">
        <v>42669</v>
      </c>
      <c r="B455" s="2">
        <v>4.67</v>
      </c>
      <c r="C455" s="2">
        <v>4.0761000000000003</v>
      </c>
      <c r="D455" s="2">
        <v>4000</v>
      </c>
      <c r="E455" s="2">
        <f t="shared" si="28"/>
        <v>766225</v>
      </c>
      <c r="F455" s="15" t="str">
        <f t="shared" si="27"/>
        <v>BEARISH</v>
      </c>
      <c r="G455" s="15" t="str">
        <f t="shared" ref="G455:G518" si="30">IF((E455-E450)/E450 &gt; 0.02, "STRONG",
 IF((E455-E450)/E450 &lt; -0.02, "WEAK", "NEUTRAL"))</f>
        <v>NEUTRAL</v>
      </c>
      <c r="H455" s="15" t="str">
        <f t="shared" si="29"/>
        <v>CONFIRMED BEARISH</v>
      </c>
    </row>
    <row r="456" spans="1:8" ht="13.5" x14ac:dyDescent="0.25">
      <c r="A456" s="4">
        <v>42670</v>
      </c>
      <c r="B456" s="2">
        <v>4.8</v>
      </c>
      <c r="C456" s="2">
        <v>4.1894999999999998</v>
      </c>
      <c r="D456" s="2">
        <v>11056</v>
      </c>
      <c r="E456" s="2">
        <f t="shared" si="28"/>
        <v>777281</v>
      </c>
      <c r="F456" s="15" t="str">
        <f t="shared" ref="F456:F519" si="31">IF(E456&gt;E451,"BULLISH",IF(E456&lt;E451,"BEARISH","NEUTRAL"))</f>
        <v>BULLISH</v>
      </c>
      <c r="G456" s="15" t="str">
        <f t="shared" si="30"/>
        <v>NEUTRAL</v>
      </c>
      <c r="H456" s="15" t="str">
        <f t="shared" si="29"/>
        <v>CONFIRMED BULLISH</v>
      </c>
    </row>
    <row r="457" spans="1:8" ht="13.5" x14ac:dyDescent="0.25">
      <c r="A457" s="4">
        <v>42671</v>
      </c>
      <c r="B457" s="2">
        <v>4.8</v>
      </c>
      <c r="C457" s="2">
        <v>4.1894999999999998</v>
      </c>
      <c r="D457" s="2">
        <v>5947</v>
      </c>
      <c r="E457" s="2">
        <f t="shared" si="28"/>
        <v>777281</v>
      </c>
      <c r="F457" s="15" t="str">
        <f t="shared" si="31"/>
        <v>BULLISH</v>
      </c>
      <c r="G457" s="15" t="str">
        <f t="shared" si="30"/>
        <v>NEUTRAL</v>
      </c>
      <c r="H457" s="15" t="str">
        <f t="shared" si="29"/>
        <v>CONFIRMED BULLISH</v>
      </c>
    </row>
    <row r="458" spans="1:8" ht="13.5" x14ac:dyDescent="0.25">
      <c r="A458" s="4">
        <v>42674</v>
      </c>
      <c r="B458" s="2">
        <v>4.91</v>
      </c>
      <c r="C458" s="2">
        <v>4.2854999999999999</v>
      </c>
      <c r="D458" s="2">
        <v>3049</v>
      </c>
      <c r="E458" s="2">
        <f t="shared" si="28"/>
        <v>780330</v>
      </c>
      <c r="F458" s="15" t="str">
        <f t="shared" si="31"/>
        <v>BULLISH</v>
      </c>
      <c r="G458" s="15" t="str">
        <f t="shared" si="30"/>
        <v>NEUTRAL</v>
      </c>
      <c r="H458" s="15" t="str">
        <f t="shared" si="29"/>
        <v>CONFIRMED BULLISH</v>
      </c>
    </row>
    <row r="459" spans="1:8" ht="13.5" x14ac:dyDescent="0.25">
      <c r="A459" s="4">
        <v>42675</v>
      </c>
      <c r="B459" s="2">
        <v>4.92</v>
      </c>
      <c r="C459" s="2">
        <v>4.2942999999999998</v>
      </c>
      <c r="D459" s="2">
        <v>1252</v>
      </c>
      <c r="E459" s="2">
        <f t="shared" si="28"/>
        <v>781582</v>
      </c>
      <c r="F459" s="15" t="str">
        <f t="shared" si="31"/>
        <v>BULLISH</v>
      </c>
      <c r="G459" s="15" t="str">
        <f t="shared" si="30"/>
        <v>NEUTRAL</v>
      </c>
      <c r="H459" s="15" t="str">
        <f t="shared" si="29"/>
        <v>CONFIRMED BULLISH</v>
      </c>
    </row>
    <row r="460" spans="1:8" ht="13.5" x14ac:dyDescent="0.25">
      <c r="A460" s="4">
        <v>42676</v>
      </c>
      <c r="B460" s="2">
        <v>4.92</v>
      </c>
      <c r="C460" s="2">
        <v>4.2942999999999998</v>
      </c>
      <c r="D460" s="2">
        <v>0</v>
      </c>
      <c r="E460" s="2">
        <f t="shared" si="28"/>
        <v>781582</v>
      </c>
      <c r="F460" s="15" t="str">
        <f t="shared" si="31"/>
        <v>BULLISH</v>
      </c>
      <c r="G460" s="15" t="str">
        <f t="shared" si="30"/>
        <v>STRONG</v>
      </c>
      <c r="H460" s="15" t="str">
        <f t="shared" si="29"/>
        <v>CONFIRMED BULLISH</v>
      </c>
    </row>
    <row r="461" spans="1:8" ht="13.5" x14ac:dyDescent="0.25">
      <c r="A461" s="4">
        <v>42677</v>
      </c>
      <c r="B461" s="2">
        <v>4.78</v>
      </c>
      <c r="C461" s="2">
        <v>4.1721000000000004</v>
      </c>
      <c r="D461" s="2">
        <v>1310</v>
      </c>
      <c r="E461" s="2">
        <f t="shared" si="28"/>
        <v>780272</v>
      </c>
      <c r="F461" s="15" t="str">
        <f t="shared" si="31"/>
        <v>BULLISH</v>
      </c>
      <c r="G461" s="15" t="str">
        <f t="shared" si="30"/>
        <v>NEUTRAL</v>
      </c>
      <c r="H461" s="15" t="str">
        <f t="shared" si="29"/>
        <v>BULLISH DIVERGENCE</v>
      </c>
    </row>
    <row r="462" spans="1:8" ht="13.5" x14ac:dyDescent="0.25">
      <c r="A462" s="4">
        <v>42678</v>
      </c>
      <c r="B462" s="2">
        <v>4.8</v>
      </c>
      <c r="C462" s="2">
        <v>4.1894999999999998</v>
      </c>
      <c r="D462" s="2">
        <v>100</v>
      </c>
      <c r="E462" s="2">
        <f t="shared" si="28"/>
        <v>780372</v>
      </c>
      <c r="F462" s="15" t="str">
        <f t="shared" si="31"/>
        <v>BULLISH</v>
      </c>
      <c r="G462" s="15" t="str">
        <f t="shared" si="30"/>
        <v>NEUTRAL</v>
      </c>
      <c r="H462" s="15" t="str">
        <f t="shared" si="29"/>
        <v>NEUTRAL</v>
      </c>
    </row>
    <row r="463" spans="1:8" ht="13.5" x14ac:dyDescent="0.25">
      <c r="A463" s="4">
        <v>42681</v>
      </c>
      <c r="B463" s="2">
        <v>4.8</v>
      </c>
      <c r="C463" s="2">
        <v>4.1894999999999998</v>
      </c>
      <c r="D463" s="2">
        <v>0</v>
      </c>
      <c r="E463" s="2">
        <f t="shared" si="28"/>
        <v>780372</v>
      </c>
      <c r="F463" s="15" t="str">
        <f t="shared" si="31"/>
        <v>BULLISH</v>
      </c>
      <c r="G463" s="15" t="str">
        <f t="shared" si="30"/>
        <v>NEUTRAL</v>
      </c>
      <c r="H463" s="15" t="str">
        <f t="shared" si="29"/>
        <v>BULLISH DIVERGENCE</v>
      </c>
    </row>
    <row r="464" spans="1:8" ht="13.5" x14ac:dyDescent="0.25">
      <c r="A464" s="4">
        <v>42682</v>
      </c>
      <c r="B464" s="2">
        <v>4.79</v>
      </c>
      <c r="C464" s="2">
        <v>4.1807999999999996</v>
      </c>
      <c r="D464" s="2">
        <v>595</v>
      </c>
      <c r="E464" s="2">
        <f t="shared" si="28"/>
        <v>779777</v>
      </c>
      <c r="F464" s="15" t="str">
        <f t="shared" si="31"/>
        <v>BEARISH</v>
      </c>
      <c r="G464" s="15" t="str">
        <f t="shared" si="30"/>
        <v>NEUTRAL</v>
      </c>
      <c r="H464" s="15" t="str">
        <f t="shared" si="29"/>
        <v>CONFIRMED BEARISH</v>
      </c>
    </row>
    <row r="465" spans="1:8" ht="13.5" x14ac:dyDescent="0.25">
      <c r="A465" s="4">
        <v>42683</v>
      </c>
      <c r="B465" s="2">
        <v>4.71</v>
      </c>
      <c r="C465" s="2">
        <v>4.1109999999999998</v>
      </c>
      <c r="D465" s="2">
        <v>7475</v>
      </c>
      <c r="E465" s="2">
        <f t="shared" si="28"/>
        <v>772302</v>
      </c>
      <c r="F465" s="15" t="str">
        <f t="shared" si="31"/>
        <v>BEARISH</v>
      </c>
      <c r="G465" s="15" t="str">
        <f t="shared" si="30"/>
        <v>NEUTRAL</v>
      </c>
      <c r="H465" s="15" t="str">
        <f t="shared" si="29"/>
        <v>CONFIRMED BEARISH</v>
      </c>
    </row>
    <row r="466" spans="1:8" ht="13.5" x14ac:dyDescent="0.25">
      <c r="A466" s="4">
        <v>42684</v>
      </c>
      <c r="B466" s="2">
        <v>4.71</v>
      </c>
      <c r="C466" s="2">
        <v>4.1109999999999998</v>
      </c>
      <c r="D466" s="2">
        <v>7071</v>
      </c>
      <c r="E466" s="2">
        <f t="shared" si="28"/>
        <v>772302</v>
      </c>
      <c r="F466" s="15" t="str">
        <f t="shared" si="31"/>
        <v>BEARISH</v>
      </c>
      <c r="G466" s="15" t="str">
        <f t="shared" si="30"/>
        <v>NEUTRAL</v>
      </c>
      <c r="H466" s="15" t="str">
        <f t="shared" si="29"/>
        <v>CONFIRMED BEARISH</v>
      </c>
    </row>
    <row r="467" spans="1:8" ht="13.5" x14ac:dyDescent="0.25">
      <c r="A467" s="4">
        <v>42685</v>
      </c>
      <c r="B467" s="2">
        <v>4.71</v>
      </c>
      <c r="C467" s="2">
        <v>4.1109999999999998</v>
      </c>
      <c r="D467" s="2">
        <v>5320</v>
      </c>
      <c r="E467" s="2">
        <f t="shared" si="28"/>
        <v>772302</v>
      </c>
      <c r="F467" s="15" t="str">
        <f t="shared" si="31"/>
        <v>BEARISH</v>
      </c>
      <c r="G467" s="15" t="str">
        <f t="shared" si="30"/>
        <v>NEUTRAL</v>
      </c>
      <c r="H467" s="15" t="str">
        <f t="shared" si="29"/>
        <v>CONFIRMED BEARISH</v>
      </c>
    </row>
    <row r="468" spans="1:8" ht="13.5" x14ac:dyDescent="0.25">
      <c r="A468" s="4">
        <v>42688</v>
      </c>
      <c r="B468" s="2">
        <v>4.7</v>
      </c>
      <c r="C468" s="2">
        <v>4.1022999999999996</v>
      </c>
      <c r="D468" s="2">
        <v>155</v>
      </c>
      <c r="E468" s="2">
        <f t="shared" si="28"/>
        <v>772147</v>
      </c>
      <c r="F468" s="15" t="str">
        <f t="shared" si="31"/>
        <v>BEARISH</v>
      </c>
      <c r="G468" s="15" t="str">
        <f t="shared" si="30"/>
        <v>NEUTRAL</v>
      </c>
      <c r="H468" s="15" t="str">
        <f t="shared" si="29"/>
        <v>CONFIRMED BEARISH</v>
      </c>
    </row>
    <row r="469" spans="1:8" ht="13.5" x14ac:dyDescent="0.25">
      <c r="A469" s="4">
        <v>42689</v>
      </c>
      <c r="B469" s="2">
        <v>4.7</v>
      </c>
      <c r="C469" s="2">
        <v>4.1022999999999996</v>
      </c>
      <c r="D469" s="2">
        <v>5960</v>
      </c>
      <c r="E469" s="2">
        <f t="shared" si="28"/>
        <v>772147</v>
      </c>
      <c r="F469" s="15" t="str">
        <f t="shared" si="31"/>
        <v>BEARISH</v>
      </c>
      <c r="G469" s="15" t="str">
        <f t="shared" si="30"/>
        <v>NEUTRAL</v>
      </c>
      <c r="H469" s="15" t="str">
        <f t="shared" si="29"/>
        <v>CONFIRMED BEARISH</v>
      </c>
    </row>
    <row r="470" spans="1:8" ht="13.5" x14ac:dyDescent="0.25">
      <c r="A470" s="4">
        <v>42690</v>
      </c>
      <c r="B470" s="2">
        <v>4.7</v>
      </c>
      <c r="C470" s="2">
        <v>4.1022999999999996</v>
      </c>
      <c r="D470" s="2">
        <v>13464</v>
      </c>
      <c r="E470" s="2">
        <f t="shared" si="28"/>
        <v>772147</v>
      </c>
      <c r="F470" s="15" t="str">
        <f t="shared" si="31"/>
        <v>BEARISH</v>
      </c>
      <c r="G470" s="15" t="str">
        <f t="shared" si="30"/>
        <v>NEUTRAL</v>
      </c>
      <c r="H470" s="15" t="str">
        <f t="shared" si="29"/>
        <v>CONFIRMED BEARISH</v>
      </c>
    </row>
    <row r="471" spans="1:8" ht="13.5" x14ac:dyDescent="0.25">
      <c r="A471" s="4">
        <v>42691</v>
      </c>
      <c r="B471" s="2">
        <v>4.71</v>
      </c>
      <c r="C471" s="2">
        <v>4.1109999999999998</v>
      </c>
      <c r="D471" s="2">
        <v>15446</v>
      </c>
      <c r="E471" s="2">
        <f t="shared" si="28"/>
        <v>787593</v>
      </c>
      <c r="F471" s="15" t="str">
        <f t="shared" si="31"/>
        <v>BULLISH</v>
      </c>
      <c r="G471" s="15" t="str">
        <f t="shared" si="30"/>
        <v>NEUTRAL</v>
      </c>
      <c r="H471" s="15" t="str">
        <f t="shared" si="29"/>
        <v>NEUTRAL</v>
      </c>
    </row>
    <row r="472" spans="1:8" ht="13.5" x14ac:dyDescent="0.25">
      <c r="A472" s="4">
        <v>42692</v>
      </c>
      <c r="B472" s="2">
        <v>4.71</v>
      </c>
      <c r="C472" s="2">
        <v>4.1109999999999998</v>
      </c>
      <c r="D472" s="2">
        <v>1439</v>
      </c>
      <c r="E472" s="2">
        <f t="shared" si="28"/>
        <v>787593</v>
      </c>
      <c r="F472" s="15" t="str">
        <f t="shared" si="31"/>
        <v>BULLISH</v>
      </c>
      <c r="G472" s="15" t="str">
        <f t="shared" si="30"/>
        <v>NEUTRAL</v>
      </c>
      <c r="H472" s="15" t="str">
        <f t="shared" si="29"/>
        <v>NEUTRAL</v>
      </c>
    </row>
    <row r="473" spans="1:8" ht="13.5" x14ac:dyDescent="0.25">
      <c r="A473" s="4">
        <v>42695</v>
      </c>
      <c r="B473" s="2">
        <v>4.7</v>
      </c>
      <c r="C473" s="2">
        <v>4.1022999999999996</v>
      </c>
      <c r="D473" s="2">
        <v>254</v>
      </c>
      <c r="E473" s="2">
        <f t="shared" si="28"/>
        <v>787339</v>
      </c>
      <c r="F473" s="15" t="str">
        <f t="shared" si="31"/>
        <v>BULLISH</v>
      </c>
      <c r="G473" s="15" t="str">
        <f t="shared" si="30"/>
        <v>NEUTRAL</v>
      </c>
      <c r="H473" s="15" t="str">
        <f t="shared" si="29"/>
        <v>NEUTRAL</v>
      </c>
    </row>
    <row r="474" spans="1:8" ht="13.5" x14ac:dyDescent="0.25">
      <c r="A474" s="4">
        <v>42696</v>
      </c>
      <c r="B474" s="2">
        <v>4.68</v>
      </c>
      <c r="C474" s="2">
        <v>4.0848000000000004</v>
      </c>
      <c r="D474" s="2">
        <v>2240</v>
      </c>
      <c r="E474" s="2">
        <f t="shared" si="28"/>
        <v>785099</v>
      </c>
      <c r="F474" s="15" t="str">
        <f t="shared" si="31"/>
        <v>BULLISH</v>
      </c>
      <c r="G474" s="15" t="str">
        <f t="shared" si="30"/>
        <v>NEUTRAL</v>
      </c>
      <c r="H474" s="15" t="str">
        <f t="shared" si="29"/>
        <v>BULLISH DIVERGENCE</v>
      </c>
    </row>
    <row r="475" spans="1:8" ht="13.5" x14ac:dyDescent="0.25">
      <c r="A475" s="4">
        <v>42697</v>
      </c>
      <c r="B475" s="2">
        <v>4.75</v>
      </c>
      <c r="C475" s="2">
        <v>4.1459000000000001</v>
      </c>
      <c r="D475" s="2">
        <v>103</v>
      </c>
      <c r="E475" s="2">
        <f t="shared" si="28"/>
        <v>785202</v>
      </c>
      <c r="F475" s="15" t="str">
        <f t="shared" si="31"/>
        <v>BULLISH</v>
      </c>
      <c r="G475" s="15" t="str">
        <f t="shared" si="30"/>
        <v>NEUTRAL</v>
      </c>
      <c r="H475" s="15" t="str">
        <f t="shared" si="29"/>
        <v>CONFIRMED BULLISH</v>
      </c>
    </row>
    <row r="476" spans="1:8" ht="13.5" x14ac:dyDescent="0.25">
      <c r="A476" s="4">
        <v>42698</v>
      </c>
      <c r="B476" s="2">
        <v>4.7</v>
      </c>
      <c r="C476" s="2">
        <v>4.1022999999999996</v>
      </c>
      <c r="D476" s="2">
        <v>3038</v>
      </c>
      <c r="E476" s="2">
        <f t="shared" si="28"/>
        <v>782164</v>
      </c>
      <c r="F476" s="15" t="str">
        <f t="shared" si="31"/>
        <v>BEARISH</v>
      </c>
      <c r="G476" s="15" t="str">
        <f t="shared" si="30"/>
        <v>NEUTRAL</v>
      </c>
      <c r="H476" s="15" t="str">
        <f t="shared" si="29"/>
        <v>CONFIRMED BEARISH</v>
      </c>
    </row>
    <row r="477" spans="1:8" ht="13.5" x14ac:dyDescent="0.25">
      <c r="A477" s="4">
        <v>42699</v>
      </c>
      <c r="B477" s="2">
        <v>4.7</v>
      </c>
      <c r="C477" s="2">
        <v>4.1022999999999996</v>
      </c>
      <c r="D477" s="2">
        <v>1289</v>
      </c>
      <c r="E477" s="2">
        <f t="shared" si="28"/>
        <v>782164</v>
      </c>
      <c r="F477" s="15" t="str">
        <f t="shared" si="31"/>
        <v>BEARISH</v>
      </c>
      <c r="G477" s="15" t="str">
        <f t="shared" si="30"/>
        <v>NEUTRAL</v>
      </c>
      <c r="H477" s="15" t="str">
        <f t="shared" si="29"/>
        <v>CONFIRMED BEARISH</v>
      </c>
    </row>
    <row r="478" spans="1:8" ht="13.5" x14ac:dyDescent="0.25">
      <c r="A478" s="4">
        <v>42702</v>
      </c>
      <c r="B478" s="2">
        <v>4.68</v>
      </c>
      <c r="C478" s="2">
        <v>4.0848000000000004</v>
      </c>
      <c r="D478" s="2">
        <v>5767</v>
      </c>
      <c r="E478" s="2">
        <f t="shared" si="28"/>
        <v>776397</v>
      </c>
      <c r="F478" s="15" t="str">
        <f t="shared" si="31"/>
        <v>BEARISH</v>
      </c>
      <c r="G478" s="15" t="str">
        <f t="shared" si="30"/>
        <v>NEUTRAL</v>
      </c>
      <c r="H478" s="15" t="str">
        <f t="shared" si="29"/>
        <v>CONFIRMED BEARISH</v>
      </c>
    </row>
    <row r="479" spans="1:8" ht="13.5" x14ac:dyDescent="0.25">
      <c r="A479" s="4">
        <v>42703</v>
      </c>
      <c r="B479" s="2">
        <v>4.63</v>
      </c>
      <c r="C479" s="2">
        <v>4.0411999999999999</v>
      </c>
      <c r="D479" s="2">
        <v>10399</v>
      </c>
      <c r="E479" s="2">
        <f t="shared" si="28"/>
        <v>765998</v>
      </c>
      <c r="F479" s="15" t="str">
        <f t="shared" si="31"/>
        <v>BEARISH</v>
      </c>
      <c r="G479" s="15" t="str">
        <f t="shared" si="30"/>
        <v>WEAK</v>
      </c>
      <c r="H479" s="15" t="str">
        <f t="shared" si="29"/>
        <v>CONFIRMED BEARISH</v>
      </c>
    </row>
    <row r="480" spans="1:8" ht="13.5" x14ac:dyDescent="0.25">
      <c r="A480" s="4">
        <v>42704</v>
      </c>
      <c r="B480" s="2">
        <v>4.63</v>
      </c>
      <c r="C480" s="2">
        <v>4.0411999999999999</v>
      </c>
      <c r="D480" s="2">
        <v>0</v>
      </c>
      <c r="E480" s="2">
        <f t="shared" si="28"/>
        <v>765998</v>
      </c>
      <c r="F480" s="15" t="str">
        <f t="shared" si="31"/>
        <v>BEARISH</v>
      </c>
      <c r="G480" s="15" t="str">
        <f t="shared" si="30"/>
        <v>WEAK</v>
      </c>
      <c r="H480" s="15" t="str">
        <f t="shared" si="29"/>
        <v>CONFIRMED BEARISH</v>
      </c>
    </row>
    <row r="481" spans="1:8" ht="13.5" x14ac:dyDescent="0.25">
      <c r="A481" s="4">
        <v>42705</v>
      </c>
      <c r="B481" s="2">
        <v>4.63</v>
      </c>
      <c r="C481" s="2">
        <v>4.0411999999999999</v>
      </c>
      <c r="D481" s="2">
        <v>2000</v>
      </c>
      <c r="E481" s="2">
        <f t="shared" si="28"/>
        <v>765998</v>
      </c>
      <c r="F481" s="15" t="str">
        <f t="shared" si="31"/>
        <v>BEARISH</v>
      </c>
      <c r="G481" s="15" t="str">
        <f t="shared" si="30"/>
        <v>WEAK</v>
      </c>
      <c r="H481" s="15" t="str">
        <f t="shared" si="29"/>
        <v>CONFIRMED BEARISH</v>
      </c>
    </row>
    <row r="482" spans="1:8" ht="13.5" x14ac:dyDescent="0.25">
      <c r="A482" s="4">
        <v>42706</v>
      </c>
      <c r="B482" s="2">
        <v>4.68</v>
      </c>
      <c r="C482" s="2">
        <v>4.0848000000000004</v>
      </c>
      <c r="D482" s="2">
        <v>5990</v>
      </c>
      <c r="E482" s="2">
        <f t="shared" si="28"/>
        <v>771988</v>
      </c>
      <c r="F482" s="15" t="str">
        <f t="shared" si="31"/>
        <v>BEARISH</v>
      </c>
      <c r="G482" s="15" t="str">
        <f t="shared" si="30"/>
        <v>NEUTRAL</v>
      </c>
      <c r="H482" s="15" t="str">
        <f t="shared" si="29"/>
        <v>CONFIRMED BEARISH</v>
      </c>
    </row>
    <row r="483" spans="1:8" ht="13.5" x14ac:dyDescent="0.25">
      <c r="A483" s="4">
        <v>42709</v>
      </c>
      <c r="B483" s="2">
        <v>4.68</v>
      </c>
      <c r="C483" s="2">
        <v>4.0848000000000004</v>
      </c>
      <c r="D483" s="2">
        <v>500</v>
      </c>
      <c r="E483" s="2">
        <f t="shared" si="28"/>
        <v>771988</v>
      </c>
      <c r="F483" s="15" t="str">
        <f t="shared" si="31"/>
        <v>BEARISH</v>
      </c>
      <c r="G483" s="15" t="str">
        <f t="shared" si="30"/>
        <v>NEUTRAL</v>
      </c>
      <c r="H483" s="15" t="str">
        <f t="shared" si="29"/>
        <v>NEUTRAL</v>
      </c>
    </row>
    <row r="484" spans="1:8" ht="13.5" x14ac:dyDescent="0.25">
      <c r="A484" s="4">
        <v>42710</v>
      </c>
      <c r="B484" s="2">
        <v>4.66</v>
      </c>
      <c r="C484" s="2">
        <v>4.0673000000000004</v>
      </c>
      <c r="D484" s="2">
        <v>5808</v>
      </c>
      <c r="E484" s="2">
        <f t="shared" si="28"/>
        <v>766180</v>
      </c>
      <c r="F484" s="15" t="str">
        <f t="shared" si="31"/>
        <v>BULLISH</v>
      </c>
      <c r="G484" s="15" t="str">
        <f t="shared" si="30"/>
        <v>NEUTRAL</v>
      </c>
      <c r="H484" s="15" t="str">
        <f t="shared" si="29"/>
        <v>CONFIRMED BULLISH</v>
      </c>
    </row>
    <row r="485" spans="1:8" ht="13.5" x14ac:dyDescent="0.25">
      <c r="A485" s="4">
        <v>42711</v>
      </c>
      <c r="B485" s="2">
        <v>4.6100000000000003</v>
      </c>
      <c r="C485" s="2">
        <v>4.0236999999999998</v>
      </c>
      <c r="D485" s="2">
        <v>1647</v>
      </c>
      <c r="E485" s="2">
        <f t="shared" si="28"/>
        <v>764533</v>
      </c>
      <c r="F485" s="15" t="str">
        <f t="shared" si="31"/>
        <v>BEARISH</v>
      </c>
      <c r="G485" s="15" t="str">
        <f t="shared" si="30"/>
        <v>NEUTRAL</v>
      </c>
      <c r="H485" s="15" t="str">
        <f t="shared" si="29"/>
        <v>CONFIRMED BEARISH</v>
      </c>
    </row>
    <row r="486" spans="1:8" ht="13.5" x14ac:dyDescent="0.25">
      <c r="A486" s="4">
        <v>42712</v>
      </c>
      <c r="B486" s="2">
        <v>4.6500000000000004</v>
      </c>
      <c r="C486" s="2">
        <v>4.0586000000000002</v>
      </c>
      <c r="D486" s="2">
        <v>3750</v>
      </c>
      <c r="E486" s="2">
        <f t="shared" si="28"/>
        <v>768283</v>
      </c>
      <c r="F486" s="15" t="str">
        <f t="shared" si="31"/>
        <v>BULLISH</v>
      </c>
      <c r="G486" s="15" t="str">
        <f t="shared" si="30"/>
        <v>NEUTRAL</v>
      </c>
      <c r="H486" s="15" t="str">
        <f t="shared" si="29"/>
        <v>CONFIRMED BULLISH</v>
      </c>
    </row>
    <row r="487" spans="1:8" ht="13.5" x14ac:dyDescent="0.25">
      <c r="A487" s="4">
        <v>42713</v>
      </c>
      <c r="B487" s="2">
        <v>4.6500000000000004</v>
      </c>
      <c r="C487" s="2">
        <v>4.0586000000000002</v>
      </c>
      <c r="D487" s="2">
        <v>3238</v>
      </c>
      <c r="E487" s="2">
        <f t="shared" si="28"/>
        <v>768283</v>
      </c>
      <c r="F487" s="15" t="str">
        <f t="shared" si="31"/>
        <v>BEARISH</v>
      </c>
      <c r="G487" s="15" t="str">
        <f t="shared" si="30"/>
        <v>NEUTRAL</v>
      </c>
      <c r="H487" s="15" t="str">
        <f t="shared" si="29"/>
        <v>CONFIRMED BEARISH</v>
      </c>
    </row>
    <row r="488" spans="1:8" ht="13.5" x14ac:dyDescent="0.25">
      <c r="A488" s="4">
        <v>42717</v>
      </c>
      <c r="B488" s="2">
        <v>4.6500000000000004</v>
      </c>
      <c r="C488" s="2">
        <v>4.0586000000000002</v>
      </c>
      <c r="D488" s="2">
        <v>5400</v>
      </c>
      <c r="E488" s="2">
        <f t="shared" si="28"/>
        <v>768283</v>
      </c>
      <c r="F488" s="15" t="str">
        <f t="shared" si="31"/>
        <v>BEARISH</v>
      </c>
      <c r="G488" s="15" t="str">
        <f t="shared" si="30"/>
        <v>NEUTRAL</v>
      </c>
      <c r="H488" s="15" t="str">
        <f t="shared" si="29"/>
        <v>CONFIRMED BEARISH</v>
      </c>
    </row>
    <row r="489" spans="1:8" ht="13.5" x14ac:dyDescent="0.25">
      <c r="A489" s="4">
        <v>42718</v>
      </c>
      <c r="B489" s="2">
        <v>4.7</v>
      </c>
      <c r="C489" s="2">
        <v>4.1022999999999996</v>
      </c>
      <c r="D489" s="2">
        <v>16064</v>
      </c>
      <c r="E489" s="2">
        <f t="shared" si="28"/>
        <v>784347</v>
      </c>
      <c r="F489" s="15" t="str">
        <f t="shared" si="31"/>
        <v>BULLISH</v>
      </c>
      <c r="G489" s="15" t="str">
        <f t="shared" si="30"/>
        <v>STRONG</v>
      </c>
      <c r="H489" s="15" t="str">
        <f t="shared" si="29"/>
        <v>CONFIRMED BULLISH</v>
      </c>
    </row>
    <row r="490" spans="1:8" ht="13.5" x14ac:dyDescent="0.25">
      <c r="A490" s="4">
        <v>42719</v>
      </c>
      <c r="B490" s="2">
        <v>4.7</v>
      </c>
      <c r="C490" s="2">
        <v>4.1022999999999996</v>
      </c>
      <c r="D490" s="2">
        <v>5875</v>
      </c>
      <c r="E490" s="2">
        <f t="shared" si="28"/>
        <v>784347</v>
      </c>
      <c r="F490" s="15" t="str">
        <f t="shared" si="31"/>
        <v>BULLISH</v>
      </c>
      <c r="G490" s="15" t="str">
        <f t="shared" si="30"/>
        <v>STRONG</v>
      </c>
      <c r="H490" s="15" t="str">
        <f t="shared" si="29"/>
        <v>CONFIRMED BULLISH</v>
      </c>
    </row>
    <row r="491" spans="1:8" ht="13.5" x14ac:dyDescent="0.25">
      <c r="A491" s="4">
        <v>42720</v>
      </c>
      <c r="B491" s="2">
        <v>4.7</v>
      </c>
      <c r="C491" s="2">
        <v>4.1022999999999996</v>
      </c>
      <c r="D491" s="2">
        <v>6407</v>
      </c>
      <c r="E491" s="2">
        <f t="shared" si="28"/>
        <v>784347</v>
      </c>
      <c r="F491" s="15" t="str">
        <f t="shared" si="31"/>
        <v>BULLISH</v>
      </c>
      <c r="G491" s="15" t="str">
        <f t="shared" si="30"/>
        <v>STRONG</v>
      </c>
      <c r="H491" s="15" t="str">
        <f t="shared" si="29"/>
        <v>CONFIRMED BULLISH</v>
      </c>
    </row>
    <row r="492" spans="1:8" ht="13.5" x14ac:dyDescent="0.25">
      <c r="A492" s="4">
        <v>42723</v>
      </c>
      <c r="B492" s="2">
        <v>4.7</v>
      </c>
      <c r="C492" s="2">
        <v>4.1022999999999996</v>
      </c>
      <c r="D492" s="2">
        <v>6407</v>
      </c>
      <c r="E492" s="2">
        <f t="shared" si="28"/>
        <v>784347</v>
      </c>
      <c r="F492" s="15" t="str">
        <f t="shared" si="31"/>
        <v>BULLISH</v>
      </c>
      <c r="G492" s="15" t="str">
        <f t="shared" si="30"/>
        <v>STRONG</v>
      </c>
      <c r="H492" s="15" t="str">
        <f t="shared" si="29"/>
        <v>CONFIRMED BULLISH</v>
      </c>
    </row>
    <row r="493" spans="1:8" ht="13.5" x14ac:dyDescent="0.25">
      <c r="A493" s="4">
        <v>42724</v>
      </c>
      <c r="B493" s="2">
        <v>4.7</v>
      </c>
      <c r="C493" s="2">
        <v>4.1022999999999996</v>
      </c>
      <c r="D493" s="2">
        <v>0</v>
      </c>
      <c r="E493" s="2">
        <f t="shared" si="28"/>
        <v>784347</v>
      </c>
      <c r="F493" s="15" t="str">
        <f t="shared" si="31"/>
        <v>BULLISH</v>
      </c>
      <c r="G493" s="15" t="str">
        <f t="shared" si="30"/>
        <v>STRONG</v>
      </c>
      <c r="H493" s="15" t="str">
        <f t="shared" si="29"/>
        <v>CONFIRMED BULLISH</v>
      </c>
    </row>
    <row r="494" spans="1:8" ht="13.5" x14ac:dyDescent="0.25">
      <c r="A494" s="4">
        <v>42725</v>
      </c>
      <c r="B494" s="2">
        <v>4.7</v>
      </c>
      <c r="C494" s="2">
        <v>4.1022999999999996</v>
      </c>
      <c r="D494" s="2">
        <v>8870</v>
      </c>
      <c r="E494" s="2">
        <f t="shared" si="28"/>
        <v>784347</v>
      </c>
      <c r="F494" s="15" t="str">
        <f t="shared" si="31"/>
        <v>NEUTRAL</v>
      </c>
      <c r="G494" s="15" t="str">
        <f t="shared" si="30"/>
        <v>NEUTRAL</v>
      </c>
      <c r="H494" s="15" t="str">
        <f t="shared" si="29"/>
        <v>NEUTRAL</v>
      </c>
    </row>
    <row r="495" spans="1:8" ht="13.5" x14ac:dyDescent="0.25">
      <c r="A495" s="4">
        <v>42726</v>
      </c>
      <c r="B495" s="2">
        <v>4.7</v>
      </c>
      <c r="C495" s="2">
        <v>4.1022999999999996</v>
      </c>
      <c r="D495" s="2">
        <v>390</v>
      </c>
      <c r="E495" s="2">
        <f t="shared" si="28"/>
        <v>784347</v>
      </c>
      <c r="F495" s="15" t="str">
        <f t="shared" si="31"/>
        <v>NEUTRAL</v>
      </c>
      <c r="G495" s="15" t="str">
        <f t="shared" si="30"/>
        <v>NEUTRAL</v>
      </c>
      <c r="H495" s="15" t="str">
        <f t="shared" si="29"/>
        <v>NEUTRAL</v>
      </c>
    </row>
    <row r="496" spans="1:8" ht="13.5" x14ac:dyDescent="0.25">
      <c r="A496" s="4">
        <v>42727</v>
      </c>
      <c r="B496" s="2">
        <v>4.7</v>
      </c>
      <c r="C496" s="2">
        <v>4.1022999999999996</v>
      </c>
      <c r="D496" s="2">
        <v>457</v>
      </c>
      <c r="E496" s="2">
        <f t="shared" si="28"/>
        <v>784347</v>
      </c>
      <c r="F496" s="15" t="str">
        <f t="shared" si="31"/>
        <v>NEUTRAL</v>
      </c>
      <c r="G496" s="15" t="str">
        <f t="shared" si="30"/>
        <v>NEUTRAL</v>
      </c>
      <c r="H496" s="15" t="str">
        <f t="shared" si="29"/>
        <v>NEUTRAL</v>
      </c>
    </row>
    <row r="497" spans="1:8" ht="13.5" x14ac:dyDescent="0.25">
      <c r="A497" s="4">
        <v>42730</v>
      </c>
      <c r="B497" s="2">
        <v>4.5999999999999996</v>
      </c>
      <c r="C497" s="2">
        <v>4.0149999999999997</v>
      </c>
      <c r="D497" s="2">
        <v>20546</v>
      </c>
      <c r="E497" s="2">
        <f t="shared" si="28"/>
        <v>763801</v>
      </c>
      <c r="F497" s="15" t="str">
        <f t="shared" si="31"/>
        <v>BEARISH</v>
      </c>
      <c r="G497" s="15" t="str">
        <f t="shared" si="30"/>
        <v>WEAK</v>
      </c>
      <c r="H497" s="15" t="str">
        <f t="shared" si="29"/>
        <v>CONFIRMED BEARISH</v>
      </c>
    </row>
    <row r="498" spans="1:8" ht="13.5" x14ac:dyDescent="0.25">
      <c r="A498" s="4">
        <v>42731</v>
      </c>
      <c r="B498" s="2">
        <v>4.5999999999999996</v>
      </c>
      <c r="C498" s="2">
        <v>4.0149999999999997</v>
      </c>
      <c r="D498" s="2">
        <v>12634</v>
      </c>
      <c r="E498" s="2">
        <f t="shared" si="28"/>
        <v>763801</v>
      </c>
      <c r="F498" s="15" t="str">
        <f t="shared" si="31"/>
        <v>BEARISH</v>
      </c>
      <c r="G498" s="15" t="str">
        <f t="shared" si="30"/>
        <v>WEAK</v>
      </c>
      <c r="H498" s="15" t="str">
        <f t="shared" si="29"/>
        <v>CONFIRMED BEARISH</v>
      </c>
    </row>
    <row r="499" spans="1:8" ht="13.5" x14ac:dyDescent="0.25">
      <c r="A499" s="4">
        <v>42732</v>
      </c>
      <c r="B499" s="2">
        <v>4.5999999999999996</v>
      </c>
      <c r="C499" s="2">
        <v>4.0149999999999997</v>
      </c>
      <c r="D499" s="2">
        <v>13051</v>
      </c>
      <c r="E499" s="2">
        <f t="shared" si="28"/>
        <v>763801</v>
      </c>
      <c r="F499" s="15" t="str">
        <f t="shared" si="31"/>
        <v>BEARISH</v>
      </c>
      <c r="G499" s="15" t="str">
        <f t="shared" si="30"/>
        <v>WEAK</v>
      </c>
      <c r="H499" s="15" t="str">
        <f t="shared" si="29"/>
        <v>CONFIRMED BEARISH</v>
      </c>
    </row>
    <row r="500" spans="1:8" ht="13.5" x14ac:dyDescent="0.25">
      <c r="A500" s="4">
        <v>42733</v>
      </c>
      <c r="B500" s="2">
        <v>4.5199999999999996</v>
      </c>
      <c r="C500" s="2">
        <v>3.9451000000000001</v>
      </c>
      <c r="D500" s="2">
        <v>10131</v>
      </c>
      <c r="E500" s="2">
        <f t="shared" si="28"/>
        <v>753670</v>
      </c>
      <c r="F500" s="15" t="str">
        <f t="shared" si="31"/>
        <v>BEARISH</v>
      </c>
      <c r="G500" s="15" t="str">
        <f t="shared" si="30"/>
        <v>WEAK</v>
      </c>
      <c r="H500" s="15" t="str">
        <f t="shared" si="29"/>
        <v>CONFIRMED BEARISH</v>
      </c>
    </row>
    <row r="501" spans="1:8" ht="13.5" x14ac:dyDescent="0.25">
      <c r="A501" s="4">
        <v>42734</v>
      </c>
      <c r="B501" s="2">
        <v>4.5599999999999996</v>
      </c>
      <c r="C501" s="2">
        <v>3.9801000000000002</v>
      </c>
      <c r="D501" s="2">
        <v>3420</v>
      </c>
      <c r="E501" s="2">
        <f t="shared" si="28"/>
        <v>757090</v>
      </c>
      <c r="F501" s="15" t="str">
        <f t="shared" si="31"/>
        <v>BEARISH</v>
      </c>
      <c r="G501" s="15" t="str">
        <f t="shared" si="30"/>
        <v>WEAK</v>
      </c>
      <c r="H501" s="15" t="str">
        <f t="shared" si="29"/>
        <v>CONFIRMED BEARISH</v>
      </c>
    </row>
    <row r="502" spans="1:8" ht="13.5" x14ac:dyDescent="0.25">
      <c r="A502" s="4">
        <v>42737</v>
      </c>
      <c r="B502" s="2">
        <v>4.5599999999999996</v>
      </c>
      <c r="C502" s="2">
        <v>3.9801000000000002</v>
      </c>
      <c r="D502" s="2">
        <v>0</v>
      </c>
      <c r="E502" s="2">
        <f t="shared" si="28"/>
        <v>757090</v>
      </c>
      <c r="F502" s="15" t="str">
        <f t="shared" si="31"/>
        <v>BEARISH</v>
      </c>
      <c r="G502" s="15" t="str">
        <f t="shared" si="30"/>
        <v>NEUTRAL</v>
      </c>
      <c r="H502" s="15" t="str">
        <f t="shared" si="29"/>
        <v>CONFIRMED BEARISH</v>
      </c>
    </row>
    <row r="503" spans="1:8" ht="13.5" x14ac:dyDescent="0.25">
      <c r="A503" s="4">
        <v>42738</v>
      </c>
      <c r="B503" s="2">
        <v>4.5599999999999996</v>
      </c>
      <c r="C503" s="2">
        <v>3.9801000000000002</v>
      </c>
      <c r="D503" s="2">
        <v>454</v>
      </c>
      <c r="E503" s="2">
        <f t="shared" si="28"/>
        <v>757090</v>
      </c>
      <c r="F503" s="15" t="str">
        <f t="shared" si="31"/>
        <v>BEARISH</v>
      </c>
      <c r="G503" s="15" t="str">
        <f t="shared" si="30"/>
        <v>NEUTRAL</v>
      </c>
      <c r="H503" s="15" t="str">
        <f t="shared" si="29"/>
        <v>CONFIRMED BEARISH</v>
      </c>
    </row>
    <row r="504" spans="1:8" ht="13.5" x14ac:dyDescent="0.25">
      <c r="A504" s="4">
        <v>42739</v>
      </c>
      <c r="B504" s="2">
        <v>4.5999999999999996</v>
      </c>
      <c r="C504" s="2">
        <v>4.0149999999999997</v>
      </c>
      <c r="D504" s="2">
        <v>11780</v>
      </c>
      <c r="E504" s="2">
        <f t="shared" si="28"/>
        <v>768870</v>
      </c>
      <c r="F504" s="15" t="str">
        <f t="shared" si="31"/>
        <v>BULLISH</v>
      </c>
      <c r="G504" s="15" t="str">
        <f t="shared" si="30"/>
        <v>NEUTRAL</v>
      </c>
      <c r="H504" s="15" t="str">
        <f t="shared" si="29"/>
        <v>NEUTRAL</v>
      </c>
    </row>
    <row r="505" spans="1:8" ht="13.5" x14ac:dyDescent="0.25">
      <c r="A505" s="4">
        <v>42740</v>
      </c>
      <c r="B505" s="2">
        <v>4.6100000000000003</v>
      </c>
      <c r="C505" s="2">
        <v>4.0236999999999998</v>
      </c>
      <c r="D505" s="2">
        <v>16063</v>
      </c>
      <c r="E505" s="2">
        <f t="shared" si="28"/>
        <v>784933</v>
      </c>
      <c r="F505" s="15" t="str">
        <f t="shared" si="31"/>
        <v>BULLISH</v>
      </c>
      <c r="G505" s="15" t="str">
        <f t="shared" si="30"/>
        <v>STRONG</v>
      </c>
      <c r="H505" s="15" t="str">
        <f t="shared" si="29"/>
        <v>CONFIRMED BULLISH</v>
      </c>
    </row>
    <row r="506" spans="1:8" ht="13.5" x14ac:dyDescent="0.25">
      <c r="A506" s="4">
        <v>42741</v>
      </c>
      <c r="B506" s="2">
        <v>4.5999999999999996</v>
      </c>
      <c r="C506" s="2">
        <v>4.0149999999999997</v>
      </c>
      <c r="D506" s="2">
        <v>28228</v>
      </c>
      <c r="E506" s="2">
        <f t="shared" si="28"/>
        <v>756705</v>
      </c>
      <c r="F506" s="15" t="str">
        <f t="shared" si="31"/>
        <v>BEARISH</v>
      </c>
      <c r="G506" s="15" t="str">
        <f t="shared" si="30"/>
        <v>NEUTRAL</v>
      </c>
      <c r="H506" s="15" t="str">
        <f t="shared" si="29"/>
        <v>BEARISH DIVERGENCE</v>
      </c>
    </row>
    <row r="507" spans="1:8" ht="13.5" x14ac:dyDescent="0.25">
      <c r="A507" s="4">
        <v>42744</v>
      </c>
      <c r="B507" s="2">
        <v>4.6100000000000003</v>
      </c>
      <c r="C507" s="2">
        <v>4.0236999999999998</v>
      </c>
      <c r="D507" s="2">
        <v>2030</v>
      </c>
      <c r="E507" s="2">
        <f t="shared" si="28"/>
        <v>758735</v>
      </c>
      <c r="F507" s="15" t="str">
        <f t="shared" si="31"/>
        <v>BULLISH</v>
      </c>
      <c r="G507" s="15" t="str">
        <f t="shared" si="30"/>
        <v>NEUTRAL</v>
      </c>
      <c r="H507" s="15" t="str">
        <f t="shared" si="29"/>
        <v>CONFIRMED BULLISH</v>
      </c>
    </row>
    <row r="508" spans="1:8" ht="13.5" x14ac:dyDescent="0.25">
      <c r="A508" s="4">
        <v>42745</v>
      </c>
      <c r="B508" s="2">
        <v>4.6500000000000004</v>
      </c>
      <c r="C508" s="2">
        <v>4.0586000000000002</v>
      </c>
      <c r="D508" s="2">
        <v>1017</v>
      </c>
      <c r="E508" s="2">
        <f t="shared" si="28"/>
        <v>759752</v>
      </c>
      <c r="F508" s="15" t="str">
        <f t="shared" si="31"/>
        <v>BULLISH</v>
      </c>
      <c r="G508" s="15" t="str">
        <f t="shared" si="30"/>
        <v>NEUTRAL</v>
      </c>
      <c r="H508" s="15" t="str">
        <f t="shared" si="29"/>
        <v>CONFIRMED BULLISH</v>
      </c>
    </row>
    <row r="509" spans="1:8" ht="13.5" x14ac:dyDescent="0.25">
      <c r="A509" s="4">
        <v>42746</v>
      </c>
      <c r="B509" s="2">
        <v>4.5999999999999996</v>
      </c>
      <c r="C509" s="2">
        <v>4.0149999999999997</v>
      </c>
      <c r="D509" s="2">
        <v>2087</v>
      </c>
      <c r="E509" s="2">
        <f t="shared" si="28"/>
        <v>757665</v>
      </c>
      <c r="F509" s="15" t="str">
        <f t="shared" si="31"/>
        <v>BEARISH</v>
      </c>
      <c r="G509" s="15" t="str">
        <f t="shared" si="30"/>
        <v>NEUTRAL</v>
      </c>
      <c r="H509" s="15" t="str">
        <f t="shared" si="29"/>
        <v>NEUTRAL</v>
      </c>
    </row>
    <row r="510" spans="1:8" ht="13.5" x14ac:dyDescent="0.25">
      <c r="A510" s="4">
        <v>42747</v>
      </c>
      <c r="B510" s="2">
        <v>4.5999999999999996</v>
      </c>
      <c r="C510" s="2">
        <v>4.0149999999999997</v>
      </c>
      <c r="D510" s="2">
        <v>6716</v>
      </c>
      <c r="E510" s="2">
        <f t="shared" si="28"/>
        <v>757665</v>
      </c>
      <c r="F510" s="15" t="str">
        <f t="shared" si="31"/>
        <v>BEARISH</v>
      </c>
      <c r="G510" s="15" t="str">
        <f t="shared" si="30"/>
        <v>WEAK</v>
      </c>
      <c r="H510" s="15" t="str">
        <f t="shared" si="29"/>
        <v>CONFIRMED BEARISH</v>
      </c>
    </row>
    <row r="511" spans="1:8" ht="13.5" x14ac:dyDescent="0.25">
      <c r="A511" s="4">
        <v>42748</v>
      </c>
      <c r="B511" s="2">
        <v>4.5999999999999996</v>
      </c>
      <c r="C511" s="2">
        <v>4.0149999999999997</v>
      </c>
      <c r="D511" s="2">
        <v>620</v>
      </c>
      <c r="E511" s="2">
        <f t="shared" si="28"/>
        <v>757665</v>
      </c>
      <c r="F511" s="15" t="str">
        <f t="shared" si="31"/>
        <v>BULLISH</v>
      </c>
      <c r="G511" s="15" t="str">
        <f t="shared" si="30"/>
        <v>NEUTRAL</v>
      </c>
      <c r="H511" s="15" t="str">
        <f t="shared" si="29"/>
        <v>NEUTRAL</v>
      </c>
    </row>
    <row r="512" spans="1:8" ht="13.5" x14ac:dyDescent="0.25">
      <c r="A512" s="4">
        <v>42751</v>
      </c>
      <c r="B512" s="2">
        <v>4.6100000000000003</v>
      </c>
      <c r="C512" s="2">
        <v>4.0236999999999998</v>
      </c>
      <c r="D512" s="2">
        <v>257</v>
      </c>
      <c r="E512" s="2">
        <f t="shared" si="28"/>
        <v>757922</v>
      </c>
      <c r="F512" s="15" t="str">
        <f t="shared" si="31"/>
        <v>BEARISH</v>
      </c>
      <c r="G512" s="15" t="str">
        <f t="shared" si="30"/>
        <v>NEUTRAL</v>
      </c>
      <c r="H512" s="15" t="str">
        <f t="shared" si="29"/>
        <v>NEUTRAL</v>
      </c>
    </row>
    <row r="513" spans="1:8" ht="13.5" x14ac:dyDescent="0.25">
      <c r="A513" s="4">
        <v>42752</v>
      </c>
      <c r="B513" s="2">
        <v>4.5999999999999996</v>
      </c>
      <c r="C513" s="2">
        <v>4.0149999999999997</v>
      </c>
      <c r="D513" s="2">
        <v>15551</v>
      </c>
      <c r="E513" s="2">
        <f t="shared" si="28"/>
        <v>742371</v>
      </c>
      <c r="F513" s="15" t="str">
        <f t="shared" si="31"/>
        <v>BEARISH</v>
      </c>
      <c r="G513" s="15" t="str">
        <f t="shared" si="30"/>
        <v>WEAK</v>
      </c>
      <c r="H513" s="15" t="str">
        <f t="shared" si="29"/>
        <v>CONFIRMED BEARISH</v>
      </c>
    </row>
    <row r="514" spans="1:8" ht="13.5" x14ac:dyDescent="0.25">
      <c r="A514" s="4">
        <v>42753</v>
      </c>
      <c r="B514" s="2">
        <v>4.7300000000000004</v>
      </c>
      <c r="C514" s="2">
        <v>4.1284000000000001</v>
      </c>
      <c r="D514" s="2">
        <v>411</v>
      </c>
      <c r="E514" s="2">
        <f t="shared" si="28"/>
        <v>742782</v>
      </c>
      <c r="F514" s="15" t="str">
        <f t="shared" si="31"/>
        <v>BEARISH</v>
      </c>
      <c r="G514" s="15" t="str">
        <f t="shared" si="30"/>
        <v>NEUTRAL</v>
      </c>
      <c r="H514" s="15" t="str">
        <f t="shared" si="29"/>
        <v>BEARISH DIVERGENCE</v>
      </c>
    </row>
    <row r="515" spans="1:8" ht="13.5" x14ac:dyDescent="0.25">
      <c r="A515" s="4">
        <v>42754</v>
      </c>
      <c r="B515" s="2">
        <v>4.7</v>
      </c>
      <c r="C515" s="2">
        <v>4.1022999999999996</v>
      </c>
      <c r="D515" s="2">
        <v>1575</v>
      </c>
      <c r="E515" s="2">
        <f t="shared" si="28"/>
        <v>741207</v>
      </c>
      <c r="F515" s="15" t="str">
        <f t="shared" si="31"/>
        <v>BEARISH</v>
      </c>
      <c r="G515" s="15" t="str">
        <f t="shared" si="30"/>
        <v>WEAK</v>
      </c>
      <c r="H515" s="15" t="str">
        <f t="shared" si="29"/>
        <v>BEARISH DIVERGENCE</v>
      </c>
    </row>
    <row r="516" spans="1:8" ht="13.5" x14ac:dyDescent="0.25">
      <c r="A516" s="4">
        <v>42755</v>
      </c>
      <c r="B516" s="2">
        <v>4.7</v>
      </c>
      <c r="C516" s="2">
        <v>4.1022999999999996</v>
      </c>
      <c r="D516" s="2">
        <v>13171</v>
      </c>
      <c r="E516" s="2">
        <f t="shared" ref="E516:E579" si="32">IF(B516&gt;B515, E515+D516, IF(B516&lt;B515, E515-D516, E515))</f>
        <v>741207</v>
      </c>
      <c r="F516" s="15" t="str">
        <f t="shared" si="31"/>
        <v>BEARISH</v>
      </c>
      <c r="G516" s="15" t="str">
        <f t="shared" si="30"/>
        <v>WEAK</v>
      </c>
      <c r="H516" s="15" t="str">
        <f t="shared" si="29"/>
        <v>BEARISH DIVERGENCE</v>
      </c>
    </row>
    <row r="517" spans="1:8" ht="13.5" x14ac:dyDescent="0.25">
      <c r="A517" s="4">
        <v>42758</v>
      </c>
      <c r="B517" s="2">
        <v>4.58</v>
      </c>
      <c r="C517" s="2">
        <v>3.9975000000000001</v>
      </c>
      <c r="D517" s="2">
        <v>19438</v>
      </c>
      <c r="E517" s="2">
        <f t="shared" si="32"/>
        <v>721769</v>
      </c>
      <c r="F517" s="15" t="str">
        <f t="shared" si="31"/>
        <v>BEARISH</v>
      </c>
      <c r="G517" s="15" t="str">
        <f t="shared" si="30"/>
        <v>WEAK</v>
      </c>
      <c r="H517" s="15" t="str">
        <f t="shared" si="29"/>
        <v>CONFIRMED BEARISH</v>
      </c>
    </row>
    <row r="518" spans="1:8" ht="13.5" x14ac:dyDescent="0.25">
      <c r="A518" s="4">
        <v>42759</v>
      </c>
      <c r="B518" s="2">
        <v>4.6900000000000004</v>
      </c>
      <c r="C518" s="2">
        <v>4.0934999999999997</v>
      </c>
      <c r="D518" s="2">
        <v>8210</v>
      </c>
      <c r="E518" s="2">
        <f t="shared" si="32"/>
        <v>729979</v>
      </c>
      <c r="F518" s="15" t="str">
        <f t="shared" si="31"/>
        <v>BEARISH</v>
      </c>
      <c r="G518" s="15" t="str">
        <f t="shared" si="30"/>
        <v>NEUTRAL</v>
      </c>
      <c r="H518" s="1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BEARISH DIVERGENCE</v>
      </c>
    </row>
    <row r="519" spans="1:8" ht="13.5" x14ac:dyDescent="0.25">
      <c r="A519" s="4">
        <v>42760</v>
      </c>
      <c r="B519" s="2">
        <v>4.5599999999999996</v>
      </c>
      <c r="C519" s="2">
        <v>3.9801000000000002</v>
      </c>
      <c r="D519" s="2">
        <v>1058</v>
      </c>
      <c r="E519" s="2">
        <f t="shared" si="32"/>
        <v>728921</v>
      </c>
      <c r="F519" s="15" t="str">
        <f t="shared" si="31"/>
        <v>BEARISH</v>
      </c>
      <c r="G519" s="15" t="str">
        <f t="shared" ref="G519:G582" si="34">IF((E519-E514)/E514 &gt; 0.02, "STRONG",
 IF((E519-E514)/E514 &lt; -0.02, "WEAK", "NEUTRAL"))</f>
        <v>NEUTRAL</v>
      </c>
      <c r="H519" s="15" t="str">
        <f t="shared" si="33"/>
        <v>CONFIRMED BEARISH</v>
      </c>
    </row>
    <row r="520" spans="1:8" ht="13.5" x14ac:dyDescent="0.25">
      <c r="A520" s="4">
        <v>42761</v>
      </c>
      <c r="B520" s="2">
        <v>4.6900000000000004</v>
      </c>
      <c r="C520" s="2">
        <v>4.0934999999999997</v>
      </c>
      <c r="D520" s="2">
        <v>260</v>
      </c>
      <c r="E520" s="2">
        <f t="shared" si="32"/>
        <v>729181</v>
      </c>
      <c r="F520" s="15" t="str">
        <f t="shared" ref="F520:F583" si="35">IF(E520&gt;E515,"BULLISH",IF(E520&lt;E515,"BEARISH","NEUTRAL"))</f>
        <v>BEARISH</v>
      </c>
      <c r="G520" s="15" t="str">
        <f t="shared" si="34"/>
        <v>NEUTRAL</v>
      </c>
      <c r="H520" s="15" t="str">
        <f t="shared" si="33"/>
        <v>CONFIRMED BEARISH</v>
      </c>
    </row>
    <row r="521" spans="1:8" ht="13.5" x14ac:dyDescent="0.25">
      <c r="A521" s="4">
        <v>42762</v>
      </c>
      <c r="B521" s="2">
        <v>4.68</v>
      </c>
      <c r="C521" s="2">
        <v>4.0848000000000004</v>
      </c>
      <c r="D521" s="2">
        <v>2100</v>
      </c>
      <c r="E521" s="2">
        <f t="shared" si="32"/>
        <v>727081</v>
      </c>
      <c r="F521" s="15" t="str">
        <f t="shared" si="35"/>
        <v>BEARISH</v>
      </c>
      <c r="G521" s="15" t="str">
        <f t="shared" si="34"/>
        <v>NEUTRAL</v>
      </c>
      <c r="H521" s="15" t="str">
        <f t="shared" si="33"/>
        <v>CONFIRMED BEARISH</v>
      </c>
    </row>
    <row r="522" spans="1:8" ht="13.5" x14ac:dyDescent="0.25">
      <c r="A522" s="4">
        <v>42765</v>
      </c>
      <c r="B522" s="2">
        <v>4.58</v>
      </c>
      <c r="C522" s="2">
        <v>3.9975000000000001</v>
      </c>
      <c r="D522" s="2">
        <v>1422</v>
      </c>
      <c r="E522" s="2">
        <f t="shared" si="32"/>
        <v>725659</v>
      </c>
      <c r="F522" s="15" t="str">
        <f t="shared" si="35"/>
        <v>BULLISH</v>
      </c>
      <c r="G522" s="15" t="str">
        <f t="shared" si="34"/>
        <v>NEUTRAL</v>
      </c>
      <c r="H522" s="15" t="str">
        <f t="shared" si="33"/>
        <v>NEUTRAL</v>
      </c>
    </row>
    <row r="523" spans="1:8" ht="13.5" x14ac:dyDescent="0.25">
      <c r="A523" s="4">
        <v>42766</v>
      </c>
      <c r="B523" s="2">
        <v>4.5999999999999996</v>
      </c>
      <c r="C523" s="2">
        <v>4.0149999999999997</v>
      </c>
      <c r="D523" s="2">
        <v>1050</v>
      </c>
      <c r="E523" s="2">
        <f t="shared" si="32"/>
        <v>726709</v>
      </c>
      <c r="F523" s="15" t="str">
        <f t="shared" si="35"/>
        <v>BEARISH</v>
      </c>
      <c r="G523" s="15" t="str">
        <f t="shared" si="34"/>
        <v>NEUTRAL</v>
      </c>
      <c r="H523" s="15" t="str">
        <f t="shared" si="33"/>
        <v>CONFIRMED BEARISH</v>
      </c>
    </row>
    <row r="524" spans="1:8" ht="13.5" x14ac:dyDescent="0.25">
      <c r="A524" s="4">
        <v>42767</v>
      </c>
      <c r="B524" s="2">
        <v>4.62</v>
      </c>
      <c r="C524" s="2">
        <v>4.0324</v>
      </c>
      <c r="D524" s="2">
        <v>125</v>
      </c>
      <c r="E524" s="2">
        <f t="shared" si="32"/>
        <v>726834</v>
      </c>
      <c r="F524" s="15" t="str">
        <f t="shared" si="35"/>
        <v>BEARISH</v>
      </c>
      <c r="G524" s="15" t="str">
        <f t="shared" si="34"/>
        <v>NEUTRAL</v>
      </c>
      <c r="H524" s="15" t="str">
        <f t="shared" si="33"/>
        <v>BEARISH DIVERGENCE</v>
      </c>
    </row>
    <row r="525" spans="1:8" ht="13.5" x14ac:dyDescent="0.25">
      <c r="A525" s="4">
        <v>42768</v>
      </c>
      <c r="B525" s="2">
        <v>4.62</v>
      </c>
      <c r="C525" s="2">
        <v>4.0324</v>
      </c>
      <c r="D525" s="2">
        <v>0</v>
      </c>
      <c r="E525" s="2">
        <f t="shared" si="32"/>
        <v>726834</v>
      </c>
      <c r="F525" s="15" t="str">
        <f t="shared" si="35"/>
        <v>BEARISH</v>
      </c>
      <c r="G525" s="15" t="str">
        <f t="shared" si="34"/>
        <v>NEUTRAL</v>
      </c>
      <c r="H525" s="15" t="str">
        <f t="shared" si="33"/>
        <v>CONFIRMED BEARISH</v>
      </c>
    </row>
    <row r="526" spans="1:8" ht="13.5" x14ac:dyDescent="0.25">
      <c r="A526" s="4">
        <v>42769</v>
      </c>
      <c r="B526" s="2">
        <v>4.59</v>
      </c>
      <c r="C526" s="2">
        <v>4.0061999999999998</v>
      </c>
      <c r="D526" s="2">
        <v>750</v>
      </c>
      <c r="E526" s="2">
        <f t="shared" si="32"/>
        <v>726084</v>
      </c>
      <c r="F526" s="15" t="str">
        <f t="shared" si="35"/>
        <v>BEARISH</v>
      </c>
      <c r="G526" s="15" t="str">
        <f t="shared" si="34"/>
        <v>NEUTRAL</v>
      </c>
      <c r="H526" s="15" t="str">
        <f t="shared" si="33"/>
        <v>CONFIRMED BEARISH</v>
      </c>
    </row>
    <row r="527" spans="1:8" ht="13.5" x14ac:dyDescent="0.25">
      <c r="A527" s="4">
        <v>42772</v>
      </c>
      <c r="B527" s="2">
        <v>4.58</v>
      </c>
      <c r="C527" s="2">
        <v>3.9975000000000001</v>
      </c>
      <c r="D527" s="2">
        <v>3090</v>
      </c>
      <c r="E527" s="2">
        <f t="shared" si="32"/>
        <v>722994</v>
      </c>
      <c r="F527" s="15" t="str">
        <f t="shared" si="35"/>
        <v>BEARISH</v>
      </c>
      <c r="G527" s="15" t="str">
        <f t="shared" si="34"/>
        <v>NEUTRAL</v>
      </c>
      <c r="H527" s="15" t="str">
        <f t="shared" si="33"/>
        <v>NEUTRAL</v>
      </c>
    </row>
    <row r="528" spans="1:8" ht="13.5" x14ac:dyDescent="0.25">
      <c r="A528" s="4">
        <v>42773</v>
      </c>
      <c r="B528" s="2">
        <v>4.58</v>
      </c>
      <c r="C528" s="2">
        <v>3.9975000000000001</v>
      </c>
      <c r="D528" s="2">
        <v>3240</v>
      </c>
      <c r="E528" s="2">
        <f t="shared" si="32"/>
        <v>722994</v>
      </c>
      <c r="F528" s="15" t="str">
        <f t="shared" si="35"/>
        <v>BEARISH</v>
      </c>
      <c r="G528" s="15" t="str">
        <f t="shared" si="34"/>
        <v>NEUTRAL</v>
      </c>
      <c r="H528" s="15" t="str">
        <f t="shared" si="33"/>
        <v>CONFIRMED BEARISH</v>
      </c>
    </row>
    <row r="529" spans="1:8" ht="13.5" x14ac:dyDescent="0.25">
      <c r="A529" s="4">
        <v>42774</v>
      </c>
      <c r="B529" s="2">
        <v>4.58</v>
      </c>
      <c r="C529" s="2">
        <v>3.9975000000000001</v>
      </c>
      <c r="D529" s="2">
        <v>402</v>
      </c>
      <c r="E529" s="2">
        <f t="shared" si="32"/>
        <v>722994</v>
      </c>
      <c r="F529" s="15" t="str">
        <f t="shared" si="35"/>
        <v>BEARISH</v>
      </c>
      <c r="G529" s="15" t="str">
        <f t="shared" si="34"/>
        <v>NEUTRAL</v>
      </c>
      <c r="H529" s="15" t="str">
        <f t="shared" si="33"/>
        <v>CONFIRMED BEARISH</v>
      </c>
    </row>
    <row r="530" spans="1:8" ht="13.5" x14ac:dyDescent="0.25">
      <c r="A530" s="4">
        <v>42775</v>
      </c>
      <c r="B530" s="2">
        <v>4.45</v>
      </c>
      <c r="C530" s="2">
        <v>3.8839999999999999</v>
      </c>
      <c r="D530" s="2">
        <v>3446</v>
      </c>
      <c r="E530" s="2">
        <f t="shared" si="32"/>
        <v>719548</v>
      </c>
      <c r="F530" s="15" t="str">
        <f t="shared" si="35"/>
        <v>BEARISH</v>
      </c>
      <c r="G530" s="15" t="str">
        <f t="shared" si="34"/>
        <v>NEUTRAL</v>
      </c>
      <c r="H530" s="15" t="str">
        <f t="shared" si="33"/>
        <v>CONFIRMED BEARISH</v>
      </c>
    </row>
    <row r="531" spans="1:8" ht="13.5" x14ac:dyDescent="0.25">
      <c r="A531" s="4">
        <v>42776</v>
      </c>
      <c r="B531" s="2">
        <v>4.5</v>
      </c>
      <c r="C531" s="2">
        <v>3.9277000000000002</v>
      </c>
      <c r="D531" s="2">
        <v>373</v>
      </c>
      <c r="E531" s="2">
        <f t="shared" si="32"/>
        <v>719921</v>
      </c>
      <c r="F531" s="15" t="str">
        <f t="shared" si="35"/>
        <v>BEARISH</v>
      </c>
      <c r="G531" s="15" t="str">
        <f t="shared" si="34"/>
        <v>NEUTRAL</v>
      </c>
      <c r="H531" s="15" t="str">
        <f t="shared" si="33"/>
        <v>CONFIRMED BEARISH</v>
      </c>
    </row>
    <row r="532" spans="1:8" ht="13.5" x14ac:dyDescent="0.25">
      <c r="A532" s="4">
        <v>42779</v>
      </c>
      <c r="B532" s="2">
        <v>4.55</v>
      </c>
      <c r="C532" s="2">
        <v>3.9712999999999998</v>
      </c>
      <c r="D532" s="2">
        <v>8973</v>
      </c>
      <c r="E532" s="2">
        <f t="shared" si="32"/>
        <v>728894</v>
      </c>
      <c r="F532" s="15" t="str">
        <f t="shared" si="35"/>
        <v>BULLISH</v>
      </c>
      <c r="G532" s="15" t="str">
        <f t="shared" si="34"/>
        <v>NEUTRAL</v>
      </c>
      <c r="H532" s="15" t="str">
        <f t="shared" si="33"/>
        <v>BULLISH DIVERGENCE</v>
      </c>
    </row>
    <row r="533" spans="1:8" ht="13.5" x14ac:dyDescent="0.25">
      <c r="A533" s="4">
        <v>42780</v>
      </c>
      <c r="B533" s="2">
        <v>4.55</v>
      </c>
      <c r="C533" s="2">
        <v>3.9712999999999998</v>
      </c>
      <c r="D533" s="2">
        <v>19576</v>
      </c>
      <c r="E533" s="2">
        <f t="shared" si="32"/>
        <v>728894</v>
      </c>
      <c r="F533" s="15" t="str">
        <f t="shared" si="35"/>
        <v>BULLISH</v>
      </c>
      <c r="G533" s="15" t="str">
        <f t="shared" si="34"/>
        <v>NEUTRAL</v>
      </c>
      <c r="H533" s="15" t="str">
        <f t="shared" si="33"/>
        <v>BULLISH DIVERGENCE</v>
      </c>
    </row>
    <row r="534" spans="1:8" ht="13.5" x14ac:dyDescent="0.25">
      <c r="A534" s="4">
        <v>42781</v>
      </c>
      <c r="B534" s="2">
        <v>4.51</v>
      </c>
      <c r="C534" s="2">
        <v>3.9363999999999999</v>
      </c>
      <c r="D534" s="2">
        <v>37425</v>
      </c>
      <c r="E534" s="2">
        <f t="shared" si="32"/>
        <v>691469</v>
      </c>
      <c r="F534" s="15" t="str">
        <f t="shared" si="35"/>
        <v>BEARISH</v>
      </c>
      <c r="G534" s="15" t="str">
        <f t="shared" si="34"/>
        <v>WEAK</v>
      </c>
      <c r="H534" s="15" t="str">
        <f t="shared" si="33"/>
        <v>CONFIRMED BEARISH</v>
      </c>
    </row>
    <row r="535" spans="1:8" ht="13.5" x14ac:dyDescent="0.25">
      <c r="A535" s="4">
        <v>42782</v>
      </c>
      <c r="B535" s="2">
        <v>4.5</v>
      </c>
      <c r="C535" s="2">
        <v>3.9277000000000002</v>
      </c>
      <c r="D535" s="2">
        <v>6000</v>
      </c>
      <c r="E535" s="2">
        <f t="shared" si="32"/>
        <v>685469</v>
      </c>
      <c r="F535" s="15" t="str">
        <f t="shared" si="35"/>
        <v>BEARISH</v>
      </c>
      <c r="G535" s="15" t="str">
        <f t="shared" si="34"/>
        <v>WEAK</v>
      </c>
      <c r="H535" s="15" t="str">
        <f t="shared" si="33"/>
        <v>BEARISH DIVERGENCE</v>
      </c>
    </row>
    <row r="536" spans="1:8" ht="13.5" x14ac:dyDescent="0.25">
      <c r="A536" s="4">
        <v>42783</v>
      </c>
      <c r="B536" s="2">
        <v>4.5</v>
      </c>
      <c r="C536" s="2">
        <v>3.9277000000000002</v>
      </c>
      <c r="D536" s="2">
        <v>1401</v>
      </c>
      <c r="E536" s="2">
        <f t="shared" si="32"/>
        <v>685469</v>
      </c>
      <c r="F536" s="15" t="str">
        <f t="shared" si="35"/>
        <v>BEARISH</v>
      </c>
      <c r="G536" s="15" t="str">
        <f t="shared" si="34"/>
        <v>WEAK</v>
      </c>
      <c r="H536" s="15" t="str">
        <f t="shared" si="33"/>
        <v>NEUTRAL</v>
      </c>
    </row>
    <row r="537" spans="1:8" ht="13.5" x14ac:dyDescent="0.25">
      <c r="A537" s="4">
        <v>42786</v>
      </c>
      <c r="B537" s="2">
        <v>4.5</v>
      </c>
      <c r="C537" s="2">
        <v>3.9277000000000002</v>
      </c>
      <c r="D537" s="2">
        <v>23115</v>
      </c>
      <c r="E537" s="2">
        <f t="shared" si="32"/>
        <v>685469</v>
      </c>
      <c r="F537" s="15" t="str">
        <f t="shared" si="35"/>
        <v>BEARISH</v>
      </c>
      <c r="G537" s="15" t="str">
        <f t="shared" si="34"/>
        <v>WEAK</v>
      </c>
      <c r="H537" s="15" t="str">
        <f t="shared" si="33"/>
        <v>CONFIRMED BEARISH</v>
      </c>
    </row>
    <row r="538" spans="1:8" ht="13.5" x14ac:dyDescent="0.25">
      <c r="A538" s="4">
        <v>42787</v>
      </c>
      <c r="B538" s="2">
        <v>4.45</v>
      </c>
      <c r="C538" s="2">
        <v>3.8839999999999999</v>
      </c>
      <c r="D538" s="2">
        <v>14916</v>
      </c>
      <c r="E538" s="2">
        <f t="shared" si="32"/>
        <v>670553</v>
      </c>
      <c r="F538" s="15" t="str">
        <f t="shared" si="35"/>
        <v>BEARISH</v>
      </c>
      <c r="G538" s="15" t="str">
        <f t="shared" si="34"/>
        <v>WEAK</v>
      </c>
      <c r="H538" s="15" t="str">
        <f t="shared" si="33"/>
        <v>CONFIRMED BEARISH</v>
      </c>
    </row>
    <row r="539" spans="1:8" ht="13.5" x14ac:dyDescent="0.25">
      <c r="A539" s="4">
        <v>42788</v>
      </c>
      <c r="B539" s="2">
        <v>4.5</v>
      </c>
      <c r="C539" s="2">
        <v>3.9277000000000002</v>
      </c>
      <c r="D539" s="2">
        <v>729</v>
      </c>
      <c r="E539" s="2">
        <f t="shared" si="32"/>
        <v>671282</v>
      </c>
      <c r="F539" s="15" t="str">
        <f t="shared" si="35"/>
        <v>BEARISH</v>
      </c>
      <c r="G539" s="15" t="str">
        <f t="shared" si="34"/>
        <v>WEAK</v>
      </c>
      <c r="H539" s="15" t="str">
        <f t="shared" si="33"/>
        <v>CONFIRMED BEARISH</v>
      </c>
    </row>
    <row r="540" spans="1:8" ht="13.5" x14ac:dyDescent="0.25">
      <c r="A540" s="4">
        <v>42789</v>
      </c>
      <c r="B540" s="2">
        <v>4.5</v>
      </c>
      <c r="C540" s="2">
        <v>3.9277000000000002</v>
      </c>
      <c r="D540" s="2">
        <v>4019</v>
      </c>
      <c r="E540" s="2">
        <f t="shared" si="32"/>
        <v>671282</v>
      </c>
      <c r="F540" s="15" t="str">
        <f t="shared" si="35"/>
        <v>BEARISH</v>
      </c>
      <c r="G540" s="15" t="str">
        <f t="shared" si="34"/>
        <v>WEAK</v>
      </c>
      <c r="H540" s="15" t="str">
        <f t="shared" si="33"/>
        <v>NEUTRAL</v>
      </c>
    </row>
    <row r="541" spans="1:8" ht="13.5" x14ac:dyDescent="0.25">
      <c r="A541" s="4">
        <v>42790</v>
      </c>
      <c r="B541" s="2">
        <v>4.5</v>
      </c>
      <c r="C541" s="2">
        <v>3.9277000000000002</v>
      </c>
      <c r="D541" s="2">
        <v>4170</v>
      </c>
      <c r="E541" s="2">
        <f t="shared" si="32"/>
        <v>671282</v>
      </c>
      <c r="F541" s="15" t="str">
        <f t="shared" si="35"/>
        <v>BEARISH</v>
      </c>
      <c r="G541" s="15" t="str">
        <f t="shared" si="34"/>
        <v>WEAK</v>
      </c>
      <c r="H541" s="15" t="str">
        <f t="shared" si="33"/>
        <v>NEUTRAL</v>
      </c>
    </row>
    <row r="542" spans="1:8" ht="13.5" x14ac:dyDescent="0.25">
      <c r="A542" s="4">
        <v>42793</v>
      </c>
      <c r="B542" s="2">
        <v>4.5</v>
      </c>
      <c r="C542" s="2">
        <v>3.9277000000000002</v>
      </c>
      <c r="D542" s="2">
        <v>46920</v>
      </c>
      <c r="E542" s="2">
        <f t="shared" si="32"/>
        <v>671282</v>
      </c>
      <c r="F542" s="15" t="str">
        <f t="shared" si="35"/>
        <v>BEARISH</v>
      </c>
      <c r="G542" s="15" t="str">
        <f t="shared" si="34"/>
        <v>WEAK</v>
      </c>
      <c r="H542" s="15" t="str">
        <f t="shared" si="33"/>
        <v>NEUTRAL</v>
      </c>
    </row>
    <row r="543" spans="1:8" ht="13.5" x14ac:dyDescent="0.25">
      <c r="A543" s="4">
        <v>42794</v>
      </c>
      <c r="B543" s="2">
        <v>4.5</v>
      </c>
      <c r="C543" s="2">
        <v>3.9277000000000002</v>
      </c>
      <c r="D543" s="2">
        <v>21935</v>
      </c>
      <c r="E543" s="2">
        <f t="shared" si="32"/>
        <v>671282</v>
      </c>
      <c r="F543" s="15" t="str">
        <f t="shared" si="35"/>
        <v>BULLISH</v>
      </c>
      <c r="G543" s="15" t="str">
        <f t="shared" si="34"/>
        <v>NEUTRAL</v>
      </c>
      <c r="H543" s="15" t="str">
        <f t="shared" si="33"/>
        <v>CONFIRMED BULLISH</v>
      </c>
    </row>
    <row r="544" spans="1:8" ht="13.5" x14ac:dyDescent="0.25">
      <c r="A544" s="4">
        <v>42795</v>
      </c>
      <c r="B544" s="2">
        <v>4.4800000000000004</v>
      </c>
      <c r="C544" s="2">
        <v>3.9102000000000001</v>
      </c>
      <c r="D544" s="2">
        <v>4185</v>
      </c>
      <c r="E544" s="2">
        <f t="shared" si="32"/>
        <v>667097</v>
      </c>
      <c r="F544" s="15" t="str">
        <f t="shared" si="35"/>
        <v>BEARISH</v>
      </c>
      <c r="G544" s="15" t="str">
        <f t="shared" si="34"/>
        <v>NEUTRAL</v>
      </c>
      <c r="H544" s="15" t="str">
        <f t="shared" si="33"/>
        <v>CONFIRMED BEARISH</v>
      </c>
    </row>
    <row r="545" spans="1:8" ht="13.5" x14ac:dyDescent="0.25">
      <c r="A545" s="4">
        <v>42796</v>
      </c>
      <c r="B545" s="2">
        <v>4.4800000000000004</v>
      </c>
      <c r="C545" s="2">
        <v>3.9102000000000001</v>
      </c>
      <c r="D545" s="2">
        <v>0</v>
      </c>
      <c r="E545" s="2">
        <f t="shared" si="32"/>
        <v>667097</v>
      </c>
      <c r="F545" s="15" t="str">
        <f t="shared" si="35"/>
        <v>BEARISH</v>
      </c>
      <c r="G545" s="15" t="str">
        <f t="shared" si="34"/>
        <v>NEUTRAL</v>
      </c>
      <c r="H545" s="15" t="str">
        <f t="shared" si="33"/>
        <v>CONFIRMED BEARISH</v>
      </c>
    </row>
    <row r="546" spans="1:8" ht="13.5" x14ac:dyDescent="0.25">
      <c r="A546" s="4">
        <v>42797</v>
      </c>
      <c r="B546" s="2">
        <v>4.4800000000000004</v>
      </c>
      <c r="C546" s="2">
        <v>3.9102000000000001</v>
      </c>
      <c r="D546" s="2">
        <v>6917</v>
      </c>
      <c r="E546" s="2">
        <f t="shared" si="32"/>
        <v>667097</v>
      </c>
      <c r="F546" s="15" t="str">
        <f t="shared" si="35"/>
        <v>BEARISH</v>
      </c>
      <c r="G546" s="15" t="str">
        <f t="shared" si="34"/>
        <v>NEUTRAL</v>
      </c>
      <c r="H546" s="15" t="str">
        <f t="shared" si="33"/>
        <v>CONFIRMED BEARISH</v>
      </c>
    </row>
    <row r="547" spans="1:8" ht="13.5" x14ac:dyDescent="0.25">
      <c r="A547" s="4">
        <v>42800</v>
      </c>
      <c r="B547" s="2">
        <v>4.47</v>
      </c>
      <c r="C547" s="2">
        <v>3.9015</v>
      </c>
      <c r="D547" s="2">
        <v>3408</v>
      </c>
      <c r="E547" s="2">
        <f t="shared" si="32"/>
        <v>663689</v>
      </c>
      <c r="F547" s="15" t="str">
        <f t="shared" si="35"/>
        <v>BEARISH</v>
      </c>
      <c r="G547" s="15" t="str">
        <f t="shared" si="34"/>
        <v>NEUTRAL</v>
      </c>
      <c r="H547" s="15" t="str">
        <f t="shared" si="33"/>
        <v>CONFIRMED BEARISH</v>
      </c>
    </row>
    <row r="548" spans="1:8" ht="13.5" x14ac:dyDescent="0.25">
      <c r="A548" s="4">
        <v>42801</v>
      </c>
      <c r="B548" s="2">
        <v>4.4000000000000004</v>
      </c>
      <c r="C548" s="2">
        <v>3.8403999999999998</v>
      </c>
      <c r="D548" s="2">
        <v>15151</v>
      </c>
      <c r="E548" s="2">
        <f t="shared" si="32"/>
        <v>648538</v>
      </c>
      <c r="F548" s="15" t="str">
        <f t="shared" si="35"/>
        <v>BEARISH</v>
      </c>
      <c r="G548" s="15" t="str">
        <f t="shared" si="34"/>
        <v>WEAK</v>
      </c>
      <c r="H548" s="15" t="str">
        <f t="shared" si="33"/>
        <v>CONFIRMED BEARISH</v>
      </c>
    </row>
    <row r="549" spans="1:8" ht="13.5" x14ac:dyDescent="0.25">
      <c r="A549" s="4">
        <v>42802</v>
      </c>
      <c r="B549" s="2">
        <v>4.4000000000000004</v>
      </c>
      <c r="C549" s="2">
        <v>3.8403999999999998</v>
      </c>
      <c r="D549" s="2">
        <v>721</v>
      </c>
      <c r="E549" s="2">
        <f t="shared" si="32"/>
        <v>648538</v>
      </c>
      <c r="F549" s="15" t="str">
        <f t="shared" si="35"/>
        <v>BEARISH</v>
      </c>
      <c r="G549" s="15" t="str">
        <f t="shared" si="34"/>
        <v>WEAK</v>
      </c>
      <c r="H549" s="15" t="str">
        <f t="shared" si="33"/>
        <v>CONFIRMED BEARISH</v>
      </c>
    </row>
    <row r="550" spans="1:8" ht="13.5" x14ac:dyDescent="0.25">
      <c r="A550" s="4">
        <v>42803</v>
      </c>
      <c r="B550" s="2">
        <v>4.32</v>
      </c>
      <c r="C550" s="2">
        <v>3.7706</v>
      </c>
      <c r="D550" s="2">
        <v>22969</v>
      </c>
      <c r="E550" s="2">
        <f t="shared" si="32"/>
        <v>625569</v>
      </c>
      <c r="F550" s="15" t="str">
        <f t="shared" si="35"/>
        <v>BEARISH</v>
      </c>
      <c r="G550" s="15" t="str">
        <f t="shared" si="34"/>
        <v>WEAK</v>
      </c>
      <c r="H550" s="15" t="str">
        <f t="shared" si="33"/>
        <v>CONFIRMED BEARISH</v>
      </c>
    </row>
    <row r="551" spans="1:8" ht="13.5" x14ac:dyDescent="0.25">
      <c r="A551" s="4">
        <v>42804</v>
      </c>
      <c r="B551" s="2">
        <v>4.32</v>
      </c>
      <c r="C551" s="2">
        <v>3.7706</v>
      </c>
      <c r="D551" s="2">
        <v>10037</v>
      </c>
      <c r="E551" s="2">
        <f t="shared" si="32"/>
        <v>625569</v>
      </c>
      <c r="F551" s="15" t="str">
        <f t="shared" si="35"/>
        <v>BEARISH</v>
      </c>
      <c r="G551" s="15" t="str">
        <f t="shared" si="34"/>
        <v>WEAK</v>
      </c>
      <c r="H551" s="15" t="str">
        <f t="shared" si="33"/>
        <v>CONFIRMED BEARISH</v>
      </c>
    </row>
    <row r="552" spans="1:8" ht="13.5" x14ac:dyDescent="0.25">
      <c r="A552" s="4">
        <v>42807</v>
      </c>
      <c r="B552" s="2">
        <v>4.2</v>
      </c>
      <c r="C552" s="2">
        <v>3.6657999999999999</v>
      </c>
      <c r="D552" s="2">
        <v>20566</v>
      </c>
      <c r="E552" s="2">
        <f t="shared" si="32"/>
        <v>605003</v>
      </c>
      <c r="F552" s="15" t="str">
        <f t="shared" si="35"/>
        <v>BEARISH</v>
      </c>
      <c r="G552" s="15" t="str">
        <f t="shared" si="34"/>
        <v>WEAK</v>
      </c>
      <c r="H552" s="15" t="str">
        <f t="shared" si="33"/>
        <v>CONFIRMED BEARISH</v>
      </c>
    </row>
    <row r="553" spans="1:8" ht="13.5" x14ac:dyDescent="0.25">
      <c r="A553" s="4">
        <v>42808</v>
      </c>
      <c r="B553" s="2">
        <v>4.3</v>
      </c>
      <c r="C553" s="2">
        <v>3.7530999999999999</v>
      </c>
      <c r="D553" s="2">
        <v>257</v>
      </c>
      <c r="E553" s="2">
        <f t="shared" si="32"/>
        <v>605260</v>
      </c>
      <c r="F553" s="15" t="str">
        <f t="shared" si="35"/>
        <v>BEARISH</v>
      </c>
      <c r="G553" s="15" t="str">
        <f t="shared" si="34"/>
        <v>WEAK</v>
      </c>
      <c r="H553" s="15" t="str">
        <f t="shared" si="33"/>
        <v>CONFIRMED BEARISH</v>
      </c>
    </row>
    <row r="554" spans="1:8" ht="13.5" x14ac:dyDescent="0.25">
      <c r="A554" s="4">
        <v>42809</v>
      </c>
      <c r="B554" s="2">
        <v>4.3499999999999996</v>
      </c>
      <c r="C554" s="2">
        <v>3.7968000000000002</v>
      </c>
      <c r="D554" s="2">
        <v>105555</v>
      </c>
      <c r="E554" s="2">
        <f t="shared" si="32"/>
        <v>710815</v>
      </c>
      <c r="F554" s="15" t="str">
        <f t="shared" si="35"/>
        <v>BULLISH</v>
      </c>
      <c r="G554" s="15" t="str">
        <f t="shared" si="34"/>
        <v>STRONG</v>
      </c>
      <c r="H554" s="15" t="str">
        <f t="shared" si="33"/>
        <v>BULLISH DIVERGENCE</v>
      </c>
    </row>
    <row r="555" spans="1:8" ht="13.5" x14ac:dyDescent="0.25">
      <c r="A555" s="4">
        <v>42810</v>
      </c>
      <c r="B555" s="2">
        <v>4.24</v>
      </c>
      <c r="C555" s="2">
        <v>3.7008000000000001</v>
      </c>
      <c r="D555" s="2">
        <v>57892</v>
      </c>
      <c r="E555" s="2">
        <f t="shared" si="32"/>
        <v>652923</v>
      </c>
      <c r="F555" s="15" t="str">
        <f t="shared" si="35"/>
        <v>BULLISH</v>
      </c>
      <c r="G555" s="15" t="str">
        <f t="shared" si="34"/>
        <v>STRONG</v>
      </c>
      <c r="H555" s="15" t="str">
        <f t="shared" si="33"/>
        <v>BULLISH DIVERGENCE</v>
      </c>
    </row>
    <row r="556" spans="1:8" ht="13.5" x14ac:dyDescent="0.25">
      <c r="A556" s="4">
        <v>42811</v>
      </c>
      <c r="B556" s="2">
        <v>4.28</v>
      </c>
      <c r="C556" s="2">
        <v>3.7357</v>
      </c>
      <c r="D556" s="2">
        <v>21710</v>
      </c>
      <c r="E556" s="2">
        <f t="shared" si="32"/>
        <v>674633</v>
      </c>
      <c r="F556" s="15" t="str">
        <f t="shared" si="35"/>
        <v>BULLISH</v>
      </c>
      <c r="G556" s="15" t="str">
        <f t="shared" si="34"/>
        <v>STRONG</v>
      </c>
      <c r="H556" s="15" t="str">
        <f t="shared" si="33"/>
        <v>BULLISH DIVERGENCE</v>
      </c>
    </row>
    <row r="557" spans="1:8" ht="13.5" x14ac:dyDescent="0.25">
      <c r="A557" s="4">
        <v>42815</v>
      </c>
      <c r="B557" s="2">
        <v>4.34</v>
      </c>
      <c r="C557" s="2">
        <v>3.7879999999999998</v>
      </c>
      <c r="D557" s="2">
        <v>220</v>
      </c>
      <c r="E557" s="2">
        <f t="shared" si="32"/>
        <v>674853</v>
      </c>
      <c r="F557" s="15" t="str">
        <f t="shared" si="35"/>
        <v>BULLISH</v>
      </c>
      <c r="G557" s="15" t="str">
        <f t="shared" si="34"/>
        <v>STRONG</v>
      </c>
      <c r="H557" s="15" t="str">
        <f t="shared" si="33"/>
        <v>CONFIRMED BULLISH</v>
      </c>
    </row>
    <row r="558" spans="1:8" ht="13.5" x14ac:dyDescent="0.25">
      <c r="A558" s="4">
        <v>42816</v>
      </c>
      <c r="B558" s="2">
        <v>4.3</v>
      </c>
      <c r="C558" s="2">
        <v>3.7530999999999999</v>
      </c>
      <c r="D558" s="2">
        <v>11512</v>
      </c>
      <c r="E558" s="2">
        <f t="shared" si="32"/>
        <v>663341</v>
      </c>
      <c r="F558" s="15" t="str">
        <f t="shared" si="35"/>
        <v>BULLISH</v>
      </c>
      <c r="G558" s="15" t="str">
        <f t="shared" si="34"/>
        <v>STRONG</v>
      </c>
      <c r="H558" s="15" t="str">
        <f t="shared" si="33"/>
        <v>NEUTRAL</v>
      </c>
    </row>
    <row r="559" spans="1:8" ht="13.5" x14ac:dyDescent="0.25">
      <c r="A559" s="4">
        <v>42817</v>
      </c>
      <c r="B559" s="2">
        <v>4.4000000000000004</v>
      </c>
      <c r="C559" s="2">
        <v>3.8403999999999998</v>
      </c>
      <c r="D559" s="2">
        <v>815</v>
      </c>
      <c r="E559" s="2">
        <f t="shared" si="32"/>
        <v>664156</v>
      </c>
      <c r="F559" s="15" t="str">
        <f t="shared" si="35"/>
        <v>BEARISH</v>
      </c>
      <c r="G559" s="15" t="str">
        <f t="shared" si="34"/>
        <v>WEAK</v>
      </c>
      <c r="H559" s="15" t="str">
        <f t="shared" si="33"/>
        <v>BEARISH DIVERGENCE</v>
      </c>
    </row>
    <row r="560" spans="1:8" ht="13.5" x14ac:dyDescent="0.25">
      <c r="A560" s="4">
        <v>42818</v>
      </c>
      <c r="B560" s="2">
        <v>4.29</v>
      </c>
      <c r="C560" s="2">
        <v>3.7444000000000002</v>
      </c>
      <c r="D560" s="2">
        <v>2670</v>
      </c>
      <c r="E560" s="2">
        <f t="shared" si="32"/>
        <v>661486</v>
      </c>
      <c r="F560" s="15" t="str">
        <f t="shared" si="35"/>
        <v>BULLISH</v>
      </c>
      <c r="G560" s="15" t="str">
        <f t="shared" si="34"/>
        <v>NEUTRAL</v>
      </c>
      <c r="H560" s="15" t="str">
        <f t="shared" si="33"/>
        <v>CONFIRMED BULLISH</v>
      </c>
    </row>
    <row r="561" spans="1:8" ht="13.5" x14ac:dyDescent="0.25">
      <c r="A561" s="4">
        <v>42821</v>
      </c>
      <c r="B561" s="2">
        <v>4.3</v>
      </c>
      <c r="C561" s="2">
        <v>3.7530999999999999</v>
      </c>
      <c r="D561" s="2">
        <v>400</v>
      </c>
      <c r="E561" s="2">
        <f t="shared" si="32"/>
        <v>661886</v>
      </c>
      <c r="F561" s="15" t="str">
        <f t="shared" si="35"/>
        <v>BEARISH</v>
      </c>
      <c r="G561" s="15" t="str">
        <f t="shared" si="34"/>
        <v>NEUTRAL</v>
      </c>
      <c r="H561" s="15" t="str">
        <f t="shared" si="33"/>
        <v>BEARISH DIVERGENCE</v>
      </c>
    </row>
    <row r="562" spans="1:8" ht="13.5" x14ac:dyDescent="0.25">
      <c r="A562" s="4">
        <v>42822</v>
      </c>
      <c r="B562" s="2">
        <v>4.3</v>
      </c>
      <c r="C562" s="2">
        <v>3.7530999999999999</v>
      </c>
      <c r="D562" s="2">
        <v>59</v>
      </c>
      <c r="E562" s="2">
        <f t="shared" si="32"/>
        <v>661886</v>
      </c>
      <c r="F562" s="15" t="str">
        <f t="shared" si="35"/>
        <v>BEARISH</v>
      </c>
      <c r="G562" s="15" t="str">
        <f t="shared" si="34"/>
        <v>NEUTRAL</v>
      </c>
      <c r="H562" s="15" t="str">
        <f t="shared" si="33"/>
        <v>CONFIRMED BEARISH</v>
      </c>
    </row>
    <row r="563" spans="1:8" ht="13.5" x14ac:dyDescent="0.25">
      <c r="A563" s="4">
        <v>42823</v>
      </c>
      <c r="B563" s="2">
        <v>4.3499999999999996</v>
      </c>
      <c r="C563" s="2">
        <v>3.7968000000000002</v>
      </c>
      <c r="D563" s="2">
        <v>323</v>
      </c>
      <c r="E563" s="2">
        <f t="shared" si="32"/>
        <v>662209</v>
      </c>
      <c r="F563" s="15" t="str">
        <f t="shared" si="35"/>
        <v>BEARISH</v>
      </c>
      <c r="G563" s="15" t="str">
        <f t="shared" si="34"/>
        <v>NEUTRAL</v>
      </c>
      <c r="H563" s="15" t="str">
        <f t="shared" si="33"/>
        <v>BEARISH DIVERGENCE</v>
      </c>
    </row>
    <row r="564" spans="1:8" ht="13.5" x14ac:dyDescent="0.25">
      <c r="A564" s="4">
        <v>42824</v>
      </c>
      <c r="B564" s="2">
        <v>4.3</v>
      </c>
      <c r="C564" s="2">
        <v>3.7530999999999999</v>
      </c>
      <c r="D564" s="2">
        <v>2980</v>
      </c>
      <c r="E564" s="2">
        <f t="shared" si="32"/>
        <v>659229</v>
      </c>
      <c r="F564" s="15" t="str">
        <f t="shared" si="35"/>
        <v>BEARISH</v>
      </c>
      <c r="G564" s="15" t="str">
        <f t="shared" si="34"/>
        <v>NEUTRAL</v>
      </c>
      <c r="H564" s="15" t="str">
        <f t="shared" si="33"/>
        <v>CONFIRMED BEARISH</v>
      </c>
    </row>
    <row r="565" spans="1:8" ht="13.5" x14ac:dyDescent="0.25">
      <c r="A565" s="4">
        <v>42825</v>
      </c>
      <c r="B565" s="2">
        <v>4.29</v>
      </c>
      <c r="C565" s="2">
        <v>3.7444000000000002</v>
      </c>
      <c r="D565" s="2">
        <v>3858</v>
      </c>
      <c r="E565" s="2">
        <f t="shared" si="32"/>
        <v>655371</v>
      </c>
      <c r="F565" s="15" t="str">
        <f t="shared" si="35"/>
        <v>BEARISH</v>
      </c>
      <c r="G565" s="15" t="str">
        <f t="shared" si="34"/>
        <v>NEUTRAL</v>
      </c>
      <c r="H565" s="15" t="str">
        <f t="shared" si="33"/>
        <v>NEUTRAL</v>
      </c>
    </row>
    <row r="566" spans="1:8" ht="13.5" x14ac:dyDescent="0.25">
      <c r="A566" s="4">
        <v>42828</v>
      </c>
      <c r="B566" s="2">
        <v>4.25</v>
      </c>
      <c r="C566" s="2">
        <v>3.7094999999999998</v>
      </c>
      <c r="D566" s="2">
        <v>4231</v>
      </c>
      <c r="E566" s="2">
        <f t="shared" si="32"/>
        <v>651140</v>
      </c>
      <c r="F566" s="15" t="str">
        <f t="shared" si="35"/>
        <v>BEARISH</v>
      </c>
      <c r="G566" s="15" t="str">
        <f t="shared" si="34"/>
        <v>NEUTRAL</v>
      </c>
      <c r="H566" s="15" t="str">
        <f t="shared" si="33"/>
        <v>CONFIRMED BEARISH</v>
      </c>
    </row>
    <row r="567" spans="1:8" ht="13.5" x14ac:dyDescent="0.25">
      <c r="A567" s="4">
        <v>42829</v>
      </c>
      <c r="B567" s="2">
        <v>4.3</v>
      </c>
      <c r="C567" s="2">
        <v>3.7530999999999999</v>
      </c>
      <c r="D567" s="2">
        <v>1340</v>
      </c>
      <c r="E567" s="2">
        <f t="shared" si="32"/>
        <v>652480</v>
      </c>
      <c r="F567" s="15" t="str">
        <f t="shared" si="35"/>
        <v>BEARISH</v>
      </c>
      <c r="G567" s="15" t="str">
        <f t="shared" si="34"/>
        <v>NEUTRAL</v>
      </c>
      <c r="H567" s="15" t="str">
        <f t="shared" si="33"/>
        <v>NEUTRAL</v>
      </c>
    </row>
    <row r="568" spans="1:8" ht="13.5" x14ac:dyDescent="0.25">
      <c r="A568" s="4">
        <v>42830</v>
      </c>
      <c r="B568" s="2">
        <v>4.3</v>
      </c>
      <c r="C568" s="2">
        <v>3.7530999999999999</v>
      </c>
      <c r="D568" s="2">
        <v>628</v>
      </c>
      <c r="E568" s="2">
        <f t="shared" si="32"/>
        <v>652480</v>
      </c>
      <c r="F568" s="15" t="str">
        <f t="shared" si="35"/>
        <v>BEARISH</v>
      </c>
      <c r="G568" s="15" t="str">
        <f t="shared" si="34"/>
        <v>NEUTRAL</v>
      </c>
      <c r="H568" s="15" t="str">
        <f t="shared" si="33"/>
        <v>CONFIRMED BEARISH</v>
      </c>
    </row>
    <row r="569" spans="1:8" ht="13.5" x14ac:dyDescent="0.25">
      <c r="A569" s="4">
        <v>42831</v>
      </c>
      <c r="B569" s="2">
        <v>4.2699999999999996</v>
      </c>
      <c r="C569" s="2">
        <v>3.7269000000000001</v>
      </c>
      <c r="D569" s="2">
        <v>4991</v>
      </c>
      <c r="E569" s="2">
        <f t="shared" si="32"/>
        <v>647489</v>
      </c>
      <c r="F569" s="15" t="str">
        <f t="shared" si="35"/>
        <v>BEARISH</v>
      </c>
      <c r="G569" s="15" t="str">
        <f t="shared" si="34"/>
        <v>NEUTRAL</v>
      </c>
      <c r="H569" s="15" t="str">
        <f t="shared" si="33"/>
        <v>CONFIRMED BEARISH</v>
      </c>
    </row>
    <row r="570" spans="1:8" ht="13.5" x14ac:dyDescent="0.25">
      <c r="A570" s="4">
        <v>42832</v>
      </c>
      <c r="B570" s="2">
        <v>4.28</v>
      </c>
      <c r="C570" s="2">
        <v>3.7357</v>
      </c>
      <c r="D570" s="2">
        <v>302</v>
      </c>
      <c r="E570" s="2">
        <f t="shared" si="32"/>
        <v>647791</v>
      </c>
      <c r="F570" s="15" t="str">
        <f t="shared" si="35"/>
        <v>BEARISH</v>
      </c>
      <c r="G570" s="15" t="str">
        <f t="shared" si="34"/>
        <v>NEUTRAL</v>
      </c>
      <c r="H570" s="15" t="str">
        <f t="shared" si="33"/>
        <v>CONFIRMED BEARISH</v>
      </c>
    </row>
    <row r="571" spans="1:8" ht="13.5" x14ac:dyDescent="0.25">
      <c r="A571" s="4">
        <v>42835</v>
      </c>
      <c r="B571" s="2">
        <v>4.28</v>
      </c>
      <c r="C571" s="2">
        <v>3.7357</v>
      </c>
      <c r="D571" s="2">
        <v>1630</v>
      </c>
      <c r="E571" s="2">
        <f t="shared" si="32"/>
        <v>647791</v>
      </c>
      <c r="F571" s="15" t="str">
        <f t="shared" si="35"/>
        <v>BEARISH</v>
      </c>
      <c r="G571" s="15" t="str">
        <f t="shared" si="34"/>
        <v>NEUTRAL</v>
      </c>
      <c r="H571" s="15" t="str">
        <f t="shared" si="33"/>
        <v>BEARISH DIVERGENCE</v>
      </c>
    </row>
    <row r="572" spans="1:8" ht="13.5" x14ac:dyDescent="0.25">
      <c r="A572" s="4">
        <v>42836</v>
      </c>
      <c r="B572" s="2">
        <v>4.28</v>
      </c>
      <c r="C572" s="2">
        <v>3.7357</v>
      </c>
      <c r="D572" s="2">
        <v>3494</v>
      </c>
      <c r="E572" s="2">
        <f t="shared" si="32"/>
        <v>647791</v>
      </c>
      <c r="F572" s="15" t="str">
        <f t="shared" si="35"/>
        <v>BEARISH</v>
      </c>
      <c r="G572" s="15" t="str">
        <f t="shared" si="34"/>
        <v>NEUTRAL</v>
      </c>
      <c r="H572" s="15" t="str">
        <f t="shared" si="33"/>
        <v>CONFIRMED BEARISH</v>
      </c>
    </row>
    <row r="573" spans="1:8" ht="13.5" x14ac:dyDescent="0.25">
      <c r="A573" s="4">
        <v>42837</v>
      </c>
      <c r="B573" s="2">
        <v>4.28</v>
      </c>
      <c r="C573" s="2">
        <v>3.7357</v>
      </c>
      <c r="D573" s="2">
        <v>1506</v>
      </c>
      <c r="E573" s="2">
        <f t="shared" si="32"/>
        <v>647791</v>
      </c>
      <c r="F573" s="15" t="str">
        <f t="shared" si="35"/>
        <v>BEARISH</v>
      </c>
      <c r="G573" s="15" t="str">
        <f t="shared" si="34"/>
        <v>NEUTRAL</v>
      </c>
      <c r="H573" s="15" t="str">
        <f t="shared" si="33"/>
        <v>CONFIRMED BEARISH</v>
      </c>
    </row>
    <row r="574" spans="1:8" ht="13.5" x14ac:dyDescent="0.25">
      <c r="A574" s="4">
        <v>42838</v>
      </c>
      <c r="B574" s="2">
        <v>4.28</v>
      </c>
      <c r="C574" s="2">
        <v>3.7357</v>
      </c>
      <c r="D574" s="2">
        <v>2000</v>
      </c>
      <c r="E574" s="2">
        <f t="shared" si="32"/>
        <v>647791</v>
      </c>
      <c r="F574" s="15" t="str">
        <f t="shared" si="35"/>
        <v>BULLISH</v>
      </c>
      <c r="G574" s="15" t="str">
        <f t="shared" si="34"/>
        <v>NEUTRAL</v>
      </c>
      <c r="H574" s="15" t="str">
        <f t="shared" si="33"/>
        <v>CONFIRMED BULLISH</v>
      </c>
    </row>
    <row r="575" spans="1:8" ht="13.5" x14ac:dyDescent="0.25">
      <c r="A575" s="4">
        <v>42839</v>
      </c>
      <c r="B575" s="2">
        <v>4.4000000000000004</v>
      </c>
      <c r="C575" s="2">
        <v>3.8403999999999998</v>
      </c>
      <c r="D575" s="2">
        <v>1200</v>
      </c>
      <c r="E575" s="2">
        <f t="shared" si="32"/>
        <v>648991</v>
      </c>
      <c r="F575" s="15" t="str">
        <f t="shared" si="35"/>
        <v>BULLISH</v>
      </c>
      <c r="G575" s="15" t="str">
        <f t="shared" si="34"/>
        <v>NEUTRAL</v>
      </c>
      <c r="H575" s="15" t="str">
        <f t="shared" si="33"/>
        <v>CONFIRMED BULLISH</v>
      </c>
    </row>
    <row r="576" spans="1:8" ht="13.5" x14ac:dyDescent="0.25">
      <c r="A576" s="4">
        <v>42842</v>
      </c>
      <c r="B576" s="2">
        <v>4.3</v>
      </c>
      <c r="C576" s="2">
        <v>3.7530999999999999</v>
      </c>
      <c r="D576" s="2">
        <v>3591</v>
      </c>
      <c r="E576" s="2">
        <f t="shared" si="32"/>
        <v>645400</v>
      </c>
      <c r="F576" s="15" t="str">
        <f t="shared" si="35"/>
        <v>BEARISH</v>
      </c>
      <c r="G576" s="15" t="str">
        <f t="shared" si="34"/>
        <v>NEUTRAL</v>
      </c>
      <c r="H576" s="15" t="str">
        <f t="shared" si="33"/>
        <v>BEARISH DIVERGENCE</v>
      </c>
    </row>
    <row r="577" spans="1:8" ht="13.5" x14ac:dyDescent="0.25">
      <c r="A577" s="4">
        <v>42843</v>
      </c>
      <c r="B577" s="2">
        <v>4.3</v>
      </c>
      <c r="C577" s="2">
        <v>3.7530999999999999</v>
      </c>
      <c r="D577" s="2">
        <v>0</v>
      </c>
      <c r="E577" s="2">
        <f t="shared" si="32"/>
        <v>645400</v>
      </c>
      <c r="F577" s="15" t="str">
        <f t="shared" si="35"/>
        <v>BEARISH</v>
      </c>
      <c r="G577" s="15" t="str">
        <f t="shared" si="34"/>
        <v>NEUTRAL</v>
      </c>
      <c r="H577" s="15" t="str">
        <f t="shared" si="33"/>
        <v>BEARISH DIVERGENCE</v>
      </c>
    </row>
    <row r="578" spans="1:8" ht="13.5" x14ac:dyDescent="0.25">
      <c r="A578" s="4">
        <v>42844</v>
      </c>
      <c r="B578" s="2">
        <v>4.3</v>
      </c>
      <c r="C578" s="2">
        <v>3.7530999999999999</v>
      </c>
      <c r="D578" s="2">
        <v>262</v>
      </c>
      <c r="E578" s="2">
        <f t="shared" si="32"/>
        <v>645400</v>
      </c>
      <c r="F578" s="15" t="str">
        <f t="shared" si="35"/>
        <v>BEARISH</v>
      </c>
      <c r="G578" s="15" t="str">
        <f t="shared" si="34"/>
        <v>NEUTRAL</v>
      </c>
      <c r="H578" s="15" t="str">
        <f t="shared" si="33"/>
        <v>BEARISH DIVERGENCE</v>
      </c>
    </row>
    <row r="579" spans="1:8" ht="13.5" x14ac:dyDescent="0.25">
      <c r="A579" s="4">
        <v>42845</v>
      </c>
      <c r="B579" s="2">
        <v>4.28</v>
      </c>
      <c r="C579" s="2">
        <v>3.7357</v>
      </c>
      <c r="D579" s="2">
        <v>1348</v>
      </c>
      <c r="E579" s="2">
        <f t="shared" si="32"/>
        <v>644052</v>
      </c>
      <c r="F579" s="15" t="str">
        <f t="shared" si="35"/>
        <v>BEARISH</v>
      </c>
      <c r="G579" s="15" t="str">
        <f t="shared" si="34"/>
        <v>NEUTRAL</v>
      </c>
      <c r="H579" s="15" t="str">
        <f t="shared" si="33"/>
        <v>NEUTRAL</v>
      </c>
    </row>
    <row r="580" spans="1:8" ht="13.5" x14ac:dyDescent="0.25">
      <c r="A580" s="4">
        <v>42846</v>
      </c>
      <c r="B580" s="2">
        <v>4.28</v>
      </c>
      <c r="C580" s="2">
        <v>3.7357</v>
      </c>
      <c r="D580" s="2">
        <v>0</v>
      </c>
      <c r="E580" s="2">
        <f t="shared" ref="E580:E643" si="36">IF(B580&gt;B579, E579+D580, IF(B580&lt;B579, E579-D580, E579))</f>
        <v>644052</v>
      </c>
      <c r="F580" s="15" t="str">
        <f t="shared" si="35"/>
        <v>BEARISH</v>
      </c>
      <c r="G580" s="15" t="str">
        <f t="shared" si="34"/>
        <v>NEUTRAL</v>
      </c>
      <c r="H580" s="15" t="str">
        <f t="shared" si="33"/>
        <v>CONFIRMED BEARISH</v>
      </c>
    </row>
    <row r="581" spans="1:8" ht="13.5" x14ac:dyDescent="0.25">
      <c r="A581" s="4">
        <v>42849</v>
      </c>
      <c r="B581" s="2">
        <v>4.28</v>
      </c>
      <c r="C581" s="2">
        <v>3.7357</v>
      </c>
      <c r="D581" s="2">
        <v>480</v>
      </c>
      <c r="E581" s="2">
        <f t="shared" si="36"/>
        <v>644052</v>
      </c>
      <c r="F581" s="15" t="str">
        <f t="shared" si="35"/>
        <v>BEARISH</v>
      </c>
      <c r="G581" s="15" t="str">
        <f t="shared" si="34"/>
        <v>NEUTRAL</v>
      </c>
      <c r="H581" s="15" t="str">
        <f t="shared" si="33"/>
        <v>CONFIRMED BEARISH</v>
      </c>
    </row>
    <row r="582" spans="1:8" ht="13.5" x14ac:dyDescent="0.25">
      <c r="A582" s="4">
        <v>42850</v>
      </c>
      <c r="B582" s="2">
        <v>4.3</v>
      </c>
      <c r="C582" s="2">
        <v>3.7530999999999999</v>
      </c>
      <c r="D582" s="2">
        <v>3515</v>
      </c>
      <c r="E582" s="2">
        <f t="shared" si="36"/>
        <v>647567</v>
      </c>
      <c r="F582" s="15" t="str">
        <f t="shared" si="35"/>
        <v>BULLISH</v>
      </c>
      <c r="G582" s="15" t="str">
        <f t="shared" si="34"/>
        <v>NEUTRAL</v>
      </c>
      <c r="H582" s="1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4">
        <v>42851</v>
      </c>
      <c r="B583" s="2">
        <v>4.3099999999999996</v>
      </c>
      <c r="C583" s="2">
        <v>3.7618999999999998</v>
      </c>
      <c r="D583" s="2">
        <v>4005</v>
      </c>
      <c r="E583" s="2">
        <f t="shared" si="36"/>
        <v>651572</v>
      </c>
      <c r="F583" s="15" t="str">
        <f t="shared" si="35"/>
        <v>BULLISH</v>
      </c>
      <c r="G583" s="15" t="str">
        <f t="shared" ref="G583:G646" si="38">IF((E583-E578)/E578 &gt; 0.02, "STRONG",
 IF((E583-E578)/E578 &lt; -0.02, "WEAK", "NEUTRAL"))</f>
        <v>NEUTRAL</v>
      </c>
      <c r="H583" s="15" t="str">
        <f t="shared" si="37"/>
        <v>CONFIRMED BULLISH</v>
      </c>
    </row>
    <row r="584" spans="1:8" ht="13.5" x14ac:dyDescent="0.25">
      <c r="A584" s="4">
        <v>42852</v>
      </c>
      <c r="B584" s="2">
        <v>4.3099999999999996</v>
      </c>
      <c r="C584" s="2">
        <v>3.7618999999999998</v>
      </c>
      <c r="D584" s="2">
        <v>646</v>
      </c>
      <c r="E584" s="2">
        <f t="shared" si="36"/>
        <v>651572</v>
      </c>
      <c r="F584" s="15" t="str">
        <f t="shared" ref="F584:F647" si="39">IF(E584&gt;E579,"BULLISH",IF(E584&lt;E579,"BEARISH","NEUTRAL"))</f>
        <v>BULLISH</v>
      </c>
      <c r="G584" s="15" t="str">
        <f t="shared" si="38"/>
        <v>NEUTRAL</v>
      </c>
      <c r="H584" s="15" t="str">
        <f t="shared" si="37"/>
        <v>CONFIRMED BULLISH</v>
      </c>
    </row>
    <row r="585" spans="1:8" ht="13.5" x14ac:dyDescent="0.25">
      <c r="A585" s="4">
        <v>42853</v>
      </c>
      <c r="B585" s="2">
        <v>4.3099999999999996</v>
      </c>
      <c r="C585" s="2">
        <v>3.7618999999999998</v>
      </c>
      <c r="D585" s="2">
        <v>850</v>
      </c>
      <c r="E585" s="2">
        <f t="shared" si="36"/>
        <v>651572</v>
      </c>
      <c r="F585" s="15" t="str">
        <f t="shared" si="39"/>
        <v>BULLISH</v>
      </c>
      <c r="G585" s="15" t="str">
        <f t="shared" si="38"/>
        <v>NEUTRAL</v>
      </c>
      <c r="H585" s="15" t="str">
        <f t="shared" si="37"/>
        <v>CONFIRMED BULLISH</v>
      </c>
    </row>
    <row r="586" spans="1:8" ht="13.5" x14ac:dyDescent="0.25">
      <c r="A586" s="4">
        <v>42857</v>
      </c>
      <c r="B586" s="2">
        <v>4.3499999999999996</v>
      </c>
      <c r="C586" s="2">
        <v>3.7968000000000002</v>
      </c>
      <c r="D586" s="2">
        <v>9</v>
      </c>
      <c r="E586" s="2">
        <f t="shared" si="36"/>
        <v>651581</v>
      </c>
      <c r="F586" s="15" t="str">
        <f t="shared" si="39"/>
        <v>BULLISH</v>
      </c>
      <c r="G586" s="15" t="str">
        <f t="shared" si="38"/>
        <v>NEUTRAL</v>
      </c>
      <c r="H586" s="15" t="str">
        <f t="shared" si="37"/>
        <v>CONFIRMED BULLISH</v>
      </c>
    </row>
    <row r="587" spans="1:8" ht="13.5" x14ac:dyDescent="0.25">
      <c r="A587" s="4">
        <v>42858</v>
      </c>
      <c r="B587" s="2">
        <v>4.3499999999999996</v>
      </c>
      <c r="C587" s="2">
        <v>3.7968000000000002</v>
      </c>
      <c r="D587" s="2">
        <v>1253</v>
      </c>
      <c r="E587" s="2">
        <f t="shared" si="36"/>
        <v>651581</v>
      </c>
      <c r="F587" s="15" t="str">
        <f t="shared" si="39"/>
        <v>BULLISH</v>
      </c>
      <c r="G587" s="15" t="str">
        <f t="shared" si="38"/>
        <v>NEUTRAL</v>
      </c>
      <c r="H587" s="15" t="str">
        <f t="shared" si="37"/>
        <v>CONFIRMED BULLISH</v>
      </c>
    </row>
    <row r="588" spans="1:8" ht="13.5" x14ac:dyDescent="0.25">
      <c r="A588" s="4">
        <v>42859</v>
      </c>
      <c r="B588" s="2">
        <v>4.3499999999999996</v>
      </c>
      <c r="C588" s="2">
        <v>3.7968000000000002</v>
      </c>
      <c r="D588" s="2">
        <v>3300</v>
      </c>
      <c r="E588" s="2">
        <f t="shared" si="36"/>
        <v>651581</v>
      </c>
      <c r="F588" s="15" t="str">
        <f t="shared" si="39"/>
        <v>BULLISH</v>
      </c>
      <c r="G588" s="15" t="str">
        <f t="shared" si="38"/>
        <v>NEUTRAL</v>
      </c>
      <c r="H588" s="15" t="str">
        <f t="shared" si="37"/>
        <v>CONFIRMED BULLISH</v>
      </c>
    </row>
    <row r="589" spans="1:8" ht="13.5" x14ac:dyDescent="0.25">
      <c r="A589" s="4">
        <v>42860</v>
      </c>
      <c r="B589" s="2">
        <v>4.3499999999999996</v>
      </c>
      <c r="C589" s="2">
        <v>3.7968000000000002</v>
      </c>
      <c r="D589" s="2">
        <v>458</v>
      </c>
      <c r="E589" s="2">
        <f t="shared" si="36"/>
        <v>651581</v>
      </c>
      <c r="F589" s="15" t="str">
        <f t="shared" si="39"/>
        <v>BULLISH</v>
      </c>
      <c r="G589" s="15" t="str">
        <f t="shared" si="38"/>
        <v>NEUTRAL</v>
      </c>
      <c r="H589" s="15" t="str">
        <f t="shared" si="37"/>
        <v>CONFIRMED BULLISH</v>
      </c>
    </row>
    <row r="590" spans="1:8" ht="13.5" x14ac:dyDescent="0.25">
      <c r="A590" s="4">
        <v>42863</v>
      </c>
      <c r="B590" s="2">
        <v>4.3499999999999996</v>
      </c>
      <c r="C590" s="2">
        <v>3.7968000000000002</v>
      </c>
      <c r="D590" s="2">
        <v>0</v>
      </c>
      <c r="E590" s="2">
        <f t="shared" si="36"/>
        <v>651581</v>
      </c>
      <c r="F590" s="15" t="str">
        <f t="shared" si="39"/>
        <v>BULLISH</v>
      </c>
      <c r="G590" s="15" t="str">
        <f t="shared" si="38"/>
        <v>NEUTRAL</v>
      </c>
      <c r="H590" s="15" t="str">
        <f t="shared" si="37"/>
        <v>CONFIRMED BULLISH</v>
      </c>
    </row>
    <row r="591" spans="1:8" ht="13.5" x14ac:dyDescent="0.25">
      <c r="A591" s="4">
        <v>42864</v>
      </c>
      <c r="B591" s="2">
        <v>4.29</v>
      </c>
      <c r="C591" s="2">
        <v>3.7444000000000002</v>
      </c>
      <c r="D591" s="2">
        <v>422</v>
      </c>
      <c r="E591" s="2">
        <f t="shared" si="36"/>
        <v>651159</v>
      </c>
      <c r="F591" s="15" t="str">
        <f t="shared" si="39"/>
        <v>BEARISH</v>
      </c>
      <c r="G591" s="15" t="str">
        <f t="shared" si="38"/>
        <v>NEUTRAL</v>
      </c>
      <c r="H591" s="15" t="str">
        <f t="shared" si="37"/>
        <v>CONFIRMED BEARISH</v>
      </c>
    </row>
    <row r="592" spans="1:8" ht="13.5" x14ac:dyDescent="0.25">
      <c r="A592" s="4">
        <v>42865</v>
      </c>
      <c r="B592" s="2">
        <v>4.3499999999999996</v>
      </c>
      <c r="C592" s="2">
        <v>3.7968000000000002</v>
      </c>
      <c r="D592" s="2">
        <v>3</v>
      </c>
      <c r="E592" s="2">
        <f t="shared" si="36"/>
        <v>651162</v>
      </c>
      <c r="F592" s="15" t="str">
        <f t="shared" si="39"/>
        <v>BEARISH</v>
      </c>
      <c r="G592" s="15" t="str">
        <f t="shared" si="38"/>
        <v>NEUTRAL</v>
      </c>
      <c r="H592" s="15" t="str">
        <f t="shared" si="37"/>
        <v>NEUTRAL</v>
      </c>
    </row>
    <row r="593" spans="1:8" ht="13.5" x14ac:dyDescent="0.25">
      <c r="A593" s="4">
        <v>42866</v>
      </c>
      <c r="B593" s="2">
        <v>4.33</v>
      </c>
      <c r="C593" s="2">
        <v>3.7793000000000001</v>
      </c>
      <c r="D593" s="2">
        <v>1141</v>
      </c>
      <c r="E593" s="2">
        <f t="shared" si="36"/>
        <v>650021</v>
      </c>
      <c r="F593" s="15" t="str">
        <f t="shared" si="39"/>
        <v>BEARISH</v>
      </c>
      <c r="G593" s="15" t="str">
        <f t="shared" si="38"/>
        <v>NEUTRAL</v>
      </c>
      <c r="H593" s="15" t="str">
        <f t="shared" si="37"/>
        <v>CONFIRMED BEARISH</v>
      </c>
    </row>
    <row r="594" spans="1:8" ht="13.5" x14ac:dyDescent="0.25">
      <c r="A594" s="4">
        <v>42867</v>
      </c>
      <c r="B594" s="2">
        <v>4.3</v>
      </c>
      <c r="C594" s="2">
        <v>3.7530999999999999</v>
      </c>
      <c r="D594" s="2">
        <v>120</v>
      </c>
      <c r="E594" s="2">
        <f t="shared" si="36"/>
        <v>649901</v>
      </c>
      <c r="F594" s="15" t="str">
        <f t="shared" si="39"/>
        <v>BEARISH</v>
      </c>
      <c r="G594" s="15" t="str">
        <f t="shared" si="38"/>
        <v>NEUTRAL</v>
      </c>
      <c r="H594" s="15" t="str">
        <f t="shared" si="37"/>
        <v>CONFIRMED BEARISH</v>
      </c>
    </row>
    <row r="595" spans="1:8" ht="13.5" x14ac:dyDescent="0.25">
      <c r="A595" s="4">
        <v>42870</v>
      </c>
      <c r="B595" s="2">
        <v>4.3600000000000003</v>
      </c>
      <c r="C595" s="2">
        <v>3.8054999999999999</v>
      </c>
      <c r="D595" s="2">
        <v>4442</v>
      </c>
      <c r="E595" s="2">
        <f t="shared" si="36"/>
        <v>654343</v>
      </c>
      <c r="F595" s="15" t="str">
        <f t="shared" si="39"/>
        <v>BULLISH</v>
      </c>
      <c r="G595" s="15" t="str">
        <f t="shared" si="38"/>
        <v>NEUTRAL</v>
      </c>
      <c r="H595" s="15" t="str">
        <f t="shared" si="37"/>
        <v>CONFIRMED BULLISH</v>
      </c>
    </row>
    <row r="596" spans="1:8" ht="13.5" x14ac:dyDescent="0.25">
      <c r="A596" s="4">
        <v>42871</v>
      </c>
      <c r="B596" s="2">
        <v>4.3600000000000003</v>
      </c>
      <c r="C596" s="2">
        <v>3.8054999999999999</v>
      </c>
      <c r="D596" s="2">
        <v>675</v>
      </c>
      <c r="E596" s="2">
        <f t="shared" si="36"/>
        <v>654343</v>
      </c>
      <c r="F596" s="15" t="str">
        <f t="shared" si="39"/>
        <v>BULLISH</v>
      </c>
      <c r="G596" s="15" t="str">
        <f t="shared" si="38"/>
        <v>NEUTRAL</v>
      </c>
      <c r="H596" s="15" t="str">
        <f t="shared" si="37"/>
        <v>CONFIRMED BULLISH</v>
      </c>
    </row>
    <row r="597" spans="1:8" ht="13.5" x14ac:dyDescent="0.25">
      <c r="A597" s="4">
        <v>42872</v>
      </c>
      <c r="B597" s="2">
        <v>4.3</v>
      </c>
      <c r="C597" s="2">
        <v>3.7530999999999999</v>
      </c>
      <c r="D597" s="2">
        <v>15204</v>
      </c>
      <c r="E597" s="2">
        <f t="shared" si="36"/>
        <v>639139</v>
      </c>
      <c r="F597" s="15" t="str">
        <f t="shared" si="39"/>
        <v>BEARISH</v>
      </c>
      <c r="G597" s="15" t="str">
        <f t="shared" si="38"/>
        <v>NEUTRAL</v>
      </c>
      <c r="H597" s="15" t="str">
        <f t="shared" si="37"/>
        <v>CONFIRMED BEARISH</v>
      </c>
    </row>
    <row r="598" spans="1:8" ht="13.5" x14ac:dyDescent="0.25">
      <c r="A598" s="4">
        <v>42873</v>
      </c>
      <c r="B598" s="2">
        <v>4.3</v>
      </c>
      <c r="C598" s="2">
        <v>3.7530999999999999</v>
      </c>
      <c r="D598" s="2">
        <v>6760</v>
      </c>
      <c r="E598" s="2">
        <f t="shared" si="36"/>
        <v>639139</v>
      </c>
      <c r="F598" s="15" t="str">
        <f t="shared" si="39"/>
        <v>BEARISH</v>
      </c>
      <c r="G598" s="15" t="str">
        <f t="shared" si="38"/>
        <v>NEUTRAL</v>
      </c>
      <c r="H598" s="15" t="str">
        <f t="shared" si="37"/>
        <v>CONFIRMED BEARISH</v>
      </c>
    </row>
    <row r="599" spans="1:8" ht="13.5" x14ac:dyDescent="0.25">
      <c r="A599" s="4">
        <v>42874</v>
      </c>
      <c r="B599" s="2">
        <v>4.26</v>
      </c>
      <c r="C599" s="2">
        <v>3.7181999999999999</v>
      </c>
      <c r="D599" s="2">
        <v>190</v>
      </c>
      <c r="E599" s="2">
        <f t="shared" si="36"/>
        <v>638949</v>
      </c>
      <c r="F599" s="15" t="str">
        <f t="shared" si="39"/>
        <v>BEARISH</v>
      </c>
      <c r="G599" s="15" t="str">
        <f t="shared" si="38"/>
        <v>NEUTRAL</v>
      </c>
      <c r="H599" s="15" t="str">
        <f t="shared" si="37"/>
        <v>CONFIRMED BEARISH</v>
      </c>
    </row>
    <row r="600" spans="1:8" ht="13.5" x14ac:dyDescent="0.25">
      <c r="A600" s="4">
        <v>42877</v>
      </c>
      <c r="B600" s="2">
        <v>4.3</v>
      </c>
      <c r="C600" s="2">
        <v>3.7530999999999999</v>
      </c>
      <c r="D600" s="2">
        <v>500</v>
      </c>
      <c r="E600" s="2">
        <f t="shared" si="36"/>
        <v>639449</v>
      </c>
      <c r="F600" s="15" t="str">
        <f t="shared" si="39"/>
        <v>BEARISH</v>
      </c>
      <c r="G600" s="15" t="str">
        <f t="shared" si="38"/>
        <v>WEAK</v>
      </c>
      <c r="H600" s="15" t="str">
        <f t="shared" si="37"/>
        <v>CONFIRMED BEARISH</v>
      </c>
    </row>
    <row r="601" spans="1:8" ht="13.5" x14ac:dyDescent="0.25">
      <c r="A601" s="4">
        <v>42878</v>
      </c>
      <c r="B601" s="2">
        <v>4.3</v>
      </c>
      <c r="C601" s="2">
        <v>3.7530999999999999</v>
      </c>
      <c r="D601" s="2">
        <v>6000</v>
      </c>
      <c r="E601" s="2">
        <f t="shared" si="36"/>
        <v>639449</v>
      </c>
      <c r="F601" s="15" t="str">
        <f t="shared" si="39"/>
        <v>BEARISH</v>
      </c>
      <c r="G601" s="15" t="str">
        <f t="shared" si="38"/>
        <v>WEAK</v>
      </c>
      <c r="H601" s="15" t="str">
        <f t="shared" si="37"/>
        <v>CONFIRMED BEARISH</v>
      </c>
    </row>
    <row r="602" spans="1:8" ht="13.5" x14ac:dyDescent="0.25">
      <c r="A602" s="4">
        <v>42879</v>
      </c>
      <c r="B602" s="2">
        <v>4.3499999999999996</v>
      </c>
      <c r="C602" s="2">
        <v>3.7968000000000002</v>
      </c>
      <c r="D602" s="2">
        <v>4308</v>
      </c>
      <c r="E602" s="2">
        <f t="shared" si="36"/>
        <v>643757</v>
      </c>
      <c r="F602" s="15" t="str">
        <f t="shared" si="39"/>
        <v>BULLISH</v>
      </c>
      <c r="G602" s="15" t="str">
        <f t="shared" si="38"/>
        <v>NEUTRAL</v>
      </c>
      <c r="H602" s="15" t="str">
        <f t="shared" si="37"/>
        <v>CONFIRMED BULLISH</v>
      </c>
    </row>
    <row r="603" spans="1:8" ht="13.5" x14ac:dyDescent="0.25">
      <c r="A603" s="4">
        <v>42880</v>
      </c>
      <c r="B603" s="2">
        <v>4.3499999999999996</v>
      </c>
      <c r="C603" s="2">
        <v>3.7968000000000002</v>
      </c>
      <c r="D603" s="2">
        <v>2500</v>
      </c>
      <c r="E603" s="2">
        <f t="shared" si="36"/>
        <v>643757</v>
      </c>
      <c r="F603" s="15" t="str">
        <f t="shared" si="39"/>
        <v>BULLISH</v>
      </c>
      <c r="G603" s="15" t="str">
        <f t="shared" si="38"/>
        <v>NEUTRAL</v>
      </c>
      <c r="H603" s="15" t="str">
        <f t="shared" si="37"/>
        <v>CONFIRMED BULLISH</v>
      </c>
    </row>
    <row r="604" spans="1:8" ht="13.5" x14ac:dyDescent="0.25">
      <c r="A604" s="4">
        <v>42881</v>
      </c>
      <c r="B604" s="2">
        <v>4.33</v>
      </c>
      <c r="C604" s="2">
        <v>3.7793000000000001</v>
      </c>
      <c r="D604" s="2">
        <v>18</v>
      </c>
      <c r="E604" s="2">
        <f t="shared" si="36"/>
        <v>643739</v>
      </c>
      <c r="F604" s="15" t="str">
        <f t="shared" si="39"/>
        <v>BULLISH</v>
      </c>
      <c r="G604" s="15" t="str">
        <f t="shared" si="38"/>
        <v>NEUTRAL</v>
      </c>
      <c r="H604" s="15" t="str">
        <f t="shared" si="37"/>
        <v>CONFIRMED BULLISH</v>
      </c>
    </row>
    <row r="605" spans="1:8" ht="13.5" x14ac:dyDescent="0.25">
      <c r="A605" s="4">
        <v>42884</v>
      </c>
      <c r="B605" s="2">
        <v>4.3</v>
      </c>
      <c r="C605" s="2">
        <v>3.7530999999999999</v>
      </c>
      <c r="D605" s="2">
        <v>4383</v>
      </c>
      <c r="E605" s="2">
        <f t="shared" si="36"/>
        <v>639356</v>
      </c>
      <c r="F605" s="15" t="str">
        <f t="shared" si="39"/>
        <v>BEARISH</v>
      </c>
      <c r="G605" s="15" t="str">
        <f t="shared" si="38"/>
        <v>NEUTRAL</v>
      </c>
      <c r="H605" s="15" t="str">
        <f t="shared" si="37"/>
        <v>NEUTRAL</v>
      </c>
    </row>
    <row r="606" spans="1:8" ht="13.5" x14ac:dyDescent="0.25">
      <c r="A606" s="4">
        <v>42885</v>
      </c>
      <c r="B606" s="2">
        <v>4.3</v>
      </c>
      <c r="C606" s="2">
        <v>3.7530999999999999</v>
      </c>
      <c r="D606" s="2">
        <v>391</v>
      </c>
      <c r="E606" s="2">
        <f t="shared" si="36"/>
        <v>639356</v>
      </c>
      <c r="F606" s="15" t="str">
        <f t="shared" si="39"/>
        <v>BEARISH</v>
      </c>
      <c r="G606" s="15" t="str">
        <f t="shared" si="38"/>
        <v>NEUTRAL</v>
      </c>
      <c r="H606" s="15" t="str">
        <f t="shared" si="37"/>
        <v>NEUTRAL</v>
      </c>
    </row>
    <row r="607" spans="1:8" ht="13.5" x14ac:dyDescent="0.25">
      <c r="A607" s="4">
        <v>42886</v>
      </c>
      <c r="B607" s="2">
        <v>4.01</v>
      </c>
      <c r="C607" s="2">
        <v>3.6978</v>
      </c>
      <c r="D607" s="2">
        <v>3972</v>
      </c>
      <c r="E607" s="2">
        <f t="shared" si="36"/>
        <v>635384</v>
      </c>
      <c r="F607" s="15" t="str">
        <f t="shared" si="39"/>
        <v>BEARISH</v>
      </c>
      <c r="G607" s="15" t="str">
        <f t="shared" si="38"/>
        <v>NEUTRAL</v>
      </c>
      <c r="H607" s="15" t="str">
        <f t="shared" si="37"/>
        <v>CONFIRMED BEARISH</v>
      </c>
    </row>
    <row r="608" spans="1:8" ht="13.5" x14ac:dyDescent="0.25">
      <c r="A608" s="4">
        <v>42887</v>
      </c>
      <c r="B608" s="2">
        <v>4.0999999999999996</v>
      </c>
      <c r="C608" s="2">
        <v>3.7808000000000002</v>
      </c>
      <c r="D608" s="2">
        <v>2476</v>
      </c>
      <c r="E608" s="2">
        <f t="shared" si="36"/>
        <v>637860</v>
      </c>
      <c r="F608" s="15" t="str">
        <f t="shared" si="39"/>
        <v>BEARISH</v>
      </c>
      <c r="G608" s="15" t="str">
        <f t="shared" si="38"/>
        <v>NEUTRAL</v>
      </c>
      <c r="H608" s="15" t="str">
        <f t="shared" si="37"/>
        <v>CONFIRMED BEARISH</v>
      </c>
    </row>
    <row r="609" spans="1:8" ht="13.5" x14ac:dyDescent="0.25">
      <c r="A609" s="4">
        <v>42888</v>
      </c>
      <c r="B609" s="2">
        <v>4.0999999999999996</v>
      </c>
      <c r="C609" s="2">
        <v>3.7808000000000002</v>
      </c>
      <c r="D609" s="2">
        <v>7282</v>
      </c>
      <c r="E609" s="2">
        <f t="shared" si="36"/>
        <v>637860</v>
      </c>
      <c r="F609" s="15" t="str">
        <f t="shared" si="39"/>
        <v>BEARISH</v>
      </c>
      <c r="G609" s="15" t="str">
        <f t="shared" si="38"/>
        <v>NEUTRAL</v>
      </c>
      <c r="H609" s="15" t="str">
        <f t="shared" si="37"/>
        <v>CONFIRMED BEARISH</v>
      </c>
    </row>
    <row r="610" spans="1:8" ht="13.5" x14ac:dyDescent="0.25">
      <c r="A610" s="4">
        <v>42891</v>
      </c>
      <c r="B610" s="2">
        <v>4.0999999999999996</v>
      </c>
      <c r="C610" s="2">
        <v>3.7808000000000002</v>
      </c>
      <c r="D610" s="2">
        <v>0</v>
      </c>
      <c r="E610" s="2">
        <f t="shared" si="36"/>
        <v>637860</v>
      </c>
      <c r="F610" s="15" t="str">
        <f t="shared" si="39"/>
        <v>BEARISH</v>
      </c>
      <c r="G610" s="15" t="str">
        <f t="shared" si="38"/>
        <v>NEUTRAL</v>
      </c>
      <c r="H610" s="15" t="str">
        <f t="shared" si="37"/>
        <v>CONFIRMED BEARISH</v>
      </c>
    </row>
    <row r="611" spans="1:8" ht="13.5" x14ac:dyDescent="0.25">
      <c r="A611" s="4">
        <v>42892</v>
      </c>
      <c r="B611" s="2">
        <v>4.2</v>
      </c>
      <c r="C611" s="2">
        <v>3.8731</v>
      </c>
      <c r="D611" s="2">
        <v>500</v>
      </c>
      <c r="E611" s="2">
        <f t="shared" si="36"/>
        <v>638360</v>
      </c>
      <c r="F611" s="15" t="str">
        <f t="shared" si="39"/>
        <v>BEARISH</v>
      </c>
      <c r="G611" s="15" t="str">
        <f t="shared" si="38"/>
        <v>NEUTRAL</v>
      </c>
      <c r="H611" s="15" t="str">
        <f t="shared" si="37"/>
        <v>CONFIRMED BEARISH</v>
      </c>
    </row>
    <row r="612" spans="1:8" ht="13.5" x14ac:dyDescent="0.25">
      <c r="A612" s="4">
        <v>42893</v>
      </c>
      <c r="B612" s="2">
        <v>4.2</v>
      </c>
      <c r="C612" s="2">
        <v>3.8731</v>
      </c>
      <c r="D612" s="2">
        <v>17633</v>
      </c>
      <c r="E612" s="2">
        <f t="shared" si="36"/>
        <v>638360</v>
      </c>
      <c r="F612" s="15" t="str">
        <f t="shared" si="39"/>
        <v>BULLISH</v>
      </c>
      <c r="G612" s="15" t="str">
        <f t="shared" si="38"/>
        <v>NEUTRAL</v>
      </c>
      <c r="H612" s="15" t="str">
        <f t="shared" si="37"/>
        <v>CONFIRMED BULLISH</v>
      </c>
    </row>
    <row r="613" spans="1:8" ht="13.5" x14ac:dyDescent="0.25">
      <c r="A613" s="4">
        <v>42894</v>
      </c>
      <c r="B613" s="2">
        <v>4.2</v>
      </c>
      <c r="C613" s="2">
        <v>3.8731</v>
      </c>
      <c r="D613" s="2">
        <v>42</v>
      </c>
      <c r="E613" s="2">
        <f t="shared" si="36"/>
        <v>638360</v>
      </c>
      <c r="F613" s="15" t="str">
        <f t="shared" si="39"/>
        <v>BULLISH</v>
      </c>
      <c r="G613" s="15" t="str">
        <f t="shared" si="38"/>
        <v>NEUTRAL</v>
      </c>
      <c r="H613" s="15" t="str">
        <f t="shared" si="37"/>
        <v>CONFIRMED BULLISH</v>
      </c>
    </row>
    <row r="614" spans="1:8" ht="13.5" x14ac:dyDescent="0.25">
      <c r="A614" s="4">
        <v>42895</v>
      </c>
      <c r="B614" s="2">
        <v>4.2</v>
      </c>
      <c r="C614" s="2">
        <v>3.8731</v>
      </c>
      <c r="D614" s="2">
        <v>5839</v>
      </c>
      <c r="E614" s="2">
        <f t="shared" si="36"/>
        <v>638360</v>
      </c>
      <c r="F614" s="15" t="str">
        <f t="shared" si="39"/>
        <v>BULLISH</v>
      </c>
      <c r="G614" s="15" t="str">
        <f t="shared" si="38"/>
        <v>NEUTRAL</v>
      </c>
      <c r="H614" s="15" t="str">
        <f t="shared" si="37"/>
        <v>CONFIRMED BULLISH</v>
      </c>
    </row>
    <row r="615" spans="1:8" ht="13.5" x14ac:dyDescent="0.25">
      <c r="A615" s="4">
        <v>42898</v>
      </c>
      <c r="B615" s="2">
        <v>4.22</v>
      </c>
      <c r="C615" s="2">
        <v>3.8915000000000002</v>
      </c>
      <c r="D615" s="2">
        <v>1815</v>
      </c>
      <c r="E615" s="2">
        <f t="shared" si="36"/>
        <v>640175</v>
      </c>
      <c r="F615" s="15" t="str">
        <f t="shared" si="39"/>
        <v>BULLISH</v>
      </c>
      <c r="G615" s="15" t="str">
        <f t="shared" si="38"/>
        <v>NEUTRAL</v>
      </c>
      <c r="H615" s="15" t="str">
        <f t="shared" si="37"/>
        <v>CONFIRMED BULLISH</v>
      </c>
    </row>
    <row r="616" spans="1:8" ht="13.5" x14ac:dyDescent="0.25">
      <c r="A616" s="4">
        <v>42899</v>
      </c>
      <c r="B616" s="2">
        <v>4.2</v>
      </c>
      <c r="C616" s="2">
        <v>3.8731</v>
      </c>
      <c r="D616" s="2">
        <v>2152</v>
      </c>
      <c r="E616" s="2">
        <f t="shared" si="36"/>
        <v>638023</v>
      </c>
      <c r="F616" s="15" t="str">
        <f t="shared" si="39"/>
        <v>BEARISH</v>
      </c>
      <c r="G616" s="15" t="str">
        <f t="shared" si="38"/>
        <v>NEUTRAL</v>
      </c>
      <c r="H616" s="15" t="str">
        <f t="shared" si="37"/>
        <v>NEUTRAL</v>
      </c>
    </row>
    <row r="617" spans="1:8" ht="13.5" x14ac:dyDescent="0.25">
      <c r="A617" s="4">
        <v>42900</v>
      </c>
      <c r="B617" s="2">
        <v>4.2</v>
      </c>
      <c r="C617" s="2">
        <v>3.8731</v>
      </c>
      <c r="D617" s="2">
        <v>0</v>
      </c>
      <c r="E617" s="2">
        <f t="shared" si="36"/>
        <v>638023</v>
      </c>
      <c r="F617" s="15" t="str">
        <f t="shared" si="39"/>
        <v>BEARISH</v>
      </c>
      <c r="G617" s="15" t="str">
        <f t="shared" si="38"/>
        <v>NEUTRAL</v>
      </c>
      <c r="H617" s="15" t="str">
        <f t="shared" si="37"/>
        <v>NEUTRAL</v>
      </c>
    </row>
    <row r="618" spans="1:8" ht="13.5" x14ac:dyDescent="0.25">
      <c r="A618" s="4">
        <v>42901</v>
      </c>
      <c r="B618" s="2">
        <v>4.2</v>
      </c>
      <c r="C618" s="2">
        <v>3.8731</v>
      </c>
      <c r="D618" s="2">
        <v>0</v>
      </c>
      <c r="E618" s="2">
        <f t="shared" si="36"/>
        <v>638023</v>
      </c>
      <c r="F618" s="15" t="str">
        <f t="shared" si="39"/>
        <v>BEARISH</v>
      </c>
      <c r="G618" s="15" t="str">
        <f t="shared" si="38"/>
        <v>NEUTRAL</v>
      </c>
      <c r="H618" s="15" t="str">
        <f t="shared" si="37"/>
        <v>NEUTRAL</v>
      </c>
    </row>
    <row r="619" spans="1:8" ht="13.5" x14ac:dyDescent="0.25">
      <c r="A619" s="4">
        <v>42902</v>
      </c>
      <c r="B619" s="2">
        <v>4.2</v>
      </c>
      <c r="C619" s="2">
        <v>3.8731</v>
      </c>
      <c r="D619" s="2">
        <v>0</v>
      </c>
      <c r="E619" s="2">
        <f t="shared" si="36"/>
        <v>638023</v>
      </c>
      <c r="F619" s="15" t="str">
        <f t="shared" si="39"/>
        <v>BEARISH</v>
      </c>
      <c r="G619" s="15" t="str">
        <f t="shared" si="38"/>
        <v>NEUTRAL</v>
      </c>
      <c r="H619" s="15" t="str">
        <f t="shared" si="37"/>
        <v>NEUTRAL</v>
      </c>
    </row>
    <row r="620" spans="1:8" ht="13.5" x14ac:dyDescent="0.25">
      <c r="A620" s="4">
        <v>42905</v>
      </c>
      <c r="B620" s="2">
        <v>4.2</v>
      </c>
      <c r="C620" s="2">
        <v>3.8731</v>
      </c>
      <c r="D620" s="2">
        <v>893</v>
      </c>
      <c r="E620" s="2">
        <f t="shared" si="36"/>
        <v>638023</v>
      </c>
      <c r="F620" s="15" t="str">
        <f t="shared" si="39"/>
        <v>BEARISH</v>
      </c>
      <c r="G620" s="15" t="str">
        <f t="shared" si="38"/>
        <v>NEUTRAL</v>
      </c>
      <c r="H620" s="15" t="str">
        <f t="shared" si="37"/>
        <v>CONFIRMED BEARISH</v>
      </c>
    </row>
    <row r="621" spans="1:8" ht="13.5" x14ac:dyDescent="0.25">
      <c r="A621" s="4">
        <v>42906</v>
      </c>
      <c r="B621" s="2">
        <v>4.2</v>
      </c>
      <c r="C621" s="2">
        <v>3.8731</v>
      </c>
      <c r="D621" s="2">
        <v>162</v>
      </c>
      <c r="E621" s="2">
        <f t="shared" si="36"/>
        <v>638023</v>
      </c>
      <c r="F621" s="15" t="str">
        <f t="shared" si="39"/>
        <v>NEUTRAL</v>
      </c>
      <c r="G621" s="15" t="str">
        <f t="shared" si="38"/>
        <v>NEUTRAL</v>
      </c>
      <c r="H621" s="15" t="str">
        <f t="shared" si="37"/>
        <v>NEUTRAL</v>
      </c>
    </row>
    <row r="622" spans="1:8" ht="13.5" x14ac:dyDescent="0.25">
      <c r="A622" s="4">
        <v>42907</v>
      </c>
      <c r="B622" s="2">
        <v>4.1399999999999997</v>
      </c>
      <c r="C622" s="2">
        <v>3.8176999999999999</v>
      </c>
      <c r="D622" s="2">
        <v>700</v>
      </c>
      <c r="E622" s="2">
        <f t="shared" si="36"/>
        <v>637323</v>
      </c>
      <c r="F622" s="15" t="str">
        <f t="shared" si="39"/>
        <v>BEARISH</v>
      </c>
      <c r="G622" s="15" t="str">
        <f t="shared" si="38"/>
        <v>NEUTRAL</v>
      </c>
      <c r="H622" s="15" t="str">
        <f t="shared" si="37"/>
        <v>CONFIRMED BEARISH</v>
      </c>
    </row>
    <row r="623" spans="1:8" ht="13.5" x14ac:dyDescent="0.25">
      <c r="A623" s="4">
        <v>42908</v>
      </c>
      <c r="B623" s="2">
        <v>4.1399999999999997</v>
      </c>
      <c r="C623" s="2">
        <v>3.8176999999999999</v>
      </c>
      <c r="D623" s="2">
        <v>20337</v>
      </c>
      <c r="E623" s="2">
        <f t="shared" si="36"/>
        <v>637323</v>
      </c>
      <c r="F623" s="15" t="str">
        <f t="shared" si="39"/>
        <v>BEARISH</v>
      </c>
      <c r="G623" s="15" t="str">
        <f t="shared" si="38"/>
        <v>NEUTRAL</v>
      </c>
      <c r="H623" s="15" t="str">
        <f t="shared" si="37"/>
        <v>CONFIRMED BEARISH</v>
      </c>
    </row>
    <row r="624" spans="1:8" ht="13.5" x14ac:dyDescent="0.25">
      <c r="A624" s="4">
        <v>42909</v>
      </c>
      <c r="B624" s="2">
        <v>4.2</v>
      </c>
      <c r="C624" s="2">
        <v>3.8731</v>
      </c>
      <c r="D624" s="2">
        <v>1000</v>
      </c>
      <c r="E624" s="2">
        <f t="shared" si="36"/>
        <v>638323</v>
      </c>
      <c r="F624" s="15" t="str">
        <f t="shared" si="39"/>
        <v>BULLISH</v>
      </c>
      <c r="G624" s="15" t="str">
        <f t="shared" si="38"/>
        <v>NEUTRAL</v>
      </c>
      <c r="H624" s="15" t="str">
        <f t="shared" si="37"/>
        <v>NEUTRAL</v>
      </c>
    </row>
    <row r="625" spans="1:8" ht="13.5" x14ac:dyDescent="0.25">
      <c r="A625" s="4">
        <v>42914</v>
      </c>
      <c r="B625" s="2">
        <v>4.2</v>
      </c>
      <c r="C625" s="2">
        <v>3.8731</v>
      </c>
      <c r="D625" s="2">
        <v>1000</v>
      </c>
      <c r="E625" s="2">
        <f t="shared" si="36"/>
        <v>638323</v>
      </c>
      <c r="F625" s="15" t="str">
        <f t="shared" si="39"/>
        <v>BULLISH</v>
      </c>
      <c r="G625" s="15" t="str">
        <f t="shared" si="38"/>
        <v>NEUTRAL</v>
      </c>
      <c r="H625" s="15" t="str">
        <f t="shared" si="37"/>
        <v>NEUTRAL</v>
      </c>
    </row>
    <row r="626" spans="1:8" ht="13.5" x14ac:dyDescent="0.25">
      <c r="A626" s="4">
        <v>42915</v>
      </c>
      <c r="B626" s="2">
        <v>4.2</v>
      </c>
      <c r="C626" s="2">
        <v>3.8731</v>
      </c>
      <c r="D626" s="2">
        <v>0</v>
      </c>
      <c r="E626" s="2">
        <f t="shared" si="36"/>
        <v>638323</v>
      </c>
      <c r="F626" s="15" t="str">
        <f t="shared" si="39"/>
        <v>BULLISH</v>
      </c>
      <c r="G626" s="15" t="str">
        <f t="shared" si="38"/>
        <v>NEUTRAL</v>
      </c>
      <c r="H626" s="15" t="str">
        <f t="shared" si="37"/>
        <v>NEUTRAL</v>
      </c>
    </row>
    <row r="627" spans="1:8" ht="13.5" x14ac:dyDescent="0.25">
      <c r="A627" s="4">
        <v>42916</v>
      </c>
      <c r="B627" s="2">
        <v>4.16</v>
      </c>
      <c r="C627" s="2">
        <v>3.8361999999999998</v>
      </c>
      <c r="D627" s="2">
        <v>2562</v>
      </c>
      <c r="E627" s="2">
        <f t="shared" si="36"/>
        <v>635761</v>
      </c>
      <c r="F627" s="15" t="str">
        <f t="shared" si="39"/>
        <v>BEARISH</v>
      </c>
      <c r="G627" s="15" t="str">
        <f t="shared" si="38"/>
        <v>NEUTRAL</v>
      </c>
      <c r="H627" s="15" t="str">
        <f t="shared" si="37"/>
        <v>BEARISH DIVERGENCE</v>
      </c>
    </row>
    <row r="628" spans="1:8" ht="13.5" x14ac:dyDescent="0.25">
      <c r="A628" s="4">
        <v>42919</v>
      </c>
      <c r="B628" s="2">
        <v>4.2</v>
      </c>
      <c r="C628" s="2">
        <v>3.8731</v>
      </c>
      <c r="D628" s="2">
        <v>10</v>
      </c>
      <c r="E628" s="2">
        <f t="shared" si="36"/>
        <v>635771</v>
      </c>
      <c r="F628" s="15" t="str">
        <f t="shared" si="39"/>
        <v>BEARISH</v>
      </c>
      <c r="G628" s="15" t="str">
        <f t="shared" si="38"/>
        <v>NEUTRAL</v>
      </c>
      <c r="H628" s="15" t="str">
        <f t="shared" si="37"/>
        <v>BEARISH DIVERGENCE</v>
      </c>
    </row>
    <row r="629" spans="1:8" ht="13.5" x14ac:dyDescent="0.25">
      <c r="A629" s="4">
        <v>42920</v>
      </c>
      <c r="B629" s="2">
        <v>4.2</v>
      </c>
      <c r="C629" s="2">
        <v>3.8731</v>
      </c>
      <c r="D629" s="2">
        <v>6110</v>
      </c>
      <c r="E629" s="2">
        <f t="shared" si="36"/>
        <v>635771</v>
      </c>
      <c r="F629" s="15" t="str">
        <f t="shared" si="39"/>
        <v>BEARISH</v>
      </c>
      <c r="G629" s="15" t="str">
        <f t="shared" si="38"/>
        <v>NEUTRAL</v>
      </c>
      <c r="H629" s="15" t="str">
        <f t="shared" si="37"/>
        <v>NEUTRAL</v>
      </c>
    </row>
    <row r="630" spans="1:8" ht="13.5" x14ac:dyDescent="0.25">
      <c r="A630" s="4">
        <v>42921</v>
      </c>
      <c r="B630" s="2">
        <v>4.29</v>
      </c>
      <c r="C630" s="2">
        <v>3.956</v>
      </c>
      <c r="D630" s="2">
        <v>2164</v>
      </c>
      <c r="E630" s="2">
        <f t="shared" si="36"/>
        <v>637935</v>
      </c>
      <c r="F630" s="15" t="str">
        <f t="shared" si="39"/>
        <v>BEARISH</v>
      </c>
      <c r="G630" s="15" t="str">
        <f t="shared" si="38"/>
        <v>NEUTRAL</v>
      </c>
      <c r="H630" s="15" t="str">
        <f t="shared" si="37"/>
        <v>BEARISH DIVERGENCE</v>
      </c>
    </row>
    <row r="631" spans="1:8" ht="13.5" x14ac:dyDescent="0.25">
      <c r="A631" s="4">
        <v>42922</v>
      </c>
      <c r="B631" s="2">
        <v>4.3</v>
      </c>
      <c r="C631" s="2">
        <v>3.9653</v>
      </c>
      <c r="D631" s="2">
        <v>1163</v>
      </c>
      <c r="E631" s="2">
        <f t="shared" si="36"/>
        <v>639098</v>
      </c>
      <c r="F631" s="15" t="str">
        <f t="shared" si="39"/>
        <v>BULLISH</v>
      </c>
      <c r="G631" s="15" t="str">
        <f t="shared" si="38"/>
        <v>NEUTRAL</v>
      </c>
      <c r="H631" s="15" t="str">
        <f t="shared" si="37"/>
        <v>CONFIRMED BULLISH</v>
      </c>
    </row>
    <row r="632" spans="1:8" ht="13.5" x14ac:dyDescent="0.25">
      <c r="A632" s="4">
        <v>42923</v>
      </c>
      <c r="B632" s="2">
        <v>4.4000000000000004</v>
      </c>
      <c r="C632" s="2">
        <v>4.0575000000000001</v>
      </c>
      <c r="D632" s="2">
        <v>7096</v>
      </c>
      <c r="E632" s="2">
        <f t="shared" si="36"/>
        <v>646194</v>
      </c>
      <c r="F632" s="15" t="str">
        <f t="shared" si="39"/>
        <v>BULLISH</v>
      </c>
      <c r="G632" s="15" t="str">
        <f t="shared" si="38"/>
        <v>NEUTRAL</v>
      </c>
      <c r="H632" s="15" t="str">
        <f t="shared" si="37"/>
        <v>CONFIRMED BULLISH</v>
      </c>
    </row>
    <row r="633" spans="1:8" ht="13.5" x14ac:dyDescent="0.25">
      <c r="A633" s="4">
        <v>42926</v>
      </c>
      <c r="B633" s="2">
        <v>4.5999999999999996</v>
      </c>
      <c r="C633" s="2">
        <v>4.2419000000000002</v>
      </c>
      <c r="D633" s="2">
        <v>14301</v>
      </c>
      <c r="E633" s="2">
        <f t="shared" si="36"/>
        <v>660495</v>
      </c>
      <c r="F633" s="15" t="str">
        <f t="shared" si="39"/>
        <v>BULLISH</v>
      </c>
      <c r="G633" s="15" t="str">
        <f t="shared" si="38"/>
        <v>STRONG</v>
      </c>
      <c r="H633" s="15" t="str">
        <f t="shared" si="37"/>
        <v>CONFIRMED BULLISH</v>
      </c>
    </row>
    <row r="634" spans="1:8" ht="13.5" x14ac:dyDescent="0.25">
      <c r="A634" s="4">
        <v>42927</v>
      </c>
      <c r="B634" s="2">
        <v>4.55</v>
      </c>
      <c r="C634" s="2">
        <v>4.1958000000000002</v>
      </c>
      <c r="D634" s="2">
        <v>12596</v>
      </c>
      <c r="E634" s="2">
        <f t="shared" si="36"/>
        <v>647899</v>
      </c>
      <c r="F634" s="15" t="str">
        <f t="shared" si="39"/>
        <v>BULLISH</v>
      </c>
      <c r="G634" s="15" t="str">
        <f t="shared" si="38"/>
        <v>NEUTRAL</v>
      </c>
      <c r="H634" s="15" t="str">
        <f t="shared" si="37"/>
        <v>CONFIRMED BULLISH</v>
      </c>
    </row>
    <row r="635" spans="1:8" ht="13.5" x14ac:dyDescent="0.25">
      <c r="A635" s="4">
        <v>42928</v>
      </c>
      <c r="B635" s="2">
        <v>4.45</v>
      </c>
      <c r="C635" s="2">
        <v>4.1036000000000001</v>
      </c>
      <c r="D635" s="2">
        <v>1699</v>
      </c>
      <c r="E635" s="2">
        <f t="shared" si="36"/>
        <v>646200</v>
      </c>
      <c r="F635" s="15" t="str">
        <f t="shared" si="39"/>
        <v>BULLISH</v>
      </c>
      <c r="G635" s="15" t="str">
        <f t="shared" si="38"/>
        <v>NEUTRAL</v>
      </c>
      <c r="H635" s="15" t="str">
        <f t="shared" si="37"/>
        <v>CONFIRMED BULLISH</v>
      </c>
    </row>
    <row r="636" spans="1:8" ht="13.5" x14ac:dyDescent="0.25">
      <c r="A636" s="4">
        <v>42929</v>
      </c>
      <c r="B636" s="2">
        <v>4.58</v>
      </c>
      <c r="C636" s="2">
        <v>4.2234999999999996</v>
      </c>
      <c r="D636" s="2">
        <v>624</v>
      </c>
      <c r="E636" s="2">
        <f t="shared" si="36"/>
        <v>646824</v>
      </c>
      <c r="F636" s="15" t="str">
        <f t="shared" si="39"/>
        <v>BULLISH</v>
      </c>
      <c r="G636" s="15" t="str">
        <f t="shared" si="38"/>
        <v>NEUTRAL</v>
      </c>
      <c r="H636" s="15" t="str">
        <f t="shared" si="37"/>
        <v>CONFIRMED BULLISH</v>
      </c>
    </row>
    <row r="637" spans="1:8" ht="13.5" x14ac:dyDescent="0.25">
      <c r="A637" s="4">
        <v>42930</v>
      </c>
      <c r="B637" s="2">
        <v>4.45</v>
      </c>
      <c r="C637" s="2">
        <v>4.1036000000000001</v>
      </c>
      <c r="D637" s="2">
        <v>4195</v>
      </c>
      <c r="E637" s="2">
        <f t="shared" si="36"/>
        <v>642629</v>
      </c>
      <c r="F637" s="15" t="str">
        <f t="shared" si="39"/>
        <v>BEARISH</v>
      </c>
      <c r="G637" s="15" t="str">
        <f t="shared" si="38"/>
        <v>NEUTRAL</v>
      </c>
      <c r="H637" s="15" t="str">
        <f t="shared" si="37"/>
        <v>BEARISH DIVERGENCE</v>
      </c>
    </row>
    <row r="638" spans="1:8" ht="13.5" x14ac:dyDescent="0.25">
      <c r="A638" s="4">
        <v>42933</v>
      </c>
      <c r="B638" s="2">
        <v>4.45</v>
      </c>
      <c r="C638" s="2">
        <v>4.1036000000000001</v>
      </c>
      <c r="D638" s="2">
        <v>830</v>
      </c>
      <c r="E638" s="2">
        <f t="shared" si="36"/>
        <v>642629</v>
      </c>
      <c r="F638" s="15" t="str">
        <f t="shared" si="39"/>
        <v>BEARISH</v>
      </c>
      <c r="G638" s="15" t="str">
        <f t="shared" si="38"/>
        <v>WEAK</v>
      </c>
      <c r="H638" s="15" t="str">
        <f t="shared" si="37"/>
        <v>CONFIRMED BEARISH</v>
      </c>
    </row>
    <row r="639" spans="1:8" ht="13.5" x14ac:dyDescent="0.25">
      <c r="A639" s="4">
        <v>42934</v>
      </c>
      <c r="B639" s="2">
        <v>4.3899999999999997</v>
      </c>
      <c r="C639" s="2">
        <v>4.0483000000000002</v>
      </c>
      <c r="D639" s="2">
        <v>3915</v>
      </c>
      <c r="E639" s="2">
        <f t="shared" si="36"/>
        <v>638714</v>
      </c>
      <c r="F639" s="15" t="str">
        <f t="shared" si="39"/>
        <v>BEARISH</v>
      </c>
      <c r="G639" s="15" t="str">
        <f t="shared" si="38"/>
        <v>NEUTRAL</v>
      </c>
      <c r="H639" s="15" t="str">
        <f t="shared" si="37"/>
        <v>CONFIRMED BEARISH</v>
      </c>
    </row>
    <row r="640" spans="1:8" ht="13.5" x14ac:dyDescent="0.25">
      <c r="A640" s="4">
        <v>42935</v>
      </c>
      <c r="B640" s="2">
        <v>4.3</v>
      </c>
      <c r="C640" s="2">
        <v>3.9653</v>
      </c>
      <c r="D640" s="2">
        <v>1840</v>
      </c>
      <c r="E640" s="2">
        <f t="shared" si="36"/>
        <v>636874</v>
      </c>
      <c r="F640" s="15" t="str">
        <f t="shared" si="39"/>
        <v>BEARISH</v>
      </c>
      <c r="G640" s="15" t="str">
        <f t="shared" si="38"/>
        <v>NEUTRAL</v>
      </c>
      <c r="H640" s="15" t="str">
        <f t="shared" si="37"/>
        <v>CONFIRMED BEARISH</v>
      </c>
    </row>
    <row r="641" spans="1:8" ht="13.5" x14ac:dyDescent="0.25">
      <c r="A641" s="4">
        <v>42936</v>
      </c>
      <c r="B641" s="2">
        <v>4.21</v>
      </c>
      <c r="C641" s="2">
        <v>3.8822999999999999</v>
      </c>
      <c r="D641" s="2">
        <v>12347</v>
      </c>
      <c r="E641" s="2">
        <f t="shared" si="36"/>
        <v>624527</v>
      </c>
      <c r="F641" s="15" t="str">
        <f t="shared" si="39"/>
        <v>BEARISH</v>
      </c>
      <c r="G641" s="15" t="str">
        <f t="shared" si="38"/>
        <v>WEAK</v>
      </c>
      <c r="H641" s="15" t="str">
        <f t="shared" si="37"/>
        <v>CONFIRMED BEARISH</v>
      </c>
    </row>
    <row r="642" spans="1:8" ht="13.5" x14ac:dyDescent="0.25">
      <c r="A642" s="4">
        <v>42937</v>
      </c>
      <c r="B642" s="2">
        <v>4.2</v>
      </c>
      <c r="C642" s="2">
        <v>3.8731</v>
      </c>
      <c r="D642" s="2">
        <v>5128</v>
      </c>
      <c r="E642" s="2">
        <f t="shared" si="36"/>
        <v>619399</v>
      </c>
      <c r="F642" s="15" t="str">
        <f t="shared" si="39"/>
        <v>BEARISH</v>
      </c>
      <c r="G642" s="15" t="str">
        <f t="shared" si="38"/>
        <v>WEAK</v>
      </c>
      <c r="H642" s="15" t="str">
        <f t="shared" si="37"/>
        <v>CONFIRMED BEARISH</v>
      </c>
    </row>
    <row r="643" spans="1:8" ht="13.5" x14ac:dyDescent="0.25">
      <c r="A643" s="4">
        <v>42940</v>
      </c>
      <c r="B643" s="2">
        <v>4.2</v>
      </c>
      <c r="C643" s="2">
        <v>3.8731</v>
      </c>
      <c r="D643" s="2">
        <v>3052</v>
      </c>
      <c r="E643" s="2">
        <f t="shared" si="36"/>
        <v>619399</v>
      </c>
      <c r="F643" s="15" t="str">
        <f t="shared" si="39"/>
        <v>BEARISH</v>
      </c>
      <c r="G643" s="15" t="str">
        <f t="shared" si="38"/>
        <v>WEAK</v>
      </c>
      <c r="H643" s="15" t="str">
        <f t="shared" si="37"/>
        <v>CONFIRMED BEARISH</v>
      </c>
    </row>
    <row r="644" spans="1:8" ht="13.5" x14ac:dyDescent="0.25">
      <c r="A644" s="4">
        <v>42942</v>
      </c>
      <c r="B644" s="2">
        <v>4.29</v>
      </c>
      <c r="C644" s="2">
        <v>3.956</v>
      </c>
      <c r="D644" s="2">
        <v>10373</v>
      </c>
      <c r="E644" s="2">
        <f t="shared" ref="E644:E707" si="40">IF(B644&gt;B643, E643+D644, IF(B644&lt;B643, E643-D644, E643))</f>
        <v>629772</v>
      </c>
      <c r="F644" s="15" t="str">
        <f t="shared" si="39"/>
        <v>BEARISH</v>
      </c>
      <c r="G644" s="15" t="str">
        <f t="shared" si="38"/>
        <v>NEUTRAL</v>
      </c>
      <c r="H644" s="15" t="str">
        <f t="shared" si="37"/>
        <v>CONFIRMED BEARISH</v>
      </c>
    </row>
    <row r="645" spans="1:8" ht="13.5" x14ac:dyDescent="0.25">
      <c r="A645" s="4">
        <v>42943</v>
      </c>
      <c r="B645" s="2">
        <v>4.2</v>
      </c>
      <c r="C645" s="2">
        <v>3.8731</v>
      </c>
      <c r="D645" s="2">
        <v>4845</v>
      </c>
      <c r="E645" s="2">
        <f t="shared" si="40"/>
        <v>624927</v>
      </c>
      <c r="F645" s="15" t="str">
        <f t="shared" si="39"/>
        <v>BEARISH</v>
      </c>
      <c r="G645" s="15" t="str">
        <f t="shared" si="38"/>
        <v>NEUTRAL</v>
      </c>
      <c r="H645" s="15" t="str">
        <f t="shared" si="37"/>
        <v>CONFIRMED BEARISH</v>
      </c>
    </row>
    <row r="646" spans="1:8" ht="13.5" x14ac:dyDescent="0.25">
      <c r="A646" s="4">
        <v>42944</v>
      </c>
      <c r="B646" s="2">
        <v>4.2</v>
      </c>
      <c r="C646" s="2">
        <v>3.8731</v>
      </c>
      <c r="D646" s="2">
        <v>10750</v>
      </c>
      <c r="E646" s="2">
        <f t="shared" si="40"/>
        <v>624927</v>
      </c>
      <c r="F646" s="15" t="str">
        <f t="shared" si="39"/>
        <v>BULLISH</v>
      </c>
      <c r="G646" s="15" t="str">
        <f t="shared" si="38"/>
        <v>NEUTRAL</v>
      </c>
      <c r="H646" s="1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4">
        <v>42947</v>
      </c>
      <c r="B647" s="2">
        <v>4.32</v>
      </c>
      <c r="C647" s="2">
        <v>3.9836999999999998</v>
      </c>
      <c r="D647" s="2">
        <v>200</v>
      </c>
      <c r="E647" s="2">
        <f t="shared" si="40"/>
        <v>625127</v>
      </c>
      <c r="F647" s="15" t="str">
        <f t="shared" si="39"/>
        <v>BULLISH</v>
      </c>
      <c r="G647" s="15" t="str">
        <f t="shared" ref="G647:G710" si="42">IF((E647-E642)/E642 &gt; 0.02, "STRONG",
 IF((E647-E642)/E642 &lt; -0.02, "WEAK", "NEUTRAL"))</f>
        <v>NEUTRAL</v>
      </c>
      <c r="H647" s="15" t="str">
        <f t="shared" si="41"/>
        <v>CONFIRMED BULLISH</v>
      </c>
    </row>
    <row r="648" spans="1:8" ht="13.5" x14ac:dyDescent="0.25">
      <c r="A648" s="4">
        <v>42948</v>
      </c>
      <c r="B648" s="2">
        <v>4.4400000000000004</v>
      </c>
      <c r="C648" s="2">
        <v>4.0944000000000003</v>
      </c>
      <c r="D648" s="2">
        <v>200</v>
      </c>
      <c r="E648" s="2">
        <f t="shared" si="40"/>
        <v>625327</v>
      </c>
      <c r="F648" s="15" t="str">
        <f t="shared" ref="F648:F711" si="43">IF(E648&gt;E643,"BULLISH",IF(E648&lt;E643,"BEARISH","NEUTRAL"))</f>
        <v>BULLISH</v>
      </c>
      <c r="G648" s="15" t="str">
        <f t="shared" si="42"/>
        <v>NEUTRAL</v>
      </c>
      <c r="H648" s="15" t="str">
        <f t="shared" si="41"/>
        <v>CONFIRMED BULLISH</v>
      </c>
    </row>
    <row r="649" spans="1:8" ht="13.5" x14ac:dyDescent="0.25">
      <c r="A649" s="4">
        <v>42949</v>
      </c>
      <c r="B649" s="2">
        <v>4.5199999999999996</v>
      </c>
      <c r="C649" s="2">
        <v>4.1680999999999999</v>
      </c>
      <c r="D649" s="2">
        <v>200</v>
      </c>
      <c r="E649" s="2">
        <f t="shared" si="40"/>
        <v>625527</v>
      </c>
      <c r="F649" s="15" t="str">
        <f t="shared" si="43"/>
        <v>BEARISH</v>
      </c>
      <c r="G649" s="15" t="str">
        <f t="shared" si="42"/>
        <v>NEUTRAL</v>
      </c>
      <c r="H649" s="15" t="str">
        <f t="shared" si="41"/>
        <v>BEARISH DIVERGENCE</v>
      </c>
    </row>
    <row r="650" spans="1:8" ht="13.5" x14ac:dyDescent="0.25">
      <c r="A650" s="4">
        <v>42950</v>
      </c>
      <c r="B650" s="2">
        <v>4.4800000000000004</v>
      </c>
      <c r="C650" s="2">
        <v>4.1313000000000004</v>
      </c>
      <c r="D650" s="2">
        <v>500</v>
      </c>
      <c r="E650" s="2">
        <f t="shared" si="40"/>
        <v>625027</v>
      </c>
      <c r="F650" s="15" t="str">
        <f t="shared" si="43"/>
        <v>BULLISH</v>
      </c>
      <c r="G650" s="15" t="str">
        <f t="shared" si="42"/>
        <v>NEUTRAL</v>
      </c>
      <c r="H650" s="15" t="str">
        <f t="shared" si="41"/>
        <v>CONFIRMED BULLISH</v>
      </c>
    </row>
    <row r="651" spans="1:8" ht="13.5" x14ac:dyDescent="0.25">
      <c r="A651" s="4">
        <v>42951</v>
      </c>
      <c r="B651" s="2">
        <v>4.5199999999999996</v>
      </c>
      <c r="C651" s="2">
        <v>4.1680999999999999</v>
      </c>
      <c r="D651" s="2">
        <v>200</v>
      </c>
      <c r="E651" s="2">
        <f t="shared" si="40"/>
        <v>625227</v>
      </c>
      <c r="F651" s="15" t="str">
        <f t="shared" si="43"/>
        <v>BULLISH</v>
      </c>
      <c r="G651" s="15" t="str">
        <f t="shared" si="42"/>
        <v>NEUTRAL</v>
      </c>
      <c r="H651" s="15" t="str">
        <f t="shared" si="41"/>
        <v>CONFIRMED BULLISH</v>
      </c>
    </row>
    <row r="652" spans="1:8" ht="13.5" x14ac:dyDescent="0.25">
      <c r="A652" s="4">
        <v>42954</v>
      </c>
      <c r="B652" s="2">
        <v>4.5199999999999996</v>
      </c>
      <c r="C652" s="2">
        <v>4.1680999999999999</v>
      </c>
      <c r="D652" s="2">
        <v>0</v>
      </c>
      <c r="E652" s="2">
        <f t="shared" si="40"/>
        <v>625227</v>
      </c>
      <c r="F652" s="15" t="str">
        <f t="shared" si="43"/>
        <v>BULLISH</v>
      </c>
      <c r="G652" s="15" t="str">
        <f t="shared" si="42"/>
        <v>NEUTRAL</v>
      </c>
      <c r="H652" s="15" t="str">
        <f t="shared" si="41"/>
        <v>CONFIRMED BULLISH</v>
      </c>
    </row>
    <row r="653" spans="1:8" ht="13.5" x14ac:dyDescent="0.25">
      <c r="A653" s="4">
        <v>42955</v>
      </c>
      <c r="B653" s="2">
        <v>4.5199999999999996</v>
      </c>
      <c r="C653" s="2">
        <v>4.1680999999999999</v>
      </c>
      <c r="D653" s="2">
        <v>0</v>
      </c>
      <c r="E653" s="2">
        <f t="shared" si="40"/>
        <v>625227</v>
      </c>
      <c r="F653" s="15" t="str">
        <f t="shared" si="43"/>
        <v>BEARISH</v>
      </c>
      <c r="G653" s="15" t="str">
        <f t="shared" si="42"/>
        <v>NEUTRAL</v>
      </c>
      <c r="H653" s="15" t="str">
        <f t="shared" si="41"/>
        <v>BEARISH DIVERGENCE</v>
      </c>
    </row>
    <row r="654" spans="1:8" ht="13.5" x14ac:dyDescent="0.25">
      <c r="A654" s="4">
        <v>42956</v>
      </c>
      <c r="B654" s="2">
        <v>4.28</v>
      </c>
      <c r="C654" s="2">
        <v>3.9468000000000001</v>
      </c>
      <c r="D654" s="2">
        <v>2546</v>
      </c>
      <c r="E654" s="2">
        <f t="shared" si="40"/>
        <v>622681</v>
      </c>
      <c r="F654" s="15" t="str">
        <f t="shared" si="43"/>
        <v>BEARISH</v>
      </c>
      <c r="G654" s="15" t="str">
        <f t="shared" si="42"/>
        <v>NEUTRAL</v>
      </c>
      <c r="H654" s="15" t="str">
        <f t="shared" si="41"/>
        <v>CONFIRMED BEARISH</v>
      </c>
    </row>
    <row r="655" spans="1:8" ht="13.5" x14ac:dyDescent="0.25">
      <c r="A655" s="4">
        <v>42957</v>
      </c>
      <c r="B655" s="2">
        <v>4.26</v>
      </c>
      <c r="C655" s="2">
        <v>3.9283999999999999</v>
      </c>
      <c r="D655" s="2">
        <v>2505</v>
      </c>
      <c r="E655" s="2">
        <f t="shared" si="40"/>
        <v>620176</v>
      </c>
      <c r="F655" s="15" t="str">
        <f t="shared" si="43"/>
        <v>BEARISH</v>
      </c>
      <c r="G655" s="15" t="str">
        <f t="shared" si="42"/>
        <v>NEUTRAL</v>
      </c>
      <c r="H655" s="15" t="str">
        <f t="shared" si="41"/>
        <v>CONFIRMED BEARISH</v>
      </c>
    </row>
    <row r="656" spans="1:8" ht="13.5" x14ac:dyDescent="0.25">
      <c r="A656" s="4">
        <v>42958</v>
      </c>
      <c r="B656" s="2">
        <v>4.38</v>
      </c>
      <c r="C656" s="2">
        <v>4.0389999999999997</v>
      </c>
      <c r="D656" s="2">
        <v>1202</v>
      </c>
      <c r="E656" s="2">
        <f t="shared" si="40"/>
        <v>621378</v>
      </c>
      <c r="F656" s="15" t="str">
        <f t="shared" si="43"/>
        <v>BEARISH</v>
      </c>
      <c r="G656" s="15" t="str">
        <f t="shared" si="42"/>
        <v>NEUTRAL</v>
      </c>
      <c r="H656" s="15" t="str">
        <f t="shared" si="41"/>
        <v>CONFIRMED BEARISH</v>
      </c>
    </row>
    <row r="657" spans="1:8" ht="13.5" x14ac:dyDescent="0.25">
      <c r="A657" s="4">
        <v>42961</v>
      </c>
      <c r="B657" s="2">
        <v>4.3</v>
      </c>
      <c r="C657" s="2">
        <v>3.9653</v>
      </c>
      <c r="D657" s="2">
        <v>3060</v>
      </c>
      <c r="E657" s="2">
        <f t="shared" si="40"/>
        <v>618318</v>
      </c>
      <c r="F657" s="15" t="str">
        <f t="shared" si="43"/>
        <v>BEARISH</v>
      </c>
      <c r="G657" s="15" t="str">
        <f t="shared" si="42"/>
        <v>NEUTRAL</v>
      </c>
      <c r="H657" s="15" t="str">
        <f t="shared" si="41"/>
        <v>CONFIRMED BEARISH</v>
      </c>
    </row>
    <row r="658" spans="1:8" ht="13.5" x14ac:dyDescent="0.25">
      <c r="A658" s="4">
        <v>42962</v>
      </c>
      <c r="B658" s="2">
        <v>4.3</v>
      </c>
      <c r="C658" s="2">
        <v>3.9653</v>
      </c>
      <c r="D658" s="2">
        <v>1250</v>
      </c>
      <c r="E658" s="2">
        <f t="shared" si="40"/>
        <v>618318</v>
      </c>
      <c r="F658" s="15" t="str">
        <f t="shared" si="43"/>
        <v>BEARISH</v>
      </c>
      <c r="G658" s="15" t="str">
        <f t="shared" si="42"/>
        <v>NEUTRAL</v>
      </c>
      <c r="H658" s="15" t="str">
        <f t="shared" si="41"/>
        <v>CONFIRMED BEARISH</v>
      </c>
    </row>
    <row r="659" spans="1:8" ht="13.5" x14ac:dyDescent="0.25">
      <c r="A659" s="4">
        <v>42963</v>
      </c>
      <c r="B659" s="2">
        <v>4.37</v>
      </c>
      <c r="C659" s="2">
        <v>4.0297999999999998</v>
      </c>
      <c r="D659" s="2">
        <v>1790</v>
      </c>
      <c r="E659" s="2">
        <f t="shared" si="40"/>
        <v>620108</v>
      </c>
      <c r="F659" s="15" t="str">
        <f t="shared" si="43"/>
        <v>BEARISH</v>
      </c>
      <c r="G659" s="15" t="str">
        <f t="shared" si="42"/>
        <v>NEUTRAL</v>
      </c>
      <c r="H659" s="15" t="str">
        <f t="shared" si="41"/>
        <v>BEARISH DIVERGENCE</v>
      </c>
    </row>
    <row r="660" spans="1:8" ht="13.5" x14ac:dyDescent="0.25">
      <c r="A660" s="4">
        <v>42964</v>
      </c>
      <c r="B660" s="2">
        <v>4.25</v>
      </c>
      <c r="C660" s="2">
        <v>3.9192</v>
      </c>
      <c r="D660" s="2">
        <v>550</v>
      </c>
      <c r="E660" s="2">
        <f t="shared" si="40"/>
        <v>619558</v>
      </c>
      <c r="F660" s="15" t="str">
        <f t="shared" si="43"/>
        <v>BEARISH</v>
      </c>
      <c r="G660" s="15" t="str">
        <f t="shared" si="42"/>
        <v>NEUTRAL</v>
      </c>
      <c r="H660" s="15" t="str">
        <f t="shared" si="41"/>
        <v>CONFIRMED BEARISH</v>
      </c>
    </row>
    <row r="661" spans="1:8" ht="13.5" x14ac:dyDescent="0.25">
      <c r="A661" s="4">
        <v>42965</v>
      </c>
      <c r="B661" s="2">
        <v>4.37</v>
      </c>
      <c r="C661" s="2">
        <v>4.0297999999999998</v>
      </c>
      <c r="D661" s="2">
        <v>1774</v>
      </c>
      <c r="E661" s="2">
        <f t="shared" si="40"/>
        <v>621332</v>
      </c>
      <c r="F661" s="15" t="str">
        <f t="shared" si="43"/>
        <v>BEARISH</v>
      </c>
      <c r="G661" s="15" t="str">
        <f t="shared" si="42"/>
        <v>NEUTRAL</v>
      </c>
      <c r="H661" s="15" t="str">
        <f t="shared" si="41"/>
        <v>CONFIRMED BEARISH</v>
      </c>
    </row>
    <row r="662" spans="1:8" ht="13.5" x14ac:dyDescent="0.25">
      <c r="A662" s="4">
        <v>42968</v>
      </c>
      <c r="B662" s="2">
        <v>4.25</v>
      </c>
      <c r="C662" s="2">
        <v>3.9192</v>
      </c>
      <c r="D662" s="2">
        <v>20</v>
      </c>
      <c r="E662" s="2">
        <f t="shared" si="40"/>
        <v>621312</v>
      </c>
      <c r="F662" s="15" t="str">
        <f t="shared" si="43"/>
        <v>BULLISH</v>
      </c>
      <c r="G662" s="15" t="str">
        <f t="shared" si="42"/>
        <v>NEUTRAL</v>
      </c>
      <c r="H662" s="15" t="str">
        <f t="shared" si="41"/>
        <v>BULLISH DIVERGENCE</v>
      </c>
    </row>
    <row r="663" spans="1:8" ht="13.5" x14ac:dyDescent="0.25">
      <c r="A663" s="4">
        <v>42969</v>
      </c>
      <c r="B663" s="2">
        <v>4.37</v>
      </c>
      <c r="C663" s="2">
        <v>4.0297999999999998</v>
      </c>
      <c r="D663" s="2">
        <v>1281</v>
      </c>
      <c r="E663" s="2">
        <f t="shared" si="40"/>
        <v>622593</v>
      </c>
      <c r="F663" s="15" t="str">
        <f t="shared" si="43"/>
        <v>BULLISH</v>
      </c>
      <c r="G663" s="15" t="str">
        <f t="shared" si="42"/>
        <v>NEUTRAL</v>
      </c>
      <c r="H663" s="15" t="str">
        <f t="shared" si="41"/>
        <v>CONFIRMED BULLISH</v>
      </c>
    </row>
    <row r="664" spans="1:8" ht="13.5" x14ac:dyDescent="0.25">
      <c r="A664" s="4">
        <v>42970</v>
      </c>
      <c r="B664" s="2">
        <v>4.37</v>
      </c>
      <c r="C664" s="2">
        <v>4.0297999999999998</v>
      </c>
      <c r="D664" s="2">
        <v>1800</v>
      </c>
      <c r="E664" s="2">
        <f t="shared" si="40"/>
        <v>622593</v>
      </c>
      <c r="F664" s="15" t="str">
        <f t="shared" si="43"/>
        <v>BULLISH</v>
      </c>
      <c r="G664" s="15" t="str">
        <f t="shared" si="42"/>
        <v>NEUTRAL</v>
      </c>
      <c r="H664" s="15" t="str">
        <f t="shared" si="41"/>
        <v>NEUTRAL</v>
      </c>
    </row>
    <row r="665" spans="1:8" ht="13.5" x14ac:dyDescent="0.25">
      <c r="A665" s="4">
        <v>42971</v>
      </c>
      <c r="B665" s="2">
        <v>4.37</v>
      </c>
      <c r="C665" s="2">
        <v>4.0297999999999998</v>
      </c>
      <c r="D665" s="2">
        <v>1625</v>
      </c>
      <c r="E665" s="2">
        <f t="shared" si="40"/>
        <v>622593</v>
      </c>
      <c r="F665" s="15" t="str">
        <f t="shared" si="43"/>
        <v>BULLISH</v>
      </c>
      <c r="G665" s="15" t="str">
        <f t="shared" si="42"/>
        <v>NEUTRAL</v>
      </c>
      <c r="H665" s="15" t="str">
        <f t="shared" si="41"/>
        <v>CONFIRMED BULLISH</v>
      </c>
    </row>
    <row r="666" spans="1:8" ht="13.5" x14ac:dyDescent="0.25">
      <c r="A666" s="4">
        <v>42972</v>
      </c>
      <c r="B666" s="2">
        <v>4.37</v>
      </c>
      <c r="C666" s="2">
        <v>4.0297999999999998</v>
      </c>
      <c r="D666" s="2">
        <v>1250</v>
      </c>
      <c r="E666" s="2">
        <f t="shared" si="40"/>
        <v>622593</v>
      </c>
      <c r="F666" s="15" t="str">
        <f t="shared" si="43"/>
        <v>BULLISH</v>
      </c>
      <c r="G666" s="15" t="str">
        <f t="shared" si="42"/>
        <v>NEUTRAL</v>
      </c>
      <c r="H666" s="15" t="str">
        <f t="shared" si="41"/>
        <v>NEUTRAL</v>
      </c>
    </row>
    <row r="667" spans="1:8" ht="13.5" x14ac:dyDescent="0.25">
      <c r="A667" s="4">
        <v>42975</v>
      </c>
      <c r="B667" s="2">
        <v>4.37</v>
      </c>
      <c r="C667" s="2">
        <v>4.0297999999999998</v>
      </c>
      <c r="D667" s="2">
        <v>620</v>
      </c>
      <c r="E667" s="2">
        <f t="shared" si="40"/>
        <v>622593</v>
      </c>
      <c r="F667" s="15" t="str">
        <f t="shared" si="43"/>
        <v>BULLISH</v>
      </c>
      <c r="G667" s="15" t="str">
        <f t="shared" si="42"/>
        <v>NEUTRAL</v>
      </c>
      <c r="H667" s="15" t="str">
        <f t="shared" si="41"/>
        <v>CONFIRMED BULLISH</v>
      </c>
    </row>
    <row r="668" spans="1:8" ht="13.5" x14ac:dyDescent="0.25">
      <c r="A668" s="4">
        <v>42976</v>
      </c>
      <c r="B668" s="2">
        <v>4.4000000000000004</v>
      </c>
      <c r="C668" s="2">
        <v>4.0575000000000001</v>
      </c>
      <c r="D668" s="2">
        <v>2030</v>
      </c>
      <c r="E668" s="2">
        <f t="shared" si="40"/>
        <v>624623</v>
      </c>
      <c r="F668" s="15" t="str">
        <f t="shared" si="43"/>
        <v>BULLISH</v>
      </c>
      <c r="G668" s="15" t="str">
        <f t="shared" si="42"/>
        <v>NEUTRAL</v>
      </c>
      <c r="H668" s="15" t="str">
        <f t="shared" si="41"/>
        <v>CONFIRMED BULLISH</v>
      </c>
    </row>
    <row r="669" spans="1:8" ht="13.5" x14ac:dyDescent="0.25">
      <c r="A669" s="4">
        <v>42977</v>
      </c>
      <c r="B669" s="2">
        <v>4.3</v>
      </c>
      <c r="C669" s="2">
        <v>3.9653</v>
      </c>
      <c r="D669" s="2">
        <v>1250</v>
      </c>
      <c r="E669" s="2">
        <f t="shared" si="40"/>
        <v>623373</v>
      </c>
      <c r="F669" s="15" t="str">
        <f t="shared" si="43"/>
        <v>BULLISH</v>
      </c>
      <c r="G669" s="15" t="str">
        <f t="shared" si="42"/>
        <v>NEUTRAL</v>
      </c>
      <c r="H669" s="15" t="str">
        <f t="shared" si="41"/>
        <v>BULLISH DIVERGENCE</v>
      </c>
    </row>
    <row r="670" spans="1:8" ht="13.5" x14ac:dyDescent="0.25">
      <c r="A670" s="4">
        <v>42978</v>
      </c>
      <c r="B670" s="2">
        <v>4.2699999999999996</v>
      </c>
      <c r="C670" s="2">
        <v>3.9376000000000002</v>
      </c>
      <c r="D670" s="2">
        <v>2541</v>
      </c>
      <c r="E670" s="2">
        <f t="shared" si="40"/>
        <v>620832</v>
      </c>
      <c r="F670" s="15" t="str">
        <f t="shared" si="43"/>
        <v>BEARISH</v>
      </c>
      <c r="G670" s="15" t="str">
        <f t="shared" si="42"/>
        <v>NEUTRAL</v>
      </c>
      <c r="H670" s="15" t="str">
        <f t="shared" si="41"/>
        <v>CONFIRMED BEARISH</v>
      </c>
    </row>
    <row r="671" spans="1:8" ht="13.5" x14ac:dyDescent="0.25">
      <c r="A671" s="4">
        <v>42982</v>
      </c>
      <c r="B671" s="2">
        <v>4.37</v>
      </c>
      <c r="C671" s="2">
        <v>4.0297999999999998</v>
      </c>
      <c r="D671" s="2">
        <v>2746</v>
      </c>
      <c r="E671" s="2">
        <f t="shared" si="40"/>
        <v>623578</v>
      </c>
      <c r="F671" s="15" t="str">
        <f t="shared" si="43"/>
        <v>BULLISH</v>
      </c>
      <c r="G671" s="15" t="str">
        <f t="shared" si="42"/>
        <v>NEUTRAL</v>
      </c>
      <c r="H671" s="15" t="str">
        <f t="shared" si="41"/>
        <v>NEUTRAL</v>
      </c>
    </row>
    <row r="672" spans="1:8" ht="13.5" x14ac:dyDescent="0.25">
      <c r="A672" s="4">
        <v>42983</v>
      </c>
      <c r="B672" s="2">
        <v>4.3499999999999996</v>
      </c>
      <c r="C672" s="2">
        <v>4.0114000000000001</v>
      </c>
      <c r="D672" s="2">
        <v>1510</v>
      </c>
      <c r="E672" s="2">
        <f t="shared" si="40"/>
        <v>622068</v>
      </c>
      <c r="F672" s="15" t="str">
        <f t="shared" si="43"/>
        <v>BEARISH</v>
      </c>
      <c r="G672" s="15" t="str">
        <f t="shared" si="42"/>
        <v>NEUTRAL</v>
      </c>
      <c r="H672" s="15" t="str">
        <f t="shared" si="41"/>
        <v>CONFIRMED BEARISH</v>
      </c>
    </row>
    <row r="673" spans="1:8" ht="13.5" x14ac:dyDescent="0.25">
      <c r="A673" s="4">
        <v>42984</v>
      </c>
      <c r="B673" s="2">
        <v>4.3</v>
      </c>
      <c r="C673" s="2">
        <v>3.9653</v>
      </c>
      <c r="D673" s="2">
        <v>5922</v>
      </c>
      <c r="E673" s="2">
        <f t="shared" si="40"/>
        <v>616146</v>
      </c>
      <c r="F673" s="15" t="str">
        <f t="shared" si="43"/>
        <v>BEARISH</v>
      </c>
      <c r="G673" s="15" t="str">
        <f t="shared" si="42"/>
        <v>NEUTRAL</v>
      </c>
      <c r="H673" s="15" t="str">
        <f t="shared" si="41"/>
        <v>CONFIRMED BEARISH</v>
      </c>
    </row>
    <row r="674" spans="1:8" ht="13.5" x14ac:dyDescent="0.25">
      <c r="A674" s="4">
        <v>42985</v>
      </c>
      <c r="B674" s="2">
        <v>4.3</v>
      </c>
      <c r="C674" s="2">
        <v>3.9653</v>
      </c>
      <c r="D674" s="2">
        <v>630</v>
      </c>
      <c r="E674" s="2">
        <f t="shared" si="40"/>
        <v>616146</v>
      </c>
      <c r="F674" s="15" t="str">
        <f t="shared" si="43"/>
        <v>BEARISH</v>
      </c>
      <c r="G674" s="15" t="str">
        <f t="shared" si="42"/>
        <v>NEUTRAL</v>
      </c>
      <c r="H674" s="15" t="str">
        <f t="shared" si="41"/>
        <v>NEUTRAL</v>
      </c>
    </row>
    <row r="675" spans="1:8" ht="13.5" x14ac:dyDescent="0.25">
      <c r="A675" s="4">
        <v>42986</v>
      </c>
      <c r="B675" s="2">
        <v>4.2699999999999996</v>
      </c>
      <c r="C675" s="2">
        <v>3.9376000000000002</v>
      </c>
      <c r="D675" s="2">
        <v>3802</v>
      </c>
      <c r="E675" s="2">
        <f t="shared" si="40"/>
        <v>612344</v>
      </c>
      <c r="F675" s="15" t="str">
        <f t="shared" si="43"/>
        <v>BEARISH</v>
      </c>
      <c r="G675" s="15" t="str">
        <f t="shared" si="42"/>
        <v>NEUTRAL</v>
      </c>
      <c r="H675" s="15" t="str">
        <f t="shared" si="41"/>
        <v>NEUTRAL</v>
      </c>
    </row>
    <row r="676" spans="1:8" ht="13.5" x14ac:dyDescent="0.25">
      <c r="A676" s="4">
        <v>42989</v>
      </c>
      <c r="B676" s="2">
        <v>4.24</v>
      </c>
      <c r="C676" s="2">
        <v>3.9098999999999999</v>
      </c>
      <c r="D676" s="2">
        <v>195427</v>
      </c>
      <c r="E676" s="2">
        <f t="shared" si="40"/>
        <v>416917</v>
      </c>
      <c r="F676" s="15" t="str">
        <f t="shared" si="43"/>
        <v>BEARISH</v>
      </c>
      <c r="G676" s="15" t="str">
        <f t="shared" si="42"/>
        <v>WEAK</v>
      </c>
      <c r="H676" s="15" t="str">
        <f t="shared" si="41"/>
        <v>CONFIRMED BEARISH</v>
      </c>
    </row>
    <row r="677" spans="1:8" ht="13.5" x14ac:dyDescent="0.25">
      <c r="A677" s="4">
        <v>42990</v>
      </c>
      <c r="B677" s="2">
        <v>4.2</v>
      </c>
      <c r="C677" s="2">
        <v>3.8731</v>
      </c>
      <c r="D677" s="2">
        <v>58064</v>
      </c>
      <c r="E677" s="2">
        <f t="shared" si="40"/>
        <v>358853</v>
      </c>
      <c r="F677" s="15" t="str">
        <f t="shared" si="43"/>
        <v>BEARISH</v>
      </c>
      <c r="G677" s="15" t="str">
        <f t="shared" si="42"/>
        <v>WEAK</v>
      </c>
      <c r="H677" s="15" t="str">
        <f t="shared" si="41"/>
        <v>CONFIRMED BEARISH</v>
      </c>
    </row>
    <row r="678" spans="1:8" ht="13.5" x14ac:dyDescent="0.25">
      <c r="A678" s="4">
        <v>42991</v>
      </c>
      <c r="B678" s="2">
        <v>4.29</v>
      </c>
      <c r="C678" s="2">
        <v>3.956</v>
      </c>
      <c r="D678" s="2">
        <v>1103</v>
      </c>
      <c r="E678" s="2">
        <f t="shared" si="40"/>
        <v>359956</v>
      </c>
      <c r="F678" s="15" t="str">
        <f t="shared" si="43"/>
        <v>BEARISH</v>
      </c>
      <c r="G678" s="15" t="str">
        <f t="shared" si="42"/>
        <v>WEAK</v>
      </c>
      <c r="H678" s="15" t="str">
        <f t="shared" si="41"/>
        <v>CONFIRMED BEARISH</v>
      </c>
    </row>
    <row r="679" spans="1:8" ht="13.5" x14ac:dyDescent="0.25">
      <c r="A679" s="4">
        <v>42992</v>
      </c>
      <c r="B679" s="2">
        <v>4.3</v>
      </c>
      <c r="C679" s="2">
        <v>3.9653</v>
      </c>
      <c r="D679" s="2">
        <v>1050</v>
      </c>
      <c r="E679" s="2">
        <f t="shared" si="40"/>
        <v>361006</v>
      </c>
      <c r="F679" s="15" t="str">
        <f t="shared" si="43"/>
        <v>BEARISH</v>
      </c>
      <c r="G679" s="15" t="str">
        <f t="shared" si="42"/>
        <v>WEAK</v>
      </c>
      <c r="H679" s="15" t="str">
        <f t="shared" si="41"/>
        <v>NEUTRAL</v>
      </c>
    </row>
    <row r="680" spans="1:8" ht="13.5" x14ac:dyDescent="0.25">
      <c r="A680" s="4">
        <v>42993</v>
      </c>
      <c r="B680" s="2">
        <v>4.2</v>
      </c>
      <c r="C680" s="2">
        <v>3.8731</v>
      </c>
      <c r="D680" s="2">
        <v>715</v>
      </c>
      <c r="E680" s="2">
        <f t="shared" si="40"/>
        <v>360291</v>
      </c>
      <c r="F680" s="15" t="str">
        <f t="shared" si="43"/>
        <v>BEARISH</v>
      </c>
      <c r="G680" s="15" t="str">
        <f t="shared" si="42"/>
        <v>WEAK</v>
      </c>
      <c r="H680" s="15" t="str">
        <f t="shared" si="41"/>
        <v>CONFIRMED BEARISH</v>
      </c>
    </row>
    <row r="681" spans="1:8" ht="13.5" x14ac:dyDescent="0.25">
      <c r="A681" s="4">
        <v>42996</v>
      </c>
      <c r="B681" s="2">
        <v>4.3</v>
      </c>
      <c r="C681" s="2">
        <v>3.9653</v>
      </c>
      <c r="D681" s="2">
        <v>1440</v>
      </c>
      <c r="E681" s="2">
        <f t="shared" si="40"/>
        <v>361731</v>
      </c>
      <c r="F681" s="15" t="str">
        <f t="shared" si="43"/>
        <v>BEARISH</v>
      </c>
      <c r="G681" s="15" t="str">
        <f t="shared" si="42"/>
        <v>WEAK</v>
      </c>
      <c r="H681" s="15" t="str">
        <f t="shared" si="41"/>
        <v>BEARISH DIVERGENCE</v>
      </c>
    </row>
    <row r="682" spans="1:8" ht="13.5" x14ac:dyDescent="0.25">
      <c r="A682" s="4">
        <v>42997</v>
      </c>
      <c r="B682" s="2">
        <v>4.3</v>
      </c>
      <c r="C682" s="2">
        <v>3.9653</v>
      </c>
      <c r="D682" s="2">
        <v>273</v>
      </c>
      <c r="E682" s="2">
        <f t="shared" si="40"/>
        <v>361731</v>
      </c>
      <c r="F682" s="15" t="str">
        <f t="shared" si="43"/>
        <v>BULLISH</v>
      </c>
      <c r="G682" s="15" t="str">
        <f t="shared" si="42"/>
        <v>NEUTRAL</v>
      </c>
      <c r="H682" s="15" t="str">
        <f t="shared" si="41"/>
        <v>CONFIRMED BULLISH</v>
      </c>
    </row>
    <row r="683" spans="1:8" ht="13.5" x14ac:dyDescent="0.25">
      <c r="A683" s="4">
        <v>42998</v>
      </c>
      <c r="B683" s="2">
        <v>4.29</v>
      </c>
      <c r="C683" s="2">
        <v>3.956</v>
      </c>
      <c r="D683" s="2">
        <v>523</v>
      </c>
      <c r="E683" s="2">
        <f t="shared" si="40"/>
        <v>361208</v>
      </c>
      <c r="F683" s="15" t="str">
        <f t="shared" si="43"/>
        <v>BULLISH</v>
      </c>
      <c r="G683" s="15" t="str">
        <f t="shared" si="42"/>
        <v>NEUTRAL</v>
      </c>
      <c r="H683" s="15" t="str">
        <f t="shared" si="41"/>
        <v>NEUTRAL</v>
      </c>
    </row>
    <row r="684" spans="1:8" ht="13.5" x14ac:dyDescent="0.25">
      <c r="A684" s="4">
        <v>43000</v>
      </c>
      <c r="B684" s="2">
        <v>4.3</v>
      </c>
      <c r="C684" s="2">
        <v>3.9653</v>
      </c>
      <c r="D684" s="2">
        <v>189</v>
      </c>
      <c r="E684" s="2">
        <f t="shared" si="40"/>
        <v>361397</v>
      </c>
      <c r="F684" s="15" t="str">
        <f t="shared" si="43"/>
        <v>BULLISH</v>
      </c>
      <c r="G684" s="15" t="str">
        <f t="shared" si="42"/>
        <v>NEUTRAL</v>
      </c>
      <c r="H684" s="15" t="str">
        <f t="shared" si="41"/>
        <v>NEUTRAL</v>
      </c>
    </row>
    <row r="685" spans="1:8" ht="13.5" x14ac:dyDescent="0.25">
      <c r="A685" s="4">
        <v>43003</v>
      </c>
      <c r="B685" s="2">
        <v>4.2300000000000004</v>
      </c>
      <c r="C685" s="2">
        <v>3.9007000000000001</v>
      </c>
      <c r="D685" s="2">
        <v>700</v>
      </c>
      <c r="E685" s="2">
        <f t="shared" si="40"/>
        <v>360697</v>
      </c>
      <c r="F685" s="15" t="str">
        <f t="shared" si="43"/>
        <v>BULLISH</v>
      </c>
      <c r="G685" s="15" t="str">
        <f t="shared" si="42"/>
        <v>NEUTRAL</v>
      </c>
      <c r="H685" s="15" t="str">
        <f t="shared" si="41"/>
        <v>CONFIRMED BULLISH</v>
      </c>
    </row>
    <row r="686" spans="1:8" ht="13.5" x14ac:dyDescent="0.25">
      <c r="A686" s="4">
        <v>43004</v>
      </c>
      <c r="B686" s="2">
        <v>4.3</v>
      </c>
      <c r="C686" s="2">
        <v>3.9653</v>
      </c>
      <c r="D686" s="2">
        <v>532</v>
      </c>
      <c r="E686" s="2">
        <f t="shared" si="40"/>
        <v>361229</v>
      </c>
      <c r="F686" s="15" t="str">
        <f t="shared" si="43"/>
        <v>BEARISH</v>
      </c>
      <c r="G686" s="15" t="str">
        <f t="shared" si="42"/>
        <v>NEUTRAL</v>
      </c>
      <c r="H686" s="15" t="str">
        <f t="shared" si="41"/>
        <v>NEUTRAL</v>
      </c>
    </row>
    <row r="687" spans="1:8" ht="13.5" x14ac:dyDescent="0.25">
      <c r="A687" s="4">
        <v>43005</v>
      </c>
      <c r="B687" s="2">
        <v>4.3</v>
      </c>
      <c r="C687" s="2">
        <v>3.9653</v>
      </c>
      <c r="D687" s="2">
        <v>0</v>
      </c>
      <c r="E687" s="2">
        <f t="shared" si="40"/>
        <v>361229</v>
      </c>
      <c r="F687" s="15" t="str">
        <f t="shared" si="43"/>
        <v>BEARISH</v>
      </c>
      <c r="G687" s="15" t="str">
        <f t="shared" si="42"/>
        <v>NEUTRAL</v>
      </c>
      <c r="H687" s="15" t="str">
        <f t="shared" si="41"/>
        <v>NEUTRAL</v>
      </c>
    </row>
    <row r="688" spans="1:8" ht="13.5" x14ac:dyDescent="0.25">
      <c r="A688" s="4">
        <v>43006</v>
      </c>
      <c r="B688" s="2">
        <v>4.2</v>
      </c>
      <c r="C688" s="2">
        <v>3.8731</v>
      </c>
      <c r="D688" s="2">
        <v>13999</v>
      </c>
      <c r="E688" s="2">
        <f t="shared" si="40"/>
        <v>347230</v>
      </c>
      <c r="F688" s="15" t="str">
        <f t="shared" si="43"/>
        <v>BEARISH</v>
      </c>
      <c r="G688" s="15" t="str">
        <f t="shared" si="42"/>
        <v>WEAK</v>
      </c>
      <c r="H688" s="15" t="str">
        <f t="shared" si="41"/>
        <v>CONFIRMED BEARISH</v>
      </c>
    </row>
    <row r="689" spans="1:8" ht="13.5" x14ac:dyDescent="0.25">
      <c r="A689" s="4">
        <v>43007</v>
      </c>
      <c r="B689" s="2">
        <v>4.32</v>
      </c>
      <c r="C689" s="2">
        <v>3.9836999999999998</v>
      </c>
      <c r="D689" s="2">
        <v>700</v>
      </c>
      <c r="E689" s="2">
        <f t="shared" si="40"/>
        <v>347930</v>
      </c>
      <c r="F689" s="15" t="str">
        <f t="shared" si="43"/>
        <v>BEARISH</v>
      </c>
      <c r="G689" s="15" t="str">
        <f t="shared" si="42"/>
        <v>WEAK</v>
      </c>
      <c r="H689" s="15" t="str">
        <f t="shared" si="41"/>
        <v>BEARISH DIVERGENCE</v>
      </c>
    </row>
    <row r="690" spans="1:8" ht="13.5" x14ac:dyDescent="0.25">
      <c r="A690" s="4">
        <v>43010</v>
      </c>
      <c r="B690" s="2">
        <v>4.32</v>
      </c>
      <c r="C690" s="2">
        <v>3.9836999999999998</v>
      </c>
      <c r="D690" s="2">
        <v>0</v>
      </c>
      <c r="E690" s="2">
        <f t="shared" si="40"/>
        <v>347930</v>
      </c>
      <c r="F690" s="15" t="str">
        <f t="shared" si="43"/>
        <v>BEARISH</v>
      </c>
      <c r="G690" s="15" t="str">
        <f t="shared" si="42"/>
        <v>WEAK</v>
      </c>
      <c r="H690" s="15" t="str">
        <f t="shared" si="41"/>
        <v>BEARISH DIVERGENCE</v>
      </c>
    </row>
    <row r="691" spans="1:8" ht="13.5" x14ac:dyDescent="0.25">
      <c r="A691" s="4">
        <v>43011</v>
      </c>
      <c r="B691" s="2">
        <v>4.3</v>
      </c>
      <c r="C691" s="2">
        <v>3.9653</v>
      </c>
      <c r="D691" s="2">
        <v>80</v>
      </c>
      <c r="E691" s="2">
        <f t="shared" si="40"/>
        <v>347850</v>
      </c>
      <c r="F691" s="15" t="str">
        <f t="shared" si="43"/>
        <v>BEARISH</v>
      </c>
      <c r="G691" s="15" t="str">
        <f t="shared" si="42"/>
        <v>WEAK</v>
      </c>
      <c r="H691" s="15" t="str">
        <f t="shared" si="41"/>
        <v>NEUTRAL</v>
      </c>
    </row>
    <row r="692" spans="1:8" ht="13.5" x14ac:dyDescent="0.25">
      <c r="A692" s="4">
        <v>43012</v>
      </c>
      <c r="B692" s="2">
        <v>4.29</v>
      </c>
      <c r="C692" s="2">
        <v>3.956</v>
      </c>
      <c r="D692" s="2">
        <v>2742</v>
      </c>
      <c r="E692" s="2">
        <f t="shared" si="40"/>
        <v>345108</v>
      </c>
      <c r="F692" s="15" t="str">
        <f t="shared" si="43"/>
        <v>BEARISH</v>
      </c>
      <c r="G692" s="15" t="str">
        <f t="shared" si="42"/>
        <v>WEAK</v>
      </c>
      <c r="H692" s="15" t="str">
        <f t="shared" si="41"/>
        <v>CONFIRMED BEARISH</v>
      </c>
    </row>
    <row r="693" spans="1:8" ht="13.5" x14ac:dyDescent="0.25">
      <c r="A693" s="4">
        <v>43013</v>
      </c>
      <c r="B693" s="2">
        <v>4.2</v>
      </c>
      <c r="C693" s="2">
        <v>3.8731</v>
      </c>
      <c r="D693" s="2">
        <v>1290</v>
      </c>
      <c r="E693" s="2">
        <f t="shared" si="40"/>
        <v>343818</v>
      </c>
      <c r="F693" s="15" t="str">
        <f t="shared" si="43"/>
        <v>BEARISH</v>
      </c>
      <c r="G693" s="15" t="str">
        <f t="shared" si="42"/>
        <v>NEUTRAL</v>
      </c>
      <c r="H693" s="15" t="str">
        <f t="shared" si="41"/>
        <v>NEUTRAL</v>
      </c>
    </row>
    <row r="694" spans="1:8" ht="13.5" x14ac:dyDescent="0.25">
      <c r="A694" s="4">
        <v>43014</v>
      </c>
      <c r="B694" s="2">
        <v>4.2</v>
      </c>
      <c r="C694" s="2">
        <v>3.8731</v>
      </c>
      <c r="D694" s="2">
        <v>710</v>
      </c>
      <c r="E694" s="2">
        <f t="shared" si="40"/>
        <v>343818</v>
      </c>
      <c r="F694" s="15" t="str">
        <f t="shared" si="43"/>
        <v>BEARISH</v>
      </c>
      <c r="G694" s="15" t="str">
        <f t="shared" si="42"/>
        <v>NEUTRAL</v>
      </c>
      <c r="H694" s="15" t="str">
        <f t="shared" si="41"/>
        <v>CONFIRMED BEARISH</v>
      </c>
    </row>
    <row r="695" spans="1:8" ht="13.5" x14ac:dyDescent="0.25">
      <c r="A695" s="4">
        <v>43017</v>
      </c>
      <c r="B695" s="2">
        <v>4.3</v>
      </c>
      <c r="C695" s="2">
        <v>3.9653</v>
      </c>
      <c r="D695" s="2">
        <v>20</v>
      </c>
      <c r="E695" s="2">
        <f t="shared" si="40"/>
        <v>343838</v>
      </c>
      <c r="F695" s="15" t="str">
        <f t="shared" si="43"/>
        <v>BEARISH</v>
      </c>
      <c r="G695" s="15" t="str">
        <f t="shared" si="42"/>
        <v>NEUTRAL</v>
      </c>
      <c r="H695" s="15" t="str">
        <f t="shared" si="41"/>
        <v>CONFIRMED BEARISH</v>
      </c>
    </row>
    <row r="696" spans="1:8" ht="13.5" x14ac:dyDescent="0.25">
      <c r="A696" s="4">
        <v>43018</v>
      </c>
      <c r="B696" s="2">
        <v>4.3499999999999996</v>
      </c>
      <c r="C696" s="2">
        <v>4.0114000000000001</v>
      </c>
      <c r="D696" s="2">
        <v>30</v>
      </c>
      <c r="E696" s="2">
        <f t="shared" si="40"/>
        <v>343868</v>
      </c>
      <c r="F696" s="15" t="str">
        <f t="shared" si="43"/>
        <v>BEARISH</v>
      </c>
      <c r="G696" s="15" t="str">
        <f t="shared" si="42"/>
        <v>NEUTRAL</v>
      </c>
      <c r="H696" s="15" t="str">
        <f t="shared" si="41"/>
        <v>BEARISH DIVERGENCE</v>
      </c>
    </row>
    <row r="697" spans="1:8" ht="13.5" x14ac:dyDescent="0.25">
      <c r="A697" s="4">
        <v>43019</v>
      </c>
      <c r="B697" s="2">
        <v>4.3499999999999996</v>
      </c>
      <c r="C697" s="2">
        <v>4.0114000000000001</v>
      </c>
      <c r="D697" s="2">
        <v>0</v>
      </c>
      <c r="E697" s="2">
        <f t="shared" si="40"/>
        <v>343868</v>
      </c>
      <c r="F697" s="15" t="str">
        <f t="shared" si="43"/>
        <v>BEARISH</v>
      </c>
      <c r="G697" s="15" t="str">
        <f t="shared" si="42"/>
        <v>NEUTRAL</v>
      </c>
      <c r="H697" s="15" t="str">
        <f t="shared" si="41"/>
        <v>BEARISH DIVERGENCE</v>
      </c>
    </row>
    <row r="698" spans="1:8" ht="13.5" x14ac:dyDescent="0.25">
      <c r="A698" s="4">
        <v>43020</v>
      </c>
      <c r="B698" s="2">
        <v>4.3499999999999996</v>
      </c>
      <c r="C698" s="2">
        <v>4.0114000000000001</v>
      </c>
      <c r="D698" s="2">
        <v>0</v>
      </c>
      <c r="E698" s="2">
        <f t="shared" si="40"/>
        <v>343868</v>
      </c>
      <c r="F698" s="15" t="str">
        <f t="shared" si="43"/>
        <v>BULLISH</v>
      </c>
      <c r="G698" s="15" t="str">
        <f t="shared" si="42"/>
        <v>NEUTRAL</v>
      </c>
      <c r="H698" s="15" t="str">
        <f t="shared" si="41"/>
        <v>CONFIRMED BULLISH</v>
      </c>
    </row>
    <row r="699" spans="1:8" ht="13.5" x14ac:dyDescent="0.25">
      <c r="A699" s="4">
        <v>43021</v>
      </c>
      <c r="B699" s="2">
        <v>4.3499999999999996</v>
      </c>
      <c r="C699" s="2">
        <v>4.0114000000000001</v>
      </c>
      <c r="D699" s="2">
        <v>0</v>
      </c>
      <c r="E699" s="2">
        <f t="shared" si="40"/>
        <v>343868</v>
      </c>
      <c r="F699" s="15" t="str">
        <f t="shared" si="43"/>
        <v>BULLISH</v>
      </c>
      <c r="G699" s="15" t="str">
        <f t="shared" si="42"/>
        <v>NEUTRAL</v>
      </c>
      <c r="H699" s="15" t="str">
        <f t="shared" si="41"/>
        <v>CONFIRMED BULLISH</v>
      </c>
    </row>
    <row r="700" spans="1:8" ht="13.5" x14ac:dyDescent="0.25">
      <c r="A700" s="4">
        <v>43024</v>
      </c>
      <c r="B700" s="2">
        <v>4.22</v>
      </c>
      <c r="C700" s="2">
        <v>3.8915000000000002</v>
      </c>
      <c r="D700" s="2">
        <v>400</v>
      </c>
      <c r="E700" s="2">
        <f t="shared" si="40"/>
        <v>343468</v>
      </c>
      <c r="F700" s="15" t="str">
        <f t="shared" si="43"/>
        <v>BEARISH</v>
      </c>
      <c r="G700" s="15" t="str">
        <f t="shared" si="42"/>
        <v>NEUTRAL</v>
      </c>
      <c r="H700" s="15" t="str">
        <f t="shared" si="41"/>
        <v>CONFIRMED BEARISH</v>
      </c>
    </row>
    <row r="701" spans="1:8" ht="13.5" x14ac:dyDescent="0.25">
      <c r="A701" s="4">
        <v>43025</v>
      </c>
      <c r="B701" s="2">
        <v>4.18</v>
      </c>
      <c r="C701" s="2">
        <v>3.8546</v>
      </c>
      <c r="D701" s="2">
        <v>9062</v>
      </c>
      <c r="E701" s="2">
        <f t="shared" si="40"/>
        <v>334406</v>
      </c>
      <c r="F701" s="15" t="str">
        <f t="shared" si="43"/>
        <v>BEARISH</v>
      </c>
      <c r="G701" s="15" t="str">
        <f t="shared" si="42"/>
        <v>WEAK</v>
      </c>
      <c r="H701" s="15" t="str">
        <f t="shared" si="41"/>
        <v>CONFIRMED BEARISH</v>
      </c>
    </row>
    <row r="702" spans="1:8" ht="13.5" x14ac:dyDescent="0.25">
      <c r="A702" s="4">
        <v>43026</v>
      </c>
      <c r="B702" s="2">
        <v>4.18</v>
      </c>
      <c r="C702" s="2">
        <v>3.8546</v>
      </c>
      <c r="D702" s="2">
        <v>3983</v>
      </c>
      <c r="E702" s="2">
        <f t="shared" si="40"/>
        <v>334406</v>
      </c>
      <c r="F702" s="15" t="str">
        <f t="shared" si="43"/>
        <v>BEARISH</v>
      </c>
      <c r="G702" s="15" t="str">
        <f t="shared" si="42"/>
        <v>WEAK</v>
      </c>
      <c r="H702" s="15" t="str">
        <f t="shared" si="41"/>
        <v>CONFIRMED BEARISH</v>
      </c>
    </row>
    <row r="703" spans="1:8" ht="13.5" x14ac:dyDescent="0.25">
      <c r="A703" s="4">
        <v>43027</v>
      </c>
      <c r="B703" s="2">
        <v>4.29</v>
      </c>
      <c r="C703" s="2">
        <v>3.956</v>
      </c>
      <c r="D703" s="2">
        <v>32</v>
      </c>
      <c r="E703" s="2">
        <f t="shared" si="40"/>
        <v>334438</v>
      </c>
      <c r="F703" s="15" t="str">
        <f t="shared" si="43"/>
        <v>BEARISH</v>
      </c>
      <c r="G703" s="15" t="str">
        <f t="shared" si="42"/>
        <v>WEAK</v>
      </c>
      <c r="H703" s="15" t="str">
        <f t="shared" si="41"/>
        <v>CONFIRMED BEARISH</v>
      </c>
    </row>
    <row r="704" spans="1:8" ht="13.5" x14ac:dyDescent="0.25">
      <c r="A704" s="4">
        <v>43028</v>
      </c>
      <c r="B704" s="2">
        <v>4.29</v>
      </c>
      <c r="C704" s="2">
        <v>3.956</v>
      </c>
      <c r="D704" s="2">
        <v>0</v>
      </c>
      <c r="E704" s="2">
        <f t="shared" si="40"/>
        <v>334438</v>
      </c>
      <c r="F704" s="15" t="str">
        <f t="shared" si="43"/>
        <v>BEARISH</v>
      </c>
      <c r="G704" s="15" t="str">
        <f t="shared" si="42"/>
        <v>WEAK</v>
      </c>
      <c r="H704" s="15" t="str">
        <f t="shared" si="41"/>
        <v>CONFIRMED BEARISH</v>
      </c>
    </row>
    <row r="705" spans="1:8" ht="13.5" x14ac:dyDescent="0.25">
      <c r="A705" s="4">
        <v>43031</v>
      </c>
      <c r="B705" s="2">
        <v>4.2</v>
      </c>
      <c r="C705" s="2">
        <v>3.8731</v>
      </c>
      <c r="D705" s="2">
        <v>7073</v>
      </c>
      <c r="E705" s="2">
        <f t="shared" si="40"/>
        <v>327365</v>
      </c>
      <c r="F705" s="15" t="str">
        <f t="shared" si="43"/>
        <v>BEARISH</v>
      </c>
      <c r="G705" s="15" t="str">
        <f t="shared" si="42"/>
        <v>WEAK</v>
      </c>
      <c r="H705" s="15" t="str">
        <f t="shared" si="41"/>
        <v>CONFIRMED BEARISH</v>
      </c>
    </row>
    <row r="706" spans="1:8" ht="13.5" x14ac:dyDescent="0.25">
      <c r="A706" s="4">
        <v>43032</v>
      </c>
      <c r="B706" s="2">
        <v>4.3</v>
      </c>
      <c r="C706" s="2">
        <v>3.9653</v>
      </c>
      <c r="D706" s="2">
        <v>100</v>
      </c>
      <c r="E706" s="2">
        <f t="shared" si="40"/>
        <v>327465</v>
      </c>
      <c r="F706" s="15" t="str">
        <f t="shared" si="43"/>
        <v>BEARISH</v>
      </c>
      <c r="G706" s="15" t="str">
        <f t="shared" si="42"/>
        <v>WEAK</v>
      </c>
      <c r="H706" s="15" t="str">
        <f t="shared" si="41"/>
        <v>BEARISH DIVERGENCE</v>
      </c>
    </row>
    <row r="707" spans="1:8" ht="13.5" x14ac:dyDescent="0.25">
      <c r="A707" s="4">
        <v>43033</v>
      </c>
      <c r="B707" s="2">
        <v>4.25</v>
      </c>
      <c r="C707" s="2">
        <v>3.9192</v>
      </c>
      <c r="D707" s="2">
        <v>155</v>
      </c>
      <c r="E707" s="2">
        <f t="shared" si="40"/>
        <v>327310</v>
      </c>
      <c r="F707" s="15" t="str">
        <f t="shared" si="43"/>
        <v>BEARISH</v>
      </c>
      <c r="G707" s="15" t="str">
        <f t="shared" si="42"/>
        <v>WEAK</v>
      </c>
      <c r="H707" s="15" t="str">
        <f t="shared" si="41"/>
        <v>BEARISH DIVERGENCE</v>
      </c>
    </row>
    <row r="708" spans="1:8" ht="13.5" x14ac:dyDescent="0.25">
      <c r="A708" s="4">
        <v>43034</v>
      </c>
      <c r="B708" s="2">
        <v>4.3</v>
      </c>
      <c r="C708" s="2">
        <v>3.9653</v>
      </c>
      <c r="D708" s="2">
        <v>14390</v>
      </c>
      <c r="E708" s="2">
        <f t="shared" ref="E708:E771" si="44">IF(B708&gt;B707, E707+D708, IF(B708&lt;B707, E707-D708, E707))</f>
        <v>341700</v>
      </c>
      <c r="F708" s="15" t="str">
        <f t="shared" si="43"/>
        <v>BULLISH</v>
      </c>
      <c r="G708" s="15" t="str">
        <f t="shared" si="42"/>
        <v>STRONG</v>
      </c>
      <c r="H708" s="15" t="str">
        <f t="shared" si="41"/>
        <v>CONFIRMED BULLISH</v>
      </c>
    </row>
    <row r="709" spans="1:8" ht="13.5" x14ac:dyDescent="0.25">
      <c r="A709" s="4">
        <v>43035</v>
      </c>
      <c r="B709" s="2">
        <v>4.3</v>
      </c>
      <c r="C709" s="2">
        <v>3.9653</v>
      </c>
      <c r="D709" s="2">
        <v>100</v>
      </c>
      <c r="E709" s="2">
        <f t="shared" si="44"/>
        <v>341700</v>
      </c>
      <c r="F709" s="15" t="str">
        <f t="shared" si="43"/>
        <v>BULLISH</v>
      </c>
      <c r="G709" s="15" t="str">
        <f t="shared" si="42"/>
        <v>STRONG</v>
      </c>
      <c r="H709" s="15" t="str">
        <f t="shared" si="41"/>
        <v>CONFIRMED BULLISH</v>
      </c>
    </row>
    <row r="710" spans="1:8" ht="13.5" x14ac:dyDescent="0.25">
      <c r="A710" s="4">
        <v>43038</v>
      </c>
      <c r="B710" s="2">
        <v>4.18</v>
      </c>
      <c r="C710" s="2">
        <v>3.8546</v>
      </c>
      <c r="D710" s="2">
        <v>21661</v>
      </c>
      <c r="E710" s="2">
        <f t="shared" si="44"/>
        <v>320039</v>
      </c>
      <c r="F710" s="15" t="str">
        <f t="shared" si="43"/>
        <v>BEARISH</v>
      </c>
      <c r="G710" s="15" t="str">
        <f t="shared" si="42"/>
        <v>WEAK</v>
      </c>
      <c r="H710" s="1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4">
        <v>43039</v>
      </c>
      <c r="B711" s="2">
        <v>4.18</v>
      </c>
      <c r="C711" s="2">
        <v>3.8546</v>
      </c>
      <c r="D711" s="2">
        <v>2500</v>
      </c>
      <c r="E711" s="2">
        <f t="shared" si="44"/>
        <v>320039</v>
      </c>
      <c r="F711" s="15" t="str">
        <f t="shared" si="43"/>
        <v>BEARISH</v>
      </c>
      <c r="G711" s="15" t="str">
        <f t="shared" ref="G711:G774" si="46">IF((E711-E706)/E706 &gt; 0.02, "STRONG",
 IF((E711-E706)/E706 &lt; -0.02, "WEAK", "NEUTRAL"))</f>
        <v>WEAK</v>
      </c>
      <c r="H711" s="15" t="str">
        <f t="shared" si="45"/>
        <v>CONFIRMED BEARISH</v>
      </c>
    </row>
    <row r="712" spans="1:8" ht="13.5" x14ac:dyDescent="0.25">
      <c r="A712" s="4">
        <v>43040</v>
      </c>
      <c r="B712" s="2">
        <v>4.18</v>
      </c>
      <c r="C712" s="2">
        <v>3.8546</v>
      </c>
      <c r="D712" s="2">
        <v>8975</v>
      </c>
      <c r="E712" s="2">
        <f t="shared" si="44"/>
        <v>320039</v>
      </c>
      <c r="F712" s="15" t="str">
        <f t="shared" ref="F712:F775" si="47">IF(E712&gt;E707,"BULLISH",IF(E712&lt;E707,"BEARISH","NEUTRAL"))</f>
        <v>BEARISH</v>
      </c>
      <c r="G712" s="15" t="str">
        <f t="shared" si="46"/>
        <v>WEAK</v>
      </c>
      <c r="H712" s="15" t="str">
        <f t="shared" si="45"/>
        <v>CONFIRMED BEARISH</v>
      </c>
    </row>
    <row r="713" spans="1:8" ht="13.5" x14ac:dyDescent="0.25">
      <c r="A713" s="4">
        <v>43041</v>
      </c>
      <c r="B713" s="2">
        <v>4.4000000000000004</v>
      </c>
      <c r="C713" s="2">
        <v>4.0575000000000001</v>
      </c>
      <c r="D713" s="2">
        <v>200</v>
      </c>
      <c r="E713" s="2">
        <f t="shared" si="44"/>
        <v>320239</v>
      </c>
      <c r="F713" s="15" t="str">
        <f t="shared" si="47"/>
        <v>BEARISH</v>
      </c>
      <c r="G713" s="15" t="str">
        <f t="shared" si="46"/>
        <v>WEAK</v>
      </c>
      <c r="H713" s="15" t="str">
        <f t="shared" si="45"/>
        <v>BEARISH DIVERGENCE</v>
      </c>
    </row>
    <row r="714" spans="1:8" ht="13.5" x14ac:dyDescent="0.25">
      <c r="A714" s="4">
        <v>43042</v>
      </c>
      <c r="B714" s="2">
        <v>4.4000000000000004</v>
      </c>
      <c r="C714" s="2">
        <v>4.0575000000000001</v>
      </c>
      <c r="D714" s="2">
        <v>0</v>
      </c>
      <c r="E714" s="2">
        <f t="shared" si="44"/>
        <v>320239</v>
      </c>
      <c r="F714" s="15" t="str">
        <f t="shared" si="47"/>
        <v>BEARISH</v>
      </c>
      <c r="G714" s="15" t="str">
        <f t="shared" si="46"/>
        <v>WEAK</v>
      </c>
      <c r="H714" s="15" t="str">
        <f t="shared" si="45"/>
        <v>BEARISH DIVERGENCE</v>
      </c>
    </row>
    <row r="715" spans="1:8" ht="13.5" x14ac:dyDescent="0.25">
      <c r="A715" s="4">
        <v>43045</v>
      </c>
      <c r="B715" s="2">
        <v>4.3499999999999996</v>
      </c>
      <c r="C715" s="2">
        <v>4.0114000000000001</v>
      </c>
      <c r="D715" s="2">
        <v>550</v>
      </c>
      <c r="E715" s="2">
        <f t="shared" si="44"/>
        <v>319689</v>
      </c>
      <c r="F715" s="15" t="str">
        <f t="shared" si="47"/>
        <v>BEARISH</v>
      </c>
      <c r="G715" s="15" t="str">
        <f t="shared" si="46"/>
        <v>NEUTRAL</v>
      </c>
      <c r="H715" s="15" t="str">
        <f t="shared" si="45"/>
        <v>BEARISH DIVERGENCE</v>
      </c>
    </row>
    <row r="716" spans="1:8" ht="13.5" x14ac:dyDescent="0.25">
      <c r="A716" s="4">
        <v>43046</v>
      </c>
      <c r="B716" s="2">
        <v>4.33</v>
      </c>
      <c r="C716" s="2">
        <v>3.9929000000000001</v>
      </c>
      <c r="D716" s="2">
        <v>92143</v>
      </c>
      <c r="E716" s="2">
        <f t="shared" si="44"/>
        <v>227546</v>
      </c>
      <c r="F716" s="15" t="str">
        <f t="shared" si="47"/>
        <v>BEARISH</v>
      </c>
      <c r="G716" s="15" t="str">
        <f t="shared" si="46"/>
        <v>WEAK</v>
      </c>
      <c r="H716" s="15" t="str">
        <f t="shared" si="45"/>
        <v>BEARISH DIVERGENCE</v>
      </c>
    </row>
    <row r="717" spans="1:8" ht="13.5" x14ac:dyDescent="0.25">
      <c r="A717" s="4">
        <v>43047</v>
      </c>
      <c r="B717" s="2">
        <v>4.3099999999999996</v>
      </c>
      <c r="C717" s="2">
        <v>3.9744999999999999</v>
      </c>
      <c r="D717" s="2">
        <v>2040</v>
      </c>
      <c r="E717" s="2">
        <f t="shared" si="44"/>
        <v>225506</v>
      </c>
      <c r="F717" s="15" t="str">
        <f t="shared" si="47"/>
        <v>BEARISH</v>
      </c>
      <c r="G717" s="15" t="str">
        <f t="shared" si="46"/>
        <v>WEAK</v>
      </c>
      <c r="H717" s="15" t="str">
        <f t="shared" si="45"/>
        <v>BEARISH DIVERGENCE</v>
      </c>
    </row>
    <row r="718" spans="1:8" ht="13.5" x14ac:dyDescent="0.25">
      <c r="A718" s="4">
        <v>43048</v>
      </c>
      <c r="B718" s="2">
        <v>4.3099999999999996</v>
      </c>
      <c r="C718" s="2">
        <v>3.9744999999999999</v>
      </c>
      <c r="D718" s="2">
        <v>0</v>
      </c>
      <c r="E718" s="2">
        <f t="shared" si="44"/>
        <v>225506</v>
      </c>
      <c r="F718" s="15" t="str">
        <f t="shared" si="47"/>
        <v>BEARISH</v>
      </c>
      <c r="G718" s="15" t="str">
        <f t="shared" si="46"/>
        <v>WEAK</v>
      </c>
      <c r="H718" s="15" t="str">
        <f t="shared" si="45"/>
        <v>CONFIRMED BEARISH</v>
      </c>
    </row>
    <row r="719" spans="1:8" ht="13.5" x14ac:dyDescent="0.25">
      <c r="A719" s="4">
        <v>43049</v>
      </c>
      <c r="B719" s="2">
        <v>4.3099999999999996</v>
      </c>
      <c r="C719" s="2">
        <v>3.9744999999999999</v>
      </c>
      <c r="D719" s="2">
        <v>0</v>
      </c>
      <c r="E719" s="2">
        <f t="shared" si="44"/>
        <v>225506</v>
      </c>
      <c r="F719" s="15" t="str">
        <f t="shared" si="47"/>
        <v>BEARISH</v>
      </c>
      <c r="G719" s="15" t="str">
        <f t="shared" si="46"/>
        <v>WEAK</v>
      </c>
      <c r="H719" s="15" t="str">
        <f t="shared" si="45"/>
        <v>CONFIRMED BEARISH</v>
      </c>
    </row>
    <row r="720" spans="1:8" ht="13.5" x14ac:dyDescent="0.25">
      <c r="A720" s="4">
        <v>43052</v>
      </c>
      <c r="B720" s="2">
        <v>4.3099999999999996</v>
      </c>
      <c r="C720" s="2">
        <v>3.9744999999999999</v>
      </c>
      <c r="D720" s="2">
        <v>0</v>
      </c>
      <c r="E720" s="2">
        <f t="shared" si="44"/>
        <v>225506</v>
      </c>
      <c r="F720" s="15" t="str">
        <f t="shared" si="47"/>
        <v>BEARISH</v>
      </c>
      <c r="G720" s="15" t="str">
        <f t="shared" si="46"/>
        <v>WEAK</v>
      </c>
      <c r="H720" s="15" t="str">
        <f t="shared" si="45"/>
        <v>CONFIRMED BEARISH</v>
      </c>
    </row>
    <row r="721" spans="1:8" ht="13.5" x14ac:dyDescent="0.25">
      <c r="A721" s="4">
        <v>43053</v>
      </c>
      <c r="B721" s="2">
        <v>4.1900000000000004</v>
      </c>
      <c r="C721" s="2">
        <v>3.8637999999999999</v>
      </c>
      <c r="D721" s="2">
        <v>52</v>
      </c>
      <c r="E721" s="2">
        <f t="shared" si="44"/>
        <v>225454</v>
      </c>
      <c r="F721" s="15" t="str">
        <f t="shared" si="47"/>
        <v>BEARISH</v>
      </c>
      <c r="G721" s="15" t="str">
        <f t="shared" si="46"/>
        <v>NEUTRAL</v>
      </c>
      <c r="H721" s="15" t="str">
        <f t="shared" si="45"/>
        <v>CONFIRMED BEARISH</v>
      </c>
    </row>
    <row r="722" spans="1:8" ht="13.5" x14ac:dyDescent="0.25">
      <c r="A722" s="4">
        <v>43054</v>
      </c>
      <c r="B722" s="2">
        <v>4.16</v>
      </c>
      <c r="C722" s="2">
        <v>3.8361999999999998</v>
      </c>
      <c r="D722" s="2">
        <v>17233</v>
      </c>
      <c r="E722" s="2">
        <f t="shared" si="44"/>
        <v>208221</v>
      </c>
      <c r="F722" s="15" t="str">
        <f t="shared" si="47"/>
        <v>BEARISH</v>
      </c>
      <c r="G722" s="15" t="str">
        <f t="shared" si="46"/>
        <v>WEAK</v>
      </c>
      <c r="H722" s="15" t="str">
        <f t="shared" si="45"/>
        <v>CONFIRMED BEARISH</v>
      </c>
    </row>
    <row r="723" spans="1:8" ht="13.5" x14ac:dyDescent="0.25">
      <c r="A723" s="4">
        <v>43055</v>
      </c>
      <c r="B723" s="2">
        <v>4.16</v>
      </c>
      <c r="C723" s="2">
        <v>3.8361999999999998</v>
      </c>
      <c r="D723" s="2">
        <v>10527</v>
      </c>
      <c r="E723" s="2">
        <f t="shared" si="44"/>
        <v>208221</v>
      </c>
      <c r="F723" s="15" t="str">
        <f t="shared" si="47"/>
        <v>BEARISH</v>
      </c>
      <c r="G723" s="15" t="str">
        <f t="shared" si="46"/>
        <v>WEAK</v>
      </c>
      <c r="H723" s="15" t="str">
        <f t="shared" si="45"/>
        <v>CONFIRMED BEARISH</v>
      </c>
    </row>
    <row r="724" spans="1:8" ht="13.5" x14ac:dyDescent="0.25">
      <c r="A724" s="4">
        <v>43056</v>
      </c>
      <c r="B724" s="2">
        <v>4.1399999999999997</v>
      </c>
      <c r="C724" s="2">
        <v>3.8176999999999999</v>
      </c>
      <c r="D724" s="2">
        <v>4769</v>
      </c>
      <c r="E724" s="2">
        <f t="shared" si="44"/>
        <v>203452</v>
      </c>
      <c r="F724" s="15" t="str">
        <f t="shared" si="47"/>
        <v>BEARISH</v>
      </c>
      <c r="G724" s="15" t="str">
        <f t="shared" si="46"/>
        <v>WEAK</v>
      </c>
      <c r="H724" s="15" t="str">
        <f t="shared" si="45"/>
        <v>CONFIRMED BEARISH</v>
      </c>
    </row>
    <row r="725" spans="1:8" ht="13.5" x14ac:dyDescent="0.25">
      <c r="A725" s="4">
        <v>43059</v>
      </c>
      <c r="B725" s="2">
        <v>4.13</v>
      </c>
      <c r="C725" s="2">
        <v>3.8085</v>
      </c>
      <c r="D725" s="2">
        <v>2782</v>
      </c>
      <c r="E725" s="2">
        <f t="shared" si="44"/>
        <v>200670</v>
      </c>
      <c r="F725" s="15" t="str">
        <f t="shared" si="47"/>
        <v>BEARISH</v>
      </c>
      <c r="G725" s="15" t="str">
        <f t="shared" si="46"/>
        <v>WEAK</v>
      </c>
      <c r="H725" s="15" t="str">
        <f t="shared" si="45"/>
        <v>CONFIRMED BEARISH</v>
      </c>
    </row>
    <row r="726" spans="1:8" ht="13.5" x14ac:dyDescent="0.25">
      <c r="A726" s="4">
        <v>43060</v>
      </c>
      <c r="B726" s="2">
        <v>4.1399999999999997</v>
      </c>
      <c r="C726" s="2">
        <v>3.8176999999999999</v>
      </c>
      <c r="D726" s="2">
        <v>7955</v>
      </c>
      <c r="E726" s="2">
        <f t="shared" si="44"/>
        <v>208625</v>
      </c>
      <c r="F726" s="15" t="str">
        <f t="shared" si="47"/>
        <v>BEARISH</v>
      </c>
      <c r="G726" s="15" t="str">
        <f t="shared" si="46"/>
        <v>WEAK</v>
      </c>
      <c r="H726" s="15" t="str">
        <f t="shared" si="45"/>
        <v>CONFIRMED BEARISH</v>
      </c>
    </row>
    <row r="727" spans="1:8" ht="13.5" x14ac:dyDescent="0.25">
      <c r="A727" s="4">
        <v>43061</v>
      </c>
      <c r="B727" s="2">
        <v>4.1399999999999997</v>
      </c>
      <c r="C727" s="2">
        <v>3.8176999999999999</v>
      </c>
      <c r="D727" s="2">
        <v>5230</v>
      </c>
      <c r="E727" s="2">
        <f t="shared" si="44"/>
        <v>208625</v>
      </c>
      <c r="F727" s="15" t="str">
        <f t="shared" si="47"/>
        <v>BULLISH</v>
      </c>
      <c r="G727" s="15" t="str">
        <f t="shared" si="46"/>
        <v>NEUTRAL</v>
      </c>
      <c r="H727" s="15" t="str">
        <f t="shared" si="45"/>
        <v>BULLISH DIVERGENCE</v>
      </c>
    </row>
    <row r="728" spans="1:8" ht="13.5" x14ac:dyDescent="0.25">
      <c r="A728" s="4">
        <v>43062</v>
      </c>
      <c r="B728" s="2">
        <v>4.26</v>
      </c>
      <c r="C728" s="2">
        <v>3.9283999999999999</v>
      </c>
      <c r="D728" s="2">
        <v>100</v>
      </c>
      <c r="E728" s="2">
        <f t="shared" si="44"/>
        <v>208725</v>
      </c>
      <c r="F728" s="15" t="str">
        <f t="shared" si="47"/>
        <v>BULLISH</v>
      </c>
      <c r="G728" s="15" t="str">
        <f t="shared" si="46"/>
        <v>NEUTRAL</v>
      </c>
      <c r="H728" s="15" t="str">
        <f t="shared" si="45"/>
        <v>CONFIRMED BULLISH</v>
      </c>
    </row>
    <row r="729" spans="1:8" ht="13.5" x14ac:dyDescent="0.25">
      <c r="A729" s="4">
        <v>43063</v>
      </c>
      <c r="B729" s="2">
        <v>4.26</v>
      </c>
      <c r="C729" s="2">
        <v>3.9283999999999999</v>
      </c>
      <c r="D729" s="2">
        <v>0</v>
      </c>
      <c r="E729" s="2">
        <f t="shared" si="44"/>
        <v>208725</v>
      </c>
      <c r="F729" s="15" t="str">
        <f t="shared" si="47"/>
        <v>BULLISH</v>
      </c>
      <c r="G729" s="15" t="str">
        <f t="shared" si="46"/>
        <v>STRONG</v>
      </c>
      <c r="H729" s="15" t="str">
        <f t="shared" si="45"/>
        <v>CONFIRMED BULLISH</v>
      </c>
    </row>
    <row r="730" spans="1:8" ht="13.5" x14ac:dyDescent="0.25">
      <c r="A730" s="4">
        <v>43066</v>
      </c>
      <c r="B730" s="2">
        <v>4.2</v>
      </c>
      <c r="C730" s="2">
        <v>3.8731</v>
      </c>
      <c r="D730" s="2">
        <v>3152</v>
      </c>
      <c r="E730" s="2">
        <f t="shared" si="44"/>
        <v>205573</v>
      </c>
      <c r="F730" s="15" t="str">
        <f t="shared" si="47"/>
        <v>BULLISH</v>
      </c>
      <c r="G730" s="15" t="str">
        <f t="shared" si="46"/>
        <v>STRONG</v>
      </c>
      <c r="H730" s="15" t="str">
        <f t="shared" si="45"/>
        <v>CONFIRMED BULLISH</v>
      </c>
    </row>
    <row r="731" spans="1:8" ht="13.5" x14ac:dyDescent="0.25">
      <c r="A731" s="4">
        <v>43067</v>
      </c>
      <c r="B731" s="2">
        <v>4.2</v>
      </c>
      <c r="C731" s="2">
        <v>3.8731</v>
      </c>
      <c r="D731" s="2">
        <v>8</v>
      </c>
      <c r="E731" s="2">
        <f t="shared" si="44"/>
        <v>205573</v>
      </c>
      <c r="F731" s="15" t="str">
        <f t="shared" si="47"/>
        <v>BEARISH</v>
      </c>
      <c r="G731" s="15" t="str">
        <f t="shared" si="46"/>
        <v>NEUTRAL</v>
      </c>
      <c r="H731" s="15" t="str">
        <f t="shared" si="45"/>
        <v>BEARISH DIVERGENCE</v>
      </c>
    </row>
    <row r="732" spans="1:8" ht="13.5" x14ac:dyDescent="0.25">
      <c r="A732" s="4">
        <v>43068</v>
      </c>
      <c r="B732" s="2">
        <v>4.2</v>
      </c>
      <c r="C732" s="2">
        <v>3.8731</v>
      </c>
      <c r="D732" s="2">
        <v>60</v>
      </c>
      <c r="E732" s="2">
        <f t="shared" si="44"/>
        <v>205573</v>
      </c>
      <c r="F732" s="15" t="str">
        <f t="shared" si="47"/>
        <v>BEARISH</v>
      </c>
      <c r="G732" s="15" t="str">
        <f t="shared" si="46"/>
        <v>NEUTRAL</v>
      </c>
      <c r="H732" s="15" t="str">
        <f t="shared" si="45"/>
        <v>BEARISH DIVERGENCE</v>
      </c>
    </row>
    <row r="733" spans="1:8" ht="13.5" x14ac:dyDescent="0.25">
      <c r="A733" s="4">
        <v>43069</v>
      </c>
      <c r="B733" s="2">
        <v>4.1399999999999997</v>
      </c>
      <c r="C733" s="2">
        <v>3.8176999999999999</v>
      </c>
      <c r="D733" s="2">
        <v>659</v>
      </c>
      <c r="E733" s="2">
        <f t="shared" si="44"/>
        <v>204914</v>
      </c>
      <c r="F733" s="15" t="str">
        <f t="shared" si="47"/>
        <v>BEARISH</v>
      </c>
      <c r="G733" s="15" t="str">
        <f t="shared" si="46"/>
        <v>NEUTRAL</v>
      </c>
      <c r="H733" s="15" t="str">
        <f t="shared" si="45"/>
        <v>CONFIRMED BEARISH</v>
      </c>
    </row>
    <row r="734" spans="1:8" ht="13.5" x14ac:dyDescent="0.25">
      <c r="A734" s="4">
        <v>43073</v>
      </c>
      <c r="B734" s="2">
        <v>4.1100000000000003</v>
      </c>
      <c r="C734" s="2">
        <v>3.7900999999999998</v>
      </c>
      <c r="D734" s="2">
        <v>5000</v>
      </c>
      <c r="E734" s="2">
        <f t="shared" si="44"/>
        <v>199914</v>
      </c>
      <c r="F734" s="15" t="str">
        <f t="shared" si="47"/>
        <v>BEARISH</v>
      </c>
      <c r="G734" s="15" t="str">
        <f t="shared" si="46"/>
        <v>WEAK</v>
      </c>
      <c r="H734" s="15" t="str">
        <f t="shared" si="45"/>
        <v>CONFIRMED BEARISH</v>
      </c>
    </row>
    <row r="735" spans="1:8" ht="13.5" x14ac:dyDescent="0.25">
      <c r="A735" s="4">
        <v>43074</v>
      </c>
      <c r="B735" s="2">
        <v>4.1399999999999997</v>
      </c>
      <c r="C735" s="2">
        <v>3.8176999999999999</v>
      </c>
      <c r="D735" s="2">
        <v>679</v>
      </c>
      <c r="E735" s="2">
        <f t="shared" si="44"/>
        <v>200593</v>
      </c>
      <c r="F735" s="15" t="str">
        <f t="shared" si="47"/>
        <v>BEARISH</v>
      </c>
      <c r="G735" s="15" t="str">
        <f t="shared" si="46"/>
        <v>WEAK</v>
      </c>
      <c r="H735" s="15" t="str">
        <f t="shared" si="45"/>
        <v>CONFIRMED BEARISH</v>
      </c>
    </row>
    <row r="736" spans="1:8" ht="13.5" x14ac:dyDescent="0.25">
      <c r="A736" s="4">
        <v>43075</v>
      </c>
      <c r="B736" s="2">
        <v>4.17</v>
      </c>
      <c r="C736" s="2">
        <v>3.8454000000000002</v>
      </c>
      <c r="D736" s="2">
        <v>1550</v>
      </c>
      <c r="E736" s="2">
        <f t="shared" si="44"/>
        <v>202143</v>
      </c>
      <c r="F736" s="15" t="str">
        <f t="shared" si="47"/>
        <v>BEARISH</v>
      </c>
      <c r="G736" s="15" t="str">
        <f t="shared" si="46"/>
        <v>NEUTRAL</v>
      </c>
      <c r="H736" s="15" t="str">
        <f t="shared" si="45"/>
        <v>CONFIRMED BEARISH</v>
      </c>
    </row>
    <row r="737" spans="1:8" ht="13.5" x14ac:dyDescent="0.25">
      <c r="A737" s="4">
        <v>43076</v>
      </c>
      <c r="B737" s="2">
        <v>4.17</v>
      </c>
      <c r="C737" s="2">
        <v>3.8454000000000002</v>
      </c>
      <c r="D737" s="2">
        <v>2073</v>
      </c>
      <c r="E737" s="2">
        <f t="shared" si="44"/>
        <v>202143</v>
      </c>
      <c r="F737" s="15" t="str">
        <f t="shared" si="47"/>
        <v>BEARISH</v>
      </c>
      <c r="G737" s="15" t="str">
        <f t="shared" si="46"/>
        <v>NEUTRAL</v>
      </c>
      <c r="H737" s="15" t="str">
        <f t="shared" si="45"/>
        <v>CONFIRMED BEARISH</v>
      </c>
    </row>
    <row r="738" spans="1:8" ht="13.5" x14ac:dyDescent="0.25">
      <c r="A738" s="4">
        <v>43077</v>
      </c>
      <c r="B738" s="2">
        <v>4.16</v>
      </c>
      <c r="C738" s="2">
        <v>3.8361999999999998</v>
      </c>
      <c r="D738" s="2">
        <v>132</v>
      </c>
      <c r="E738" s="2">
        <f t="shared" si="44"/>
        <v>202011</v>
      </c>
      <c r="F738" s="15" t="str">
        <f t="shared" si="47"/>
        <v>BEARISH</v>
      </c>
      <c r="G738" s="15" t="str">
        <f t="shared" si="46"/>
        <v>NEUTRAL</v>
      </c>
      <c r="H738" s="15" t="str">
        <f t="shared" si="45"/>
        <v>BEARISH DIVERGENCE</v>
      </c>
    </row>
    <row r="739" spans="1:8" ht="13.5" x14ac:dyDescent="0.25">
      <c r="A739" s="4">
        <v>43080</v>
      </c>
      <c r="B739" s="2">
        <v>4.13</v>
      </c>
      <c r="C739" s="2">
        <v>3.8085</v>
      </c>
      <c r="D739" s="2">
        <v>3000</v>
      </c>
      <c r="E739" s="2">
        <f t="shared" si="44"/>
        <v>199011</v>
      </c>
      <c r="F739" s="15" t="str">
        <f t="shared" si="47"/>
        <v>BEARISH</v>
      </c>
      <c r="G739" s="15" t="str">
        <f t="shared" si="46"/>
        <v>NEUTRAL</v>
      </c>
      <c r="H739" s="15" t="str">
        <f t="shared" si="45"/>
        <v>BEARISH DIVERGENCE</v>
      </c>
    </row>
    <row r="740" spans="1:8" ht="13.5" x14ac:dyDescent="0.25">
      <c r="A740" s="4">
        <v>43081</v>
      </c>
      <c r="B740" s="2">
        <v>4.13</v>
      </c>
      <c r="C740" s="2">
        <v>3.8085</v>
      </c>
      <c r="D740" s="2">
        <v>4351</v>
      </c>
      <c r="E740" s="2">
        <f t="shared" si="44"/>
        <v>199011</v>
      </c>
      <c r="F740" s="15" t="str">
        <f t="shared" si="47"/>
        <v>BEARISH</v>
      </c>
      <c r="G740" s="15" t="str">
        <f t="shared" si="46"/>
        <v>NEUTRAL</v>
      </c>
      <c r="H740" s="15" t="str">
        <f t="shared" si="45"/>
        <v>CONFIRMED BEARISH</v>
      </c>
    </row>
    <row r="741" spans="1:8" ht="13.5" x14ac:dyDescent="0.25">
      <c r="A741" s="4">
        <v>43082</v>
      </c>
      <c r="B741" s="2">
        <v>4.13</v>
      </c>
      <c r="C741" s="2">
        <v>3.8085</v>
      </c>
      <c r="D741" s="2">
        <v>4914</v>
      </c>
      <c r="E741" s="2">
        <f t="shared" si="44"/>
        <v>199011</v>
      </c>
      <c r="F741" s="15" t="str">
        <f t="shared" si="47"/>
        <v>BEARISH</v>
      </c>
      <c r="G741" s="15" t="str">
        <f t="shared" si="46"/>
        <v>NEUTRAL</v>
      </c>
      <c r="H741" s="15" t="str">
        <f t="shared" si="45"/>
        <v>CONFIRMED BEARISH</v>
      </c>
    </row>
    <row r="742" spans="1:8" ht="13.5" x14ac:dyDescent="0.25">
      <c r="A742" s="4">
        <v>43083</v>
      </c>
      <c r="B742" s="2">
        <v>4.13</v>
      </c>
      <c r="C742" s="2">
        <v>3.8085</v>
      </c>
      <c r="D742" s="2">
        <v>6836</v>
      </c>
      <c r="E742" s="2">
        <f t="shared" si="44"/>
        <v>199011</v>
      </c>
      <c r="F742" s="15" t="str">
        <f t="shared" si="47"/>
        <v>BEARISH</v>
      </c>
      <c r="G742" s="15" t="str">
        <f t="shared" si="46"/>
        <v>NEUTRAL</v>
      </c>
      <c r="H742" s="15" t="str">
        <f t="shared" si="45"/>
        <v>CONFIRMED BEARISH</v>
      </c>
    </row>
    <row r="743" spans="1:8" ht="13.5" x14ac:dyDescent="0.25">
      <c r="A743" s="4">
        <v>43084</v>
      </c>
      <c r="B743" s="2">
        <v>4.2</v>
      </c>
      <c r="C743" s="2">
        <v>3.8731</v>
      </c>
      <c r="D743" s="2">
        <v>200</v>
      </c>
      <c r="E743" s="2">
        <f t="shared" si="44"/>
        <v>199211</v>
      </c>
      <c r="F743" s="15" t="str">
        <f t="shared" si="47"/>
        <v>BEARISH</v>
      </c>
      <c r="G743" s="15" t="str">
        <f t="shared" si="46"/>
        <v>NEUTRAL</v>
      </c>
      <c r="H743" s="15" t="str">
        <f t="shared" si="45"/>
        <v>BEARISH DIVERGENCE</v>
      </c>
    </row>
    <row r="744" spans="1:8" ht="13.5" x14ac:dyDescent="0.25">
      <c r="A744" s="4">
        <v>43087</v>
      </c>
      <c r="B744" s="2">
        <v>4.2</v>
      </c>
      <c r="C744" s="2">
        <v>3.8731</v>
      </c>
      <c r="D744" s="2">
        <v>0</v>
      </c>
      <c r="E744" s="2">
        <f t="shared" si="44"/>
        <v>199211</v>
      </c>
      <c r="F744" s="15" t="str">
        <f t="shared" si="47"/>
        <v>BULLISH</v>
      </c>
      <c r="G744" s="15" t="str">
        <f t="shared" si="46"/>
        <v>NEUTRAL</v>
      </c>
      <c r="H744" s="15" t="str">
        <f t="shared" si="45"/>
        <v>CONFIRMED BULLISH</v>
      </c>
    </row>
    <row r="745" spans="1:8" ht="13.5" x14ac:dyDescent="0.25">
      <c r="A745" s="4">
        <v>43088</v>
      </c>
      <c r="B745" s="2">
        <v>4.12</v>
      </c>
      <c r="C745" s="2">
        <v>3.7993000000000001</v>
      </c>
      <c r="D745" s="2">
        <v>4600</v>
      </c>
      <c r="E745" s="2">
        <f t="shared" si="44"/>
        <v>194611</v>
      </c>
      <c r="F745" s="15" t="str">
        <f t="shared" si="47"/>
        <v>BEARISH</v>
      </c>
      <c r="G745" s="15" t="str">
        <f t="shared" si="46"/>
        <v>WEAK</v>
      </c>
      <c r="H745" s="15" t="str">
        <f t="shared" si="45"/>
        <v>CONFIRMED BEARISH</v>
      </c>
    </row>
    <row r="746" spans="1:8" ht="13.5" x14ac:dyDescent="0.25">
      <c r="A746" s="4">
        <v>43089</v>
      </c>
      <c r="B746" s="2">
        <v>4.12</v>
      </c>
      <c r="C746" s="2">
        <v>3.7993000000000001</v>
      </c>
      <c r="D746" s="2">
        <v>3180</v>
      </c>
      <c r="E746" s="2">
        <f t="shared" si="44"/>
        <v>194611</v>
      </c>
      <c r="F746" s="15" t="str">
        <f t="shared" si="47"/>
        <v>BEARISH</v>
      </c>
      <c r="G746" s="15" t="str">
        <f t="shared" si="46"/>
        <v>WEAK</v>
      </c>
      <c r="H746" s="15" t="str">
        <f t="shared" si="45"/>
        <v>CONFIRMED BEARISH</v>
      </c>
    </row>
    <row r="747" spans="1:8" ht="13.5" x14ac:dyDescent="0.25">
      <c r="A747" s="4">
        <v>43090</v>
      </c>
      <c r="B747" s="2">
        <v>4.12</v>
      </c>
      <c r="C747" s="2">
        <v>3.7993000000000001</v>
      </c>
      <c r="D747" s="2">
        <v>11020</v>
      </c>
      <c r="E747" s="2">
        <f t="shared" si="44"/>
        <v>194611</v>
      </c>
      <c r="F747" s="15" t="str">
        <f t="shared" si="47"/>
        <v>BEARISH</v>
      </c>
      <c r="G747" s="15" t="str">
        <f t="shared" si="46"/>
        <v>WEAK</v>
      </c>
      <c r="H747" s="15" t="str">
        <f t="shared" si="45"/>
        <v>CONFIRMED BEARISH</v>
      </c>
    </row>
    <row r="748" spans="1:8" ht="13.5" x14ac:dyDescent="0.25">
      <c r="A748" s="4">
        <v>43091</v>
      </c>
      <c r="B748" s="2">
        <v>4.12</v>
      </c>
      <c r="C748" s="2">
        <v>3.7993000000000001</v>
      </c>
      <c r="D748" s="2">
        <v>770</v>
      </c>
      <c r="E748" s="2">
        <f t="shared" si="44"/>
        <v>194611</v>
      </c>
      <c r="F748" s="15" t="str">
        <f t="shared" si="47"/>
        <v>BEARISH</v>
      </c>
      <c r="G748" s="15" t="str">
        <f t="shared" si="46"/>
        <v>WEAK</v>
      </c>
      <c r="H748" s="15" t="str">
        <f t="shared" si="45"/>
        <v>CONFIRMED BEARISH</v>
      </c>
    </row>
    <row r="749" spans="1:8" ht="13.5" x14ac:dyDescent="0.25">
      <c r="A749" s="4">
        <v>43094</v>
      </c>
      <c r="B749" s="2">
        <v>4.12</v>
      </c>
      <c r="C749" s="2">
        <v>3.7993000000000001</v>
      </c>
      <c r="D749" s="2">
        <v>570</v>
      </c>
      <c r="E749" s="2">
        <f t="shared" si="44"/>
        <v>194611</v>
      </c>
      <c r="F749" s="15" t="str">
        <f t="shared" si="47"/>
        <v>BEARISH</v>
      </c>
      <c r="G749" s="15" t="str">
        <f t="shared" si="46"/>
        <v>WEAK</v>
      </c>
      <c r="H749" s="15" t="str">
        <f t="shared" si="45"/>
        <v>CONFIRMED BEARISH</v>
      </c>
    </row>
    <row r="750" spans="1:8" ht="13.5" x14ac:dyDescent="0.25">
      <c r="A750" s="4">
        <v>43095</v>
      </c>
      <c r="B750" s="2">
        <v>4.1900000000000004</v>
      </c>
      <c r="C750" s="2">
        <v>3.8637999999999999</v>
      </c>
      <c r="D750" s="2">
        <v>2554</v>
      </c>
      <c r="E750" s="2">
        <f t="shared" si="44"/>
        <v>197165</v>
      </c>
      <c r="F750" s="15" t="str">
        <f t="shared" si="47"/>
        <v>BULLISH</v>
      </c>
      <c r="G750" s="15" t="str">
        <f t="shared" si="46"/>
        <v>NEUTRAL</v>
      </c>
      <c r="H750" s="15" t="str">
        <f t="shared" si="45"/>
        <v>CONFIRMED BULLISH</v>
      </c>
    </row>
    <row r="751" spans="1:8" ht="13.5" x14ac:dyDescent="0.25">
      <c r="A751" s="4">
        <v>43096</v>
      </c>
      <c r="B751" s="2">
        <v>4.1900000000000004</v>
      </c>
      <c r="C751" s="2">
        <v>3.8637999999999999</v>
      </c>
      <c r="D751" s="2">
        <v>12728</v>
      </c>
      <c r="E751" s="2">
        <f t="shared" si="44"/>
        <v>197165</v>
      </c>
      <c r="F751" s="15" t="str">
        <f t="shared" si="47"/>
        <v>BULLISH</v>
      </c>
      <c r="G751" s="15" t="str">
        <f t="shared" si="46"/>
        <v>NEUTRAL</v>
      </c>
      <c r="H751" s="15" t="str">
        <f t="shared" si="45"/>
        <v>CONFIRMED BULLISH</v>
      </c>
    </row>
    <row r="752" spans="1:8" ht="13.5" x14ac:dyDescent="0.25">
      <c r="A752" s="4">
        <v>43097</v>
      </c>
      <c r="B752" s="2">
        <v>4.1900000000000004</v>
      </c>
      <c r="C752" s="2">
        <v>3.8637999999999999</v>
      </c>
      <c r="D752" s="2">
        <v>1818</v>
      </c>
      <c r="E752" s="2">
        <f t="shared" si="44"/>
        <v>197165</v>
      </c>
      <c r="F752" s="15" t="str">
        <f t="shared" si="47"/>
        <v>BULLISH</v>
      </c>
      <c r="G752" s="15" t="str">
        <f t="shared" si="46"/>
        <v>NEUTRAL</v>
      </c>
      <c r="H752" s="15" t="str">
        <f t="shared" si="45"/>
        <v>CONFIRMED BULLISH</v>
      </c>
    </row>
    <row r="753" spans="1:8" ht="13.5" x14ac:dyDescent="0.25">
      <c r="A753" s="4">
        <v>43098</v>
      </c>
      <c r="B753" s="2">
        <v>4.22</v>
      </c>
      <c r="C753" s="2">
        <v>3.8915000000000002</v>
      </c>
      <c r="D753" s="2">
        <v>552</v>
      </c>
      <c r="E753" s="2">
        <f t="shared" si="44"/>
        <v>197717</v>
      </c>
      <c r="F753" s="15" t="str">
        <f t="shared" si="47"/>
        <v>BULLISH</v>
      </c>
      <c r="G753" s="15" t="str">
        <f t="shared" si="46"/>
        <v>NEUTRAL</v>
      </c>
      <c r="H753" s="15" t="str">
        <f t="shared" si="45"/>
        <v>CONFIRMED BULLISH</v>
      </c>
    </row>
    <row r="754" spans="1:8" ht="13.5" x14ac:dyDescent="0.25">
      <c r="A754" s="4">
        <v>43102</v>
      </c>
      <c r="B754" s="2">
        <v>4.18</v>
      </c>
      <c r="C754" s="2">
        <v>3.8546</v>
      </c>
      <c r="D754" s="2">
        <v>3705</v>
      </c>
      <c r="E754" s="2">
        <f t="shared" si="44"/>
        <v>194012</v>
      </c>
      <c r="F754" s="15" t="str">
        <f t="shared" si="47"/>
        <v>BEARISH</v>
      </c>
      <c r="G754" s="15" t="str">
        <f t="shared" si="46"/>
        <v>NEUTRAL</v>
      </c>
      <c r="H754" s="15" t="str">
        <f t="shared" si="45"/>
        <v>BEARISH DIVERGENCE</v>
      </c>
    </row>
    <row r="755" spans="1:8" ht="13.5" x14ac:dyDescent="0.25">
      <c r="A755" s="4">
        <v>43103</v>
      </c>
      <c r="B755" s="2">
        <v>4.1500000000000004</v>
      </c>
      <c r="C755" s="2">
        <v>3.8269000000000002</v>
      </c>
      <c r="D755" s="2">
        <v>543</v>
      </c>
      <c r="E755" s="2">
        <f t="shared" si="44"/>
        <v>193469</v>
      </c>
      <c r="F755" s="15" t="str">
        <f t="shared" si="47"/>
        <v>BEARISH</v>
      </c>
      <c r="G755" s="15" t="str">
        <f t="shared" si="46"/>
        <v>NEUTRAL</v>
      </c>
      <c r="H755" s="15" t="str">
        <f t="shared" si="45"/>
        <v>CONFIRMED BEARISH</v>
      </c>
    </row>
    <row r="756" spans="1:8" ht="13.5" x14ac:dyDescent="0.25">
      <c r="A756" s="4">
        <v>43104</v>
      </c>
      <c r="B756" s="2">
        <v>4.17</v>
      </c>
      <c r="C756" s="2">
        <v>3.8454000000000002</v>
      </c>
      <c r="D756" s="2">
        <v>16841</v>
      </c>
      <c r="E756" s="2">
        <f t="shared" si="44"/>
        <v>210310</v>
      </c>
      <c r="F756" s="15" t="str">
        <f t="shared" si="47"/>
        <v>BULLISH</v>
      </c>
      <c r="G756" s="15" t="str">
        <f t="shared" si="46"/>
        <v>STRONG</v>
      </c>
      <c r="H756" s="15" t="str">
        <f t="shared" si="45"/>
        <v>BULLISH DIVERGENCE</v>
      </c>
    </row>
    <row r="757" spans="1:8" ht="13.5" x14ac:dyDescent="0.25">
      <c r="A757" s="4">
        <v>43105</v>
      </c>
      <c r="B757" s="2">
        <v>4.12</v>
      </c>
      <c r="C757" s="2">
        <v>3.7993000000000001</v>
      </c>
      <c r="D757" s="2">
        <v>26209</v>
      </c>
      <c r="E757" s="2">
        <f t="shared" si="44"/>
        <v>184101</v>
      </c>
      <c r="F757" s="15" t="str">
        <f t="shared" si="47"/>
        <v>BEARISH</v>
      </c>
      <c r="G757" s="15" t="str">
        <f t="shared" si="46"/>
        <v>WEAK</v>
      </c>
      <c r="H757" s="15" t="str">
        <f t="shared" si="45"/>
        <v>CONFIRMED BEARISH</v>
      </c>
    </row>
    <row r="758" spans="1:8" ht="13.5" x14ac:dyDescent="0.25">
      <c r="A758" s="4">
        <v>43108</v>
      </c>
      <c r="B758" s="2">
        <v>4.17</v>
      </c>
      <c r="C758" s="2">
        <v>3.8454000000000002</v>
      </c>
      <c r="D758" s="2">
        <v>4271</v>
      </c>
      <c r="E758" s="2">
        <f t="shared" si="44"/>
        <v>188372</v>
      </c>
      <c r="F758" s="15" t="str">
        <f t="shared" si="47"/>
        <v>BEARISH</v>
      </c>
      <c r="G758" s="15" t="str">
        <f t="shared" si="46"/>
        <v>WEAK</v>
      </c>
      <c r="H758" s="15" t="str">
        <f t="shared" si="45"/>
        <v>CONFIRMED BEARISH</v>
      </c>
    </row>
    <row r="759" spans="1:8" ht="13.5" x14ac:dyDescent="0.25">
      <c r="A759" s="4">
        <v>43109</v>
      </c>
      <c r="B759" s="2">
        <v>4.1500000000000004</v>
      </c>
      <c r="C759" s="2">
        <v>3.8269000000000002</v>
      </c>
      <c r="D759" s="2">
        <v>20009</v>
      </c>
      <c r="E759" s="2">
        <f t="shared" si="44"/>
        <v>168363</v>
      </c>
      <c r="F759" s="15" t="str">
        <f t="shared" si="47"/>
        <v>BEARISH</v>
      </c>
      <c r="G759" s="15" t="str">
        <f t="shared" si="46"/>
        <v>WEAK</v>
      </c>
      <c r="H759" s="15" t="str">
        <f t="shared" si="45"/>
        <v>CONFIRMED BEARISH</v>
      </c>
    </row>
    <row r="760" spans="1:8" ht="13.5" x14ac:dyDescent="0.25">
      <c r="A760" s="4">
        <v>43110</v>
      </c>
      <c r="B760" s="2">
        <v>4.0999999999999996</v>
      </c>
      <c r="C760" s="2">
        <v>3.7808000000000002</v>
      </c>
      <c r="D760" s="2">
        <v>3370</v>
      </c>
      <c r="E760" s="2">
        <f t="shared" si="44"/>
        <v>164993</v>
      </c>
      <c r="F760" s="15" t="str">
        <f t="shared" si="47"/>
        <v>BEARISH</v>
      </c>
      <c r="G760" s="15" t="str">
        <f t="shared" si="46"/>
        <v>WEAK</v>
      </c>
      <c r="H760" s="15" t="str">
        <f t="shared" si="45"/>
        <v>CONFIRMED BEARISH</v>
      </c>
    </row>
    <row r="761" spans="1:8" ht="13.5" x14ac:dyDescent="0.25">
      <c r="A761" s="4">
        <v>43111</v>
      </c>
      <c r="B761" s="2">
        <v>4.1100000000000003</v>
      </c>
      <c r="C761" s="2">
        <v>3.7900999999999998</v>
      </c>
      <c r="D761" s="2">
        <v>845</v>
      </c>
      <c r="E761" s="2">
        <f t="shared" si="44"/>
        <v>165838</v>
      </c>
      <c r="F761" s="15" t="str">
        <f t="shared" si="47"/>
        <v>BEARISH</v>
      </c>
      <c r="G761" s="15" t="str">
        <f t="shared" si="46"/>
        <v>WEAK</v>
      </c>
      <c r="H761" s="15" t="str">
        <f t="shared" si="45"/>
        <v>CONFIRMED BEARISH</v>
      </c>
    </row>
    <row r="762" spans="1:8" ht="13.5" x14ac:dyDescent="0.25">
      <c r="A762" s="4">
        <v>43112</v>
      </c>
      <c r="B762" s="2">
        <v>4.1100000000000003</v>
      </c>
      <c r="C762" s="2">
        <v>3.7900999999999998</v>
      </c>
      <c r="D762" s="2">
        <v>3006</v>
      </c>
      <c r="E762" s="2">
        <f t="shared" si="44"/>
        <v>165838</v>
      </c>
      <c r="F762" s="15" t="str">
        <f t="shared" si="47"/>
        <v>BEARISH</v>
      </c>
      <c r="G762" s="15" t="str">
        <f t="shared" si="46"/>
        <v>WEAK</v>
      </c>
      <c r="H762" s="15" t="str">
        <f t="shared" si="45"/>
        <v>CONFIRMED BEARISH</v>
      </c>
    </row>
    <row r="763" spans="1:8" ht="13.5" x14ac:dyDescent="0.25">
      <c r="A763" s="4">
        <v>43115</v>
      </c>
      <c r="B763" s="2">
        <v>4.1100000000000003</v>
      </c>
      <c r="C763" s="2">
        <v>3.7900999999999998</v>
      </c>
      <c r="D763" s="2">
        <v>1995</v>
      </c>
      <c r="E763" s="2">
        <f t="shared" si="44"/>
        <v>165838</v>
      </c>
      <c r="F763" s="15" t="str">
        <f t="shared" si="47"/>
        <v>BEARISH</v>
      </c>
      <c r="G763" s="15" t="str">
        <f t="shared" si="46"/>
        <v>WEAK</v>
      </c>
      <c r="H763" s="15" t="str">
        <f t="shared" si="45"/>
        <v>CONFIRMED BEARISH</v>
      </c>
    </row>
    <row r="764" spans="1:8" ht="13.5" x14ac:dyDescent="0.25">
      <c r="A764" s="4">
        <v>43116</v>
      </c>
      <c r="B764" s="2">
        <v>4.1100000000000003</v>
      </c>
      <c r="C764" s="2">
        <v>3.7900999999999998</v>
      </c>
      <c r="D764" s="2">
        <v>6256</v>
      </c>
      <c r="E764" s="2">
        <f t="shared" si="44"/>
        <v>165838</v>
      </c>
      <c r="F764" s="15" t="str">
        <f t="shared" si="47"/>
        <v>BEARISH</v>
      </c>
      <c r="G764" s="15" t="str">
        <f t="shared" si="46"/>
        <v>NEUTRAL</v>
      </c>
      <c r="H764" s="15" t="str">
        <f t="shared" si="45"/>
        <v>CONFIRMED BEARISH</v>
      </c>
    </row>
    <row r="765" spans="1:8" ht="13.5" x14ac:dyDescent="0.25">
      <c r="A765" s="4">
        <v>43117</v>
      </c>
      <c r="B765" s="2">
        <v>4.1399999999999997</v>
      </c>
      <c r="C765" s="2">
        <v>3.8176999999999999</v>
      </c>
      <c r="D765" s="2">
        <v>37609</v>
      </c>
      <c r="E765" s="2">
        <f t="shared" si="44"/>
        <v>203447</v>
      </c>
      <c r="F765" s="15" t="str">
        <f t="shared" si="47"/>
        <v>BULLISH</v>
      </c>
      <c r="G765" s="15" t="str">
        <f t="shared" si="46"/>
        <v>STRONG</v>
      </c>
      <c r="H765" s="15" t="str">
        <f t="shared" si="45"/>
        <v>CONFIRMED BULLISH</v>
      </c>
    </row>
    <row r="766" spans="1:8" ht="13.5" x14ac:dyDescent="0.25">
      <c r="A766" s="4">
        <v>43118</v>
      </c>
      <c r="B766" s="2">
        <v>4.1399999999999997</v>
      </c>
      <c r="C766" s="2">
        <v>3.8176999999999999</v>
      </c>
      <c r="D766" s="2">
        <v>6301</v>
      </c>
      <c r="E766" s="2">
        <f t="shared" si="44"/>
        <v>203447</v>
      </c>
      <c r="F766" s="15" t="str">
        <f t="shared" si="47"/>
        <v>BULLISH</v>
      </c>
      <c r="G766" s="15" t="str">
        <f t="shared" si="46"/>
        <v>STRONG</v>
      </c>
      <c r="H766" s="15" t="str">
        <f t="shared" si="45"/>
        <v>CONFIRMED BULLISH</v>
      </c>
    </row>
    <row r="767" spans="1:8" ht="13.5" x14ac:dyDescent="0.25">
      <c r="A767" s="4">
        <v>43119</v>
      </c>
      <c r="B767" s="2">
        <v>4.1500000000000004</v>
      </c>
      <c r="C767" s="2">
        <v>3.8269000000000002</v>
      </c>
      <c r="D767" s="2">
        <v>6857</v>
      </c>
      <c r="E767" s="2">
        <f t="shared" si="44"/>
        <v>210304</v>
      </c>
      <c r="F767" s="15" t="str">
        <f t="shared" si="47"/>
        <v>BULLISH</v>
      </c>
      <c r="G767" s="15" t="str">
        <f t="shared" si="46"/>
        <v>STRONG</v>
      </c>
      <c r="H767" s="15" t="str">
        <f t="shared" si="45"/>
        <v>CONFIRMED BULLISH</v>
      </c>
    </row>
    <row r="768" spans="1:8" ht="13.5" x14ac:dyDescent="0.25">
      <c r="A768" s="4">
        <v>43122</v>
      </c>
      <c r="B768" s="2">
        <v>4.1399999999999997</v>
      </c>
      <c r="C768" s="2">
        <v>3.8176999999999999</v>
      </c>
      <c r="D768" s="2">
        <v>3081</v>
      </c>
      <c r="E768" s="2">
        <f t="shared" si="44"/>
        <v>207223</v>
      </c>
      <c r="F768" s="15" t="str">
        <f t="shared" si="47"/>
        <v>BULLISH</v>
      </c>
      <c r="G768" s="15" t="str">
        <f t="shared" si="46"/>
        <v>STRONG</v>
      </c>
      <c r="H768" s="15" t="str">
        <f t="shared" si="45"/>
        <v>CONFIRMED BULLISH</v>
      </c>
    </row>
    <row r="769" spans="1:8" ht="13.5" x14ac:dyDescent="0.25">
      <c r="A769" s="4">
        <v>43123</v>
      </c>
      <c r="B769" s="2">
        <v>4.1399999999999997</v>
      </c>
      <c r="C769" s="2">
        <v>3.8176999999999999</v>
      </c>
      <c r="D769" s="2">
        <v>2495</v>
      </c>
      <c r="E769" s="2">
        <f t="shared" si="44"/>
        <v>207223</v>
      </c>
      <c r="F769" s="15" t="str">
        <f t="shared" si="47"/>
        <v>BULLISH</v>
      </c>
      <c r="G769" s="15" t="str">
        <f t="shared" si="46"/>
        <v>STRONG</v>
      </c>
      <c r="H769" s="15" t="str">
        <f t="shared" si="45"/>
        <v>CONFIRMED BULLISH</v>
      </c>
    </row>
    <row r="770" spans="1:8" ht="13.5" x14ac:dyDescent="0.25">
      <c r="A770" s="4">
        <v>43124</v>
      </c>
      <c r="B770" s="2">
        <v>4.1399999999999997</v>
      </c>
      <c r="C770" s="2">
        <v>3.8176999999999999</v>
      </c>
      <c r="D770" s="2">
        <v>2288</v>
      </c>
      <c r="E770" s="2">
        <f t="shared" si="44"/>
        <v>207223</v>
      </c>
      <c r="F770" s="15" t="str">
        <f t="shared" si="47"/>
        <v>BULLISH</v>
      </c>
      <c r="G770" s="15" t="str">
        <f t="shared" si="46"/>
        <v>NEUTRAL</v>
      </c>
      <c r="H770" s="15" t="str">
        <f t="shared" si="45"/>
        <v>NEUTRAL</v>
      </c>
    </row>
    <row r="771" spans="1:8" ht="13.5" x14ac:dyDescent="0.25">
      <c r="A771" s="4">
        <v>43125</v>
      </c>
      <c r="B771" s="2">
        <v>4.13</v>
      </c>
      <c r="C771" s="2">
        <v>3.8085</v>
      </c>
      <c r="D771" s="2">
        <v>3048</v>
      </c>
      <c r="E771" s="2">
        <f t="shared" si="44"/>
        <v>204175</v>
      </c>
      <c r="F771" s="15" t="str">
        <f t="shared" si="47"/>
        <v>BULLISH</v>
      </c>
      <c r="G771" s="15" t="str">
        <f t="shared" si="46"/>
        <v>NEUTRAL</v>
      </c>
      <c r="H771" s="15" t="str">
        <f t="shared" si="45"/>
        <v>BULLISH DIVERGENCE</v>
      </c>
    </row>
    <row r="772" spans="1:8" ht="13.5" x14ac:dyDescent="0.25">
      <c r="A772" s="4">
        <v>43126</v>
      </c>
      <c r="B772" s="2">
        <v>4.12</v>
      </c>
      <c r="C772" s="2">
        <v>3.7993000000000001</v>
      </c>
      <c r="D772" s="2">
        <v>3521</v>
      </c>
      <c r="E772" s="2">
        <f t="shared" ref="E772:E835" si="48">IF(B772&gt;B771, E771+D772, IF(B772&lt;B771, E771-D772, E771))</f>
        <v>200654</v>
      </c>
      <c r="F772" s="15" t="str">
        <f t="shared" si="47"/>
        <v>BEARISH</v>
      </c>
      <c r="G772" s="15" t="str">
        <f t="shared" si="46"/>
        <v>WEAK</v>
      </c>
      <c r="H772" s="15" t="str">
        <f t="shared" si="45"/>
        <v>CONFIRMED BEARISH</v>
      </c>
    </row>
    <row r="773" spans="1:8" ht="13.5" x14ac:dyDescent="0.25">
      <c r="A773" s="4">
        <v>43129</v>
      </c>
      <c r="B773" s="2">
        <v>4.1399999999999997</v>
      </c>
      <c r="C773" s="2">
        <v>3.8176999999999999</v>
      </c>
      <c r="D773" s="2">
        <v>1001</v>
      </c>
      <c r="E773" s="2">
        <f t="shared" si="48"/>
        <v>201655</v>
      </c>
      <c r="F773" s="15" t="str">
        <f t="shared" si="47"/>
        <v>BEARISH</v>
      </c>
      <c r="G773" s="15" t="str">
        <f t="shared" si="46"/>
        <v>WEAK</v>
      </c>
      <c r="H773" s="15" t="str">
        <f t="shared" si="45"/>
        <v>NEUTRAL</v>
      </c>
    </row>
    <row r="774" spans="1:8" ht="13.5" x14ac:dyDescent="0.25">
      <c r="A774" s="4">
        <v>43130</v>
      </c>
      <c r="B774" s="2">
        <v>4.07</v>
      </c>
      <c r="C774" s="2">
        <v>3.7532000000000001</v>
      </c>
      <c r="D774" s="2">
        <v>5890</v>
      </c>
      <c r="E774" s="2">
        <f t="shared" si="48"/>
        <v>195765</v>
      </c>
      <c r="F774" s="15" t="str">
        <f t="shared" si="47"/>
        <v>BEARISH</v>
      </c>
      <c r="G774" s="15" t="str">
        <f t="shared" si="46"/>
        <v>WEAK</v>
      </c>
      <c r="H774" s="1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4">
        <v>43131</v>
      </c>
      <c r="B775" s="2">
        <v>4.0999999999999996</v>
      </c>
      <c r="C775" s="2">
        <v>3.7808000000000002</v>
      </c>
      <c r="D775" s="2">
        <v>8196</v>
      </c>
      <c r="E775" s="2">
        <f t="shared" si="48"/>
        <v>203961</v>
      </c>
      <c r="F775" s="15" t="str">
        <f t="shared" si="47"/>
        <v>BEARISH</v>
      </c>
      <c r="G775" s="15" t="str">
        <f t="shared" ref="G775:G838" si="50">IF((E775-E770)/E770 &gt; 0.02, "STRONG",
 IF((E775-E770)/E770 &lt; -0.02, "WEAK", "NEUTRAL"))</f>
        <v>NEUTRAL</v>
      </c>
      <c r="H775" s="15" t="str">
        <f t="shared" si="49"/>
        <v>CONFIRMED BEARISH</v>
      </c>
    </row>
    <row r="776" spans="1:8" ht="13.5" x14ac:dyDescent="0.25">
      <c r="A776" s="4">
        <v>43132</v>
      </c>
      <c r="B776" s="2">
        <v>4.09</v>
      </c>
      <c r="C776" s="2">
        <v>3.7715999999999998</v>
      </c>
      <c r="D776" s="2">
        <v>6319</v>
      </c>
      <c r="E776" s="2">
        <f t="shared" si="48"/>
        <v>197642</v>
      </c>
      <c r="F776" s="15" t="str">
        <f t="shared" ref="F776:F839" si="51">IF(E776&gt;E771,"BULLISH",IF(E776&lt;E771,"BEARISH","NEUTRAL"))</f>
        <v>BEARISH</v>
      </c>
      <c r="G776" s="15" t="str">
        <f t="shared" si="50"/>
        <v>WEAK</v>
      </c>
      <c r="H776" s="15" t="str">
        <f t="shared" si="49"/>
        <v>CONFIRMED BEARISH</v>
      </c>
    </row>
    <row r="777" spans="1:8" ht="13.5" x14ac:dyDescent="0.25">
      <c r="A777" s="4">
        <v>43133</v>
      </c>
      <c r="B777" s="2">
        <v>4.09</v>
      </c>
      <c r="C777" s="2">
        <v>3.7715999999999998</v>
      </c>
      <c r="D777" s="2">
        <v>4211</v>
      </c>
      <c r="E777" s="2">
        <f t="shared" si="48"/>
        <v>197642</v>
      </c>
      <c r="F777" s="15" t="str">
        <f t="shared" si="51"/>
        <v>BEARISH</v>
      </c>
      <c r="G777" s="15" t="str">
        <f t="shared" si="50"/>
        <v>NEUTRAL</v>
      </c>
      <c r="H777" s="15" t="str">
        <f t="shared" si="49"/>
        <v>CONFIRMED BEARISH</v>
      </c>
    </row>
    <row r="778" spans="1:8" ht="13.5" x14ac:dyDescent="0.25">
      <c r="A778" s="4">
        <v>43136</v>
      </c>
      <c r="B778" s="2">
        <v>4.0599999999999996</v>
      </c>
      <c r="C778" s="2">
        <v>3.7439</v>
      </c>
      <c r="D778" s="2">
        <v>13548</v>
      </c>
      <c r="E778" s="2">
        <f t="shared" si="48"/>
        <v>184094</v>
      </c>
      <c r="F778" s="15" t="str">
        <f t="shared" si="51"/>
        <v>BEARISH</v>
      </c>
      <c r="G778" s="15" t="str">
        <f t="shared" si="50"/>
        <v>WEAK</v>
      </c>
      <c r="H778" s="15" t="str">
        <f t="shared" si="49"/>
        <v>CONFIRMED BEARISH</v>
      </c>
    </row>
    <row r="779" spans="1:8" ht="13.5" x14ac:dyDescent="0.25">
      <c r="A779" s="4">
        <v>43137</v>
      </c>
      <c r="B779" s="2">
        <v>4.2</v>
      </c>
      <c r="C779" s="2">
        <v>3.8731</v>
      </c>
      <c r="D779" s="2">
        <v>7872</v>
      </c>
      <c r="E779" s="2">
        <f t="shared" si="48"/>
        <v>191966</v>
      </c>
      <c r="F779" s="15" t="str">
        <f t="shared" si="51"/>
        <v>BEARISH</v>
      </c>
      <c r="G779" s="15" t="str">
        <f t="shared" si="50"/>
        <v>NEUTRAL</v>
      </c>
      <c r="H779" s="15" t="str">
        <f t="shared" si="49"/>
        <v>BEARISH DIVERGENCE</v>
      </c>
    </row>
    <row r="780" spans="1:8" ht="13.5" x14ac:dyDescent="0.25">
      <c r="A780" s="4">
        <v>43138</v>
      </c>
      <c r="B780" s="2">
        <v>4.2</v>
      </c>
      <c r="C780" s="2">
        <v>3.8731</v>
      </c>
      <c r="D780" s="2">
        <v>11780</v>
      </c>
      <c r="E780" s="2">
        <f t="shared" si="48"/>
        <v>191966</v>
      </c>
      <c r="F780" s="15" t="str">
        <f t="shared" si="51"/>
        <v>BEARISH</v>
      </c>
      <c r="G780" s="15" t="str">
        <f t="shared" si="50"/>
        <v>WEAK</v>
      </c>
      <c r="H780" s="15" t="str">
        <f t="shared" si="49"/>
        <v>BEARISH DIVERGENCE</v>
      </c>
    </row>
    <row r="781" spans="1:8" ht="13.5" x14ac:dyDescent="0.25">
      <c r="A781" s="4">
        <v>43139</v>
      </c>
      <c r="B781" s="2">
        <v>4.2</v>
      </c>
      <c r="C781" s="2">
        <v>3.8731</v>
      </c>
      <c r="D781" s="2">
        <v>8182</v>
      </c>
      <c r="E781" s="2">
        <f t="shared" si="48"/>
        <v>191966</v>
      </c>
      <c r="F781" s="15" t="str">
        <f t="shared" si="51"/>
        <v>BEARISH</v>
      </c>
      <c r="G781" s="15" t="str">
        <f t="shared" si="50"/>
        <v>WEAK</v>
      </c>
      <c r="H781" s="15" t="str">
        <f t="shared" si="49"/>
        <v>BEARISH DIVERGENCE</v>
      </c>
    </row>
    <row r="782" spans="1:8" ht="13.5" x14ac:dyDescent="0.25">
      <c r="A782" s="4">
        <v>43140</v>
      </c>
      <c r="B782" s="2">
        <v>4.2300000000000004</v>
      </c>
      <c r="C782" s="2">
        <v>3.9007000000000001</v>
      </c>
      <c r="D782" s="2">
        <v>301</v>
      </c>
      <c r="E782" s="2">
        <f t="shared" si="48"/>
        <v>192267</v>
      </c>
      <c r="F782" s="15" t="str">
        <f t="shared" si="51"/>
        <v>BEARISH</v>
      </c>
      <c r="G782" s="15" t="str">
        <f t="shared" si="50"/>
        <v>WEAK</v>
      </c>
      <c r="H782" s="15" t="str">
        <f t="shared" si="49"/>
        <v>BEARISH DIVERGENCE</v>
      </c>
    </row>
    <row r="783" spans="1:8" ht="13.5" x14ac:dyDescent="0.25">
      <c r="A783" s="4">
        <v>43143</v>
      </c>
      <c r="B783" s="2">
        <v>4.13</v>
      </c>
      <c r="C783" s="2">
        <v>3.8085</v>
      </c>
      <c r="D783" s="2">
        <v>4097</v>
      </c>
      <c r="E783" s="2">
        <f t="shared" si="48"/>
        <v>188170</v>
      </c>
      <c r="F783" s="15" t="str">
        <f t="shared" si="51"/>
        <v>BULLISH</v>
      </c>
      <c r="G783" s="15" t="str">
        <f t="shared" si="50"/>
        <v>STRONG</v>
      </c>
      <c r="H783" s="15" t="str">
        <f t="shared" si="49"/>
        <v>CONFIRMED BULLISH</v>
      </c>
    </row>
    <row r="784" spans="1:8" ht="13.5" x14ac:dyDescent="0.25">
      <c r="A784" s="4">
        <v>43144</v>
      </c>
      <c r="B784" s="2">
        <v>4.16</v>
      </c>
      <c r="C784" s="2">
        <v>3.8361999999999998</v>
      </c>
      <c r="D784" s="2">
        <v>3000</v>
      </c>
      <c r="E784" s="2">
        <f t="shared" si="48"/>
        <v>191170</v>
      </c>
      <c r="F784" s="15" t="str">
        <f t="shared" si="51"/>
        <v>BEARISH</v>
      </c>
      <c r="G784" s="15" t="str">
        <f t="shared" si="50"/>
        <v>NEUTRAL</v>
      </c>
      <c r="H784" s="15" t="str">
        <f t="shared" si="49"/>
        <v>CONFIRMED BEARISH</v>
      </c>
    </row>
    <row r="785" spans="1:8" ht="13.5" x14ac:dyDescent="0.25">
      <c r="A785" s="4">
        <v>43145</v>
      </c>
      <c r="B785" s="2">
        <v>4.08</v>
      </c>
      <c r="C785" s="2">
        <v>3.7624</v>
      </c>
      <c r="D785" s="2">
        <v>1003</v>
      </c>
      <c r="E785" s="2">
        <f t="shared" si="48"/>
        <v>190167</v>
      </c>
      <c r="F785" s="15" t="str">
        <f t="shared" si="51"/>
        <v>BEARISH</v>
      </c>
      <c r="G785" s="15" t="str">
        <f t="shared" si="50"/>
        <v>NEUTRAL</v>
      </c>
      <c r="H785" s="15" t="str">
        <f t="shared" si="49"/>
        <v>CONFIRMED BEARISH</v>
      </c>
    </row>
    <row r="786" spans="1:8" ht="13.5" x14ac:dyDescent="0.25">
      <c r="A786" s="4">
        <v>43146</v>
      </c>
      <c r="B786" s="2">
        <v>4.08</v>
      </c>
      <c r="C786" s="2">
        <v>3.7624</v>
      </c>
      <c r="D786" s="2">
        <v>2200</v>
      </c>
      <c r="E786" s="2">
        <f t="shared" si="48"/>
        <v>190167</v>
      </c>
      <c r="F786" s="15" t="str">
        <f t="shared" si="51"/>
        <v>BEARISH</v>
      </c>
      <c r="G786" s="15" t="str">
        <f t="shared" si="50"/>
        <v>NEUTRAL</v>
      </c>
      <c r="H786" s="15" t="str">
        <f t="shared" si="49"/>
        <v>CONFIRMED BEARISH</v>
      </c>
    </row>
    <row r="787" spans="1:8" ht="13.5" x14ac:dyDescent="0.25">
      <c r="A787" s="4">
        <v>43147</v>
      </c>
      <c r="B787" s="2">
        <v>4.0999999999999996</v>
      </c>
      <c r="C787" s="2">
        <v>3.7808000000000002</v>
      </c>
      <c r="D787" s="2">
        <v>200</v>
      </c>
      <c r="E787" s="2">
        <f t="shared" si="48"/>
        <v>190367</v>
      </c>
      <c r="F787" s="15" t="str">
        <f t="shared" si="51"/>
        <v>BEARISH</v>
      </c>
      <c r="G787" s="15" t="str">
        <f t="shared" si="50"/>
        <v>NEUTRAL</v>
      </c>
      <c r="H787" s="15" t="str">
        <f t="shared" si="49"/>
        <v>CONFIRMED BEARISH</v>
      </c>
    </row>
    <row r="788" spans="1:8" ht="13.5" x14ac:dyDescent="0.25">
      <c r="A788" s="4">
        <v>43150</v>
      </c>
      <c r="B788" s="2">
        <v>4.08</v>
      </c>
      <c r="C788" s="2">
        <v>3.7624</v>
      </c>
      <c r="D788" s="2">
        <v>4934</v>
      </c>
      <c r="E788" s="2">
        <f t="shared" si="48"/>
        <v>185433</v>
      </c>
      <c r="F788" s="15" t="str">
        <f t="shared" si="51"/>
        <v>BEARISH</v>
      </c>
      <c r="G788" s="15" t="str">
        <f t="shared" si="50"/>
        <v>NEUTRAL</v>
      </c>
      <c r="H788" s="15" t="str">
        <f t="shared" si="49"/>
        <v>CONFIRMED BEARISH</v>
      </c>
    </row>
    <row r="789" spans="1:8" ht="13.5" x14ac:dyDescent="0.25">
      <c r="A789" s="4">
        <v>43151</v>
      </c>
      <c r="B789" s="2">
        <v>4.1100000000000003</v>
      </c>
      <c r="C789" s="2">
        <v>3.7900999999999998</v>
      </c>
      <c r="D789" s="2">
        <v>1562</v>
      </c>
      <c r="E789" s="2">
        <f t="shared" si="48"/>
        <v>186995</v>
      </c>
      <c r="F789" s="15" t="str">
        <f t="shared" si="51"/>
        <v>BEARISH</v>
      </c>
      <c r="G789" s="15" t="str">
        <f t="shared" si="50"/>
        <v>WEAK</v>
      </c>
      <c r="H789" s="15" t="str">
        <f t="shared" si="49"/>
        <v>CONFIRMED BEARISH</v>
      </c>
    </row>
    <row r="790" spans="1:8" ht="13.5" x14ac:dyDescent="0.25">
      <c r="A790" s="4">
        <v>43152</v>
      </c>
      <c r="B790" s="2">
        <v>4.0599999999999996</v>
      </c>
      <c r="C790" s="2">
        <v>3.7439</v>
      </c>
      <c r="D790" s="2">
        <v>931</v>
      </c>
      <c r="E790" s="2">
        <f t="shared" si="48"/>
        <v>186064</v>
      </c>
      <c r="F790" s="15" t="str">
        <f t="shared" si="51"/>
        <v>BEARISH</v>
      </c>
      <c r="G790" s="15" t="str">
        <f t="shared" si="50"/>
        <v>WEAK</v>
      </c>
      <c r="H790" s="15" t="str">
        <f t="shared" si="49"/>
        <v>CONFIRMED BEARISH</v>
      </c>
    </row>
    <row r="791" spans="1:8" ht="13.5" x14ac:dyDescent="0.25">
      <c r="A791" s="4">
        <v>43153</v>
      </c>
      <c r="B791" s="2">
        <v>4.07</v>
      </c>
      <c r="C791" s="2">
        <v>3.7532000000000001</v>
      </c>
      <c r="D791" s="2">
        <v>7563</v>
      </c>
      <c r="E791" s="2">
        <f t="shared" si="48"/>
        <v>193627</v>
      </c>
      <c r="F791" s="15" t="str">
        <f t="shared" si="51"/>
        <v>BULLISH</v>
      </c>
      <c r="G791" s="15" t="str">
        <f t="shared" si="50"/>
        <v>NEUTRAL</v>
      </c>
      <c r="H791" s="15" t="str">
        <f t="shared" si="49"/>
        <v>BULLISH DIVERGENCE</v>
      </c>
    </row>
    <row r="792" spans="1:8" ht="13.5" x14ac:dyDescent="0.25">
      <c r="A792" s="4">
        <v>43154</v>
      </c>
      <c r="B792" s="2">
        <v>4.1100000000000003</v>
      </c>
      <c r="C792" s="2">
        <v>3.7900999999999998</v>
      </c>
      <c r="D792" s="2">
        <v>9653</v>
      </c>
      <c r="E792" s="2">
        <f t="shared" si="48"/>
        <v>203280</v>
      </c>
      <c r="F792" s="15" t="str">
        <f t="shared" si="51"/>
        <v>BULLISH</v>
      </c>
      <c r="G792" s="15" t="str">
        <f t="shared" si="50"/>
        <v>STRONG</v>
      </c>
      <c r="H792" s="15" t="str">
        <f t="shared" si="49"/>
        <v>CONFIRMED BULLISH</v>
      </c>
    </row>
    <row r="793" spans="1:8" ht="13.5" x14ac:dyDescent="0.25">
      <c r="A793" s="4">
        <v>43157</v>
      </c>
      <c r="B793" s="2">
        <v>4.16</v>
      </c>
      <c r="C793" s="2">
        <v>3.8361999999999998</v>
      </c>
      <c r="D793" s="2">
        <v>15102</v>
      </c>
      <c r="E793" s="2">
        <f t="shared" si="48"/>
        <v>218382</v>
      </c>
      <c r="F793" s="15" t="str">
        <f t="shared" si="51"/>
        <v>BULLISH</v>
      </c>
      <c r="G793" s="15" t="str">
        <f t="shared" si="50"/>
        <v>STRONG</v>
      </c>
      <c r="H793" s="15" t="str">
        <f t="shared" si="49"/>
        <v>CONFIRMED BULLISH</v>
      </c>
    </row>
    <row r="794" spans="1:8" ht="13.5" x14ac:dyDescent="0.25">
      <c r="A794" s="4">
        <v>43158</v>
      </c>
      <c r="B794" s="2">
        <v>4.18</v>
      </c>
      <c r="C794" s="2">
        <v>3.8546</v>
      </c>
      <c r="D794" s="2">
        <v>10752</v>
      </c>
      <c r="E794" s="2">
        <f t="shared" si="48"/>
        <v>229134</v>
      </c>
      <c r="F794" s="15" t="str">
        <f t="shared" si="51"/>
        <v>BULLISH</v>
      </c>
      <c r="G794" s="15" t="str">
        <f t="shared" si="50"/>
        <v>STRONG</v>
      </c>
      <c r="H794" s="15" t="str">
        <f t="shared" si="49"/>
        <v>CONFIRMED BULLISH</v>
      </c>
    </row>
    <row r="795" spans="1:8" ht="13.5" x14ac:dyDescent="0.25">
      <c r="A795" s="4">
        <v>43159</v>
      </c>
      <c r="B795" s="2">
        <v>4.16</v>
      </c>
      <c r="C795" s="2">
        <v>3.8361999999999998</v>
      </c>
      <c r="D795" s="2">
        <v>3049</v>
      </c>
      <c r="E795" s="2">
        <f t="shared" si="48"/>
        <v>226085</v>
      </c>
      <c r="F795" s="15" t="str">
        <f t="shared" si="51"/>
        <v>BULLISH</v>
      </c>
      <c r="G795" s="15" t="str">
        <f t="shared" si="50"/>
        <v>STRONG</v>
      </c>
      <c r="H795" s="15" t="str">
        <f t="shared" si="49"/>
        <v>CONFIRMED BULLISH</v>
      </c>
    </row>
    <row r="796" spans="1:8" ht="13.5" x14ac:dyDescent="0.25">
      <c r="A796" s="4">
        <v>43160</v>
      </c>
      <c r="B796" s="2">
        <v>4.18</v>
      </c>
      <c r="C796" s="2">
        <v>3.8546</v>
      </c>
      <c r="D796" s="2">
        <v>1885</v>
      </c>
      <c r="E796" s="2">
        <f t="shared" si="48"/>
        <v>227970</v>
      </c>
      <c r="F796" s="15" t="str">
        <f t="shared" si="51"/>
        <v>BULLISH</v>
      </c>
      <c r="G796" s="15" t="str">
        <f t="shared" si="50"/>
        <v>STRONG</v>
      </c>
      <c r="H796" s="15" t="str">
        <f t="shared" si="49"/>
        <v>CONFIRMED BULLISH</v>
      </c>
    </row>
    <row r="797" spans="1:8" ht="13.5" x14ac:dyDescent="0.25">
      <c r="A797" s="4">
        <v>43161</v>
      </c>
      <c r="B797" s="2">
        <v>4.1500000000000004</v>
      </c>
      <c r="C797" s="2">
        <v>3.8269000000000002</v>
      </c>
      <c r="D797" s="2">
        <v>22740</v>
      </c>
      <c r="E797" s="2">
        <f t="shared" si="48"/>
        <v>205230</v>
      </c>
      <c r="F797" s="15" t="str">
        <f t="shared" si="51"/>
        <v>BULLISH</v>
      </c>
      <c r="G797" s="15" t="str">
        <f t="shared" si="50"/>
        <v>NEUTRAL</v>
      </c>
      <c r="H797" s="15" t="str">
        <f t="shared" si="49"/>
        <v>CONFIRMED BULLISH</v>
      </c>
    </row>
    <row r="798" spans="1:8" ht="13.5" x14ac:dyDescent="0.25">
      <c r="A798" s="4">
        <v>43164</v>
      </c>
      <c r="B798" s="2">
        <v>4.17</v>
      </c>
      <c r="C798" s="2">
        <v>3.8454000000000002</v>
      </c>
      <c r="D798" s="2">
        <v>16230</v>
      </c>
      <c r="E798" s="2">
        <f t="shared" si="48"/>
        <v>221460</v>
      </c>
      <c r="F798" s="15" t="str">
        <f t="shared" si="51"/>
        <v>BULLISH</v>
      </c>
      <c r="G798" s="15" t="str">
        <f t="shared" si="50"/>
        <v>NEUTRAL</v>
      </c>
      <c r="H798" s="15" t="str">
        <f t="shared" si="49"/>
        <v>CONFIRMED BULLISH</v>
      </c>
    </row>
    <row r="799" spans="1:8" ht="13.5" x14ac:dyDescent="0.25">
      <c r="A799" s="4">
        <v>43165</v>
      </c>
      <c r="B799" s="2">
        <v>4.17</v>
      </c>
      <c r="C799" s="2">
        <v>3.8454000000000002</v>
      </c>
      <c r="D799" s="2">
        <v>9776</v>
      </c>
      <c r="E799" s="2">
        <f t="shared" si="48"/>
        <v>221460</v>
      </c>
      <c r="F799" s="15" t="str">
        <f t="shared" si="51"/>
        <v>BEARISH</v>
      </c>
      <c r="G799" s="15" t="str">
        <f t="shared" si="50"/>
        <v>WEAK</v>
      </c>
      <c r="H799" s="15" t="str">
        <f t="shared" si="49"/>
        <v>CONFIRMED BEARISH</v>
      </c>
    </row>
    <row r="800" spans="1:8" ht="13.5" x14ac:dyDescent="0.25">
      <c r="A800" s="4">
        <v>43166</v>
      </c>
      <c r="B800" s="2">
        <v>4.18</v>
      </c>
      <c r="C800" s="2">
        <v>3.8546</v>
      </c>
      <c r="D800" s="2">
        <v>25382</v>
      </c>
      <c r="E800" s="2">
        <f t="shared" si="48"/>
        <v>246842</v>
      </c>
      <c r="F800" s="15" t="str">
        <f t="shared" si="51"/>
        <v>BULLISH</v>
      </c>
      <c r="G800" s="15" t="str">
        <f t="shared" si="50"/>
        <v>STRONG</v>
      </c>
      <c r="H800" s="15" t="str">
        <f t="shared" si="49"/>
        <v>CONFIRMED BULLISH</v>
      </c>
    </row>
    <row r="801" spans="1:8" ht="13.5" x14ac:dyDescent="0.25">
      <c r="A801" s="4">
        <v>43167</v>
      </c>
      <c r="B801" s="2">
        <v>4.1900000000000004</v>
      </c>
      <c r="C801" s="2">
        <v>3.8637999999999999</v>
      </c>
      <c r="D801" s="2">
        <v>4300</v>
      </c>
      <c r="E801" s="2">
        <f t="shared" si="48"/>
        <v>251142</v>
      </c>
      <c r="F801" s="15" t="str">
        <f t="shared" si="51"/>
        <v>BULLISH</v>
      </c>
      <c r="G801" s="15" t="str">
        <f t="shared" si="50"/>
        <v>STRONG</v>
      </c>
      <c r="H801" s="15" t="str">
        <f t="shared" si="49"/>
        <v>CONFIRMED BULLISH</v>
      </c>
    </row>
    <row r="802" spans="1:8" ht="13.5" x14ac:dyDescent="0.25">
      <c r="A802" s="4">
        <v>43168</v>
      </c>
      <c r="B802" s="2">
        <v>4.2</v>
      </c>
      <c r="C802" s="2">
        <v>3.8731</v>
      </c>
      <c r="D802" s="2">
        <v>10150</v>
      </c>
      <c r="E802" s="2">
        <f t="shared" si="48"/>
        <v>261292</v>
      </c>
      <c r="F802" s="15" t="str">
        <f t="shared" si="51"/>
        <v>BULLISH</v>
      </c>
      <c r="G802" s="15" t="str">
        <f t="shared" si="50"/>
        <v>STRONG</v>
      </c>
      <c r="H802" s="15" t="str">
        <f t="shared" si="49"/>
        <v>CONFIRMED BULLISH</v>
      </c>
    </row>
    <row r="803" spans="1:8" ht="13.5" x14ac:dyDescent="0.25">
      <c r="A803" s="4">
        <v>43171</v>
      </c>
      <c r="B803" s="2">
        <v>4.2</v>
      </c>
      <c r="C803" s="2">
        <v>3.8731</v>
      </c>
      <c r="D803" s="2">
        <v>9269</v>
      </c>
      <c r="E803" s="2">
        <f t="shared" si="48"/>
        <v>261292</v>
      </c>
      <c r="F803" s="15" t="str">
        <f t="shared" si="51"/>
        <v>BULLISH</v>
      </c>
      <c r="G803" s="15" t="str">
        <f t="shared" si="50"/>
        <v>STRONG</v>
      </c>
      <c r="H803" s="15" t="str">
        <f t="shared" si="49"/>
        <v>CONFIRMED BULLISH</v>
      </c>
    </row>
    <row r="804" spans="1:8" ht="13.5" x14ac:dyDescent="0.25">
      <c r="A804" s="4">
        <v>43172</v>
      </c>
      <c r="B804" s="2">
        <v>4.2</v>
      </c>
      <c r="C804" s="2">
        <v>3.8731</v>
      </c>
      <c r="D804" s="2">
        <v>487</v>
      </c>
      <c r="E804" s="2">
        <f t="shared" si="48"/>
        <v>261292</v>
      </c>
      <c r="F804" s="15" t="str">
        <f t="shared" si="51"/>
        <v>BULLISH</v>
      </c>
      <c r="G804" s="15" t="str">
        <f t="shared" si="50"/>
        <v>STRONG</v>
      </c>
      <c r="H804" s="15" t="str">
        <f t="shared" si="49"/>
        <v>CONFIRMED BULLISH</v>
      </c>
    </row>
    <row r="805" spans="1:8" ht="13.5" x14ac:dyDescent="0.25">
      <c r="A805" s="4">
        <v>43173</v>
      </c>
      <c r="B805" s="2">
        <v>4.2</v>
      </c>
      <c r="C805" s="2">
        <v>3.8731</v>
      </c>
      <c r="D805" s="2">
        <v>4497</v>
      </c>
      <c r="E805" s="2">
        <f t="shared" si="48"/>
        <v>261292</v>
      </c>
      <c r="F805" s="15" t="str">
        <f t="shared" si="51"/>
        <v>BULLISH</v>
      </c>
      <c r="G805" s="15" t="str">
        <f t="shared" si="50"/>
        <v>STRONG</v>
      </c>
      <c r="H805" s="15" t="str">
        <f t="shared" si="49"/>
        <v>CONFIRMED BULLISH</v>
      </c>
    </row>
    <row r="806" spans="1:8" ht="13.5" x14ac:dyDescent="0.25">
      <c r="A806" s="4">
        <v>43174</v>
      </c>
      <c r="B806" s="2">
        <v>4.2</v>
      </c>
      <c r="C806" s="2">
        <v>3.8731</v>
      </c>
      <c r="D806" s="2">
        <v>3722</v>
      </c>
      <c r="E806" s="2">
        <f t="shared" si="48"/>
        <v>261292</v>
      </c>
      <c r="F806" s="15" t="str">
        <f t="shared" si="51"/>
        <v>BULLISH</v>
      </c>
      <c r="G806" s="15" t="str">
        <f t="shared" si="50"/>
        <v>STRONG</v>
      </c>
      <c r="H806" s="15" t="str">
        <f t="shared" si="49"/>
        <v>CONFIRMED BULLISH</v>
      </c>
    </row>
    <row r="807" spans="1:8" ht="13.5" x14ac:dyDescent="0.25">
      <c r="A807" s="4">
        <v>43175</v>
      </c>
      <c r="B807" s="2">
        <v>4.32</v>
      </c>
      <c r="C807" s="2">
        <v>3.9836999999999998</v>
      </c>
      <c r="D807" s="2">
        <v>22231</v>
      </c>
      <c r="E807" s="2">
        <f t="shared" si="48"/>
        <v>283523</v>
      </c>
      <c r="F807" s="15" t="str">
        <f t="shared" si="51"/>
        <v>BULLISH</v>
      </c>
      <c r="G807" s="15" t="str">
        <f t="shared" si="50"/>
        <v>STRONG</v>
      </c>
      <c r="H807" s="15" t="str">
        <f t="shared" si="49"/>
        <v>CONFIRMED BULLISH</v>
      </c>
    </row>
    <row r="808" spans="1:8" ht="13.5" x14ac:dyDescent="0.25">
      <c r="A808" s="4">
        <v>43178</v>
      </c>
      <c r="B808" s="2">
        <v>4.38</v>
      </c>
      <c r="C808" s="2">
        <v>4.0389999999999997</v>
      </c>
      <c r="D808" s="2">
        <v>50879</v>
      </c>
      <c r="E808" s="2">
        <f t="shared" si="48"/>
        <v>334402</v>
      </c>
      <c r="F808" s="15" t="str">
        <f t="shared" si="51"/>
        <v>BULLISH</v>
      </c>
      <c r="G808" s="15" t="str">
        <f t="shared" si="50"/>
        <v>STRONG</v>
      </c>
      <c r="H808" s="15" t="str">
        <f t="shared" si="49"/>
        <v>CONFIRMED BULLISH</v>
      </c>
    </row>
    <row r="809" spans="1:8" ht="13.5" x14ac:dyDescent="0.25">
      <c r="A809" s="4">
        <v>43180</v>
      </c>
      <c r="B809" s="2">
        <v>4.51</v>
      </c>
      <c r="C809" s="2">
        <v>4.1589</v>
      </c>
      <c r="D809" s="2">
        <v>35085</v>
      </c>
      <c r="E809" s="2">
        <f t="shared" si="48"/>
        <v>369487</v>
      </c>
      <c r="F809" s="15" t="str">
        <f t="shared" si="51"/>
        <v>BULLISH</v>
      </c>
      <c r="G809" s="15" t="str">
        <f t="shared" si="50"/>
        <v>STRONG</v>
      </c>
      <c r="H809" s="15" t="str">
        <f t="shared" si="49"/>
        <v>CONFIRMED BULLISH</v>
      </c>
    </row>
    <row r="810" spans="1:8" ht="13.5" x14ac:dyDescent="0.25">
      <c r="A810" s="4">
        <v>43181</v>
      </c>
      <c r="B810" s="2">
        <v>4.6399999999999997</v>
      </c>
      <c r="C810" s="2">
        <v>4.2788000000000004</v>
      </c>
      <c r="D810" s="2">
        <v>18637</v>
      </c>
      <c r="E810" s="2">
        <f t="shared" si="48"/>
        <v>388124</v>
      </c>
      <c r="F810" s="15" t="str">
        <f t="shared" si="51"/>
        <v>BULLISH</v>
      </c>
      <c r="G810" s="15" t="str">
        <f t="shared" si="50"/>
        <v>STRONG</v>
      </c>
      <c r="H810" s="15" t="str">
        <f t="shared" si="49"/>
        <v>CONFIRMED BULLISH</v>
      </c>
    </row>
    <row r="811" spans="1:8" ht="13.5" x14ac:dyDescent="0.25">
      <c r="A811" s="4">
        <v>43182</v>
      </c>
      <c r="B811" s="2">
        <v>4.53</v>
      </c>
      <c r="C811" s="2">
        <v>4.1773999999999996</v>
      </c>
      <c r="D811" s="2">
        <v>9628</v>
      </c>
      <c r="E811" s="2">
        <f t="shared" si="48"/>
        <v>378496</v>
      </c>
      <c r="F811" s="15" t="str">
        <f t="shared" si="51"/>
        <v>BULLISH</v>
      </c>
      <c r="G811" s="15" t="str">
        <f t="shared" si="50"/>
        <v>STRONG</v>
      </c>
      <c r="H811" s="15" t="str">
        <f t="shared" si="49"/>
        <v>CONFIRMED BULLISH</v>
      </c>
    </row>
    <row r="812" spans="1:8" ht="13.5" x14ac:dyDescent="0.25">
      <c r="A812" s="4">
        <v>43185</v>
      </c>
      <c r="B812" s="2">
        <v>4.5599999999999996</v>
      </c>
      <c r="C812" s="2">
        <v>4.2050000000000001</v>
      </c>
      <c r="D812" s="2">
        <v>9500</v>
      </c>
      <c r="E812" s="2">
        <f t="shared" si="48"/>
        <v>387996</v>
      </c>
      <c r="F812" s="15" t="str">
        <f t="shared" si="51"/>
        <v>BULLISH</v>
      </c>
      <c r="G812" s="15" t="str">
        <f t="shared" si="50"/>
        <v>STRONG</v>
      </c>
      <c r="H812" s="15" t="str">
        <f t="shared" si="49"/>
        <v>CONFIRMED BULLISH</v>
      </c>
    </row>
    <row r="813" spans="1:8" ht="13.5" x14ac:dyDescent="0.25">
      <c r="A813" s="4">
        <v>43186</v>
      </c>
      <c r="B813" s="2">
        <v>4.6100000000000003</v>
      </c>
      <c r="C813" s="2">
        <v>4.2511000000000001</v>
      </c>
      <c r="D813" s="2">
        <v>15074</v>
      </c>
      <c r="E813" s="2">
        <f t="shared" si="48"/>
        <v>403070</v>
      </c>
      <c r="F813" s="15" t="str">
        <f t="shared" si="51"/>
        <v>BULLISH</v>
      </c>
      <c r="G813" s="15" t="str">
        <f t="shared" si="50"/>
        <v>STRONG</v>
      </c>
      <c r="H813" s="15" t="str">
        <f t="shared" si="49"/>
        <v>CONFIRMED BULLISH</v>
      </c>
    </row>
    <row r="814" spans="1:8" ht="13.5" x14ac:dyDescent="0.25">
      <c r="A814" s="4">
        <v>43187</v>
      </c>
      <c r="B814" s="2">
        <v>4.51</v>
      </c>
      <c r="C814" s="2">
        <v>4.1589</v>
      </c>
      <c r="D814" s="2">
        <v>7366</v>
      </c>
      <c r="E814" s="2">
        <f t="shared" si="48"/>
        <v>395704</v>
      </c>
      <c r="F814" s="15" t="str">
        <f t="shared" si="51"/>
        <v>BULLISH</v>
      </c>
      <c r="G814" s="15" t="str">
        <f t="shared" si="50"/>
        <v>STRONG</v>
      </c>
      <c r="H814" s="15" t="str">
        <f t="shared" si="49"/>
        <v>NEUTRAL</v>
      </c>
    </row>
    <row r="815" spans="1:8" ht="13.5" x14ac:dyDescent="0.25">
      <c r="A815" s="4">
        <v>43188</v>
      </c>
      <c r="B815" s="2">
        <v>4.49</v>
      </c>
      <c r="C815" s="2">
        <v>4.1405000000000003</v>
      </c>
      <c r="D815" s="2">
        <v>25556</v>
      </c>
      <c r="E815" s="2">
        <f t="shared" si="48"/>
        <v>370148</v>
      </c>
      <c r="F815" s="15" t="str">
        <f t="shared" si="51"/>
        <v>BEARISH</v>
      </c>
      <c r="G815" s="15" t="str">
        <f t="shared" si="50"/>
        <v>WEAK</v>
      </c>
      <c r="H815" s="15" t="str">
        <f t="shared" si="49"/>
        <v>CONFIRMED BEARISH</v>
      </c>
    </row>
    <row r="816" spans="1:8" ht="13.5" x14ac:dyDescent="0.25">
      <c r="A816" s="4">
        <v>43189</v>
      </c>
      <c r="B816" s="2">
        <v>4.5</v>
      </c>
      <c r="C816" s="2">
        <v>4.1497000000000002</v>
      </c>
      <c r="D816" s="2">
        <v>11554</v>
      </c>
      <c r="E816" s="2">
        <f t="shared" si="48"/>
        <v>381702</v>
      </c>
      <c r="F816" s="15" t="str">
        <f t="shared" si="51"/>
        <v>BULLISH</v>
      </c>
      <c r="G816" s="15" t="str">
        <f t="shared" si="50"/>
        <v>NEUTRAL</v>
      </c>
      <c r="H816" s="15" t="str">
        <f t="shared" si="49"/>
        <v>BULLISH DIVERGENCE</v>
      </c>
    </row>
    <row r="817" spans="1:8" ht="13.5" x14ac:dyDescent="0.25">
      <c r="A817" s="4">
        <v>43192</v>
      </c>
      <c r="B817" s="2">
        <v>4.53</v>
      </c>
      <c r="C817" s="2">
        <v>4.1773999999999996</v>
      </c>
      <c r="D817" s="2">
        <v>10052</v>
      </c>
      <c r="E817" s="2">
        <f t="shared" si="48"/>
        <v>391754</v>
      </c>
      <c r="F817" s="15" t="str">
        <f t="shared" si="51"/>
        <v>BULLISH</v>
      </c>
      <c r="G817" s="15" t="str">
        <f t="shared" si="50"/>
        <v>NEUTRAL</v>
      </c>
      <c r="H817" s="15" t="str">
        <f t="shared" si="49"/>
        <v>BULLISH DIVERGENCE</v>
      </c>
    </row>
    <row r="818" spans="1:8" ht="13.5" x14ac:dyDescent="0.25">
      <c r="A818" s="4">
        <v>43193</v>
      </c>
      <c r="B818" s="2">
        <v>4.49</v>
      </c>
      <c r="C818" s="2">
        <v>4.1405000000000003</v>
      </c>
      <c r="D818" s="2">
        <v>7522</v>
      </c>
      <c r="E818" s="2">
        <f t="shared" si="48"/>
        <v>384232</v>
      </c>
      <c r="F818" s="15" t="str">
        <f t="shared" si="51"/>
        <v>BEARISH</v>
      </c>
      <c r="G818" s="15" t="str">
        <f t="shared" si="50"/>
        <v>WEAK</v>
      </c>
      <c r="H818" s="15" t="str">
        <f t="shared" si="49"/>
        <v>CONFIRMED BEARISH</v>
      </c>
    </row>
    <row r="819" spans="1:8" ht="13.5" x14ac:dyDescent="0.25">
      <c r="A819" s="4">
        <v>43194</v>
      </c>
      <c r="B819" s="2">
        <v>4.4000000000000004</v>
      </c>
      <c r="C819" s="2">
        <v>4.0575000000000001</v>
      </c>
      <c r="D819" s="2">
        <v>7761</v>
      </c>
      <c r="E819" s="2">
        <f t="shared" si="48"/>
        <v>376471</v>
      </c>
      <c r="F819" s="15" t="str">
        <f t="shared" si="51"/>
        <v>BEARISH</v>
      </c>
      <c r="G819" s="15" t="str">
        <f t="shared" si="50"/>
        <v>WEAK</v>
      </c>
      <c r="H819" s="15" t="str">
        <f t="shared" si="49"/>
        <v>CONFIRMED BEARISH</v>
      </c>
    </row>
    <row r="820" spans="1:8" ht="13.5" x14ac:dyDescent="0.25">
      <c r="A820" s="4">
        <v>43195</v>
      </c>
      <c r="B820" s="2">
        <v>4.4400000000000004</v>
      </c>
      <c r="C820" s="2">
        <v>4.0944000000000003</v>
      </c>
      <c r="D820" s="2">
        <v>6774</v>
      </c>
      <c r="E820" s="2">
        <f t="shared" si="48"/>
        <v>383245</v>
      </c>
      <c r="F820" s="15" t="str">
        <f t="shared" si="51"/>
        <v>BULLISH</v>
      </c>
      <c r="G820" s="15" t="str">
        <f t="shared" si="50"/>
        <v>STRONG</v>
      </c>
      <c r="H820" s="15" t="str">
        <f t="shared" si="49"/>
        <v>BULLISH DIVERGENCE</v>
      </c>
    </row>
    <row r="821" spans="1:8" ht="13.5" x14ac:dyDescent="0.25">
      <c r="A821" s="4">
        <v>43196</v>
      </c>
      <c r="B821" s="2">
        <v>4.4400000000000004</v>
      </c>
      <c r="C821" s="2">
        <v>4.0944000000000003</v>
      </c>
      <c r="D821" s="2">
        <v>827</v>
      </c>
      <c r="E821" s="2">
        <f t="shared" si="48"/>
        <v>383245</v>
      </c>
      <c r="F821" s="15" t="str">
        <f t="shared" si="51"/>
        <v>BULLISH</v>
      </c>
      <c r="G821" s="15" t="str">
        <f t="shared" si="50"/>
        <v>NEUTRAL</v>
      </c>
      <c r="H821" s="15" t="str">
        <f t="shared" si="49"/>
        <v>BULLISH DIVERGENCE</v>
      </c>
    </row>
    <row r="822" spans="1:8" ht="13.5" x14ac:dyDescent="0.25">
      <c r="A822" s="4">
        <v>43200</v>
      </c>
      <c r="B822" s="2">
        <v>4.3600000000000003</v>
      </c>
      <c r="C822" s="2">
        <v>4.0206</v>
      </c>
      <c r="D822" s="2">
        <v>138</v>
      </c>
      <c r="E822" s="2">
        <f t="shared" si="48"/>
        <v>383107</v>
      </c>
      <c r="F822" s="15" t="str">
        <f t="shared" si="51"/>
        <v>BEARISH</v>
      </c>
      <c r="G822" s="15" t="str">
        <f t="shared" si="50"/>
        <v>WEAK</v>
      </c>
      <c r="H822" s="15" t="str">
        <f t="shared" si="49"/>
        <v>CONFIRMED BEARISH</v>
      </c>
    </row>
    <row r="823" spans="1:8" ht="13.5" x14ac:dyDescent="0.25">
      <c r="A823" s="4">
        <v>43201</v>
      </c>
      <c r="B823" s="2">
        <v>4.4000000000000004</v>
      </c>
      <c r="C823" s="2">
        <v>4.0575000000000001</v>
      </c>
      <c r="D823" s="2">
        <v>1472</v>
      </c>
      <c r="E823" s="2">
        <f t="shared" si="48"/>
        <v>384579</v>
      </c>
      <c r="F823" s="15" t="str">
        <f t="shared" si="51"/>
        <v>BULLISH</v>
      </c>
      <c r="G823" s="15" t="str">
        <f t="shared" si="50"/>
        <v>NEUTRAL</v>
      </c>
      <c r="H823" s="15" t="str">
        <f t="shared" si="49"/>
        <v>BULLISH DIVERGENCE</v>
      </c>
    </row>
    <row r="824" spans="1:8" ht="13.5" x14ac:dyDescent="0.25">
      <c r="A824" s="4">
        <v>43202</v>
      </c>
      <c r="B824" s="2">
        <v>4.4000000000000004</v>
      </c>
      <c r="C824" s="2">
        <v>4.0575000000000001</v>
      </c>
      <c r="D824" s="2">
        <v>200</v>
      </c>
      <c r="E824" s="2">
        <f t="shared" si="48"/>
        <v>384579</v>
      </c>
      <c r="F824" s="15" t="str">
        <f t="shared" si="51"/>
        <v>BULLISH</v>
      </c>
      <c r="G824" s="15" t="str">
        <f t="shared" si="50"/>
        <v>STRONG</v>
      </c>
      <c r="H824" s="15" t="str">
        <f t="shared" si="49"/>
        <v>NEUTRAL</v>
      </c>
    </row>
    <row r="825" spans="1:8" ht="13.5" x14ac:dyDescent="0.25">
      <c r="A825" s="4">
        <v>43203</v>
      </c>
      <c r="B825" s="2">
        <v>4.4000000000000004</v>
      </c>
      <c r="C825" s="2">
        <v>4.0575000000000001</v>
      </c>
      <c r="D825" s="2">
        <v>1005</v>
      </c>
      <c r="E825" s="2">
        <f t="shared" si="48"/>
        <v>384579</v>
      </c>
      <c r="F825" s="15" t="str">
        <f t="shared" si="51"/>
        <v>BULLISH</v>
      </c>
      <c r="G825" s="15" t="str">
        <f t="shared" si="50"/>
        <v>NEUTRAL</v>
      </c>
      <c r="H825" s="15" t="str">
        <f t="shared" si="49"/>
        <v>BULLISH DIVERGENCE</v>
      </c>
    </row>
    <row r="826" spans="1:8" ht="13.5" x14ac:dyDescent="0.25">
      <c r="A826" s="4">
        <v>43206</v>
      </c>
      <c r="B826" s="2">
        <v>4.4000000000000004</v>
      </c>
      <c r="C826" s="2">
        <v>4.0575000000000001</v>
      </c>
      <c r="D826" s="2">
        <v>2236</v>
      </c>
      <c r="E826" s="2">
        <f t="shared" si="48"/>
        <v>384579</v>
      </c>
      <c r="F826" s="15" t="str">
        <f t="shared" si="51"/>
        <v>BULLISH</v>
      </c>
      <c r="G826" s="15" t="str">
        <f t="shared" si="50"/>
        <v>NEUTRAL</v>
      </c>
      <c r="H826" s="15" t="str">
        <f t="shared" si="49"/>
        <v>BULLISH DIVERGENCE</v>
      </c>
    </row>
    <row r="827" spans="1:8" ht="13.5" x14ac:dyDescent="0.25">
      <c r="A827" s="4">
        <v>43207</v>
      </c>
      <c r="B827" s="2">
        <v>4.3</v>
      </c>
      <c r="C827" s="2">
        <v>3.9653</v>
      </c>
      <c r="D827" s="2">
        <v>10854</v>
      </c>
      <c r="E827" s="2">
        <f t="shared" si="48"/>
        <v>373725</v>
      </c>
      <c r="F827" s="15" t="str">
        <f t="shared" si="51"/>
        <v>BEARISH</v>
      </c>
      <c r="G827" s="15" t="str">
        <f t="shared" si="50"/>
        <v>WEAK</v>
      </c>
      <c r="H827" s="15" t="str">
        <f t="shared" si="49"/>
        <v>CONFIRMED BEARISH</v>
      </c>
    </row>
    <row r="828" spans="1:8" ht="13.5" x14ac:dyDescent="0.25">
      <c r="A828" s="4">
        <v>43208</v>
      </c>
      <c r="B828" s="2">
        <v>4.3</v>
      </c>
      <c r="C828" s="2">
        <v>3.9653</v>
      </c>
      <c r="D828" s="2">
        <v>3005</v>
      </c>
      <c r="E828" s="2">
        <f t="shared" si="48"/>
        <v>373725</v>
      </c>
      <c r="F828" s="15" t="str">
        <f t="shared" si="51"/>
        <v>BEARISH</v>
      </c>
      <c r="G828" s="15" t="str">
        <f t="shared" si="50"/>
        <v>WEAK</v>
      </c>
      <c r="H828" s="15" t="str">
        <f t="shared" si="49"/>
        <v>CONFIRMED BEARISH</v>
      </c>
    </row>
    <row r="829" spans="1:8" ht="13.5" x14ac:dyDescent="0.25">
      <c r="A829" s="4">
        <v>43209</v>
      </c>
      <c r="B829" s="2">
        <v>4.0999999999999996</v>
      </c>
      <c r="C829" s="2">
        <v>3.7808000000000002</v>
      </c>
      <c r="D829" s="2">
        <v>33893</v>
      </c>
      <c r="E829" s="2">
        <f t="shared" si="48"/>
        <v>339832</v>
      </c>
      <c r="F829" s="15" t="str">
        <f t="shared" si="51"/>
        <v>BEARISH</v>
      </c>
      <c r="G829" s="15" t="str">
        <f t="shared" si="50"/>
        <v>WEAK</v>
      </c>
      <c r="H829" s="15" t="str">
        <f t="shared" si="49"/>
        <v>CONFIRMED BEARISH</v>
      </c>
    </row>
    <row r="830" spans="1:8" ht="13.5" x14ac:dyDescent="0.25">
      <c r="A830" s="4">
        <v>43210</v>
      </c>
      <c r="B830" s="2">
        <v>4.2</v>
      </c>
      <c r="C830" s="2">
        <v>3.8731</v>
      </c>
      <c r="D830" s="2">
        <v>7716</v>
      </c>
      <c r="E830" s="2">
        <f t="shared" si="48"/>
        <v>347548</v>
      </c>
      <c r="F830" s="15" t="str">
        <f t="shared" si="51"/>
        <v>BEARISH</v>
      </c>
      <c r="G830" s="15" t="str">
        <f t="shared" si="50"/>
        <v>WEAK</v>
      </c>
      <c r="H830" s="15" t="str">
        <f t="shared" si="49"/>
        <v>CONFIRMED BEARISH</v>
      </c>
    </row>
    <row r="831" spans="1:8" ht="13.5" x14ac:dyDescent="0.25">
      <c r="A831" s="4">
        <v>43213</v>
      </c>
      <c r="B831" s="2">
        <v>4.1100000000000003</v>
      </c>
      <c r="C831" s="2">
        <v>3.7900999999999998</v>
      </c>
      <c r="D831" s="2">
        <v>5008</v>
      </c>
      <c r="E831" s="2">
        <f t="shared" si="48"/>
        <v>342540</v>
      </c>
      <c r="F831" s="15" t="str">
        <f t="shared" si="51"/>
        <v>BEARISH</v>
      </c>
      <c r="G831" s="15" t="str">
        <f t="shared" si="50"/>
        <v>WEAK</v>
      </c>
      <c r="H831" s="15" t="str">
        <f t="shared" si="49"/>
        <v>CONFIRMED BEARISH</v>
      </c>
    </row>
    <row r="832" spans="1:8" ht="13.5" x14ac:dyDescent="0.25">
      <c r="A832" s="4">
        <v>43214</v>
      </c>
      <c r="B832" s="2">
        <v>4.18</v>
      </c>
      <c r="C832" s="2">
        <v>3.8546</v>
      </c>
      <c r="D832" s="2">
        <v>5198</v>
      </c>
      <c r="E832" s="2">
        <f t="shared" si="48"/>
        <v>347738</v>
      </c>
      <c r="F832" s="15" t="str">
        <f t="shared" si="51"/>
        <v>BEARISH</v>
      </c>
      <c r="G832" s="15" t="str">
        <f t="shared" si="50"/>
        <v>WEAK</v>
      </c>
      <c r="H832" s="15" t="str">
        <f t="shared" si="49"/>
        <v>CONFIRMED BEARISH</v>
      </c>
    </row>
    <row r="833" spans="1:8" ht="13.5" x14ac:dyDescent="0.25">
      <c r="A833" s="4">
        <v>43215</v>
      </c>
      <c r="B833" s="2">
        <v>4.25</v>
      </c>
      <c r="C833" s="2">
        <v>3.9192</v>
      </c>
      <c r="D833" s="2">
        <v>457</v>
      </c>
      <c r="E833" s="2">
        <f t="shared" si="48"/>
        <v>348195</v>
      </c>
      <c r="F833" s="15" t="str">
        <f t="shared" si="51"/>
        <v>BEARISH</v>
      </c>
      <c r="G833" s="15" t="str">
        <f t="shared" si="50"/>
        <v>WEAK</v>
      </c>
      <c r="H833" s="15" t="str">
        <f t="shared" si="49"/>
        <v>CONFIRMED BEARISH</v>
      </c>
    </row>
    <row r="834" spans="1:8" ht="13.5" x14ac:dyDescent="0.25">
      <c r="A834" s="4">
        <v>43216</v>
      </c>
      <c r="B834" s="2">
        <v>4.1399999999999997</v>
      </c>
      <c r="C834" s="2">
        <v>3.8176999999999999</v>
      </c>
      <c r="D834" s="2">
        <v>2136</v>
      </c>
      <c r="E834" s="2">
        <f t="shared" si="48"/>
        <v>346059</v>
      </c>
      <c r="F834" s="15" t="str">
        <f t="shared" si="51"/>
        <v>BULLISH</v>
      </c>
      <c r="G834" s="15" t="str">
        <f t="shared" si="50"/>
        <v>NEUTRAL</v>
      </c>
      <c r="H834" s="15" t="str">
        <f t="shared" si="49"/>
        <v>CONFIRMED BULLISH</v>
      </c>
    </row>
    <row r="835" spans="1:8" ht="13.5" x14ac:dyDescent="0.25">
      <c r="A835" s="4">
        <v>43217</v>
      </c>
      <c r="B835" s="2">
        <v>4.25</v>
      </c>
      <c r="C835" s="2">
        <v>3.9192</v>
      </c>
      <c r="D835" s="2">
        <v>22</v>
      </c>
      <c r="E835" s="2">
        <f t="shared" si="48"/>
        <v>346081</v>
      </c>
      <c r="F835" s="15" t="str">
        <f t="shared" si="51"/>
        <v>BEARISH</v>
      </c>
      <c r="G835" s="15" t="str">
        <f t="shared" si="50"/>
        <v>NEUTRAL</v>
      </c>
      <c r="H835" s="15" t="str">
        <f t="shared" si="49"/>
        <v>BEARISH DIVERGENCE</v>
      </c>
    </row>
    <row r="836" spans="1:8" ht="13.5" x14ac:dyDescent="0.25">
      <c r="A836" s="4">
        <v>43220</v>
      </c>
      <c r="B836" s="2">
        <v>4.25</v>
      </c>
      <c r="C836" s="2">
        <v>3.9192</v>
      </c>
      <c r="D836" s="2">
        <v>51</v>
      </c>
      <c r="E836" s="2">
        <f t="shared" ref="E836:E899" si="52">IF(B836&gt;B835, E835+D836, IF(B836&lt;B835, E835-D836, E835))</f>
        <v>346081</v>
      </c>
      <c r="F836" s="15" t="str">
        <f t="shared" si="51"/>
        <v>BULLISH</v>
      </c>
      <c r="G836" s="15" t="str">
        <f t="shared" si="50"/>
        <v>NEUTRAL</v>
      </c>
      <c r="H836" s="15" t="str">
        <f t="shared" si="49"/>
        <v>CONFIRMED BULLISH</v>
      </c>
    </row>
    <row r="837" spans="1:8" ht="13.5" x14ac:dyDescent="0.25">
      <c r="A837" s="4">
        <v>43222</v>
      </c>
      <c r="B837" s="2">
        <v>4.24</v>
      </c>
      <c r="C837" s="2">
        <v>3.9098999999999999</v>
      </c>
      <c r="D837" s="2">
        <v>288</v>
      </c>
      <c r="E837" s="2">
        <f t="shared" si="52"/>
        <v>345793</v>
      </c>
      <c r="F837" s="15" t="str">
        <f t="shared" si="51"/>
        <v>BEARISH</v>
      </c>
      <c r="G837" s="15" t="str">
        <f t="shared" si="50"/>
        <v>NEUTRAL</v>
      </c>
      <c r="H837" s="15" t="str">
        <f t="shared" si="49"/>
        <v>BEARISH DIVERGENCE</v>
      </c>
    </row>
    <row r="838" spans="1:8" ht="13.5" x14ac:dyDescent="0.25">
      <c r="A838" s="4">
        <v>43223</v>
      </c>
      <c r="B838" s="2">
        <v>4</v>
      </c>
      <c r="C838" s="2">
        <v>3.9</v>
      </c>
      <c r="D838" s="2">
        <v>9180</v>
      </c>
      <c r="E838" s="2">
        <f t="shared" si="52"/>
        <v>336613</v>
      </c>
      <c r="F838" s="15" t="str">
        <f t="shared" si="51"/>
        <v>BEARISH</v>
      </c>
      <c r="G838" s="15" t="str">
        <f t="shared" si="50"/>
        <v>WEAK</v>
      </c>
      <c r="H838" s="1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4">
        <v>43224</v>
      </c>
      <c r="B839" s="2">
        <v>4.09</v>
      </c>
      <c r="C839" s="2">
        <v>3.9878</v>
      </c>
      <c r="D839" s="2">
        <v>11493</v>
      </c>
      <c r="E839" s="2">
        <f t="shared" si="52"/>
        <v>348106</v>
      </c>
      <c r="F839" s="15" t="str">
        <f t="shared" si="51"/>
        <v>BULLISH</v>
      </c>
      <c r="G839" s="15" t="str">
        <f t="shared" ref="G839:G902" si="54">IF((E839-E834)/E834 &gt; 0.02, "STRONG",
 IF((E839-E834)/E834 &lt; -0.02, "WEAK", "NEUTRAL"))</f>
        <v>NEUTRAL</v>
      </c>
      <c r="H839" s="15" t="str">
        <f t="shared" si="53"/>
        <v>BULLISH DIVERGENCE</v>
      </c>
    </row>
    <row r="840" spans="1:8" ht="13.5" x14ac:dyDescent="0.25">
      <c r="A840" s="4">
        <v>43227</v>
      </c>
      <c r="B840" s="2">
        <v>4.09</v>
      </c>
      <c r="C840" s="2">
        <v>3.9878</v>
      </c>
      <c r="D840" s="2">
        <v>1760</v>
      </c>
      <c r="E840" s="2">
        <f t="shared" si="52"/>
        <v>348106</v>
      </c>
      <c r="F840" s="15" t="str">
        <f t="shared" ref="F840:F903" si="55">IF(E840&gt;E835,"BULLISH",IF(E840&lt;E835,"BEARISH","NEUTRAL"))</f>
        <v>BULLISH</v>
      </c>
      <c r="G840" s="15" t="str">
        <f t="shared" si="54"/>
        <v>NEUTRAL</v>
      </c>
      <c r="H840" s="15" t="str">
        <f t="shared" si="53"/>
        <v>BULLISH DIVERGENCE</v>
      </c>
    </row>
    <row r="841" spans="1:8" ht="13.5" x14ac:dyDescent="0.25">
      <c r="A841" s="4">
        <v>43228</v>
      </c>
      <c r="B841" s="2">
        <v>4.09</v>
      </c>
      <c r="C841" s="2">
        <v>3.9878</v>
      </c>
      <c r="D841" s="2">
        <v>3078</v>
      </c>
      <c r="E841" s="2">
        <f t="shared" si="52"/>
        <v>348106</v>
      </c>
      <c r="F841" s="15" t="str">
        <f t="shared" si="55"/>
        <v>BULLISH</v>
      </c>
      <c r="G841" s="15" t="str">
        <f t="shared" si="54"/>
        <v>NEUTRAL</v>
      </c>
      <c r="H841" s="15" t="str">
        <f t="shared" si="53"/>
        <v>BULLISH DIVERGENCE</v>
      </c>
    </row>
    <row r="842" spans="1:8" ht="13.5" x14ac:dyDescent="0.25">
      <c r="A842" s="4">
        <v>43229</v>
      </c>
      <c r="B842" s="2">
        <v>4.1900000000000004</v>
      </c>
      <c r="C842" s="2">
        <v>4.0853000000000002</v>
      </c>
      <c r="D842" s="2">
        <v>2455</v>
      </c>
      <c r="E842" s="2">
        <f t="shared" si="52"/>
        <v>350561</v>
      </c>
      <c r="F842" s="15" t="str">
        <f t="shared" si="55"/>
        <v>BULLISH</v>
      </c>
      <c r="G842" s="15" t="str">
        <f t="shared" si="54"/>
        <v>NEUTRAL</v>
      </c>
      <c r="H842" s="15" t="str">
        <f t="shared" si="53"/>
        <v>BULLISH DIVERGENCE</v>
      </c>
    </row>
    <row r="843" spans="1:8" ht="13.5" x14ac:dyDescent="0.25">
      <c r="A843" s="4">
        <v>43230</v>
      </c>
      <c r="B843" s="2">
        <v>4.1500000000000004</v>
      </c>
      <c r="C843" s="2">
        <v>4.0462999999999996</v>
      </c>
      <c r="D843" s="2">
        <v>1634</v>
      </c>
      <c r="E843" s="2">
        <f t="shared" si="52"/>
        <v>348927</v>
      </c>
      <c r="F843" s="15" t="str">
        <f t="shared" si="55"/>
        <v>BULLISH</v>
      </c>
      <c r="G843" s="15" t="str">
        <f t="shared" si="54"/>
        <v>STRONG</v>
      </c>
      <c r="H843" s="15" t="str">
        <f t="shared" si="53"/>
        <v>CONFIRMED BULLISH</v>
      </c>
    </row>
    <row r="844" spans="1:8" ht="13.5" x14ac:dyDescent="0.25">
      <c r="A844" s="4">
        <v>43231</v>
      </c>
      <c r="B844" s="2">
        <v>4.1500000000000004</v>
      </c>
      <c r="C844" s="2">
        <v>4.0462999999999996</v>
      </c>
      <c r="D844" s="2">
        <v>2543</v>
      </c>
      <c r="E844" s="2">
        <f t="shared" si="52"/>
        <v>348927</v>
      </c>
      <c r="F844" s="15" t="str">
        <f t="shared" si="55"/>
        <v>BULLISH</v>
      </c>
      <c r="G844" s="15" t="str">
        <f t="shared" si="54"/>
        <v>NEUTRAL</v>
      </c>
      <c r="H844" s="15" t="str">
        <f t="shared" si="53"/>
        <v>CONFIRMED BULLISH</v>
      </c>
    </row>
    <row r="845" spans="1:8" ht="13.5" x14ac:dyDescent="0.25">
      <c r="A845" s="4">
        <v>43234</v>
      </c>
      <c r="B845" s="2">
        <v>4.1500000000000004</v>
      </c>
      <c r="C845" s="2">
        <v>4.0462999999999996</v>
      </c>
      <c r="D845" s="2">
        <v>5431</v>
      </c>
      <c r="E845" s="2">
        <f t="shared" si="52"/>
        <v>348927</v>
      </c>
      <c r="F845" s="15" t="str">
        <f t="shared" si="55"/>
        <v>BULLISH</v>
      </c>
      <c r="G845" s="15" t="str">
        <f t="shared" si="54"/>
        <v>NEUTRAL</v>
      </c>
      <c r="H845" s="15" t="str">
        <f t="shared" si="53"/>
        <v>CONFIRMED BULLISH</v>
      </c>
    </row>
    <row r="846" spans="1:8" ht="13.5" x14ac:dyDescent="0.25">
      <c r="A846" s="4">
        <v>43235</v>
      </c>
      <c r="B846" s="2">
        <v>4.18</v>
      </c>
      <c r="C846" s="2">
        <v>4.0754999999999999</v>
      </c>
      <c r="D846" s="2">
        <v>4132</v>
      </c>
      <c r="E846" s="2">
        <f t="shared" si="52"/>
        <v>353059</v>
      </c>
      <c r="F846" s="15" t="str">
        <f t="shared" si="55"/>
        <v>BULLISH</v>
      </c>
      <c r="G846" s="15" t="str">
        <f t="shared" si="54"/>
        <v>NEUTRAL</v>
      </c>
      <c r="H846" s="15" t="str">
        <f t="shared" si="53"/>
        <v>CONFIRMED BULLISH</v>
      </c>
    </row>
    <row r="847" spans="1:8" ht="13.5" x14ac:dyDescent="0.25">
      <c r="A847" s="4">
        <v>43236</v>
      </c>
      <c r="B847" s="2">
        <v>4.2</v>
      </c>
      <c r="C847" s="2">
        <v>4.0949999999999998</v>
      </c>
      <c r="D847" s="2">
        <v>1351</v>
      </c>
      <c r="E847" s="2">
        <f t="shared" si="52"/>
        <v>354410</v>
      </c>
      <c r="F847" s="15" t="str">
        <f t="shared" si="55"/>
        <v>BULLISH</v>
      </c>
      <c r="G847" s="15" t="str">
        <f t="shared" si="54"/>
        <v>NEUTRAL</v>
      </c>
      <c r="H847" s="15" t="str">
        <f t="shared" si="53"/>
        <v>CONFIRMED BULLISH</v>
      </c>
    </row>
    <row r="848" spans="1:8" ht="13.5" x14ac:dyDescent="0.25">
      <c r="A848" s="4">
        <v>43237</v>
      </c>
      <c r="B848" s="2">
        <v>4.1500000000000004</v>
      </c>
      <c r="C848" s="2">
        <v>4.0462999999999996</v>
      </c>
      <c r="D848" s="2">
        <v>50</v>
      </c>
      <c r="E848" s="2">
        <f t="shared" si="52"/>
        <v>354360</v>
      </c>
      <c r="F848" s="15" t="str">
        <f t="shared" si="55"/>
        <v>BULLISH</v>
      </c>
      <c r="G848" s="15" t="str">
        <f t="shared" si="54"/>
        <v>NEUTRAL</v>
      </c>
      <c r="H848" s="15" t="str">
        <f t="shared" si="53"/>
        <v>NEUTRAL</v>
      </c>
    </row>
    <row r="849" spans="1:8" ht="13.5" x14ac:dyDescent="0.25">
      <c r="A849" s="4">
        <v>43238</v>
      </c>
      <c r="B849" s="2">
        <v>4.1500000000000004</v>
      </c>
      <c r="C849" s="2">
        <v>4.0462999999999996</v>
      </c>
      <c r="D849" s="2">
        <v>201</v>
      </c>
      <c r="E849" s="2">
        <f t="shared" si="52"/>
        <v>354360</v>
      </c>
      <c r="F849" s="15" t="str">
        <f t="shared" si="55"/>
        <v>BULLISH</v>
      </c>
      <c r="G849" s="15" t="str">
        <f t="shared" si="54"/>
        <v>NEUTRAL</v>
      </c>
      <c r="H849" s="15" t="str">
        <f t="shared" si="53"/>
        <v>NEUTRAL</v>
      </c>
    </row>
    <row r="850" spans="1:8" ht="13.5" x14ac:dyDescent="0.25">
      <c r="A850" s="4">
        <v>43241</v>
      </c>
      <c r="B850" s="2">
        <v>4.1500000000000004</v>
      </c>
      <c r="C850" s="2">
        <v>4.0462999999999996</v>
      </c>
      <c r="D850" s="2">
        <v>2094</v>
      </c>
      <c r="E850" s="2">
        <f t="shared" si="52"/>
        <v>354360</v>
      </c>
      <c r="F850" s="15" t="str">
        <f t="shared" si="55"/>
        <v>BULLISH</v>
      </c>
      <c r="G850" s="15" t="str">
        <f t="shared" si="54"/>
        <v>NEUTRAL</v>
      </c>
      <c r="H850" s="15" t="str">
        <f t="shared" si="53"/>
        <v>NEUTRAL</v>
      </c>
    </row>
    <row r="851" spans="1:8" ht="13.5" x14ac:dyDescent="0.25">
      <c r="A851" s="4">
        <v>43242</v>
      </c>
      <c r="B851" s="2">
        <v>4.2300000000000004</v>
      </c>
      <c r="C851" s="2">
        <v>4.1242999999999999</v>
      </c>
      <c r="D851" s="2">
        <v>690</v>
      </c>
      <c r="E851" s="2">
        <f t="shared" si="52"/>
        <v>355050</v>
      </c>
      <c r="F851" s="15" t="str">
        <f t="shared" si="55"/>
        <v>BULLISH</v>
      </c>
      <c r="G851" s="15" t="str">
        <f t="shared" si="54"/>
        <v>NEUTRAL</v>
      </c>
      <c r="H851" s="15" t="str">
        <f t="shared" si="53"/>
        <v>CONFIRMED BULLISH</v>
      </c>
    </row>
    <row r="852" spans="1:8" ht="13.5" x14ac:dyDescent="0.25">
      <c r="A852" s="4">
        <v>43243</v>
      </c>
      <c r="B852" s="2">
        <v>4.13</v>
      </c>
      <c r="C852" s="2">
        <v>4.0267999999999997</v>
      </c>
      <c r="D852" s="2">
        <v>506</v>
      </c>
      <c r="E852" s="2">
        <f t="shared" si="52"/>
        <v>354544</v>
      </c>
      <c r="F852" s="15" t="str">
        <f t="shared" si="55"/>
        <v>BULLISH</v>
      </c>
      <c r="G852" s="15" t="str">
        <f t="shared" si="54"/>
        <v>NEUTRAL</v>
      </c>
      <c r="H852" s="15" t="str">
        <f t="shared" si="53"/>
        <v>BULLISH DIVERGENCE</v>
      </c>
    </row>
    <row r="853" spans="1:8" ht="13.5" x14ac:dyDescent="0.25">
      <c r="A853" s="4">
        <v>43244</v>
      </c>
      <c r="B853" s="2">
        <v>4.12</v>
      </c>
      <c r="C853" s="2">
        <v>4.0170000000000003</v>
      </c>
      <c r="D853" s="2">
        <v>8310</v>
      </c>
      <c r="E853" s="2">
        <f t="shared" si="52"/>
        <v>346234</v>
      </c>
      <c r="F853" s="15" t="str">
        <f t="shared" si="55"/>
        <v>BEARISH</v>
      </c>
      <c r="G853" s="15" t="str">
        <f t="shared" si="54"/>
        <v>WEAK</v>
      </c>
      <c r="H853" s="15" t="str">
        <f t="shared" si="53"/>
        <v>CONFIRMED BEARISH</v>
      </c>
    </row>
    <row r="854" spans="1:8" ht="13.5" x14ac:dyDescent="0.25">
      <c r="A854" s="4">
        <v>43245</v>
      </c>
      <c r="B854" s="2">
        <v>4.1500000000000004</v>
      </c>
      <c r="C854" s="2">
        <v>4.0462999999999996</v>
      </c>
      <c r="D854" s="2">
        <v>10497</v>
      </c>
      <c r="E854" s="2">
        <f t="shared" si="52"/>
        <v>356731</v>
      </c>
      <c r="F854" s="15" t="str">
        <f t="shared" si="55"/>
        <v>BULLISH</v>
      </c>
      <c r="G854" s="15" t="str">
        <f t="shared" si="54"/>
        <v>NEUTRAL</v>
      </c>
      <c r="H854" s="15" t="str">
        <f t="shared" si="53"/>
        <v>NEUTRAL</v>
      </c>
    </row>
    <row r="855" spans="1:8" ht="13.5" x14ac:dyDescent="0.25">
      <c r="A855" s="4">
        <v>43248</v>
      </c>
      <c r="B855" s="2">
        <v>4.17</v>
      </c>
      <c r="C855" s="2">
        <v>4.0656999999999996</v>
      </c>
      <c r="D855" s="2">
        <v>10667</v>
      </c>
      <c r="E855" s="2">
        <f t="shared" si="52"/>
        <v>367398</v>
      </c>
      <c r="F855" s="15" t="str">
        <f t="shared" si="55"/>
        <v>BULLISH</v>
      </c>
      <c r="G855" s="15" t="str">
        <f t="shared" si="54"/>
        <v>STRONG</v>
      </c>
      <c r="H855" s="15" t="str">
        <f t="shared" si="53"/>
        <v>CONFIRMED BULLISH</v>
      </c>
    </row>
    <row r="856" spans="1:8" ht="13.5" x14ac:dyDescent="0.25">
      <c r="A856" s="4">
        <v>43249</v>
      </c>
      <c r="B856" s="2">
        <v>4.18</v>
      </c>
      <c r="C856" s="2">
        <v>4.0754999999999999</v>
      </c>
      <c r="D856" s="2">
        <v>3248</v>
      </c>
      <c r="E856" s="2">
        <f t="shared" si="52"/>
        <v>370646</v>
      </c>
      <c r="F856" s="15" t="str">
        <f t="shared" si="55"/>
        <v>BULLISH</v>
      </c>
      <c r="G856" s="15" t="str">
        <f t="shared" si="54"/>
        <v>STRONG</v>
      </c>
      <c r="H856" s="15" t="str">
        <f t="shared" si="53"/>
        <v>BULLISH DIVERGENCE</v>
      </c>
    </row>
    <row r="857" spans="1:8" ht="13.5" x14ac:dyDescent="0.25">
      <c r="A857" s="4">
        <v>43250</v>
      </c>
      <c r="B857" s="2">
        <v>4.18</v>
      </c>
      <c r="C857" s="2">
        <v>4.0754999999999999</v>
      </c>
      <c r="D857" s="2">
        <v>0</v>
      </c>
      <c r="E857" s="2">
        <f t="shared" si="52"/>
        <v>370646</v>
      </c>
      <c r="F857" s="15" t="str">
        <f t="shared" si="55"/>
        <v>BULLISH</v>
      </c>
      <c r="G857" s="15" t="str">
        <f t="shared" si="54"/>
        <v>STRONG</v>
      </c>
      <c r="H857" s="15" t="str">
        <f t="shared" si="53"/>
        <v>CONFIRMED BULLISH</v>
      </c>
    </row>
    <row r="858" spans="1:8" ht="13.5" x14ac:dyDescent="0.25">
      <c r="A858" s="4">
        <v>43251</v>
      </c>
      <c r="B858" s="2">
        <v>4.2</v>
      </c>
      <c r="C858" s="2">
        <v>4.0949999999999998</v>
      </c>
      <c r="D858" s="2">
        <v>30051</v>
      </c>
      <c r="E858" s="2">
        <f t="shared" si="52"/>
        <v>400697</v>
      </c>
      <c r="F858" s="15" t="str">
        <f t="shared" si="55"/>
        <v>BULLISH</v>
      </c>
      <c r="G858" s="15" t="str">
        <f t="shared" si="54"/>
        <v>STRONG</v>
      </c>
      <c r="H858" s="15" t="str">
        <f t="shared" si="53"/>
        <v>CONFIRMED BULLISH</v>
      </c>
    </row>
    <row r="859" spans="1:8" ht="13.5" x14ac:dyDescent="0.25">
      <c r="A859" s="4">
        <v>43252</v>
      </c>
      <c r="B859" s="2">
        <v>4.18</v>
      </c>
      <c r="C859" s="2">
        <v>4.0754999999999999</v>
      </c>
      <c r="D859" s="2">
        <v>3653</v>
      </c>
      <c r="E859" s="2">
        <f t="shared" si="52"/>
        <v>397044</v>
      </c>
      <c r="F859" s="15" t="str">
        <f t="shared" si="55"/>
        <v>BULLISH</v>
      </c>
      <c r="G859" s="15" t="str">
        <f t="shared" si="54"/>
        <v>STRONG</v>
      </c>
      <c r="H859" s="15" t="str">
        <f t="shared" si="53"/>
        <v>CONFIRMED BULLISH</v>
      </c>
    </row>
    <row r="860" spans="1:8" ht="13.5" x14ac:dyDescent="0.25">
      <c r="A860" s="4">
        <v>43255</v>
      </c>
      <c r="B860" s="2">
        <v>4.21</v>
      </c>
      <c r="C860" s="2">
        <v>4.1048</v>
      </c>
      <c r="D860" s="2">
        <v>3145</v>
      </c>
      <c r="E860" s="2">
        <f t="shared" si="52"/>
        <v>400189</v>
      </c>
      <c r="F860" s="15" t="str">
        <f t="shared" si="55"/>
        <v>BULLISH</v>
      </c>
      <c r="G860" s="15" t="str">
        <f t="shared" si="54"/>
        <v>STRONG</v>
      </c>
      <c r="H860" s="15" t="str">
        <f t="shared" si="53"/>
        <v>CONFIRMED BULLISH</v>
      </c>
    </row>
    <row r="861" spans="1:8" ht="13.5" x14ac:dyDescent="0.25">
      <c r="A861" s="4">
        <v>43256</v>
      </c>
      <c r="B861" s="2">
        <v>4.2</v>
      </c>
      <c r="C861" s="2">
        <v>4.0949999999999998</v>
      </c>
      <c r="D861" s="2">
        <v>2964</v>
      </c>
      <c r="E861" s="2">
        <f t="shared" si="52"/>
        <v>397225</v>
      </c>
      <c r="F861" s="15" t="str">
        <f t="shared" si="55"/>
        <v>BULLISH</v>
      </c>
      <c r="G861" s="15" t="str">
        <f t="shared" si="54"/>
        <v>STRONG</v>
      </c>
      <c r="H861" s="15" t="str">
        <f t="shared" si="53"/>
        <v>CONFIRMED BULLISH</v>
      </c>
    </row>
    <row r="862" spans="1:8" ht="13.5" x14ac:dyDescent="0.25">
      <c r="A862" s="4">
        <v>43257</v>
      </c>
      <c r="B862" s="2">
        <v>4.1900000000000004</v>
      </c>
      <c r="C862" s="2">
        <v>4.0853000000000002</v>
      </c>
      <c r="D862" s="2">
        <v>2800</v>
      </c>
      <c r="E862" s="2">
        <f t="shared" si="52"/>
        <v>394425</v>
      </c>
      <c r="F862" s="15" t="str">
        <f t="shared" si="55"/>
        <v>BULLISH</v>
      </c>
      <c r="G862" s="15" t="str">
        <f t="shared" si="54"/>
        <v>STRONG</v>
      </c>
      <c r="H862" s="15" t="str">
        <f t="shared" si="53"/>
        <v>CONFIRMED BULLISH</v>
      </c>
    </row>
    <row r="863" spans="1:8" ht="13.5" x14ac:dyDescent="0.25">
      <c r="A863" s="4">
        <v>43258</v>
      </c>
      <c r="B863" s="2">
        <v>4.17</v>
      </c>
      <c r="C863" s="2">
        <v>4.0656999999999996</v>
      </c>
      <c r="D863" s="2">
        <v>350</v>
      </c>
      <c r="E863" s="2">
        <f t="shared" si="52"/>
        <v>394075</v>
      </c>
      <c r="F863" s="15" t="str">
        <f t="shared" si="55"/>
        <v>BEARISH</v>
      </c>
      <c r="G863" s="15" t="str">
        <f t="shared" si="54"/>
        <v>NEUTRAL</v>
      </c>
      <c r="H863" s="15" t="str">
        <f t="shared" si="53"/>
        <v>CONFIRMED BEARISH</v>
      </c>
    </row>
    <row r="864" spans="1:8" ht="13.5" x14ac:dyDescent="0.25">
      <c r="A864" s="4">
        <v>43259</v>
      </c>
      <c r="B864" s="2">
        <v>4.18</v>
      </c>
      <c r="C864" s="2">
        <v>4.0754999999999999</v>
      </c>
      <c r="D864" s="2">
        <v>4427</v>
      </c>
      <c r="E864" s="2">
        <f t="shared" si="52"/>
        <v>398502</v>
      </c>
      <c r="F864" s="15" t="str">
        <f t="shared" si="55"/>
        <v>BULLISH</v>
      </c>
      <c r="G864" s="15" t="str">
        <f t="shared" si="54"/>
        <v>NEUTRAL</v>
      </c>
      <c r="H864" s="15" t="str">
        <f t="shared" si="53"/>
        <v>NEUTRAL</v>
      </c>
    </row>
    <row r="865" spans="1:8" ht="13.5" x14ac:dyDescent="0.25">
      <c r="A865" s="4">
        <v>43262</v>
      </c>
      <c r="B865" s="2">
        <v>4.17</v>
      </c>
      <c r="C865" s="2">
        <v>4.0656999999999996</v>
      </c>
      <c r="D865" s="2">
        <v>362</v>
      </c>
      <c r="E865" s="2">
        <f t="shared" si="52"/>
        <v>398140</v>
      </c>
      <c r="F865" s="15" t="str">
        <f t="shared" si="55"/>
        <v>BEARISH</v>
      </c>
      <c r="G865" s="15" t="str">
        <f t="shared" si="54"/>
        <v>NEUTRAL</v>
      </c>
      <c r="H865" s="15" t="str">
        <f t="shared" si="53"/>
        <v>CONFIRMED BEARISH</v>
      </c>
    </row>
    <row r="866" spans="1:8" ht="13.5" x14ac:dyDescent="0.25">
      <c r="A866" s="4">
        <v>43263</v>
      </c>
      <c r="B866" s="2">
        <v>4.16</v>
      </c>
      <c r="C866" s="2">
        <v>4.056</v>
      </c>
      <c r="D866" s="2">
        <v>3494</v>
      </c>
      <c r="E866" s="2">
        <f t="shared" si="52"/>
        <v>394646</v>
      </c>
      <c r="F866" s="15" t="str">
        <f t="shared" si="55"/>
        <v>BEARISH</v>
      </c>
      <c r="G866" s="15" t="str">
        <f t="shared" si="54"/>
        <v>NEUTRAL</v>
      </c>
      <c r="H866" s="15" t="str">
        <f t="shared" si="53"/>
        <v>CONFIRMED BEARISH</v>
      </c>
    </row>
    <row r="867" spans="1:8" ht="13.5" x14ac:dyDescent="0.25">
      <c r="A867" s="4">
        <v>43264</v>
      </c>
      <c r="B867" s="2">
        <v>4.16</v>
      </c>
      <c r="C867" s="2">
        <v>4.056</v>
      </c>
      <c r="D867" s="2">
        <v>229</v>
      </c>
      <c r="E867" s="2">
        <f t="shared" si="52"/>
        <v>394646</v>
      </c>
      <c r="F867" s="15" t="str">
        <f t="shared" si="55"/>
        <v>BULLISH</v>
      </c>
      <c r="G867" s="15" t="str">
        <f t="shared" si="54"/>
        <v>NEUTRAL</v>
      </c>
      <c r="H867" s="15" t="str">
        <f t="shared" si="53"/>
        <v>BULLISH DIVERGENCE</v>
      </c>
    </row>
    <row r="868" spans="1:8" ht="13.5" x14ac:dyDescent="0.25">
      <c r="A868" s="4">
        <v>43265</v>
      </c>
      <c r="B868" s="2">
        <v>4.1500000000000004</v>
      </c>
      <c r="C868" s="2">
        <v>4.0462999999999996</v>
      </c>
      <c r="D868" s="2">
        <v>17519</v>
      </c>
      <c r="E868" s="2">
        <f t="shared" si="52"/>
        <v>377127</v>
      </c>
      <c r="F868" s="15" t="str">
        <f t="shared" si="55"/>
        <v>BEARISH</v>
      </c>
      <c r="G868" s="15" t="str">
        <f t="shared" si="54"/>
        <v>WEAK</v>
      </c>
      <c r="H868" s="15" t="str">
        <f t="shared" si="53"/>
        <v>CONFIRMED BEARISH</v>
      </c>
    </row>
    <row r="869" spans="1:8" ht="13.5" x14ac:dyDescent="0.25">
      <c r="A869" s="4">
        <v>43269</v>
      </c>
      <c r="B869" s="2">
        <v>4.1399999999999997</v>
      </c>
      <c r="C869" s="2">
        <v>4.0365000000000002</v>
      </c>
      <c r="D869" s="2">
        <v>10668</v>
      </c>
      <c r="E869" s="2">
        <f t="shared" si="52"/>
        <v>366459</v>
      </c>
      <c r="F869" s="15" t="str">
        <f t="shared" si="55"/>
        <v>BEARISH</v>
      </c>
      <c r="G869" s="15" t="str">
        <f t="shared" si="54"/>
        <v>WEAK</v>
      </c>
      <c r="H869" s="15" t="str">
        <f t="shared" si="53"/>
        <v>CONFIRMED BEARISH</v>
      </c>
    </row>
    <row r="870" spans="1:8" ht="13.5" x14ac:dyDescent="0.25">
      <c r="A870" s="4">
        <v>43270</v>
      </c>
      <c r="B870" s="2">
        <v>4.1500000000000004</v>
      </c>
      <c r="C870" s="2">
        <v>4.0462999999999996</v>
      </c>
      <c r="D870" s="2">
        <v>60467</v>
      </c>
      <c r="E870" s="2">
        <f t="shared" si="52"/>
        <v>426926</v>
      </c>
      <c r="F870" s="15" t="str">
        <f t="shared" si="55"/>
        <v>BULLISH</v>
      </c>
      <c r="G870" s="15" t="str">
        <f t="shared" si="54"/>
        <v>STRONG</v>
      </c>
      <c r="H870" s="15" t="str">
        <f t="shared" si="53"/>
        <v>BULLISH DIVERGENCE</v>
      </c>
    </row>
    <row r="871" spans="1:8" ht="13.5" x14ac:dyDescent="0.25">
      <c r="A871" s="4">
        <v>43271</v>
      </c>
      <c r="B871" s="2">
        <v>4.1500000000000004</v>
      </c>
      <c r="C871" s="2">
        <v>4.0462999999999996</v>
      </c>
      <c r="D871" s="2">
        <v>73515</v>
      </c>
      <c r="E871" s="2">
        <f t="shared" si="52"/>
        <v>426926</v>
      </c>
      <c r="F871" s="15" t="str">
        <f t="shared" si="55"/>
        <v>BULLISH</v>
      </c>
      <c r="G871" s="15" t="str">
        <f t="shared" si="54"/>
        <v>STRONG</v>
      </c>
      <c r="H871" s="15" t="str">
        <f t="shared" si="53"/>
        <v>BULLISH DIVERGENCE</v>
      </c>
    </row>
    <row r="872" spans="1:8" ht="13.5" x14ac:dyDescent="0.25">
      <c r="A872" s="4">
        <v>43272</v>
      </c>
      <c r="B872" s="2">
        <v>4.12</v>
      </c>
      <c r="C872" s="2">
        <v>4.0170000000000003</v>
      </c>
      <c r="D872" s="2">
        <v>11220</v>
      </c>
      <c r="E872" s="2">
        <f t="shared" si="52"/>
        <v>415706</v>
      </c>
      <c r="F872" s="15" t="str">
        <f t="shared" si="55"/>
        <v>BULLISH</v>
      </c>
      <c r="G872" s="15" t="str">
        <f t="shared" si="54"/>
        <v>STRONG</v>
      </c>
      <c r="H872" s="15" t="str">
        <f t="shared" si="53"/>
        <v>BULLISH DIVERGENCE</v>
      </c>
    </row>
    <row r="873" spans="1:8" ht="13.5" x14ac:dyDescent="0.25">
      <c r="A873" s="4">
        <v>43273</v>
      </c>
      <c r="B873" s="2">
        <v>4.1500000000000004</v>
      </c>
      <c r="C873" s="2">
        <v>4.0462999999999996</v>
      </c>
      <c r="D873" s="2">
        <v>16169</v>
      </c>
      <c r="E873" s="2">
        <f t="shared" si="52"/>
        <v>431875</v>
      </c>
      <c r="F873" s="15" t="str">
        <f t="shared" si="55"/>
        <v>BULLISH</v>
      </c>
      <c r="G873" s="15" t="str">
        <f t="shared" si="54"/>
        <v>STRONG</v>
      </c>
      <c r="H873" s="15" t="str">
        <f t="shared" si="53"/>
        <v>NEUTRAL</v>
      </c>
    </row>
    <row r="874" spans="1:8" ht="13.5" x14ac:dyDescent="0.25">
      <c r="A874" s="4">
        <v>43276</v>
      </c>
      <c r="B874" s="2">
        <v>4.16</v>
      </c>
      <c r="C874" s="2">
        <v>4.056</v>
      </c>
      <c r="D874" s="2">
        <v>7645</v>
      </c>
      <c r="E874" s="2">
        <f t="shared" si="52"/>
        <v>439520</v>
      </c>
      <c r="F874" s="15" t="str">
        <f t="shared" si="55"/>
        <v>BULLISH</v>
      </c>
      <c r="G874" s="15" t="str">
        <f t="shared" si="54"/>
        <v>STRONG</v>
      </c>
      <c r="H874" s="15" t="str">
        <f t="shared" si="53"/>
        <v>CONFIRMED BULLISH</v>
      </c>
    </row>
    <row r="875" spans="1:8" ht="13.5" x14ac:dyDescent="0.25">
      <c r="A875" s="4">
        <v>43277</v>
      </c>
      <c r="B875" s="2">
        <v>4.2</v>
      </c>
      <c r="C875" s="2">
        <v>4.0949999999999998</v>
      </c>
      <c r="D875" s="2">
        <v>9296</v>
      </c>
      <c r="E875" s="2">
        <f t="shared" si="52"/>
        <v>448816</v>
      </c>
      <c r="F875" s="15" t="str">
        <f t="shared" si="55"/>
        <v>BULLISH</v>
      </c>
      <c r="G875" s="15" t="str">
        <f t="shared" si="54"/>
        <v>STRONG</v>
      </c>
      <c r="H875" s="15" t="str">
        <f t="shared" si="53"/>
        <v>CONFIRMED BULLISH</v>
      </c>
    </row>
    <row r="876" spans="1:8" ht="13.5" x14ac:dyDescent="0.25">
      <c r="A876" s="4">
        <v>43278</v>
      </c>
      <c r="B876" s="2">
        <v>4.2</v>
      </c>
      <c r="C876" s="2">
        <v>4.0949999999999998</v>
      </c>
      <c r="D876" s="2">
        <v>9035</v>
      </c>
      <c r="E876" s="2">
        <f t="shared" si="52"/>
        <v>448816</v>
      </c>
      <c r="F876" s="15" t="str">
        <f t="shared" si="55"/>
        <v>BULLISH</v>
      </c>
      <c r="G876" s="15" t="str">
        <f t="shared" si="54"/>
        <v>STRONG</v>
      </c>
      <c r="H876" s="15" t="str">
        <f t="shared" si="53"/>
        <v>CONFIRMED BULLISH</v>
      </c>
    </row>
    <row r="877" spans="1:8" ht="13.5" x14ac:dyDescent="0.25">
      <c r="A877" s="4">
        <v>43279</v>
      </c>
      <c r="B877" s="2">
        <v>4.18</v>
      </c>
      <c r="C877" s="2">
        <v>4.0754999999999999</v>
      </c>
      <c r="D877" s="2">
        <v>2726</v>
      </c>
      <c r="E877" s="2">
        <f t="shared" si="52"/>
        <v>446090</v>
      </c>
      <c r="F877" s="15" t="str">
        <f t="shared" si="55"/>
        <v>BULLISH</v>
      </c>
      <c r="G877" s="15" t="str">
        <f t="shared" si="54"/>
        <v>STRONG</v>
      </c>
      <c r="H877" s="15" t="str">
        <f t="shared" si="53"/>
        <v>CONFIRMED BULLISH</v>
      </c>
    </row>
    <row r="878" spans="1:8" ht="13.5" x14ac:dyDescent="0.25">
      <c r="A878" s="4">
        <v>43280</v>
      </c>
      <c r="B878" s="2">
        <v>4.1500000000000004</v>
      </c>
      <c r="C878" s="2">
        <v>4.0462999999999996</v>
      </c>
      <c r="D878" s="2">
        <v>17700</v>
      </c>
      <c r="E878" s="2">
        <f t="shared" si="52"/>
        <v>428390</v>
      </c>
      <c r="F878" s="15" t="str">
        <f t="shared" si="55"/>
        <v>BEARISH</v>
      </c>
      <c r="G878" s="15" t="str">
        <f t="shared" si="54"/>
        <v>NEUTRAL</v>
      </c>
      <c r="H878" s="15" t="str">
        <f t="shared" si="53"/>
        <v>NEUTRAL</v>
      </c>
    </row>
    <row r="879" spans="1:8" ht="13.5" x14ac:dyDescent="0.25">
      <c r="A879" s="4">
        <v>43283</v>
      </c>
      <c r="B879" s="2">
        <v>4.1500000000000004</v>
      </c>
      <c r="C879" s="2">
        <v>4.0462999999999996</v>
      </c>
      <c r="D879" s="2">
        <v>12784</v>
      </c>
      <c r="E879" s="2">
        <f t="shared" si="52"/>
        <v>428390</v>
      </c>
      <c r="F879" s="15" t="str">
        <f t="shared" si="55"/>
        <v>BEARISH</v>
      </c>
      <c r="G879" s="15" t="str">
        <f t="shared" si="54"/>
        <v>WEAK</v>
      </c>
      <c r="H879" s="15" t="str">
        <f t="shared" si="53"/>
        <v>CONFIRMED BEARISH</v>
      </c>
    </row>
    <row r="880" spans="1:8" ht="13.5" x14ac:dyDescent="0.25">
      <c r="A880" s="4">
        <v>43284</v>
      </c>
      <c r="B880" s="2">
        <v>4.16</v>
      </c>
      <c r="C880" s="2">
        <v>4.056</v>
      </c>
      <c r="D880" s="2">
        <v>2001</v>
      </c>
      <c r="E880" s="2">
        <f t="shared" si="52"/>
        <v>430391</v>
      </c>
      <c r="F880" s="15" t="str">
        <f t="shared" si="55"/>
        <v>BEARISH</v>
      </c>
      <c r="G880" s="15" t="str">
        <f t="shared" si="54"/>
        <v>WEAK</v>
      </c>
      <c r="H880" s="15" t="str">
        <f t="shared" si="53"/>
        <v>CONFIRMED BEARISH</v>
      </c>
    </row>
    <row r="881" spans="1:8" ht="13.5" x14ac:dyDescent="0.25">
      <c r="A881" s="4">
        <v>43285</v>
      </c>
      <c r="B881" s="2">
        <v>4.13</v>
      </c>
      <c r="C881" s="2">
        <v>4.0267999999999997</v>
      </c>
      <c r="D881" s="2">
        <v>6500</v>
      </c>
      <c r="E881" s="2">
        <f t="shared" si="52"/>
        <v>423891</v>
      </c>
      <c r="F881" s="15" t="str">
        <f t="shared" si="55"/>
        <v>BEARISH</v>
      </c>
      <c r="G881" s="15" t="str">
        <f t="shared" si="54"/>
        <v>WEAK</v>
      </c>
      <c r="H881" s="15" t="str">
        <f t="shared" si="53"/>
        <v>CONFIRMED BEARISH</v>
      </c>
    </row>
    <row r="882" spans="1:8" ht="13.5" x14ac:dyDescent="0.25">
      <c r="A882" s="4">
        <v>43286</v>
      </c>
      <c r="B882" s="2">
        <v>4.1500000000000004</v>
      </c>
      <c r="C882" s="2">
        <v>4.0462999999999996</v>
      </c>
      <c r="D882" s="2">
        <v>5001</v>
      </c>
      <c r="E882" s="2">
        <f t="shared" si="52"/>
        <v>428892</v>
      </c>
      <c r="F882" s="15" t="str">
        <f t="shared" si="55"/>
        <v>BEARISH</v>
      </c>
      <c r="G882" s="15" t="str">
        <f t="shared" si="54"/>
        <v>WEAK</v>
      </c>
      <c r="H882" s="15" t="str">
        <f t="shared" si="53"/>
        <v>CONFIRMED BEARISH</v>
      </c>
    </row>
    <row r="883" spans="1:8" ht="13.5" x14ac:dyDescent="0.25">
      <c r="A883" s="4">
        <v>43287</v>
      </c>
      <c r="B883" s="2">
        <v>4.2</v>
      </c>
      <c r="C883" s="2">
        <v>4.0949999999999998</v>
      </c>
      <c r="D883" s="2">
        <v>11114</v>
      </c>
      <c r="E883" s="2">
        <f t="shared" si="52"/>
        <v>440006</v>
      </c>
      <c r="F883" s="15" t="str">
        <f t="shared" si="55"/>
        <v>BULLISH</v>
      </c>
      <c r="G883" s="15" t="str">
        <f t="shared" si="54"/>
        <v>STRONG</v>
      </c>
      <c r="H883" s="15" t="str">
        <f t="shared" si="53"/>
        <v>CONFIRMED BULLISH</v>
      </c>
    </row>
    <row r="884" spans="1:8" ht="13.5" x14ac:dyDescent="0.25">
      <c r="A884" s="4">
        <v>43290</v>
      </c>
      <c r="B884" s="2">
        <v>4.1399999999999997</v>
      </c>
      <c r="C884" s="2">
        <v>4.0365000000000002</v>
      </c>
      <c r="D884" s="2">
        <v>1030</v>
      </c>
      <c r="E884" s="2">
        <f t="shared" si="52"/>
        <v>438976</v>
      </c>
      <c r="F884" s="15" t="str">
        <f t="shared" si="55"/>
        <v>BULLISH</v>
      </c>
      <c r="G884" s="15" t="str">
        <f t="shared" si="54"/>
        <v>STRONG</v>
      </c>
      <c r="H884" s="15" t="str">
        <f t="shared" si="53"/>
        <v>BULLISH DIVERGENCE</v>
      </c>
    </row>
    <row r="885" spans="1:8" ht="13.5" x14ac:dyDescent="0.25">
      <c r="A885" s="4">
        <v>43291</v>
      </c>
      <c r="B885" s="2">
        <v>4.1399999999999997</v>
      </c>
      <c r="C885" s="2">
        <v>4.0365000000000002</v>
      </c>
      <c r="D885" s="2">
        <v>7896</v>
      </c>
      <c r="E885" s="2">
        <f t="shared" si="52"/>
        <v>438976</v>
      </c>
      <c r="F885" s="15" t="str">
        <f t="shared" si="55"/>
        <v>BULLISH</v>
      </c>
      <c r="G885" s="15" t="str">
        <f t="shared" si="54"/>
        <v>NEUTRAL</v>
      </c>
      <c r="H885" s="15" t="str">
        <f t="shared" si="53"/>
        <v>BULLISH DIVERGENCE</v>
      </c>
    </row>
    <row r="886" spans="1:8" ht="13.5" x14ac:dyDescent="0.25">
      <c r="A886" s="4">
        <v>43292</v>
      </c>
      <c r="B886" s="2">
        <v>4.1399999999999997</v>
      </c>
      <c r="C886" s="2">
        <v>4.0365000000000002</v>
      </c>
      <c r="D886" s="2">
        <v>5042</v>
      </c>
      <c r="E886" s="2">
        <f t="shared" si="52"/>
        <v>438976</v>
      </c>
      <c r="F886" s="15" t="str">
        <f t="shared" si="55"/>
        <v>BULLISH</v>
      </c>
      <c r="G886" s="15" t="str">
        <f t="shared" si="54"/>
        <v>STRONG</v>
      </c>
      <c r="H886" s="15" t="str">
        <f t="shared" si="53"/>
        <v>CONFIRMED BULLISH</v>
      </c>
    </row>
    <row r="887" spans="1:8" ht="13.5" x14ac:dyDescent="0.25">
      <c r="A887" s="4">
        <v>43293</v>
      </c>
      <c r="B887" s="2">
        <v>4.1399999999999997</v>
      </c>
      <c r="C887" s="2">
        <v>4.0365000000000002</v>
      </c>
      <c r="D887" s="2">
        <v>13286</v>
      </c>
      <c r="E887" s="2">
        <f t="shared" si="52"/>
        <v>438976</v>
      </c>
      <c r="F887" s="15" t="str">
        <f t="shared" si="55"/>
        <v>BULLISH</v>
      </c>
      <c r="G887" s="15" t="str">
        <f t="shared" si="54"/>
        <v>STRONG</v>
      </c>
      <c r="H887" s="15" t="str">
        <f t="shared" si="53"/>
        <v>BULLISH DIVERGENCE</v>
      </c>
    </row>
    <row r="888" spans="1:8" ht="13.5" x14ac:dyDescent="0.25">
      <c r="A888" s="4">
        <v>43294</v>
      </c>
      <c r="B888" s="2">
        <v>4.1399999999999997</v>
      </c>
      <c r="C888" s="2">
        <v>4.0365000000000002</v>
      </c>
      <c r="D888" s="2">
        <v>4526</v>
      </c>
      <c r="E888" s="2">
        <f t="shared" si="52"/>
        <v>438976</v>
      </c>
      <c r="F888" s="15" t="str">
        <f t="shared" si="55"/>
        <v>BEARISH</v>
      </c>
      <c r="G888" s="15" t="str">
        <f t="shared" si="54"/>
        <v>NEUTRAL</v>
      </c>
      <c r="H888" s="15" t="str">
        <f t="shared" si="53"/>
        <v>CONFIRMED BEARISH</v>
      </c>
    </row>
    <row r="889" spans="1:8" ht="13.5" x14ac:dyDescent="0.25">
      <c r="A889" s="4">
        <v>43297</v>
      </c>
      <c r="B889" s="2">
        <v>4.2</v>
      </c>
      <c r="C889" s="2">
        <v>4.0949999999999998</v>
      </c>
      <c r="D889" s="2">
        <v>5435</v>
      </c>
      <c r="E889" s="2">
        <f t="shared" si="52"/>
        <v>444411</v>
      </c>
      <c r="F889" s="15" t="str">
        <f t="shared" si="55"/>
        <v>BULLISH</v>
      </c>
      <c r="G889" s="15" t="str">
        <f t="shared" si="54"/>
        <v>NEUTRAL</v>
      </c>
      <c r="H889" s="15" t="str">
        <f t="shared" si="53"/>
        <v>CONFIRMED BULLISH</v>
      </c>
    </row>
    <row r="890" spans="1:8" ht="13.5" x14ac:dyDescent="0.25">
      <c r="A890" s="4">
        <v>43298</v>
      </c>
      <c r="B890" s="2">
        <v>4.1900000000000004</v>
      </c>
      <c r="C890" s="2">
        <v>4.0853000000000002</v>
      </c>
      <c r="D890" s="2">
        <v>706</v>
      </c>
      <c r="E890" s="2">
        <f t="shared" si="52"/>
        <v>443705</v>
      </c>
      <c r="F890" s="15" t="str">
        <f t="shared" si="55"/>
        <v>BULLISH</v>
      </c>
      <c r="G890" s="15" t="str">
        <f t="shared" si="54"/>
        <v>NEUTRAL</v>
      </c>
      <c r="H890" s="15" t="str">
        <f t="shared" si="53"/>
        <v>CONFIRMED BULLISH</v>
      </c>
    </row>
    <row r="891" spans="1:8" ht="13.5" x14ac:dyDescent="0.25">
      <c r="A891" s="4">
        <v>43299</v>
      </c>
      <c r="B891" s="2">
        <v>4.1500000000000004</v>
      </c>
      <c r="C891" s="2">
        <v>4.0462999999999996</v>
      </c>
      <c r="D891" s="2">
        <v>20853</v>
      </c>
      <c r="E891" s="2">
        <f t="shared" si="52"/>
        <v>422852</v>
      </c>
      <c r="F891" s="15" t="str">
        <f t="shared" si="55"/>
        <v>BEARISH</v>
      </c>
      <c r="G891" s="15" t="str">
        <f t="shared" si="54"/>
        <v>WEAK</v>
      </c>
      <c r="H891" s="15" t="str">
        <f t="shared" si="53"/>
        <v>BEARISH DIVERGENCE</v>
      </c>
    </row>
    <row r="892" spans="1:8" ht="13.5" x14ac:dyDescent="0.25">
      <c r="A892" s="4">
        <v>43300</v>
      </c>
      <c r="B892" s="2">
        <v>4.21</v>
      </c>
      <c r="C892" s="2">
        <v>4.1048</v>
      </c>
      <c r="D892" s="2">
        <v>9</v>
      </c>
      <c r="E892" s="2">
        <f t="shared" si="52"/>
        <v>422861</v>
      </c>
      <c r="F892" s="15" t="str">
        <f t="shared" si="55"/>
        <v>BEARISH</v>
      </c>
      <c r="G892" s="15" t="str">
        <f t="shared" si="54"/>
        <v>WEAK</v>
      </c>
      <c r="H892" s="15" t="str">
        <f t="shared" si="53"/>
        <v>BEARISH DIVERGENCE</v>
      </c>
    </row>
    <row r="893" spans="1:8" ht="13.5" x14ac:dyDescent="0.25">
      <c r="A893" s="4">
        <v>43301</v>
      </c>
      <c r="B893" s="2">
        <v>4.1500000000000004</v>
      </c>
      <c r="C893" s="2">
        <v>4.0462999999999996</v>
      </c>
      <c r="D893" s="2">
        <v>685</v>
      </c>
      <c r="E893" s="2">
        <f t="shared" si="52"/>
        <v>422176</v>
      </c>
      <c r="F893" s="15" t="str">
        <f t="shared" si="55"/>
        <v>BEARISH</v>
      </c>
      <c r="G893" s="15" t="str">
        <f t="shared" si="54"/>
        <v>WEAK</v>
      </c>
      <c r="H893" s="15" t="str">
        <f t="shared" si="53"/>
        <v>BEARISH DIVERGENCE</v>
      </c>
    </row>
    <row r="894" spans="1:8" ht="13.5" x14ac:dyDescent="0.25">
      <c r="A894" s="4">
        <v>43304</v>
      </c>
      <c r="B894" s="2">
        <v>4.1500000000000004</v>
      </c>
      <c r="C894" s="2">
        <v>4.0462999999999996</v>
      </c>
      <c r="D894" s="2">
        <v>20500</v>
      </c>
      <c r="E894" s="2">
        <f t="shared" si="52"/>
        <v>422176</v>
      </c>
      <c r="F894" s="15" t="str">
        <f t="shared" si="55"/>
        <v>BEARISH</v>
      </c>
      <c r="G894" s="15" t="str">
        <f t="shared" si="54"/>
        <v>WEAK</v>
      </c>
      <c r="H894" s="15" t="str">
        <f t="shared" si="53"/>
        <v>CONFIRMED BEARISH</v>
      </c>
    </row>
    <row r="895" spans="1:8" ht="13.5" x14ac:dyDescent="0.25">
      <c r="A895" s="4">
        <v>43305</v>
      </c>
      <c r="B895" s="2">
        <v>4.1500000000000004</v>
      </c>
      <c r="C895" s="2">
        <v>4.0462999999999996</v>
      </c>
      <c r="D895" s="2">
        <v>14496</v>
      </c>
      <c r="E895" s="2">
        <f t="shared" si="52"/>
        <v>422176</v>
      </c>
      <c r="F895" s="15" t="str">
        <f t="shared" si="55"/>
        <v>BEARISH</v>
      </c>
      <c r="G895" s="15" t="str">
        <f t="shared" si="54"/>
        <v>WEAK</v>
      </c>
      <c r="H895" s="15" t="str">
        <f t="shared" si="53"/>
        <v>CONFIRMED BEARISH</v>
      </c>
    </row>
    <row r="896" spans="1:8" ht="13.5" x14ac:dyDescent="0.25">
      <c r="A896" s="4">
        <v>43307</v>
      </c>
      <c r="B896" s="2">
        <v>4.1500000000000004</v>
      </c>
      <c r="C896" s="2">
        <v>4.0462999999999996</v>
      </c>
      <c r="D896" s="2">
        <v>11745</v>
      </c>
      <c r="E896" s="2">
        <f t="shared" si="52"/>
        <v>422176</v>
      </c>
      <c r="F896" s="15" t="str">
        <f t="shared" si="55"/>
        <v>BEARISH</v>
      </c>
      <c r="G896" s="15" t="str">
        <f t="shared" si="54"/>
        <v>NEUTRAL</v>
      </c>
      <c r="H896" s="15" t="str">
        <f t="shared" si="53"/>
        <v>NEUTRAL</v>
      </c>
    </row>
    <row r="897" spans="1:8" ht="13.5" x14ac:dyDescent="0.25">
      <c r="A897" s="4">
        <v>43308</v>
      </c>
      <c r="B897" s="2">
        <v>4.13</v>
      </c>
      <c r="C897" s="2">
        <v>4.0267999999999997</v>
      </c>
      <c r="D897" s="2">
        <v>47362</v>
      </c>
      <c r="E897" s="2">
        <f t="shared" si="52"/>
        <v>374814</v>
      </c>
      <c r="F897" s="15" t="str">
        <f t="shared" si="55"/>
        <v>BEARISH</v>
      </c>
      <c r="G897" s="15" t="str">
        <f t="shared" si="54"/>
        <v>WEAK</v>
      </c>
      <c r="H897" s="15" t="str">
        <f t="shared" si="53"/>
        <v>CONFIRMED BEARISH</v>
      </c>
    </row>
    <row r="898" spans="1:8" ht="13.5" x14ac:dyDescent="0.25">
      <c r="A898" s="4">
        <v>43311</v>
      </c>
      <c r="B898" s="2">
        <v>4.1399999999999997</v>
      </c>
      <c r="C898" s="2">
        <v>4.0365000000000002</v>
      </c>
      <c r="D898" s="2">
        <v>7669</v>
      </c>
      <c r="E898" s="2">
        <f t="shared" si="52"/>
        <v>382483</v>
      </c>
      <c r="F898" s="15" t="str">
        <f t="shared" si="55"/>
        <v>BEARISH</v>
      </c>
      <c r="G898" s="15" t="str">
        <f t="shared" si="54"/>
        <v>WEAK</v>
      </c>
      <c r="H898" s="15" t="str">
        <f t="shared" si="53"/>
        <v>CONFIRMED BEARISH</v>
      </c>
    </row>
    <row r="899" spans="1:8" ht="13.5" x14ac:dyDescent="0.25">
      <c r="A899" s="4">
        <v>43312</v>
      </c>
      <c r="B899" s="2">
        <v>4.1500000000000004</v>
      </c>
      <c r="C899" s="2">
        <v>4.0462999999999996</v>
      </c>
      <c r="D899" s="2">
        <v>4402</v>
      </c>
      <c r="E899" s="2">
        <f t="shared" si="52"/>
        <v>386885</v>
      </c>
      <c r="F899" s="15" t="str">
        <f t="shared" si="55"/>
        <v>BEARISH</v>
      </c>
      <c r="G899" s="15" t="str">
        <f t="shared" si="54"/>
        <v>WEAK</v>
      </c>
      <c r="H899" s="15" t="str">
        <f t="shared" si="53"/>
        <v>NEUTRAL</v>
      </c>
    </row>
    <row r="900" spans="1:8" ht="13.5" x14ac:dyDescent="0.25">
      <c r="A900" s="4">
        <v>43313</v>
      </c>
      <c r="B900" s="2">
        <v>4.1500000000000004</v>
      </c>
      <c r="C900" s="2">
        <v>4.0462999999999996</v>
      </c>
      <c r="D900" s="2">
        <v>24610</v>
      </c>
      <c r="E900" s="2">
        <f t="shared" ref="E900:E963" si="56">IF(B900&gt;B899, E899+D900, IF(B900&lt;B899, E899-D900, E899))</f>
        <v>386885</v>
      </c>
      <c r="F900" s="15" t="str">
        <f t="shared" si="55"/>
        <v>BEARISH</v>
      </c>
      <c r="G900" s="15" t="str">
        <f t="shared" si="54"/>
        <v>WEAK</v>
      </c>
      <c r="H900" s="15" t="str">
        <f t="shared" si="53"/>
        <v>NEUTRAL</v>
      </c>
    </row>
    <row r="901" spans="1:8" ht="13.5" x14ac:dyDescent="0.25">
      <c r="A901" s="4">
        <v>43314</v>
      </c>
      <c r="B901" s="2">
        <v>4.1500000000000004</v>
      </c>
      <c r="C901" s="2">
        <v>4.0462999999999996</v>
      </c>
      <c r="D901" s="2">
        <v>11717</v>
      </c>
      <c r="E901" s="2">
        <f t="shared" si="56"/>
        <v>386885</v>
      </c>
      <c r="F901" s="15" t="str">
        <f t="shared" si="55"/>
        <v>BEARISH</v>
      </c>
      <c r="G901" s="15" t="str">
        <f t="shared" si="54"/>
        <v>WEAK</v>
      </c>
      <c r="H901" s="15" t="str">
        <f t="shared" si="53"/>
        <v>NEUTRAL</v>
      </c>
    </row>
    <row r="902" spans="1:8" ht="13.5" x14ac:dyDescent="0.25">
      <c r="A902" s="4">
        <v>43315</v>
      </c>
      <c r="B902" s="2">
        <v>4.1500000000000004</v>
      </c>
      <c r="C902" s="2">
        <v>4.0462999999999996</v>
      </c>
      <c r="D902" s="2">
        <v>10000</v>
      </c>
      <c r="E902" s="2">
        <f t="shared" si="56"/>
        <v>386885</v>
      </c>
      <c r="F902" s="15" t="str">
        <f t="shared" si="55"/>
        <v>BULLISH</v>
      </c>
      <c r="G902" s="15" t="str">
        <f t="shared" si="54"/>
        <v>STRONG</v>
      </c>
      <c r="H902" s="1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4">
        <v>43318</v>
      </c>
      <c r="B903" s="2">
        <v>4.1500000000000004</v>
      </c>
      <c r="C903" s="2">
        <v>4.0462999999999996</v>
      </c>
      <c r="D903" s="2">
        <v>21934</v>
      </c>
      <c r="E903" s="2">
        <f t="shared" si="56"/>
        <v>386885</v>
      </c>
      <c r="F903" s="15" t="str">
        <f t="shared" si="55"/>
        <v>BULLISH</v>
      </c>
      <c r="G903" s="15" t="str">
        <f t="shared" ref="G903:G966" si="58">IF((E903-E898)/E898 &gt; 0.02, "STRONG",
 IF((E903-E898)/E898 &lt; -0.02, "WEAK", "NEUTRAL"))</f>
        <v>NEUTRAL</v>
      </c>
      <c r="H903" s="15" t="str">
        <f t="shared" si="57"/>
        <v>CONFIRMED BULLISH</v>
      </c>
    </row>
    <row r="904" spans="1:8" ht="13.5" x14ac:dyDescent="0.25">
      <c r="A904" s="4">
        <v>43319</v>
      </c>
      <c r="B904" s="2">
        <v>4.1500000000000004</v>
      </c>
      <c r="C904" s="2">
        <v>4.0462999999999996</v>
      </c>
      <c r="D904" s="2">
        <v>27295</v>
      </c>
      <c r="E904" s="2">
        <f t="shared" si="56"/>
        <v>386885</v>
      </c>
      <c r="F904" s="15" t="str">
        <f t="shared" ref="F904:F967" si="59">IF(E904&gt;E899,"BULLISH",IF(E904&lt;E899,"BEARISH","NEUTRAL"))</f>
        <v>NEUTRAL</v>
      </c>
      <c r="G904" s="15" t="str">
        <f t="shared" si="58"/>
        <v>NEUTRAL</v>
      </c>
      <c r="H904" s="15" t="str">
        <f t="shared" si="57"/>
        <v>NEUTRAL</v>
      </c>
    </row>
    <row r="905" spans="1:8" ht="13.5" x14ac:dyDescent="0.25">
      <c r="A905" s="4">
        <v>43320</v>
      </c>
      <c r="B905" s="2">
        <v>4.1500000000000004</v>
      </c>
      <c r="C905" s="2">
        <v>4.0462999999999996</v>
      </c>
      <c r="D905" s="2">
        <v>20310</v>
      </c>
      <c r="E905" s="2">
        <f t="shared" si="56"/>
        <v>386885</v>
      </c>
      <c r="F905" s="15" t="str">
        <f t="shared" si="59"/>
        <v>NEUTRAL</v>
      </c>
      <c r="G905" s="15" t="str">
        <f t="shared" si="58"/>
        <v>NEUTRAL</v>
      </c>
      <c r="H905" s="15" t="str">
        <f t="shared" si="57"/>
        <v>NEUTRAL</v>
      </c>
    </row>
    <row r="906" spans="1:8" ht="13.5" x14ac:dyDescent="0.25">
      <c r="A906" s="4">
        <v>43321</v>
      </c>
      <c r="B906" s="2">
        <v>4.1500000000000004</v>
      </c>
      <c r="C906" s="2">
        <v>4.0462999999999996</v>
      </c>
      <c r="D906" s="2">
        <v>28884</v>
      </c>
      <c r="E906" s="2">
        <f t="shared" si="56"/>
        <v>386885</v>
      </c>
      <c r="F906" s="15" t="str">
        <f t="shared" si="59"/>
        <v>NEUTRAL</v>
      </c>
      <c r="G906" s="15" t="str">
        <f t="shared" si="58"/>
        <v>NEUTRAL</v>
      </c>
      <c r="H906" s="15" t="str">
        <f t="shared" si="57"/>
        <v>NEUTRAL</v>
      </c>
    </row>
    <row r="907" spans="1:8" ht="13.5" x14ac:dyDescent="0.25">
      <c r="A907" s="4">
        <v>43322</v>
      </c>
      <c r="B907" s="2">
        <v>4.1399999999999997</v>
      </c>
      <c r="C907" s="2">
        <v>4.0365000000000002</v>
      </c>
      <c r="D907" s="2">
        <v>10916</v>
      </c>
      <c r="E907" s="2">
        <f t="shared" si="56"/>
        <v>375969</v>
      </c>
      <c r="F907" s="15" t="str">
        <f t="shared" si="59"/>
        <v>BEARISH</v>
      </c>
      <c r="G907" s="15" t="str">
        <f t="shared" si="58"/>
        <v>WEAK</v>
      </c>
      <c r="H907" s="15" t="str">
        <f t="shared" si="57"/>
        <v>CONFIRMED BEARISH</v>
      </c>
    </row>
    <row r="908" spans="1:8" ht="13.5" x14ac:dyDescent="0.25">
      <c r="A908" s="4">
        <v>43326</v>
      </c>
      <c r="B908" s="2">
        <v>4.1399999999999997</v>
      </c>
      <c r="C908" s="2">
        <v>4.0365000000000002</v>
      </c>
      <c r="D908" s="2">
        <v>9145</v>
      </c>
      <c r="E908" s="2">
        <f t="shared" si="56"/>
        <v>375969</v>
      </c>
      <c r="F908" s="15" t="str">
        <f t="shared" si="59"/>
        <v>BEARISH</v>
      </c>
      <c r="G908" s="15" t="str">
        <f t="shared" si="58"/>
        <v>WEAK</v>
      </c>
      <c r="H908" s="15" t="str">
        <f t="shared" si="57"/>
        <v>CONFIRMED BEARISH</v>
      </c>
    </row>
    <row r="909" spans="1:8" ht="13.5" x14ac:dyDescent="0.25">
      <c r="A909" s="4">
        <v>43327</v>
      </c>
      <c r="B909" s="2">
        <v>4.1500000000000004</v>
      </c>
      <c r="C909" s="2">
        <v>4.0462999999999996</v>
      </c>
      <c r="D909" s="2">
        <v>15580</v>
      </c>
      <c r="E909" s="2">
        <f t="shared" si="56"/>
        <v>391549</v>
      </c>
      <c r="F909" s="15" t="str">
        <f t="shared" si="59"/>
        <v>BULLISH</v>
      </c>
      <c r="G909" s="15" t="str">
        <f t="shared" si="58"/>
        <v>NEUTRAL</v>
      </c>
      <c r="H909" s="15" t="str">
        <f t="shared" si="57"/>
        <v>NEUTRAL</v>
      </c>
    </row>
    <row r="910" spans="1:8" ht="13.5" x14ac:dyDescent="0.25">
      <c r="A910" s="4">
        <v>43328</v>
      </c>
      <c r="B910" s="2">
        <v>4.1500000000000004</v>
      </c>
      <c r="C910" s="2">
        <v>4.0462999999999996</v>
      </c>
      <c r="D910" s="2">
        <v>8037</v>
      </c>
      <c r="E910" s="2">
        <f t="shared" si="56"/>
        <v>391549</v>
      </c>
      <c r="F910" s="15" t="str">
        <f t="shared" si="59"/>
        <v>BULLISH</v>
      </c>
      <c r="G910" s="15" t="str">
        <f t="shared" si="58"/>
        <v>NEUTRAL</v>
      </c>
      <c r="H910" s="15" t="str">
        <f t="shared" si="57"/>
        <v>NEUTRAL</v>
      </c>
    </row>
    <row r="911" spans="1:8" ht="13.5" x14ac:dyDescent="0.25">
      <c r="A911" s="4">
        <v>43329</v>
      </c>
      <c r="B911" s="2">
        <v>4.1500000000000004</v>
      </c>
      <c r="C911" s="2">
        <v>4.0462999999999996</v>
      </c>
      <c r="D911" s="2">
        <v>1514</v>
      </c>
      <c r="E911" s="2">
        <f t="shared" si="56"/>
        <v>391549</v>
      </c>
      <c r="F911" s="15" t="str">
        <f t="shared" si="59"/>
        <v>BULLISH</v>
      </c>
      <c r="G911" s="15" t="str">
        <f t="shared" si="58"/>
        <v>NEUTRAL</v>
      </c>
      <c r="H911" s="15" t="str">
        <f t="shared" si="57"/>
        <v>NEUTRAL</v>
      </c>
    </row>
    <row r="912" spans="1:8" ht="13.5" x14ac:dyDescent="0.25">
      <c r="A912" s="4">
        <v>43332</v>
      </c>
      <c r="B912" s="2">
        <v>4.1100000000000003</v>
      </c>
      <c r="C912" s="2">
        <v>4.0072999999999999</v>
      </c>
      <c r="D912" s="2">
        <v>4050</v>
      </c>
      <c r="E912" s="2">
        <f t="shared" si="56"/>
        <v>387499</v>
      </c>
      <c r="F912" s="15" t="str">
        <f t="shared" si="59"/>
        <v>BULLISH</v>
      </c>
      <c r="G912" s="15" t="str">
        <f t="shared" si="58"/>
        <v>STRONG</v>
      </c>
      <c r="H912" s="15" t="str">
        <f t="shared" si="57"/>
        <v>BULLISH DIVERGENCE</v>
      </c>
    </row>
    <row r="913" spans="1:8" ht="13.5" x14ac:dyDescent="0.25">
      <c r="A913" s="4">
        <v>43335</v>
      </c>
      <c r="B913" s="2">
        <v>4.1100000000000003</v>
      </c>
      <c r="C913" s="2">
        <v>4.0072999999999999</v>
      </c>
      <c r="D913" s="2">
        <v>4280</v>
      </c>
      <c r="E913" s="2">
        <f t="shared" si="56"/>
        <v>387499</v>
      </c>
      <c r="F913" s="15" t="str">
        <f t="shared" si="59"/>
        <v>BULLISH</v>
      </c>
      <c r="G913" s="15" t="str">
        <f t="shared" si="58"/>
        <v>STRONG</v>
      </c>
      <c r="H913" s="15" t="str">
        <f t="shared" si="57"/>
        <v>BULLISH DIVERGENCE</v>
      </c>
    </row>
    <row r="914" spans="1:8" ht="13.5" x14ac:dyDescent="0.25">
      <c r="A914" s="4">
        <v>43336</v>
      </c>
      <c r="B914" s="2">
        <v>4.13</v>
      </c>
      <c r="C914" s="2">
        <v>4.0267999999999997</v>
      </c>
      <c r="D914" s="2">
        <v>1830</v>
      </c>
      <c r="E914" s="2">
        <f t="shared" si="56"/>
        <v>389329</v>
      </c>
      <c r="F914" s="15" t="str">
        <f t="shared" si="59"/>
        <v>BEARISH</v>
      </c>
      <c r="G914" s="15" t="str">
        <f t="shared" si="58"/>
        <v>NEUTRAL</v>
      </c>
      <c r="H914" s="15" t="str">
        <f t="shared" si="57"/>
        <v>CONFIRMED BEARISH</v>
      </c>
    </row>
    <row r="915" spans="1:8" ht="13.5" x14ac:dyDescent="0.25">
      <c r="A915" s="4">
        <v>43339</v>
      </c>
      <c r="B915" s="2">
        <v>4.13</v>
      </c>
      <c r="C915" s="2">
        <v>4.0267999999999997</v>
      </c>
      <c r="D915" s="2">
        <v>768</v>
      </c>
      <c r="E915" s="2">
        <f t="shared" si="56"/>
        <v>389329</v>
      </c>
      <c r="F915" s="15" t="str">
        <f t="shared" si="59"/>
        <v>BEARISH</v>
      </c>
      <c r="G915" s="15" t="str">
        <f t="shared" si="58"/>
        <v>NEUTRAL</v>
      </c>
      <c r="H915" s="15" t="str">
        <f t="shared" si="57"/>
        <v>CONFIRMED BEARISH</v>
      </c>
    </row>
    <row r="916" spans="1:8" ht="13.5" x14ac:dyDescent="0.25">
      <c r="A916" s="4">
        <v>43340</v>
      </c>
      <c r="B916" s="2">
        <v>4.1100000000000003</v>
      </c>
      <c r="C916" s="2">
        <v>4.0072999999999999</v>
      </c>
      <c r="D916" s="2">
        <v>18865</v>
      </c>
      <c r="E916" s="2">
        <f t="shared" si="56"/>
        <v>370464</v>
      </c>
      <c r="F916" s="15" t="str">
        <f t="shared" si="59"/>
        <v>BEARISH</v>
      </c>
      <c r="G916" s="15" t="str">
        <f t="shared" si="58"/>
        <v>WEAK</v>
      </c>
      <c r="H916" s="15" t="str">
        <f t="shared" si="57"/>
        <v>CONFIRMED BEARISH</v>
      </c>
    </row>
    <row r="917" spans="1:8" ht="13.5" x14ac:dyDescent="0.25">
      <c r="A917" s="4">
        <v>43341</v>
      </c>
      <c r="B917" s="2">
        <v>4.12</v>
      </c>
      <c r="C917" s="2">
        <v>4.0170000000000003</v>
      </c>
      <c r="D917" s="2">
        <v>6892</v>
      </c>
      <c r="E917" s="2">
        <f t="shared" si="56"/>
        <v>377356</v>
      </c>
      <c r="F917" s="15" t="str">
        <f t="shared" si="59"/>
        <v>BEARISH</v>
      </c>
      <c r="G917" s="15" t="str">
        <f t="shared" si="58"/>
        <v>WEAK</v>
      </c>
      <c r="H917" s="15" t="str">
        <f t="shared" si="57"/>
        <v>BEARISH DIVERGENCE</v>
      </c>
    </row>
    <row r="918" spans="1:8" ht="13.5" x14ac:dyDescent="0.25">
      <c r="A918" s="4">
        <v>43342</v>
      </c>
      <c r="B918" s="2">
        <v>4.13</v>
      </c>
      <c r="C918" s="2">
        <v>4.0267999999999997</v>
      </c>
      <c r="D918" s="2">
        <v>3023</v>
      </c>
      <c r="E918" s="2">
        <f t="shared" si="56"/>
        <v>380379</v>
      </c>
      <c r="F918" s="15" t="str">
        <f t="shared" si="59"/>
        <v>BEARISH</v>
      </c>
      <c r="G918" s="15" t="str">
        <f t="shared" si="58"/>
        <v>NEUTRAL</v>
      </c>
      <c r="H918" s="15" t="str">
        <f t="shared" si="57"/>
        <v>BEARISH DIVERGENCE</v>
      </c>
    </row>
    <row r="919" spans="1:8" ht="13.5" x14ac:dyDescent="0.25">
      <c r="A919" s="4">
        <v>43343</v>
      </c>
      <c r="B919" s="2">
        <v>4.2</v>
      </c>
      <c r="C919" s="2">
        <v>4.0949999999999998</v>
      </c>
      <c r="D919" s="2">
        <v>15710</v>
      </c>
      <c r="E919" s="2">
        <f t="shared" si="56"/>
        <v>396089</v>
      </c>
      <c r="F919" s="15" t="str">
        <f t="shared" si="59"/>
        <v>BULLISH</v>
      </c>
      <c r="G919" s="15" t="str">
        <f t="shared" si="58"/>
        <v>NEUTRAL</v>
      </c>
      <c r="H919" s="15" t="str">
        <f t="shared" si="57"/>
        <v>CONFIRMED BULLISH</v>
      </c>
    </row>
    <row r="920" spans="1:8" ht="13.5" x14ac:dyDescent="0.25">
      <c r="A920" s="4">
        <v>43346</v>
      </c>
      <c r="B920" s="2">
        <v>4.28</v>
      </c>
      <c r="C920" s="2">
        <v>4.173</v>
      </c>
      <c r="D920" s="2">
        <v>4625</v>
      </c>
      <c r="E920" s="2">
        <f t="shared" si="56"/>
        <v>400714</v>
      </c>
      <c r="F920" s="15" t="str">
        <f t="shared" si="59"/>
        <v>BULLISH</v>
      </c>
      <c r="G920" s="15" t="str">
        <f t="shared" si="58"/>
        <v>STRONG</v>
      </c>
      <c r="H920" s="15" t="str">
        <f t="shared" si="57"/>
        <v>CONFIRMED BULLISH</v>
      </c>
    </row>
    <row r="921" spans="1:8" ht="13.5" x14ac:dyDescent="0.25">
      <c r="A921" s="4">
        <v>43347</v>
      </c>
      <c r="B921" s="2">
        <v>4.2</v>
      </c>
      <c r="C921" s="2">
        <v>4.0949999999999998</v>
      </c>
      <c r="D921" s="2">
        <v>44624</v>
      </c>
      <c r="E921" s="2">
        <f t="shared" si="56"/>
        <v>356090</v>
      </c>
      <c r="F921" s="15" t="str">
        <f t="shared" si="59"/>
        <v>BEARISH</v>
      </c>
      <c r="G921" s="15" t="str">
        <f t="shared" si="58"/>
        <v>WEAK</v>
      </c>
      <c r="H921" s="15" t="str">
        <f t="shared" si="57"/>
        <v>BEARISH DIVERGENCE</v>
      </c>
    </row>
    <row r="922" spans="1:8" ht="13.5" x14ac:dyDescent="0.25">
      <c r="A922" s="4">
        <v>43348</v>
      </c>
      <c r="B922" s="2">
        <v>4.2</v>
      </c>
      <c r="C922" s="2">
        <v>4.0949999999999998</v>
      </c>
      <c r="D922" s="2">
        <v>14720</v>
      </c>
      <c r="E922" s="2">
        <f t="shared" si="56"/>
        <v>356090</v>
      </c>
      <c r="F922" s="15" t="str">
        <f t="shared" si="59"/>
        <v>BEARISH</v>
      </c>
      <c r="G922" s="15" t="str">
        <f t="shared" si="58"/>
        <v>WEAK</v>
      </c>
      <c r="H922" s="15" t="str">
        <f t="shared" si="57"/>
        <v>BEARISH DIVERGENCE</v>
      </c>
    </row>
    <row r="923" spans="1:8" ht="13.5" x14ac:dyDescent="0.25">
      <c r="A923" s="4">
        <v>43349</v>
      </c>
      <c r="B923" s="2">
        <v>4.16</v>
      </c>
      <c r="C923" s="2">
        <v>4.056</v>
      </c>
      <c r="D923" s="2">
        <v>7013</v>
      </c>
      <c r="E923" s="2">
        <f t="shared" si="56"/>
        <v>349077</v>
      </c>
      <c r="F923" s="15" t="str">
        <f t="shared" si="59"/>
        <v>BEARISH</v>
      </c>
      <c r="G923" s="15" t="str">
        <f t="shared" si="58"/>
        <v>WEAK</v>
      </c>
      <c r="H923" s="15" t="str">
        <f t="shared" si="57"/>
        <v>BEARISH DIVERGENCE</v>
      </c>
    </row>
    <row r="924" spans="1:8" ht="13.5" x14ac:dyDescent="0.25">
      <c r="A924" s="4">
        <v>43350</v>
      </c>
      <c r="B924" s="2">
        <v>4.1500000000000004</v>
      </c>
      <c r="C924" s="2">
        <v>4.0462999999999996</v>
      </c>
      <c r="D924" s="2">
        <v>388</v>
      </c>
      <c r="E924" s="2">
        <f t="shared" si="56"/>
        <v>348689</v>
      </c>
      <c r="F924" s="15" t="str">
        <f t="shared" si="59"/>
        <v>BEARISH</v>
      </c>
      <c r="G924" s="15" t="str">
        <f t="shared" si="58"/>
        <v>WEAK</v>
      </c>
      <c r="H924" s="15" t="str">
        <f t="shared" si="57"/>
        <v>CONFIRMED BEARISH</v>
      </c>
    </row>
    <row r="925" spans="1:8" ht="13.5" x14ac:dyDescent="0.25">
      <c r="A925" s="4">
        <v>43353</v>
      </c>
      <c r="B925" s="2">
        <v>4.1500000000000004</v>
      </c>
      <c r="C925" s="2">
        <v>4.0462999999999996</v>
      </c>
      <c r="D925" s="2">
        <v>3013</v>
      </c>
      <c r="E925" s="2">
        <f t="shared" si="56"/>
        <v>348689</v>
      </c>
      <c r="F925" s="15" t="str">
        <f t="shared" si="59"/>
        <v>BEARISH</v>
      </c>
      <c r="G925" s="15" t="str">
        <f t="shared" si="58"/>
        <v>WEAK</v>
      </c>
      <c r="H925" s="15" t="str">
        <f t="shared" si="57"/>
        <v>CONFIRMED BEARISH</v>
      </c>
    </row>
    <row r="926" spans="1:8" ht="13.5" x14ac:dyDescent="0.25">
      <c r="A926" s="4">
        <v>43355</v>
      </c>
      <c r="B926" s="2">
        <v>4.12</v>
      </c>
      <c r="C926" s="2">
        <v>4.0170000000000003</v>
      </c>
      <c r="D926" s="2">
        <v>4200</v>
      </c>
      <c r="E926" s="2">
        <f t="shared" si="56"/>
        <v>344489</v>
      </c>
      <c r="F926" s="15" t="str">
        <f t="shared" si="59"/>
        <v>BEARISH</v>
      </c>
      <c r="G926" s="15" t="str">
        <f t="shared" si="58"/>
        <v>WEAK</v>
      </c>
      <c r="H926" s="15" t="str">
        <f t="shared" si="57"/>
        <v>CONFIRMED BEARISH</v>
      </c>
    </row>
    <row r="927" spans="1:8" ht="13.5" x14ac:dyDescent="0.25">
      <c r="A927" s="4">
        <v>43356</v>
      </c>
      <c r="B927" s="2">
        <v>4.12</v>
      </c>
      <c r="C927" s="2">
        <v>4.0170000000000003</v>
      </c>
      <c r="D927" s="2">
        <v>8506</v>
      </c>
      <c r="E927" s="2">
        <f t="shared" si="56"/>
        <v>344489</v>
      </c>
      <c r="F927" s="15" t="str">
        <f t="shared" si="59"/>
        <v>BEARISH</v>
      </c>
      <c r="G927" s="15" t="str">
        <f t="shared" si="58"/>
        <v>WEAK</v>
      </c>
      <c r="H927" s="15" t="str">
        <f t="shared" si="57"/>
        <v>CONFIRMED BEARISH</v>
      </c>
    </row>
    <row r="928" spans="1:8" ht="13.5" x14ac:dyDescent="0.25">
      <c r="A928" s="4">
        <v>43357</v>
      </c>
      <c r="B928" s="2">
        <v>4.12</v>
      </c>
      <c r="C928" s="2">
        <v>4.0170000000000003</v>
      </c>
      <c r="D928" s="2">
        <v>2321</v>
      </c>
      <c r="E928" s="2">
        <f t="shared" si="56"/>
        <v>344489</v>
      </c>
      <c r="F928" s="15" t="str">
        <f t="shared" si="59"/>
        <v>BEARISH</v>
      </c>
      <c r="G928" s="15" t="str">
        <f t="shared" si="58"/>
        <v>NEUTRAL</v>
      </c>
      <c r="H928" s="15" t="str">
        <f t="shared" si="57"/>
        <v>CONFIRMED BEARISH</v>
      </c>
    </row>
    <row r="929" spans="1:8" ht="13.5" x14ac:dyDescent="0.25">
      <c r="A929" s="4">
        <v>43360</v>
      </c>
      <c r="B929" s="2">
        <v>4.0999999999999996</v>
      </c>
      <c r="C929" s="2">
        <v>3.9975000000000001</v>
      </c>
      <c r="D929" s="2">
        <v>1020</v>
      </c>
      <c r="E929" s="2">
        <f t="shared" si="56"/>
        <v>343469</v>
      </c>
      <c r="F929" s="15" t="str">
        <f t="shared" si="59"/>
        <v>BEARISH</v>
      </c>
      <c r="G929" s="15" t="str">
        <f t="shared" si="58"/>
        <v>NEUTRAL</v>
      </c>
      <c r="H929" s="15" t="str">
        <f t="shared" si="57"/>
        <v>CONFIRMED BEARISH</v>
      </c>
    </row>
    <row r="930" spans="1:8" ht="13.5" x14ac:dyDescent="0.25">
      <c r="A930" s="4">
        <v>43361</v>
      </c>
      <c r="B930" s="2">
        <v>4.12</v>
      </c>
      <c r="C930" s="2">
        <v>4.0170000000000003</v>
      </c>
      <c r="D930" s="2">
        <v>6300</v>
      </c>
      <c r="E930" s="2">
        <f t="shared" si="56"/>
        <v>349769</v>
      </c>
      <c r="F930" s="15" t="str">
        <f t="shared" si="59"/>
        <v>BULLISH</v>
      </c>
      <c r="G930" s="15" t="str">
        <f t="shared" si="58"/>
        <v>NEUTRAL</v>
      </c>
      <c r="H930" s="15" t="str">
        <f t="shared" si="57"/>
        <v>BULLISH DIVERGENCE</v>
      </c>
    </row>
    <row r="931" spans="1:8" ht="13.5" x14ac:dyDescent="0.25">
      <c r="A931" s="4">
        <v>43362</v>
      </c>
      <c r="B931" s="2">
        <v>4.1500000000000004</v>
      </c>
      <c r="C931" s="2">
        <v>4.0462999999999996</v>
      </c>
      <c r="D931" s="2">
        <v>5000</v>
      </c>
      <c r="E931" s="2">
        <f t="shared" si="56"/>
        <v>354769</v>
      </c>
      <c r="F931" s="15" t="str">
        <f t="shared" si="59"/>
        <v>BULLISH</v>
      </c>
      <c r="G931" s="15" t="str">
        <f t="shared" si="58"/>
        <v>STRONG</v>
      </c>
      <c r="H931" s="15" t="str">
        <f t="shared" si="57"/>
        <v>CONFIRMED BULLISH</v>
      </c>
    </row>
    <row r="932" spans="1:8" ht="13.5" x14ac:dyDescent="0.25">
      <c r="A932" s="4">
        <v>43363</v>
      </c>
      <c r="B932" s="2">
        <v>4.1500000000000004</v>
      </c>
      <c r="C932" s="2">
        <v>4.0462999999999996</v>
      </c>
      <c r="D932" s="2">
        <v>0</v>
      </c>
      <c r="E932" s="2">
        <f t="shared" si="56"/>
        <v>354769</v>
      </c>
      <c r="F932" s="15" t="str">
        <f t="shared" si="59"/>
        <v>BULLISH</v>
      </c>
      <c r="G932" s="15" t="str">
        <f t="shared" si="58"/>
        <v>STRONG</v>
      </c>
      <c r="H932" s="15" t="str">
        <f t="shared" si="57"/>
        <v>CONFIRMED BULLISH</v>
      </c>
    </row>
    <row r="933" spans="1:8" ht="13.5" x14ac:dyDescent="0.25">
      <c r="A933" s="4">
        <v>43364</v>
      </c>
      <c r="B933" s="2">
        <v>4.1100000000000003</v>
      </c>
      <c r="C933" s="2">
        <v>4.0072999999999999</v>
      </c>
      <c r="D933" s="2">
        <v>1160</v>
      </c>
      <c r="E933" s="2">
        <f t="shared" si="56"/>
        <v>353609</v>
      </c>
      <c r="F933" s="15" t="str">
        <f t="shared" si="59"/>
        <v>BULLISH</v>
      </c>
      <c r="G933" s="15" t="str">
        <f t="shared" si="58"/>
        <v>STRONG</v>
      </c>
      <c r="H933" s="15" t="str">
        <f t="shared" si="57"/>
        <v>BULLISH DIVERGENCE</v>
      </c>
    </row>
    <row r="934" spans="1:8" ht="13.5" x14ac:dyDescent="0.25">
      <c r="A934" s="4">
        <v>43367</v>
      </c>
      <c r="B934" s="2">
        <v>4.1100000000000003</v>
      </c>
      <c r="C934" s="2">
        <v>4.0072999999999999</v>
      </c>
      <c r="D934" s="2">
        <v>0</v>
      </c>
      <c r="E934" s="2">
        <f t="shared" si="56"/>
        <v>353609</v>
      </c>
      <c r="F934" s="15" t="str">
        <f t="shared" si="59"/>
        <v>BULLISH</v>
      </c>
      <c r="G934" s="15" t="str">
        <f t="shared" si="58"/>
        <v>STRONG</v>
      </c>
      <c r="H934" s="15" t="str">
        <f t="shared" si="57"/>
        <v>CONFIRMED BULLISH</v>
      </c>
    </row>
    <row r="935" spans="1:8" ht="13.5" x14ac:dyDescent="0.25">
      <c r="A935" s="4">
        <v>43368</v>
      </c>
      <c r="B935" s="2">
        <v>4.13</v>
      </c>
      <c r="C935" s="2">
        <v>4.0267999999999997</v>
      </c>
      <c r="D935" s="2">
        <v>420</v>
      </c>
      <c r="E935" s="2">
        <f t="shared" si="56"/>
        <v>354029</v>
      </c>
      <c r="F935" s="15" t="str">
        <f t="shared" si="59"/>
        <v>BULLISH</v>
      </c>
      <c r="G935" s="15" t="str">
        <f t="shared" si="58"/>
        <v>NEUTRAL</v>
      </c>
      <c r="H935" s="15" t="str">
        <f t="shared" si="57"/>
        <v>CONFIRMED BULLISH</v>
      </c>
    </row>
    <row r="936" spans="1:8" ht="13.5" x14ac:dyDescent="0.25">
      <c r="A936" s="4">
        <v>43369</v>
      </c>
      <c r="B936" s="2">
        <v>4.1500000000000004</v>
      </c>
      <c r="C936" s="2">
        <v>4.0462999999999996</v>
      </c>
      <c r="D936" s="2">
        <v>540</v>
      </c>
      <c r="E936" s="2">
        <f t="shared" si="56"/>
        <v>354569</v>
      </c>
      <c r="F936" s="15" t="str">
        <f t="shared" si="59"/>
        <v>BEARISH</v>
      </c>
      <c r="G936" s="15" t="str">
        <f t="shared" si="58"/>
        <v>NEUTRAL</v>
      </c>
      <c r="H936" s="15" t="str">
        <f t="shared" si="57"/>
        <v>NEUTRAL</v>
      </c>
    </row>
    <row r="937" spans="1:8" ht="13.5" x14ac:dyDescent="0.25">
      <c r="A937" s="4">
        <v>43370</v>
      </c>
      <c r="B937" s="2">
        <v>4.12</v>
      </c>
      <c r="C937" s="2">
        <v>4.0170000000000003</v>
      </c>
      <c r="D937" s="2">
        <v>4440</v>
      </c>
      <c r="E937" s="2">
        <f t="shared" si="56"/>
        <v>350129</v>
      </c>
      <c r="F937" s="15" t="str">
        <f t="shared" si="59"/>
        <v>BEARISH</v>
      </c>
      <c r="G937" s="15" t="str">
        <f t="shared" si="58"/>
        <v>NEUTRAL</v>
      </c>
      <c r="H937" s="15" t="str">
        <f t="shared" si="57"/>
        <v>CONFIRMED BEARISH</v>
      </c>
    </row>
    <row r="938" spans="1:8" ht="13.5" x14ac:dyDescent="0.25">
      <c r="A938" s="4">
        <v>43371</v>
      </c>
      <c r="B938" s="2">
        <v>4.08</v>
      </c>
      <c r="C938" s="2">
        <v>3.9780000000000002</v>
      </c>
      <c r="D938" s="2">
        <v>11097</v>
      </c>
      <c r="E938" s="2">
        <f t="shared" si="56"/>
        <v>339032</v>
      </c>
      <c r="F938" s="15" t="str">
        <f t="shared" si="59"/>
        <v>BEARISH</v>
      </c>
      <c r="G938" s="15" t="str">
        <f t="shared" si="58"/>
        <v>WEAK</v>
      </c>
      <c r="H938" s="15" t="str">
        <f t="shared" si="57"/>
        <v>CONFIRMED BEARISH</v>
      </c>
    </row>
    <row r="939" spans="1:8" ht="13.5" x14ac:dyDescent="0.25">
      <c r="A939" s="4">
        <v>43374</v>
      </c>
      <c r="B939" s="2">
        <v>4.1500000000000004</v>
      </c>
      <c r="C939" s="2">
        <v>4.0462999999999996</v>
      </c>
      <c r="D939" s="2">
        <v>5</v>
      </c>
      <c r="E939" s="2">
        <f t="shared" si="56"/>
        <v>339037</v>
      </c>
      <c r="F939" s="15" t="str">
        <f t="shared" si="59"/>
        <v>BEARISH</v>
      </c>
      <c r="G939" s="15" t="str">
        <f t="shared" si="58"/>
        <v>WEAK</v>
      </c>
      <c r="H939" s="15" t="str">
        <f t="shared" si="57"/>
        <v>BEARISH DIVERGENCE</v>
      </c>
    </row>
    <row r="940" spans="1:8" ht="13.5" x14ac:dyDescent="0.25">
      <c r="A940" s="4">
        <v>43375</v>
      </c>
      <c r="B940" s="2">
        <v>4.0999999999999996</v>
      </c>
      <c r="C940" s="2">
        <v>3.9975000000000001</v>
      </c>
      <c r="D940" s="2">
        <v>7913</v>
      </c>
      <c r="E940" s="2">
        <f t="shared" si="56"/>
        <v>331124</v>
      </c>
      <c r="F940" s="15" t="str">
        <f t="shared" si="59"/>
        <v>BEARISH</v>
      </c>
      <c r="G940" s="15" t="str">
        <f t="shared" si="58"/>
        <v>WEAK</v>
      </c>
      <c r="H940" s="15" t="str">
        <f t="shared" si="57"/>
        <v>CONFIRMED BEARISH</v>
      </c>
    </row>
    <row r="941" spans="1:8" ht="13.5" x14ac:dyDescent="0.25">
      <c r="A941" s="4">
        <v>43376</v>
      </c>
      <c r="B941" s="2">
        <v>4.0999999999999996</v>
      </c>
      <c r="C941" s="2">
        <v>3.9975000000000001</v>
      </c>
      <c r="D941" s="2">
        <v>5520</v>
      </c>
      <c r="E941" s="2">
        <f t="shared" si="56"/>
        <v>331124</v>
      </c>
      <c r="F941" s="15" t="str">
        <f t="shared" si="59"/>
        <v>BEARISH</v>
      </c>
      <c r="G941" s="15" t="str">
        <f t="shared" si="58"/>
        <v>WEAK</v>
      </c>
      <c r="H941" s="15" t="str">
        <f t="shared" si="57"/>
        <v>CONFIRMED BEARISH</v>
      </c>
    </row>
    <row r="942" spans="1:8" ht="13.5" x14ac:dyDescent="0.25">
      <c r="A942" s="4">
        <v>43377</v>
      </c>
      <c r="B942" s="2">
        <v>4.0999999999999996</v>
      </c>
      <c r="C942" s="2">
        <v>3.9975000000000001</v>
      </c>
      <c r="D942" s="2">
        <v>3008</v>
      </c>
      <c r="E942" s="2">
        <f t="shared" si="56"/>
        <v>331124</v>
      </c>
      <c r="F942" s="15" t="str">
        <f t="shared" si="59"/>
        <v>BEARISH</v>
      </c>
      <c r="G942" s="15" t="str">
        <f t="shared" si="58"/>
        <v>WEAK</v>
      </c>
      <c r="H942" s="15" t="str">
        <f t="shared" si="57"/>
        <v>CONFIRMED BEARISH</v>
      </c>
    </row>
    <row r="943" spans="1:8" ht="13.5" x14ac:dyDescent="0.25">
      <c r="A943" s="4">
        <v>43378</v>
      </c>
      <c r="B943" s="2">
        <v>4.09</v>
      </c>
      <c r="C943" s="2">
        <v>3.9878</v>
      </c>
      <c r="D943" s="2">
        <v>1013</v>
      </c>
      <c r="E943" s="2">
        <f t="shared" si="56"/>
        <v>330111</v>
      </c>
      <c r="F943" s="15" t="str">
        <f t="shared" si="59"/>
        <v>BEARISH</v>
      </c>
      <c r="G943" s="15" t="str">
        <f t="shared" si="58"/>
        <v>WEAK</v>
      </c>
      <c r="H943" s="15" t="str">
        <f t="shared" si="57"/>
        <v>BEARISH DIVERGENCE</v>
      </c>
    </row>
    <row r="944" spans="1:8" ht="13.5" x14ac:dyDescent="0.25">
      <c r="A944" s="4">
        <v>43381</v>
      </c>
      <c r="B944" s="2">
        <v>4.0999999999999996</v>
      </c>
      <c r="C944" s="2">
        <v>3.9975000000000001</v>
      </c>
      <c r="D944" s="2">
        <v>552</v>
      </c>
      <c r="E944" s="2">
        <f t="shared" si="56"/>
        <v>330663</v>
      </c>
      <c r="F944" s="15" t="str">
        <f t="shared" si="59"/>
        <v>BEARISH</v>
      </c>
      <c r="G944" s="15" t="str">
        <f t="shared" si="58"/>
        <v>WEAK</v>
      </c>
      <c r="H944" s="15" t="str">
        <f t="shared" si="57"/>
        <v>CONFIRMED BEARISH</v>
      </c>
    </row>
    <row r="945" spans="1:8" ht="13.5" x14ac:dyDescent="0.25">
      <c r="A945" s="4">
        <v>43382</v>
      </c>
      <c r="B945" s="2">
        <v>4.0999999999999996</v>
      </c>
      <c r="C945" s="2">
        <v>3.9975000000000001</v>
      </c>
      <c r="D945" s="2">
        <v>200</v>
      </c>
      <c r="E945" s="2">
        <f t="shared" si="56"/>
        <v>330663</v>
      </c>
      <c r="F945" s="15" t="str">
        <f t="shared" si="59"/>
        <v>BEARISH</v>
      </c>
      <c r="G945" s="15" t="str">
        <f t="shared" si="58"/>
        <v>NEUTRAL</v>
      </c>
      <c r="H945" s="15" t="str">
        <f t="shared" si="57"/>
        <v>NEUTRAL</v>
      </c>
    </row>
    <row r="946" spans="1:8" ht="13.5" x14ac:dyDescent="0.25">
      <c r="A946" s="4">
        <v>43383</v>
      </c>
      <c r="B946" s="2">
        <v>4.0999999999999996</v>
      </c>
      <c r="C946" s="2">
        <v>3.9975000000000001</v>
      </c>
      <c r="D946" s="2">
        <v>500</v>
      </c>
      <c r="E946" s="2">
        <f t="shared" si="56"/>
        <v>330663</v>
      </c>
      <c r="F946" s="15" t="str">
        <f t="shared" si="59"/>
        <v>BEARISH</v>
      </c>
      <c r="G946" s="15" t="str">
        <f t="shared" si="58"/>
        <v>NEUTRAL</v>
      </c>
      <c r="H946" s="15" t="str">
        <f t="shared" si="57"/>
        <v>NEUTRAL</v>
      </c>
    </row>
    <row r="947" spans="1:8" ht="13.5" x14ac:dyDescent="0.25">
      <c r="A947" s="4">
        <v>43384</v>
      </c>
      <c r="B947" s="2">
        <v>4.09</v>
      </c>
      <c r="C947" s="2">
        <v>3.9878</v>
      </c>
      <c r="D947" s="2">
        <v>922</v>
      </c>
      <c r="E947" s="2">
        <f t="shared" si="56"/>
        <v>329741</v>
      </c>
      <c r="F947" s="15" t="str">
        <f t="shared" si="59"/>
        <v>BEARISH</v>
      </c>
      <c r="G947" s="15" t="str">
        <f t="shared" si="58"/>
        <v>NEUTRAL</v>
      </c>
      <c r="H947" s="15" t="str">
        <f t="shared" si="57"/>
        <v>CONFIRMED BEARISH</v>
      </c>
    </row>
    <row r="948" spans="1:8" ht="13.5" x14ac:dyDescent="0.25">
      <c r="A948" s="4">
        <v>43385</v>
      </c>
      <c r="B948" s="2">
        <v>4.08</v>
      </c>
      <c r="C948" s="2">
        <v>3.9780000000000002</v>
      </c>
      <c r="D948" s="2">
        <v>2830</v>
      </c>
      <c r="E948" s="2">
        <f t="shared" si="56"/>
        <v>326911</v>
      </c>
      <c r="F948" s="15" t="str">
        <f t="shared" si="59"/>
        <v>BEARISH</v>
      </c>
      <c r="G948" s="15" t="str">
        <f t="shared" si="58"/>
        <v>NEUTRAL</v>
      </c>
      <c r="H948" s="15" t="str">
        <f t="shared" si="57"/>
        <v>CONFIRMED BEARISH</v>
      </c>
    </row>
    <row r="949" spans="1:8" ht="13.5" x14ac:dyDescent="0.25">
      <c r="A949" s="4">
        <v>43389</v>
      </c>
      <c r="B949" s="2">
        <v>4.05</v>
      </c>
      <c r="C949" s="2">
        <v>3.9487000000000001</v>
      </c>
      <c r="D949" s="2">
        <v>1898</v>
      </c>
      <c r="E949" s="2">
        <f t="shared" si="56"/>
        <v>325013</v>
      </c>
      <c r="F949" s="15" t="str">
        <f t="shared" si="59"/>
        <v>BEARISH</v>
      </c>
      <c r="G949" s="15" t="str">
        <f t="shared" si="58"/>
        <v>NEUTRAL</v>
      </c>
      <c r="H949" s="15" t="str">
        <f t="shared" si="57"/>
        <v>CONFIRMED BEARISH</v>
      </c>
    </row>
    <row r="950" spans="1:8" ht="13.5" x14ac:dyDescent="0.25">
      <c r="A950" s="4">
        <v>43390</v>
      </c>
      <c r="B950" s="2">
        <v>3.99</v>
      </c>
      <c r="C950" s="2">
        <v>3.8902999999999999</v>
      </c>
      <c r="D950" s="2">
        <v>9736</v>
      </c>
      <c r="E950" s="2">
        <f t="shared" si="56"/>
        <v>315277</v>
      </c>
      <c r="F950" s="15" t="str">
        <f t="shared" si="59"/>
        <v>BEARISH</v>
      </c>
      <c r="G950" s="15" t="str">
        <f t="shared" si="58"/>
        <v>WEAK</v>
      </c>
      <c r="H950" s="15" t="str">
        <f t="shared" si="57"/>
        <v>CONFIRMED BEARISH</v>
      </c>
    </row>
    <row r="951" spans="1:8" ht="13.5" x14ac:dyDescent="0.25">
      <c r="A951" s="4">
        <v>43391</v>
      </c>
      <c r="B951" s="2">
        <v>3.95</v>
      </c>
      <c r="C951" s="2">
        <v>3.8513000000000002</v>
      </c>
      <c r="D951" s="2">
        <v>2551</v>
      </c>
      <c r="E951" s="2">
        <f t="shared" si="56"/>
        <v>312726</v>
      </c>
      <c r="F951" s="15" t="str">
        <f t="shared" si="59"/>
        <v>BEARISH</v>
      </c>
      <c r="G951" s="15" t="str">
        <f t="shared" si="58"/>
        <v>WEAK</v>
      </c>
      <c r="H951" s="15" t="str">
        <f t="shared" si="57"/>
        <v>CONFIRMED BEARISH</v>
      </c>
    </row>
    <row r="952" spans="1:8" ht="13.5" x14ac:dyDescent="0.25">
      <c r="A952" s="4">
        <v>43392</v>
      </c>
      <c r="B952" s="2">
        <v>3.93</v>
      </c>
      <c r="C952" s="2">
        <v>3.8317999999999999</v>
      </c>
      <c r="D952" s="2">
        <v>3262</v>
      </c>
      <c r="E952" s="2">
        <f t="shared" si="56"/>
        <v>309464</v>
      </c>
      <c r="F952" s="15" t="str">
        <f t="shared" si="59"/>
        <v>BEARISH</v>
      </c>
      <c r="G952" s="15" t="str">
        <f t="shared" si="58"/>
        <v>WEAK</v>
      </c>
      <c r="H952" s="15" t="str">
        <f t="shared" si="57"/>
        <v>CONFIRMED BEARISH</v>
      </c>
    </row>
    <row r="953" spans="1:8" ht="13.5" x14ac:dyDescent="0.25">
      <c r="A953" s="4">
        <v>43395</v>
      </c>
      <c r="B953" s="2">
        <v>3.9</v>
      </c>
      <c r="C953" s="2">
        <v>3.8025000000000002</v>
      </c>
      <c r="D953" s="2">
        <v>8400</v>
      </c>
      <c r="E953" s="2">
        <f t="shared" si="56"/>
        <v>301064</v>
      </c>
      <c r="F953" s="15" t="str">
        <f t="shared" si="59"/>
        <v>BEARISH</v>
      </c>
      <c r="G953" s="15" t="str">
        <f t="shared" si="58"/>
        <v>WEAK</v>
      </c>
      <c r="H953" s="15" t="str">
        <f t="shared" si="57"/>
        <v>CONFIRMED BEARISH</v>
      </c>
    </row>
    <row r="954" spans="1:8" ht="13.5" x14ac:dyDescent="0.25">
      <c r="A954" s="4">
        <v>43396</v>
      </c>
      <c r="B954" s="2">
        <v>3.88</v>
      </c>
      <c r="C954" s="2">
        <v>3.7829999999999999</v>
      </c>
      <c r="D954" s="2">
        <v>2021</v>
      </c>
      <c r="E954" s="2">
        <f t="shared" si="56"/>
        <v>299043</v>
      </c>
      <c r="F954" s="15" t="str">
        <f t="shared" si="59"/>
        <v>BEARISH</v>
      </c>
      <c r="G954" s="15" t="str">
        <f t="shared" si="58"/>
        <v>WEAK</v>
      </c>
      <c r="H954" s="15" t="str">
        <f t="shared" si="57"/>
        <v>CONFIRMED BEARISH</v>
      </c>
    </row>
    <row r="955" spans="1:8" ht="13.5" x14ac:dyDescent="0.25">
      <c r="A955" s="4">
        <v>43397</v>
      </c>
      <c r="B955" s="2">
        <v>3.88</v>
      </c>
      <c r="C955" s="2">
        <v>3.7829999999999999</v>
      </c>
      <c r="D955" s="2">
        <v>150</v>
      </c>
      <c r="E955" s="2">
        <f t="shared" si="56"/>
        <v>299043</v>
      </c>
      <c r="F955" s="15" t="str">
        <f t="shared" si="59"/>
        <v>BEARISH</v>
      </c>
      <c r="G955" s="15" t="str">
        <f t="shared" si="58"/>
        <v>WEAK</v>
      </c>
      <c r="H955" s="15" t="str">
        <f t="shared" si="57"/>
        <v>CONFIRMED BEARISH</v>
      </c>
    </row>
    <row r="956" spans="1:8" ht="13.5" x14ac:dyDescent="0.25">
      <c r="A956" s="4">
        <v>43398</v>
      </c>
      <c r="B956" s="2">
        <v>3.85</v>
      </c>
      <c r="C956" s="2">
        <v>3.7538</v>
      </c>
      <c r="D956" s="2">
        <v>5655</v>
      </c>
      <c r="E956" s="2">
        <f t="shared" si="56"/>
        <v>293388</v>
      </c>
      <c r="F956" s="15" t="str">
        <f t="shared" si="59"/>
        <v>BEARISH</v>
      </c>
      <c r="G956" s="15" t="str">
        <f t="shared" si="58"/>
        <v>WEAK</v>
      </c>
      <c r="H956" s="15" t="str">
        <f t="shared" si="57"/>
        <v>CONFIRMED BEARISH</v>
      </c>
    </row>
    <row r="957" spans="1:8" ht="13.5" x14ac:dyDescent="0.25">
      <c r="A957" s="4">
        <v>43399</v>
      </c>
      <c r="B957" s="2">
        <v>3.84</v>
      </c>
      <c r="C957" s="2">
        <v>3.7440000000000002</v>
      </c>
      <c r="D957" s="2">
        <v>25</v>
      </c>
      <c r="E957" s="2">
        <f t="shared" si="56"/>
        <v>293363</v>
      </c>
      <c r="F957" s="15" t="str">
        <f t="shared" si="59"/>
        <v>BEARISH</v>
      </c>
      <c r="G957" s="15" t="str">
        <f t="shared" si="58"/>
        <v>WEAK</v>
      </c>
      <c r="H957" s="15" t="str">
        <f t="shared" si="57"/>
        <v>CONFIRMED BEARISH</v>
      </c>
    </row>
    <row r="958" spans="1:8" ht="13.5" x14ac:dyDescent="0.25">
      <c r="A958" s="4">
        <v>43402</v>
      </c>
      <c r="B958" s="2">
        <v>3.73</v>
      </c>
      <c r="C958" s="2">
        <v>3.6368</v>
      </c>
      <c r="D958" s="2">
        <v>17227</v>
      </c>
      <c r="E958" s="2">
        <f t="shared" si="56"/>
        <v>276136</v>
      </c>
      <c r="F958" s="15" t="str">
        <f t="shared" si="59"/>
        <v>BEARISH</v>
      </c>
      <c r="G958" s="15" t="str">
        <f t="shared" si="58"/>
        <v>WEAK</v>
      </c>
      <c r="H958" s="15" t="str">
        <f t="shared" si="57"/>
        <v>CONFIRMED BEARISH</v>
      </c>
    </row>
    <row r="959" spans="1:8" ht="13.5" x14ac:dyDescent="0.25">
      <c r="A959" s="4">
        <v>43403</v>
      </c>
      <c r="B959" s="2">
        <v>3.68</v>
      </c>
      <c r="C959" s="2">
        <v>3.5880000000000001</v>
      </c>
      <c r="D959" s="2">
        <v>7135</v>
      </c>
      <c r="E959" s="2">
        <f t="shared" si="56"/>
        <v>269001</v>
      </c>
      <c r="F959" s="15" t="str">
        <f t="shared" si="59"/>
        <v>BEARISH</v>
      </c>
      <c r="G959" s="15" t="str">
        <f t="shared" si="58"/>
        <v>WEAK</v>
      </c>
      <c r="H959" s="15" t="str">
        <f t="shared" si="57"/>
        <v>CONFIRMED BEARISH</v>
      </c>
    </row>
    <row r="960" spans="1:8" ht="13.5" x14ac:dyDescent="0.25">
      <c r="A960" s="4">
        <v>43404</v>
      </c>
      <c r="B960" s="2">
        <v>3.7</v>
      </c>
      <c r="C960" s="2">
        <v>3.6074999999999999</v>
      </c>
      <c r="D960" s="2">
        <v>29872</v>
      </c>
      <c r="E960" s="2">
        <f t="shared" si="56"/>
        <v>298873</v>
      </c>
      <c r="F960" s="15" t="str">
        <f t="shared" si="59"/>
        <v>BEARISH</v>
      </c>
      <c r="G960" s="15" t="str">
        <f t="shared" si="58"/>
        <v>NEUTRAL</v>
      </c>
      <c r="H960" s="15" t="str">
        <f t="shared" si="57"/>
        <v>CONFIRMED BEARISH</v>
      </c>
    </row>
    <row r="961" spans="1:8" ht="13.5" x14ac:dyDescent="0.25">
      <c r="A961" s="4">
        <v>43405</v>
      </c>
      <c r="B961" s="2">
        <v>3.69</v>
      </c>
      <c r="C961" s="2">
        <v>3.5977999999999999</v>
      </c>
      <c r="D961" s="2">
        <v>13438</v>
      </c>
      <c r="E961" s="2">
        <f t="shared" si="56"/>
        <v>285435</v>
      </c>
      <c r="F961" s="15" t="str">
        <f t="shared" si="59"/>
        <v>BEARISH</v>
      </c>
      <c r="G961" s="15" t="str">
        <f t="shared" si="58"/>
        <v>WEAK</v>
      </c>
      <c r="H961" s="15" t="str">
        <f t="shared" si="57"/>
        <v>CONFIRMED BEARISH</v>
      </c>
    </row>
    <row r="962" spans="1:8" ht="13.5" x14ac:dyDescent="0.25">
      <c r="A962" s="4">
        <v>43406</v>
      </c>
      <c r="B962" s="2">
        <v>3.7</v>
      </c>
      <c r="C962" s="2">
        <v>3.6074999999999999</v>
      </c>
      <c r="D962" s="2">
        <v>23578</v>
      </c>
      <c r="E962" s="2">
        <f t="shared" si="56"/>
        <v>309013</v>
      </c>
      <c r="F962" s="15" t="str">
        <f t="shared" si="59"/>
        <v>BULLISH</v>
      </c>
      <c r="G962" s="15" t="str">
        <f t="shared" si="58"/>
        <v>STRONG</v>
      </c>
      <c r="H962" s="15" t="str">
        <f t="shared" si="57"/>
        <v>BULLISH DIVERGENCE</v>
      </c>
    </row>
    <row r="963" spans="1:8" ht="13.5" x14ac:dyDescent="0.25">
      <c r="A963" s="4">
        <v>43409</v>
      </c>
      <c r="B963" s="2">
        <v>3.7</v>
      </c>
      <c r="C963" s="2">
        <v>3.6074999999999999</v>
      </c>
      <c r="D963" s="2">
        <v>9602</v>
      </c>
      <c r="E963" s="2">
        <f t="shared" si="56"/>
        <v>309013</v>
      </c>
      <c r="F963" s="15" t="str">
        <f t="shared" si="59"/>
        <v>BULLISH</v>
      </c>
      <c r="G963" s="15" t="str">
        <f t="shared" si="58"/>
        <v>STRONG</v>
      </c>
      <c r="H963" s="15" t="str">
        <f t="shared" si="57"/>
        <v>BULLISH DIVERGENCE</v>
      </c>
    </row>
    <row r="964" spans="1:8" ht="13.5" x14ac:dyDescent="0.25">
      <c r="A964" s="4">
        <v>43410</v>
      </c>
      <c r="B964" s="2">
        <v>3.68</v>
      </c>
      <c r="C964" s="2">
        <v>3.5880000000000001</v>
      </c>
      <c r="D964" s="2">
        <v>14727</v>
      </c>
      <c r="E964" s="2">
        <f t="shared" ref="E964:E1027" si="60">IF(B964&gt;B963, E963+D964, IF(B964&lt;B963, E963-D964, E963))</f>
        <v>294286</v>
      </c>
      <c r="F964" s="15" t="str">
        <f t="shared" si="59"/>
        <v>BULLISH</v>
      </c>
      <c r="G964" s="15" t="str">
        <f t="shared" si="58"/>
        <v>STRONG</v>
      </c>
      <c r="H964" s="15" t="str">
        <f t="shared" si="57"/>
        <v>NEUTRAL</v>
      </c>
    </row>
    <row r="965" spans="1:8" ht="13.5" x14ac:dyDescent="0.25">
      <c r="A965" s="4">
        <v>43411</v>
      </c>
      <c r="B965" s="2">
        <v>3.68</v>
      </c>
      <c r="C965" s="2">
        <v>3.5880000000000001</v>
      </c>
      <c r="D965" s="2">
        <v>508</v>
      </c>
      <c r="E965" s="2">
        <f t="shared" si="60"/>
        <v>294286</v>
      </c>
      <c r="F965" s="15" t="str">
        <f t="shared" si="59"/>
        <v>BEARISH</v>
      </c>
      <c r="G965" s="15" t="str">
        <f t="shared" si="58"/>
        <v>NEUTRAL</v>
      </c>
      <c r="H965" s="15" t="str">
        <f t="shared" si="57"/>
        <v>CONFIRMED BEARISH</v>
      </c>
    </row>
    <row r="966" spans="1:8" ht="13.5" x14ac:dyDescent="0.25">
      <c r="A966" s="4">
        <v>43412</v>
      </c>
      <c r="B966" s="2">
        <v>3.68</v>
      </c>
      <c r="C966" s="2">
        <v>3.5880000000000001</v>
      </c>
      <c r="D966" s="2">
        <v>258</v>
      </c>
      <c r="E966" s="2">
        <f t="shared" si="60"/>
        <v>294286</v>
      </c>
      <c r="F966" s="15" t="str">
        <f t="shared" si="59"/>
        <v>BULLISH</v>
      </c>
      <c r="G966" s="15" t="str">
        <f t="shared" si="58"/>
        <v>STRONG</v>
      </c>
      <c r="H966" s="1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4">
        <v>43413</v>
      </c>
      <c r="B967" s="2">
        <v>3.69</v>
      </c>
      <c r="C967" s="2">
        <v>3.5977999999999999</v>
      </c>
      <c r="D967" s="2">
        <v>21279</v>
      </c>
      <c r="E967" s="2">
        <f t="shared" si="60"/>
        <v>315565</v>
      </c>
      <c r="F967" s="15" t="str">
        <f t="shared" si="59"/>
        <v>BULLISH</v>
      </c>
      <c r="G967" s="15" t="str">
        <f t="shared" ref="G967:G1030" si="62">IF((E967-E962)/E962 &gt; 0.02, "STRONG",
 IF((E967-E962)/E962 &lt; -0.02, "WEAK", "NEUTRAL"))</f>
        <v>STRONG</v>
      </c>
      <c r="H967" s="15" t="str">
        <f t="shared" si="61"/>
        <v>BULLISH DIVERGENCE</v>
      </c>
    </row>
    <row r="968" spans="1:8" ht="13.5" x14ac:dyDescent="0.25">
      <c r="A968" s="4">
        <v>43416</v>
      </c>
      <c r="B968" s="2">
        <v>3.67</v>
      </c>
      <c r="C968" s="2">
        <v>3.5783</v>
      </c>
      <c r="D968" s="2">
        <v>402</v>
      </c>
      <c r="E968" s="2">
        <f t="shared" si="60"/>
        <v>315163</v>
      </c>
      <c r="F968" s="15" t="str">
        <f t="shared" ref="F968:F1031" si="63">IF(E968&gt;E963,"BULLISH",IF(E968&lt;E963,"BEARISH","NEUTRAL"))</f>
        <v>BULLISH</v>
      </c>
      <c r="G968" s="15" t="str">
        <f t="shared" si="62"/>
        <v>NEUTRAL</v>
      </c>
      <c r="H968" s="15" t="str">
        <f t="shared" si="61"/>
        <v>BULLISH DIVERGENCE</v>
      </c>
    </row>
    <row r="969" spans="1:8" ht="13.5" x14ac:dyDescent="0.25">
      <c r="A969" s="4">
        <v>43417</v>
      </c>
      <c r="B969" s="2">
        <v>3.67</v>
      </c>
      <c r="C969" s="2">
        <v>3.5783</v>
      </c>
      <c r="D969" s="2">
        <v>2650</v>
      </c>
      <c r="E969" s="2">
        <f t="shared" si="60"/>
        <v>315163</v>
      </c>
      <c r="F969" s="15" t="str">
        <f t="shared" si="63"/>
        <v>BULLISH</v>
      </c>
      <c r="G969" s="15" t="str">
        <f t="shared" si="62"/>
        <v>STRONG</v>
      </c>
      <c r="H969" s="15" t="str">
        <f t="shared" si="61"/>
        <v>BULLISH DIVERGENCE</v>
      </c>
    </row>
    <row r="970" spans="1:8" ht="13.5" x14ac:dyDescent="0.25">
      <c r="A970" s="4">
        <v>43418</v>
      </c>
      <c r="B970" s="2">
        <v>3.68</v>
      </c>
      <c r="C970" s="2">
        <v>3.5880000000000001</v>
      </c>
      <c r="D970" s="2">
        <v>3887</v>
      </c>
      <c r="E970" s="2">
        <f t="shared" si="60"/>
        <v>319050</v>
      </c>
      <c r="F970" s="15" t="str">
        <f t="shared" si="63"/>
        <v>BULLISH</v>
      </c>
      <c r="G970" s="15" t="str">
        <f t="shared" si="62"/>
        <v>STRONG</v>
      </c>
      <c r="H970" s="15" t="str">
        <f t="shared" si="61"/>
        <v>NEUTRAL</v>
      </c>
    </row>
    <row r="971" spans="1:8" ht="13.5" x14ac:dyDescent="0.25">
      <c r="A971" s="4">
        <v>43419</v>
      </c>
      <c r="B971" s="2">
        <v>3.7</v>
      </c>
      <c r="C971" s="2">
        <v>3.6074999999999999</v>
      </c>
      <c r="D971" s="2">
        <v>5887</v>
      </c>
      <c r="E971" s="2">
        <f t="shared" si="60"/>
        <v>324937</v>
      </c>
      <c r="F971" s="15" t="str">
        <f t="shared" si="63"/>
        <v>BULLISH</v>
      </c>
      <c r="G971" s="15" t="str">
        <f t="shared" si="62"/>
        <v>STRONG</v>
      </c>
      <c r="H971" s="15" t="str">
        <f t="shared" si="61"/>
        <v>CONFIRMED BULLISH</v>
      </c>
    </row>
    <row r="972" spans="1:8" ht="13.5" x14ac:dyDescent="0.25">
      <c r="A972" s="4">
        <v>43420</v>
      </c>
      <c r="B972" s="2">
        <v>3.68</v>
      </c>
      <c r="C972" s="2">
        <v>3.5880000000000001</v>
      </c>
      <c r="D972" s="2">
        <v>10990</v>
      </c>
      <c r="E972" s="2">
        <f t="shared" si="60"/>
        <v>313947</v>
      </c>
      <c r="F972" s="15" t="str">
        <f t="shared" si="63"/>
        <v>BEARISH</v>
      </c>
      <c r="G972" s="15" t="str">
        <f t="shared" si="62"/>
        <v>NEUTRAL</v>
      </c>
      <c r="H972" s="15" t="str">
        <f t="shared" si="61"/>
        <v>CONFIRMED BEARISH</v>
      </c>
    </row>
    <row r="973" spans="1:8" ht="13.5" x14ac:dyDescent="0.25">
      <c r="A973" s="4">
        <v>43423</v>
      </c>
      <c r="B973" s="2">
        <v>3.7</v>
      </c>
      <c r="C973" s="2">
        <v>3.6074999999999999</v>
      </c>
      <c r="D973" s="2">
        <v>32</v>
      </c>
      <c r="E973" s="2">
        <f t="shared" si="60"/>
        <v>313979</v>
      </c>
      <c r="F973" s="15" t="str">
        <f t="shared" si="63"/>
        <v>BEARISH</v>
      </c>
      <c r="G973" s="15" t="str">
        <f t="shared" si="62"/>
        <v>NEUTRAL</v>
      </c>
      <c r="H973" s="15" t="str">
        <f t="shared" si="61"/>
        <v>BEARISH DIVERGENCE</v>
      </c>
    </row>
    <row r="974" spans="1:8" ht="13.5" x14ac:dyDescent="0.25">
      <c r="A974" s="4">
        <v>43425</v>
      </c>
      <c r="B974" s="2">
        <v>3.7</v>
      </c>
      <c r="C974" s="2">
        <v>3.6074999999999999</v>
      </c>
      <c r="D974" s="2">
        <v>345</v>
      </c>
      <c r="E974" s="2">
        <f t="shared" si="60"/>
        <v>313979</v>
      </c>
      <c r="F974" s="15" t="str">
        <f t="shared" si="63"/>
        <v>BEARISH</v>
      </c>
      <c r="G974" s="15" t="str">
        <f t="shared" si="62"/>
        <v>NEUTRAL</v>
      </c>
      <c r="H974" s="15" t="str">
        <f t="shared" si="61"/>
        <v>BEARISH DIVERGENCE</v>
      </c>
    </row>
    <row r="975" spans="1:8" ht="13.5" x14ac:dyDescent="0.25">
      <c r="A975" s="4">
        <v>43426</v>
      </c>
      <c r="B975" s="2">
        <v>3.7</v>
      </c>
      <c r="C975" s="2">
        <v>3.6074999999999999</v>
      </c>
      <c r="D975" s="2">
        <v>2135</v>
      </c>
      <c r="E975" s="2">
        <f t="shared" si="60"/>
        <v>313979</v>
      </c>
      <c r="F975" s="15" t="str">
        <f t="shared" si="63"/>
        <v>BEARISH</v>
      </c>
      <c r="G975" s="15" t="str">
        <f t="shared" si="62"/>
        <v>NEUTRAL</v>
      </c>
      <c r="H975" s="15" t="str">
        <f t="shared" si="61"/>
        <v>BEARISH DIVERGENCE</v>
      </c>
    </row>
    <row r="976" spans="1:8" ht="13.5" x14ac:dyDescent="0.25">
      <c r="A976" s="4">
        <v>43427</v>
      </c>
      <c r="B976" s="2">
        <v>3.68</v>
      </c>
      <c r="C976" s="2">
        <v>3.5880000000000001</v>
      </c>
      <c r="D976" s="2">
        <v>3045</v>
      </c>
      <c r="E976" s="2">
        <f t="shared" si="60"/>
        <v>310934</v>
      </c>
      <c r="F976" s="15" t="str">
        <f t="shared" si="63"/>
        <v>BEARISH</v>
      </c>
      <c r="G976" s="15" t="str">
        <f t="shared" si="62"/>
        <v>WEAK</v>
      </c>
      <c r="H976" s="15" t="str">
        <f t="shared" si="61"/>
        <v>CONFIRMED BEARISH</v>
      </c>
    </row>
    <row r="977" spans="1:8" ht="13.5" x14ac:dyDescent="0.25">
      <c r="A977" s="4">
        <v>43430</v>
      </c>
      <c r="B977" s="2">
        <v>3.67</v>
      </c>
      <c r="C977" s="2">
        <v>3.5783</v>
      </c>
      <c r="D977" s="2">
        <v>8333</v>
      </c>
      <c r="E977" s="2">
        <f t="shared" si="60"/>
        <v>302601</v>
      </c>
      <c r="F977" s="15" t="str">
        <f t="shared" si="63"/>
        <v>BEARISH</v>
      </c>
      <c r="G977" s="15" t="str">
        <f t="shared" si="62"/>
        <v>WEAK</v>
      </c>
      <c r="H977" s="15" t="str">
        <f t="shared" si="61"/>
        <v>CONFIRMED BEARISH</v>
      </c>
    </row>
    <row r="978" spans="1:8" ht="13.5" x14ac:dyDescent="0.25">
      <c r="A978" s="4">
        <v>43431</v>
      </c>
      <c r="B978" s="2">
        <v>3.65</v>
      </c>
      <c r="C978" s="2">
        <v>3.5588000000000002</v>
      </c>
      <c r="D978" s="2">
        <v>2145</v>
      </c>
      <c r="E978" s="2">
        <f t="shared" si="60"/>
        <v>300456</v>
      </c>
      <c r="F978" s="15" t="str">
        <f t="shared" si="63"/>
        <v>BEARISH</v>
      </c>
      <c r="G978" s="15" t="str">
        <f t="shared" si="62"/>
        <v>WEAK</v>
      </c>
      <c r="H978" s="15" t="str">
        <f t="shared" si="61"/>
        <v>CONFIRMED BEARISH</v>
      </c>
    </row>
    <row r="979" spans="1:8" ht="13.5" x14ac:dyDescent="0.25">
      <c r="A979" s="4">
        <v>43432</v>
      </c>
      <c r="B979" s="2">
        <v>3.65</v>
      </c>
      <c r="C979" s="2">
        <v>3.5588000000000002</v>
      </c>
      <c r="D979" s="2">
        <v>3829</v>
      </c>
      <c r="E979" s="2">
        <f t="shared" si="60"/>
        <v>300456</v>
      </c>
      <c r="F979" s="15" t="str">
        <f t="shared" si="63"/>
        <v>BEARISH</v>
      </c>
      <c r="G979" s="15" t="str">
        <f t="shared" si="62"/>
        <v>WEAK</v>
      </c>
      <c r="H979" s="15" t="str">
        <f t="shared" si="61"/>
        <v>CONFIRMED BEARISH</v>
      </c>
    </row>
    <row r="980" spans="1:8" ht="13.5" x14ac:dyDescent="0.25">
      <c r="A980" s="4">
        <v>43433</v>
      </c>
      <c r="B980" s="2">
        <v>3.65</v>
      </c>
      <c r="C980" s="2">
        <v>3.5588000000000002</v>
      </c>
      <c r="D980" s="2">
        <v>5494</v>
      </c>
      <c r="E980" s="2">
        <f t="shared" si="60"/>
        <v>300456</v>
      </c>
      <c r="F980" s="15" t="str">
        <f t="shared" si="63"/>
        <v>BEARISH</v>
      </c>
      <c r="G980" s="15" t="str">
        <f t="shared" si="62"/>
        <v>WEAK</v>
      </c>
      <c r="H980" s="15" t="str">
        <f t="shared" si="61"/>
        <v>CONFIRMED BEARISH</v>
      </c>
    </row>
    <row r="981" spans="1:8" ht="13.5" x14ac:dyDescent="0.25">
      <c r="A981" s="4">
        <v>43434</v>
      </c>
      <c r="B981" s="2">
        <v>3.69</v>
      </c>
      <c r="C981" s="2">
        <v>3.5977999999999999</v>
      </c>
      <c r="D981" s="2">
        <v>3222</v>
      </c>
      <c r="E981" s="2">
        <f t="shared" si="60"/>
        <v>303678</v>
      </c>
      <c r="F981" s="15" t="str">
        <f t="shared" si="63"/>
        <v>BEARISH</v>
      </c>
      <c r="G981" s="15" t="str">
        <f t="shared" si="62"/>
        <v>WEAK</v>
      </c>
      <c r="H981" s="15" t="str">
        <f t="shared" si="61"/>
        <v>BEARISH DIVERGENCE</v>
      </c>
    </row>
    <row r="982" spans="1:8" ht="13.5" x14ac:dyDescent="0.25">
      <c r="A982" s="4">
        <v>43437</v>
      </c>
      <c r="B982" s="2">
        <v>3.7</v>
      </c>
      <c r="C982" s="2">
        <v>3.6074999999999999</v>
      </c>
      <c r="D982" s="2">
        <v>11203</v>
      </c>
      <c r="E982" s="2">
        <f t="shared" si="60"/>
        <v>314881</v>
      </c>
      <c r="F982" s="15" t="str">
        <f t="shared" si="63"/>
        <v>BULLISH</v>
      </c>
      <c r="G982" s="15" t="str">
        <f t="shared" si="62"/>
        <v>STRONG</v>
      </c>
      <c r="H982" s="15" t="str">
        <f t="shared" si="61"/>
        <v>CONFIRMED BULLISH</v>
      </c>
    </row>
    <row r="983" spans="1:8" ht="13.5" x14ac:dyDescent="0.25">
      <c r="A983" s="4">
        <v>43438</v>
      </c>
      <c r="B983" s="2">
        <v>3.68</v>
      </c>
      <c r="C983" s="2">
        <v>3.5880000000000001</v>
      </c>
      <c r="D983" s="2">
        <v>17634</v>
      </c>
      <c r="E983" s="2">
        <f t="shared" si="60"/>
        <v>297247</v>
      </c>
      <c r="F983" s="15" t="str">
        <f t="shared" si="63"/>
        <v>BEARISH</v>
      </c>
      <c r="G983" s="15" t="str">
        <f t="shared" si="62"/>
        <v>NEUTRAL</v>
      </c>
      <c r="H983" s="15" t="str">
        <f t="shared" si="61"/>
        <v>BEARISH DIVERGENCE</v>
      </c>
    </row>
    <row r="984" spans="1:8" ht="13.5" x14ac:dyDescent="0.25">
      <c r="A984" s="4">
        <v>43439</v>
      </c>
      <c r="B984" s="2">
        <v>3.66</v>
      </c>
      <c r="C984" s="2">
        <v>3.5684999999999998</v>
      </c>
      <c r="D984" s="2">
        <v>729</v>
      </c>
      <c r="E984" s="2">
        <f t="shared" si="60"/>
        <v>296518</v>
      </c>
      <c r="F984" s="15" t="str">
        <f t="shared" si="63"/>
        <v>BEARISH</v>
      </c>
      <c r="G984" s="15" t="str">
        <f t="shared" si="62"/>
        <v>NEUTRAL</v>
      </c>
      <c r="H984" s="15" t="str">
        <f t="shared" si="61"/>
        <v>BEARISH DIVERGENCE</v>
      </c>
    </row>
    <row r="985" spans="1:8" ht="13.5" x14ac:dyDescent="0.25">
      <c r="A985" s="4">
        <v>43440</v>
      </c>
      <c r="B985" s="2">
        <v>3.67</v>
      </c>
      <c r="C985" s="2">
        <v>3.5783</v>
      </c>
      <c r="D985" s="2">
        <v>16184</v>
      </c>
      <c r="E985" s="2">
        <f t="shared" si="60"/>
        <v>312702</v>
      </c>
      <c r="F985" s="15" t="str">
        <f t="shared" si="63"/>
        <v>BULLISH</v>
      </c>
      <c r="G985" s="15" t="str">
        <f t="shared" si="62"/>
        <v>STRONG</v>
      </c>
      <c r="H985" s="15" t="str">
        <f t="shared" si="61"/>
        <v>CONFIRMED BULLISH</v>
      </c>
    </row>
    <row r="986" spans="1:8" ht="13.5" x14ac:dyDescent="0.25">
      <c r="A986" s="4">
        <v>43441</v>
      </c>
      <c r="B986" s="2">
        <v>3.66</v>
      </c>
      <c r="C986" s="2">
        <v>3.5684999999999998</v>
      </c>
      <c r="D986" s="2">
        <v>1254</v>
      </c>
      <c r="E986" s="2">
        <f t="shared" si="60"/>
        <v>311448</v>
      </c>
      <c r="F986" s="15" t="str">
        <f t="shared" si="63"/>
        <v>BULLISH</v>
      </c>
      <c r="G986" s="15" t="str">
        <f t="shared" si="62"/>
        <v>STRONG</v>
      </c>
      <c r="H986" s="15" t="str">
        <f t="shared" si="61"/>
        <v>BULLISH DIVERGENCE</v>
      </c>
    </row>
    <row r="987" spans="1:8" ht="13.5" x14ac:dyDescent="0.25">
      <c r="A987" s="4">
        <v>43444</v>
      </c>
      <c r="B987" s="2">
        <v>3.67</v>
      </c>
      <c r="C987" s="2">
        <v>3.5783</v>
      </c>
      <c r="D987" s="2">
        <v>21000</v>
      </c>
      <c r="E987" s="2">
        <f t="shared" si="60"/>
        <v>332448</v>
      </c>
      <c r="F987" s="15" t="str">
        <f t="shared" si="63"/>
        <v>BULLISH</v>
      </c>
      <c r="G987" s="15" t="str">
        <f t="shared" si="62"/>
        <v>STRONG</v>
      </c>
      <c r="H987" s="15" t="str">
        <f t="shared" si="61"/>
        <v>BULLISH DIVERGENCE</v>
      </c>
    </row>
    <row r="988" spans="1:8" ht="13.5" x14ac:dyDescent="0.25">
      <c r="A988" s="4">
        <v>43445</v>
      </c>
      <c r="B988" s="2">
        <v>3.66</v>
      </c>
      <c r="C988" s="2">
        <v>3.5684999999999998</v>
      </c>
      <c r="D988" s="2">
        <v>2000</v>
      </c>
      <c r="E988" s="2">
        <f t="shared" si="60"/>
        <v>330448</v>
      </c>
      <c r="F988" s="15" t="str">
        <f t="shared" si="63"/>
        <v>BULLISH</v>
      </c>
      <c r="G988" s="15" t="str">
        <f t="shared" si="62"/>
        <v>STRONG</v>
      </c>
      <c r="H988" s="15" t="str">
        <f t="shared" si="61"/>
        <v>BULLISH DIVERGENCE</v>
      </c>
    </row>
    <row r="989" spans="1:8" ht="13.5" x14ac:dyDescent="0.25">
      <c r="A989" s="4">
        <v>43446</v>
      </c>
      <c r="B989" s="2">
        <v>3.66</v>
      </c>
      <c r="C989" s="2">
        <v>3.5684999999999998</v>
      </c>
      <c r="D989" s="2">
        <v>4009</v>
      </c>
      <c r="E989" s="2">
        <f t="shared" si="60"/>
        <v>330448</v>
      </c>
      <c r="F989" s="15" t="str">
        <f t="shared" si="63"/>
        <v>BULLISH</v>
      </c>
      <c r="G989" s="15" t="str">
        <f t="shared" si="62"/>
        <v>STRONG</v>
      </c>
      <c r="H989" s="15" t="str">
        <f t="shared" si="61"/>
        <v>NEUTRAL</v>
      </c>
    </row>
    <row r="990" spans="1:8" ht="13.5" x14ac:dyDescent="0.25">
      <c r="A990" s="4">
        <v>43447</v>
      </c>
      <c r="B990" s="2">
        <v>3.67</v>
      </c>
      <c r="C990" s="2">
        <v>3.5783</v>
      </c>
      <c r="D990" s="2">
        <v>1329</v>
      </c>
      <c r="E990" s="2">
        <f t="shared" si="60"/>
        <v>331777</v>
      </c>
      <c r="F990" s="15" t="str">
        <f t="shared" si="63"/>
        <v>BULLISH</v>
      </c>
      <c r="G990" s="15" t="str">
        <f t="shared" si="62"/>
        <v>STRONG</v>
      </c>
      <c r="H990" s="15" t="str">
        <f t="shared" si="61"/>
        <v>NEUTRAL</v>
      </c>
    </row>
    <row r="991" spans="1:8" ht="13.5" x14ac:dyDescent="0.25">
      <c r="A991" s="4">
        <v>43448</v>
      </c>
      <c r="B991" s="2">
        <v>3.68</v>
      </c>
      <c r="C991" s="2">
        <v>3.5880000000000001</v>
      </c>
      <c r="D991" s="2">
        <v>1700</v>
      </c>
      <c r="E991" s="2">
        <f t="shared" si="60"/>
        <v>333477</v>
      </c>
      <c r="F991" s="15" t="str">
        <f t="shared" si="63"/>
        <v>BULLISH</v>
      </c>
      <c r="G991" s="15" t="str">
        <f t="shared" si="62"/>
        <v>STRONG</v>
      </c>
      <c r="H991" s="15" t="str">
        <f t="shared" si="61"/>
        <v>CONFIRMED BULLISH</v>
      </c>
    </row>
    <row r="992" spans="1:8" ht="13.5" x14ac:dyDescent="0.25">
      <c r="A992" s="4">
        <v>43451</v>
      </c>
      <c r="B992" s="2">
        <v>3.66</v>
      </c>
      <c r="C992" s="2">
        <v>3.5684999999999998</v>
      </c>
      <c r="D992" s="2">
        <v>2370</v>
      </c>
      <c r="E992" s="2">
        <f t="shared" si="60"/>
        <v>331107</v>
      </c>
      <c r="F992" s="15" t="str">
        <f t="shared" si="63"/>
        <v>BEARISH</v>
      </c>
      <c r="G992" s="15" t="str">
        <f t="shared" si="62"/>
        <v>NEUTRAL</v>
      </c>
      <c r="H992" s="15" t="str">
        <f t="shared" si="61"/>
        <v>CONFIRMED BEARISH</v>
      </c>
    </row>
    <row r="993" spans="1:8" ht="13.5" x14ac:dyDescent="0.25">
      <c r="A993" s="4">
        <v>43452</v>
      </c>
      <c r="B993" s="2">
        <v>3.66</v>
      </c>
      <c r="C993" s="2">
        <v>3.5684999999999998</v>
      </c>
      <c r="D993" s="2">
        <v>2780</v>
      </c>
      <c r="E993" s="2">
        <f t="shared" si="60"/>
        <v>331107</v>
      </c>
      <c r="F993" s="15" t="str">
        <f t="shared" si="63"/>
        <v>BULLISH</v>
      </c>
      <c r="G993" s="15" t="str">
        <f t="shared" si="62"/>
        <v>NEUTRAL</v>
      </c>
      <c r="H993" s="15" t="str">
        <f t="shared" si="61"/>
        <v>NEUTRAL</v>
      </c>
    </row>
    <row r="994" spans="1:8" ht="13.5" x14ac:dyDescent="0.25">
      <c r="A994" s="4">
        <v>43453</v>
      </c>
      <c r="B994" s="2">
        <v>3.68</v>
      </c>
      <c r="C994" s="2">
        <v>3.5880000000000001</v>
      </c>
      <c r="D994" s="2">
        <v>54</v>
      </c>
      <c r="E994" s="2">
        <f t="shared" si="60"/>
        <v>331161</v>
      </c>
      <c r="F994" s="15" t="str">
        <f t="shared" si="63"/>
        <v>BULLISH</v>
      </c>
      <c r="G994" s="15" t="str">
        <f t="shared" si="62"/>
        <v>NEUTRAL</v>
      </c>
      <c r="H994" s="15" t="str">
        <f t="shared" si="61"/>
        <v>CONFIRMED BULLISH</v>
      </c>
    </row>
    <row r="995" spans="1:8" ht="13.5" x14ac:dyDescent="0.25">
      <c r="A995" s="4">
        <v>43454</v>
      </c>
      <c r="B995" s="2">
        <v>3.66</v>
      </c>
      <c r="C995" s="2">
        <v>3.5684999999999998</v>
      </c>
      <c r="D995" s="2">
        <v>410</v>
      </c>
      <c r="E995" s="2">
        <f t="shared" si="60"/>
        <v>330751</v>
      </c>
      <c r="F995" s="15" t="str">
        <f t="shared" si="63"/>
        <v>BEARISH</v>
      </c>
      <c r="G995" s="15" t="str">
        <f t="shared" si="62"/>
        <v>NEUTRAL</v>
      </c>
      <c r="H995" s="15" t="str">
        <f t="shared" si="61"/>
        <v>CONFIRMED BEARISH</v>
      </c>
    </row>
    <row r="996" spans="1:8" ht="13.5" x14ac:dyDescent="0.25">
      <c r="A996" s="4">
        <v>43455</v>
      </c>
      <c r="B996" s="2">
        <v>3.66</v>
      </c>
      <c r="C996" s="2">
        <v>3.5684999999999998</v>
      </c>
      <c r="D996" s="2">
        <v>2550</v>
      </c>
      <c r="E996" s="2">
        <f t="shared" si="60"/>
        <v>330751</v>
      </c>
      <c r="F996" s="15" t="str">
        <f t="shared" si="63"/>
        <v>BEARISH</v>
      </c>
      <c r="G996" s="15" t="str">
        <f t="shared" si="62"/>
        <v>NEUTRAL</v>
      </c>
      <c r="H996" s="15" t="str">
        <f t="shared" si="61"/>
        <v>CONFIRMED BEARISH</v>
      </c>
    </row>
    <row r="997" spans="1:8" ht="13.5" x14ac:dyDescent="0.25">
      <c r="A997" s="4">
        <v>43458</v>
      </c>
      <c r="B997" s="2">
        <v>3.65</v>
      </c>
      <c r="C997" s="2">
        <v>3.5588000000000002</v>
      </c>
      <c r="D997" s="2">
        <v>1245</v>
      </c>
      <c r="E997" s="2">
        <f t="shared" si="60"/>
        <v>329506</v>
      </c>
      <c r="F997" s="15" t="str">
        <f t="shared" si="63"/>
        <v>BEARISH</v>
      </c>
      <c r="G997" s="15" t="str">
        <f t="shared" si="62"/>
        <v>NEUTRAL</v>
      </c>
      <c r="H997" s="15" t="str">
        <f t="shared" si="61"/>
        <v>CONFIRMED BEARISH</v>
      </c>
    </row>
    <row r="998" spans="1:8" ht="13.5" x14ac:dyDescent="0.25">
      <c r="A998" s="4">
        <v>43459</v>
      </c>
      <c r="B998" s="2">
        <v>3.65</v>
      </c>
      <c r="C998" s="2">
        <v>3.5588000000000002</v>
      </c>
      <c r="D998" s="2">
        <v>1128</v>
      </c>
      <c r="E998" s="2">
        <f t="shared" si="60"/>
        <v>329506</v>
      </c>
      <c r="F998" s="15" t="str">
        <f t="shared" si="63"/>
        <v>BEARISH</v>
      </c>
      <c r="G998" s="15" t="str">
        <f t="shared" si="62"/>
        <v>NEUTRAL</v>
      </c>
      <c r="H998" s="15" t="str">
        <f t="shared" si="61"/>
        <v>CONFIRMED BEARISH</v>
      </c>
    </row>
    <row r="999" spans="1:8" ht="13.5" x14ac:dyDescent="0.25">
      <c r="A999" s="4">
        <v>43460</v>
      </c>
      <c r="B999" s="2">
        <v>3.65</v>
      </c>
      <c r="C999" s="2">
        <v>3.5588000000000002</v>
      </c>
      <c r="D999" s="2">
        <v>3240</v>
      </c>
      <c r="E999" s="2">
        <f t="shared" si="60"/>
        <v>329506</v>
      </c>
      <c r="F999" s="15" t="str">
        <f t="shared" si="63"/>
        <v>BEARISH</v>
      </c>
      <c r="G999" s="15" t="str">
        <f t="shared" si="62"/>
        <v>NEUTRAL</v>
      </c>
      <c r="H999" s="15" t="str">
        <f t="shared" si="61"/>
        <v>CONFIRMED BEARISH</v>
      </c>
    </row>
    <row r="1000" spans="1:8" ht="13.5" x14ac:dyDescent="0.25">
      <c r="A1000" s="4">
        <v>43461</v>
      </c>
      <c r="B1000" s="2">
        <v>3.62</v>
      </c>
      <c r="C1000" s="2">
        <v>3.5295000000000001</v>
      </c>
      <c r="D1000" s="2">
        <v>60</v>
      </c>
      <c r="E1000" s="2">
        <f t="shared" si="60"/>
        <v>329446</v>
      </c>
      <c r="F1000" s="15" t="str">
        <f t="shared" si="63"/>
        <v>BEARISH</v>
      </c>
      <c r="G1000" s="15" t="str">
        <f t="shared" si="62"/>
        <v>NEUTRAL</v>
      </c>
      <c r="H1000" s="15" t="str">
        <f t="shared" si="61"/>
        <v>CONFIRMED BEARISH</v>
      </c>
    </row>
    <row r="1001" spans="1:8" ht="13.5" x14ac:dyDescent="0.25">
      <c r="A1001" s="4">
        <v>43462</v>
      </c>
      <c r="B1001" s="2">
        <v>3.66</v>
      </c>
      <c r="C1001" s="2">
        <v>3.5684999999999998</v>
      </c>
      <c r="D1001" s="2">
        <v>8062</v>
      </c>
      <c r="E1001" s="2">
        <f t="shared" si="60"/>
        <v>337508</v>
      </c>
      <c r="F1001" s="15" t="str">
        <f t="shared" si="63"/>
        <v>BULLISH</v>
      </c>
      <c r="G1001" s="15" t="str">
        <f t="shared" si="62"/>
        <v>STRONG</v>
      </c>
      <c r="H1001" s="15" t="str">
        <f t="shared" si="61"/>
        <v>NEUTRAL</v>
      </c>
    </row>
    <row r="1002" spans="1:8" ht="13.5" x14ac:dyDescent="0.25">
      <c r="A1002" s="4">
        <v>43465</v>
      </c>
      <c r="B1002" s="2">
        <v>3.66</v>
      </c>
      <c r="C1002" s="2">
        <v>3.5684999999999998</v>
      </c>
      <c r="D1002" s="2">
        <v>2610</v>
      </c>
      <c r="E1002" s="2">
        <f t="shared" si="60"/>
        <v>337508</v>
      </c>
      <c r="F1002" s="15" t="str">
        <f t="shared" si="63"/>
        <v>BULLISH</v>
      </c>
      <c r="G1002" s="15" t="str">
        <f t="shared" si="62"/>
        <v>STRONG</v>
      </c>
      <c r="H1002" s="15" t="str">
        <f t="shared" si="61"/>
        <v>CONFIRMED BULLISH</v>
      </c>
    </row>
    <row r="1003" spans="1:8" ht="13.5" x14ac:dyDescent="0.25">
      <c r="A1003" s="4">
        <v>43467</v>
      </c>
      <c r="B1003" s="2">
        <v>3.65</v>
      </c>
      <c r="C1003" s="2">
        <v>3.5588000000000002</v>
      </c>
      <c r="D1003" s="2">
        <v>533</v>
      </c>
      <c r="E1003" s="2">
        <f t="shared" si="60"/>
        <v>336975</v>
      </c>
      <c r="F1003" s="15" t="str">
        <f t="shared" si="63"/>
        <v>BULLISH</v>
      </c>
      <c r="G1003" s="15" t="str">
        <f t="shared" si="62"/>
        <v>STRONG</v>
      </c>
      <c r="H1003" s="15" t="str">
        <f t="shared" si="61"/>
        <v>NEUTRAL</v>
      </c>
    </row>
    <row r="1004" spans="1:8" ht="13.5" x14ac:dyDescent="0.25">
      <c r="A1004" s="4">
        <v>43468</v>
      </c>
      <c r="B1004" s="2">
        <v>3.64</v>
      </c>
      <c r="C1004" s="2">
        <v>3.5489999999999999</v>
      </c>
      <c r="D1004" s="2">
        <v>2495</v>
      </c>
      <c r="E1004" s="2">
        <f t="shared" si="60"/>
        <v>334480</v>
      </c>
      <c r="F1004" s="15" t="str">
        <f t="shared" si="63"/>
        <v>BULLISH</v>
      </c>
      <c r="G1004" s="15" t="str">
        <f t="shared" si="62"/>
        <v>NEUTRAL</v>
      </c>
      <c r="H1004" s="15" t="str">
        <f t="shared" si="61"/>
        <v>BULLISH DIVERGENCE</v>
      </c>
    </row>
    <row r="1005" spans="1:8" ht="13.5" x14ac:dyDescent="0.25">
      <c r="A1005" s="4">
        <v>43469</v>
      </c>
      <c r="B1005" s="2">
        <v>3.7</v>
      </c>
      <c r="C1005" s="2">
        <v>3.6074999999999999</v>
      </c>
      <c r="D1005" s="2">
        <v>525</v>
      </c>
      <c r="E1005" s="2">
        <f t="shared" si="60"/>
        <v>335005</v>
      </c>
      <c r="F1005" s="15" t="str">
        <f t="shared" si="63"/>
        <v>BULLISH</v>
      </c>
      <c r="G1005" s="15" t="str">
        <f t="shared" si="62"/>
        <v>NEUTRAL</v>
      </c>
      <c r="H1005" s="15" t="str">
        <f t="shared" si="61"/>
        <v>CONFIRMED BULLISH</v>
      </c>
    </row>
    <row r="1006" spans="1:8" ht="13.5" x14ac:dyDescent="0.25">
      <c r="A1006" s="4">
        <v>43472</v>
      </c>
      <c r="B1006" s="2">
        <v>3.65</v>
      </c>
      <c r="C1006" s="2">
        <v>3.5588000000000002</v>
      </c>
      <c r="D1006" s="2">
        <v>10175</v>
      </c>
      <c r="E1006" s="2">
        <f t="shared" si="60"/>
        <v>324830</v>
      </c>
      <c r="F1006" s="15" t="str">
        <f t="shared" si="63"/>
        <v>BEARISH</v>
      </c>
      <c r="G1006" s="15" t="str">
        <f t="shared" si="62"/>
        <v>WEAK</v>
      </c>
      <c r="H1006" s="15" t="str">
        <f t="shared" si="61"/>
        <v>CONFIRMED BEARISH</v>
      </c>
    </row>
    <row r="1007" spans="1:8" ht="13.5" x14ac:dyDescent="0.25">
      <c r="A1007" s="4">
        <v>43473</v>
      </c>
      <c r="B1007" s="2">
        <v>3.62</v>
      </c>
      <c r="C1007" s="2">
        <v>3.5295000000000001</v>
      </c>
      <c r="D1007" s="2">
        <v>1880</v>
      </c>
      <c r="E1007" s="2">
        <f t="shared" si="60"/>
        <v>322950</v>
      </c>
      <c r="F1007" s="15" t="str">
        <f t="shared" si="63"/>
        <v>BEARISH</v>
      </c>
      <c r="G1007" s="15" t="str">
        <f t="shared" si="62"/>
        <v>WEAK</v>
      </c>
      <c r="H1007" s="15" t="str">
        <f t="shared" si="61"/>
        <v>CONFIRMED BEARISH</v>
      </c>
    </row>
    <row r="1008" spans="1:8" ht="13.5" x14ac:dyDescent="0.25">
      <c r="A1008" s="4">
        <v>43474</v>
      </c>
      <c r="B1008" s="2">
        <v>3.64</v>
      </c>
      <c r="C1008" s="2">
        <v>3.5489999999999999</v>
      </c>
      <c r="D1008" s="2">
        <v>3247</v>
      </c>
      <c r="E1008" s="2">
        <f t="shared" si="60"/>
        <v>326197</v>
      </c>
      <c r="F1008" s="15" t="str">
        <f t="shared" si="63"/>
        <v>BEARISH</v>
      </c>
      <c r="G1008" s="15" t="str">
        <f t="shared" si="62"/>
        <v>WEAK</v>
      </c>
      <c r="H1008" s="15" t="str">
        <f t="shared" si="61"/>
        <v>CONFIRMED BEARISH</v>
      </c>
    </row>
    <row r="1009" spans="1:8" ht="13.5" x14ac:dyDescent="0.25">
      <c r="A1009" s="4">
        <v>43475</v>
      </c>
      <c r="B1009" s="2">
        <v>3.64</v>
      </c>
      <c r="C1009" s="2">
        <v>3.5489999999999999</v>
      </c>
      <c r="D1009" s="2">
        <v>192</v>
      </c>
      <c r="E1009" s="2">
        <f t="shared" si="60"/>
        <v>326197</v>
      </c>
      <c r="F1009" s="15" t="str">
        <f t="shared" si="63"/>
        <v>BEARISH</v>
      </c>
      <c r="G1009" s="15" t="str">
        <f t="shared" si="62"/>
        <v>WEAK</v>
      </c>
      <c r="H1009" s="15" t="str">
        <f t="shared" si="61"/>
        <v>NEUTRAL</v>
      </c>
    </row>
    <row r="1010" spans="1:8" ht="13.5" x14ac:dyDescent="0.25">
      <c r="A1010" s="4">
        <v>43476</v>
      </c>
      <c r="B1010" s="2">
        <v>3.64</v>
      </c>
      <c r="C1010" s="2">
        <v>3.5489999999999999</v>
      </c>
      <c r="D1010" s="2">
        <v>625</v>
      </c>
      <c r="E1010" s="2">
        <f t="shared" si="60"/>
        <v>326197</v>
      </c>
      <c r="F1010" s="15" t="str">
        <f t="shared" si="63"/>
        <v>BEARISH</v>
      </c>
      <c r="G1010" s="15" t="str">
        <f t="shared" si="62"/>
        <v>WEAK</v>
      </c>
      <c r="H1010" s="15" t="str">
        <f t="shared" si="61"/>
        <v>CONFIRMED BEARISH</v>
      </c>
    </row>
    <row r="1011" spans="1:8" ht="13.5" x14ac:dyDescent="0.25">
      <c r="A1011" s="4">
        <v>43480</v>
      </c>
      <c r="B1011" s="2">
        <v>3.64</v>
      </c>
      <c r="C1011" s="2">
        <v>3.5489999999999999</v>
      </c>
      <c r="D1011" s="2">
        <v>381</v>
      </c>
      <c r="E1011" s="2">
        <f t="shared" si="60"/>
        <v>326197</v>
      </c>
      <c r="F1011" s="15" t="str">
        <f t="shared" si="63"/>
        <v>BULLISH</v>
      </c>
      <c r="G1011" s="15" t="str">
        <f t="shared" si="62"/>
        <v>NEUTRAL</v>
      </c>
      <c r="H1011" s="15" t="str">
        <f t="shared" si="61"/>
        <v>BULLISH DIVERGENCE</v>
      </c>
    </row>
    <row r="1012" spans="1:8" ht="13.5" x14ac:dyDescent="0.25">
      <c r="A1012" s="4">
        <v>43481</v>
      </c>
      <c r="B1012" s="2">
        <v>3.64</v>
      </c>
      <c r="C1012" s="2">
        <v>3.5489999999999999</v>
      </c>
      <c r="D1012" s="2">
        <v>104</v>
      </c>
      <c r="E1012" s="2">
        <f t="shared" si="60"/>
        <v>326197</v>
      </c>
      <c r="F1012" s="15" t="str">
        <f t="shared" si="63"/>
        <v>BULLISH</v>
      </c>
      <c r="G1012" s="15" t="str">
        <f t="shared" si="62"/>
        <v>NEUTRAL</v>
      </c>
      <c r="H1012" s="15" t="str">
        <f t="shared" si="61"/>
        <v>CONFIRMED BULLISH</v>
      </c>
    </row>
    <row r="1013" spans="1:8" ht="13.5" x14ac:dyDescent="0.25">
      <c r="A1013" s="4">
        <v>43482</v>
      </c>
      <c r="B1013" s="2">
        <v>3.64</v>
      </c>
      <c r="C1013" s="2">
        <v>3.5489999999999999</v>
      </c>
      <c r="D1013" s="2">
        <v>41</v>
      </c>
      <c r="E1013" s="2">
        <f t="shared" si="60"/>
        <v>326197</v>
      </c>
      <c r="F1013" s="15" t="str">
        <f t="shared" si="63"/>
        <v>NEUTRAL</v>
      </c>
      <c r="G1013" s="15" t="str">
        <f t="shared" si="62"/>
        <v>NEUTRAL</v>
      </c>
      <c r="H1013" s="15" t="str">
        <f t="shared" si="61"/>
        <v>NEUTRAL</v>
      </c>
    </row>
    <row r="1014" spans="1:8" ht="13.5" x14ac:dyDescent="0.25">
      <c r="A1014" s="4">
        <v>43483</v>
      </c>
      <c r="B1014" s="2">
        <v>3.63</v>
      </c>
      <c r="C1014" s="2">
        <v>3.5392999999999999</v>
      </c>
      <c r="D1014" s="2">
        <v>1563</v>
      </c>
      <c r="E1014" s="2">
        <f t="shared" si="60"/>
        <v>324634</v>
      </c>
      <c r="F1014" s="15" t="str">
        <f t="shared" si="63"/>
        <v>BEARISH</v>
      </c>
      <c r="G1014" s="15" t="str">
        <f t="shared" si="62"/>
        <v>NEUTRAL</v>
      </c>
      <c r="H1014" s="15" t="str">
        <f t="shared" si="61"/>
        <v>CONFIRMED BEARISH</v>
      </c>
    </row>
    <row r="1015" spans="1:8" ht="13.5" x14ac:dyDescent="0.25">
      <c r="A1015" s="4">
        <v>43486</v>
      </c>
      <c r="B1015" s="2">
        <v>3.65</v>
      </c>
      <c r="C1015" s="2">
        <v>3.5588000000000002</v>
      </c>
      <c r="D1015" s="2">
        <v>8692</v>
      </c>
      <c r="E1015" s="2">
        <f t="shared" si="60"/>
        <v>333326</v>
      </c>
      <c r="F1015" s="15" t="str">
        <f t="shared" si="63"/>
        <v>BULLISH</v>
      </c>
      <c r="G1015" s="15" t="str">
        <f t="shared" si="62"/>
        <v>STRONG</v>
      </c>
      <c r="H1015" s="15" t="str">
        <f t="shared" si="61"/>
        <v>CONFIRMED BULLISH</v>
      </c>
    </row>
    <row r="1016" spans="1:8" ht="13.5" x14ac:dyDescent="0.25">
      <c r="A1016" s="4">
        <v>43487</v>
      </c>
      <c r="B1016" s="2">
        <v>3.64</v>
      </c>
      <c r="C1016" s="2">
        <v>3.5489999999999999</v>
      </c>
      <c r="D1016" s="2">
        <v>3160</v>
      </c>
      <c r="E1016" s="2">
        <f t="shared" si="60"/>
        <v>330166</v>
      </c>
      <c r="F1016" s="15" t="str">
        <f t="shared" si="63"/>
        <v>BULLISH</v>
      </c>
      <c r="G1016" s="15" t="str">
        <f t="shared" si="62"/>
        <v>NEUTRAL</v>
      </c>
      <c r="H1016" s="15" t="str">
        <f t="shared" si="61"/>
        <v>NEUTRAL</v>
      </c>
    </row>
    <row r="1017" spans="1:8" ht="13.5" x14ac:dyDescent="0.25">
      <c r="A1017" s="4">
        <v>43488</v>
      </c>
      <c r="B1017" s="2">
        <v>3.64</v>
      </c>
      <c r="C1017" s="2">
        <v>3.5489999999999999</v>
      </c>
      <c r="D1017" s="2">
        <v>2295</v>
      </c>
      <c r="E1017" s="2">
        <f t="shared" si="60"/>
        <v>330166</v>
      </c>
      <c r="F1017" s="15" t="str">
        <f t="shared" si="63"/>
        <v>BULLISH</v>
      </c>
      <c r="G1017" s="15" t="str">
        <f t="shared" si="62"/>
        <v>NEUTRAL</v>
      </c>
      <c r="H1017" s="15" t="str">
        <f t="shared" si="61"/>
        <v>NEUTRAL</v>
      </c>
    </row>
    <row r="1018" spans="1:8" ht="13.5" x14ac:dyDescent="0.25">
      <c r="A1018" s="4">
        <v>43489</v>
      </c>
      <c r="B1018" s="2">
        <v>3.64</v>
      </c>
      <c r="C1018" s="2">
        <v>3.5489999999999999</v>
      </c>
      <c r="D1018" s="2">
        <v>4050</v>
      </c>
      <c r="E1018" s="2">
        <f t="shared" si="60"/>
        <v>330166</v>
      </c>
      <c r="F1018" s="15" t="str">
        <f t="shared" si="63"/>
        <v>BULLISH</v>
      </c>
      <c r="G1018" s="15" t="str">
        <f t="shared" si="62"/>
        <v>NEUTRAL</v>
      </c>
      <c r="H1018" s="15" t="str">
        <f t="shared" si="61"/>
        <v>NEUTRAL</v>
      </c>
    </row>
    <row r="1019" spans="1:8" ht="13.5" x14ac:dyDescent="0.25">
      <c r="A1019" s="4">
        <v>43490</v>
      </c>
      <c r="B1019" s="2">
        <v>3.65</v>
      </c>
      <c r="C1019" s="2">
        <v>3.5588000000000002</v>
      </c>
      <c r="D1019" s="2">
        <v>5549</v>
      </c>
      <c r="E1019" s="2">
        <f t="shared" si="60"/>
        <v>335715</v>
      </c>
      <c r="F1019" s="15" t="str">
        <f t="shared" si="63"/>
        <v>BULLISH</v>
      </c>
      <c r="G1019" s="15" t="str">
        <f t="shared" si="62"/>
        <v>STRONG</v>
      </c>
      <c r="H1019" s="15" t="str">
        <f t="shared" si="61"/>
        <v>CONFIRMED BULLISH</v>
      </c>
    </row>
    <row r="1020" spans="1:8" ht="13.5" x14ac:dyDescent="0.25">
      <c r="A1020" s="4">
        <v>43493</v>
      </c>
      <c r="B1020" s="2">
        <v>3.65</v>
      </c>
      <c r="C1020" s="2">
        <v>3.5588000000000002</v>
      </c>
      <c r="D1020" s="2">
        <v>31945</v>
      </c>
      <c r="E1020" s="2">
        <f t="shared" si="60"/>
        <v>335715</v>
      </c>
      <c r="F1020" s="15" t="str">
        <f t="shared" si="63"/>
        <v>BULLISH</v>
      </c>
      <c r="G1020" s="15" t="str">
        <f t="shared" si="62"/>
        <v>NEUTRAL</v>
      </c>
      <c r="H1020" s="15" t="str">
        <f t="shared" si="61"/>
        <v>NEUTRAL</v>
      </c>
    </row>
    <row r="1021" spans="1:8" ht="13.5" x14ac:dyDescent="0.25">
      <c r="A1021" s="4">
        <v>43494</v>
      </c>
      <c r="B1021" s="2">
        <v>3.64</v>
      </c>
      <c r="C1021" s="2">
        <v>3.5489999999999999</v>
      </c>
      <c r="D1021" s="2">
        <v>12233</v>
      </c>
      <c r="E1021" s="2">
        <f t="shared" si="60"/>
        <v>323482</v>
      </c>
      <c r="F1021" s="15" t="str">
        <f t="shared" si="63"/>
        <v>BEARISH</v>
      </c>
      <c r="G1021" s="15" t="str">
        <f t="shared" si="62"/>
        <v>WEAK</v>
      </c>
      <c r="H1021" s="15" t="str">
        <f t="shared" si="61"/>
        <v>NEUTRAL</v>
      </c>
    </row>
    <row r="1022" spans="1:8" ht="13.5" x14ac:dyDescent="0.25">
      <c r="A1022" s="4">
        <v>43495</v>
      </c>
      <c r="B1022" s="2">
        <v>3.65</v>
      </c>
      <c r="C1022" s="2">
        <v>3.5588000000000002</v>
      </c>
      <c r="D1022" s="2">
        <v>2100</v>
      </c>
      <c r="E1022" s="2">
        <f t="shared" si="60"/>
        <v>325582</v>
      </c>
      <c r="F1022" s="15" t="str">
        <f t="shared" si="63"/>
        <v>BEARISH</v>
      </c>
      <c r="G1022" s="15" t="str">
        <f t="shared" si="62"/>
        <v>NEUTRAL</v>
      </c>
      <c r="H1022" s="15" t="str">
        <f t="shared" si="61"/>
        <v>BEARISH DIVERGENCE</v>
      </c>
    </row>
    <row r="1023" spans="1:8" ht="13.5" x14ac:dyDescent="0.25">
      <c r="A1023" s="4">
        <v>43496</v>
      </c>
      <c r="B1023" s="2">
        <v>3.65</v>
      </c>
      <c r="C1023" s="2">
        <v>3.5588000000000002</v>
      </c>
      <c r="D1023" s="2">
        <v>2578</v>
      </c>
      <c r="E1023" s="2">
        <f t="shared" si="60"/>
        <v>325582</v>
      </c>
      <c r="F1023" s="15" t="str">
        <f t="shared" si="63"/>
        <v>BEARISH</v>
      </c>
      <c r="G1023" s="15" t="str">
        <f t="shared" si="62"/>
        <v>NEUTRAL</v>
      </c>
      <c r="H1023" s="15" t="str">
        <f t="shared" si="61"/>
        <v>BEARISH DIVERGENCE</v>
      </c>
    </row>
    <row r="1024" spans="1:8" ht="13.5" x14ac:dyDescent="0.25">
      <c r="A1024" s="4">
        <v>43497</v>
      </c>
      <c r="B1024" s="2">
        <v>3.64</v>
      </c>
      <c r="C1024" s="2">
        <v>3.5489999999999999</v>
      </c>
      <c r="D1024" s="2">
        <v>4890</v>
      </c>
      <c r="E1024" s="2">
        <f t="shared" si="60"/>
        <v>320692</v>
      </c>
      <c r="F1024" s="15" t="str">
        <f t="shared" si="63"/>
        <v>BEARISH</v>
      </c>
      <c r="G1024" s="15" t="str">
        <f t="shared" si="62"/>
        <v>WEAK</v>
      </c>
      <c r="H1024" s="15" t="str">
        <f t="shared" si="61"/>
        <v>CONFIRMED BEARISH</v>
      </c>
    </row>
    <row r="1025" spans="1:8" ht="13.5" x14ac:dyDescent="0.25">
      <c r="A1025" s="4">
        <v>43500</v>
      </c>
      <c r="B1025" s="2">
        <v>3.64</v>
      </c>
      <c r="C1025" s="2">
        <v>3.5489999999999999</v>
      </c>
      <c r="D1025" s="2">
        <v>0</v>
      </c>
      <c r="E1025" s="2">
        <f t="shared" si="60"/>
        <v>320692</v>
      </c>
      <c r="F1025" s="15" t="str">
        <f t="shared" si="63"/>
        <v>BEARISH</v>
      </c>
      <c r="G1025" s="15" t="str">
        <f t="shared" si="62"/>
        <v>WEAK</v>
      </c>
      <c r="H1025" s="15" t="str">
        <f t="shared" si="61"/>
        <v>CONFIRMED BEARISH</v>
      </c>
    </row>
    <row r="1026" spans="1:8" ht="13.5" x14ac:dyDescent="0.25">
      <c r="A1026" s="4">
        <v>43501</v>
      </c>
      <c r="B1026" s="2">
        <v>3.64</v>
      </c>
      <c r="C1026" s="2">
        <v>3.5489999999999999</v>
      </c>
      <c r="D1026" s="2">
        <v>2031</v>
      </c>
      <c r="E1026" s="2">
        <f t="shared" si="60"/>
        <v>320692</v>
      </c>
      <c r="F1026" s="15" t="str">
        <f t="shared" si="63"/>
        <v>BEARISH</v>
      </c>
      <c r="G1026" s="15" t="str">
        <f t="shared" si="62"/>
        <v>NEUTRAL</v>
      </c>
      <c r="H1026" s="15" t="str">
        <f t="shared" si="61"/>
        <v>NEUTRAL</v>
      </c>
    </row>
    <row r="1027" spans="1:8" ht="13.5" x14ac:dyDescent="0.25">
      <c r="A1027" s="4">
        <v>43502</v>
      </c>
      <c r="B1027" s="2">
        <v>3.62</v>
      </c>
      <c r="C1027" s="2">
        <v>3.5295000000000001</v>
      </c>
      <c r="D1027" s="2">
        <v>2555</v>
      </c>
      <c r="E1027" s="2">
        <f t="shared" si="60"/>
        <v>318137</v>
      </c>
      <c r="F1027" s="15" t="str">
        <f t="shared" si="63"/>
        <v>BEARISH</v>
      </c>
      <c r="G1027" s="15" t="str">
        <f t="shared" si="62"/>
        <v>WEAK</v>
      </c>
      <c r="H1027" s="15" t="str">
        <f t="shared" si="61"/>
        <v>CONFIRMED BEARISH</v>
      </c>
    </row>
    <row r="1028" spans="1:8" ht="13.5" x14ac:dyDescent="0.25">
      <c r="A1028" s="4">
        <v>43503</v>
      </c>
      <c r="B1028" s="2">
        <v>3.72</v>
      </c>
      <c r="C1028" s="2">
        <v>3.6269999999999998</v>
      </c>
      <c r="D1028" s="2">
        <v>10989</v>
      </c>
      <c r="E1028" s="2">
        <f t="shared" ref="E1028:E1091" si="64">IF(B1028&gt;B1027, E1027+D1028, IF(B1028&lt;B1027, E1027-D1028, E1027))</f>
        <v>329126</v>
      </c>
      <c r="F1028" s="15" t="str">
        <f t="shared" si="63"/>
        <v>BULLISH</v>
      </c>
      <c r="G1028" s="15" t="str">
        <f t="shared" si="62"/>
        <v>NEUTRAL</v>
      </c>
      <c r="H1028" s="15" t="str">
        <f t="shared" si="61"/>
        <v>CONFIRMED BULLISH</v>
      </c>
    </row>
    <row r="1029" spans="1:8" ht="13.5" x14ac:dyDescent="0.25">
      <c r="A1029" s="4">
        <v>43504</v>
      </c>
      <c r="B1029" s="2">
        <v>3.94</v>
      </c>
      <c r="C1029" s="2">
        <v>3.8414999999999999</v>
      </c>
      <c r="D1029" s="2">
        <v>10650</v>
      </c>
      <c r="E1029" s="2">
        <f t="shared" si="64"/>
        <v>339776</v>
      </c>
      <c r="F1029" s="15" t="str">
        <f t="shared" si="63"/>
        <v>BULLISH</v>
      </c>
      <c r="G1029" s="15" t="str">
        <f t="shared" si="62"/>
        <v>STRONG</v>
      </c>
      <c r="H1029" s="15" t="str">
        <f t="shared" si="61"/>
        <v>CONFIRMED BULLISH</v>
      </c>
    </row>
    <row r="1030" spans="1:8" ht="13.5" x14ac:dyDescent="0.25">
      <c r="A1030" s="4">
        <v>43507</v>
      </c>
      <c r="B1030" s="2">
        <v>4</v>
      </c>
      <c r="C1030" s="2">
        <v>3.9</v>
      </c>
      <c r="D1030" s="2">
        <v>14099</v>
      </c>
      <c r="E1030" s="2">
        <f t="shared" si="64"/>
        <v>353875</v>
      </c>
      <c r="F1030" s="15" t="str">
        <f t="shared" si="63"/>
        <v>BULLISH</v>
      </c>
      <c r="G1030" s="15" t="str">
        <f t="shared" si="62"/>
        <v>STRONG</v>
      </c>
      <c r="H1030" s="1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4">
        <v>43508</v>
      </c>
      <c r="B1031" s="2">
        <v>3.98</v>
      </c>
      <c r="C1031" s="2">
        <v>3.8805000000000001</v>
      </c>
      <c r="D1031" s="2">
        <v>16414</v>
      </c>
      <c r="E1031" s="2">
        <f t="shared" si="64"/>
        <v>337461</v>
      </c>
      <c r="F1031" s="15" t="str">
        <f t="shared" si="63"/>
        <v>BULLISH</v>
      </c>
      <c r="G1031" s="15" t="str">
        <f t="shared" ref="G1031:G1094" si="66">IF((E1031-E1026)/E1026 &gt; 0.02, "STRONG",
 IF((E1031-E1026)/E1026 &lt; -0.02, "WEAK", "NEUTRAL"))</f>
        <v>STRONG</v>
      </c>
      <c r="H1031" s="15" t="str">
        <f t="shared" si="65"/>
        <v>CONFIRMED BULLISH</v>
      </c>
    </row>
    <row r="1032" spans="1:8" ht="13.5" x14ac:dyDescent="0.25">
      <c r="A1032" s="4">
        <v>43509</v>
      </c>
      <c r="B1032" s="2">
        <v>3.99</v>
      </c>
      <c r="C1032" s="2">
        <v>3.8902999999999999</v>
      </c>
      <c r="D1032" s="2">
        <v>17148</v>
      </c>
      <c r="E1032" s="2">
        <f t="shared" si="64"/>
        <v>354609</v>
      </c>
      <c r="F1032" s="15" t="str">
        <f t="shared" ref="F1032:F1095" si="67">IF(E1032&gt;E1027,"BULLISH",IF(E1032&lt;E1027,"BEARISH","NEUTRAL"))</f>
        <v>BULLISH</v>
      </c>
      <c r="G1032" s="15" t="str">
        <f t="shared" si="66"/>
        <v>STRONG</v>
      </c>
      <c r="H1032" s="15" t="str">
        <f t="shared" si="65"/>
        <v>CONFIRMED BULLISH</v>
      </c>
    </row>
    <row r="1033" spans="1:8" ht="13.5" x14ac:dyDescent="0.25">
      <c r="A1033" s="4">
        <v>43510</v>
      </c>
      <c r="B1033" s="2">
        <v>4</v>
      </c>
      <c r="C1033" s="2">
        <v>3.9</v>
      </c>
      <c r="D1033" s="2">
        <v>10697</v>
      </c>
      <c r="E1033" s="2">
        <f t="shared" si="64"/>
        <v>365306</v>
      </c>
      <c r="F1033" s="15" t="str">
        <f t="shared" si="67"/>
        <v>BULLISH</v>
      </c>
      <c r="G1033" s="15" t="str">
        <f t="shared" si="66"/>
        <v>STRONG</v>
      </c>
      <c r="H1033" s="15" t="str">
        <f t="shared" si="65"/>
        <v>CONFIRMED BULLISH</v>
      </c>
    </row>
    <row r="1034" spans="1:8" ht="13.5" x14ac:dyDescent="0.25">
      <c r="A1034" s="4">
        <v>43511</v>
      </c>
      <c r="B1034" s="2">
        <v>3.99</v>
      </c>
      <c r="C1034" s="2">
        <v>3.8902999999999999</v>
      </c>
      <c r="D1034" s="2">
        <v>6700</v>
      </c>
      <c r="E1034" s="2">
        <f t="shared" si="64"/>
        <v>358606</v>
      </c>
      <c r="F1034" s="15" t="str">
        <f t="shared" si="67"/>
        <v>BULLISH</v>
      </c>
      <c r="G1034" s="15" t="str">
        <f t="shared" si="66"/>
        <v>STRONG</v>
      </c>
      <c r="H1034" s="15" t="str">
        <f t="shared" si="65"/>
        <v>CONFIRMED BULLISH</v>
      </c>
    </row>
    <row r="1035" spans="1:8" ht="13.5" x14ac:dyDescent="0.25">
      <c r="A1035" s="4">
        <v>43514</v>
      </c>
      <c r="B1035" s="2">
        <v>4</v>
      </c>
      <c r="C1035" s="2">
        <v>3.9</v>
      </c>
      <c r="D1035" s="2">
        <v>14944</v>
      </c>
      <c r="E1035" s="2">
        <f t="shared" si="64"/>
        <v>373550</v>
      </c>
      <c r="F1035" s="15" t="str">
        <f t="shared" si="67"/>
        <v>BULLISH</v>
      </c>
      <c r="G1035" s="15" t="str">
        <f t="shared" si="66"/>
        <v>STRONG</v>
      </c>
      <c r="H1035" s="15" t="str">
        <f t="shared" si="65"/>
        <v>NEUTRAL</v>
      </c>
    </row>
    <row r="1036" spans="1:8" ht="13.5" x14ac:dyDescent="0.25">
      <c r="A1036" s="4">
        <v>43515</v>
      </c>
      <c r="B1036" s="2">
        <v>4</v>
      </c>
      <c r="C1036" s="2">
        <v>3.9</v>
      </c>
      <c r="D1036" s="2">
        <v>7306</v>
      </c>
      <c r="E1036" s="2">
        <f t="shared" si="64"/>
        <v>373550</v>
      </c>
      <c r="F1036" s="15" t="str">
        <f t="shared" si="67"/>
        <v>BULLISH</v>
      </c>
      <c r="G1036" s="15" t="str">
        <f t="shared" si="66"/>
        <v>STRONG</v>
      </c>
      <c r="H1036" s="15" t="str">
        <f t="shared" si="65"/>
        <v>CONFIRMED BULLISH</v>
      </c>
    </row>
    <row r="1037" spans="1:8" ht="13.5" x14ac:dyDescent="0.25">
      <c r="A1037" s="4">
        <v>43516</v>
      </c>
      <c r="B1037" s="2">
        <v>4</v>
      </c>
      <c r="C1037" s="2">
        <v>3.9</v>
      </c>
      <c r="D1037" s="2">
        <v>6891</v>
      </c>
      <c r="E1037" s="2">
        <f t="shared" si="64"/>
        <v>373550</v>
      </c>
      <c r="F1037" s="15" t="str">
        <f t="shared" si="67"/>
        <v>BULLISH</v>
      </c>
      <c r="G1037" s="15" t="str">
        <f t="shared" si="66"/>
        <v>STRONG</v>
      </c>
      <c r="H1037" s="15" t="str">
        <f t="shared" si="65"/>
        <v>CONFIRMED BULLISH</v>
      </c>
    </row>
    <row r="1038" spans="1:8" ht="13.5" x14ac:dyDescent="0.25">
      <c r="A1038" s="4">
        <v>43517</v>
      </c>
      <c r="B1038" s="2">
        <v>4</v>
      </c>
      <c r="C1038" s="2">
        <v>3.9</v>
      </c>
      <c r="D1038" s="2">
        <v>8169</v>
      </c>
      <c r="E1038" s="2">
        <f t="shared" si="64"/>
        <v>373550</v>
      </c>
      <c r="F1038" s="15" t="str">
        <f t="shared" si="67"/>
        <v>BULLISH</v>
      </c>
      <c r="G1038" s="15" t="str">
        <f t="shared" si="66"/>
        <v>STRONG</v>
      </c>
      <c r="H1038" s="15" t="str">
        <f t="shared" si="65"/>
        <v>NEUTRAL</v>
      </c>
    </row>
    <row r="1039" spans="1:8" ht="13.5" x14ac:dyDescent="0.25">
      <c r="A1039" s="4">
        <v>43518</v>
      </c>
      <c r="B1039" s="2">
        <v>4</v>
      </c>
      <c r="C1039" s="2">
        <v>3.9</v>
      </c>
      <c r="D1039" s="2">
        <v>11751</v>
      </c>
      <c r="E1039" s="2">
        <f t="shared" si="64"/>
        <v>373550</v>
      </c>
      <c r="F1039" s="15" t="str">
        <f t="shared" si="67"/>
        <v>BULLISH</v>
      </c>
      <c r="G1039" s="15" t="str">
        <f t="shared" si="66"/>
        <v>STRONG</v>
      </c>
      <c r="H1039" s="15" t="str">
        <f t="shared" si="65"/>
        <v>CONFIRMED BULLISH</v>
      </c>
    </row>
    <row r="1040" spans="1:8" ht="13.5" x14ac:dyDescent="0.25">
      <c r="A1040" s="4">
        <v>43521</v>
      </c>
      <c r="B1040" s="2">
        <v>4</v>
      </c>
      <c r="C1040" s="2">
        <v>3.9</v>
      </c>
      <c r="D1040" s="2">
        <v>7762</v>
      </c>
      <c r="E1040" s="2">
        <f t="shared" si="64"/>
        <v>373550</v>
      </c>
      <c r="F1040" s="15" t="str">
        <f t="shared" si="67"/>
        <v>NEUTRAL</v>
      </c>
      <c r="G1040" s="15" t="str">
        <f t="shared" si="66"/>
        <v>NEUTRAL</v>
      </c>
      <c r="H1040" s="15" t="str">
        <f t="shared" si="65"/>
        <v>NEUTRAL</v>
      </c>
    </row>
    <row r="1041" spans="1:8" ht="13.5" x14ac:dyDescent="0.25">
      <c r="A1041" s="4">
        <v>43522</v>
      </c>
      <c r="B1041" s="2">
        <v>3.99</v>
      </c>
      <c r="C1041" s="2">
        <v>3.8902999999999999</v>
      </c>
      <c r="D1041" s="2">
        <v>6658</v>
      </c>
      <c r="E1041" s="2">
        <f t="shared" si="64"/>
        <v>366892</v>
      </c>
      <c r="F1041" s="15" t="str">
        <f t="shared" si="67"/>
        <v>BEARISH</v>
      </c>
      <c r="G1041" s="15" t="str">
        <f t="shared" si="66"/>
        <v>NEUTRAL</v>
      </c>
      <c r="H1041" s="15" t="str">
        <f t="shared" si="65"/>
        <v>CONFIRMED BEARISH</v>
      </c>
    </row>
    <row r="1042" spans="1:8" ht="13.5" x14ac:dyDescent="0.25">
      <c r="A1042" s="4">
        <v>43523</v>
      </c>
      <c r="B1042" s="2">
        <v>3.96</v>
      </c>
      <c r="C1042" s="2">
        <v>3.8610000000000002</v>
      </c>
      <c r="D1042" s="2">
        <v>129</v>
      </c>
      <c r="E1042" s="2">
        <f t="shared" si="64"/>
        <v>366763</v>
      </c>
      <c r="F1042" s="15" t="str">
        <f t="shared" si="67"/>
        <v>BEARISH</v>
      </c>
      <c r="G1042" s="15" t="str">
        <f t="shared" si="66"/>
        <v>NEUTRAL</v>
      </c>
      <c r="H1042" s="15" t="str">
        <f t="shared" si="65"/>
        <v>CONFIRMED BEARISH</v>
      </c>
    </row>
    <row r="1043" spans="1:8" ht="13.5" x14ac:dyDescent="0.25">
      <c r="A1043" s="4">
        <v>43524</v>
      </c>
      <c r="B1043" s="2">
        <v>3.96</v>
      </c>
      <c r="C1043" s="2">
        <v>3.8610000000000002</v>
      </c>
      <c r="D1043" s="2">
        <v>7433</v>
      </c>
      <c r="E1043" s="2">
        <f t="shared" si="64"/>
        <v>366763</v>
      </c>
      <c r="F1043" s="15" t="str">
        <f t="shared" si="67"/>
        <v>BEARISH</v>
      </c>
      <c r="G1043" s="15" t="str">
        <f t="shared" si="66"/>
        <v>NEUTRAL</v>
      </c>
      <c r="H1043" s="15" t="str">
        <f t="shared" si="65"/>
        <v>CONFIRMED BEARISH</v>
      </c>
    </row>
    <row r="1044" spans="1:8" ht="13.5" x14ac:dyDescent="0.25">
      <c r="A1044" s="4">
        <v>43525</v>
      </c>
      <c r="B1044" s="2">
        <v>3.92</v>
      </c>
      <c r="C1044" s="2">
        <v>3.8220000000000001</v>
      </c>
      <c r="D1044" s="2">
        <v>5750</v>
      </c>
      <c r="E1044" s="2">
        <f t="shared" si="64"/>
        <v>361013</v>
      </c>
      <c r="F1044" s="15" t="str">
        <f t="shared" si="67"/>
        <v>BEARISH</v>
      </c>
      <c r="G1044" s="15" t="str">
        <f t="shared" si="66"/>
        <v>WEAK</v>
      </c>
      <c r="H1044" s="15" t="str">
        <f t="shared" si="65"/>
        <v>CONFIRMED BEARISH</v>
      </c>
    </row>
    <row r="1045" spans="1:8" ht="13.5" x14ac:dyDescent="0.25">
      <c r="A1045" s="4">
        <v>43528</v>
      </c>
      <c r="B1045" s="2">
        <v>3.93</v>
      </c>
      <c r="C1045" s="2">
        <v>3.8317999999999999</v>
      </c>
      <c r="D1045" s="2">
        <v>5452</v>
      </c>
      <c r="E1045" s="2">
        <f t="shared" si="64"/>
        <v>366465</v>
      </c>
      <c r="F1045" s="15" t="str">
        <f t="shared" si="67"/>
        <v>BEARISH</v>
      </c>
      <c r="G1045" s="15" t="str">
        <f t="shared" si="66"/>
        <v>NEUTRAL</v>
      </c>
      <c r="H1045" s="15" t="str">
        <f t="shared" si="65"/>
        <v>CONFIRMED BEARISH</v>
      </c>
    </row>
    <row r="1046" spans="1:8" ht="13.5" x14ac:dyDescent="0.25">
      <c r="A1046" s="4">
        <v>43529</v>
      </c>
      <c r="B1046" s="2">
        <v>3.89</v>
      </c>
      <c r="C1046" s="2">
        <v>3.7928000000000002</v>
      </c>
      <c r="D1046" s="2">
        <v>10600</v>
      </c>
      <c r="E1046" s="2">
        <f t="shared" si="64"/>
        <v>355865</v>
      </c>
      <c r="F1046" s="15" t="str">
        <f t="shared" si="67"/>
        <v>BEARISH</v>
      </c>
      <c r="G1046" s="15" t="str">
        <f t="shared" si="66"/>
        <v>WEAK</v>
      </c>
      <c r="H1046" s="15" t="str">
        <f t="shared" si="65"/>
        <v>CONFIRMED BEARISH</v>
      </c>
    </row>
    <row r="1047" spans="1:8" ht="13.5" x14ac:dyDescent="0.25">
      <c r="A1047" s="4">
        <v>43530</v>
      </c>
      <c r="B1047" s="2">
        <v>3.89</v>
      </c>
      <c r="C1047" s="2">
        <v>3.7928000000000002</v>
      </c>
      <c r="D1047" s="2">
        <v>2556</v>
      </c>
      <c r="E1047" s="2">
        <f t="shared" si="64"/>
        <v>355865</v>
      </c>
      <c r="F1047" s="15" t="str">
        <f t="shared" si="67"/>
        <v>BEARISH</v>
      </c>
      <c r="G1047" s="15" t="str">
        <f t="shared" si="66"/>
        <v>WEAK</v>
      </c>
      <c r="H1047" s="15" t="str">
        <f t="shared" si="65"/>
        <v>CONFIRMED BEARISH</v>
      </c>
    </row>
    <row r="1048" spans="1:8" ht="13.5" x14ac:dyDescent="0.25">
      <c r="A1048" s="4">
        <v>43531</v>
      </c>
      <c r="B1048" s="2">
        <v>3.84</v>
      </c>
      <c r="C1048" s="2">
        <v>3.7440000000000002</v>
      </c>
      <c r="D1048" s="2">
        <v>6473</v>
      </c>
      <c r="E1048" s="2">
        <f t="shared" si="64"/>
        <v>349392</v>
      </c>
      <c r="F1048" s="15" t="str">
        <f t="shared" si="67"/>
        <v>BEARISH</v>
      </c>
      <c r="G1048" s="15" t="str">
        <f t="shared" si="66"/>
        <v>WEAK</v>
      </c>
      <c r="H1048" s="15" t="str">
        <f t="shared" si="65"/>
        <v>CONFIRMED BEARISH</v>
      </c>
    </row>
    <row r="1049" spans="1:8" ht="13.5" x14ac:dyDescent="0.25">
      <c r="A1049" s="4">
        <v>43532</v>
      </c>
      <c r="B1049" s="2">
        <v>3.73</v>
      </c>
      <c r="C1049" s="2">
        <v>3.6368</v>
      </c>
      <c r="D1049" s="2">
        <v>7677</v>
      </c>
      <c r="E1049" s="2">
        <f t="shared" si="64"/>
        <v>341715</v>
      </c>
      <c r="F1049" s="15" t="str">
        <f t="shared" si="67"/>
        <v>BEARISH</v>
      </c>
      <c r="G1049" s="15" t="str">
        <f t="shared" si="66"/>
        <v>WEAK</v>
      </c>
      <c r="H1049" s="15" t="str">
        <f t="shared" si="65"/>
        <v>CONFIRMED BEARISH</v>
      </c>
    </row>
    <row r="1050" spans="1:8" ht="13.5" x14ac:dyDescent="0.25">
      <c r="A1050" s="4">
        <v>43535</v>
      </c>
      <c r="B1050" s="2">
        <v>3.65</v>
      </c>
      <c r="C1050" s="2">
        <v>3.5588000000000002</v>
      </c>
      <c r="D1050" s="2">
        <v>3294</v>
      </c>
      <c r="E1050" s="2">
        <f t="shared" si="64"/>
        <v>338421</v>
      </c>
      <c r="F1050" s="15" t="str">
        <f t="shared" si="67"/>
        <v>BEARISH</v>
      </c>
      <c r="G1050" s="15" t="str">
        <f t="shared" si="66"/>
        <v>WEAK</v>
      </c>
      <c r="H1050" s="15" t="str">
        <f t="shared" si="65"/>
        <v>CONFIRMED BEARISH</v>
      </c>
    </row>
    <row r="1051" spans="1:8" ht="13.5" x14ac:dyDescent="0.25">
      <c r="A1051" s="4">
        <v>43536</v>
      </c>
      <c r="B1051" s="2">
        <v>3.57</v>
      </c>
      <c r="C1051" s="2">
        <v>3.4807000000000001</v>
      </c>
      <c r="D1051" s="2">
        <v>577</v>
      </c>
      <c r="E1051" s="2">
        <f t="shared" si="64"/>
        <v>337844</v>
      </c>
      <c r="F1051" s="15" t="str">
        <f t="shared" si="67"/>
        <v>BEARISH</v>
      </c>
      <c r="G1051" s="15" t="str">
        <f t="shared" si="66"/>
        <v>WEAK</v>
      </c>
      <c r="H1051" s="15" t="str">
        <f t="shared" si="65"/>
        <v>CONFIRMED BEARISH</v>
      </c>
    </row>
    <row r="1052" spans="1:8" ht="13.5" x14ac:dyDescent="0.25">
      <c r="A1052" s="4">
        <v>43537</v>
      </c>
      <c r="B1052" s="2">
        <v>3.6</v>
      </c>
      <c r="C1052" s="2">
        <v>3.51</v>
      </c>
      <c r="D1052" s="2">
        <v>2955</v>
      </c>
      <c r="E1052" s="2">
        <f t="shared" si="64"/>
        <v>340799</v>
      </c>
      <c r="F1052" s="15" t="str">
        <f t="shared" si="67"/>
        <v>BEARISH</v>
      </c>
      <c r="G1052" s="15" t="str">
        <f t="shared" si="66"/>
        <v>WEAK</v>
      </c>
      <c r="H1052" s="15" t="str">
        <f t="shared" si="65"/>
        <v>CONFIRMED BEARISH</v>
      </c>
    </row>
    <row r="1053" spans="1:8" ht="13.5" x14ac:dyDescent="0.25">
      <c r="A1053" s="4">
        <v>43538</v>
      </c>
      <c r="B1053" s="2">
        <v>3.6</v>
      </c>
      <c r="C1053" s="2">
        <v>3.51</v>
      </c>
      <c r="D1053" s="2">
        <v>4103</v>
      </c>
      <c r="E1053" s="2">
        <f t="shared" si="64"/>
        <v>340799</v>
      </c>
      <c r="F1053" s="15" t="str">
        <f t="shared" si="67"/>
        <v>BEARISH</v>
      </c>
      <c r="G1053" s="15" t="str">
        <f t="shared" si="66"/>
        <v>WEAK</v>
      </c>
      <c r="H1053" s="15" t="str">
        <f t="shared" si="65"/>
        <v>CONFIRMED BEARISH</v>
      </c>
    </row>
    <row r="1054" spans="1:8" ht="13.5" x14ac:dyDescent="0.25">
      <c r="A1054" s="4">
        <v>43539</v>
      </c>
      <c r="B1054" s="2">
        <v>3.5</v>
      </c>
      <c r="C1054" s="2">
        <v>3.4125000000000001</v>
      </c>
      <c r="D1054" s="2">
        <v>1931</v>
      </c>
      <c r="E1054" s="2">
        <f t="shared" si="64"/>
        <v>338868</v>
      </c>
      <c r="F1054" s="15" t="str">
        <f t="shared" si="67"/>
        <v>BEARISH</v>
      </c>
      <c r="G1054" s="15" t="str">
        <f t="shared" si="66"/>
        <v>NEUTRAL</v>
      </c>
      <c r="H1054" s="15" t="str">
        <f t="shared" si="65"/>
        <v>CONFIRMED BEARISH</v>
      </c>
    </row>
    <row r="1055" spans="1:8" ht="13.5" x14ac:dyDescent="0.25">
      <c r="A1055" s="4">
        <v>43542</v>
      </c>
      <c r="B1055" s="2">
        <v>3.5</v>
      </c>
      <c r="C1055" s="2">
        <v>3.4125000000000001</v>
      </c>
      <c r="D1055" s="2">
        <v>1596</v>
      </c>
      <c r="E1055" s="2">
        <f t="shared" si="64"/>
        <v>338868</v>
      </c>
      <c r="F1055" s="15" t="str">
        <f t="shared" si="67"/>
        <v>BULLISH</v>
      </c>
      <c r="G1055" s="15" t="str">
        <f t="shared" si="66"/>
        <v>NEUTRAL</v>
      </c>
      <c r="H1055" s="15" t="str">
        <f t="shared" si="65"/>
        <v>BULLISH DIVERGENCE</v>
      </c>
    </row>
    <row r="1056" spans="1:8" ht="13.5" x14ac:dyDescent="0.25">
      <c r="A1056" s="4">
        <v>43543</v>
      </c>
      <c r="B1056" s="2">
        <v>3.45</v>
      </c>
      <c r="C1056" s="2">
        <v>3.3637999999999999</v>
      </c>
      <c r="D1056" s="2">
        <v>4950</v>
      </c>
      <c r="E1056" s="2">
        <f t="shared" si="64"/>
        <v>333918</v>
      </c>
      <c r="F1056" s="15" t="str">
        <f t="shared" si="67"/>
        <v>BEARISH</v>
      </c>
      <c r="G1056" s="15" t="str">
        <f t="shared" si="66"/>
        <v>NEUTRAL</v>
      </c>
      <c r="H1056" s="15" t="str">
        <f t="shared" si="65"/>
        <v>CONFIRMED BEARISH</v>
      </c>
    </row>
    <row r="1057" spans="1:8" ht="13.5" x14ac:dyDescent="0.25">
      <c r="A1057" s="4">
        <v>43545</v>
      </c>
      <c r="B1057" s="2">
        <v>3.43</v>
      </c>
      <c r="C1057" s="2">
        <v>3.3443000000000001</v>
      </c>
      <c r="D1057" s="2">
        <v>94</v>
      </c>
      <c r="E1057" s="2">
        <f t="shared" si="64"/>
        <v>333824</v>
      </c>
      <c r="F1057" s="15" t="str">
        <f t="shared" si="67"/>
        <v>BEARISH</v>
      </c>
      <c r="G1057" s="15" t="str">
        <f t="shared" si="66"/>
        <v>WEAK</v>
      </c>
      <c r="H1057" s="15" t="str">
        <f t="shared" si="65"/>
        <v>CONFIRMED BEARISH</v>
      </c>
    </row>
    <row r="1058" spans="1:8" ht="13.5" x14ac:dyDescent="0.25">
      <c r="A1058" s="4">
        <v>43546</v>
      </c>
      <c r="B1058" s="2">
        <v>3.5</v>
      </c>
      <c r="C1058" s="2">
        <v>3.4125000000000001</v>
      </c>
      <c r="D1058" s="2">
        <v>1782</v>
      </c>
      <c r="E1058" s="2">
        <f t="shared" si="64"/>
        <v>335606</v>
      </c>
      <c r="F1058" s="15" t="str">
        <f t="shared" si="67"/>
        <v>BEARISH</v>
      </c>
      <c r="G1058" s="15" t="str">
        <f t="shared" si="66"/>
        <v>NEUTRAL</v>
      </c>
      <c r="H1058" s="15" t="str">
        <f t="shared" si="65"/>
        <v>CONFIRMED BEARISH</v>
      </c>
    </row>
    <row r="1059" spans="1:8" ht="13.5" x14ac:dyDescent="0.25">
      <c r="A1059" s="4">
        <v>43549</v>
      </c>
      <c r="B1059" s="2">
        <v>3.5</v>
      </c>
      <c r="C1059" s="2">
        <v>3.4125000000000001</v>
      </c>
      <c r="D1059" s="2">
        <v>3370</v>
      </c>
      <c r="E1059" s="2">
        <f t="shared" si="64"/>
        <v>335606</v>
      </c>
      <c r="F1059" s="15" t="str">
        <f t="shared" si="67"/>
        <v>BEARISH</v>
      </c>
      <c r="G1059" s="15" t="str">
        <f t="shared" si="66"/>
        <v>NEUTRAL</v>
      </c>
      <c r="H1059" s="15" t="str">
        <f t="shared" si="65"/>
        <v>NEUTRAL</v>
      </c>
    </row>
    <row r="1060" spans="1:8" ht="13.5" x14ac:dyDescent="0.25">
      <c r="A1060" s="4">
        <v>43550</v>
      </c>
      <c r="B1060" s="2">
        <v>3.5</v>
      </c>
      <c r="C1060" s="2">
        <v>3.4125000000000001</v>
      </c>
      <c r="D1060" s="2">
        <v>202</v>
      </c>
      <c r="E1060" s="2">
        <f t="shared" si="64"/>
        <v>335606</v>
      </c>
      <c r="F1060" s="15" t="str">
        <f t="shared" si="67"/>
        <v>BEARISH</v>
      </c>
      <c r="G1060" s="15" t="str">
        <f t="shared" si="66"/>
        <v>NEUTRAL</v>
      </c>
      <c r="H1060" s="15" t="str">
        <f t="shared" si="65"/>
        <v>NEUTRAL</v>
      </c>
    </row>
    <row r="1061" spans="1:8" ht="13.5" x14ac:dyDescent="0.25">
      <c r="A1061" s="4">
        <v>43551</v>
      </c>
      <c r="B1061" s="2">
        <v>3.5</v>
      </c>
      <c r="C1061" s="2">
        <v>3.4125000000000001</v>
      </c>
      <c r="D1061" s="2">
        <v>104</v>
      </c>
      <c r="E1061" s="2">
        <f t="shared" si="64"/>
        <v>335606</v>
      </c>
      <c r="F1061" s="15" t="str">
        <f t="shared" si="67"/>
        <v>BULLISH</v>
      </c>
      <c r="G1061" s="15" t="str">
        <f t="shared" si="66"/>
        <v>NEUTRAL</v>
      </c>
      <c r="H1061" s="15" t="str">
        <f t="shared" si="65"/>
        <v>CONFIRMED BULLISH</v>
      </c>
    </row>
    <row r="1062" spans="1:8" ht="13.5" x14ac:dyDescent="0.25">
      <c r="A1062" s="4">
        <v>43552</v>
      </c>
      <c r="B1062" s="2">
        <v>3.5</v>
      </c>
      <c r="C1062" s="2">
        <v>3.4125000000000001</v>
      </c>
      <c r="D1062" s="2">
        <v>3589</v>
      </c>
      <c r="E1062" s="2">
        <f t="shared" si="64"/>
        <v>335606</v>
      </c>
      <c r="F1062" s="15" t="str">
        <f t="shared" si="67"/>
        <v>BULLISH</v>
      </c>
      <c r="G1062" s="15" t="str">
        <f t="shared" si="66"/>
        <v>NEUTRAL</v>
      </c>
      <c r="H1062" s="15" t="str">
        <f t="shared" si="65"/>
        <v>CONFIRMED BULLISH</v>
      </c>
    </row>
    <row r="1063" spans="1:8" ht="13.5" x14ac:dyDescent="0.25">
      <c r="A1063" s="4">
        <v>43553</v>
      </c>
      <c r="B1063" s="2">
        <v>3.4</v>
      </c>
      <c r="C1063" s="2">
        <v>3.3149999999999999</v>
      </c>
      <c r="D1063" s="2">
        <v>13533</v>
      </c>
      <c r="E1063" s="2">
        <f t="shared" si="64"/>
        <v>322073</v>
      </c>
      <c r="F1063" s="15" t="str">
        <f t="shared" si="67"/>
        <v>BEARISH</v>
      </c>
      <c r="G1063" s="15" t="str">
        <f t="shared" si="66"/>
        <v>WEAK</v>
      </c>
      <c r="H1063" s="15" t="str">
        <f t="shared" si="65"/>
        <v>CONFIRMED BEARISH</v>
      </c>
    </row>
    <row r="1064" spans="1:8" ht="13.5" x14ac:dyDescent="0.25">
      <c r="A1064" s="4">
        <v>43556</v>
      </c>
      <c r="B1064" s="2">
        <v>3.3</v>
      </c>
      <c r="C1064" s="2">
        <v>3.2174999999999998</v>
      </c>
      <c r="D1064" s="2">
        <v>7008</v>
      </c>
      <c r="E1064" s="2">
        <f t="shared" si="64"/>
        <v>315065</v>
      </c>
      <c r="F1064" s="15" t="str">
        <f t="shared" si="67"/>
        <v>BEARISH</v>
      </c>
      <c r="G1064" s="15" t="str">
        <f t="shared" si="66"/>
        <v>WEAK</v>
      </c>
      <c r="H1064" s="15" t="str">
        <f t="shared" si="65"/>
        <v>CONFIRMED BEARISH</v>
      </c>
    </row>
    <row r="1065" spans="1:8" ht="13.5" x14ac:dyDescent="0.25">
      <c r="A1065" s="4">
        <v>43557</v>
      </c>
      <c r="B1065" s="2">
        <v>3.34</v>
      </c>
      <c r="C1065" s="2">
        <v>3.2565</v>
      </c>
      <c r="D1065" s="2">
        <v>1413</v>
      </c>
      <c r="E1065" s="2">
        <f t="shared" si="64"/>
        <v>316478</v>
      </c>
      <c r="F1065" s="15" t="str">
        <f t="shared" si="67"/>
        <v>BEARISH</v>
      </c>
      <c r="G1065" s="15" t="str">
        <f t="shared" si="66"/>
        <v>WEAK</v>
      </c>
      <c r="H1065" s="15" t="str">
        <f t="shared" si="65"/>
        <v>CONFIRMED BEARISH</v>
      </c>
    </row>
    <row r="1066" spans="1:8" ht="13.5" x14ac:dyDescent="0.25">
      <c r="A1066" s="4">
        <v>43558</v>
      </c>
      <c r="B1066" s="2">
        <v>3.24</v>
      </c>
      <c r="C1066" s="2">
        <v>3.1589999999999998</v>
      </c>
      <c r="D1066" s="2">
        <v>4436</v>
      </c>
      <c r="E1066" s="2">
        <f t="shared" si="64"/>
        <v>312042</v>
      </c>
      <c r="F1066" s="15" t="str">
        <f t="shared" si="67"/>
        <v>BEARISH</v>
      </c>
      <c r="G1066" s="15" t="str">
        <f t="shared" si="66"/>
        <v>WEAK</v>
      </c>
      <c r="H1066" s="15" t="str">
        <f t="shared" si="65"/>
        <v>CONFIRMED BEARISH</v>
      </c>
    </row>
    <row r="1067" spans="1:8" ht="13.5" x14ac:dyDescent="0.25">
      <c r="A1067" s="4">
        <v>43559</v>
      </c>
      <c r="B1067" s="2">
        <v>3.37</v>
      </c>
      <c r="C1067" s="2">
        <v>3.2858000000000001</v>
      </c>
      <c r="D1067" s="2">
        <v>2692</v>
      </c>
      <c r="E1067" s="2">
        <f t="shared" si="64"/>
        <v>314734</v>
      </c>
      <c r="F1067" s="15" t="str">
        <f t="shared" si="67"/>
        <v>BEARISH</v>
      </c>
      <c r="G1067" s="15" t="str">
        <f t="shared" si="66"/>
        <v>WEAK</v>
      </c>
      <c r="H1067" s="15" t="str">
        <f t="shared" si="65"/>
        <v>CONFIRMED BEARISH</v>
      </c>
    </row>
    <row r="1068" spans="1:8" ht="13.5" x14ac:dyDescent="0.25">
      <c r="A1068" s="4">
        <v>43560</v>
      </c>
      <c r="B1068" s="2">
        <v>3.37</v>
      </c>
      <c r="C1068" s="2">
        <v>3.2858000000000001</v>
      </c>
      <c r="D1068" s="2">
        <v>5</v>
      </c>
      <c r="E1068" s="2">
        <f t="shared" si="64"/>
        <v>314734</v>
      </c>
      <c r="F1068" s="15" t="str">
        <f t="shared" si="67"/>
        <v>BEARISH</v>
      </c>
      <c r="G1068" s="15" t="str">
        <f t="shared" si="66"/>
        <v>WEAK</v>
      </c>
      <c r="H1068" s="15" t="str">
        <f t="shared" si="65"/>
        <v>CONFIRMED BEARISH</v>
      </c>
    </row>
    <row r="1069" spans="1:8" ht="13.5" x14ac:dyDescent="0.25">
      <c r="A1069" s="4">
        <v>43563</v>
      </c>
      <c r="B1069" s="2">
        <v>3.27</v>
      </c>
      <c r="C1069" s="2">
        <v>3.1882999999999999</v>
      </c>
      <c r="D1069" s="2">
        <v>3335</v>
      </c>
      <c r="E1069" s="2">
        <f t="shared" si="64"/>
        <v>311399</v>
      </c>
      <c r="F1069" s="15" t="str">
        <f t="shared" si="67"/>
        <v>BEARISH</v>
      </c>
      <c r="G1069" s="15" t="str">
        <f t="shared" si="66"/>
        <v>NEUTRAL</v>
      </c>
      <c r="H1069" s="15" t="str">
        <f t="shared" si="65"/>
        <v>CONFIRMED BEARISH</v>
      </c>
    </row>
    <row r="1070" spans="1:8" ht="13.5" x14ac:dyDescent="0.25">
      <c r="A1070" s="4">
        <v>43565</v>
      </c>
      <c r="B1070" s="2">
        <v>3.16</v>
      </c>
      <c r="C1070" s="2">
        <v>3.081</v>
      </c>
      <c r="D1070" s="2">
        <v>6109</v>
      </c>
      <c r="E1070" s="2">
        <f t="shared" si="64"/>
        <v>305290</v>
      </c>
      <c r="F1070" s="15" t="str">
        <f t="shared" si="67"/>
        <v>BEARISH</v>
      </c>
      <c r="G1070" s="15" t="str">
        <f t="shared" si="66"/>
        <v>WEAK</v>
      </c>
      <c r="H1070" s="15" t="str">
        <f t="shared" si="65"/>
        <v>CONFIRMED BEARISH</v>
      </c>
    </row>
    <row r="1071" spans="1:8" ht="13.5" x14ac:dyDescent="0.25">
      <c r="A1071" s="4">
        <v>43566</v>
      </c>
      <c r="B1071" s="2">
        <v>3.16</v>
      </c>
      <c r="C1071" s="2">
        <v>3.081</v>
      </c>
      <c r="D1071" s="2">
        <v>3215</v>
      </c>
      <c r="E1071" s="2">
        <f t="shared" si="64"/>
        <v>305290</v>
      </c>
      <c r="F1071" s="15" t="str">
        <f t="shared" si="67"/>
        <v>BEARISH</v>
      </c>
      <c r="G1071" s="15" t="str">
        <f t="shared" si="66"/>
        <v>WEAK</v>
      </c>
      <c r="H1071" s="15" t="str">
        <f t="shared" si="65"/>
        <v>CONFIRMED BEARISH</v>
      </c>
    </row>
    <row r="1072" spans="1:8" ht="13.5" x14ac:dyDescent="0.25">
      <c r="A1072" s="4">
        <v>43567</v>
      </c>
      <c r="B1072" s="2">
        <v>3.16</v>
      </c>
      <c r="C1072" s="2">
        <v>3.081</v>
      </c>
      <c r="D1072" s="2">
        <v>4726</v>
      </c>
      <c r="E1072" s="2">
        <f t="shared" si="64"/>
        <v>305290</v>
      </c>
      <c r="F1072" s="15" t="str">
        <f t="shared" si="67"/>
        <v>BEARISH</v>
      </c>
      <c r="G1072" s="15" t="str">
        <f t="shared" si="66"/>
        <v>WEAK</v>
      </c>
      <c r="H1072" s="15" t="str">
        <f t="shared" si="65"/>
        <v>CONFIRMED BEARISH</v>
      </c>
    </row>
    <row r="1073" spans="1:8" ht="13.5" x14ac:dyDescent="0.25">
      <c r="A1073" s="4">
        <v>43570</v>
      </c>
      <c r="B1073" s="2">
        <v>3.02</v>
      </c>
      <c r="C1073" s="2">
        <v>2.9445000000000001</v>
      </c>
      <c r="D1073" s="2">
        <v>0</v>
      </c>
      <c r="E1073" s="2">
        <f t="shared" si="64"/>
        <v>305290</v>
      </c>
      <c r="F1073" s="15" t="str">
        <f t="shared" si="67"/>
        <v>BEARISH</v>
      </c>
      <c r="G1073" s="15" t="str">
        <f t="shared" si="66"/>
        <v>WEAK</v>
      </c>
      <c r="H1073" s="15" t="str">
        <f t="shared" si="65"/>
        <v>CONFIRMED BEARISH</v>
      </c>
    </row>
    <row r="1074" spans="1:8" ht="13.5" x14ac:dyDescent="0.25">
      <c r="A1074" s="4">
        <v>43571</v>
      </c>
      <c r="B1074" s="2">
        <v>2.9</v>
      </c>
      <c r="C1074" s="2">
        <v>2.8275000000000001</v>
      </c>
      <c r="D1074" s="2">
        <v>8891</v>
      </c>
      <c r="E1074" s="2">
        <f t="shared" si="64"/>
        <v>296399</v>
      </c>
      <c r="F1074" s="15" t="str">
        <f t="shared" si="67"/>
        <v>BEARISH</v>
      </c>
      <c r="G1074" s="15" t="str">
        <f t="shared" si="66"/>
        <v>WEAK</v>
      </c>
      <c r="H1074" s="15" t="str">
        <f t="shared" si="65"/>
        <v>CONFIRMED BEARISH</v>
      </c>
    </row>
    <row r="1075" spans="1:8" ht="13.5" x14ac:dyDescent="0.25">
      <c r="A1075" s="4">
        <v>43572</v>
      </c>
      <c r="B1075" s="2">
        <v>2.98</v>
      </c>
      <c r="C1075" s="2">
        <v>2.9055</v>
      </c>
      <c r="D1075" s="2">
        <v>7506</v>
      </c>
      <c r="E1075" s="2">
        <f t="shared" si="64"/>
        <v>303905</v>
      </c>
      <c r="F1075" s="15" t="str">
        <f t="shared" si="67"/>
        <v>BEARISH</v>
      </c>
      <c r="G1075" s="15" t="str">
        <f t="shared" si="66"/>
        <v>NEUTRAL</v>
      </c>
      <c r="H1075" s="15" t="str">
        <f t="shared" si="65"/>
        <v>CONFIRMED BEARISH</v>
      </c>
    </row>
    <row r="1076" spans="1:8" ht="13.5" x14ac:dyDescent="0.25">
      <c r="A1076" s="4">
        <v>43573</v>
      </c>
      <c r="B1076" s="2">
        <v>3</v>
      </c>
      <c r="C1076" s="2">
        <v>2.9249999999999998</v>
      </c>
      <c r="D1076" s="2">
        <v>10778</v>
      </c>
      <c r="E1076" s="2">
        <f t="shared" si="64"/>
        <v>314683</v>
      </c>
      <c r="F1076" s="15" t="str">
        <f t="shared" si="67"/>
        <v>BULLISH</v>
      </c>
      <c r="G1076" s="15" t="str">
        <f t="shared" si="66"/>
        <v>STRONG</v>
      </c>
      <c r="H1076" s="15" t="str">
        <f t="shared" si="65"/>
        <v>BULLISH DIVERGENCE</v>
      </c>
    </row>
    <row r="1077" spans="1:8" ht="13.5" x14ac:dyDescent="0.25">
      <c r="A1077" s="4">
        <v>43574</v>
      </c>
      <c r="B1077" s="2">
        <v>3.09</v>
      </c>
      <c r="C1077" s="2">
        <v>3.0127000000000002</v>
      </c>
      <c r="D1077" s="2">
        <v>2232</v>
      </c>
      <c r="E1077" s="2">
        <f t="shared" si="64"/>
        <v>316915</v>
      </c>
      <c r="F1077" s="15" t="str">
        <f t="shared" si="67"/>
        <v>BULLISH</v>
      </c>
      <c r="G1077" s="15" t="str">
        <f t="shared" si="66"/>
        <v>STRONG</v>
      </c>
      <c r="H1077" s="15" t="str">
        <f t="shared" si="65"/>
        <v>BULLISH DIVERGENCE</v>
      </c>
    </row>
    <row r="1078" spans="1:8" ht="13.5" x14ac:dyDescent="0.25">
      <c r="A1078" s="4">
        <v>43577</v>
      </c>
      <c r="B1078" s="2">
        <v>3</v>
      </c>
      <c r="C1078" s="2">
        <v>2.9249999999999998</v>
      </c>
      <c r="D1078" s="2">
        <v>4442</v>
      </c>
      <c r="E1078" s="2">
        <f t="shared" si="64"/>
        <v>312473</v>
      </c>
      <c r="F1078" s="15" t="str">
        <f t="shared" si="67"/>
        <v>BULLISH</v>
      </c>
      <c r="G1078" s="15" t="str">
        <f t="shared" si="66"/>
        <v>STRONG</v>
      </c>
      <c r="H1078" s="15" t="str">
        <f t="shared" si="65"/>
        <v>BULLISH DIVERGENCE</v>
      </c>
    </row>
    <row r="1079" spans="1:8" ht="13.5" x14ac:dyDescent="0.25">
      <c r="A1079" s="4">
        <v>43578</v>
      </c>
      <c r="B1079" s="2">
        <v>3.05</v>
      </c>
      <c r="C1079" s="2">
        <v>2.9738000000000002</v>
      </c>
      <c r="D1079" s="2">
        <v>2638</v>
      </c>
      <c r="E1079" s="2">
        <f t="shared" si="64"/>
        <v>315111</v>
      </c>
      <c r="F1079" s="15" t="str">
        <f t="shared" si="67"/>
        <v>BULLISH</v>
      </c>
      <c r="G1079" s="15" t="str">
        <f t="shared" si="66"/>
        <v>STRONG</v>
      </c>
      <c r="H1079" s="15" t="str">
        <f t="shared" si="65"/>
        <v>CONFIRMED BULLISH</v>
      </c>
    </row>
    <row r="1080" spans="1:8" ht="13.5" x14ac:dyDescent="0.25">
      <c r="A1080" s="4">
        <v>43579</v>
      </c>
      <c r="B1080" s="2">
        <v>3</v>
      </c>
      <c r="C1080" s="2">
        <v>2.9249999999999998</v>
      </c>
      <c r="D1080" s="2">
        <v>2741</v>
      </c>
      <c r="E1080" s="2">
        <f t="shared" si="64"/>
        <v>312370</v>
      </c>
      <c r="F1080" s="15" t="str">
        <f t="shared" si="67"/>
        <v>BULLISH</v>
      </c>
      <c r="G1080" s="15" t="str">
        <f t="shared" si="66"/>
        <v>STRONG</v>
      </c>
      <c r="H1080" s="15" t="str">
        <f t="shared" si="65"/>
        <v>CONFIRMED BULLISH</v>
      </c>
    </row>
    <row r="1081" spans="1:8" ht="13.5" x14ac:dyDescent="0.25">
      <c r="A1081" s="4">
        <v>43580</v>
      </c>
      <c r="B1081" s="2">
        <v>2.96</v>
      </c>
      <c r="C1081" s="2">
        <v>2.8860000000000001</v>
      </c>
      <c r="D1081" s="2">
        <v>586</v>
      </c>
      <c r="E1081" s="2">
        <f t="shared" si="64"/>
        <v>311784</v>
      </c>
      <c r="F1081" s="15" t="str">
        <f t="shared" si="67"/>
        <v>BEARISH</v>
      </c>
      <c r="G1081" s="15" t="str">
        <f t="shared" si="66"/>
        <v>NEUTRAL</v>
      </c>
      <c r="H1081" s="15" t="str">
        <f t="shared" si="65"/>
        <v>CONFIRMED BEARISH</v>
      </c>
    </row>
    <row r="1082" spans="1:8" ht="13.5" x14ac:dyDescent="0.25">
      <c r="A1082" s="4">
        <v>43581</v>
      </c>
      <c r="B1082" s="2">
        <v>3</v>
      </c>
      <c r="C1082" s="2">
        <v>2.9249999999999998</v>
      </c>
      <c r="D1082" s="2">
        <v>3467</v>
      </c>
      <c r="E1082" s="2">
        <f t="shared" si="64"/>
        <v>315251</v>
      </c>
      <c r="F1082" s="15" t="str">
        <f t="shared" si="67"/>
        <v>BEARISH</v>
      </c>
      <c r="G1082" s="15" t="str">
        <f t="shared" si="66"/>
        <v>NEUTRAL</v>
      </c>
      <c r="H1082" s="15" t="str">
        <f t="shared" si="65"/>
        <v>CONFIRMED BEARISH</v>
      </c>
    </row>
    <row r="1083" spans="1:8" ht="13.5" x14ac:dyDescent="0.25">
      <c r="A1083" s="4">
        <v>43584</v>
      </c>
      <c r="B1083" s="2">
        <v>2.91</v>
      </c>
      <c r="C1083" s="2">
        <v>2.8372999999999999</v>
      </c>
      <c r="D1083" s="2">
        <v>1406</v>
      </c>
      <c r="E1083" s="2">
        <f t="shared" si="64"/>
        <v>313845</v>
      </c>
      <c r="F1083" s="15" t="str">
        <f t="shared" si="67"/>
        <v>BULLISH</v>
      </c>
      <c r="G1083" s="15" t="str">
        <f t="shared" si="66"/>
        <v>NEUTRAL</v>
      </c>
      <c r="H1083" s="15" t="str">
        <f t="shared" si="65"/>
        <v>BULLISH DIVERGENCE</v>
      </c>
    </row>
    <row r="1084" spans="1:8" ht="13.5" x14ac:dyDescent="0.25">
      <c r="A1084" s="4">
        <v>43585</v>
      </c>
      <c r="B1084" s="2">
        <v>2.99</v>
      </c>
      <c r="C1084" s="2">
        <v>2.9152999999999998</v>
      </c>
      <c r="D1084" s="2">
        <v>4405</v>
      </c>
      <c r="E1084" s="2">
        <f t="shared" si="64"/>
        <v>318250</v>
      </c>
      <c r="F1084" s="15" t="str">
        <f t="shared" si="67"/>
        <v>BULLISH</v>
      </c>
      <c r="G1084" s="15" t="str">
        <f t="shared" si="66"/>
        <v>NEUTRAL</v>
      </c>
      <c r="H1084" s="15" t="str">
        <f t="shared" si="65"/>
        <v>BULLISH DIVERGENCE</v>
      </c>
    </row>
    <row r="1085" spans="1:8" ht="13.5" x14ac:dyDescent="0.25">
      <c r="A1085" s="4">
        <v>43587</v>
      </c>
      <c r="B1085" s="2">
        <v>3.02</v>
      </c>
      <c r="C1085" s="2">
        <v>2.9445000000000001</v>
      </c>
      <c r="D1085" s="2">
        <v>1</v>
      </c>
      <c r="E1085" s="2">
        <f t="shared" si="64"/>
        <v>318251</v>
      </c>
      <c r="F1085" s="15" t="str">
        <f t="shared" si="67"/>
        <v>BULLISH</v>
      </c>
      <c r="G1085" s="15" t="str">
        <f t="shared" si="66"/>
        <v>NEUTRAL</v>
      </c>
      <c r="H1085" s="15" t="str">
        <f t="shared" si="65"/>
        <v>CONFIRMED BULLISH</v>
      </c>
    </row>
    <row r="1086" spans="1:8" ht="13.5" x14ac:dyDescent="0.25">
      <c r="A1086" s="4">
        <v>43588</v>
      </c>
      <c r="B1086" s="2">
        <v>3</v>
      </c>
      <c r="C1086" s="2">
        <v>2.9249999999999998</v>
      </c>
      <c r="D1086" s="2">
        <v>2</v>
      </c>
      <c r="E1086" s="2">
        <f t="shared" si="64"/>
        <v>318249</v>
      </c>
      <c r="F1086" s="15" t="str">
        <f t="shared" si="67"/>
        <v>BULLISH</v>
      </c>
      <c r="G1086" s="15" t="str">
        <f t="shared" si="66"/>
        <v>STRONG</v>
      </c>
      <c r="H1086" s="15" t="str">
        <f t="shared" si="65"/>
        <v>CONFIRMED BULLISH</v>
      </c>
    </row>
    <row r="1087" spans="1:8" ht="13.5" x14ac:dyDescent="0.25">
      <c r="A1087" s="4">
        <v>43591</v>
      </c>
      <c r="B1087" s="2">
        <v>2.94</v>
      </c>
      <c r="C1087" s="2">
        <v>2.8664999999999998</v>
      </c>
      <c r="D1087" s="2">
        <v>10</v>
      </c>
      <c r="E1087" s="2">
        <f t="shared" si="64"/>
        <v>318239</v>
      </c>
      <c r="F1087" s="15" t="str">
        <f t="shared" si="67"/>
        <v>BULLISH</v>
      </c>
      <c r="G1087" s="15" t="str">
        <f t="shared" si="66"/>
        <v>NEUTRAL</v>
      </c>
      <c r="H1087" s="15" t="str">
        <f t="shared" si="65"/>
        <v>BULLISH DIVERGENCE</v>
      </c>
    </row>
    <row r="1088" spans="1:8" ht="13.5" x14ac:dyDescent="0.25">
      <c r="A1088" s="4">
        <v>43592</v>
      </c>
      <c r="B1088" s="2">
        <v>2.81</v>
      </c>
      <c r="C1088" s="2">
        <v>2.7397999999999998</v>
      </c>
      <c r="D1088" s="2">
        <v>1105</v>
      </c>
      <c r="E1088" s="2">
        <f t="shared" si="64"/>
        <v>317134</v>
      </c>
      <c r="F1088" s="15" t="str">
        <f t="shared" si="67"/>
        <v>BULLISH</v>
      </c>
      <c r="G1088" s="15" t="str">
        <f t="shared" si="66"/>
        <v>NEUTRAL</v>
      </c>
      <c r="H1088" s="15" t="str">
        <f t="shared" si="65"/>
        <v>BULLISH DIVERGENCE</v>
      </c>
    </row>
    <row r="1089" spans="1:8" ht="13.5" x14ac:dyDescent="0.25">
      <c r="A1089" s="4">
        <v>43593</v>
      </c>
      <c r="B1089" s="2">
        <v>2.88</v>
      </c>
      <c r="C1089" s="2">
        <v>2.8079999999999998</v>
      </c>
      <c r="D1089" s="2">
        <v>684</v>
      </c>
      <c r="E1089" s="2">
        <f t="shared" si="64"/>
        <v>317818</v>
      </c>
      <c r="F1089" s="15" t="str">
        <f t="shared" si="67"/>
        <v>BEARISH</v>
      </c>
      <c r="G1089" s="15" t="str">
        <f t="shared" si="66"/>
        <v>NEUTRAL</v>
      </c>
      <c r="H1089" s="15" t="str">
        <f t="shared" si="65"/>
        <v>CONFIRMED BEARISH</v>
      </c>
    </row>
    <row r="1090" spans="1:8" ht="13.5" x14ac:dyDescent="0.25">
      <c r="A1090" s="4">
        <v>43594</v>
      </c>
      <c r="B1090" s="2">
        <v>2.8</v>
      </c>
      <c r="C1090" s="2">
        <v>2.8</v>
      </c>
      <c r="D1090" s="2">
        <v>32442</v>
      </c>
      <c r="E1090" s="2">
        <f t="shared" si="64"/>
        <v>285376</v>
      </c>
      <c r="F1090" s="15" t="str">
        <f t="shared" si="67"/>
        <v>BEARISH</v>
      </c>
      <c r="G1090" s="15" t="str">
        <f t="shared" si="66"/>
        <v>WEAK</v>
      </c>
      <c r="H1090" s="15" t="str">
        <f t="shared" si="65"/>
        <v>CONFIRMED BEARISH</v>
      </c>
    </row>
    <row r="1091" spans="1:8" ht="13.5" x14ac:dyDescent="0.25">
      <c r="A1091" s="4">
        <v>43595</v>
      </c>
      <c r="B1091" s="2">
        <v>2.8</v>
      </c>
      <c r="C1091" s="2">
        <v>2.8</v>
      </c>
      <c r="D1091" s="2">
        <v>16617</v>
      </c>
      <c r="E1091" s="2">
        <f t="shared" si="64"/>
        <v>285376</v>
      </c>
      <c r="F1091" s="15" t="str">
        <f t="shared" si="67"/>
        <v>BEARISH</v>
      </c>
      <c r="G1091" s="15" t="str">
        <f t="shared" si="66"/>
        <v>WEAK</v>
      </c>
      <c r="H1091" s="15" t="str">
        <f t="shared" si="65"/>
        <v>CONFIRMED BEARISH</v>
      </c>
    </row>
    <row r="1092" spans="1:8" ht="13.5" x14ac:dyDescent="0.25">
      <c r="A1092" s="4">
        <v>43598</v>
      </c>
      <c r="B1092" s="2">
        <v>2.8</v>
      </c>
      <c r="C1092" s="2">
        <v>2.8</v>
      </c>
      <c r="D1092" s="2">
        <v>13262</v>
      </c>
      <c r="E1092" s="2">
        <f t="shared" ref="E1092:E1155" si="68">IF(B1092&gt;B1091, E1091+D1092, IF(B1092&lt;B1091, E1091-D1092, E1091))</f>
        <v>285376</v>
      </c>
      <c r="F1092" s="15" t="str">
        <f t="shared" si="67"/>
        <v>BEARISH</v>
      </c>
      <c r="G1092" s="15" t="str">
        <f t="shared" si="66"/>
        <v>WEAK</v>
      </c>
      <c r="H1092" s="15" t="str">
        <f t="shared" si="65"/>
        <v>CONFIRMED BEARISH</v>
      </c>
    </row>
    <row r="1093" spans="1:8" ht="13.5" x14ac:dyDescent="0.25">
      <c r="A1093" s="4">
        <v>43599</v>
      </c>
      <c r="B1093" s="2">
        <v>2.88</v>
      </c>
      <c r="C1093" s="2">
        <v>2.88</v>
      </c>
      <c r="D1093" s="2">
        <v>3721</v>
      </c>
      <c r="E1093" s="2">
        <f t="shared" si="68"/>
        <v>289097</v>
      </c>
      <c r="F1093" s="15" t="str">
        <f t="shared" si="67"/>
        <v>BEARISH</v>
      </c>
      <c r="G1093" s="15" t="str">
        <f t="shared" si="66"/>
        <v>WEAK</v>
      </c>
      <c r="H1093" s="15" t="str">
        <f t="shared" si="65"/>
        <v>BEARISH DIVERGENCE</v>
      </c>
    </row>
    <row r="1094" spans="1:8" ht="13.5" x14ac:dyDescent="0.25">
      <c r="A1094" s="4">
        <v>43600</v>
      </c>
      <c r="B1094" s="2">
        <v>2.88</v>
      </c>
      <c r="C1094" s="2">
        <v>2.88</v>
      </c>
      <c r="D1094" s="2">
        <v>1985</v>
      </c>
      <c r="E1094" s="2">
        <f t="shared" si="68"/>
        <v>289097</v>
      </c>
      <c r="F1094" s="15" t="str">
        <f t="shared" si="67"/>
        <v>BEARISH</v>
      </c>
      <c r="G1094" s="15" t="str">
        <f t="shared" si="66"/>
        <v>WEAK</v>
      </c>
      <c r="H1094" s="1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4">
        <v>43601</v>
      </c>
      <c r="B1095" s="2">
        <v>2.8</v>
      </c>
      <c r="C1095" s="2">
        <v>2.8</v>
      </c>
      <c r="D1095" s="2">
        <v>12662</v>
      </c>
      <c r="E1095" s="2">
        <f t="shared" si="68"/>
        <v>276435</v>
      </c>
      <c r="F1095" s="15" t="str">
        <f t="shared" si="67"/>
        <v>BEARISH</v>
      </c>
      <c r="G1095" s="15" t="str">
        <f t="shared" ref="G1095:G1158" si="70">IF((E1095-E1090)/E1090 &gt; 0.02, "STRONG",
 IF((E1095-E1090)/E1090 &lt; -0.02, "WEAK", "NEUTRAL"))</f>
        <v>WEAK</v>
      </c>
      <c r="H1095" s="15" t="str">
        <f t="shared" si="69"/>
        <v>NEUTRAL</v>
      </c>
    </row>
    <row r="1096" spans="1:8" ht="13.5" x14ac:dyDescent="0.25">
      <c r="A1096" s="4">
        <v>43602</v>
      </c>
      <c r="B1096" s="2">
        <v>2.78</v>
      </c>
      <c r="C1096" s="2">
        <v>2.78</v>
      </c>
      <c r="D1096" s="2">
        <v>7768</v>
      </c>
      <c r="E1096" s="2">
        <f t="shared" si="68"/>
        <v>268667</v>
      </c>
      <c r="F1096" s="15" t="str">
        <f t="shared" ref="F1096:F1159" si="71">IF(E1096&gt;E1091,"BULLISH",IF(E1096&lt;E1091,"BEARISH","NEUTRAL"))</f>
        <v>BEARISH</v>
      </c>
      <c r="G1096" s="15" t="str">
        <f t="shared" si="70"/>
        <v>WEAK</v>
      </c>
      <c r="H1096" s="15" t="str">
        <f t="shared" si="69"/>
        <v>CONFIRMED BEARISH</v>
      </c>
    </row>
    <row r="1097" spans="1:8" ht="13.5" x14ac:dyDescent="0.25">
      <c r="A1097" s="4">
        <v>43605</v>
      </c>
      <c r="B1097" s="2">
        <v>2.8</v>
      </c>
      <c r="C1097" s="2">
        <v>2.8</v>
      </c>
      <c r="D1097" s="2">
        <v>311</v>
      </c>
      <c r="E1097" s="2">
        <f t="shared" si="68"/>
        <v>268978</v>
      </c>
      <c r="F1097" s="15" t="str">
        <f t="shared" si="71"/>
        <v>BEARISH</v>
      </c>
      <c r="G1097" s="15" t="str">
        <f t="shared" si="70"/>
        <v>WEAK</v>
      </c>
      <c r="H1097" s="15" t="str">
        <f t="shared" si="69"/>
        <v>NEUTRAL</v>
      </c>
    </row>
    <row r="1098" spans="1:8" ht="13.5" x14ac:dyDescent="0.25">
      <c r="A1098" s="4">
        <v>43606</v>
      </c>
      <c r="B1098" s="2">
        <v>2.88</v>
      </c>
      <c r="C1098" s="2">
        <v>2.88</v>
      </c>
      <c r="D1098" s="2">
        <v>1</v>
      </c>
      <c r="E1098" s="2">
        <f t="shared" si="68"/>
        <v>268979</v>
      </c>
      <c r="F1098" s="15" t="str">
        <f t="shared" si="71"/>
        <v>BEARISH</v>
      </c>
      <c r="G1098" s="15" t="str">
        <f t="shared" si="70"/>
        <v>WEAK</v>
      </c>
      <c r="H1098" s="15" t="str">
        <f t="shared" si="69"/>
        <v>NEUTRAL</v>
      </c>
    </row>
    <row r="1099" spans="1:8" ht="13.5" x14ac:dyDescent="0.25">
      <c r="A1099" s="4">
        <v>43607</v>
      </c>
      <c r="B1099" s="2">
        <v>2.88</v>
      </c>
      <c r="C1099" s="2">
        <v>2.88</v>
      </c>
      <c r="D1099" s="2">
        <v>311</v>
      </c>
      <c r="E1099" s="2">
        <f t="shared" si="68"/>
        <v>268979</v>
      </c>
      <c r="F1099" s="15" t="str">
        <f t="shared" si="71"/>
        <v>BEARISH</v>
      </c>
      <c r="G1099" s="15" t="str">
        <f t="shared" si="70"/>
        <v>WEAK</v>
      </c>
      <c r="H1099" s="15" t="str">
        <f t="shared" si="69"/>
        <v>NEUTRAL</v>
      </c>
    </row>
    <row r="1100" spans="1:8" ht="13.5" x14ac:dyDescent="0.25">
      <c r="A1100" s="4">
        <v>43608</v>
      </c>
      <c r="B1100" s="2">
        <v>2.8</v>
      </c>
      <c r="C1100" s="2">
        <v>2.8</v>
      </c>
      <c r="D1100" s="2">
        <v>1000</v>
      </c>
      <c r="E1100" s="2">
        <f t="shared" si="68"/>
        <v>267979</v>
      </c>
      <c r="F1100" s="15" t="str">
        <f t="shared" si="71"/>
        <v>BEARISH</v>
      </c>
      <c r="G1100" s="15" t="str">
        <f t="shared" si="70"/>
        <v>WEAK</v>
      </c>
      <c r="H1100" s="15" t="str">
        <f t="shared" si="69"/>
        <v>NEUTRAL</v>
      </c>
    </row>
    <row r="1101" spans="1:8" ht="13.5" x14ac:dyDescent="0.25">
      <c r="A1101" s="4">
        <v>43609</v>
      </c>
      <c r="B1101" s="2">
        <v>2.85</v>
      </c>
      <c r="C1101" s="2">
        <v>2.85</v>
      </c>
      <c r="D1101" s="2">
        <v>1870</v>
      </c>
      <c r="E1101" s="2">
        <f t="shared" si="68"/>
        <v>269849</v>
      </c>
      <c r="F1101" s="15" t="str">
        <f t="shared" si="71"/>
        <v>BULLISH</v>
      </c>
      <c r="G1101" s="15" t="str">
        <f t="shared" si="70"/>
        <v>NEUTRAL</v>
      </c>
      <c r="H1101" s="15" t="str">
        <f t="shared" si="69"/>
        <v>CONFIRMED BULLISH</v>
      </c>
    </row>
    <row r="1102" spans="1:8" ht="13.5" x14ac:dyDescent="0.25">
      <c r="A1102" s="4">
        <v>43612</v>
      </c>
      <c r="B1102" s="2">
        <v>2.85</v>
      </c>
      <c r="C1102" s="2">
        <v>2.85</v>
      </c>
      <c r="D1102" s="2">
        <v>51</v>
      </c>
      <c r="E1102" s="2">
        <f t="shared" si="68"/>
        <v>269849</v>
      </c>
      <c r="F1102" s="15" t="str">
        <f t="shared" si="71"/>
        <v>BULLISH</v>
      </c>
      <c r="G1102" s="15" t="str">
        <f t="shared" si="70"/>
        <v>NEUTRAL</v>
      </c>
      <c r="H1102" s="15" t="str">
        <f t="shared" si="69"/>
        <v>CONFIRMED BULLISH</v>
      </c>
    </row>
    <row r="1103" spans="1:8" ht="13.5" x14ac:dyDescent="0.25">
      <c r="A1103" s="4">
        <v>43613</v>
      </c>
      <c r="B1103" s="2">
        <v>2.8</v>
      </c>
      <c r="C1103" s="2">
        <v>2.8</v>
      </c>
      <c r="D1103" s="2">
        <v>200</v>
      </c>
      <c r="E1103" s="2">
        <f t="shared" si="68"/>
        <v>269649</v>
      </c>
      <c r="F1103" s="15" t="str">
        <f t="shared" si="71"/>
        <v>BULLISH</v>
      </c>
      <c r="G1103" s="15" t="str">
        <f t="shared" si="70"/>
        <v>NEUTRAL</v>
      </c>
      <c r="H1103" s="15" t="str">
        <f t="shared" si="69"/>
        <v>BULLISH DIVERGENCE</v>
      </c>
    </row>
    <row r="1104" spans="1:8" ht="13.5" x14ac:dyDescent="0.25">
      <c r="A1104" s="4">
        <v>43614</v>
      </c>
      <c r="B1104" s="2">
        <v>2.79</v>
      </c>
      <c r="C1104" s="2">
        <v>2.79</v>
      </c>
      <c r="D1104" s="2">
        <v>2068</v>
      </c>
      <c r="E1104" s="2">
        <f t="shared" si="68"/>
        <v>267581</v>
      </c>
      <c r="F1104" s="15" t="str">
        <f t="shared" si="71"/>
        <v>BEARISH</v>
      </c>
      <c r="G1104" s="15" t="str">
        <f t="shared" si="70"/>
        <v>NEUTRAL</v>
      </c>
      <c r="H1104" s="15" t="str">
        <f t="shared" si="69"/>
        <v>CONFIRMED BEARISH</v>
      </c>
    </row>
    <row r="1105" spans="1:8" ht="13.5" x14ac:dyDescent="0.25">
      <c r="A1105" s="4">
        <v>43615</v>
      </c>
      <c r="B1105" s="2">
        <v>2.87</v>
      </c>
      <c r="C1105" s="2">
        <v>2.87</v>
      </c>
      <c r="D1105" s="2">
        <v>15260</v>
      </c>
      <c r="E1105" s="2">
        <f t="shared" si="68"/>
        <v>282841</v>
      </c>
      <c r="F1105" s="15" t="str">
        <f t="shared" si="71"/>
        <v>BULLISH</v>
      </c>
      <c r="G1105" s="15" t="str">
        <f t="shared" si="70"/>
        <v>STRONG</v>
      </c>
      <c r="H1105" s="15" t="str">
        <f t="shared" si="69"/>
        <v>CONFIRMED BULLISH</v>
      </c>
    </row>
    <row r="1106" spans="1:8" ht="13.5" x14ac:dyDescent="0.25">
      <c r="A1106" s="4">
        <v>43616</v>
      </c>
      <c r="B1106" s="2">
        <v>2.93</v>
      </c>
      <c r="C1106" s="2">
        <v>2.93</v>
      </c>
      <c r="D1106" s="2">
        <v>14793</v>
      </c>
      <c r="E1106" s="2">
        <f t="shared" si="68"/>
        <v>297634</v>
      </c>
      <c r="F1106" s="15" t="str">
        <f t="shared" si="71"/>
        <v>BULLISH</v>
      </c>
      <c r="G1106" s="15" t="str">
        <f t="shared" si="70"/>
        <v>STRONG</v>
      </c>
      <c r="H1106" s="15" t="str">
        <f t="shared" si="69"/>
        <v>CONFIRMED BULLISH</v>
      </c>
    </row>
    <row r="1107" spans="1:8" ht="13.5" x14ac:dyDescent="0.25">
      <c r="A1107" s="4">
        <v>43619</v>
      </c>
      <c r="B1107" s="2">
        <v>3.04</v>
      </c>
      <c r="C1107" s="2">
        <v>3.04</v>
      </c>
      <c r="D1107" s="2">
        <v>1995</v>
      </c>
      <c r="E1107" s="2">
        <f t="shared" si="68"/>
        <v>299629</v>
      </c>
      <c r="F1107" s="15" t="str">
        <f t="shared" si="71"/>
        <v>BULLISH</v>
      </c>
      <c r="G1107" s="15" t="str">
        <f t="shared" si="70"/>
        <v>STRONG</v>
      </c>
      <c r="H1107" s="15" t="str">
        <f t="shared" si="69"/>
        <v>CONFIRMED BULLISH</v>
      </c>
    </row>
    <row r="1108" spans="1:8" ht="13.5" x14ac:dyDescent="0.25">
      <c r="A1108" s="4">
        <v>43623</v>
      </c>
      <c r="B1108" s="2">
        <v>3.22</v>
      </c>
      <c r="C1108" s="2">
        <v>3.22</v>
      </c>
      <c r="D1108" s="2">
        <v>15793</v>
      </c>
      <c r="E1108" s="2">
        <f t="shared" si="68"/>
        <v>315422</v>
      </c>
      <c r="F1108" s="15" t="str">
        <f t="shared" si="71"/>
        <v>BULLISH</v>
      </c>
      <c r="G1108" s="15" t="str">
        <f t="shared" si="70"/>
        <v>STRONG</v>
      </c>
      <c r="H1108" s="15" t="str">
        <f t="shared" si="69"/>
        <v>CONFIRMED BULLISH</v>
      </c>
    </row>
    <row r="1109" spans="1:8" ht="13.5" x14ac:dyDescent="0.25">
      <c r="A1109" s="4">
        <v>43626</v>
      </c>
      <c r="B1109" s="2">
        <v>3.41</v>
      </c>
      <c r="C1109" s="2">
        <v>3.41</v>
      </c>
      <c r="D1109" s="2">
        <v>211920</v>
      </c>
      <c r="E1109" s="2">
        <f t="shared" si="68"/>
        <v>527342</v>
      </c>
      <c r="F1109" s="15" t="str">
        <f t="shared" si="71"/>
        <v>BULLISH</v>
      </c>
      <c r="G1109" s="15" t="str">
        <f t="shared" si="70"/>
        <v>STRONG</v>
      </c>
      <c r="H1109" s="15" t="str">
        <f t="shared" si="69"/>
        <v>CONFIRMED BULLISH</v>
      </c>
    </row>
    <row r="1110" spans="1:8" ht="13.5" x14ac:dyDescent="0.25">
      <c r="A1110" s="4">
        <v>43627</v>
      </c>
      <c r="B1110" s="2">
        <v>3.61</v>
      </c>
      <c r="C1110" s="2">
        <v>3.61</v>
      </c>
      <c r="D1110" s="2">
        <v>32987</v>
      </c>
      <c r="E1110" s="2">
        <f t="shared" si="68"/>
        <v>560329</v>
      </c>
      <c r="F1110" s="15" t="str">
        <f t="shared" si="71"/>
        <v>BULLISH</v>
      </c>
      <c r="G1110" s="15" t="str">
        <f t="shared" si="70"/>
        <v>STRONG</v>
      </c>
      <c r="H1110" s="15" t="str">
        <f t="shared" si="69"/>
        <v>CONFIRMED BULLISH</v>
      </c>
    </row>
    <row r="1111" spans="1:8" ht="13.5" x14ac:dyDescent="0.25">
      <c r="A1111" s="4">
        <v>43628</v>
      </c>
      <c r="B1111" s="2">
        <v>3.82</v>
      </c>
      <c r="C1111" s="2">
        <v>3.82</v>
      </c>
      <c r="D1111" s="2">
        <v>313525</v>
      </c>
      <c r="E1111" s="2">
        <f t="shared" si="68"/>
        <v>873854</v>
      </c>
      <c r="F1111" s="15" t="str">
        <f t="shared" si="71"/>
        <v>BULLISH</v>
      </c>
      <c r="G1111" s="15" t="str">
        <f t="shared" si="70"/>
        <v>STRONG</v>
      </c>
      <c r="H1111" s="15" t="str">
        <f t="shared" si="69"/>
        <v>CONFIRMED BULLISH</v>
      </c>
    </row>
    <row r="1112" spans="1:8" ht="13.5" x14ac:dyDescent="0.25">
      <c r="A1112" s="4">
        <v>43629</v>
      </c>
      <c r="B1112" s="2">
        <v>4.05</v>
      </c>
      <c r="C1112" s="2">
        <v>4.05</v>
      </c>
      <c r="D1112" s="2">
        <v>606791</v>
      </c>
      <c r="E1112" s="2">
        <f t="shared" si="68"/>
        <v>1480645</v>
      </c>
      <c r="F1112" s="15" t="str">
        <f t="shared" si="71"/>
        <v>BULLISH</v>
      </c>
      <c r="G1112" s="15" t="str">
        <f t="shared" si="70"/>
        <v>STRONG</v>
      </c>
      <c r="H1112" s="15" t="str">
        <f t="shared" si="69"/>
        <v>CONFIRMED BULLISH</v>
      </c>
    </row>
    <row r="1113" spans="1:8" ht="13.5" x14ac:dyDescent="0.25">
      <c r="A1113" s="4">
        <v>43630</v>
      </c>
      <c r="B1113" s="2">
        <v>4</v>
      </c>
      <c r="C1113" s="2">
        <v>4</v>
      </c>
      <c r="D1113" s="2">
        <v>465383</v>
      </c>
      <c r="E1113" s="2">
        <f t="shared" si="68"/>
        <v>1015262</v>
      </c>
      <c r="F1113" s="15" t="str">
        <f t="shared" si="71"/>
        <v>BULLISH</v>
      </c>
      <c r="G1113" s="15" t="str">
        <f t="shared" si="70"/>
        <v>STRONG</v>
      </c>
      <c r="H1113" s="15" t="str">
        <f t="shared" si="69"/>
        <v>CONFIRMED BULLISH</v>
      </c>
    </row>
    <row r="1114" spans="1:8" ht="13.5" x14ac:dyDescent="0.25">
      <c r="A1114" s="4">
        <v>43633</v>
      </c>
      <c r="B1114" s="2">
        <v>3.94</v>
      </c>
      <c r="C1114" s="2">
        <v>3.94</v>
      </c>
      <c r="D1114" s="2">
        <v>198491</v>
      </c>
      <c r="E1114" s="2">
        <f t="shared" si="68"/>
        <v>816771</v>
      </c>
      <c r="F1114" s="15" t="str">
        <f t="shared" si="71"/>
        <v>BULLISH</v>
      </c>
      <c r="G1114" s="15" t="str">
        <f t="shared" si="70"/>
        <v>STRONG</v>
      </c>
      <c r="H1114" s="15" t="str">
        <f t="shared" si="69"/>
        <v>CONFIRMED BULLISH</v>
      </c>
    </row>
    <row r="1115" spans="1:8" ht="13.5" x14ac:dyDescent="0.25">
      <c r="A1115" s="4">
        <v>43634</v>
      </c>
      <c r="B1115" s="2">
        <v>4.1399999999999997</v>
      </c>
      <c r="C1115" s="2">
        <v>4.1399999999999997</v>
      </c>
      <c r="D1115" s="2">
        <v>229367</v>
      </c>
      <c r="E1115" s="2">
        <f t="shared" si="68"/>
        <v>1046138</v>
      </c>
      <c r="F1115" s="15" t="str">
        <f t="shared" si="71"/>
        <v>BULLISH</v>
      </c>
      <c r="G1115" s="15" t="str">
        <f t="shared" si="70"/>
        <v>STRONG</v>
      </c>
      <c r="H1115" s="15" t="str">
        <f t="shared" si="69"/>
        <v>CONFIRMED BULLISH</v>
      </c>
    </row>
    <row r="1116" spans="1:8" ht="13.5" x14ac:dyDescent="0.25">
      <c r="A1116" s="4">
        <v>43635</v>
      </c>
      <c r="B1116" s="2">
        <v>4.0999999999999996</v>
      </c>
      <c r="C1116" s="2">
        <v>4.0999999999999996</v>
      </c>
      <c r="D1116" s="2">
        <v>72436</v>
      </c>
      <c r="E1116" s="2">
        <f t="shared" si="68"/>
        <v>973702</v>
      </c>
      <c r="F1116" s="15" t="str">
        <f t="shared" si="71"/>
        <v>BULLISH</v>
      </c>
      <c r="G1116" s="15" t="str">
        <f t="shared" si="70"/>
        <v>STRONG</v>
      </c>
      <c r="H1116" s="15" t="str">
        <f t="shared" si="69"/>
        <v>CONFIRMED BULLISH</v>
      </c>
    </row>
    <row r="1117" spans="1:8" ht="13.5" x14ac:dyDescent="0.25">
      <c r="A1117" s="4">
        <v>43636</v>
      </c>
      <c r="B1117" s="2">
        <v>4.07</v>
      </c>
      <c r="C1117" s="2">
        <v>4.07</v>
      </c>
      <c r="D1117" s="2">
        <v>37688</v>
      </c>
      <c r="E1117" s="2">
        <f t="shared" si="68"/>
        <v>936014</v>
      </c>
      <c r="F1117" s="15" t="str">
        <f t="shared" si="71"/>
        <v>BEARISH</v>
      </c>
      <c r="G1117" s="15" t="str">
        <f t="shared" si="70"/>
        <v>WEAK</v>
      </c>
      <c r="H1117" s="15" t="str">
        <f t="shared" si="69"/>
        <v>BEARISH DIVERGENCE</v>
      </c>
    </row>
    <row r="1118" spans="1:8" ht="13.5" x14ac:dyDescent="0.25">
      <c r="A1118" s="4">
        <v>43637</v>
      </c>
      <c r="B1118" s="2">
        <v>4.07</v>
      </c>
      <c r="C1118" s="2">
        <v>4.07</v>
      </c>
      <c r="D1118" s="2">
        <v>55952</v>
      </c>
      <c r="E1118" s="2">
        <f t="shared" si="68"/>
        <v>936014</v>
      </c>
      <c r="F1118" s="15" t="str">
        <f t="shared" si="71"/>
        <v>BEARISH</v>
      </c>
      <c r="G1118" s="15" t="str">
        <f t="shared" si="70"/>
        <v>WEAK</v>
      </c>
      <c r="H1118" s="15" t="str">
        <f t="shared" si="69"/>
        <v>BEARISH DIVERGENCE</v>
      </c>
    </row>
    <row r="1119" spans="1:8" ht="13.5" x14ac:dyDescent="0.25">
      <c r="A1119" s="4">
        <v>43640</v>
      </c>
      <c r="B1119" s="2">
        <v>4.1900000000000004</v>
      </c>
      <c r="C1119" s="2">
        <v>4.1900000000000004</v>
      </c>
      <c r="D1119" s="2">
        <v>115844</v>
      </c>
      <c r="E1119" s="2">
        <f t="shared" si="68"/>
        <v>1051858</v>
      </c>
      <c r="F1119" s="15" t="str">
        <f t="shared" si="71"/>
        <v>BULLISH</v>
      </c>
      <c r="G1119" s="15" t="str">
        <f t="shared" si="70"/>
        <v>STRONG</v>
      </c>
      <c r="H1119" s="15" t="str">
        <f t="shared" si="69"/>
        <v>CONFIRMED BULLISH</v>
      </c>
    </row>
    <row r="1120" spans="1:8" ht="13.5" x14ac:dyDescent="0.25">
      <c r="A1120" s="4">
        <v>43641</v>
      </c>
      <c r="B1120" s="2">
        <v>4.3499999999999996</v>
      </c>
      <c r="C1120" s="2">
        <v>4.3499999999999996</v>
      </c>
      <c r="D1120" s="2">
        <v>122287</v>
      </c>
      <c r="E1120" s="2">
        <f t="shared" si="68"/>
        <v>1174145</v>
      </c>
      <c r="F1120" s="15" t="str">
        <f t="shared" si="71"/>
        <v>BULLISH</v>
      </c>
      <c r="G1120" s="15" t="str">
        <f t="shared" si="70"/>
        <v>STRONG</v>
      </c>
      <c r="H1120" s="15" t="str">
        <f t="shared" si="69"/>
        <v>CONFIRMED BULLISH</v>
      </c>
    </row>
    <row r="1121" spans="1:8" ht="13.5" x14ac:dyDescent="0.25">
      <c r="A1121" s="4">
        <v>43642</v>
      </c>
      <c r="B1121" s="2">
        <v>4.6100000000000003</v>
      </c>
      <c r="C1121" s="2">
        <v>4.6100000000000003</v>
      </c>
      <c r="D1121" s="2">
        <v>160480</v>
      </c>
      <c r="E1121" s="2">
        <f t="shared" si="68"/>
        <v>1334625</v>
      </c>
      <c r="F1121" s="15" t="str">
        <f t="shared" si="71"/>
        <v>BULLISH</v>
      </c>
      <c r="G1121" s="15" t="str">
        <f t="shared" si="70"/>
        <v>STRONG</v>
      </c>
      <c r="H1121" s="15" t="str">
        <f t="shared" si="69"/>
        <v>CONFIRMED BULLISH</v>
      </c>
    </row>
    <row r="1122" spans="1:8" ht="13.5" x14ac:dyDescent="0.25">
      <c r="A1122" s="4">
        <v>43643</v>
      </c>
      <c r="B1122" s="2">
        <v>4.34</v>
      </c>
      <c r="C1122" s="2">
        <v>4.34</v>
      </c>
      <c r="D1122" s="2">
        <v>245602</v>
      </c>
      <c r="E1122" s="2">
        <f t="shared" si="68"/>
        <v>1089023</v>
      </c>
      <c r="F1122" s="15" t="str">
        <f t="shared" si="71"/>
        <v>BULLISH</v>
      </c>
      <c r="G1122" s="15" t="str">
        <f t="shared" si="70"/>
        <v>STRONG</v>
      </c>
      <c r="H1122" s="15" t="str">
        <f t="shared" si="69"/>
        <v>CONFIRMED BULLISH</v>
      </c>
    </row>
    <row r="1123" spans="1:8" ht="13.5" x14ac:dyDescent="0.25">
      <c r="A1123" s="4">
        <v>43644</v>
      </c>
      <c r="B1123" s="2">
        <v>4.58</v>
      </c>
      <c r="C1123" s="2">
        <v>4.58</v>
      </c>
      <c r="D1123" s="2">
        <v>34928</v>
      </c>
      <c r="E1123" s="2">
        <f t="shared" si="68"/>
        <v>1123951</v>
      </c>
      <c r="F1123" s="15" t="str">
        <f t="shared" si="71"/>
        <v>BULLISH</v>
      </c>
      <c r="G1123" s="15" t="str">
        <f t="shared" si="70"/>
        <v>STRONG</v>
      </c>
      <c r="H1123" s="15" t="str">
        <f t="shared" si="69"/>
        <v>CONFIRMED BULLISH</v>
      </c>
    </row>
    <row r="1124" spans="1:8" ht="13.5" x14ac:dyDescent="0.25">
      <c r="A1124" s="4">
        <v>43647</v>
      </c>
      <c r="B1124" s="2">
        <v>4.5</v>
      </c>
      <c r="C1124" s="2">
        <v>4.5</v>
      </c>
      <c r="D1124" s="2">
        <v>25735</v>
      </c>
      <c r="E1124" s="2">
        <f t="shared" si="68"/>
        <v>1098216</v>
      </c>
      <c r="F1124" s="15" t="str">
        <f t="shared" si="71"/>
        <v>BULLISH</v>
      </c>
      <c r="G1124" s="15" t="str">
        <f t="shared" si="70"/>
        <v>STRONG</v>
      </c>
      <c r="H1124" s="15" t="str">
        <f t="shared" si="69"/>
        <v>CONFIRMED BULLISH</v>
      </c>
    </row>
    <row r="1125" spans="1:8" ht="13.5" x14ac:dyDescent="0.25">
      <c r="A1125" s="4">
        <v>43648</v>
      </c>
      <c r="B1125" s="2">
        <v>4.63</v>
      </c>
      <c r="C1125" s="2">
        <v>4.63</v>
      </c>
      <c r="D1125" s="2">
        <v>85284</v>
      </c>
      <c r="E1125" s="2">
        <f t="shared" si="68"/>
        <v>1183500</v>
      </c>
      <c r="F1125" s="15" t="str">
        <f t="shared" si="71"/>
        <v>BULLISH</v>
      </c>
      <c r="G1125" s="15" t="str">
        <f t="shared" si="70"/>
        <v>NEUTRAL</v>
      </c>
      <c r="H1125" s="15" t="str">
        <f t="shared" si="69"/>
        <v>CONFIRMED BULLISH</v>
      </c>
    </row>
    <row r="1126" spans="1:8" ht="13.5" x14ac:dyDescent="0.25">
      <c r="A1126" s="4">
        <v>43649</v>
      </c>
      <c r="B1126" s="2">
        <v>4.79</v>
      </c>
      <c r="C1126" s="2">
        <v>4.79</v>
      </c>
      <c r="D1126" s="2">
        <v>149214</v>
      </c>
      <c r="E1126" s="2">
        <f t="shared" si="68"/>
        <v>1332714</v>
      </c>
      <c r="F1126" s="15" t="str">
        <f t="shared" si="71"/>
        <v>BEARISH</v>
      </c>
      <c r="G1126" s="15" t="str">
        <f t="shared" si="70"/>
        <v>NEUTRAL</v>
      </c>
      <c r="H1126" s="15" t="str">
        <f t="shared" si="69"/>
        <v>BEARISH DIVERGENCE</v>
      </c>
    </row>
    <row r="1127" spans="1:8" ht="13.5" x14ac:dyDescent="0.25">
      <c r="A1127" s="4">
        <v>43650</v>
      </c>
      <c r="B1127" s="2">
        <v>5.0199999999999996</v>
      </c>
      <c r="C1127" s="2">
        <v>5.0199999999999996</v>
      </c>
      <c r="D1127" s="2">
        <v>133456</v>
      </c>
      <c r="E1127" s="2">
        <f t="shared" si="68"/>
        <v>1466170</v>
      </c>
      <c r="F1127" s="15" t="str">
        <f t="shared" si="71"/>
        <v>BULLISH</v>
      </c>
      <c r="G1127" s="15" t="str">
        <f t="shared" si="70"/>
        <v>STRONG</v>
      </c>
      <c r="H1127" s="15" t="str">
        <f t="shared" si="69"/>
        <v>CONFIRMED BULLISH</v>
      </c>
    </row>
    <row r="1128" spans="1:8" ht="13.5" x14ac:dyDescent="0.25">
      <c r="A1128" s="4">
        <v>43651</v>
      </c>
      <c r="B1128" s="2">
        <v>5.17</v>
      </c>
      <c r="C1128" s="2">
        <v>5.17</v>
      </c>
      <c r="D1128" s="2">
        <v>163369</v>
      </c>
      <c r="E1128" s="2">
        <f t="shared" si="68"/>
        <v>1629539</v>
      </c>
      <c r="F1128" s="15" t="str">
        <f t="shared" si="71"/>
        <v>BULLISH</v>
      </c>
      <c r="G1128" s="15" t="str">
        <f t="shared" si="70"/>
        <v>STRONG</v>
      </c>
      <c r="H1128" s="15" t="str">
        <f t="shared" si="69"/>
        <v>CONFIRMED BULLISH</v>
      </c>
    </row>
    <row r="1129" spans="1:8" ht="13.5" x14ac:dyDescent="0.25">
      <c r="A1129" s="4">
        <v>43654</v>
      </c>
      <c r="B1129" s="2">
        <v>5.48</v>
      </c>
      <c r="C1129" s="2">
        <v>5.48</v>
      </c>
      <c r="D1129" s="2">
        <v>206322</v>
      </c>
      <c r="E1129" s="2">
        <f t="shared" si="68"/>
        <v>1835861</v>
      </c>
      <c r="F1129" s="15" t="str">
        <f t="shared" si="71"/>
        <v>BULLISH</v>
      </c>
      <c r="G1129" s="15" t="str">
        <f t="shared" si="70"/>
        <v>STRONG</v>
      </c>
      <c r="H1129" s="15" t="str">
        <f t="shared" si="69"/>
        <v>CONFIRMED BULLISH</v>
      </c>
    </row>
    <row r="1130" spans="1:8" ht="13.5" x14ac:dyDescent="0.25">
      <c r="A1130" s="4">
        <v>43655</v>
      </c>
      <c r="B1130" s="2">
        <v>5.7</v>
      </c>
      <c r="C1130" s="2">
        <v>5.7</v>
      </c>
      <c r="D1130" s="2">
        <v>176819</v>
      </c>
      <c r="E1130" s="2">
        <f t="shared" si="68"/>
        <v>2012680</v>
      </c>
      <c r="F1130" s="15" t="str">
        <f t="shared" si="71"/>
        <v>BULLISH</v>
      </c>
      <c r="G1130" s="15" t="str">
        <f t="shared" si="70"/>
        <v>STRONG</v>
      </c>
      <c r="H1130" s="15" t="str">
        <f t="shared" si="69"/>
        <v>CONFIRMED BULLISH</v>
      </c>
    </row>
    <row r="1131" spans="1:8" ht="13.5" x14ac:dyDescent="0.25">
      <c r="A1131" s="4">
        <v>43656</v>
      </c>
      <c r="B1131" s="2">
        <v>5.7</v>
      </c>
      <c r="C1131" s="2">
        <v>5.7</v>
      </c>
      <c r="D1131" s="2">
        <v>91381</v>
      </c>
      <c r="E1131" s="2">
        <f t="shared" si="68"/>
        <v>2012680</v>
      </c>
      <c r="F1131" s="15" t="str">
        <f t="shared" si="71"/>
        <v>BULLISH</v>
      </c>
      <c r="G1131" s="15" t="str">
        <f t="shared" si="70"/>
        <v>STRONG</v>
      </c>
      <c r="H1131" s="15" t="str">
        <f t="shared" si="69"/>
        <v>CONFIRMED BULLISH</v>
      </c>
    </row>
    <row r="1132" spans="1:8" ht="13.5" x14ac:dyDescent="0.25">
      <c r="A1132" s="4">
        <v>43657</v>
      </c>
      <c r="B1132" s="2">
        <v>5.7</v>
      </c>
      <c r="C1132" s="2">
        <v>5.7</v>
      </c>
      <c r="D1132" s="2">
        <v>115995</v>
      </c>
      <c r="E1132" s="2">
        <f t="shared" si="68"/>
        <v>2012680</v>
      </c>
      <c r="F1132" s="15" t="str">
        <f t="shared" si="71"/>
        <v>BULLISH</v>
      </c>
      <c r="G1132" s="15" t="str">
        <f t="shared" si="70"/>
        <v>STRONG</v>
      </c>
      <c r="H1132" s="15" t="str">
        <f t="shared" si="69"/>
        <v>CONFIRMED BULLISH</v>
      </c>
    </row>
    <row r="1133" spans="1:8" ht="13.5" x14ac:dyDescent="0.25">
      <c r="A1133" s="4">
        <v>43658</v>
      </c>
      <c r="B1133" s="2">
        <v>5.65</v>
      </c>
      <c r="C1133" s="2">
        <v>5.65</v>
      </c>
      <c r="D1133" s="2">
        <v>130246</v>
      </c>
      <c r="E1133" s="2">
        <f t="shared" si="68"/>
        <v>1882434</v>
      </c>
      <c r="F1133" s="15" t="str">
        <f t="shared" si="71"/>
        <v>BULLISH</v>
      </c>
      <c r="G1133" s="15" t="str">
        <f t="shared" si="70"/>
        <v>STRONG</v>
      </c>
      <c r="H1133" s="15" t="str">
        <f t="shared" si="69"/>
        <v>CONFIRMED BULLISH</v>
      </c>
    </row>
    <row r="1134" spans="1:8" ht="13.5" x14ac:dyDescent="0.25">
      <c r="A1134" s="4">
        <v>43661</v>
      </c>
      <c r="B1134" s="2">
        <v>5.5</v>
      </c>
      <c r="C1134" s="2">
        <v>5.5</v>
      </c>
      <c r="D1134" s="2">
        <v>60668</v>
      </c>
      <c r="E1134" s="2">
        <f t="shared" si="68"/>
        <v>1821766</v>
      </c>
      <c r="F1134" s="15" t="str">
        <f t="shared" si="71"/>
        <v>BEARISH</v>
      </c>
      <c r="G1134" s="15" t="str">
        <f t="shared" si="70"/>
        <v>NEUTRAL</v>
      </c>
      <c r="H1134" s="15" t="str">
        <f t="shared" si="69"/>
        <v>BEARISH DIVERGENCE</v>
      </c>
    </row>
    <row r="1135" spans="1:8" ht="13.5" x14ac:dyDescent="0.25">
      <c r="A1135" s="4">
        <v>43662</v>
      </c>
      <c r="B1135" s="2">
        <v>5.3</v>
      </c>
      <c r="C1135" s="2">
        <v>5.3</v>
      </c>
      <c r="D1135" s="2">
        <v>47913</v>
      </c>
      <c r="E1135" s="2">
        <f t="shared" si="68"/>
        <v>1773853</v>
      </c>
      <c r="F1135" s="15" t="str">
        <f t="shared" si="71"/>
        <v>BEARISH</v>
      </c>
      <c r="G1135" s="15" t="str">
        <f t="shared" si="70"/>
        <v>WEAK</v>
      </c>
      <c r="H1135" s="15" t="str">
        <f t="shared" si="69"/>
        <v>CONFIRMED BEARISH</v>
      </c>
    </row>
    <row r="1136" spans="1:8" ht="13.5" x14ac:dyDescent="0.25">
      <c r="A1136" s="4">
        <v>43663</v>
      </c>
      <c r="B1136" s="2">
        <v>5.04</v>
      </c>
      <c r="C1136" s="2">
        <v>5.04</v>
      </c>
      <c r="D1136" s="2">
        <v>67300</v>
      </c>
      <c r="E1136" s="2">
        <f t="shared" si="68"/>
        <v>1706553</v>
      </c>
      <c r="F1136" s="15" t="str">
        <f t="shared" si="71"/>
        <v>BEARISH</v>
      </c>
      <c r="G1136" s="15" t="str">
        <f t="shared" si="70"/>
        <v>WEAK</v>
      </c>
      <c r="H1136" s="15" t="str">
        <f t="shared" si="69"/>
        <v>CONFIRMED BEARISH</v>
      </c>
    </row>
    <row r="1137" spans="1:8" ht="13.5" x14ac:dyDescent="0.25">
      <c r="A1137" s="4">
        <v>43664</v>
      </c>
      <c r="B1137" s="2">
        <v>4.75</v>
      </c>
      <c r="C1137" s="2">
        <v>4.75</v>
      </c>
      <c r="D1137" s="2">
        <v>35573</v>
      </c>
      <c r="E1137" s="2">
        <f t="shared" si="68"/>
        <v>1670980</v>
      </c>
      <c r="F1137" s="15" t="str">
        <f t="shared" si="71"/>
        <v>BEARISH</v>
      </c>
      <c r="G1137" s="15" t="str">
        <f t="shared" si="70"/>
        <v>WEAK</v>
      </c>
      <c r="H1137" s="15" t="str">
        <f t="shared" si="69"/>
        <v>CONFIRMED BEARISH</v>
      </c>
    </row>
    <row r="1138" spans="1:8" ht="13.5" x14ac:dyDescent="0.25">
      <c r="A1138" s="4">
        <v>43665</v>
      </c>
      <c r="B1138" s="2">
        <v>4.4800000000000004</v>
      </c>
      <c r="C1138" s="2">
        <v>4.4800000000000004</v>
      </c>
      <c r="D1138" s="2">
        <v>12515</v>
      </c>
      <c r="E1138" s="2">
        <f t="shared" si="68"/>
        <v>1658465</v>
      </c>
      <c r="F1138" s="15" t="str">
        <f t="shared" si="71"/>
        <v>BEARISH</v>
      </c>
      <c r="G1138" s="15" t="str">
        <f t="shared" si="70"/>
        <v>WEAK</v>
      </c>
      <c r="H1138" s="15" t="str">
        <f t="shared" si="69"/>
        <v>CONFIRMED BEARISH</v>
      </c>
    </row>
    <row r="1139" spans="1:8" ht="13.5" x14ac:dyDescent="0.25">
      <c r="A1139" s="4">
        <v>43668</v>
      </c>
      <c r="B1139" s="2">
        <v>4.21</v>
      </c>
      <c r="C1139" s="2">
        <v>4.21</v>
      </c>
      <c r="D1139" s="2">
        <v>732</v>
      </c>
      <c r="E1139" s="2">
        <f t="shared" si="68"/>
        <v>1657733</v>
      </c>
      <c r="F1139" s="15" t="str">
        <f t="shared" si="71"/>
        <v>BEARISH</v>
      </c>
      <c r="G1139" s="15" t="str">
        <f t="shared" si="70"/>
        <v>WEAK</v>
      </c>
      <c r="H1139" s="15" t="str">
        <f t="shared" si="69"/>
        <v>CONFIRMED BEARISH</v>
      </c>
    </row>
    <row r="1140" spans="1:8" ht="13.5" x14ac:dyDescent="0.25">
      <c r="A1140" s="4">
        <v>43669</v>
      </c>
      <c r="B1140" s="2">
        <v>4.1500000000000004</v>
      </c>
      <c r="C1140" s="2">
        <v>4.1500000000000004</v>
      </c>
      <c r="D1140" s="2">
        <v>80182</v>
      </c>
      <c r="E1140" s="2">
        <f t="shared" si="68"/>
        <v>1577551</v>
      </c>
      <c r="F1140" s="15" t="str">
        <f t="shared" si="71"/>
        <v>BEARISH</v>
      </c>
      <c r="G1140" s="15" t="str">
        <f t="shared" si="70"/>
        <v>WEAK</v>
      </c>
      <c r="H1140" s="15" t="str">
        <f t="shared" si="69"/>
        <v>CONFIRMED BEARISH</v>
      </c>
    </row>
    <row r="1141" spans="1:8" ht="13.5" x14ac:dyDescent="0.25">
      <c r="A1141" s="4">
        <v>43670</v>
      </c>
      <c r="B1141" s="2">
        <v>4.28</v>
      </c>
      <c r="C1141" s="2">
        <v>4.28</v>
      </c>
      <c r="D1141" s="2">
        <v>49625</v>
      </c>
      <c r="E1141" s="2">
        <f t="shared" si="68"/>
        <v>1627176</v>
      </c>
      <c r="F1141" s="15" t="str">
        <f t="shared" si="71"/>
        <v>BEARISH</v>
      </c>
      <c r="G1141" s="15" t="str">
        <f t="shared" si="70"/>
        <v>WEAK</v>
      </c>
      <c r="H1141" s="15" t="str">
        <f t="shared" si="69"/>
        <v>CONFIRMED BEARISH</v>
      </c>
    </row>
    <row r="1142" spans="1:8" ht="13.5" x14ac:dyDescent="0.25">
      <c r="A1142" s="4">
        <v>43672</v>
      </c>
      <c r="B1142" s="2">
        <v>4.29</v>
      </c>
      <c r="C1142" s="2">
        <v>4.29</v>
      </c>
      <c r="D1142" s="2">
        <v>6573</v>
      </c>
      <c r="E1142" s="2">
        <f t="shared" si="68"/>
        <v>1633749</v>
      </c>
      <c r="F1142" s="15" t="str">
        <f t="shared" si="71"/>
        <v>BEARISH</v>
      </c>
      <c r="G1142" s="15" t="str">
        <f t="shared" si="70"/>
        <v>WEAK</v>
      </c>
      <c r="H1142" s="15" t="str">
        <f t="shared" si="69"/>
        <v>CONFIRMED BEARISH</v>
      </c>
    </row>
    <row r="1143" spans="1:8" ht="13.5" x14ac:dyDescent="0.25">
      <c r="A1143" s="4">
        <v>43675</v>
      </c>
      <c r="B1143" s="2">
        <v>4.2</v>
      </c>
      <c r="C1143" s="2">
        <v>4.2</v>
      </c>
      <c r="D1143" s="2">
        <v>7024</v>
      </c>
      <c r="E1143" s="2">
        <f t="shared" si="68"/>
        <v>1626725</v>
      </c>
      <c r="F1143" s="15" t="str">
        <f t="shared" si="71"/>
        <v>BEARISH</v>
      </c>
      <c r="G1143" s="15" t="str">
        <f t="shared" si="70"/>
        <v>NEUTRAL</v>
      </c>
      <c r="H1143" s="15" t="str">
        <f t="shared" si="69"/>
        <v>CONFIRMED BEARISH</v>
      </c>
    </row>
    <row r="1144" spans="1:8" ht="13.5" x14ac:dyDescent="0.25">
      <c r="A1144" s="4">
        <v>43676</v>
      </c>
      <c r="B1144" s="2">
        <v>4.2</v>
      </c>
      <c r="C1144" s="2">
        <v>4.2</v>
      </c>
      <c r="D1144" s="2">
        <v>12860</v>
      </c>
      <c r="E1144" s="2">
        <f t="shared" si="68"/>
        <v>1626725</v>
      </c>
      <c r="F1144" s="15" t="str">
        <f t="shared" si="71"/>
        <v>BEARISH</v>
      </c>
      <c r="G1144" s="15" t="str">
        <f t="shared" si="70"/>
        <v>NEUTRAL</v>
      </c>
      <c r="H1144" s="15" t="str">
        <f t="shared" si="69"/>
        <v>CONFIRMED BEARISH</v>
      </c>
    </row>
    <row r="1145" spans="1:8" ht="13.5" x14ac:dyDescent="0.25">
      <c r="A1145" s="4">
        <v>43677</v>
      </c>
      <c r="B1145" s="2">
        <v>4.29</v>
      </c>
      <c r="C1145" s="2">
        <v>4.29</v>
      </c>
      <c r="D1145" s="2">
        <v>60</v>
      </c>
      <c r="E1145" s="2">
        <f t="shared" si="68"/>
        <v>1626785</v>
      </c>
      <c r="F1145" s="15" t="str">
        <f t="shared" si="71"/>
        <v>BULLISH</v>
      </c>
      <c r="G1145" s="15" t="str">
        <f t="shared" si="70"/>
        <v>STRONG</v>
      </c>
      <c r="H1145" s="15" t="str">
        <f t="shared" si="69"/>
        <v>CONFIRMED BULLISH</v>
      </c>
    </row>
    <row r="1146" spans="1:8" ht="13.5" x14ac:dyDescent="0.25">
      <c r="A1146" s="4">
        <v>43678</v>
      </c>
      <c r="B1146" s="2">
        <v>4.26</v>
      </c>
      <c r="C1146" s="2">
        <v>4.26</v>
      </c>
      <c r="D1146" s="2">
        <v>3389</v>
      </c>
      <c r="E1146" s="2">
        <f t="shared" si="68"/>
        <v>1623396</v>
      </c>
      <c r="F1146" s="15" t="str">
        <f t="shared" si="71"/>
        <v>BEARISH</v>
      </c>
      <c r="G1146" s="15" t="str">
        <f t="shared" si="70"/>
        <v>NEUTRAL</v>
      </c>
      <c r="H1146" s="15" t="str">
        <f t="shared" si="69"/>
        <v>CONFIRMED BEARISH</v>
      </c>
    </row>
    <row r="1147" spans="1:8" ht="13.5" x14ac:dyDescent="0.25">
      <c r="A1147" s="4">
        <v>43679</v>
      </c>
      <c r="B1147" s="2">
        <v>4.25</v>
      </c>
      <c r="C1147" s="2">
        <v>4.25</v>
      </c>
      <c r="D1147" s="2">
        <v>12362</v>
      </c>
      <c r="E1147" s="2">
        <f t="shared" si="68"/>
        <v>1611034</v>
      </c>
      <c r="F1147" s="15" t="str">
        <f t="shared" si="71"/>
        <v>BEARISH</v>
      </c>
      <c r="G1147" s="15" t="str">
        <f t="shared" si="70"/>
        <v>NEUTRAL</v>
      </c>
      <c r="H1147" s="15" t="str">
        <f t="shared" si="69"/>
        <v>CONFIRMED BEARISH</v>
      </c>
    </row>
    <row r="1148" spans="1:8" ht="13.5" x14ac:dyDescent="0.25">
      <c r="A1148" s="4">
        <v>43682</v>
      </c>
      <c r="B1148" s="2">
        <v>4.47</v>
      </c>
      <c r="C1148" s="2">
        <v>4.47</v>
      </c>
      <c r="D1148" s="2">
        <v>39476</v>
      </c>
      <c r="E1148" s="2">
        <f t="shared" si="68"/>
        <v>1650510</v>
      </c>
      <c r="F1148" s="15" t="str">
        <f t="shared" si="71"/>
        <v>BULLISH</v>
      </c>
      <c r="G1148" s="15" t="str">
        <f t="shared" si="70"/>
        <v>NEUTRAL</v>
      </c>
      <c r="H1148" s="15" t="str">
        <f t="shared" si="69"/>
        <v>CONFIRMED BULLISH</v>
      </c>
    </row>
    <row r="1149" spans="1:8" ht="13.5" x14ac:dyDescent="0.25">
      <c r="A1149" s="4">
        <v>43683</v>
      </c>
      <c r="B1149" s="2">
        <v>4.74</v>
      </c>
      <c r="C1149" s="2">
        <v>4.74</v>
      </c>
      <c r="D1149" s="2">
        <v>22639</v>
      </c>
      <c r="E1149" s="2">
        <f t="shared" si="68"/>
        <v>1673149</v>
      </c>
      <c r="F1149" s="15" t="str">
        <f t="shared" si="71"/>
        <v>BULLISH</v>
      </c>
      <c r="G1149" s="15" t="str">
        <f t="shared" si="70"/>
        <v>STRONG</v>
      </c>
      <c r="H1149" s="15" t="str">
        <f t="shared" si="69"/>
        <v>CONFIRMED BULLISH</v>
      </c>
    </row>
    <row r="1150" spans="1:8" ht="13.5" x14ac:dyDescent="0.25">
      <c r="A1150" s="4">
        <v>43684</v>
      </c>
      <c r="B1150" s="2">
        <v>4.97</v>
      </c>
      <c r="C1150" s="2">
        <v>4.97</v>
      </c>
      <c r="D1150" s="2">
        <v>41313</v>
      </c>
      <c r="E1150" s="2">
        <f t="shared" si="68"/>
        <v>1714462</v>
      </c>
      <c r="F1150" s="15" t="str">
        <f t="shared" si="71"/>
        <v>BULLISH</v>
      </c>
      <c r="G1150" s="15" t="str">
        <f t="shared" si="70"/>
        <v>STRONG</v>
      </c>
      <c r="H1150" s="15" t="str">
        <f t="shared" si="69"/>
        <v>CONFIRMED BULLISH</v>
      </c>
    </row>
    <row r="1151" spans="1:8" ht="13.5" x14ac:dyDescent="0.25">
      <c r="A1151" s="4">
        <v>43685</v>
      </c>
      <c r="B1151" s="2">
        <v>4.78</v>
      </c>
      <c r="C1151" s="2">
        <v>4.78</v>
      </c>
      <c r="D1151" s="2">
        <v>6069</v>
      </c>
      <c r="E1151" s="2">
        <f t="shared" si="68"/>
        <v>1708393</v>
      </c>
      <c r="F1151" s="15" t="str">
        <f t="shared" si="71"/>
        <v>BULLISH</v>
      </c>
      <c r="G1151" s="15" t="str">
        <f t="shared" si="70"/>
        <v>STRONG</v>
      </c>
      <c r="H1151" s="15" t="str">
        <f t="shared" si="69"/>
        <v>CONFIRMED BULLISH</v>
      </c>
    </row>
    <row r="1152" spans="1:8" ht="13.5" x14ac:dyDescent="0.25">
      <c r="A1152" s="4">
        <v>43686</v>
      </c>
      <c r="B1152" s="2">
        <v>4.6399999999999997</v>
      </c>
      <c r="C1152" s="2">
        <v>4.6399999999999997</v>
      </c>
      <c r="D1152" s="2">
        <v>9205</v>
      </c>
      <c r="E1152" s="2">
        <f t="shared" si="68"/>
        <v>1699188</v>
      </c>
      <c r="F1152" s="15" t="str">
        <f t="shared" si="71"/>
        <v>BULLISH</v>
      </c>
      <c r="G1152" s="15" t="str">
        <f t="shared" si="70"/>
        <v>STRONG</v>
      </c>
      <c r="H1152" s="15" t="str">
        <f t="shared" si="69"/>
        <v>CONFIRMED BULLISH</v>
      </c>
    </row>
    <row r="1153" spans="1:8" ht="13.5" x14ac:dyDescent="0.25">
      <c r="A1153" s="4">
        <v>43691</v>
      </c>
      <c r="B1153" s="2">
        <v>4.7</v>
      </c>
      <c r="C1153" s="2">
        <v>4.7</v>
      </c>
      <c r="D1153" s="2">
        <v>43908</v>
      </c>
      <c r="E1153" s="2">
        <f t="shared" si="68"/>
        <v>1743096</v>
      </c>
      <c r="F1153" s="15" t="str">
        <f t="shared" si="71"/>
        <v>BULLISH</v>
      </c>
      <c r="G1153" s="15" t="str">
        <f t="shared" si="70"/>
        <v>STRONG</v>
      </c>
      <c r="H1153" s="15" t="str">
        <f t="shared" si="69"/>
        <v>CONFIRMED BULLISH</v>
      </c>
    </row>
    <row r="1154" spans="1:8" ht="13.5" x14ac:dyDescent="0.25">
      <c r="A1154" s="4">
        <v>43692</v>
      </c>
      <c r="B1154" s="2">
        <v>4.68</v>
      </c>
      <c r="C1154" s="2">
        <v>4.68</v>
      </c>
      <c r="D1154" s="2">
        <v>7181</v>
      </c>
      <c r="E1154" s="2">
        <f t="shared" si="68"/>
        <v>1735915</v>
      </c>
      <c r="F1154" s="15" t="str">
        <f t="shared" si="71"/>
        <v>BULLISH</v>
      </c>
      <c r="G1154" s="15" t="str">
        <f t="shared" si="70"/>
        <v>STRONG</v>
      </c>
      <c r="H1154" s="15" t="str">
        <f t="shared" si="69"/>
        <v>BULLISH DIVERGENCE</v>
      </c>
    </row>
    <row r="1155" spans="1:8" ht="13.5" x14ac:dyDescent="0.25">
      <c r="A1155" s="4">
        <v>43693</v>
      </c>
      <c r="B1155" s="2">
        <v>4.6100000000000003</v>
      </c>
      <c r="C1155" s="2">
        <v>4.6100000000000003</v>
      </c>
      <c r="D1155" s="2">
        <v>4367</v>
      </c>
      <c r="E1155" s="2">
        <f t="shared" si="68"/>
        <v>1731548</v>
      </c>
      <c r="F1155" s="15" t="str">
        <f t="shared" si="71"/>
        <v>BULLISH</v>
      </c>
      <c r="G1155" s="15" t="str">
        <f t="shared" si="70"/>
        <v>NEUTRAL</v>
      </c>
      <c r="H1155" s="15" t="str">
        <f t="shared" si="69"/>
        <v>BULLISH DIVERGENCE</v>
      </c>
    </row>
    <row r="1156" spans="1:8" ht="13.5" x14ac:dyDescent="0.25">
      <c r="A1156" s="4">
        <v>43696</v>
      </c>
      <c r="B1156" s="2">
        <v>4.5199999999999996</v>
      </c>
      <c r="C1156" s="2">
        <v>4.5199999999999996</v>
      </c>
      <c r="D1156" s="2">
        <v>44</v>
      </c>
      <c r="E1156" s="2">
        <f t="shared" ref="E1156:E1219" si="72">IF(B1156&gt;B1155, E1155+D1156, IF(B1156&lt;B1155, E1155-D1156, E1155))</f>
        <v>1731504</v>
      </c>
      <c r="F1156" s="15" t="str">
        <f t="shared" si="71"/>
        <v>BULLISH</v>
      </c>
      <c r="G1156" s="15" t="str">
        <f t="shared" si="70"/>
        <v>NEUTRAL</v>
      </c>
      <c r="H1156" s="15" t="str">
        <f t="shared" si="69"/>
        <v>BULLISH DIVERGENCE</v>
      </c>
    </row>
    <row r="1157" spans="1:8" ht="13.5" x14ac:dyDescent="0.25">
      <c r="A1157" s="4">
        <v>43697</v>
      </c>
      <c r="B1157" s="2">
        <v>4.4000000000000004</v>
      </c>
      <c r="C1157" s="2">
        <v>4.4000000000000004</v>
      </c>
      <c r="D1157" s="2">
        <v>19950</v>
      </c>
      <c r="E1157" s="2">
        <f t="shared" si="72"/>
        <v>1711554</v>
      </c>
      <c r="F1157" s="15" t="str">
        <f t="shared" si="71"/>
        <v>BULLISH</v>
      </c>
      <c r="G1157" s="15" t="str">
        <f t="shared" si="70"/>
        <v>NEUTRAL</v>
      </c>
      <c r="H1157" s="15" t="str">
        <f t="shared" si="69"/>
        <v>BULLISH DIVERGENCE</v>
      </c>
    </row>
    <row r="1158" spans="1:8" ht="13.5" x14ac:dyDescent="0.25">
      <c r="A1158" s="4">
        <v>43698</v>
      </c>
      <c r="B1158" s="2">
        <v>4.51</v>
      </c>
      <c r="C1158" s="2">
        <v>4.51</v>
      </c>
      <c r="D1158" s="2">
        <v>38534</v>
      </c>
      <c r="E1158" s="2">
        <f t="shared" si="72"/>
        <v>1750088</v>
      </c>
      <c r="F1158" s="15" t="str">
        <f t="shared" si="71"/>
        <v>BULLISH</v>
      </c>
      <c r="G1158" s="15" t="str">
        <f t="shared" si="70"/>
        <v>NEUTRAL</v>
      </c>
      <c r="H1158" s="1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BULLISH DIVERGENCE</v>
      </c>
    </row>
    <row r="1159" spans="1:8" ht="13.5" x14ac:dyDescent="0.25">
      <c r="A1159" s="4">
        <v>43699</v>
      </c>
      <c r="B1159" s="2">
        <v>4.7699999999999996</v>
      </c>
      <c r="C1159" s="2">
        <v>4.7699999999999996</v>
      </c>
      <c r="D1159" s="2">
        <v>39110</v>
      </c>
      <c r="E1159" s="2">
        <f t="shared" si="72"/>
        <v>1789198</v>
      </c>
      <c r="F1159" s="15" t="str">
        <f t="shared" si="71"/>
        <v>BULLISH</v>
      </c>
      <c r="G1159" s="15" t="str">
        <f t="shared" ref="G1159:G1222" si="74">IF((E1159-E1154)/E1154 &gt; 0.02, "STRONG",
 IF((E1159-E1154)/E1154 &lt; -0.02, "WEAK", "NEUTRAL"))</f>
        <v>STRONG</v>
      </c>
      <c r="H1159" s="15" t="str">
        <f t="shared" si="73"/>
        <v>CONFIRMED BULLISH</v>
      </c>
    </row>
    <row r="1160" spans="1:8" ht="13.5" x14ac:dyDescent="0.25">
      <c r="A1160" s="4">
        <v>43700</v>
      </c>
      <c r="B1160" s="2">
        <v>4.92</v>
      </c>
      <c r="C1160" s="2">
        <v>4.92</v>
      </c>
      <c r="D1160" s="2">
        <v>37896</v>
      </c>
      <c r="E1160" s="2">
        <f t="shared" si="72"/>
        <v>1827094</v>
      </c>
      <c r="F1160" s="15" t="str">
        <f t="shared" ref="F1160:F1223" si="75">IF(E1160&gt;E1155,"BULLISH",IF(E1160&lt;E1155,"BEARISH","NEUTRAL"))</f>
        <v>BULLISH</v>
      </c>
      <c r="G1160" s="15" t="str">
        <f t="shared" si="74"/>
        <v>STRONG</v>
      </c>
      <c r="H1160" s="15" t="str">
        <f t="shared" si="73"/>
        <v>CONFIRMED BULLISH</v>
      </c>
    </row>
    <row r="1161" spans="1:8" ht="13.5" x14ac:dyDescent="0.25">
      <c r="A1161" s="4">
        <v>43703</v>
      </c>
      <c r="B1161" s="2">
        <v>4.92</v>
      </c>
      <c r="C1161" s="2">
        <v>4.92</v>
      </c>
      <c r="D1161" s="2">
        <v>43512</v>
      </c>
      <c r="E1161" s="2">
        <f t="shared" si="72"/>
        <v>1827094</v>
      </c>
      <c r="F1161" s="15" t="str">
        <f t="shared" si="75"/>
        <v>BULLISH</v>
      </c>
      <c r="G1161" s="15" t="str">
        <f t="shared" si="74"/>
        <v>STRONG</v>
      </c>
      <c r="H1161" s="15" t="str">
        <f t="shared" si="73"/>
        <v>CONFIRMED BULLISH</v>
      </c>
    </row>
    <row r="1162" spans="1:8" ht="13.5" x14ac:dyDescent="0.25">
      <c r="A1162" s="4">
        <v>43704</v>
      </c>
      <c r="B1162" s="2">
        <v>4.9000000000000004</v>
      </c>
      <c r="C1162" s="2">
        <v>4.9000000000000004</v>
      </c>
      <c r="D1162" s="2">
        <v>20000</v>
      </c>
      <c r="E1162" s="2">
        <f t="shared" si="72"/>
        <v>1807094</v>
      </c>
      <c r="F1162" s="15" t="str">
        <f t="shared" si="75"/>
        <v>BULLISH</v>
      </c>
      <c r="G1162" s="15" t="str">
        <f t="shared" si="74"/>
        <v>STRONG</v>
      </c>
      <c r="H1162" s="15" t="str">
        <f t="shared" si="73"/>
        <v>CONFIRMED BULLISH</v>
      </c>
    </row>
    <row r="1163" spans="1:8" ht="13.5" x14ac:dyDescent="0.25">
      <c r="A1163" s="4">
        <v>43705</v>
      </c>
      <c r="B1163" s="2">
        <v>4.95</v>
      </c>
      <c r="C1163" s="2">
        <v>4.95</v>
      </c>
      <c r="D1163" s="2">
        <v>14593</v>
      </c>
      <c r="E1163" s="2">
        <f t="shared" si="72"/>
        <v>1821687</v>
      </c>
      <c r="F1163" s="15" t="str">
        <f t="shared" si="75"/>
        <v>BULLISH</v>
      </c>
      <c r="G1163" s="15" t="str">
        <f t="shared" si="74"/>
        <v>STRONG</v>
      </c>
      <c r="H1163" s="15" t="str">
        <f t="shared" si="73"/>
        <v>CONFIRMED BULLISH</v>
      </c>
    </row>
    <row r="1164" spans="1:8" ht="13.5" x14ac:dyDescent="0.25">
      <c r="A1164" s="4">
        <v>43706</v>
      </c>
      <c r="B1164" s="2">
        <v>4.8099999999999996</v>
      </c>
      <c r="C1164" s="2">
        <v>4.8099999999999996</v>
      </c>
      <c r="D1164" s="2">
        <v>10808</v>
      </c>
      <c r="E1164" s="2">
        <f t="shared" si="72"/>
        <v>1810879</v>
      </c>
      <c r="F1164" s="15" t="str">
        <f t="shared" si="75"/>
        <v>BULLISH</v>
      </c>
      <c r="G1164" s="15" t="str">
        <f t="shared" si="74"/>
        <v>NEUTRAL</v>
      </c>
      <c r="H1164" s="15" t="str">
        <f t="shared" si="73"/>
        <v>CONFIRMED BULLISH</v>
      </c>
    </row>
    <row r="1165" spans="1:8" ht="13.5" x14ac:dyDescent="0.25">
      <c r="A1165" s="4">
        <v>43707</v>
      </c>
      <c r="B1165" s="2">
        <v>4.9000000000000004</v>
      </c>
      <c r="C1165" s="2">
        <v>4.9000000000000004</v>
      </c>
      <c r="D1165" s="2">
        <v>455</v>
      </c>
      <c r="E1165" s="2">
        <f t="shared" si="72"/>
        <v>1811334</v>
      </c>
      <c r="F1165" s="15" t="str">
        <f t="shared" si="75"/>
        <v>BEARISH</v>
      </c>
      <c r="G1165" s="15" t="str">
        <f t="shared" si="74"/>
        <v>NEUTRAL</v>
      </c>
      <c r="H1165" s="15" t="str">
        <f t="shared" si="73"/>
        <v>CONFIRMED BEARISH</v>
      </c>
    </row>
    <row r="1166" spans="1:8" ht="13.5" x14ac:dyDescent="0.25">
      <c r="A1166" s="4">
        <v>43710</v>
      </c>
      <c r="B1166" s="2">
        <v>4.76</v>
      </c>
      <c r="C1166" s="2">
        <v>4.76</v>
      </c>
      <c r="D1166" s="2">
        <v>481</v>
      </c>
      <c r="E1166" s="2">
        <f t="shared" si="72"/>
        <v>1810853</v>
      </c>
      <c r="F1166" s="15" t="str">
        <f t="shared" si="75"/>
        <v>BEARISH</v>
      </c>
      <c r="G1166" s="15" t="str">
        <f t="shared" si="74"/>
        <v>NEUTRAL</v>
      </c>
      <c r="H1166" s="15" t="str">
        <f t="shared" si="73"/>
        <v>CONFIRMED BEARISH</v>
      </c>
    </row>
    <row r="1167" spans="1:8" ht="13.5" x14ac:dyDescent="0.25">
      <c r="A1167" s="4">
        <v>43711</v>
      </c>
      <c r="B1167" s="2">
        <v>4.72</v>
      </c>
      <c r="C1167" s="2">
        <v>4.72</v>
      </c>
      <c r="D1167" s="2">
        <v>2310</v>
      </c>
      <c r="E1167" s="2">
        <f t="shared" si="72"/>
        <v>1808543</v>
      </c>
      <c r="F1167" s="15" t="str">
        <f t="shared" si="75"/>
        <v>BULLISH</v>
      </c>
      <c r="G1167" s="15" t="str">
        <f t="shared" si="74"/>
        <v>NEUTRAL</v>
      </c>
      <c r="H1167" s="15" t="str">
        <f t="shared" si="73"/>
        <v>BULLISH DIVERGENCE</v>
      </c>
    </row>
    <row r="1168" spans="1:8" ht="13.5" x14ac:dyDescent="0.25">
      <c r="A1168" s="4">
        <v>43712</v>
      </c>
      <c r="B1168" s="2">
        <v>4.8600000000000003</v>
      </c>
      <c r="C1168" s="2">
        <v>4.8600000000000003</v>
      </c>
      <c r="D1168" s="2">
        <v>31392</v>
      </c>
      <c r="E1168" s="2">
        <f t="shared" si="72"/>
        <v>1839935</v>
      </c>
      <c r="F1168" s="15" t="str">
        <f t="shared" si="75"/>
        <v>BULLISH</v>
      </c>
      <c r="G1168" s="15" t="str">
        <f t="shared" si="74"/>
        <v>NEUTRAL</v>
      </c>
      <c r="H1168" s="15" t="str">
        <f t="shared" si="73"/>
        <v>BULLISH DIVERGENCE</v>
      </c>
    </row>
    <row r="1169" spans="1:8" ht="13.5" x14ac:dyDescent="0.25">
      <c r="A1169" s="4">
        <v>43713</v>
      </c>
      <c r="B1169" s="2">
        <v>4.8600000000000003</v>
      </c>
      <c r="C1169" s="2">
        <v>4.8600000000000003</v>
      </c>
      <c r="D1169" s="2">
        <v>2550</v>
      </c>
      <c r="E1169" s="2">
        <f t="shared" si="72"/>
        <v>1839935</v>
      </c>
      <c r="F1169" s="15" t="str">
        <f t="shared" si="75"/>
        <v>BULLISH</v>
      </c>
      <c r="G1169" s="15" t="str">
        <f t="shared" si="74"/>
        <v>NEUTRAL</v>
      </c>
      <c r="H1169" s="15" t="str">
        <f t="shared" si="73"/>
        <v>CONFIRMED BULLISH</v>
      </c>
    </row>
    <row r="1170" spans="1:8" ht="13.5" x14ac:dyDescent="0.25">
      <c r="A1170" s="4">
        <v>43714</v>
      </c>
      <c r="B1170" s="2">
        <v>4.84</v>
      </c>
      <c r="C1170" s="2">
        <v>4.84</v>
      </c>
      <c r="D1170" s="2">
        <v>2700</v>
      </c>
      <c r="E1170" s="2">
        <f t="shared" si="72"/>
        <v>1837235</v>
      </c>
      <c r="F1170" s="15" t="str">
        <f t="shared" si="75"/>
        <v>BULLISH</v>
      </c>
      <c r="G1170" s="15" t="str">
        <f t="shared" si="74"/>
        <v>NEUTRAL</v>
      </c>
      <c r="H1170" s="15" t="str">
        <f t="shared" si="73"/>
        <v>BULLISH DIVERGENCE</v>
      </c>
    </row>
    <row r="1171" spans="1:8" ht="13.5" x14ac:dyDescent="0.25">
      <c r="A1171" s="4">
        <v>43717</v>
      </c>
      <c r="B1171" s="2">
        <v>4.9000000000000004</v>
      </c>
      <c r="C1171" s="2">
        <v>4.9000000000000004</v>
      </c>
      <c r="D1171" s="2">
        <v>22473</v>
      </c>
      <c r="E1171" s="2">
        <f t="shared" si="72"/>
        <v>1859708</v>
      </c>
      <c r="F1171" s="15" t="str">
        <f t="shared" si="75"/>
        <v>BULLISH</v>
      </c>
      <c r="G1171" s="15" t="str">
        <f t="shared" si="74"/>
        <v>STRONG</v>
      </c>
      <c r="H1171" s="15" t="str">
        <f t="shared" si="73"/>
        <v>CONFIRMED BULLISH</v>
      </c>
    </row>
    <row r="1172" spans="1:8" ht="13.5" x14ac:dyDescent="0.25">
      <c r="A1172" s="4">
        <v>43718</v>
      </c>
      <c r="B1172" s="2">
        <v>4.8</v>
      </c>
      <c r="C1172" s="2">
        <v>4.8</v>
      </c>
      <c r="D1172" s="2">
        <v>41259</v>
      </c>
      <c r="E1172" s="2">
        <f t="shared" si="72"/>
        <v>1818449</v>
      </c>
      <c r="F1172" s="15" t="str">
        <f t="shared" si="75"/>
        <v>BULLISH</v>
      </c>
      <c r="G1172" s="15" t="str">
        <f t="shared" si="74"/>
        <v>NEUTRAL</v>
      </c>
      <c r="H1172" s="15" t="str">
        <f t="shared" si="73"/>
        <v>CONFIRMED BULLISH</v>
      </c>
    </row>
    <row r="1173" spans="1:8" ht="13.5" x14ac:dyDescent="0.25">
      <c r="A1173" s="4">
        <v>43719</v>
      </c>
      <c r="B1173" s="2">
        <v>4.78</v>
      </c>
      <c r="C1173" s="2">
        <v>4.78</v>
      </c>
      <c r="D1173" s="2">
        <v>39621</v>
      </c>
      <c r="E1173" s="2">
        <f t="shared" si="72"/>
        <v>1778828</v>
      </c>
      <c r="F1173" s="15" t="str">
        <f t="shared" si="75"/>
        <v>BEARISH</v>
      </c>
      <c r="G1173" s="15" t="str">
        <f t="shared" si="74"/>
        <v>WEAK</v>
      </c>
      <c r="H1173" s="15" t="str">
        <f t="shared" si="73"/>
        <v>CONFIRMED BEARISH</v>
      </c>
    </row>
    <row r="1174" spans="1:8" ht="13.5" x14ac:dyDescent="0.25">
      <c r="A1174" s="4">
        <v>43720</v>
      </c>
      <c r="B1174" s="2">
        <v>4.7</v>
      </c>
      <c r="C1174" s="2">
        <v>4.7</v>
      </c>
      <c r="D1174" s="2">
        <v>31939</v>
      </c>
      <c r="E1174" s="2">
        <f t="shared" si="72"/>
        <v>1746889</v>
      </c>
      <c r="F1174" s="15" t="str">
        <f t="shared" si="75"/>
        <v>BEARISH</v>
      </c>
      <c r="G1174" s="15" t="str">
        <f t="shared" si="74"/>
        <v>WEAK</v>
      </c>
      <c r="H1174" s="15" t="str">
        <f t="shared" si="73"/>
        <v>CONFIRMED BEARISH</v>
      </c>
    </row>
    <row r="1175" spans="1:8" ht="13.5" x14ac:dyDescent="0.25">
      <c r="A1175" s="4">
        <v>43721</v>
      </c>
      <c r="B1175" s="2">
        <v>4.8</v>
      </c>
      <c r="C1175" s="2">
        <v>4.8</v>
      </c>
      <c r="D1175" s="2">
        <v>12048</v>
      </c>
      <c r="E1175" s="2">
        <f t="shared" si="72"/>
        <v>1758937</v>
      </c>
      <c r="F1175" s="15" t="str">
        <f t="shared" si="75"/>
        <v>BEARISH</v>
      </c>
      <c r="G1175" s="15" t="str">
        <f t="shared" si="74"/>
        <v>WEAK</v>
      </c>
      <c r="H1175" s="15" t="str">
        <f t="shared" si="73"/>
        <v>CONFIRMED BEARISH</v>
      </c>
    </row>
    <row r="1176" spans="1:8" ht="13.5" x14ac:dyDescent="0.25">
      <c r="A1176" s="4">
        <v>43724</v>
      </c>
      <c r="B1176" s="2">
        <v>4.66</v>
      </c>
      <c r="C1176" s="2">
        <v>4.66</v>
      </c>
      <c r="D1176" s="2">
        <v>1865</v>
      </c>
      <c r="E1176" s="2">
        <f t="shared" si="72"/>
        <v>1757072</v>
      </c>
      <c r="F1176" s="15" t="str">
        <f t="shared" si="75"/>
        <v>BEARISH</v>
      </c>
      <c r="G1176" s="15" t="str">
        <f t="shared" si="74"/>
        <v>WEAK</v>
      </c>
      <c r="H1176" s="15" t="str">
        <f t="shared" si="73"/>
        <v>CONFIRMED BEARISH</v>
      </c>
    </row>
    <row r="1177" spans="1:8" ht="13.5" x14ac:dyDescent="0.25">
      <c r="A1177" s="4">
        <v>43725</v>
      </c>
      <c r="B1177" s="2">
        <v>4.7</v>
      </c>
      <c r="C1177" s="2">
        <v>4.7</v>
      </c>
      <c r="D1177" s="2">
        <v>14750</v>
      </c>
      <c r="E1177" s="2">
        <f t="shared" si="72"/>
        <v>1771822</v>
      </c>
      <c r="F1177" s="15" t="str">
        <f t="shared" si="75"/>
        <v>BEARISH</v>
      </c>
      <c r="G1177" s="15" t="str">
        <f t="shared" si="74"/>
        <v>WEAK</v>
      </c>
      <c r="H1177" s="15" t="str">
        <f t="shared" si="73"/>
        <v>CONFIRMED BEARISH</v>
      </c>
    </row>
    <row r="1178" spans="1:8" ht="13.5" x14ac:dyDescent="0.25">
      <c r="A1178" s="4">
        <v>43726</v>
      </c>
      <c r="B1178" s="2">
        <v>4.5999999999999996</v>
      </c>
      <c r="C1178" s="2">
        <v>4.5999999999999996</v>
      </c>
      <c r="D1178" s="2">
        <v>10032</v>
      </c>
      <c r="E1178" s="2">
        <f t="shared" si="72"/>
        <v>1761790</v>
      </c>
      <c r="F1178" s="15" t="str">
        <f t="shared" si="75"/>
        <v>BEARISH</v>
      </c>
      <c r="G1178" s="15" t="str">
        <f t="shared" si="74"/>
        <v>NEUTRAL</v>
      </c>
      <c r="H1178" s="15" t="str">
        <f t="shared" si="73"/>
        <v>CONFIRMED BEARISH</v>
      </c>
    </row>
    <row r="1179" spans="1:8" ht="13.5" x14ac:dyDescent="0.25">
      <c r="A1179" s="4">
        <v>43727</v>
      </c>
      <c r="B1179" s="2">
        <v>4.7</v>
      </c>
      <c r="C1179" s="2">
        <v>4.7</v>
      </c>
      <c r="D1179" s="2">
        <v>7362</v>
      </c>
      <c r="E1179" s="2">
        <f t="shared" si="72"/>
        <v>1769152</v>
      </c>
      <c r="F1179" s="15" t="str">
        <f t="shared" si="75"/>
        <v>BULLISH</v>
      </c>
      <c r="G1179" s="15" t="str">
        <f t="shared" si="74"/>
        <v>NEUTRAL</v>
      </c>
      <c r="H1179" s="15" t="str">
        <f t="shared" si="73"/>
        <v>NEUTRAL</v>
      </c>
    </row>
    <row r="1180" spans="1:8" ht="13.5" x14ac:dyDescent="0.25">
      <c r="A1180" s="4">
        <v>43728</v>
      </c>
      <c r="B1180" s="2">
        <v>4.7300000000000004</v>
      </c>
      <c r="C1180" s="2">
        <v>4.7300000000000004</v>
      </c>
      <c r="D1180" s="2">
        <v>11176</v>
      </c>
      <c r="E1180" s="2">
        <f t="shared" si="72"/>
        <v>1780328</v>
      </c>
      <c r="F1180" s="15" t="str">
        <f t="shared" si="75"/>
        <v>BULLISH</v>
      </c>
      <c r="G1180" s="15" t="str">
        <f t="shared" si="74"/>
        <v>NEUTRAL</v>
      </c>
      <c r="H1180" s="15" t="str">
        <f t="shared" si="73"/>
        <v>BULLISH DIVERGENCE</v>
      </c>
    </row>
    <row r="1181" spans="1:8" ht="13.5" x14ac:dyDescent="0.25">
      <c r="A1181" s="4">
        <v>43731</v>
      </c>
      <c r="B1181" s="2">
        <v>4.7300000000000004</v>
      </c>
      <c r="C1181" s="2">
        <v>4.7300000000000004</v>
      </c>
      <c r="D1181" s="2">
        <v>0</v>
      </c>
      <c r="E1181" s="2">
        <f t="shared" si="72"/>
        <v>1780328</v>
      </c>
      <c r="F1181" s="15" t="str">
        <f t="shared" si="75"/>
        <v>BULLISH</v>
      </c>
      <c r="G1181" s="15" t="str">
        <f t="shared" si="74"/>
        <v>NEUTRAL</v>
      </c>
      <c r="H1181" s="15" t="str">
        <f t="shared" si="73"/>
        <v>CONFIRMED BULLISH</v>
      </c>
    </row>
    <row r="1182" spans="1:8" ht="13.5" x14ac:dyDescent="0.25">
      <c r="A1182" s="4">
        <v>43732</v>
      </c>
      <c r="B1182" s="2">
        <v>4.5999999999999996</v>
      </c>
      <c r="C1182" s="2">
        <v>4.5999999999999996</v>
      </c>
      <c r="D1182" s="2">
        <v>10000</v>
      </c>
      <c r="E1182" s="2">
        <f t="shared" si="72"/>
        <v>1770328</v>
      </c>
      <c r="F1182" s="15" t="str">
        <f t="shared" si="75"/>
        <v>BEARISH</v>
      </c>
      <c r="G1182" s="15" t="str">
        <f t="shared" si="74"/>
        <v>NEUTRAL</v>
      </c>
      <c r="H1182" s="15" t="str">
        <f t="shared" si="73"/>
        <v>CONFIRMED BEARISH</v>
      </c>
    </row>
    <row r="1183" spans="1:8" ht="13.5" x14ac:dyDescent="0.25">
      <c r="A1183" s="4">
        <v>43733</v>
      </c>
      <c r="B1183" s="2">
        <v>4.5599999999999996</v>
      </c>
      <c r="C1183" s="2">
        <v>4.5599999999999996</v>
      </c>
      <c r="D1183" s="2">
        <v>36612</v>
      </c>
      <c r="E1183" s="2">
        <f t="shared" si="72"/>
        <v>1733716</v>
      </c>
      <c r="F1183" s="15" t="str">
        <f t="shared" si="75"/>
        <v>BEARISH</v>
      </c>
      <c r="G1183" s="15" t="str">
        <f t="shared" si="74"/>
        <v>NEUTRAL</v>
      </c>
      <c r="H1183" s="15" t="str">
        <f t="shared" si="73"/>
        <v>CONFIRMED BEARISH</v>
      </c>
    </row>
    <row r="1184" spans="1:8" ht="13.5" x14ac:dyDescent="0.25">
      <c r="A1184" s="4">
        <v>43734</v>
      </c>
      <c r="B1184" s="2">
        <v>4.6500000000000004</v>
      </c>
      <c r="C1184" s="2">
        <v>4.6500000000000004</v>
      </c>
      <c r="D1184" s="2">
        <v>51299</v>
      </c>
      <c r="E1184" s="2">
        <f t="shared" si="72"/>
        <v>1785015</v>
      </c>
      <c r="F1184" s="15" t="str">
        <f t="shared" si="75"/>
        <v>BULLISH</v>
      </c>
      <c r="G1184" s="15" t="str">
        <f t="shared" si="74"/>
        <v>NEUTRAL</v>
      </c>
      <c r="H1184" s="15" t="str">
        <f t="shared" si="73"/>
        <v>BULLISH DIVERGENCE</v>
      </c>
    </row>
    <row r="1185" spans="1:8" ht="13.5" x14ac:dyDescent="0.25">
      <c r="A1185" s="4">
        <v>43735</v>
      </c>
      <c r="B1185" s="2">
        <v>4.57</v>
      </c>
      <c r="C1185" s="2">
        <v>4.57</v>
      </c>
      <c r="D1185" s="2">
        <v>58992</v>
      </c>
      <c r="E1185" s="2">
        <f t="shared" si="72"/>
        <v>1726023</v>
      </c>
      <c r="F1185" s="15" t="str">
        <f t="shared" si="75"/>
        <v>BEARISH</v>
      </c>
      <c r="G1185" s="15" t="str">
        <f t="shared" si="74"/>
        <v>WEAK</v>
      </c>
      <c r="H1185" s="15" t="str">
        <f t="shared" si="73"/>
        <v>CONFIRMED BEARISH</v>
      </c>
    </row>
    <row r="1186" spans="1:8" ht="13.5" x14ac:dyDescent="0.25">
      <c r="A1186" s="4">
        <v>43738</v>
      </c>
      <c r="B1186" s="2">
        <v>4.5</v>
      </c>
      <c r="C1186" s="2">
        <v>4.5</v>
      </c>
      <c r="D1186" s="2">
        <v>10155</v>
      </c>
      <c r="E1186" s="2">
        <f t="shared" si="72"/>
        <v>1715868</v>
      </c>
      <c r="F1186" s="15" t="str">
        <f t="shared" si="75"/>
        <v>BEARISH</v>
      </c>
      <c r="G1186" s="15" t="str">
        <f t="shared" si="74"/>
        <v>WEAK</v>
      </c>
      <c r="H1186" s="15" t="str">
        <f t="shared" si="73"/>
        <v>CONFIRMED BEARISH</v>
      </c>
    </row>
    <row r="1187" spans="1:8" ht="13.5" x14ac:dyDescent="0.25">
      <c r="A1187" s="4">
        <v>43739</v>
      </c>
      <c r="B1187" s="2">
        <v>4.4800000000000004</v>
      </c>
      <c r="C1187" s="2">
        <v>4.4800000000000004</v>
      </c>
      <c r="D1187" s="2">
        <v>38922</v>
      </c>
      <c r="E1187" s="2">
        <f t="shared" si="72"/>
        <v>1676946</v>
      </c>
      <c r="F1187" s="15" t="str">
        <f t="shared" si="75"/>
        <v>BEARISH</v>
      </c>
      <c r="G1187" s="15" t="str">
        <f t="shared" si="74"/>
        <v>WEAK</v>
      </c>
      <c r="H1187" s="15" t="str">
        <f t="shared" si="73"/>
        <v>CONFIRMED BEARISH</v>
      </c>
    </row>
    <row r="1188" spans="1:8" ht="13.5" x14ac:dyDescent="0.25">
      <c r="A1188" s="4">
        <v>43740</v>
      </c>
      <c r="B1188" s="2">
        <v>4.5</v>
      </c>
      <c r="C1188" s="2">
        <v>4.5</v>
      </c>
      <c r="D1188" s="2">
        <v>3384</v>
      </c>
      <c r="E1188" s="2">
        <f t="shared" si="72"/>
        <v>1680330</v>
      </c>
      <c r="F1188" s="15" t="str">
        <f t="shared" si="75"/>
        <v>BEARISH</v>
      </c>
      <c r="G1188" s="15" t="str">
        <f t="shared" si="74"/>
        <v>WEAK</v>
      </c>
      <c r="H1188" s="15" t="str">
        <f t="shared" si="73"/>
        <v>CONFIRMED BEARISH</v>
      </c>
    </row>
    <row r="1189" spans="1:8" ht="13.5" x14ac:dyDescent="0.25">
      <c r="A1189" s="4">
        <v>43741</v>
      </c>
      <c r="B1189" s="2">
        <v>4.58</v>
      </c>
      <c r="C1189" s="2">
        <v>4.58</v>
      </c>
      <c r="D1189" s="2">
        <v>329</v>
      </c>
      <c r="E1189" s="2">
        <f t="shared" si="72"/>
        <v>1680659</v>
      </c>
      <c r="F1189" s="15" t="str">
        <f t="shared" si="75"/>
        <v>BEARISH</v>
      </c>
      <c r="G1189" s="15" t="str">
        <f t="shared" si="74"/>
        <v>WEAK</v>
      </c>
      <c r="H1189" s="15" t="str">
        <f t="shared" si="73"/>
        <v>CONFIRMED BEARISH</v>
      </c>
    </row>
    <row r="1190" spans="1:8" ht="13.5" x14ac:dyDescent="0.25">
      <c r="A1190" s="4">
        <v>43742</v>
      </c>
      <c r="B1190" s="2">
        <v>4.5</v>
      </c>
      <c r="C1190" s="2">
        <v>4.5</v>
      </c>
      <c r="D1190" s="2">
        <v>12392</v>
      </c>
      <c r="E1190" s="2">
        <f t="shared" si="72"/>
        <v>1668267</v>
      </c>
      <c r="F1190" s="15" t="str">
        <f t="shared" si="75"/>
        <v>BEARISH</v>
      </c>
      <c r="G1190" s="15" t="str">
        <f t="shared" si="74"/>
        <v>WEAK</v>
      </c>
      <c r="H1190" s="15" t="str">
        <f t="shared" si="73"/>
        <v>CONFIRMED BEARISH</v>
      </c>
    </row>
    <row r="1191" spans="1:8" ht="13.5" x14ac:dyDescent="0.25">
      <c r="A1191" s="4">
        <v>43745</v>
      </c>
      <c r="B1191" s="2">
        <v>4.4800000000000004</v>
      </c>
      <c r="C1191" s="2">
        <v>4.4800000000000004</v>
      </c>
      <c r="D1191" s="2">
        <v>2286</v>
      </c>
      <c r="E1191" s="2">
        <f t="shared" si="72"/>
        <v>1665981</v>
      </c>
      <c r="F1191" s="15" t="str">
        <f t="shared" si="75"/>
        <v>BEARISH</v>
      </c>
      <c r="G1191" s="15" t="str">
        <f t="shared" si="74"/>
        <v>WEAK</v>
      </c>
      <c r="H1191" s="15" t="str">
        <f t="shared" si="73"/>
        <v>CONFIRMED BEARISH</v>
      </c>
    </row>
    <row r="1192" spans="1:8" ht="13.5" x14ac:dyDescent="0.25">
      <c r="A1192" s="4">
        <v>43746</v>
      </c>
      <c r="B1192" s="2">
        <v>4.37</v>
      </c>
      <c r="C1192" s="2">
        <v>4.37</v>
      </c>
      <c r="D1192" s="2">
        <v>3010</v>
      </c>
      <c r="E1192" s="2">
        <f t="shared" si="72"/>
        <v>1662971</v>
      </c>
      <c r="F1192" s="15" t="str">
        <f t="shared" si="75"/>
        <v>BEARISH</v>
      </c>
      <c r="G1192" s="15" t="str">
        <f t="shared" si="74"/>
        <v>NEUTRAL</v>
      </c>
      <c r="H1192" s="15" t="str">
        <f t="shared" si="73"/>
        <v>CONFIRMED BEARISH</v>
      </c>
    </row>
    <row r="1193" spans="1:8" ht="13.5" x14ac:dyDescent="0.25">
      <c r="A1193" s="4">
        <v>43747</v>
      </c>
      <c r="B1193" s="2">
        <v>4.5</v>
      </c>
      <c r="C1193" s="2">
        <v>4.5</v>
      </c>
      <c r="D1193" s="2">
        <v>1942</v>
      </c>
      <c r="E1193" s="2">
        <f t="shared" si="72"/>
        <v>1664913</v>
      </c>
      <c r="F1193" s="15" t="str">
        <f t="shared" si="75"/>
        <v>BEARISH</v>
      </c>
      <c r="G1193" s="15" t="str">
        <f t="shared" si="74"/>
        <v>NEUTRAL</v>
      </c>
      <c r="H1193" s="15" t="str">
        <f t="shared" si="73"/>
        <v>NEUTRAL</v>
      </c>
    </row>
    <row r="1194" spans="1:8" ht="13.5" x14ac:dyDescent="0.25">
      <c r="A1194" s="4">
        <v>43748</v>
      </c>
      <c r="B1194" s="2">
        <v>4.37</v>
      </c>
      <c r="C1194" s="2">
        <v>4.37</v>
      </c>
      <c r="D1194" s="2">
        <v>43820</v>
      </c>
      <c r="E1194" s="2">
        <f t="shared" si="72"/>
        <v>1621093</v>
      </c>
      <c r="F1194" s="15" t="str">
        <f t="shared" si="75"/>
        <v>BEARISH</v>
      </c>
      <c r="G1194" s="15" t="str">
        <f t="shared" si="74"/>
        <v>WEAK</v>
      </c>
      <c r="H1194" s="15" t="str">
        <f t="shared" si="73"/>
        <v>CONFIRMED BEARISH</v>
      </c>
    </row>
    <row r="1195" spans="1:8" ht="13.5" x14ac:dyDescent="0.25">
      <c r="A1195" s="4">
        <v>43749</v>
      </c>
      <c r="B1195" s="2">
        <v>4.3600000000000003</v>
      </c>
      <c r="C1195" s="2">
        <v>4.3600000000000003</v>
      </c>
      <c r="D1195" s="2">
        <v>3295</v>
      </c>
      <c r="E1195" s="2">
        <f t="shared" si="72"/>
        <v>1617798</v>
      </c>
      <c r="F1195" s="15" t="str">
        <f t="shared" si="75"/>
        <v>BEARISH</v>
      </c>
      <c r="G1195" s="15" t="str">
        <f t="shared" si="74"/>
        <v>WEAK</v>
      </c>
      <c r="H1195" s="15" t="str">
        <f t="shared" si="73"/>
        <v>CONFIRMED BEARISH</v>
      </c>
    </row>
    <row r="1196" spans="1:8" ht="13.5" x14ac:dyDescent="0.25">
      <c r="A1196" s="4">
        <v>43752</v>
      </c>
      <c r="B1196" s="2">
        <v>4.49</v>
      </c>
      <c r="C1196" s="2">
        <v>4.49</v>
      </c>
      <c r="D1196" s="2">
        <v>1</v>
      </c>
      <c r="E1196" s="2">
        <f t="shared" si="72"/>
        <v>1617799</v>
      </c>
      <c r="F1196" s="15" t="str">
        <f t="shared" si="75"/>
        <v>BEARISH</v>
      </c>
      <c r="G1196" s="15" t="str">
        <f t="shared" si="74"/>
        <v>WEAK</v>
      </c>
      <c r="H1196" s="15" t="str">
        <f t="shared" si="73"/>
        <v>BEARISH DIVERGENCE</v>
      </c>
    </row>
    <row r="1197" spans="1:8" ht="13.5" x14ac:dyDescent="0.25">
      <c r="A1197" s="4">
        <v>43754</v>
      </c>
      <c r="B1197" s="2">
        <v>4.3600000000000003</v>
      </c>
      <c r="C1197" s="2">
        <v>4.3600000000000003</v>
      </c>
      <c r="D1197" s="2">
        <v>10191</v>
      </c>
      <c r="E1197" s="2">
        <f t="shared" si="72"/>
        <v>1607608</v>
      </c>
      <c r="F1197" s="15" t="str">
        <f t="shared" si="75"/>
        <v>BEARISH</v>
      </c>
      <c r="G1197" s="15" t="str">
        <f t="shared" si="74"/>
        <v>WEAK</v>
      </c>
      <c r="H1197" s="15" t="str">
        <f t="shared" si="73"/>
        <v>CONFIRMED BEARISH</v>
      </c>
    </row>
    <row r="1198" spans="1:8" ht="13.5" x14ac:dyDescent="0.25">
      <c r="A1198" s="4">
        <v>43755</v>
      </c>
      <c r="B1198" s="2">
        <v>4.25</v>
      </c>
      <c r="C1198" s="2">
        <v>4.25</v>
      </c>
      <c r="D1198" s="2">
        <v>605</v>
      </c>
      <c r="E1198" s="2">
        <f t="shared" si="72"/>
        <v>1607003</v>
      </c>
      <c r="F1198" s="15" t="str">
        <f t="shared" si="75"/>
        <v>BEARISH</v>
      </c>
      <c r="G1198" s="15" t="str">
        <f t="shared" si="74"/>
        <v>WEAK</v>
      </c>
      <c r="H1198" s="15" t="str">
        <f t="shared" si="73"/>
        <v>CONFIRMED BEARISH</v>
      </c>
    </row>
    <row r="1199" spans="1:8" ht="13.5" x14ac:dyDescent="0.25">
      <c r="A1199" s="4">
        <v>43756</v>
      </c>
      <c r="B1199" s="2">
        <v>4.4000000000000004</v>
      </c>
      <c r="C1199" s="2">
        <v>4.4000000000000004</v>
      </c>
      <c r="D1199" s="2">
        <v>8219</v>
      </c>
      <c r="E1199" s="2">
        <f t="shared" si="72"/>
        <v>1615222</v>
      </c>
      <c r="F1199" s="15" t="str">
        <f t="shared" si="75"/>
        <v>BEARISH</v>
      </c>
      <c r="G1199" s="15" t="str">
        <f t="shared" si="74"/>
        <v>NEUTRAL</v>
      </c>
      <c r="H1199" s="15" t="str">
        <f t="shared" si="73"/>
        <v>BEARISH DIVERGENCE</v>
      </c>
    </row>
    <row r="1200" spans="1:8" ht="13.5" x14ac:dyDescent="0.25">
      <c r="A1200" s="4">
        <v>43759</v>
      </c>
      <c r="B1200" s="2">
        <v>4.3899999999999997</v>
      </c>
      <c r="C1200" s="2">
        <v>4.3899999999999997</v>
      </c>
      <c r="D1200" s="2">
        <v>11</v>
      </c>
      <c r="E1200" s="2">
        <f t="shared" si="72"/>
        <v>1615211</v>
      </c>
      <c r="F1200" s="15" t="str">
        <f t="shared" si="75"/>
        <v>BEARISH</v>
      </c>
      <c r="G1200" s="15" t="str">
        <f t="shared" si="74"/>
        <v>NEUTRAL</v>
      </c>
      <c r="H1200" s="15" t="str">
        <f t="shared" si="73"/>
        <v>BEARISH DIVERGENCE</v>
      </c>
    </row>
    <row r="1201" spans="1:8" ht="13.5" x14ac:dyDescent="0.25">
      <c r="A1201" s="4">
        <v>43760</v>
      </c>
      <c r="B1201" s="2">
        <v>4.3</v>
      </c>
      <c r="C1201" s="2">
        <v>4.3</v>
      </c>
      <c r="D1201" s="2">
        <v>15164</v>
      </c>
      <c r="E1201" s="2">
        <f t="shared" si="72"/>
        <v>1600047</v>
      </c>
      <c r="F1201" s="15" t="str">
        <f t="shared" si="75"/>
        <v>BEARISH</v>
      </c>
      <c r="G1201" s="15" t="str">
        <f t="shared" si="74"/>
        <v>NEUTRAL</v>
      </c>
      <c r="H1201" s="15" t="str">
        <f t="shared" si="73"/>
        <v>CONFIRMED BEARISH</v>
      </c>
    </row>
    <row r="1202" spans="1:8" ht="13.5" x14ac:dyDescent="0.25">
      <c r="A1202" s="4">
        <v>43761</v>
      </c>
      <c r="B1202" s="2">
        <v>4.29</v>
      </c>
      <c r="C1202" s="2">
        <v>4.29</v>
      </c>
      <c r="D1202" s="2">
        <v>2226</v>
      </c>
      <c r="E1202" s="2">
        <f t="shared" si="72"/>
        <v>1597821</v>
      </c>
      <c r="F1202" s="15" t="str">
        <f t="shared" si="75"/>
        <v>BEARISH</v>
      </c>
      <c r="G1202" s="15" t="str">
        <f t="shared" si="74"/>
        <v>NEUTRAL</v>
      </c>
      <c r="H1202" s="15" t="str">
        <f t="shared" si="73"/>
        <v>CONFIRMED BEARISH</v>
      </c>
    </row>
    <row r="1203" spans="1:8" ht="13.5" x14ac:dyDescent="0.25">
      <c r="A1203" s="4">
        <v>43762</v>
      </c>
      <c r="B1203" s="2">
        <v>4.28</v>
      </c>
      <c r="C1203" s="2">
        <v>4.28</v>
      </c>
      <c r="D1203" s="2">
        <v>1301</v>
      </c>
      <c r="E1203" s="2">
        <f t="shared" si="72"/>
        <v>1596520</v>
      </c>
      <c r="F1203" s="15" t="str">
        <f t="shared" si="75"/>
        <v>BEARISH</v>
      </c>
      <c r="G1203" s="15" t="str">
        <f t="shared" si="74"/>
        <v>NEUTRAL</v>
      </c>
      <c r="H1203" s="15" t="str">
        <f t="shared" si="73"/>
        <v>BEARISH DIVERGENCE</v>
      </c>
    </row>
    <row r="1204" spans="1:8" ht="13.5" x14ac:dyDescent="0.25">
      <c r="A1204" s="4">
        <v>43763</v>
      </c>
      <c r="B1204" s="2">
        <v>4.22</v>
      </c>
      <c r="C1204" s="2">
        <v>4.22</v>
      </c>
      <c r="D1204" s="2">
        <v>8109</v>
      </c>
      <c r="E1204" s="2">
        <f t="shared" si="72"/>
        <v>1588411</v>
      </c>
      <c r="F1204" s="15" t="str">
        <f t="shared" si="75"/>
        <v>BEARISH</v>
      </c>
      <c r="G1204" s="15" t="str">
        <f t="shared" si="74"/>
        <v>NEUTRAL</v>
      </c>
      <c r="H1204" s="15" t="str">
        <f t="shared" si="73"/>
        <v>CONFIRMED BEARISH</v>
      </c>
    </row>
    <row r="1205" spans="1:8" ht="13.5" x14ac:dyDescent="0.25">
      <c r="A1205" s="4">
        <v>43766</v>
      </c>
      <c r="B1205" s="2">
        <v>4.28</v>
      </c>
      <c r="C1205" s="2">
        <v>4.28</v>
      </c>
      <c r="D1205" s="2">
        <v>5701</v>
      </c>
      <c r="E1205" s="2">
        <f t="shared" si="72"/>
        <v>1594112</v>
      </c>
      <c r="F1205" s="15" t="str">
        <f t="shared" si="75"/>
        <v>BEARISH</v>
      </c>
      <c r="G1205" s="15" t="str">
        <f t="shared" si="74"/>
        <v>NEUTRAL</v>
      </c>
      <c r="H1205" s="15" t="str">
        <f t="shared" si="73"/>
        <v>CONFIRMED BEARISH</v>
      </c>
    </row>
    <row r="1206" spans="1:8" ht="13.5" x14ac:dyDescent="0.25">
      <c r="A1206" s="4">
        <v>43767</v>
      </c>
      <c r="B1206" s="2">
        <v>4.1900000000000004</v>
      </c>
      <c r="C1206" s="2">
        <v>4.1900000000000004</v>
      </c>
      <c r="D1206" s="2">
        <v>15110</v>
      </c>
      <c r="E1206" s="2">
        <f t="shared" si="72"/>
        <v>1579002</v>
      </c>
      <c r="F1206" s="15" t="str">
        <f t="shared" si="75"/>
        <v>BEARISH</v>
      </c>
      <c r="G1206" s="15" t="str">
        <f t="shared" si="74"/>
        <v>NEUTRAL</v>
      </c>
      <c r="H1206" s="15" t="str">
        <f t="shared" si="73"/>
        <v>CONFIRMED BEARISH</v>
      </c>
    </row>
    <row r="1207" spans="1:8" ht="13.5" x14ac:dyDescent="0.25">
      <c r="A1207" s="4">
        <v>43768</v>
      </c>
      <c r="B1207" s="2">
        <v>4.18</v>
      </c>
      <c r="C1207" s="2">
        <v>4.18</v>
      </c>
      <c r="D1207" s="2">
        <v>3115</v>
      </c>
      <c r="E1207" s="2">
        <f t="shared" si="72"/>
        <v>1575887</v>
      </c>
      <c r="F1207" s="15" t="str">
        <f t="shared" si="75"/>
        <v>BEARISH</v>
      </c>
      <c r="G1207" s="15" t="str">
        <f t="shared" si="74"/>
        <v>NEUTRAL</v>
      </c>
      <c r="H1207" s="15" t="str">
        <f t="shared" si="73"/>
        <v>CONFIRMED BEARISH</v>
      </c>
    </row>
    <row r="1208" spans="1:8" ht="13.5" x14ac:dyDescent="0.25">
      <c r="A1208" s="4">
        <v>43769</v>
      </c>
      <c r="B1208" s="2">
        <v>4.2</v>
      </c>
      <c r="C1208" s="2">
        <v>4.2</v>
      </c>
      <c r="D1208" s="2">
        <v>4002</v>
      </c>
      <c r="E1208" s="2">
        <f t="shared" si="72"/>
        <v>1579889</v>
      </c>
      <c r="F1208" s="15" t="str">
        <f t="shared" si="75"/>
        <v>BEARISH</v>
      </c>
      <c r="G1208" s="15" t="str">
        <f t="shared" si="74"/>
        <v>NEUTRAL</v>
      </c>
      <c r="H1208" s="15" t="str">
        <f t="shared" si="73"/>
        <v>CONFIRMED BEARISH</v>
      </c>
    </row>
    <row r="1209" spans="1:8" ht="13.5" x14ac:dyDescent="0.25">
      <c r="A1209" s="4">
        <v>43770</v>
      </c>
      <c r="B1209" s="2">
        <v>4.1900000000000004</v>
      </c>
      <c r="C1209" s="2">
        <v>4.1900000000000004</v>
      </c>
      <c r="D1209" s="2">
        <v>5031</v>
      </c>
      <c r="E1209" s="2">
        <f t="shared" si="72"/>
        <v>1574858</v>
      </c>
      <c r="F1209" s="15" t="str">
        <f t="shared" si="75"/>
        <v>BEARISH</v>
      </c>
      <c r="G1209" s="15" t="str">
        <f t="shared" si="74"/>
        <v>NEUTRAL</v>
      </c>
      <c r="H1209" s="15" t="str">
        <f t="shared" si="73"/>
        <v>CONFIRMED BEARISH</v>
      </c>
    </row>
    <row r="1210" spans="1:8" ht="13.5" x14ac:dyDescent="0.25">
      <c r="A1210" s="4">
        <v>43773</v>
      </c>
      <c r="B1210" s="2">
        <v>4.0999999999999996</v>
      </c>
      <c r="C1210" s="2">
        <v>4.0999999999999996</v>
      </c>
      <c r="D1210" s="2">
        <v>13487</v>
      </c>
      <c r="E1210" s="2">
        <f t="shared" si="72"/>
        <v>1561371</v>
      </c>
      <c r="F1210" s="15" t="str">
        <f t="shared" si="75"/>
        <v>BEARISH</v>
      </c>
      <c r="G1210" s="15" t="str">
        <f t="shared" si="74"/>
        <v>WEAK</v>
      </c>
      <c r="H1210" s="15" t="str">
        <f t="shared" si="73"/>
        <v>CONFIRMED BEARISH</v>
      </c>
    </row>
    <row r="1211" spans="1:8" ht="13.5" x14ac:dyDescent="0.25">
      <c r="A1211" s="4">
        <v>43774</v>
      </c>
      <c r="B1211" s="2">
        <v>4.1500000000000004</v>
      </c>
      <c r="C1211" s="2">
        <v>4.1500000000000004</v>
      </c>
      <c r="D1211" s="2">
        <v>7937</v>
      </c>
      <c r="E1211" s="2">
        <f t="shared" si="72"/>
        <v>1569308</v>
      </c>
      <c r="F1211" s="15" t="str">
        <f t="shared" si="75"/>
        <v>BEARISH</v>
      </c>
      <c r="G1211" s="15" t="str">
        <f t="shared" si="74"/>
        <v>NEUTRAL</v>
      </c>
      <c r="H1211" s="15" t="str">
        <f t="shared" si="73"/>
        <v>CONFIRMED BEARISH</v>
      </c>
    </row>
    <row r="1212" spans="1:8" ht="13.5" x14ac:dyDescent="0.25">
      <c r="A1212" s="4">
        <v>43775</v>
      </c>
      <c r="B1212" s="2">
        <v>4.1399999999999997</v>
      </c>
      <c r="C1212" s="2">
        <v>4.1399999999999997</v>
      </c>
      <c r="D1212" s="2">
        <v>30004</v>
      </c>
      <c r="E1212" s="2">
        <f t="shared" si="72"/>
        <v>1539304</v>
      </c>
      <c r="F1212" s="15" t="str">
        <f t="shared" si="75"/>
        <v>BEARISH</v>
      </c>
      <c r="G1212" s="15" t="str">
        <f t="shared" si="74"/>
        <v>WEAK</v>
      </c>
      <c r="H1212" s="15" t="str">
        <f t="shared" si="73"/>
        <v>CONFIRMED BEARISH</v>
      </c>
    </row>
    <row r="1213" spans="1:8" ht="13.5" x14ac:dyDescent="0.25">
      <c r="A1213" s="4">
        <v>43776</v>
      </c>
      <c r="B1213" s="2">
        <v>4.1500000000000004</v>
      </c>
      <c r="C1213" s="2">
        <v>4.1500000000000004</v>
      </c>
      <c r="D1213" s="2">
        <v>17848</v>
      </c>
      <c r="E1213" s="2">
        <f t="shared" si="72"/>
        <v>1557152</v>
      </c>
      <c r="F1213" s="15" t="str">
        <f t="shared" si="75"/>
        <v>BEARISH</v>
      </c>
      <c r="G1213" s="15" t="str">
        <f t="shared" si="74"/>
        <v>NEUTRAL</v>
      </c>
      <c r="H1213" s="15" t="str">
        <f t="shared" si="73"/>
        <v>CONFIRMED BEARISH</v>
      </c>
    </row>
    <row r="1214" spans="1:8" ht="13.5" x14ac:dyDescent="0.25">
      <c r="A1214" s="4">
        <v>43777</v>
      </c>
      <c r="B1214" s="2">
        <v>4.25</v>
      </c>
      <c r="C1214" s="2">
        <v>4.25</v>
      </c>
      <c r="D1214" s="2">
        <v>57562</v>
      </c>
      <c r="E1214" s="2">
        <f t="shared" si="72"/>
        <v>1614714</v>
      </c>
      <c r="F1214" s="15" t="str">
        <f t="shared" si="75"/>
        <v>BULLISH</v>
      </c>
      <c r="G1214" s="15" t="str">
        <f t="shared" si="74"/>
        <v>STRONG</v>
      </c>
      <c r="H1214" s="15" t="str">
        <f t="shared" si="73"/>
        <v>CONFIRMED BULLISH</v>
      </c>
    </row>
    <row r="1215" spans="1:8" ht="13.5" x14ac:dyDescent="0.25">
      <c r="A1215" s="4">
        <v>43780</v>
      </c>
      <c r="B1215" s="2">
        <v>4.2</v>
      </c>
      <c r="C1215" s="2">
        <v>4.2</v>
      </c>
      <c r="D1215" s="2">
        <v>1234</v>
      </c>
      <c r="E1215" s="2">
        <f t="shared" si="72"/>
        <v>1613480</v>
      </c>
      <c r="F1215" s="15" t="str">
        <f t="shared" si="75"/>
        <v>BULLISH</v>
      </c>
      <c r="G1215" s="15" t="str">
        <f t="shared" si="74"/>
        <v>STRONG</v>
      </c>
      <c r="H1215" s="15" t="str">
        <f t="shared" si="73"/>
        <v>CONFIRMED BULLISH</v>
      </c>
    </row>
    <row r="1216" spans="1:8" ht="13.5" x14ac:dyDescent="0.25">
      <c r="A1216" s="4">
        <v>43781</v>
      </c>
      <c r="B1216" s="2">
        <v>4.2</v>
      </c>
      <c r="C1216" s="2">
        <v>4.2</v>
      </c>
      <c r="D1216" s="2">
        <v>92</v>
      </c>
      <c r="E1216" s="2">
        <f t="shared" si="72"/>
        <v>1613480</v>
      </c>
      <c r="F1216" s="15" t="str">
        <f t="shared" si="75"/>
        <v>BULLISH</v>
      </c>
      <c r="G1216" s="15" t="str">
        <f t="shared" si="74"/>
        <v>STRONG</v>
      </c>
      <c r="H1216" s="15" t="str">
        <f t="shared" si="73"/>
        <v>CONFIRMED BULLISH</v>
      </c>
    </row>
    <row r="1217" spans="1:8" ht="13.5" x14ac:dyDescent="0.25">
      <c r="A1217" s="4">
        <v>43782</v>
      </c>
      <c r="B1217" s="2">
        <v>4.21</v>
      </c>
      <c r="C1217" s="2">
        <v>4.21</v>
      </c>
      <c r="D1217" s="2">
        <v>31792</v>
      </c>
      <c r="E1217" s="2">
        <f t="shared" si="72"/>
        <v>1645272</v>
      </c>
      <c r="F1217" s="15" t="str">
        <f t="shared" si="75"/>
        <v>BULLISH</v>
      </c>
      <c r="G1217" s="15" t="str">
        <f t="shared" si="74"/>
        <v>STRONG</v>
      </c>
      <c r="H1217" s="15" t="str">
        <f t="shared" si="73"/>
        <v>CONFIRMED BULLISH</v>
      </c>
    </row>
    <row r="1218" spans="1:8" ht="13.5" x14ac:dyDescent="0.25">
      <c r="A1218" s="4">
        <v>43783</v>
      </c>
      <c r="B1218" s="2">
        <v>4.2</v>
      </c>
      <c r="C1218" s="2">
        <v>4.2</v>
      </c>
      <c r="D1218" s="2">
        <v>10048</v>
      </c>
      <c r="E1218" s="2">
        <f t="shared" si="72"/>
        <v>1635224</v>
      </c>
      <c r="F1218" s="15" t="str">
        <f t="shared" si="75"/>
        <v>BULLISH</v>
      </c>
      <c r="G1218" s="15" t="str">
        <f t="shared" si="74"/>
        <v>STRONG</v>
      </c>
      <c r="H1218" s="15" t="str">
        <f t="shared" si="73"/>
        <v>CONFIRMED BULLISH</v>
      </c>
    </row>
    <row r="1219" spans="1:8" ht="13.5" x14ac:dyDescent="0.25">
      <c r="A1219" s="4">
        <v>43784</v>
      </c>
      <c r="B1219" s="2">
        <v>4.25</v>
      </c>
      <c r="C1219" s="2">
        <v>4.25</v>
      </c>
      <c r="D1219" s="2">
        <v>4843</v>
      </c>
      <c r="E1219" s="2">
        <f t="shared" si="72"/>
        <v>1640067</v>
      </c>
      <c r="F1219" s="15" t="str">
        <f t="shared" si="75"/>
        <v>BULLISH</v>
      </c>
      <c r="G1219" s="15" t="str">
        <f t="shared" si="74"/>
        <v>NEUTRAL</v>
      </c>
      <c r="H1219" s="15" t="str">
        <f t="shared" si="73"/>
        <v>NEUTRAL</v>
      </c>
    </row>
    <row r="1220" spans="1:8" ht="13.5" x14ac:dyDescent="0.25">
      <c r="A1220" s="4">
        <v>43787</v>
      </c>
      <c r="B1220" s="2">
        <v>4.24</v>
      </c>
      <c r="C1220" s="2">
        <v>4.24</v>
      </c>
      <c r="D1220" s="2">
        <v>183</v>
      </c>
      <c r="E1220" s="2">
        <f t="shared" ref="E1220:E1283" si="76">IF(B1220&gt;B1219, E1219+D1220, IF(B1220&lt;B1219, E1219-D1220, E1219))</f>
        <v>1639884</v>
      </c>
      <c r="F1220" s="15" t="str">
        <f t="shared" si="75"/>
        <v>BULLISH</v>
      </c>
      <c r="G1220" s="15" t="str">
        <f t="shared" si="74"/>
        <v>NEUTRAL</v>
      </c>
      <c r="H1220" s="15" t="str">
        <f t="shared" si="73"/>
        <v>CONFIRMED BULLISH</v>
      </c>
    </row>
    <row r="1221" spans="1:8" ht="13.5" x14ac:dyDescent="0.25">
      <c r="A1221" s="4">
        <v>43788</v>
      </c>
      <c r="B1221" s="2">
        <v>4.2</v>
      </c>
      <c r="C1221" s="2">
        <v>4.2</v>
      </c>
      <c r="D1221" s="2">
        <v>5221</v>
      </c>
      <c r="E1221" s="2">
        <f t="shared" si="76"/>
        <v>1634663</v>
      </c>
      <c r="F1221" s="15" t="str">
        <f t="shared" si="75"/>
        <v>BULLISH</v>
      </c>
      <c r="G1221" s="15" t="str">
        <f t="shared" si="74"/>
        <v>NEUTRAL</v>
      </c>
      <c r="H1221" s="15" t="str">
        <f t="shared" si="73"/>
        <v>NEUTRAL</v>
      </c>
    </row>
    <row r="1222" spans="1:8" ht="13.5" x14ac:dyDescent="0.25">
      <c r="A1222" s="4">
        <v>43789</v>
      </c>
      <c r="B1222" s="2">
        <v>4.2</v>
      </c>
      <c r="C1222" s="2">
        <v>4.2</v>
      </c>
      <c r="D1222" s="2">
        <v>5051</v>
      </c>
      <c r="E1222" s="2">
        <f t="shared" si="76"/>
        <v>1634663</v>
      </c>
      <c r="F1222" s="15" t="str">
        <f t="shared" si="75"/>
        <v>BEARISH</v>
      </c>
      <c r="G1222" s="15" t="str">
        <f t="shared" si="74"/>
        <v>NEUTRAL</v>
      </c>
      <c r="H1222" s="1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4">
        <v>43790</v>
      </c>
      <c r="B1223" s="2">
        <v>4.2</v>
      </c>
      <c r="C1223" s="2">
        <v>4.2</v>
      </c>
      <c r="D1223" s="2">
        <v>9233</v>
      </c>
      <c r="E1223" s="2">
        <f t="shared" si="76"/>
        <v>1634663</v>
      </c>
      <c r="F1223" s="15" t="str">
        <f t="shared" si="75"/>
        <v>BEARISH</v>
      </c>
      <c r="G1223" s="15" t="str">
        <f t="shared" ref="G1223:G1286" si="78">IF((E1223-E1218)/E1218 &gt; 0.02, "STRONG",
 IF((E1223-E1218)/E1218 &lt; -0.02, "WEAK", "NEUTRAL"))</f>
        <v>NEUTRAL</v>
      </c>
      <c r="H1223" s="15" t="str">
        <f t="shared" si="77"/>
        <v>NEUTRAL</v>
      </c>
    </row>
    <row r="1224" spans="1:8" ht="13.5" x14ac:dyDescent="0.25">
      <c r="A1224" s="4">
        <v>43791</v>
      </c>
      <c r="B1224" s="2">
        <v>4.2</v>
      </c>
      <c r="C1224" s="2">
        <v>4.2</v>
      </c>
      <c r="D1224" s="2">
        <v>5101</v>
      </c>
      <c r="E1224" s="2">
        <f t="shared" si="76"/>
        <v>1634663</v>
      </c>
      <c r="F1224" s="15" t="str">
        <f t="shared" ref="F1224:F1287" si="79">IF(E1224&gt;E1219,"BULLISH",IF(E1224&lt;E1219,"BEARISH","NEUTRAL"))</f>
        <v>BEARISH</v>
      </c>
      <c r="G1224" s="15" t="str">
        <f t="shared" si="78"/>
        <v>NEUTRAL</v>
      </c>
      <c r="H1224" s="15" t="str">
        <f t="shared" si="77"/>
        <v>CONFIRMED BEARISH</v>
      </c>
    </row>
    <row r="1225" spans="1:8" ht="13.5" x14ac:dyDescent="0.25">
      <c r="A1225" s="4">
        <v>43794</v>
      </c>
      <c r="B1225" s="2">
        <v>4.18</v>
      </c>
      <c r="C1225" s="2">
        <v>4.18</v>
      </c>
      <c r="D1225" s="2">
        <v>18</v>
      </c>
      <c r="E1225" s="2">
        <f t="shared" si="76"/>
        <v>1634645</v>
      </c>
      <c r="F1225" s="15" t="str">
        <f t="shared" si="79"/>
        <v>BEARISH</v>
      </c>
      <c r="G1225" s="15" t="str">
        <f t="shared" si="78"/>
        <v>NEUTRAL</v>
      </c>
      <c r="H1225" s="15" t="str">
        <f t="shared" si="77"/>
        <v>CONFIRMED BEARISH</v>
      </c>
    </row>
    <row r="1226" spans="1:8" ht="13.5" x14ac:dyDescent="0.25">
      <c r="A1226" s="4">
        <v>43795</v>
      </c>
      <c r="B1226" s="2">
        <v>4.1500000000000004</v>
      </c>
      <c r="C1226" s="2">
        <v>4.1500000000000004</v>
      </c>
      <c r="D1226" s="2">
        <v>2521</v>
      </c>
      <c r="E1226" s="2">
        <f t="shared" si="76"/>
        <v>1632124</v>
      </c>
      <c r="F1226" s="15" t="str">
        <f t="shared" si="79"/>
        <v>BEARISH</v>
      </c>
      <c r="G1226" s="15" t="str">
        <f t="shared" si="78"/>
        <v>NEUTRAL</v>
      </c>
      <c r="H1226" s="15" t="str">
        <f t="shared" si="77"/>
        <v>CONFIRMED BEARISH</v>
      </c>
    </row>
    <row r="1227" spans="1:8" ht="13.5" x14ac:dyDescent="0.25">
      <c r="A1227" s="4">
        <v>43796</v>
      </c>
      <c r="B1227" s="2">
        <v>4.1500000000000004</v>
      </c>
      <c r="C1227" s="2">
        <v>4.1500000000000004</v>
      </c>
      <c r="D1227" s="2">
        <v>0</v>
      </c>
      <c r="E1227" s="2">
        <f t="shared" si="76"/>
        <v>1632124</v>
      </c>
      <c r="F1227" s="15" t="str">
        <f t="shared" si="79"/>
        <v>BEARISH</v>
      </c>
      <c r="G1227" s="15" t="str">
        <f t="shared" si="78"/>
        <v>NEUTRAL</v>
      </c>
      <c r="H1227" s="15" t="str">
        <f t="shared" si="77"/>
        <v>CONFIRMED BEARISH</v>
      </c>
    </row>
    <row r="1228" spans="1:8" ht="13.5" x14ac:dyDescent="0.25">
      <c r="A1228" s="4">
        <v>43797</v>
      </c>
      <c r="B1228" s="2">
        <v>4.1500000000000004</v>
      </c>
      <c r="C1228" s="2">
        <v>4.1500000000000004</v>
      </c>
      <c r="D1228" s="2">
        <v>30639</v>
      </c>
      <c r="E1228" s="2">
        <f t="shared" si="76"/>
        <v>1632124</v>
      </c>
      <c r="F1228" s="15" t="str">
        <f t="shared" si="79"/>
        <v>BEARISH</v>
      </c>
      <c r="G1228" s="15" t="str">
        <f t="shared" si="78"/>
        <v>NEUTRAL</v>
      </c>
      <c r="H1228" s="15" t="str">
        <f t="shared" si="77"/>
        <v>CONFIRMED BEARISH</v>
      </c>
    </row>
    <row r="1229" spans="1:8" ht="13.5" x14ac:dyDescent="0.25">
      <c r="A1229" s="4">
        <v>43798</v>
      </c>
      <c r="B1229" s="2">
        <v>4.07</v>
      </c>
      <c r="C1229" s="2">
        <v>4.07</v>
      </c>
      <c r="D1229" s="2">
        <v>57455</v>
      </c>
      <c r="E1229" s="2">
        <f t="shared" si="76"/>
        <v>1574669</v>
      </c>
      <c r="F1229" s="15" t="str">
        <f t="shared" si="79"/>
        <v>BEARISH</v>
      </c>
      <c r="G1229" s="15" t="str">
        <f t="shared" si="78"/>
        <v>WEAK</v>
      </c>
      <c r="H1229" s="15" t="str">
        <f t="shared" si="77"/>
        <v>CONFIRMED BEARISH</v>
      </c>
    </row>
    <row r="1230" spans="1:8" ht="13.5" x14ac:dyDescent="0.25">
      <c r="A1230" s="4">
        <v>43801</v>
      </c>
      <c r="B1230" s="2">
        <v>4.07</v>
      </c>
      <c r="C1230" s="2">
        <v>4.07</v>
      </c>
      <c r="D1230" s="2">
        <v>10001</v>
      </c>
      <c r="E1230" s="2">
        <f t="shared" si="76"/>
        <v>1574669</v>
      </c>
      <c r="F1230" s="15" t="str">
        <f t="shared" si="79"/>
        <v>BEARISH</v>
      </c>
      <c r="G1230" s="15" t="str">
        <f t="shared" si="78"/>
        <v>WEAK</v>
      </c>
      <c r="H1230" s="15" t="str">
        <f t="shared" si="77"/>
        <v>CONFIRMED BEARISH</v>
      </c>
    </row>
    <row r="1231" spans="1:8" ht="13.5" x14ac:dyDescent="0.25">
      <c r="A1231" s="4">
        <v>43802</v>
      </c>
      <c r="B1231" s="2">
        <v>4.09</v>
      </c>
      <c r="C1231" s="2">
        <v>4.09</v>
      </c>
      <c r="D1231" s="2">
        <v>5541</v>
      </c>
      <c r="E1231" s="2">
        <f t="shared" si="76"/>
        <v>1580210</v>
      </c>
      <c r="F1231" s="15" t="str">
        <f t="shared" si="79"/>
        <v>BEARISH</v>
      </c>
      <c r="G1231" s="15" t="str">
        <f t="shared" si="78"/>
        <v>WEAK</v>
      </c>
      <c r="H1231" s="15" t="str">
        <f t="shared" si="77"/>
        <v>CONFIRMED BEARISH</v>
      </c>
    </row>
    <row r="1232" spans="1:8" ht="13.5" x14ac:dyDescent="0.25">
      <c r="A1232" s="4">
        <v>43803</v>
      </c>
      <c r="B1232" s="2">
        <v>4.05</v>
      </c>
      <c r="C1232" s="2">
        <v>4.05</v>
      </c>
      <c r="D1232" s="2">
        <v>5460</v>
      </c>
      <c r="E1232" s="2">
        <f t="shared" si="76"/>
        <v>1574750</v>
      </c>
      <c r="F1232" s="15" t="str">
        <f t="shared" si="79"/>
        <v>BEARISH</v>
      </c>
      <c r="G1232" s="15" t="str">
        <f t="shared" si="78"/>
        <v>WEAK</v>
      </c>
      <c r="H1232" s="15" t="str">
        <f t="shared" si="77"/>
        <v>CONFIRMED BEARISH</v>
      </c>
    </row>
    <row r="1233" spans="1:8" ht="13.5" x14ac:dyDescent="0.25">
      <c r="A1233" s="4">
        <v>43804</v>
      </c>
      <c r="B1233" s="2">
        <v>4.09</v>
      </c>
      <c r="C1233" s="2">
        <v>4.09</v>
      </c>
      <c r="D1233" s="2">
        <v>1062</v>
      </c>
      <c r="E1233" s="2">
        <f t="shared" si="76"/>
        <v>1575812</v>
      </c>
      <c r="F1233" s="15" t="str">
        <f t="shared" si="79"/>
        <v>BEARISH</v>
      </c>
      <c r="G1233" s="15" t="str">
        <f t="shared" si="78"/>
        <v>WEAK</v>
      </c>
      <c r="H1233" s="15" t="str">
        <f t="shared" si="77"/>
        <v>CONFIRMED BEARISH</v>
      </c>
    </row>
    <row r="1234" spans="1:8" ht="13.5" x14ac:dyDescent="0.25">
      <c r="A1234" s="4">
        <v>43805</v>
      </c>
      <c r="B1234" s="2">
        <v>4.08</v>
      </c>
      <c r="C1234" s="2">
        <v>4.08</v>
      </c>
      <c r="D1234" s="2">
        <v>2281</v>
      </c>
      <c r="E1234" s="2">
        <f t="shared" si="76"/>
        <v>1573531</v>
      </c>
      <c r="F1234" s="15" t="str">
        <f t="shared" si="79"/>
        <v>BEARISH</v>
      </c>
      <c r="G1234" s="15" t="str">
        <f t="shared" si="78"/>
        <v>NEUTRAL</v>
      </c>
      <c r="H1234" s="15" t="str">
        <f t="shared" si="77"/>
        <v>BEARISH DIVERGENCE</v>
      </c>
    </row>
    <row r="1235" spans="1:8" ht="13.5" x14ac:dyDescent="0.25">
      <c r="A1235" s="4">
        <v>43808</v>
      </c>
      <c r="B1235" s="2">
        <v>4.03</v>
      </c>
      <c r="C1235" s="2">
        <v>4.03</v>
      </c>
      <c r="D1235" s="2">
        <v>1789</v>
      </c>
      <c r="E1235" s="2">
        <f t="shared" si="76"/>
        <v>1571742</v>
      </c>
      <c r="F1235" s="15" t="str">
        <f t="shared" si="79"/>
        <v>BEARISH</v>
      </c>
      <c r="G1235" s="15" t="str">
        <f t="shared" si="78"/>
        <v>NEUTRAL</v>
      </c>
      <c r="H1235" s="15" t="str">
        <f t="shared" si="77"/>
        <v>CONFIRMED BEARISH</v>
      </c>
    </row>
    <row r="1236" spans="1:8" ht="13.5" x14ac:dyDescent="0.25">
      <c r="A1236" s="4">
        <v>43809</v>
      </c>
      <c r="B1236" s="2">
        <v>4.03</v>
      </c>
      <c r="C1236" s="2">
        <v>4.03</v>
      </c>
      <c r="D1236" s="2">
        <v>2075</v>
      </c>
      <c r="E1236" s="2">
        <f t="shared" si="76"/>
        <v>1571742</v>
      </c>
      <c r="F1236" s="15" t="str">
        <f t="shared" si="79"/>
        <v>BEARISH</v>
      </c>
      <c r="G1236" s="15" t="str">
        <f t="shared" si="78"/>
        <v>NEUTRAL</v>
      </c>
      <c r="H1236" s="15" t="str">
        <f t="shared" si="77"/>
        <v>CONFIRMED BEARISH</v>
      </c>
    </row>
    <row r="1237" spans="1:8" ht="13.5" x14ac:dyDescent="0.25">
      <c r="A1237" s="4">
        <v>43810</v>
      </c>
      <c r="B1237" s="2">
        <v>4.0199999999999996</v>
      </c>
      <c r="C1237" s="2">
        <v>4.0199999999999996</v>
      </c>
      <c r="D1237" s="2">
        <v>4386</v>
      </c>
      <c r="E1237" s="2">
        <f t="shared" si="76"/>
        <v>1567356</v>
      </c>
      <c r="F1237" s="15" t="str">
        <f t="shared" si="79"/>
        <v>BEARISH</v>
      </c>
      <c r="G1237" s="15" t="str">
        <f t="shared" si="78"/>
        <v>NEUTRAL</v>
      </c>
      <c r="H1237" s="15" t="str">
        <f t="shared" si="77"/>
        <v>CONFIRMED BEARISH</v>
      </c>
    </row>
    <row r="1238" spans="1:8" ht="13.5" x14ac:dyDescent="0.25">
      <c r="A1238" s="4">
        <v>43811</v>
      </c>
      <c r="B1238" s="2">
        <v>3.9</v>
      </c>
      <c r="C1238" s="2">
        <v>3.9</v>
      </c>
      <c r="D1238" s="2">
        <v>5759</v>
      </c>
      <c r="E1238" s="2">
        <f t="shared" si="76"/>
        <v>1561597</v>
      </c>
      <c r="F1238" s="15" t="str">
        <f t="shared" si="79"/>
        <v>BEARISH</v>
      </c>
      <c r="G1238" s="15" t="str">
        <f t="shared" si="78"/>
        <v>NEUTRAL</v>
      </c>
      <c r="H1238" s="15" t="str">
        <f t="shared" si="77"/>
        <v>CONFIRMED BEARISH</v>
      </c>
    </row>
    <row r="1239" spans="1:8" ht="13.5" x14ac:dyDescent="0.25">
      <c r="A1239" s="4">
        <v>43812</v>
      </c>
      <c r="B1239" s="2">
        <v>3.95</v>
      </c>
      <c r="C1239" s="2">
        <v>3.95</v>
      </c>
      <c r="D1239" s="2">
        <v>482</v>
      </c>
      <c r="E1239" s="2">
        <f t="shared" si="76"/>
        <v>1562079</v>
      </c>
      <c r="F1239" s="15" t="str">
        <f t="shared" si="79"/>
        <v>BEARISH</v>
      </c>
      <c r="G1239" s="15" t="str">
        <f t="shared" si="78"/>
        <v>NEUTRAL</v>
      </c>
      <c r="H1239" s="15" t="str">
        <f t="shared" si="77"/>
        <v>CONFIRMED BEARISH</v>
      </c>
    </row>
    <row r="1240" spans="1:8" ht="13.5" x14ac:dyDescent="0.25">
      <c r="A1240" s="4">
        <v>43815</v>
      </c>
      <c r="B1240" s="2">
        <v>3.9</v>
      </c>
      <c r="C1240" s="2">
        <v>3.9</v>
      </c>
      <c r="D1240" s="2">
        <v>12057</v>
      </c>
      <c r="E1240" s="2">
        <f t="shared" si="76"/>
        <v>1550022</v>
      </c>
      <c r="F1240" s="15" t="str">
        <f t="shared" si="79"/>
        <v>BEARISH</v>
      </c>
      <c r="G1240" s="15" t="str">
        <f t="shared" si="78"/>
        <v>NEUTRAL</v>
      </c>
      <c r="H1240" s="15" t="str">
        <f t="shared" si="77"/>
        <v>CONFIRMED BEARISH</v>
      </c>
    </row>
    <row r="1241" spans="1:8" ht="13.5" x14ac:dyDescent="0.25">
      <c r="A1241" s="4">
        <v>43816</v>
      </c>
      <c r="B1241" s="2">
        <v>3.82</v>
      </c>
      <c r="C1241" s="2">
        <v>3.82</v>
      </c>
      <c r="D1241" s="2">
        <v>175</v>
      </c>
      <c r="E1241" s="2">
        <f t="shared" si="76"/>
        <v>1549847</v>
      </c>
      <c r="F1241" s="15" t="str">
        <f t="shared" si="79"/>
        <v>BEARISH</v>
      </c>
      <c r="G1241" s="15" t="str">
        <f t="shared" si="78"/>
        <v>NEUTRAL</v>
      </c>
      <c r="H1241" s="15" t="str">
        <f t="shared" si="77"/>
        <v>CONFIRMED BEARISH</v>
      </c>
    </row>
    <row r="1242" spans="1:8" ht="13.5" x14ac:dyDescent="0.25">
      <c r="A1242" s="4">
        <v>43817</v>
      </c>
      <c r="B1242" s="2">
        <v>3.82</v>
      </c>
      <c r="C1242" s="2">
        <v>3.82</v>
      </c>
      <c r="D1242" s="2">
        <v>24122</v>
      </c>
      <c r="E1242" s="2">
        <f t="shared" si="76"/>
        <v>1549847</v>
      </c>
      <c r="F1242" s="15" t="str">
        <f t="shared" si="79"/>
        <v>BEARISH</v>
      </c>
      <c r="G1242" s="15" t="str">
        <f t="shared" si="78"/>
        <v>NEUTRAL</v>
      </c>
      <c r="H1242" s="15" t="str">
        <f t="shared" si="77"/>
        <v>CONFIRMED BEARISH</v>
      </c>
    </row>
    <row r="1243" spans="1:8" ht="13.5" x14ac:dyDescent="0.25">
      <c r="A1243" s="4">
        <v>43818</v>
      </c>
      <c r="B1243" s="2">
        <v>3.89</v>
      </c>
      <c r="C1243" s="2">
        <v>3.89</v>
      </c>
      <c r="D1243" s="2">
        <v>692</v>
      </c>
      <c r="E1243" s="2">
        <f t="shared" si="76"/>
        <v>1550539</v>
      </c>
      <c r="F1243" s="15" t="str">
        <f t="shared" si="79"/>
        <v>BEARISH</v>
      </c>
      <c r="G1243" s="15" t="str">
        <f t="shared" si="78"/>
        <v>NEUTRAL</v>
      </c>
      <c r="H1243" s="15" t="str">
        <f t="shared" si="77"/>
        <v>CONFIRMED BEARISH</v>
      </c>
    </row>
    <row r="1244" spans="1:8" ht="13.5" x14ac:dyDescent="0.25">
      <c r="A1244" s="4">
        <v>43819</v>
      </c>
      <c r="B1244" s="2">
        <v>3.9</v>
      </c>
      <c r="C1244" s="2">
        <v>3.9</v>
      </c>
      <c r="D1244" s="2">
        <v>16468</v>
      </c>
      <c r="E1244" s="2">
        <f t="shared" si="76"/>
        <v>1567007</v>
      </c>
      <c r="F1244" s="15" t="str">
        <f t="shared" si="79"/>
        <v>BULLISH</v>
      </c>
      <c r="G1244" s="15" t="str">
        <f t="shared" si="78"/>
        <v>NEUTRAL</v>
      </c>
      <c r="H1244" s="15" t="str">
        <f t="shared" si="77"/>
        <v>BULLISH DIVERGENCE</v>
      </c>
    </row>
    <row r="1245" spans="1:8" ht="13.5" x14ac:dyDescent="0.25">
      <c r="A1245" s="4">
        <v>43822</v>
      </c>
      <c r="B1245" s="2">
        <v>3.85</v>
      </c>
      <c r="C1245" s="2">
        <v>3.85</v>
      </c>
      <c r="D1245" s="2">
        <v>12</v>
      </c>
      <c r="E1245" s="2">
        <f t="shared" si="76"/>
        <v>1566995</v>
      </c>
      <c r="F1245" s="15" t="str">
        <f t="shared" si="79"/>
        <v>BULLISH</v>
      </c>
      <c r="G1245" s="15" t="str">
        <f t="shared" si="78"/>
        <v>NEUTRAL</v>
      </c>
      <c r="H1245" s="15" t="str">
        <f t="shared" si="77"/>
        <v>BULLISH DIVERGENCE</v>
      </c>
    </row>
    <row r="1246" spans="1:8" ht="13.5" x14ac:dyDescent="0.25">
      <c r="A1246" s="4">
        <v>43823</v>
      </c>
      <c r="B1246" s="2">
        <v>3.9</v>
      </c>
      <c r="C1246" s="2">
        <v>3.9</v>
      </c>
      <c r="D1246" s="2">
        <v>290</v>
      </c>
      <c r="E1246" s="2">
        <f t="shared" si="76"/>
        <v>1567285</v>
      </c>
      <c r="F1246" s="15" t="str">
        <f t="shared" si="79"/>
        <v>BULLISH</v>
      </c>
      <c r="G1246" s="15" t="str">
        <f t="shared" si="78"/>
        <v>NEUTRAL</v>
      </c>
      <c r="H1246" s="15" t="str">
        <f t="shared" si="77"/>
        <v>CONFIRMED BULLISH</v>
      </c>
    </row>
    <row r="1247" spans="1:8" ht="13.5" x14ac:dyDescent="0.25">
      <c r="A1247" s="4">
        <v>43824</v>
      </c>
      <c r="B1247" s="2">
        <v>4</v>
      </c>
      <c r="C1247" s="2">
        <v>4</v>
      </c>
      <c r="D1247" s="2">
        <v>2876</v>
      </c>
      <c r="E1247" s="2">
        <f t="shared" si="76"/>
        <v>1570161</v>
      </c>
      <c r="F1247" s="15" t="str">
        <f t="shared" si="79"/>
        <v>BULLISH</v>
      </c>
      <c r="G1247" s="15" t="str">
        <f t="shared" si="78"/>
        <v>NEUTRAL</v>
      </c>
      <c r="H1247" s="15" t="str">
        <f t="shared" si="77"/>
        <v>CONFIRMED BULLISH</v>
      </c>
    </row>
    <row r="1248" spans="1:8" ht="13.5" x14ac:dyDescent="0.25">
      <c r="A1248" s="4">
        <v>43825</v>
      </c>
      <c r="B1248" s="2">
        <v>4</v>
      </c>
      <c r="C1248" s="2">
        <v>4</v>
      </c>
      <c r="D1248" s="2">
        <v>12841</v>
      </c>
      <c r="E1248" s="2">
        <f t="shared" si="76"/>
        <v>1570161</v>
      </c>
      <c r="F1248" s="15" t="str">
        <f t="shared" si="79"/>
        <v>BULLISH</v>
      </c>
      <c r="G1248" s="15" t="str">
        <f t="shared" si="78"/>
        <v>NEUTRAL</v>
      </c>
      <c r="H1248" s="15" t="str">
        <f t="shared" si="77"/>
        <v>CONFIRMED BULLISH</v>
      </c>
    </row>
    <row r="1249" spans="1:8" ht="13.5" x14ac:dyDescent="0.25">
      <c r="A1249" s="4">
        <v>43826</v>
      </c>
      <c r="B1249" s="2">
        <v>4</v>
      </c>
      <c r="C1249" s="2">
        <v>4</v>
      </c>
      <c r="D1249" s="2">
        <v>4263</v>
      </c>
      <c r="E1249" s="2">
        <f t="shared" si="76"/>
        <v>1570161</v>
      </c>
      <c r="F1249" s="15" t="str">
        <f t="shared" si="79"/>
        <v>BULLISH</v>
      </c>
      <c r="G1249" s="15" t="str">
        <f t="shared" si="78"/>
        <v>NEUTRAL</v>
      </c>
      <c r="H1249" s="15" t="str">
        <f t="shared" si="77"/>
        <v>CONFIRMED BULLISH</v>
      </c>
    </row>
    <row r="1250" spans="1:8" ht="13.5" x14ac:dyDescent="0.25">
      <c r="A1250" s="4">
        <v>43829</v>
      </c>
      <c r="B1250" s="2">
        <v>4.0599999999999996</v>
      </c>
      <c r="C1250" s="2">
        <v>4.0599999999999996</v>
      </c>
      <c r="D1250" s="2">
        <v>7</v>
      </c>
      <c r="E1250" s="2">
        <f t="shared" si="76"/>
        <v>1570168</v>
      </c>
      <c r="F1250" s="15" t="str">
        <f t="shared" si="79"/>
        <v>BULLISH</v>
      </c>
      <c r="G1250" s="15" t="str">
        <f t="shared" si="78"/>
        <v>NEUTRAL</v>
      </c>
      <c r="H1250" s="15" t="str">
        <f t="shared" si="77"/>
        <v>CONFIRMED BULLISH</v>
      </c>
    </row>
    <row r="1251" spans="1:8" ht="13.5" x14ac:dyDescent="0.25">
      <c r="A1251" s="4">
        <v>43830</v>
      </c>
      <c r="B1251" s="2">
        <v>4.0599999999999996</v>
      </c>
      <c r="C1251" s="2">
        <v>4.0599999999999996</v>
      </c>
      <c r="D1251" s="2">
        <v>2375</v>
      </c>
      <c r="E1251" s="2">
        <f t="shared" si="76"/>
        <v>1570168</v>
      </c>
      <c r="F1251" s="15" t="str">
        <f t="shared" si="79"/>
        <v>BULLISH</v>
      </c>
      <c r="G1251" s="15" t="str">
        <f t="shared" si="78"/>
        <v>NEUTRAL</v>
      </c>
      <c r="H1251" s="15" t="str">
        <f t="shared" si="77"/>
        <v>CONFIRMED BULLISH</v>
      </c>
    </row>
    <row r="1252" spans="1:8" ht="13.5" x14ac:dyDescent="0.25">
      <c r="A1252" s="4">
        <v>43832</v>
      </c>
      <c r="B1252" s="2">
        <v>4.0599999999999996</v>
      </c>
      <c r="C1252" s="2">
        <v>4.0599999999999996</v>
      </c>
      <c r="D1252" s="2">
        <v>0</v>
      </c>
      <c r="E1252" s="2">
        <f t="shared" si="76"/>
        <v>1570168</v>
      </c>
      <c r="F1252" s="15" t="str">
        <f t="shared" si="79"/>
        <v>BULLISH</v>
      </c>
      <c r="G1252" s="15" t="str">
        <f t="shared" si="78"/>
        <v>NEUTRAL</v>
      </c>
      <c r="H1252" s="15" t="str">
        <f t="shared" si="77"/>
        <v>CONFIRMED BULLISH</v>
      </c>
    </row>
    <row r="1253" spans="1:8" ht="13.5" x14ac:dyDescent="0.25">
      <c r="A1253" s="4">
        <v>43833</v>
      </c>
      <c r="B1253" s="2">
        <v>4.05</v>
      </c>
      <c r="C1253" s="2">
        <v>4.05</v>
      </c>
      <c r="D1253" s="2">
        <v>25</v>
      </c>
      <c r="E1253" s="2">
        <f t="shared" si="76"/>
        <v>1570143</v>
      </c>
      <c r="F1253" s="15" t="str">
        <f t="shared" si="79"/>
        <v>BEARISH</v>
      </c>
      <c r="G1253" s="15" t="str">
        <f t="shared" si="78"/>
        <v>NEUTRAL</v>
      </c>
      <c r="H1253" s="15" t="str">
        <f t="shared" si="77"/>
        <v>BEARISH DIVERGENCE</v>
      </c>
    </row>
    <row r="1254" spans="1:8" ht="13.5" x14ac:dyDescent="0.25">
      <c r="A1254" s="4">
        <v>43836</v>
      </c>
      <c r="B1254" s="2">
        <v>4.29</v>
      </c>
      <c r="C1254" s="2">
        <v>4.29</v>
      </c>
      <c r="D1254" s="2">
        <v>5848</v>
      </c>
      <c r="E1254" s="2">
        <f t="shared" si="76"/>
        <v>1575991</v>
      </c>
      <c r="F1254" s="15" t="str">
        <f t="shared" si="79"/>
        <v>BULLISH</v>
      </c>
      <c r="G1254" s="15" t="str">
        <f t="shared" si="78"/>
        <v>NEUTRAL</v>
      </c>
      <c r="H1254" s="15" t="str">
        <f t="shared" si="77"/>
        <v>CONFIRMED BULLISH</v>
      </c>
    </row>
    <row r="1255" spans="1:8" ht="13.5" x14ac:dyDescent="0.25">
      <c r="A1255" s="4">
        <v>43837</v>
      </c>
      <c r="B1255" s="2">
        <v>4.21</v>
      </c>
      <c r="C1255" s="2">
        <v>4.21</v>
      </c>
      <c r="D1255" s="2">
        <v>1143</v>
      </c>
      <c r="E1255" s="2">
        <f t="shared" si="76"/>
        <v>1574848</v>
      </c>
      <c r="F1255" s="15" t="str">
        <f t="shared" si="79"/>
        <v>BULLISH</v>
      </c>
      <c r="G1255" s="15" t="str">
        <f t="shared" si="78"/>
        <v>NEUTRAL</v>
      </c>
      <c r="H1255" s="15" t="str">
        <f t="shared" si="77"/>
        <v>CONFIRMED BULLISH</v>
      </c>
    </row>
    <row r="1256" spans="1:8" ht="13.5" x14ac:dyDescent="0.25">
      <c r="A1256" s="4">
        <v>43838</v>
      </c>
      <c r="B1256" s="2">
        <v>4.21</v>
      </c>
      <c r="C1256" s="2">
        <v>4.21</v>
      </c>
      <c r="D1256" s="2">
        <v>0</v>
      </c>
      <c r="E1256" s="2">
        <f t="shared" si="76"/>
        <v>1574848</v>
      </c>
      <c r="F1256" s="15" t="str">
        <f t="shared" si="79"/>
        <v>BULLISH</v>
      </c>
      <c r="G1256" s="15" t="str">
        <f t="shared" si="78"/>
        <v>NEUTRAL</v>
      </c>
      <c r="H1256" s="15" t="str">
        <f t="shared" si="77"/>
        <v>CONFIRMED BULLISH</v>
      </c>
    </row>
    <row r="1257" spans="1:8" ht="13.5" x14ac:dyDescent="0.25">
      <c r="A1257" s="4">
        <v>43839</v>
      </c>
      <c r="B1257" s="2">
        <v>4.09</v>
      </c>
      <c r="C1257" s="2">
        <v>4.09</v>
      </c>
      <c r="D1257" s="2">
        <v>394</v>
      </c>
      <c r="E1257" s="2">
        <f t="shared" si="76"/>
        <v>1574454</v>
      </c>
      <c r="F1257" s="15" t="str">
        <f t="shared" si="79"/>
        <v>BULLISH</v>
      </c>
      <c r="G1257" s="15" t="str">
        <f t="shared" si="78"/>
        <v>NEUTRAL</v>
      </c>
      <c r="H1257" s="15" t="str">
        <f t="shared" si="77"/>
        <v>CONFIRMED BULLISH</v>
      </c>
    </row>
    <row r="1258" spans="1:8" ht="13.5" x14ac:dyDescent="0.25">
      <c r="A1258" s="4">
        <v>43840</v>
      </c>
      <c r="B1258" s="2">
        <v>3.97</v>
      </c>
      <c r="C1258" s="2">
        <v>3.97</v>
      </c>
      <c r="D1258" s="2">
        <v>37673</v>
      </c>
      <c r="E1258" s="2">
        <f t="shared" si="76"/>
        <v>1536781</v>
      </c>
      <c r="F1258" s="15" t="str">
        <f t="shared" si="79"/>
        <v>BEARISH</v>
      </c>
      <c r="G1258" s="15" t="str">
        <f t="shared" si="78"/>
        <v>WEAK</v>
      </c>
      <c r="H1258" s="15" t="str">
        <f t="shared" si="77"/>
        <v>CONFIRMED BEARISH</v>
      </c>
    </row>
    <row r="1259" spans="1:8" ht="13.5" x14ac:dyDescent="0.25">
      <c r="A1259" s="4">
        <v>43843</v>
      </c>
      <c r="B1259" s="2">
        <v>3.97</v>
      </c>
      <c r="C1259" s="2">
        <v>3.97</v>
      </c>
      <c r="D1259" s="2">
        <v>0</v>
      </c>
      <c r="E1259" s="2">
        <f t="shared" si="76"/>
        <v>1536781</v>
      </c>
      <c r="F1259" s="15" t="str">
        <f t="shared" si="79"/>
        <v>BEARISH</v>
      </c>
      <c r="G1259" s="15" t="str">
        <f t="shared" si="78"/>
        <v>WEAK</v>
      </c>
      <c r="H1259" s="15" t="str">
        <f t="shared" si="77"/>
        <v>CONFIRMED BEARISH</v>
      </c>
    </row>
    <row r="1260" spans="1:8" ht="13.5" x14ac:dyDescent="0.25">
      <c r="A1260" s="4">
        <v>43845</v>
      </c>
      <c r="B1260" s="2">
        <v>3.96</v>
      </c>
      <c r="C1260" s="2">
        <v>3.96</v>
      </c>
      <c r="D1260" s="2">
        <v>58</v>
      </c>
      <c r="E1260" s="2">
        <f t="shared" si="76"/>
        <v>1536723</v>
      </c>
      <c r="F1260" s="15" t="str">
        <f t="shared" si="79"/>
        <v>BEARISH</v>
      </c>
      <c r="G1260" s="15" t="str">
        <f t="shared" si="78"/>
        <v>WEAK</v>
      </c>
      <c r="H1260" s="15" t="str">
        <f t="shared" si="77"/>
        <v>CONFIRMED BEARISH</v>
      </c>
    </row>
    <row r="1261" spans="1:8" ht="13.5" x14ac:dyDescent="0.25">
      <c r="A1261" s="4">
        <v>43846</v>
      </c>
      <c r="B1261" s="2">
        <v>3.96</v>
      </c>
      <c r="C1261" s="2">
        <v>3.96</v>
      </c>
      <c r="D1261" s="2">
        <v>41</v>
      </c>
      <c r="E1261" s="2">
        <f t="shared" si="76"/>
        <v>1536723</v>
      </c>
      <c r="F1261" s="15" t="str">
        <f t="shared" si="79"/>
        <v>BEARISH</v>
      </c>
      <c r="G1261" s="15" t="str">
        <f t="shared" si="78"/>
        <v>WEAK</v>
      </c>
      <c r="H1261" s="15" t="str">
        <f t="shared" si="77"/>
        <v>CONFIRMED BEARISH</v>
      </c>
    </row>
    <row r="1262" spans="1:8" ht="13.5" x14ac:dyDescent="0.25">
      <c r="A1262" s="4">
        <v>43847</v>
      </c>
      <c r="B1262" s="2">
        <v>3.85</v>
      </c>
      <c r="C1262" s="2">
        <v>3.85</v>
      </c>
      <c r="D1262" s="2">
        <v>19353</v>
      </c>
      <c r="E1262" s="2">
        <f t="shared" si="76"/>
        <v>1517370</v>
      </c>
      <c r="F1262" s="15" t="str">
        <f t="shared" si="79"/>
        <v>BEARISH</v>
      </c>
      <c r="G1262" s="15" t="str">
        <f t="shared" si="78"/>
        <v>WEAK</v>
      </c>
      <c r="H1262" s="15" t="str">
        <f t="shared" si="77"/>
        <v>CONFIRMED BEARISH</v>
      </c>
    </row>
    <row r="1263" spans="1:8" ht="13.5" x14ac:dyDescent="0.25">
      <c r="A1263" s="4">
        <v>43850</v>
      </c>
      <c r="B1263" s="2">
        <v>3.96</v>
      </c>
      <c r="C1263" s="2">
        <v>3.96</v>
      </c>
      <c r="D1263" s="2">
        <v>2901</v>
      </c>
      <c r="E1263" s="2">
        <f t="shared" si="76"/>
        <v>1520271</v>
      </c>
      <c r="F1263" s="15" t="str">
        <f t="shared" si="79"/>
        <v>BEARISH</v>
      </c>
      <c r="G1263" s="15" t="str">
        <f t="shared" si="78"/>
        <v>NEUTRAL</v>
      </c>
      <c r="H1263" s="15" t="str">
        <f t="shared" si="77"/>
        <v>CONFIRMED BEARISH</v>
      </c>
    </row>
    <row r="1264" spans="1:8" ht="13.5" x14ac:dyDescent="0.25">
      <c r="A1264" s="4">
        <v>43851</v>
      </c>
      <c r="B1264" s="2">
        <v>4</v>
      </c>
      <c r="C1264" s="2">
        <v>4</v>
      </c>
      <c r="D1264" s="2">
        <v>78924</v>
      </c>
      <c r="E1264" s="2">
        <f t="shared" si="76"/>
        <v>1599195</v>
      </c>
      <c r="F1264" s="15" t="str">
        <f t="shared" si="79"/>
        <v>BULLISH</v>
      </c>
      <c r="G1264" s="15" t="str">
        <f t="shared" si="78"/>
        <v>STRONG</v>
      </c>
      <c r="H1264" s="15" t="str">
        <f t="shared" si="77"/>
        <v>CONFIRMED BULLISH</v>
      </c>
    </row>
    <row r="1265" spans="1:8" ht="13.5" x14ac:dyDescent="0.25">
      <c r="A1265" s="4">
        <v>43852</v>
      </c>
      <c r="B1265" s="2">
        <v>4.0599999999999996</v>
      </c>
      <c r="C1265" s="2">
        <v>4.0599999999999996</v>
      </c>
      <c r="D1265" s="2">
        <v>91595</v>
      </c>
      <c r="E1265" s="2">
        <f t="shared" si="76"/>
        <v>1690790</v>
      </c>
      <c r="F1265" s="15" t="str">
        <f t="shared" si="79"/>
        <v>BULLISH</v>
      </c>
      <c r="G1265" s="15" t="str">
        <f t="shared" si="78"/>
        <v>STRONG</v>
      </c>
      <c r="H1265" s="15" t="str">
        <f t="shared" si="77"/>
        <v>CONFIRMED BULLISH</v>
      </c>
    </row>
    <row r="1266" spans="1:8" ht="13.5" x14ac:dyDescent="0.25">
      <c r="A1266" s="4">
        <v>43853</v>
      </c>
      <c r="B1266" s="2">
        <v>3.96</v>
      </c>
      <c r="C1266" s="2">
        <v>3.96</v>
      </c>
      <c r="D1266" s="2">
        <v>116114</v>
      </c>
      <c r="E1266" s="2">
        <f t="shared" si="76"/>
        <v>1574676</v>
      </c>
      <c r="F1266" s="15" t="str">
        <f t="shared" si="79"/>
        <v>BULLISH</v>
      </c>
      <c r="G1266" s="15" t="str">
        <f t="shared" si="78"/>
        <v>STRONG</v>
      </c>
      <c r="H1266" s="15" t="str">
        <f t="shared" si="77"/>
        <v>NEUTRAL</v>
      </c>
    </row>
    <row r="1267" spans="1:8" ht="13.5" x14ac:dyDescent="0.25">
      <c r="A1267" s="4">
        <v>43854</v>
      </c>
      <c r="B1267" s="2">
        <v>4</v>
      </c>
      <c r="C1267" s="2">
        <v>4</v>
      </c>
      <c r="D1267" s="2">
        <v>53799</v>
      </c>
      <c r="E1267" s="2">
        <f t="shared" si="76"/>
        <v>1628475</v>
      </c>
      <c r="F1267" s="15" t="str">
        <f t="shared" si="79"/>
        <v>BULLISH</v>
      </c>
      <c r="G1267" s="15" t="str">
        <f t="shared" si="78"/>
        <v>STRONG</v>
      </c>
      <c r="H1267" s="15" t="str">
        <f t="shared" si="77"/>
        <v>CONFIRMED BULLISH</v>
      </c>
    </row>
    <row r="1268" spans="1:8" ht="13.5" x14ac:dyDescent="0.25">
      <c r="A1268" s="4">
        <v>43857</v>
      </c>
      <c r="B1268" s="2">
        <v>4.04</v>
      </c>
      <c r="C1268" s="2">
        <v>4.04</v>
      </c>
      <c r="D1268" s="2">
        <v>45345</v>
      </c>
      <c r="E1268" s="2">
        <f t="shared" si="76"/>
        <v>1673820</v>
      </c>
      <c r="F1268" s="15" t="str">
        <f t="shared" si="79"/>
        <v>BULLISH</v>
      </c>
      <c r="G1268" s="15" t="str">
        <f t="shared" si="78"/>
        <v>STRONG</v>
      </c>
      <c r="H1268" s="15" t="str">
        <f t="shared" si="77"/>
        <v>CONFIRMED BULLISH</v>
      </c>
    </row>
    <row r="1269" spans="1:8" ht="13.5" x14ac:dyDescent="0.25">
      <c r="A1269" s="4">
        <v>43858</v>
      </c>
      <c r="B1269" s="2">
        <v>4.09</v>
      </c>
      <c r="C1269" s="2">
        <v>4.09</v>
      </c>
      <c r="D1269" s="2">
        <v>41720</v>
      </c>
      <c r="E1269" s="2">
        <f t="shared" si="76"/>
        <v>1715540</v>
      </c>
      <c r="F1269" s="15" t="str">
        <f t="shared" si="79"/>
        <v>BULLISH</v>
      </c>
      <c r="G1269" s="15" t="str">
        <f t="shared" si="78"/>
        <v>STRONG</v>
      </c>
      <c r="H1269" s="15" t="str">
        <f t="shared" si="77"/>
        <v>CONFIRMED BULLISH</v>
      </c>
    </row>
    <row r="1270" spans="1:8" ht="13.5" x14ac:dyDescent="0.25">
      <c r="A1270" s="4">
        <v>43859</v>
      </c>
      <c r="B1270" s="2">
        <v>4</v>
      </c>
      <c r="C1270" s="2">
        <v>4</v>
      </c>
      <c r="D1270" s="2">
        <v>40775</v>
      </c>
      <c r="E1270" s="2">
        <f t="shared" si="76"/>
        <v>1674765</v>
      </c>
      <c r="F1270" s="15" t="str">
        <f t="shared" si="79"/>
        <v>BEARISH</v>
      </c>
      <c r="G1270" s="15" t="str">
        <f t="shared" si="78"/>
        <v>NEUTRAL</v>
      </c>
      <c r="H1270" s="15" t="str">
        <f t="shared" si="77"/>
        <v>CONFIRMED BEARISH</v>
      </c>
    </row>
    <row r="1271" spans="1:8" ht="13.5" x14ac:dyDescent="0.25">
      <c r="A1271" s="4">
        <v>43860</v>
      </c>
      <c r="B1271" s="2">
        <v>4</v>
      </c>
      <c r="C1271" s="2">
        <v>4</v>
      </c>
      <c r="D1271" s="2">
        <v>78957</v>
      </c>
      <c r="E1271" s="2">
        <f t="shared" si="76"/>
        <v>1674765</v>
      </c>
      <c r="F1271" s="15" t="str">
        <f t="shared" si="79"/>
        <v>BULLISH</v>
      </c>
      <c r="G1271" s="15" t="str">
        <f t="shared" si="78"/>
        <v>STRONG</v>
      </c>
      <c r="H1271" s="15" t="str">
        <f t="shared" si="77"/>
        <v>CONFIRMED BULLISH</v>
      </c>
    </row>
    <row r="1272" spans="1:8" ht="13.5" x14ac:dyDescent="0.25">
      <c r="A1272" s="4">
        <v>43861</v>
      </c>
      <c r="B1272" s="2">
        <v>4</v>
      </c>
      <c r="C1272" s="2">
        <v>4</v>
      </c>
      <c r="D1272" s="2">
        <v>258</v>
      </c>
      <c r="E1272" s="2">
        <f t="shared" si="76"/>
        <v>1674765</v>
      </c>
      <c r="F1272" s="15" t="str">
        <f t="shared" si="79"/>
        <v>BULLISH</v>
      </c>
      <c r="G1272" s="15" t="str">
        <f t="shared" si="78"/>
        <v>STRONG</v>
      </c>
      <c r="H1272" s="15" t="str">
        <f t="shared" si="77"/>
        <v>NEUTRAL</v>
      </c>
    </row>
    <row r="1273" spans="1:8" ht="13.5" x14ac:dyDescent="0.25">
      <c r="A1273" s="4">
        <v>43864</v>
      </c>
      <c r="B1273" s="2">
        <v>4</v>
      </c>
      <c r="C1273" s="2">
        <v>4</v>
      </c>
      <c r="D1273" s="2">
        <v>294113</v>
      </c>
      <c r="E1273" s="2">
        <f t="shared" si="76"/>
        <v>1674765</v>
      </c>
      <c r="F1273" s="15" t="str">
        <f t="shared" si="79"/>
        <v>BULLISH</v>
      </c>
      <c r="G1273" s="15" t="str">
        <f t="shared" si="78"/>
        <v>NEUTRAL</v>
      </c>
      <c r="H1273" s="15" t="str">
        <f t="shared" si="77"/>
        <v>BULLISH DIVERGENCE</v>
      </c>
    </row>
    <row r="1274" spans="1:8" ht="13.5" x14ac:dyDescent="0.25">
      <c r="A1274" s="4">
        <v>43865</v>
      </c>
      <c r="B1274" s="2">
        <v>3.99</v>
      </c>
      <c r="C1274" s="2">
        <v>3.99</v>
      </c>
      <c r="D1274" s="2">
        <v>21114</v>
      </c>
      <c r="E1274" s="2">
        <f t="shared" si="76"/>
        <v>1653651</v>
      </c>
      <c r="F1274" s="15" t="str">
        <f t="shared" si="79"/>
        <v>BEARISH</v>
      </c>
      <c r="G1274" s="15" t="str">
        <f t="shared" si="78"/>
        <v>WEAK</v>
      </c>
      <c r="H1274" s="15" t="str">
        <f t="shared" si="77"/>
        <v>CONFIRMED BEARISH</v>
      </c>
    </row>
    <row r="1275" spans="1:8" ht="13.5" x14ac:dyDescent="0.25">
      <c r="A1275" s="4">
        <v>43866</v>
      </c>
      <c r="B1275" s="2">
        <v>3.99</v>
      </c>
      <c r="C1275" s="2">
        <v>3.99</v>
      </c>
      <c r="D1275" s="2">
        <v>2621</v>
      </c>
      <c r="E1275" s="2">
        <f t="shared" si="76"/>
        <v>1653651</v>
      </c>
      <c r="F1275" s="15" t="str">
        <f t="shared" si="79"/>
        <v>BEARISH</v>
      </c>
      <c r="G1275" s="15" t="str">
        <f t="shared" si="78"/>
        <v>NEUTRAL</v>
      </c>
      <c r="H1275" s="15" t="str">
        <f t="shared" si="77"/>
        <v>CONFIRMED BEARISH</v>
      </c>
    </row>
    <row r="1276" spans="1:8" ht="13.5" x14ac:dyDescent="0.25">
      <c r="A1276" s="4">
        <v>43867</v>
      </c>
      <c r="B1276" s="2">
        <v>3.99</v>
      </c>
      <c r="C1276" s="2">
        <v>3.99</v>
      </c>
      <c r="D1276" s="2">
        <v>0</v>
      </c>
      <c r="E1276" s="2">
        <f t="shared" si="76"/>
        <v>1653651</v>
      </c>
      <c r="F1276" s="15" t="str">
        <f t="shared" si="79"/>
        <v>BEARISH</v>
      </c>
      <c r="G1276" s="15" t="str">
        <f t="shared" si="78"/>
        <v>NEUTRAL</v>
      </c>
      <c r="H1276" s="15" t="str">
        <f t="shared" si="77"/>
        <v>CONFIRMED BEARISH</v>
      </c>
    </row>
    <row r="1277" spans="1:8" ht="13.5" x14ac:dyDescent="0.25">
      <c r="A1277" s="4">
        <v>43868</v>
      </c>
      <c r="B1277" s="2">
        <v>4</v>
      </c>
      <c r="C1277" s="2">
        <v>4</v>
      </c>
      <c r="D1277" s="2">
        <v>807</v>
      </c>
      <c r="E1277" s="2">
        <f t="shared" si="76"/>
        <v>1654458</v>
      </c>
      <c r="F1277" s="15" t="str">
        <f t="shared" si="79"/>
        <v>BEARISH</v>
      </c>
      <c r="G1277" s="15" t="str">
        <f t="shared" si="78"/>
        <v>NEUTRAL</v>
      </c>
      <c r="H1277" s="15" t="str">
        <f t="shared" si="77"/>
        <v>NEUTRAL</v>
      </c>
    </row>
    <row r="1278" spans="1:8" ht="13.5" x14ac:dyDescent="0.25">
      <c r="A1278" s="4">
        <v>43871</v>
      </c>
      <c r="B1278" s="2">
        <v>4</v>
      </c>
      <c r="C1278" s="2">
        <v>4</v>
      </c>
      <c r="D1278" s="2">
        <v>7861</v>
      </c>
      <c r="E1278" s="2">
        <f t="shared" si="76"/>
        <v>1654458</v>
      </c>
      <c r="F1278" s="15" t="str">
        <f t="shared" si="79"/>
        <v>BEARISH</v>
      </c>
      <c r="G1278" s="15" t="str">
        <f t="shared" si="78"/>
        <v>NEUTRAL</v>
      </c>
      <c r="H1278" s="15" t="str">
        <f t="shared" si="77"/>
        <v>NEUTRAL</v>
      </c>
    </row>
    <row r="1279" spans="1:8" ht="13.5" x14ac:dyDescent="0.25">
      <c r="A1279" s="4">
        <v>43872</v>
      </c>
      <c r="B1279" s="2">
        <v>3.93</v>
      </c>
      <c r="C1279" s="2">
        <v>3.93</v>
      </c>
      <c r="D1279" s="2">
        <v>471</v>
      </c>
      <c r="E1279" s="2">
        <f t="shared" si="76"/>
        <v>1653987</v>
      </c>
      <c r="F1279" s="15" t="str">
        <f t="shared" si="79"/>
        <v>BULLISH</v>
      </c>
      <c r="G1279" s="15" t="str">
        <f t="shared" si="78"/>
        <v>NEUTRAL</v>
      </c>
      <c r="H1279" s="15" t="str">
        <f t="shared" si="77"/>
        <v>BULLISH DIVERGENCE</v>
      </c>
    </row>
    <row r="1280" spans="1:8" ht="13.5" x14ac:dyDescent="0.25">
      <c r="A1280" s="4">
        <v>43873</v>
      </c>
      <c r="B1280" s="2">
        <v>3.95</v>
      </c>
      <c r="C1280" s="2">
        <v>3.95</v>
      </c>
      <c r="D1280" s="2">
        <v>2339</v>
      </c>
      <c r="E1280" s="2">
        <f t="shared" si="76"/>
        <v>1656326</v>
      </c>
      <c r="F1280" s="15" t="str">
        <f t="shared" si="79"/>
        <v>BULLISH</v>
      </c>
      <c r="G1280" s="15" t="str">
        <f t="shared" si="78"/>
        <v>NEUTRAL</v>
      </c>
      <c r="H1280" s="15" t="str">
        <f t="shared" si="77"/>
        <v>BULLISH DIVERGENCE</v>
      </c>
    </row>
    <row r="1281" spans="1:8" ht="13.5" x14ac:dyDescent="0.25">
      <c r="A1281" s="4">
        <v>43874</v>
      </c>
      <c r="B1281" s="2">
        <v>3.98</v>
      </c>
      <c r="C1281" s="2">
        <v>3.98</v>
      </c>
      <c r="D1281" s="2">
        <v>354</v>
      </c>
      <c r="E1281" s="2">
        <f t="shared" si="76"/>
        <v>1656680</v>
      </c>
      <c r="F1281" s="15" t="str">
        <f t="shared" si="79"/>
        <v>BULLISH</v>
      </c>
      <c r="G1281" s="15" t="str">
        <f t="shared" si="78"/>
        <v>NEUTRAL</v>
      </c>
      <c r="H1281" s="15" t="str">
        <f t="shared" si="77"/>
        <v>BULLISH DIVERGENCE</v>
      </c>
    </row>
    <row r="1282" spans="1:8" ht="13.5" x14ac:dyDescent="0.25">
      <c r="A1282" s="4">
        <v>43875</v>
      </c>
      <c r="B1282" s="2">
        <v>3.98</v>
      </c>
      <c r="C1282" s="2">
        <v>3.98</v>
      </c>
      <c r="D1282" s="2">
        <v>13850</v>
      </c>
      <c r="E1282" s="2">
        <f t="shared" si="76"/>
        <v>1656680</v>
      </c>
      <c r="F1282" s="15" t="str">
        <f t="shared" si="79"/>
        <v>BULLISH</v>
      </c>
      <c r="G1282" s="15" t="str">
        <f t="shared" si="78"/>
        <v>NEUTRAL</v>
      </c>
      <c r="H1282" s="15" t="str">
        <f t="shared" si="77"/>
        <v>BULLISH DIVERGENCE</v>
      </c>
    </row>
    <row r="1283" spans="1:8" ht="13.5" x14ac:dyDescent="0.25">
      <c r="A1283" s="4">
        <v>43878</v>
      </c>
      <c r="B1283" s="2">
        <v>3.96</v>
      </c>
      <c r="C1283" s="2">
        <v>3.96</v>
      </c>
      <c r="D1283" s="2">
        <v>3841</v>
      </c>
      <c r="E1283" s="2">
        <f t="shared" si="76"/>
        <v>1652839</v>
      </c>
      <c r="F1283" s="15" t="str">
        <f t="shared" si="79"/>
        <v>BEARISH</v>
      </c>
      <c r="G1283" s="15" t="str">
        <f t="shared" si="78"/>
        <v>NEUTRAL</v>
      </c>
      <c r="H1283" s="15" t="str">
        <f t="shared" si="77"/>
        <v>CONFIRMED BEARISH</v>
      </c>
    </row>
    <row r="1284" spans="1:8" ht="13.5" x14ac:dyDescent="0.25">
      <c r="A1284" s="4">
        <v>43879</v>
      </c>
      <c r="B1284" s="2">
        <v>3.99</v>
      </c>
      <c r="C1284" s="2">
        <v>3.99</v>
      </c>
      <c r="D1284" s="2">
        <v>335</v>
      </c>
      <c r="E1284" s="2">
        <f t="shared" ref="E1284:E1347" si="80">IF(B1284&gt;B1283, E1283+D1284, IF(B1284&lt;B1283, E1283-D1284, E1283))</f>
        <v>1653174</v>
      </c>
      <c r="F1284" s="15" t="str">
        <f t="shared" si="79"/>
        <v>BEARISH</v>
      </c>
      <c r="G1284" s="15" t="str">
        <f t="shared" si="78"/>
        <v>NEUTRAL</v>
      </c>
      <c r="H1284" s="15" t="str">
        <f t="shared" si="77"/>
        <v>BEARISH DIVERGENCE</v>
      </c>
    </row>
    <row r="1285" spans="1:8" ht="13.5" x14ac:dyDescent="0.25">
      <c r="A1285" s="4">
        <v>43880</v>
      </c>
      <c r="B1285" s="2">
        <v>3.89</v>
      </c>
      <c r="C1285" s="2">
        <v>3.89</v>
      </c>
      <c r="D1285" s="2">
        <v>129</v>
      </c>
      <c r="E1285" s="2">
        <f t="shared" si="80"/>
        <v>1653045</v>
      </c>
      <c r="F1285" s="15" t="str">
        <f t="shared" si="79"/>
        <v>BEARISH</v>
      </c>
      <c r="G1285" s="15" t="str">
        <f t="shared" si="78"/>
        <v>NEUTRAL</v>
      </c>
      <c r="H1285" s="15" t="str">
        <f t="shared" si="77"/>
        <v>CONFIRMED BEARISH</v>
      </c>
    </row>
    <row r="1286" spans="1:8" ht="13.5" x14ac:dyDescent="0.25">
      <c r="A1286" s="4">
        <v>43881</v>
      </c>
      <c r="B1286" s="2">
        <v>3.95</v>
      </c>
      <c r="C1286" s="2">
        <v>3.95</v>
      </c>
      <c r="D1286" s="2">
        <v>9379</v>
      </c>
      <c r="E1286" s="2">
        <f t="shared" si="80"/>
        <v>1662424</v>
      </c>
      <c r="F1286" s="15" t="str">
        <f t="shared" si="79"/>
        <v>BULLISH</v>
      </c>
      <c r="G1286" s="15" t="str">
        <f t="shared" si="78"/>
        <v>NEUTRAL</v>
      </c>
      <c r="H1286" s="1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BULLISH DIVERGENCE</v>
      </c>
    </row>
    <row r="1287" spans="1:8" ht="13.5" x14ac:dyDescent="0.25">
      <c r="A1287" s="4">
        <v>43882</v>
      </c>
      <c r="B1287" s="2">
        <v>3.95</v>
      </c>
      <c r="C1287" s="2">
        <v>3.95</v>
      </c>
      <c r="D1287" s="2">
        <v>4801</v>
      </c>
      <c r="E1287" s="2">
        <f t="shared" si="80"/>
        <v>1662424</v>
      </c>
      <c r="F1287" s="15" t="str">
        <f t="shared" si="79"/>
        <v>BULLISH</v>
      </c>
      <c r="G1287" s="15" t="str">
        <f t="shared" ref="G1287:G1350" si="82">IF((E1287-E1282)/E1282 &gt; 0.02, "STRONG",
 IF((E1287-E1282)/E1282 &lt; -0.02, "WEAK", "NEUTRAL"))</f>
        <v>NEUTRAL</v>
      </c>
      <c r="H1287" s="15" t="str">
        <f t="shared" si="81"/>
        <v>BULLISH DIVERGENCE</v>
      </c>
    </row>
    <row r="1288" spans="1:8" ht="13.5" x14ac:dyDescent="0.25">
      <c r="A1288" s="4">
        <v>43885</v>
      </c>
      <c r="B1288" s="2">
        <v>3.89</v>
      </c>
      <c r="C1288" s="2">
        <v>3.89</v>
      </c>
      <c r="D1288" s="2">
        <v>9495</v>
      </c>
      <c r="E1288" s="2">
        <f t="shared" si="80"/>
        <v>1652929</v>
      </c>
      <c r="F1288" s="15" t="str">
        <f t="shared" ref="F1288:F1351" si="83">IF(E1288&gt;E1283,"BULLISH",IF(E1288&lt;E1283,"BEARISH","NEUTRAL"))</f>
        <v>BULLISH</v>
      </c>
      <c r="G1288" s="15" t="str">
        <f t="shared" si="82"/>
        <v>NEUTRAL</v>
      </c>
      <c r="H1288" s="15" t="str">
        <f t="shared" si="81"/>
        <v>BULLISH DIVERGENCE</v>
      </c>
    </row>
    <row r="1289" spans="1:8" ht="13.5" x14ac:dyDescent="0.25">
      <c r="A1289" s="4">
        <v>43886</v>
      </c>
      <c r="B1289" s="2">
        <v>3.87</v>
      </c>
      <c r="C1289" s="2">
        <v>3.87</v>
      </c>
      <c r="D1289" s="2">
        <v>14063</v>
      </c>
      <c r="E1289" s="2">
        <f t="shared" si="80"/>
        <v>1638866</v>
      </c>
      <c r="F1289" s="15" t="str">
        <f t="shared" si="83"/>
        <v>BEARISH</v>
      </c>
      <c r="G1289" s="15" t="str">
        <f t="shared" si="82"/>
        <v>NEUTRAL</v>
      </c>
      <c r="H1289" s="15" t="str">
        <f t="shared" si="81"/>
        <v>CONFIRMED BEARISH</v>
      </c>
    </row>
    <row r="1290" spans="1:8" ht="13.5" x14ac:dyDescent="0.25">
      <c r="A1290" s="4">
        <v>43887</v>
      </c>
      <c r="B1290" s="2">
        <v>3.82</v>
      </c>
      <c r="C1290" s="2">
        <v>3.82</v>
      </c>
      <c r="D1290" s="2">
        <v>213</v>
      </c>
      <c r="E1290" s="2">
        <f t="shared" si="80"/>
        <v>1638653</v>
      </c>
      <c r="F1290" s="15" t="str">
        <f t="shared" si="83"/>
        <v>BEARISH</v>
      </c>
      <c r="G1290" s="15" t="str">
        <f t="shared" si="82"/>
        <v>NEUTRAL</v>
      </c>
      <c r="H1290" s="15" t="str">
        <f t="shared" si="81"/>
        <v>CONFIRMED BEARISH</v>
      </c>
    </row>
    <row r="1291" spans="1:8" ht="13.5" x14ac:dyDescent="0.25">
      <c r="A1291" s="4">
        <v>43888</v>
      </c>
      <c r="B1291" s="2">
        <v>3.87</v>
      </c>
      <c r="C1291" s="2">
        <v>3.87</v>
      </c>
      <c r="D1291" s="2">
        <v>893</v>
      </c>
      <c r="E1291" s="2">
        <f t="shared" si="80"/>
        <v>1639546</v>
      </c>
      <c r="F1291" s="15" t="str">
        <f t="shared" si="83"/>
        <v>BEARISH</v>
      </c>
      <c r="G1291" s="15" t="str">
        <f t="shared" si="82"/>
        <v>NEUTRAL</v>
      </c>
      <c r="H1291" s="15" t="str">
        <f t="shared" si="81"/>
        <v>CONFIRMED BEARISH</v>
      </c>
    </row>
    <row r="1292" spans="1:8" ht="13.5" x14ac:dyDescent="0.25">
      <c r="A1292" s="4">
        <v>43889</v>
      </c>
      <c r="B1292" s="2">
        <v>3.98</v>
      </c>
      <c r="C1292" s="2">
        <v>3.98</v>
      </c>
      <c r="D1292" s="2">
        <v>152</v>
      </c>
      <c r="E1292" s="2">
        <f t="shared" si="80"/>
        <v>1639698</v>
      </c>
      <c r="F1292" s="15" t="str">
        <f t="shared" si="83"/>
        <v>BEARISH</v>
      </c>
      <c r="G1292" s="15" t="str">
        <f t="shared" si="82"/>
        <v>NEUTRAL</v>
      </c>
      <c r="H1292" s="15" t="str">
        <f t="shared" si="81"/>
        <v>BEARISH DIVERGENCE</v>
      </c>
    </row>
    <row r="1293" spans="1:8" ht="13.5" x14ac:dyDescent="0.25">
      <c r="A1293" s="4">
        <v>43892</v>
      </c>
      <c r="B1293" s="2">
        <v>3.98</v>
      </c>
      <c r="C1293" s="2">
        <v>3.98</v>
      </c>
      <c r="D1293" s="2">
        <v>0</v>
      </c>
      <c r="E1293" s="2">
        <f t="shared" si="80"/>
        <v>1639698</v>
      </c>
      <c r="F1293" s="15" t="str">
        <f t="shared" si="83"/>
        <v>BEARISH</v>
      </c>
      <c r="G1293" s="15" t="str">
        <f t="shared" si="82"/>
        <v>NEUTRAL</v>
      </c>
      <c r="H1293" s="15" t="str">
        <f t="shared" si="81"/>
        <v>BEARISH DIVERGENCE</v>
      </c>
    </row>
    <row r="1294" spans="1:8" ht="13.5" x14ac:dyDescent="0.25">
      <c r="A1294" s="4">
        <v>43893</v>
      </c>
      <c r="B1294" s="2">
        <v>3.95</v>
      </c>
      <c r="C1294" s="2">
        <v>3.95</v>
      </c>
      <c r="D1294" s="2">
        <v>3225</v>
      </c>
      <c r="E1294" s="2">
        <f t="shared" si="80"/>
        <v>1636473</v>
      </c>
      <c r="F1294" s="15" t="str">
        <f t="shared" si="83"/>
        <v>BEARISH</v>
      </c>
      <c r="G1294" s="15" t="str">
        <f t="shared" si="82"/>
        <v>NEUTRAL</v>
      </c>
      <c r="H1294" s="15" t="str">
        <f t="shared" si="81"/>
        <v>BEARISH DIVERGENCE</v>
      </c>
    </row>
    <row r="1295" spans="1:8" ht="13.5" x14ac:dyDescent="0.25">
      <c r="A1295" s="4">
        <v>43894</v>
      </c>
      <c r="B1295" s="2">
        <v>3.95</v>
      </c>
      <c r="C1295" s="2">
        <v>3.95</v>
      </c>
      <c r="D1295" s="2">
        <v>0</v>
      </c>
      <c r="E1295" s="2">
        <f t="shared" si="80"/>
        <v>1636473</v>
      </c>
      <c r="F1295" s="15" t="str">
        <f t="shared" si="83"/>
        <v>BEARISH</v>
      </c>
      <c r="G1295" s="15" t="str">
        <f t="shared" si="82"/>
        <v>NEUTRAL</v>
      </c>
      <c r="H1295" s="15" t="str">
        <f t="shared" si="81"/>
        <v>BEARISH DIVERGENCE</v>
      </c>
    </row>
    <row r="1296" spans="1:8" ht="13.5" x14ac:dyDescent="0.25">
      <c r="A1296" s="4">
        <v>43895</v>
      </c>
      <c r="B1296" s="2">
        <v>3.88</v>
      </c>
      <c r="C1296" s="2">
        <v>3.88</v>
      </c>
      <c r="D1296" s="2">
        <v>2430</v>
      </c>
      <c r="E1296" s="2">
        <f t="shared" si="80"/>
        <v>1634043</v>
      </c>
      <c r="F1296" s="15" t="str">
        <f t="shared" si="83"/>
        <v>BEARISH</v>
      </c>
      <c r="G1296" s="15" t="str">
        <f t="shared" si="82"/>
        <v>NEUTRAL</v>
      </c>
      <c r="H1296" s="15" t="str">
        <f t="shared" si="81"/>
        <v>BEARISH DIVERGENCE</v>
      </c>
    </row>
    <row r="1297" spans="1:8" ht="13.5" x14ac:dyDescent="0.25">
      <c r="A1297" s="4">
        <v>43896</v>
      </c>
      <c r="B1297" s="2">
        <v>3.82</v>
      </c>
      <c r="C1297" s="2">
        <v>3.82</v>
      </c>
      <c r="D1297" s="2">
        <v>2960</v>
      </c>
      <c r="E1297" s="2">
        <f t="shared" si="80"/>
        <v>1631083</v>
      </c>
      <c r="F1297" s="15" t="str">
        <f t="shared" si="83"/>
        <v>BEARISH</v>
      </c>
      <c r="G1297" s="15" t="str">
        <f t="shared" si="82"/>
        <v>NEUTRAL</v>
      </c>
      <c r="H1297" s="15" t="str">
        <f t="shared" si="81"/>
        <v>CONFIRMED BEARISH</v>
      </c>
    </row>
    <row r="1298" spans="1:8" ht="13.5" x14ac:dyDescent="0.25">
      <c r="A1298" s="4">
        <v>43899</v>
      </c>
      <c r="B1298" s="2">
        <v>3.82</v>
      </c>
      <c r="C1298" s="2">
        <v>3.82</v>
      </c>
      <c r="D1298" s="2">
        <v>0</v>
      </c>
      <c r="E1298" s="2">
        <f t="shared" si="80"/>
        <v>1631083</v>
      </c>
      <c r="F1298" s="15" t="str">
        <f t="shared" si="83"/>
        <v>BEARISH</v>
      </c>
      <c r="G1298" s="15" t="str">
        <f t="shared" si="82"/>
        <v>NEUTRAL</v>
      </c>
      <c r="H1298" s="15" t="str">
        <f t="shared" si="81"/>
        <v>CONFIRMED BEARISH</v>
      </c>
    </row>
    <row r="1299" spans="1:8" ht="13.5" x14ac:dyDescent="0.25">
      <c r="A1299" s="4">
        <v>43900</v>
      </c>
      <c r="B1299" s="2">
        <v>3.9</v>
      </c>
      <c r="C1299" s="2">
        <v>3.9</v>
      </c>
      <c r="D1299" s="2">
        <v>88</v>
      </c>
      <c r="E1299" s="2">
        <f t="shared" si="80"/>
        <v>1631171</v>
      </c>
      <c r="F1299" s="15" t="str">
        <f t="shared" si="83"/>
        <v>BEARISH</v>
      </c>
      <c r="G1299" s="15" t="str">
        <f t="shared" si="82"/>
        <v>NEUTRAL</v>
      </c>
      <c r="H1299" s="15" t="str">
        <f t="shared" si="81"/>
        <v>CONFIRMED BEARISH</v>
      </c>
    </row>
    <row r="1300" spans="1:8" ht="13.5" x14ac:dyDescent="0.25">
      <c r="A1300" s="4">
        <v>43901</v>
      </c>
      <c r="B1300" s="2">
        <v>3.89</v>
      </c>
      <c r="C1300" s="2">
        <v>3.89</v>
      </c>
      <c r="D1300" s="2">
        <v>2410</v>
      </c>
      <c r="E1300" s="2">
        <f t="shared" si="80"/>
        <v>1628761</v>
      </c>
      <c r="F1300" s="15" t="str">
        <f t="shared" si="83"/>
        <v>BEARISH</v>
      </c>
      <c r="G1300" s="15" t="str">
        <f t="shared" si="82"/>
        <v>NEUTRAL</v>
      </c>
      <c r="H1300" s="15" t="str">
        <f t="shared" si="81"/>
        <v>CONFIRMED BEARISH</v>
      </c>
    </row>
    <row r="1301" spans="1:8" ht="13.5" x14ac:dyDescent="0.25">
      <c r="A1301" s="4">
        <v>43902</v>
      </c>
      <c r="B1301" s="2">
        <v>3.72</v>
      </c>
      <c r="C1301" s="2">
        <v>3.72</v>
      </c>
      <c r="D1301" s="2">
        <v>1099</v>
      </c>
      <c r="E1301" s="2">
        <f t="shared" si="80"/>
        <v>1627662</v>
      </c>
      <c r="F1301" s="15" t="str">
        <f t="shared" si="83"/>
        <v>BEARISH</v>
      </c>
      <c r="G1301" s="15" t="str">
        <f t="shared" si="82"/>
        <v>NEUTRAL</v>
      </c>
      <c r="H1301" s="15" t="str">
        <f t="shared" si="81"/>
        <v>CONFIRMED BEARISH</v>
      </c>
    </row>
    <row r="1302" spans="1:8" ht="13.5" x14ac:dyDescent="0.25">
      <c r="A1302" s="4">
        <v>43903</v>
      </c>
      <c r="B1302" s="2">
        <v>3.68</v>
      </c>
      <c r="C1302" s="2">
        <v>3.68</v>
      </c>
      <c r="D1302" s="2">
        <v>3194</v>
      </c>
      <c r="E1302" s="2">
        <f t="shared" si="80"/>
        <v>1624468</v>
      </c>
      <c r="F1302" s="15" t="str">
        <f t="shared" si="83"/>
        <v>BEARISH</v>
      </c>
      <c r="G1302" s="15" t="str">
        <f t="shared" si="82"/>
        <v>NEUTRAL</v>
      </c>
      <c r="H1302" s="15" t="str">
        <f t="shared" si="81"/>
        <v>CONFIRMED BEARISH</v>
      </c>
    </row>
    <row r="1303" spans="1:8" ht="13.5" x14ac:dyDescent="0.25">
      <c r="A1303" s="4">
        <v>43906</v>
      </c>
      <c r="B1303" s="2">
        <v>3.52</v>
      </c>
      <c r="C1303" s="2">
        <v>3.52</v>
      </c>
      <c r="D1303" s="2">
        <v>0</v>
      </c>
      <c r="E1303" s="2">
        <f t="shared" si="80"/>
        <v>1624468</v>
      </c>
      <c r="F1303" s="15" t="str">
        <f t="shared" si="83"/>
        <v>BEARISH</v>
      </c>
      <c r="G1303" s="15" t="str">
        <f t="shared" si="82"/>
        <v>NEUTRAL</v>
      </c>
      <c r="H1303" s="15" t="str">
        <f t="shared" si="81"/>
        <v>CONFIRMED BEARISH</v>
      </c>
    </row>
    <row r="1304" spans="1:8" ht="13.5" x14ac:dyDescent="0.25">
      <c r="A1304" s="4">
        <v>43907</v>
      </c>
      <c r="B1304" s="2">
        <v>3.39</v>
      </c>
      <c r="C1304" s="2">
        <v>3.39</v>
      </c>
      <c r="D1304" s="2">
        <v>447</v>
      </c>
      <c r="E1304" s="2">
        <f t="shared" si="80"/>
        <v>1624021</v>
      </c>
      <c r="F1304" s="15" t="str">
        <f t="shared" si="83"/>
        <v>BEARISH</v>
      </c>
      <c r="G1304" s="15" t="str">
        <f t="shared" si="82"/>
        <v>NEUTRAL</v>
      </c>
      <c r="H1304" s="15" t="str">
        <f t="shared" si="81"/>
        <v>CONFIRMED BEARISH</v>
      </c>
    </row>
    <row r="1305" spans="1:8" ht="13.5" x14ac:dyDescent="0.25">
      <c r="A1305" s="4">
        <v>43908</v>
      </c>
      <c r="B1305" s="2">
        <v>3.39</v>
      </c>
      <c r="C1305" s="2">
        <v>3.39</v>
      </c>
      <c r="D1305" s="2">
        <v>7168</v>
      </c>
      <c r="E1305" s="2">
        <f t="shared" si="80"/>
        <v>1624021</v>
      </c>
      <c r="F1305" s="15" t="str">
        <f t="shared" si="83"/>
        <v>BEARISH</v>
      </c>
      <c r="G1305" s="15" t="str">
        <f t="shared" si="82"/>
        <v>NEUTRAL</v>
      </c>
      <c r="H1305" s="15" t="str">
        <f t="shared" si="81"/>
        <v>CONFIRMED BEARISH</v>
      </c>
    </row>
    <row r="1306" spans="1:8" ht="13.5" x14ac:dyDescent="0.25">
      <c r="A1306" s="4">
        <v>43909</v>
      </c>
      <c r="B1306" s="2">
        <v>3.29</v>
      </c>
      <c r="C1306" s="2">
        <v>3.29</v>
      </c>
      <c r="D1306" s="2">
        <v>592</v>
      </c>
      <c r="E1306" s="2">
        <f t="shared" si="80"/>
        <v>1623429</v>
      </c>
      <c r="F1306" s="15" t="str">
        <f t="shared" si="83"/>
        <v>BEARISH</v>
      </c>
      <c r="G1306" s="15" t="str">
        <f t="shared" si="82"/>
        <v>NEUTRAL</v>
      </c>
      <c r="H1306" s="15" t="str">
        <f t="shared" si="81"/>
        <v>CONFIRMED BEARISH</v>
      </c>
    </row>
    <row r="1307" spans="1:8" ht="13.5" x14ac:dyDescent="0.25">
      <c r="A1307" s="4">
        <v>43913</v>
      </c>
      <c r="B1307" s="2">
        <v>3.29</v>
      </c>
      <c r="C1307" s="2">
        <v>3.29</v>
      </c>
      <c r="D1307" s="2">
        <v>0</v>
      </c>
      <c r="E1307" s="2">
        <f t="shared" si="80"/>
        <v>1623429</v>
      </c>
      <c r="F1307" s="15" t="str">
        <f t="shared" si="83"/>
        <v>BEARISH</v>
      </c>
      <c r="G1307" s="15" t="str">
        <f t="shared" si="82"/>
        <v>NEUTRAL</v>
      </c>
      <c r="H1307" s="15" t="str">
        <f t="shared" si="81"/>
        <v>CONFIRMED BEARISH</v>
      </c>
    </row>
    <row r="1308" spans="1:8" ht="13.5" x14ac:dyDescent="0.25">
      <c r="A1308" s="4">
        <v>43914</v>
      </c>
      <c r="B1308" s="2">
        <v>3.29</v>
      </c>
      <c r="C1308" s="2">
        <v>3.29</v>
      </c>
      <c r="D1308" s="2">
        <v>0</v>
      </c>
      <c r="E1308" s="2">
        <f t="shared" si="80"/>
        <v>1623429</v>
      </c>
      <c r="F1308" s="15" t="str">
        <f t="shared" si="83"/>
        <v>BEARISH</v>
      </c>
      <c r="G1308" s="15" t="str">
        <f t="shared" si="82"/>
        <v>NEUTRAL</v>
      </c>
      <c r="H1308" s="15" t="str">
        <f t="shared" si="81"/>
        <v>CONFIRMED BEARISH</v>
      </c>
    </row>
    <row r="1309" spans="1:8" ht="13.5" x14ac:dyDescent="0.25">
      <c r="A1309" s="4">
        <v>43915</v>
      </c>
      <c r="B1309" s="2">
        <v>3.29</v>
      </c>
      <c r="C1309" s="2">
        <v>3.29</v>
      </c>
      <c r="D1309" s="2">
        <v>0</v>
      </c>
      <c r="E1309" s="2">
        <f t="shared" si="80"/>
        <v>1623429</v>
      </c>
      <c r="F1309" s="15" t="str">
        <f t="shared" si="83"/>
        <v>BEARISH</v>
      </c>
      <c r="G1309" s="15" t="str">
        <f t="shared" si="82"/>
        <v>NEUTRAL</v>
      </c>
      <c r="H1309" s="15" t="str">
        <f t="shared" si="81"/>
        <v>CONFIRMED BEARISH</v>
      </c>
    </row>
    <row r="1310" spans="1:8" ht="13.5" x14ac:dyDescent="0.25">
      <c r="A1310" s="4">
        <v>43916</v>
      </c>
      <c r="B1310" s="2">
        <v>3.29</v>
      </c>
      <c r="C1310" s="2">
        <v>3.29</v>
      </c>
      <c r="D1310" s="2">
        <v>0</v>
      </c>
      <c r="E1310" s="2">
        <f t="shared" si="80"/>
        <v>1623429</v>
      </c>
      <c r="F1310" s="15" t="str">
        <f t="shared" si="83"/>
        <v>BEARISH</v>
      </c>
      <c r="G1310" s="15" t="str">
        <f t="shared" si="82"/>
        <v>NEUTRAL</v>
      </c>
      <c r="H1310" s="15" t="str">
        <f t="shared" si="81"/>
        <v>CONFIRMED BEARISH</v>
      </c>
    </row>
    <row r="1311" spans="1:8" ht="13.5" x14ac:dyDescent="0.25">
      <c r="A1311" s="4">
        <v>43917</v>
      </c>
      <c r="B1311" s="2">
        <v>3.29</v>
      </c>
      <c r="C1311" s="2">
        <v>3.29</v>
      </c>
      <c r="D1311" s="2">
        <v>0</v>
      </c>
      <c r="E1311" s="2">
        <f t="shared" si="80"/>
        <v>1623429</v>
      </c>
      <c r="F1311" s="15" t="str">
        <f t="shared" si="83"/>
        <v>NEUTRAL</v>
      </c>
      <c r="G1311" s="15" t="str">
        <f t="shared" si="82"/>
        <v>NEUTRAL</v>
      </c>
      <c r="H1311" s="15" t="str">
        <f t="shared" si="81"/>
        <v>NEUTRAL</v>
      </c>
    </row>
    <row r="1312" spans="1:8" ht="13.5" x14ac:dyDescent="0.25">
      <c r="A1312" s="4">
        <v>43920</v>
      </c>
      <c r="B1312" s="2">
        <v>3.38</v>
      </c>
      <c r="C1312" s="2">
        <v>3.38</v>
      </c>
      <c r="D1312" s="2">
        <v>1194</v>
      </c>
      <c r="E1312" s="2">
        <f t="shared" si="80"/>
        <v>1624623</v>
      </c>
      <c r="F1312" s="15" t="str">
        <f t="shared" si="83"/>
        <v>BULLISH</v>
      </c>
      <c r="G1312" s="15" t="str">
        <f t="shared" si="82"/>
        <v>NEUTRAL</v>
      </c>
      <c r="H1312" s="15" t="str">
        <f t="shared" si="81"/>
        <v>CONFIRMED BULLISH</v>
      </c>
    </row>
    <row r="1313" spans="1:8" ht="13.5" x14ac:dyDescent="0.25">
      <c r="A1313" s="4">
        <v>43921</v>
      </c>
      <c r="B1313" s="2">
        <v>3.48</v>
      </c>
      <c r="C1313" s="2">
        <v>3.48</v>
      </c>
      <c r="D1313" s="2">
        <v>210</v>
      </c>
      <c r="E1313" s="2">
        <f t="shared" si="80"/>
        <v>1624833</v>
      </c>
      <c r="F1313" s="15" t="str">
        <f t="shared" si="83"/>
        <v>BULLISH</v>
      </c>
      <c r="G1313" s="15" t="str">
        <f t="shared" si="82"/>
        <v>NEUTRAL</v>
      </c>
      <c r="H1313" s="15" t="str">
        <f t="shared" si="81"/>
        <v>CONFIRMED BULLISH</v>
      </c>
    </row>
    <row r="1314" spans="1:8" ht="13.5" x14ac:dyDescent="0.25">
      <c r="A1314" s="4">
        <v>43922</v>
      </c>
      <c r="B1314" s="2">
        <v>3.57</v>
      </c>
      <c r="C1314" s="2">
        <v>3.57</v>
      </c>
      <c r="D1314" s="2">
        <v>426</v>
      </c>
      <c r="E1314" s="2">
        <f t="shared" si="80"/>
        <v>1625259</v>
      </c>
      <c r="F1314" s="15" t="str">
        <f t="shared" si="83"/>
        <v>BULLISH</v>
      </c>
      <c r="G1314" s="15" t="str">
        <f t="shared" si="82"/>
        <v>NEUTRAL</v>
      </c>
      <c r="H1314" s="15" t="str">
        <f t="shared" si="81"/>
        <v>CONFIRMED BULLISH</v>
      </c>
    </row>
    <row r="1315" spans="1:8" ht="13.5" x14ac:dyDescent="0.25">
      <c r="A1315" s="4">
        <v>43923</v>
      </c>
      <c r="B1315" s="2">
        <v>3.47</v>
      </c>
      <c r="C1315" s="2">
        <v>3.47</v>
      </c>
      <c r="D1315" s="2">
        <v>555</v>
      </c>
      <c r="E1315" s="2">
        <f t="shared" si="80"/>
        <v>1624704</v>
      </c>
      <c r="F1315" s="15" t="str">
        <f t="shared" si="83"/>
        <v>BULLISH</v>
      </c>
      <c r="G1315" s="15" t="str">
        <f t="shared" si="82"/>
        <v>NEUTRAL</v>
      </c>
      <c r="H1315" s="15" t="str">
        <f t="shared" si="81"/>
        <v>CONFIRMED BULLISH</v>
      </c>
    </row>
    <row r="1316" spans="1:8" ht="13.5" x14ac:dyDescent="0.25">
      <c r="A1316" s="4">
        <v>43924</v>
      </c>
      <c r="B1316" s="2">
        <v>3.57</v>
      </c>
      <c r="C1316" s="2">
        <v>3.57</v>
      </c>
      <c r="D1316" s="2">
        <v>101</v>
      </c>
      <c r="E1316" s="2">
        <f t="shared" si="80"/>
        <v>1624805</v>
      </c>
      <c r="F1316" s="15" t="str">
        <f t="shared" si="83"/>
        <v>BULLISH</v>
      </c>
      <c r="G1316" s="15" t="str">
        <f t="shared" si="82"/>
        <v>NEUTRAL</v>
      </c>
      <c r="H1316" s="15" t="str">
        <f t="shared" si="81"/>
        <v>CONFIRMED BULLISH</v>
      </c>
    </row>
    <row r="1317" spans="1:8" ht="13.5" x14ac:dyDescent="0.25">
      <c r="A1317" s="4">
        <v>43927</v>
      </c>
      <c r="B1317" s="2">
        <v>3.57</v>
      </c>
      <c r="C1317" s="2">
        <v>3.57</v>
      </c>
      <c r="D1317" s="2">
        <v>1</v>
      </c>
      <c r="E1317" s="2">
        <f t="shared" si="80"/>
        <v>1624805</v>
      </c>
      <c r="F1317" s="15" t="str">
        <f t="shared" si="83"/>
        <v>BULLISH</v>
      </c>
      <c r="G1317" s="15" t="str">
        <f t="shared" si="82"/>
        <v>NEUTRAL</v>
      </c>
      <c r="H1317" s="15" t="str">
        <f t="shared" si="81"/>
        <v>CONFIRMED BULLISH</v>
      </c>
    </row>
    <row r="1318" spans="1:8" ht="13.5" x14ac:dyDescent="0.25">
      <c r="A1318" s="4">
        <v>43928</v>
      </c>
      <c r="B1318" s="2">
        <v>3.65</v>
      </c>
      <c r="C1318" s="2">
        <v>3.65</v>
      </c>
      <c r="D1318" s="2">
        <v>4249</v>
      </c>
      <c r="E1318" s="2">
        <f t="shared" si="80"/>
        <v>1629054</v>
      </c>
      <c r="F1318" s="15" t="str">
        <f t="shared" si="83"/>
        <v>BULLISH</v>
      </c>
      <c r="G1318" s="15" t="str">
        <f t="shared" si="82"/>
        <v>NEUTRAL</v>
      </c>
      <c r="H1318" s="15" t="str">
        <f t="shared" si="81"/>
        <v>CONFIRMED BULLISH</v>
      </c>
    </row>
    <row r="1319" spans="1:8" ht="13.5" x14ac:dyDescent="0.25">
      <c r="A1319" s="4">
        <v>43929</v>
      </c>
      <c r="B1319" s="2">
        <v>3.68</v>
      </c>
      <c r="C1319" s="2">
        <v>3.68</v>
      </c>
      <c r="D1319" s="2">
        <v>790</v>
      </c>
      <c r="E1319" s="2">
        <f t="shared" si="80"/>
        <v>1629844</v>
      </c>
      <c r="F1319" s="15" t="str">
        <f t="shared" si="83"/>
        <v>BULLISH</v>
      </c>
      <c r="G1319" s="15" t="str">
        <f t="shared" si="82"/>
        <v>NEUTRAL</v>
      </c>
      <c r="H1319" s="15" t="str">
        <f t="shared" si="81"/>
        <v>CONFIRMED BULLISH</v>
      </c>
    </row>
    <row r="1320" spans="1:8" ht="13.5" x14ac:dyDescent="0.25">
      <c r="A1320" s="4">
        <v>43934</v>
      </c>
      <c r="B1320" s="2">
        <v>3.75</v>
      </c>
      <c r="C1320" s="2">
        <v>3.75</v>
      </c>
      <c r="D1320" s="2">
        <v>1303</v>
      </c>
      <c r="E1320" s="2">
        <f t="shared" si="80"/>
        <v>1631147</v>
      </c>
      <c r="F1320" s="15" t="str">
        <f t="shared" si="83"/>
        <v>BULLISH</v>
      </c>
      <c r="G1320" s="15" t="str">
        <f t="shared" si="82"/>
        <v>NEUTRAL</v>
      </c>
      <c r="H1320" s="15" t="str">
        <f t="shared" si="81"/>
        <v>CONFIRMED BULLISH</v>
      </c>
    </row>
    <row r="1321" spans="1:8" ht="13.5" x14ac:dyDescent="0.25">
      <c r="A1321" s="4">
        <v>43935</v>
      </c>
      <c r="B1321" s="2">
        <v>3.75</v>
      </c>
      <c r="C1321" s="2">
        <v>3.75</v>
      </c>
      <c r="D1321" s="2">
        <v>30</v>
      </c>
      <c r="E1321" s="2">
        <f t="shared" si="80"/>
        <v>1631147</v>
      </c>
      <c r="F1321" s="15" t="str">
        <f t="shared" si="83"/>
        <v>BULLISH</v>
      </c>
      <c r="G1321" s="15" t="str">
        <f t="shared" si="82"/>
        <v>NEUTRAL</v>
      </c>
      <c r="H1321" s="15" t="str">
        <f t="shared" si="81"/>
        <v>CONFIRMED BULLISH</v>
      </c>
    </row>
    <row r="1322" spans="1:8" ht="13.5" x14ac:dyDescent="0.25">
      <c r="A1322" s="4">
        <v>43936</v>
      </c>
      <c r="B1322" s="2">
        <v>3.75</v>
      </c>
      <c r="C1322" s="2">
        <v>3.75</v>
      </c>
      <c r="D1322" s="2">
        <v>0</v>
      </c>
      <c r="E1322" s="2">
        <f t="shared" si="80"/>
        <v>1631147</v>
      </c>
      <c r="F1322" s="15" t="str">
        <f t="shared" si="83"/>
        <v>BULLISH</v>
      </c>
      <c r="G1322" s="15" t="str">
        <f t="shared" si="82"/>
        <v>NEUTRAL</v>
      </c>
      <c r="H1322" s="15" t="str">
        <f t="shared" si="81"/>
        <v>CONFIRMED BULLISH</v>
      </c>
    </row>
    <row r="1323" spans="1:8" ht="13.5" x14ac:dyDescent="0.25">
      <c r="A1323" s="4">
        <v>43937</v>
      </c>
      <c r="B1323" s="2">
        <v>3.75</v>
      </c>
      <c r="C1323" s="2">
        <v>3.75</v>
      </c>
      <c r="D1323" s="2">
        <v>0</v>
      </c>
      <c r="E1323" s="2">
        <f t="shared" si="80"/>
        <v>1631147</v>
      </c>
      <c r="F1323" s="15" t="str">
        <f t="shared" si="83"/>
        <v>BULLISH</v>
      </c>
      <c r="G1323" s="15" t="str">
        <f t="shared" si="82"/>
        <v>NEUTRAL</v>
      </c>
      <c r="H1323" s="15" t="str">
        <f t="shared" si="81"/>
        <v>CONFIRMED BULLISH</v>
      </c>
    </row>
    <row r="1324" spans="1:8" ht="13.5" x14ac:dyDescent="0.25">
      <c r="A1324" s="4">
        <v>43938</v>
      </c>
      <c r="B1324" s="2">
        <v>3.75</v>
      </c>
      <c r="C1324" s="2">
        <v>3.75</v>
      </c>
      <c r="D1324" s="2">
        <v>1</v>
      </c>
      <c r="E1324" s="2">
        <f t="shared" si="80"/>
        <v>1631147</v>
      </c>
      <c r="F1324" s="15" t="str">
        <f t="shared" si="83"/>
        <v>BULLISH</v>
      </c>
      <c r="G1324" s="15" t="str">
        <f t="shared" si="82"/>
        <v>NEUTRAL</v>
      </c>
      <c r="H1324" s="15" t="str">
        <f t="shared" si="81"/>
        <v>CONFIRMED BULLISH</v>
      </c>
    </row>
    <row r="1325" spans="1:8" ht="13.5" x14ac:dyDescent="0.25">
      <c r="A1325" s="4">
        <v>43941</v>
      </c>
      <c r="B1325" s="2">
        <v>3.84</v>
      </c>
      <c r="C1325" s="2">
        <v>3.84</v>
      </c>
      <c r="D1325" s="2">
        <v>315</v>
      </c>
      <c r="E1325" s="2">
        <f t="shared" si="80"/>
        <v>1631462</v>
      </c>
      <c r="F1325" s="15" t="str">
        <f t="shared" si="83"/>
        <v>BULLISH</v>
      </c>
      <c r="G1325" s="15" t="str">
        <f t="shared" si="82"/>
        <v>NEUTRAL</v>
      </c>
      <c r="H1325" s="15" t="str">
        <f t="shared" si="81"/>
        <v>CONFIRMED BULLISH</v>
      </c>
    </row>
    <row r="1326" spans="1:8" ht="13.5" x14ac:dyDescent="0.25">
      <c r="A1326" s="4">
        <v>43942</v>
      </c>
      <c r="B1326" s="2">
        <v>3.85</v>
      </c>
      <c r="C1326" s="2">
        <v>3.85</v>
      </c>
      <c r="D1326" s="2">
        <v>10</v>
      </c>
      <c r="E1326" s="2">
        <f t="shared" si="80"/>
        <v>1631472</v>
      </c>
      <c r="F1326" s="15" t="str">
        <f t="shared" si="83"/>
        <v>BULLISH</v>
      </c>
      <c r="G1326" s="15" t="str">
        <f t="shared" si="82"/>
        <v>NEUTRAL</v>
      </c>
      <c r="H1326" s="15" t="str">
        <f t="shared" si="81"/>
        <v>CONFIRMED BULLISH</v>
      </c>
    </row>
    <row r="1327" spans="1:8" ht="13.5" x14ac:dyDescent="0.25">
      <c r="A1327" s="4">
        <v>43943</v>
      </c>
      <c r="B1327" s="2">
        <v>3.8</v>
      </c>
      <c r="C1327" s="2">
        <v>3.8</v>
      </c>
      <c r="D1327" s="2">
        <v>4</v>
      </c>
      <c r="E1327" s="2">
        <f t="shared" si="80"/>
        <v>1631468</v>
      </c>
      <c r="F1327" s="15" t="str">
        <f t="shared" si="83"/>
        <v>BULLISH</v>
      </c>
      <c r="G1327" s="15" t="str">
        <f t="shared" si="82"/>
        <v>NEUTRAL</v>
      </c>
      <c r="H1327" s="15" t="str">
        <f t="shared" si="81"/>
        <v>CONFIRMED BULLISH</v>
      </c>
    </row>
    <row r="1328" spans="1:8" ht="13.5" x14ac:dyDescent="0.25">
      <c r="A1328" s="4">
        <v>43944</v>
      </c>
      <c r="B1328" s="2">
        <v>3.85</v>
      </c>
      <c r="C1328" s="2">
        <v>3.85</v>
      </c>
      <c r="D1328" s="2">
        <v>1</v>
      </c>
      <c r="E1328" s="2">
        <f t="shared" si="80"/>
        <v>1631469</v>
      </c>
      <c r="F1328" s="15" t="str">
        <f t="shared" si="83"/>
        <v>BULLISH</v>
      </c>
      <c r="G1328" s="15" t="str">
        <f t="shared" si="82"/>
        <v>NEUTRAL</v>
      </c>
      <c r="H1328" s="15" t="str">
        <f t="shared" si="81"/>
        <v>CONFIRMED BULLISH</v>
      </c>
    </row>
    <row r="1329" spans="1:8" ht="13.5" x14ac:dyDescent="0.25">
      <c r="A1329" s="4">
        <v>43945</v>
      </c>
      <c r="B1329" s="2">
        <v>3.85</v>
      </c>
      <c r="C1329" s="2">
        <v>3.85</v>
      </c>
      <c r="D1329" s="2">
        <v>281</v>
      </c>
      <c r="E1329" s="2">
        <f t="shared" si="80"/>
        <v>1631469</v>
      </c>
      <c r="F1329" s="15" t="str">
        <f t="shared" si="83"/>
        <v>BULLISH</v>
      </c>
      <c r="G1329" s="15" t="str">
        <f t="shared" si="82"/>
        <v>NEUTRAL</v>
      </c>
      <c r="H1329" s="15" t="str">
        <f t="shared" si="81"/>
        <v>CONFIRMED BULLISH</v>
      </c>
    </row>
    <row r="1330" spans="1:8" ht="13.5" x14ac:dyDescent="0.25">
      <c r="A1330" s="4">
        <v>43948</v>
      </c>
      <c r="B1330" s="2">
        <v>3.85</v>
      </c>
      <c r="C1330" s="2">
        <v>3.85</v>
      </c>
      <c r="D1330" s="2">
        <v>0</v>
      </c>
      <c r="E1330" s="2">
        <f t="shared" si="80"/>
        <v>1631469</v>
      </c>
      <c r="F1330" s="15" t="str">
        <f t="shared" si="83"/>
        <v>BULLISH</v>
      </c>
      <c r="G1330" s="15" t="str">
        <f t="shared" si="82"/>
        <v>NEUTRAL</v>
      </c>
      <c r="H1330" s="15" t="str">
        <f t="shared" si="81"/>
        <v>CONFIRMED BULLISH</v>
      </c>
    </row>
    <row r="1331" spans="1:8" ht="13.5" x14ac:dyDescent="0.25">
      <c r="A1331" s="4">
        <v>43949</v>
      </c>
      <c r="B1331" s="2">
        <v>3.85</v>
      </c>
      <c r="C1331" s="2">
        <v>3.85</v>
      </c>
      <c r="D1331" s="2">
        <v>0</v>
      </c>
      <c r="E1331" s="2">
        <f t="shared" si="80"/>
        <v>1631469</v>
      </c>
      <c r="F1331" s="15" t="str">
        <f t="shared" si="83"/>
        <v>BEARISH</v>
      </c>
      <c r="G1331" s="15" t="str">
        <f t="shared" si="82"/>
        <v>NEUTRAL</v>
      </c>
      <c r="H1331" s="15" t="str">
        <f t="shared" si="81"/>
        <v>NEUTRAL</v>
      </c>
    </row>
    <row r="1332" spans="1:8" ht="13.5" x14ac:dyDescent="0.25">
      <c r="A1332" s="4">
        <v>43950</v>
      </c>
      <c r="B1332" s="2">
        <v>3.8</v>
      </c>
      <c r="C1332" s="2">
        <v>3.8</v>
      </c>
      <c r="D1332" s="2">
        <v>330</v>
      </c>
      <c r="E1332" s="2">
        <f t="shared" si="80"/>
        <v>1631139</v>
      </c>
      <c r="F1332" s="15" t="str">
        <f t="shared" si="83"/>
        <v>BEARISH</v>
      </c>
      <c r="G1332" s="15" t="str">
        <f t="shared" si="82"/>
        <v>NEUTRAL</v>
      </c>
      <c r="H1332" s="15" t="str">
        <f t="shared" si="81"/>
        <v>NEUTRAL</v>
      </c>
    </row>
    <row r="1333" spans="1:8" ht="13.5" x14ac:dyDescent="0.25">
      <c r="A1333" s="4">
        <v>43951</v>
      </c>
      <c r="B1333" s="2">
        <v>3.79</v>
      </c>
      <c r="C1333" s="2">
        <v>3.79</v>
      </c>
      <c r="D1333" s="2">
        <v>300</v>
      </c>
      <c r="E1333" s="2">
        <f t="shared" si="80"/>
        <v>1630839</v>
      </c>
      <c r="F1333" s="15" t="str">
        <f t="shared" si="83"/>
        <v>BEARISH</v>
      </c>
      <c r="G1333" s="15" t="str">
        <f t="shared" si="82"/>
        <v>NEUTRAL</v>
      </c>
      <c r="H1333" s="15" t="str">
        <f t="shared" si="81"/>
        <v>CONFIRMED BEARISH</v>
      </c>
    </row>
    <row r="1334" spans="1:8" ht="13.5" x14ac:dyDescent="0.25">
      <c r="A1334" s="4">
        <v>43955</v>
      </c>
      <c r="B1334" s="2">
        <v>3.74</v>
      </c>
      <c r="C1334" s="2">
        <v>3.74</v>
      </c>
      <c r="D1334" s="2">
        <v>18267</v>
      </c>
      <c r="E1334" s="2">
        <f t="shared" si="80"/>
        <v>1612572</v>
      </c>
      <c r="F1334" s="15" t="str">
        <f t="shared" si="83"/>
        <v>BEARISH</v>
      </c>
      <c r="G1334" s="15" t="str">
        <f t="shared" si="82"/>
        <v>NEUTRAL</v>
      </c>
      <c r="H1334" s="15" t="str">
        <f t="shared" si="81"/>
        <v>CONFIRMED BEARISH</v>
      </c>
    </row>
    <row r="1335" spans="1:8" ht="13.5" x14ac:dyDescent="0.25">
      <c r="A1335" s="4">
        <v>43956</v>
      </c>
      <c r="B1335" s="2">
        <v>3.69</v>
      </c>
      <c r="C1335" s="2">
        <v>3.69</v>
      </c>
      <c r="D1335" s="2">
        <v>101</v>
      </c>
      <c r="E1335" s="2">
        <f t="shared" si="80"/>
        <v>1612471</v>
      </c>
      <c r="F1335" s="15" t="str">
        <f t="shared" si="83"/>
        <v>BEARISH</v>
      </c>
      <c r="G1335" s="15" t="str">
        <f t="shared" si="82"/>
        <v>NEUTRAL</v>
      </c>
      <c r="H1335" s="15" t="str">
        <f t="shared" si="81"/>
        <v>CONFIRMED BEARISH</v>
      </c>
    </row>
    <row r="1336" spans="1:8" ht="13.5" x14ac:dyDescent="0.25">
      <c r="A1336" s="4">
        <v>43957</v>
      </c>
      <c r="B1336" s="2">
        <v>3.69</v>
      </c>
      <c r="C1336" s="2">
        <v>3.69</v>
      </c>
      <c r="D1336" s="2">
        <v>0</v>
      </c>
      <c r="E1336" s="2">
        <f t="shared" si="80"/>
        <v>1612471</v>
      </c>
      <c r="F1336" s="15" t="str">
        <f t="shared" si="83"/>
        <v>BEARISH</v>
      </c>
      <c r="G1336" s="15" t="str">
        <f t="shared" si="82"/>
        <v>NEUTRAL</v>
      </c>
      <c r="H1336" s="15" t="str">
        <f t="shared" si="81"/>
        <v>CONFIRMED BEARISH</v>
      </c>
    </row>
    <row r="1337" spans="1:8" ht="13.5" x14ac:dyDescent="0.25">
      <c r="A1337" s="4">
        <v>43958</v>
      </c>
      <c r="B1337" s="2">
        <v>3.66</v>
      </c>
      <c r="C1337" s="2">
        <v>3.66</v>
      </c>
      <c r="D1337" s="2">
        <v>1</v>
      </c>
      <c r="E1337" s="2">
        <f t="shared" si="80"/>
        <v>1612470</v>
      </c>
      <c r="F1337" s="15" t="str">
        <f t="shared" si="83"/>
        <v>BEARISH</v>
      </c>
      <c r="G1337" s="15" t="str">
        <f t="shared" si="82"/>
        <v>NEUTRAL</v>
      </c>
      <c r="H1337" s="15" t="str">
        <f t="shared" si="81"/>
        <v>CONFIRMED BEARISH</v>
      </c>
    </row>
    <row r="1338" spans="1:8" ht="13.5" x14ac:dyDescent="0.25">
      <c r="A1338" s="4">
        <v>43959</v>
      </c>
      <c r="B1338" s="2">
        <v>3.66</v>
      </c>
      <c r="C1338" s="2">
        <v>3.66</v>
      </c>
      <c r="D1338" s="2">
        <v>11219</v>
      </c>
      <c r="E1338" s="2">
        <f t="shared" si="80"/>
        <v>1612470</v>
      </c>
      <c r="F1338" s="15" t="str">
        <f t="shared" si="83"/>
        <v>BEARISH</v>
      </c>
      <c r="G1338" s="15" t="str">
        <f t="shared" si="82"/>
        <v>NEUTRAL</v>
      </c>
      <c r="H1338" s="15" t="str">
        <f t="shared" si="81"/>
        <v>CONFIRMED BEARISH</v>
      </c>
    </row>
    <row r="1339" spans="1:8" ht="13.5" x14ac:dyDescent="0.25">
      <c r="A1339" s="4">
        <v>43962</v>
      </c>
      <c r="B1339" s="2">
        <v>3.7</v>
      </c>
      <c r="C1339" s="2">
        <v>3.7</v>
      </c>
      <c r="D1339" s="2">
        <v>10075</v>
      </c>
      <c r="E1339" s="2">
        <f t="shared" si="80"/>
        <v>1622545</v>
      </c>
      <c r="F1339" s="15" t="str">
        <f t="shared" si="83"/>
        <v>BULLISH</v>
      </c>
      <c r="G1339" s="15" t="str">
        <f t="shared" si="82"/>
        <v>NEUTRAL</v>
      </c>
      <c r="H1339" s="15" t="str">
        <f t="shared" si="81"/>
        <v>BULLISH DIVERGENCE</v>
      </c>
    </row>
    <row r="1340" spans="1:8" ht="13.5" x14ac:dyDescent="0.25">
      <c r="A1340" s="4">
        <v>43963</v>
      </c>
      <c r="B1340" s="2">
        <v>3.8</v>
      </c>
      <c r="C1340" s="2">
        <v>3.8</v>
      </c>
      <c r="D1340" s="2">
        <v>202</v>
      </c>
      <c r="E1340" s="2">
        <f t="shared" si="80"/>
        <v>1622747</v>
      </c>
      <c r="F1340" s="15" t="str">
        <f t="shared" si="83"/>
        <v>BULLISH</v>
      </c>
      <c r="G1340" s="15" t="str">
        <f t="shared" si="82"/>
        <v>NEUTRAL</v>
      </c>
      <c r="H1340" s="15" t="str">
        <f t="shared" si="81"/>
        <v>CONFIRMED BULLISH</v>
      </c>
    </row>
    <row r="1341" spans="1:8" ht="13.5" x14ac:dyDescent="0.25">
      <c r="A1341" s="4">
        <v>43964</v>
      </c>
      <c r="B1341" s="2">
        <v>3.8</v>
      </c>
      <c r="C1341" s="2">
        <v>3.8</v>
      </c>
      <c r="D1341" s="2">
        <v>0</v>
      </c>
      <c r="E1341" s="2">
        <f t="shared" si="80"/>
        <v>1622747</v>
      </c>
      <c r="F1341" s="15" t="str">
        <f t="shared" si="83"/>
        <v>BULLISH</v>
      </c>
      <c r="G1341" s="15" t="str">
        <f t="shared" si="82"/>
        <v>NEUTRAL</v>
      </c>
      <c r="H1341" s="15" t="str">
        <f t="shared" si="81"/>
        <v>CONFIRMED BULLISH</v>
      </c>
    </row>
    <row r="1342" spans="1:8" ht="13.5" x14ac:dyDescent="0.25">
      <c r="A1342" s="4">
        <v>43965</v>
      </c>
      <c r="B1342" s="2">
        <v>3.7</v>
      </c>
      <c r="C1342" s="2">
        <v>3.7</v>
      </c>
      <c r="D1342" s="2">
        <v>130</v>
      </c>
      <c r="E1342" s="2">
        <f t="shared" si="80"/>
        <v>1622617</v>
      </c>
      <c r="F1342" s="15" t="str">
        <f t="shared" si="83"/>
        <v>BULLISH</v>
      </c>
      <c r="G1342" s="15" t="str">
        <f t="shared" si="82"/>
        <v>NEUTRAL</v>
      </c>
      <c r="H1342" s="15" t="str">
        <f t="shared" si="81"/>
        <v>CONFIRMED BULLISH</v>
      </c>
    </row>
    <row r="1343" spans="1:8" ht="13.5" x14ac:dyDescent="0.25">
      <c r="A1343" s="4">
        <v>43966</v>
      </c>
      <c r="B1343" s="2">
        <v>3.7</v>
      </c>
      <c r="C1343" s="2">
        <v>3.7</v>
      </c>
      <c r="D1343" s="2">
        <v>400</v>
      </c>
      <c r="E1343" s="2">
        <f t="shared" si="80"/>
        <v>1622617</v>
      </c>
      <c r="F1343" s="15" t="str">
        <f t="shared" si="83"/>
        <v>BULLISH</v>
      </c>
      <c r="G1343" s="15" t="str">
        <f t="shared" si="82"/>
        <v>NEUTRAL</v>
      </c>
      <c r="H1343" s="15" t="str">
        <f t="shared" si="81"/>
        <v>CONFIRMED BULLISH</v>
      </c>
    </row>
    <row r="1344" spans="1:8" ht="13.5" x14ac:dyDescent="0.25">
      <c r="A1344" s="4">
        <v>43969</v>
      </c>
      <c r="B1344" s="2">
        <v>3.76</v>
      </c>
      <c r="C1344" s="2">
        <v>3.76</v>
      </c>
      <c r="D1344" s="2">
        <v>853</v>
      </c>
      <c r="E1344" s="2">
        <f t="shared" si="80"/>
        <v>1623470</v>
      </c>
      <c r="F1344" s="15" t="str">
        <f t="shared" si="83"/>
        <v>BULLISH</v>
      </c>
      <c r="G1344" s="15" t="str">
        <f t="shared" si="82"/>
        <v>NEUTRAL</v>
      </c>
      <c r="H1344" s="15" t="str">
        <f t="shared" si="81"/>
        <v>CONFIRMED BULLISH</v>
      </c>
    </row>
    <row r="1345" spans="1:8" ht="13.5" x14ac:dyDescent="0.25">
      <c r="A1345" s="4">
        <v>43970</v>
      </c>
      <c r="B1345" s="2">
        <v>3.74</v>
      </c>
      <c r="C1345" s="2">
        <v>3.74</v>
      </c>
      <c r="D1345" s="2">
        <v>481</v>
      </c>
      <c r="E1345" s="2">
        <f t="shared" si="80"/>
        <v>1622989</v>
      </c>
      <c r="F1345" s="15" t="str">
        <f t="shared" si="83"/>
        <v>BULLISH</v>
      </c>
      <c r="G1345" s="15" t="str">
        <f t="shared" si="82"/>
        <v>NEUTRAL</v>
      </c>
      <c r="H1345" s="15" t="str">
        <f t="shared" si="81"/>
        <v>BULLISH DIVERGENCE</v>
      </c>
    </row>
    <row r="1346" spans="1:8" ht="13.5" x14ac:dyDescent="0.25">
      <c r="A1346" s="4">
        <v>43971</v>
      </c>
      <c r="B1346" s="2">
        <v>3.74</v>
      </c>
      <c r="C1346" s="2">
        <v>3.74</v>
      </c>
      <c r="D1346" s="2">
        <v>947</v>
      </c>
      <c r="E1346" s="2">
        <f t="shared" si="80"/>
        <v>1622989</v>
      </c>
      <c r="F1346" s="15" t="str">
        <f t="shared" si="83"/>
        <v>BULLISH</v>
      </c>
      <c r="G1346" s="15" t="str">
        <f t="shared" si="82"/>
        <v>NEUTRAL</v>
      </c>
      <c r="H1346" s="15" t="str">
        <f t="shared" si="81"/>
        <v>BULLISH DIVERGENCE</v>
      </c>
    </row>
    <row r="1347" spans="1:8" ht="13.5" x14ac:dyDescent="0.25">
      <c r="A1347" s="4">
        <v>43972</v>
      </c>
      <c r="B1347" s="2">
        <v>3.69</v>
      </c>
      <c r="C1347" s="2">
        <v>3.69</v>
      </c>
      <c r="D1347" s="2">
        <v>600</v>
      </c>
      <c r="E1347" s="2">
        <f t="shared" si="80"/>
        <v>1622389</v>
      </c>
      <c r="F1347" s="15" t="str">
        <f t="shared" si="83"/>
        <v>BEARISH</v>
      </c>
      <c r="G1347" s="15" t="str">
        <f t="shared" si="82"/>
        <v>NEUTRAL</v>
      </c>
      <c r="H1347" s="15" t="str">
        <f t="shared" si="81"/>
        <v>CONFIRMED BEARISH</v>
      </c>
    </row>
    <row r="1348" spans="1:8" ht="13.5" x14ac:dyDescent="0.25">
      <c r="A1348" s="4">
        <v>43973</v>
      </c>
      <c r="B1348" s="2">
        <v>3.6</v>
      </c>
      <c r="C1348" s="2">
        <v>3.6</v>
      </c>
      <c r="D1348" s="2">
        <v>980</v>
      </c>
      <c r="E1348" s="2">
        <f t="shared" ref="E1348:E1411" si="84">IF(B1348&gt;B1347, E1347+D1348, IF(B1348&lt;B1347, E1347-D1348, E1347))</f>
        <v>1621409</v>
      </c>
      <c r="F1348" s="15" t="str">
        <f t="shared" si="83"/>
        <v>BEARISH</v>
      </c>
      <c r="G1348" s="15" t="str">
        <f t="shared" si="82"/>
        <v>NEUTRAL</v>
      </c>
      <c r="H1348" s="15" t="str">
        <f t="shared" si="81"/>
        <v>CONFIRMED BEARISH</v>
      </c>
    </row>
    <row r="1349" spans="1:8" ht="13.5" x14ac:dyDescent="0.25">
      <c r="A1349" s="4">
        <v>43977</v>
      </c>
      <c r="B1349" s="2">
        <v>3.6</v>
      </c>
      <c r="C1349" s="2">
        <v>3.6</v>
      </c>
      <c r="D1349" s="2">
        <v>612</v>
      </c>
      <c r="E1349" s="2">
        <f t="shared" si="84"/>
        <v>1621409</v>
      </c>
      <c r="F1349" s="15" t="str">
        <f t="shared" si="83"/>
        <v>BEARISH</v>
      </c>
      <c r="G1349" s="15" t="str">
        <f t="shared" si="82"/>
        <v>NEUTRAL</v>
      </c>
      <c r="H1349" s="15" t="str">
        <f t="shared" si="81"/>
        <v>CONFIRMED BEARISH</v>
      </c>
    </row>
    <row r="1350" spans="1:8" ht="13.5" x14ac:dyDescent="0.25">
      <c r="A1350" s="4">
        <v>43978</v>
      </c>
      <c r="B1350" s="2">
        <v>3.6</v>
      </c>
      <c r="C1350" s="2">
        <v>3.6</v>
      </c>
      <c r="D1350" s="2">
        <v>608</v>
      </c>
      <c r="E1350" s="2">
        <f t="shared" si="84"/>
        <v>1621409</v>
      </c>
      <c r="F1350" s="15" t="str">
        <f t="shared" si="83"/>
        <v>BEARISH</v>
      </c>
      <c r="G1350" s="15" t="str">
        <f t="shared" si="82"/>
        <v>NEUTRAL</v>
      </c>
      <c r="H1350" s="1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4">
        <v>43979</v>
      </c>
      <c r="B1351" s="2">
        <v>3.59</v>
      </c>
      <c r="C1351" s="2">
        <v>3.59</v>
      </c>
      <c r="D1351" s="2">
        <v>3694</v>
      </c>
      <c r="E1351" s="2">
        <f t="shared" si="84"/>
        <v>1617715</v>
      </c>
      <c r="F1351" s="15" t="str">
        <f t="shared" si="83"/>
        <v>BEARISH</v>
      </c>
      <c r="G1351" s="15" t="str">
        <f t="shared" ref="G1351:G1414" si="86">IF((E1351-E1346)/E1346 &gt; 0.02, "STRONG",
 IF((E1351-E1346)/E1346 &lt; -0.02, "WEAK", "NEUTRAL"))</f>
        <v>NEUTRAL</v>
      </c>
      <c r="H1351" s="15" t="str">
        <f t="shared" si="85"/>
        <v>CONFIRMED BEARISH</v>
      </c>
    </row>
    <row r="1352" spans="1:8" ht="13.5" x14ac:dyDescent="0.25">
      <c r="A1352" s="4">
        <v>43980</v>
      </c>
      <c r="B1352" s="2">
        <v>3.49</v>
      </c>
      <c r="C1352" s="2">
        <v>3.49</v>
      </c>
      <c r="D1352" s="2">
        <v>2470</v>
      </c>
      <c r="E1352" s="2">
        <f t="shared" si="84"/>
        <v>1615245</v>
      </c>
      <c r="F1352" s="15" t="str">
        <f t="shared" ref="F1352:F1415" si="87">IF(E1352&gt;E1347,"BULLISH",IF(E1352&lt;E1347,"BEARISH","NEUTRAL"))</f>
        <v>BEARISH</v>
      </c>
      <c r="G1352" s="15" t="str">
        <f t="shared" si="86"/>
        <v>NEUTRAL</v>
      </c>
      <c r="H1352" s="15" t="str">
        <f t="shared" si="85"/>
        <v>CONFIRMED BEARISH</v>
      </c>
    </row>
    <row r="1353" spans="1:8" ht="13.5" x14ac:dyDescent="0.25">
      <c r="A1353" s="4">
        <v>43983</v>
      </c>
      <c r="B1353" s="2">
        <v>3.58</v>
      </c>
      <c r="C1353" s="2">
        <v>3.58</v>
      </c>
      <c r="D1353" s="2">
        <v>13960</v>
      </c>
      <c r="E1353" s="2">
        <f t="shared" si="84"/>
        <v>1629205</v>
      </c>
      <c r="F1353" s="15" t="str">
        <f t="shared" si="87"/>
        <v>BULLISH</v>
      </c>
      <c r="G1353" s="15" t="str">
        <f t="shared" si="86"/>
        <v>NEUTRAL</v>
      </c>
      <c r="H1353" s="15" t="str">
        <f t="shared" si="85"/>
        <v>BULLISH DIVERGENCE</v>
      </c>
    </row>
    <row r="1354" spans="1:8" ht="13.5" x14ac:dyDescent="0.25">
      <c r="A1354" s="4">
        <v>43984</v>
      </c>
      <c r="B1354" s="2">
        <v>3.55</v>
      </c>
      <c r="C1354" s="2">
        <v>3.55</v>
      </c>
      <c r="D1354" s="2">
        <v>56344</v>
      </c>
      <c r="E1354" s="2">
        <f t="shared" si="84"/>
        <v>1572861</v>
      </c>
      <c r="F1354" s="15" t="str">
        <f t="shared" si="87"/>
        <v>BEARISH</v>
      </c>
      <c r="G1354" s="15" t="str">
        <f t="shared" si="86"/>
        <v>WEAK</v>
      </c>
      <c r="H1354" s="15" t="str">
        <f t="shared" si="85"/>
        <v>CONFIRMED BEARISH</v>
      </c>
    </row>
    <row r="1355" spans="1:8" ht="13.5" x14ac:dyDescent="0.25">
      <c r="A1355" s="4">
        <v>43985</v>
      </c>
      <c r="B1355" s="2">
        <v>3.54</v>
      </c>
      <c r="C1355" s="2">
        <v>3.54</v>
      </c>
      <c r="D1355" s="2">
        <v>19410</v>
      </c>
      <c r="E1355" s="2">
        <f t="shared" si="84"/>
        <v>1553451</v>
      </c>
      <c r="F1355" s="15" t="str">
        <f t="shared" si="87"/>
        <v>BEARISH</v>
      </c>
      <c r="G1355" s="15" t="str">
        <f t="shared" si="86"/>
        <v>WEAK</v>
      </c>
      <c r="H1355" s="15" t="str">
        <f t="shared" si="85"/>
        <v>CONFIRMED BEARISH</v>
      </c>
    </row>
    <row r="1356" spans="1:8" ht="13.5" x14ac:dyDescent="0.25">
      <c r="A1356" s="4">
        <v>43986</v>
      </c>
      <c r="B1356" s="2">
        <v>3.54</v>
      </c>
      <c r="C1356" s="2">
        <v>3.54</v>
      </c>
      <c r="D1356" s="2">
        <v>1322</v>
      </c>
      <c r="E1356" s="2">
        <f t="shared" si="84"/>
        <v>1553451</v>
      </c>
      <c r="F1356" s="15" t="str">
        <f t="shared" si="87"/>
        <v>BEARISH</v>
      </c>
      <c r="G1356" s="15" t="str">
        <f t="shared" si="86"/>
        <v>WEAK</v>
      </c>
      <c r="H1356" s="15" t="str">
        <f t="shared" si="85"/>
        <v>CONFIRMED BEARISH</v>
      </c>
    </row>
    <row r="1357" spans="1:8" ht="13.5" x14ac:dyDescent="0.25">
      <c r="A1357" s="4">
        <v>43987</v>
      </c>
      <c r="B1357" s="2">
        <v>3.5</v>
      </c>
      <c r="C1357" s="2">
        <v>3.5</v>
      </c>
      <c r="D1357" s="2">
        <v>625</v>
      </c>
      <c r="E1357" s="2">
        <f t="shared" si="84"/>
        <v>1552826</v>
      </c>
      <c r="F1357" s="15" t="str">
        <f t="shared" si="87"/>
        <v>BEARISH</v>
      </c>
      <c r="G1357" s="15" t="str">
        <f t="shared" si="86"/>
        <v>WEAK</v>
      </c>
      <c r="H1357" s="15" t="str">
        <f t="shared" si="85"/>
        <v>BEARISH DIVERGENCE</v>
      </c>
    </row>
    <row r="1358" spans="1:8" ht="13.5" x14ac:dyDescent="0.25">
      <c r="A1358" s="4">
        <v>43990</v>
      </c>
      <c r="B1358" s="2">
        <v>3.5</v>
      </c>
      <c r="C1358" s="2">
        <v>3.5</v>
      </c>
      <c r="D1358" s="2">
        <v>677</v>
      </c>
      <c r="E1358" s="2">
        <f t="shared" si="84"/>
        <v>1552826</v>
      </c>
      <c r="F1358" s="15" t="str">
        <f t="shared" si="87"/>
        <v>BEARISH</v>
      </c>
      <c r="G1358" s="15" t="str">
        <f t="shared" si="86"/>
        <v>WEAK</v>
      </c>
      <c r="H1358" s="15" t="str">
        <f t="shared" si="85"/>
        <v>CONFIRMED BEARISH</v>
      </c>
    </row>
    <row r="1359" spans="1:8" ht="13.5" x14ac:dyDescent="0.25">
      <c r="A1359" s="4">
        <v>43991</v>
      </c>
      <c r="B1359" s="2">
        <v>3.4</v>
      </c>
      <c r="C1359" s="2">
        <v>3.4</v>
      </c>
      <c r="D1359" s="2">
        <v>1610</v>
      </c>
      <c r="E1359" s="2">
        <f t="shared" si="84"/>
        <v>1551216</v>
      </c>
      <c r="F1359" s="15" t="str">
        <f t="shared" si="87"/>
        <v>BEARISH</v>
      </c>
      <c r="G1359" s="15" t="str">
        <f t="shared" si="86"/>
        <v>NEUTRAL</v>
      </c>
      <c r="H1359" s="15" t="str">
        <f t="shared" si="85"/>
        <v>CONFIRMED BEARISH</v>
      </c>
    </row>
    <row r="1360" spans="1:8" ht="13.5" x14ac:dyDescent="0.25">
      <c r="A1360" s="4">
        <v>43992</v>
      </c>
      <c r="B1360" s="2">
        <v>3.46</v>
      </c>
      <c r="C1360" s="2">
        <v>3.46</v>
      </c>
      <c r="D1360" s="2">
        <v>604</v>
      </c>
      <c r="E1360" s="2">
        <f t="shared" si="84"/>
        <v>1551820</v>
      </c>
      <c r="F1360" s="15" t="str">
        <f t="shared" si="87"/>
        <v>BEARISH</v>
      </c>
      <c r="G1360" s="15" t="str">
        <f t="shared" si="86"/>
        <v>NEUTRAL</v>
      </c>
      <c r="H1360" s="15" t="str">
        <f t="shared" si="85"/>
        <v>CONFIRMED BEARISH</v>
      </c>
    </row>
    <row r="1361" spans="1:8" ht="13.5" x14ac:dyDescent="0.25">
      <c r="A1361" s="4">
        <v>43993</v>
      </c>
      <c r="B1361" s="2">
        <v>3.54</v>
      </c>
      <c r="C1361" s="2">
        <v>3.54</v>
      </c>
      <c r="D1361" s="2">
        <v>1776</v>
      </c>
      <c r="E1361" s="2">
        <f t="shared" si="84"/>
        <v>1553596</v>
      </c>
      <c r="F1361" s="15" t="str">
        <f t="shared" si="87"/>
        <v>BULLISH</v>
      </c>
      <c r="G1361" s="15" t="str">
        <f t="shared" si="86"/>
        <v>NEUTRAL</v>
      </c>
      <c r="H1361" s="15" t="str">
        <f t="shared" si="85"/>
        <v>NEUTRAL</v>
      </c>
    </row>
    <row r="1362" spans="1:8" ht="13.5" x14ac:dyDescent="0.25">
      <c r="A1362" s="4">
        <v>43994</v>
      </c>
      <c r="B1362" s="2">
        <v>3.54</v>
      </c>
      <c r="C1362" s="2">
        <v>3.54</v>
      </c>
      <c r="D1362" s="2">
        <v>2582</v>
      </c>
      <c r="E1362" s="2">
        <f t="shared" si="84"/>
        <v>1553596</v>
      </c>
      <c r="F1362" s="15" t="str">
        <f t="shared" si="87"/>
        <v>BULLISH</v>
      </c>
      <c r="G1362" s="15" t="str">
        <f t="shared" si="86"/>
        <v>NEUTRAL</v>
      </c>
      <c r="H1362" s="15" t="str">
        <f t="shared" si="85"/>
        <v>CONFIRMED BULLISH</v>
      </c>
    </row>
    <row r="1363" spans="1:8" ht="13.5" x14ac:dyDescent="0.25">
      <c r="A1363" s="4">
        <v>43997</v>
      </c>
      <c r="B1363" s="2">
        <v>3.49</v>
      </c>
      <c r="C1363" s="2">
        <v>3.49</v>
      </c>
      <c r="D1363" s="2">
        <v>802</v>
      </c>
      <c r="E1363" s="2">
        <f t="shared" si="84"/>
        <v>1552794</v>
      </c>
      <c r="F1363" s="15" t="str">
        <f t="shared" si="87"/>
        <v>BEARISH</v>
      </c>
      <c r="G1363" s="15" t="str">
        <f t="shared" si="86"/>
        <v>NEUTRAL</v>
      </c>
      <c r="H1363" s="15" t="str">
        <f t="shared" si="85"/>
        <v>CONFIRMED BEARISH</v>
      </c>
    </row>
    <row r="1364" spans="1:8" ht="13.5" x14ac:dyDescent="0.25">
      <c r="A1364" s="4">
        <v>43998</v>
      </c>
      <c r="B1364" s="2">
        <v>3.39</v>
      </c>
      <c r="C1364" s="2">
        <v>3.39</v>
      </c>
      <c r="D1364" s="2">
        <v>11274</v>
      </c>
      <c r="E1364" s="2">
        <f t="shared" si="84"/>
        <v>1541520</v>
      </c>
      <c r="F1364" s="15" t="str">
        <f t="shared" si="87"/>
        <v>BEARISH</v>
      </c>
      <c r="G1364" s="15" t="str">
        <f t="shared" si="86"/>
        <v>NEUTRAL</v>
      </c>
      <c r="H1364" s="15" t="str">
        <f t="shared" si="85"/>
        <v>CONFIRMED BEARISH</v>
      </c>
    </row>
    <row r="1365" spans="1:8" ht="13.5" x14ac:dyDescent="0.25">
      <c r="A1365" s="4">
        <v>43999</v>
      </c>
      <c r="B1365" s="2">
        <v>3.38</v>
      </c>
      <c r="C1365" s="2">
        <v>3.38</v>
      </c>
      <c r="D1365" s="2">
        <v>236</v>
      </c>
      <c r="E1365" s="2">
        <f t="shared" si="84"/>
        <v>1541284</v>
      </c>
      <c r="F1365" s="15" t="str">
        <f t="shared" si="87"/>
        <v>BEARISH</v>
      </c>
      <c r="G1365" s="15" t="str">
        <f t="shared" si="86"/>
        <v>NEUTRAL</v>
      </c>
      <c r="H1365" s="15" t="str">
        <f t="shared" si="85"/>
        <v>CONFIRMED BEARISH</v>
      </c>
    </row>
    <row r="1366" spans="1:8" ht="13.5" x14ac:dyDescent="0.25">
      <c r="A1366" s="4">
        <v>44000</v>
      </c>
      <c r="B1366" s="2">
        <v>3.28</v>
      </c>
      <c r="C1366" s="2">
        <v>3.28</v>
      </c>
      <c r="D1366" s="2">
        <v>1969</v>
      </c>
      <c r="E1366" s="2">
        <f t="shared" si="84"/>
        <v>1539315</v>
      </c>
      <c r="F1366" s="15" t="str">
        <f t="shared" si="87"/>
        <v>BEARISH</v>
      </c>
      <c r="G1366" s="15" t="str">
        <f t="shared" si="86"/>
        <v>NEUTRAL</v>
      </c>
      <c r="H1366" s="15" t="str">
        <f t="shared" si="85"/>
        <v>CONFIRMED BEARISH</v>
      </c>
    </row>
    <row r="1367" spans="1:8" ht="13.5" x14ac:dyDescent="0.25">
      <c r="A1367" s="4">
        <v>44001</v>
      </c>
      <c r="B1367" s="2">
        <v>3.19</v>
      </c>
      <c r="C1367" s="2">
        <v>3.19</v>
      </c>
      <c r="D1367" s="2">
        <v>657</v>
      </c>
      <c r="E1367" s="2">
        <f t="shared" si="84"/>
        <v>1538658</v>
      </c>
      <c r="F1367" s="15" t="str">
        <f t="shared" si="87"/>
        <v>BEARISH</v>
      </c>
      <c r="G1367" s="15" t="str">
        <f t="shared" si="86"/>
        <v>NEUTRAL</v>
      </c>
      <c r="H1367" s="15" t="str">
        <f t="shared" si="85"/>
        <v>CONFIRMED BEARISH</v>
      </c>
    </row>
    <row r="1368" spans="1:8" ht="13.5" x14ac:dyDescent="0.25">
      <c r="A1368" s="4">
        <v>44004</v>
      </c>
      <c r="B1368" s="2">
        <v>3.28</v>
      </c>
      <c r="C1368" s="2">
        <v>3.28</v>
      </c>
      <c r="D1368" s="2">
        <v>17761</v>
      </c>
      <c r="E1368" s="2">
        <f t="shared" si="84"/>
        <v>1556419</v>
      </c>
      <c r="F1368" s="15" t="str">
        <f t="shared" si="87"/>
        <v>BULLISH</v>
      </c>
      <c r="G1368" s="15" t="str">
        <f t="shared" si="86"/>
        <v>NEUTRAL</v>
      </c>
      <c r="H1368" s="15" t="str">
        <f t="shared" si="85"/>
        <v>BULLISH DIVERGENCE</v>
      </c>
    </row>
    <row r="1369" spans="1:8" ht="13.5" x14ac:dyDescent="0.25">
      <c r="A1369" s="4">
        <v>44005</v>
      </c>
      <c r="B1369" s="2">
        <v>3.28</v>
      </c>
      <c r="C1369" s="2">
        <v>3.28</v>
      </c>
      <c r="D1369" s="2">
        <v>1221</v>
      </c>
      <c r="E1369" s="2">
        <f t="shared" si="84"/>
        <v>1556419</v>
      </c>
      <c r="F1369" s="15" t="str">
        <f t="shared" si="87"/>
        <v>BULLISH</v>
      </c>
      <c r="G1369" s="15" t="str">
        <f t="shared" si="86"/>
        <v>NEUTRAL</v>
      </c>
      <c r="H1369" s="15" t="str">
        <f t="shared" si="85"/>
        <v>BULLISH DIVERGENCE</v>
      </c>
    </row>
    <row r="1370" spans="1:8" ht="13.5" x14ac:dyDescent="0.25">
      <c r="A1370" s="4">
        <v>44006</v>
      </c>
      <c r="B1370" s="2">
        <v>3.19</v>
      </c>
      <c r="C1370" s="2">
        <v>3.19</v>
      </c>
      <c r="D1370" s="2">
        <v>3840</v>
      </c>
      <c r="E1370" s="2">
        <f t="shared" si="84"/>
        <v>1552579</v>
      </c>
      <c r="F1370" s="15" t="str">
        <f t="shared" si="87"/>
        <v>BULLISH</v>
      </c>
      <c r="G1370" s="15" t="str">
        <f t="shared" si="86"/>
        <v>NEUTRAL</v>
      </c>
      <c r="H1370" s="15" t="str">
        <f t="shared" si="85"/>
        <v>BULLISH DIVERGENCE</v>
      </c>
    </row>
    <row r="1371" spans="1:8" ht="13.5" x14ac:dyDescent="0.25">
      <c r="A1371" s="4">
        <v>44007</v>
      </c>
      <c r="B1371" s="2">
        <v>3.18</v>
      </c>
      <c r="C1371" s="2">
        <v>3.18</v>
      </c>
      <c r="D1371" s="2">
        <v>220</v>
      </c>
      <c r="E1371" s="2">
        <f t="shared" si="84"/>
        <v>1552359</v>
      </c>
      <c r="F1371" s="15" t="str">
        <f t="shared" si="87"/>
        <v>BULLISH</v>
      </c>
      <c r="G1371" s="15" t="str">
        <f t="shared" si="86"/>
        <v>NEUTRAL</v>
      </c>
      <c r="H1371" s="15" t="str">
        <f t="shared" si="85"/>
        <v>BULLISH DIVERGENCE</v>
      </c>
    </row>
    <row r="1372" spans="1:8" ht="13.5" x14ac:dyDescent="0.25">
      <c r="A1372" s="4">
        <v>44008</v>
      </c>
      <c r="B1372" s="2">
        <v>3.1</v>
      </c>
      <c r="C1372" s="2">
        <v>3.1</v>
      </c>
      <c r="D1372" s="2">
        <v>1353</v>
      </c>
      <c r="E1372" s="2">
        <f t="shared" si="84"/>
        <v>1551006</v>
      </c>
      <c r="F1372" s="15" t="str">
        <f t="shared" si="87"/>
        <v>BULLISH</v>
      </c>
      <c r="G1372" s="15" t="str">
        <f t="shared" si="86"/>
        <v>NEUTRAL</v>
      </c>
      <c r="H1372" s="15" t="str">
        <f t="shared" si="85"/>
        <v>BULLISH DIVERGENCE</v>
      </c>
    </row>
    <row r="1373" spans="1:8" ht="13.5" x14ac:dyDescent="0.25">
      <c r="A1373" s="4">
        <v>44011</v>
      </c>
      <c r="B1373" s="2">
        <v>3.27</v>
      </c>
      <c r="C1373" s="2">
        <v>3.27</v>
      </c>
      <c r="D1373" s="2">
        <v>4607</v>
      </c>
      <c r="E1373" s="2">
        <f t="shared" si="84"/>
        <v>1555613</v>
      </c>
      <c r="F1373" s="15" t="str">
        <f t="shared" si="87"/>
        <v>BEARISH</v>
      </c>
      <c r="G1373" s="15" t="str">
        <f t="shared" si="86"/>
        <v>NEUTRAL</v>
      </c>
      <c r="H1373" s="15" t="str">
        <f t="shared" si="85"/>
        <v>CONFIRMED BEARISH</v>
      </c>
    </row>
    <row r="1374" spans="1:8" ht="13.5" x14ac:dyDescent="0.25">
      <c r="A1374" s="4">
        <v>44012</v>
      </c>
      <c r="B1374" s="2">
        <v>3.2</v>
      </c>
      <c r="C1374" s="2">
        <v>3.2</v>
      </c>
      <c r="D1374" s="2">
        <v>7386</v>
      </c>
      <c r="E1374" s="2">
        <f t="shared" si="84"/>
        <v>1548227</v>
      </c>
      <c r="F1374" s="15" t="str">
        <f t="shared" si="87"/>
        <v>BEARISH</v>
      </c>
      <c r="G1374" s="15" t="str">
        <f t="shared" si="86"/>
        <v>NEUTRAL</v>
      </c>
      <c r="H1374" s="15" t="str">
        <f t="shared" si="85"/>
        <v>CONFIRMED BEARISH</v>
      </c>
    </row>
    <row r="1375" spans="1:8" ht="13.5" x14ac:dyDescent="0.25">
      <c r="A1375" s="4">
        <v>44013</v>
      </c>
      <c r="B1375" s="2">
        <v>3.11</v>
      </c>
      <c r="C1375" s="2">
        <v>3.11</v>
      </c>
      <c r="D1375" s="2">
        <v>1091</v>
      </c>
      <c r="E1375" s="2">
        <f t="shared" si="84"/>
        <v>1547136</v>
      </c>
      <c r="F1375" s="15" t="str">
        <f t="shared" si="87"/>
        <v>BEARISH</v>
      </c>
      <c r="G1375" s="15" t="str">
        <f t="shared" si="86"/>
        <v>NEUTRAL</v>
      </c>
      <c r="H1375" s="15" t="str">
        <f t="shared" si="85"/>
        <v>CONFIRMED BEARISH</v>
      </c>
    </row>
    <row r="1376" spans="1:8" ht="13.5" x14ac:dyDescent="0.25">
      <c r="A1376" s="4">
        <v>44014</v>
      </c>
      <c r="B1376" s="2">
        <v>3.1</v>
      </c>
      <c r="C1376" s="2">
        <v>3.1</v>
      </c>
      <c r="D1376" s="2">
        <v>792</v>
      </c>
      <c r="E1376" s="2">
        <f t="shared" si="84"/>
        <v>1546344</v>
      </c>
      <c r="F1376" s="15" t="str">
        <f t="shared" si="87"/>
        <v>BEARISH</v>
      </c>
      <c r="G1376" s="15" t="str">
        <f t="shared" si="86"/>
        <v>NEUTRAL</v>
      </c>
      <c r="H1376" s="15" t="str">
        <f t="shared" si="85"/>
        <v>CONFIRMED BEARISH</v>
      </c>
    </row>
    <row r="1377" spans="1:8" ht="13.5" x14ac:dyDescent="0.25">
      <c r="A1377" s="4">
        <v>44015</v>
      </c>
      <c r="B1377" s="2">
        <v>3.05</v>
      </c>
      <c r="C1377" s="2">
        <v>3.05</v>
      </c>
      <c r="D1377" s="2">
        <v>13709</v>
      </c>
      <c r="E1377" s="2">
        <f t="shared" si="84"/>
        <v>1532635</v>
      </c>
      <c r="F1377" s="15" t="str">
        <f t="shared" si="87"/>
        <v>BEARISH</v>
      </c>
      <c r="G1377" s="15" t="str">
        <f t="shared" si="86"/>
        <v>NEUTRAL</v>
      </c>
      <c r="H1377" s="15" t="str">
        <f t="shared" si="85"/>
        <v>CONFIRMED BEARISH</v>
      </c>
    </row>
    <row r="1378" spans="1:8" ht="13.5" x14ac:dyDescent="0.25">
      <c r="A1378" s="4">
        <v>44018</v>
      </c>
      <c r="B1378" s="2">
        <v>3.05</v>
      </c>
      <c r="C1378" s="2">
        <v>3.05</v>
      </c>
      <c r="D1378" s="2">
        <v>903</v>
      </c>
      <c r="E1378" s="2">
        <f t="shared" si="84"/>
        <v>1532635</v>
      </c>
      <c r="F1378" s="15" t="str">
        <f t="shared" si="87"/>
        <v>BEARISH</v>
      </c>
      <c r="G1378" s="15" t="str">
        <f t="shared" si="86"/>
        <v>NEUTRAL</v>
      </c>
      <c r="H1378" s="15" t="str">
        <f t="shared" si="85"/>
        <v>CONFIRMED BEARISH</v>
      </c>
    </row>
    <row r="1379" spans="1:8" ht="13.5" x14ac:dyDescent="0.25">
      <c r="A1379" s="4">
        <v>44019</v>
      </c>
      <c r="B1379" s="2">
        <v>3</v>
      </c>
      <c r="C1379" s="2">
        <v>3</v>
      </c>
      <c r="D1379" s="2">
        <v>13276</v>
      </c>
      <c r="E1379" s="2">
        <f t="shared" si="84"/>
        <v>1519359</v>
      </c>
      <c r="F1379" s="15" t="str">
        <f t="shared" si="87"/>
        <v>BEARISH</v>
      </c>
      <c r="G1379" s="15" t="str">
        <f t="shared" si="86"/>
        <v>NEUTRAL</v>
      </c>
      <c r="H1379" s="15" t="str">
        <f t="shared" si="85"/>
        <v>CONFIRMED BEARISH</v>
      </c>
    </row>
    <row r="1380" spans="1:8" ht="13.5" x14ac:dyDescent="0.25">
      <c r="A1380" s="4">
        <v>44020</v>
      </c>
      <c r="B1380" s="2">
        <v>3</v>
      </c>
      <c r="C1380" s="2">
        <v>3</v>
      </c>
      <c r="D1380" s="2">
        <v>24550</v>
      </c>
      <c r="E1380" s="2">
        <f t="shared" si="84"/>
        <v>1519359</v>
      </c>
      <c r="F1380" s="15" t="str">
        <f t="shared" si="87"/>
        <v>BEARISH</v>
      </c>
      <c r="G1380" s="15" t="str">
        <f t="shared" si="86"/>
        <v>NEUTRAL</v>
      </c>
      <c r="H1380" s="15" t="str">
        <f t="shared" si="85"/>
        <v>CONFIRMED BEARISH</v>
      </c>
    </row>
    <row r="1381" spans="1:8" ht="13.5" x14ac:dyDescent="0.25">
      <c r="A1381" s="4">
        <v>44021</v>
      </c>
      <c r="B1381" s="2">
        <v>3.09</v>
      </c>
      <c r="C1381" s="2">
        <v>3.09</v>
      </c>
      <c r="D1381" s="2">
        <v>25550</v>
      </c>
      <c r="E1381" s="2">
        <f t="shared" si="84"/>
        <v>1544909</v>
      </c>
      <c r="F1381" s="15" t="str">
        <f t="shared" si="87"/>
        <v>BEARISH</v>
      </c>
      <c r="G1381" s="15" t="str">
        <f t="shared" si="86"/>
        <v>NEUTRAL</v>
      </c>
      <c r="H1381" s="15" t="str">
        <f t="shared" si="85"/>
        <v>CONFIRMED BEARISH</v>
      </c>
    </row>
    <row r="1382" spans="1:8" ht="13.5" x14ac:dyDescent="0.25">
      <c r="A1382" s="4">
        <v>44022</v>
      </c>
      <c r="B1382" s="2">
        <v>3.24</v>
      </c>
      <c r="C1382" s="2">
        <v>3.24</v>
      </c>
      <c r="D1382" s="2">
        <v>36914</v>
      </c>
      <c r="E1382" s="2">
        <f t="shared" si="84"/>
        <v>1581823</v>
      </c>
      <c r="F1382" s="15" t="str">
        <f t="shared" si="87"/>
        <v>BULLISH</v>
      </c>
      <c r="G1382" s="15" t="str">
        <f t="shared" si="86"/>
        <v>STRONG</v>
      </c>
      <c r="H1382" s="15" t="str">
        <f t="shared" si="85"/>
        <v>CONFIRMED BULLISH</v>
      </c>
    </row>
    <row r="1383" spans="1:8" ht="13.5" x14ac:dyDescent="0.25">
      <c r="A1383" s="4">
        <v>44025</v>
      </c>
      <c r="B1383" s="2">
        <v>3.33</v>
      </c>
      <c r="C1383" s="2">
        <v>3.33</v>
      </c>
      <c r="D1383" s="2">
        <v>34274</v>
      </c>
      <c r="E1383" s="2">
        <f t="shared" si="84"/>
        <v>1616097</v>
      </c>
      <c r="F1383" s="15" t="str">
        <f t="shared" si="87"/>
        <v>BULLISH</v>
      </c>
      <c r="G1383" s="15" t="str">
        <f t="shared" si="86"/>
        <v>STRONG</v>
      </c>
      <c r="H1383" s="15" t="str">
        <f t="shared" si="85"/>
        <v>CONFIRMED BULLISH</v>
      </c>
    </row>
    <row r="1384" spans="1:8" ht="13.5" x14ac:dyDescent="0.25">
      <c r="A1384" s="4">
        <v>44026</v>
      </c>
      <c r="B1384" s="2">
        <v>3.4</v>
      </c>
      <c r="C1384" s="2">
        <v>3.4</v>
      </c>
      <c r="D1384" s="2">
        <v>11182</v>
      </c>
      <c r="E1384" s="2">
        <f t="shared" si="84"/>
        <v>1627279</v>
      </c>
      <c r="F1384" s="15" t="str">
        <f t="shared" si="87"/>
        <v>BULLISH</v>
      </c>
      <c r="G1384" s="15" t="str">
        <f t="shared" si="86"/>
        <v>STRONG</v>
      </c>
      <c r="H1384" s="15" t="str">
        <f t="shared" si="85"/>
        <v>CONFIRMED BULLISH</v>
      </c>
    </row>
    <row r="1385" spans="1:8" ht="13.5" x14ac:dyDescent="0.25">
      <c r="A1385" s="4">
        <v>44027</v>
      </c>
      <c r="B1385" s="2">
        <v>3.49</v>
      </c>
      <c r="C1385" s="2">
        <v>3.49</v>
      </c>
      <c r="D1385" s="2">
        <v>450</v>
      </c>
      <c r="E1385" s="2">
        <f t="shared" si="84"/>
        <v>1627729</v>
      </c>
      <c r="F1385" s="15" t="str">
        <f t="shared" si="87"/>
        <v>BULLISH</v>
      </c>
      <c r="G1385" s="15" t="str">
        <f t="shared" si="86"/>
        <v>STRONG</v>
      </c>
      <c r="H1385" s="15" t="str">
        <f t="shared" si="85"/>
        <v>CONFIRMED BULLISH</v>
      </c>
    </row>
    <row r="1386" spans="1:8" ht="13.5" x14ac:dyDescent="0.25">
      <c r="A1386" s="4">
        <v>44028</v>
      </c>
      <c r="B1386" s="2">
        <v>3.49</v>
      </c>
      <c r="C1386" s="2">
        <v>3.49</v>
      </c>
      <c r="D1386" s="2">
        <v>0</v>
      </c>
      <c r="E1386" s="2">
        <f t="shared" si="84"/>
        <v>1627729</v>
      </c>
      <c r="F1386" s="15" t="str">
        <f t="shared" si="87"/>
        <v>BULLISH</v>
      </c>
      <c r="G1386" s="15" t="str">
        <f t="shared" si="86"/>
        <v>STRONG</v>
      </c>
      <c r="H1386" s="15" t="str">
        <f t="shared" si="85"/>
        <v>CONFIRMED BULLISH</v>
      </c>
    </row>
    <row r="1387" spans="1:8" ht="13.5" x14ac:dyDescent="0.25">
      <c r="A1387" s="4">
        <v>44029</v>
      </c>
      <c r="B1387" s="2">
        <v>3.4</v>
      </c>
      <c r="C1387" s="2">
        <v>3.4</v>
      </c>
      <c r="D1387" s="2">
        <v>642</v>
      </c>
      <c r="E1387" s="2">
        <f t="shared" si="84"/>
        <v>1627087</v>
      </c>
      <c r="F1387" s="15" t="str">
        <f t="shared" si="87"/>
        <v>BULLISH</v>
      </c>
      <c r="G1387" s="15" t="str">
        <f t="shared" si="86"/>
        <v>STRONG</v>
      </c>
      <c r="H1387" s="15" t="str">
        <f t="shared" si="85"/>
        <v>CONFIRMED BULLISH</v>
      </c>
    </row>
    <row r="1388" spans="1:8" ht="13.5" x14ac:dyDescent="0.25">
      <c r="A1388" s="4">
        <v>44032</v>
      </c>
      <c r="B1388" s="2">
        <v>3.3</v>
      </c>
      <c r="C1388" s="2">
        <v>3.3</v>
      </c>
      <c r="D1388" s="2">
        <v>313</v>
      </c>
      <c r="E1388" s="2">
        <f t="shared" si="84"/>
        <v>1626774</v>
      </c>
      <c r="F1388" s="15" t="str">
        <f t="shared" si="87"/>
        <v>BULLISH</v>
      </c>
      <c r="G1388" s="15" t="str">
        <f t="shared" si="86"/>
        <v>NEUTRAL</v>
      </c>
      <c r="H1388" s="15" t="str">
        <f t="shared" si="85"/>
        <v>BULLISH DIVERGENCE</v>
      </c>
    </row>
    <row r="1389" spans="1:8" ht="13.5" x14ac:dyDescent="0.25">
      <c r="A1389" s="4">
        <v>44033</v>
      </c>
      <c r="B1389" s="2">
        <v>3.39</v>
      </c>
      <c r="C1389" s="2">
        <v>3.39</v>
      </c>
      <c r="D1389" s="2">
        <v>610</v>
      </c>
      <c r="E1389" s="2">
        <f t="shared" si="84"/>
        <v>1627384</v>
      </c>
      <c r="F1389" s="15" t="str">
        <f t="shared" si="87"/>
        <v>BULLISH</v>
      </c>
      <c r="G1389" s="15" t="str">
        <f t="shared" si="86"/>
        <v>NEUTRAL</v>
      </c>
      <c r="H1389" s="15" t="str">
        <f t="shared" si="85"/>
        <v>BULLISH DIVERGENCE</v>
      </c>
    </row>
    <row r="1390" spans="1:8" ht="13.5" x14ac:dyDescent="0.25">
      <c r="A1390" s="4">
        <v>44034</v>
      </c>
      <c r="B1390" s="2">
        <v>3.4</v>
      </c>
      <c r="C1390" s="2">
        <v>3.4</v>
      </c>
      <c r="D1390" s="2">
        <v>600</v>
      </c>
      <c r="E1390" s="2">
        <f t="shared" si="84"/>
        <v>1627984</v>
      </c>
      <c r="F1390" s="15" t="str">
        <f t="shared" si="87"/>
        <v>BULLISH</v>
      </c>
      <c r="G1390" s="15" t="str">
        <f t="shared" si="86"/>
        <v>NEUTRAL</v>
      </c>
      <c r="H1390" s="15" t="str">
        <f t="shared" si="85"/>
        <v>BULLISH DIVERGENCE</v>
      </c>
    </row>
    <row r="1391" spans="1:8" ht="13.5" x14ac:dyDescent="0.25">
      <c r="A1391" s="4">
        <v>44035</v>
      </c>
      <c r="B1391" s="2">
        <v>3.4</v>
      </c>
      <c r="C1391" s="2">
        <v>3.4</v>
      </c>
      <c r="D1391" s="2">
        <v>0</v>
      </c>
      <c r="E1391" s="2">
        <f t="shared" si="84"/>
        <v>1627984</v>
      </c>
      <c r="F1391" s="15" t="str">
        <f t="shared" si="87"/>
        <v>BULLISH</v>
      </c>
      <c r="G1391" s="15" t="str">
        <f t="shared" si="86"/>
        <v>NEUTRAL</v>
      </c>
      <c r="H1391" s="15" t="str">
        <f t="shared" si="85"/>
        <v>BULLISH DIVERGENCE</v>
      </c>
    </row>
    <row r="1392" spans="1:8" ht="13.5" x14ac:dyDescent="0.25">
      <c r="A1392" s="4">
        <v>44036</v>
      </c>
      <c r="B1392" s="2">
        <v>3.38</v>
      </c>
      <c r="C1392" s="2">
        <v>3.38</v>
      </c>
      <c r="D1392" s="2">
        <v>8350</v>
      </c>
      <c r="E1392" s="2">
        <f t="shared" si="84"/>
        <v>1619634</v>
      </c>
      <c r="F1392" s="15" t="str">
        <f t="shared" si="87"/>
        <v>BEARISH</v>
      </c>
      <c r="G1392" s="15" t="str">
        <f t="shared" si="86"/>
        <v>NEUTRAL</v>
      </c>
      <c r="H1392" s="15" t="str">
        <f t="shared" si="85"/>
        <v>CONFIRMED BEARISH</v>
      </c>
    </row>
    <row r="1393" spans="1:8" ht="13.5" x14ac:dyDescent="0.25">
      <c r="A1393" s="4">
        <v>44039</v>
      </c>
      <c r="B1393" s="2">
        <v>3.37</v>
      </c>
      <c r="C1393" s="2">
        <v>3.37</v>
      </c>
      <c r="D1393" s="2">
        <v>20</v>
      </c>
      <c r="E1393" s="2">
        <f t="shared" si="84"/>
        <v>1619614</v>
      </c>
      <c r="F1393" s="15" t="str">
        <f t="shared" si="87"/>
        <v>BEARISH</v>
      </c>
      <c r="G1393" s="15" t="str">
        <f t="shared" si="86"/>
        <v>NEUTRAL</v>
      </c>
      <c r="H1393" s="15" t="str">
        <f t="shared" si="85"/>
        <v>BEARISH DIVERGENCE</v>
      </c>
    </row>
    <row r="1394" spans="1:8" ht="13.5" x14ac:dyDescent="0.25">
      <c r="A1394" s="4">
        <v>44040</v>
      </c>
      <c r="B1394" s="2">
        <v>3.37</v>
      </c>
      <c r="C1394" s="2">
        <v>3.37</v>
      </c>
      <c r="D1394" s="2">
        <v>2000</v>
      </c>
      <c r="E1394" s="2">
        <f t="shared" si="84"/>
        <v>1619614</v>
      </c>
      <c r="F1394" s="15" t="str">
        <f t="shared" si="87"/>
        <v>BEARISH</v>
      </c>
      <c r="G1394" s="15" t="str">
        <f t="shared" si="86"/>
        <v>NEUTRAL</v>
      </c>
      <c r="H1394" s="15" t="str">
        <f t="shared" si="85"/>
        <v>CONFIRMED BEARISH</v>
      </c>
    </row>
    <row r="1395" spans="1:8" ht="13.5" x14ac:dyDescent="0.25">
      <c r="A1395" s="4">
        <v>44041</v>
      </c>
      <c r="B1395" s="2">
        <v>3.37</v>
      </c>
      <c r="C1395" s="2">
        <v>3.37</v>
      </c>
      <c r="D1395" s="2">
        <v>0</v>
      </c>
      <c r="E1395" s="2">
        <f t="shared" si="84"/>
        <v>1619614</v>
      </c>
      <c r="F1395" s="15" t="str">
        <f t="shared" si="87"/>
        <v>BEARISH</v>
      </c>
      <c r="G1395" s="15" t="str">
        <f t="shared" si="86"/>
        <v>NEUTRAL</v>
      </c>
      <c r="H1395" s="15" t="str">
        <f t="shared" si="85"/>
        <v>CONFIRMED BEARISH</v>
      </c>
    </row>
    <row r="1396" spans="1:8" ht="13.5" x14ac:dyDescent="0.25">
      <c r="A1396" s="4">
        <v>44042</v>
      </c>
      <c r="B1396" s="2">
        <v>3.37</v>
      </c>
      <c r="C1396" s="2">
        <v>3.37</v>
      </c>
      <c r="D1396" s="2">
        <v>120</v>
      </c>
      <c r="E1396" s="2">
        <f t="shared" si="84"/>
        <v>1619614</v>
      </c>
      <c r="F1396" s="15" t="str">
        <f t="shared" si="87"/>
        <v>BEARISH</v>
      </c>
      <c r="G1396" s="15" t="str">
        <f t="shared" si="86"/>
        <v>NEUTRAL</v>
      </c>
      <c r="H1396" s="15" t="str">
        <f t="shared" si="85"/>
        <v>CONFIRMED BEARISH</v>
      </c>
    </row>
    <row r="1397" spans="1:8" ht="13.5" x14ac:dyDescent="0.25">
      <c r="A1397" s="4">
        <v>44046</v>
      </c>
      <c r="B1397" s="2">
        <v>3.3</v>
      </c>
      <c r="C1397" s="2">
        <v>3.3</v>
      </c>
      <c r="D1397" s="2">
        <v>152</v>
      </c>
      <c r="E1397" s="2">
        <f t="shared" si="84"/>
        <v>1619462</v>
      </c>
      <c r="F1397" s="15" t="str">
        <f t="shared" si="87"/>
        <v>BEARISH</v>
      </c>
      <c r="G1397" s="15" t="str">
        <f t="shared" si="86"/>
        <v>NEUTRAL</v>
      </c>
      <c r="H1397" s="15" t="str">
        <f t="shared" si="85"/>
        <v>CONFIRMED BEARISH</v>
      </c>
    </row>
    <row r="1398" spans="1:8" ht="13.5" x14ac:dyDescent="0.25">
      <c r="A1398" s="4">
        <v>44047</v>
      </c>
      <c r="B1398" s="2">
        <v>3.37</v>
      </c>
      <c r="C1398" s="2">
        <v>3.37</v>
      </c>
      <c r="D1398" s="2">
        <v>2336</v>
      </c>
      <c r="E1398" s="2">
        <f t="shared" si="84"/>
        <v>1621798</v>
      </c>
      <c r="F1398" s="15" t="str">
        <f t="shared" si="87"/>
        <v>BULLISH</v>
      </c>
      <c r="G1398" s="15" t="str">
        <f t="shared" si="86"/>
        <v>NEUTRAL</v>
      </c>
      <c r="H1398" s="15" t="str">
        <f t="shared" si="85"/>
        <v>NEUTRAL</v>
      </c>
    </row>
    <row r="1399" spans="1:8" ht="13.5" x14ac:dyDescent="0.25">
      <c r="A1399" s="4">
        <v>44048</v>
      </c>
      <c r="B1399" s="2">
        <v>3.37</v>
      </c>
      <c r="C1399" s="2">
        <v>3.37</v>
      </c>
      <c r="D1399" s="2">
        <v>3761</v>
      </c>
      <c r="E1399" s="2">
        <f t="shared" si="84"/>
        <v>1621798</v>
      </c>
      <c r="F1399" s="15" t="str">
        <f t="shared" si="87"/>
        <v>BULLISH</v>
      </c>
      <c r="G1399" s="15" t="str">
        <f t="shared" si="86"/>
        <v>NEUTRAL</v>
      </c>
      <c r="H1399" s="15" t="str">
        <f t="shared" si="85"/>
        <v>NEUTRAL</v>
      </c>
    </row>
    <row r="1400" spans="1:8" ht="13.5" x14ac:dyDescent="0.25">
      <c r="A1400" s="4">
        <v>44049</v>
      </c>
      <c r="B1400" s="2">
        <v>3.37</v>
      </c>
      <c r="C1400" s="2">
        <v>3.37</v>
      </c>
      <c r="D1400" s="2">
        <v>0</v>
      </c>
      <c r="E1400" s="2">
        <f t="shared" si="84"/>
        <v>1621798</v>
      </c>
      <c r="F1400" s="15" t="str">
        <f t="shared" si="87"/>
        <v>BULLISH</v>
      </c>
      <c r="G1400" s="15" t="str">
        <f t="shared" si="86"/>
        <v>NEUTRAL</v>
      </c>
      <c r="H1400" s="15" t="str">
        <f t="shared" si="85"/>
        <v>NEUTRAL</v>
      </c>
    </row>
    <row r="1401" spans="1:8" ht="13.5" x14ac:dyDescent="0.25">
      <c r="A1401" s="4">
        <v>44050</v>
      </c>
      <c r="B1401" s="2">
        <v>3.36</v>
      </c>
      <c r="C1401" s="2">
        <v>3.36</v>
      </c>
      <c r="D1401" s="2">
        <v>406</v>
      </c>
      <c r="E1401" s="2">
        <f t="shared" si="84"/>
        <v>1621392</v>
      </c>
      <c r="F1401" s="15" t="str">
        <f t="shared" si="87"/>
        <v>BULLISH</v>
      </c>
      <c r="G1401" s="15" t="str">
        <f t="shared" si="86"/>
        <v>NEUTRAL</v>
      </c>
      <c r="H1401" s="15" t="str">
        <f t="shared" si="85"/>
        <v>BULLISH DIVERGENCE</v>
      </c>
    </row>
    <row r="1402" spans="1:8" ht="13.5" x14ac:dyDescent="0.25">
      <c r="A1402" s="4">
        <v>44053</v>
      </c>
      <c r="B1402" s="2">
        <v>3.36</v>
      </c>
      <c r="C1402" s="2">
        <v>3.36</v>
      </c>
      <c r="D1402" s="2">
        <v>0</v>
      </c>
      <c r="E1402" s="2">
        <f t="shared" si="84"/>
        <v>1621392</v>
      </c>
      <c r="F1402" s="15" t="str">
        <f t="shared" si="87"/>
        <v>BULLISH</v>
      </c>
      <c r="G1402" s="15" t="str">
        <f t="shared" si="86"/>
        <v>NEUTRAL</v>
      </c>
      <c r="H1402" s="15" t="str">
        <f t="shared" si="85"/>
        <v>CONFIRMED BULLISH</v>
      </c>
    </row>
    <row r="1403" spans="1:8" ht="13.5" x14ac:dyDescent="0.25">
      <c r="A1403" s="4">
        <v>44054</v>
      </c>
      <c r="B1403" s="2">
        <v>3.36</v>
      </c>
      <c r="C1403" s="2">
        <v>3.36</v>
      </c>
      <c r="D1403" s="2">
        <v>7126</v>
      </c>
      <c r="E1403" s="2">
        <f t="shared" si="84"/>
        <v>1621392</v>
      </c>
      <c r="F1403" s="15" t="str">
        <f t="shared" si="87"/>
        <v>BEARISH</v>
      </c>
      <c r="G1403" s="15" t="str">
        <f t="shared" si="86"/>
        <v>NEUTRAL</v>
      </c>
      <c r="H1403" s="15" t="str">
        <f t="shared" si="85"/>
        <v>CONFIRMED BEARISH</v>
      </c>
    </row>
    <row r="1404" spans="1:8" ht="13.5" x14ac:dyDescent="0.25">
      <c r="A1404" s="4">
        <v>44055</v>
      </c>
      <c r="B1404" s="2">
        <v>3.3</v>
      </c>
      <c r="C1404" s="2">
        <v>3.3</v>
      </c>
      <c r="D1404" s="2">
        <v>15838</v>
      </c>
      <c r="E1404" s="2">
        <f t="shared" si="84"/>
        <v>1605554</v>
      </c>
      <c r="F1404" s="15" t="str">
        <f t="shared" si="87"/>
        <v>BEARISH</v>
      </c>
      <c r="G1404" s="15" t="str">
        <f t="shared" si="86"/>
        <v>NEUTRAL</v>
      </c>
      <c r="H1404" s="15" t="str">
        <f t="shared" si="85"/>
        <v>CONFIRMED BEARISH</v>
      </c>
    </row>
    <row r="1405" spans="1:8" ht="13.5" x14ac:dyDescent="0.25">
      <c r="A1405" s="4">
        <v>44057</v>
      </c>
      <c r="B1405" s="2">
        <v>3.3</v>
      </c>
      <c r="C1405" s="2">
        <v>3.3</v>
      </c>
      <c r="D1405" s="2">
        <v>215</v>
      </c>
      <c r="E1405" s="2">
        <f t="shared" si="84"/>
        <v>1605554</v>
      </c>
      <c r="F1405" s="15" t="str">
        <f t="shared" si="87"/>
        <v>BEARISH</v>
      </c>
      <c r="G1405" s="15" t="str">
        <f t="shared" si="86"/>
        <v>NEUTRAL</v>
      </c>
      <c r="H1405" s="15" t="str">
        <f t="shared" si="85"/>
        <v>CONFIRMED BEARISH</v>
      </c>
    </row>
    <row r="1406" spans="1:8" ht="13.5" x14ac:dyDescent="0.25">
      <c r="A1406" s="4">
        <v>44060</v>
      </c>
      <c r="B1406" s="2">
        <v>3.3</v>
      </c>
      <c r="C1406" s="2">
        <v>3.3</v>
      </c>
      <c r="D1406" s="2">
        <v>0</v>
      </c>
      <c r="E1406" s="2">
        <f t="shared" si="84"/>
        <v>1605554</v>
      </c>
      <c r="F1406" s="15" t="str">
        <f t="shared" si="87"/>
        <v>BEARISH</v>
      </c>
      <c r="G1406" s="15" t="str">
        <f t="shared" si="86"/>
        <v>NEUTRAL</v>
      </c>
      <c r="H1406" s="15" t="str">
        <f t="shared" si="85"/>
        <v>CONFIRMED BEARISH</v>
      </c>
    </row>
    <row r="1407" spans="1:8" ht="13.5" x14ac:dyDescent="0.25">
      <c r="A1407" s="4">
        <v>44061</v>
      </c>
      <c r="B1407" s="2">
        <v>3.3</v>
      </c>
      <c r="C1407" s="2">
        <v>3.3</v>
      </c>
      <c r="D1407" s="2">
        <v>15135</v>
      </c>
      <c r="E1407" s="2">
        <f t="shared" si="84"/>
        <v>1605554</v>
      </c>
      <c r="F1407" s="15" t="str">
        <f t="shared" si="87"/>
        <v>BEARISH</v>
      </c>
      <c r="G1407" s="15" t="str">
        <f t="shared" si="86"/>
        <v>NEUTRAL</v>
      </c>
      <c r="H1407" s="15" t="str">
        <f t="shared" si="85"/>
        <v>CONFIRMED BEARISH</v>
      </c>
    </row>
    <row r="1408" spans="1:8" ht="13.5" x14ac:dyDescent="0.25">
      <c r="A1408" s="4">
        <v>44062</v>
      </c>
      <c r="B1408" s="2">
        <v>3.3</v>
      </c>
      <c r="C1408" s="2">
        <v>3.3</v>
      </c>
      <c r="D1408" s="2">
        <v>0</v>
      </c>
      <c r="E1408" s="2">
        <f t="shared" si="84"/>
        <v>1605554</v>
      </c>
      <c r="F1408" s="15" t="str">
        <f t="shared" si="87"/>
        <v>BEARISH</v>
      </c>
      <c r="G1408" s="15" t="str">
        <f t="shared" si="86"/>
        <v>NEUTRAL</v>
      </c>
      <c r="H1408" s="15" t="str">
        <f t="shared" si="85"/>
        <v>CONFIRMED BEARISH</v>
      </c>
    </row>
    <row r="1409" spans="1:8" ht="13.5" x14ac:dyDescent="0.25">
      <c r="A1409" s="4">
        <v>44064</v>
      </c>
      <c r="B1409" s="2">
        <v>3.3</v>
      </c>
      <c r="C1409" s="2">
        <v>3.3</v>
      </c>
      <c r="D1409" s="2">
        <v>0</v>
      </c>
      <c r="E1409" s="2">
        <f t="shared" si="84"/>
        <v>1605554</v>
      </c>
      <c r="F1409" s="15" t="str">
        <f t="shared" si="87"/>
        <v>NEUTRAL</v>
      </c>
      <c r="G1409" s="15" t="str">
        <f t="shared" si="86"/>
        <v>NEUTRAL</v>
      </c>
      <c r="H1409" s="15" t="str">
        <f t="shared" si="85"/>
        <v>NEUTRAL</v>
      </c>
    </row>
    <row r="1410" spans="1:8" ht="13.5" x14ac:dyDescent="0.25">
      <c r="A1410" s="4">
        <v>44067</v>
      </c>
      <c r="B1410" s="2">
        <v>3.3</v>
      </c>
      <c r="C1410" s="2">
        <v>3.3</v>
      </c>
      <c r="D1410" s="2">
        <v>3635</v>
      </c>
      <c r="E1410" s="2">
        <f t="shared" si="84"/>
        <v>1605554</v>
      </c>
      <c r="F1410" s="15" t="str">
        <f t="shared" si="87"/>
        <v>NEUTRAL</v>
      </c>
      <c r="G1410" s="15" t="str">
        <f t="shared" si="86"/>
        <v>NEUTRAL</v>
      </c>
      <c r="H1410" s="15" t="str">
        <f t="shared" si="85"/>
        <v>NEUTRAL</v>
      </c>
    </row>
    <row r="1411" spans="1:8" ht="13.5" x14ac:dyDescent="0.25">
      <c r="A1411" s="4">
        <v>44068</v>
      </c>
      <c r="B1411" s="2">
        <v>3.39</v>
      </c>
      <c r="C1411" s="2">
        <v>3.39</v>
      </c>
      <c r="D1411" s="2">
        <v>21781</v>
      </c>
      <c r="E1411" s="2">
        <f t="shared" si="84"/>
        <v>1627335</v>
      </c>
      <c r="F1411" s="15" t="str">
        <f t="shared" si="87"/>
        <v>BULLISH</v>
      </c>
      <c r="G1411" s="15" t="str">
        <f t="shared" si="86"/>
        <v>NEUTRAL</v>
      </c>
      <c r="H1411" s="15" t="str">
        <f t="shared" si="85"/>
        <v>CONFIRMED BULLISH</v>
      </c>
    </row>
    <row r="1412" spans="1:8" ht="13.5" x14ac:dyDescent="0.25">
      <c r="A1412" s="4">
        <v>44069</v>
      </c>
      <c r="B1412" s="2">
        <v>3.46</v>
      </c>
      <c r="C1412" s="2">
        <v>3.46</v>
      </c>
      <c r="D1412" s="2">
        <v>126901</v>
      </c>
      <c r="E1412" s="2">
        <f t="shared" ref="E1412:E1475" si="88">IF(B1412&gt;B1411, E1411+D1412, IF(B1412&lt;B1411, E1411-D1412, E1411))</f>
        <v>1754236</v>
      </c>
      <c r="F1412" s="15" t="str">
        <f t="shared" si="87"/>
        <v>BULLISH</v>
      </c>
      <c r="G1412" s="15" t="str">
        <f t="shared" si="86"/>
        <v>STRONG</v>
      </c>
      <c r="H1412" s="15" t="str">
        <f t="shared" si="85"/>
        <v>CONFIRMED BULLISH</v>
      </c>
    </row>
    <row r="1413" spans="1:8" ht="13.5" x14ac:dyDescent="0.25">
      <c r="A1413" s="4">
        <v>44070</v>
      </c>
      <c r="B1413" s="2">
        <v>3.49</v>
      </c>
      <c r="C1413" s="2">
        <v>3.49</v>
      </c>
      <c r="D1413" s="2">
        <v>19065</v>
      </c>
      <c r="E1413" s="2">
        <f t="shared" si="88"/>
        <v>1773301</v>
      </c>
      <c r="F1413" s="15" t="str">
        <f t="shared" si="87"/>
        <v>BULLISH</v>
      </c>
      <c r="G1413" s="15" t="str">
        <f t="shared" si="86"/>
        <v>STRONG</v>
      </c>
      <c r="H1413" s="15" t="str">
        <f t="shared" si="85"/>
        <v>CONFIRMED BULLISH</v>
      </c>
    </row>
    <row r="1414" spans="1:8" ht="13.5" x14ac:dyDescent="0.25">
      <c r="A1414" s="4">
        <v>44071</v>
      </c>
      <c r="B1414" s="2">
        <v>3.56</v>
      </c>
      <c r="C1414" s="2">
        <v>3.56</v>
      </c>
      <c r="D1414" s="2">
        <v>28995</v>
      </c>
      <c r="E1414" s="2">
        <f t="shared" si="88"/>
        <v>1802296</v>
      </c>
      <c r="F1414" s="15" t="str">
        <f t="shared" si="87"/>
        <v>BULLISH</v>
      </c>
      <c r="G1414" s="15" t="str">
        <f t="shared" si="86"/>
        <v>STRONG</v>
      </c>
      <c r="H1414" s="1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4">
        <v>44074</v>
      </c>
      <c r="B1415" s="2">
        <v>3.46</v>
      </c>
      <c r="C1415" s="2">
        <v>3.46</v>
      </c>
      <c r="D1415" s="2">
        <v>2096</v>
      </c>
      <c r="E1415" s="2">
        <f t="shared" si="88"/>
        <v>1800200</v>
      </c>
      <c r="F1415" s="15" t="str">
        <f t="shared" si="87"/>
        <v>BULLISH</v>
      </c>
      <c r="G1415" s="15" t="str">
        <f t="shared" ref="G1415:G1478" si="90">IF((E1415-E1410)/E1410 &gt; 0.02, "STRONG",
 IF((E1415-E1410)/E1410 &lt; -0.02, "WEAK", "NEUTRAL"))</f>
        <v>STRONG</v>
      </c>
      <c r="H1415" s="15" t="str">
        <f t="shared" si="89"/>
        <v>CONFIRMED BULLISH</v>
      </c>
    </row>
    <row r="1416" spans="1:8" ht="13.5" x14ac:dyDescent="0.25">
      <c r="A1416" s="4">
        <v>44075</v>
      </c>
      <c r="B1416" s="2">
        <v>3.46</v>
      </c>
      <c r="C1416" s="2">
        <v>3.46</v>
      </c>
      <c r="D1416" s="2">
        <v>1010</v>
      </c>
      <c r="E1416" s="2">
        <f t="shared" si="88"/>
        <v>1800200</v>
      </c>
      <c r="F1416" s="15" t="str">
        <f t="shared" ref="F1416:F1479" si="91">IF(E1416&gt;E1411,"BULLISH",IF(E1416&lt;E1411,"BEARISH","NEUTRAL"))</f>
        <v>BULLISH</v>
      </c>
      <c r="G1416" s="15" t="str">
        <f t="shared" si="90"/>
        <v>STRONG</v>
      </c>
      <c r="H1416" s="15" t="str">
        <f t="shared" si="89"/>
        <v>CONFIRMED BULLISH</v>
      </c>
    </row>
    <row r="1417" spans="1:8" ht="13.5" x14ac:dyDescent="0.25">
      <c r="A1417" s="4">
        <v>44076</v>
      </c>
      <c r="B1417" s="2">
        <v>3.36</v>
      </c>
      <c r="C1417" s="2">
        <v>3.36</v>
      </c>
      <c r="D1417" s="2">
        <v>425</v>
      </c>
      <c r="E1417" s="2">
        <f t="shared" si="88"/>
        <v>1799775</v>
      </c>
      <c r="F1417" s="15" t="str">
        <f t="shared" si="91"/>
        <v>BULLISH</v>
      </c>
      <c r="G1417" s="15" t="str">
        <f t="shared" si="90"/>
        <v>STRONG</v>
      </c>
      <c r="H1417" s="15" t="str">
        <f t="shared" si="89"/>
        <v>BULLISH DIVERGENCE</v>
      </c>
    </row>
    <row r="1418" spans="1:8" ht="13.5" x14ac:dyDescent="0.25">
      <c r="A1418" s="4">
        <v>44077</v>
      </c>
      <c r="B1418" s="2">
        <v>3.28</v>
      </c>
      <c r="C1418" s="2">
        <v>3.28</v>
      </c>
      <c r="D1418" s="2">
        <v>1425</v>
      </c>
      <c r="E1418" s="2">
        <f t="shared" si="88"/>
        <v>1798350</v>
      </c>
      <c r="F1418" s="15" t="str">
        <f t="shared" si="91"/>
        <v>BULLISH</v>
      </c>
      <c r="G1418" s="15" t="str">
        <f t="shared" si="90"/>
        <v>NEUTRAL</v>
      </c>
      <c r="H1418" s="15" t="str">
        <f t="shared" si="89"/>
        <v>BULLISH DIVERGENCE</v>
      </c>
    </row>
    <row r="1419" spans="1:8" ht="13.5" x14ac:dyDescent="0.25">
      <c r="A1419" s="4">
        <v>44078</v>
      </c>
      <c r="B1419" s="2">
        <v>3.21</v>
      </c>
      <c r="C1419" s="2">
        <v>3.21</v>
      </c>
      <c r="D1419" s="2">
        <v>10587</v>
      </c>
      <c r="E1419" s="2">
        <f t="shared" si="88"/>
        <v>1787763</v>
      </c>
      <c r="F1419" s="15" t="str">
        <f t="shared" si="91"/>
        <v>BEARISH</v>
      </c>
      <c r="G1419" s="15" t="str">
        <f t="shared" si="90"/>
        <v>NEUTRAL</v>
      </c>
      <c r="H1419" s="15" t="str">
        <f t="shared" si="89"/>
        <v>CONFIRMED BEARISH</v>
      </c>
    </row>
    <row r="1420" spans="1:8" ht="13.5" x14ac:dyDescent="0.25">
      <c r="A1420" s="4">
        <v>44081</v>
      </c>
      <c r="B1420" s="2">
        <v>3.12</v>
      </c>
      <c r="C1420" s="2">
        <v>3.12</v>
      </c>
      <c r="D1420" s="2">
        <v>25524</v>
      </c>
      <c r="E1420" s="2">
        <f t="shared" si="88"/>
        <v>1762239</v>
      </c>
      <c r="F1420" s="15" t="str">
        <f t="shared" si="91"/>
        <v>BEARISH</v>
      </c>
      <c r="G1420" s="15" t="str">
        <f t="shared" si="90"/>
        <v>WEAK</v>
      </c>
      <c r="H1420" s="15" t="str">
        <f t="shared" si="89"/>
        <v>CONFIRMED BEARISH</v>
      </c>
    </row>
    <row r="1421" spans="1:8" ht="13.5" x14ac:dyDescent="0.25">
      <c r="A1421" s="4">
        <v>44082</v>
      </c>
      <c r="B1421" s="2">
        <v>3.12</v>
      </c>
      <c r="C1421" s="2">
        <v>3.12</v>
      </c>
      <c r="D1421" s="2">
        <v>874</v>
      </c>
      <c r="E1421" s="2">
        <f t="shared" si="88"/>
        <v>1762239</v>
      </c>
      <c r="F1421" s="15" t="str">
        <f t="shared" si="91"/>
        <v>BEARISH</v>
      </c>
      <c r="G1421" s="15" t="str">
        <f t="shared" si="90"/>
        <v>WEAK</v>
      </c>
      <c r="H1421" s="15" t="str">
        <f t="shared" si="89"/>
        <v>CONFIRMED BEARISH</v>
      </c>
    </row>
    <row r="1422" spans="1:8" ht="13.5" x14ac:dyDescent="0.25">
      <c r="A1422" s="4">
        <v>44083</v>
      </c>
      <c r="B1422" s="2">
        <v>3.1</v>
      </c>
      <c r="C1422" s="2">
        <v>3.1</v>
      </c>
      <c r="D1422" s="2">
        <v>110289</v>
      </c>
      <c r="E1422" s="2">
        <f t="shared" si="88"/>
        <v>1651950</v>
      </c>
      <c r="F1422" s="15" t="str">
        <f t="shared" si="91"/>
        <v>BEARISH</v>
      </c>
      <c r="G1422" s="15" t="str">
        <f t="shared" si="90"/>
        <v>WEAK</v>
      </c>
      <c r="H1422" s="15" t="str">
        <f t="shared" si="89"/>
        <v>CONFIRMED BEARISH</v>
      </c>
    </row>
    <row r="1423" spans="1:8" ht="13.5" x14ac:dyDescent="0.25">
      <c r="A1423" s="4">
        <v>44084</v>
      </c>
      <c r="B1423" s="2">
        <v>3.1</v>
      </c>
      <c r="C1423" s="2">
        <v>3.1</v>
      </c>
      <c r="D1423" s="2">
        <v>26427</v>
      </c>
      <c r="E1423" s="2">
        <f t="shared" si="88"/>
        <v>1651950</v>
      </c>
      <c r="F1423" s="15" t="str">
        <f t="shared" si="91"/>
        <v>BEARISH</v>
      </c>
      <c r="G1423" s="15" t="str">
        <f t="shared" si="90"/>
        <v>WEAK</v>
      </c>
      <c r="H1423" s="15" t="str">
        <f t="shared" si="89"/>
        <v>CONFIRMED BEARISH</v>
      </c>
    </row>
    <row r="1424" spans="1:8" ht="13.5" x14ac:dyDescent="0.25">
      <c r="A1424" s="4">
        <v>44085</v>
      </c>
      <c r="B1424" s="2">
        <v>3.1</v>
      </c>
      <c r="C1424" s="2">
        <v>3.1</v>
      </c>
      <c r="D1424" s="2">
        <v>21660</v>
      </c>
      <c r="E1424" s="2">
        <f t="shared" si="88"/>
        <v>1651950</v>
      </c>
      <c r="F1424" s="15" t="str">
        <f t="shared" si="91"/>
        <v>BEARISH</v>
      </c>
      <c r="G1424" s="15" t="str">
        <f t="shared" si="90"/>
        <v>WEAK</v>
      </c>
      <c r="H1424" s="15" t="str">
        <f t="shared" si="89"/>
        <v>CONFIRMED BEARISH</v>
      </c>
    </row>
    <row r="1425" spans="1:8" ht="13.5" x14ac:dyDescent="0.25">
      <c r="A1425" s="4">
        <v>44088</v>
      </c>
      <c r="B1425" s="2">
        <v>3.12</v>
      </c>
      <c r="C1425" s="2">
        <v>3.12</v>
      </c>
      <c r="D1425" s="2">
        <v>78198</v>
      </c>
      <c r="E1425" s="2">
        <f t="shared" si="88"/>
        <v>1730148</v>
      </c>
      <c r="F1425" s="15" t="str">
        <f t="shared" si="91"/>
        <v>BEARISH</v>
      </c>
      <c r="G1425" s="15" t="str">
        <f t="shared" si="90"/>
        <v>NEUTRAL</v>
      </c>
      <c r="H1425" s="15" t="str">
        <f t="shared" si="89"/>
        <v>NEUTRAL</v>
      </c>
    </row>
    <row r="1426" spans="1:8" ht="13.5" x14ac:dyDescent="0.25">
      <c r="A1426" s="4">
        <v>44089</v>
      </c>
      <c r="B1426" s="2">
        <v>3.1</v>
      </c>
      <c r="C1426" s="2">
        <v>3.1</v>
      </c>
      <c r="D1426" s="2">
        <v>137862</v>
      </c>
      <c r="E1426" s="2">
        <f t="shared" si="88"/>
        <v>1592286</v>
      </c>
      <c r="F1426" s="15" t="str">
        <f t="shared" si="91"/>
        <v>BEARISH</v>
      </c>
      <c r="G1426" s="15" t="str">
        <f t="shared" si="90"/>
        <v>WEAK</v>
      </c>
      <c r="H1426" s="15" t="str">
        <f t="shared" si="89"/>
        <v>CONFIRMED BEARISH</v>
      </c>
    </row>
    <row r="1427" spans="1:8" ht="13.5" x14ac:dyDescent="0.25">
      <c r="A1427" s="4">
        <v>44090</v>
      </c>
      <c r="B1427" s="2">
        <v>3.1</v>
      </c>
      <c r="C1427" s="2">
        <v>3.1</v>
      </c>
      <c r="D1427" s="2">
        <v>49975</v>
      </c>
      <c r="E1427" s="2">
        <f t="shared" si="88"/>
        <v>1592286</v>
      </c>
      <c r="F1427" s="15" t="str">
        <f t="shared" si="91"/>
        <v>BEARISH</v>
      </c>
      <c r="G1427" s="15" t="str">
        <f t="shared" si="90"/>
        <v>WEAK</v>
      </c>
      <c r="H1427" s="15" t="str">
        <f t="shared" si="89"/>
        <v>NEUTRAL</v>
      </c>
    </row>
    <row r="1428" spans="1:8" ht="13.5" x14ac:dyDescent="0.25">
      <c r="A1428" s="4">
        <v>44091</v>
      </c>
      <c r="B1428" s="2">
        <v>3.04</v>
      </c>
      <c r="C1428" s="2">
        <v>3.04</v>
      </c>
      <c r="D1428" s="2">
        <v>45536</v>
      </c>
      <c r="E1428" s="2">
        <f t="shared" si="88"/>
        <v>1546750</v>
      </c>
      <c r="F1428" s="15" t="str">
        <f t="shared" si="91"/>
        <v>BEARISH</v>
      </c>
      <c r="G1428" s="15" t="str">
        <f t="shared" si="90"/>
        <v>WEAK</v>
      </c>
      <c r="H1428" s="15" t="str">
        <f t="shared" si="89"/>
        <v>CONFIRMED BEARISH</v>
      </c>
    </row>
    <row r="1429" spans="1:8" ht="13.5" x14ac:dyDescent="0.25">
      <c r="A1429" s="4">
        <v>44092</v>
      </c>
      <c r="B1429" s="2">
        <v>3.18</v>
      </c>
      <c r="C1429" s="2">
        <v>3.18</v>
      </c>
      <c r="D1429" s="2">
        <v>99883</v>
      </c>
      <c r="E1429" s="2">
        <f t="shared" si="88"/>
        <v>1646633</v>
      </c>
      <c r="F1429" s="15" t="str">
        <f t="shared" si="91"/>
        <v>BEARISH</v>
      </c>
      <c r="G1429" s="15" t="str">
        <f t="shared" si="90"/>
        <v>NEUTRAL</v>
      </c>
      <c r="H1429" s="15" t="str">
        <f t="shared" si="89"/>
        <v>BEARISH DIVERGENCE</v>
      </c>
    </row>
    <row r="1430" spans="1:8" ht="13.5" x14ac:dyDescent="0.25">
      <c r="A1430" s="4">
        <v>44095</v>
      </c>
      <c r="B1430" s="2">
        <v>3.07</v>
      </c>
      <c r="C1430" s="2">
        <v>3.07</v>
      </c>
      <c r="D1430" s="2">
        <v>7420</v>
      </c>
      <c r="E1430" s="2">
        <f t="shared" si="88"/>
        <v>1639213</v>
      </c>
      <c r="F1430" s="15" t="str">
        <f t="shared" si="91"/>
        <v>BEARISH</v>
      </c>
      <c r="G1430" s="15" t="str">
        <f t="shared" si="90"/>
        <v>WEAK</v>
      </c>
      <c r="H1430" s="15" t="str">
        <f t="shared" si="89"/>
        <v>CONFIRMED BEARISH</v>
      </c>
    </row>
    <row r="1431" spans="1:8" ht="13.5" x14ac:dyDescent="0.25">
      <c r="A1431" s="4">
        <v>44096</v>
      </c>
      <c r="B1431" s="2">
        <v>3.12</v>
      </c>
      <c r="C1431" s="2">
        <v>3.12</v>
      </c>
      <c r="D1431" s="2">
        <v>4661</v>
      </c>
      <c r="E1431" s="2">
        <f t="shared" si="88"/>
        <v>1643874</v>
      </c>
      <c r="F1431" s="15" t="str">
        <f t="shared" si="91"/>
        <v>BULLISH</v>
      </c>
      <c r="G1431" s="15" t="str">
        <f t="shared" si="90"/>
        <v>STRONG</v>
      </c>
      <c r="H1431" s="15" t="str">
        <f t="shared" si="89"/>
        <v>CONFIRMED BULLISH</v>
      </c>
    </row>
    <row r="1432" spans="1:8" ht="13.5" x14ac:dyDescent="0.25">
      <c r="A1432" s="4">
        <v>44097</v>
      </c>
      <c r="B1432" s="2">
        <v>3.04</v>
      </c>
      <c r="C1432" s="2">
        <v>3.04</v>
      </c>
      <c r="D1432" s="2">
        <v>11932</v>
      </c>
      <c r="E1432" s="2">
        <f t="shared" si="88"/>
        <v>1631942</v>
      </c>
      <c r="F1432" s="15" t="str">
        <f t="shared" si="91"/>
        <v>BULLISH</v>
      </c>
      <c r="G1432" s="15" t="str">
        <f t="shared" si="90"/>
        <v>STRONG</v>
      </c>
      <c r="H1432" s="15" t="str">
        <f t="shared" si="89"/>
        <v>BULLISH DIVERGENCE</v>
      </c>
    </row>
    <row r="1433" spans="1:8" ht="13.5" x14ac:dyDescent="0.25">
      <c r="A1433" s="4">
        <v>44098</v>
      </c>
      <c r="B1433" s="2">
        <v>3.04</v>
      </c>
      <c r="C1433" s="2">
        <v>3.04</v>
      </c>
      <c r="D1433" s="2">
        <v>776</v>
      </c>
      <c r="E1433" s="2">
        <f t="shared" si="88"/>
        <v>1631942</v>
      </c>
      <c r="F1433" s="15" t="str">
        <f t="shared" si="91"/>
        <v>BULLISH</v>
      </c>
      <c r="G1433" s="15" t="str">
        <f t="shared" si="90"/>
        <v>STRONG</v>
      </c>
      <c r="H1433" s="15" t="str">
        <f t="shared" si="89"/>
        <v>NEUTRAL</v>
      </c>
    </row>
    <row r="1434" spans="1:8" ht="13.5" x14ac:dyDescent="0.25">
      <c r="A1434" s="4">
        <v>44099</v>
      </c>
      <c r="B1434" s="2">
        <v>3.09</v>
      </c>
      <c r="C1434" s="2">
        <v>3.09</v>
      </c>
      <c r="D1434" s="2">
        <v>1922</v>
      </c>
      <c r="E1434" s="2">
        <f t="shared" si="88"/>
        <v>1633864</v>
      </c>
      <c r="F1434" s="15" t="str">
        <f t="shared" si="91"/>
        <v>BEARISH</v>
      </c>
      <c r="G1434" s="15" t="str">
        <f t="shared" si="90"/>
        <v>NEUTRAL</v>
      </c>
      <c r="H1434" s="15" t="str">
        <f t="shared" si="89"/>
        <v>CONFIRMED BEARISH</v>
      </c>
    </row>
    <row r="1435" spans="1:8" ht="13.5" x14ac:dyDescent="0.25">
      <c r="A1435" s="4">
        <v>44102</v>
      </c>
      <c r="B1435" s="2">
        <v>3.09</v>
      </c>
      <c r="C1435" s="2">
        <v>3.09</v>
      </c>
      <c r="D1435" s="2">
        <v>0</v>
      </c>
      <c r="E1435" s="2">
        <f t="shared" si="88"/>
        <v>1633864</v>
      </c>
      <c r="F1435" s="15" t="str">
        <f t="shared" si="91"/>
        <v>BEARISH</v>
      </c>
      <c r="G1435" s="15" t="str">
        <f t="shared" si="90"/>
        <v>NEUTRAL</v>
      </c>
      <c r="H1435" s="15" t="str">
        <f t="shared" si="89"/>
        <v>BEARISH DIVERGENCE</v>
      </c>
    </row>
    <row r="1436" spans="1:8" ht="13.5" x14ac:dyDescent="0.25">
      <c r="A1436" s="4">
        <v>44103</v>
      </c>
      <c r="B1436" s="2">
        <v>3.08</v>
      </c>
      <c r="C1436" s="2">
        <v>3.08</v>
      </c>
      <c r="D1436" s="2">
        <v>1463</v>
      </c>
      <c r="E1436" s="2">
        <f t="shared" si="88"/>
        <v>1632401</v>
      </c>
      <c r="F1436" s="15" t="str">
        <f t="shared" si="91"/>
        <v>BEARISH</v>
      </c>
      <c r="G1436" s="15" t="str">
        <f t="shared" si="90"/>
        <v>NEUTRAL</v>
      </c>
      <c r="H1436" s="15" t="str">
        <f t="shared" si="89"/>
        <v>CONFIRMED BEARISH</v>
      </c>
    </row>
    <row r="1437" spans="1:8" ht="13.5" x14ac:dyDescent="0.25">
      <c r="A1437" s="4">
        <v>44104</v>
      </c>
      <c r="B1437" s="2">
        <v>3.1</v>
      </c>
      <c r="C1437" s="2">
        <v>3.1</v>
      </c>
      <c r="D1437" s="2">
        <v>4435</v>
      </c>
      <c r="E1437" s="2">
        <f t="shared" si="88"/>
        <v>1636836</v>
      </c>
      <c r="F1437" s="15" t="str">
        <f t="shared" si="91"/>
        <v>BULLISH</v>
      </c>
      <c r="G1437" s="15" t="str">
        <f t="shared" si="90"/>
        <v>NEUTRAL</v>
      </c>
      <c r="H1437" s="15" t="str">
        <f t="shared" si="89"/>
        <v>CONFIRMED BULLISH</v>
      </c>
    </row>
    <row r="1438" spans="1:8" ht="13.5" x14ac:dyDescent="0.25">
      <c r="A1438" s="4">
        <v>44105</v>
      </c>
      <c r="B1438" s="2">
        <v>3.05</v>
      </c>
      <c r="C1438" s="2">
        <v>3.05</v>
      </c>
      <c r="D1438" s="2">
        <v>25739</v>
      </c>
      <c r="E1438" s="2">
        <f t="shared" si="88"/>
        <v>1611097</v>
      </c>
      <c r="F1438" s="15" t="str">
        <f t="shared" si="91"/>
        <v>BEARISH</v>
      </c>
      <c r="G1438" s="15" t="str">
        <f t="shared" si="90"/>
        <v>NEUTRAL</v>
      </c>
      <c r="H1438" s="15" t="str">
        <f t="shared" si="89"/>
        <v>BEARISH DIVERGENCE</v>
      </c>
    </row>
    <row r="1439" spans="1:8" ht="13.5" x14ac:dyDescent="0.25">
      <c r="A1439" s="4">
        <v>44106</v>
      </c>
      <c r="B1439" s="2">
        <v>3.05</v>
      </c>
      <c r="C1439" s="2">
        <v>3.05</v>
      </c>
      <c r="D1439" s="2">
        <v>2516</v>
      </c>
      <c r="E1439" s="2">
        <f t="shared" si="88"/>
        <v>1611097</v>
      </c>
      <c r="F1439" s="15" t="str">
        <f t="shared" si="91"/>
        <v>BEARISH</v>
      </c>
      <c r="G1439" s="15" t="str">
        <f t="shared" si="90"/>
        <v>NEUTRAL</v>
      </c>
      <c r="H1439" s="15" t="str">
        <f t="shared" si="89"/>
        <v>CONFIRMED BEARISH</v>
      </c>
    </row>
    <row r="1440" spans="1:8" ht="13.5" x14ac:dyDescent="0.25">
      <c r="A1440" s="4">
        <v>44109</v>
      </c>
      <c r="B1440" s="2">
        <v>3</v>
      </c>
      <c r="C1440" s="2">
        <v>3</v>
      </c>
      <c r="D1440" s="2">
        <v>13145</v>
      </c>
      <c r="E1440" s="2">
        <f t="shared" si="88"/>
        <v>1597952</v>
      </c>
      <c r="F1440" s="15" t="str">
        <f t="shared" si="91"/>
        <v>BEARISH</v>
      </c>
      <c r="G1440" s="15" t="str">
        <f t="shared" si="90"/>
        <v>WEAK</v>
      </c>
      <c r="H1440" s="15" t="str">
        <f t="shared" si="89"/>
        <v>CONFIRMED BEARISH</v>
      </c>
    </row>
    <row r="1441" spans="1:8" ht="13.5" x14ac:dyDescent="0.25">
      <c r="A1441" s="4">
        <v>44110</v>
      </c>
      <c r="B1441" s="2">
        <v>3.08</v>
      </c>
      <c r="C1441" s="2">
        <v>3.08</v>
      </c>
      <c r="D1441" s="2">
        <v>1844</v>
      </c>
      <c r="E1441" s="2">
        <f t="shared" si="88"/>
        <v>1599796</v>
      </c>
      <c r="F1441" s="15" t="str">
        <f t="shared" si="91"/>
        <v>BEARISH</v>
      </c>
      <c r="G1441" s="15" t="str">
        <f t="shared" si="90"/>
        <v>NEUTRAL</v>
      </c>
      <c r="H1441" s="15" t="str">
        <f t="shared" si="89"/>
        <v>NEUTRAL</v>
      </c>
    </row>
    <row r="1442" spans="1:8" ht="13.5" x14ac:dyDescent="0.25">
      <c r="A1442" s="4">
        <v>44111</v>
      </c>
      <c r="B1442" s="2">
        <v>3.04</v>
      </c>
      <c r="C1442" s="2">
        <v>3.04</v>
      </c>
      <c r="D1442" s="2">
        <v>26983</v>
      </c>
      <c r="E1442" s="2">
        <f t="shared" si="88"/>
        <v>1572813</v>
      </c>
      <c r="F1442" s="15" t="str">
        <f t="shared" si="91"/>
        <v>BEARISH</v>
      </c>
      <c r="G1442" s="15" t="str">
        <f t="shared" si="90"/>
        <v>WEAK</v>
      </c>
      <c r="H1442" s="15" t="str">
        <f t="shared" si="89"/>
        <v>CONFIRMED BEARISH</v>
      </c>
    </row>
    <row r="1443" spans="1:8" ht="13.5" x14ac:dyDescent="0.25">
      <c r="A1443" s="4">
        <v>44112</v>
      </c>
      <c r="B1443" s="2">
        <v>3.1</v>
      </c>
      <c r="C1443" s="2">
        <v>3.1</v>
      </c>
      <c r="D1443" s="2">
        <v>2026</v>
      </c>
      <c r="E1443" s="2">
        <f t="shared" si="88"/>
        <v>1574839</v>
      </c>
      <c r="F1443" s="15" t="str">
        <f t="shared" si="91"/>
        <v>BEARISH</v>
      </c>
      <c r="G1443" s="15" t="str">
        <f t="shared" si="90"/>
        <v>WEAK</v>
      </c>
      <c r="H1443" s="15" t="str">
        <f t="shared" si="89"/>
        <v>BEARISH DIVERGENCE</v>
      </c>
    </row>
    <row r="1444" spans="1:8" ht="13.5" x14ac:dyDescent="0.25">
      <c r="A1444" s="4">
        <v>44113</v>
      </c>
      <c r="B1444" s="2">
        <v>3.1</v>
      </c>
      <c r="C1444" s="2">
        <v>3.1</v>
      </c>
      <c r="D1444" s="2">
        <v>23317</v>
      </c>
      <c r="E1444" s="2">
        <f t="shared" si="88"/>
        <v>1574839</v>
      </c>
      <c r="F1444" s="15" t="str">
        <f t="shared" si="91"/>
        <v>BEARISH</v>
      </c>
      <c r="G1444" s="15" t="str">
        <f t="shared" si="90"/>
        <v>WEAK</v>
      </c>
      <c r="H1444" s="15" t="str">
        <f t="shared" si="89"/>
        <v>BEARISH DIVERGENCE</v>
      </c>
    </row>
    <row r="1445" spans="1:8" ht="13.5" x14ac:dyDescent="0.25">
      <c r="A1445" s="4">
        <v>44116</v>
      </c>
      <c r="B1445" s="2">
        <v>3.1</v>
      </c>
      <c r="C1445" s="2">
        <v>3.1</v>
      </c>
      <c r="D1445" s="2">
        <v>550</v>
      </c>
      <c r="E1445" s="2">
        <f t="shared" si="88"/>
        <v>1574839</v>
      </c>
      <c r="F1445" s="15" t="str">
        <f t="shared" si="91"/>
        <v>BEARISH</v>
      </c>
      <c r="G1445" s="15" t="str">
        <f t="shared" si="90"/>
        <v>NEUTRAL</v>
      </c>
      <c r="H1445" s="15" t="str">
        <f t="shared" si="89"/>
        <v>BEARISH DIVERGENCE</v>
      </c>
    </row>
    <row r="1446" spans="1:8" ht="13.5" x14ac:dyDescent="0.25">
      <c r="A1446" s="4">
        <v>44117</v>
      </c>
      <c r="B1446" s="2">
        <v>3.06</v>
      </c>
      <c r="C1446" s="2">
        <v>3.06</v>
      </c>
      <c r="D1446" s="2">
        <v>6839</v>
      </c>
      <c r="E1446" s="2">
        <f t="shared" si="88"/>
        <v>1568000</v>
      </c>
      <c r="F1446" s="15" t="str">
        <f t="shared" si="91"/>
        <v>BEARISH</v>
      </c>
      <c r="G1446" s="15" t="str">
        <f t="shared" si="90"/>
        <v>NEUTRAL</v>
      </c>
      <c r="H1446" s="15" t="str">
        <f t="shared" si="89"/>
        <v>CONFIRMED BEARISH</v>
      </c>
    </row>
    <row r="1447" spans="1:8" ht="13.5" x14ac:dyDescent="0.25">
      <c r="A1447" s="4">
        <v>44118</v>
      </c>
      <c r="B1447" s="2">
        <v>2.99</v>
      </c>
      <c r="C1447" s="2">
        <v>2.99</v>
      </c>
      <c r="D1447" s="2">
        <v>5950</v>
      </c>
      <c r="E1447" s="2">
        <f t="shared" si="88"/>
        <v>1562050</v>
      </c>
      <c r="F1447" s="15" t="str">
        <f t="shared" si="91"/>
        <v>BEARISH</v>
      </c>
      <c r="G1447" s="15" t="str">
        <f t="shared" si="90"/>
        <v>NEUTRAL</v>
      </c>
      <c r="H1447" s="15" t="str">
        <f t="shared" si="89"/>
        <v>CONFIRMED BEARISH</v>
      </c>
    </row>
    <row r="1448" spans="1:8" ht="13.5" x14ac:dyDescent="0.25">
      <c r="A1448" s="4">
        <v>44120</v>
      </c>
      <c r="B1448" s="2">
        <v>2.95</v>
      </c>
      <c r="C1448" s="2">
        <v>2.95</v>
      </c>
      <c r="D1448" s="2">
        <v>8746</v>
      </c>
      <c r="E1448" s="2">
        <f t="shared" si="88"/>
        <v>1553304</v>
      </c>
      <c r="F1448" s="15" t="str">
        <f t="shared" si="91"/>
        <v>BEARISH</v>
      </c>
      <c r="G1448" s="15" t="str">
        <f t="shared" si="90"/>
        <v>NEUTRAL</v>
      </c>
      <c r="H1448" s="15" t="str">
        <f t="shared" si="89"/>
        <v>CONFIRMED BEARISH</v>
      </c>
    </row>
    <row r="1449" spans="1:8" ht="13.5" x14ac:dyDescent="0.25">
      <c r="A1449" s="4">
        <v>44123</v>
      </c>
      <c r="B1449" s="2">
        <v>3</v>
      </c>
      <c r="C1449" s="2">
        <v>3</v>
      </c>
      <c r="D1449" s="2">
        <v>12889</v>
      </c>
      <c r="E1449" s="2">
        <f t="shared" si="88"/>
        <v>1566193</v>
      </c>
      <c r="F1449" s="15" t="str">
        <f t="shared" si="91"/>
        <v>BEARISH</v>
      </c>
      <c r="G1449" s="15" t="str">
        <f t="shared" si="90"/>
        <v>NEUTRAL</v>
      </c>
      <c r="H1449" s="15" t="str">
        <f t="shared" si="89"/>
        <v>CONFIRMED BEARISH</v>
      </c>
    </row>
    <row r="1450" spans="1:8" ht="13.5" x14ac:dyDescent="0.25">
      <c r="A1450" s="4">
        <v>44124</v>
      </c>
      <c r="B1450" s="2">
        <v>2.97</v>
      </c>
      <c r="C1450" s="2">
        <v>2.97</v>
      </c>
      <c r="D1450" s="2">
        <v>2513</v>
      </c>
      <c r="E1450" s="2">
        <f t="shared" si="88"/>
        <v>1563680</v>
      </c>
      <c r="F1450" s="15" t="str">
        <f t="shared" si="91"/>
        <v>BEARISH</v>
      </c>
      <c r="G1450" s="15" t="str">
        <f t="shared" si="90"/>
        <v>NEUTRAL</v>
      </c>
      <c r="H1450" s="15" t="str">
        <f t="shared" si="89"/>
        <v>CONFIRMED BEARISH</v>
      </c>
    </row>
    <row r="1451" spans="1:8" ht="13.5" x14ac:dyDescent="0.25">
      <c r="A1451" s="4">
        <v>44125</v>
      </c>
      <c r="B1451" s="2">
        <v>2.98</v>
      </c>
      <c r="C1451" s="2">
        <v>2.98</v>
      </c>
      <c r="D1451" s="2">
        <v>4707</v>
      </c>
      <c r="E1451" s="2">
        <f t="shared" si="88"/>
        <v>1568387</v>
      </c>
      <c r="F1451" s="15" t="str">
        <f t="shared" si="91"/>
        <v>BULLISH</v>
      </c>
      <c r="G1451" s="15" t="str">
        <f t="shared" si="90"/>
        <v>NEUTRAL</v>
      </c>
      <c r="H1451" s="15" t="str">
        <f t="shared" si="89"/>
        <v>BULLISH DIVERGENCE</v>
      </c>
    </row>
    <row r="1452" spans="1:8" ht="13.5" x14ac:dyDescent="0.25">
      <c r="A1452" s="4">
        <v>44126</v>
      </c>
      <c r="B1452" s="2">
        <v>3</v>
      </c>
      <c r="C1452" s="2">
        <v>3</v>
      </c>
      <c r="D1452" s="2">
        <v>1095</v>
      </c>
      <c r="E1452" s="2">
        <f t="shared" si="88"/>
        <v>1569482</v>
      </c>
      <c r="F1452" s="15" t="str">
        <f t="shared" si="91"/>
        <v>BULLISH</v>
      </c>
      <c r="G1452" s="15" t="str">
        <f t="shared" si="90"/>
        <v>NEUTRAL</v>
      </c>
      <c r="H1452" s="15" t="str">
        <f t="shared" si="89"/>
        <v>CONFIRMED BULLISH</v>
      </c>
    </row>
    <row r="1453" spans="1:8" ht="13.5" x14ac:dyDescent="0.25">
      <c r="A1453" s="4">
        <v>44127</v>
      </c>
      <c r="B1453" s="2">
        <v>3</v>
      </c>
      <c r="C1453" s="2">
        <v>3</v>
      </c>
      <c r="D1453" s="2">
        <v>9716</v>
      </c>
      <c r="E1453" s="2">
        <f t="shared" si="88"/>
        <v>1569482</v>
      </c>
      <c r="F1453" s="15" t="str">
        <f t="shared" si="91"/>
        <v>BULLISH</v>
      </c>
      <c r="G1453" s="15" t="str">
        <f t="shared" si="90"/>
        <v>NEUTRAL</v>
      </c>
      <c r="H1453" s="15" t="str">
        <f t="shared" si="89"/>
        <v>CONFIRMED BULLISH</v>
      </c>
    </row>
    <row r="1454" spans="1:8" ht="13.5" x14ac:dyDescent="0.25">
      <c r="A1454" s="4">
        <v>44130</v>
      </c>
      <c r="B1454" s="2">
        <v>3.02</v>
      </c>
      <c r="C1454" s="2">
        <v>3.02</v>
      </c>
      <c r="D1454" s="2">
        <v>1</v>
      </c>
      <c r="E1454" s="2">
        <f t="shared" si="88"/>
        <v>1569483</v>
      </c>
      <c r="F1454" s="15" t="str">
        <f t="shared" si="91"/>
        <v>BULLISH</v>
      </c>
      <c r="G1454" s="15" t="str">
        <f t="shared" si="90"/>
        <v>NEUTRAL</v>
      </c>
      <c r="H1454" s="15" t="str">
        <f t="shared" si="89"/>
        <v>CONFIRMED BULLISH</v>
      </c>
    </row>
    <row r="1455" spans="1:8" ht="13.5" x14ac:dyDescent="0.25">
      <c r="A1455" s="4">
        <v>44131</v>
      </c>
      <c r="B1455" s="2">
        <v>3.01</v>
      </c>
      <c r="C1455" s="2">
        <v>3.01</v>
      </c>
      <c r="D1455" s="2">
        <v>35</v>
      </c>
      <c r="E1455" s="2">
        <f t="shared" si="88"/>
        <v>1569448</v>
      </c>
      <c r="F1455" s="15" t="str">
        <f t="shared" si="91"/>
        <v>BULLISH</v>
      </c>
      <c r="G1455" s="15" t="str">
        <f t="shared" si="90"/>
        <v>NEUTRAL</v>
      </c>
      <c r="H1455" s="15" t="str">
        <f t="shared" si="89"/>
        <v>CONFIRMED BULLISH</v>
      </c>
    </row>
    <row r="1456" spans="1:8" ht="13.5" x14ac:dyDescent="0.25">
      <c r="A1456" s="4">
        <v>44132</v>
      </c>
      <c r="B1456" s="2">
        <v>3</v>
      </c>
      <c r="C1456" s="2">
        <v>3</v>
      </c>
      <c r="D1456" s="2">
        <v>21427</v>
      </c>
      <c r="E1456" s="2">
        <f t="shared" si="88"/>
        <v>1548021</v>
      </c>
      <c r="F1456" s="15" t="str">
        <f t="shared" si="91"/>
        <v>BEARISH</v>
      </c>
      <c r="G1456" s="15" t="str">
        <f t="shared" si="90"/>
        <v>NEUTRAL</v>
      </c>
      <c r="H1456" s="15" t="str">
        <f t="shared" si="89"/>
        <v>BEARISH DIVERGENCE</v>
      </c>
    </row>
    <row r="1457" spans="1:8" ht="13.5" x14ac:dyDescent="0.25">
      <c r="A1457" s="4">
        <v>44134</v>
      </c>
      <c r="B1457" s="2">
        <v>2.99</v>
      </c>
      <c r="C1457" s="2">
        <v>2.99</v>
      </c>
      <c r="D1457" s="2">
        <v>555</v>
      </c>
      <c r="E1457" s="2">
        <f t="shared" si="88"/>
        <v>1547466</v>
      </c>
      <c r="F1457" s="15" t="str">
        <f t="shared" si="91"/>
        <v>BEARISH</v>
      </c>
      <c r="G1457" s="15" t="str">
        <f t="shared" si="90"/>
        <v>NEUTRAL</v>
      </c>
      <c r="H1457" s="15" t="str">
        <f t="shared" si="89"/>
        <v>CONFIRMED BEARISH</v>
      </c>
    </row>
    <row r="1458" spans="1:8" ht="13.5" x14ac:dyDescent="0.25">
      <c r="A1458" s="4">
        <v>44137</v>
      </c>
      <c r="B1458" s="2">
        <v>2.98</v>
      </c>
      <c r="C1458" s="2">
        <v>2.98</v>
      </c>
      <c r="D1458" s="2">
        <v>5082</v>
      </c>
      <c r="E1458" s="2">
        <f t="shared" si="88"/>
        <v>1542384</v>
      </c>
      <c r="F1458" s="15" t="str">
        <f t="shared" si="91"/>
        <v>BEARISH</v>
      </c>
      <c r="G1458" s="15" t="str">
        <f t="shared" si="90"/>
        <v>NEUTRAL</v>
      </c>
      <c r="H1458" s="15" t="str">
        <f t="shared" si="89"/>
        <v>CONFIRMED BEARISH</v>
      </c>
    </row>
    <row r="1459" spans="1:8" ht="13.5" x14ac:dyDescent="0.25">
      <c r="A1459" s="4">
        <v>44138</v>
      </c>
      <c r="B1459" s="2">
        <v>2.97</v>
      </c>
      <c r="C1459" s="2">
        <v>2.97</v>
      </c>
      <c r="D1459" s="2">
        <v>546</v>
      </c>
      <c r="E1459" s="2">
        <f t="shared" si="88"/>
        <v>1541838</v>
      </c>
      <c r="F1459" s="15" t="str">
        <f t="shared" si="91"/>
        <v>BEARISH</v>
      </c>
      <c r="G1459" s="15" t="str">
        <f t="shared" si="90"/>
        <v>NEUTRAL</v>
      </c>
      <c r="H1459" s="15" t="str">
        <f t="shared" si="89"/>
        <v>CONFIRMED BEARISH</v>
      </c>
    </row>
    <row r="1460" spans="1:8" ht="13.5" x14ac:dyDescent="0.25">
      <c r="A1460" s="4">
        <v>44139</v>
      </c>
      <c r="B1460" s="2">
        <v>2.97</v>
      </c>
      <c r="C1460" s="2">
        <v>2.97</v>
      </c>
      <c r="D1460" s="2">
        <v>345</v>
      </c>
      <c r="E1460" s="2">
        <f t="shared" si="88"/>
        <v>1541838</v>
      </c>
      <c r="F1460" s="15" t="str">
        <f t="shared" si="91"/>
        <v>BEARISH</v>
      </c>
      <c r="G1460" s="15" t="str">
        <f t="shared" si="90"/>
        <v>NEUTRAL</v>
      </c>
      <c r="H1460" s="15" t="str">
        <f t="shared" si="89"/>
        <v>CONFIRMED BEARISH</v>
      </c>
    </row>
    <row r="1461" spans="1:8" ht="13.5" x14ac:dyDescent="0.25">
      <c r="A1461" s="4">
        <v>44140</v>
      </c>
      <c r="B1461" s="2">
        <v>2.96</v>
      </c>
      <c r="C1461" s="2">
        <v>2.96</v>
      </c>
      <c r="D1461" s="2">
        <v>31041</v>
      </c>
      <c r="E1461" s="2">
        <f t="shared" si="88"/>
        <v>1510797</v>
      </c>
      <c r="F1461" s="15" t="str">
        <f t="shared" si="91"/>
        <v>BEARISH</v>
      </c>
      <c r="G1461" s="15" t="str">
        <f t="shared" si="90"/>
        <v>WEAK</v>
      </c>
      <c r="H1461" s="15" t="str">
        <f t="shared" si="89"/>
        <v>CONFIRMED BEARISH</v>
      </c>
    </row>
    <row r="1462" spans="1:8" ht="13.5" x14ac:dyDescent="0.25">
      <c r="A1462" s="4">
        <v>44141</v>
      </c>
      <c r="B1462" s="2">
        <v>2.97</v>
      </c>
      <c r="C1462" s="2">
        <v>2.97</v>
      </c>
      <c r="D1462" s="2">
        <v>1450</v>
      </c>
      <c r="E1462" s="2">
        <f t="shared" si="88"/>
        <v>1512247</v>
      </c>
      <c r="F1462" s="15" t="str">
        <f t="shared" si="91"/>
        <v>BEARISH</v>
      </c>
      <c r="G1462" s="15" t="str">
        <f t="shared" si="90"/>
        <v>WEAK</v>
      </c>
      <c r="H1462" s="15" t="str">
        <f t="shared" si="89"/>
        <v>CONFIRMED BEARISH</v>
      </c>
    </row>
    <row r="1463" spans="1:8" ht="13.5" x14ac:dyDescent="0.25">
      <c r="A1463" s="4">
        <v>44144</v>
      </c>
      <c r="B1463" s="2">
        <v>2.96</v>
      </c>
      <c r="C1463" s="2">
        <v>2.96</v>
      </c>
      <c r="D1463" s="2">
        <v>91</v>
      </c>
      <c r="E1463" s="2">
        <f t="shared" si="88"/>
        <v>1512156</v>
      </c>
      <c r="F1463" s="15" t="str">
        <f t="shared" si="91"/>
        <v>BEARISH</v>
      </c>
      <c r="G1463" s="15" t="str">
        <f t="shared" si="90"/>
        <v>NEUTRAL</v>
      </c>
      <c r="H1463" s="15" t="str">
        <f t="shared" si="89"/>
        <v>CONFIRMED BEARISH</v>
      </c>
    </row>
    <row r="1464" spans="1:8" ht="13.5" x14ac:dyDescent="0.25">
      <c r="A1464" s="4">
        <v>44145</v>
      </c>
      <c r="B1464" s="2">
        <v>2.94</v>
      </c>
      <c r="C1464" s="2">
        <v>2.94</v>
      </c>
      <c r="D1464" s="2">
        <v>12161</v>
      </c>
      <c r="E1464" s="2">
        <f t="shared" si="88"/>
        <v>1499995</v>
      </c>
      <c r="F1464" s="15" t="str">
        <f t="shared" si="91"/>
        <v>BEARISH</v>
      </c>
      <c r="G1464" s="15" t="str">
        <f t="shared" si="90"/>
        <v>WEAK</v>
      </c>
      <c r="H1464" s="15" t="str">
        <f t="shared" si="89"/>
        <v>CONFIRMED BEARISH</v>
      </c>
    </row>
    <row r="1465" spans="1:8" ht="13.5" x14ac:dyDescent="0.25">
      <c r="A1465" s="4">
        <v>44146</v>
      </c>
      <c r="B1465" s="2">
        <v>2.89</v>
      </c>
      <c r="C1465" s="2">
        <v>2.89</v>
      </c>
      <c r="D1465" s="2">
        <v>14158</v>
      </c>
      <c r="E1465" s="2">
        <f t="shared" si="88"/>
        <v>1485837</v>
      </c>
      <c r="F1465" s="15" t="str">
        <f t="shared" si="91"/>
        <v>BEARISH</v>
      </c>
      <c r="G1465" s="15" t="str">
        <f t="shared" si="90"/>
        <v>WEAK</v>
      </c>
      <c r="H1465" s="15" t="str">
        <f t="shared" si="89"/>
        <v>CONFIRMED BEARISH</v>
      </c>
    </row>
    <row r="1466" spans="1:8" ht="13.5" x14ac:dyDescent="0.25">
      <c r="A1466" s="4">
        <v>44147</v>
      </c>
      <c r="B1466" s="2">
        <v>2.95</v>
      </c>
      <c r="C1466" s="2">
        <v>2.95</v>
      </c>
      <c r="D1466" s="2">
        <v>18170</v>
      </c>
      <c r="E1466" s="2">
        <f t="shared" si="88"/>
        <v>1504007</v>
      </c>
      <c r="F1466" s="15" t="str">
        <f t="shared" si="91"/>
        <v>BEARISH</v>
      </c>
      <c r="G1466" s="15" t="str">
        <f t="shared" si="90"/>
        <v>NEUTRAL</v>
      </c>
      <c r="H1466" s="15" t="str">
        <f t="shared" si="89"/>
        <v>CONFIRMED BEARISH</v>
      </c>
    </row>
    <row r="1467" spans="1:8" ht="13.5" x14ac:dyDescent="0.25">
      <c r="A1467" s="4">
        <v>44148</v>
      </c>
      <c r="B1467" s="2">
        <v>2.96</v>
      </c>
      <c r="C1467" s="2">
        <v>2.96</v>
      </c>
      <c r="D1467" s="2">
        <v>5584</v>
      </c>
      <c r="E1467" s="2">
        <f t="shared" si="88"/>
        <v>1509591</v>
      </c>
      <c r="F1467" s="15" t="str">
        <f t="shared" si="91"/>
        <v>BEARISH</v>
      </c>
      <c r="G1467" s="15" t="str">
        <f t="shared" si="90"/>
        <v>NEUTRAL</v>
      </c>
      <c r="H1467" s="15" t="str">
        <f t="shared" si="89"/>
        <v>CONFIRMED BEARISH</v>
      </c>
    </row>
    <row r="1468" spans="1:8" ht="13.5" x14ac:dyDescent="0.25">
      <c r="A1468" s="4">
        <v>44151</v>
      </c>
      <c r="B1468" s="2">
        <v>2.96</v>
      </c>
      <c r="C1468" s="2">
        <v>2.96</v>
      </c>
      <c r="D1468" s="2">
        <v>34196</v>
      </c>
      <c r="E1468" s="2">
        <f t="shared" si="88"/>
        <v>1509591</v>
      </c>
      <c r="F1468" s="15" t="str">
        <f t="shared" si="91"/>
        <v>BEARISH</v>
      </c>
      <c r="G1468" s="15" t="str">
        <f t="shared" si="90"/>
        <v>NEUTRAL</v>
      </c>
      <c r="H1468" s="15" t="str">
        <f t="shared" si="89"/>
        <v>NEUTRAL</v>
      </c>
    </row>
    <row r="1469" spans="1:8" ht="13.5" x14ac:dyDescent="0.25">
      <c r="A1469" s="4">
        <v>44152</v>
      </c>
      <c r="B1469" s="2">
        <v>2.97</v>
      </c>
      <c r="C1469" s="2">
        <v>2.97</v>
      </c>
      <c r="D1469" s="2">
        <v>21465</v>
      </c>
      <c r="E1469" s="2">
        <f t="shared" si="88"/>
        <v>1531056</v>
      </c>
      <c r="F1469" s="15" t="str">
        <f t="shared" si="91"/>
        <v>BULLISH</v>
      </c>
      <c r="G1469" s="15" t="str">
        <f t="shared" si="90"/>
        <v>STRONG</v>
      </c>
      <c r="H1469" s="15" t="str">
        <f t="shared" si="89"/>
        <v>CONFIRMED BULLISH</v>
      </c>
    </row>
    <row r="1470" spans="1:8" ht="13.5" x14ac:dyDescent="0.25">
      <c r="A1470" s="4">
        <v>44153</v>
      </c>
      <c r="B1470" s="2">
        <v>2.97</v>
      </c>
      <c r="C1470" s="2">
        <v>2.97</v>
      </c>
      <c r="D1470" s="2">
        <v>1675</v>
      </c>
      <c r="E1470" s="2">
        <f t="shared" si="88"/>
        <v>1531056</v>
      </c>
      <c r="F1470" s="15" t="str">
        <f t="shared" si="91"/>
        <v>BULLISH</v>
      </c>
      <c r="G1470" s="15" t="str">
        <f t="shared" si="90"/>
        <v>STRONG</v>
      </c>
      <c r="H1470" s="15" t="str">
        <f t="shared" si="89"/>
        <v>CONFIRMED BULLISH</v>
      </c>
    </row>
    <row r="1471" spans="1:8" ht="13.5" x14ac:dyDescent="0.25">
      <c r="A1471" s="4">
        <v>44154</v>
      </c>
      <c r="B1471" s="2">
        <v>2.95</v>
      </c>
      <c r="C1471" s="2">
        <v>2.95</v>
      </c>
      <c r="D1471" s="2">
        <v>11781</v>
      </c>
      <c r="E1471" s="2">
        <f t="shared" si="88"/>
        <v>1519275</v>
      </c>
      <c r="F1471" s="15" t="str">
        <f t="shared" si="91"/>
        <v>BULLISH</v>
      </c>
      <c r="G1471" s="15" t="str">
        <f t="shared" si="90"/>
        <v>NEUTRAL</v>
      </c>
      <c r="H1471" s="15" t="str">
        <f t="shared" si="89"/>
        <v>NEUTRAL</v>
      </c>
    </row>
    <row r="1472" spans="1:8" ht="13.5" x14ac:dyDescent="0.25">
      <c r="A1472" s="4">
        <v>44155</v>
      </c>
      <c r="B1472" s="2">
        <v>2.95</v>
      </c>
      <c r="C1472" s="2">
        <v>2.95</v>
      </c>
      <c r="D1472" s="2">
        <v>82665</v>
      </c>
      <c r="E1472" s="2">
        <f t="shared" si="88"/>
        <v>1519275</v>
      </c>
      <c r="F1472" s="15" t="str">
        <f t="shared" si="91"/>
        <v>BULLISH</v>
      </c>
      <c r="G1472" s="15" t="str">
        <f t="shared" si="90"/>
        <v>NEUTRAL</v>
      </c>
      <c r="H1472" s="15" t="str">
        <f t="shared" si="89"/>
        <v>BULLISH DIVERGENCE</v>
      </c>
    </row>
    <row r="1473" spans="1:8" ht="13.5" x14ac:dyDescent="0.25">
      <c r="A1473" s="4">
        <v>44158</v>
      </c>
      <c r="B1473" s="2">
        <v>2.9</v>
      </c>
      <c r="C1473" s="2">
        <v>2.9</v>
      </c>
      <c r="D1473" s="2">
        <v>25915</v>
      </c>
      <c r="E1473" s="2">
        <f t="shared" si="88"/>
        <v>1493360</v>
      </c>
      <c r="F1473" s="15" t="str">
        <f t="shared" si="91"/>
        <v>BEARISH</v>
      </c>
      <c r="G1473" s="15" t="str">
        <f t="shared" si="90"/>
        <v>NEUTRAL</v>
      </c>
      <c r="H1473" s="15" t="str">
        <f t="shared" si="89"/>
        <v>CONFIRMED BEARISH</v>
      </c>
    </row>
    <row r="1474" spans="1:8" ht="13.5" x14ac:dyDescent="0.25">
      <c r="A1474" s="4">
        <v>44159</v>
      </c>
      <c r="B1474" s="2">
        <v>2.9</v>
      </c>
      <c r="C1474" s="2">
        <v>2.9</v>
      </c>
      <c r="D1474" s="2">
        <v>20476</v>
      </c>
      <c r="E1474" s="2">
        <f t="shared" si="88"/>
        <v>1493360</v>
      </c>
      <c r="F1474" s="15" t="str">
        <f t="shared" si="91"/>
        <v>BEARISH</v>
      </c>
      <c r="G1474" s="15" t="str">
        <f t="shared" si="90"/>
        <v>WEAK</v>
      </c>
      <c r="H1474" s="15" t="str">
        <f t="shared" si="89"/>
        <v>CONFIRMED BEARISH</v>
      </c>
    </row>
    <row r="1475" spans="1:8" ht="13.5" x14ac:dyDescent="0.25">
      <c r="A1475" s="4">
        <v>44160</v>
      </c>
      <c r="B1475" s="2">
        <v>2.92</v>
      </c>
      <c r="C1475" s="2">
        <v>2.92</v>
      </c>
      <c r="D1475" s="2">
        <v>1000</v>
      </c>
      <c r="E1475" s="2">
        <f t="shared" si="88"/>
        <v>1494360</v>
      </c>
      <c r="F1475" s="15" t="str">
        <f t="shared" si="91"/>
        <v>BEARISH</v>
      </c>
      <c r="G1475" s="15" t="str">
        <f t="shared" si="90"/>
        <v>WEAK</v>
      </c>
      <c r="H1475" s="15" t="str">
        <f t="shared" si="89"/>
        <v>CONFIRMED BEARISH</v>
      </c>
    </row>
    <row r="1476" spans="1:8" ht="13.5" x14ac:dyDescent="0.25">
      <c r="A1476" s="4">
        <v>44161</v>
      </c>
      <c r="B1476" s="2">
        <v>2.89</v>
      </c>
      <c r="C1476" s="2">
        <v>2.89</v>
      </c>
      <c r="D1476" s="2">
        <v>33708</v>
      </c>
      <c r="E1476" s="2">
        <f t="shared" ref="E1476:E1539" si="92">IF(B1476&gt;B1475, E1475+D1476, IF(B1476&lt;B1475, E1475-D1476, E1475))</f>
        <v>1460652</v>
      </c>
      <c r="F1476" s="15" t="str">
        <f t="shared" si="91"/>
        <v>BEARISH</v>
      </c>
      <c r="G1476" s="15" t="str">
        <f t="shared" si="90"/>
        <v>WEAK</v>
      </c>
      <c r="H1476" s="15" t="str">
        <f t="shared" si="89"/>
        <v>CONFIRMED BEARISH</v>
      </c>
    </row>
    <row r="1477" spans="1:8" ht="13.5" x14ac:dyDescent="0.25">
      <c r="A1477" s="4">
        <v>44162</v>
      </c>
      <c r="B1477" s="2">
        <v>2.87</v>
      </c>
      <c r="C1477" s="2">
        <v>2.87</v>
      </c>
      <c r="D1477" s="2">
        <v>18474</v>
      </c>
      <c r="E1477" s="2">
        <f t="shared" si="92"/>
        <v>1442178</v>
      </c>
      <c r="F1477" s="15" t="str">
        <f t="shared" si="91"/>
        <v>BEARISH</v>
      </c>
      <c r="G1477" s="15" t="str">
        <f t="shared" si="90"/>
        <v>WEAK</v>
      </c>
      <c r="H1477" s="15" t="str">
        <f t="shared" si="89"/>
        <v>CONFIRMED BEARISH</v>
      </c>
    </row>
    <row r="1478" spans="1:8" ht="13.5" x14ac:dyDescent="0.25">
      <c r="A1478" s="4">
        <v>44165</v>
      </c>
      <c r="B1478" s="2">
        <v>2.88</v>
      </c>
      <c r="C1478" s="2">
        <v>2.88</v>
      </c>
      <c r="D1478" s="2">
        <v>12726</v>
      </c>
      <c r="E1478" s="2">
        <f t="shared" si="92"/>
        <v>1454904</v>
      </c>
      <c r="F1478" s="15" t="str">
        <f t="shared" si="91"/>
        <v>BEARISH</v>
      </c>
      <c r="G1478" s="15" t="str">
        <f t="shared" si="90"/>
        <v>WEAK</v>
      </c>
      <c r="H1478" s="1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4">
        <v>44166</v>
      </c>
      <c r="B1479" s="2">
        <v>2.9</v>
      </c>
      <c r="C1479" s="2">
        <v>2.9</v>
      </c>
      <c r="D1479" s="2">
        <v>8511</v>
      </c>
      <c r="E1479" s="2">
        <f t="shared" si="92"/>
        <v>1463415</v>
      </c>
      <c r="F1479" s="15" t="str">
        <f t="shared" si="91"/>
        <v>BEARISH</v>
      </c>
      <c r="G1479" s="15" t="str">
        <f t="shared" ref="G1479:G1542" si="94">IF((E1479-E1474)/E1474 &gt; 0.02, "STRONG",
 IF((E1479-E1474)/E1474 &lt; -0.02, "WEAK", "NEUTRAL"))</f>
        <v>WEAK</v>
      </c>
      <c r="H1479" s="15" t="str">
        <f t="shared" si="93"/>
        <v>NEUTRAL</v>
      </c>
    </row>
    <row r="1480" spans="1:8" ht="13.5" x14ac:dyDescent="0.25">
      <c r="A1480" s="4">
        <v>44167</v>
      </c>
      <c r="B1480" s="2">
        <v>2.95</v>
      </c>
      <c r="C1480" s="2">
        <v>2.95</v>
      </c>
      <c r="D1480" s="2">
        <v>2138</v>
      </c>
      <c r="E1480" s="2">
        <f t="shared" si="92"/>
        <v>1465553</v>
      </c>
      <c r="F1480" s="15" t="str">
        <f t="shared" ref="F1480:F1543" si="95">IF(E1480&gt;E1475,"BULLISH",IF(E1480&lt;E1475,"BEARISH","NEUTRAL"))</f>
        <v>BEARISH</v>
      </c>
      <c r="G1480" s="15" t="str">
        <f t="shared" si="94"/>
        <v>NEUTRAL</v>
      </c>
      <c r="H1480" s="15" t="str">
        <f t="shared" si="93"/>
        <v>BEARISH DIVERGENCE</v>
      </c>
    </row>
    <row r="1481" spans="1:8" ht="13.5" x14ac:dyDescent="0.25">
      <c r="A1481" s="4">
        <v>44168</v>
      </c>
      <c r="B1481" s="2">
        <v>2.91</v>
      </c>
      <c r="C1481" s="2">
        <v>2.91</v>
      </c>
      <c r="D1481" s="2">
        <v>16782</v>
      </c>
      <c r="E1481" s="2">
        <f t="shared" si="92"/>
        <v>1448771</v>
      </c>
      <c r="F1481" s="15" t="str">
        <f t="shared" si="95"/>
        <v>BEARISH</v>
      </c>
      <c r="G1481" s="15" t="str">
        <f t="shared" si="94"/>
        <v>NEUTRAL</v>
      </c>
      <c r="H1481" s="15" t="str">
        <f t="shared" si="93"/>
        <v>BEARISH DIVERGENCE</v>
      </c>
    </row>
    <row r="1482" spans="1:8" ht="13.5" x14ac:dyDescent="0.25">
      <c r="A1482" s="4">
        <v>44169</v>
      </c>
      <c r="B1482" s="2">
        <v>2.92</v>
      </c>
      <c r="C1482" s="2">
        <v>2.92</v>
      </c>
      <c r="D1482" s="2">
        <v>863</v>
      </c>
      <c r="E1482" s="2">
        <f t="shared" si="92"/>
        <v>1449634</v>
      </c>
      <c r="F1482" s="15" t="str">
        <f t="shared" si="95"/>
        <v>BULLISH</v>
      </c>
      <c r="G1482" s="15" t="str">
        <f t="shared" si="94"/>
        <v>NEUTRAL</v>
      </c>
      <c r="H1482" s="15" t="str">
        <f t="shared" si="93"/>
        <v>CONFIRMED BULLISH</v>
      </c>
    </row>
    <row r="1483" spans="1:8" ht="13.5" x14ac:dyDescent="0.25">
      <c r="A1483" s="4">
        <v>44172</v>
      </c>
      <c r="B1483" s="2">
        <v>2.92</v>
      </c>
      <c r="C1483" s="2">
        <v>2.92</v>
      </c>
      <c r="D1483" s="2">
        <v>4748</v>
      </c>
      <c r="E1483" s="2">
        <f t="shared" si="92"/>
        <v>1449634</v>
      </c>
      <c r="F1483" s="15" t="str">
        <f t="shared" si="95"/>
        <v>BEARISH</v>
      </c>
      <c r="G1483" s="15" t="str">
        <f t="shared" si="94"/>
        <v>NEUTRAL</v>
      </c>
      <c r="H1483" s="15" t="str">
        <f t="shared" si="93"/>
        <v>BEARISH DIVERGENCE</v>
      </c>
    </row>
    <row r="1484" spans="1:8" ht="13.5" x14ac:dyDescent="0.25">
      <c r="A1484" s="4">
        <v>44173</v>
      </c>
      <c r="B1484" s="2">
        <v>2.9</v>
      </c>
      <c r="C1484" s="2">
        <v>2.9</v>
      </c>
      <c r="D1484" s="2">
        <v>18162</v>
      </c>
      <c r="E1484" s="2">
        <f t="shared" si="92"/>
        <v>1431472</v>
      </c>
      <c r="F1484" s="15" t="str">
        <f t="shared" si="95"/>
        <v>BEARISH</v>
      </c>
      <c r="G1484" s="15" t="str">
        <f t="shared" si="94"/>
        <v>WEAK</v>
      </c>
      <c r="H1484" s="15" t="str">
        <f t="shared" si="93"/>
        <v>NEUTRAL</v>
      </c>
    </row>
    <row r="1485" spans="1:8" ht="13.5" x14ac:dyDescent="0.25">
      <c r="A1485" s="4">
        <v>44174</v>
      </c>
      <c r="B1485" s="2">
        <v>2.91</v>
      </c>
      <c r="C1485" s="2">
        <v>2.91</v>
      </c>
      <c r="D1485" s="2">
        <v>21181</v>
      </c>
      <c r="E1485" s="2">
        <f t="shared" si="92"/>
        <v>1452653</v>
      </c>
      <c r="F1485" s="15" t="str">
        <f t="shared" si="95"/>
        <v>BEARISH</v>
      </c>
      <c r="G1485" s="15" t="str">
        <f t="shared" si="94"/>
        <v>NEUTRAL</v>
      </c>
      <c r="H1485" s="15" t="str">
        <f t="shared" si="93"/>
        <v>CONFIRMED BEARISH</v>
      </c>
    </row>
    <row r="1486" spans="1:8" ht="13.5" x14ac:dyDescent="0.25">
      <c r="A1486" s="4">
        <v>44175</v>
      </c>
      <c r="B1486" s="2">
        <v>2.88</v>
      </c>
      <c r="C1486" s="2">
        <v>2.88</v>
      </c>
      <c r="D1486" s="2">
        <v>11568</v>
      </c>
      <c r="E1486" s="2">
        <f t="shared" si="92"/>
        <v>1441085</v>
      </c>
      <c r="F1486" s="15" t="str">
        <f t="shared" si="95"/>
        <v>BEARISH</v>
      </c>
      <c r="G1486" s="15" t="str">
        <f t="shared" si="94"/>
        <v>NEUTRAL</v>
      </c>
      <c r="H1486" s="15" t="str">
        <f t="shared" si="93"/>
        <v>CONFIRMED BEARISH</v>
      </c>
    </row>
    <row r="1487" spans="1:8" ht="13.5" x14ac:dyDescent="0.25">
      <c r="A1487" s="4">
        <v>44176</v>
      </c>
      <c r="B1487" s="2">
        <v>2.88</v>
      </c>
      <c r="C1487" s="2">
        <v>2.88</v>
      </c>
      <c r="D1487" s="2">
        <v>8648</v>
      </c>
      <c r="E1487" s="2">
        <f t="shared" si="92"/>
        <v>1441085</v>
      </c>
      <c r="F1487" s="15" t="str">
        <f t="shared" si="95"/>
        <v>BEARISH</v>
      </c>
      <c r="G1487" s="15" t="str">
        <f t="shared" si="94"/>
        <v>NEUTRAL</v>
      </c>
      <c r="H1487" s="15" t="str">
        <f t="shared" si="93"/>
        <v>CONFIRMED BEARISH</v>
      </c>
    </row>
    <row r="1488" spans="1:8" ht="13.5" x14ac:dyDescent="0.25">
      <c r="A1488" s="4">
        <v>44179</v>
      </c>
      <c r="B1488" s="2">
        <v>2.88</v>
      </c>
      <c r="C1488" s="2">
        <v>2.88</v>
      </c>
      <c r="D1488" s="2">
        <v>21933</v>
      </c>
      <c r="E1488" s="2">
        <f t="shared" si="92"/>
        <v>1441085</v>
      </c>
      <c r="F1488" s="15" t="str">
        <f t="shared" si="95"/>
        <v>BEARISH</v>
      </c>
      <c r="G1488" s="15" t="str">
        <f t="shared" si="94"/>
        <v>NEUTRAL</v>
      </c>
      <c r="H1488" s="15" t="str">
        <f t="shared" si="93"/>
        <v>CONFIRMED BEARISH</v>
      </c>
    </row>
    <row r="1489" spans="1:8" ht="13.5" x14ac:dyDescent="0.25">
      <c r="A1489" s="4">
        <v>44180</v>
      </c>
      <c r="B1489" s="2">
        <v>2.9</v>
      </c>
      <c r="C1489" s="2">
        <v>2.9</v>
      </c>
      <c r="D1489" s="2">
        <v>868</v>
      </c>
      <c r="E1489" s="2">
        <f t="shared" si="92"/>
        <v>1441953</v>
      </c>
      <c r="F1489" s="15" t="str">
        <f t="shared" si="95"/>
        <v>BULLISH</v>
      </c>
      <c r="G1489" s="15" t="str">
        <f t="shared" si="94"/>
        <v>NEUTRAL</v>
      </c>
      <c r="H1489" s="15" t="str">
        <f t="shared" si="93"/>
        <v>NEUTRAL</v>
      </c>
    </row>
    <row r="1490" spans="1:8" ht="13.5" x14ac:dyDescent="0.25">
      <c r="A1490" s="4">
        <v>44181</v>
      </c>
      <c r="B1490" s="2">
        <v>2.92</v>
      </c>
      <c r="C1490" s="2">
        <v>2.92</v>
      </c>
      <c r="D1490" s="2">
        <v>651</v>
      </c>
      <c r="E1490" s="2">
        <f t="shared" si="92"/>
        <v>1442604</v>
      </c>
      <c r="F1490" s="15" t="str">
        <f t="shared" si="95"/>
        <v>BEARISH</v>
      </c>
      <c r="G1490" s="15" t="str">
        <f t="shared" si="94"/>
        <v>NEUTRAL</v>
      </c>
      <c r="H1490" s="15" t="str">
        <f t="shared" si="93"/>
        <v>BEARISH DIVERGENCE</v>
      </c>
    </row>
    <row r="1491" spans="1:8" ht="13.5" x14ac:dyDescent="0.25">
      <c r="A1491" s="4">
        <v>44182</v>
      </c>
      <c r="B1491" s="2">
        <v>2.92</v>
      </c>
      <c r="C1491" s="2">
        <v>2.92</v>
      </c>
      <c r="D1491" s="2">
        <v>5347</v>
      </c>
      <c r="E1491" s="2">
        <f t="shared" si="92"/>
        <v>1442604</v>
      </c>
      <c r="F1491" s="15" t="str">
        <f t="shared" si="95"/>
        <v>BULLISH</v>
      </c>
      <c r="G1491" s="15" t="str">
        <f t="shared" si="94"/>
        <v>NEUTRAL</v>
      </c>
      <c r="H1491" s="15" t="str">
        <f t="shared" si="93"/>
        <v>CONFIRMED BULLISH</v>
      </c>
    </row>
    <row r="1492" spans="1:8" ht="13.5" x14ac:dyDescent="0.25">
      <c r="A1492" s="4">
        <v>44183</v>
      </c>
      <c r="B1492" s="2">
        <v>2.88</v>
      </c>
      <c r="C1492" s="2">
        <v>2.88</v>
      </c>
      <c r="D1492" s="2">
        <v>3382</v>
      </c>
      <c r="E1492" s="2">
        <f t="shared" si="92"/>
        <v>1439222</v>
      </c>
      <c r="F1492" s="15" t="str">
        <f t="shared" si="95"/>
        <v>BEARISH</v>
      </c>
      <c r="G1492" s="15" t="str">
        <f t="shared" si="94"/>
        <v>NEUTRAL</v>
      </c>
      <c r="H1492" s="15" t="str">
        <f t="shared" si="93"/>
        <v>NEUTRAL</v>
      </c>
    </row>
    <row r="1493" spans="1:8" ht="13.5" x14ac:dyDescent="0.25">
      <c r="A1493" s="4">
        <v>44186</v>
      </c>
      <c r="B1493" s="2">
        <v>2.92</v>
      </c>
      <c r="C1493" s="2">
        <v>2.92</v>
      </c>
      <c r="D1493" s="2">
        <v>1</v>
      </c>
      <c r="E1493" s="2">
        <f t="shared" si="92"/>
        <v>1439223</v>
      </c>
      <c r="F1493" s="15" t="str">
        <f t="shared" si="95"/>
        <v>BEARISH</v>
      </c>
      <c r="G1493" s="15" t="str">
        <f t="shared" si="94"/>
        <v>NEUTRAL</v>
      </c>
      <c r="H1493" s="15" t="str">
        <f t="shared" si="93"/>
        <v>BEARISH DIVERGENCE</v>
      </c>
    </row>
    <row r="1494" spans="1:8" ht="13.5" x14ac:dyDescent="0.25">
      <c r="A1494" s="4">
        <v>44187</v>
      </c>
      <c r="B1494" s="2">
        <v>2.9</v>
      </c>
      <c r="C1494" s="2">
        <v>2.9</v>
      </c>
      <c r="D1494" s="2">
        <v>5395</v>
      </c>
      <c r="E1494" s="2">
        <f t="shared" si="92"/>
        <v>1433828</v>
      </c>
      <c r="F1494" s="15" t="str">
        <f t="shared" si="95"/>
        <v>BEARISH</v>
      </c>
      <c r="G1494" s="15" t="str">
        <f t="shared" si="94"/>
        <v>NEUTRAL</v>
      </c>
      <c r="H1494" s="15" t="str">
        <f t="shared" si="93"/>
        <v>NEUTRAL</v>
      </c>
    </row>
    <row r="1495" spans="1:8" ht="13.5" x14ac:dyDescent="0.25">
      <c r="A1495" s="4">
        <v>44188</v>
      </c>
      <c r="B1495" s="2">
        <v>2.88</v>
      </c>
      <c r="C1495" s="2">
        <v>2.88</v>
      </c>
      <c r="D1495" s="2">
        <v>23867</v>
      </c>
      <c r="E1495" s="2">
        <f t="shared" si="92"/>
        <v>1409961</v>
      </c>
      <c r="F1495" s="15" t="str">
        <f t="shared" si="95"/>
        <v>BEARISH</v>
      </c>
      <c r="G1495" s="15" t="str">
        <f t="shared" si="94"/>
        <v>WEAK</v>
      </c>
      <c r="H1495" s="15" t="str">
        <f t="shared" si="93"/>
        <v>CONFIRMED BEARISH</v>
      </c>
    </row>
    <row r="1496" spans="1:8" ht="13.5" x14ac:dyDescent="0.25">
      <c r="A1496" s="4">
        <v>44189</v>
      </c>
      <c r="B1496" s="2">
        <v>2.86</v>
      </c>
      <c r="C1496" s="2">
        <v>2.86</v>
      </c>
      <c r="D1496" s="2">
        <v>5481</v>
      </c>
      <c r="E1496" s="2">
        <f t="shared" si="92"/>
        <v>1404480</v>
      </c>
      <c r="F1496" s="15" t="str">
        <f t="shared" si="95"/>
        <v>BEARISH</v>
      </c>
      <c r="G1496" s="15" t="str">
        <f t="shared" si="94"/>
        <v>WEAK</v>
      </c>
      <c r="H1496" s="15" t="str">
        <f t="shared" si="93"/>
        <v>CONFIRMED BEARISH</v>
      </c>
    </row>
    <row r="1497" spans="1:8" ht="13.5" x14ac:dyDescent="0.25">
      <c r="A1497" s="4">
        <v>44190</v>
      </c>
      <c r="B1497" s="2">
        <v>2.9</v>
      </c>
      <c r="C1497" s="2">
        <v>2.9</v>
      </c>
      <c r="D1497" s="2">
        <v>4960</v>
      </c>
      <c r="E1497" s="2">
        <f t="shared" si="92"/>
        <v>1409440</v>
      </c>
      <c r="F1497" s="15" t="str">
        <f t="shared" si="95"/>
        <v>BEARISH</v>
      </c>
      <c r="G1497" s="15" t="str">
        <f t="shared" si="94"/>
        <v>WEAK</v>
      </c>
      <c r="H1497" s="15" t="str">
        <f t="shared" si="93"/>
        <v>BEARISH DIVERGENCE</v>
      </c>
    </row>
    <row r="1498" spans="1:8" ht="13.5" x14ac:dyDescent="0.25">
      <c r="A1498" s="4">
        <v>44193</v>
      </c>
      <c r="B1498" s="2">
        <v>2.85</v>
      </c>
      <c r="C1498" s="2">
        <v>2.85</v>
      </c>
      <c r="D1498" s="2">
        <v>5794</v>
      </c>
      <c r="E1498" s="2">
        <f t="shared" si="92"/>
        <v>1403646</v>
      </c>
      <c r="F1498" s="15" t="str">
        <f t="shared" si="95"/>
        <v>BEARISH</v>
      </c>
      <c r="G1498" s="15" t="str">
        <f t="shared" si="94"/>
        <v>WEAK</v>
      </c>
      <c r="H1498" s="15" t="str">
        <f t="shared" si="93"/>
        <v>CONFIRMED BEARISH</v>
      </c>
    </row>
    <row r="1499" spans="1:8" ht="13.5" x14ac:dyDescent="0.25">
      <c r="A1499" s="4">
        <v>44194</v>
      </c>
      <c r="B1499" s="2">
        <v>2.88</v>
      </c>
      <c r="C1499" s="2">
        <v>2.88</v>
      </c>
      <c r="D1499" s="2">
        <v>10661</v>
      </c>
      <c r="E1499" s="2">
        <f t="shared" si="92"/>
        <v>1414307</v>
      </c>
      <c r="F1499" s="15" t="str">
        <f t="shared" si="95"/>
        <v>BEARISH</v>
      </c>
      <c r="G1499" s="15" t="str">
        <f t="shared" si="94"/>
        <v>NEUTRAL</v>
      </c>
      <c r="H1499" s="15" t="str">
        <f t="shared" si="93"/>
        <v>CONFIRMED BEARISH</v>
      </c>
    </row>
    <row r="1500" spans="1:8" ht="13.5" x14ac:dyDescent="0.25">
      <c r="A1500" s="4">
        <v>44195</v>
      </c>
      <c r="B1500" s="2">
        <v>2.88</v>
      </c>
      <c r="C1500" s="2">
        <v>2.88</v>
      </c>
      <c r="D1500" s="2">
        <v>404</v>
      </c>
      <c r="E1500" s="2">
        <f t="shared" si="92"/>
        <v>1414307</v>
      </c>
      <c r="F1500" s="15" t="str">
        <f t="shared" si="95"/>
        <v>BULLISH</v>
      </c>
      <c r="G1500" s="15" t="str">
        <f t="shared" si="94"/>
        <v>NEUTRAL</v>
      </c>
      <c r="H1500" s="15" t="str">
        <f t="shared" si="93"/>
        <v>NEUTRAL</v>
      </c>
    </row>
    <row r="1501" spans="1:8" ht="13.5" x14ac:dyDescent="0.25">
      <c r="A1501" s="4">
        <v>44196</v>
      </c>
      <c r="B1501" s="2">
        <v>2.86</v>
      </c>
      <c r="C1501" s="2">
        <v>2.86</v>
      </c>
      <c r="D1501" s="2">
        <v>670</v>
      </c>
      <c r="E1501" s="2">
        <f t="shared" si="92"/>
        <v>1413637</v>
      </c>
      <c r="F1501" s="15" t="str">
        <f t="shared" si="95"/>
        <v>BULLISH</v>
      </c>
      <c r="G1501" s="15" t="str">
        <f t="shared" si="94"/>
        <v>NEUTRAL</v>
      </c>
      <c r="H1501" s="15" t="str">
        <f t="shared" si="93"/>
        <v>NEUTRAL</v>
      </c>
    </row>
    <row r="1502" spans="1:8" ht="13.5" x14ac:dyDescent="0.25">
      <c r="A1502" s="4">
        <v>44200</v>
      </c>
      <c r="B1502" s="2">
        <v>2.94</v>
      </c>
      <c r="C1502" s="2">
        <v>2.94</v>
      </c>
      <c r="D1502" s="2">
        <v>7882</v>
      </c>
      <c r="E1502" s="2">
        <f t="shared" si="92"/>
        <v>1421519</v>
      </c>
      <c r="F1502" s="15" t="str">
        <f t="shared" si="95"/>
        <v>BULLISH</v>
      </c>
      <c r="G1502" s="15" t="str">
        <f t="shared" si="94"/>
        <v>NEUTRAL</v>
      </c>
      <c r="H1502" s="15" t="str">
        <f t="shared" si="93"/>
        <v>CONFIRMED BULLISH</v>
      </c>
    </row>
    <row r="1503" spans="1:8" ht="13.5" x14ac:dyDescent="0.25">
      <c r="A1503" s="4">
        <v>44201</v>
      </c>
      <c r="B1503" s="2">
        <v>2.9</v>
      </c>
      <c r="C1503" s="2">
        <v>2.9</v>
      </c>
      <c r="D1503" s="2">
        <v>78175</v>
      </c>
      <c r="E1503" s="2">
        <f t="shared" si="92"/>
        <v>1343344</v>
      </c>
      <c r="F1503" s="15" t="str">
        <f t="shared" si="95"/>
        <v>BEARISH</v>
      </c>
      <c r="G1503" s="15" t="str">
        <f t="shared" si="94"/>
        <v>WEAK</v>
      </c>
      <c r="H1503" s="15" t="str">
        <f t="shared" si="93"/>
        <v>BEARISH DIVERGENCE</v>
      </c>
    </row>
    <row r="1504" spans="1:8" ht="13.5" x14ac:dyDescent="0.25">
      <c r="A1504" s="4">
        <v>44202</v>
      </c>
      <c r="B1504" s="2">
        <v>2.89</v>
      </c>
      <c r="C1504" s="2">
        <v>2.89</v>
      </c>
      <c r="D1504" s="2">
        <v>8</v>
      </c>
      <c r="E1504" s="2">
        <f t="shared" si="92"/>
        <v>1343336</v>
      </c>
      <c r="F1504" s="15" t="str">
        <f t="shared" si="95"/>
        <v>BEARISH</v>
      </c>
      <c r="G1504" s="15" t="str">
        <f t="shared" si="94"/>
        <v>WEAK</v>
      </c>
      <c r="H1504" s="15" t="str">
        <f t="shared" si="93"/>
        <v>BEARISH DIVERGENCE</v>
      </c>
    </row>
    <row r="1505" spans="1:8" ht="13.5" x14ac:dyDescent="0.25">
      <c r="A1505" s="4">
        <v>44203</v>
      </c>
      <c r="B1505" s="2">
        <v>2.85</v>
      </c>
      <c r="C1505" s="2">
        <v>2.85</v>
      </c>
      <c r="D1505" s="2">
        <v>50659</v>
      </c>
      <c r="E1505" s="2">
        <f t="shared" si="92"/>
        <v>1292677</v>
      </c>
      <c r="F1505" s="15" t="str">
        <f t="shared" si="95"/>
        <v>BEARISH</v>
      </c>
      <c r="G1505" s="15" t="str">
        <f t="shared" si="94"/>
        <v>WEAK</v>
      </c>
      <c r="H1505" s="15" t="str">
        <f t="shared" si="93"/>
        <v>CONFIRMED BEARISH</v>
      </c>
    </row>
    <row r="1506" spans="1:8" ht="13.5" x14ac:dyDescent="0.25">
      <c r="A1506" s="4">
        <v>44204</v>
      </c>
      <c r="B1506" s="2">
        <v>2.9</v>
      </c>
      <c r="C1506" s="2">
        <v>2.9</v>
      </c>
      <c r="D1506" s="2">
        <v>27748</v>
      </c>
      <c r="E1506" s="2">
        <f t="shared" si="92"/>
        <v>1320425</v>
      </c>
      <c r="F1506" s="15" t="str">
        <f t="shared" si="95"/>
        <v>BEARISH</v>
      </c>
      <c r="G1506" s="15" t="str">
        <f t="shared" si="94"/>
        <v>WEAK</v>
      </c>
      <c r="H1506" s="15" t="str">
        <f t="shared" si="93"/>
        <v>BEARISH DIVERGENCE</v>
      </c>
    </row>
    <row r="1507" spans="1:8" ht="13.5" x14ac:dyDescent="0.25">
      <c r="A1507" s="4">
        <v>44207</v>
      </c>
      <c r="B1507" s="2">
        <v>2.92</v>
      </c>
      <c r="C1507" s="2">
        <v>2.92</v>
      </c>
      <c r="D1507" s="2">
        <v>1300</v>
      </c>
      <c r="E1507" s="2">
        <f t="shared" si="92"/>
        <v>1321725</v>
      </c>
      <c r="F1507" s="15" t="str">
        <f t="shared" si="95"/>
        <v>BEARISH</v>
      </c>
      <c r="G1507" s="15" t="str">
        <f t="shared" si="94"/>
        <v>WEAK</v>
      </c>
      <c r="H1507" s="15" t="str">
        <f t="shared" si="93"/>
        <v>CONFIRMED BEARISH</v>
      </c>
    </row>
    <row r="1508" spans="1:8" ht="13.5" x14ac:dyDescent="0.25">
      <c r="A1508" s="4">
        <v>44208</v>
      </c>
      <c r="B1508" s="2">
        <v>2.9</v>
      </c>
      <c r="C1508" s="2">
        <v>2.9</v>
      </c>
      <c r="D1508" s="2">
        <v>200</v>
      </c>
      <c r="E1508" s="2">
        <f t="shared" si="92"/>
        <v>1321525</v>
      </c>
      <c r="F1508" s="15" t="str">
        <f t="shared" si="95"/>
        <v>BEARISH</v>
      </c>
      <c r="G1508" s="15" t="str">
        <f t="shared" si="94"/>
        <v>NEUTRAL</v>
      </c>
      <c r="H1508" s="15" t="str">
        <f t="shared" si="93"/>
        <v>NEUTRAL</v>
      </c>
    </row>
    <row r="1509" spans="1:8" ht="13.5" x14ac:dyDescent="0.25">
      <c r="A1509" s="4">
        <v>44209</v>
      </c>
      <c r="B1509" s="2">
        <v>2.9</v>
      </c>
      <c r="C1509" s="2">
        <v>2.9</v>
      </c>
      <c r="D1509" s="2">
        <v>2963</v>
      </c>
      <c r="E1509" s="2">
        <f t="shared" si="92"/>
        <v>1321525</v>
      </c>
      <c r="F1509" s="15" t="str">
        <f t="shared" si="95"/>
        <v>BEARISH</v>
      </c>
      <c r="G1509" s="15" t="str">
        <f t="shared" si="94"/>
        <v>NEUTRAL</v>
      </c>
      <c r="H1509" s="15" t="str">
        <f t="shared" si="93"/>
        <v>BEARISH DIVERGENCE</v>
      </c>
    </row>
    <row r="1510" spans="1:8" ht="13.5" x14ac:dyDescent="0.25">
      <c r="A1510" s="4">
        <v>44211</v>
      </c>
      <c r="B1510" s="2">
        <v>2.89</v>
      </c>
      <c r="C1510" s="2">
        <v>2.89</v>
      </c>
      <c r="D1510" s="2">
        <v>1541</v>
      </c>
      <c r="E1510" s="2">
        <f t="shared" si="92"/>
        <v>1319984</v>
      </c>
      <c r="F1510" s="15" t="str">
        <f t="shared" si="95"/>
        <v>BULLISH</v>
      </c>
      <c r="G1510" s="15" t="str">
        <f t="shared" si="94"/>
        <v>STRONG</v>
      </c>
      <c r="H1510" s="15" t="str">
        <f t="shared" si="93"/>
        <v>CONFIRMED BULLISH</v>
      </c>
    </row>
    <row r="1511" spans="1:8" ht="13.5" x14ac:dyDescent="0.25">
      <c r="A1511" s="4">
        <v>44214</v>
      </c>
      <c r="B1511" s="2">
        <v>2.82</v>
      </c>
      <c r="C1511" s="2">
        <v>2.82</v>
      </c>
      <c r="D1511" s="2">
        <v>11988</v>
      </c>
      <c r="E1511" s="2">
        <f t="shared" si="92"/>
        <v>1307996</v>
      </c>
      <c r="F1511" s="15" t="str">
        <f t="shared" si="95"/>
        <v>BEARISH</v>
      </c>
      <c r="G1511" s="15" t="str">
        <f t="shared" si="94"/>
        <v>NEUTRAL</v>
      </c>
      <c r="H1511" s="15" t="str">
        <f t="shared" si="93"/>
        <v>CONFIRMED BEARISH</v>
      </c>
    </row>
    <row r="1512" spans="1:8" ht="13.5" x14ac:dyDescent="0.25">
      <c r="A1512" s="4">
        <v>44215</v>
      </c>
      <c r="B1512" s="2">
        <v>2.88</v>
      </c>
      <c r="C1512" s="2">
        <v>2.88</v>
      </c>
      <c r="D1512" s="2">
        <v>1496</v>
      </c>
      <c r="E1512" s="2">
        <f t="shared" si="92"/>
        <v>1309492</v>
      </c>
      <c r="F1512" s="15" t="str">
        <f t="shared" si="95"/>
        <v>BEARISH</v>
      </c>
      <c r="G1512" s="15" t="str">
        <f t="shared" si="94"/>
        <v>NEUTRAL</v>
      </c>
      <c r="H1512" s="15" t="str">
        <f t="shared" si="93"/>
        <v>CONFIRMED BEARISH</v>
      </c>
    </row>
    <row r="1513" spans="1:8" ht="13.5" x14ac:dyDescent="0.25">
      <c r="A1513" s="4">
        <v>44216</v>
      </c>
      <c r="B1513" s="2">
        <v>2.85</v>
      </c>
      <c r="C1513" s="2">
        <v>2.85</v>
      </c>
      <c r="D1513" s="2">
        <v>4250</v>
      </c>
      <c r="E1513" s="2">
        <f t="shared" si="92"/>
        <v>1305242</v>
      </c>
      <c r="F1513" s="15" t="str">
        <f t="shared" si="95"/>
        <v>BEARISH</v>
      </c>
      <c r="G1513" s="15" t="str">
        <f t="shared" si="94"/>
        <v>NEUTRAL</v>
      </c>
      <c r="H1513" s="15" t="str">
        <f t="shared" si="93"/>
        <v>CONFIRMED BEARISH</v>
      </c>
    </row>
    <row r="1514" spans="1:8" ht="13.5" x14ac:dyDescent="0.25">
      <c r="A1514" s="4">
        <v>44217</v>
      </c>
      <c r="B1514" s="2">
        <v>2.92</v>
      </c>
      <c r="C1514" s="2">
        <v>2.92</v>
      </c>
      <c r="D1514" s="2">
        <v>18405</v>
      </c>
      <c r="E1514" s="2">
        <f t="shared" si="92"/>
        <v>1323647</v>
      </c>
      <c r="F1514" s="15" t="str">
        <f t="shared" si="95"/>
        <v>BULLISH</v>
      </c>
      <c r="G1514" s="15" t="str">
        <f t="shared" si="94"/>
        <v>NEUTRAL</v>
      </c>
      <c r="H1514" s="15" t="str">
        <f t="shared" si="93"/>
        <v>CONFIRMED BULLISH</v>
      </c>
    </row>
    <row r="1515" spans="1:8" ht="13.5" x14ac:dyDescent="0.25">
      <c r="A1515" s="4">
        <v>44218</v>
      </c>
      <c r="B1515" s="2">
        <v>2.91</v>
      </c>
      <c r="C1515" s="2">
        <v>2.91</v>
      </c>
      <c r="D1515" s="2">
        <v>3365</v>
      </c>
      <c r="E1515" s="2">
        <f t="shared" si="92"/>
        <v>1320282</v>
      </c>
      <c r="F1515" s="15" t="str">
        <f t="shared" si="95"/>
        <v>BULLISH</v>
      </c>
      <c r="G1515" s="15" t="str">
        <f t="shared" si="94"/>
        <v>NEUTRAL</v>
      </c>
      <c r="H1515" s="15" t="str">
        <f t="shared" si="93"/>
        <v>CONFIRMED BULLISH</v>
      </c>
    </row>
    <row r="1516" spans="1:8" ht="13.5" x14ac:dyDescent="0.25">
      <c r="A1516" s="4">
        <v>44221</v>
      </c>
      <c r="B1516" s="2">
        <v>2.9</v>
      </c>
      <c r="C1516" s="2">
        <v>2.9</v>
      </c>
      <c r="D1516" s="2">
        <v>1449</v>
      </c>
      <c r="E1516" s="2">
        <f t="shared" si="92"/>
        <v>1318833</v>
      </c>
      <c r="F1516" s="15" t="str">
        <f t="shared" si="95"/>
        <v>BULLISH</v>
      </c>
      <c r="G1516" s="15" t="str">
        <f t="shared" si="94"/>
        <v>NEUTRAL</v>
      </c>
      <c r="H1516" s="15" t="str">
        <f t="shared" si="93"/>
        <v>CONFIRMED BULLISH</v>
      </c>
    </row>
    <row r="1517" spans="1:8" ht="13.5" x14ac:dyDescent="0.25">
      <c r="A1517" s="4">
        <v>44222</v>
      </c>
      <c r="B1517" s="2">
        <v>2.89</v>
      </c>
      <c r="C1517" s="2">
        <v>2.89</v>
      </c>
      <c r="D1517" s="2">
        <v>203</v>
      </c>
      <c r="E1517" s="2">
        <f t="shared" si="92"/>
        <v>1318630</v>
      </c>
      <c r="F1517" s="15" t="str">
        <f t="shared" si="95"/>
        <v>BULLISH</v>
      </c>
      <c r="G1517" s="15" t="str">
        <f t="shared" si="94"/>
        <v>NEUTRAL</v>
      </c>
      <c r="H1517" s="15" t="str">
        <f t="shared" si="93"/>
        <v>CONFIRMED BULLISH</v>
      </c>
    </row>
    <row r="1518" spans="1:8" ht="13.5" x14ac:dyDescent="0.25">
      <c r="A1518" s="4">
        <v>44223</v>
      </c>
      <c r="B1518" s="2">
        <v>2.86</v>
      </c>
      <c r="C1518" s="2">
        <v>2.86</v>
      </c>
      <c r="D1518" s="2">
        <v>1235</v>
      </c>
      <c r="E1518" s="2">
        <f t="shared" si="92"/>
        <v>1317395</v>
      </c>
      <c r="F1518" s="15" t="str">
        <f t="shared" si="95"/>
        <v>BULLISH</v>
      </c>
      <c r="G1518" s="15" t="str">
        <f t="shared" si="94"/>
        <v>NEUTRAL</v>
      </c>
      <c r="H1518" s="15" t="str">
        <f t="shared" si="93"/>
        <v>CONFIRMED BULLISH</v>
      </c>
    </row>
    <row r="1519" spans="1:8" ht="13.5" x14ac:dyDescent="0.25">
      <c r="A1519" s="4">
        <v>44224</v>
      </c>
      <c r="B1519" s="2">
        <v>2.91</v>
      </c>
      <c r="C1519" s="2">
        <v>2.91</v>
      </c>
      <c r="D1519" s="2">
        <v>2864</v>
      </c>
      <c r="E1519" s="2">
        <f t="shared" si="92"/>
        <v>1320259</v>
      </c>
      <c r="F1519" s="15" t="str">
        <f t="shared" si="95"/>
        <v>BEARISH</v>
      </c>
      <c r="G1519" s="15" t="str">
        <f t="shared" si="94"/>
        <v>NEUTRAL</v>
      </c>
      <c r="H1519" s="15" t="str">
        <f t="shared" si="93"/>
        <v>CONFIRMED BEARISH</v>
      </c>
    </row>
    <row r="1520" spans="1:8" ht="13.5" x14ac:dyDescent="0.25">
      <c r="A1520" s="4">
        <v>44225</v>
      </c>
      <c r="B1520" s="2">
        <v>2.9</v>
      </c>
      <c r="C1520" s="2">
        <v>2.9</v>
      </c>
      <c r="D1520" s="2">
        <v>1370</v>
      </c>
      <c r="E1520" s="2">
        <f t="shared" si="92"/>
        <v>1318889</v>
      </c>
      <c r="F1520" s="15" t="str">
        <f t="shared" si="95"/>
        <v>BEARISH</v>
      </c>
      <c r="G1520" s="15" t="str">
        <f t="shared" si="94"/>
        <v>NEUTRAL</v>
      </c>
      <c r="H1520" s="15" t="str">
        <f t="shared" si="93"/>
        <v>CONFIRMED BEARISH</v>
      </c>
    </row>
    <row r="1521" spans="1:8" ht="13.5" x14ac:dyDescent="0.25">
      <c r="A1521" s="4">
        <v>44228</v>
      </c>
      <c r="B1521" s="2">
        <v>2.85</v>
      </c>
      <c r="C1521" s="2">
        <v>2.85</v>
      </c>
      <c r="D1521" s="2">
        <v>9588</v>
      </c>
      <c r="E1521" s="2">
        <f t="shared" si="92"/>
        <v>1309301</v>
      </c>
      <c r="F1521" s="15" t="str">
        <f t="shared" si="95"/>
        <v>BEARISH</v>
      </c>
      <c r="G1521" s="15" t="str">
        <f t="shared" si="94"/>
        <v>NEUTRAL</v>
      </c>
      <c r="H1521" s="15" t="str">
        <f t="shared" si="93"/>
        <v>CONFIRMED BEARISH</v>
      </c>
    </row>
    <row r="1522" spans="1:8" ht="13.5" x14ac:dyDescent="0.25">
      <c r="A1522" s="4">
        <v>44229</v>
      </c>
      <c r="B1522" s="2">
        <v>2.9</v>
      </c>
      <c r="C1522" s="2">
        <v>2.9</v>
      </c>
      <c r="D1522" s="2">
        <v>2401</v>
      </c>
      <c r="E1522" s="2">
        <f t="shared" si="92"/>
        <v>1311702</v>
      </c>
      <c r="F1522" s="15" t="str">
        <f t="shared" si="95"/>
        <v>BEARISH</v>
      </c>
      <c r="G1522" s="15" t="str">
        <f t="shared" si="94"/>
        <v>NEUTRAL</v>
      </c>
      <c r="H1522" s="15" t="str">
        <f t="shared" si="93"/>
        <v>BEARISH DIVERGENCE</v>
      </c>
    </row>
    <row r="1523" spans="1:8" ht="13.5" x14ac:dyDescent="0.25">
      <c r="A1523" s="4">
        <v>44230</v>
      </c>
      <c r="B1523" s="2">
        <v>2.9</v>
      </c>
      <c r="C1523" s="2">
        <v>2.9</v>
      </c>
      <c r="D1523" s="2">
        <v>702</v>
      </c>
      <c r="E1523" s="2">
        <f t="shared" si="92"/>
        <v>1311702</v>
      </c>
      <c r="F1523" s="15" t="str">
        <f t="shared" si="95"/>
        <v>BEARISH</v>
      </c>
      <c r="G1523" s="15" t="str">
        <f t="shared" si="94"/>
        <v>NEUTRAL</v>
      </c>
      <c r="H1523" s="15" t="str">
        <f t="shared" si="93"/>
        <v>BEARISH DIVERGENCE</v>
      </c>
    </row>
    <row r="1524" spans="1:8" ht="13.5" x14ac:dyDescent="0.25">
      <c r="A1524" s="4">
        <v>44231</v>
      </c>
      <c r="B1524" s="2">
        <v>2.88</v>
      </c>
      <c r="C1524" s="2">
        <v>2.88</v>
      </c>
      <c r="D1524" s="2">
        <v>105369</v>
      </c>
      <c r="E1524" s="2">
        <f t="shared" si="92"/>
        <v>1206333</v>
      </c>
      <c r="F1524" s="15" t="str">
        <f t="shared" si="95"/>
        <v>BEARISH</v>
      </c>
      <c r="G1524" s="15" t="str">
        <f t="shared" si="94"/>
        <v>WEAK</v>
      </c>
      <c r="H1524" s="15" t="str">
        <f t="shared" si="93"/>
        <v>CONFIRMED BEARISH</v>
      </c>
    </row>
    <row r="1525" spans="1:8" ht="13.5" x14ac:dyDescent="0.25">
      <c r="A1525" s="4">
        <v>44232</v>
      </c>
      <c r="B1525" s="2">
        <v>2.88</v>
      </c>
      <c r="C1525" s="2">
        <v>2.88</v>
      </c>
      <c r="D1525" s="2">
        <v>1</v>
      </c>
      <c r="E1525" s="2">
        <f t="shared" si="92"/>
        <v>1206333</v>
      </c>
      <c r="F1525" s="15" t="str">
        <f t="shared" si="95"/>
        <v>BEARISH</v>
      </c>
      <c r="G1525" s="15" t="str">
        <f t="shared" si="94"/>
        <v>WEAK</v>
      </c>
      <c r="H1525" s="15" t="str">
        <f t="shared" si="93"/>
        <v>CONFIRMED BEARISH</v>
      </c>
    </row>
    <row r="1526" spans="1:8" ht="13.5" x14ac:dyDescent="0.25">
      <c r="A1526" s="4">
        <v>44235</v>
      </c>
      <c r="B1526" s="2">
        <v>2.9</v>
      </c>
      <c r="C1526" s="2">
        <v>2.9</v>
      </c>
      <c r="D1526" s="2">
        <v>401</v>
      </c>
      <c r="E1526" s="2">
        <f t="shared" si="92"/>
        <v>1206734</v>
      </c>
      <c r="F1526" s="15" t="str">
        <f t="shared" si="95"/>
        <v>BEARISH</v>
      </c>
      <c r="G1526" s="15" t="str">
        <f t="shared" si="94"/>
        <v>WEAK</v>
      </c>
      <c r="H1526" s="15" t="str">
        <f t="shared" si="93"/>
        <v>BEARISH DIVERGENCE</v>
      </c>
    </row>
    <row r="1527" spans="1:8" ht="13.5" x14ac:dyDescent="0.25">
      <c r="A1527" s="4">
        <v>44236</v>
      </c>
      <c r="B1527" s="2">
        <v>2.9</v>
      </c>
      <c r="C1527" s="2">
        <v>2.9</v>
      </c>
      <c r="D1527" s="2">
        <v>2815</v>
      </c>
      <c r="E1527" s="2">
        <f t="shared" si="92"/>
        <v>1206734</v>
      </c>
      <c r="F1527" s="15" t="str">
        <f t="shared" si="95"/>
        <v>BEARISH</v>
      </c>
      <c r="G1527" s="15" t="str">
        <f t="shared" si="94"/>
        <v>WEAK</v>
      </c>
      <c r="H1527" s="15" t="str">
        <f t="shared" si="93"/>
        <v>NEUTRAL</v>
      </c>
    </row>
    <row r="1528" spans="1:8" ht="13.5" x14ac:dyDescent="0.25">
      <c r="A1528" s="4">
        <v>44237</v>
      </c>
      <c r="B1528" s="2">
        <v>2.88</v>
      </c>
      <c r="C1528" s="2">
        <v>2.88</v>
      </c>
      <c r="D1528" s="2">
        <v>26306</v>
      </c>
      <c r="E1528" s="2">
        <f t="shared" si="92"/>
        <v>1180428</v>
      </c>
      <c r="F1528" s="15" t="str">
        <f t="shared" si="95"/>
        <v>BEARISH</v>
      </c>
      <c r="G1528" s="15" t="str">
        <f t="shared" si="94"/>
        <v>WEAK</v>
      </c>
      <c r="H1528" s="15" t="str">
        <f t="shared" si="93"/>
        <v>CONFIRMED BEARISH</v>
      </c>
    </row>
    <row r="1529" spans="1:8" ht="13.5" x14ac:dyDescent="0.25">
      <c r="A1529" s="4">
        <v>44238</v>
      </c>
      <c r="B1529" s="2">
        <v>2.88</v>
      </c>
      <c r="C1529" s="2">
        <v>2.88</v>
      </c>
      <c r="D1529" s="2">
        <v>54736</v>
      </c>
      <c r="E1529" s="2">
        <f t="shared" si="92"/>
        <v>1180428</v>
      </c>
      <c r="F1529" s="15" t="str">
        <f t="shared" si="95"/>
        <v>BEARISH</v>
      </c>
      <c r="G1529" s="15" t="str">
        <f t="shared" si="94"/>
        <v>WEAK</v>
      </c>
      <c r="H1529" s="15" t="str">
        <f t="shared" si="93"/>
        <v>NEUTRAL</v>
      </c>
    </row>
    <row r="1530" spans="1:8" ht="13.5" x14ac:dyDescent="0.25">
      <c r="A1530" s="4">
        <v>44239</v>
      </c>
      <c r="B1530" s="2">
        <v>2.85</v>
      </c>
      <c r="C1530" s="2">
        <v>2.85</v>
      </c>
      <c r="D1530" s="2">
        <v>25604</v>
      </c>
      <c r="E1530" s="2">
        <f t="shared" si="92"/>
        <v>1154824</v>
      </c>
      <c r="F1530" s="15" t="str">
        <f t="shared" si="95"/>
        <v>BEARISH</v>
      </c>
      <c r="G1530" s="15" t="str">
        <f t="shared" si="94"/>
        <v>WEAK</v>
      </c>
      <c r="H1530" s="15" t="str">
        <f t="shared" si="93"/>
        <v>CONFIRMED BEARISH</v>
      </c>
    </row>
    <row r="1531" spans="1:8" ht="13.5" x14ac:dyDescent="0.25">
      <c r="A1531" s="4">
        <v>44242</v>
      </c>
      <c r="B1531" s="2">
        <v>2.85</v>
      </c>
      <c r="C1531" s="2">
        <v>2.85</v>
      </c>
      <c r="D1531" s="2">
        <v>6296</v>
      </c>
      <c r="E1531" s="2">
        <f t="shared" si="92"/>
        <v>1154824</v>
      </c>
      <c r="F1531" s="15" t="str">
        <f t="shared" si="95"/>
        <v>BEARISH</v>
      </c>
      <c r="G1531" s="15" t="str">
        <f t="shared" si="94"/>
        <v>WEAK</v>
      </c>
      <c r="H1531" s="15" t="str">
        <f t="shared" si="93"/>
        <v>CONFIRMED BEARISH</v>
      </c>
    </row>
    <row r="1532" spans="1:8" ht="13.5" x14ac:dyDescent="0.25">
      <c r="A1532" s="4">
        <v>44243</v>
      </c>
      <c r="B1532" s="2">
        <v>2.85</v>
      </c>
      <c r="C1532" s="2">
        <v>2.85</v>
      </c>
      <c r="D1532" s="2">
        <v>10928</v>
      </c>
      <c r="E1532" s="2">
        <f t="shared" si="92"/>
        <v>1154824</v>
      </c>
      <c r="F1532" s="15" t="str">
        <f t="shared" si="95"/>
        <v>BEARISH</v>
      </c>
      <c r="G1532" s="15" t="str">
        <f t="shared" si="94"/>
        <v>WEAK</v>
      </c>
      <c r="H1532" s="15" t="str">
        <f t="shared" si="93"/>
        <v>CONFIRMED BEARISH</v>
      </c>
    </row>
    <row r="1533" spans="1:8" ht="13.5" x14ac:dyDescent="0.25">
      <c r="A1533" s="4">
        <v>44244</v>
      </c>
      <c r="B1533" s="2">
        <v>2.85</v>
      </c>
      <c r="C1533" s="2">
        <v>2.85</v>
      </c>
      <c r="D1533" s="2">
        <v>4421</v>
      </c>
      <c r="E1533" s="2">
        <f t="shared" si="92"/>
        <v>1154824</v>
      </c>
      <c r="F1533" s="15" t="str">
        <f t="shared" si="95"/>
        <v>BEARISH</v>
      </c>
      <c r="G1533" s="15" t="str">
        <f t="shared" si="94"/>
        <v>WEAK</v>
      </c>
      <c r="H1533" s="15" t="str">
        <f t="shared" si="93"/>
        <v>CONFIRMED BEARISH</v>
      </c>
    </row>
    <row r="1534" spans="1:8" ht="13.5" x14ac:dyDescent="0.25">
      <c r="A1534" s="4">
        <v>44245</v>
      </c>
      <c r="B1534" s="2">
        <v>2.85</v>
      </c>
      <c r="C1534" s="2">
        <v>2.85</v>
      </c>
      <c r="D1534" s="2">
        <v>12792</v>
      </c>
      <c r="E1534" s="2">
        <f t="shared" si="92"/>
        <v>1154824</v>
      </c>
      <c r="F1534" s="15" t="str">
        <f t="shared" si="95"/>
        <v>BEARISH</v>
      </c>
      <c r="G1534" s="15" t="str">
        <f t="shared" si="94"/>
        <v>WEAK</v>
      </c>
      <c r="H1534" s="15" t="str">
        <f t="shared" si="93"/>
        <v>CONFIRMED BEARISH</v>
      </c>
    </row>
    <row r="1535" spans="1:8" ht="13.5" x14ac:dyDescent="0.25">
      <c r="A1535" s="4">
        <v>44246</v>
      </c>
      <c r="B1535" s="2">
        <v>2.8</v>
      </c>
      <c r="C1535" s="2">
        <v>2.8</v>
      </c>
      <c r="D1535" s="2">
        <v>5335</v>
      </c>
      <c r="E1535" s="2">
        <f t="shared" si="92"/>
        <v>1149489</v>
      </c>
      <c r="F1535" s="15" t="str">
        <f t="shared" si="95"/>
        <v>BEARISH</v>
      </c>
      <c r="G1535" s="15" t="str">
        <f t="shared" si="94"/>
        <v>NEUTRAL</v>
      </c>
      <c r="H1535" s="15" t="str">
        <f t="shared" si="93"/>
        <v>CONFIRMED BEARISH</v>
      </c>
    </row>
    <row r="1536" spans="1:8" ht="13.5" x14ac:dyDescent="0.25">
      <c r="A1536" s="4">
        <v>44249</v>
      </c>
      <c r="B1536" s="2">
        <v>2.83</v>
      </c>
      <c r="C1536" s="2">
        <v>2.83</v>
      </c>
      <c r="D1536" s="2">
        <v>5896</v>
      </c>
      <c r="E1536" s="2">
        <f t="shared" si="92"/>
        <v>1155385</v>
      </c>
      <c r="F1536" s="15" t="str">
        <f t="shared" si="95"/>
        <v>BULLISH</v>
      </c>
      <c r="G1536" s="15" t="str">
        <f t="shared" si="94"/>
        <v>NEUTRAL</v>
      </c>
      <c r="H1536" s="15" t="str">
        <f t="shared" si="93"/>
        <v>BULLISH DIVERGENCE</v>
      </c>
    </row>
    <row r="1537" spans="1:8" ht="13.5" x14ac:dyDescent="0.25">
      <c r="A1537" s="4">
        <v>44250</v>
      </c>
      <c r="B1537" s="2">
        <v>2.8</v>
      </c>
      <c r="C1537" s="2">
        <v>2.8</v>
      </c>
      <c r="D1537" s="2">
        <v>3568</v>
      </c>
      <c r="E1537" s="2">
        <f t="shared" si="92"/>
        <v>1151817</v>
      </c>
      <c r="F1537" s="15" t="str">
        <f t="shared" si="95"/>
        <v>BEARISH</v>
      </c>
      <c r="G1537" s="15" t="str">
        <f t="shared" si="94"/>
        <v>NEUTRAL</v>
      </c>
      <c r="H1537" s="15" t="str">
        <f t="shared" si="93"/>
        <v>CONFIRMED BEARISH</v>
      </c>
    </row>
    <row r="1538" spans="1:8" ht="13.5" x14ac:dyDescent="0.25">
      <c r="A1538" s="4">
        <v>44251</v>
      </c>
      <c r="B1538" s="2">
        <v>2.83</v>
      </c>
      <c r="C1538" s="2">
        <v>2.83</v>
      </c>
      <c r="D1538" s="2">
        <v>2722</v>
      </c>
      <c r="E1538" s="2">
        <f t="shared" si="92"/>
        <v>1154539</v>
      </c>
      <c r="F1538" s="15" t="str">
        <f t="shared" si="95"/>
        <v>BEARISH</v>
      </c>
      <c r="G1538" s="15" t="str">
        <f t="shared" si="94"/>
        <v>NEUTRAL</v>
      </c>
      <c r="H1538" s="15" t="str">
        <f t="shared" si="93"/>
        <v>CONFIRMED BEARISH</v>
      </c>
    </row>
    <row r="1539" spans="1:8" ht="13.5" x14ac:dyDescent="0.25">
      <c r="A1539" s="4">
        <v>44252</v>
      </c>
      <c r="B1539" s="2">
        <v>2.8</v>
      </c>
      <c r="C1539" s="2">
        <v>2.8</v>
      </c>
      <c r="D1539" s="2">
        <v>5464</v>
      </c>
      <c r="E1539" s="2">
        <f t="shared" si="92"/>
        <v>1149075</v>
      </c>
      <c r="F1539" s="15" t="str">
        <f t="shared" si="95"/>
        <v>BEARISH</v>
      </c>
      <c r="G1539" s="15" t="str">
        <f t="shared" si="94"/>
        <v>NEUTRAL</v>
      </c>
      <c r="H1539" s="15" t="str">
        <f t="shared" si="93"/>
        <v>CONFIRMED BEARISH</v>
      </c>
    </row>
    <row r="1540" spans="1:8" ht="13.5" x14ac:dyDescent="0.25">
      <c r="A1540" s="4">
        <v>44253</v>
      </c>
      <c r="B1540" s="2">
        <v>2.83</v>
      </c>
      <c r="C1540" s="2">
        <v>2.83</v>
      </c>
      <c r="D1540" s="2">
        <v>4025</v>
      </c>
      <c r="E1540" s="2">
        <f t="shared" ref="E1540:E1603" si="96">IF(B1540&gt;B1539, E1539+D1540, IF(B1540&lt;B1539, E1539-D1540, E1539))</f>
        <v>1153100</v>
      </c>
      <c r="F1540" s="15" t="str">
        <f t="shared" si="95"/>
        <v>BULLISH</v>
      </c>
      <c r="G1540" s="15" t="str">
        <f t="shared" si="94"/>
        <v>NEUTRAL</v>
      </c>
      <c r="H1540" s="15" t="str">
        <f t="shared" si="93"/>
        <v>CONFIRMED BULLISH</v>
      </c>
    </row>
    <row r="1541" spans="1:8" ht="13.5" x14ac:dyDescent="0.25">
      <c r="A1541" s="4">
        <v>44256</v>
      </c>
      <c r="B1541" s="2">
        <v>2.83</v>
      </c>
      <c r="C1541" s="2">
        <v>2.83</v>
      </c>
      <c r="D1541" s="2">
        <v>0</v>
      </c>
      <c r="E1541" s="2">
        <f t="shared" si="96"/>
        <v>1153100</v>
      </c>
      <c r="F1541" s="15" t="str">
        <f t="shared" si="95"/>
        <v>BEARISH</v>
      </c>
      <c r="G1541" s="15" t="str">
        <f t="shared" si="94"/>
        <v>NEUTRAL</v>
      </c>
      <c r="H1541" s="15" t="str">
        <f t="shared" si="93"/>
        <v>NEUTRAL</v>
      </c>
    </row>
    <row r="1542" spans="1:8" ht="13.5" x14ac:dyDescent="0.25">
      <c r="A1542" s="4">
        <v>44257</v>
      </c>
      <c r="B1542" s="2">
        <v>2.85</v>
      </c>
      <c r="C1542" s="2">
        <v>2.85</v>
      </c>
      <c r="D1542" s="2">
        <v>181</v>
      </c>
      <c r="E1542" s="2">
        <f t="shared" si="96"/>
        <v>1153281</v>
      </c>
      <c r="F1542" s="15" t="str">
        <f t="shared" si="95"/>
        <v>BULLISH</v>
      </c>
      <c r="G1542" s="15" t="str">
        <f t="shared" si="94"/>
        <v>NEUTRAL</v>
      </c>
      <c r="H1542" s="1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4">
        <v>44258</v>
      </c>
      <c r="B1543" s="2">
        <v>2.84</v>
      </c>
      <c r="C1543" s="2">
        <v>2.84</v>
      </c>
      <c r="D1543" s="2">
        <v>1294</v>
      </c>
      <c r="E1543" s="2">
        <f t="shared" si="96"/>
        <v>1151987</v>
      </c>
      <c r="F1543" s="15" t="str">
        <f t="shared" si="95"/>
        <v>BEARISH</v>
      </c>
      <c r="G1543" s="15" t="str">
        <f t="shared" ref="G1543:G1606" si="98">IF((E1543-E1538)/E1538 &gt; 0.02, "STRONG",
 IF((E1543-E1538)/E1538 &lt; -0.02, "WEAK", "NEUTRAL"))</f>
        <v>NEUTRAL</v>
      </c>
      <c r="H1543" s="15" t="str">
        <f t="shared" si="97"/>
        <v>BEARISH DIVERGENCE</v>
      </c>
    </row>
    <row r="1544" spans="1:8" ht="13.5" x14ac:dyDescent="0.25">
      <c r="A1544" s="4">
        <v>44259</v>
      </c>
      <c r="B1544" s="2">
        <v>2.84</v>
      </c>
      <c r="C1544" s="2">
        <v>2.84</v>
      </c>
      <c r="D1544" s="2">
        <v>704</v>
      </c>
      <c r="E1544" s="2">
        <f t="shared" si="96"/>
        <v>1151987</v>
      </c>
      <c r="F1544" s="15" t="str">
        <f t="shared" ref="F1544:F1607" si="99">IF(E1544&gt;E1539,"BULLISH",IF(E1544&lt;E1539,"BEARISH","NEUTRAL"))</f>
        <v>BULLISH</v>
      </c>
      <c r="G1544" s="15" t="str">
        <f t="shared" si="98"/>
        <v>NEUTRAL</v>
      </c>
      <c r="H1544" s="15" t="str">
        <f t="shared" si="97"/>
        <v>CONFIRMED BULLISH</v>
      </c>
    </row>
    <row r="1545" spans="1:8" ht="13.5" x14ac:dyDescent="0.25">
      <c r="A1545" s="4">
        <v>44260</v>
      </c>
      <c r="B1545" s="2">
        <v>2.8</v>
      </c>
      <c r="C1545" s="2">
        <v>2.8</v>
      </c>
      <c r="D1545" s="2">
        <v>8912</v>
      </c>
      <c r="E1545" s="2">
        <f t="shared" si="96"/>
        <v>1143075</v>
      </c>
      <c r="F1545" s="15" t="str">
        <f t="shared" si="99"/>
        <v>BEARISH</v>
      </c>
      <c r="G1545" s="15" t="str">
        <f t="shared" si="98"/>
        <v>NEUTRAL</v>
      </c>
      <c r="H1545" s="15" t="str">
        <f t="shared" si="97"/>
        <v>CONFIRMED BEARISH</v>
      </c>
    </row>
    <row r="1546" spans="1:8" ht="13.5" x14ac:dyDescent="0.25">
      <c r="A1546" s="4">
        <v>44263</v>
      </c>
      <c r="B1546" s="2">
        <v>2.8</v>
      </c>
      <c r="C1546" s="2">
        <v>2.8</v>
      </c>
      <c r="D1546" s="2">
        <v>3532</v>
      </c>
      <c r="E1546" s="2">
        <f t="shared" si="96"/>
        <v>1143075</v>
      </c>
      <c r="F1546" s="15" t="str">
        <f t="shared" si="99"/>
        <v>BEARISH</v>
      </c>
      <c r="G1546" s="15" t="str">
        <f t="shared" si="98"/>
        <v>NEUTRAL</v>
      </c>
      <c r="H1546" s="15" t="str">
        <f t="shared" si="97"/>
        <v>CONFIRMED BEARISH</v>
      </c>
    </row>
    <row r="1547" spans="1:8" ht="13.5" x14ac:dyDescent="0.25">
      <c r="A1547" s="4">
        <v>44264</v>
      </c>
      <c r="B1547" s="2">
        <v>2.8</v>
      </c>
      <c r="C1547" s="2">
        <v>2.8</v>
      </c>
      <c r="D1547" s="2">
        <v>4507</v>
      </c>
      <c r="E1547" s="2">
        <f t="shared" si="96"/>
        <v>1143075</v>
      </c>
      <c r="F1547" s="15" t="str">
        <f t="shared" si="99"/>
        <v>BEARISH</v>
      </c>
      <c r="G1547" s="15" t="str">
        <f t="shared" si="98"/>
        <v>NEUTRAL</v>
      </c>
      <c r="H1547" s="15" t="str">
        <f t="shared" si="97"/>
        <v>CONFIRMED BEARISH</v>
      </c>
    </row>
    <row r="1548" spans="1:8" ht="13.5" x14ac:dyDescent="0.25">
      <c r="A1548" s="4">
        <v>44265</v>
      </c>
      <c r="B1548" s="2">
        <v>2.8</v>
      </c>
      <c r="C1548" s="2">
        <v>2.8</v>
      </c>
      <c r="D1548" s="2">
        <v>3277</v>
      </c>
      <c r="E1548" s="2">
        <f t="shared" si="96"/>
        <v>1143075</v>
      </c>
      <c r="F1548" s="15" t="str">
        <f t="shared" si="99"/>
        <v>BEARISH</v>
      </c>
      <c r="G1548" s="15" t="str">
        <f t="shared" si="98"/>
        <v>NEUTRAL</v>
      </c>
      <c r="H1548" s="15" t="str">
        <f t="shared" si="97"/>
        <v>CONFIRMED BEARISH</v>
      </c>
    </row>
    <row r="1549" spans="1:8" ht="13.5" x14ac:dyDescent="0.25">
      <c r="A1549" s="4">
        <v>44266</v>
      </c>
      <c r="B1549" s="2">
        <v>2.8</v>
      </c>
      <c r="C1549" s="2">
        <v>2.8</v>
      </c>
      <c r="D1549" s="2">
        <v>4180</v>
      </c>
      <c r="E1549" s="2">
        <f t="shared" si="96"/>
        <v>1143075</v>
      </c>
      <c r="F1549" s="15" t="str">
        <f t="shared" si="99"/>
        <v>BEARISH</v>
      </c>
      <c r="G1549" s="15" t="str">
        <f t="shared" si="98"/>
        <v>NEUTRAL</v>
      </c>
      <c r="H1549" s="15" t="str">
        <f t="shared" si="97"/>
        <v>CONFIRMED BEARISH</v>
      </c>
    </row>
    <row r="1550" spans="1:8" ht="13.5" x14ac:dyDescent="0.25">
      <c r="A1550" s="4">
        <v>44267</v>
      </c>
      <c r="B1550" s="2">
        <v>2.8</v>
      </c>
      <c r="C1550" s="2">
        <v>2.8</v>
      </c>
      <c r="D1550" s="2">
        <v>8115</v>
      </c>
      <c r="E1550" s="2">
        <f t="shared" si="96"/>
        <v>1143075</v>
      </c>
      <c r="F1550" s="15" t="str">
        <f t="shared" si="99"/>
        <v>NEUTRAL</v>
      </c>
      <c r="G1550" s="15" t="str">
        <f t="shared" si="98"/>
        <v>NEUTRAL</v>
      </c>
      <c r="H1550" s="15" t="str">
        <f t="shared" si="97"/>
        <v>NEUTRAL</v>
      </c>
    </row>
    <row r="1551" spans="1:8" ht="13.5" x14ac:dyDescent="0.25">
      <c r="A1551" s="4">
        <v>44270</v>
      </c>
      <c r="B1551" s="2">
        <v>2.8</v>
      </c>
      <c r="C1551" s="2">
        <v>2.8</v>
      </c>
      <c r="D1551" s="2">
        <v>3005</v>
      </c>
      <c r="E1551" s="2">
        <f t="shared" si="96"/>
        <v>1143075</v>
      </c>
      <c r="F1551" s="15" t="str">
        <f t="shared" si="99"/>
        <v>NEUTRAL</v>
      </c>
      <c r="G1551" s="15" t="str">
        <f t="shared" si="98"/>
        <v>NEUTRAL</v>
      </c>
      <c r="H1551" s="15" t="str">
        <f t="shared" si="97"/>
        <v>NEUTRAL</v>
      </c>
    </row>
    <row r="1552" spans="1:8" ht="13.5" x14ac:dyDescent="0.25">
      <c r="A1552" s="4">
        <v>44271</v>
      </c>
      <c r="B1552" s="2">
        <v>2.8</v>
      </c>
      <c r="C1552" s="2">
        <v>2.8</v>
      </c>
      <c r="D1552" s="2">
        <v>857</v>
      </c>
      <c r="E1552" s="2">
        <f t="shared" si="96"/>
        <v>1143075</v>
      </c>
      <c r="F1552" s="15" t="str">
        <f t="shared" si="99"/>
        <v>NEUTRAL</v>
      </c>
      <c r="G1552" s="15" t="str">
        <f t="shared" si="98"/>
        <v>NEUTRAL</v>
      </c>
      <c r="H1552" s="15" t="str">
        <f t="shared" si="97"/>
        <v>NEUTRAL</v>
      </c>
    </row>
    <row r="1553" spans="1:8" ht="13.5" x14ac:dyDescent="0.25">
      <c r="A1553" s="4">
        <v>44272</v>
      </c>
      <c r="B1553" s="2">
        <v>2.8</v>
      </c>
      <c r="C1553" s="2">
        <v>2.8</v>
      </c>
      <c r="D1553" s="2">
        <v>40493</v>
      </c>
      <c r="E1553" s="2">
        <f t="shared" si="96"/>
        <v>1143075</v>
      </c>
      <c r="F1553" s="15" t="str">
        <f t="shared" si="99"/>
        <v>NEUTRAL</v>
      </c>
      <c r="G1553" s="15" t="str">
        <f t="shared" si="98"/>
        <v>NEUTRAL</v>
      </c>
      <c r="H1553" s="15" t="str">
        <f t="shared" si="97"/>
        <v>NEUTRAL</v>
      </c>
    </row>
    <row r="1554" spans="1:8" ht="13.5" x14ac:dyDescent="0.25">
      <c r="A1554" s="4">
        <v>44273</v>
      </c>
      <c r="B1554" s="2">
        <v>2.79</v>
      </c>
      <c r="C1554" s="2">
        <v>2.79</v>
      </c>
      <c r="D1554" s="2">
        <v>2042</v>
      </c>
      <c r="E1554" s="2">
        <f t="shared" si="96"/>
        <v>1141033</v>
      </c>
      <c r="F1554" s="15" t="str">
        <f t="shared" si="99"/>
        <v>BEARISH</v>
      </c>
      <c r="G1554" s="15" t="str">
        <f t="shared" si="98"/>
        <v>NEUTRAL</v>
      </c>
      <c r="H1554" s="15" t="str">
        <f t="shared" si="97"/>
        <v>CONFIRMED BEARISH</v>
      </c>
    </row>
    <row r="1555" spans="1:8" ht="13.5" x14ac:dyDescent="0.25">
      <c r="A1555" s="4">
        <v>44274</v>
      </c>
      <c r="B1555" s="2">
        <v>2.8</v>
      </c>
      <c r="C1555" s="2">
        <v>2.8</v>
      </c>
      <c r="D1555" s="2">
        <v>28790</v>
      </c>
      <c r="E1555" s="2">
        <f t="shared" si="96"/>
        <v>1169823</v>
      </c>
      <c r="F1555" s="15" t="str">
        <f t="shared" si="99"/>
        <v>BULLISH</v>
      </c>
      <c r="G1555" s="15" t="str">
        <f t="shared" si="98"/>
        <v>STRONG</v>
      </c>
      <c r="H1555" s="15" t="str">
        <f t="shared" si="97"/>
        <v>NEUTRAL</v>
      </c>
    </row>
    <row r="1556" spans="1:8" ht="13.5" x14ac:dyDescent="0.25">
      <c r="A1556" s="4">
        <v>44277</v>
      </c>
      <c r="B1556" s="2">
        <v>2.84</v>
      </c>
      <c r="C1556" s="2">
        <v>2.84</v>
      </c>
      <c r="D1556" s="2">
        <v>83581</v>
      </c>
      <c r="E1556" s="2">
        <f t="shared" si="96"/>
        <v>1253404</v>
      </c>
      <c r="F1556" s="15" t="str">
        <f t="shared" si="99"/>
        <v>BULLISH</v>
      </c>
      <c r="G1556" s="15" t="str">
        <f t="shared" si="98"/>
        <v>STRONG</v>
      </c>
      <c r="H1556" s="15" t="str">
        <f t="shared" si="97"/>
        <v>CONFIRMED BULLISH</v>
      </c>
    </row>
    <row r="1557" spans="1:8" ht="13.5" x14ac:dyDescent="0.25">
      <c r="A1557" s="4">
        <v>44278</v>
      </c>
      <c r="B1557" s="2">
        <v>2.85</v>
      </c>
      <c r="C1557" s="2">
        <v>2.85</v>
      </c>
      <c r="D1557" s="2">
        <v>20122</v>
      </c>
      <c r="E1557" s="2">
        <f t="shared" si="96"/>
        <v>1273526</v>
      </c>
      <c r="F1557" s="15" t="str">
        <f t="shared" si="99"/>
        <v>BULLISH</v>
      </c>
      <c r="G1557" s="15" t="str">
        <f t="shared" si="98"/>
        <v>STRONG</v>
      </c>
      <c r="H1557" s="15" t="str">
        <f t="shared" si="97"/>
        <v>CONFIRMED BULLISH</v>
      </c>
    </row>
    <row r="1558" spans="1:8" ht="13.5" x14ac:dyDescent="0.25">
      <c r="A1558" s="4">
        <v>44279</v>
      </c>
      <c r="B1558" s="2">
        <v>2.95</v>
      </c>
      <c r="C1558" s="2">
        <v>2.95</v>
      </c>
      <c r="D1558" s="2">
        <v>154903</v>
      </c>
      <c r="E1558" s="2">
        <f t="shared" si="96"/>
        <v>1428429</v>
      </c>
      <c r="F1558" s="15" t="str">
        <f t="shared" si="99"/>
        <v>BULLISH</v>
      </c>
      <c r="G1558" s="15" t="str">
        <f t="shared" si="98"/>
        <v>STRONG</v>
      </c>
      <c r="H1558" s="15" t="str">
        <f t="shared" si="97"/>
        <v>CONFIRMED BULLISH</v>
      </c>
    </row>
    <row r="1559" spans="1:8" ht="13.5" x14ac:dyDescent="0.25">
      <c r="A1559" s="4">
        <v>44280</v>
      </c>
      <c r="B1559" s="2">
        <v>2.87</v>
      </c>
      <c r="C1559" s="2">
        <v>2.87</v>
      </c>
      <c r="D1559" s="2">
        <v>19529</v>
      </c>
      <c r="E1559" s="2">
        <f t="shared" si="96"/>
        <v>1408900</v>
      </c>
      <c r="F1559" s="15" t="str">
        <f t="shared" si="99"/>
        <v>BULLISH</v>
      </c>
      <c r="G1559" s="15" t="str">
        <f t="shared" si="98"/>
        <v>STRONG</v>
      </c>
      <c r="H1559" s="15" t="str">
        <f t="shared" si="97"/>
        <v>CONFIRMED BULLISH</v>
      </c>
    </row>
    <row r="1560" spans="1:8" ht="13.5" x14ac:dyDescent="0.25">
      <c r="A1560" s="4">
        <v>44281</v>
      </c>
      <c r="B1560" s="2">
        <v>2.84</v>
      </c>
      <c r="C1560" s="2">
        <v>2.84</v>
      </c>
      <c r="D1560" s="2">
        <v>102328</v>
      </c>
      <c r="E1560" s="2">
        <f t="shared" si="96"/>
        <v>1306572</v>
      </c>
      <c r="F1560" s="15" t="str">
        <f t="shared" si="99"/>
        <v>BULLISH</v>
      </c>
      <c r="G1560" s="15" t="str">
        <f t="shared" si="98"/>
        <v>STRONG</v>
      </c>
      <c r="H1560" s="15" t="str">
        <f t="shared" si="97"/>
        <v>CONFIRMED BULLISH</v>
      </c>
    </row>
    <row r="1561" spans="1:8" ht="13.5" x14ac:dyDescent="0.25">
      <c r="A1561" s="4">
        <v>44284</v>
      </c>
      <c r="B1561" s="2">
        <v>2.88</v>
      </c>
      <c r="C1561" s="2">
        <v>2.88</v>
      </c>
      <c r="D1561" s="2">
        <v>3244</v>
      </c>
      <c r="E1561" s="2">
        <f t="shared" si="96"/>
        <v>1309816</v>
      </c>
      <c r="F1561" s="15" t="str">
        <f t="shared" si="99"/>
        <v>BULLISH</v>
      </c>
      <c r="G1561" s="15" t="str">
        <f t="shared" si="98"/>
        <v>STRONG</v>
      </c>
      <c r="H1561" s="15" t="str">
        <f t="shared" si="97"/>
        <v>CONFIRMED BULLISH</v>
      </c>
    </row>
    <row r="1562" spans="1:8" ht="13.5" x14ac:dyDescent="0.25">
      <c r="A1562" s="4">
        <v>44285</v>
      </c>
      <c r="B1562" s="2">
        <v>2.85</v>
      </c>
      <c r="C1562" s="2">
        <v>2.85</v>
      </c>
      <c r="D1562" s="2">
        <v>5908</v>
      </c>
      <c r="E1562" s="2">
        <f t="shared" si="96"/>
        <v>1303908</v>
      </c>
      <c r="F1562" s="15" t="str">
        <f t="shared" si="99"/>
        <v>BULLISH</v>
      </c>
      <c r="G1562" s="15" t="str">
        <f t="shared" si="98"/>
        <v>STRONG</v>
      </c>
      <c r="H1562" s="15" t="str">
        <f t="shared" si="97"/>
        <v>NEUTRAL</v>
      </c>
    </row>
    <row r="1563" spans="1:8" ht="13.5" x14ac:dyDescent="0.25">
      <c r="A1563" s="4">
        <v>44286</v>
      </c>
      <c r="B1563" s="2">
        <v>2.8</v>
      </c>
      <c r="C1563" s="2">
        <v>2.8</v>
      </c>
      <c r="D1563" s="2">
        <v>18719</v>
      </c>
      <c r="E1563" s="2">
        <f t="shared" si="96"/>
        <v>1285189</v>
      </c>
      <c r="F1563" s="15" t="str">
        <f t="shared" si="99"/>
        <v>BEARISH</v>
      </c>
      <c r="G1563" s="15" t="str">
        <f t="shared" si="98"/>
        <v>WEAK</v>
      </c>
      <c r="H1563" s="15" t="str">
        <f t="shared" si="97"/>
        <v>CONFIRMED BEARISH</v>
      </c>
    </row>
    <row r="1564" spans="1:8" ht="13.5" x14ac:dyDescent="0.25">
      <c r="A1564" s="4">
        <v>44287</v>
      </c>
      <c r="B1564" s="2">
        <v>2.8</v>
      </c>
      <c r="C1564" s="2">
        <v>2.8</v>
      </c>
      <c r="D1564" s="2">
        <v>49763</v>
      </c>
      <c r="E1564" s="2">
        <f t="shared" si="96"/>
        <v>1285189</v>
      </c>
      <c r="F1564" s="15" t="str">
        <f t="shared" si="99"/>
        <v>BEARISH</v>
      </c>
      <c r="G1564" s="15" t="str">
        <f t="shared" si="98"/>
        <v>WEAK</v>
      </c>
      <c r="H1564" s="15" t="str">
        <f t="shared" si="97"/>
        <v>CONFIRMED BEARISH</v>
      </c>
    </row>
    <row r="1565" spans="1:8" ht="13.5" x14ac:dyDescent="0.25">
      <c r="A1565" s="4">
        <v>44288</v>
      </c>
      <c r="B1565" s="2">
        <v>2.75</v>
      </c>
      <c r="C1565" s="2">
        <v>2.75</v>
      </c>
      <c r="D1565" s="2">
        <v>65837</v>
      </c>
      <c r="E1565" s="2">
        <f t="shared" si="96"/>
        <v>1219352</v>
      </c>
      <c r="F1565" s="15" t="str">
        <f t="shared" si="99"/>
        <v>BEARISH</v>
      </c>
      <c r="G1565" s="15" t="str">
        <f t="shared" si="98"/>
        <v>WEAK</v>
      </c>
      <c r="H1565" s="15" t="str">
        <f t="shared" si="97"/>
        <v>CONFIRMED BEARISH</v>
      </c>
    </row>
    <row r="1566" spans="1:8" ht="13.5" x14ac:dyDescent="0.25">
      <c r="A1566" s="4">
        <v>44291</v>
      </c>
      <c r="B1566" s="2">
        <v>2.8</v>
      </c>
      <c r="C1566" s="2">
        <v>2.8</v>
      </c>
      <c r="D1566" s="2">
        <v>12783</v>
      </c>
      <c r="E1566" s="2">
        <f t="shared" si="96"/>
        <v>1232135</v>
      </c>
      <c r="F1566" s="15" t="str">
        <f t="shared" si="99"/>
        <v>BEARISH</v>
      </c>
      <c r="G1566" s="15" t="str">
        <f t="shared" si="98"/>
        <v>WEAK</v>
      </c>
      <c r="H1566" s="15" t="str">
        <f t="shared" si="97"/>
        <v>CONFIRMED BEARISH</v>
      </c>
    </row>
    <row r="1567" spans="1:8" ht="13.5" x14ac:dyDescent="0.25">
      <c r="A1567" s="4">
        <v>44292</v>
      </c>
      <c r="B1567" s="2">
        <v>2.84</v>
      </c>
      <c r="C1567" s="2">
        <v>2.84</v>
      </c>
      <c r="D1567" s="2">
        <v>18375</v>
      </c>
      <c r="E1567" s="2">
        <f t="shared" si="96"/>
        <v>1250510</v>
      </c>
      <c r="F1567" s="15" t="str">
        <f t="shared" si="99"/>
        <v>BEARISH</v>
      </c>
      <c r="G1567" s="15" t="str">
        <f t="shared" si="98"/>
        <v>WEAK</v>
      </c>
      <c r="H1567" s="15" t="str">
        <f t="shared" si="97"/>
        <v>CONFIRMED BEARISH</v>
      </c>
    </row>
    <row r="1568" spans="1:8" ht="13.5" x14ac:dyDescent="0.25">
      <c r="A1568" s="4">
        <v>44293</v>
      </c>
      <c r="B1568" s="2">
        <v>2.79</v>
      </c>
      <c r="C1568" s="2">
        <v>2.79</v>
      </c>
      <c r="D1568" s="2">
        <v>4116</v>
      </c>
      <c r="E1568" s="2">
        <f t="shared" si="96"/>
        <v>1246394</v>
      </c>
      <c r="F1568" s="15" t="str">
        <f t="shared" si="99"/>
        <v>BEARISH</v>
      </c>
      <c r="G1568" s="15" t="str">
        <f t="shared" si="98"/>
        <v>WEAK</v>
      </c>
      <c r="H1568" s="15" t="str">
        <f t="shared" si="97"/>
        <v>CONFIRMED BEARISH</v>
      </c>
    </row>
    <row r="1569" spans="1:8" ht="13.5" x14ac:dyDescent="0.25">
      <c r="A1569" s="4">
        <v>44294</v>
      </c>
      <c r="B1569" s="2">
        <v>2.8</v>
      </c>
      <c r="C1569" s="2">
        <v>2.8</v>
      </c>
      <c r="D1569" s="2">
        <v>6938</v>
      </c>
      <c r="E1569" s="2">
        <f t="shared" si="96"/>
        <v>1253332</v>
      </c>
      <c r="F1569" s="15" t="str">
        <f t="shared" si="99"/>
        <v>BEARISH</v>
      </c>
      <c r="G1569" s="15" t="str">
        <f t="shared" si="98"/>
        <v>WEAK</v>
      </c>
      <c r="H1569" s="15" t="str">
        <f t="shared" si="97"/>
        <v>NEUTRAL</v>
      </c>
    </row>
    <row r="1570" spans="1:8" ht="13.5" x14ac:dyDescent="0.25">
      <c r="A1570" s="4">
        <v>44298</v>
      </c>
      <c r="B1570" s="2">
        <v>2.8</v>
      </c>
      <c r="C1570" s="2">
        <v>2.8</v>
      </c>
      <c r="D1570" s="2">
        <v>26015</v>
      </c>
      <c r="E1570" s="2">
        <f t="shared" si="96"/>
        <v>1253332</v>
      </c>
      <c r="F1570" s="15" t="str">
        <f t="shared" si="99"/>
        <v>BULLISH</v>
      </c>
      <c r="G1570" s="15" t="str">
        <f t="shared" si="98"/>
        <v>STRONG</v>
      </c>
      <c r="H1570" s="15" t="str">
        <f t="shared" si="97"/>
        <v>CONFIRMED BULLISH</v>
      </c>
    </row>
    <row r="1571" spans="1:8" ht="13.5" x14ac:dyDescent="0.25">
      <c r="A1571" s="4">
        <v>44299</v>
      </c>
      <c r="B1571" s="2">
        <v>2.77</v>
      </c>
      <c r="C1571" s="2">
        <v>2.77</v>
      </c>
      <c r="D1571" s="2">
        <v>26024</v>
      </c>
      <c r="E1571" s="2">
        <f t="shared" si="96"/>
        <v>1227308</v>
      </c>
      <c r="F1571" s="15" t="str">
        <f t="shared" si="99"/>
        <v>BEARISH</v>
      </c>
      <c r="G1571" s="15" t="str">
        <f t="shared" si="98"/>
        <v>NEUTRAL</v>
      </c>
      <c r="H1571" s="15" t="str">
        <f t="shared" si="97"/>
        <v>CONFIRMED BEARISH</v>
      </c>
    </row>
    <row r="1572" spans="1:8" ht="13.5" x14ac:dyDescent="0.25">
      <c r="A1572" s="4">
        <v>44300</v>
      </c>
      <c r="B1572" s="2">
        <v>2.79</v>
      </c>
      <c r="C1572" s="2">
        <v>2.79</v>
      </c>
      <c r="D1572" s="2">
        <v>29011</v>
      </c>
      <c r="E1572" s="2">
        <f t="shared" si="96"/>
        <v>1256319</v>
      </c>
      <c r="F1572" s="15" t="str">
        <f t="shared" si="99"/>
        <v>BULLISH</v>
      </c>
      <c r="G1572" s="15" t="str">
        <f t="shared" si="98"/>
        <v>NEUTRAL</v>
      </c>
      <c r="H1572" s="15" t="str">
        <f t="shared" si="97"/>
        <v>BULLISH DIVERGENCE</v>
      </c>
    </row>
    <row r="1573" spans="1:8" ht="13.5" x14ac:dyDescent="0.25">
      <c r="A1573" s="4">
        <v>44301</v>
      </c>
      <c r="B1573" s="2">
        <v>2.71</v>
      </c>
      <c r="C1573" s="2">
        <v>2.71</v>
      </c>
      <c r="D1573" s="2">
        <v>7970</v>
      </c>
      <c r="E1573" s="2">
        <f t="shared" si="96"/>
        <v>1248349</v>
      </c>
      <c r="F1573" s="15" t="str">
        <f t="shared" si="99"/>
        <v>BULLISH</v>
      </c>
      <c r="G1573" s="15" t="str">
        <f t="shared" si="98"/>
        <v>NEUTRAL</v>
      </c>
      <c r="H1573" s="15" t="str">
        <f t="shared" si="97"/>
        <v>BULLISH DIVERGENCE</v>
      </c>
    </row>
    <row r="1574" spans="1:8" ht="13.5" x14ac:dyDescent="0.25">
      <c r="A1574" s="4">
        <v>44302</v>
      </c>
      <c r="B1574" s="2">
        <v>2.7</v>
      </c>
      <c r="C1574" s="2">
        <v>2.7</v>
      </c>
      <c r="D1574" s="2">
        <v>18234</v>
      </c>
      <c r="E1574" s="2">
        <f t="shared" si="96"/>
        <v>1230115</v>
      </c>
      <c r="F1574" s="15" t="str">
        <f t="shared" si="99"/>
        <v>BEARISH</v>
      </c>
      <c r="G1574" s="15" t="str">
        <f t="shared" si="98"/>
        <v>NEUTRAL</v>
      </c>
      <c r="H1574" s="15" t="str">
        <f t="shared" si="97"/>
        <v>CONFIRMED BEARISH</v>
      </c>
    </row>
    <row r="1575" spans="1:8" ht="13.5" x14ac:dyDescent="0.25">
      <c r="A1575" s="4">
        <v>44305</v>
      </c>
      <c r="B1575" s="2">
        <v>2.75</v>
      </c>
      <c r="C1575" s="2">
        <v>2.75</v>
      </c>
      <c r="D1575" s="2">
        <v>11073</v>
      </c>
      <c r="E1575" s="2">
        <f t="shared" si="96"/>
        <v>1241188</v>
      </c>
      <c r="F1575" s="15" t="str">
        <f t="shared" si="99"/>
        <v>BEARISH</v>
      </c>
      <c r="G1575" s="15" t="str">
        <f t="shared" si="98"/>
        <v>NEUTRAL</v>
      </c>
      <c r="H1575" s="15" t="str">
        <f t="shared" si="97"/>
        <v>CONFIRMED BEARISH</v>
      </c>
    </row>
    <row r="1576" spans="1:8" ht="13.5" x14ac:dyDescent="0.25">
      <c r="A1576" s="4">
        <v>44306</v>
      </c>
      <c r="B1576" s="2">
        <v>2.74</v>
      </c>
      <c r="C1576" s="2">
        <v>2.74</v>
      </c>
      <c r="D1576" s="2">
        <v>1181</v>
      </c>
      <c r="E1576" s="2">
        <f t="shared" si="96"/>
        <v>1240007</v>
      </c>
      <c r="F1576" s="15" t="str">
        <f t="shared" si="99"/>
        <v>BULLISH</v>
      </c>
      <c r="G1576" s="15" t="str">
        <f t="shared" si="98"/>
        <v>NEUTRAL</v>
      </c>
      <c r="H1576" s="15" t="str">
        <f t="shared" si="97"/>
        <v>BULLISH DIVERGENCE</v>
      </c>
    </row>
    <row r="1577" spans="1:8" ht="13.5" x14ac:dyDescent="0.25">
      <c r="A1577" s="4">
        <v>44307</v>
      </c>
      <c r="B1577" s="2">
        <v>2.67</v>
      </c>
      <c r="C1577" s="2">
        <v>2.67</v>
      </c>
      <c r="D1577" s="2">
        <v>35577</v>
      </c>
      <c r="E1577" s="2">
        <f t="shared" si="96"/>
        <v>1204430</v>
      </c>
      <c r="F1577" s="15" t="str">
        <f t="shared" si="99"/>
        <v>BEARISH</v>
      </c>
      <c r="G1577" s="15" t="str">
        <f t="shared" si="98"/>
        <v>WEAK</v>
      </c>
      <c r="H1577" s="15" t="str">
        <f t="shared" si="97"/>
        <v>CONFIRMED BEARISH</v>
      </c>
    </row>
    <row r="1578" spans="1:8" ht="13.5" x14ac:dyDescent="0.25">
      <c r="A1578" s="4">
        <v>44308</v>
      </c>
      <c r="B1578" s="2">
        <v>2.7</v>
      </c>
      <c r="C1578" s="2">
        <v>2.7</v>
      </c>
      <c r="D1578" s="2">
        <v>36358</v>
      </c>
      <c r="E1578" s="2">
        <f t="shared" si="96"/>
        <v>1240788</v>
      </c>
      <c r="F1578" s="15" t="str">
        <f t="shared" si="99"/>
        <v>BEARISH</v>
      </c>
      <c r="G1578" s="15" t="str">
        <f t="shared" si="98"/>
        <v>NEUTRAL</v>
      </c>
      <c r="H1578" s="15" t="str">
        <f t="shared" si="97"/>
        <v>CONFIRMED BEARISH</v>
      </c>
    </row>
    <row r="1579" spans="1:8" ht="13.5" x14ac:dyDescent="0.25">
      <c r="A1579" s="4">
        <v>44309</v>
      </c>
      <c r="B1579" s="2">
        <v>2.74</v>
      </c>
      <c r="C1579" s="2">
        <v>2.74</v>
      </c>
      <c r="D1579" s="2">
        <v>2828</v>
      </c>
      <c r="E1579" s="2">
        <f t="shared" si="96"/>
        <v>1243616</v>
      </c>
      <c r="F1579" s="15" t="str">
        <f t="shared" si="99"/>
        <v>BULLISH</v>
      </c>
      <c r="G1579" s="15" t="str">
        <f t="shared" si="98"/>
        <v>NEUTRAL</v>
      </c>
      <c r="H1579" s="15" t="str">
        <f t="shared" si="97"/>
        <v>CONFIRMED BULLISH</v>
      </c>
    </row>
    <row r="1580" spans="1:8" ht="13.5" x14ac:dyDescent="0.25">
      <c r="A1580" s="4">
        <v>44312</v>
      </c>
      <c r="B1580" s="2">
        <v>2.7</v>
      </c>
      <c r="C1580" s="2">
        <v>2.7</v>
      </c>
      <c r="D1580" s="2">
        <v>20102</v>
      </c>
      <c r="E1580" s="2">
        <f t="shared" si="96"/>
        <v>1223514</v>
      </c>
      <c r="F1580" s="15" t="str">
        <f t="shared" si="99"/>
        <v>BEARISH</v>
      </c>
      <c r="G1580" s="15" t="str">
        <f t="shared" si="98"/>
        <v>NEUTRAL</v>
      </c>
      <c r="H1580" s="15" t="str">
        <f t="shared" si="97"/>
        <v>CONFIRMED BEARISH</v>
      </c>
    </row>
    <row r="1581" spans="1:8" ht="13.5" x14ac:dyDescent="0.25">
      <c r="A1581" s="4">
        <v>44313</v>
      </c>
      <c r="B1581" s="2">
        <v>2.68</v>
      </c>
      <c r="C1581" s="2">
        <v>2.68</v>
      </c>
      <c r="D1581" s="2">
        <v>4988</v>
      </c>
      <c r="E1581" s="2">
        <f t="shared" si="96"/>
        <v>1218526</v>
      </c>
      <c r="F1581" s="15" t="str">
        <f t="shared" si="99"/>
        <v>BEARISH</v>
      </c>
      <c r="G1581" s="15" t="str">
        <f t="shared" si="98"/>
        <v>NEUTRAL</v>
      </c>
      <c r="H1581" s="15" t="str">
        <f t="shared" si="97"/>
        <v>CONFIRMED BEARISH</v>
      </c>
    </row>
    <row r="1582" spans="1:8" ht="13.5" x14ac:dyDescent="0.25">
      <c r="A1582" s="4">
        <v>44314</v>
      </c>
      <c r="B1582" s="2">
        <v>2.69</v>
      </c>
      <c r="C1582" s="2">
        <v>2.69</v>
      </c>
      <c r="D1582" s="2">
        <v>21822</v>
      </c>
      <c r="E1582" s="2">
        <f t="shared" si="96"/>
        <v>1240348</v>
      </c>
      <c r="F1582" s="15" t="str">
        <f t="shared" si="99"/>
        <v>BULLISH</v>
      </c>
      <c r="G1582" s="15" t="str">
        <f t="shared" si="98"/>
        <v>STRONG</v>
      </c>
      <c r="H1582" s="15" t="str">
        <f t="shared" si="97"/>
        <v>CONFIRMED BULLISH</v>
      </c>
    </row>
    <row r="1583" spans="1:8" ht="13.5" x14ac:dyDescent="0.25">
      <c r="A1583" s="4">
        <v>44315</v>
      </c>
      <c r="B1583" s="2">
        <v>2.7</v>
      </c>
      <c r="C1583" s="2">
        <v>2.7</v>
      </c>
      <c r="D1583" s="2">
        <v>6773</v>
      </c>
      <c r="E1583" s="2">
        <f t="shared" si="96"/>
        <v>1247121</v>
      </c>
      <c r="F1583" s="15" t="str">
        <f t="shared" si="99"/>
        <v>BULLISH</v>
      </c>
      <c r="G1583" s="15" t="str">
        <f t="shared" si="98"/>
        <v>NEUTRAL</v>
      </c>
      <c r="H1583" s="15" t="str">
        <f t="shared" si="97"/>
        <v>NEUTRAL</v>
      </c>
    </row>
    <row r="1584" spans="1:8" ht="13.5" x14ac:dyDescent="0.25">
      <c r="A1584" s="4">
        <v>44316</v>
      </c>
      <c r="B1584" s="2">
        <v>2.7</v>
      </c>
      <c r="C1584" s="2">
        <v>2.7</v>
      </c>
      <c r="D1584" s="2">
        <v>5907</v>
      </c>
      <c r="E1584" s="2">
        <f t="shared" si="96"/>
        <v>1247121</v>
      </c>
      <c r="F1584" s="15" t="str">
        <f t="shared" si="99"/>
        <v>BULLISH</v>
      </c>
      <c r="G1584" s="15" t="str">
        <f t="shared" si="98"/>
        <v>NEUTRAL</v>
      </c>
      <c r="H1584" s="15" t="str">
        <f t="shared" si="97"/>
        <v>BULLISH DIVERGENCE</v>
      </c>
    </row>
    <row r="1585" spans="1:8" ht="13.5" x14ac:dyDescent="0.25">
      <c r="A1585" s="4">
        <v>44319</v>
      </c>
      <c r="B1585" s="2">
        <v>2.68</v>
      </c>
      <c r="C1585" s="2">
        <v>2.68</v>
      </c>
      <c r="D1585" s="2">
        <v>2685</v>
      </c>
      <c r="E1585" s="2">
        <f t="shared" si="96"/>
        <v>1244436</v>
      </c>
      <c r="F1585" s="15" t="str">
        <f t="shared" si="99"/>
        <v>BULLISH</v>
      </c>
      <c r="G1585" s="15" t="str">
        <f t="shared" si="98"/>
        <v>NEUTRAL</v>
      </c>
      <c r="H1585" s="15" t="str">
        <f t="shared" si="97"/>
        <v>BULLISH DIVERGENCE</v>
      </c>
    </row>
    <row r="1586" spans="1:8" ht="13.5" x14ac:dyDescent="0.25">
      <c r="A1586" s="4">
        <v>44320</v>
      </c>
      <c r="B1586" s="2">
        <v>2.7</v>
      </c>
      <c r="C1586" s="2">
        <v>2.7</v>
      </c>
      <c r="D1586" s="2">
        <v>28013</v>
      </c>
      <c r="E1586" s="2">
        <f t="shared" si="96"/>
        <v>1272449</v>
      </c>
      <c r="F1586" s="15" t="str">
        <f t="shared" si="99"/>
        <v>BULLISH</v>
      </c>
      <c r="G1586" s="15" t="str">
        <f t="shared" si="98"/>
        <v>STRONG</v>
      </c>
      <c r="H1586" s="15" t="str">
        <f t="shared" si="97"/>
        <v>CONFIRMED BULLISH</v>
      </c>
    </row>
    <row r="1587" spans="1:8" ht="13.5" x14ac:dyDescent="0.25">
      <c r="A1587" s="4">
        <v>44321</v>
      </c>
      <c r="B1587" s="2">
        <v>2.75</v>
      </c>
      <c r="C1587" s="2">
        <v>2.75</v>
      </c>
      <c r="D1587" s="2">
        <v>7645</v>
      </c>
      <c r="E1587" s="2">
        <f t="shared" si="96"/>
        <v>1280094</v>
      </c>
      <c r="F1587" s="15" t="str">
        <f t="shared" si="99"/>
        <v>BULLISH</v>
      </c>
      <c r="G1587" s="15" t="str">
        <f t="shared" si="98"/>
        <v>STRONG</v>
      </c>
      <c r="H1587" s="15" t="str">
        <f t="shared" si="97"/>
        <v>CONFIRMED BULLISH</v>
      </c>
    </row>
    <row r="1588" spans="1:8" ht="13.5" x14ac:dyDescent="0.25">
      <c r="A1588" s="4">
        <v>44322</v>
      </c>
      <c r="B1588" s="2">
        <v>2.75</v>
      </c>
      <c r="C1588" s="2">
        <v>2.75</v>
      </c>
      <c r="D1588" s="2">
        <v>25526</v>
      </c>
      <c r="E1588" s="2">
        <f t="shared" si="96"/>
        <v>1280094</v>
      </c>
      <c r="F1588" s="15" t="str">
        <f t="shared" si="99"/>
        <v>BULLISH</v>
      </c>
      <c r="G1588" s="15" t="str">
        <f t="shared" si="98"/>
        <v>STRONG</v>
      </c>
      <c r="H1588" s="15" t="str">
        <f t="shared" si="97"/>
        <v>CONFIRMED BULLISH</v>
      </c>
    </row>
    <row r="1589" spans="1:8" ht="13.5" x14ac:dyDescent="0.25">
      <c r="A1589" s="4">
        <v>44323</v>
      </c>
      <c r="B1589" s="2">
        <v>2.8</v>
      </c>
      <c r="C1589" s="2">
        <v>2.8</v>
      </c>
      <c r="D1589" s="2">
        <v>9693</v>
      </c>
      <c r="E1589" s="2">
        <f t="shared" si="96"/>
        <v>1289787</v>
      </c>
      <c r="F1589" s="15" t="str">
        <f t="shared" si="99"/>
        <v>BULLISH</v>
      </c>
      <c r="G1589" s="15" t="str">
        <f t="shared" si="98"/>
        <v>STRONG</v>
      </c>
      <c r="H1589" s="15" t="str">
        <f t="shared" si="97"/>
        <v>CONFIRMED BULLISH</v>
      </c>
    </row>
    <row r="1590" spans="1:8" ht="13.5" x14ac:dyDescent="0.25">
      <c r="A1590" s="4">
        <v>44326</v>
      </c>
      <c r="B1590" s="2">
        <v>2.8</v>
      </c>
      <c r="C1590" s="2">
        <v>2.8</v>
      </c>
      <c r="D1590" s="2">
        <v>17042</v>
      </c>
      <c r="E1590" s="2">
        <f t="shared" si="96"/>
        <v>1289787</v>
      </c>
      <c r="F1590" s="15" t="str">
        <f t="shared" si="99"/>
        <v>BULLISH</v>
      </c>
      <c r="G1590" s="15" t="str">
        <f t="shared" si="98"/>
        <v>STRONG</v>
      </c>
      <c r="H1590" s="15" t="str">
        <f t="shared" si="97"/>
        <v>CONFIRMED BULLISH</v>
      </c>
    </row>
    <row r="1591" spans="1:8" ht="13.5" x14ac:dyDescent="0.25">
      <c r="A1591" s="4">
        <v>44327</v>
      </c>
      <c r="B1591" s="2">
        <v>2.8</v>
      </c>
      <c r="C1591" s="2">
        <v>2.8</v>
      </c>
      <c r="D1591" s="2">
        <v>20413</v>
      </c>
      <c r="E1591" s="2">
        <f t="shared" si="96"/>
        <v>1289787</v>
      </c>
      <c r="F1591" s="15" t="str">
        <f t="shared" si="99"/>
        <v>BULLISH</v>
      </c>
      <c r="G1591" s="15" t="str">
        <f t="shared" si="98"/>
        <v>NEUTRAL</v>
      </c>
      <c r="H1591" s="15" t="str">
        <f t="shared" si="97"/>
        <v>CONFIRMED BULLISH</v>
      </c>
    </row>
    <row r="1592" spans="1:8" ht="13.5" x14ac:dyDescent="0.25">
      <c r="A1592" s="4">
        <v>44333</v>
      </c>
      <c r="B1592" s="2">
        <v>2.77</v>
      </c>
      <c r="C1592" s="2">
        <v>2.77</v>
      </c>
      <c r="D1592" s="2">
        <v>34114</v>
      </c>
      <c r="E1592" s="2">
        <f t="shared" si="96"/>
        <v>1255673</v>
      </c>
      <c r="F1592" s="15" t="str">
        <f t="shared" si="99"/>
        <v>BEARISH</v>
      </c>
      <c r="G1592" s="15" t="str">
        <f t="shared" si="98"/>
        <v>NEUTRAL</v>
      </c>
      <c r="H1592" s="15" t="str">
        <f t="shared" si="97"/>
        <v>BEARISH DIVERGENCE</v>
      </c>
    </row>
    <row r="1593" spans="1:8" ht="13.5" x14ac:dyDescent="0.25">
      <c r="A1593" s="4">
        <v>44334</v>
      </c>
      <c r="B1593" s="2">
        <v>2.69</v>
      </c>
      <c r="C1593" s="2">
        <v>2.69</v>
      </c>
      <c r="D1593" s="2">
        <v>11222</v>
      </c>
      <c r="E1593" s="2">
        <f t="shared" si="96"/>
        <v>1244451</v>
      </c>
      <c r="F1593" s="15" t="str">
        <f t="shared" si="99"/>
        <v>BEARISH</v>
      </c>
      <c r="G1593" s="15" t="str">
        <f t="shared" si="98"/>
        <v>WEAK</v>
      </c>
      <c r="H1593" s="15" t="str">
        <f t="shared" si="97"/>
        <v>CONFIRMED BEARISH</v>
      </c>
    </row>
    <row r="1594" spans="1:8" ht="13.5" x14ac:dyDescent="0.25">
      <c r="A1594" s="4">
        <v>44335</v>
      </c>
      <c r="B1594" s="2">
        <v>2.74</v>
      </c>
      <c r="C1594" s="2">
        <v>2.74</v>
      </c>
      <c r="D1594" s="2">
        <v>6774</v>
      </c>
      <c r="E1594" s="2">
        <f t="shared" si="96"/>
        <v>1251225</v>
      </c>
      <c r="F1594" s="15" t="str">
        <f t="shared" si="99"/>
        <v>BEARISH</v>
      </c>
      <c r="G1594" s="15" t="str">
        <f t="shared" si="98"/>
        <v>WEAK</v>
      </c>
      <c r="H1594" s="15" t="str">
        <f t="shared" si="97"/>
        <v>CONFIRMED BEARISH</v>
      </c>
    </row>
    <row r="1595" spans="1:8" ht="13.5" x14ac:dyDescent="0.25">
      <c r="A1595" s="4">
        <v>44336</v>
      </c>
      <c r="B1595" s="2">
        <v>2.7</v>
      </c>
      <c r="C1595" s="2">
        <v>2.7</v>
      </c>
      <c r="D1595" s="2">
        <v>1111</v>
      </c>
      <c r="E1595" s="2">
        <f t="shared" si="96"/>
        <v>1250114</v>
      </c>
      <c r="F1595" s="15" t="str">
        <f t="shared" si="99"/>
        <v>BEARISH</v>
      </c>
      <c r="G1595" s="15" t="str">
        <f t="shared" si="98"/>
        <v>WEAK</v>
      </c>
      <c r="H1595" s="15" t="str">
        <f t="shared" si="97"/>
        <v>CONFIRMED BEARISH</v>
      </c>
    </row>
    <row r="1596" spans="1:8" ht="13.5" x14ac:dyDescent="0.25">
      <c r="A1596" s="4">
        <v>44337</v>
      </c>
      <c r="B1596" s="2">
        <v>2.7</v>
      </c>
      <c r="C1596" s="2">
        <v>2.7</v>
      </c>
      <c r="D1596" s="2">
        <v>22184</v>
      </c>
      <c r="E1596" s="2">
        <f t="shared" si="96"/>
        <v>1250114</v>
      </c>
      <c r="F1596" s="15" t="str">
        <f t="shared" si="99"/>
        <v>BEARISH</v>
      </c>
      <c r="G1596" s="15" t="str">
        <f t="shared" si="98"/>
        <v>WEAK</v>
      </c>
      <c r="H1596" s="15" t="str">
        <f t="shared" si="97"/>
        <v>CONFIRMED BEARISH</v>
      </c>
    </row>
    <row r="1597" spans="1:8" ht="13.5" x14ac:dyDescent="0.25">
      <c r="A1597" s="4">
        <v>44340</v>
      </c>
      <c r="B1597" s="2">
        <v>2.73</v>
      </c>
      <c r="C1597" s="2">
        <v>2.73</v>
      </c>
      <c r="D1597" s="2">
        <v>11535</v>
      </c>
      <c r="E1597" s="2">
        <f t="shared" si="96"/>
        <v>1261649</v>
      </c>
      <c r="F1597" s="15" t="str">
        <f t="shared" si="99"/>
        <v>BULLISH</v>
      </c>
      <c r="G1597" s="15" t="str">
        <f t="shared" si="98"/>
        <v>NEUTRAL</v>
      </c>
      <c r="H1597" s="15" t="str">
        <f t="shared" si="97"/>
        <v>BULLISH DIVERGENCE</v>
      </c>
    </row>
    <row r="1598" spans="1:8" ht="13.5" x14ac:dyDescent="0.25">
      <c r="A1598" s="4">
        <v>44341</v>
      </c>
      <c r="B1598" s="2">
        <v>2.74</v>
      </c>
      <c r="C1598" s="2">
        <v>2.74</v>
      </c>
      <c r="D1598" s="2">
        <v>17689</v>
      </c>
      <c r="E1598" s="2">
        <f t="shared" si="96"/>
        <v>1279338</v>
      </c>
      <c r="F1598" s="15" t="str">
        <f t="shared" si="99"/>
        <v>BULLISH</v>
      </c>
      <c r="G1598" s="15" t="str">
        <f t="shared" si="98"/>
        <v>STRONG</v>
      </c>
      <c r="H1598" s="15" t="str">
        <f t="shared" si="97"/>
        <v>CONFIRMED BULLISH</v>
      </c>
    </row>
    <row r="1599" spans="1:8" ht="13.5" x14ac:dyDescent="0.25">
      <c r="A1599" s="4">
        <v>44342</v>
      </c>
      <c r="B1599" s="2">
        <v>2.74</v>
      </c>
      <c r="C1599" s="2">
        <v>2.74</v>
      </c>
      <c r="D1599" s="2">
        <v>6250</v>
      </c>
      <c r="E1599" s="2">
        <f t="shared" si="96"/>
        <v>1279338</v>
      </c>
      <c r="F1599" s="15" t="str">
        <f t="shared" si="99"/>
        <v>BULLISH</v>
      </c>
      <c r="G1599" s="15" t="str">
        <f t="shared" si="98"/>
        <v>STRONG</v>
      </c>
      <c r="H1599" s="15" t="str">
        <f t="shared" si="97"/>
        <v>NEUTRAL</v>
      </c>
    </row>
    <row r="1600" spans="1:8" ht="13.5" x14ac:dyDescent="0.25">
      <c r="A1600" s="4">
        <v>44343</v>
      </c>
      <c r="B1600" s="2">
        <v>2.73</v>
      </c>
      <c r="C1600" s="2">
        <v>2.73</v>
      </c>
      <c r="D1600" s="2">
        <v>10678</v>
      </c>
      <c r="E1600" s="2">
        <f t="shared" si="96"/>
        <v>1268660</v>
      </c>
      <c r="F1600" s="15" t="str">
        <f t="shared" si="99"/>
        <v>BULLISH</v>
      </c>
      <c r="G1600" s="15" t="str">
        <f t="shared" si="98"/>
        <v>NEUTRAL</v>
      </c>
      <c r="H1600" s="15" t="str">
        <f t="shared" si="97"/>
        <v>CONFIRMED BULLISH</v>
      </c>
    </row>
    <row r="1601" spans="1:8" ht="13.5" x14ac:dyDescent="0.25">
      <c r="A1601" s="4">
        <v>44344</v>
      </c>
      <c r="B1601" s="2">
        <v>2.73</v>
      </c>
      <c r="C1601" s="2">
        <v>2.73</v>
      </c>
      <c r="D1601" s="2">
        <v>14723</v>
      </c>
      <c r="E1601" s="2">
        <f t="shared" si="96"/>
        <v>1268660</v>
      </c>
      <c r="F1601" s="15" t="str">
        <f t="shared" si="99"/>
        <v>BULLISH</v>
      </c>
      <c r="G1601" s="15" t="str">
        <f t="shared" si="98"/>
        <v>NEUTRAL</v>
      </c>
      <c r="H1601" s="15" t="str">
        <f t="shared" si="97"/>
        <v>CONFIRMED BULLISH</v>
      </c>
    </row>
    <row r="1602" spans="1:8" ht="13.5" x14ac:dyDescent="0.25">
      <c r="A1602" s="4">
        <v>44347</v>
      </c>
      <c r="B1602" s="2">
        <v>2.73</v>
      </c>
      <c r="C1602" s="2">
        <v>2.73</v>
      </c>
      <c r="D1602" s="2">
        <v>1171</v>
      </c>
      <c r="E1602" s="2">
        <f t="shared" si="96"/>
        <v>1268660</v>
      </c>
      <c r="F1602" s="15" t="str">
        <f t="shared" si="99"/>
        <v>BULLISH</v>
      </c>
      <c r="G1602" s="15" t="str">
        <f t="shared" si="98"/>
        <v>NEUTRAL</v>
      </c>
      <c r="H1602" s="15" t="str">
        <f t="shared" si="97"/>
        <v>NEUTRAL</v>
      </c>
    </row>
    <row r="1603" spans="1:8" ht="13.5" x14ac:dyDescent="0.25">
      <c r="A1603" s="4">
        <v>44348</v>
      </c>
      <c r="B1603" s="2">
        <v>2.78</v>
      </c>
      <c r="C1603" s="2">
        <v>2.78</v>
      </c>
      <c r="D1603" s="2">
        <v>10553</v>
      </c>
      <c r="E1603" s="2">
        <f t="shared" si="96"/>
        <v>1279213</v>
      </c>
      <c r="F1603" s="15" t="str">
        <f t="shared" si="99"/>
        <v>BEARISH</v>
      </c>
      <c r="G1603" s="15" t="str">
        <f t="shared" si="98"/>
        <v>NEUTRAL</v>
      </c>
      <c r="H1603" s="15" t="str">
        <f t="shared" si="97"/>
        <v>BEARISH DIVERGENCE</v>
      </c>
    </row>
    <row r="1604" spans="1:8" ht="13.5" x14ac:dyDescent="0.25">
      <c r="A1604" s="4">
        <v>44349</v>
      </c>
      <c r="B1604" s="2">
        <v>2.73</v>
      </c>
      <c r="C1604" s="2">
        <v>2.73</v>
      </c>
      <c r="D1604" s="2">
        <v>5338</v>
      </c>
      <c r="E1604" s="2">
        <f t="shared" ref="E1604:E1667" si="100">IF(B1604&gt;B1603, E1603+D1604, IF(B1604&lt;B1603, E1603-D1604, E1603))</f>
        <v>1273875</v>
      </c>
      <c r="F1604" s="15" t="str">
        <f t="shared" si="99"/>
        <v>BEARISH</v>
      </c>
      <c r="G1604" s="15" t="str">
        <f t="shared" si="98"/>
        <v>NEUTRAL</v>
      </c>
      <c r="H1604" s="15" t="str">
        <f t="shared" si="97"/>
        <v>CONFIRMED BEARISH</v>
      </c>
    </row>
    <row r="1605" spans="1:8" ht="13.5" x14ac:dyDescent="0.25">
      <c r="A1605" s="4">
        <v>44350</v>
      </c>
      <c r="B1605" s="2">
        <v>2.72</v>
      </c>
      <c r="C1605" s="2">
        <v>2.72</v>
      </c>
      <c r="D1605" s="2">
        <v>3429</v>
      </c>
      <c r="E1605" s="2">
        <f t="shared" si="100"/>
        <v>1270446</v>
      </c>
      <c r="F1605" s="15" t="str">
        <f t="shared" si="99"/>
        <v>BULLISH</v>
      </c>
      <c r="G1605" s="15" t="str">
        <f t="shared" si="98"/>
        <v>NEUTRAL</v>
      </c>
      <c r="H1605" s="15" t="str">
        <f t="shared" si="97"/>
        <v>BULLISH DIVERGENCE</v>
      </c>
    </row>
    <row r="1606" spans="1:8" ht="13.5" x14ac:dyDescent="0.25">
      <c r="A1606" s="4">
        <v>44351</v>
      </c>
      <c r="B1606" s="2">
        <v>2.78</v>
      </c>
      <c r="C1606" s="2">
        <v>2.78</v>
      </c>
      <c r="D1606" s="2">
        <v>1</v>
      </c>
      <c r="E1606" s="2">
        <f t="shared" si="100"/>
        <v>1270447</v>
      </c>
      <c r="F1606" s="15" t="str">
        <f t="shared" si="99"/>
        <v>BULLISH</v>
      </c>
      <c r="G1606" s="15" t="str">
        <f t="shared" si="98"/>
        <v>NEUTRAL</v>
      </c>
      <c r="H1606" s="1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4">
        <v>44354</v>
      </c>
      <c r="B1607" s="2">
        <v>2.7</v>
      </c>
      <c r="C1607" s="2">
        <v>2.7</v>
      </c>
      <c r="D1607" s="2">
        <v>9171</v>
      </c>
      <c r="E1607" s="2">
        <f t="shared" si="100"/>
        <v>1261276</v>
      </c>
      <c r="F1607" s="15" t="str">
        <f t="shared" si="99"/>
        <v>BEARISH</v>
      </c>
      <c r="G1607" s="15" t="str">
        <f t="shared" ref="G1607:G1670" si="102">IF((E1607-E1602)/E1602 &gt; 0.02, "STRONG",
 IF((E1607-E1602)/E1602 &lt; -0.02, "WEAK", "NEUTRAL"))</f>
        <v>NEUTRAL</v>
      </c>
      <c r="H1607" s="15" t="str">
        <f t="shared" si="101"/>
        <v>CONFIRMED BEARISH</v>
      </c>
    </row>
    <row r="1608" spans="1:8" ht="13.5" x14ac:dyDescent="0.25">
      <c r="A1608" s="4">
        <v>44355</v>
      </c>
      <c r="B1608" s="2">
        <v>2.75</v>
      </c>
      <c r="C1608" s="2">
        <v>2.75</v>
      </c>
      <c r="D1608" s="2">
        <v>2597</v>
      </c>
      <c r="E1608" s="2">
        <f t="shared" si="100"/>
        <v>1263873</v>
      </c>
      <c r="F1608" s="15" t="str">
        <f t="shared" ref="F1608:F1671" si="103">IF(E1608&gt;E1603,"BULLISH",IF(E1608&lt;E1603,"BEARISH","NEUTRAL"))</f>
        <v>BEARISH</v>
      </c>
      <c r="G1608" s="15" t="str">
        <f t="shared" si="102"/>
        <v>NEUTRAL</v>
      </c>
      <c r="H1608" s="15" t="str">
        <f t="shared" si="101"/>
        <v>CONFIRMED BEARISH</v>
      </c>
    </row>
    <row r="1609" spans="1:8" ht="13.5" x14ac:dyDescent="0.25">
      <c r="A1609" s="4">
        <v>44356</v>
      </c>
      <c r="B1609" s="2">
        <v>2.69</v>
      </c>
      <c r="C1609" s="2">
        <v>2.69</v>
      </c>
      <c r="D1609" s="2">
        <v>4801</v>
      </c>
      <c r="E1609" s="2">
        <f t="shared" si="100"/>
        <v>1259072</v>
      </c>
      <c r="F1609" s="15" t="str">
        <f t="shared" si="103"/>
        <v>BEARISH</v>
      </c>
      <c r="G1609" s="15" t="str">
        <f t="shared" si="102"/>
        <v>NEUTRAL</v>
      </c>
      <c r="H1609" s="15" t="str">
        <f t="shared" si="101"/>
        <v>CONFIRMED BEARISH</v>
      </c>
    </row>
    <row r="1610" spans="1:8" ht="13.5" x14ac:dyDescent="0.25">
      <c r="A1610" s="4">
        <v>44357</v>
      </c>
      <c r="B1610" s="2">
        <v>2.7</v>
      </c>
      <c r="C1610" s="2">
        <v>2.7</v>
      </c>
      <c r="D1610" s="2">
        <v>10726</v>
      </c>
      <c r="E1610" s="2">
        <f t="shared" si="100"/>
        <v>1269798</v>
      </c>
      <c r="F1610" s="15" t="str">
        <f t="shared" si="103"/>
        <v>BEARISH</v>
      </c>
      <c r="G1610" s="15" t="str">
        <f t="shared" si="102"/>
        <v>NEUTRAL</v>
      </c>
      <c r="H1610" s="15" t="str">
        <f t="shared" si="101"/>
        <v>CONFIRMED BEARISH</v>
      </c>
    </row>
    <row r="1611" spans="1:8" ht="13.5" x14ac:dyDescent="0.25">
      <c r="A1611" s="4">
        <v>44358</v>
      </c>
      <c r="B1611" s="2">
        <v>2.7</v>
      </c>
      <c r="C1611" s="2">
        <v>2.7</v>
      </c>
      <c r="D1611" s="2">
        <v>1187</v>
      </c>
      <c r="E1611" s="2">
        <f t="shared" si="100"/>
        <v>1269798</v>
      </c>
      <c r="F1611" s="15" t="str">
        <f t="shared" si="103"/>
        <v>BEARISH</v>
      </c>
      <c r="G1611" s="15" t="str">
        <f t="shared" si="102"/>
        <v>NEUTRAL</v>
      </c>
      <c r="H1611" s="15" t="str">
        <f t="shared" si="101"/>
        <v>CONFIRMED BEARISH</v>
      </c>
    </row>
    <row r="1612" spans="1:8" ht="13.5" x14ac:dyDescent="0.25">
      <c r="A1612" s="4">
        <v>44361</v>
      </c>
      <c r="B1612" s="2">
        <v>2.7</v>
      </c>
      <c r="C1612" s="2">
        <v>2.7</v>
      </c>
      <c r="D1612" s="2">
        <v>19951</v>
      </c>
      <c r="E1612" s="2">
        <f t="shared" si="100"/>
        <v>1269798</v>
      </c>
      <c r="F1612" s="15" t="str">
        <f t="shared" si="103"/>
        <v>BULLISH</v>
      </c>
      <c r="G1612" s="15" t="str">
        <f t="shared" si="102"/>
        <v>NEUTRAL</v>
      </c>
      <c r="H1612" s="15" t="str">
        <f t="shared" si="101"/>
        <v>NEUTRAL</v>
      </c>
    </row>
    <row r="1613" spans="1:8" ht="13.5" x14ac:dyDescent="0.25">
      <c r="A1613" s="4">
        <v>44362</v>
      </c>
      <c r="B1613" s="2">
        <v>2.7</v>
      </c>
      <c r="C1613" s="2">
        <v>2.7</v>
      </c>
      <c r="D1613" s="2">
        <v>2827</v>
      </c>
      <c r="E1613" s="2">
        <f t="shared" si="100"/>
        <v>1269798</v>
      </c>
      <c r="F1613" s="15" t="str">
        <f t="shared" si="103"/>
        <v>BULLISH</v>
      </c>
      <c r="G1613" s="15" t="str">
        <f t="shared" si="102"/>
        <v>NEUTRAL</v>
      </c>
      <c r="H1613" s="15" t="str">
        <f t="shared" si="101"/>
        <v>BULLISH DIVERGENCE</v>
      </c>
    </row>
    <row r="1614" spans="1:8" ht="13.5" x14ac:dyDescent="0.25">
      <c r="A1614" s="4">
        <v>44363</v>
      </c>
      <c r="B1614" s="2">
        <v>2.7</v>
      </c>
      <c r="C1614" s="2">
        <v>2.7</v>
      </c>
      <c r="D1614" s="2">
        <v>7161</v>
      </c>
      <c r="E1614" s="2">
        <f t="shared" si="100"/>
        <v>1269798</v>
      </c>
      <c r="F1614" s="15" t="str">
        <f t="shared" si="103"/>
        <v>BULLISH</v>
      </c>
      <c r="G1614" s="15" t="str">
        <f t="shared" si="102"/>
        <v>NEUTRAL</v>
      </c>
      <c r="H1614" s="15" t="str">
        <f t="shared" si="101"/>
        <v>CONFIRMED BULLISH</v>
      </c>
    </row>
    <row r="1615" spans="1:8" ht="13.5" x14ac:dyDescent="0.25">
      <c r="A1615" s="4">
        <v>44364</v>
      </c>
      <c r="B1615" s="2">
        <v>2.7</v>
      </c>
      <c r="C1615" s="2">
        <v>2.7</v>
      </c>
      <c r="D1615" s="2">
        <v>7161</v>
      </c>
      <c r="E1615" s="2">
        <f t="shared" si="100"/>
        <v>1269798</v>
      </c>
      <c r="F1615" s="15" t="str">
        <f t="shared" si="103"/>
        <v>NEUTRAL</v>
      </c>
      <c r="G1615" s="15" t="str">
        <f t="shared" si="102"/>
        <v>NEUTRAL</v>
      </c>
      <c r="H1615" s="15" t="str">
        <f t="shared" si="101"/>
        <v>NEUTRAL</v>
      </c>
    </row>
    <row r="1616" spans="1:8" ht="13.5" x14ac:dyDescent="0.25">
      <c r="A1616" s="4">
        <v>44365</v>
      </c>
      <c r="B1616" s="2">
        <v>2.7</v>
      </c>
      <c r="C1616" s="2">
        <v>2.7</v>
      </c>
      <c r="D1616" s="2">
        <v>4006</v>
      </c>
      <c r="E1616" s="2">
        <f t="shared" si="100"/>
        <v>1269798</v>
      </c>
      <c r="F1616" s="15" t="str">
        <f t="shared" si="103"/>
        <v>NEUTRAL</v>
      </c>
      <c r="G1616" s="15" t="str">
        <f t="shared" si="102"/>
        <v>NEUTRAL</v>
      </c>
      <c r="H1616" s="15" t="str">
        <f t="shared" si="101"/>
        <v>NEUTRAL</v>
      </c>
    </row>
    <row r="1617" spans="1:8" ht="13.5" x14ac:dyDescent="0.25">
      <c r="A1617" s="4">
        <v>44368</v>
      </c>
      <c r="B1617" s="2">
        <v>2.7</v>
      </c>
      <c r="C1617" s="2">
        <v>2.7</v>
      </c>
      <c r="D1617" s="2">
        <v>39907</v>
      </c>
      <c r="E1617" s="2">
        <f t="shared" si="100"/>
        <v>1269798</v>
      </c>
      <c r="F1617" s="15" t="str">
        <f t="shared" si="103"/>
        <v>NEUTRAL</v>
      </c>
      <c r="G1617" s="15" t="str">
        <f t="shared" si="102"/>
        <v>NEUTRAL</v>
      </c>
      <c r="H1617" s="15" t="str">
        <f t="shared" si="101"/>
        <v>NEUTRAL</v>
      </c>
    </row>
    <row r="1618" spans="1:8" ht="13.5" x14ac:dyDescent="0.25">
      <c r="A1618" s="4">
        <v>44369</v>
      </c>
      <c r="B1618" s="2">
        <v>2.7</v>
      </c>
      <c r="C1618" s="2">
        <v>2.7</v>
      </c>
      <c r="D1618" s="2">
        <v>8098</v>
      </c>
      <c r="E1618" s="2">
        <f t="shared" si="100"/>
        <v>1269798</v>
      </c>
      <c r="F1618" s="15" t="str">
        <f t="shared" si="103"/>
        <v>NEUTRAL</v>
      </c>
      <c r="G1618" s="15" t="str">
        <f t="shared" si="102"/>
        <v>NEUTRAL</v>
      </c>
      <c r="H1618" s="15" t="str">
        <f t="shared" si="101"/>
        <v>NEUTRAL</v>
      </c>
    </row>
    <row r="1619" spans="1:8" ht="13.5" x14ac:dyDescent="0.25">
      <c r="A1619" s="4">
        <v>44370</v>
      </c>
      <c r="B1619" s="2">
        <v>2.69</v>
      </c>
      <c r="C1619" s="2">
        <v>2.69</v>
      </c>
      <c r="D1619" s="2">
        <v>8933</v>
      </c>
      <c r="E1619" s="2">
        <f t="shared" si="100"/>
        <v>1260865</v>
      </c>
      <c r="F1619" s="15" t="str">
        <f t="shared" si="103"/>
        <v>BEARISH</v>
      </c>
      <c r="G1619" s="15" t="str">
        <f t="shared" si="102"/>
        <v>NEUTRAL</v>
      </c>
      <c r="H1619" s="15" t="str">
        <f t="shared" si="101"/>
        <v>CONFIRMED BEARISH</v>
      </c>
    </row>
    <row r="1620" spans="1:8" ht="13.5" x14ac:dyDescent="0.25">
      <c r="A1620" s="4">
        <v>44371</v>
      </c>
      <c r="B1620" s="2">
        <v>2.69</v>
      </c>
      <c r="C1620" s="2">
        <v>2.69</v>
      </c>
      <c r="D1620" s="2">
        <v>571</v>
      </c>
      <c r="E1620" s="2">
        <f t="shared" si="100"/>
        <v>1260865</v>
      </c>
      <c r="F1620" s="15" t="str">
        <f t="shared" si="103"/>
        <v>BEARISH</v>
      </c>
      <c r="G1620" s="15" t="str">
        <f t="shared" si="102"/>
        <v>NEUTRAL</v>
      </c>
      <c r="H1620" s="15" t="str">
        <f t="shared" si="101"/>
        <v>CONFIRMED BEARISH</v>
      </c>
    </row>
    <row r="1621" spans="1:8" ht="13.5" x14ac:dyDescent="0.25">
      <c r="A1621" s="4">
        <v>44372</v>
      </c>
      <c r="B1621" s="2">
        <v>2.69</v>
      </c>
      <c r="C1621" s="2">
        <v>2.69</v>
      </c>
      <c r="D1621" s="2">
        <v>2778</v>
      </c>
      <c r="E1621" s="2">
        <f t="shared" si="100"/>
        <v>1260865</v>
      </c>
      <c r="F1621" s="15" t="str">
        <f t="shared" si="103"/>
        <v>BEARISH</v>
      </c>
      <c r="G1621" s="15" t="str">
        <f t="shared" si="102"/>
        <v>NEUTRAL</v>
      </c>
      <c r="H1621" s="15" t="str">
        <f t="shared" si="101"/>
        <v>CONFIRMED BEARISH</v>
      </c>
    </row>
    <row r="1622" spans="1:8" ht="13.5" x14ac:dyDescent="0.25">
      <c r="A1622" s="4">
        <v>44375</v>
      </c>
      <c r="B1622" s="2">
        <v>2.69</v>
      </c>
      <c r="C1622" s="2">
        <v>2.69</v>
      </c>
      <c r="D1622" s="2">
        <v>0</v>
      </c>
      <c r="E1622" s="2">
        <f t="shared" si="100"/>
        <v>1260865</v>
      </c>
      <c r="F1622" s="15" t="str">
        <f t="shared" si="103"/>
        <v>BEARISH</v>
      </c>
      <c r="G1622" s="15" t="str">
        <f t="shared" si="102"/>
        <v>NEUTRAL</v>
      </c>
      <c r="H1622" s="15" t="str">
        <f t="shared" si="101"/>
        <v>CONFIRMED BEARISH</v>
      </c>
    </row>
    <row r="1623" spans="1:8" ht="13.5" x14ac:dyDescent="0.25">
      <c r="A1623" s="4">
        <v>44376</v>
      </c>
      <c r="B1623" s="2">
        <v>2.66</v>
      </c>
      <c r="C1623" s="2">
        <v>2.66</v>
      </c>
      <c r="D1623" s="2">
        <v>5535</v>
      </c>
      <c r="E1623" s="2">
        <f t="shared" si="100"/>
        <v>1255330</v>
      </c>
      <c r="F1623" s="15" t="str">
        <f t="shared" si="103"/>
        <v>BEARISH</v>
      </c>
      <c r="G1623" s="15" t="str">
        <f t="shared" si="102"/>
        <v>NEUTRAL</v>
      </c>
      <c r="H1623" s="15" t="str">
        <f t="shared" si="101"/>
        <v>CONFIRMED BEARISH</v>
      </c>
    </row>
    <row r="1624" spans="1:8" ht="13.5" x14ac:dyDescent="0.25">
      <c r="A1624" s="4">
        <v>44377</v>
      </c>
      <c r="B1624" s="2">
        <v>2.69</v>
      </c>
      <c r="C1624" s="2">
        <v>2.69</v>
      </c>
      <c r="D1624" s="2">
        <v>3337</v>
      </c>
      <c r="E1624" s="2">
        <f t="shared" si="100"/>
        <v>1258667</v>
      </c>
      <c r="F1624" s="15" t="str">
        <f t="shared" si="103"/>
        <v>BEARISH</v>
      </c>
      <c r="G1624" s="15" t="str">
        <f t="shared" si="102"/>
        <v>NEUTRAL</v>
      </c>
      <c r="H1624" s="15" t="str">
        <f t="shared" si="101"/>
        <v>NEUTRAL</v>
      </c>
    </row>
    <row r="1625" spans="1:8" ht="13.5" x14ac:dyDescent="0.25">
      <c r="A1625" s="4">
        <v>44378</v>
      </c>
      <c r="B1625" s="2">
        <v>2.7</v>
      </c>
      <c r="C1625" s="2">
        <v>2.7</v>
      </c>
      <c r="D1625" s="2">
        <v>1</v>
      </c>
      <c r="E1625" s="2">
        <f t="shared" si="100"/>
        <v>1258668</v>
      </c>
      <c r="F1625" s="15" t="str">
        <f t="shared" si="103"/>
        <v>BEARISH</v>
      </c>
      <c r="G1625" s="15" t="str">
        <f t="shared" si="102"/>
        <v>NEUTRAL</v>
      </c>
      <c r="H1625" s="15" t="str">
        <f t="shared" si="101"/>
        <v>BEARISH DIVERGENCE</v>
      </c>
    </row>
    <row r="1626" spans="1:8" ht="13.5" x14ac:dyDescent="0.25">
      <c r="A1626" s="4">
        <v>44379</v>
      </c>
      <c r="B1626" s="2">
        <v>2.7</v>
      </c>
      <c r="C1626" s="2">
        <v>2.7</v>
      </c>
      <c r="D1626" s="2">
        <v>1145</v>
      </c>
      <c r="E1626" s="2">
        <f t="shared" si="100"/>
        <v>1258668</v>
      </c>
      <c r="F1626" s="15" t="str">
        <f t="shared" si="103"/>
        <v>BEARISH</v>
      </c>
      <c r="G1626" s="15" t="str">
        <f t="shared" si="102"/>
        <v>NEUTRAL</v>
      </c>
      <c r="H1626" s="15" t="str">
        <f t="shared" si="101"/>
        <v>BEARISH DIVERGENCE</v>
      </c>
    </row>
    <row r="1627" spans="1:8" ht="13.5" x14ac:dyDescent="0.25">
      <c r="A1627" s="4">
        <v>44382</v>
      </c>
      <c r="B1627" s="2">
        <v>2.69</v>
      </c>
      <c r="C1627" s="2">
        <v>2.69</v>
      </c>
      <c r="D1627" s="2">
        <v>755</v>
      </c>
      <c r="E1627" s="2">
        <f t="shared" si="100"/>
        <v>1257913</v>
      </c>
      <c r="F1627" s="15" t="str">
        <f t="shared" si="103"/>
        <v>BEARISH</v>
      </c>
      <c r="G1627" s="15" t="str">
        <f t="shared" si="102"/>
        <v>NEUTRAL</v>
      </c>
      <c r="H1627" s="15" t="str">
        <f t="shared" si="101"/>
        <v>NEUTRAL</v>
      </c>
    </row>
    <row r="1628" spans="1:8" ht="13.5" x14ac:dyDescent="0.25">
      <c r="A1628" s="4">
        <v>44383</v>
      </c>
      <c r="B1628" s="2">
        <v>2.69</v>
      </c>
      <c r="C1628" s="2">
        <v>2.69</v>
      </c>
      <c r="D1628" s="2">
        <v>3099</v>
      </c>
      <c r="E1628" s="2">
        <f t="shared" si="100"/>
        <v>1257913</v>
      </c>
      <c r="F1628" s="15" t="str">
        <f t="shared" si="103"/>
        <v>BULLISH</v>
      </c>
      <c r="G1628" s="15" t="str">
        <f t="shared" si="102"/>
        <v>NEUTRAL</v>
      </c>
      <c r="H1628" s="15" t="str">
        <f t="shared" si="101"/>
        <v>CONFIRMED BULLISH</v>
      </c>
    </row>
    <row r="1629" spans="1:8" ht="13.5" x14ac:dyDescent="0.25">
      <c r="A1629" s="4">
        <v>44384</v>
      </c>
      <c r="B1629" s="2">
        <v>2.69</v>
      </c>
      <c r="C1629" s="2">
        <v>2.69</v>
      </c>
      <c r="D1629" s="2">
        <v>12786</v>
      </c>
      <c r="E1629" s="2">
        <f t="shared" si="100"/>
        <v>1257913</v>
      </c>
      <c r="F1629" s="15" t="str">
        <f t="shared" si="103"/>
        <v>BEARISH</v>
      </c>
      <c r="G1629" s="15" t="str">
        <f t="shared" si="102"/>
        <v>NEUTRAL</v>
      </c>
      <c r="H1629" s="15" t="str">
        <f t="shared" si="101"/>
        <v>NEUTRAL</v>
      </c>
    </row>
    <row r="1630" spans="1:8" ht="13.5" x14ac:dyDescent="0.25">
      <c r="A1630" s="4">
        <v>44385</v>
      </c>
      <c r="B1630" s="2">
        <v>2.69</v>
      </c>
      <c r="C1630" s="2">
        <v>2.69</v>
      </c>
      <c r="D1630" s="2">
        <v>6101</v>
      </c>
      <c r="E1630" s="2">
        <f t="shared" si="100"/>
        <v>1257913</v>
      </c>
      <c r="F1630" s="15" t="str">
        <f t="shared" si="103"/>
        <v>BEARISH</v>
      </c>
      <c r="G1630" s="15" t="str">
        <f t="shared" si="102"/>
        <v>NEUTRAL</v>
      </c>
      <c r="H1630" s="15" t="str">
        <f t="shared" si="101"/>
        <v>CONFIRMED BEARISH</v>
      </c>
    </row>
    <row r="1631" spans="1:8" ht="13.5" x14ac:dyDescent="0.25">
      <c r="A1631" s="4">
        <v>44386</v>
      </c>
      <c r="B1631" s="2">
        <v>2.66</v>
      </c>
      <c r="C1631" s="2">
        <v>2.66</v>
      </c>
      <c r="D1631" s="2">
        <v>18252</v>
      </c>
      <c r="E1631" s="2">
        <f t="shared" si="100"/>
        <v>1239661</v>
      </c>
      <c r="F1631" s="15" t="str">
        <f t="shared" si="103"/>
        <v>BEARISH</v>
      </c>
      <c r="G1631" s="15" t="str">
        <f t="shared" si="102"/>
        <v>NEUTRAL</v>
      </c>
      <c r="H1631" s="15" t="str">
        <f t="shared" si="101"/>
        <v>CONFIRMED BEARISH</v>
      </c>
    </row>
    <row r="1632" spans="1:8" ht="13.5" x14ac:dyDescent="0.25">
      <c r="A1632" s="4">
        <v>44389</v>
      </c>
      <c r="B1632" s="2">
        <v>2.69</v>
      </c>
      <c r="C1632" s="2">
        <v>2.69</v>
      </c>
      <c r="D1632" s="2">
        <v>509</v>
      </c>
      <c r="E1632" s="2">
        <f t="shared" si="100"/>
        <v>1240170</v>
      </c>
      <c r="F1632" s="15" t="str">
        <f t="shared" si="103"/>
        <v>BEARISH</v>
      </c>
      <c r="G1632" s="15" t="str">
        <f t="shared" si="102"/>
        <v>NEUTRAL</v>
      </c>
      <c r="H1632" s="15" t="str">
        <f t="shared" si="101"/>
        <v>NEUTRAL</v>
      </c>
    </row>
    <row r="1633" spans="1:8" ht="13.5" x14ac:dyDescent="0.25">
      <c r="A1633" s="4">
        <v>44390</v>
      </c>
      <c r="B1633" s="2">
        <v>2.68</v>
      </c>
      <c r="C1633" s="2">
        <v>2.68</v>
      </c>
      <c r="D1633" s="2">
        <v>1650</v>
      </c>
      <c r="E1633" s="2">
        <f t="shared" si="100"/>
        <v>1238520</v>
      </c>
      <c r="F1633" s="15" t="str">
        <f t="shared" si="103"/>
        <v>BEARISH</v>
      </c>
      <c r="G1633" s="15" t="str">
        <f t="shared" si="102"/>
        <v>NEUTRAL</v>
      </c>
      <c r="H1633" s="15" t="str">
        <f t="shared" si="101"/>
        <v>CONFIRMED BEARISH</v>
      </c>
    </row>
    <row r="1634" spans="1:8" ht="13.5" x14ac:dyDescent="0.25">
      <c r="A1634" s="4">
        <v>44391</v>
      </c>
      <c r="B1634" s="2">
        <v>2.69</v>
      </c>
      <c r="C1634" s="2">
        <v>2.69</v>
      </c>
      <c r="D1634" s="2">
        <v>4470</v>
      </c>
      <c r="E1634" s="2">
        <f t="shared" si="100"/>
        <v>1242990</v>
      </c>
      <c r="F1634" s="15" t="str">
        <f t="shared" si="103"/>
        <v>BEARISH</v>
      </c>
      <c r="G1634" s="15" t="str">
        <f t="shared" si="102"/>
        <v>NEUTRAL</v>
      </c>
      <c r="H1634" s="15" t="str">
        <f t="shared" si="101"/>
        <v>NEUTRAL</v>
      </c>
    </row>
    <row r="1635" spans="1:8" ht="13.5" x14ac:dyDescent="0.25">
      <c r="A1635" s="4">
        <v>44392</v>
      </c>
      <c r="B1635" s="2">
        <v>2.69</v>
      </c>
      <c r="C1635" s="2">
        <v>2.69</v>
      </c>
      <c r="D1635" s="2">
        <v>500</v>
      </c>
      <c r="E1635" s="2">
        <f t="shared" si="100"/>
        <v>1242990</v>
      </c>
      <c r="F1635" s="15" t="str">
        <f t="shared" si="103"/>
        <v>BEARISH</v>
      </c>
      <c r="G1635" s="15" t="str">
        <f t="shared" si="102"/>
        <v>NEUTRAL</v>
      </c>
      <c r="H1635" s="15" t="str">
        <f t="shared" si="101"/>
        <v>NEUTRAL</v>
      </c>
    </row>
    <row r="1636" spans="1:8" ht="13.5" x14ac:dyDescent="0.25">
      <c r="A1636" s="4">
        <v>44393</v>
      </c>
      <c r="B1636" s="2">
        <v>2.7</v>
      </c>
      <c r="C1636" s="2">
        <v>2.7</v>
      </c>
      <c r="D1636" s="2">
        <v>238</v>
      </c>
      <c r="E1636" s="2">
        <f t="shared" si="100"/>
        <v>1243228</v>
      </c>
      <c r="F1636" s="15" t="str">
        <f t="shared" si="103"/>
        <v>BULLISH</v>
      </c>
      <c r="G1636" s="15" t="str">
        <f t="shared" si="102"/>
        <v>NEUTRAL</v>
      </c>
      <c r="H1636" s="15" t="str">
        <f t="shared" si="101"/>
        <v>CONFIRMED BULLISH</v>
      </c>
    </row>
    <row r="1637" spans="1:8" ht="13.5" x14ac:dyDescent="0.25">
      <c r="A1637" s="4">
        <v>44396</v>
      </c>
      <c r="B1637" s="2">
        <v>2.7</v>
      </c>
      <c r="C1637" s="2">
        <v>2.7</v>
      </c>
      <c r="D1637" s="2">
        <v>325</v>
      </c>
      <c r="E1637" s="2">
        <f t="shared" si="100"/>
        <v>1243228</v>
      </c>
      <c r="F1637" s="15" t="str">
        <f t="shared" si="103"/>
        <v>BULLISH</v>
      </c>
      <c r="G1637" s="15" t="str">
        <f t="shared" si="102"/>
        <v>NEUTRAL</v>
      </c>
      <c r="H1637" s="15" t="str">
        <f t="shared" si="101"/>
        <v>CONFIRMED BULLISH</v>
      </c>
    </row>
    <row r="1638" spans="1:8" ht="13.5" x14ac:dyDescent="0.25">
      <c r="A1638" s="4">
        <v>44399</v>
      </c>
      <c r="B1638" s="2">
        <v>2.7</v>
      </c>
      <c r="C1638" s="2">
        <v>2.7</v>
      </c>
      <c r="D1638" s="2">
        <v>6965</v>
      </c>
      <c r="E1638" s="2">
        <f t="shared" si="100"/>
        <v>1243228</v>
      </c>
      <c r="F1638" s="15" t="str">
        <f t="shared" si="103"/>
        <v>BULLISH</v>
      </c>
      <c r="G1638" s="15" t="str">
        <f t="shared" si="102"/>
        <v>NEUTRAL</v>
      </c>
      <c r="H1638" s="15" t="str">
        <f t="shared" si="101"/>
        <v>CONFIRMED BULLISH</v>
      </c>
    </row>
    <row r="1639" spans="1:8" ht="13.5" x14ac:dyDescent="0.25">
      <c r="A1639" s="4">
        <v>44400</v>
      </c>
      <c r="B1639" s="2">
        <v>2.69</v>
      </c>
      <c r="C1639" s="2">
        <v>2.69</v>
      </c>
      <c r="D1639" s="2">
        <v>4520</v>
      </c>
      <c r="E1639" s="2">
        <f t="shared" si="100"/>
        <v>1238708</v>
      </c>
      <c r="F1639" s="15" t="str">
        <f t="shared" si="103"/>
        <v>BEARISH</v>
      </c>
      <c r="G1639" s="15" t="str">
        <f t="shared" si="102"/>
        <v>NEUTRAL</v>
      </c>
      <c r="H1639" s="15" t="str">
        <f t="shared" si="101"/>
        <v>NEUTRAL</v>
      </c>
    </row>
    <row r="1640" spans="1:8" ht="13.5" x14ac:dyDescent="0.25">
      <c r="A1640" s="4">
        <v>44403</v>
      </c>
      <c r="B1640" s="2">
        <v>2.69</v>
      </c>
      <c r="C1640" s="2">
        <v>2.69</v>
      </c>
      <c r="D1640" s="2">
        <v>0</v>
      </c>
      <c r="E1640" s="2">
        <f t="shared" si="100"/>
        <v>1238708</v>
      </c>
      <c r="F1640" s="15" t="str">
        <f t="shared" si="103"/>
        <v>BEARISH</v>
      </c>
      <c r="G1640" s="15" t="str">
        <f t="shared" si="102"/>
        <v>NEUTRAL</v>
      </c>
      <c r="H1640" s="15" t="str">
        <f t="shared" si="101"/>
        <v>NEUTRAL</v>
      </c>
    </row>
    <row r="1641" spans="1:8" ht="13.5" x14ac:dyDescent="0.25">
      <c r="A1641" s="4">
        <v>44404</v>
      </c>
      <c r="B1641" s="2">
        <v>2.69</v>
      </c>
      <c r="C1641" s="2">
        <v>2.69</v>
      </c>
      <c r="D1641" s="2">
        <v>0</v>
      </c>
      <c r="E1641" s="2">
        <f t="shared" si="100"/>
        <v>1238708</v>
      </c>
      <c r="F1641" s="15" t="str">
        <f t="shared" si="103"/>
        <v>BEARISH</v>
      </c>
      <c r="G1641" s="15" t="str">
        <f t="shared" si="102"/>
        <v>NEUTRAL</v>
      </c>
      <c r="H1641" s="15" t="str">
        <f t="shared" si="101"/>
        <v>CONFIRMED BEARISH</v>
      </c>
    </row>
    <row r="1642" spans="1:8" ht="13.5" x14ac:dyDescent="0.25">
      <c r="A1642" s="4">
        <v>44405</v>
      </c>
      <c r="B1642" s="2">
        <v>2.69</v>
      </c>
      <c r="C1642" s="2">
        <v>2.69</v>
      </c>
      <c r="D1642" s="2">
        <v>410</v>
      </c>
      <c r="E1642" s="2">
        <f t="shared" si="100"/>
        <v>1238708</v>
      </c>
      <c r="F1642" s="15" t="str">
        <f t="shared" si="103"/>
        <v>BEARISH</v>
      </c>
      <c r="G1642" s="15" t="str">
        <f t="shared" si="102"/>
        <v>NEUTRAL</v>
      </c>
      <c r="H1642" s="15" t="str">
        <f t="shared" si="101"/>
        <v>CONFIRMED BEARISH</v>
      </c>
    </row>
    <row r="1643" spans="1:8" ht="13.5" x14ac:dyDescent="0.25">
      <c r="A1643" s="4">
        <v>44406</v>
      </c>
      <c r="B1643" s="2">
        <v>2.69</v>
      </c>
      <c r="C1643" s="2">
        <v>2.69</v>
      </c>
      <c r="D1643" s="2">
        <v>0</v>
      </c>
      <c r="E1643" s="2">
        <f t="shared" si="100"/>
        <v>1238708</v>
      </c>
      <c r="F1643" s="15" t="str">
        <f t="shared" si="103"/>
        <v>BEARISH</v>
      </c>
      <c r="G1643" s="15" t="str">
        <f t="shared" si="102"/>
        <v>NEUTRAL</v>
      </c>
      <c r="H1643" s="15" t="str">
        <f t="shared" si="101"/>
        <v>CONFIRMED BEARISH</v>
      </c>
    </row>
    <row r="1644" spans="1:8" ht="13.5" x14ac:dyDescent="0.25">
      <c r="A1644" s="4">
        <v>44407</v>
      </c>
      <c r="B1644" s="2">
        <v>2.64</v>
      </c>
      <c r="C1644" s="2">
        <v>2.64</v>
      </c>
      <c r="D1644" s="2">
        <v>3171</v>
      </c>
      <c r="E1644" s="2">
        <f t="shared" si="100"/>
        <v>1235537</v>
      </c>
      <c r="F1644" s="15" t="str">
        <f t="shared" si="103"/>
        <v>BEARISH</v>
      </c>
      <c r="G1644" s="15" t="str">
        <f t="shared" si="102"/>
        <v>NEUTRAL</v>
      </c>
      <c r="H1644" s="15" t="str">
        <f t="shared" si="101"/>
        <v>CONFIRMED BEARISH</v>
      </c>
    </row>
    <row r="1645" spans="1:8" ht="13.5" x14ac:dyDescent="0.25">
      <c r="A1645" s="4">
        <v>44410</v>
      </c>
      <c r="B1645" s="2">
        <v>2.65</v>
      </c>
      <c r="C1645" s="2">
        <v>2.65</v>
      </c>
      <c r="D1645" s="2">
        <v>1343</v>
      </c>
      <c r="E1645" s="2">
        <f t="shared" si="100"/>
        <v>1236880</v>
      </c>
      <c r="F1645" s="15" t="str">
        <f t="shared" si="103"/>
        <v>BEARISH</v>
      </c>
      <c r="G1645" s="15" t="str">
        <f t="shared" si="102"/>
        <v>NEUTRAL</v>
      </c>
      <c r="H1645" s="15" t="str">
        <f t="shared" si="101"/>
        <v>CONFIRMED BEARISH</v>
      </c>
    </row>
    <row r="1646" spans="1:8" ht="13.5" x14ac:dyDescent="0.25">
      <c r="A1646" s="4">
        <v>44411</v>
      </c>
      <c r="B1646" s="2">
        <v>2.63</v>
      </c>
      <c r="C1646" s="2">
        <v>2.63</v>
      </c>
      <c r="D1646" s="2">
        <v>5176</v>
      </c>
      <c r="E1646" s="2">
        <f t="shared" si="100"/>
        <v>1231704</v>
      </c>
      <c r="F1646" s="15" t="str">
        <f t="shared" si="103"/>
        <v>BEARISH</v>
      </c>
      <c r="G1646" s="15" t="str">
        <f t="shared" si="102"/>
        <v>NEUTRAL</v>
      </c>
      <c r="H1646" s="15" t="str">
        <f t="shared" si="101"/>
        <v>CONFIRMED BEARISH</v>
      </c>
    </row>
    <row r="1647" spans="1:8" ht="13.5" x14ac:dyDescent="0.25">
      <c r="A1647" s="4">
        <v>44412</v>
      </c>
      <c r="B1647" s="2">
        <v>2.64</v>
      </c>
      <c r="C1647" s="2">
        <v>2.64</v>
      </c>
      <c r="D1647" s="2">
        <v>2254</v>
      </c>
      <c r="E1647" s="2">
        <f t="shared" si="100"/>
        <v>1233958</v>
      </c>
      <c r="F1647" s="15" t="str">
        <f t="shared" si="103"/>
        <v>BEARISH</v>
      </c>
      <c r="G1647" s="15" t="str">
        <f t="shared" si="102"/>
        <v>NEUTRAL</v>
      </c>
      <c r="H1647" s="15" t="str">
        <f t="shared" si="101"/>
        <v>CONFIRMED BEARISH</v>
      </c>
    </row>
    <row r="1648" spans="1:8" ht="13.5" x14ac:dyDescent="0.25">
      <c r="A1648" s="4">
        <v>44413</v>
      </c>
      <c r="B1648" s="2">
        <v>2.64</v>
      </c>
      <c r="C1648" s="2">
        <v>2.64</v>
      </c>
      <c r="D1648" s="2">
        <v>473</v>
      </c>
      <c r="E1648" s="2">
        <f t="shared" si="100"/>
        <v>1233958</v>
      </c>
      <c r="F1648" s="15" t="str">
        <f t="shared" si="103"/>
        <v>BEARISH</v>
      </c>
      <c r="G1648" s="15" t="str">
        <f t="shared" si="102"/>
        <v>NEUTRAL</v>
      </c>
      <c r="H1648" s="15" t="str">
        <f t="shared" si="101"/>
        <v>CONFIRMED BEARISH</v>
      </c>
    </row>
    <row r="1649" spans="1:8" ht="13.5" x14ac:dyDescent="0.25">
      <c r="A1649" s="4">
        <v>44414</v>
      </c>
      <c r="B1649" s="2">
        <v>2.65</v>
      </c>
      <c r="C1649" s="2">
        <v>2.65</v>
      </c>
      <c r="D1649" s="2">
        <v>2039</v>
      </c>
      <c r="E1649" s="2">
        <f t="shared" si="100"/>
        <v>1235997</v>
      </c>
      <c r="F1649" s="15" t="str">
        <f t="shared" si="103"/>
        <v>BULLISH</v>
      </c>
      <c r="G1649" s="15" t="str">
        <f t="shared" si="102"/>
        <v>NEUTRAL</v>
      </c>
      <c r="H1649" s="15" t="str">
        <f t="shared" si="101"/>
        <v>CONFIRMED BULLISH</v>
      </c>
    </row>
    <row r="1650" spans="1:8" ht="13.5" x14ac:dyDescent="0.25">
      <c r="A1650" s="4">
        <v>44417</v>
      </c>
      <c r="B1650" s="2">
        <v>2.65</v>
      </c>
      <c r="C1650" s="2">
        <v>2.65</v>
      </c>
      <c r="D1650" s="2">
        <v>3500</v>
      </c>
      <c r="E1650" s="2">
        <f t="shared" si="100"/>
        <v>1235997</v>
      </c>
      <c r="F1650" s="15" t="str">
        <f t="shared" si="103"/>
        <v>BEARISH</v>
      </c>
      <c r="G1650" s="15" t="str">
        <f t="shared" si="102"/>
        <v>NEUTRAL</v>
      </c>
      <c r="H1650" s="15" t="str">
        <f t="shared" si="101"/>
        <v>NEUTRAL</v>
      </c>
    </row>
    <row r="1651" spans="1:8" ht="13.5" x14ac:dyDescent="0.25">
      <c r="A1651" s="4">
        <v>44419</v>
      </c>
      <c r="B1651" s="2">
        <v>2.65</v>
      </c>
      <c r="C1651" s="2">
        <v>2.65</v>
      </c>
      <c r="D1651" s="2">
        <v>235</v>
      </c>
      <c r="E1651" s="2">
        <f t="shared" si="100"/>
        <v>1235997</v>
      </c>
      <c r="F1651" s="15" t="str">
        <f t="shared" si="103"/>
        <v>BULLISH</v>
      </c>
      <c r="G1651" s="15" t="str">
        <f t="shared" si="102"/>
        <v>NEUTRAL</v>
      </c>
      <c r="H1651" s="15" t="str">
        <f t="shared" si="101"/>
        <v>CONFIRMED BULLISH</v>
      </c>
    </row>
    <row r="1652" spans="1:8" ht="13.5" x14ac:dyDescent="0.25">
      <c r="A1652" s="4">
        <v>44420</v>
      </c>
      <c r="B1652" s="2">
        <v>2.63</v>
      </c>
      <c r="C1652" s="2">
        <v>2.63</v>
      </c>
      <c r="D1652" s="2">
        <v>634</v>
      </c>
      <c r="E1652" s="2">
        <f t="shared" si="100"/>
        <v>1235363</v>
      </c>
      <c r="F1652" s="15" t="str">
        <f t="shared" si="103"/>
        <v>BULLISH</v>
      </c>
      <c r="G1652" s="15" t="str">
        <f t="shared" si="102"/>
        <v>NEUTRAL</v>
      </c>
      <c r="H1652" s="15" t="str">
        <f t="shared" si="101"/>
        <v>BULLISH DIVERGENCE</v>
      </c>
    </row>
    <row r="1653" spans="1:8" ht="13.5" x14ac:dyDescent="0.25">
      <c r="A1653" s="4">
        <v>44424</v>
      </c>
      <c r="B1653" s="2">
        <v>2.62</v>
      </c>
      <c r="C1653" s="2">
        <v>2.62</v>
      </c>
      <c r="D1653" s="2">
        <v>876</v>
      </c>
      <c r="E1653" s="2">
        <f t="shared" si="100"/>
        <v>1234487</v>
      </c>
      <c r="F1653" s="15" t="str">
        <f t="shared" si="103"/>
        <v>BULLISH</v>
      </c>
      <c r="G1653" s="15" t="str">
        <f t="shared" si="102"/>
        <v>NEUTRAL</v>
      </c>
      <c r="H1653" s="15" t="str">
        <f t="shared" si="101"/>
        <v>BULLISH DIVERGENCE</v>
      </c>
    </row>
    <row r="1654" spans="1:8" ht="13.5" x14ac:dyDescent="0.25">
      <c r="A1654" s="4">
        <v>44425</v>
      </c>
      <c r="B1654" s="2">
        <v>2.61</v>
      </c>
      <c r="C1654" s="2">
        <v>2.61</v>
      </c>
      <c r="D1654" s="2">
        <v>3184</v>
      </c>
      <c r="E1654" s="2">
        <f t="shared" si="100"/>
        <v>1231303</v>
      </c>
      <c r="F1654" s="15" t="str">
        <f t="shared" si="103"/>
        <v>BEARISH</v>
      </c>
      <c r="G1654" s="15" t="str">
        <f t="shared" si="102"/>
        <v>NEUTRAL</v>
      </c>
      <c r="H1654" s="15" t="str">
        <f t="shared" si="101"/>
        <v>CONFIRMED BEARISH</v>
      </c>
    </row>
    <row r="1655" spans="1:8" ht="13.5" x14ac:dyDescent="0.25">
      <c r="A1655" s="4">
        <v>44426</v>
      </c>
      <c r="B1655" s="2">
        <v>2.57</v>
      </c>
      <c r="C1655" s="2">
        <v>2.57</v>
      </c>
      <c r="D1655" s="2">
        <v>3260</v>
      </c>
      <c r="E1655" s="2">
        <f t="shared" si="100"/>
        <v>1228043</v>
      </c>
      <c r="F1655" s="15" t="str">
        <f t="shared" si="103"/>
        <v>BEARISH</v>
      </c>
      <c r="G1655" s="15" t="str">
        <f t="shared" si="102"/>
        <v>NEUTRAL</v>
      </c>
      <c r="H1655" s="15" t="str">
        <f t="shared" si="101"/>
        <v>CONFIRMED BEARISH</v>
      </c>
    </row>
    <row r="1656" spans="1:8" ht="13.5" x14ac:dyDescent="0.25">
      <c r="A1656" s="4">
        <v>44427</v>
      </c>
      <c r="B1656" s="2">
        <v>2.5499999999999998</v>
      </c>
      <c r="C1656" s="2">
        <v>2.5499999999999998</v>
      </c>
      <c r="D1656" s="2">
        <v>69</v>
      </c>
      <c r="E1656" s="2">
        <f t="shared" si="100"/>
        <v>1227974</v>
      </c>
      <c r="F1656" s="15" t="str">
        <f t="shared" si="103"/>
        <v>BEARISH</v>
      </c>
      <c r="G1656" s="15" t="str">
        <f t="shared" si="102"/>
        <v>NEUTRAL</v>
      </c>
      <c r="H1656" s="15" t="str">
        <f t="shared" si="101"/>
        <v>CONFIRMED BEARISH</v>
      </c>
    </row>
    <row r="1657" spans="1:8" ht="13.5" x14ac:dyDescent="0.25">
      <c r="A1657" s="4">
        <v>44428</v>
      </c>
      <c r="B1657" s="2">
        <v>2.5499999999999998</v>
      </c>
      <c r="C1657" s="2">
        <v>2.5499999999999998</v>
      </c>
      <c r="D1657" s="2">
        <v>5692</v>
      </c>
      <c r="E1657" s="2">
        <f t="shared" si="100"/>
        <v>1227974</v>
      </c>
      <c r="F1657" s="15" t="str">
        <f t="shared" si="103"/>
        <v>BEARISH</v>
      </c>
      <c r="G1657" s="15" t="str">
        <f t="shared" si="102"/>
        <v>NEUTRAL</v>
      </c>
      <c r="H1657" s="15" t="str">
        <f t="shared" si="101"/>
        <v>CONFIRMED BEARISH</v>
      </c>
    </row>
    <row r="1658" spans="1:8" ht="13.5" x14ac:dyDescent="0.25">
      <c r="A1658" s="4">
        <v>44431</v>
      </c>
      <c r="B1658" s="2">
        <v>2.6</v>
      </c>
      <c r="C1658" s="2">
        <v>2.6</v>
      </c>
      <c r="D1658" s="2">
        <v>14796</v>
      </c>
      <c r="E1658" s="2">
        <f t="shared" si="100"/>
        <v>1242770</v>
      </c>
      <c r="F1658" s="15" t="str">
        <f t="shared" si="103"/>
        <v>BULLISH</v>
      </c>
      <c r="G1658" s="15" t="str">
        <f t="shared" si="102"/>
        <v>NEUTRAL</v>
      </c>
      <c r="H1658" s="15" t="str">
        <f t="shared" si="101"/>
        <v>BULLISH DIVERGENCE</v>
      </c>
    </row>
    <row r="1659" spans="1:8" ht="13.5" x14ac:dyDescent="0.25">
      <c r="A1659" s="4">
        <v>44432</v>
      </c>
      <c r="B1659" s="2">
        <v>2.57</v>
      </c>
      <c r="C1659" s="2">
        <v>2.57</v>
      </c>
      <c r="D1659" s="2">
        <v>4816</v>
      </c>
      <c r="E1659" s="2">
        <f t="shared" si="100"/>
        <v>1237954</v>
      </c>
      <c r="F1659" s="15" t="str">
        <f t="shared" si="103"/>
        <v>BULLISH</v>
      </c>
      <c r="G1659" s="15" t="str">
        <f t="shared" si="102"/>
        <v>NEUTRAL</v>
      </c>
      <c r="H1659" s="15" t="str">
        <f t="shared" si="101"/>
        <v>BULLISH DIVERGENCE</v>
      </c>
    </row>
    <row r="1660" spans="1:8" ht="13.5" x14ac:dyDescent="0.25">
      <c r="A1660" s="4">
        <v>44433</v>
      </c>
      <c r="B1660" s="2">
        <v>2.58</v>
      </c>
      <c r="C1660" s="2">
        <v>2.58</v>
      </c>
      <c r="D1660" s="2">
        <v>1827</v>
      </c>
      <c r="E1660" s="2">
        <f t="shared" si="100"/>
        <v>1239781</v>
      </c>
      <c r="F1660" s="15" t="str">
        <f t="shared" si="103"/>
        <v>BULLISH</v>
      </c>
      <c r="G1660" s="15" t="str">
        <f t="shared" si="102"/>
        <v>NEUTRAL</v>
      </c>
      <c r="H1660" s="15" t="str">
        <f t="shared" si="101"/>
        <v>CONFIRMED BULLISH</v>
      </c>
    </row>
    <row r="1661" spans="1:8" ht="13.5" x14ac:dyDescent="0.25">
      <c r="A1661" s="4">
        <v>44434</v>
      </c>
      <c r="B1661" s="2">
        <v>2.57</v>
      </c>
      <c r="C1661" s="2">
        <v>2.57</v>
      </c>
      <c r="D1661" s="2">
        <v>5241</v>
      </c>
      <c r="E1661" s="2">
        <f t="shared" si="100"/>
        <v>1234540</v>
      </c>
      <c r="F1661" s="15" t="str">
        <f t="shared" si="103"/>
        <v>BULLISH</v>
      </c>
      <c r="G1661" s="15" t="str">
        <f t="shared" si="102"/>
        <v>NEUTRAL</v>
      </c>
      <c r="H1661" s="15" t="str">
        <f t="shared" si="101"/>
        <v>CONFIRMED BULLISH</v>
      </c>
    </row>
    <row r="1662" spans="1:8" ht="13.5" x14ac:dyDescent="0.25">
      <c r="A1662" s="4">
        <v>44435</v>
      </c>
      <c r="B1662" s="2">
        <v>2.5499999999999998</v>
      </c>
      <c r="C1662" s="2">
        <v>2.5499999999999998</v>
      </c>
      <c r="D1662" s="2">
        <v>25010</v>
      </c>
      <c r="E1662" s="2">
        <f t="shared" si="100"/>
        <v>1209530</v>
      </c>
      <c r="F1662" s="15" t="str">
        <f t="shared" si="103"/>
        <v>BEARISH</v>
      </c>
      <c r="G1662" s="15" t="str">
        <f t="shared" si="102"/>
        <v>NEUTRAL</v>
      </c>
      <c r="H1662" s="15" t="str">
        <f t="shared" si="101"/>
        <v>NEUTRAL</v>
      </c>
    </row>
    <row r="1663" spans="1:8" ht="13.5" x14ac:dyDescent="0.25">
      <c r="A1663" s="4">
        <v>44438</v>
      </c>
      <c r="B1663" s="2">
        <v>2.5499999999999998</v>
      </c>
      <c r="C1663" s="2">
        <v>2.5499999999999998</v>
      </c>
      <c r="D1663" s="2">
        <v>696</v>
      </c>
      <c r="E1663" s="2">
        <f t="shared" si="100"/>
        <v>1209530</v>
      </c>
      <c r="F1663" s="15" t="str">
        <f t="shared" si="103"/>
        <v>BEARISH</v>
      </c>
      <c r="G1663" s="15" t="str">
        <f t="shared" si="102"/>
        <v>WEAK</v>
      </c>
      <c r="H1663" s="15" t="str">
        <f t="shared" si="101"/>
        <v>CONFIRMED BEARISH</v>
      </c>
    </row>
    <row r="1664" spans="1:8" ht="13.5" x14ac:dyDescent="0.25">
      <c r="A1664" s="4">
        <v>44439</v>
      </c>
      <c r="B1664" s="2">
        <v>2.5499999999999998</v>
      </c>
      <c r="C1664" s="2">
        <v>2.5499999999999998</v>
      </c>
      <c r="D1664" s="2">
        <v>549</v>
      </c>
      <c r="E1664" s="2">
        <f t="shared" si="100"/>
        <v>1209530</v>
      </c>
      <c r="F1664" s="15" t="str">
        <f t="shared" si="103"/>
        <v>BEARISH</v>
      </c>
      <c r="G1664" s="15" t="str">
        <f t="shared" si="102"/>
        <v>WEAK</v>
      </c>
      <c r="H1664" s="15" t="str">
        <f t="shared" si="101"/>
        <v>CONFIRMED BEARISH</v>
      </c>
    </row>
    <row r="1665" spans="1:8" ht="13.5" x14ac:dyDescent="0.25">
      <c r="A1665" s="4">
        <v>44440</v>
      </c>
      <c r="B1665" s="2">
        <v>2.5099999999999998</v>
      </c>
      <c r="C1665" s="2">
        <v>2.5099999999999998</v>
      </c>
      <c r="D1665" s="2">
        <v>1510</v>
      </c>
      <c r="E1665" s="2">
        <f t="shared" si="100"/>
        <v>1208020</v>
      </c>
      <c r="F1665" s="15" t="str">
        <f t="shared" si="103"/>
        <v>BEARISH</v>
      </c>
      <c r="G1665" s="15" t="str">
        <f t="shared" si="102"/>
        <v>WEAK</v>
      </c>
      <c r="H1665" s="15" t="str">
        <f t="shared" si="101"/>
        <v>CONFIRMED BEARISH</v>
      </c>
    </row>
    <row r="1666" spans="1:8" ht="13.5" x14ac:dyDescent="0.25">
      <c r="A1666" s="4">
        <v>44441</v>
      </c>
      <c r="B1666" s="2">
        <v>2.4900000000000002</v>
      </c>
      <c r="C1666" s="2">
        <v>2.4900000000000002</v>
      </c>
      <c r="D1666" s="2">
        <v>12230</v>
      </c>
      <c r="E1666" s="2">
        <f t="shared" si="100"/>
        <v>1195790</v>
      </c>
      <c r="F1666" s="15" t="str">
        <f t="shared" si="103"/>
        <v>BEARISH</v>
      </c>
      <c r="G1666" s="15" t="str">
        <f t="shared" si="102"/>
        <v>WEAK</v>
      </c>
      <c r="H1666" s="15" t="str">
        <f t="shared" si="101"/>
        <v>CONFIRMED BEARISH</v>
      </c>
    </row>
    <row r="1667" spans="1:8" ht="13.5" x14ac:dyDescent="0.25">
      <c r="A1667" s="4">
        <v>44442</v>
      </c>
      <c r="B1667" s="2">
        <v>2.4500000000000002</v>
      </c>
      <c r="C1667" s="2">
        <v>2.4500000000000002</v>
      </c>
      <c r="D1667" s="2">
        <v>5832</v>
      </c>
      <c r="E1667" s="2">
        <f t="shared" si="100"/>
        <v>1189958</v>
      </c>
      <c r="F1667" s="15" t="str">
        <f t="shared" si="103"/>
        <v>BEARISH</v>
      </c>
      <c r="G1667" s="15" t="str">
        <f t="shared" si="102"/>
        <v>NEUTRAL</v>
      </c>
      <c r="H1667" s="15" t="str">
        <f t="shared" si="101"/>
        <v>CONFIRMED BEARISH</v>
      </c>
    </row>
    <row r="1668" spans="1:8" ht="13.5" x14ac:dyDescent="0.25">
      <c r="A1668" s="4">
        <v>44445</v>
      </c>
      <c r="B1668" s="2">
        <v>2.42</v>
      </c>
      <c r="C1668" s="2">
        <v>2.42</v>
      </c>
      <c r="D1668" s="2">
        <v>3079</v>
      </c>
      <c r="E1668" s="2">
        <f t="shared" ref="E1668:E1731" si="104">IF(B1668&gt;B1667, E1667+D1668, IF(B1668&lt;B1667, E1667-D1668, E1667))</f>
        <v>1186879</v>
      </c>
      <c r="F1668" s="15" t="str">
        <f t="shared" si="103"/>
        <v>BEARISH</v>
      </c>
      <c r="G1668" s="15" t="str">
        <f t="shared" si="102"/>
        <v>NEUTRAL</v>
      </c>
      <c r="H1668" s="15" t="str">
        <f t="shared" si="101"/>
        <v>CONFIRMED BEARISH</v>
      </c>
    </row>
    <row r="1669" spans="1:8" ht="13.5" x14ac:dyDescent="0.25">
      <c r="A1669" s="4">
        <v>44446</v>
      </c>
      <c r="B1669" s="2">
        <v>2.37</v>
      </c>
      <c r="C1669" s="2">
        <v>2.37</v>
      </c>
      <c r="D1669" s="2">
        <v>6967</v>
      </c>
      <c r="E1669" s="2">
        <f t="shared" si="104"/>
        <v>1179912</v>
      </c>
      <c r="F1669" s="15" t="str">
        <f t="shared" si="103"/>
        <v>BEARISH</v>
      </c>
      <c r="G1669" s="15" t="str">
        <f t="shared" si="102"/>
        <v>WEAK</v>
      </c>
      <c r="H1669" s="15" t="str">
        <f t="shared" si="101"/>
        <v>CONFIRMED BEARISH</v>
      </c>
    </row>
    <row r="1670" spans="1:8" ht="13.5" x14ac:dyDescent="0.25">
      <c r="A1670" s="4">
        <v>44447</v>
      </c>
      <c r="B1670" s="2">
        <v>2.33</v>
      </c>
      <c r="C1670" s="2">
        <v>2.33</v>
      </c>
      <c r="D1670" s="2">
        <v>4723</v>
      </c>
      <c r="E1670" s="2">
        <f t="shared" si="104"/>
        <v>1175189</v>
      </c>
      <c r="F1670" s="15" t="str">
        <f t="shared" si="103"/>
        <v>BEARISH</v>
      </c>
      <c r="G1670" s="15" t="str">
        <f t="shared" si="102"/>
        <v>WEAK</v>
      </c>
      <c r="H1670" s="1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4">
        <v>44448</v>
      </c>
      <c r="B1671" s="2">
        <v>2.35</v>
      </c>
      <c r="C1671" s="2">
        <v>2.35</v>
      </c>
      <c r="D1671" s="2">
        <v>5793</v>
      </c>
      <c r="E1671" s="2">
        <f t="shared" si="104"/>
        <v>1180982</v>
      </c>
      <c r="F1671" s="15" t="str">
        <f t="shared" si="103"/>
        <v>BEARISH</v>
      </c>
      <c r="G1671" s="15" t="str">
        <f t="shared" ref="G1671:G1734" si="106">IF((E1671-E1666)/E1666 &gt; 0.02, "STRONG",
 IF((E1671-E1666)/E1666 &lt; -0.02, "WEAK", "NEUTRAL"))</f>
        <v>NEUTRAL</v>
      </c>
      <c r="H1671" s="15" t="str">
        <f t="shared" si="105"/>
        <v>CONFIRMED BEARISH</v>
      </c>
    </row>
    <row r="1672" spans="1:8" ht="13.5" x14ac:dyDescent="0.25">
      <c r="A1672" s="4">
        <v>44449</v>
      </c>
      <c r="B1672" s="2">
        <v>2.34</v>
      </c>
      <c r="C1672" s="2">
        <v>2.34</v>
      </c>
      <c r="D1672" s="2">
        <v>34892</v>
      </c>
      <c r="E1672" s="2">
        <f t="shared" si="104"/>
        <v>1146090</v>
      </c>
      <c r="F1672" s="15" t="str">
        <f t="shared" ref="F1672:F1735" si="107">IF(E1672&gt;E1667,"BULLISH",IF(E1672&lt;E1667,"BEARISH","NEUTRAL"))</f>
        <v>BEARISH</v>
      </c>
      <c r="G1672" s="15" t="str">
        <f t="shared" si="106"/>
        <v>WEAK</v>
      </c>
      <c r="H1672" s="15" t="str">
        <f t="shared" si="105"/>
        <v>CONFIRMED BEARISH</v>
      </c>
    </row>
    <row r="1673" spans="1:8" ht="13.5" x14ac:dyDescent="0.25">
      <c r="A1673" s="4">
        <v>44452</v>
      </c>
      <c r="B1673" s="2">
        <v>2.29</v>
      </c>
      <c r="C1673" s="2">
        <v>2.29</v>
      </c>
      <c r="D1673" s="2">
        <v>5063</v>
      </c>
      <c r="E1673" s="2">
        <f t="shared" si="104"/>
        <v>1141027</v>
      </c>
      <c r="F1673" s="15" t="str">
        <f t="shared" si="107"/>
        <v>BEARISH</v>
      </c>
      <c r="G1673" s="15" t="str">
        <f t="shared" si="106"/>
        <v>WEAK</v>
      </c>
      <c r="H1673" s="15" t="str">
        <f t="shared" si="105"/>
        <v>CONFIRMED BEARISH</v>
      </c>
    </row>
    <row r="1674" spans="1:8" ht="13.5" x14ac:dyDescent="0.25">
      <c r="A1674" s="4">
        <v>44453</v>
      </c>
      <c r="B1674" s="2">
        <v>2.2200000000000002</v>
      </c>
      <c r="C1674" s="2">
        <v>2.2200000000000002</v>
      </c>
      <c r="D1674" s="2">
        <v>20331</v>
      </c>
      <c r="E1674" s="2">
        <f t="shared" si="104"/>
        <v>1120696</v>
      </c>
      <c r="F1674" s="15" t="str">
        <f t="shared" si="107"/>
        <v>BEARISH</v>
      </c>
      <c r="G1674" s="15" t="str">
        <f t="shared" si="106"/>
        <v>WEAK</v>
      </c>
      <c r="H1674" s="15" t="str">
        <f t="shared" si="105"/>
        <v>CONFIRMED BEARISH</v>
      </c>
    </row>
    <row r="1675" spans="1:8" ht="13.5" x14ac:dyDescent="0.25">
      <c r="A1675" s="4">
        <v>44454</v>
      </c>
      <c r="B1675" s="2">
        <v>2.25</v>
      </c>
      <c r="C1675" s="2">
        <v>2.25</v>
      </c>
      <c r="D1675" s="2">
        <v>39578</v>
      </c>
      <c r="E1675" s="2">
        <f t="shared" si="104"/>
        <v>1160274</v>
      </c>
      <c r="F1675" s="15" t="str">
        <f t="shared" si="107"/>
        <v>BEARISH</v>
      </c>
      <c r="G1675" s="15" t="str">
        <f t="shared" si="106"/>
        <v>NEUTRAL</v>
      </c>
      <c r="H1675" s="15" t="str">
        <f t="shared" si="105"/>
        <v>CONFIRMED BEARISH</v>
      </c>
    </row>
    <row r="1676" spans="1:8" ht="13.5" x14ac:dyDescent="0.25">
      <c r="A1676" s="4">
        <v>44455</v>
      </c>
      <c r="B1676" s="2">
        <v>2.2000000000000002</v>
      </c>
      <c r="C1676" s="2">
        <v>2.2000000000000002</v>
      </c>
      <c r="D1676" s="2">
        <v>11465</v>
      </c>
      <c r="E1676" s="2">
        <f t="shared" si="104"/>
        <v>1148809</v>
      </c>
      <c r="F1676" s="15" t="str">
        <f t="shared" si="107"/>
        <v>BEARISH</v>
      </c>
      <c r="G1676" s="15" t="str">
        <f t="shared" si="106"/>
        <v>WEAK</v>
      </c>
      <c r="H1676" s="15" t="str">
        <f t="shared" si="105"/>
        <v>CONFIRMED BEARISH</v>
      </c>
    </row>
    <row r="1677" spans="1:8" ht="13.5" x14ac:dyDescent="0.25">
      <c r="A1677" s="4">
        <v>44456</v>
      </c>
      <c r="B1677" s="2">
        <v>2.2799999999999998</v>
      </c>
      <c r="C1677" s="2">
        <v>2.2799999999999998</v>
      </c>
      <c r="D1677" s="2">
        <v>23984</v>
      </c>
      <c r="E1677" s="2">
        <f t="shared" si="104"/>
        <v>1172793</v>
      </c>
      <c r="F1677" s="15" t="str">
        <f t="shared" si="107"/>
        <v>BULLISH</v>
      </c>
      <c r="G1677" s="15" t="str">
        <f t="shared" si="106"/>
        <v>STRONG</v>
      </c>
      <c r="H1677" s="15" t="str">
        <f t="shared" si="105"/>
        <v>BULLISH DIVERGENCE</v>
      </c>
    </row>
    <row r="1678" spans="1:8" ht="13.5" x14ac:dyDescent="0.25">
      <c r="A1678" s="4">
        <v>44459</v>
      </c>
      <c r="B1678" s="2">
        <v>2.2999999999999998</v>
      </c>
      <c r="C1678" s="2">
        <v>2.2999999999999998</v>
      </c>
      <c r="D1678" s="2">
        <v>10109</v>
      </c>
      <c r="E1678" s="2">
        <f t="shared" si="104"/>
        <v>1182902</v>
      </c>
      <c r="F1678" s="15" t="str">
        <f t="shared" si="107"/>
        <v>BULLISH</v>
      </c>
      <c r="G1678" s="15" t="str">
        <f t="shared" si="106"/>
        <v>STRONG</v>
      </c>
      <c r="H1678" s="15" t="str">
        <f t="shared" si="105"/>
        <v>CONFIRMED BULLISH</v>
      </c>
    </row>
    <row r="1679" spans="1:8" ht="13.5" x14ac:dyDescent="0.25">
      <c r="A1679" s="4">
        <v>44460</v>
      </c>
      <c r="B1679" s="2">
        <v>2.34</v>
      </c>
      <c r="C1679" s="2">
        <v>2.34</v>
      </c>
      <c r="D1679" s="2">
        <v>3208</v>
      </c>
      <c r="E1679" s="2">
        <f t="shared" si="104"/>
        <v>1186110</v>
      </c>
      <c r="F1679" s="15" t="str">
        <f t="shared" si="107"/>
        <v>BULLISH</v>
      </c>
      <c r="G1679" s="15" t="str">
        <f t="shared" si="106"/>
        <v>STRONG</v>
      </c>
      <c r="H1679" s="15" t="str">
        <f t="shared" si="105"/>
        <v>CONFIRMED BULLISH</v>
      </c>
    </row>
    <row r="1680" spans="1:8" ht="13.5" x14ac:dyDescent="0.25">
      <c r="A1680" s="4">
        <v>44461</v>
      </c>
      <c r="B1680" s="2">
        <v>2.4300000000000002</v>
      </c>
      <c r="C1680" s="2">
        <v>2.4300000000000002</v>
      </c>
      <c r="D1680" s="2">
        <v>20663</v>
      </c>
      <c r="E1680" s="2">
        <f t="shared" si="104"/>
        <v>1206773</v>
      </c>
      <c r="F1680" s="15" t="str">
        <f t="shared" si="107"/>
        <v>BULLISH</v>
      </c>
      <c r="G1680" s="15" t="str">
        <f t="shared" si="106"/>
        <v>STRONG</v>
      </c>
      <c r="H1680" s="15" t="str">
        <f t="shared" si="105"/>
        <v>CONFIRMED BULLISH</v>
      </c>
    </row>
    <row r="1681" spans="1:8" ht="13.5" x14ac:dyDescent="0.25">
      <c r="A1681" s="4">
        <v>44462</v>
      </c>
      <c r="B1681" s="2">
        <v>2.48</v>
      </c>
      <c r="C1681" s="2">
        <v>2.48</v>
      </c>
      <c r="D1681" s="2">
        <v>32638</v>
      </c>
      <c r="E1681" s="2">
        <f t="shared" si="104"/>
        <v>1239411</v>
      </c>
      <c r="F1681" s="15" t="str">
        <f t="shared" si="107"/>
        <v>BULLISH</v>
      </c>
      <c r="G1681" s="15" t="str">
        <f t="shared" si="106"/>
        <v>STRONG</v>
      </c>
      <c r="H1681" s="15" t="str">
        <f t="shared" si="105"/>
        <v>CONFIRMED BULLISH</v>
      </c>
    </row>
    <row r="1682" spans="1:8" ht="13.5" x14ac:dyDescent="0.25">
      <c r="A1682" s="4">
        <v>44463</v>
      </c>
      <c r="B1682" s="2">
        <v>2.44</v>
      </c>
      <c r="C1682" s="2">
        <v>2.44</v>
      </c>
      <c r="D1682" s="2">
        <v>1166</v>
      </c>
      <c r="E1682" s="2">
        <f t="shared" si="104"/>
        <v>1238245</v>
      </c>
      <c r="F1682" s="15" t="str">
        <f t="shared" si="107"/>
        <v>BULLISH</v>
      </c>
      <c r="G1682" s="15" t="str">
        <f t="shared" si="106"/>
        <v>STRONG</v>
      </c>
      <c r="H1682" s="15" t="str">
        <f t="shared" si="105"/>
        <v>CONFIRMED BULLISH</v>
      </c>
    </row>
    <row r="1683" spans="1:8" ht="13.5" x14ac:dyDescent="0.25">
      <c r="A1683" s="4">
        <v>44466</v>
      </c>
      <c r="B1683" s="2">
        <v>2.42</v>
      </c>
      <c r="C1683" s="2">
        <v>2.42</v>
      </c>
      <c r="D1683" s="2">
        <v>237</v>
      </c>
      <c r="E1683" s="2">
        <f t="shared" si="104"/>
        <v>1238008</v>
      </c>
      <c r="F1683" s="15" t="str">
        <f t="shared" si="107"/>
        <v>BULLISH</v>
      </c>
      <c r="G1683" s="15" t="str">
        <f t="shared" si="106"/>
        <v>STRONG</v>
      </c>
      <c r="H1683" s="15" t="str">
        <f t="shared" si="105"/>
        <v>CONFIRMED BULLISH</v>
      </c>
    </row>
    <row r="1684" spans="1:8" ht="13.5" x14ac:dyDescent="0.25">
      <c r="A1684" s="4">
        <v>44467</v>
      </c>
      <c r="B1684" s="2">
        <v>2.33</v>
      </c>
      <c r="C1684" s="2">
        <v>2.33</v>
      </c>
      <c r="D1684" s="2">
        <v>2420</v>
      </c>
      <c r="E1684" s="2">
        <f t="shared" si="104"/>
        <v>1235588</v>
      </c>
      <c r="F1684" s="15" t="str">
        <f t="shared" si="107"/>
        <v>BULLISH</v>
      </c>
      <c r="G1684" s="15" t="str">
        <f t="shared" si="106"/>
        <v>STRONG</v>
      </c>
      <c r="H1684" s="15" t="str">
        <f t="shared" si="105"/>
        <v>BULLISH DIVERGENCE</v>
      </c>
    </row>
    <row r="1685" spans="1:8" ht="13.5" x14ac:dyDescent="0.25">
      <c r="A1685" s="4">
        <v>44468</v>
      </c>
      <c r="B1685" s="2">
        <v>2.3199999999999998</v>
      </c>
      <c r="C1685" s="2">
        <v>2.3199999999999998</v>
      </c>
      <c r="D1685" s="2">
        <v>2100</v>
      </c>
      <c r="E1685" s="2">
        <f t="shared" si="104"/>
        <v>1233488</v>
      </c>
      <c r="F1685" s="15" t="str">
        <f t="shared" si="107"/>
        <v>BULLISH</v>
      </c>
      <c r="G1685" s="15" t="str">
        <f t="shared" si="106"/>
        <v>STRONG</v>
      </c>
      <c r="H1685" s="15" t="str">
        <f t="shared" si="105"/>
        <v>BULLISH DIVERGENCE</v>
      </c>
    </row>
    <row r="1686" spans="1:8" ht="13.5" x14ac:dyDescent="0.25">
      <c r="A1686" s="4">
        <v>44469</v>
      </c>
      <c r="B1686" s="2">
        <v>2.3199999999999998</v>
      </c>
      <c r="C1686" s="2">
        <v>2.3199999999999998</v>
      </c>
      <c r="D1686" s="2">
        <v>4393</v>
      </c>
      <c r="E1686" s="2">
        <f t="shared" si="104"/>
        <v>1233488</v>
      </c>
      <c r="F1686" s="15" t="str">
        <f t="shared" si="107"/>
        <v>BEARISH</v>
      </c>
      <c r="G1686" s="15" t="str">
        <f t="shared" si="106"/>
        <v>NEUTRAL</v>
      </c>
      <c r="H1686" s="15" t="str">
        <f t="shared" si="105"/>
        <v>CONFIRMED BEARISH</v>
      </c>
    </row>
    <row r="1687" spans="1:8" ht="13.5" x14ac:dyDescent="0.25">
      <c r="A1687" s="4">
        <v>44470</v>
      </c>
      <c r="B1687" s="2">
        <v>2.3199999999999998</v>
      </c>
      <c r="C1687" s="2">
        <v>2.3199999999999998</v>
      </c>
      <c r="D1687" s="2">
        <v>7988</v>
      </c>
      <c r="E1687" s="2">
        <f t="shared" si="104"/>
        <v>1233488</v>
      </c>
      <c r="F1687" s="15" t="str">
        <f t="shared" si="107"/>
        <v>BEARISH</v>
      </c>
      <c r="G1687" s="15" t="str">
        <f t="shared" si="106"/>
        <v>NEUTRAL</v>
      </c>
      <c r="H1687" s="15" t="str">
        <f t="shared" si="105"/>
        <v>CONFIRMED BEARISH</v>
      </c>
    </row>
    <row r="1688" spans="1:8" ht="13.5" x14ac:dyDescent="0.25">
      <c r="A1688" s="4">
        <v>44473</v>
      </c>
      <c r="B1688" s="2">
        <v>2.2999999999999998</v>
      </c>
      <c r="C1688" s="2">
        <v>2.2999999999999998</v>
      </c>
      <c r="D1688" s="2">
        <v>8707</v>
      </c>
      <c r="E1688" s="2">
        <f t="shared" si="104"/>
        <v>1224781</v>
      </c>
      <c r="F1688" s="15" t="str">
        <f t="shared" si="107"/>
        <v>BEARISH</v>
      </c>
      <c r="G1688" s="15" t="str">
        <f t="shared" si="106"/>
        <v>NEUTRAL</v>
      </c>
      <c r="H1688" s="15" t="str">
        <f t="shared" si="105"/>
        <v>CONFIRMED BEARISH</v>
      </c>
    </row>
    <row r="1689" spans="1:8" ht="13.5" x14ac:dyDescent="0.25">
      <c r="A1689" s="4">
        <v>44474</v>
      </c>
      <c r="B1689" s="2">
        <v>2.2000000000000002</v>
      </c>
      <c r="C1689" s="2">
        <v>2.2000000000000002</v>
      </c>
      <c r="D1689" s="2">
        <v>5879</v>
      </c>
      <c r="E1689" s="2">
        <f t="shared" si="104"/>
        <v>1218902</v>
      </c>
      <c r="F1689" s="15" t="str">
        <f t="shared" si="107"/>
        <v>BEARISH</v>
      </c>
      <c r="G1689" s="15" t="str">
        <f t="shared" si="106"/>
        <v>NEUTRAL</v>
      </c>
      <c r="H1689" s="15" t="str">
        <f t="shared" si="105"/>
        <v>CONFIRMED BEARISH</v>
      </c>
    </row>
    <row r="1690" spans="1:8" ht="13.5" x14ac:dyDescent="0.25">
      <c r="A1690" s="4">
        <v>44475</v>
      </c>
      <c r="B1690" s="2">
        <v>2.2799999999999998</v>
      </c>
      <c r="C1690" s="2">
        <v>2.2799999999999998</v>
      </c>
      <c r="D1690" s="2">
        <v>27071</v>
      </c>
      <c r="E1690" s="2">
        <f t="shared" si="104"/>
        <v>1245973</v>
      </c>
      <c r="F1690" s="15" t="str">
        <f t="shared" si="107"/>
        <v>BULLISH</v>
      </c>
      <c r="G1690" s="15" t="str">
        <f t="shared" si="106"/>
        <v>NEUTRAL</v>
      </c>
      <c r="H1690" s="15" t="str">
        <f t="shared" si="105"/>
        <v>BULLISH DIVERGENCE</v>
      </c>
    </row>
    <row r="1691" spans="1:8" ht="13.5" x14ac:dyDescent="0.25">
      <c r="A1691" s="4">
        <v>44476</v>
      </c>
      <c r="B1691" s="2">
        <v>2.2799999999999998</v>
      </c>
      <c r="C1691" s="2">
        <v>2.2799999999999998</v>
      </c>
      <c r="D1691" s="2">
        <v>15679</v>
      </c>
      <c r="E1691" s="2">
        <f t="shared" si="104"/>
        <v>1245973</v>
      </c>
      <c r="F1691" s="15" t="str">
        <f t="shared" si="107"/>
        <v>BULLISH</v>
      </c>
      <c r="G1691" s="15" t="str">
        <f t="shared" si="106"/>
        <v>NEUTRAL</v>
      </c>
      <c r="H1691" s="15" t="str">
        <f t="shared" si="105"/>
        <v>BULLISH DIVERGENCE</v>
      </c>
    </row>
    <row r="1692" spans="1:8" ht="13.5" x14ac:dyDescent="0.25">
      <c r="A1692" s="4">
        <v>44477</v>
      </c>
      <c r="B1692" s="2">
        <v>2.25</v>
      </c>
      <c r="C1692" s="2">
        <v>2.25</v>
      </c>
      <c r="D1692" s="2">
        <v>13614</v>
      </c>
      <c r="E1692" s="2">
        <f t="shared" si="104"/>
        <v>1232359</v>
      </c>
      <c r="F1692" s="15" t="str">
        <f t="shared" si="107"/>
        <v>BEARISH</v>
      </c>
      <c r="G1692" s="15" t="str">
        <f t="shared" si="106"/>
        <v>NEUTRAL</v>
      </c>
      <c r="H1692" s="15" t="str">
        <f t="shared" si="105"/>
        <v>CONFIRMED BEARISH</v>
      </c>
    </row>
    <row r="1693" spans="1:8" ht="13.5" x14ac:dyDescent="0.25">
      <c r="A1693" s="4">
        <v>44480</v>
      </c>
      <c r="B1693" s="2">
        <v>2.2400000000000002</v>
      </c>
      <c r="C1693" s="2">
        <v>2.2400000000000002</v>
      </c>
      <c r="D1693" s="2">
        <v>5101</v>
      </c>
      <c r="E1693" s="2">
        <f t="shared" si="104"/>
        <v>1227258</v>
      </c>
      <c r="F1693" s="15" t="str">
        <f t="shared" si="107"/>
        <v>BULLISH</v>
      </c>
      <c r="G1693" s="15" t="str">
        <f t="shared" si="106"/>
        <v>NEUTRAL</v>
      </c>
      <c r="H1693" s="15" t="str">
        <f t="shared" si="105"/>
        <v>BULLISH DIVERGENCE</v>
      </c>
    </row>
    <row r="1694" spans="1:8" ht="13.5" x14ac:dyDescent="0.25">
      <c r="A1694" s="4">
        <v>44481</v>
      </c>
      <c r="B1694" s="2">
        <v>2.2200000000000002</v>
      </c>
      <c r="C1694" s="2">
        <v>2.2200000000000002</v>
      </c>
      <c r="D1694" s="2">
        <v>19631</v>
      </c>
      <c r="E1694" s="2">
        <f t="shared" si="104"/>
        <v>1207627</v>
      </c>
      <c r="F1694" s="15" t="str">
        <f t="shared" si="107"/>
        <v>BEARISH</v>
      </c>
      <c r="G1694" s="15" t="str">
        <f t="shared" si="106"/>
        <v>NEUTRAL</v>
      </c>
      <c r="H1694" s="15" t="str">
        <f t="shared" si="105"/>
        <v>BEARISH DIVERGENCE</v>
      </c>
    </row>
    <row r="1695" spans="1:8" ht="13.5" x14ac:dyDescent="0.25">
      <c r="A1695" s="4">
        <v>44482</v>
      </c>
      <c r="B1695" s="2">
        <v>2.25</v>
      </c>
      <c r="C1695" s="2">
        <v>2.25</v>
      </c>
      <c r="D1695" s="2">
        <v>8067</v>
      </c>
      <c r="E1695" s="2">
        <f t="shared" si="104"/>
        <v>1215694</v>
      </c>
      <c r="F1695" s="15" t="str">
        <f t="shared" si="107"/>
        <v>BEARISH</v>
      </c>
      <c r="G1695" s="15" t="str">
        <f t="shared" si="106"/>
        <v>WEAK</v>
      </c>
      <c r="H1695" s="15" t="str">
        <f t="shared" si="105"/>
        <v>CONFIRMED BEARISH</v>
      </c>
    </row>
    <row r="1696" spans="1:8" ht="13.5" x14ac:dyDescent="0.25">
      <c r="A1696" s="4">
        <v>44483</v>
      </c>
      <c r="B1696" s="2">
        <v>2.2999999999999998</v>
      </c>
      <c r="C1696" s="2">
        <v>2.2999999999999998</v>
      </c>
      <c r="D1696" s="2">
        <v>1</v>
      </c>
      <c r="E1696" s="2">
        <f t="shared" si="104"/>
        <v>1215695</v>
      </c>
      <c r="F1696" s="15" t="str">
        <f t="shared" si="107"/>
        <v>BEARISH</v>
      </c>
      <c r="G1696" s="15" t="str">
        <f t="shared" si="106"/>
        <v>WEAK</v>
      </c>
      <c r="H1696" s="15" t="str">
        <f t="shared" si="105"/>
        <v>BEARISH DIVERGENCE</v>
      </c>
    </row>
    <row r="1697" spans="1:8" ht="13.5" x14ac:dyDescent="0.25">
      <c r="A1697" s="4">
        <v>44488</v>
      </c>
      <c r="B1697" s="2">
        <v>2.2400000000000002</v>
      </c>
      <c r="C1697" s="2">
        <v>2.2400000000000002</v>
      </c>
      <c r="D1697" s="2">
        <v>5850</v>
      </c>
      <c r="E1697" s="2">
        <f t="shared" si="104"/>
        <v>1209845</v>
      </c>
      <c r="F1697" s="15" t="str">
        <f t="shared" si="107"/>
        <v>BEARISH</v>
      </c>
      <c r="G1697" s="15" t="str">
        <f t="shared" si="106"/>
        <v>NEUTRAL</v>
      </c>
      <c r="H1697" s="15" t="str">
        <f t="shared" si="105"/>
        <v>CONFIRMED BEARISH</v>
      </c>
    </row>
    <row r="1698" spans="1:8" ht="13.5" x14ac:dyDescent="0.25">
      <c r="A1698" s="4">
        <v>44489</v>
      </c>
      <c r="B1698" s="2">
        <v>2.23</v>
      </c>
      <c r="C1698" s="2">
        <v>2.23</v>
      </c>
      <c r="D1698" s="2">
        <v>1006</v>
      </c>
      <c r="E1698" s="2">
        <f t="shared" si="104"/>
        <v>1208839</v>
      </c>
      <c r="F1698" s="15" t="str">
        <f t="shared" si="107"/>
        <v>BEARISH</v>
      </c>
      <c r="G1698" s="15" t="str">
        <f t="shared" si="106"/>
        <v>NEUTRAL</v>
      </c>
      <c r="H1698" s="15" t="str">
        <f t="shared" si="105"/>
        <v>CONFIRMED BEARISH</v>
      </c>
    </row>
    <row r="1699" spans="1:8" ht="13.5" x14ac:dyDescent="0.25">
      <c r="A1699" s="4">
        <v>44490</v>
      </c>
      <c r="B1699" s="2">
        <v>2.1800000000000002</v>
      </c>
      <c r="C1699" s="2">
        <v>2.1800000000000002</v>
      </c>
      <c r="D1699" s="2">
        <v>14034</v>
      </c>
      <c r="E1699" s="2">
        <f t="shared" si="104"/>
        <v>1194805</v>
      </c>
      <c r="F1699" s="15" t="str">
        <f t="shared" si="107"/>
        <v>BEARISH</v>
      </c>
      <c r="G1699" s="15" t="str">
        <f t="shared" si="106"/>
        <v>NEUTRAL</v>
      </c>
      <c r="H1699" s="15" t="str">
        <f t="shared" si="105"/>
        <v>CONFIRMED BEARISH</v>
      </c>
    </row>
    <row r="1700" spans="1:8" ht="13.5" x14ac:dyDescent="0.25">
      <c r="A1700" s="4">
        <v>44491</v>
      </c>
      <c r="B1700" s="2">
        <v>2.19</v>
      </c>
      <c r="C1700" s="2">
        <v>2.19</v>
      </c>
      <c r="D1700" s="2">
        <v>9373</v>
      </c>
      <c r="E1700" s="2">
        <f t="shared" si="104"/>
        <v>1204178</v>
      </c>
      <c r="F1700" s="15" t="str">
        <f t="shared" si="107"/>
        <v>BEARISH</v>
      </c>
      <c r="G1700" s="15" t="str">
        <f t="shared" si="106"/>
        <v>NEUTRAL</v>
      </c>
      <c r="H1700" s="15" t="str">
        <f t="shared" si="105"/>
        <v>CONFIRMED BEARISH</v>
      </c>
    </row>
    <row r="1701" spans="1:8" ht="13.5" x14ac:dyDescent="0.25">
      <c r="A1701" s="4">
        <v>44494</v>
      </c>
      <c r="B1701" s="2">
        <v>2.2000000000000002</v>
      </c>
      <c r="C1701" s="2">
        <v>2.2000000000000002</v>
      </c>
      <c r="D1701" s="2">
        <v>4402</v>
      </c>
      <c r="E1701" s="2">
        <f t="shared" si="104"/>
        <v>1208580</v>
      </c>
      <c r="F1701" s="15" t="str">
        <f t="shared" si="107"/>
        <v>BEARISH</v>
      </c>
      <c r="G1701" s="15" t="str">
        <f t="shared" si="106"/>
        <v>NEUTRAL</v>
      </c>
      <c r="H1701" s="15" t="str">
        <f t="shared" si="105"/>
        <v>CONFIRMED BEARISH</v>
      </c>
    </row>
    <row r="1702" spans="1:8" ht="13.5" x14ac:dyDescent="0.25">
      <c r="A1702" s="4">
        <v>44495</v>
      </c>
      <c r="B1702" s="2">
        <v>2.2400000000000002</v>
      </c>
      <c r="C1702" s="2">
        <v>2.2400000000000002</v>
      </c>
      <c r="D1702" s="2">
        <v>9101</v>
      </c>
      <c r="E1702" s="2">
        <f t="shared" si="104"/>
        <v>1217681</v>
      </c>
      <c r="F1702" s="15" t="str">
        <f t="shared" si="107"/>
        <v>BULLISH</v>
      </c>
      <c r="G1702" s="15" t="str">
        <f t="shared" si="106"/>
        <v>NEUTRAL</v>
      </c>
      <c r="H1702" s="15" t="str">
        <f t="shared" si="105"/>
        <v>NEUTRAL</v>
      </c>
    </row>
    <row r="1703" spans="1:8" ht="13.5" x14ac:dyDescent="0.25">
      <c r="A1703" s="4">
        <v>44496</v>
      </c>
      <c r="B1703" s="2">
        <v>2.23</v>
      </c>
      <c r="C1703" s="2">
        <v>2.23</v>
      </c>
      <c r="D1703" s="2">
        <v>3456</v>
      </c>
      <c r="E1703" s="2">
        <f t="shared" si="104"/>
        <v>1214225</v>
      </c>
      <c r="F1703" s="15" t="str">
        <f t="shared" si="107"/>
        <v>BULLISH</v>
      </c>
      <c r="G1703" s="15" t="str">
        <f t="shared" si="106"/>
        <v>NEUTRAL</v>
      </c>
      <c r="H1703" s="15" t="str">
        <f t="shared" si="105"/>
        <v>NEUTRAL</v>
      </c>
    </row>
    <row r="1704" spans="1:8" ht="13.5" x14ac:dyDescent="0.25">
      <c r="A1704" s="4">
        <v>44497</v>
      </c>
      <c r="B1704" s="2">
        <v>2.17</v>
      </c>
      <c r="C1704" s="2">
        <v>2.17</v>
      </c>
      <c r="D1704" s="2">
        <v>1271</v>
      </c>
      <c r="E1704" s="2">
        <f t="shared" si="104"/>
        <v>1212954</v>
      </c>
      <c r="F1704" s="15" t="str">
        <f t="shared" si="107"/>
        <v>BULLISH</v>
      </c>
      <c r="G1704" s="15" t="str">
        <f t="shared" si="106"/>
        <v>NEUTRAL</v>
      </c>
      <c r="H1704" s="15" t="str">
        <f t="shared" si="105"/>
        <v>BULLISH DIVERGENCE</v>
      </c>
    </row>
    <row r="1705" spans="1:8" ht="13.5" x14ac:dyDescent="0.25">
      <c r="A1705" s="4">
        <v>44498</v>
      </c>
      <c r="B1705" s="2">
        <v>2.16</v>
      </c>
      <c r="C1705" s="2">
        <v>2.16</v>
      </c>
      <c r="D1705" s="2">
        <v>3978</v>
      </c>
      <c r="E1705" s="2">
        <f t="shared" si="104"/>
        <v>1208976</v>
      </c>
      <c r="F1705" s="15" t="str">
        <f t="shared" si="107"/>
        <v>BULLISH</v>
      </c>
      <c r="G1705" s="15" t="str">
        <f t="shared" si="106"/>
        <v>NEUTRAL</v>
      </c>
      <c r="H1705" s="15" t="str">
        <f t="shared" si="105"/>
        <v>BULLISH DIVERGENCE</v>
      </c>
    </row>
    <row r="1706" spans="1:8" ht="13.5" x14ac:dyDescent="0.25">
      <c r="A1706" s="4">
        <v>44501</v>
      </c>
      <c r="B1706" s="2">
        <v>2.15</v>
      </c>
      <c r="C1706" s="2">
        <v>2.15</v>
      </c>
      <c r="D1706" s="2">
        <v>4095</v>
      </c>
      <c r="E1706" s="2">
        <f t="shared" si="104"/>
        <v>1204881</v>
      </c>
      <c r="F1706" s="15" t="str">
        <f t="shared" si="107"/>
        <v>BEARISH</v>
      </c>
      <c r="G1706" s="15" t="str">
        <f t="shared" si="106"/>
        <v>NEUTRAL</v>
      </c>
      <c r="H1706" s="15" t="str">
        <f t="shared" si="105"/>
        <v>CONFIRMED BEARISH</v>
      </c>
    </row>
    <row r="1707" spans="1:8" ht="13.5" x14ac:dyDescent="0.25">
      <c r="A1707" s="4">
        <v>44502</v>
      </c>
      <c r="B1707" s="2">
        <v>2.19</v>
      </c>
      <c r="C1707" s="2">
        <v>2.19</v>
      </c>
      <c r="D1707" s="2">
        <v>63342</v>
      </c>
      <c r="E1707" s="2">
        <f t="shared" si="104"/>
        <v>1268223</v>
      </c>
      <c r="F1707" s="15" t="str">
        <f t="shared" si="107"/>
        <v>BULLISH</v>
      </c>
      <c r="G1707" s="15" t="str">
        <f t="shared" si="106"/>
        <v>STRONG</v>
      </c>
      <c r="H1707" s="15" t="str">
        <f t="shared" si="105"/>
        <v>BULLISH DIVERGENCE</v>
      </c>
    </row>
    <row r="1708" spans="1:8" ht="13.5" x14ac:dyDescent="0.25">
      <c r="A1708" s="4">
        <v>44503</v>
      </c>
      <c r="B1708" s="2">
        <v>2.25</v>
      </c>
      <c r="C1708" s="2">
        <v>2.25</v>
      </c>
      <c r="D1708" s="2">
        <v>14732</v>
      </c>
      <c r="E1708" s="2">
        <f t="shared" si="104"/>
        <v>1282955</v>
      </c>
      <c r="F1708" s="15" t="str">
        <f t="shared" si="107"/>
        <v>BULLISH</v>
      </c>
      <c r="G1708" s="15" t="str">
        <f t="shared" si="106"/>
        <v>STRONG</v>
      </c>
      <c r="H1708" s="15" t="str">
        <f t="shared" si="105"/>
        <v>CONFIRMED BULLISH</v>
      </c>
    </row>
    <row r="1709" spans="1:8" ht="13.5" x14ac:dyDescent="0.25">
      <c r="A1709" s="4">
        <v>44504</v>
      </c>
      <c r="B1709" s="2">
        <v>2.27</v>
      </c>
      <c r="C1709" s="2">
        <v>2.27</v>
      </c>
      <c r="D1709" s="2">
        <v>15846</v>
      </c>
      <c r="E1709" s="2">
        <f t="shared" si="104"/>
        <v>1298801</v>
      </c>
      <c r="F1709" s="15" t="str">
        <f t="shared" si="107"/>
        <v>BULLISH</v>
      </c>
      <c r="G1709" s="15" t="str">
        <f t="shared" si="106"/>
        <v>STRONG</v>
      </c>
      <c r="H1709" s="15" t="str">
        <f t="shared" si="105"/>
        <v>CONFIRMED BULLISH</v>
      </c>
    </row>
    <row r="1710" spans="1:8" ht="13.5" x14ac:dyDescent="0.25">
      <c r="A1710" s="4">
        <v>44505</v>
      </c>
      <c r="B1710" s="2">
        <v>2.2599999999999998</v>
      </c>
      <c r="C1710" s="2">
        <v>2.2599999999999998</v>
      </c>
      <c r="D1710" s="2">
        <v>24085</v>
      </c>
      <c r="E1710" s="2">
        <f t="shared" si="104"/>
        <v>1274716</v>
      </c>
      <c r="F1710" s="15" t="str">
        <f t="shared" si="107"/>
        <v>BULLISH</v>
      </c>
      <c r="G1710" s="15" t="str">
        <f t="shared" si="106"/>
        <v>STRONG</v>
      </c>
      <c r="H1710" s="15" t="str">
        <f t="shared" si="105"/>
        <v>CONFIRMED BULLISH</v>
      </c>
    </row>
    <row r="1711" spans="1:8" ht="13.5" x14ac:dyDescent="0.25">
      <c r="A1711" s="4">
        <v>44508</v>
      </c>
      <c r="B1711" s="2">
        <v>2.2799999999999998</v>
      </c>
      <c r="C1711" s="2">
        <v>2.2799999999999998</v>
      </c>
      <c r="D1711" s="2">
        <v>389</v>
      </c>
      <c r="E1711" s="2">
        <f t="shared" si="104"/>
        <v>1275105</v>
      </c>
      <c r="F1711" s="15" t="str">
        <f t="shared" si="107"/>
        <v>BULLISH</v>
      </c>
      <c r="G1711" s="15" t="str">
        <f t="shared" si="106"/>
        <v>STRONG</v>
      </c>
      <c r="H1711" s="15" t="str">
        <f t="shared" si="105"/>
        <v>CONFIRMED BULLISH</v>
      </c>
    </row>
    <row r="1712" spans="1:8" ht="13.5" x14ac:dyDescent="0.25">
      <c r="A1712" s="4">
        <v>44509</v>
      </c>
      <c r="B1712" s="2">
        <v>2.2999999999999998</v>
      </c>
      <c r="C1712" s="2">
        <v>2.2999999999999998</v>
      </c>
      <c r="D1712" s="2">
        <v>158</v>
      </c>
      <c r="E1712" s="2">
        <f t="shared" si="104"/>
        <v>1275263</v>
      </c>
      <c r="F1712" s="15" t="str">
        <f t="shared" si="107"/>
        <v>BULLISH</v>
      </c>
      <c r="G1712" s="15" t="str">
        <f t="shared" si="106"/>
        <v>NEUTRAL</v>
      </c>
      <c r="H1712" s="15" t="str">
        <f t="shared" si="105"/>
        <v>CONFIRMED BULLISH</v>
      </c>
    </row>
    <row r="1713" spans="1:8" ht="13.5" x14ac:dyDescent="0.25">
      <c r="A1713" s="4">
        <v>44510</v>
      </c>
      <c r="B1713" s="2">
        <v>2.31</v>
      </c>
      <c r="C1713" s="2">
        <v>2.31</v>
      </c>
      <c r="D1713" s="2">
        <v>534</v>
      </c>
      <c r="E1713" s="2">
        <f t="shared" si="104"/>
        <v>1275797</v>
      </c>
      <c r="F1713" s="15" t="str">
        <f t="shared" si="107"/>
        <v>BEARISH</v>
      </c>
      <c r="G1713" s="15" t="str">
        <f t="shared" si="106"/>
        <v>NEUTRAL</v>
      </c>
      <c r="H1713" s="15" t="str">
        <f t="shared" si="105"/>
        <v>BEARISH DIVERGENCE</v>
      </c>
    </row>
    <row r="1714" spans="1:8" ht="13.5" x14ac:dyDescent="0.25">
      <c r="A1714" s="4">
        <v>44511</v>
      </c>
      <c r="B1714" s="2">
        <v>2.38</v>
      </c>
      <c r="C1714" s="2">
        <v>2.38</v>
      </c>
      <c r="D1714" s="2">
        <v>9103</v>
      </c>
      <c r="E1714" s="2">
        <f t="shared" si="104"/>
        <v>1284900</v>
      </c>
      <c r="F1714" s="15" t="str">
        <f t="shared" si="107"/>
        <v>BEARISH</v>
      </c>
      <c r="G1714" s="15" t="str">
        <f t="shared" si="106"/>
        <v>NEUTRAL</v>
      </c>
      <c r="H1714" s="15" t="str">
        <f t="shared" si="105"/>
        <v>BEARISH DIVERGENCE</v>
      </c>
    </row>
    <row r="1715" spans="1:8" ht="13.5" x14ac:dyDescent="0.25">
      <c r="A1715" s="4">
        <v>44512</v>
      </c>
      <c r="B1715" s="2">
        <v>2.38</v>
      </c>
      <c r="C1715" s="2">
        <v>2.38</v>
      </c>
      <c r="D1715" s="2">
        <v>2725</v>
      </c>
      <c r="E1715" s="2">
        <f t="shared" si="104"/>
        <v>1284900</v>
      </c>
      <c r="F1715" s="15" t="str">
        <f t="shared" si="107"/>
        <v>BULLISH</v>
      </c>
      <c r="G1715" s="15" t="str">
        <f t="shared" si="106"/>
        <v>NEUTRAL</v>
      </c>
      <c r="H1715" s="15" t="str">
        <f t="shared" si="105"/>
        <v>CONFIRMED BULLISH</v>
      </c>
    </row>
    <row r="1716" spans="1:8" ht="13.5" x14ac:dyDescent="0.25">
      <c r="A1716" s="4">
        <v>44515</v>
      </c>
      <c r="B1716" s="2">
        <v>2.4</v>
      </c>
      <c r="C1716" s="2">
        <v>2.4</v>
      </c>
      <c r="D1716" s="2">
        <v>11037</v>
      </c>
      <c r="E1716" s="2">
        <f t="shared" si="104"/>
        <v>1295937</v>
      </c>
      <c r="F1716" s="15" t="str">
        <f t="shared" si="107"/>
        <v>BULLISH</v>
      </c>
      <c r="G1716" s="15" t="str">
        <f t="shared" si="106"/>
        <v>NEUTRAL</v>
      </c>
      <c r="H1716" s="15" t="str">
        <f t="shared" si="105"/>
        <v>CONFIRMED BULLISH</v>
      </c>
    </row>
    <row r="1717" spans="1:8" ht="13.5" x14ac:dyDescent="0.25">
      <c r="A1717" s="4">
        <v>44516</v>
      </c>
      <c r="B1717" s="2">
        <v>2.4</v>
      </c>
      <c r="C1717" s="2">
        <v>2.4</v>
      </c>
      <c r="D1717" s="2">
        <v>9369</v>
      </c>
      <c r="E1717" s="2">
        <f t="shared" si="104"/>
        <v>1295937</v>
      </c>
      <c r="F1717" s="15" t="str">
        <f t="shared" si="107"/>
        <v>BULLISH</v>
      </c>
      <c r="G1717" s="15" t="str">
        <f t="shared" si="106"/>
        <v>NEUTRAL</v>
      </c>
      <c r="H1717" s="15" t="str">
        <f t="shared" si="105"/>
        <v>CONFIRMED BULLISH</v>
      </c>
    </row>
    <row r="1718" spans="1:8" ht="13.5" x14ac:dyDescent="0.25">
      <c r="A1718" s="4">
        <v>44517</v>
      </c>
      <c r="B1718" s="2">
        <v>2.39</v>
      </c>
      <c r="C1718" s="2">
        <v>2.39</v>
      </c>
      <c r="D1718" s="2">
        <v>5992</v>
      </c>
      <c r="E1718" s="2">
        <f t="shared" si="104"/>
        <v>1289945</v>
      </c>
      <c r="F1718" s="15" t="str">
        <f t="shared" si="107"/>
        <v>BULLISH</v>
      </c>
      <c r="G1718" s="15" t="str">
        <f t="shared" si="106"/>
        <v>NEUTRAL</v>
      </c>
      <c r="H1718" s="15" t="str">
        <f t="shared" si="105"/>
        <v>CONFIRMED BULLISH</v>
      </c>
    </row>
    <row r="1719" spans="1:8" ht="13.5" x14ac:dyDescent="0.25">
      <c r="A1719" s="4">
        <v>44518</v>
      </c>
      <c r="B1719" s="2">
        <v>2.4</v>
      </c>
      <c r="C1719" s="2">
        <v>2.4</v>
      </c>
      <c r="D1719" s="2">
        <v>2874</v>
      </c>
      <c r="E1719" s="2">
        <f t="shared" si="104"/>
        <v>1292819</v>
      </c>
      <c r="F1719" s="15" t="str">
        <f t="shared" si="107"/>
        <v>BULLISH</v>
      </c>
      <c r="G1719" s="15" t="str">
        <f t="shared" si="106"/>
        <v>NEUTRAL</v>
      </c>
      <c r="H1719" s="15" t="str">
        <f t="shared" si="105"/>
        <v>CONFIRMED BULLISH</v>
      </c>
    </row>
    <row r="1720" spans="1:8" ht="13.5" x14ac:dyDescent="0.25">
      <c r="A1720" s="4">
        <v>44519</v>
      </c>
      <c r="B1720" s="2">
        <v>2.42</v>
      </c>
      <c r="C1720" s="2">
        <v>2.42</v>
      </c>
      <c r="D1720" s="2">
        <v>3478</v>
      </c>
      <c r="E1720" s="2">
        <f t="shared" si="104"/>
        <v>1296297</v>
      </c>
      <c r="F1720" s="15" t="str">
        <f t="shared" si="107"/>
        <v>BULLISH</v>
      </c>
      <c r="G1720" s="15" t="str">
        <f t="shared" si="106"/>
        <v>NEUTRAL</v>
      </c>
      <c r="H1720" s="15" t="str">
        <f t="shared" si="105"/>
        <v>CONFIRMED BULLISH</v>
      </c>
    </row>
    <row r="1721" spans="1:8" ht="13.5" x14ac:dyDescent="0.25">
      <c r="A1721" s="4">
        <v>44522</v>
      </c>
      <c r="B1721" s="2">
        <v>2.42</v>
      </c>
      <c r="C1721" s="2">
        <v>2.42</v>
      </c>
      <c r="D1721" s="2">
        <v>2027</v>
      </c>
      <c r="E1721" s="2">
        <f t="shared" si="104"/>
        <v>1296297</v>
      </c>
      <c r="F1721" s="15" t="str">
        <f t="shared" si="107"/>
        <v>BULLISH</v>
      </c>
      <c r="G1721" s="15" t="str">
        <f t="shared" si="106"/>
        <v>NEUTRAL</v>
      </c>
      <c r="H1721" s="15" t="str">
        <f t="shared" si="105"/>
        <v>CONFIRMED BULLISH</v>
      </c>
    </row>
    <row r="1722" spans="1:8" ht="13.5" x14ac:dyDescent="0.25">
      <c r="A1722" s="4">
        <v>44523</v>
      </c>
      <c r="B1722" s="2">
        <v>2.42</v>
      </c>
      <c r="C1722" s="2">
        <v>2.42</v>
      </c>
      <c r="D1722" s="2">
        <v>4</v>
      </c>
      <c r="E1722" s="2">
        <f t="shared" si="104"/>
        <v>1296297</v>
      </c>
      <c r="F1722" s="15" t="str">
        <f t="shared" si="107"/>
        <v>BULLISH</v>
      </c>
      <c r="G1722" s="15" t="str">
        <f t="shared" si="106"/>
        <v>NEUTRAL</v>
      </c>
      <c r="H1722" s="15" t="str">
        <f t="shared" si="105"/>
        <v>CONFIRMED BULLISH</v>
      </c>
    </row>
    <row r="1723" spans="1:8" ht="13.5" x14ac:dyDescent="0.25">
      <c r="A1723" s="4">
        <v>44524</v>
      </c>
      <c r="B1723" s="2">
        <v>2.41</v>
      </c>
      <c r="C1723" s="2">
        <v>2.41</v>
      </c>
      <c r="D1723" s="2">
        <v>30159</v>
      </c>
      <c r="E1723" s="2">
        <f t="shared" si="104"/>
        <v>1266138</v>
      </c>
      <c r="F1723" s="15" t="str">
        <f t="shared" si="107"/>
        <v>BEARISH</v>
      </c>
      <c r="G1723" s="15" t="str">
        <f t="shared" si="106"/>
        <v>NEUTRAL</v>
      </c>
      <c r="H1723" s="15" t="str">
        <f t="shared" si="105"/>
        <v>BEARISH DIVERGENCE</v>
      </c>
    </row>
    <row r="1724" spans="1:8" ht="13.5" x14ac:dyDescent="0.25">
      <c r="A1724" s="4">
        <v>44525</v>
      </c>
      <c r="B1724" s="2">
        <v>2.41</v>
      </c>
      <c r="C1724" s="2">
        <v>2.41</v>
      </c>
      <c r="D1724" s="2">
        <v>30</v>
      </c>
      <c r="E1724" s="2">
        <f t="shared" si="104"/>
        <v>1266138</v>
      </c>
      <c r="F1724" s="15" t="str">
        <f t="shared" si="107"/>
        <v>BEARISH</v>
      </c>
      <c r="G1724" s="15" t="str">
        <f t="shared" si="106"/>
        <v>WEAK</v>
      </c>
      <c r="H1724" s="15" t="str">
        <f t="shared" si="105"/>
        <v>BEARISH DIVERGENCE</v>
      </c>
    </row>
    <row r="1725" spans="1:8" ht="13.5" x14ac:dyDescent="0.25">
      <c r="A1725" s="4">
        <v>44526</v>
      </c>
      <c r="B1725" s="2">
        <v>2.41</v>
      </c>
      <c r="C1725" s="2">
        <v>2.41</v>
      </c>
      <c r="D1725" s="2">
        <v>1683</v>
      </c>
      <c r="E1725" s="2">
        <f t="shared" si="104"/>
        <v>1266138</v>
      </c>
      <c r="F1725" s="15" t="str">
        <f t="shared" si="107"/>
        <v>BEARISH</v>
      </c>
      <c r="G1725" s="15" t="str">
        <f t="shared" si="106"/>
        <v>WEAK</v>
      </c>
      <c r="H1725" s="15" t="str">
        <f t="shared" si="105"/>
        <v>CONFIRMED BEARISH</v>
      </c>
    </row>
    <row r="1726" spans="1:8" ht="13.5" x14ac:dyDescent="0.25">
      <c r="A1726" s="4">
        <v>44529</v>
      </c>
      <c r="B1726" s="2">
        <v>2.4</v>
      </c>
      <c r="C1726" s="2">
        <v>2.4</v>
      </c>
      <c r="D1726" s="2">
        <v>774</v>
      </c>
      <c r="E1726" s="2">
        <f t="shared" si="104"/>
        <v>1265364</v>
      </c>
      <c r="F1726" s="15" t="str">
        <f t="shared" si="107"/>
        <v>BEARISH</v>
      </c>
      <c r="G1726" s="15" t="str">
        <f t="shared" si="106"/>
        <v>WEAK</v>
      </c>
      <c r="H1726" s="15" t="str">
        <f t="shared" si="105"/>
        <v>CONFIRMED BEARISH</v>
      </c>
    </row>
    <row r="1727" spans="1:8" ht="13.5" x14ac:dyDescent="0.25">
      <c r="A1727" s="4">
        <v>44530</v>
      </c>
      <c r="B1727" s="2">
        <v>2.36</v>
      </c>
      <c r="C1727" s="2">
        <v>2.36</v>
      </c>
      <c r="D1727" s="2">
        <v>16334</v>
      </c>
      <c r="E1727" s="2">
        <f t="shared" si="104"/>
        <v>1249030</v>
      </c>
      <c r="F1727" s="15" t="str">
        <f t="shared" si="107"/>
        <v>BEARISH</v>
      </c>
      <c r="G1727" s="15" t="str">
        <f t="shared" si="106"/>
        <v>WEAK</v>
      </c>
      <c r="H1727" s="15" t="str">
        <f t="shared" si="105"/>
        <v>CONFIRMED BEARISH</v>
      </c>
    </row>
    <row r="1728" spans="1:8" ht="13.5" x14ac:dyDescent="0.25">
      <c r="A1728" s="4">
        <v>44531</v>
      </c>
      <c r="B1728" s="2">
        <v>2.37</v>
      </c>
      <c r="C1728" s="2">
        <v>2.37</v>
      </c>
      <c r="D1728" s="2">
        <v>1690</v>
      </c>
      <c r="E1728" s="2">
        <f t="shared" si="104"/>
        <v>1250720</v>
      </c>
      <c r="F1728" s="15" t="str">
        <f t="shared" si="107"/>
        <v>BEARISH</v>
      </c>
      <c r="G1728" s="15" t="str">
        <f t="shared" si="106"/>
        <v>NEUTRAL</v>
      </c>
      <c r="H1728" s="15" t="str">
        <f t="shared" si="105"/>
        <v>CONFIRMED BEARISH</v>
      </c>
    </row>
    <row r="1729" spans="1:8" ht="13.5" x14ac:dyDescent="0.25">
      <c r="A1729" s="4">
        <v>44532</v>
      </c>
      <c r="B1729" s="2">
        <v>2.38</v>
      </c>
      <c r="C1729" s="2">
        <v>2.38</v>
      </c>
      <c r="D1729" s="2">
        <v>31565</v>
      </c>
      <c r="E1729" s="2">
        <f t="shared" si="104"/>
        <v>1282285</v>
      </c>
      <c r="F1729" s="15" t="str">
        <f t="shared" si="107"/>
        <v>BULLISH</v>
      </c>
      <c r="G1729" s="15" t="str">
        <f t="shared" si="106"/>
        <v>NEUTRAL</v>
      </c>
      <c r="H1729" s="15" t="str">
        <f t="shared" si="105"/>
        <v>BULLISH DIVERGENCE</v>
      </c>
    </row>
    <row r="1730" spans="1:8" ht="13.5" x14ac:dyDescent="0.25">
      <c r="A1730" s="4">
        <v>44533</v>
      </c>
      <c r="B1730" s="2">
        <v>2.38</v>
      </c>
      <c r="C1730" s="2">
        <v>2.38</v>
      </c>
      <c r="D1730" s="2">
        <v>13570</v>
      </c>
      <c r="E1730" s="2">
        <f t="shared" si="104"/>
        <v>1282285</v>
      </c>
      <c r="F1730" s="15" t="str">
        <f t="shared" si="107"/>
        <v>BULLISH</v>
      </c>
      <c r="G1730" s="15" t="str">
        <f t="shared" si="106"/>
        <v>NEUTRAL</v>
      </c>
      <c r="H1730" s="15" t="str">
        <f t="shared" si="105"/>
        <v>BULLISH DIVERGENCE</v>
      </c>
    </row>
    <row r="1731" spans="1:8" ht="13.5" x14ac:dyDescent="0.25">
      <c r="A1731" s="4">
        <v>44536</v>
      </c>
      <c r="B1731" s="2">
        <v>2.39</v>
      </c>
      <c r="C1731" s="2">
        <v>2.39</v>
      </c>
      <c r="D1731" s="2">
        <v>37</v>
      </c>
      <c r="E1731" s="2">
        <f t="shared" si="104"/>
        <v>1282322</v>
      </c>
      <c r="F1731" s="15" t="str">
        <f t="shared" si="107"/>
        <v>BULLISH</v>
      </c>
      <c r="G1731" s="15" t="str">
        <f t="shared" si="106"/>
        <v>NEUTRAL</v>
      </c>
      <c r="H1731" s="15" t="str">
        <f t="shared" si="105"/>
        <v>BULLISH DIVERGENCE</v>
      </c>
    </row>
    <row r="1732" spans="1:8" ht="13.5" x14ac:dyDescent="0.25">
      <c r="A1732" s="4">
        <v>44537</v>
      </c>
      <c r="B1732" s="2">
        <v>2.39</v>
      </c>
      <c r="C1732" s="2">
        <v>2.39</v>
      </c>
      <c r="D1732" s="2">
        <v>8656</v>
      </c>
      <c r="E1732" s="2">
        <f t="shared" ref="E1732:E1795" si="108">IF(B1732&gt;B1731, E1731+D1732, IF(B1732&lt;B1731, E1731-D1732, E1731))</f>
        <v>1282322</v>
      </c>
      <c r="F1732" s="15" t="str">
        <f t="shared" si="107"/>
        <v>BULLISH</v>
      </c>
      <c r="G1732" s="15" t="str">
        <f t="shared" si="106"/>
        <v>STRONG</v>
      </c>
      <c r="H1732" s="15" t="str">
        <f t="shared" si="105"/>
        <v>CONFIRMED BULLISH</v>
      </c>
    </row>
    <row r="1733" spans="1:8" ht="13.5" x14ac:dyDescent="0.25">
      <c r="A1733" s="4">
        <v>44538</v>
      </c>
      <c r="B1733" s="2">
        <v>2.39</v>
      </c>
      <c r="C1733" s="2">
        <v>2.39</v>
      </c>
      <c r="D1733" s="2">
        <v>8471</v>
      </c>
      <c r="E1733" s="2">
        <f t="shared" si="108"/>
        <v>1282322</v>
      </c>
      <c r="F1733" s="15" t="str">
        <f t="shared" si="107"/>
        <v>BULLISH</v>
      </c>
      <c r="G1733" s="15" t="str">
        <f t="shared" si="106"/>
        <v>STRONG</v>
      </c>
      <c r="H1733" s="15" t="str">
        <f t="shared" si="105"/>
        <v>CONFIRMED BULLISH</v>
      </c>
    </row>
    <row r="1734" spans="1:8" ht="13.5" x14ac:dyDescent="0.25">
      <c r="A1734" s="4">
        <v>44539</v>
      </c>
      <c r="B1734" s="2">
        <v>2.39</v>
      </c>
      <c r="C1734" s="2">
        <v>2.39</v>
      </c>
      <c r="D1734" s="2">
        <v>33</v>
      </c>
      <c r="E1734" s="2">
        <f t="shared" si="108"/>
        <v>1282322</v>
      </c>
      <c r="F1734" s="15" t="str">
        <f t="shared" si="107"/>
        <v>BULLISH</v>
      </c>
      <c r="G1734" s="15" t="str">
        <f t="shared" si="106"/>
        <v>NEUTRAL</v>
      </c>
      <c r="H1734" s="1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4">
        <v>44540</v>
      </c>
      <c r="B1735" s="2">
        <v>2.38</v>
      </c>
      <c r="C1735" s="2">
        <v>2.38</v>
      </c>
      <c r="D1735" s="2">
        <v>25</v>
      </c>
      <c r="E1735" s="2">
        <f t="shared" si="108"/>
        <v>1282297</v>
      </c>
      <c r="F1735" s="15" t="str">
        <f t="shared" si="107"/>
        <v>BULLISH</v>
      </c>
      <c r="G1735" s="15" t="str">
        <f t="shared" ref="G1735:G1798" si="110">IF((E1735-E1730)/E1730 &gt; 0.02, "STRONG",
 IF((E1735-E1730)/E1730 &lt; -0.02, "WEAK", "NEUTRAL"))</f>
        <v>NEUTRAL</v>
      </c>
      <c r="H1735" s="15" t="str">
        <f t="shared" si="109"/>
        <v>NEUTRAL</v>
      </c>
    </row>
    <row r="1736" spans="1:8" ht="13.5" x14ac:dyDescent="0.25">
      <c r="A1736" s="4">
        <v>44543</v>
      </c>
      <c r="B1736" s="2">
        <v>2.38</v>
      </c>
      <c r="C1736" s="2">
        <v>2.38</v>
      </c>
      <c r="D1736" s="2">
        <v>1404</v>
      </c>
      <c r="E1736" s="2">
        <f t="shared" si="108"/>
        <v>1282297</v>
      </c>
      <c r="F1736" s="15" t="str">
        <f t="shared" ref="F1736:F1799" si="111">IF(E1736&gt;E1731,"BULLISH",IF(E1736&lt;E1731,"BEARISH","NEUTRAL"))</f>
        <v>BEARISH</v>
      </c>
      <c r="G1736" s="15" t="str">
        <f t="shared" si="110"/>
        <v>NEUTRAL</v>
      </c>
      <c r="H1736" s="15" t="str">
        <f t="shared" si="109"/>
        <v>CONFIRMED BEARISH</v>
      </c>
    </row>
    <row r="1737" spans="1:8" ht="13.5" x14ac:dyDescent="0.25">
      <c r="A1737" s="4">
        <v>44544</v>
      </c>
      <c r="B1737" s="2">
        <v>2.36</v>
      </c>
      <c r="C1737" s="2">
        <v>2.36</v>
      </c>
      <c r="D1737" s="2">
        <v>956</v>
      </c>
      <c r="E1737" s="2">
        <f t="shared" si="108"/>
        <v>1281341</v>
      </c>
      <c r="F1737" s="15" t="str">
        <f t="shared" si="111"/>
        <v>BEARISH</v>
      </c>
      <c r="G1737" s="15" t="str">
        <f t="shared" si="110"/>
        <v>NEUTRAL</v>
      </c>
      <c r="H1737" s="15" t="str">
        <f t="shared" si="109"/>
        <v>CONFIRMED BEARISH</v>
      </c>
    </row>
    <row r="1738" spans="1:8" ht="13.5" x14ac:dyDescent="0.25">
      <c r="A1738" s="4">
        <v>44545</v>
      </c>
      <c r="B1738" s="2">
        <v>2.36</v>
      </c>
      <c r="C1738" s="2">
        <v>2.36</v>
      </c>
      <c r="D1738" s="2">
        <v>15</v>
      </c>
      <c r="E1738" s="2">
        <f t="shared" si="108"/>
        <v>1281341</v>
      </c>
      <c r="F1738" s="15" t="str">
        <f t="shared" si="111"/>
        <v>BEARISH</v>
      </c>
      <c r="G1738" s="15" t="str">
        <f t="shared" si="110"/>
        <v>NEUTRAL</v>
      </c>
      <c r="H1738" s="15" t="str">
        <f t="shared" si="109"/>
        <v>CONFIRMED BEARISH</v>
      </c>
    </row>
    <row r="1739" spans="1:8" ht="13.5" x14ac:dyDescent="0.25">
      <c r="A1739" s="4">
        <v>44546</v>
      </c>
      <c r="B1739" s="2">
        <v>2.34</v>
      </c>
      <c r="C1739" s="2">
        <v>2.34</v>
      </c>
      <c r="D1739" s="2">
        <v>3067</v>
      </c>
      <c r="E1739" s="2">
        <f t="shared" si="108"/>
        <v>1278274</v>
      </c>
      <c r="F1739" s="15" t="str">
        <f t="shared" si="111"/>
        <v>BEARISH</v>
      </c>
      <c r="G1739" s="15" t="str">
        <f t="shared" si="110"/>
        <v>NEUTRAL</v>
      </c>
      <c r="H1739" s="15" t="str">
        <f t="shared" si="109"/>
        <v>CONFIRMED BEARISH</v>
      </c>
    </row>
    <row r="1740" spans="1:8" ht="13.5" x14ac:dyDescent="0.25">
      <c r="A1740" s="4">
        <v>44550</v>
      </c>
      <c r="B1740" s="2">
        <v>2.34</v>
      </c>
      <c r="C1740" s="2">
        <v>2.34</v>
      </c>
      <c r="D1740" s="2">
        <v>8381</v>
      </c>
      <c r="E1740" s="2">
        <f t="shared" si="108"/>
        <v>1278274</v>
      </c>
      <c r="F1740" s="15" t="str">
        <f t="shared" si="111"/>
        <v>BEARISH</v>
      </c>
      <c r="G1740" s="15" t="str">
        <f t="shared" si="110"/>
        <v>NEUTRAL</v>
      </c>
      <c r="H1740" s="15" t="str">
        <f t="shared" si="109"/>
        <v>CONFIRMED BEARISH</v>
      </c>
    </row>
    <row r="1741" spans="1:8" ht="13.5" x14ac:dyDescent="0.25">
      <c r="A1741" s="4">
        <v>44551</v>
      </c>
      <c r="B1741" s="2">
        <v>2.33</v>
      </c>
      <c r="C1741" s="2">
        <v>2.33</v>
      </c>
      <c r="D1741" s="2">
        <v>656</v>
      </c>
      <c r="E1741" s="2">
        <f t="shared" si="108"/>
        <v>1277618</v>
      </c>
      <c r="F1741" s="15" t="str">
        <f t="shared" si="111"/>
        <v>BEARISH</v>
      </c>
      <c r="G1741" s="15" t="str">
        <f t="shared" si="110"/>
        <v>NEUTRAL</v>
      </c>
      <c r="H1741" s="15" t="str">
        <f t="shared" si="109"/>
        <v>CONFIRMED BEARISH</v>
      </c>
    </row>
    <row r="1742" spans="1:8" ht="13.5" x14ac:dyDescent="0.25">
      <c r="A1742" s="4">
        <v>44552</v>
      </c>
      <c r="B1742" s="2">
        <v>2.25</v>
      </c>
      <c r="C1742" s="2">
        <v>2.25</v>
      </c>
      <c r="D1742" s="2">
        <v>4943</v>
      </c>
      <c r="E1742" s="2">
        <f t="shared" si="108"/>
        <v>1272675</v>
      </c>
      <c r="F1742" s="15" t="str">
        <f t="shared" si="111"/>
        <v>BEARISH</v>
      </c>
      <c r="G1742" s="15" t="str">
        <f t="shared" si="110"/>
        <v>NEUTRAL</v>
      </c>
      <c r="H1742" s="15" t="str">
        <f t="shared" si="109"/>
        <v>CONFIRMED BEARISH</v>
      </c>
    </row>
    <row r="1743" spans="1:8" ht="13.5" x14ac:dyDescent="0.25">
      <c r="A1743" s="4">
        <v>44553</v>
      </c>
      <c r="B1743" s="2">
        <v>2.29</v>
      </c>
      <c r="C1743" s="2">
        <v>2.29</v>
      </c>
      <c r="D1743" s="2">
        <v>1220</v>
      </c>
      <c r="E1743" s="2">
        <f t="shared" si="108"/>
        <v>1273895</v>
      </c>
      <c r="F1743" s="15" t="str">
        <f t="shared" si="111"/>
        <v>BEARISH</v>
      </c>
      <c r="G1743" s="15" t="str">
        <f t="shared" si="110"/>
        <v>NEUTRAL</v>
      </c>
      <c r="H1743" s="15" t="str">
        <f t="shared" si="109"/>
        <v>CONFIRMED BEARISH</v>
      </c>
    </row>
    <row r="1744" spans="1:8" ht="13.5" x14ac:dyDescent="0.25">
      <c r="A1744" s="4">
        <v>44554</v>
      </c>
      <c r="B1744" s="2">
        <v>2.29</v>
      </c>
      <c r="C1744" s="2">
        <v>2.29</v>
      </c>
      <c r="D1744" s="2">
        <v>726</v>
      </c>
      <c r="E1744" s="2">
        <f t="shared" si="108"/>
        <v>1273895</v>
      </c>
      <c r="F1744" s="15" t="str">
        <f t="shared" si="111"/>
        <v>BEARISH</v>
      </c>
      <c r="G1744" s="15" t="str">
        <f t="shared" si="110"/>
        <v>NEUTRAL</v>
      </c>
      <c r="H1744" s="15" t="str">
        <f t="shared" si="109"/>
        <v>CONFIRMED BEARISH</v>
      </c>
    </row>
    <row r="1745" spans="1:8" ht="13.5" x14ac:dyDescent="0.25">
      <c r="A1745" s="4">
        <v>44557</v>
      </c>
      <c r="B1745" s="2">
        <v>2.29</v>
      </c>
      <c r="C1745" s="2">
        <v>2.29</v>
      </c>
      <c r="D1745" s="2">
        <v>91</v>
      </c>
      <c r="E1745" s="2">
        <f t="shared" si="108"/>
        <v>1273895</v>
      </c>
      <c r="F1745" s="15" t="str">
        <f t="shared" si="111"/>
        <v>BEARISH</v>
      </c>
      <c r="G1745" s="15" t="str">
        <f t="shared" si="110"/>
        <v>NEUTRAL</v>
      </c>
      <c r="H1745" s="15" t="str">
        <f t="shared" si="109"/>
        <v>CONFIRMED BEARISH</v>
      </c>
    </row>
    <row r="1746" spans="1:8" ht="13.5" x14ac:dyDescent="0.25">
      <c r="A1746" s="4">
        <v>44558</v>
      </c>
      <c r="B1746" s="2">
        <v>2.29</v>
      </c>
      <c r="C1746" s="2">
        <v>2.29</v>
      </c>
      <c r="D1746" s="2">
        <v>0</v>
      </c>
      <c r="E1746" s="2">
        <f t="shared" si="108"/>
        <v>1273895</v>
      </c>
      <c r="F1746" s="15" t="str">
        <f t="shared" si="111"/>
        <v>BEARISH</v>
      </c>
      <c r="G1746" s="15" t="str">
        <f t="shared" si="110"/>
        <v>NEUTRAL</v>
      </c>
      <c r="H1746" s="15" t="str">
        <f t="shared" si="109"/>
        <v>CONFIRMED BEARISH</v>
      </c>
    </row>
    <row r="1747" spans="1:8" ht="13.5" x14ac:dyDescent="0.25">
      <c r="A1747" s="4">
        <v>44559</v>
      </c>
      <c r="B1747" s="2">
        <v>2.2799999999999998</v>
      </c>
      <c r="C1747" s="2">
        <v>2.2799999999999998</v>
      </c>
      <c r="D1747" s="2">
        <v>2070</v>
      </c>
      <c r="E1747" s="2">
        <f t="shared" si="108"/>
        <v>1271825</v>
      </c>
      <c r="F1747" s="15" t="str">
        <f t="shared" si="111"/>
        <v>BEARISH</v>
      </c>
      <c r="G1747" s="15" t="str">
        <f t="shared" si="110"/>
        <v>NEUTRAL</v>
      </c>
      <c r="H1747" s="15" t="str">
        <f t="shared" si="109"/>
        <v>BEARISH DIVERGENCE</v>
      </c>
    </row>
    <row r="1748" spans="1:8" ht="13.5" x14ac:dyDescent="0.25">
      <c r="A1748" s="4">
        <v>44560</v>
      </c>
      <c r="B1748" s="2">
        <v>2.2799999999999998</v>
      </c>
      <c r="C1748" s="2">
        <v>2.2799999999999998</v>
      </c>
      <c r="D1748" s="2">
        <v>10764</v>
      </c>
      <c r="E1748" s="2">
        <f t="shared" si="108"/>
        <v>1271825</v>
      </c>
      <c r="F1748" s="15" t="str">
        <f t="shared" si="111"/>
        <v>BEARISH</v>
      </c>
      <c r="G1748" s="15" t="str">
        <f t="shared" si="110"/>
        <v>NEUTRAL</v>
      </c>
      <c r="H1748" s="15" t="str">
        <f t="shared" si="109"/>
        <v>CONFIRMED BEARISH</v>
      </c>
    </row>
    <row r="1749" spans="1:8" ht="13.5" x14ac:dyDescent="0.25">
      <c r="A1749" s="4">
        <v>44561</v>
      </c>
      <c r="B1749" s="2">
        <v>2.29</v>
      </c>
      <c r="C1749" s="2">
        <v>2.29</v>
      </c>
      <c r="D1749" s="2">
        <v>10</v>
      </c>
      <c r="E1749" s="2">
        <f t="shared" si="108"/>
        <v>1271835</v>
      </c>
      <c r="F1749" s="15" t="str">
        <f t="shared" si="111"/>
        <v>BEARISH</v>
      </c>
      <c r="G1749" s="15" t="str">
        <f t="shared" si="110"/>
        <v>NEUTRAL</v>
      </c>
      <c r="H1749" s="15" t="str">
        <f t="shared" si="109"/>
        <v>NEUTRAL</v>
      </c>
    </row>
    <row r="1750" spans="1:8" ht="13.5" x14ac:dyDescent="0.25">
      <c r="A1750" s="4">
        <v>44564</v>
      </c>
      <c r="B1750" s="2">
        <v>2.35</v>
      </c>
      <c r="C1750" s="2">
        <v>2.35</v>
      </c>
      <c r="D1750" s="2">
        <v>14223</v>
      </c>
      <c r="E1750" s="2">
        <f t="shared" si="108"/>
        <v>1286058</v>
      </c>
      <c r="F1750" s="15" t="str">
        <f t="shared" si="111"/>
        <v>BULLISH</v>
      </c>
      <c r="G1750" s="15" t="str">
        <f t="shared" si="110"/>
        <v>NEUTRAL</v>
      </c>
      <c r="H1750" s="15" t="str">
        <f t="shared" si="109"/>
        <v>CONFIRMED BULLISH</v>
      </c>
    </row>
    <row r="1751" spans="1:8" ht="13.5" x14ac:dyDescent="0.25">
      <c r="A1751" s="4">
        <v>44565</v>
      </c>
      <c r="B1751" s="2">
        <v>2.2799999999999998</v>
      </c>
      <c r="C1751" s="2">
        <v>2.2799999999999998</v>
      </c>
      <c r="D1751" s="2">
        <v>1738</v>
      </c>
      <c r="E1751" s="2">
        <f t="shared" si="108"/>
        <v>1284320</v>
      </c>
      <c r="F1751" s="15" t="str">
        <f t="shared" si="111"/>
        <v>BULLISH</v>
      </c>
      <c r="G1751" s="15" t="str">
        <f t="shared" si="110"/>
        <v>NEUTRAL</v>
      </c>
      <c r="H1751" s="15" t="str">
        <f t="shared" si="109"/>
        <v>BULLISH DIVERGENCE</v>
      </c>
    </row>
    <row r="1752" spans="1:8" ht="13.5" x14ac:dyDescent="0.25">
      <c r="A1752" s="4">
        <v>44566</v>
      </c>
      <c r="B1752" s="2">
        <v>2.27</v>
      </c>
      <c r="C1752" s="2">
        <v>2.27</v>
      </c>
      <c r="D1752" s="2">
        <v>5160</v>
      </c>
      <c r="E1752" s="2">
        <f t="shared" si="108"/>
        <v>1279160</v>
      </c>
      <c r="F1752" s="15" t="str">
        <f t="shared" si="111"/>
        <v>BULLISH</v>
      </c>
      <c r="G1752" s="15" t="str">
        <f t="shared" si="110"/>
        <v>NEUTRAL</v>
      </c>
      <c r="H1752" s="15" t="str">
        <f t="shared" si="109"/>
        <v>BULLISH DIVERGENCE</v>
      </c>
    </row>
    <row r="1753" spans="1:8" ht="13.5" x14ac:dyDescent="0.25">
      <c r="A1753" s="4">
        <v>44567</v>
      </c>
      <c r="B1753" s="2">
        <v>2.2599999999999998</v>
      </c>
      <c r="C1753" s="2">
        <v>2.2599999999999998</v>
      </c>
      <c r="D1753" s="2">
        <v>8354</v>
      </c>
      <c r="E1753" s="2">
        <f t="shared" si="108"/>
        <v>1270806</v>
      </c>
      <c r="F1753" s="15" t="str">
        <f t="shared" si="111"/>
        <v>BEARISH</v>
      </c>
      <c r="G1753" s="15" t="str">
        <f t="shared" si="110"/>
        <v>NEUTRAL</v>
      </c>
      <c r="H1753" s="15" t="str">
        <f t="shared" si="109"/>
        <v>CONFIRMED BEARISH</v>
      </c>
    </row>
    <row r="1754" spans="1:8" ht="13.5" x14ac:dyDescent="0.25">
      <c r="A1754" s="4">
        <v>44568</v>
      </c>
      <c r="B1754" s="2">
        <v>2.3199999999999998</v>
      </c>
      <c r="C1754" s="2">
        <v>2.3199999999999998</v>
      </c>
      <c r="D1754" s="2">
        <v>57263</v>
      </c>
      <c r="E1754" s="2">
        <f t="shared" si="108"/>
        <v>1328069</v>
      </c>
      <c r="F1754" s="15" t="str">
        <f t="shared" si="111"/>
        <v>BULLISH</v>
      </c>
      <c r="G1754" s="15" t="str">
        <f t="shared" si="110"/>
        <v>STRONG</v>
      </c>
      <c r="H1754" s="15" t="str">
        <f t="shared" si="109"/>
        <v>CONFIRMED BULLISH</v>
      </c>
    </row>
    <row r="1755" spans="1:8" ht="13.5" x14ac:dyDescent="0.25">
      <c r="A1755" s="4">
        <v>44571</v>
      </c>
      <c r="B1755" s="2">
        <v>2.3199999999999998</v>
      </c>
      <c r="C1755" s="2">
        <v>2.3199999999999998</v>
      </c>
      <c r="D1755" s="2">
        <v>1100</v>
      </c>
      <c r="E1755" s="2">
        <f t="shared" si="108"/>
        <v>1328069</v>
      </c>
      <c r="F1755" s="15" t="str">
        <f t="shared" si="111"/>
        <v>BULLISH</v>
      </c>
      <c r="G1755" s="15" t="str">
        <f t="shared" si="110"/>
        <v>STRONG</v>
      </c>
      <c r="H1755" s="15" t="str">
        <f t="shared" si="109"/>
        <v>BULLISH DIVERGENCE</v>
      </c>
    </row>
    <row r="1756" spans="1:8" ht="13.5" x14ac:dyDescent="0.25">
      <c r="A1756" s="4">
        <v>44572</v>
      </c>
      <c r="B1756" s="2">
        <v>2.3199999999999998</v>
      </c>
      <c r="C1756" s="2">
        <v>2.3199999999999998</v>
      </c>
      <c r="D1756" s="2">
        <v>2622</v>
      </c>
      <c r="E1756" s="2">
        <f t="shared" si="108"/>
        <v>1328069</v>
      </c>
      <c r="F1756" s="15" t="str">
        <f t="shared" si="111"/>
        <v>BULLISH</v>
      </c>
      <c r="G1756" s="15" t="str">
        <f t="shared" si="110"/>
        <v>STRONG</v>
      </c>
      <c r="H1756" s="15" t="str">
        <f t="shared" si="109"/>
        <v>CONFIRMED BULLISH</v>
      </c>
    </row>
    <row r="1757" spans="1:8" ht="13.5" x14ac:dyDescent="0.25">
      <c r="A1757" s="4">
        <v>44573</v>
      </c>
      <c r="B1757" s="2">
        <v>2.42</v>
      </c>
      <c r="C1757" s="2">
        <v>2.42</v>
      </c>
      <c r="D1757" s="2">
        <v>30385</v>
      </c>
      <c r="E1757" s="2">
        <f t="shared" si="108"/>
        <v>1358454</v>
      </c>
      <c r="F1757" s="15" t="str">
        <f t="shared" si="111"/>
        <v>BULLISH</v>
      </c>
      <c r="G1757" s="15" t="str">
        <f t="shared" si="110"/>
        <v>STRONG</v>
      </c>
      <c r="H1757" s="15" t="str">
        <f t="shared" si="109"/>
        <v>CONFIRMED BULLISH</v>
      </c>
    </row>
    <row r="1758" spans="1:8" ht="13.5" x14ac:dyDescent="0.25">
      <c r="A1758" s="4">
        <v>44574</v>
      </c>
      <c r="B1758" s="2">
        <v>2.56</v>
      </c>
      <c r="C1758" s="2">
        <v>2.56</v>
      </c>
      <c r="D1758" s="2">
        <v>34067</v>
      </c>
      <c r="E1758" s="2">
        <f t="shared" si="108"/>
        <v>1392521</v>
      </c>
      <c r="F1758" s="15" t="str">
        <f t="shared" si="111"/>
        <v>BULLISH</v>
      </c>
      <c r="G1758" s="15" t="str">
        <f t="shared" si="110"/>
        <v>STRONG</v>
      </c>
      <c r="H1758" s="15" t="str">
        <f t="shared" si="109"/>
        <v>CONFIRMED BULLISH</v>
      </c>
    </row>
    <row r="1759" spans="1:8" ht="13.5" x14ac:dyDescent="0.25">
      <c r="A1759" s="4">
        <v>44575</v>
      </c>
      <c r="B1759" s="2">
        <v>2.7</v>
      </c>
      <c r="C1759" s="2">
        <v>2.7</v>
      </c>
      <c r="D1759" s="2">
        <v>37947</v>
      </c>
      <c r="E1759" s="2">
        <f t="shared" si="108"/>
        <v>1430468</v>
      </c>
      <c r="F1759" s="15" t="str">
        <f t="shared" si="111"/>
        <v>BULLISH</v>
      </c>
      <c r="G1759" s="15" t="str">
        <f t="shared" si="110"/>
        <v>STRONG</v>
      </c>
      <c r="H1759" s="15" t="str">
        <f t="shared" si="109"/>
        <v>CONFIRMED BULLISH</v>
      </c>
    </row>
    <row r="1760" spans="1:8" ht="13.5" x14ac:dyDescent="0.25">
      <c r="A1760" s="4">
        <v>44578</v>
      </c>
      <c r="B1760" s="2">
        <v>2.8</v>
      </c>
      <c r="C1760" s="2">
        <v>2.8</v>
      </c>
      <c r="D1760" s="2">
        <v>40824</v>
      </c>
      <c r="E1760" s="2">
        <f t="shared" si="108"/>
        <v>1471292</v>
      </c>
      <c r="F1760" s="15" t="str">
        <f t="shared" si="111"/>
        <v>BULLISH</v>
      </c>
      <c r="G1760" s="15" t="str">
        <f t="shared" si="110"/>
        <v>STRONG</v>
      </c>
      <c r="H1760" s="15" t="str">
        <f t="shared" si="109"/>
        <v>CONFIRMED BULLISH</v>
      </c>
    </row>
    <row r="1761" spans="1:8" ht="13.5" x14ac:dyDescent="0.25">
      <c r="A1761" s="4">
        <v>44579</v>
      </c>
      <c r="B1761" s="2">
        <v>2.79</v>
      </c>
      <c r="C1761" s="2">
        <v>2.79</v>
      </c>
      <c r="D1761" s="2">
        <v>29899</v>
      </c>
      <c r="E1761" s="2">
        <f t="shared" si="108"/>
        <v>1441393</v>
      </c>
      <c r="F1761" s="15" t="str">
        <f t="shared" si="111"/>
        <v>BULLISH</v>
      </c>
      <c r="G1761" s="15" t="str">
        <f t="shared" si="110"/>
        <v>STRONG</v>
      </c>
      <c r="H1761" s="15" t="str">
        <f t="shared" si="109"/>
        <v>CONFIRMED BULLISH</v>
      </c>
    </row>
    <row r="1762" spans="1:8" ht="13.5" x14ac:dyDescent="0.25">
      <c r="A1762" s="4">
        <v>44580</v>
      </c>
      <c r="B1762" s="2">
        <v>2.69</v>
      </c>
      <c r="C1762" s="2">
        <v>2.69</v>
      </c>
      <c r="D1762" s="2">
        <v>122928</v>
      </c>
      <c r="E1762" s="2">
        <f t="shared" si="108"/>
        <v>1318465</v>
      </c>
      <c r="F1762" s="15" t="str">
        <f t="shared" si="111"/>
        <v>BEARISH</v>
      </c>
      <c r="G1762" s="15" t="str">
        <f t="shared" si="110"/>
        <v>WEAK</v>
      </c>
      <c r="H1762" s="15" t="str">
        <f t="shared" si="109"/>
        <v>BEARISH DIVERGENCE</v>
      </c>
    </row>
    <row r="1763" spans="1:8" ht="13.5" x14ac:dyDescent="0.25">
      <c r="A1763" s="4">
        <v>44581</v>
      </c>
      <c r="B1763" s="2">
        <v>2.62</v>
      </c>
      <c r="C1763" s="2">
        <v>2.62</v>
      </c>
      <c r="D1763" s="2">
        <v>8659</v>
      </c>
      <c r="E1763" s="2">
        <f t="shared" si="108"/>
        <v>1309806</v>
      </c>
      <c r="F1763" s="15" t="str">
        <f t="shared" si="111"/>
        <v>BEARISH</v>
      </c>
      <c r="G1763" s="15" t="str">
        <f t="shared" si="110"/>
        <v>WEAK</v>
      </c>
      <c r="H1763" s="15" t="str">
        <f t="shared" si="109"/>
        <v>BEARISH DIVERGENCE</v>
      </c>
    </row>
    <row r="1764" spans="1:8" ht="13.5" x14ac:dyDescent="0.25">
      <c r="A1764" s="4">
        <v>44582</v>
      </c>
      <c r="B1764" s="2">
        <v>2.69</v>
      </c>
      <c r="C1764" s="2">
        <v>2.69</v>
      </c>
      <c r="D1764" s="2">
        <v>10831</v>
      </c>
      <c r="E1764" s="2">
        <f t="shared" si="108"/>
        <v>1320637</v>
      </c>
      <c r="F1764" s="15" t="str">
        <f t="shared" si="111"/>
        <v>BEARISH</v>
      </c>
      <c r="G1764" s="15" t="str">
        <f t="shared" si="110"/>
        <v>WEAK</v>
      </c>
      <c r="H1764" s="15" t="str">
        <f t="shared" si="109"/>
        <v>CONFIRMED BEARISH</v>
      </c>
    </row>
    <row r="1765" spans="1:8" ht="13.5" x14ac:dyDescent="0.25">
      <c r="A1765" s="4">
        <v>44585</v>
      </c>
      <c r="B1765" s="2">
        <v>2.65</v>
      </c>
      <c r="C1765" s="2">
        <v>2.65</v>
      </c>
      <c r="D1765" s="2">
        <v>9504</v>
      </c>
      <c r="E1765" s="2">
        <f t="shared" si="108"/>
        <v>1311133</v>
      </c>
      <c r="F1765" s="15" t="str">
        <f t="shared" si="111"/>
        <v>BEARISH</v>
      </c>
      <c r="G1765" s="15" t="str">
        <f t="shared" si="110"/>
        <v>WEAK</v>
      </c>
      <c r="H1765" s="15" t="str">
        <f t="shared" si="109"/>
        <v>CONFIRMED BEARISH</v>
      </c>
    </row>
    <row r="1766" spans="1:8" ht="13.5" x14ac:dyDescent="0.25">
      <c r="A1766" s="4">
        <v>44586</v>
      </c>
      <c r="B1766" s="2">
        <v>2.6</v>
      </c>
      <c r="C1766" s="2">
        <v>2.6</v>
      </c>
      <c r="D1766" s="2">
        <v>10028</v>
      </c>
      <c r="E1766" s="2">
        <f t="shared" si="108"/>
        <v>1301105</v>
      </c>
      <c r="F1766" s="15" t="str">
        <f t="shared" si="111"/>
        <v>BEARISH</v>
      </c>
      <c r="G1766" s="15" t="str">
        <f t="shared" si="110"/>
        <v>WEAK</v>
      </c>
      <c r="H1766" s="15" t="str">
        <f t="shared" si="109"/>
        <v>CONFIRMED BEARISH</v>
      </c>
    </row>
    <row r="1767" spans="1:8" ht="13.5" x14ac:dyDescent="0.25">
      <c r="A1767" s="4">
        <v>44587</v>
      </c>
      <c r="B1767" s="2">
        <v>2.6</v>
      </c>
      <c r="C1767" s="2">
        <v>2.6</v>
      </c>
      <c r="D1767" s="2">
        <v>7003</v>
      </c>
      <c r="E1767" s="2">
        <f t="shared" si="108"/>
        <v>1301105</v>
      </c>
      <c r="F1767" s="15" t="str">
        <f t="shared" si="111"/>
        <v>BEARISH</v>
      </c>
      <c r="G1767" s="15" t="str">
        <f t="shared" si="110"/>
        <v>NEUTRAL</v>
      </c>
      <c r="H1767" s="15" t="str">
        <f t="shared" si="109"/>
        <v>CONFIRMED BEARISH</v>
      </c>
    </row>
    <row r="1768" spans="1:8" ht="13.5" x14ac:dyDescent="0.25">
      <c r="A1768" s="4">
        <v>44588</v>
      </c>
      <c r="B1768" s="2">
        <v>2.65</v>
      </c>
      <c r="C1768" s="2">
        <v>2.65</v>
      </c>
      <c r="D1768" s="2">
        <v>6960</v>
      </c>
      <c r="E1768" s="2">
        <f t="shared" si="108"/>
        <v>1308065</v>
      </c>
      <c r="F1768" s="15" t="str">
        <f t="shared" si="111"/>
        <v>BEARISH</v>
      </c>
      <c r="G1768" s="15" t="str">
        <f t="shared" si="110"/>
        <v>NEUTRAL</v>
      </c>
      <c r="H1768" s="15" t="str">
        <f t="shared" si="109"/>
        <v>BEARISH DIVERGENCE</v>
      </c>
    </row>
    <row r="1769" spans="1:8" ht="13.5" x14ac:dyDescent="0.25">
      <c r="A1769" s="4">
        <v>44589</v>
      </c>
      <c r="B1769" s="2">
        <v>2.63</v>
      </c>
      <c r="C1769" s="2">
        <v>2.63</v>
      </c>
      <c r="D1769" s="2">
        <v>4114</v>
      </c>
      <c r="E1769" s="2">
        <f t="shared" si="108"/>
        <v>1303951</v>
      </c>
      <c r="F1769" s="15" t="str">
        <f t="shared" si="111"/>
        <v>BEARISH</v>
      </c>
      <c r="G1769" s="15" t="str">
        <f t="shared" si="110"/>
        <v>NEUTRAL</v>
      </c>
      <c r="H1769" s="15" t="str">
        <f t="shared" si="109"/>
        <v>CONFIRMED BEARISH</v>
      </c>
    </row>
    <row r="1770" spans="1:8" ht="13.5" x14ac:dyDescent="0.25">
      <c r="A1770" s="4">
        <v>44592</v>
      </c>
      <c r="B1770" s="2">
        <v>2.6</v>
      </c>
      <c r="C1770" s="2">
        <v>2.6</v>
      </c>
      <c r="D1770" s="2">
        <v>37</v>
      </c>
      <c r="E1770" s="2">
        <f t="shared" si="108"/>
        <v>1303914</v>
      </c>
      <c r="F1770" s="15" t="str">
        <f t="shared" si="111"/>
        <v>BEARISH</v>
      </c>
      <c r="G1770" s="15" t="str">
        <f t="shared" si="110"/>
        <v>NEUTRAL</v>
      </c>
      <c r="H1770" s="15" t="str">
        <f t="shared" si="109"/>
        <v>CONFIRMED BEARISH</v>
      </c>
    </row>
    <row r="1771" spans="1:8" ht="13.5" x14ac:dyDescent="0.25">
      <c r="A1771" s="4">
        <v>44593</v>
      </c>
      <c r="B1771" s="2">
        <v>2.6</v>
      </c>
      <c r="C1771" s="2">
        <v>2.6</v>
      </c>
      <c r="D1771" s="2">
        <v>9164</v>
      </c>
      <c r="E1771" s="2">
        <f t="shared" si="108"/>
        <v>1303914</v>
      </c>
      <c r="F1771" s="15" t="str">
        <f t="shared" si="111"/>
        <v>BULLISH</v>
      </c>
      <c r="G1771" s="15" t="str">
        <f t="shared" si="110"/>
        <v>NEUTRAL</v>
      </c>
      <c r="H1771" s="15" t="str">
        <f t="shared" si="109"/>
        <v>NEUTRAL</v>
      </c>
    </row>
    <row r="1772" spans="1:8" ht="13.5" x14ac:dyDescent="0.25">
      <c r="A1772" s="4">
        <v>44594</v>
      </c>
      <c r="B1772" s="2">
        <v>2.63</v>
      </c>
      <c r="C1772" s="2">
        <v>2.63</v>
      </c>
      <c r="D1772" s="2">
        <v>3278</v>
      </c>
      <c r="E1772" s="2">
        <f t="shared" si="108"/>
        <v>1307192</v>
      </c>
      <c r="F1772" s="15" t="str">
        <f t="shared" si="111"/>
        <v>BULLISH</v>
      </c>
      <c r="G1772" s="15" t="str">
        <f t="shared" si="110"/>
        <v>NEUTRAL</v>
      </c>
      <c r="H1772" s="15" t="str">
        <f t="shared" si="109"/>
        <v>CONFIRMED BULLISH</v>
      </c>
    </row>
    <row r="1773" spans="1:8" ht="13.5" x14ac:dyDescent="0.25">
      <c r="A1773" s="4">
        <v>44595</v>
      </c>
      <c r="B1773" s="2">
        <v>2.63</v>
      </c>
      <c r="C1773" s="2">
        <v>2.63</v>
      </c>
      <c r="D1773" s="2">
        <v>9452</v>
      </c>
      <c r="E1773" s="2">
        <f t="shared" si="108"/>
        <v>1307192</v>
      </c>
      <c r="F1773" s="15" t="str">
        <f t="shared" si="111"/>
        <v>BEARISH</v>
      </c>
      <c r="G1773" s="15" t="str">
        <f t="shared" si="110"/>
        <v>NEUTRAL</v>
      </c>
      <c r="H1773" s="15" t="str">
        <f t="shared" si="109"/>
        <v>CONFIRMED BEARISH</v>
      </c>
    </row>
    <row r="1774" spans="1:8" ht="13.5" x14ac:dyDescent="0.25">
      <c r="A1774" s="4">
        <v>44596</v>
      </c>
      <c r="B1774" s="2">
        <v>2.6</v>
      </c>
      <c r="C1774" s="2">
        <v>2.6</v>
      </c>
      <c r="D1774" s="2">
        <v>4811</v>
      </c>
      <c r="E1774" s="2">
        <f t="shared" si="108"/>
        <v>1302381</v>
      </c>
      <c r="F1774" s="15" t="str">
        <f t="shared" si="111"/>
        <v>BEARISH</v>
      </c>
      <c r="G1774" s="15" t="str">
        <f t="shared" si="110"/>
        <v>NEUTRAL</v>
      </c>
      <c r="H1774" s="15" t="str">
        <f t="shared" si="109"/>
        <v>CONFIRMED BEARISH</v>
      </c>
    </row>
    <row r="1775" spans="1:8" ht="13.5" x14ac:dyDescent="0.25">
      <c r="A1775" s="4">
        <v>44599</v>
      </c>
      <c r="B1775" s="2">
        <v>2.6</v>
      </c>
      <c r="C1775" s="2">
        <v>2.6</v>
      </c>
      <c r="D1775" s="2">
        <v>11723</v>
      </c>
      <c r="E1775" s="2">
        <f t="shared" si="108"/>
        <v>1302381</v>
      </c>
      <c r="F1775" s="15" t="str">
        <f t="shared" si="111"/>
        <v>BEARISH</v>
      </c>
      <c r="G1775" s="15" t="str">
        <f t="shared" si="110"/>
        <v>NEUTRAL</v>
      </c>
      <c r="H1775" s="15" t="str">
        <f t="shared" si="109"/>
        <v>NEUTRAL</v>
      </c>
    </row>
    <row r="1776" spans="1:8" ht="13.5" x14ac:dyDescent="0.25">
      <c r="A1776" s="4">
        <v>44600</v>
      </c>
      <c r="B1776" s="2">
        <v>2.6</v>
      </c>
      <c r="C1776" s="2">
        <v>2.6</v>
      </c>
      <c r="D1776" s="2">
        <v>4681</v>
      </c>
      <c r="E1776" s="2">
        <f t="shared" si="108"/>
        <v>1302381</v>
      </c>
      <c r="F1776" s="15" t="str">
        <f t="shared" si="111"/>
        <v>BEARISH</v>
      </c>
      <c r="G1776" s="15" t="str">
        <f t="shared" si="110"/>
        <v>NEUTRAL</v>
      </c>
      <c r="H1776" s="15" t="str">
        <f t="shared" si="109"/>
        <v>NEUTRAL</v>
      </c>
    </row>
    <row r="1777" spans="1:8" ht="13.5" x14ac:dyDescent="0.25">
      <c r="A1777" s="4">
        <v>44601</v>
      </c>
      <c r="B1777" s="2">
        <v>2.6</v>
      </c>
      <c r="C1777" s="2">
        <v>2.6</v>
      </c>
      <c r="D1777" s="2">
        <v>6571</v>
      </c>
      <c r="E1777" s="2">
        <f t="shared" si="108"/>
        <v>1302381</v>
      </c>
      <c r="F1777" s="15" t="str">
        <f t="shared" si="111"/>
        <v>BEARISH</v>
      </c>
      <c r="G1777" s="15" t="str">
        <f t="shared" si="110"/>
        <v>NEUTRAL</v>
      </c>
      <c r="H1777" s="15" t="str">
        <f t="shared" si="109"/>
        <v>CONFIRMED BEARISH</v>
      </c>
    </row>
    <row r="1778" spans="1:8" ht="13.5" x14ac:dyDescent="0.25">
      <c r="A1778" s="4">
        <v>44602</v>
      </c>
      <c r="B1778" s="2">
        <v>2.69</v>
      </c>
      <c r="C1778" s="2">
        <v>2.69</v>
      </c>
      <c r="D1778" s="2">
        <v>20270</v>
      </c>
      <c r="E1778" s="2">
        <f t="shared" si="108"/>
        <v>1322651</v>
      </c>
      <c r="F1778" s="15" t="str">
        <f t="shared" si="111"/>
        <v>BULLISH</v>
      </c>
      <c r="G1778" s="15" t="str">
        <f t="shared" si="110"/>
        <v>NEUTRAL</v>
      </c>
      <c r="H1778" s="15" t="str">
        <f t="shared" si="109"/>
        <v>CONFIRMED BULLISH</v>
      </c>
    </row>
    <row r="1779" spans="1:8" ht="13.5" x14ac:dyDescent="0.25">
      <c r="A1779" s="4">
        <v>44603</v>
      </c>
      <c r="B1779" s="2">
        <v>2.71</v>
      </c>
      <c r="C1779" s="2">
        <v>2.71</v>
      </c>
      <c r="D1779" s="2">
        <v>25680</v>
      </c>
      <c r="E1779" s="2">
        <f t="shared" si="108"/>
        <v>1348331</v>
      </c>
      <c r="F1779" s="15" t="str">
        <f t="shared" si="111"/>
        <v>BULLISH</v>
      </c>
      <c r="G1779" s="15" t="str">
        <f t="shared" si="110"/>
        <v>STRONG</v>
      </c>
      <c r="H1779" s="15" t="str">
        <f t="shared" si="109"/>
        <v>CONFIRMED BULLISH</v>
      </c>
    </row>
    <row r="1780" spans="1:8" ht="13.5" x14ac:dyDescent="0.25">
      <c r="A1780" s="4">
        <v>44606</v>
      </c>
      <c r="B1780" s="2">
        <v>2.69</v>
      </c>
      <c r="C1780" s="2">
        <v>2.69</v>
      </c>
      <c r="D1780" s="2">
        <v>9851</v>
      </c>
      <c r="E1780" s="2">
        <f t="shared" si="108"/>
        <v>1338480</v>
      </c>
      <c r="F1780" s="15" t="str">
        <f t="shared" si="111"/>
        <v>BULLISH</v>
      </c>
      <c r="G1780" s="15" t="str">
        <f t="shared" si="110"/>
        <v>STRONG</v>
      </c>
      <c r="H1780" s="15" t="str">
        <f t="shared" si="109"/>
        <v>CONFIRMED BULLISH</v>
      </c>
    </row>
    <row r="1781" spans="1:8" ht="13.5" x14ac:dyDescent="0.25">
      <c r="A1781" s="4">
        <v>44607</v>
      </c>
      <c r="B1781" s="2">
        <v>2.69</v>
      </c>
      <c r="C1781" s="2">
        <v>2.69</v>
      </c>
      <c r="D1781" s="2">
        <v>9839</v>
      </c>
      <c r="E1781" s="2">
        <f t="shared" si="108"/>
        <v>1338480</v>
      </c>
      <c r="F1781" s="15" t="str">
        <f t="shared" si="111"/>
        <v>BULLISH</v>
      </c>
      <c r="G1781" s="15" t="str">
        <f t="shared" si="110"/>
        <v>STRONG</v>
      </c>
      <c r="H1781" s="15" t="str">
        <f t="shared" si="109"/>
        <v>CONFIRMED BULLISH</v>
      </c>
    </row>
    <row r="1782" spans="1:8" ht="13.5" x14ac:dyDescent="0.25">
      <c r="A1782" s="4">
        <v>44608</v>
      </c>
      <c r="B1782" s="2">
        <v>2.69</v>
      </c>
      <c r="C1782" s="2">
        <v>2.69</v>
      </c>
      <c r="D1782" s="2">
        <v>7912</v>
      </c>
      <c r="E1782" s="2">
        <f t="shared" si="108"/>
        <v>1338480</v>
      </c>
      <c r="F1782" s="15" t="str">
        <f t="shared" si="111"/>
        <v>BULLISH</v>
      </c>
      <c r="G1782" s="15" t="str">
        <f t="shared" si="110"/>
        <v>STRONG</v>
      </c>
      <c r="H1782" s="15" t="str">
        <f t="shared" si="109"/>
        <v>CONFIRMED BULLISH</v>
      </c>
    </row>
    <row r="1783" spans="1:8" ht="13.5" x14ac:dyDescent="0.25">
      <c r="A1783" s="4">
        <v>44609</v>
      </c>
      <c r="B1783" s="2">
        <v>2.69</v>
      </c>
      <c r="C1783" s="2">
        <v>2.69</v>
      </c>
      <c r="D1783" s="2">
        <v>4153</v>
      </c>
      <c r="E1783" s="2">
        <f t="shared" si="108"/>
        <v>1338480</v>
      </c>
      <c r="F1783" s="15" t="str">
        <f t="shared" si="111"/>
        <v>BULLISH</v>
      </c>
      <c r="G1783" s="15" t="str">
        <f t="shared" si="110"/>
        <v>NEUTRAL</v>
      </c>
      <c r="H1783" s="15" t="str">
        <f t="shared" si="109"/>
        <v>NEUTRAL</v>
      </c>
    </row>
    <row r="1784" spans="1:8" ht="13.5" x14ac:dyDescent="0.25">
      <c r="A1784" s="4">
        <v>44610</v>
      </c>
      <c r="B1784" s="2">
        <v>2.65</v>
      </c>
      <c r="C1784" s="2">
        <v>2.65</v>
      </c>
      <c r="D1784" s="2">
        <v>3367</v>
      </c>
      <c r="E1784" s="2">
        <f t="shared" si="108"/>
        <v>1335113</v>
      </c>
      <c r="F1784" s="15" t="str">
        <f t="shared" si="111"/>
        <v>BEARISH</v>
      </c>
      <c r="G1784" s="15" t="str">
        <f t="shared" si="110"/>
        <v>NEUTRAL</v>
      </c>
      <c r="H1784" s="15" t="str">
        <f t="shared" si="109"/>
        <v>CONFIRMED BEARISH</v>
      </c>
    </row>
    <row r="1785" spans="1:8" ht="13.5" x14ac:dyDescent="0.25">
      <c r="A1785" s="4">
        <v>44613</v>
      </c>
      <c r="B1785" s="2">
        <v>2.6</v>
      </c>
      <c r="C1785" s="2">
        <v>2.6</v>
      </c>
      <c r="D1785" s="2">
        <v>12788</v>
      </c>
      <c r="E1785" s="2">
        <f t="shared" si="108"/>
        <v>1322325</v>
      </c>
      <c r="F1785" s="15" t="str">
        <f t="shared" si="111"/>
        <v>BEARISH</v>
      </c>
      <c r="G1785" s="15" t="str">
        <f t="shared" si="110"/>
        <v>NEUTRAL</v>
      </c>
      <c r="H1785" s="15" t="str">
        <f t="shared" si="109"/>
        <v>CONFIRMED BEARISH</v>
      </c>
    </row>
    <row r="1786" spans="1:8" ht="13.5" x14ac:dyDescent="0.25">
      <c r="A1786" s="4">
        <v>44614</v>
      </c>
      <c r="B1786" s="2">
        <v>2.63</v>
      </c>
      <c r="C1786" s="2">
        <v>2.63</v>
      </c>
      <c r="D1786" s="2">
        <v>1501</v>
      </c>
      <c r="E1786" s="2">
        <f t="shared" si="108"/>
        <v>1323826</v>
      </c>
      <c r="F1786" s="15" t="str">
        <f t="shared" si="111"/>
        <v>BEARISH</v>
      </c>
      <c r="G1786" s="15" t="str">
        <f t="shared" si="110"/>
        <v>NEUTRAL</v>
      </c>
      <c r="H1786" s="15" t="str">
        <f t="shared" si="109"/>
        <v>CONFIRMED BEARISH</v>
      </c>
    </row>
    <row r="1787" spans="1:8" ht="13.5" x14ac:dyDescent="0.25">
      <c r="A1787" s="4">
        <v>44615</v>
      </c>
      <c r="B1787" s="2">
        <v>2.63</v>
      </c>
      <c r="C1787" s="2">
        <v>2.63</v>
      </c>
      <c r="D1787" s="2">
        <v>4500</v>
      </c>
      <c r="E1787" s="2">
        <f t="shared" si="108"/>
        <v>1323826</v>
      </c>
      <c r="F1787" s="15" t="str">
        <f t="shared" si="111"/>
        <v>BEARISH</v>
      </c>
      <c r="G1787" s="15" t="str">
        <f t="shared" si="110"/>
        <v>NEUTRAL</v>
      </c>
      <c r="H1787" s="15" t="str">
        <f t="shared" si="109"/>
        <v>CONFIRMED BEARISH</v>
      </c>
    </row>
    <row r="1788" spans="1:8" ht="13.5" x14ac:dyDescent="0.25">
      <c r="A1788" s="4">
        <v>44616</v>
      </c>
      <c r="B1788" s="2">
        <v>2.6</v>
      </c>
      <c r="C1788" s="2">
        <v>2.6</v>
      </c>
      <c r="D1788" s="2">
        <v>732</v>
      </c>
      <c r="E1788" s="2">
        <f t="shared" si="108"/>
        <v>1323094</v>
      </c>
      <c r="F1788" s="15" t="str">
        <f t="shared" si="111"/>
        <v>BEARISH</v>
      </c>
      <c r="G1788" s="15" t="str">
        <f t="shared" si="110"/>
        <v>NEUTRAL</v>
      </c>
      <c r="H1788" s="15" t="str">
        <f t="shared" si="109"/>
        <v>CONFIRMED BEARISH</v>
      </c>
    </row>
    <row r="1789" spans="1:8" ht="13.5" x14ac:dyDescent="0.25">
      <c r="A1789" s="4">
        <v>44617</v>
      </c>
      <c r="B1789" s="2">
        <v>2.59</v>
      </c>
      <c r="C1789" s="2">
        <v>2.59</v>
      </c>
      <c r="D1789" s="2">
        <v>1090</v>
      </c>
      <c r="E1789" s="2">
        <f t="shared" si="108"/>
        <v>1322004</v>
      </c>
      <c r="F1789" s="15" t="str">
        <f t="shared" si="111"/>
        <v>BEARISH</v>
      </c>
      <c r="G1789" s="15" t="str">
        <f t="shared" si="110"/>
        <v>NEUTRAL</v>
      </c>
      <c r="H1789" s="15" t="str">
        <f t="shared" si="109"/>
        <v>CONFIRMED BEARISH</v>
      </c>
    </row>
    <row r="1790" spans="1:8" ht="13.5" x14ac:dyDescent="0.25">
      <c r="A1790" s="4">
        <v>44620</v>
      </c>
      <c r="B1790" s="2">
        <v>2.59</v>
      </c>
      <c r="C1790" s="2">
        <v>2.59</v>
      </c>
      <c r="D1790" s="2">
        <v>7815</v>
      </c>
      <c r="E1790" s="2">
        <f t="shared" si="108"/>
        <v>1322004</v>
      </c>
      <c r="F1790" s="15" t="str">
        <f t="shared" si="111"/>
        <v>BEARISH</v>
      </c>
      <c r="G1790" s="15" t="str">
        <f t="shared" si="110"/>
        <v>NEUTRAL</v>
      </c>
      <c r="H1790" s="15" t="str">
        <f t="shared" si="109"/>
        <v>CONFIRMED BEARISH</v>
      </c>
    </row>
    <row r="1791" spans="1:8" ht="13.5" x14ac:dyDescent="0.25">
      <c r="A1791" s="4">
        <v>44621</v>
      </c>
      <c r="B1791" s="2">
        <v>2.57</v>
      </c>
      <c r="C1791" s="2">
        <v>2.57</v>
      </c>
      <c r="D1791" s="2">
        <v>39275</v>
      </c>
      <c r="E1791" s="2">
        <f t="shared" si="108"/>
        <v>1282729</v>
      </c>
      <c r="F1791" s="15" t="str">
        <f t="shared" si="111"/>
        <v>BEARISH</v>
      </c>
      <c r="G1791" s="15" t="str">
        <f t="shared" si="110"/>
        <v>WEAK</v>
      </c>
      <c r="H1791" s="15" t="str">
        <f t="shared" si="109"/>
        <v>CONFIRMED BEARISH</v>
      </c>
    </row>
    <row r="1792" spans="1:8" ht="13.5" x14ac:dyDescent="0.25">
      <c r="A1792" s="4">
        <v>44622</v>
      </c>
      <c r="B1792" s="2">
        <v>2.58</v>
      </c>
      <c r="C1792" s="2">
        <v>2.58</v>
      </c>
      <c r="D1792" s="2">
        <v>474</v>
      </c>
      <c r="E1792" s="2">
        <f t="shared" si="108"/>
        <v>1283203</v>
      </c>
      <c r="F1792" s="15" t="str">
        <f t="shared" si="111"/>
        <v>BEARISH</v>
      </c>
      <c r="G1792" s="15" t="str">
        <f t="shared" si="110"/>
        <v>WEAK</v>
      </c>
      <c r="H1792" s="15" t="str">
        <f t="shared" si="109"/>
        <v>CONFIRMED BEARISH</v>
      </c>
    </row>
    <row r="1793" spans="1:8" ht="13.5" x14ac:dyDescent="0.25">
      <c r="A1793" s="4">
        <v>44623</v>
      </c>
      <c r="B1793" s="2">
        <v>2.5</v>
      </c>
      <c r="C1793" s="2">
        <v>2.5</v>
      </c>
      <c r="D1793" s="2">
        <v>1438</v>
      </c>
      <c r="E1793" s="2">
        <f t="shared" si="108"/>
        <v>1281765</v>
      </c>
      <c r="F1793" s="15" t="str">
        <f t="shared" si="111"/>
        <v>BEARISH</v>
      </c>
      <c r="G1793" s="15" t="str">
        <f t="shared" si="110"/>
        <v>WEAK</v>
      </c>
      <c r="H1793" s="15" t="str">
        <f t="shared" si="109"/>
        <v>CONFIRMED BEARISH</v>
      </c>
    </row>
    <row r="1794" spans="1:8" ht="13.5" x14ac:dyDescent="0.25">
      <c r="A1794" s="4">
        <v>44624</v>
      </c>
      <c r="B1794" s="2">
        <v>2.4</v>
      </c>
      <c r="C1794" s="2">
        <v>2.4</v>
      </c>
      <c r="D1794" s="2">
        <v>13971</v>
      </c>
      <c r="E1794" s="2">
        <f t="shared" si="108"/>
        <v>1267794</v>
      </c>
      <c r="F1794" s="15" t="str">
        <f t="shared" si="111"/>
        <v>BEARISH</v>
      </c>
      <c r="G1794" s="15" t="str">
        <f t="shared" si="110"/>
        <v>WEAK</v>
      </c>
      <c r="H1794" s="15" t="str">
        <f t="shared" si="109"/>
        <v>CONFIRMED BEARISH</v>
      </c>
    </row>
    <row r="1795" spans="1:8" ht="13.5" x14ac:dyDescent="0.25">
      <c r="A1795" s="4">
        <v>44627</v>
      </c>
      <c r="B1795" s="2">
        <v>2.2999999999999998</v>
      </c>
      <c r="C1795" s="2">
        <v>2.2999999999999998</v>
      </c>
      <c r="D1795" s="2">
        <v>10768</v>
      </c>
      <c r="E1795" s="2">
        <f t="shared" si="108"/>
        <v>1257026</v>
      </c>
      <c r="F1795" s="15" t="str">
        <f t="shared" si="111"/>
        <v>BEARISH</v>
      </c>
      <c r="G1795" s="15" t="str">
        <f t="shared" si="110"/>
        <v>WEAK</v>
      </c>
      <c r="H1795" s="15" t="str">
        <f t="shared" si="109"/>
        <v>CONFIRMED BEARISH</v>
      </c>
    </row>
    <row r="1796" spans="1:8" ht="13.5" x14ac:dyDescent="0.25">
      <c r="A1796" s="4">
        <v>44628</v>
      </c>
      <c r="B1796" s="2">
        <v>2.2799999999999998</v>
      </c>
      <c r="C1796" s="2">
        <v>2.2799999999999998</v>
      </c>
      <c r="D1796" s="2">
        <v>6691</v>
      </c>
      <c r="E1796" s="2">
        <f t="shared" ref="E1796:E1859" si="112">IF(B1796&gt;B1795, E1795+D1796, IF(B1796&lt;B1795, E1795-D1796, E1795))</f>
        <v>1250335</v>
      </c>
      <c r="F1796" s="15" t="str">
        <f t="shared" si="111"/>
        <v>BEARISH</v>
      </c>
      <c r="G1796" s="15" t="str">
        <f t="shared" si="110"/>
        <v>WEAK</v>
      </c>
      <c r="H1796" s="15" t="str">
        <f t="shared" si="109"/>
        <v>CONFIRMED BEARISH</v>
      </c>
    </row>
    <row r="1797" spans="1:8" ht="13.5" x14ac:dyDescent="0.25">
      <c r="A1797" s="4">
        <v>44629</v>
      </c>
      <c r="B1797" s="2">
        <v>2.2200000000000002</v>
      </c>
      <c r="C1797" s="2">
        <v>2.2200000000000002</v>
      </c>
      <c r="D1797" s="2">
        <v>14853</v>
      </c>
      <c r="E1797" s="2">
        <f t="shared" si="112"/>
        <v>1235482</v>
      </c>
      <c r="F1797" s="15" t="str">
        <f t="shared" si="111"/>
        <v>BEARISH</v>
      </c>
      <c r="G1797" s="15" t="str">
        <f t="shared" si="110"/>
        <v>WEAK</v>
      </c>
      <c r="H1797" s="15" t="str">
        <f t="shared" si="109"/>
        <v>CONFIRMED BEARISH</v>
      </c>
    </row>
    <row r="1798" spans="1:8" ht="13.5" x14ac:dyDescent="0.25">
      <c r="A1798" s="4">
        <v>44630</v>
      </c>
      <c r="B1798" s="2">
        <v>2.2200000000000002</v>
      </c>
      <c r="C1798" s="2">
        <v>2.2200000000000002</v>
      </c>
      <c r="D1798" s="2">
        <v>5925</v>
      </c>
      <c r="E1798" s="2">
        <f t="shared" si="112"/>
        <v>1235482</v>
      </c>
      <c r="F1798" s="15" t="str">
        <f t="shared" si="111"/>
        <v>BEARISH</v>
      </c>
      <c r="G1798" s="15" t="str">
        <f t="shared" si="110"/>
        <v>WEAK</v>
      </c>
      <c r="H1798" s="1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4">
        <v>44631</v>
      </c>
      <c r="B1799" s="2">
        <v>2.2400000000000002</v>
      </c>
      <c r="C1799" s="2">
        <v>2.2400000000000002</v>
      </c>
      <c r="D1799" s="2">
        <v>23529</v>
      </c>
      <c r="E1799" s="2">
        <f t="shared" si="112"/>
        <v>1259011</v>
      </c>
      <c r="F1799" s="15" t="str">
        <f t="shared" si="111"/>
        <v>BEARISH</v>
      </c>
      <c r="G1799" s="15" t="str">
        <f t="shared" ref="G1799:G1862" si="114">IF((E1799-E1794)/E1794 &gt; 0.02, "STRONG",
 IF((E1799-E1794)/E1794 &lt; -0.02, "WEAK", "NEUTRAL"))</f>
        <v>NEUTRAL</v>
      </c>
      <c r="H1799" s="15" t="str">
        <f t="shared" si="113"/>
        <v>CONFIRMED BEARISH</v>
      </c>
    </row>
    <row r="1800" spans="1:8" ht="13.5" x14ac:dyDescent="0.25">
      <c r="A1800" s="4">
        <v>44634</v>
      </c>
      <c r="B1800" s="2">
        <v>2.2400000000000002</v>
      </c>
      <c r="C1800" s="2">
        <v>2.2400000000000002</v>
      </c>
      <c r="D1800" s="2">
        <v>2562</v>
      </c>
      <c r="E1800" s="2">
        <f t="shared" si="112"/>
        <v>1259011</v>
      </c>
      <c r="F1800" s="15" t="str">
        <f t="shared" ref="F1800:F1863" si="115">IF(E1800&gt;E1795,"BULLISH",IF(E1800&lt;E1795,"BEARISH","NEUTRAL"))</f>
        <v>BULLISH</v>
      </c>
      <c r="G1800" s="15" t="str">
        <f t="shared" si="114"/>
        <v>NEUTRAL</v>
      </c>
      <c r="H1800" s="15" t="str">
        <f t="shared" si="113"/>
        <v>BULLISH DIVERGENCE</v>
      </c>
    </row>
    <row r="1801" spans="1:8" ht="13.5" x14ac:dyDescent="0.25">
      <c r="A1801" s="4">
        <v>44635</v>
      </c>
      <c r="B1801" s="2">
        <v>2.23</v>
      </c>
      <c r="C1801" s="2">
        <v>2.23</v>
      </c>
      <c r="D1801" s="2">
        <v>21651</v>
      </c>
      <c r="E1801" s="2">
        <f t="shared" si="112"/>
        <v>1237360</v>
      </c>
      <c r="F1801" s="15" t="str">
        <f t="shared" si="115"/>
        <v>BEARISH</v>
      </c>
      <c r="G1801" s="15" t="str">
        <f t="shared" si="114"/>
        <v>NEUTRAL</v>
      </c>
      <c r="H1801" s="15" t="str">
        <f t="shared" si="113"/>
        <v>CONFIRMED BEARISH</v>
      </c>
    </row>
    <row r="1802" spans="1:8" ht="13.5" x14ac:dyDescent="0.25">
      <c r="A1802" s="4">
        <v>44636</v>
      </c>
      <c r="B1802" s="2">
        <v>2.16</v>
      </c>
      <c r="C1802" s="2">
        <v>2.16</v>
      </c>
      <c r="D1802" s="2">
        <v>50708</v>
      </c>
      <c r="E1802" s="2">
        <f t="shared" si="112"/>
        <v>1186652</v>
      </c>
      <c r="F1802" s="15" t="str">
        <f t="shared" si="115"/>
        <v>BEARISH</v>
      </c>
      <c r="G1802" s="15" t="str">
        <f t="shared" si="114"/>
        <v>WEAK</v>
      </c>
      <c r="H1802" s="15" t="str">
        <f t="shared" si="113"/>
        <v>CONFIRMED BEARISH</v>
      </c>
    </row>
    <row r="1803" spans="1:8" ht="13.5" x14ac:dyDescent="0.25">
      <c r="A1803" s="4">
        <v>44637</v>
      </c>
      <c r="B1803" s="2">
        <v>2.1800000000000002</v>
      </c>
      <c r="C1803" s="2">
        <v>2.1800000000000002</v>
      </c>
      <c r="D1803" s="2">
        <v>7761</v>
      </c>
      <c r="E1803" s="2">
        <f t="shared" si="112"/>
        <v>1194413</v>
      </c>
      <c r="F1803" s="15" t="str">
        <f t="shared" si="115"/>
        <v>BEARISH</v>
      </c>
      <c r="G1803" s="15" t="str">
        <f t="shared" si="114"/>
        <v>WEAK</v>
      </c>
      <c r="H1803" s="15" t="str">
        <f t="shared" si="113"/>
        <v>CONFIRMED BEARISH</v>
      </c>
    </row>
    <row r="1804" spans="1:8" ht="13.5" x14ac:dyDescent="0.25">
      <c r="A1804" s="4">
        <v>44638</v>
      </c>
      <c r="B1804" s="2">
        <v>2.2000000000000002</v>
      </c>
      <c r="C1804" s="2">
        <v>2.2000000000000002</v>
      </c>
      <c r="D1804" s="2">
        <v>23157</v>
      </c>
      <c r="E1804" s="2">
        <f t="shared" si="112"/>
        <v>1217570</v>
      </c>
      <c r="F1804" s="15" t="str">
        <f t="shared" si="115"/>
        <v>BEARISH</v>
      </c>
      <c r="G1804" s="15" t="str">
        <f t="shared" si="114"/>
        <v>WEAK</v>
      </c>
      <c r="H1804" s="15" t="str">
        <f t="shared" si="113"/>
        <v>CONFIRMED BEARISH</v>
      </c>
    </row>
    <row r="1805" spans="1:8" ht="13.5" x14ac:dyDescent="0.25">
      <c r="A1805" s="4">
        <v>44641</v>
      </c>
      <c r="B1805" s="2">
        <v>2.09</v>
      </c>
      <c r="C1805" s="2">
        <v>2.09</v>
      </c>
      <c r="D1805" s="2">
        <v>32286</v>
      </c>
      <c r="E1805" s="2">
        <f t="shared" si="112"/>
        <v>1185284</v>
      </c>
      <c r="F1805" s="15" t="str">
        <f t="shared" si="115"/>
        <v>BEARISH</v>
      </c>
      <c r="G1805" s="15" t="str">
        <f t="shared" si="114"/>
        <v>WEAK</v>
      </c>
      <c r="H1805" s="15" t="str">
        <f t="shared" si="113"/>
        <v>CONFIRMED BEARISH</v>
      </c>
    </row>
    <row r="1806" spans="1:8" ht="13.5" x14ac:dyDescent="0.25">
      <c r="A1806" s="4">
        <v>44642</v>
      </c>
      <c r="B1806" s="2">
        <v>2.1800000000000002</v>
      </c>
      <c r="C1806" s="2">
        <v>2.1800000000000002</v>
      </c>
      <c r="D1806" s="2">
        <v>6148</v>
      </c>
      <c r="E1806" s="2">
        <f t="shared" si="112"/>
        <v>1191432</v>
      </c>
      <c r="F1806" s="15" t="str">
        <f t="shared" si="115"/>
        <v>BEARISH</v>
      </c>
      <c r="G1806" s="15" t="str">
        <f t="shared" si="114"/>
        <v>WEAK</v>
      </c>
      <c r="H1806" s="15" t="str">
        <f t="shared" si="113"/>
        <v>CONFIRMED BEARISH</v>
      </c>
    </row>
    <row r="1807" spans="1:8" ht="13.5" x14ac:dyDescent="0.25">
      <c r="A1807" s="4">
        <v>44643</v>
      </c>
      <c r="B1807" s="2">
        <v>2.16</v>
      </c>
      <c r="C1807" s="2">
        <v>2.16</v>
      </c>
      <c r="D1807" s="2">
        <v>1377</v>
      </c>
      <c r="E1807" s="2">
        <f t="shared" si="112"/>
        <v>1190055</v>
      </c>
      <c r="F1807" s="15" t="str">
        <f t="shared" si="115"/>
        <v>BULLISH</v>
      </c>
      <c r="G1807" s="15" t="str">
        <f t="shared" si="114"/>
        <v>NEUTRAL</v>
      </c>
      <c r="H1807" s="15" t="str">
        <f t="shared" si="113"/>
        <v>NEUTRAL</v>
      </c>
    </row>
    <row r="1808" spans="1:8" ht="13.5" x14ac:dyDescent="0.25">
      <c r="A1808" s="4">
        <v>44644</v>
      </c>
      <c r="B1808" s="2">
        <v>2.1800000000000002</v>
      </c>
      <c r="C1808" s="2">
        <v>2.1800000000000002</v>
      </c>
      <c r="D1808" s="2">
        <v>1795</v>
      </c>
      <c r="E1808" s="2">
        <f t="shared" si="112"/>
        <v>1191850</v>
      </c>
      <c r="F1808" s="15" t="str">
        <f t="shared" si="115"/>
        <v>BEARISH</v>
      </c>
      <c r="G1808" s="15" t="str">
        <f t="shared" si="114"/>
        <v>NEUTRAL</v>
      </c>
      <c r="H1808" s="15" t="str">
        <f t="shared" si="113"/>
        <v>NEUTRAL</v>
      </c>
    </row>
    <row r="1809" spans="1:8" ht="13.5" x14ac:dyDescent="0.25">
      <c r="A1809" s="4">
        <v>44645</v>
      </c>
      <c r="B1809" s="2">
        <v>2.2000000000000002</v>
      </c>
      <c r="C1809" s="2">
        <v>2.2000000000000002</v>
      </c>
      <c r="D1809" s="2">
        <v>702</v>
      </c>
      <c r="E1809" s="2">
        <f t="shared" si="112"/>
        <v>1192552</v>
      </c>
      <c r="F1809" s="15" t="str">
        <f t="shared" si="115"/>
        <v>BEARISH</v>
      </c>
      <c r="G1809" s="15" t="str">
        <f t="shared" si="114"/>
        <v>WEAK</v>
      </c>
      <c r="H1809" s="15" t="str">
        <f t="shared" si="113"/>
        <v>NEUTRAL</v>
      </c>
    </row>
    <row r="1810" spans="1:8" ht="13.5" x14ac:dyDescent="0.25">
      <c r="A1810" s="4">
        <v>44648</v>
      </c>
      <c r="B1810" s="2">
        <v>2.2400000000000002</v>
      </c>
      <c r="C1810" s="2">
        <v>2.2400000000000002</v>
      </c>
      <c r="D1810" s="2">
        <v>6906</v>
      </c>
      <c r="E1810" s="2">
        <f t="shared" si="112"/>
        <v>1199458</v>
      </c>
      <c r="F1810" s="15" t="str">
        <f t="shared" si="115"/>
        <v>BULLISH</v>
      </c>
      <c r="G1810" s="15" t="str">
        <f t="shared" si="114"/>
        <v>NEUTRAL</v>
      </c>
      <c r="H1810" s="15" t="str">
        <f t="shared" si="113"/>
        <v>CONFIRMED BULLISH</v>
      </c>
    </row>
    <row r="1811" spans="1:8" ht="13.5" x14ac:dyDescent="0.25">
      <c r="A1811" s="4">
        <v>44649</v>
      </c>
      <c r="B1811" s="2">
        <v>2.16</v>
      </c>
      <c r="C1811" s="2">
        <v>2.16</v>
      </c>
      <c r="D1811" s="2">
        <v>12510</v>
      </c>
      <c r="E1811" s="2">
        <f t="shared" si="112"/>
        <v>1186948</v>
      </c>
      <c r="F1811" s="15" t="str">
        <f t="shared" si="115"/>
        <v>BEARISH</v>
      </c>
      <c r="G1811" s="15" t="str">
        <f t="shared" si="114"/>
        <v>NEUTRAL</v>
      </c>
      <c r="H1811" s="15" t="str">
        <f t="shared" si="113"/>
        <v>CONFIRMED BEARISH</v>
      </c>
    </row>
    <row r="1812" spans="1:8" ht="13.5" x14ac:dyDescent="0.25">
      <c r="A1812" s="4">
        <v>44650</v>
      </c>
      <c r="B1812" s="2">
        <v>2.2000000000000002</v>
      </c>
      <c r="C1812" s="2">
        <v>2.2000000000000002</v>
      </c>
      <c r="D1812" s="2">
        <v>10001</v>
      </c>
      <c r="E1812" s="2">
        <f t="shared" si="112"/>
        <v>1196949</v>
      </c>
      <c r="F1812" s="15" t="str">
        <f t="shared" si="115"/>
        <v>BULLISH</v>
      </c>
      <c r="G1812" s="15" t="str">
        <f t="shared" si="114"/>
        <v>NEUTRAL</v>
      </c>
      <c r="H1812" s="15" t="str">
        <f t="shared" si="113"/>
        <v>CONFIRMED BULLISH</v>
      </c>
    </row>
    <row r="1813" spans="1:8" ht="13.5" x14ac:dyDescent="0.25">
      <c r="A1813" s="4">
        <v>44651</v>
      </c>
      <c r="B1813" s="2">
        <v>2.2000000000000002</v>
      </c>
      <c r="C1813" s="2">
        <v>2.2000000000000002</v>
      </c>
      <c r="D1813" s="2">
        <v>1761</v>
      </c>
      <c r="E1813" s="2">
        <f t="shared" si="112"/>
        <v>1196949</v>
      </c>
      <c r="F1813" s="15" t="str">
        <f t="shared" si="115"/>
        <v>BULLISH</v>
      </c>
      <c r="G1813" s="15" t="str">
        <f t="shared" si="114"/>
        <v>NEUTRAL</v>
      </c>
      <c r="H1813" s="15" t="str">
        <f t="shared" si="113"/>
        <v>CONFIRMED BULLISH</v>
      </c>
    </row>
    <row r="1814" spans="1:8" ht="13.5" x14ac:dyDescent="0.25">
      <c r="A1814" s="4">
        <v>44652</v>
      </c>
      <c r="B1814" s="2">
        <v>2.12</v>
      </c>
      <c r="C1814" s="2">
        <v>2.12</v>
      </c>
      <c r="D1814" s="2">
        <v>62189</v>
      </c>
      <c r="E1814" s="2">
        <f t="shared" si="112"/>
        <v>1134760</v>
      </c>
      <c r="F1814" s="15" t="str">
        <f t="shared" si="115"/>
        <v>BEARISH</v>
      </c>
      <c r="G1814" s="15" t="str">
        <f t="shared" si="114"/>
        <v>WEAK</v>
      </c>
      <c r="H1814" s="15" t="str">
        <f t="shared" si="113"/>
        <v>CONFIRMED BEARISH</v>
      </c>
    </row>
    <row r="1815" spans="1:8" ht="13.5" x14ac:dyDescent="0.25">
      <c r="A1815" s="4">
        <v>44655</v>
      </c>
      <c r="B1815" s="2">
        <v>2.12</v>
      </c>
      <c r="C1815" s="2">
        <v>2.12</v>
      </c>
      <c r="D1815" s="2">
        <v>3822</v>
      </c>
      <c r="E1815" s="2">
        <f t="shared" si="112"/>
        <v>1134760</v>
      </c>
      <c r="F1815" s="15" t="str">
        <f t="shared" si="115"/>
        <v>BEARISH</v>
      </c>
      <c r="G1815" s="15" t="str">
        <f t="shared" si="114"/>
        <v>WEAK</v>
      </c>
      <c r="H1815" s="15" t="str">
        <f t="shared" si="113"/>
        <v>CONFIRMED BEARISH</v>
      </c>
    </row>
    <row r="1816" spans="1:8" ht="13.5" x14ac:dyDescent="0.25">
      <c r="A1816" s="4">
        <v>44656</v>
      </c>
      <c r="B1816" s="2">
        <v>2.14</v>
      </c>
      <c r="C1816" s="2">
        <v>2.14</v>
      </c>
      <c r="D1816" s="2">
        <v>6615</v>
      </c>
      <c r="E1816" s="2">
        <f t="shared" si="112"/>
        <v>1141375</v>
      </c>
      <c r="F1816" s="15" t="str">
        <f t="shared" si="115"/>
        <v>BEARISH</v>
      </c>
      <c r="G1816" s="15" t="str">
        <f t="shared" si="114"/>
        <v>WEAK</v>
      </c>
      <c r="H1816" s="15" t="str">
        <f t="shared" si="113"/>
        <v>CONFIRMED BEARISH</v>
      </c>
    </row>
    <row r="1817" spans="1:8" ht="13.5" x14ac:dyDescent="0.25">
      <c r="A1817" s="4">
        <v>44657</v>
      </c>
      <c r="B1817" s="2">
        <v>2.1</v>
      </c>
      <c r="C1817" s="2">
        <v>2.1</v>
      </c>
      <c r="D1817" s="2">
        <v>13100</v>
      </c>
      <c r="E1817" s="2">
        <f t="shared" si="112"/>
        <v>1128275</v>
      </c>
      <c r="F1817" s="15" t="str">
        <f t="shared" si="115"/>
        <v>BEARISH</v>
      </c>
      <c r="G1817" s="15" t="str">
        <f t="shared" si="114"/>
        <v>WEAK</v>
      </c>
      <c r="H1817" s="15" t="str">
        <f t="shared" si="113"/>
        <v>CONFIRMED BEARISH</v>
      </c>
    </row>
    <row r="1818" spans="1:8" ht="13.5" x14ac:dyDescent="0.25">
      <c r="A1818" s="4">
        <v>44658</v>
      </c>
      <c r="B1818" s="2">
        <v>2.14</v>
      </c>
      <c r="C1818" s="2">
        <v>2.14</v>
      </c>
      <c r="D1818" s="2">
        <v>4043</v>
      </c>
      <c r="E1818" s="2">
        <f t="shared" si="112"/>
        <v>1132318</v>
      </c>
      <c r="F1818" s="15" t="str">
        <f t="shared" si="115"/>
        <v>BEARISH</v>
      </c>
      <c r="G1818" s="15" t="str">
        <f t="shared" si="114"/>
        <v>WEAK</v>
      </c>
      <c r="H1818" s="15" t="str">
        <f t="shared" si="113"/>
        <v>CONFIRMED BEARISH</v>
      </c>
    </row>
    <row r="1819" spans="1:8" ht="13.5" x14ac:dyDescent="0.25">
      <c r="A1819" s="4">
        <v>44659</v>
      </c>
      <c r="B1819" s="2">
        <v>2.14</v>
      </c>
      <c r="C1819" s="2">
        <v>2.14</v>
      </c>
      <c r="D1819" s="2">
        <v>5115</v>
      </c>
      <c r="E1819" s="2">
        <f t="shared" si="112"/>
        <v>1132318</v>
      </c>
      <c r="F1819" s="15" t="str">
        <f t="shared" si="115"/>
        <v>BEARISH</v>
      </c>
      <c r="G1819" s="15" t="str">
        <f t="shared" si="114"/>
        <v>NEUTRAL</v>
      </c>
      <c r="H1819" s="15" t="str">
        <f t="shared" si="113"/>
        <v>BEARISH DIVERGENCE</v>
      </c>
    </row>
    <row r="1820" spans="1:8" ht="13.5" x14ac:dyDescent="0.25">
      <c r="A1820" s="4">
        <v>44662</v>
      </c>
      <c r="B1820" s="2">
        <v>2.14</v>
      </c>
      <c r="C1820" s="2">
        <v>2.14</v>
      </c>
      <c r="D1820" s="2">
        <v>525</v>
      </c>
      <c r="E1820" s="2">
        <f t="shared" si="112"/>
        <v>1132318</v>
      </c>
      <c r="F1820" s="15" t="str">
        <f t="shared" si="115"/>
        <v>BEARISH</v>
      </c>
      <c r="G1820" s="15" t="str">
        <f t="shared" si="114"/>
        <v>NEUTRAL</v>
      </c>
      <c r="H1820" s="15" t="str">
        <f t="shared" si="113"/>
        <v>BEARISH DIVERGENCE</v>
      </c>
    </row>
    <row r="1821" spans="1:8" ht="13.5" x14ac:dyDescent="0.25">
      <c r="A1821" s="4">
        <v>44663</v>
      </c>
      <c r="B1821" s="2">
        <v>2.12</v>
      </c>
      <c r="C1821" s="2">
        <v>2.12</v>
      </c>
      <c r="D1821" s="2">
        <v>1755</v>
      </c>
      <c r="E1821" s="2">
        <f t="shared" si="112"/>
        <v>1130563</v>
      </c>
      <c r="F1821" s="15" t="str">
        <f t="shared" si="115"/>
        <v>BEARISH</v>
      </c>
      <c r="G1821" s="15" t="str">
        <f t="shared" si="114"/>
        <v>NEUTRAL</v>
      </c>
      <c r="H1821" s="15" t="str">
        <f t="shared" si="113"/>
        <v>CONFIRMED BEARISH</v>
      </c>
    </row>
    <row r="1822" spans="1:8" ht="13.5" x14ac:dyDescent="0.25">
      <c r="A1822" s="4">
        <v>44664</v>
      </c>
      <c r="B1822" s="2">
        <v>2.14</v>
      </c>
      <c r="C1822" s="2">
        <v>2.14</v>
      </c>
      <c r="D1822" s="2">
        <v>1287</v>
      </c>
      <c r="E1822" s="2">
        <f t="shared" si="112"/>
        <v>1131850</v>
      </c>
      <c r="F1822" s="15" t="str">
        <f t="shared" si="115"/>
        <v>BULLISH</v>
      </c>
      <c r="G1822" s="15" t="str">
        <f t="shared" si="114"/>
        <v>NEUTRAL</v>
      </c>
      <c r="H1822" s="15" t="str">
        <f t="shared" si="113"/>
        <v>CONFIRMED BULLISH</v>
      </c>
    </row>
    <row r="1823" spans="1:8" ht="13.5" x14ac:dyDescent="0.25">
      <c r="A1823" s="4">
        <v>44665</v>
      </c>
      <c r="B1823" s="2">
        <v>2.13</v>
      </c>
      <c r="C1823" s="2">
        <v>2.13</v>
      </c>
      <c r="D1823" s="2">
        <v>881</v>
      </c>
      <c r="E1823" s="2">
        <f t="shared" si="112"/>
        <v>1130969</v>
      </c>
      <c r="F1823" s="15" t="str">
        <f t="shared" si="115"/>
        <v>BEARISH</v>
      </c>
      <c r="G1823" s="15" t="str">
        <f t="shared" si="114"/>
        <v>NEUTRAL</v>
      </c>
      <c r="H1823" s="15" t="str">
        <f t="shared" si="113"/>
        <v>CONFIRMED BEARISH</v>
      </c>
    </row>
    <row r="1824" spans="1:8" ht="13.5" x14ac:dyDescent="0.25">
      <c r="A1824" s="4">
        <v>44666</v>
      </c>
      <c r="B1824" s="2">
        <v>2.13</v>
      </c>
      <c r="C1824" s="2">
        <v>2.13</v>
      </c>
      <c r="D1824" s="2">
        <v>44133</v>
      </c>
      <c r="E1824" s="2">
        <f t="shared" si="112"/>
        <v>1130969</v>
      </c>
      <c r="F1824" s="15" t="str">
        <f t="shared" si="115"/>
        <v>BEARISH</v>
      </c>
      <c r="G1824" s="15" t="str">
        <f t="shared" si="114"/>
        <v>NEUTRAL</v>
      </c>
      <c r="H1824" s="15" t="str">
        <f t="shared" si="113"/>
        <v>CONFIRMED BEARISH</v>
      </c>
    </row>
    <row r="1825" spans="1:8" ht="13.5" x14ac:dyDescent="0.25">
      <c r="A1825" s="4">
        <v>44669</v>
      </c>
      <c r="B1825" s="2">
        <v>2.19</v>
      </c>
      <c r="C1825" s="2">
        <v>2.19</v>
      </c>
      <c r="D1825" s="2">
        <v>35370</v>
      </c>
      <c r="E1825" s="2">
        <f t="shared" si="112"/>
        <v>1166339</v>
      </c>
      <c r="F1825" s="15" t="str">
        <f t="shared" si="115"/>
        <v>BULLISH</v>
      </c>
      <c r="G1825" s="15" t="str">
        <f t="shared" si="114"/>
        <v>STRONG</v>
      </c>
      <c r="H1825" s="15" t="str">
        <f t="shared" si="113"/>
        <v>CONFIRMED BULLISH</v>
      </c>
    </row>
    <row r="1826" spans="1:8" ht="13.5" x14ac:dyDescent="0.25">
      <c r="A1826" s="4">
        <v>44670</v>
      </c>
      <c r="B1826" s="2">
        <v>2.27</v>
      </c>
      <c r="C1826" s="2">
        <v>2.27</v>
      </c>
      <c r="D1826" s="2">
        <v>61249</v>
      </c>
      <c r="E1826" s="2">
        <f t="shared" si="112"/>
        <v>1227588</v>
      </c>
      <c r="F1826" s="15" t="str">
        <f t="shared" si="115"/>
        <v>BULLISH</v>
      </c>
      <c r="G1826" s="15" t="str">
        <f t="shared" si="114"/>
        <v>STRONG</v>
      </c>
      <c r="H1826" s="15" t="str">
        <f t="shared" si="113"/>
        <v>CONFIRMED BULLISH</v>
      </c>
    </row>
    <row r="1827" spans="1:8" ht="13.5" x14ac:dyDescent="0.25">
      <c r="A1827" s="4">
        <v>44671</v>
      </c>
      <c r="B1827" s="2">
        <v>2.2999999999999998</v>
      </c>
      <c r="C1827" s="2">
        <v>2.2999999999999998</v>
      </c>
      <c r="D1827" s="2">
        <v>8874</v>
      </c>
      <c r="E1827" s="2">
        <f t="shared" si="112"/>
        <v>1236462</v>
      </c>
      <c r="F1827" s="15" t="str">
        <f t="shared" si="115"/>
        <v>BULLISH</v>
      </c>
      <c r="G1827" s="15" t="str">
        <f t="shared" si="114"/>
        <v>STRONG</v>
      </c>
      <c r="H1827" s="15" t="str">
        <f t="shared" si="113"/>
        <v>CONFIRMED BULLISH</v>
      </c>
    </row>
    <row r="1828" spans="1:8" ht="13.5" x14ac:dyDescent="0.25">
      <c r="A1828" s="4">
        <v>44672</v>
      </c>
      <c r="B1828" s="2">
        <v>2.31</v>
      </c>
      <c r="C1828" s="2">
        <v>2.31</v>
      </c>
      <c r="D1828" s="2">
        <v>2698</v>
      </c>
      <c r="E1828" s="2">
        <f t="shared" si="112"/>
        <v>1239160</v>
      </c>
      <c r="F1828" s="15" t="str">
        <f t="shared" si="115"/>
        <v>BULLISH</v>
      </c>
      <c r="G1828" s="15" t="str">
        <f t="shared" si="114"/>
        <v>STRONG</v>
      </c>
      <c r="H1828" s="15" t="str">
        <f t="shared" si="113"/>
        <v>CONFIRMED BULLISH</v>
      </c>
    </row>
    <row r="1829" spans="1:8" ht="13.5" x14ac:dyDescent="0.25">
      <c r="A1829" s="4">
        <v>44673</v>
      </c>
      <c r="B1829" s="2">
        <v>2.3199999999999998</v>
      </c>
      <c r="C1829" s="2">
        <v>2.3199999999999998</v>
      </c>
      <c r="D1829" s="2">
        <v>2169</v>
      </c>
      <c r="E1829" s="2">
        <f t="shared" si="112"/>
        <v>1241329</v>
      </c>
      <c r="F1829" s="15" t="str">
        <f t="shared" si="115"/>
        <v>BULLISH</v>
      </c>
      <c r="G1829" s="15" t="str">
        <f t="shared" si="114"/>
        <v>STRONG</v>
      </c>
      <c r="H1829" s="15" t="str">
        <f t="shared" si="113"/>
        <v>CONFIRMED BULLISH</v>
      </c>
    </row>
    <row r="1830" spans="1:8" ht="13.5" x14ac:dyDescent="0.25">
      <c r="A1830" s="4">
        <v>44676</v>
      </c>
      <c r="B1830" s="2">
        <v>2.2999999999999998</v>
      </c>
      <c r="C1830" s="2">
        <v>2.2999999999999998</v>
      </c>
      <c r="D1830" s="2">
        <v>17214</v>
      </c>
      <c r="E1830" s="2">
        <f t="shared" si="112"/>
        <v>1224115</v>
      </c>
      <c r="F1830" s="15" t="str">
        <f t="shared" si="115"/>
        <v>BULLISH</v>
      </c>
      <c r="G1830" s="15" t="str">
        <f t="shared" si="114"/>
        <v>STRONG</v>
      </c>
      <c r="H1830" s="15" t="str">
        <f t="shared" si="113"/>
        <v>CONFIRMED BULLISH</v>
      </c>
    </row>
    <row r="1831" spans="1:8" ht="13.5" x14ac:dyDescent="0.25">
      <c r="A1831" s="4">
        <v>44677</v>
      </c>
      <c r="B1831" s="2">
        <v>2.31</v>
      </c>
      <c r="C1831" s="2">
        <v>2.31</v>
      </c>
      <c r="D1831" s="2">
        <v>1324</v>
      </c>
      <c r="E1831" s="2">
        <f t="shared" si="112"/>
        <v>1225439</v>
      </c>
      <c r="F1831" s="15" t="str">
        <f t="shared" si="115"/>
        <v>BEARISH</v>
      </c>
      <c r="G1831" s="15" t="str">
        <f t="shared" si="114"/>
        <v>NEUTRAL</v>
      </c>
      <c r="H1831" s="15" t="str">
        <f t="shared" si="113"/>
        <v>BEARISH DIVERGENCE</v>
      </c>
    </row>
    <row r="1832" spans="1:8" ht="13.5" x14ac:dyDescent="0.25">
      <c r="A1832" s="4">
        <v>44678</v>
      </c>
      <c r="B1832" s="2">
        <v>2.31</v>
      </c>
      <c r="C1832" s="2">
        <v>2.31</v>
      </c>
      <c r="D1832" s="2">
        <v>0</v>
      </c>
      <c r="E1832" s="2">
        <f t="shared" si="112"/>
        <v>1225439</v>
      </c>
      <c r="F1832" s="15" t="str">
        <f t="shared" si="115"/>
        <v>BEARISH</v>
      </c>
      <c r="G1832" s="15" t="str">
        <f t="shared" si="114"/>
        <v>NEUTRAL</v>
      </c>
      <c r="H1832" s="15" t="str">
        <f t="shared" si="113"/>
        <v>BEARISH DIVERGENCE</v>
      </c>
    </row>
    <row r="1833" spans="1:8" ht="13.5" x14ac:dyDescent="0.25">
      <c r="A1833" s="4">
        <v>44679</v>
      </c>
      <c r="B1833" s="2">
        <v>2.2799999999999998</v>
      </c>
      <c r="C1833" s="2">
        <v>2.2799999999999998</v>
      </c>
      <c r="D1833" s="2">
        <v>212</v>
      </c>
      <c r="E1833" s="2">
        <f t="shared" si="112"/>
        <v>1225227</v>
      </c>
      <c r="F1833" s="15" t="str">
        <f t="shared" si="115"/>
        <v>BEARISH</v>
      </c>
      <c r="G1833" s="15" t="str">
        <f t="shared" si="114"/>
        <v>NEUTRAL</v>
      </c>
      <c r="H1833" s="15" t="str">
        <f t="shared" si="113"/>
        <v>CONFIRMED BEARISH</v>
      </c>
    </row>
    <row r="1834" spans="1:8" ht="13.5" x14ac:dyDescent="0.25">
      <c r="A1834" s="4">
        <v>44680</v>
      </c>
      <c r="B1834" s="2">
        <v>2.2999999999999998</v>
      </c>
      <c r="C1834" s="2">
        <v>2.2999999999999998</v>
      </c>
      <c r="D1834" s="2">
        <v>87</v>
      </c>
      <c r="E1834" s="2">
        <f t="shared" si="112"/>
        <v>1225314</v>
      </c>
      <c r="F1834" s="15" t="str">
        <f t="shared" si="115"/>
        <v>BEARISH</v>
      </c>
      <c r="G1834" s="15" t="str">
        <f t="shared" si="114"/>
        <v>NEUTRAL</v>
      </c>
      <c r="H1834" s="15" t="str">
        <f t="shared" si="113"/>
        <v>CONFIRMED BEARISH</v>
      </c>
    </row>
    <row r="1835" spans="1:8" ht="13.5" x14ac:dyDescent="0.25">
      <c r="A1835" s="4">
        <v>44685</v>
      </c>
      <c r="B1835" s="2">
        <v>2.29</v>
      </c>
      <c r="C1835" s="2">
        <v>2.29</v>
      </c>
      <c r="D1835" s="2">
        <v>2367</v>
      </c>
      <c r="E1835" s="2">
        <f t="shared" si="112"/>
        <v>1222947</v>
      </c>
      <c r="F1835" s="15" t="str">
        <f t="shared" si="115"/>
        <v>BEARISH</v>
      </c>
      <c r="G1835" s="15" t="str">
        <f t="shared" si="114"/>
        <v>NEUTRAL</v>
      </c>
      <c r="H1835" s="15" t="str">
        <f t="shared" si="113"/>
        <v>CONFIRMED BEARISH</v>
      </c>
    </row>
    <row r="1836" spans="1:8" ht="13.5" x14ac:dyDescent="0.25">
      <c r="A1836" s="4">
        <v>44686</v>
      </c>
      <c r="B1836" s="2">
        <v>2.29</v>
      </c>
      <c r="C1836" s="2">
        <v>2.29</v>
      </c>
      <c r="D1836" s="2">
        <v>3400</v>
      </c>
      <c r="E1836" s="2">
        <f t="shared" si="112"/>
        <v>1222947</v>
      </c>
      <c r="F1836" s="15" t="str">
        <f t="shared" si="115"/>
        <v>BEARISH</v>
      </c>
      <c r="G1836" s="15" t="str">
        <f t="shared" si="114"/>
        <v>NEUTRAL</v>
      </c>
      <c r="H1836" s="15" t="str">
        <f t="shared" si="113"/>
        <v>CONFIRMED BEARISH</v>
      </c>
    </row>
    <row r="1837" spans="1:8" ht="13.5" x14ac:dyDescent="0.25">
      <c r="A1837" s="4">
        <v>44687</v>
      </c>
      <c r="B1837" s="2">
        <v>2.25</v>
      </c>
      <c r="C1837" s="2">
        <v>2.25</v>
      </c>
      <c r="D1837" s="2">
        <v>23375</v>
      </c>
      <c r="E1837" s="2">
        <f t="shared" si="112"/>
        <v>1199572</v>
      </c>
      <c r="F1837" s="15" t="str">
        <f t="shared" si="115"/>
        <v>BEARISH</v>
      </c>
      <c r="G1837" s="15" t="str">
        <f t="shared" si="114"/>
        <v>WEAK</v>
      </c>
      <c r="H1837" s="15" t="str">
        <f t="shared" si="113"/>
        <v>CONFIRMED BEARISH</v>
      </c>
    </row>
    <row r="1838" spans="1:8" ht="13.5" x14ac:dyDescent="0.25">
      <c r="A1838" s="4">
        <v>44690</v>
      </c>
      <c r="B1838" s="2">
        <v>2.27</v>
      </c>
      <c r="C1838" s="2">
        <v>2.27</v>
      </c>
      <c r="D1838" s="2">
        <v>1637</v>
      </c>
      <c r="E1838" s="2">
        <f t="shared" si="112"/>
        <v>1201209</v>
      </c>
      <c r="F1838" s="15" t="str">
        <f t="shared" si="115"/>
        <v>BEARISH</v>
      </c>
      <c r="G1838" s="15" t="str">
        <f t="shared" si="114"/>
        <v>NEUTRAL</v>
      </c>
      <c r="H1838" s="15" t="str">
        <f t="shared" si="113"/>
        <v>CONFIRMED BEARISH</v>
      </c>
    </row>
    <row r="1839" spans="1:8" ht="13.5" x14ac:dyDescent="0.25">
      <c r="A1839" s="4">
        <v>44691</v>
      </c>
      <c r="B1839" s="2">
        <v>2.2599999999999998</v>
      </c>
      <c r="C1839" s="2">
        <v>2.2599999999999998</v>
      </c>
      <c r="D1839" s="2">
        <v>12498</v>
      </c>
      <c r="E1839" s="2">
        <f t="shared" si="112"/>
        <v>1188711</v>
      </c>
      <c r="F1839" s="15" t="str">
        <f t="shared" si="115"/>
        <v>BEARISH</v>
      </c>
      <c r="G1839" s="15" t="str">
        <f t="shared" si="114"/>
        <v>WEAK</v>
      </c>
      <c r="H1839" s="15" t="str">
        <f t="shared" si="113"/>
        <v>CONFIRMED BEARISH</v>
      </c>
    </row>
    <row r="1840" spans="1:8" ht="13.5" x14ac:dyDescent="0.25">
      <c r="A1840" s="4">
        <v>44692</v>
      </c>
      <c r="B1840" s="2">
        <v>2.2799999999999998</v>
      </c>
      <c r="C1840" s="2">
        <v>2.2799999999999998</v>
      </c>
      <c r="D1840" s="2">
        <v>20873</v>
      </c>
      <c r="E1840" s="2">
        <f t="shared" si="112"/>
        <v>1209584</v>
      </c>
      <c r="F1840" s="15" t="str">
        <f t="shared" si="115"/>
        <v>BEARISH</v>
      </c>
      <c r="G1840" s="15" t="str">
        <f t="shared" si="114"/>
        <v>NEUTRAL</v>
      </c>
      <c r="H1840" s="15" t="str">
        <f t="shared" si="113"/>
        <v>CONFIRMED BEARISH</v>
      </c>
    </row>
    <row r="1841" spans="1:8" ht="13.5" x14ac:dyDescent="0.25">
      <c r="A1841" s="4">
        <v>44693</v>
      </c>
      <c r="B1841" s="2">
        <v>2.38</v>
      </c>
      <c r="C1841" s="2">
        <v>2.38</v>
      </c>
      <c r="D1841" s="2">
        <v>25909</v>
      </c>
      <c r="E1841" s="2">
        <f t="shared" si="112"/>
        <v>1235493</v>
      </c>
      <c r="F1841" s="15" t="str">
        <f t="shared" si="115"/>
        <v>BULLISH</v>
      </c>
      <c r="G1841" s="15" t="str">
        <f t="shared" si="114"/>
        <v>NEUTRAL</v>
      </c>
      <c r="H1841" s="15" t="str">
        <f t="shared" si="113"/>
        <v>CONFIRMED BULLISH</v>
      </c>
    </row>
    <row r="1842" spans="1:8" ht="13.5" x14ac:dyDescent="0.25">
      <c r="A1842" s="4">
        <v>44694</v>
      </c>
      <c r="B1842" s="2">
        <v>2.38</v>
      </c>
      <c r="C1842" s="2">
        <v>2.38</v>
      </c>
      <c r="D1842" s="2">
        <v>21264</v>
      </c>
      <c r="E1842" s="2">
        <f t="shared" si="112"/>
        <v>1235493</v>
      </c>
      <c r="F1842" s="15" t="str">
        <f t="shared" si="115"/>
        <v>BULLISH</v>
      </c>
      <c r="G1842" s="15" t="str">
        <f t="shared" si="114"/>
        <v>STRONG</v>
      </c>
      <c r="H1842" s="15" t="str">
        <f t="shared" si="113"/>
        <v>CONFIRMED BULLISH</v>
      </c>
    </row>
    <row r="1843" spans="1:8" ht="13.5" x14ac:dyDescent="0.25">
      <c r="A1843" s="4">
        <v>44697</v>
      </c>
      <c r="B1843" s="2">
        <v>2.36</v>
      </c>
      <c r="C1843" s="2">
        <v>2.36</v>
      </c>
      <c r="D1843" s="2">
        <v>3947</v>
      </c>
      <c r="E1843" s="2">
        <f t="shared" si="112"/>
        <v>1231546</v>
      </c>
      <c r="F1843" s="15" t="str">
        <f t="shared" si="115"/>
        <v>BULLISH</v>
      </c>
      <c r="G1843" s="15" t="str">
        <f t="shared" si="114"/>
        <v>STRONG</v>
      </c>
      <c r="H1843" s="15" t="str">
        <f t="shared" si="113"/>
        <v>CONFIRMED BULLISH</v>
      </c>
    </row>
    <row r="1844" spans="1:8" ht="13.5" x14ac:dyDescent="0.25">
      <c r="A1844" s="4">
        <v>44698</v>
      </c>
      <c r="B1844" s="2">
        <v>2.34</v>
      </c>
      <c r="C1844" s="2">
        <v>2.34</v>
      </c>
      <c r="D1844" s="2">
        <v>11000</v>
      </c>
      <c r="E1844" s="2">
        <f t="shared" si="112"/>
        <v>1220546</v>
      </c>
      <c r="F1844" s="15" t="str">
        <f t="shared" si="115"/>
        <v>BULLISH</v>
      </c>
      <c r="G1844" s="15" t="str">
        <f t="shared" si="114"/>
        <v>STRONG</v>
      </c>
      <c r="H1844" s="15" t="str">
        <f t="shared" si="113"/>
        <v>CONFIRMED BULLISH</v>
      </c>
    </row>
    <row r="1845" spans="1:8" ht="13.5" x14ac:dyDescent="0.25">
      <c r="A1845" s="4">
        <v>44699</v>
      </c>
      <c r="B1845" s="2">
        <v>2.37</v>
      </c>
      <c r="C1845" s="2">
        <v>2.37</v>
      </c>
      <c r="D1845" s="2">
        <v>12872</v>
      </c>
      <c r="E1845" s="2">
        <f t="shared" si="112"/>
        <v>1233418</v>
      </c>
      <c r="F1845" s="15" t="str">
        <f t="shared" si="115"/>
        <v>BULLISH</v>
      </c>
      <c r="G1845" s="15" t="str">
        <f t="shared" si="114"/>
        <v>NEUTRAL</v>
      </c>
      <c r="H1845" s="15" t="str">
        <f t="shared" si="113"/>
        <v>CONFIRMED BULLISH</v>
      </c>
    </row>
    <row r="1846" spans="1:8" ht="13.5" x14ac:dyDescent="0.25">
      <c r="A1846" s="4">
        <v>44700</v>
      </c>
      <c r="B1846" s="2">
        <v>2.37</v>
      </c>
      <c r="C1846" s="2">
        <v>2.37</v>
      </c>
      <c r="D1846" s="2">
        <v>2175</v>
      </c>
      <c r="E1846" s="2">
        <f t="shared" si="112"/>
        <v>1233418</v>
      </c>
      <c r="F1846" s="15" t="str">
        <f t="shared" si="115"/>
        <v>BEARISH</v>
      </c>
      <c r="G1846" s="15" t="str">
        <f t="shared" si="114"/>
        <v>NEUTRAL</v>
      </c>
      <c r="H1846" s="15" t="str">
        <f t="shared" si="113"/>
        <v>CONFIRMED BEARISH</v>
      </c>
    </row>
    <row r="1847" spans="1:8" ht="13.5" x14ac:dyDescent="0.25">
      <c r="A1847" s="4">
        <v>44701</v>
      </c>
      <c r="B1847" s="2">
        <v>2.4</v>
      </c>
      <c r="C1847" s="2">
        <v>2.4</v>
      </c>
      <c r="D1847" s="2">
        <v>22287</v>
      </c>
      <c r="E1847" s="2">
        <f t="shared" si="112"/>
        <v>1255705</v>
      </c>
      <c r="F1847" s="15" t="str">
        <f t="shared" si="115"/>
        <v>BULLISH</v>
      </c>
      <c r="G1847" s="15" t="str">
        <f t="shared" si="114"/>
        <v>NEUTRAL</v>
      </c>
      <c r="H1847" s="15" t="str">
        <f t="shared" si="113"/>
        <v>CONFIRMED BULLISH</v>
      </c>
    </row>
    <row r="1848" spans="1:8" ht="13.5" x14ac:dyDescent="0.25">
      <c r="A1848" s="4">
        <v>44704</v>
      </c>
      <c r="B1848" s="2">
        <v>2.38</v>
      </c>
      <c r="C1848" s="2">
        <v>2.38</v>
      </c>
      <c r="D1848" s="2">
        <v>6949</v>
      </c>
      <c r="E1848" s="2">
        <f t="shared" si="112"/>
        <v>1248756</v>
      </c>
      <c r="F1848" s="15" t="str">
        <f t="shared" si="115"/>
        <v>BULLISH</v>
      </c>
      <c r="G1848" s="15" t="str">
        <f t="shared" si="114"/>
        <v>NEUTRAL</v>
      </c>
      <c r="H1848" s="15" t="str">
        <f t="shared" si="113"/>
        <v>CONFIRMED BULLISH</v>
      </c>
    </row>
    <row r="1849" spans="1:8" ht="13.5" x14ac:dyDescent="0.25">
      <c r="A1849" s="4">
        <v>44705</v>
      </c>
      <c r="B1849" s="2">
        <v>2.4</v>
      </c>
      <c r="C1849" s="2">
        <v>2.4</v>
      </c>
      <c r="D1849" s="2">
        <v>17221</v>
      </c>
      <c r="E1849" s="2">
        <f t="shared" si="112"/>
        <v>1265977</v>
      </c>
      <c r="F1849" s="15" t="str">
        <f t="shared" si="115"/>
        <v>BULLISH</v>
      </c>
      <c r="G1849" s="15" t="str">
        <f t="shared" si="114"/>
        <v>STRONG</v>
      </c>
      <c r="H1849" s="15" t="str">
        <f t="shared" si="113"/>
        <v>CONFIRMED BULLISH</v>
      </c>
    </row>
    <row r="1850" spans="1:8" ht="13.5" x14ac:dyDescent="0.25">
      <c r="A1850" s="4">
        <v>44706</v>
      </c>
      <c r="B1850" s="2">
        <v>2.48</v>
      </c>
      <c r="C1850" s="2">
        <v>2.48</v>
      </c>
      <c r="D1850" s="2">
        <v>53838</v>
      </c>
      <c r="E1850" s="2">
        <f t="shared" si="112"/>
        <v>1319815</v>
      </c>
      <c r="F1850" s="15" t="str">
        <f t="shared" si="115"/>
        <v>BULLISH</v>
      </c>
      <c r="G1850" s="15" t="str">
        <f t="shared" si="114"/>
        <v>STRONG</v>
      </c>
      <c r="H1850" s="15" t="str">
        <f t="shared" si="113"/>
        <v>CONFIRMED BULLISH</v>
      </c>
    </row>
    <row r="1851" spans="1:8" ht="13.5" x14ac:dyDescent="0.25">
      <c r="A1851" s="4">
        <v>44707</v>
      </c>
      <c r="B1851" s="2">
        <v>2.5499999999999998</v>
      </c>
      <c r="C1851" s="2">
        <v>2.5499999999999998</v>
      </c>
      <c r="D1851" s="2">
        <v>35490</v>
      </c>
      <c r="E1851" s="2">
        <f t="shared" si="112"/>
        <v>1355305</v>
      </c>
      <c r="F1851" s="15" t="str">
        <f t="shared" si="115"/>
        <v>BULLISH</v>
      </c>
      <c r="G1851" s="15" t="str">
        <f t="shared" si="114"/>
        <v>STRONG</v>
      </c>
      <c r="H1851" s="15" t="str">
        <f t="shared" si="113"/>
        <v>CONFIRMED BULLISH</v>
      </c>
    </row>
    <row r="1852" spans="1:8" ht="13.5" x14ac:dyDescent="0.25">
      <c r="A1852" s="4">
        <v>44708</v>
      </c>
      <c r="B1852" s="2">
        <v>2.5299999999999998</v>
      </c>
      <c r="C1852" s="2">
        <v>2.5299999999999998</v>
      </c>
      <c r="D1852" s="2">
        <v>26723</v>
      </c>
      <c r="E1852" s="2">
        <f t="shared" si="112"/>
        <v>1328582</v>
      </c>
      <c r="F1852" s="15" t="str">
        <f t="shared" si="115"/>
        <v>BULLISH</v>
      </c>
      <c r="G1852" s="15" t="str">
        <f t="shared" si="114"/>
        <v>STRONG</v>
      </c>
      <c r="H1852" s="15" t="str">
        <f t="shared" si="113"/>
        <v>CONFIRMED BULLISH</v>
      </c>
    </row>
    <row r="1853" spans="1:8" ht="13.5" x14ac:dyDescent="0.25">
      <c r="A1853" s="4">
        <v>44711</v>
      </c>
      <c r="B1853" s="2">
        <v>2.58</v>
      </c>
      <c r="C1853" s="2">
        <v>2.58</v>
      </c>
      <c r="D1853" s="2">
        <v>18020</v>
      </c>
      <c r="E1853" s="2">
        <f t="shared" si="112"/>
        <v>1346602</v>
      </c>
      <c r="F1853" s="15" t="str">
        <f t="shared" si="115"/>
        <v>BULLISH</v>
      </c>
      <c r="G1853" s="15" t="str">
        <f t="shared" si="114"/>
        <v>STRONG</v>
      </c>
      <c r="H1853" s="15" t="str">
        <f t="shared" si="113"/>
        <v>CONFIRMED BULLISH</v>
      </c>
    </row>
    <row r="1854" spans="1:8" ht="13.5" x14ac:dyDescent="0.25">
      <c r="A1854" s="4">
        <v>44712</v>
      </c>
      <c r="B1854" s="2">
        <v>2.57</v>
      </c>
      <c r="C1854" s="2">
        <v>2.57</v>
      </c>
      <c r="D1854" s="2">
        <v>12868</v>
      </c>
      <c r="E1854" s="2">
        <f t="shared" si="112"/>
        <v>1333734</v>
      </c>
      <c r="F1854" s="15" t="str">
        <f t="shared" si="115"/>
        <v>BULLISH</v>
      </c>
      <c r="G1854" s="15" t="str">
        <f t="shared" si="114"/>
        <v>STRONG</v>
      </c>
      <c r="H1854" s="15" t="str">
        <f t="shared" si="113"/>
        <v>CONFIRMED BULLISH</v>
      </c>
    </row>
    <row r="1855" spans="1:8" ht="13.5" x14ac:dyDescent="0.25">
      <c r="A1855" s="4">
        <v>44713</v>
      </c>
      <c r="B1855" s="2">
        <v>2.59</v>
      </c>
      <c r="C1855" s="2">
        <v>2.59</v>
      </c>
      <c r="D1855" s="2">
        <v>29643</v>
      </c>
      <c r="E1855" s="2">
        <f t="shared" si="112"/>
        <v>1363377</v>
      </c>
      <c r="F1855" s="15" t="str">
        <f t="shared" si="115"/>
        <v>BULLISH</v>
      </c>
      <c r="G1855" s="15" t="str">
        <f t="shared" si="114"/>
        <v>STRONG</v>
      </c>
      <c r="H1855" s="15" t="str">
        <f t="shared" si="113"/>
        <v>CONFIRMED BULLISH</v>
      </c>
    </row>
    <row r="1856" spans="1:8" ht="13.5" x14ac:dyDescent="0.25">
      <c r="A1856" s="4">
        <v>44714</v>
      </c>
      <c r="B1856" s="2">
        <v>2.59</v>
      </c>
      <c r="C1856" s="2">
        <v>2.59</v>
      </c>
      <c r="D1856" s="2">
        <v>98732</v>
      </c>
      <c r="E1856" s="2">
        <f t="shared" si="112"/>
        <v>1363377</v>
      </c>
      <c r="F1856" s="15" t="str">
        <f t="shared" si="115"/>
        <v>BULLISH</v>
      </c>
      <c r="G1856" s="15" t="str">
        <f t="shared" si="114"/>
        <v>NEUTRAL</v>
      </c>
      <c r="H1856" s="15" t="str">
        <f t="shared" si="113"/>
        <v>CONFIRMED BULLISH</v>
      </c>
    </row>
    <row r="1857" spans="1:8" ht="13.5" x14ac:dyDescent="0.25">
      <c r="A1857" s="4">
        <v>44715</v>
      </c>
      <c r="B1857" s="2">
        <v>2.58</v>
      </c>
      <c r="C1857" s="2">
        <v>2.58</v>
      </c>
      <c r="D1857" s="2">
        <v>10674</v>
      </c>
      <c r="E1857" s="2">
        <f t="shared" si="112"/>
        <v>1352703</v>
      </c>
      <c r="F1857" s="15" t="str">
        <f t="shared" si="115"/>
        <v>BULLISH</v>
      </c>
      <c r="G1857" s="15" t="str">
        <f t="shared" si="114"/>
        <v>NEUTRAL</v>
      </c>
      <c r="H1857" s="15" t="str">
        <f t="shared" si="113"/>
        <v>CONFIRMED BULLISH</v>
      </c>
    </row>
    <row r="1858" spans="1:8" ht="13.5" x14ac:dyDescent="0.25">
      <c r="A1858" s="4">
        <v>44718</v>
      </c>
      <c r="B1858" s="2">
        <v>2.58</v>
      </c>
      <c r="C1858" s="2">
        <v>2.58</v>
      </c>
      <c r="D1858" s="2">
        <v>17155</v>
      </c>
      <c r="E1858" s="2">
        <f t="shared" si="112"/>
        <v>1352703</v>
      </c>
      <c r="F1858" s="15" t="str">
        <f t="shared" si="115"/>
        <v>BULLISH</v>
      </c>
      <c r="G1858" s="15" t="str">
        <f t="shared" si="114"/>
        <v>NEUTRAL</v>
      </c>
      <c r="H1858" s="15" t="str">
        <f t="shared" si="113"/>
        <v>NEUTRAL</v>
      </c>
    </row>
    <row r="1859" spans="1:8" ht="13.5" x14ac:dyDescent="0.25">
      <c r="A1859" s="4">
        <v>44719</v>
      </c>
      <c r="B1859" s="2">
        <v>2.58</v>
      </c>
      <c r="C1859" s="2">
        <v>2.58</v>
      </c>
      <c r="D1859" s="2">
        <v>239</v>
      </c>
      <c r="E1859" s="2">
        <f t="shared" si="112"/>
        <v>1352703</v>
      </c>
      <c r="F1859" s="15" t="str">
        <f t="shared" si="115"/>
        <v>BULLISH</v>
      </c>
      <c r="G1859" s="15" t="str">
        <f t="shared" si="114"/>
        <v>NEUTRAL</v>
      </c>
      <c r="H1859" s="15" t="str">
        <f t="shared" si="113"/>
        <v>CONFIRMED BULLISH</v>
      </c>
    </row>
    <row r="1860" spans="1:8" ht="13.5" x14ac:dyDescent="0.25">
      <c r="A1860" s="4">
        <v>44720</v>
      </c>
      <c r="B1860" s="2">
        <v>2.65</v>
      </c>
      <c r="C1860" s="2">
        <v>2.65</v>
      </c>
      <c r="D1860" s="2">
        <v>122860</v>
      </c>
      <c r="E1860" s="2">
        <f t="shared" ref="E1860:E1923" si="116">IF(B1860&gt;B1859, E1859+D1860, IF(B1860&lt;B1859, E1859-D1860, E1859))</f>
        <v>1475563</v>
      </c>
      <c r="F1860" s="15" t="str">
        <f t="shared" si="115"/>
        <v>BULLISH</v>
      </c>
      <c r="G1860" s="15" t="str">
        <f t="shared" si="114"/>
        <v>STRONG</v>
      </c>
      <c r="H1860" s="15" t="str">
        <f t="shared" si="113"/>
        <v>CONFIRMED BULLISH</v>
      </c>
    </row>
    <row r="1861" spans="1:8" ht="13.5" x14ac:dyDescent="0.25">
      <c r="A1861" s="4">
        <v>44721</v>
      </c>
      <c r="B1861" s="2">
        <v>2.65</v>
      </c>
      <c r="C1861" s="2">
        <v>2.65</v>
      </c>
      <c r="D1861" s="2">
        <v>2440</v>
      </c>
      <c r="E1861" s="2">
        <f t="shared" si="116"/>
        <v>1475563</v>
      </c>
      <c r="F1861" s="15" t="str">
        <f t="shared" si="115"/>
        <v>BULLISH</v>
      </c>
      <c r="G1861" s="15" t="str">
        <f t="shared" si="114"/>
        <v>STRONG</v>
      </c>
      <c r="H1861" s="15" t="str">
        <f t="shared" si="113"/>
        <v>CONFIRMED BULLISH</v>
      </c>
    </row>
    <row r="1862" spans="1:8" ht="13.5" x14ac:dyDescent="0.25">
      <c r="A1862" s="4">
        <v>44722</v>
      </c>
      <c r="B1862" s="2">
        <v>2.62</v>
      </c>
      <c r="C1862" s="2">
        <v>2.62</v>
      </c>
      <c r="D1862" s="2">
        <v>6048</v>
      </c>
      <c r="E1862" s="2">
        <f t="shared" si="116"/>
        <v>1469515</v>
      </c>
      <c r="F1862" s="15" t="str">
        <f t="shared" si="115"/>
        <v>BULLISH</v>
      </c>
      <c r="G1862" s="15" t="str">
        <f t="shared" si="114"/>
        <v>STRONG</v>
      </c>
      <c r="H1862" s="1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4">
        <v>44725</v>
      </c>
      <c r="B1863" s="2">
        <v>2.6</v>
      </c>
      <c r="C1863" s="2">
        <v>2.6</v>
      </c>
      <c r="D1863" s="2">
        <v>284</v>
      </c>
      <c r="E1863" s="2">
        <f t="shared" si="116"/>
        <v>1469231</v>
      </c>
      <c r="F1863" s="15" t="str">
        <f t="shared" si="115"/>
        <v>BULLISH</v>
      </c>
      <c r="G1863" s="15" t="str">
        <f t="shared" ref="G1863:G1926" si="118">IF((E1863-E1858)/E1858 &gt; 0.02, "STRONG",
 IF((E1863-E1858)/E1858 &lt; -0.02, "WEAK", "NEUTRAL"))</f>
        <v>STRONG</v>
      </c>
      <c r="H1863" s="15" t="str">
        <f t="shared" si="117"/>
        <v>CONFIRMED BULLISH</v>
      </c>
    </row>
    <row r="1864" spans="1:8" ht="13.5" x14ac:dyDescent="0.25">
      <c r="A1864" s="4">
        <v>44726</v>
      </c>
      <c r="B1864" s="2">
        <v>2.6</v>
      </c>
      <c r="C1864" s="2">
        <v>2.6</v>
      </c>
      <c r="D1864" s="2">
        <v>23606</v>
      </c>
      <c r="E1864" s="2">
        <f t="shared" si="116"/>
        <v>1469231</v>
      </c>
      <c r="F1864" s="15" t="str">
        <f t="shared" ref="F1864:F1927" si="119">IF(E1864&gt;E1859,"BULLISH",IF(E1864&lt;E1859,"BEARISH","NEUTRAL"))</f>
        <v>BULLISH</v>
      </c>
      <c r="G1864" s="15" t="str">
        <f t="shared" si="118"/>
        <v>STRONG</v>
      </c>
      <c r="H1864" s="15" t="str">
        <f t="shared" si="117"/>
        <v>CONFIRMED BULLISH</v>
      </c>
    </row>
    <row r="1865" spans="1:8" ht="13.5" x14ac:dyDescent="0.25">
      <c r="A1865" s="4">
        <v>44727</v>
      </c>
      <c r="B1865" s="2">
        <v>2.5299999999999998</v>
      </c>
      <c r="C1865" s="2">
        <v>2.5299999999999998</v>
      </c>
      <c r="D1865" s="2">
        <v>10284</v>
      </c>
      <c r="E1865" s="2">
        <f t="shared" si="116"/>
        <v>1458947</v>
      </c>
      <c r="F1865" s="15" t="str">
        <f t="shared" si="119"/>
        <v>BEARISH</v>
      </c>
      <c r="G1865" s="15" t="str">
        <f t="shared" si="118"/>
        <v>NEUTRAL</v>
      </c>
      <c r="H1865" s="15" t="str">
        <f t="shared" si="117"/>
        <v>CONFIRMED BEARISH</v>
      </c>
    </row>
    <row r="1866" spans="1:8" ht="13.5" x14ac:dyDescent="0.25">
      <c r="A1866" s="4">
        <v>44728</v>
      </c>
      <c r="B1866" s="2">
        <v>2.57</v>
      </c>
      <c r="C1866" s="2">
        <v>2.57</v>
      </c>
      <c r="D1866" s="2">
        <v>28403</v>
      </c>
      <c r="E1866" s="2">
        <f t="shared" si="116"/>
        <v>1487350</v>
      </c>
      <c r="F1866" s="15" t="str">
        <f t="shared" si="119"/>
        <v>BULLISH</v>
      </c>
      <c r="G1866" s="15" t="str">
        <f t="shared" si="118"/>
        <v>NEUTRAL</v>
      </c>
      <c r="H1866" s="15" t="str">
        <f t="shared" si="117"/>
        <v>BULLISH DIVERGENCE</v>
      </c>
    </row>
    <row r="1867" spans="1:8" ht="13.5" x14ac:dyDescent="0.25">
      <c r="A1867" s="4">
        <v>44729</v>
      </c>
      <c r="B1867" s="2">
        <v>2.6</v>
      </c>
      <c r="C1867" s="2">
        <v>2.6</v>
      </c>
      <c r="D1867" s="2">
        <v>23718</v>
      </c>
      <c r="E1867" s="2">
        <f t="shared" si="116"/>
        <v>1511068</v>
      </c>
      <c r="F1867" s="15" t="str">
        <f t="shared" si="119"/>
        <v>BULLISH</v>
      </c>
      <c r="G1867" s="15" t="str">
        <f t="shared" si="118"/>
        <v>STRONG</v>
      </c>
      <c r="H1867" s="15" t="str">
        <f t="shared" si="117"/>
        <v>BULLISH DIVERGENCE</v>
      </c>
    </row>
    <row r="1868" spans="1:8" ht="13.5" x14ac:dyDescent="0.25">
      <c r="A1868" s="4">
        <v>44732</v>
      </c>
      <c r="B1868" s="2">
        <v>2.6</v>
      </c>
      <c r="C1868" s="2">
        <v>2.6</v>
      </c>
      <c r="D1868" s="2">
        <v>1003</v>
      </c>
      <c r="E1868" s="2">
        <f t="shared" si="116"/>
        <v>1511068</v>
      </c>
      <c r="F1868" s="15" t="str">
        <f t="shared" si="119"/>
        <v>BULLISH</v>
      </c>
      <c r="G1868" s="15" t="str">
        <f t="shared" si="118"/>
        <v>STRONG</v>
      </c>
      <c r="H1868" s="15" t="str">
        <f t="shared" si="117"/>
        <v>NEUTRAL</v>
      </c>
    </row>
    <row r="1869" spans="1:8" ht="13.5" x14ac:dyDescent="0.25">
      <c r="A1869" s="4">
        <v>44733</v>
      </c>
      <c r="B1869" s="2">
        <v>2.6</v>
      </c>
      <c r="C1869" s="2">
        <v>2.6</v>
      </c>
      <c r="D1869" s="2">
        <v>3254</v>
      </c>
      <c r="E1869" s="2">
        <f t="shared" si="116"/>
        <v>1511068</v>
      </c>
      <c r="F1869" s="15" t="str">
        <f t="shared" si="119"/>
        <v>BULLISH</v>
      </c>
      <c r="G1869" s="15" t="str">
        <f t="shared" si="118"/>
        <v>STRONG</v>
      </c>
      <c r="H1869" s="15" t="str">
        <f t="shared" si="117"/>
        <v>NEUTRAL</v>
      </c>
    </row>
    <row r="1870" spans="1:8" ht="13.5" x14ac:dyDescent="0.25">
      <c r="A1870" s="4">
        <v>44734</v>
      </c>
      <c r="B1870" s="2">
        <v>2.59</v>
      </c>
      <c r="C1870" s="2">
        <v>2.59</v>
      </c>
      <c r="D1870" s="2">
        <v>385</v>
      </c>
      <c r="E1870" s="2">
        <f t="shared" si="116"/>
        <v>1510683</v>
      </c>
      <c r="F1870" s="15" t="str">
        <f t="shared" si="119"/>
        <v>BULLISH</v>
      </c>
      <c r="G1870" s="15" t="str">
        <f t="shared" si="118"/>
        <v>STRONG</v>
      </c>
      <c r="H1870" s="15" t="str">
        <f t="shared" si="117"/>
        <v>CONFIRMED BULLISH</v>
      </c>
    </row>
    <row r="1871" spans="1:8" ht="13.5" x14ac:dyDescent="0.25">
      <c r="A1871" s="4">
        <v>44735</v>
      </c>
      <c r="B1871" s="2">
        <v>2.54</v>
      </c>
      <c r="C1871" s="2">
        <v>2.54</v>
      </c>
      <c r="D1871" s="2">
        <v>3323</v>
      </c>
      <c r="E1871" s="2">
        <f t="shared" si="116"/>
        <v>1507360</v>
      </c>
      <c r="F1871" s="15" t="str">
        <f t="shared" si="119"/>
        <v>BULLISH</v>
      </c>
      <c r="G1871" s="15" t="str">
        <f t="shared" si="118"/>
        <v>NEUTRAL</v>
      </c>
      <c r="H1871" s="15" t="str">
        <f t="shared" si="117"/>
        <v>BULLISH DIVERGENCE</v>
      </c>
    </row>
    <row r="1872" spans="1:8" ht="13.5" x14ac:dyDescent="0.25">
      <c r="A1872" s="4">
        <v>44736</v>
      </c>
      <c r="B1872" s="2">
        <v>2.5</v>
      </c>
      <c r="C1872" s="2">
        <v>2.5</v>
      </c>
      <c r="D1872" s="2">
        <v>2233</v>
      </c>
      <c r="E1872" s="2">
        <f t="shared" si="116"/>
        <v>1505127</v>
      </c>
      <c r="F1872" s="15" t="str">
        <f t="shared" si="119"/>
        <v>BEARISH</v>
      </c>
      <c r="G1872" s="15" t="str">
        <f t="shared" si="118"/>
        <v>NEUTRAL</v>
      </c>
      <c r="H1872" s="15" t="str">
        <f t="shared" si="117"/>
        <v>CONFIRMED BEARISH</v>
      </c>
    </row>
    <row r="1873" spans="1:8" ht="13.5" x14ac:dyDescent="0.25">
      <c r="A1873" s="4">
        <v>44739</v>
      </c>
      <c r="B1873" s="2">
        <v>2.44</v>
      </c>
      <c r="C1873" s="2">
        <v>2.44</v>
      </c>
      <c r="D1873" s="2">
        <v>5793</v>
      </c>
      <c r="E1873" s="2">
        <f t="shared" si="116"/>
        <v>1499334</v>
      </c>
      <c r="F1873" s="15" t="str">
        <f t="shared" si="119"/>
        <v>BEARISH</v>
      </c>
      <c r="G1873" s="15" t="str">
        <f t="shared" si="118"/>
        <v>NEUTRAL</v>
      </c>
      <c r="H1873" s="15" t="str">
        <f t="shared" si="117"/>
        <v>CONFIRMED BEARISH</v>
      </c>
    </row>
    <row r="1874" spans="1:8" ht="13.5" x14ac:dyDescent="0.25">
      <c r="A1874" s="4">
        <v>44740</v>
      </c>
      <c r="B1874" s="2">
        <v>2.44</v>
      </c>
      <c r="C1874" s="2">
        <v>2.44</v>
      </c>
      <c r="D1874" s="2">
        <v>6905</v>
      </c>
      <c r="E1874" s="2">
        <f t="shared" si="116"/>
        <v>1499334</v>
      </c>
      <c r="F1874" s="15" t="str">
        <f t="shared" si="119"/>
        <v>BEARISH</v>
      </c>
      <c r="G1874" s="15" t="str">
        <f t="shared" si="118"/>
        <v>NEUTRAL</v>
      </c>
      <c r="H1874" s="15" t="str">
        <f t="shared" si="117"/>
        <v>CONFIRMED BEARISH</v>
      </c>
    </row>
    <row r="1875" spans="1:8" ht="13.5" x14ac:dyDescent="0.25">
      <c r="A1875" s="4">
        <v>44741</v>
      </c>
      <c r="B1875" s="2">
        <v>2.44</v>
      </c>
      <c r="C1875" s="2">
        <v>2.44</v>
      </c>
      <c r="D1875" s="2">
        <v>622</v>
      </c>
      <c r="E1875" s="2">
        <f t="shared" si="116"/>
        <v>1499334</v>
      </c>
      <c r="F1875" s="15" t="str">
        <f t="shared" si="119"/>
        <v>BEARISH</v>
      </c>
      <c r="G1875" s="15" t="str">
        <f t="shared" si="118"/>
        <v>NEUTRAL</v>
      </c>
      <c r="H1875" s="15" t="str">
        <f t="shared" si="117"/>
        <v>CONFIRMED BEARISH</v>
      </c>
    </row>
    <row r="1876" spans="1:8" ht="13.5" x14ac:dyDescent="0.25">
      <c r="A1876" s="4">
        <v>44742</v>
      </c>
      <c r="B1876" s="2">
        <v>2.38</v>
      </c>
      <c r="C1876" s="2">
        <v>2.38</v>
      </c>
      <c r="D1876" s="2">
        <v>2175</v>
      </c>
      <c r="E1876" s="2">
        <f t="shared" si="116"/>
        <v>1497159</v>
      </c>
      <c r="F1876" s="15" t="str">
        <f t="shared" si="119"/>
        <v>BEARISH</v>
      </c>
      <c r="G1876" s="15" t="str">
        <f t="shared" si="118"/>
        <v>NEUTRAL</v>
      </c>
      <c r="H1876" s="15" t="str">
        <f t="shared" si="117"/>
        <v>CONFIRMED BEARISH</v>
      </c>
    </row>
    <row r="1877" spans="1:8" ht="13.5" x14ac:dyDescent="0.25">
      <c r="A1877" s="4">
        <v>44743</v>
      </c>
      <c r="B1877" s="2">
        <v>2.35</v>
      </c>
      <c r="C1877" s="2">
        <v>2.35</v>
      </c>
      <c r="D1877" s="2">
        <v>580</v>
      </c>
      <c r="E1877" s="2">
        <f t="shared" si="116"/>
        <v>1496579</v>
      </c>
      <c r="F1877" s="15" t="str">
        <f t="shared" si="119"/>
        <v>BEARISH</v>
      </c>
      <c r="G1877" s="15" t="str">
        <f t="shared" si="118"/>
        <v>NEUTRAL</v>
      </c>
      <c r="H1877" s="15" t="str">
        <f t="shared" si="117"/>
        <v>CONFIRMED BEARISH</v>
      </c>
    </row>
    <row r="1878" spans="1:8" ht="13.5" x14ac:dyDescent="0.25">
      <c r="A1878" s="4">
        <v>44746</v>
      </c>
      <c r="B1878" s="2">
        <v>2.2599999999999998</v>
      </c>
      <c r="C1878" s="2">
        <v>2.2599999999999998</v>
      </c>
      <c r="D1878" s="2">
        <v>3985</v>
      </c>
      <c r="E1878" s="2">
        <f t="shared" si="116"/>
        <v>1492594</v>
      </c>
      <c r="F1878" s="15" t="str">
        <f t="shared" si="119"/>
        <v>BEARISH</v>
      </c>
      <c r="G1878" s="15" t="str">
        <f t="shared" si="118"/>
        <v>NEUTRAL</v>
      </c>
      <c r="H1878" s="15" t="str">
        <f t="shared" si="117"/>
        <v>CONFIRMED BEARISH</v>
      </c>
    </row>
    <row r="1879" spans="1:8" ht="13.5" x14ac:dyDescent="0.25">
      <c r="A1879" s="4">
        <v>44747</v>
      </c>
      <c r="B1879" s="2">
        <v>2.2999999999999998</v>
      </c>
      <c r="C1879" s="2">
        <v>2.2999999999999998</v>
      </c>
      <c r="D1879" s="2">
        <v>4548</v>
      </c>
      <c r="E1879" s="2">
        <f t="shared" si="116"/>
        <v>1497142</v>
      </c>
      <c r="F1879" s="15" t="str">
        <f t="shared" si="119"/>
        <v>BEARISH</v>
      </c>
      <c r="G1879" s="15" t="str">
        <f t="shared" si="118"/>
        <v>NEUTRAL</v>
      </c>
      <c r="H1879" s="15" t="str">
        <f t="shared" si="117"/>
        <v>CONFIRMED BEARISH</v>
      </c>
    </row>
    <row r="1880" spans="1:8" ht="13.5" x14ac:dyDescent="0.25">
      <c r="A1880" s="4">
        <v>44748</v>
      </c>
      <c r="B1880" s="2">
        <v>2.39</v>
      </c>
      <c r="C1880" s="2">
        <v>2.39</v>
      </c>
      <c r="D1880" s="2">
        <v>2140</v>
      </c>
      <c r="E1880" s="2">
        <f t="shared" si="116"/>
        <v>1499282</v>
      </c>
      <c r="F1880" s="15" t="str">
        <f t="shared" si="119"/>
        <v>BEARISH</v>
      </c>
      <c r="G1880" s="15" t="str">
        <f t="shared" si="118"/>
        <v>NEUTRAL</v>
      </c>
      <c r="H1880" s="15" t="str">
        <f t="shared" si="117"/>
        <v>CONFIRMED BEARISH</v>
      </c>
    </row>
    <row r="1881" spans="1:8" ht="13.5" x14ac:dyDescent="0.25">
      <c r="A1881" s="4">
        <v>44749</v>
      </c>
      <c r="B1881" s="2">
        <v>2.39</v>
      </c>
      <c r="C1881" s="2">
        <v>2.39</v>
      </c>
      <c r="D1881" s="2">
        <v>110</v>
      </c>
      <c r="E1881" s="2">
        <f t="shared" si="116"/>
        <v>1499282</v>
      </c>
      <c r="F1881" s="15" t="str">
        <f t="shared" si="119"/>
        <v>BULLISH</v>
      </c>
      <c r="G1881" s="15" t="str">
        <f t="shared" si="118"/>
        <v>NEUTRAL</v>
      </c>
      <c r="H1881" s="15" t="str">
        <f t="shared" si="117"/>
        <v>CONFIRMED BULLISH</v>
      </c>
    </row>
    <row r="1882" spans="1:8" ht="13.5" x14ac:dyDescent="0.25">
      <c r="A1882" s="4">
        <v>44750</v>
      </c>
      <c r="B1882" s="2">
        <v>2.4</v>
      </c>
      <c r="C1882" s="2">
        <v>2.4</v>
      </c>
      <c r="D1882" s="2">
        <v>25380</v>
      </c>
      <c r="E1882" s="2">
        <f t="shared" si="116"/>
        <v>1524662</v>
      </c>
      <c r="F1882" s="15" t="str">
        <f t="shared" si="119"/>
        <v>BULLISH</v>
      </c>
      <c r="G1882" s="15" t="str">
        <f t="shared" si="118"/>
        <v>NEUTRAL</v>
      </c>
      <c r="H1882" s="15" t="str">
        <f t="shared" si="117"/>
        <v>CONFIRMED BULLISH</v>
      </c>
    </row>
    <row r="1883" spans="1:8" ht="13.5" x14ac:dyDescent="0.25">
      <c r="A1883" s="4">
        <v>44753</v>
      </c>
      <c r="B1883" s="2">
        <v>2.35</v>
      </c>
      <c r="C1883" s="2">
        <v>2.35</v>
      </c>
      <c r="D1883" s="2">
        <v>3282</v>
      </c>
      <c r="E1883" s="2">
        <f t="shared" si="116"/>
        <v>1521380</v>
      </c>
      <c r="F1883" s="15" t="str">
        <f t="shared" si="119"/>
        <v>BULLISH</v>
      </c>
      <c r="G1883" s="15" t="str">
        <f t="shared" si="118"/>
        <v>NEUTRAL</v>
      </c>
      <c r="H1883" s="15" t="str">
        <f t="shared" si="117"/>
        <v>CONFIRMED BULLISH</v>
      </c>
    </row>
    <row r="1884" spans="1:8" ht="13.5" x14ac:dyDescent="0.25">
      <c r="A1884" s="4">
        <v>44754</v>
      </c>
      <c r="B1884" s="2">
        <v>2.4</v>
      </c>
      <c r="C1884" s="2">
        <v>2.4</v>
      </c>
      <c r="D1884" s="2">
        <v>439</v>
      </c>
      <c r="E1884" s="2">
        <f t="shared" si="116"/>
        <v>1521819</v>
      </c>
      <c r="F1884" s="15" t="str">
        <f t="shared" si="119"/>
        <v>BULLISH</v>
      </c>
      <c r="G1884" s="15" t="str">
        <f t="shared" si="118"/>
        <v>NEUTRAL</v>
      </c>
      <c r="H1884" s="15" t="str">
        <f t="shared" si="117"/>
        <v>CONFIRMED BULLISH</v>
      </c>
    </row>
    <row r="1885" spans="1:8" ht="13.5" x14ac:dyDescent="0.25">
      <c r="A1885" s="4">
        <v>44755</v>
      </c>
      <c r="B1885" s="2">
        <v>2.35</v>
      </c>
      <c r="C1885" s="2">
        <v>2.35</v>
      </c>
      <c r="D1885" s="2">
        <v>1601</v>
      </c>
      <c r="E1885" s="2">
        <f t="shared" si="116"/>
        <v>1520218</v>
      </c>
      <c r="F1885" s="15" t="str">
        <f t="shared" si="119"/>
        <v>BULLISH</v>
      </c>
      <c r="G1885" s="15" t="str">
        <f t="shared" si="118"/>
        <v>NEUTRAL</v>
      </c>
      <c r="H1885" s="15" t="str">
        <f t="shared" si="117"/>
        <v>BULLISH DIVERGENCE</v>
      </c>
    </row>
    <row r="1886" spans="1:8" ht="13.5" x14ac:dyDescent="0.25">
      <c r="A1886" s="4">
        <v>44756</v>
      </c>
      <c r="B1886" s="2">
        <v>2.31</v>
      </c>
      <c r="C1886" s="2">
        <v>2.31</v>
      </c>
      <c r="D1886" s="2">
        <v>3714</v>
      </c>
      <c r="E1886" s="2">
        <f t="shared" si="116"/>
        <v>1516504</v>
      </c>
      <c r="F1886" s="15" t="str">
        <f t="shared" si="119"/>
        <v>BULLISH</v>
      </c>
      <c r="G1886" s="15" t="str">
        <f t="shared" si="118"/>
        <v>NEUTRAL</v>
      </c>
      <c r="H1886" s="15" t="str">
        <f t="shared" si="117"/>
        <v>BULLISH DIVERGENCE</v>
      </c>
    </row>
    <row r="1887" spans="1:8" ht="13.5" x14ac:dyDescent="0.25">
      <c r="A1887" s="4">
        <v>44757</v>
      </c>
      <c r="B1887" s="2">
        <v>2.29</v>
      </c>
      <c r="C1887" s="2">
        <v>2.29</v>
      </c>
      <c r="D1887" s="2">
        <v>24974</v>
      </c>
      <c r="E1887" s="2">
        <f t="shared" si="116"/>
        <v>1491530</v>
      </c>
      <c r="F1887" s="15" t="str">
        <f t="shared" si="119"/>
        <v>BEARISH</v>
      </c>
      <c r="G1887" s="15" t="str">
        <f t="shared" si="118"/>
        <v>WEAK</v>
      </c>
      <c r="H1887" s="15" t="str">
        <f t="shared" si="117"/>
        <v>CONFIRMED BEARISH</v>
      </c>
    </row>
    <row r="1888" spans="1:8" ht="13.5" x14ac:dyDescent="0.25">
      <c r="A1888" s="4">
        <v>44760</v>
      </c>
      <c r="B1888" s="2">
        <v>2.29</v>
      </c>
      <c r="C1888" s="2">
        <v>2.29</v>
      </c>
      <c r="D1888" s="2">
        <v>3735</v>
      </c>
      <c r="E1888" s="2">
        <f t="shared" si="116"/>
        <v>1491530</v>
      </c>
      <c r="F1888" s="15" t="str">
        <f t="shared" si="119"/>
        <v>BEARISH</v>
      </c>
      <c r="G1888" s="15" t="str">
        <f t="shared" si="118"/>
        <v>NEUTRAL</v>
      </c>
      <c r="H1888" s="15" t="str">
        <f t="shared" si="117"/>
        <v>CONFIRMED BEARISH</v>
      </c>
    </row>
    <row r="1889" spans="1:8" ht="13.5" x14ac:dyDescent="0.25">
      <c r="A1889" s="4">
        <v>44761</v>
      </c>
      <c r="B1889" s="2">
        <v>2.3199999999999998</v>
      </c>
      <c r="C1889" s="2">
        <v>2.3199999999999998</v>
      </c>
      <c r="D1889" s="2">
        <v>3175</v>
      </c>
      <c r="E1889" s="2">
        <f t="shared" si="116"/>
        <v>1494705</v>
      </c>
      <c r="F1889" s="15" t="str">
        <f t="shared" si="119"/>
        <v>BEARISH</v>
      </c>
      <c r="G1889" s="15" t="str">
        <f t="shared" si="118"/>
        <v>NEUTRAL</v>
      </c>
      <c r="H1889" s="15" t="str">
        <f t="shared" si="117"/>
        <v>CONFIRMED BEARISH</v>
      </c>
    </row>
    <row r="1890" spans="1:8" ht="13.5" x14ac:dyDescent="0.25">
      <c r="A1890" s="4">
        <v>44762</v>
      </c>
      <c r="B1890" s="2">
        <v>2.34</v>
      </c>
      <c r="C1890" s="2">
        <v>2.34</v>
      </c>
      <c r="D1890" s="2">
        <v>151</v>
      </c>
      <c r="E1890" s="2">
        <f t="shared" si="116"/>
        <v>1494856</v>
      </c>
      <c r="F1890" s="15" t="str">
        <f t="shared" si="119"/>
        <v>BEARISH</v>
      </c>
      <c r="G1890" s="15" t="str">
        <f t="shared" si="118"/>
        <v>NEUTRAL</v>
      </c>
      <c r="H1890" s="15" t="str">
        <f t="shared" si="117"/>
        <v>CONFIRMED BEARISH</v>
      </c>
    </row>
    <row r="1891" spans="1:8" ht="13.5" x14ac:dyDescent="0.25">
      <c r="A1891" s="4">
        <v>44763</v>
      </c>
      <c r="B1891" s="2">
        <v>2.3199999999999998</v>
      </c>
      <c r="C1891" s="2">
        <v>2.3199999999999998</v>
      </c>
      <c r="D1891" s="2">
        <v>17000</v>
      </c>
      <c r="E1891" s="2">
        <f t="shared" si="116"/>
        <v>1477856</v>
      </c>
      <c r="F1891" s="15" t="str">
        <f t="shared" si="119"/>
        <v>BEARISH</v>
      </c>
      <c r="G1891" s="15" t="str">
        <f t="shared" si="118"/>
        <v>WEAK</v>
      </c>
      <c r="H1891" s="15" t="str">
        <f t="shared" si="117"/>
        <v>BEARISH DIVERGENCE</v>
      </c>
    </row>
    <row r="1892" spans="1:8" ht="13.5" x14ac:dyDescent="0.25">
      <c r="A1892" s="4">
        <v>44764</v>
      </c>
      <c r="B1892" s="2">
        <v>2.33</v>
      </c>
      <c r="C1892" s="2">
        <v>2.33</v>
      </c>
      <c r="D1892" s="2">
        <v>1476</v>
      </c>
      <c r="E1892" s="2">
        <f t="shared" si="116"/>
        <v>1479332</v>
      </c>
      <c r="F1892" s="15" t="str">
        <f t="shared" si="119"/>
        <v>BEARISH</v>
      </c>
      <c r="G1892" s="15" t="str">
        <f t="shared" si="118"/>
        <v>NEUTRAL</v>
      </c>
      <c r="H1892" s="15" t="str">
        <f t="shared" si="117"/>
        <v>BEARISH DIVERGENCE</v>
      </c>
    </row>
    <row r="1893" spans="1:8" ht="13.5" x14ac:dyDescent="0.25">
      <c r="A1893" s="4">
        <v>44768</v>
      </c>
      <c r="B1893" s="2">
        <v>2.33</v>
      </c>
      <c r="C1893" s="2">
        <v>2.33</v>
      </c>
      <c r="D1893" s="2">
        <v>16669</v>
      </c>
      <c r="E1893" s="2">
        <f t="shared" si="116"/>
        <v>1479332</v>
      </c>
      <c r="F1893" s="15" t="str">
        <f t="shared" si="119"/>
        <v>BEARISH</v>
      </c>
      <c r="G1893" s="15" t="str">
        <f t="shared" si="118"/>
        <v>NEUTRAL</v>
      </c>
      <c r="H1893" s="15" t="str">
        <f t="shared" si="117"/>
        <v>BEARISH DIVERGENCE</v>
      </c>
    </row>
    <row r="1894" spans="1:8" ht="13.5" x14ac:dyDescent="0.25">
      <c r="A1894" s="4">
        <v>44769</v>
      </c>
      <c r="B1894" s="2">
        <v>2.2999999999999998</v>
      </c>
      <c r="C1894" s="2">
        <v>2.2999999999999998</v>
      </c>
      <c r="D1894" s="2">
        <v>17594</v>
      </c>
      <c r="E1894" s="2">
        <f t="shared" si="116"/>
        <v>1461738</v>
      </c>
      <c r="F1894" s="15" t="str">
        <f t="shared" si="119"/>
        <v>BEARISH</v>
      </c>
      <c r="G1894" s="15" t="str">
        <f t="shared" si="118"/>
        <v>WEAK</v>
      </c>
      <c r="H1894" s="15" t="str">
        <f t="shared" si="117"/>
        <v>CONFIRMED BEARISH</v>
      </c>
    </row>
    <row r="1895" spans="1:8" ht="13.5" x14ac:dyDescent="0.25">
      <c r="A1895" s="4">
        <v>44770</v>
      </c>
      <c r="B1895" s="2">
        <v>2.2999999999999998</v>
      </c>
      <c r="C1895" s="2">
        <v>2.2999999999999998</v>
      </c>
      <c r="D1895" s="2">
        <v>4769</v>
      </c>
      <c r="E1895" s="2">
        <f t="shared" si="116"/>
        <v>1461738</v>
      </c>
      <c r="F1895" s="15" t="str">
        <f t="shared" si="119"/>
        <v>BEARISH</v>
      </c>
      <c r="G1895" s="15" t="str">
        <f t="shared" si="118"/>
        <v>WEAK</v>
      </c>
      <c r="H1895" s="15" t="str">
        <f t="shared" si="117"/>
        <v>CONFIRMED BEARISH</v>
      </c>
    </row>
    <row r="1896" spans="1:8" ht="13.5" x14ac:dyDescent="0.25">
      <c r="A1896" s="4">
        <v>44771</v>
      </c>
      <c r="B1896" s="2">
        <v>2.33</v>
      </c>
      <c r="C1896" s="2">
        <v>2.33</v>
      </c>
      <c r="D1896" s="2">
        <v>4004</v>
      </c>
      <c r="E1896" s="2">
        <f t="shared" si="116"/>
        <v>1465742</v>
      </c>
      <c r="F1896" s="15" t="str">
        <f t="shared" si="119"/>
        <v>BEARISH</v>
      </c>
      <c r="G1896" s="15" t="str">
        <f t="shared" si="118"/>
        <v>NEUTRAL</v>
      </c>
      <c r="H1896" s="15" t="str">
        <f t="shared" si="117"/>
        <v>BEARISH DIVERGENCE</v>
      </c>
    </row>
    <row r="1897" spans="1:8" ht="13.5" x14ac:dyDescent="0.25">
      <c r="A1897" s="4">
        <v>44774</v>
      </c>
      <c r="B1897" s="2">
        <v>2.35</v>
      </c>
      <c r="C1897" s="2">
        <v>2.35</v>
      </c>
      <c r="D1897" s="2">
        <v>155</v>
      </c>
      <c r="E1897" s="2">
        <f t="shared" si="116"/>
        <v>1465897</v>
      </c>
      <c r="F1897" s="15" t="str">
        <f t="shared" si="119"/>
        <v>BEARISH</v>
      </c>
      <c r="G1897" s="15" t="str">
        <f t="shared" si="118"/>
        <v>NEUTRAL</v>
      </c>
      <c r="H1897" s="15" t="str">
        <f t="shared" si="117"/>
        <v>BEARISH DIVERGENCE</v>
      </c>
    </row>
    <row r="1898" spans="1:8" ht="13.5" x14ac:dyDescent="0.25">
      <c r="A1898" s="4">
        <v>44775</v>
      </c>
      <c r="B1898" s="2">
        <v>2.44</v>
      </c>
      <c r="C1898" s="2">
        <v>2.44</v>
      </c>
      <c r="D1898" s="2">
        <v>212225</v>
      </c>
      <c r="E1898" s="2">
        <f t="shared" si="116"/>
        <v>1678122</v>
      </c>
      <c r="F1898" s="15" t="str">
        <f t="shared" si="119"/>
        <v>BULLISH</v>
      </c>
      <c r="G1898" s="15" t="str">
        <f t="shared" si="118"/>
        <v>STRONG</v>
      </c>
      <c r="H1898" s="15" t="str">
        <f t="shared" si="117"/>
        <v>CONFIRMED BULLISH</v>
      </c>
    </row>
    <row r="1899" spans="1:8" ht="13.5" x14ac:dyDescent="0.25">
      <c r="A1899" s="4">
        <v>44776</v>
      </c>
      <c r="B1899" s="2">
        <v>2.5</v>
      </c>
      <c r="C1899" s="2">
        <v>2.5</v>
      </c>
      <c r="D1899" s="2">
        <v>23577</v>
      </c>
      <c r="E1899" s="2">
        <f t="shared" si="116"/>
        <v>1701699</v>
      </c>
      <c r="F1899" s="15" t="str">
        <f t="shared" si="119"/>
        <v>BULLISH</v>
      </c>
      <c r="G1899" s="15" t="str">
        <f t="shared" si="118"/>
        <v>STRONG</v>
      </c>
      <c r="H1899" s="15" t="str">
        <f t="shared" si="117"/>
        <v>CONFIRMED BULLISH</v>
      </c>
    </row>
    <row r="1900" spans="1:8" ht="13.5" x14ac:dyDescent="0.25">
      <c r="A1900" s="4">
        <v>44777</v>
      </c>
      <c r="B1900" s="2">
        <v>2.5</v>
      </c>
      <c r="C1900" s="2">
        <v>2.5</v>
      </c>
      <c r="D1900" s="2">
        <v>23899</v>
      </c>
      <c r="E1900" s="2">
        <f t="shared" si="116"/>
        <v>1701699</v>
      </c>
      <c r="F1900" s="15" t="str">
        <f t="shared" si="119"/>
        <v>BULLISH</v>
      </c>
      <c r="G1900" s="15" t="str">
        <f t="shared" si="118"/>
        <v>STRONG</v>
      </c>
      <c r="H1900" s="15" t="str">
        <f t="shared" si="117"/>
        <v>CONFIRMED BULLISH</v>
      </c>
    </row>
    <row r="1901" spans="1:8" ht="13.5" x14ac:dyDescent="0.25">
      <c r="A1901" s="4">
        <v>44778</v>
      </c>
      <c r="B1901" s="2">
        <v>2.4700000000000002</v>
      </c>
      <c r="C1901" s="2">
        <v>2.4700000000000002</v>
      </c>
      <c r="D1901" s="2">
        <v>32372</v>
      </c>
      <c r="E1901" s="2">
        <f t="shared" si="116"/>
        <v>1669327</v>
      </c>
      <c r="F1901" s="15" t="str">
        <f t="shared" si="119"/>
        <v>BULLISH</v>
      </c>
      <c r="G1901" s="15" t="str">
        <f t="shared" si="118"/>
        <v>STRONG</v>
      </c>
      <c r="H1901" s="15" t="str">
        <f t="shared" si="117"/>
        <v>CONFIRMED BULLISH</v>
      </c>
    </row>
    <row r="1902" spans="1:8" ht="13.5" x14ac:dyDescent="0.25">
      <c r="A1902" s="4">
        <v>44781</v>
      </c>
      <c r="B1902" s="2">
        <v>2.4300000000000002</v>
      </c>
      <c r="C1902" s="2">
        <v>2.4300000000000002</v>
      </c>
      <c r="D1902" s="2">
        <v>1256</v>
      </c>
      <c r="E1902" s="2">
        <f t="shared" si="116"/>
        <v>1668071</v>
      </c>
      <c r="F1902" s="15" t="str">
        <f t="shared" si="119"/>
        <v>BULLISH</v>
      </c>
      <c r="G1902" s="15" t="str">
        <f t="shared" si="118"/>
        <v>STRONG</v>
      </c>
      <c r="H1902" s="15" t="str">
        <f t="shared" si="117"/>
        <v>CONFIRMED BULLISH</v>
      </c>
    </row>
    <row r="1903" spans="1:8" ht="13.5" x14ac:dyDescent="0.25">
      <c r="A1903" s="4">
        <v>44782</v>
      </c>
      <c r="B1903" s="2">
        <v>2.5099999999999998</v>
      </c>
      <c r="C1903" s="2">
        <v>2.5099999999999998</v>
      </c>
      <c r="D1903" s="2">
        <v>9892</v>
      </c>
      <c r="E1903" s="2">
        <f t="shared" si="116"/>
        <v>1677963</v>
      </c>
      <c r="F1903" s="15" t="str">
        <f t="shared" si="119"/>
        <v>BEARISH</v>
      </c>
      <c r="G1903" s="15" t="str">
        <f t="shared" si="118"/>
        <v>NEUTRAL</v>
      </c>
      <c r="H1903" s="15" t="str">
        <f t="shared" si="117"/>
        <v>BEARISH DIVERGENCE</v>
      </c>
    </row>
    <row r="1904" spans="1:8" ht="13.5" x14ac:dyDescent="0.25">
      <c r="A1904" s="4">
        <v>44783</v>
      </c>
      <c r="B1904" s="2">
        <v>2.61</v>
      </c>
      <c r="C1904" s="2">
        <v>2.61</v>
      </c>
      <c r="D1904" s="2">
        <v>24845</v>
      </c>
      <c r="E1904" s="2">
        <f t="shared" si="116"/>
        <v>1702808</v>
      </c>
      <c r="F1904" s="15" t="str">
        <f t="shared" si="119"/>
        <v>BULLISH</v>
      </c>
      <c r="G1904" s="15" t="str">
        <f t="shared" si="118"/>
        <v>NEUTRAL</v>
      </c>
      <c r="H1904" s="15" t="str">
        <f t="shared" si="117"/>
        <v>CONFIRMED BULLISH</v>
      </c>
    </row>
    <row r="1905" spans="1:8" ht="13.5" x14ac:dyDescent="0.25">
      <c r="A1905" s="4">
        <v>44784</v>
      </c>
      <c r="B1905" s="2">
        <v>2.66</v>
      </c>
      <c r="C1905" s="2">
        <v>2.66</v>
      </c>
      <c r="D1905" s="2">
        <v>44560</v>
      </c>
      <c r="E1905" s="2">
        <f t="shared" si="116"/>
        <v>1747368</v>
      </c>
      <c r="F1905" s="15" t="str">
        <f t="shared" si="119"/>
        <v>BULLISH</v>
      </c>
      <c r="G1905" s="15" t="str">
        <f t="shared" si="118"/>
        <v>STRONG</v>
      </c>
      <c r="H1905" s="15" t="str">
        <f t="shared" si="117"/>
        <v>CONFIRMED BULLISH</v>
      </c>
    </row>
    <row r="1906" spans="1:8" ht="13.5" x14ac:dyDescent="0.25">
      <c r="A1906" s="4">
        <v>44785</v>
      </c>
      <c r="B1906" s="2">
        <v>2.7</v>
      </c>
      <c r="C1906" s="2">
        <v>2.7</v>
      </c>
      <c r="D1906" s="2">
        <v>64212</v>
      </c>
      <c r="E1906" s="2">
        <f t="shared" si="116"/>
        <v>1811580</v>
      </c>
      <c r="F1906" s="15" t="str">
        <f t="shared" si="119"/>
        <v>BULLISH</v>
      </c>
      <c r="G1906" s="15" t="str">
        <f t="shared" si="118"/>
        <v>STRONG</v>
      </c>
      <c r="H1906" s="15" t="str">
        <f t="shared" si="117"/>
        <v>CONFIRMED BULLISH</v>
      </c>
    </row>
    <row r="1907" spans="1:8" ht="13.5" x14ac:dyDescent="0.25">
      <c r="A1907" s="4">
        <v>44788</v>
      </c>
      <c r="B1907" s="2">
        <v>2.71</v>
      </c>
      <c r="C1907" s="2">
        <v>2.71</v>
      </c>
      <c r="D1907" s="2">
        <v>8435</v>
      </c>
      <c r="E1907" s="2">
        <f t="shared" si="116"/>
        <v>1820015</v>
      </c>
      <c r="F1907" s="15" t="str">
        <f t="shared" si="119"/>
        <v>BULLISH</v>
      </c>
      <c r="G1907" s="15" t="str">
        <f t="shared" si="118"/>
        <v>STRONG</v>
      </c>
      <c r="H1907" s="15" t="str">
        <f t="shared" si="117"/>
        <v>CONFIRMED BULLISH</v>
      </c>
    </row>
    <row r="1908" spans="1:8" ht="13.5" x14ac:dyDescent="0.25">
      <c r="A1908" s="4">
        <v>44789</v>
      </c>
      <c r="B1908" s="2">
        <v>2.72</v>
      </c>
      <c r="C1908" s="2">
        <v>2.72</v>
      </c>
      <c r="D1908" s="2">
        <v>19438</v>
      </c>
      <c r="E1908" s="2">
        <f t="shared" si="116"/>
        <v>1839453</v>
      </c>
      <c r="F1908" s="15" t="str">
        <f t="shared" si="119"/>
        <v>BULLISH</v>
      </c>
      <c r="G1908" s="15" t="str">
        <f t="shared" si="118"/>
        <v>STRONG</v>
      </c>
      <c r="H1908" s="15" t="str">
        <f t="shared" si="117"/>
        <v>CONFIRMED BULLISH</v>
      </c>
    </row>
    <row r="1909" spans="1:8" ht="13.5" x14ac:dyDescent="0.25">
      <c r="A1909" s="4">
        <v>44790</v>
      </c>
      <c r="B1909" s="2">
        <v>2.71</v>
      </c>
      <c r="C1909" s="2">
        <v>2.71</v>
      </c>
      <c r="D1909" s="2">
        <v>35750</v>
      </c>
      <c r="E1909" s="2">
        <f t="shared" si="116"/>
        <v>1803703</v>
      </c>
      <c r="F1909" s="15" t="str">
        <f t="shared" si="119"/>
        <v>BULLISH</v>
      </c>
      <c r="G1909" s="15" t="str">
        <f t="shared" si="118"/>
        <v>STRONG</v>
      </c>
      <c r="H1909" s="15" t="str">
        <f t="shared" si="117"/>
        <v>CONFIRMED BULLISH</v>
      </c>
    </row>
    <row r="1910" spans="1:8" ht="13.5" x14ac:dyDescent="0.25">
      <c r="A1910" s="4">
        <v>44791</v>
      </c>
      <c r="B1910" s="2">
        <v>2.87</v>
      </c>
      <c r="C1910" s="2">
        <v>2.87</v>
      </c>
      <c r="D1910" s="2">
        <v>72320</v>
      </c>
      <c r="E1910" s="2">
        <f t="shared" si="116"/>
        <v>1876023</v>
      </c>
      <c r="F1910" s="15" t="str">
        <f t="shared" si="119"/>
        <v>BULLISH</v>
      </c>
      <c r="G1910" s="15" t="str">
        <f t="shared" si="118"/>
        <v>STRONG</v>
      </c>
      <c r="H1910" s="15" t="str">
        <f t="shared" si="117"/>
        <v>CONFIRMED BULLISH</v>
      </c>
    </row>
    <row r="1911" spans="1:8" ht="13.5" x14ac:dyDescent="0.25">
      <c r="A1911" s="4">
        <v>44792</v>
      </c>
      <c r="B1911" s="2">
        <v>2.85</v>
      </c>
      <c r="C1911" s="2">
        <v>2.85</v>
      </c>
      <c r="D1911" s="2">
        <v>27742</v>
      </c>
      <c r="E1911" s="2">
        <f t="shared" si="116"/>
        <v>1848281</v>
      </c>
      <c r="F1911" s="15" t="str">
        <f t="shared" si="119"/>
        <v>BULLISH</v>
      </c>
      <c r="G1911" s="15" t="str">
        <f t="shared" si="118"/>
        <v>STRONG</v>
      </c>
      <c r="H1911" s="15" t="str">
        <f t="shared" si="117"/>
        <v>CONFIRMED BULLISH</v>
      </c>
    </row>
    <row r="1912" spans="1:8" ht="13.5" x14ac:dyDescent="0.25">
      <c r="A1912" s="4">
        <v>44795</v>
      </c>
      <c r="B1912" s="2">
        <v>2.82</v>
      </c>
      <c r="C1912" s="2">
        <v>2.82</v>
      </c>
      <c r="D1912" s="2">
        <v>937</v>
      </c>
      <c r="E1912" s="2">
        <f t="shared" si="116"/>
        <v>1847344</v>
      </c>
      <c r="F1912" s="15" t="str">
        <f t="shared" si="119"/>
        <v>BULLISH</v>
      </c>
      <c r="G1912" s="15" t="str">
        <f t="shared" si="118"/>
        <v>NEUTRAL</v>
      </c>
      <c r="H1912" s="15" t="str">
        <f t="shared" si="117"/>
        <v>CONFIRMED BULLISH</v>
      </c>
    </row>
    <row r="1913" spans="1:8" ht="13.5" x14ac:dyDescent="0.25">
      <c r="A1913" s="4">
        <v>44796</v>
      </c>
      <c r="B1913" s="2">
        <v>2.85</v>
      </c>
      <c r="C1913" s="2">
        <v>2.85</v>
      </c>
      <c r="D1913" s="2">
        <v>83301</v>
      </c>
      <c r="E1913" s="2">
        <f t="shared" si="116"/>
        <v>1930645</v>
      </c>
      <c r="F1913" s="15" t="str">
        <f t="shared" si="119"/>
        <v>BULLISH</v>
      </c>
      <c r="G1913" s="15" t="str">
        <f t="shared" si="118"/>
        <v>STRONG</v>
      </c>
      <c r="H1913" s="15" t="str">
        <f t="shared" si="117"/>
        <v>CONFIRMED BULLISH</v>
      </c>
    </row>
    <row r="1914" spans="1:8" ht="13.5" x14ac:dyDescent="0.25">
      <c r="A1914" s="4">
        <v>44797</v>
      </c>
      <c r="B1914" s="2">
        <v>2.87</v>
      </c>
      <c r="C1914" s="2">
        <v>2.87</v>
      </c>
      <c r="D1914" s="2">
        <v>6096</v>
      </c>
      <c r="E1914" s="2">
        <f t="shared" si="116"/>
        <v>1936741</v>
      </c>
      <c r="F1914" s="15" t="str">
        <f t="shared" si="119"/>
        <v>BULLISH</v>
      </c>
      <c r="G1914" s="15" t="str">
        <f t="shared" si="118"/>
        <v>STRONG</v>
      </c>
      <c r="H1914" s="15" t="str">
        <f t="shared" si="117"/>
        <v>CONFIRMED BULLISH</v>
      </c>
    </row>
    <row r="1915" spans="1:8" ht="13.5" x14ac:dyDescent="0.25">
      <c r="A1915" s="4">
        <v>44798</v>
      </c>
      <c r="B1915" s="2">
        <v>2.9</v>
      </c>
      <c r="C1915" s="2">
        <v>2.9</v>
      </c>
      <c r="D1915" s="2">
        <v>17629</v>
      </c>
      <c r="E1915" s="2">
        <f t="shared" si="116"/>
        <v>1954370</v>
      </c>
      <c r="F1915" s="15" t="str">
        <f t="shared" si="119"/>
        <v>BULLISH</v>
      </c>
      <c r="G1915" s="15" t="str">
        <f t="shared" si="118"/>
        <v>STRONG</v>
      </c>
      <c r="H1915" s="15" t="str">
        <f t="shared" si="117"/>
        <v>CONFIRMED BULLISH</v>
      </c>
    </row>
    <row r="1916" spans="1:8" ht="13.5" x14ac:dyDescent="0.25">
      <c r="A1916" s="4">
        <v>44799</v>
      </c>
      <c r="B1916" s="2">
        <v>2.95</v>
      </c>
      <c r="C1916" s="2">
        <v>2.95</v>
      </c>
      <c r="D1916" s="2">
        <v>60896</v>
      </c>
      <c r="E1916" s="2">
        <f t="shared" si="116"/>
        <v>2015266</v>
      </c>
      <c r="F1916" s="15" t="str">
        <f t="shared" si="119"/>
        <v>BULLISH</v>
      </c>
      <c r="G1916" s="15" t="str">
        <f t="shared" si="118"/>
        <v>STRONG</v>
      </c>
      <c r="H1916" s="15" t="str">
        <f t="shared" si="117"/>
        <v>CONFIRMED BULLISH</v>
      </c>
    </row>
    <row r="1917" spans="1:8" ht="13.5" x14ac:dyDescent="0.25">
      <c r="A1917" s="4">
        <v>44802</v>
      </c>
      <c r="B1917" s="2">
        <v>2.96</v>
      </c>
      <c r="C1917" s="2">
        <v>2.96</v>
      </c>
      <c r="D1917" s="2">
        <v>25807</v>
      </c>
      <c r="E1917" s="2">
        <f t="shared" si="116"/>
        <v>2041073</v>
      </c>
      <c r="F1917" s="15" t="str">
        <f t="shared" si="119"/>
        <v>BULLISH</v>
      </c>
      <c r="G1917" s="15" t="str">
        <f t="shared" si="118"/>
        <v>STRONG</v>
      </c>
      <c r="H1917" s="15" t="str">
        <f t="shared" si="117"/>
        <v>CONFIRMED BULLISH</v>
      </c>
    </row>
    <row r="1918" spans="1:8" ht="13.5" x14ac:dyDescent="0.25">
      <c r="A1918" s="4">
        <v>44803</v>
      </c>
      <c r="B1918" s="2">
        <v>3.12</v>
      </c>
      <c r="C1918" s="2">
        <v>3.12</v>
      </c>
      <c r="D1918" s="2">
        <v>222988</v>
      </c>
      <c r="E1918" s="2">
        <f t="shared" si="116"/>
        <v>2264061</v>
      </c>
      <c r="F1918" s="15" t="str">
        <f t="shared" si="119"/>
        <v>BULLISH</v>
      </c>
      <c r="G1918" s="15" t="str">
        <f t="shared" si="118"/>
        <v>STRONG</v>
      </c>
      <c r="H1918" s="15" t="str">
        <f t="shared" si="117"/>
        <v>CONFIRMED BULLISH</v>
      </c>
    </row>
    <row r="1919" spans="1:8" ht="13.5" x14ac:dyDescent="0.25">
      <c r="A1919" s="4">
        <v>44804</v>
      </c>
      <c r="B1919" s="2">
        <v>3.1</v>
      </c>
      <c r="C1919" s="2">
        <v>3.1</v>
      </c>
      <c r="D1919" s="2">
        <v>23566</v>
      </c>
      <c r="E1919" s="2">
        <f t="shared" si="116"/>
        <v>2240495</v>
      </c>
      <c r="F1919" s="15" t="str">
        <f t="shared" si="119"/>
        <v>BULLISH</v>
      </c>
      <c r="G1919" s="15" t="str">
        <f t="shared" si="118"/>
        <v>STRONG</v>
      </c>
      <c r="H1919" s="15" t="str">
        <f t="shared" si="117"/>
        <v>CONFIRMED BULLISH</v>
      </c>
    </row>
    <row r="1920" spans="1:8" ht="13.5" x14ac:dyDescent="0.25">
      <c r="A1920" s="4">
        <v>44805</v>
      </c>
      <c r="B1920" s="2">
        <v>3.1</v>
      </c>
      <c r="C1920" s="2">
        <v>3.1</v>
      </c>
      <c r="D1920" s="2">
        <v>41795</v>
      </c>
      <c r="E1920" s="2">
        <f t="shared" si="116"/>
        <v>2240495</v>
      </c>
      <c r="F1920" s="15" t="str">
        <f t="shared" si="119"/>
        <v>BULLISH</v>
      </c>
      <c r="G1920" s="15" t="str">
        <f t="shared" si="118"/>
        <v>STRONG</v>
      </c>
      <c r="H1920" s="15" t="str">
        <f t="shared" si="117"/>
        <v>CONFIRMED BULLISH</v>
      </c>
    </row>
    <row r="1921" spans="1:8" ht="13.5" x14ac:dyDescent="0.25">
      <c r="A1921" s="4">
        <v>44806</v>
      </c>
      <c r="B1921" s="2">
        <v>3.02</v>
      </c>
      <c r="C1921" s="2">
        <v>3.02</v>
      </c>
      <c r="D1921" s="2">
        <v>41621</v>
      </c>
      <c r="E1921" s="2">
        <f t="shared" si="116"/>
        <v>2198874</v>
      </c>
      <c r="F1921" s="15" t="str">
        <f t="shared" si="119"/>
        <v>BULLISH</v>
      </c>
      <c r="G1921" s="15" t="str">
        <f t="shared" si="118"/>
        <v>STRONG</v>
      </c>
      <c r="H1921" s="15" t="str">
        <f t="shared" si="117"/>
        <v>CONFIRMED BULLISH</v>
      </c>
    </row>
    <row r="1922" spans="1:8" ht="13.5" x14ac:dyDescent="0.25">
      <c r="A1922" s="4">
        <v>44809</v>
      </c>
      <c r="B1922" s="2">
        <v>3.05</v>
      </c>
      <c r="C1922" s="2">
        <v>3.05</v>
      </c>
      <c r="D1922" s="2">
        <v>5854</v>
      </c>
      <c r="E1922" s="2">
        <f t="shared" si="116"/>
        <v>2204728</v>
      </c>
      <c r="F1922" s="15" t="str">
        <f t="shared" si="119"/>
        <v>BULLISH</v>
      </c>
      <c r="G1922" s="15" t="str">
        <f t="shared" si="118"/>
        <v>STRONG</v>
      </c>
      <c r="H1922" s="15" t="str">
        <f t="shared" si="117"/>
        <v>CONFIRMED BULLISH</v>
      </c>
    </row>
    <row r="1923" spans="1:8" ht="13.5" x14ac:dyDescent="0.25">
      <c r="A1923" s="4">
        <v>44810</v>
      </c>
      <c r="B1923" s="2">
        <v>3.1</v>
      </c>
      <c r="C1923" s="2">
        <v>3.1</v>
      </c>
      <c r="D1923" s="2">
        <v>29616</v>
      </c>
      <c r="E1923" s="2">
        <f t="shared" si="116"/>
        <v>2234344</v>
      </c>
      <c r="F1923" s="15" t="str">
        <f t="shared" si="119"/>
        <v>BEARISH</v>
      </c>
      <c r="G1923" s="15" t="str">
        <f t="shared" si="118"/>
        <v>NEUTRAL</v>
      </c>
      <c r="H1923" s="15" t="str">
        <f t="shared" si="117"/>
        <v>CONFIRMED BEARISH</v>
      </c>
    </row>
    <row r="1924" spans="1:8" ht="13.5" x14ac:dyDescent="0.25">
      <c r="A1924" s="4">
        <v>44811</v>
      </c>
      <c r="B1924" s="2">
        <v>3.06</v>
      </c>
      <c r="C1924" s="2">
        <v>3.06</v>
      </c>
      <c r="D1924" s="2">
        <v>9289</v>
      </c>
      <c r="E1924" s="2">
        <f t="shared" ref="E1924:E1987" si="120">IF(B1924&gt;B1923, E1923+D1924, IF(B1924&lt;B1923, E1923-D1924, E1923))</f>
        <v>2225055</v>
      </c>
      <c r="F1924" s="15" t="str">
        <f t="shared" si="119"/>
        <v>BEARISH</v>
      </c>
      <c r="G1924" s="15" t="str">
        <f t="shared" si="118"/>
        <v>NEUTRAL</v>
      </c>
      <c r="H1924" s="15" t="str">
        <f t="shared" si="117"/>
        <v>CONFIRMED BEARISH</v>
      </c>
    </row>
    <row r="1925" spans="1:8" ht="13.5" x14ac:dyDescent="0.25">
      <c r="A1925" s="4">
        <v>44812</v>
      </c>
      <c r="B1925" s="2">
        <v>3.05</v>
      </c>
      <c r="C1925" s="2">
        <v>3.05</v>
      </c>
      <c r="D1925" s="2">
        <v>16158</v>
      </c>
      <c r="E1925" s="2">
        <f t="shared" si="120"/>
        <v>2208897</v>
      </c>
      <c r="F1925" s="15" t="str">
        <f t="shared" si="119"/>
        <v>BEARISH</v>
      </c>
      <c r="G1925" s="15" t="str">
        <f t="shared" si="118"/>
        <v>NEUTRAL</v>
      </c>
      <c r="H1925" s="15" t="str">
        <f t="shared" si="117"/>
        <v>CONFIRMED BEARISH</v>
      </c>
    </row>
    <row r="1926" spans="1:8" ht="13.5" x14ac:dyDescent="0.25">
      <c r="A1926" s="4">
        <v>44813</v>
      </c>
      <c r="B1926" s="2">
        <v>3.05</v>
      </c>
      <c r="C1926" s="2">
        <v>3.05</v>
      </c>
      <c r="D1926" s="2">
        <v>26530</v>
      </c>
      <c r="E1926" s="2">
        <f t="shared" si="120"/>
        <v>2208897</v>
      </c>
      <c r="F1926" s="15" t="str">
        <f t="shared" si="119"/>
        <v>BULLISH</v>
      </c>
      <c r="G1926" s="15" t="str">
        <f t="shared" si="118"/>
        <v>NEUTRAL</v>
      </c>
      <c r="H1926" s="1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4">
        <v>44816</v>
      </c>
      <c r="B1927" s="2">
        <v>3.1</v>
      </c>
      <c r="C1927" s="2">
        <v>3.1</v>
      </c>
      <c r="D1927" s="2">
        <v>14864</v>
      </c>
      <c r="E1927" s="2">
        <f t="shared" si="120"/>
        <v>2223761</v>
      </c>
      <c r="F1927" s="15" t="str">
        <f t="shared" si="119"/>
        <v>BULLISH</v>
      </c>
      <c r="G1927" s="15" t="str">
        <f t="shared" ref="G1927:G1990" si="122">IF((E1927-E1922)/E1922 &gt; 0.02, "STRONG",
 IF((E1927-E1922)/E1922 &lt; -0.02, "WEAK", "NEUTRAL"))</f>
        <v>NEUTRAL</v>
      </c>
      <c r="H1927" s="15" t="str">
        <f t="shared" si="121"/>
        <v>CONFIRMED BULLISH</v>
      </c>
    </row>
    <row r="1928" spans="1:8" ht="13.5" x14ac:dyDescent="0.25">
      <c r="A1928" s="4">
        <v>44817</v>
      </c>
      <c r="B1928" s="2">
        <v>3.12</v>
      </c>
      <c r="C1928" s="2">
        <v>3.12</v>
      </c>
      <c r="D1928" s="2">
        <v>21162</v>
      </c>
      <c r="E1928" s="2">
        <f t="shared" si="120"/>
        <v>2244923</v>
      </c>
      <c r="F1928" s="15" t="str">
        <f t="shared" ref="F1928:F1991" si="123">IF(E1928&gt;E1923,"BULLISH",IF(E1928&lt;E1923,"BEARISH","NEUTRAL"))</f>
        <v>BULLISH</v>
      </c>
      <c r="G1928" s="15" t="str">
        <f t="shared" si="122"/>
        <v>NEUTRAL</v>
      </c>
      <c r="H1928" s="15" t="str">
        <f t="shared" si="121"/>
        <v>CONFIRMED BULLISH</v>
      </c>
    </row>
    <row r="1929" spans="1:8" ht="13.5" x14ac:dyDescent="0.25">
      <c r="A1929" s="4">
        <v>44818</v>
      </c>
      <c r="B1929" s="2">
        <v>3.1</v>
      </c>
      <c r="C1929" s="2">
        <v>3.1</v>
      </c>
      <c r="D1929" s="2">
        <v>13743</v>
      </c>
      <c r="E1929" s="2">
        <f t="shared" si="120"/>
        <v>2231180</v>
      </c>
      <c r="F1929" s="15" t="str">
        <f t="shared" si="123"/>
        <v>BULLISH</v>
      </c>
      <c r="G1929" s="15" t="str">
        <f t="shared" si="122"/>
        <v>NEUTRAL</v>
      </c>
      <c r="H1929" s="15" t="str">
        <f t="shared" si="121"/>
        <v>CONFIRMED BULLISH</v>
      </c>
    </row>
    <row r="1930" spans="1:8" ht="13.5" x14ac:dyDescent="0.25">
      <c r="A1930" s="4">
        <v>44819</v>
      </c>
      <c r="B1930" s="2">
        <v>3.1</v>
      </c>
      <c r="C1930" s="2">
        <v>3.1</v>
      </c>
      <c r="D1930" s="2">
        <v>8211</v>
      </c>
      <c r="E1930" s="2">
        <f t="shared" si="120"/>
        <v>2231180</v>
      </c>
      <c r="F1930" s="15" t="str">
        <f t="shared" si="123"/>
        <v>BULLISH</v>
      </c>
      <c r="G1930" s="15" t="str">
        <f t="shared" si="122"/>
        <v>NEUTRAL</v>
      </c>
      <c r="H1930" s="15" t="str">
        <f t="shared" si="121"/>
        <v>CONFIRMED BULLISH</v>
      </c>
    </row>
    <row r="1931" spans="1:8" ht="13.5" x14ac:dyDescent="0.25">
      <c r="A1931" s="4">
        <v>44820</v>
      </c>
      <c r="B1931" s="2">
        <v>3.09</v>
      </c>
      <c r="C1931" s="2">
        <v>3.09</v>
      </c>
      <c r="D1931" s="2">
        <v>820</v>
      </c>
      <c r="E1931" s="2">
        <f t="shared" si="120"/>
        <v>2230360</v>
      </c>
      <c r="F1931" s="15" t="str">
        <f t="shared" si="123"/>
        <v>BULLISH</v>
      </c>
      <c r="G1931" s="15" t="str">
        <f t="shared" si="122"/>
        <v>NEUTRAL</v>
      </c>
      <c r="H1931" s="15" t="str">
        <f t="shared" si="121"/>
        <v>CONFIRMED BULLISH</v>
      </c>
    </row>
    <row r="1932" spans="1:8" ht="13.5" x14ac:dyDescent="0.25">
      <c r="A1932" s="4">
        <v>44823</v>
      </c>
      <c r="B1932" s="2">
        <v>3.09</v>
      </c>
      <c r="C1932" s="2">
        <v>3.09</v>
      </c>
      <c r="D1932" s="2">
        <v>0</v>
      </c>
      <c r="E1932" s="2">
        <f t="shared" si="120"/>
        <v>2230360</v>
      </c>
      <c r="F1932" s="15" t="str">
        <f t="shared" si="123"/>
        <v>BULLISH</v>
      </c>
      <c r="G1932" s="15" t="str">
        <f t="shared" si="122"/>
        <v>NEUTRAL</v>
      </c>
      <c r="H1932" s="15" t="str">
        <f t="shared" si="121"/>
        <v>BULLISH DIVERGENCE</v>
      </c>
    </row>
    <row r="1933" spans="1:8" ht="13.5" x14ac:dyDescent="0.25">
      <c r="A1933" s="4">
        <v>44824</v>
      </c>
      <c r="B1933" s="2">
        <v>3.03</v>
      </c>
      <c r="C1933" s="2">
        <v>3.03</v>
      </c>
      <c r="D1933" s="2">
        <v>6525</v>
      </c>
      <c r="E1933" s="2">
        <f t="shared" si="120"/>
        <v>2223835</v>
      </c>
      <c r="F1933" s="15" t="str">
        <f t="shared" si="123"/>
        <v>BEARISH</v>
      </c>
      <c r="G1933" s="15" t="str">
        <f t="shared" si="122"/>
        <v>NEUTRAL</v>
      </c>
      <c r="H1933" s="15" t="str">
        <f t="shared" si="121"/>
        <v>CONFIRMED BEARISH</v>
      </c>
    </row>
    <row r="1934" spans="1:8" ht="13.5" x14ac:dyDescent="0.25">
      <c r="A1934" s="4">
        <v>44825</v>
      </c>
      <c r="B1934" s="2">
        <v>3.05</v>
      </c>
      <c r="C1934" s="2">
        <v>3.05</v>
      </c>
      <c r="D1934" s="2">
        <v>565</v>
      </c>
      <c r="E1934" s="2">
        <f t="shared" si="120"/>
        <v>2224400</v>
      </c>
      <c r="F1934" s="15" t="str">
        <f t="shared" si="123"/>
        <v>BEARISH</v>
      </c>
      <c r="G1934" s="15" t="str">
        <f t="shared" si="122"/>
        <v>NEUTRAL</v>
      </c>
      <c r="H1934" s="15" t="str">
        <f t="shared" si="121"/>
        <v>CONFIRMED BEARISH</v>
      </c>
    </row>
    <row r="1935" spans="1:8" ht="13.5" x14ac:dyDescent="0.25">
      <c r="A1935" s="4">
        <v>44826</v>
      </c>
      <c r="B1935" s="2">
        <v>3</v>
      </c>
      <c r="C1935" s="2">
        <v>3</v>
      </c>
      <c r="D1935" s="2">
        <v>3171</v>
      </c>
      <c r="E1935" s="2">
        <f t="shared" si="120"/>
        <v>2221229</v>
      </c>
      <c r="F1935" s="15" t="str">
        <f t="shared" si="123"/>
        <v>BEARISH</v>
      </c>
      <c r="G1935" s="15" t="str">
        <f t="shared" si="122"/>
        <v>NEUTRAL</v>
      </c>
      <c r="H1935" s="15" t="str">
        <f t="shared" si="121"/>
        <v>CONFIRMED BEARISH</v>
      </c>
    </row>
    <row r="1936" spans="1:8" ht="13.5" x14ac:dyDescent="0.25">
      <c r="A1936" s="4">
        <v>44827</v>
      </c>
      <c r="B1936" s="2">
        <v>3.07</v>
      </c>
      <c r="C1936" s="2">
        <v>3.07</v>
      </c>
      <c r="D1936" s="2">
        <v>56969</v>
      </c>
      <c r="E1936" s="2">
        <f t="shared" si="120"/>
        <v>2278198</v>
      </c>
      <c r="F1936" s="15" t="str">
        <f t="shared" si="123"/>
        <v>BULLISH</v>
      </c>
      <c r="G1936" s="15" t="str">
        <f t="shared" si="122"/>
        <v>STRONG</v>
      </c>
      <c r="H1936" s="15" t="str">
        <f t="shared" si="121"/>
        <v>BULLISH DIVERGENCE</v>
      </c>
    </row>
    <row r="1937" spans="1:8" ht="13.5" x14ac:dyDescent="0.25">
      <c r="A1937" s="4">
        <v>44830</v>
      </c>
      <c r="B1937" s="2">
        <v>3.12</v>
      </c>
      <c r="C1937" s="2">
        <v>3.12</v>
      </c>
      <c r="D1937" s="2">
        <v>33231</v>
      </c>
      <c r="E1937" s="2">
        <f t="shared" si="120"/>
        <v>2311429</v>
      </c>
      <c r="F1937" s="15" t="str">
        <f t="shared" si="123"/>
        <v>BULLISH</v>
      </c>
      <c r="G1937" s="15" t="str">
        <f t="shared" si="122"/>
        <v>STRONG</v>
      </c>
      <c r="H1937" s="15" t="str">
        <f t="shared" si="121"/>
        <v>CONFIRMED BULLISH</v>
      </c>
    </row>
    <row r="1938" spans="1:8" ht="13.5" x14ac:dyDescent="0.25">
      <c r="A1938" s="4">
        <v>44831</v>
      </c>
      <c r="B1938" s="2">
        <v>3.12</v>
      </c>
      <c r="C1938" s="2">
        <v>3.12</v>
      </c>
      <c r="D1938" s="2">
        <v>23695</v>
      </c>
      <c r="E1938" s="2">
        <f t="shared" si="120"/>
        <v>2311429</v>
      </c>
      <c r="F1938" s="15" t="str">
        <f t="shared" si="123"/>
        <v>BULLISH</v>
      </c>
      <c r="G1938" s="15" t="str">
        <f t="shared" si="122"/>
        <v>STRONG</v>
      </c>
      <c r="H1938" s="15" t="str">
        <f t="shared" si="121"/>
        <v>CONFIRMED BULLISH</v>
      </c>
    </row>
    <row r="1939" spans="1:8" ht="13.5" x14ac:dyDescent="0.25">
      <c r="A1939" s="4">
        <v>44832</v>
      </c>
      <c r="B1939" s="2">
        <v>3.11</v>
      </c>
      <c r="C1939" s="2">
        <v>3.11</v>
      </c>
      <c r="D1939" s="2">
        <v>17607</v>
      </c>
      <c r="E1939" s="2">
        <f t="shared" si="120"/>
        <v>2293822</v>
      </c>
      <c r="F1939" s="15" t="str">
        <f t="shared" si="123"/>
        <v>BULLISH</v>
      </c>
      <c r="G1939" s="15" t="str">
        <f t="shared" si="122"/>
        <v>STRONG</v>
      </c>
      <c r="H1939" s="15" t="str">
        <f t="shared" si="121"/>
        <v>CONFIRMED BULLISH</v>
      </c>
    </row>
    <row r="1940" spans="1:8" ht="13.5" x14ac:dyDescent="0.25">
      <c r="A1940" s="4">
        <v>44833</v>
      </c>
      <c r="B1940" s="2">
        <v>3.12</v>
      </c>
      <c r="C1940" s="2">
        <v>3.12</v>
      </c>
      <c r="D1940" s="2">
        <v>34046</v>
      </c>
      <c r="E1940" s="2">
        <f t="shared" si="120"/>
        <v>2327868</v>
      </c>
      <c r="F1940" s="15" t="str">
        <f t="shared" si="123"/>
        <v>BULLISH</v>
      </c>
      <c r="G1940" s="15" t="str">
        <f t="shared" si="122"/>
        <v>STRONG</v>
      </c>
      <c r="H1940" s="15" t="str">
        <f t="shared" si="121"/>
        <v>CONFIRMED BULLISH</v>
      </c>
    </row>
    <row r="1941" spans="1:8" ht="13.5" x14ac:dyDescent="0.25">
      <c r="A1941" s="4">
        <v>44834</v>
      </c>
      <c r="B1941" s="2">
        <v>3.15</v>
      </c>
      <c r="C1941" s="2">
        <v>3.15</v>
      </c>
      <c r="D1941" s="2">
        <v>39071</v>
      </c>
      <c r="E1941" s="2">
        <f t="shared" si="120"/>
        <v>2366939</v>
      </c>
      <c r="F1941" s="15" t="str">
        <f t="shared" si="123"/>
        <v>BULLISH</v>
      </c>
      <c r="G1941" s="15" t="str">
        <f t="shared" si="122"/>
        <v>STRONG</v>
      </c>
      <c r="H1941" s="15" t="str">
        <f t="shared" si="121"/>
        <v>CONFIRMED BULLISH</v>
      </c>
    </row>
    <row r="1942" spans="1:8" ht="13.5" x14ac:dyDescent="0.25">
      <c r="A1942" s="4">
        <v>44837</v>
      </c>
      <c r="B1942" s="2">
        <v>3.16</v>
      </c>
      <c r="C1942" s="2">
        <v>3.16</v>
      </c>
      <c r="D1942" s="2">
        <v>34273</v>
      </c>
      <c r="E1942" s="2">
        <f t="shared" si="120"/>
        <v>2401212</v>
      </c>
      <c r="F1942" s="15" t="str">
        <f t="shared" si="123"/>
        <v>BULLISH</v>
      </c>
      <c r="G1942" s="15" t="str">
        <f t="shared" si="122"/>
        <v>STRONG</v>
      </c>
      <c r="H1942" s="15" t="str">
        <f t="shared" si="121"/>
        <v>CONFIRMED BULLISH</v>
      </c>
    </row>
    <row r="1943" spans="1:8" ht="13.5" x14ac:dyDescent="0.25">
      <c r="A1943" s="4">
        <v>44838</v>
      </c>
      <c r="B1943" s="2">
        <v>3.12</v>
      </c>
      <c r="C1943" s="2">
        <v>3.12</v>
      </c>
      <c r="D1943" s="2">
        <v>14124</v>
      </c>
      <c r="E1943" s="2">
        <f t="shared" si="120"/>
        <v>2387088</v>
      </c>
      <c r="F1943" s="15" t="str">
        <f t="shared" si="123"/>
        <v>BULLISH</v>
      </c>
      <c r="G1943" s="15" t="str">
        <f t="shared" si="122"/>
        <v>STRONG</v>
      </c>
      <c r="H1943" s="15" t="str">
        <f t="shared" si="121"/>
        <v>NEUTRAL</v>
      </c>
    </row>
    <row r="1944" spans="1:8" ht="13.5" x14ac:dyDescent="0.25">
      <c r="A1944" s="4">
        <v>44839</v>
      </c>
      <c r="B1944" s="2">
        <v>3.02</v>
      </c>
      <c r="C1944" s="2">
        <v>3.02</v>
      </c>
      <c r="D1944" s="2">
        <v>61516</v>
      </c>
      <c r="E1944" s="2">
        <f t="shared" si="120"/>
        <v>2325572</v>
      </c>
      <c r="F1944" s="15" t="str">
        <f t="shared" si="123"/>
        <v>BULLISH</v>
      </c>
      <c r="G1944" s="15" t="str">
        <f t="shared" si="122"/>
        <v>NEUTRAL</v>
      </c>
      <c r="H1944" s="15" t="str">
        <f t="shared" si="121"/>
        <v>BULLISH DIVERGENCE</v>
      </c>
    </row>
    <row r="1945" spans="1:8" ht="13.5" x14ac:dyDescent="0.25">
      <c r="A1945" s="4">
        <v>44840</v>
      </c>
      <c r="B1945" s="2">
        <v>3.03</v>
      </c>
      <c r="C1945" s="2">
        <v>3.03</v>
      </c>
      <c r="D1945" s="2">
        <v>8826</v>
      </c>
      <c r="E1945" s="2">
        <f t="shared" si="120"/>
        <v>2334398</v>
      </c>
      <c r="F1945" s="15" t="str">
        <f t="shared" si="123"/>
        <v>BULLISH</v>
      </c>
      <c r="G1945" s="15" t="str">
        <f t="shared" si="122"/>
        <v>NEUTRAL</v>
      </c>
      <c r="H1945" s="15" t="str">
        <f t="shared" si="121"/>
        <v>BULLISH DIVERGENCE</v>
      </c>
    </row>
    <row r="1946" spans="1:8" ht="13.5" x14ac:dyDescent="0.25">
      <c r="A1946" s="4">
        <v>44841</v>
      </c>
      <c r="B1946" s="2">
        <v>3.05</v>
      </c>
      <c r="C1946" s="2">
        <v>3.05</v>
      </c>
      <c r="D1946" s="2">
        <v>11419</v>
      </c>
      <c r="E1946" s="2">
        <f t="shared" si="120"/>
        <v>2345817</v>
      </c>
      <c r="F1946" s="15" t="str">
        <f t="shared" si="123"/>
        <v>BEARISH</v>
      </c>
      <c r="G1946" s="15" t="str">
        <f t="shared" si="122"/>
        <v>NEUTRAL</v>
      </c>
      <c r="H1946" s="15" t="str">
        <f t="shared" si="121"/>
        <v>CONFIRMED BEARISH</v>
      </c>
    </row>
    <row r="1947" spans="1:8" ht="13.5" x14ac:dyDescent="0.25">
      <c r="A1947" s="4">
        <v>44844</v>
      </c>
      <c r="B1947" s="2">
        <v>3.03</v>
      </c>
      <c r="C1947" s="2">
        <v>3.03</v>
      </c>
      <c r="D1947" s="2">
        <v>17255</v>
      </c>
      <c r="E1947" s="2">
        <f t="shared" si="120"/>
        <v>2328562</v>
      </c>
      <c r="F1947" s="15" t="str">
        <f t="shared" si="123"/>
        <v>BEARISH</v>
      </c>
      <c r="G1947" s="15" t="str">
        <f t="shared" si="122"/>
        <v>WEAK</v>
      </c>
      <c r="H1947" s="15" t="str">
        <f t="shared" si="121"/>
        <v>CONFIRMED BEARISH</v>
      </c>
    </row>
    <row r="1948" spans="1:8" ht="13.5" x14ac:dyDescent="0.25">
      <c r="A1948" s="4">
        <v>44845</v>
      </c>
      <c r="B1948" s="2">
        <v>3.05</v>
      </c>
      <c r="C1948" s="2">
        <v>3.05</v>
      </c>
      <c r="D1948" s="2">
        <v>45698</v>
      </c>
      <c r="E1948" s="2">
        <f t="shared" si="120"/>
        <v>2374260</v>
      </c>
      <c r="F1948" s="15" t="str">
        <f t="shared" si="123"/>
        <v>BEARISH</v>
      </c>
      <c r="G1948" s="15" t="str">
        <f t="shared" si="122"/>
        <v>NEUTRAL</v>
      </c>
      <c r="H1948" s="15" t="str">
        <f t="shared" si="121"/>
        <v>CONFIRMED BEARISH</v>
      </c>
    </row>
    <row r="1949" spans="1:8" ht="13.5" x14ac:dyDescent="0.25">
      <c r="A1949" s="4">
        <v>44846</v>
      </c>
      <c r="B1949" s="2">
        <v>3.08</v>
      </c>
      <c r="C1949" s="2">
        <v>3.08</v>
      </c>
      <c r="D1949" s="2">
        <v>18035</v>
      </c>
      <c r="E1949" s="2">
        <f t="shared" si="120"/>
        <v>2392295</v>
      </c>
      <c r="F1949" s="15" t="str">
        <f t="shared" si="123"/>
        <v>BULLISH</v>
      </c>
      <c r="G1949" s="15" t="str">
        <f t="shared" si="122"/>
        <v>STRONG</v>
      </c>
      <c r="H1949" s="15" t="str">
        <f t="shared" si="121"/>
        <v>CONFIRMED BULLISH</v>
      </c>
    </row>
    <row r="1950" spans="1:8" ht="13.5" x14ac:dyDescent="0.25">
      <c r="A1950" s="4">
        <v>44847</v>
      </c>
      <c r="B1950" s="2">
        <v>3.08</v>
      </c>
      <c r="C1950" s="2">
        <v>3.08</v>
      </c>
      <c r="D1950" s="2">
        <v>43275</v>
      </c>
      <c r="E1950" s="2">
        <f t="shared" si="120"/>
        <v>2392295</v>
      </c>
      <c r="F1950" s="15" t="str">
        <f t="shared" si="123"/>
        <v>BULLISH</v>
      </c>
      <c r="G1950" s="15" t="str">
        <f t="shared" si="122"/>
        <v>STRONG</v>
      </c>
      <c r="H1950" s="15" t="str">
        <f t="shared" si="121"/>
        <v>CONFIRMED BULLISH</v>
      </c>
    </row>
    <row r="1951" spans="1:8" ht="13.5" x14ac:dyDescent="0.25">
      <c r="A1951" s="4">
        <v>44848</v>
      </c>
      <c r="B1951" s="2">
        <v>3.07</v>
      </c>
      <c r="C1951" s="2">
        <v>3.07</v>
      </c>
      <c r="D1951" s="2">
        <v>14258</v>
      </c>
      <c r="E1951" s="2">
        <f t="shared" si="120"/>
        <v>2378037</v>
      </c>
      <c r="F1951" s="15" t="str">
        <f t="shared" si="123"/>
        <v>BULLISH</v>
      </c>
      <c r="G1951" s="15" t="str">
        <f t="shared" si="122"/>
        <v>NEUTRAL</v>
      </c>
      <c r="H1951" s="15" t="str">
        <f t="shared" si="121"/>
        <v>CONFIRMED BULLISH</v>
      </c>
    </row>
    <row r="1952" spans="1:8" ht="13.5" x14ac:dyDescent="0.25">
      <c r="A1952" s="4">
        <v>44851</v>
      </c>
      <c r="B1952" s="2">
        <v>3.07</v>
      </c>
      <c r="C1952" s="2">
        <v>3.07</v>
      </c>
      <c r="D1952" s="2">
        <v>16001</v>
      </c>
      <c r="E1952" s="2">
        <f t="shared" si="120"/>
        <v>2378037</v>
      </c>
      <c r="F1952" s="15" t="str">
        <f t="shared" si="123"/>
        <v>BULLISH</v>
      </c>
      <c r="G1952" s="15" t="str">
        <f t="shared" si="122"/>
        <v>STRONG</v>
      </c>
      <c r="H1952" s="15" t="str">
        <f t="shared" si="121"/>
        <v>CONFIRMED BULLISH</v>
      </c>
    </row>
    <row r="1953" spans="1:8" ht="13.5" x14ac:dyDescent="0.25">
      <c r="A1953" s="4">
        <v>44852</v>
      </c>
      <c r="B1953" s="2">
        <v>3.05</v>
      </c>
      <c r="C1953" s="2">
        <v>3.05</v>
      </c>
      <c r="D1953" s="2">
        <v>8235</v>
      </c>
      <c r="E1953" s="2">
        <f t="shared" si="120"/>
        <v>2369802</v>
      </c>
      <c r="F1953" s="15" t="str">
        <f t="shared" si="123"/>
        <v>BEARISH</v>
      </c>
      <c r="G1953" s="15" t="str">
        <f t="shared" si="122"/>
        <v>NEUTRAL</v>
      </c>
      <c r="H1953" s="15" t="str">
        <f t="shared" si="121"/>
        <v>NEUTRAL</v>
      </c>
    </row>
    <row r="1954" spans="1:8" ht="13.5" x14ac:dyDescent="0.25">
      <c r="A1954" s="4">
        <v>44853</v>
      </c>
      <c r="B1954" s="2">
        <v>3.07</v>
      </c>
      <c r="C1954" s="2">
        <v>3.07</v>
      </c>
      <c r="D1954" s="2">
        <v>33122</v>
      </c>
      <c r="E1954" s="2">
        <f t="shared" si="120"/>
        <v>2402924</v>
      </c>
      <c r="F1954" s="15" t="str">
        <f t="shared" si="123"/>
        <v>BULLISH</v>
      </c>
      <c r="G1954" s="15" t="str">
        <f t="shared" si="122"/>
        <v>NEUTRAL</v>
      </c>
      <c r="H1954" s="15" t="str">
        <f t="shared" si="121"/>
        <v>BULLISH DIVERGENCE</v>
      </c>
    </row>
    <row r="1955" spans="1:8" ht="13.5" x14ac:dyDescent="0.25">
      <c r="A1955" s="4">
        <v>44854</v>
      </c>
      <c r="B1955" s="2">
        <v>3.08</v>
      </c>
      <c r="C1955" s="2">
        <v>3.08</v>
      </c>
      <c r="D1955" s="2">
        <v>19048</v>
      </c>
      <c r="E1955" s="2">
        <f t="shared" si="120"/>
        <v>2421972</v>
      </c>
      <c r="F1955" s="15" t="str">
        <f t="shared" si="123"/>
        <v>BULLISH</v>
      </c>
      <c r="G1955" s="15" t="str">
        <f t="shared" si="122"/>
        <v>NEUTRAL</v>
      </c>
      <c r="H1955" s="15" t="str">
        <f t="shared" si="121"/>
        <v>NEUTRAL</v>
      </c>
    </row>
    <row r="1956" spans="1:8" ht="13.5" x14ac:dyDescent="0.25">
      <c r="A1956" s="4">
        <v>44855</v>
      </c>
      <c r="B1956" s="2">
        <v>3.08</v>
      </c>
      <c r="C1956" s="2">
        <v>3.08</v>
      </c>
      <c r="D1956" s="2">
        <v>10811</v>
      </c>
      <c r="E1956" s="2">
        <f t="shared" si="120"/>
        <v>2421972</v>
      </c>
      <c r="F1956" s="15" t="str">
        <f t="shared" si="123"/>
        <v>BULLISH</v>
      </c>
      <c r="G1956" s="15" t="str">
        <f t="shared" si="122"/>
        <v>NEUTRAL</v>
      </c>
      <c r="H1956" s="15" t="str">
        <f t="shared" si="121"/>
        <v>CONFIRMED BULLISH</v>
      </c>
    </row>
    <row r="1957" spans="1:8" ht="13.5" x14ac:dyDescent="0.25">
      <c r="A1957" s="4">
        <v>44858</v>
      </c>
      <c r="B1957" s="2">
        <v>3.08</v>
      </c>
      <c r="C1957" s="2">
        <v>3.08</v>
      </c>
      <c r="D1957" s="2">
        <v>7505</v>
      </c>
      <c r="E1957" s="2">
        <f t="shared" si="120"/>
        <v>2421972</v>
      </c>
      <c r="F1957" s="15" t="str">
        <f t="shared" si="123"/>
        <v>BULLISH</v>
      </c>
      <c r="G1957" s="15" t="str">
        <f t="shared" si="122"/>
        <v>NEUTRAL</v>
      </c>
      <c r="H1957" s="15" t="str">
        <f t="shared" si="121"/>
        <v>CONFIRMED BULLISH</v>
      </c>
    </row>
    <row r="1958" spans="1:8" ht="13.5" x14ac:dyDescent="0.25">
      <c r="A1958" s="4">
        <v>44859</v>
      </c>
      <c r="B1958" s="2">
        <v>3.09</v>
      </c>
      <c r="C1958" s="2">
        <v>3.09</v>
      </c>
      <c r="D1958" s="2">
        <v>2831</v>
      </c>
      <c r="E1958" s="2">
        <f t="shared" si="120"/>
        <v>2424803</v>
      </c>
      <c r="F1958" s="15" t="str">
        <f t="shared" si="123"/>
        <v>BULLISH</v>
      </c>
      <c r="G1958" s="15" t="str">
        <f t="shared" si="122"/>
        <v>STRONG</v>
      </c>
      <c r="H1958" s="15" t="str">
        <f t="shared" si="121"/>
        <v>CONFIRMED BULLISH</v>
      </c>
    </row>
    <row r="1959" spans="1:8" ht="13.5" x14ac:dyDescent="0.25">
      <c r="A1959" s="4">
        <v>44860</v>
      </c>
      <c r="B1959" s="2">
        <v>3.1</v>
      </c>
      <c r="C1959" s="2">
        <v>3.1</v>
      </c>
      <c r="D1959" s="2">
        <v>13804</v>
      </c>
      <c r="E1959" s="2">
        <f t="shared" si="120"/>
        <v>2438607</v>
      </c>
      <c r="F1959" s="15" t="str">
        <f t="shared" si="123"/>
        <v>BULLISH</v>
      </c>
      <c r="G1959" s="15" t="str">
        <f t="shared" si="122"/>
        <v>NEUTRAL</v>
      </c>
      <c r="H1959" s="15" t="str">
        <f t="shared" si="121"/>
        <v>CONFIRMED BULLISH</v>
      </c>
    </row>
    <row r="1960" spans="1:8" ht="13.5" x14ac:dyDescent="0.25">
      <c r="A1960" s="4">
        <v>44861</v>
      </c>
      <c r="B1960" s="2">
        <v>3.1</v>
      </c>
      <c r="C1960" s="2">
        <v>3.1</v>
      </c>
      <c r="D1960" s="2">
        <v>10050</v>
      </c>
      <c r="E1960" s="2">
        <f t="shared" si="120"/>
        <v>2438607</v>
      </c>
      <c r="F1960" s="15" t="str">
        <f t="shared" si="123"/>
        <v>BULLISH</v>
      </c>
      <c r="G1960" s="15" t="str">
        <f t="shared" si="122"/>
        <v>NEUTRAL</v>
      </c>
      <c r="H1960" s="15" t="str">
        <f t="shared" si="121"/>
        <v>CONFIRMED BULLISH</v>
      </c>
    </row>
    <row r="1961" spans="1:8" ht="13.5" x14ac:dyDescent="0.25">
      <c r="A1961" s="4">
        <v>44862</v>
      </c>
      <c r="B1961" s="2">
        <v>3.1</v>
      </c>
      <c r="C1961" s="2">
        <v>3.1</v>
      </c>
      <c r="D1961" s="2">
        <v>4188</v>
      </c>
      <c r="E1961" s="2">
        <f t="shared" si="120"/>
        <v>2438607</v>
      </c>
      <c r="F1961" s="15" t="str">
        <f t="shared" si="123"/>
        <v>BULLISH</v>
      </c>
      <c r="G1961" s="15" t="str">
        <f t="shared" si="122"/>
        <v>NEUTRAL</v>
      </c>
      <c r="H1961" s="15" t="str">
        <f t="shared" si="121"/>
        <v>CONFIRMED BULLISH</v>
      </c>
    </row>
    <row r="1962" spans="1:8" ht="13.5" x14ac:dyDescent="0.25">
      <c r="A1962" s="4">
        <v>44865</v>
      </c>
      <c r="B1962" s="2">
        <v>3.12</v>
      </c>
      <c r="C1962" s="2">
        <v>3.12</v>
      </c>
      <c r="D1962" s="2">
        <v>3335</v>
      </c>
      <c r="E1962" s="2">
        <f t="shared" si="120"/>
        <v>2441942</v>
      </c>
      <c r="F1962" s="15" t="str">
        <f t="shared" si="123"/>
        <v>BULLISH</v>
      </c>
      <c r="G1962" s="15" t="str">
        <f t="shared" si="122"/>
        <v>NEUTRAL</v>
      </c>
      <c r="H1962" s="15" t="str">
        <f t="shared" si="121"/>
        <v>CONFIRMED BULLISH</v>
      </c>
    </row>
    <row r="1963" spans="1:8" ht="13.5" x14ac:dyDescent="0.25">
      <c r="A1963" s="4">
        <v>44866</v>
      </c>
      <c r="B1963" s="2">
        <v>3.11</v>
      </c>
      <c r="C1963" s="2">
        <v>3.11</v>
      </c>
      <c r="D1963" s="2">
        <v>200</v>
      </c>
      <c r="E1963" s="2">
        <f t="shared" si="120"/>
        <v>2441742</v>
      </c>
      <c r="F1963" s="15" t="str">
        <f t="shared" si="123"/>
        <v>BULLISH</v>
      </c>
      <c r="G1963" s="15" t="str">
        <f t="shared" si="122"/>
        <v>NEUTRAL</v>
      </c>
      <c r="H1963" s="15" t="str">
        <f t="shared" si="121"/>
        <v>CONFIRMED BULLISH</v>
      </c>
    </row>
    <row r="1964" spans="1:8" ht="13.5" x14ac:dyDescent="0.25">
      <c r="A1964" s="4">
        <v>44867</v>
      </c>
      <c r="B1964" s="2">
        <v>3.1</v>
      </c>
      <c r="C1964" s="2">
        <v>3.1</v>
      </c>
      <c r="D1964" s="2">
        <v>18111</v>
      </c>
      <c r="E1964" s="2">
        <f t="shared" si="120"/>
        <v>2423631</v>
      </c>
      <c r="F1964" s="15" t="str">
        <f t="shared" si="123"/>
        <v>BEARISH</v>
      </c>
      <c r="G1964" s="15" t="str">
        <f t="shared" si="122"/>
        <v>NEUTRAL</v>
      </c>
      <c r="H1964" s="15" t="str">
        <f t="shared" si="121"/>
        <v>NEUTRAL</v>
      </c>
    </row>
    <row r="1965" spans="1:8" ht="13.5" x14ac:dyDescent="0.25">
      <c r="A1965" s="4">
        <v>44868</v>
      </c>
      <c r="B1965" s="2">
        <v>3.1</v>
      </c>
      <c r="C1965" s="2">
        <v>3.1</v>
      </c>
      <c r="D1965" s="2">
        <v>6258</v>
      </c>
      <c r="E1965" s="2">
        <f t="shared" si="120"/>
        <v>2423631</v>
      </c>
      <c r="F1965" s="15" t="str">
        <f t="shared" si="123"/>
        <v>BEARISH</v>
      </c>
      <c r="G1965" s="15" t="str">
        <f t="shared" si="122"/>
        <v>NEUTRAL</v>
      </c>
      <c r="H1965" s="15" t="str">
        <f t="shared" si="121"/>
        <v>NEUTRAL</v>
      </c>
    </row>
    <row r="1966" spans="1:8" ht="13.5" x14ac:dyDescent="0.25">
      <c r="A1966" s="4">
        <v>44869</v>
      </c>
      <c r="B1966" s="2">
        <v>3.1</v>
      </c>
      <c r="C1966" s="2">
        <v>3.1</v>
      </c>
      <c r="D1966" s="2">
        <v>42</v>
      </c>
      <c r="E1966" s="2">
        <f t="shared" si="120"/>
        <v>2423631</v>
      </c>
      <c r="F1966" s="15" t="str">
        <f t="shared" si="123"/>
        <v>BEARISH</v>
      </c>
      <c r="G1966" s="15" t="str">
        <f t="shared" si="122"/>
        <v>NEUTRAL</v>
      </c>
      <c r="H1966" s="15" t="str">
        <f t="shared" si="121"/>
        <v>NEUTRAL</v>
      </c>
    </row>
    <row r="1967" spans="1:8" ht="13.5" x14ac:dyDescent="0.25">
      <c r="A1967" s="4">
        <v>44872</v>
      </c>
      <c r="B1967" s="2">
        <v>3.11</v>
      </c>
      <c r="C1967" s="2">
        <v>3.11</v>
      </c>
      <c r="D1967" s="2">
        <v>13581</v>
      </c>
      <c r="E1967" s="2">
        <f t="shared" si="120"/>
        <v>2437212</v>
      </c>
      <c r="F1967" s="15" t="str">
        <f t="shared" si="123"/>
        <v>BEARISH</v>
      </c>
      <c r="G1967" s="15" t="str">
        <f t="shared" si="122"/>
        <v>NEUTRAL</v>
      </c>
      <c r="H1967" s="15" t="str">
        <f t="shared" si="121"/>
        <v>CONFIRMED BEARISH</v>
      </c>
    </row>
    <row r="1968" spans="1:8" ht="13.5" x14ac:dyDescent="0.25">
      <c r="A1968" s="4">
        <v>44873</v>
      </c>
      <c r="B1968" s="2">
        <v>3.15</v>
      </c>
      <c r="C1968" s="2">
        <v>3.15</v>
      </c>
      <c r="D1968" s="2">
        <v>6585</v>
      </c>
      <c r="E1968" s="2">
        <f t="shared" si="120"/>
        <v>2443797</v>
      </c>
      <c r="F1968" s="15" t="str">
        <f t="shared" si="123"/>
        <v>BULLISH</v>
      </c>
      <c r="G1968" s="15" t="str">
        <f t="shared" si="122"/>
        <v>NEUTRAL</v>
      </c>
      <c r="H1968" s="15" t="str">
        <f t="shared" si="121"/>
        <v>CONFIRMED BULLISH</v>
      </c>
    </row>
    <row r="1969" spans="1:8" ht="13.5" x14ac:dyDescent="0.25">
      <c r="A1969" s="4">
        <v>44874</v>
      </c>
      <c r="B1969" s="2">
        <v>3.15</v>
      </c>
      <c r="C1969" s="2">
        <v>3.15</v>
      </c>
      <c r="D1969" s="2">
        <v>0</v>
      </c>
      <c r="E1969" s="2">
        <f t="shared" si="120"/>
        <v>2443797</v>
      </c>
      <c r="F1969" s="15" t="str">
        <f t="shared" si="123"/>
        <v>BULLISH</v>
      </c>
      <c r="G1969" s="15" t="str">
        <f t="shared" si="122"/>
        <v>NEUTRAL</v>
      </c>
      <c r="H1969" s="15" t="str">
        <f t="shared" si="121"/>
        <v>CONFIRMED BULLISH</v>
      </c>
    </row>
    <row r="1970" spans="1:8" ht="13.5" x14ac:dyDescent="0.25">
      <c r="A1970" s="4">
        <v>44875</v>
      </c>
      <c r="B1970" s="2">
        <v>3.15</v>
      </c>
      <c r="C1970" s="2">
        <v>3.15</v>
      </c>
      <c r="D1970" s="2">
        <v>0</v>
      </c>
      <c r="E1970" s="2">
        <f t="shared" si="120"/>
        <v>2443797</v>
      </c>
      <c r="F1970" s="15" t="str">
        <f t="shared" si="123"/>
        <v>BULLISH</v>
      </c>
      <c r="G1970" s="15" t="str">
        <f t="shared" si="122"/>
        <v>NEUTRAL</v>
      </c>
      <c r="H1970" s="15" t="str">
        <f t="shared" si="121"/>
        <v>CONFIRMED BULLISH</v>
      </c>
    </row>
    <row r="1971" spans="1:8" ht="13.5" x14ac:dyDescent="0.25">
      <c r="A1971" s="4">
        <v>44876</v>
      </c>
      <c r="B1971" s="2">
        <v>3.13</v>
      </c>
      <c r="C1971" s="2">
        <v>3.13</v>
      </c>
      <c r="D1971" s="2">
        <v>1030</v>
      </c>
      <c r="E1971" s="2">
        <f t="shared" si="120"/>
        <v>2442767</v>
      </c>
      <c r="F1971" s="15" t="str">
        <f t="shared" si="123"/>
        <v>BULLISH</v>
      </c>
      <c r="G1971" s="15" t="str">
        <f t="shared" si="122"/>
        <v>NEUTRAL</v>
      </c>
      <c r="H1971" s="15" t="str">
        <f t="shared" si="121"/>
        <v>CONFIRMED BULLISH</v>
      </c>
    </row>
    <row r="1972" spans="1:8" ht="13.5" x14ac:dyDescent="0.25">
      <c r="A1972" s="4">
        <v>44879</v>
      </c>
      <c r="B1972" s="2">
        <v>3.13</v>
      </c>
      <c r="C1972" s="2">
        <v>3.13</v>
      </c>
      <c r="D1972" s="2">
        <v>0</v>
      </c>
      <c r="E1972" s="2">
        <f t="shared" si="120"/>
        <v>2442767</v>
      </c>
      <c r="F1972" s="15" t="str">
        <f t="shared" si="123"/>
        <v>BULLISH</v>
      </c>
      <c r="G1972" s="15" t="str">
        <f t="shared" si="122"/>
        <v>NEUTRAL</v>
      </c>
      <c r="H1972" s="15" t="str">
        <f t="shared" si="121"/>
        <v>CONFIRMED BULLISH</v>
      </c>
    </row>
    <row r="1973" spans="1:8" ht="13.5" x14ac:dyDescent="0.25">
      <c r="A1973" s="4">
        <v>44880</v>
      </c>
      <c r="B1973" s="2">
        <v>3.13</v>
      </c>
      <c r="C1973" s="2">
        <v>3.13</v>
      </c>
      <c r="D1973" s="2">
        <v>120</v>
      </c>
      <c r="E1973" s="2">
        <f t="shared" si="120"/>
        <v>2442767</v>
      </c>
      <c r="F1973" s="15" t="str">
        <f t="shared" si="123"/>
        <v>BEARISH</v>
      </c>
      <c r="G1973" s="15" t="str">
        <f t="shared" si="122"/>
        <v>NEUTRAL</v>
      </c>
      <c r="H1973" s="15" t="str">
        <f t="shared" si="121"/>
        <v>CONFIRMED BEARISH</v>
      </c>
    </row>
    <row r="1974" spans="1:8" ht="13.5" x14ac:dyDescent="0.25">
      <c r="A1974" s="4">
        <v>44881</v>
      </c>
      <c r="B1974" s="2">
        <v>3.1</v>
      </c>
      <c r="C1974" s="2">
        <v>3.1</v>
      </c>
      <c r="D1974" s="2">
        <v>8070</v>
      </c>
      <c r="E1974" s="2">
        <f t="shared" si="120"/>
        <v>2434697</v>
      </c>
      <c r="F1974" s="15" t="str">
        <f t="shared" si="123"/>
        <v>BEARISH</v>
      </c>
      <c r="G1974" s="15" t="str">
        <f t="shared" si="122"/>
        <v>NEUTRAL</v>
      </c>
      <c r="H1974" s="15" t="str">
        <f t="shared" si="121"/>
        <v>CONFIRMED BEARISH</v>
      </c>
    </row>
    <row r="1975" spans="1:8" ht="13.5" x14ac:dyDescent="0.25">
      <c r="A1975" s="4">
        <v>44882</v>
      </c>
      <c r="B1975" s="2">
        <v>3.1</v>
      </c>
      <c r="C1975" s="2">
        <v>3.1</v>
      </c>
      <c r="D1975" s="2">
        <v>3380</v>
      </c>
      <c r="E1975" s="2">
        <f t="shared" si="120"/>
        <v>2434697</v>
      </c>
      <c r="F1975" s="15" t="str">
        <f t="shared" si="123"/>
        <v>BEARISH</v>
      </c>
      <c r="G1975" s="15" t="str">
        <f t="shared" si="122"/>
        <v>NEUTRAL</v>
      </c>
      <c r="H1975" s="15" t="str">
        <f t="shared" si="121"/>
        <v>CONFIRMED BEARISH</v>
      </c>
    </row>
    <row r="1976" spans="1:8" ht="13.5" x14ac:dyDescent="0.25">
      <c r="A1976" s="4">
        <v>44883</v>
      </c>
      <c r="B1976" s="2">
        <v>3.1</v>
      </c>
      <c r="C1976" s="2">
        <v>3.1</v>
      </c>
      <c r="D1976" s="2">
        <v>8402</v>
      </c>
      <c r="E1976" s="2">
        <f t="shared" si="120"/>
        <v>2434697</v>
      </c>
      <c r="F1976" s="15" t="str">
        <f t="shared" si="123"/>
        <v>BEARISH</v>
      </c>
      <c r="G1976" s="15" t="str">
        <f t="shared" si="122"/>
        <v>NEUTRAL</v>
      </c>
      <c r="H1976" s="15" t="str">
        <f t="shared" si="121"/>
        <v>CONFIRMED BEARISH</v>
      </c>
    </row>
    <row r="1977" spans="1:8" ht="13.5" x14ac:dyDescent="0.25">
      <c r="A1977" s="4">
        <v>44886</v>
      </c>
      <c r="B1977" s="2">
        <v>3.1</v>
      </c>
      <c r="C1977" s="2">
        <v>3.1</v>
      </c>
      <c r="D1977" s="2">
        <v>0</v>
      </c>
      <c r="E1977" s="2">
        <f t="shared" si="120"/>
        <v>2434697</v>
      </c>
      <c r="F1977" s="15" t="str">
        <f t="shared" si="123"/>
        <v>BEARISH</v>
      </c>
      <c r="G1977" s="15" t="str">
        <f t="shared" si="122"/>
        <v>NEUTRAL</v>
      </c>
      <c r="H1977" s="15" t="str">
        <f t="shared" si="121"/>
        <v>CONFIRMED BEARISH</v>
      </c>
    </row>
    <row r="1978" spans="1:8" ht="13.5" x14ac:dyDescent="0.25">
      <c r="A1978" s="4">
        <v>44887</v>
      </c>
      <c r="B1978" s="2">
        <v>3.1</v>
      </c>
      <c r="C1978" s="2">
        <v>3.1</v>
      </c>
      <c r="D1978" s="2">
        <v>15</v>
      </c>
      <c r="E1978" s="2">
        <f t="shared" si="120"/>
        <v>2434697</v>
      </c>
      <c r="F1978" s="15" t="str">
        <f t="shared" si="123"/>
        <v>BEARISH</v>
      </c>
      <c r="G1978" s="15" t="str">
        <f t="shared" si="122"/>
        <v>NEUTRAL</v>
      </c>
      <c r="H1978" s="15" t="str">
        <f t="shared" si="121"/>
        <v>CONFIRMED BEARISH</v>
      </c>
    </row>
    <row r="1979" spans="1:8" ht="13.5" x14ac:dyDescent="0.25">
      <c r="A1979" s="4">
        <v>44888</v>
      </c>
      <c r="B1979" s="2">
        <v>3.09</v>
      </c>
      <c r="C1979" s="2">
        <v>3.09</v>
      </c>
      <c r="D1979" s="2">
        <v>12589</v>
      </c>
      <c r="E1979" s="2">
        <f t="shared" si="120"/>
        <v>2422108</v>
      </c>
      <c r="F1979" s="15" t="str">
        <f t="shared" si="123"/>
        <v>BEARISH</v>
      </c>
      <c r="G1979" s="15" t="str">
        <f t="shared" si="122"/>
        <v>NEUTRAL</v>
      </c>
      <c r="H1979" s="15" t="str">
        <f t="shared" si="121"/>
        <v>CONFIRMED BEARISH</v>
      </c>
    </row>
    <row r="1980" spans="1:8" ht="13.5" x14ac:dyDescent="0.25">
      <c r="A1980" s="4">
        <v>44889</v>
      </c>
      <c r="B1980" s="2">
        <v>3.09</v>
      </c>
      <c r="C1980" s="2">
        <v>3.09</v>
      </c>
      <c r="D1980" s="2">
        <v>0</v>
      </c>
      <c r="E1980" s="2">
        <f t="shared" si="120"/>
        <v>2422108</v>
      </c>
      <c r="F1980" s="15" t="str">
        <f t="shared" si="123"/>
        <v>BEARISH</v>
      </c>
      <c r="G1980" s="15" t="str">
        <f t="shared" si="122"/>
        <v>NEUTRAL</v>
      </c>
      <c r="H1980" s="15" t="str">
        <f t="shared" si="121"/>
        <v>CONFIRMED BEARISH</v>
      </c>
    </row>
    <row r="1981" spans="1:8" ht="13.5" x14ac:dyDescent="0.25">
      <c r="A1981" s="4">
        <v>44890</v>
      </c>
      <c r="B1981" s="2">
        <v>3.1</v>
      </c>
      <c r="C1981" s="2">
        <v>3.1</v>
      </c>
      <c r="D1981" s="2">
        <v>2074</v>
      </c>
      <c r="E1981" s="2">
        <f t="shared" si="120"/>
        <v>2424182</v>
      </c>
      <c r="F1981" s="15" t="str">
        <f t="shared" si="123"/>
        <v>BEARISH</v>
      </c>
      <c r="G1981" s="15" t="str">
        <f t="shared" si="122"/>
        <v>NEUTRAL</v>
      </c>
      <c r="H1981" s="15" t="str">
        <f t="shared" si="121"/>
        <v>NEUTRAL</v>
      </c>
    </row>
    <row r="1982" spans="1:8" ht="13.5" x14ac:dyDescent="0.25">
      <c r="A1982" s="4">
        <v>44893</v>
      </c>
      <c r="B1982" s="2">
        <v>3.1</v>
      </c>
      <c r="C1982" s="2">
        <v>3.1</v>
      </c>
      <c r="D1982" s="2">
        <v>0</v>
      </c>
      <c r="E1982" s="2">
        <f t="shared" si="120"/>
        <v>2424182</v>
      </c>
      <c r="F1982" s="15" t="str">
        <f t="shared" si="123"/>
        <v>BEARISH</v>
      </c>
      <c r="G1982" s="15" t="str">
        <f t="shared" si="122"/>
        <v>NEUTRAL</v>
      </c>
      <c r="H1982" s="15" t="str">
        <f t="shared" si="121"/>
        <v>NEUTRAL</v>
      </c>
    </row>
    <row r="1983" spans="1:8" ht="13.5" x14ac:dyDescent="0.25">
      <c r="A1983" s="4">
        <v>44894</v>
      </c>
      <c r="B1983" s="2">
        <v>3.09</v>
      </c>
      <c r="C1983" s="2">
        <v>3.09</v>
      </c>
      <c r="D1983" s="2">
        <v>6177</v>
      </c>
      <c r="E1983" s="2">
        <f t="shared" si="120"/>
        <v>2418005</v>
      </c>
      <c r="F1983" s="15" t="str">
        <f t="shared" si="123"/>
        <v>BEARISH</v>
      </c>
      <c r="G1983" s="15" t="str">
        <f t="shared" si="122"/>
        <v>NEUTRAL</v>
      </c>
      <c r="H1983" s="15" t="str">
        <f t="shared" si="121"/>
        <v>CONFIRMED BEARISH</v>
      </c>
    </row>
    <row r="1984" spans="1:8" ht="13.5" x14ac:dyDescent="0.25">
      <c r="A1984" s="4">
        <v>44895</v>
      </c>
      <c r="B1984" s="2">
        <v>3.07</v>
      </c>
      <c r="C1984" s="2">
        <v>3.07</v>
      </c>
      <c r="D1984" s="2">
        <v>4035</v>
      </c>
      <c r="E1984" s="2">
        <f t="shared" si="120"/>
        <v>2413970</v>
      </c>
      <c r="F1984" s="15" t="str">
        <f t="shared" si="123"/>
        <v>BEARISH</v>
      </c>
      <c r="G1984" s="15" t="str">
        <f t="shared" si="122"/>
        <v>NEUTRAL</v>
      </c>
      <c r="H1984" s="15" t="str">
        <f t="shared" si="121"/>
        <v>CONFIRMED BEARISH</v>
      </c>
    </row>
    <row r="1985" spans="1:8" ht="13.5" x14ac:dyDescent="0.25">
      <c r="A1985" s="4">
        <v>44896</v>
      </c>
      <c r="B1985" s="2">
        <v>3.09</v>
      </c>
      <c r="C1985" s="2">
        <v>3.09</v>
      </c>
      <c r="D1985" s="2">
        <v>2030</v>
      </c>
      <c r="E1985" s="2">
        <f t="shared" si="120"/>
        <v>2416000</v>
      </c>
      <c r="F1985" s="15" t="str">
        <f t="shared" si="123"/>
        <v>BEARISH</v>
      </c>
      <c r="G1985" s="15" t="str">
        <f t="shared" si="122"/>
        <v>NEUTRAL</v>
      </c>
      <c r="H1985" s="15" t="str">
        <f t="shared" si="121"/>
        <v>NEUTRAL</v>
      </c>
    </row>
    <row r="1986" spans="1:8" ht="13.5" x14ac:dyDescent="0.25">
      <c r="A1986" s="4">
        <v>44897</v>
      </c>
      <c r="B1986" s="2">
        <v>3.09</v>
      </c>
      <c r="C1986" s="2">
        <v>3.09</v>
      </c>
      <c r="D1986" s="2">
        <v>37</v>
      </c>
      <c r="E1986" s="2">
        <f t="shared" si="120"/>
        <v>2416000</v>
      </c>
      <c r="F1986" s="15" t="str">
        <f t="shared" si="123"/>
        <v>BEARISH</v>
      </c>
      <c r="G1986" s="15" t="str">
        <f t="shared" si="122"/>
        <v>NEUTRAL</v>
      </c>
      <c r="H1986" s="15" t="str">
        <f t="shared" si="121"/>
        <v>CONFIRMED BEARISH</v>
      </c>
    </row>
    <row r="1987" spans="1:8" ht="13.5" x14ac:dyDescent="0.25">
      <c r="A1987" s="4">
        <v>44900</v>
      </c>
      <c r="B1987" s="2">
        <v>3.09</v>
      </c>
      <c r="C1987" s="2">
        <v>3.09</v>
      </c>
      <c r="D1987" s="2">
        <v>7214</v>
      </c>
      <c r="E1987" s="2">
        <f t="shared" si="120"/>
        <v>2416000</v>
      </c>
      <c r="F1987" s="15" t="str">
        <f t="shared" si="123"/>
        <v>BEARISH</v>
      </c>
      <c r="G1987" s="15" t="str">
        <f t="shared" si="122"/>
        <v>NEUTRAL</v>
      </c>
      <c r="H1987" s="15" t="str">
        <f t="shared" si="121"/>
        <v>CONFIRMED BEARISH</v>
      </c>
    </row>
    <row r="1988" spans="1:8" ht="13.5" x14ac:dyDescent="0.25">
      <c r="A1988" s="4">
        <v>44901</v>
      </c>
      <c r="B1988" s="2">
        <v>3</v>
      </c>
      <c r="C1988" s="2">
        <v>3</v>
      </c>
      <c r="D1988" s="2">
        <v>10842</v>
      </c>
      <c r="E1988" s="2">
        <f t="shared" ref="E1988:E2051" si="124">IF(B1988&gt;B1987, E1987+D1988, IF(B1988&lt;B1987, E1987-D1988, E1987))</f>
        <v>2405158</v>
      </c>
      <c r="F1988" s="15" t="str">
        <f t="shared" si="123"/>
        <v>BEARISH</v>
      </c>
      <c r="G1988" s="15" t="str">
        <f t="shared" si="122"/>
        <v>NEUTRAL</v>
      </c>
      <c r="H1988" s="15" t="str">
        <f t="shared" si="121"/>
        <v>CONFIRMED BEARISH</v>
      </c>
    </row>
    <row r="1989" spans="1:8" ht="13.5" x14ac:dyDescent="0.25">
      <c r="A1989" s="4">
        <v>44902</v>
      </c>
      <c r="B1989" s="2">
        <v>3.09</v>
      </c>
      <c r="C1989" s="2">
        <v>3.09</v>
      </c>
      <c r="D1989" s="2">
        <v>3500</v>
      </c>
      <c r="E1989" s="2">
        <f t="shared" si="124"/>
        <v>2408658</v>
      </c>
      <c r="F1989" s="15" t="str">
        <f t="shared" si="123"/>
        <v>BEARISH</v>
      </c>
      <c r="G1989" s="15" t="str">
        <f t="shared" si="122"/>
        <v>NEUTRAL</v>
      </c>
      <c r="H1989" s="15" t="str">
        <f t="shared" si="121"/>
        <v>BEARISH DIVERGENCE</v>
      </c>
    </row>
    <row r="1990" spans="1:8" ht="13.5" x14ac:dyDescent="0.25">
      <c r="A1990" s="4">
        <v>44903</v>
      </c>
      <c r="B1990" s="2">
        <v>3.08</v>
      </c>
      <c r="C1990" s="2">
        <v>3.08</v>
      </c>
      <c r="D1990" s="2">
        <v>53</v>
      </c>
      <c r="E1990" s="2">
        <f t="shared" si="124"/>
        <v>2408605</v>
      </c>
      <c r="F1990" s="15" t="str">
        <f t="shared" si="123"/>
        <v>BEARISH</v>
      </c>
      <c r="G1990" s="15" t="str">
        <f t="shared" si="122"/>
        <v>NEUTRAL</v>
      </c>
      <c r="H1990" s="1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4">
        <v>44904</v>
      </c>
      <c r="B1991" s="2">
        <v>3.08</v>
      </c>
      <c r="C1991" s="2">
        <v>3.08</v>
      </c>
      <c r="D1991" s="2">
        <v>5</v>
      </c>
      <c r="E1991" s="2">
        <f t="shared" si="124"/>
        <v>2408605</v>
      </c>
      <c r="F1991" s="15" t="str">
        <f t="shared" si="123"/>
        <v>BEARISH</v>
      </c>
      <c r="G1991" s="15" t="str">
        <f t="shared" ref="G1991:G2054" si="126">IF((E1991-E1986)/E1986 &gt; 0.02, "STRONG",
 IF((E1991-E1986)/E1986 &lt; -0.02, "WEAK", "NEUTRAL"))</f>
        <v>NEUTRAL</v>
      </c>
      <c r="H1991" s="15" t="str">
        <f t="shared" si="125"/>
        <v>CONFIRMED BEARISH</v>
      </c>
    </row>
    <row r="1992" spans="1:8" ht="13.5" x14ac:dyDescent="0.25">
      <c r="A1992" s="4">
        <v>44907</v>
      </c>
      <c r="B1992" s="2">
        <v>3.09</v>
      </c>
      <c r="C1992" s="2">
        <v>3.09</v>
      </c>
      <c r="D1992" s="2">
        <v>8240</v>
      </c>
      <c r="E1992" s="2">
        <f t="shared" si="124"/>
        <v>2416845</v>
      </c>
      <c r="F1992" s="15" t="str">
        <f t="shared" ref="F1992:F2055" si="127">IF(E1992&gt;E1987,"BULLISH",IF(E1992&lt;E1987,"BEARISH","NEUTRAL"))</f>
        <v>BULLISH</v>
      </c>
      <c r="G1992" s="15" t="str">
        <f t="shared" si="126"/>
        <v>NEUTRAL</v>
      </c>
      <c r="H1992" s="15" t="str">
        <f t="shared" si="125"/>
        <v>NEUTRAL</v>
      </c>
    </row>
    <row r="1993" spans="1:8" ht="13.5" x14ac:dyDescent="0.25">
      <c r="A1993" s="4">
        <v>44908</v>
      </c>
      <c r="B1993" s="2">
        <v>3.09</v>
      </c>
      <c r="C1993" s="2">
        <v>3.09</v>
      </c>
      <c r="D1993" s="2">
        <v>11</v>
      </c>
      <c r="E1993" s="2">
        <f t="shared" si="124"/>
        <v>2416845</v>
      </c>
      <c r="F1993" s="15" t="str">
        <f t="shared" si="127"/>
        <v>BULLISH</v>
      </c>
      <c r="G1993" s="15" t="str">
        <f t="shared" si="126"/>
        <v>NEUTRAL</v>
      </c>
      <c r="H1993" s="15" t="str">
        <f t="shared" si="125"/>
        <v>CONFIRMED BULLISH</v>
      </c>
    </row>
    <row r="1994" spans="1:8" ht="13.5" x14ac:dyDescent="0.25">
      <c r="A1994" s="4">
        <v>44909</v>
      </c>
      <c r="B1994" s="2">
        <v>3.09</v>
      </c>
      <c r="C1994" s="2">
        <v>3.09</v>
      </c>
      <c r="D1994" s="2">
        <v>1900</v>
      </c>
      <c r="E1994" s="2">
        <f t="shared" si="124"/>
        <v>2416845</v>
      </c>
      <c r="F1994" s="15" t="str">
        <f t="shared" si="127"/>
        <v>BULLISH</v>
      </c>
      <c r="G1994" s="15" t="str">
        <f t="shared" si="126"/>
        <v>NEUTRAL</v>
      </c>
      <c r="H1994" s="15" t="str">
        <f t="shared" si="125"/>
        <v>NEUTRAL</v>
      </c>
    </row>
    <row r="1995" spans="1:8" ht="13.5" x14ac:dyDescent="0.25">
      <c r="A1995" s="4">
        <v>44910</v>
      </c>
      <c r="B1995" s="2">
        <v>3.07</v>
      </c>
      <c r="C1995" s="2">
        <v>3.07</v>
      </c>
      <c r="D1995" s="2">
        <v>6431</v>
      </c>
      <c r="E1995" s="2">
        <f t="shared" si="124"/>
        <v>2410414</v>
      </c>
      <c r="F1995" s="15" t="str">
        <f t="shared" si="127"/>
        <v>BULLISH</v>
      </c>
      <c r="G1995" s="15" t="str">
        <f t="shared" si="126"/>
        <v>NEUTRAL</v>
      </c>
      <c r="H1995" s="15" t="str">
        <f t="shared" si="125"/>
        <v>BULLISH DIVERGENCE</v>
      </c>
    </row>
    <row r="1996" spans="1:8" ht="13.5" x14ac:dyDescent="0.25">
      <c r="A1996" s="4">
        <v>44911</v>
      </c>
      <c r="B1996" s="2">
        <v>3.06</v>
      </c>
      <c r="C1996" s="2">
        <v>3.06</v>
      </c>
      <c r="D1996" s="2">
        <v>905</v>
      </c>
      <c r="E1996" s="2">
        <f t="shared" si="124"/>
        <v>2409509</v>
      </c>
      <c r="F1996" s="15" t="str">
        <f t="shared" si="127"/>
        <v>BULLISH</v>
      </c>
      <c r="G1996" s="15" t="str">
        <f t="shared" si="126"/>
        <v>NEUTRAL</v>
      </c>
      <c r="H1996" s="15" t="str">
        <f t="shared" si="125"/>
        <v>BULLISH DIVERGENCE</v>
      </c>
    </row>
    <row r="1997" spans="1:8" ht="13.5" x14ac:dyDescent="0.25">
      <c r="A1997" s="4">
        <v>44914</v>
      </c>
      <c r="B1997" s="2">
        <v>3.06</v>
      </c>
      <c r="C1997" s="2">
        <v>3.06</v>
      </c>
      <c r="D1997" s="2">
        <v>434</v>
      </c>
      <c r="E1997" s="2">
        <f t="shared" si="124"/>
        <v>2409509</v>
      </c>
      <c r="F1997" s="15" t="str">
        <f t="shared" si="127"/>
        <v>BEARISH</v>
      </c>
      <c r="G1997" s="15" t="str">
        <f t="shared" si="126"/>
        <v>NEUTRAL</v>
      </c>
      <c r="H1997" s="15" t="str">
        <f t="shared" si="125"/>
        <v>CONFIRMED BEARISH</v>
      </c>
    </row>
    <row r="1998" spans="1:8" ht="13.5" x14ac:dyDescent="0.25">
      <c r="A1998" s="4">
        <v>44915</v>
      </c>
      <c r="B1998" s="2">
        <v>3</v>
      </c>
      <c r="C1998" s="2">
        <v>3</v>
      </c>
      <c r="D1998" s="2">
        <v>23706</v>
      </c>
      <c r="E1998" s="2">
        <f t="shared" si="124"/>
        <v>2385803</v>
      </c>
      <c r="F1998" s="15" t="str">
        <f t="shared" si="127"/>
        <v>BEARISH</v>
      </c>
      <c r="G1998" s="15" t="str">
        <f t="shared" si="126"/>
        <v>NEUTRAL</v>
      </c>
      <c r="H1998" s="15" t="str">
        <f t="shared" si="125"/>
        <v>CONFIRMED BEARISH</v>
      </c>
    </row>
    <row r="1999" spans="1:8" ht="13.5" x14ac:dyDescent="0.25">
      <c r="A1999" s="4">
        <v>44916</v>
      </c>
      <c r="B1999" s="2">
        <v>3</v>
      </c>
      <c r="C1999" s="2">
        <v>3</v>
      </c>
      <c r="D1999" s="2">
        <v>38489</v>
      </c>
      <c r="E1999" s="2">
        <f t="shared" si="124"/>
        <v>2385803</v>
      </c>
      <c r="F1999" s="15" t="str">
        <f t="shared" si="127"/>
        <v>BEARISH</v>
      </c>
      <c r="G1999" s="15" t="str">
        <f t="shared" si="126"/>
        <v>NEUTRAL</v>
      </c>
      <c r="H1999" s="15" t="str">
        <f t="shared" si="125"/>
        <v>CONFIRMED BEARISH</v>
      </c>
    </row>
    <row r="2000" spans="1:8" ht="13.5" x14ac:dyDescent="0.25">
      <c r="A2000" s="4">
        <v>44917</v>
      </c>
      <c r="B2000" s="2">
        <v>2.99</v>
      </c>
      <c r="C2000" s="2">
        <v>2.99</v>
      </c>
      <c r="D2000" s="2">
        <v>39730</v>
      </c>
      <c r="E2000" s="2">
        <f t="shared" si="124"/>
        <v>2346073</v>
      </c>
      <c r="F2000" s="15" t="str">
        <f t="shared" si="127"/>
        <v>BEARISH</v>
      </c>
      <c r="G2000" s="15" t="str">
        <f t="shared" si="126"/>
        <v>WEAK</v>
      </c>
      <c r="H2000" s="15" t="str">
        <f t="shared" si="125"/>
        <v>CONFIRMED BEARISH</v>
      </c>
    </row>
    <row r="2001" spans="1:8" ht="13.5" x14ac:dyDescent="0.25">
      <c r="A2001" s="4">
        <v>44918</v>
      </c>
      <c r="B2001" s="2">
        <v>2.82</v>
      </c>
      <c r="C2001" s="2">
        <v>2.82</v>
      </c>
      <c r="D2001" s="2">
        <v>24873</v>
      </c>
      <c r="E2001" s="2">
        <f t="shared" si="124"/>
        <v>2321200</v>
      </c>
      <c r="F2001" s="15" t="str">
        <f t="shared" si="127"/>
        <v>BEARISH</v>
      </c>
      <c r="G2001" s="15" t="str">
        <f t="shared" si="126"/>
        <v>WEAK</v>
      </c>
      <c r="H2001" s="15" t="str">
        <f t="shared" si="125"/>
        <v>CONFIRMED BEARISH</v>
      </c>
    </row>
    <row r="2002" spans="1:8" ht="13.5" x14ac:dyDescent="0.25">
      <c r="A2002" s="4">
        <v>44921</v>
      </c>
      <c r="B2002" s="2">
        <v>2.9</v>
      </c>
      <c r="C2002" s="2">
        <v>2.9</v>
      </c>
      <c r="D2002" s="2">
        <v>12115</v>
      </c>
      <c r="E2002" s="2">
        <f t="shared" si="124"/>
        <v>2333315</v>
      </c>
      <c r="F2002" s="15" t="str">
        <f t="shared" si="127"/>
        <v>BEARISH</v>
      </c>
      <c r="G2002" s="15" t="str">
        <f t="shared" si="126"/>
        <v>WEAK</v>
      </c>
      <c r="H2002" s="15" t="str">
        <f t="shared" si="125"/>
        <v>CONFIRMED BEARISH</v>
      </c>
    </row>
    <row r="2003" spans="1:8" ht="13.5" x14ac:dyDescent="0.25">
      <c r="A2003" s="4">
        <v>44922</v>
      </c>
      <c r="B2003" s="2">
        <v>2.87</v>
      </c>
      <c r="C2003" s="2">
        <v>2.87</v>
      </c>
      <c r="D2003" s="2">
        <v>1056</v>
      </c>
      <c r="E2003" s="2">
        <f t="shared" si="124"/>
        <v>2332259</v>
      </c>
      <c r="F2003" s="15" t="str">
        <f t="shared" si="127"/>
        <v>BEARISH</v>
      </c>
      <c r="G2003" s="15" t="str">
        <f t="shared" si="126"/>
        <v>WEAK</v>
      </c>
      <c r="H2003" s="15" t="str">
        <f t="shared" si="125"/>
        <v>CONFIRMED BEARISH</v>
      </c>
    </row>
    <row r="2004" spans="1:8" ht="13.5" x14ac:dyDescent="0.25">
      <c r="A2004" s="4">
        <v>44923</v>
      </c>
      <c r="B2004" s="2">
        <v>2.89</v>
      </c>
      <c r="C2004" s="2">
        <v>2.89</v>
      </c>
      <c r="D2004" s="2">
        <v>2005</v>
      </c>
      <c r="E2004" s="2">
        <f t="shared" si="124"/>
        <v>2334264</v>
      </c>
      <c r="F2004" s="15" t="str">
        <f t="shared" si="127"/>
        <v>BEARISH</v>
      </c>
      <c r="G2004" s="15" t="str">
        <f t="shared" si="126"/>
        <v>WEAK</v>
      </c>
      <c r="H2004" s="15" t="str">
        <f t="shared" si="125"/>
        <v>CONFIRMED BEARISH</v>
      </c>
    </row>
    <row r="2005" spans="1:8" ht="13.5" x14ac:dyDescent="0.25">
      <c r="A2005" s="4">
        <v>44924</v>
      </c>
      <c r="B2005" s="2">
        <v>2.89</v>
      </c>
      <c r="C2005" s="2">
        <v>2.89</v>
      </c>
      <c r="D2005" s="2">
        <v>5000</v>
      </c>
      <c r="E2005" s="2">
        <f t="shared" si="124"/>
        <v>2334264</v>
      </c>
      <c r="F2005" s="15" t="str">
        <f t="shared" si="127"/>
        <v>BEARISH</v>
      </c>
      <c r="G2005" s="15" t="str">
        <f t="shared" si="126"/>
        <v>NEUTRAL</v>
      </c>
      <c r="H2005" s="15" t="str">
        <f t="shared" si="125"/>
        <v>CONFIRMED BEARISH</v>
      </c>
    </row>
    <row r="2006" spans="1:8" ht="13.5" x14ac:dyDescent="0.25">
      <c r="A2006" s="4">
        <v>44925</v>
      </c>
      <c r="B2006" s="2">
        <v>2.89</v>
      </c>
      <c r="C2006" s="2">
        <v>2.89</v>
      </c>
      <c r="D2006" s="2">
        <v>208</v>
      </c>
      <c r="E2006" s="2">
        <f t="shared" si="124"/>
        <v>2334264</v>
      </c>
      <c r="F2006" s="15" t="str">
        <f t="shared" si="127"/>
        <v>BULLISH</v>
      </c>
      <c r="G2006" s="15" t="str">
        <f t="shared" si="126"/>
        <v>NEUTRAL</v>
      </c>
      <c r="H2006" s="15" t="str">
        <f t="shared" si="125"/>
        <v>CONFIRMED BULLISH</v>
      </c>
    </row>
    <row r="2007" spans="1:8" ht="13.5" x14ac:dyDescent="0.25">
      <c r="A2007" s="4">
        <v>44928</v>
      </c>
      <c r="B2007" s="2">
        <v>2.88</v>
      </c>
      <c r="C2007" s="2">
        <v>2.88</v>
      </c>
      <c r="D2007" s="2">
        <v>13070</v>
      </c>
      <c r="E2007" s="2">
        <f t="shared" si="124"/>
        <v>2321194</v>
      </c>
      <c r="F2007" s="15" t="str">
        <f t="shared" si="127"/>
        <v>BEARISH</v>
      </c>
      <c r="G2007" s="15" t="str">
        <f t="shared" si="126"/>
        <v>NEUTRAL</v>
      </c>
      <c r="H2007" s="15" t="str">
        <f t="shared" si="125"/>
        <v>CONFIRMED BEARISH</v>
      </c>
    </row>
    <row r="2008" spans="1:8" ht="13.5" x14ac:dyDescent="0.25">
      <c r="A2008" s="4">
        <v>44929</v>
      </c>
      <c r="B2008" s="2">
        <v>2.85</v>
      </c>
      <c r="C2008" s="2">
        <v>2.85</v>
      </c>
      <c r="D2008" s="2">
        <v>4364</v>
      </c>
      <c r="E2008" s="2">
        <f t="shared" si="124"/>
        <v>2316830</v>
      </c>
      <c r="F2008" s="15" t="str">
        <f t="shared" si="127"/>
        <v>BEARISH</v>
      </c>
      <c r="G2008" s="15" t="str">
        <f t="shared" si="126"/>
        <v>NEUTRAL</v>
      </c>
      <c r="H2008" s="15" t="str">
        <f t="shared" si="125"/>
        <v>CONFIRMED BEARISH</v>
      </c>
    </row>
    <row r="2009" spans="1:8" ht="13.5" x14ac:dyDescent="0.25">
      <c r="A2009" s="4">
        <v>44930</v>
      </c>
      <c r="B2009" s="2">
        <v>2.8</v>
      </c>
      <c r="C2009" s="2">
        <v>2.8</v>
      </c>
      <c r="D2009" s="2">
        <v>8000</v>
      </c>
      <c r="E2009" s="2">
        <f t="shared" si="124"/>
        <v>2308830</v>
      </c>
      <c r="F2009" s="15" t="str">
        <f t="shared" si="127"/>
        <v>BEARISH</v>
      </c>
      <c r="G2009" s="15" t="str">
        <f t="shared" si="126"/>
        <v>NEUTRAL</v>
      </c>
      <c r="H2009" s="15" t="str">
        <f t="shared" si="125"/>
        <v>CONFIRMED BEARISH</v>
      </c>
    </row>
    <row r="2010" spans="1:8" ht="13.5" x14ac:dyDescent="0.25">
      <c r="A2010" s="4">
        <v>44931</v>
      </c>
      <c r="B2010" s="2">
        <v>2.78</v>
      </c>
      <c r="C2010" s="2">
        <v>2.78</v>
      </c>
      <c r="D2010" s="2">
        <v>12591</v>
      </c>
      <c r="E2010" s="2">
        <f t="shared" si="124"/>
        <v>2296239</v>
      </c>
      <c r="F2010" s="15" t="str">
        <f t="shared" si="127"/>
        <v>BEARISH</v>
      </c>
      <c r="G2010" s="15" t="str">
        <f t="shared" si="126"/>
        <v>NEUTRAL</v>
      </c>
      <c r="H2010" s="15" t="str">
        <f t="shared" si="125"/>
        <v>CONFIRMED BEARISH</v>
      </c>
    </row>
    <row r="2011" spans="1:8" ht="13.5" x14ac:dyDescent="0.25">
      <c r="A2011" s="4">
        <v>44932</v>
      </c>
      <c r="B2011" s="2">
        <v>2.72</v>
      </c>
      <c r="C2011" s="2">
        <v>2.72</v>
      </c>
      <c r="D2011" s="2">
        <v>10254</v>
      </c>
      <c r="E2011" s="2">
        <f t="shared" si="124"/>
        <v>2285985</v>
      </c>
      <c r="F2011" s="15" t="str">
        <f t="shared" si="127"/>
        <v>BEARISH</v>
      </c>
      <c r="G2011" s="15" t="str">
        <f t="shared" si="126"/>
        <v>WEAK</v>
      </c>
      <c r="H2011" s="15" t="str">
        <f t="shared" si="125"/>
        <v>CONFIRMED BEARISH</v>
      </c>
    </row>
    <row r="2012" spans="1:8" ht="13.5" x14ac:dyDescent="0.25">
      <c r="A2012" s="4">
        <v>44935</v>
      </c>
      <c r="B2012" s="2">
        <v>2.71</v>
      </c>
      <c r="C2012" s="2">
        <v>2.71</v>
      </c>
      <c r="D2012" s="2">
        <v>95655</v>
      </c>
      <c r="E2012" s="2">
        <f t="shared" si="124"/>
        <v>2190330</v>
      </c>
      <c r="F2012" s="15" t="str">
        <f t="shared" si="127"/>
        <v>BEARISH</v>
      </c>
      <c r="G2012" s="15" t="str">
        <f t="shared" si="126"/>
        <v>WEAK</v>
      </c>
      <c r="H2012" s="15" t="str">
        <f t="shared" si="125"/>
        <v>CONFIRMED BEARISH</v>
      </c>
    </row>
    <row r="2013" spans="1:8" ht="13.5" x14ac:dyDescent="0.25">
      <c r="A2013" s="4">
        <v>44936</v>
      </c>
      <c r="B2013" s="2">
        <v>2.66</v>
      </c>
      <c r="C2013" s="2">
        <v>2.66</v>
      </c>
      <c r="D2013" s="2">
        <v>63659</v>
      </c>
      <c r="E2013" s="2">
        <f t="shared" si="124"/>
        <v>2126671</v>
      </c>
      <c r="F2013" s="15" t="str">
        <f t="shared" si="127"/>
        <v>BEARISH</v>
      </c>
      <c r="G2013" s="15" t="str">
        <f t="shared" si="126"/>
        <v>WEAK</v>
      </c>
      <c r="H2013" s="15" t="str">
        <f t="shared" si="125"/>
        <v>CONFIRMED BEARISH</v>
      </c>
    </row>
    <row r="2014" spans="1:8" ht="13.5" x14ac:dyDescent="0.25">
      <c r="A2014" s="4">
        <v>44937</v>
      </c>
      <c r="B2014" s="2">
        <v>2.6</v>
      </c>
      <c r="C2014" s="2">
        <v>2.6</v>
      </c>
      <c r="D2014" s="2">
        <v>9057</v>
      </c>
      <c r="E2014" s="2">
        <f t="shared" si="124"/>
        <v>2117614</v>
      </c>
      <c r="F2014" s="15" t="str">
        <f t="shared" si="127"/>
        <v>BEARISH</v>
      </c>
      <c r="G2014" s="15" t="str">
        <f t="shared" si="126"/>
        <v>WEAK</v>
      </c>
      <c r="H2014" s="15" t="str">
        <f t="shared" si="125"/>
        <v>CONFIRMED BEARISH</v>
      </c>
    </row>
    <row r="2015" spans="1:8" ht="13.5" x14ac:dyDescent="0.25">
      <c r="A2015" s="4">
        <v>44938</v>
      </c>
      <c r="B2015" s="2">
        <v>2.69</v>
      </c>
      <c r="C2015" s="2">
        <v>2.69</v>
      </c>
      <c r="D2015" s="2">
        <v>23175</v>
      </c>
      <c r="E2015" s="2">
        <f t="shared" si="124"/>
        <v>2140789</v>
      </c>
      <c r="F2015" s="15" t="str">
        <f t="shared" si="127"/>
        <v>BEARISH</v>
      </c>
      <c r="G2015" s="15" t="str">
        <f t="shared" si="126"/>
        <v>WEAK</v>
      </c>
      <c r="H2015" s="15" t="str">
        <f t="shared" si="125"/>
        <v>CONFIRMED BEARISH</v>
      </c>
    </row>
    <row r="2016" spans="1:8" ht="13.5" x14ac:dyDescent="0.25">
      <c r="A2016" s="4">
        <v>44939</v>
      </c>
      <c r="B2016" s="2">
        <v>2.69</v>
      </c>
      <c r="C2016" s="2">
        <v>2.69</v>
      </c>
      <c r="D2016" s="2">
        <v>2836</v>
      </c>
      <c r="E2016" s="2">
        <f t="shared" si="124"/>
        <v>2140789</v>
      </c>
      <c r="F2016" s="15" t="str">
        <f t="shared" si="127"/>
        <v>BEARISH</v>
      </c>
      <c r="G2016" s="15" t="str">
        <f t="shared" si="126"/>
        <v>WEAK</v>
      </c>
      <c r="H2016" s="15" t="str">
        <f t="shared" si="125"/>
        <v>CONFIRMED BEARISH</v>
      </c>
    </row>
    <row r="2017" spans="1:8" ht="13.5" x14ac:dyDescent="0.25">
      <c r="A2017" s="4">
        <v>44942</v>
      </c>
      <c r="B2017" s="2">
        <v>2.75</v>
      </c>
      <c r="C2017" s="2">
        <v>2.75</v>
      </c>
      <c r="D2017" s="2">
        <v>11871</v>
      </c>
      <c r="E2017" s="2">
        <f t="shared" si="124"/>
        <v>2152660</v>
      </c>
      <c r="F2017" s="15" t="str">
        <f t="shared" si="127"/>
        <v>BEARISH</v>
      </c>
      <c r="G2017" s="15" t="str">
        <f t="shared" si="126"/>
        <v>NEUTRAL</v>
      </c>
      <c r="H2017" s="15" t="str">
        <f t="shared" si="125"/>
        <v>BEARISH DIVERGENCE</v>
      </c>
    </row>
    <row r="2018" spans="1:8" ht="13.5" x14ac:dyDescent="0.25">
      <c r="A2018" s="4">
        <v>44943</v>
      </c>
      <c r="B2018" s="2">
        <v>2.69</v>
      </c>
      <c r="C2018" s="2">
        <v>2.69</v>
      </c>
      <c r="D2018" s="2">
        <v>15050</v>
      </c>
      <c r="E2018" s="2">
        <f t="shared" si="124"/>
        <v>2137610</v>
      </c>
      <c r="F2018" s="15" t="str">
        <f t="shared" si="127"/>
        <v>BULLISH</v>
      </c>
      <c r="G2018" s="15" t="str">
        <f t="shared" si="126"/>
        <v>NEUTRAL</v>
      </c>
      <c r="H2018" s="15" t="str">
        <f t="shared" si="125"/>
        <v>CONFIRMED BULLISH</v>
      </c>
    </row>
    <row r="2019" spans="1:8" ht="13.5" x14ac:dyDescent="0.25">
      <c r="A2019" s="4">
        <v>44944</v>
      </c>
      <c r="B2019" s="2">
        <v>2.56</v>
      </c>
      <c r="C2019" s="2">
        <v>2.56</v>
      </c>
      <c r="D2019" s="2">
        <v>8206</v>
      </c>
      <c r="E2019" s="2">
        <f t="shared" si="124"/>
        <v>2129404</v>
      </c>
      <c r="F2019" s="15" t="str">
        <f t="shared" si="127"/>
        <v>BULLISH</v>
      </c>
      <c r="G2019" s="15" t="str">
        <f t="shared" si="126"/>
        <v>NEUTRAL</v>
      </c>
      <c r="H2019" s="15" t="str">
        <f t="shared" si="125"/>
        <v>BULLISH DIVERGENCE</v>
      </c>
    </row>
    <row r="2020" spans="1:8" ht="13.5" x14ac:dyDescent="0.25">
      <c r="A2020" s="4">
        <v>44945</v>
      </c>
      <c r="B2020" s="2">
        <v>2.57</v>
      </c>
      <c r="C2020" s="2">
        <v>2.57</v>
      </c>
      <c r="D2020" s="2">
        <v>48227</v>
      </c>
      <c r="E2020" s="2">
        <f t="shared" si="124"/>
        <v>2177631</v>
      </c>
      <c r="F2020" s="15" t="str">
        <f t="shared" si="127"/>
        <v>BULLISH</v>
      </c>
      <c r="G2020" s="15" t="str">
        <f t="shared" si="126"/>
        <v>NEUTRAL</v>
      </c>
      <c r="H2020" s="15" t="str">
        <f t="shared" si="125"/>
        <v>BULLISH DIVERGENCE</v>
      </c>
    </row>
    <row r="2021" spans="1:8" ht="13.5" x14ac:dyDescent="0.25">
      <c r="A2021" s="4">
        <v>44946</v>
      </c>
      <c r="B2021" s="2">
        <v>2.5099999999999998</v>
      </c>
      <c r="C2021" s="2">
        <v>2.5099999999999998</v>
      </c>
      <c r="D2021" s="2">
        <v>20899</v>
      </c>
      <c r="E2021" s="2">
        <f t="shared" si="124"/>
        <v>2156732</v>
      </c>
      <c r="F2021" s="15" t="str">
        <f t="shared" si="127"/>
        <v>BULLISH</v>
      </c>
      <c r="G2021" s="15" t="str">
        <f t="shared" si="126"/>
        <v>NEUTRAL</v>
      </c>
      <c r="H2021" s="15" t="str">
        <f t="shared" si="125"/>
        <v>BULLISH DIVERGENCE</v>
      </c>
    </row>
    <row r="2022" spans="1:8" ht="13.5" x14ac:dyDescent="0.25">
      <c r="A2022" s="4">
        <v>44949</v>
      </c>
      <c r="B2022" s="2">
        <v>2.5099999999999998</v>
      </c>
      <c r="C2022" s="2">
        <v>2.5099999999999998</v>
      </c>
      <c r="D2022" s="2">
        <v>3240</v>
      </c>
      <c r="E2022" s="2">
        <f t="shared" si="124"/>
        <v>2156732</v>
      </c>
      <c r="F2022" s="15" t="str">
        <f t="shared" si="127"/>
        <v>BULLISH</v>
      </c>
      <c r="G2022" s="15" t="str">
        <f t="shared" si="126"/>
        <v>NEUTRAL</v>
      </c>
      <c r="H2022" s="15" t="str">
        <f t="shared" si="125"/>
        <v>BULLISH DIVERGENCE</v>
      </c>
    </row>
    <row r="2023" spans="1:8" ht="13.5" x14ac:dyDescent="0.25">
      <c r="A2023" s="4">
        <v>44950</v>
      </c>
      <c r="B2023" s="2">
        <v>2.62</v>
      </c>
      <c r="C2023" s="2">
        <v>2.62</v>
      </c>
      <c r="D2023" s="2">
        <v>1920</v>
      </c>
      <c r="E2023" s="2">
        <f t="shared" si="124"/>
        <v>2158652</v>
      </c>
      <c r="F2023" s="15" t="str">
        <f t="shared" si="127"/>
        <v>BULLISH</v>
      </c>
      <c r="G2023" s="15" t="str">
        <f t="shared" si="126"/>
        <v>NEUTRAL</v>
      </c>
      <c r="H2023" s="15" t="str">
        <f t="shared" si="125"/>
        <v>BULLISH DIVERGENCE</v>
      </c>
    </row>
    <row r="2024" spans="1:8" ht="13.5" x14ac:dyDescent="0.25">
      <c r="A2024" s="4">
        <v>44951</v>
      </c>
      <c r="B2024" s="2">
        <v>2.62</v>
      </c>
      <c r="C2024" s="2">
        <v>2.62</v>
      </c>
      <c r="D2024" s="2">
        <v>4245</v>
      </c>
      <c r="E2024" s="2">
        <f t="shared" si="124"/>
        <v>2158652</v>
      </c>
      <c r="F2024" s="15" t="str">
        <f t="shared" si="127"/>
        <v>BULLISH</v>
      </c>
      <c r="G2024" s="15" t="str">
        <f t="shared" si="126"/>
        <v>NEUTRAL</v>
      </c>
      <c r="H2024" s="15" t="str">
        <f t="shared" si="125"/>
        <v>CONFIRMED BULLISH</v>
      </c>
    </row>
    <row r="2025" spans="1:8" ht="13.5" x14ac:dyDescent="0.25">
      <c r="A2025" s="4">
        <v>44952</v>
      </c>
      <c r="B2025" s="2">
        <v>2.62</v>
      </c>
      <c r="C2025" s="2">
        <v>2.62</v>
      </c>
      <c r="D2025" s="2">
        <v>314</v>
      </c>
      <c r="E2025" s="2">
        <f t="shared" si="124"/>
        <v>2158652</v>
      </c>
      <c r="F2025" s="15" t="str">
        <f t="shared" si="127"/>
        <v>BEARISH</v>
      </c>
      <c r="G2025" s="15" t="str">
        <f t="shared" si="126"/>
        <v>NEUTRAL</v>
      </c>
      <c r="H2025" s="15" t="str">
        <f t="shared" si="125"/>
        <v>BEARISH DIVERGENCE</v>
      </c>
    </row>
    <row r="2026" spans="1:8" ht="13.5" x14ac:dyDescent="0.25">
      <c r="A2026" s="4">
        <v>44953</v>
      </c>
      <c r="B2026" s="2">
        <v>2.69</v>
      </c>
      <c r="C2026" s="2">
        <v>2.69</v>
      </c>
      <c r="D2026" s="2">
        <v>8151</v>
      </c>
      <c r="E2026" s="2">
        <f t="shared" si="124"/>
        <v>2166803</v>
      </c>
      <c r="F2026" s="15" t="str">
        <f t="shared" si="127"/>
        <v>BULLISH</v>
      </c>
      <c r="G2026" s="15" t="str">
        <f t="shared" si="126"/>
        <v>NEUTRAL</v>
      </c>
      <c r="H2026" s="15" t="str">
        <f t="shared" si="125"/>
        <v>CONFIRMED BULLISH</v>
      </c>
    </row>
    <row r="2027" spans="1:8" ht="13.5" x14ac:dyDescent="0.25">
      <c r="A2027" s="4">
        <v>44956</v>
      </c>
      <c r="B2027" s="2">
        <v>2.61</v>
      </c>
      <c r="C2027" s="2">
        <v>2.61</v>
      </c>
      <c r="D2027" s="2">
        <v>488</v>
      </c>
      <c r="E2027" s="2">
        <f t="shared" si="124"/>
        <v>2166315</v>
      </c>
      <c r="F2027" s="15" t="str">
        <f t="shared" si="127"/>
        <v>BULLISH</v>
      </c>
      <c r="G2027" s="15" t="str">
        <f t="shared" si="126"/>
        <v>NEUTRAL</v>
      </c>
      <c r="H2027" s="15" t="str">
        <f t="shared" si="125"/>
        <v>CONFIRMED BULLISH</v>
      </c>
    </row>
    <row r="2028" spans="1:8" ht="13.5" x14ac:dyDescent="0.25">
      <c r="A2028" s="4">
        <v>44957</v>
      </c>
      <c r="B2028" s="2">
        <v>2.61</v>
      </c>
      <c r="C2028" s="2">
        <v>2.61</v>
      </c>
      <c r="D2028" s="2">
        <v>2550</v>
      </c>
      <c r="E2028" s="2">
        <f t="shared" si="124"/>
        <v>2166315</v>
      </c>
      <c r="F2028" s="15" t="str">
        <f t="shared" si="127"/>
        <v>BULLISH</v>
      </c>
      <c r="G2028" s="15" t="str">
        <f t="shared" si="126"/>
        <v>NEUTRAL</v>
      </c>
      <c r="H2028" s="15" t="str">
        <f t="shared" si="125"/>
        <v>BULLISH DIVERGENCE</v>
      </c>
    </row>
    <row r="2029" spans="1:8" ht="13.5" x14ac:dyDescent="0.25">
      <c r="A2029" s="4">
        <v>44958</v>
      </c>
      <c r="B2029" s="2">
        <v>2.68</v>
      </c>
      <c r="C2029" s="2">
        <v>2.68</v>
      </c>
      <c r="D2029" s="2">
        <v>796</v>
      </c>
      <c r="E2029" s="2">
        <f t="shared" si="124"/>
        <v>2167111</v>
      </c>
      <c r="F2029" s="15" t="str">
        <f t="shared" si="127"/>
        <v>BULLISH</v>
      </c>
      <c r="G2029" s="15" t="str">
        <f t="shared" si="126"/>
        <v>NEUTRAL</v>
      </c>
      <c r="H2029" s="15" t="str">
        <f t="shared" si="125"/>
        <v>CONFIRMED BULLISH</v>
      </c>
    </row>
    <row r="2030" spans="1:8" ht="13.5" x14ac:dyDescent="0.25">
      <c r="A2030" s="4">
        <v>44959</v>
      </c>
      <c r="B2030" s="2">
        <v>2.58</v>
      </c>
      <c r="C2030" s="2">
        <v>2.58</v>
      </c>
      <c r="D2030" s="2">
        <v>195</v>
      </c>
      <c r="E2030" s="2">
        <f t="shared" si="124"/>
        <v>2166916</v>
      </c>
      <c r="F2030" s="15" t="str">
        <f t="shared" si="127"/>
        <v>BULLISH</v>
      </c>
      <c r="G2030" s="15" t="str">
        <f t="shared" si="126"/>
        <v>NEUTRAL</v>
      </c>
      <c r="H2030" s="15" t="str">
        <f t="shared" si="125"/>
        <v>BULLISH DIVERGENCE</v>
      </c>
    </row>
    <row r="2031" spans="1:8" ht="13.5" x14ac:dyDescent="0.25">
      <c r="A2031" s="4">
        <v>44960</v>
      </c>
      <c r="B2031" s="2">
        <v>2.64</v>
      </c>
      <c r="C2031" s="2">
        <v>2.64</v>
      </c>
      <c r="D2031" s="2">
        <v>593</v>
      </c>
      <c r="E2031" s="2">
        <f t="shared" si="124"/>
        <v>2167509</v>
      </c>
      <c r="F2031" s="15" t="str">
        <f t="shared" si="127"/>
        <v>BULLISH</v>
      </c>
      <c r="G2031" s="15" t="str">
        <f t="shared" si="126"/>
        <v>NEUTRAL</v>
      </c>
      <c r="H2031" s="15" t="str">
        <f t="shared" si="125"/>
        <v>BULLISH DIVERGENCE</v>
      </c>
    </row>
    <row r="2032" spans="1:8" ht="13.5" x14ac:dyDescent="0.25">
      <c r="A2032" s="4">
        <v>44963</v>
      </c>
      <c r="B2032" s="2">
        <v>2.64</v>
      </c>
      <c r="C2032" s="2">
        <v>2.64</v>
      </c>
      <c r="D2032" s="2">
        <v>7869</v>
      </c>
      <c r="E2032" s="2">
        <f t="shared" si="124"/>
        <v>2167509</v>
      </c>
      <c r="F2032" s="15" t="str">
        <f t="shared" si="127"/>
        <v>BULLISH</v>
      </c>
      <c r="G2032" s="15" t="str">
        <f t="shared" si="126"/>
        <v>NEUTRAL</v>
      </c>
      <c r="H2032" s="15" t="str">
        <f t="shared" si="125"/>
        <v>CONFIRMED BULLISH</v>
      </c>
    </row>
    <row r="2033" spans="1:8" ht="13.5" x14ac:dyDescent="0.25">
      <c r="A2033" s="4">
        <v>44964</v>
      </c>
      <c r="B2033" s="2">
        <v>2.6</v>
      </c>
      <c r="C2033" s="2">
        <v>2.6</v>
      </c>
      <c r="D2033" s="2">
        <v>8391</v>
      </c>
      <c r="E2033" s="2">
        <f t="shared" si="124"/>
        <v>2159118</v>
      </c>
      <c r="F2033" s="15" t="str">
        <f t="shared" si="127"/>
        <v>BEARISH</v>
      </c>
      <c r="G2033" s="15" t="str">
        <f t="shared" si="126"/>
        <v>NEUTRAL</v>
      </c>
      <c r="H2033" s="15" t="str">
        <f t="shared" si="125"/>
        <v>CONFIRMED BEARISH</v>
      </c>
    </row>
    <row r="2034" spans="1:8" ht="13.5" x14ac:dyDescent="0.25">
      <c r="A2034" s="4">
        <v>44965</v>
      </c>
      <c r="B2034" s="2">
        <v>2.56</v>
      </c>
      <c r="C2034" s="2">
        <v>2.56</v>
      </c>
      <c r="D2034" s="2">
        <v>1150</v>
      </c>
      <c r="E2034" s="2">
        <f t="shared" si="124"/>
        <v>2157968</v>
      </c>
      <c r="F2034" s="15" t="str">
        <f t="shared" si="127"/>
        <v>BEARISH</v>
      </c>
      <c r="G2034" s="15" t="str">
        <f t="shared" si="126"/>
        <v>NEUTRAL</v>
      </c>
      <c r="H2034" s="15" t="str">
        <f t="shared" si="125"/>
        <v>CONFIRMED BEARISH</v>
      </c>
    </row>
    <row r="2035" spans="1:8" ht="13.5" x14ac:dyDescent="0.25">
      <c r="A2035" s="4">
        <v>44966</v>
      </c>
      <c r="B2035" s="2">
        <v>2.54</v>
      </c>
      <c r="C2035" s="2">
        <v>2.54</v>
      </c>
      <c r="D2035" s="2">
        <v>11989</v>
      </c>
      <c r="E2035" s="2">
        <f t="shared" si="124"/>
        <v>2145979</v>
      </c>
      <c r="F2035" s="15" t="str">
        <f t="shared" si="127"/>
        <v>BEARISH</v>
      </c>
      <c r="G2035" s="15" t="str">
        <f t="shared" si="126"/>
        <v>NEUTRAL</v>
      </c>
      <c r="H2035" s="15" t="str">
        <f t="shared" si="125"/>
        <v>CONFIRMED BEARISH</v>
      </c>
    </row>
    <row r="2036" spans="1:8" ht="13.5" x14ac:dyDescent="0.25">
      <c r="A2036" s="4">
        <v>44967</v>
      </c>
      <c r="B2036" s="2">
        <v>2.58</v>
      </c>
      <c r="C2036" s="2">
        <v>2.58</v>
      </c>
      <c r="D2036" s="2">
        <v>225</v>
      </c>
      <c r="E2036" s="2">
        <f t="shared" si="124"/>
        <v>2146204</v>
      </c>
      <c r="F2036" s="15" t="str">
        <f t="shared" si="127"/>
        <v>BEARISH</v>
      </c>
      <c r="G2036" s="15" t="str">
        <f t="shared" si="126"/>
        <v>NEUTRAL</v>
      </c>
      <c r="H2036" s="15" t="str">
        <f t="shared" si="125"/>
        <v>CONFIRMED BEARISH</v>
      </c>
    </row>
    <row r="2037" spans="1:8" ht="13.5" x14ac:dyDescent="0.25">
      <c r="A2037" s="4">
        <v>44970</v>
      </c>
      <c r="B2037" s="2">
        <v>2.4900000000000002</v>
      </c>
      <c r="C2037" s="2">
        <v>2.4900000000000002</v>
      </c>
      <c r="D2037" s="2">
        <v>36667</v>
      </c>
      <c r="E2037" s="2">
        <f t="shared" si="124"/>
        <v>2109537</v>
      </c>
      <c r="F2037" s="15" t="str">
        <f t="shared" si="127"/>
        <v>BEARISH</v>
      </c>
      <c r="G2037" s="15" t="str">
        <f t="shared" si="126"/>
        <v>WEAK</v>
      </c>
      <c r="H2037" s="15" t="str">
        <f t="shared" si="125"/>
        <v>CONFIRMED BEARISH</v>
      </c>
    </row>
    <row r="2038" spans="1:8" ht="13.5" x14ac:dyDescent="0.25">
      <c r="A2038" s="4">
        <v>44971</v>
      </c>
      <c r="B2038" s="2">
        <v>2.54</v>
      </c>
      <c r="C2038" s="2">
        <v>2.54</v>
      </c>
      <c r="D2038" s="2">
        <v>83948</v>
      </c>
      <c r="E2038" s="2">
        <f t="shared" si="124"/>
        <v>2193485</v>
      </c>
      <c r="F2038" s="15" t="str">
        <f t="shared" si="127"/>
        <v>BULLISH</v>
      </c>
      <c r="G2038" s="15" t="str">
        <f t="shared" si="126"/>
        <v>NEUTRAL</v>
      </c>
      <c r="H2038" s="15" t="str">
        <f t="shared" si="125"/>
        <v>BULLISH DIVERGENCE</v>
      </c>
    </row>
    <row r="2039" spans="1:8" ht="13.5" x14ac:dyDescent="0.25">
      <c r="A2039" s="4">
        <v>44972</v>
      </c>
      <c r="B2039" s="2">
        <v>2.4500000000000002</v>
      </c>
      <c r="C2039" s="2">
        <v>2.4500000000000002</v>
      </c>
      <c r="D2039" s="2">
        <v>20</v>
      </c>
      <c r="E2039" s="2">
        <f t="shared" si="124"/>
        <v>2193465</v>
      </c>
      <c r="F2039" s="15" t="str">
        <f t="shared" si="127"/>
        <v>BULLISH</v>
      </c>
      <c r="G2039" s="15" t="str">
        <f t="shared" si="126"/>
        <v>NEUTRAL</v>
      </c>
      <c r="H2039" s="15" t="str">
        <f t="shared" si="125"/>
        <v>BULLISH DIVERGENCE</v>
      </c>
    </row>
    <row r="2040" spans="1:8" ht="13.5" x14ac:dyDescent="0.25">
      <c r="A2040" s="4">
        <v>44973</v>
      </c>
      <c r="B2040" s="2">
        <v>2.5</v>
      </c>
      <c r="C2040" s="2">
        <v>2.5</v>
      </c>
      <c r="D2040" s="2">
        <v>3332</v>
      </c>
      <c r="E2040" s="2">
        <f t="shared" si="124"/>
        <v>2196797</v>
      </c>
      <c r="F2040" s="15" t="str">
        <f t="shared" si="127"/>
        <v>BULLISH</v>
      </c>
      <c r="G2040" s="15" t="str">
        <f t="shared" si="126"/>
        <v>STRONG</v>
      </c>
      <c r="H2040" s="15" t="str">
        <f t="shared" si="125"/>
        <v>BULLISH DIVERGENCE</v>
      </c>
    </row>
    <row r="2041" spans="1:8" ht="13.5" x14ac:dyDescent="0.25">
      <c r="A2041" s="4">
        <v>44974</v>
      </c>
      <c r="B2041" s="2">
        <v>2.5</v>
      </c>
      <c r="C2041" s="2">
        <v>2.5</v>
      </c>
      <c r="D2041" s="2">
        <v>13309</v>
      </c>
      <c r="E2041" s="2">
        <f t="shared" si="124"/>
        <v>2196797</v>
      </c>
      <c r="F2041" s="15" t="str">
        <f t="shared" si="127"/>
        <v>BULLISH</v>
      </c>
      <c r="G2041" s="15" t="str">
        <f t="shared" si="126"/>
        <v>STRONG</v>
      </c>
      <c r="H2041" s="15" t="str">
        <f t="shared" si="125"/>
        <v>BULLISH DIVERGENCE</v>
      </c>
    </row>
    <row r="2042" spans="1:8" ht="13.5" x14ac:dyDescent="0.25">
      <c r="A2042" s="4">
        <v>44977</v>
      </c>
      <c r="B2042" s="2">
        <v>2.4500000000000002</v>
      </c>
      <c r="C2042" s="2">
        <v>2.4500000000000002</v>
      </c>
      <c r="D2042" s="2">
        <v>12264</v>
      </c>
      <c r="E2042" s="2">
        <f t="shared" si="124"/>
        <v>2184533</v>
      </c>
      <c r="F2042" s="15" t="str">
        <f t="shared" si="127"/>
        <v>BULLISH</v>
      </c>
      <c r="G2042" s="15" t="str">
        <f t="shared" si="126"/>
        <v>STRONG</v>
      </c>
      <c r="H2042" s="15" t="str">
        <f t="shared" si="125"/>
        <v>BULLISH DIVERGENCE</v>
      </c>
    </row>
    <row r="2043" spans="1:8" ht="13.5" x14ac:dyDescent="0.25">
      <c r="A2043" s="4">
        <v>44978</v>
      </c>
      <c r="B2043" s="2">
        <v>2.4300000000000002</v>
      </c>
      <c r="C2043" s="2">
        <v>2.4300000000000002</v>
      </c>
      <c r="D2043" s="2">
        <v>22938</v>
      </c>
      <c r="E2043" s="2">
        <f t="shared" si="124"/>
        <v>2161595</v>
      </c>
      <c r="F2043" s="15" t="str">
        <f t="shared" si="127"/>
        <v>BEARISH</v>
      </c>
      <c r="G2043" s="15" t="str">
        <f t="shared" si="126"/>
        <v>NEUTRAL</v>
      </c>
      <c r="H2043" s="15" t="str">
        <f t="shared" si="125"/>
        <v>CONFIRMED BEARISH</v>
      </c>
    </row>
    <row r="2044" spans="1:8" ht="13.5" x14ac:dyDescent="0.25">
      <c r="A2044" s="4">
        <v>44979</v>
      </c>
      <c r="B2044" s="2">
        <v>2.4</v>
      </c>
      <c r="C2044" s="2">
        <v>2.4</v>
      </c>
      <c r="D2044" s="2">
        <v>1574</v>
      </c>
      <c r="E2044" s="2">
        <f t="shared" si="124"/>
        <v>2160021</v>
      </c>
      <c r="F2044" s="15" t="str">
        <f t="shared" si="127"/>
        <v>BEARISH</v>
      </c>
      <c r="G2044" s="15" t="str">
        <f t="shared" si="126"/>
        <v>NEUTRAL</v>
      </c>
      <c r="H2044" s="15" t="str">
        <f t="shared" si="125"/>
        <v>CONFIRMED BEARISH</v>
      </c>
    </row>
    <row r="2045" spans="1:8" ht="13.5" x14ac:dyDescent="0.25">
      <c r="A2045" s="4">
        <v>44980</v>
      </c>
      <c r="B2045" s="2">
        <v>2.4</v>
      </c>
      <c r="C2045" s="2">
        <v>2.4</v>
      </c>
      <c r="D2045" s="2">
        <v>890</v>
      </c>
      <c r="E2045" s="2">
        <f t="shared" si="124"/>
        <v>2160021</v>
      </c>
      <c r="F2045" s="15" t="str">
        <f t="shared" si="127"/>
        <v>BEARISH</v>
      </c>
      <c r="G2045" s="15" t="str">
        <f t="shared" si="126"/>
        <v>NEUTRAL</v>
      </c>
      <c r="H2045" s="15" t="str">
        <f t="shared" si="125"/>
        <v>CONFIRMED BEARISH</v>
      </c>
    </row>
    <row r="2046" spans="1:8" ht="13.5" x14ac:dyDescent="0.25">
      <c r="A2046" s="4">
        <v>44981</v>
      </c>
      <c r="B2046" s="2">
        <v>2.4</v>
      </c>
      <c r="C2046" s="2">
        <v>2.4</v>
      </c>
      <c r="D2046" s="2">
        <v>481</v>
      </c>
      <c r="E2046" s="2">
        <f t="shared" si="124"/>
        <v>2160021</v>
      </c>
      <c r="F2046" s="15" t="str">
        <f t="shared" si="127"/>
        <v>BEARISH</v>
      </c>
      <c r="G2046" s="15" t="str">
        <f t="shared" si="126"/>
        <v>NEUTRAL</v>
      </c>
      <c r="H2046" s="15" t="str">
        <f t="shared" si="125"/>
        <v>CONFIRMED BEARISH</v>
      </c>
    </row>
    <row r="2047" spans="1:8" ht="13.5" x14ac:dyDescent="0.25">
      <c r="A2047" s="4">
        <v>44984</v>
      </c>
      <c r="B2047" s="2">
        <v>2.4</v>
      </c>
      <c r="C2047" s="2">
        <v>2.4</v>
      </c>
      <c r="D2047" s="2">
        <v>11623</v>
      </c>
      <c r="E2047" s="2">
        <f t="shared" si="124"/>
        <v>2160021</v>
      </c>
      <c r="F2047" s="15" t="str">
        <f t="shared" si="127"/>
        <v>BEARISH</v>
      </c>
      <c r="G2047" s="15" t="str">
        <f t="shared" si="126"/>
        <v>NEUTRAL</v>
      </c>
      <c r="H2047" s="15" t="str">
        <f t="shared" si="125"/>
        <v>CONFIRMED BEARISH</v>
      </c>
    </row>
    <row r="2048" spans="1:8" ht="13.5" x14ac:dyDescent="0.25">
      <c r="A2048" s="4">
        <v>44985</v>
      </c>
      <c r="B2048" s="2">
        <v>2.4300000000000002</v>
      </c>
      <c r="C2048" s="2">
        <v>2.4300000000000002</v>
      </c>
      <c r="D2048" s="2">
        <v>419</v>
      </c>
      <c r="E2048" s="2">
        <f t="shared" si="124"/>
        <v>2160440</v>
      </c>
      <c r="F2048" s="15" t="str">
        <f t="shared" si="127"/>
        <v>BEARISH</v>
      </c>
      <c r="G2048" s="15" t="str">
        <f t="shared" si="126"/>
        <v>NEUTRAL</v>
      </c>
      <c r="H2048" s="15" t="str">
        <f t="shared" si="125"/>
        <v>NEUTRAL</v>
      </c>
    </row>
    <row r="2049" spans="1:8" ht="13.5" x14ac:dyDescent="0.25">
      <c r="A2049" s="4">
        <v>44986</v>
      </c>
      <c r="B2049" s="2">
        <v>2.4</v>
      </c>
      <c r="C2049" s="2">
        <v>2.4</v>
      </c>
      <c r="D2049" s="2">
        <v>3911</v>
      </c>
      <c r="E2049" s="2">
        <f t="shared" si="124"/>
        <v>2156529</v>
      </c>
      <c r="F2049" s="15" t="str">
        <f t="shared" si="127"/>
        <v>BEARISH</v>
      </c>
      <c r="G2049" s="15" t="str">
        <f t="shared" si="126"/>
        <v>NEUTRAL</v>
      </c>
      <c r="H2049" s="15" t="str">
        <f t="shared" si="125"/>
        <v>NEUTRAL</v>
      </c>
    </row>
    <row r="2050" spans="1:8" ht="13.5" x14ac:dyDescent="0.25">
      <c r="A2050" s="4">
        <v>44987</v>
      </c>
      <c r="B2050" s="2">
        <v>2.41</v>
      </c>
      <c r="C2050" s="2">
        <v>2.41</v>
      </c>
      <c r="D2050" s="2">
        <v>11082</v>
      </c>
      <c r="E2050" s="2">
        <f t="shared" si="124"/>
        <v>2167611</v>
      </c>
      <c r="F2050" s="15" t="str">
        <f t="shared" si="127"/>
        <v>BULLISH</v>
      </c>
      <c r="G2050" s="15" t="str">
        <f t="shared" si="126"/>
        <v>NEUTRAL</v>
      </c>
      <c r="H2050" s="15" t="str">
        <f t="shared" si="125"/>
        <v>CONFIRMED BULLISH</v>
      </c>
    </row>
    <row r="2051" spans="1:8" ht="13.5" x14ac:dyDescent="0.25">
      <c r="A2051" s="4">
        <v>44988</v>
      </c>
      <c r="B2051" s="2">
        <v>2.41</v>
      </c>
      <c r="C2051" s="2">
        <v>2.41</v>
      </c>
      <c r="D2051" s="2">
        <v>2018</v>
      </c>
      <c r="E2051" s="2">
        <f t="shared" si="124"/>
        <v>2167611</v>
      </c>
      <c r="F2051" s="15" t="str">
        <f t="shared" si="127"/>
        <v>BULLISH</v>
      </c>
      <c r="G2051" s="15" t="str">
        <f t="shared" si="126"/>
        <v>NEUTRAL</v>
      </c>
      <c r="H2051" s="15" t="str">
        <f t="shared" si="125"/>
        <v>CONFIRMED BULLISH</v>
      </c>
    </row>
    <row r="2052" spans="1:8" ht="13.5" x14ac:dyDescent="0.25">
      <c r="A2052" s="4">
        <v>44991</v>
      </c>
      <c r="B2052" s="2">
        <v>2.41</v>
      </c>
      <c r="C2052" s="2">
        <v>2.41</v>
      </c>
      <c r="D2052" s="2">
        <v>573</v>
      </c>
      <c r="E2052" s="2">
        <f t="shared" ref="E2052:E2115" si="128">IF(B2052&gt;B2051, E2051+D2052, IF(B2052&lt;B2051, E2051-D2052, E2051))</f>
        <v>2167611</v>
      </c>
      <c r="F2052" s="15" t="str">
        <f t="shared" si="127"/>
        <v>BULLISH</v>
      </c>
      <c r="G2052" s="15" t="str">
        <f t="shared" si="126"/>
        <v>NEUTRAL</v>
      </c>
      <c r="H2052" s="15" t="str">
        <f t="shared" si="125"/>
        <v>CONFIRMED BULLISH</v>
      </c>
    </row>
    <row r="2053" spans="1:8" ht="13.5" x14ac:dyDescent="0.25">
      <c r="A2053" s="4">
        <v>44992</v>
      </c>
      <c r="B2053" s="2">
        <v>2.4</v>
      </c>
      <c r="C2053" s="2">
        <v>2.4</v>
      </c>
      <c r="D2053" s="2">
        <v>919</v>
      </c>
      <c r="E2053" s="2">
        <f t="shared" si="128"/>
        <v>2166692</v>
      </c>
      <c r="F2053" s="15" t="str">
        <f t="shared" si="127"/>
        <v>BULLISH</v>
      </c>
      <c r="G2053" s="15" t="str">
        <f t="shared" si="126"/>
        <v>NEUTRAL</v>
      </c>
      <c r="H2053" s="15" t="str">
        <f t="shared" si="125"/>
        <v>BULLISH DIVERGENCE</v>
      </c>
    </row>
    <row r="2054" spans="1:8" ht="13.5" x14ac:dyDescent="0.25">
      <c r="A2054" s="4">
        <v>44993</v>
      </c>
      <c r="B2054" s="2">
        <v>2.4</v>
      </c>
      <c r="C2054" s="2">
        <v>2.4</v>
      </c>
      <c r="D2054" s="2">
        <v>13890</v>
      </c>
      <c r="E2054" s="2">
        <f t="shared" si="128"/>
        <v>2166692</v>
      </c>
      <c r="F2054" s="15" t="str">
        <f t="shared" si="127"/>
        <v>BULLISH</v>
      </c>
      <c r="G2054" s="15" t="str">
        <f t="shared" si="126"/>
        <v>NEUTRAL</v>
      </c>
      <c r="H2054" s="1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4">
        <v>44994</v>
      </c>
      <c r="B2055" s="2">
        <v>2.44</v>
      </c>
      <c r="C2055" s="2">
        <v>2.44</v>
      </c>
      <c r="D2055" s="2">
        <v>2815</v>
      </c>
      <c r="E2055" s="2">
        <f t="shared" si="128"/>
        <v>2169507</v>
      </c>
      <c r="F2055" s="15" t="str">
        <f t="shared" si="127"/>
        <v>BULLISH</v>
      </c>
      <c r="G2055" s="15" t="str">
        <f t="shared" ref="G2055:G2118" si="130">IF((E2055-E2050)/E2050 &gt; 0.02, "STRONG",
 IF((E2055-E2050)/E2050 &lt; -0.02, "WEAK", "NEUTRAL"))</f>
        <v>NEUTRAL</v>
      </c>
      <c r="H2055" s="15" t="str">
        <f t="shared" si="129"/>
        <v>CONFIRMED BULLISH</v>
      </c>
    </row>
    <row r="2056" spans="1:8" ht="13.5" x14ac:dyDescent="0.25">
      <c r="A2056" s="4">
        <v>44995</v>
      </c>
      <c r="B2056" s="2">
        <v>2.44</v>
      </c>
      <c r="C2056" s="2">
        <v>2.44</v>
      </c>
      <c r="D2056" s="2">
        <v>6341</v>
      </c>
      <c r="E2056" s="2">
        <f t="shared" si="128"/>
        <v>2169507</v>
      </c>
      <c r="F2056" s="15" t="str">
        <f t="shared" ref="F2056:F2119" si="131">IF(E2056&gt;E2051,"BULLISH",IF(E2056&lt;E2051,"BEARISH","NEUTRAL"))</f>
        <v>BULLISH</v>
      </c>
      <c r="G2056" s="15" t="str">
        <f t="shared" si="130"/>
        <v>NEUTRAL</v>
      </c>
      <c r="H2056" s="15" t="str">
        <f t="shared" si="129"/>
        <v>CONFIRMED BULLISH</v>
      </c>
    </row>
    <row r="2057" spans="1:8" ht="13.5" x14ac:dyDescent="0.25">
      <c r="A2057" s="4">
        <v>44998</v>
      </c>
      <c r="B2057" s="2">
        <v>2.44</v>
      </c>
      <c r="C2057" s="2">
        <v>2.44</v>
      </c>
      <c r="D2057" s="2">
        <v>329</v>
      </c>
      <c r="E2057" s="2">
        <f t="shared" si="128"/>
        <v>2169507</v>
      </c>
      <c r="F2057" s="15" t="str">
        <f t="shared" si="131"/>
        <v>BULLISH</v>
      </c>
      <c r="G2057" s="15" t="str">
        <f t="shared" si="130"/>
        <v>NEUTRAL</v>
      </c>
      <c r="H2057" s="15" t="str">
        <f t="shared" si="129"/>
        <v>CONFIRMED BULLISH</v>
      </c>
    </row>
    <row r="2058" spans="1:8" ht="13.5" x14ac:dyDescent="0.25">
      <c r="A2058" s="4">
        <v>44999</v>
      </c>
      <c r="B2058" s="2">
        <v>2.4300000000000002</v>
      </c>
      <c r="C2058" s="2">
        <v>2.4300000000000002</v>
      </c>
      <c r="D2058" s="2">
        <v>1893</v>
      </c>
      <c r="E2058" s="2">
        <f t="shared" si="128"/>
        <v>2167614</v>
      </c>
      <c r="F2058" s="15" t="str">
        <f t="shared" si="131"/>
        <v>BULLISH</v>
      </c>
      <c r="G2058" s="15" t="str">
        <f t="shared" si="130"/>
        <v>NEUTRAL</v>
      </c>
      <c r="H2058" s="15" t="str">
        <f t="shared" si="129"/>
        <v>CONFIRMED BULLISH</v>
      </c>
    </row>
    <row r="2059" spans="1:8" ht="13.5" x14ac:dyDescent="0.25">
      <c r="A2059" s="4">
        <v>45000</v>
      </c>
      <c r="B2059" s="2">
        <v>2.4500000000000002</v>
      </c>
      <c r="C2059" s="2">
        <v>2.4500000000000002</v>
      </c>
      <c r="D2059" s="2">
        <v>101</v>
      </c>
      <c r="E2059" s="2">
        <f t="shared" si="128"/>
        <v>2167715</v>
      </c>
      <c r="F2059" s="15" t="str">
        <f t="shared" si="131"/>
        <v>BULLISH</v>
      </c>
      <c r="G2059" s="15" t="str">
        <f t="shared" si="130"/>
        <v>NEUTRAL</v>
      </c>
      <c r="H2059" s="15" t="str">
        <f t="shared" si="129"/>
        <v>CONFIRMED BULLISH</v>
      </c>
    </row>
    <row r="2060" spans="1:8" ht="13.5" x14ac:dyDescent="0.25">
      <c r="A2060" s="4">
        <v>45001</v>
      </c>
      <c r="B2060" s="2">
        <v>2.46</v>
      </c>
      <c r="C2060" s="2">
        <v>2.46</v>
      </c>
      <c r="D2060" s="2">
        <v>1016</v>
      </c>
      <c r="E2060" s="2">
        <f t="shared" si="128"/>
        <v>2168731</v>
      </c>
      <c r="F2060" s="15" t="str">
        <f t="shared" si="131"/>
        <v>BEARISH</v>
      </c>
      <c r="G2060" s="15" t="str">
        <f t="shared" si="130"/>
        <v>NEUTRAL</v>
      </c>
      <c r="H2060" s="15" t="str">
        <f t="shared" si="129"/>
        <v>BEARISH DIVERGENCE</v>
      </c>
    </row>
    <row r="2061" spans="1:8" ht="13.5" x14ac:dyDescent="0.25">
      <c r="A2061" s="4">
        <v>45002</v>
      </c>
      <c r="B2061" s="2">
        <v>2.46</v>
      </c>
      <c r="C2061" s="2">
        <v>2.46</v>
      </c>
      <c r="D2061" s="2">
        <v>25</v>
      </c>
      <c r="E2061" s="2">
        <f t="shared" si="128"/>
        <v>2168731</v>
      </c>
      <c r="F2061" s="15" t="str">
        <f t="shared" si="131"/>
        <v>BEARISH</v>
      </c>
      <c r="G2061" s="15" t="str">
        <f t="shared" si="130"/>
        <v>NEUTRAL</v>
      </c>
      <c r="H2061" s="15" t="str">
        <f t="shared" si="129"/>
        <v>BEARISH DIVERGENCE</v>
      </c>
    </row>
    <row r="2062" spans="1:8" ht="13.5" x14ac:dyDescent="0.25">
      <c r="A2062" s="4">
        <v>45006</v>
      </c>
      <c r="B2062" s="2">
        <v>2.46</v>
      </c>
      <c r="C2062" s="2">
        <v>2.46</v>
      </c>
      <c r="D2062" s="2">
        <v>0</v>
      </c>
      <c r="E2062" s="2">
        <f t="shared" si="128"/>
        <v>2168731</v>
      </c>
      <c r="F2062" s="15" t="str">
        <f t="shared" si="131"/>
        <v>BEARISH</v>
      </c>
      <c r="G2062" s="15" t="str">
        <f t="shared" si="130"/>
        <v>NEUTRAL</v>
      </c>
      <c r="H2062" s="15" t="str">
        <f t="shared" si="129"/>
        <v>BEARISH DIVERGENCE</v>
      </c>
    </row>
    <row r="2063" spans="1:8" ht="13.5" x14ac:dyDescent="0.25">
      <c r="A2063" s="4">
        <v>45007</v>
      </c>
      <c r="B2063" s="2">
        <v>2.4900000000000002</v>
      </c>
      <c r="C2063" s="2">
        <v>2.4900000000000002</v>
      </c>
      <c r="D2063" s="2">
        <v>5763</v>
      </c>
      <c r="E2063" s="2">
        <f t="shared" si="128"/>
        <v>2174494</v>
      </c>
      <c r="F2063" s="15" t="str">
        <f t="shared" si="131"/>
        <v>BULLISH</v>
      </c>
      <c r="G2063" s="15" t="str">
        <f t="shared" si="130"/>
        <v>NEUTRAL</v>
      </c>
      <c r="H2063" s="15" t="str">
        <f t="shared" si="129"/>
        <v>CONFIRMED BULLISH</v>
      </c>
    </row>
    <row r="2064" spans="1:8" ht="13.5" x14ac:dyDescent="0.25">
      <c r="A2064" s="4">
        <v>45008</v>
      </c>
      <c r="B2064" s="2">
        <v>2.5</v>
      </c>
      <c r="C2064" s="2">
        <v>2.5</v>
      </c>
      <c r="D2064" s="2">
        <v>15122</v>
      </c>
      <c r="E2064" s="2">
        <f t="shared" si="128"/>
        <v>2189616</v>
      </c>
      <c r="F2064" s="15" t="str">
        <f t="shared" si="131"/>
        <v>BULLISH</v>
      </c>
      <c r="G2064" s="15" t="str">
        <f t="shared" si="130"/>
        <v>NEUTRAL</v>
      </c>
      <c r="H2064" s="15" t="str">
        <f t="shared" si="129"/>
        <v>CONFIRMED BULLISH</v>
      </c>
    </row>
    <row r="2065" spans="1:8" ht="13.5" x14ac:dyDescent="0.25">
      <c r="A2065" s="4">
        <v>45009</v>
      </c>
      <c r="B2065" s="2">
        <v>2.4900000000000002</v>
      </c>
      <c r="C2065" s="2">
        <v>2.4900000000000002</v>
      </c>
      <c r="D2065" s="2">
        <v>455</v>
      </c>
      <c r="E2065" s="2">
        <f t="shared" si="128"/>
        <v>2189161</v>
      </c>
      <c r="F2065" s="15" t="str">
        <f t="shared" si="131"/>
        <v>BULLISH</v>
      </c>
      <c r="G2065" s="15" t="str">
        <f t="shared" si="130"/>
        <v>NEUTRAL</v>
      </c>
      <c r="H2065" s="15" t="str">
        <f t="shared" si="129"/>
        <v>CONFIRMED BULLISH</v>
      </c>
    </row>
    <row r="2066" spans="1:8" ht="13.5" x14ac:dyDescent="0.25">
      <c r="A2066" s="4">
        <v>45012</v>
      </c>
      <c r="B2066" s="2">
        <v>2.4900000000000002</v>
      </c>
      <c r="C2066" s="2">
        <v>2.4900000000000002</v>
      </c>
      <c r="D2066" s="2">
        <v>200</v>
      </c>
      <c r="E2066" s="2">
        <f t="shared" si="128"/>
        <v>2189161</v>
      </c>
      <c r="F2066" s="15" t="str">
        <f t="shared" si="131"/>
        <v>BULLISH</v>
      </c>
      <c r="G2066" s="15" t="str">
        <f t="shared" si="130"/>
        <v>NEUTRAL</v>
      </c>
      <c r="H2066" s="15" t="str">
        <f t="shared" si="129"/>
        <v>CONFIRMED BULLISH</v>
      </c>
    </row>
    <row r="2067" spans="1:8" ht="13.5" x14ac:dyDescent="0.25">
      <c r="A2067" s="4">
        <v>45013</v>
      </c>
      <c r="B2067" s="2">
        <v>2.46</v>
      </c>
      <c r="C2067" s="2">
        <v>2.46</v>
      </c>
      <c r="D2067" s="2">
        <v>3020</v>
      </c>
      <c r="E2067" s="2">
        <f t="shared" si="128"/>
        <v>2186141</v>
      </c>
      <c r="F2067" s="15" t="str">
        <f t="shared" si="131"/>
        <v>BULLISH</v>
      </c>
      <c r="G2067" s="15" t="str">
        <f t="shared" si="130"/>
        <v>NEUTRAL</v>
      </c>
      <c r="H2067" s="15" t="str">
        <f t="shared" si="129"/>
        <v>NEUTRAL</v>
      </c>
    </row>
    <row r="2068" spans="1:8" ht="13.5" x14ac:dyDescent="0.25">
      <c r="A2068" s="4">
        <v>45014</v>
      </c>
      <c r="B2068" s="2">
        <v>2.56</v>
      </c>
      <c r="C2068" s="2">
        <v>2.56</v>
      </c>
      <c r="D2068" s="2">
        <v>44379</v>
      </c>
      <c r="E2068" s="2">
        <f t="shared" si="128"/>
        <v>2230520</v>
      </c>
      <c r="F2068" s="15" t="str">
        <f t="shared" si="131"/>
        <v>BULLISH</v>
      </c>
      <c r="G2068" s="15" t="str">
        <f t="shared" si="130"/>
        <v>STRONG</v>
      </c>
      <c r="H2068" s="15" t="str">
        <f t="shared" si="129"/>
        <v>CONFIRMED BULLISH</v>
      </c>
    </row>
    <row r="2069" spans="1:8" ht="13.5" x14ac:dyDescent="0.25">
      <c r="A2069" s="4">
        <v>45015</v>
      </c>
      <c r="B2069" s="2">
        <v>2.65</v>
      </c>
      <c r="C2069" s="2">
        <v>2.65</v>
      </c>
      <c r="D2069" s="2">
        <v>44655</v>
      </c>
      <c r="E2069" s="2">
        <f t="shared" si="128"/>
        <v>2275175</v>
      </c>
      <c r="F2069" s="15" t="str">
        <f t="shared" si="131"/>
        <v>BULLISH</v>
      </c>
      <c r="G2069" s="15" t="str">
        <f t="shared" si="130"/>
        <v>STRONG</v>
      </c>
      <c r="H2069" s="15" t="str">
        <f t="shared" si="129"/>
        <v>CONFIRMED BULLISH</v>
      </c>
    </row>
    <row r="2070" spans="1:8" ht="13.5" x14ac:dyDescent="0.25">
      <c r="A2070" s="4">
        <v>45016</v>
      </c>
      <c r="B2070" s="2">
        <v>2.7</v>
      </c>
      <c r="C2070" s="2">
        <v>2.7</v>
      </c>
      <c r="D2070" s="2">
        <v>8315</v>
      </c>
      <c r="E2070" s="2">
        <f t="shared" si="128"/>
        <v>2283490</v>
      </c>
      <c r="F2070" s="15" t="str">
        <f t="shared" si="131"/>
        <v>BULLISH</v>
      </c>
      <c r="G2070" s="15" t="str">
        <f t="shared" si="130"/>
        <v>STRONG</v>
      </c>
      <c r="H2070" s="15" t="str">
        <f t="shared" si="129"/>
        <v>CONFIRMED BULLISH</v>
      </c>
    </row>
    <row r="2071" spans="1:8" ht="13.5" x14ac:dyDescent="0.25">
      <c r="A2071" s="4">
        <v>45019</v>
      </c>
      <c r="B2071" s="2">
        <v>2.86</v>
      </c>
      <c r="C2071" s="2">
        <v>2.86</v>
      </c>
      <c r="D2071" s="2">
        <v>33132</v>
      </c>
      <c r="E2071" s="2">
        <f t="shared" si="128"/>
        <v>2316622</v>
      </c>
      <c r="F2071" s="15" t="str">
        <f t="shared" si="131"/>
        <v>BULLISH</v>
      </c>
      <c r="G2071" s="15" t="str">
        <f t="shared" si="130"/>
        <v>STRONG</v>
      </c>
      <c r="H2071" s="15" t="str">
        <f t="shared" si="129"/>
        <v>CONFIRMED BULLISH</v>
      </c>
    </row>
    <row r="2072" spans="1:8" ht="13.5" x14ac:dyDescent="0.25">
      <c r="A2072" s="4">
        <v>45020</v>
      </c>
      <c r="B2072" s="2">
        <v>2.87</v>
      </c>
      <c r="C2072" s="2">
        <v>2.87</v>
      </c>
      <c r="D2072" s="2">
        <v>12261</v>
      </c>
      <c r="E2072" s="2">
        <f t="shared" si="128"/>
        <v>2328883</v>
      </c>
      <c r="F2072" s="15" t="str">
        <f t="shared" si="131"/>
        <v>BULLISH</v>
      </c>
      <c r="G2072" s="15" t="str">
        <f t="shared" si="130"/>
        <v>STRONG</v>
      </c>
      <c r="H2072" s="15" t="str">
        <f t="shared" si="129"/>
        <v>CONFIRMED BULLISH</v>
      </c>
    </row>
    <row r="2073" spans="1:8" ht="13.5" x14ac:dyDescent="0.25">
      <c r="A2073" s="4">
        <v>45021</v>
      </c>
      <c r="B2073" s="2">
        <v>2.95</v>
      </c>
      <c r="C2073" s="2">
        <v>2.95</v>
      </c>
      <c r="D2073" s="2">
        <v>50151</v>
      </c>
      <c r="E2073" s="2">
        <f t="shared" si="128"/>
        <v>2379034</v>
      </c>
      <c r="F2073" s="15" t="str">
        <f t="shared" si="131"/>
        <v>BULLISH</v>
      </c>
      <c r="G2073" s="15" t="str">
        <f t="shared" si="130"/>
        <v>STRONG</v>
      </c>
      <c r="H2073" s="15" t="str">
        <f t="shared" si="129"/>
        <v>CONFIRMED BULLISH</v>
      </c>
    </row>
    <row r="2074" spans="1:8" ht="13.5" x14ac:dyDescent="0.25">
      <c r="A2074" s="4">
        <v>45022</v>
      </c>
      <c r="B2074" s="2">
        <v>2.9</v>
      </c>
      <c r="C2074" s="2">
        <v>2.9</v>
      </c>
      <c r="D2074" s="2">
        <v>104940</v>
      </c>
      <c r="E2074" s="2">
        <f t="shared" si="128"/>
        <v>2274094</v>
      </c>
      <c r="F2074" s="15" t="str">
        <f t="shared" si="131"/>
        <v>BEARISH</v>
      </c>
      <c r="G2074" s="15" t="str">
        <f t="shared" si="130"/>
        <v>NEUTRAL</v>
      </c>
      <c r="H2074" s="15" t="str">
        <f t="shared" si="129"/>
        <v>BEARISH DIVERGENCE</v>
      </c>
    </row>
    <row r="2075" spans="1:8" ht="13.5" x14ac:dyDescent="0.25">
      <c r="A2075" s="4">
        <v>45023</v>
      </c>
      <c r="B2075" s="2">
        <v>2.92</v>
      </c>
      <c r="C2075" s="2">
        <v>2.92</v>
      </c>
      <c r="D2075" s="2">
        <v>68781</v>
      </c>
      <c r="E2075" s="2">
        <f t="shared" si="128"/>
        <v>2342875</v>
      </c>
      <c r="F2075" s="15" t="str">
        <f t="shared" si="131"/>
        <v>BULLISH</v>
      </c>
      <c r="G2075" s="15" t="str">
        <f t="shared" si="130"/>
        <v>STRONG</v>
      </c>
      <c r="H2075" s="15" t="str">
        <f t="shared" si="129"/>
        <v>CONFIRMED BULLISH</v>
      </c>
    </row>
    <row r="2076" spans="1:8" ht="13.5" x14ac:dyDescent="0.25">
      <c r="A2076" s="4">
        <v>45026</v>
      </c>
      <c r="B2076" s="2">
        <v>2.95</v>
      </c>
      <c r="C2076" s="2">
        <v>2.95</v>
      </c>
      <c r="D2076" s="2">
        <v>277</v>
      </c>
      <c r="E2076" s="2">
        <f t="shared" si="128"/>
        <v>2343152</v>
      </c>
      <c r="F2076" s="15" t="str">
        <f t="shared" si="131"/>
        <v>BULLISH</v>
      </c>
      <c r="G2076" s="15" t="str">
        <f t="shared" si="130"/>
        <v>NEUTRAL</v>
      </c>
      <c r="H2076" s="15" t="str">
        <f t="shared" si="129"/>
        <v>CONFIRMED BULLISH</v>
      </c>
    </row>
    <row r="2077" spans="1:8" ht="13.5" x14ac:dyDescent="0.25">
      <c r="A2077" s="4">
        <v>45027</v>
      </c>
      <c r="B2077" s="2">
        <v>2.96</v>
      </c>
      <c r="C2077" s="2">
        <v>2.96</v>
      </c>
      <c r="D2077" s="2">
        <v>18694</v>
      </c>
      <c r="E2077" s="2">
        <f t="shared" si="128"/>
        <v>2361846</v>
      </c>
      <c r="F2077" s="15" t="str">
        <f t="shared" si="131"/>
        <v>BULLISH</v>
      </c>
      <c r="G2077" s="15" t="str">
        <f t="shared" si="130"/>
        <v>NEUTRAL</v>
      </c>
      <c r="H2077" s="15" t="str">
        <f t="shared" si="129"/>
        <v>CONFIRMED BULLISH</v>
      </c>
    </row>
    <row r="2078" spans="1:8" ht="13.5" x14ac:dyDescent="0.25">
      <c r="A2078" s="4">
        <v>45028</v>
      </c>
      <c r="B2078" s="2">
        <v>2.96</v>
      </c>
      <c r="C2078" s="2">
        <v>2.96</v>
      </c>
      <c r="D2078" s="2">
        <v>42093</v>
      </c>
      <c r="E2078" s="2">
        <f t="shared" si="128"/>
        <v>2361846</v>
      </c>
      <c r="F2078" s="15" t="str">
        <f t="shared" si="131"/>
        <v>BEARISH</v>
      </c>
      <c r="G2078" s="15" t="str">
        <f t="shared" si="130"/>
        <v>NEUTRAL</v>
      </c>
      <c r="H2078" s="15" t="str">
        <f t="shared" si="129"/>
        <v>BEARISH DIVERGENCE</v>
      </c>
    </row>
    <row r="2079" spans="1:8" ht="13.5" x14ac:dyDescent="0.25">
      <c r="A2079" s="4">
        <v>45029</v>
      </c>
      <c r="B2079" s="2">
        <v>3</v>
      </c>
      <c r="C2079" s="2">
        <v>3</v>
      </c>
      <c r="D2079" s="2">
        <v>100655</v>
      </c>
      <c r="E2079" s="2">
        <f t="shared" si="128"/>
        <v>2462501</v>
      </c>
      <c r="F2079" s="15" t="str">
        <f t="shared" si="131"/>
        <v>BULLISH</v>
      </c>
      <c r="G2079" s="15" t="str">
        <f t="shared" si="130"/>
        <v>STRONG</v>
      </c>
      <c r="H2079" s="15" t="str">
        <f t="shared" si="129"/>
        <v>CONFIRMED BULLISH</v>
      </c>
    </row>
    <row r="2080" spans="1:8" ht="13.5" x14ac:dyDescent="0.25">
      <c r="A2080" s="4">
        <v>45030</v>
      </c>
      <c r="B2080" s="2">
        <v>3.02</v>
      </c>
      <c r="C2080" s="2">
        <v>3.02</v>
      </c>
      <c r="D2080" s="2">
        <v>53922</v>
      </c>
      <c r="E2080" s="2">
        <f t="shared" si="128"/>
        <v>2516423</v>
      </c>
      <c r="F2080" s="15" t="str">
        <f t="shared" si="131"/>
        <v>BULLISH</v>
      </c>
      <c r="G2080" s="15" t="str">
        <f t="shared" si="130"/>
        <v>STRONG</v>
      </c>
      <c r="H2080" s="15" t="str">
        <f t="shared" si="129"/>
        <v>CONFIRMED BULLISH</v>
      </c>
    </row>
    <row r="2081" spans="1:8" ht="13.5" x14ac:dyDescent="0.25">
      <c r="A2081" s="4">
        <v>45033</v>
      </c>
      <c r="B2081" s="2">
        <v>3.01</v>
      </c>
      <c r="C2081" s="2">
        <v>3.01</v>
      </c>
      <c r="D2081" s="2">
        <v>13659</v>
      </c>
      <c r="E2081" s="2">
        <f t="shared" si="128"/>
        <v>2502764</v>
      </c>
      <c r="F2081" s="15" t="str">
        <f t="shared" si="131"/>
        <v>BULLISH</v>
      </c>
      <c r="G2081" s="15" t="str">
        <f t="shared" si="130"/>
        <v>STRONG</v>
      </c>
      <c r="H2081" s="15" t="str">
        <f t="shared" si="129"/>
        <v>CONFIRMED BULLISH</v>
      </c>
    </row>
    <row r="2082" spans="1:8" ht="13.5" x14ac:dyDescent="0.25">
      <c r="A2082" s="4">
        <v>45034</v>
      </c>
      <c r="B2082" s="2">
        <v>3.03</v>
      </c>
      <c r="C2082" s="2">
        <v>3.03</v>
      </c>
      <c r="D2082" s="2">
        <v>13628</v>
      </c>
      <c r="E2082" s="2">
        <f t="shared" si="128"/>
        <v>2516392</v>
      </c>
      <c r="F2082" s="15" t="str">
        <f t="shared" si="131"/>
        <v>BULLISH</v>
      </c>
      <c r="G2082" s="15" t="str">
        <f t="shared" si="130"/>
        <v>STRONG</v>
      </c>
      <c r="H2082" s="15" t="str">
        <f t="shared" si="129"/>
        <v>CONFIRMED BULLISH</v>
      </c>
    </row>
    <row r="2083" spans="1:8" ht="13.5" x14ac:dyDescent="0.25">
      <c r="A2083" s="4">
        <v>45035</v>
      </c>
      <c r="B2083" s="2">
        <v>3.05</v>
      </c>
      <c r="C2083" s="2">
        <v>3.05</v>
      </c>
      <c r="D2083" s="2">
        <v>48464</v>
      </c>
      <c r="E2083" s="2">
        <f t="shared" si="128"/>
        <v>2564856</v>
      </c>
      <c r="F2083" s="15" t="str">
        <f t="shared" si="131"/>
        <v>BULLISH</v>
      </c>
      <c r="G2083" s="15" t="str">
        <f t="shared" si="130"/>
        <v>STRONG</v>
      </c>
      <c r="H2083" s="15" t="str">
        <f t="shared" si="129"/>
        <v>CONFIRMED BULLISH</v>
      </c>
    </row>
    <row r="2084" spans="1:8" ht="13.5" x14ac:dyDescent="0.25">
      <c r="A2084" s="4">
        <v>45036</v>
      </c>
      <c r="B2084" s="2">
        <v>3.06</v>
      </c>
      <c r="C2084" s="2">
        <v>3.06</v>
      </c>
      <c r="D2084" s="2">
        <v>26060</v>
      </c>
      <c r="E2084" s="2">
        <f t="shared" si="128"/>
        <v>2590916</v>
      </c>
      <c r="F2084" s="15" t="str">
        <f t="shared" si="131"/>
        <v>BULLISH</v>
      </c>
      <c r="G2084" s="15" t="str">
        <f t="shared" si="130"/>
        <v>STRONG</v>
      </c>
      <c r="H2084" s="15" t="str">
        <f t="shared" si="129"/>
        <v>CONFIRMED BULLISH</v>
      </c>
    </row>
    <row r="2085" spans="1:8" ht="13.5" x14ac:dyDescent="0.25">
      <c r="A2085" s="4">
        <v>45040</v>
      </c>
      <c r="B2085" s="2">
        <v>3.09</v>
      </c>
      <c r="C2085" s="2">
        <v>3.09</v>
      </c>
      <c r="D2085" s="2">
        <v>41737</v>
      </c>
      <c r="E2085" s="2">
        <f t="shared" si="128"/>
        <v>2632653</v>
      </c>
      <c r="F2085" s="15" t="str">
        <f t="shared" si="131"/>
        <v>BULLISH</v>
      </c>
      <c r="G2085" s="15" t="str">
        <f t="shared" si="130"/>
        <v>STRONG</v>
      </c>
      <c r="H2085" s="15" t="str">
        <f t="shared" si="129"/>
        <v>CONFIRMED BULLISH</v>
      </c>
    </row>
    <row r="2086" spans="1:8" ht="13.5" x14ac:dyDescent="0.25">
      <c r="A2086" s="4">
        <v>45041</v>
      </c>
      <c r="B2086" s="2">
        <v>3.06</v>
      </c>
      <c r="C2086" s="2">
        <v>3.06</v>
      </c>
      <c r="D2086" s="2">
        <v>31421</v>
      </c>
      <c r="E2086" s="2">
        <f t="shared" si="128"/>
        <v>2601232</v>
      </c>
      <c r="F2086" s="15" t="str">
        <f t="shared" si="131"/>
        <v>BULLISH</v>
      </c>
      <c r="G2086" s="15" t="str">
        <f t="shared" si="130"/>
        <v>STRONG</v>
      </c>
      <c r="H2086" s="15" t="str">
        <f t="shared" si="129"/>
        <v>CONFIRMED BULLISH</v>
      </c>
    </row>
    <row r="2087" spans="1:8" ht="13.5" x14ac:dyDescent="0.25">
      <c r="A2087" s="4">
        <v>45042</v>
      </c>
      <c r="B2087" s="2">
        <v>3.05</v>
      </c>
      <c r="C2087" s="2">
        <v>3.05</v>
      </c>
      <c r="D2087" s="2">
        <v>8584</v>
      </c>
      <c r="E2087" s="2">
        <f t="shared" si="128"/>
        <v>2592648</v>
      </c>
      <c r="F2087" s="15" t="str">
        <f t="shared" si="131"/>
        <v>BULLISH</v>
      </c>
      <c r="G2087" s="15" t="str">
        <f t="shared" si="130"/>
        <v>STRONG</v>
      </c>
      <c r="H2087" s="15" t="str">
        <f t="shared" si="129"/>
        <v>CONFIRMED BULLISH</v>
      </c>
    </row>
    <row r="2088" spans="1:8" ht="13.5" x14ac:dyDescent="0.25">
      <c r="A2088" s="4">
        <v>45043</v>
      </c>
      <c r="B2088" s="2">
        <v>3.04</v>
      </c>
      <c r="C2088" s="2">
        <v>3.04</v>
      </c>
      <c r="D2088" s="2">
        <v>10418</v>
      </c>
      <c r="E2088" s="2">
        <f t="shared" si="128"/>
        <v>2582230</v>
      </c>
      <c r="F2088" s="15" t="str">
        <f t="shared" si="131"/>
        <v>BULLISH</v>
      </c>
      <c r="G2088" s="15" t="str">
        <f t="shared" si="130"/>
        <v>NEUTRAL</v>
      </c>
      <c r="H2088" s="15" t="str">
        <f t="shared" si="129"/>
        <v>BULLISH DIVERGENCE</v>
      </c>
    </row>
    <row r="2089" spans="1:8" ht="13.5" x14ac:dyDescent="0.25">
      <c r="A2089" s="4">
        <v>45044</v>
      </c>
      <c r="B2089" s="2">
        <v>3.04</v>
      </c>
      <c r="C2089" s="2">
        <v>3.04</v>
      </c>
      <c r="D2089" s="2">
        <v>14205</v>
      </c>
      <c r="E2089" s="2">
        <f t="shared" si="128"/>
        <v>2582230</v>
      </c>
      <c r="F2089" s="15" t="str">
        <f t="shared" si="131"/>
        <v>BEARISH</v>
      </c>
      <c r="G2089" s="15" t="str">
        <f t="shared" si="130"/>
        <v>NEUTRAL</v>
      </c>
      <c r="H2089" s="15" t="str">
        <f t="shared" si="129"/>
        <v>CONFIRMED BEARISH</v>
      </c>
    </row>
    <row r="2090" spans="1:8" ht="13.5" x14ac:dyDescent="0.25">
      <c r="A2090" s="4">
        <v>45048</v>
      </c>
      <c r="B2090" s="2">
        <v>3.05</v>
      </c>
      <c r="C2090" s="2">
        <v>3.05</v>
      </c>
      <c r="D2090" s="2">
        <v>2286</v>
      </c>
      <c r="E2090" s="2">
        <f t="shared" si="128"/>
        <v>2584516</v>
      </c>
      <c r="F2090" s="15" t="str">
        <f t="shared" si="131"/>
        <v>BEARISH</v>
      </c>
      <c r="G2090" s="15" t="str">
        <f t="shared" si="130"/>
        <v>NEUTRAL</v>
      </c>
      <c r="H2090" s="15" t="str">
        <f t="shared" si="129"/>
        <v>CONFIRMED BEARISH</v>
      </c>
    </row>
    <row r="2091" spans="1:8" ht="13.5" x14ac:dyDescent="0.25">
      <c r="A2091" s="4">
        <v>45049</v>
      </c>
      <c r="B2091" s="2">
        <v>3.05</v>
      </c>
      <c r="C2091" s="2">
        <v>3.05</v>
      </c>
      <c r="D2091" s="2">
        <v>27626</v>
      </c>
      <c r="E2091" s="2">
        <f t="shared" si="128"/>
        <v>2584516</v>
      </c>
      <c r="F2091" s="15" t="str">
        <f t="shared" si="131"/>
        <v>BEARISH</v>
      </c>
      <c r="G2091" s="15" t="str">
        <f t="shared" si="130"/>
        <v>NEUTRAL</v>
      </c>
      <c r="H2091" s="15" t="str">
        <f t="shared" si="129"/>
        <v>CONFIRMED BEARISH</v>
      </c>
    </row>
    <row r="2092" spans="1:8" ht="13.5" x14ac:dyDescent="0.25">
      <c r="A2092" s="4">
        <v>45050</v>
      </c>
      <c r="B2092" s="2">
        <v>3.06</v>
      </c>
      <c r="C2092" s="2">
        <v>3.06</v>
      </c>
      <c r="D2092" s="2">
        <v>13986</v>
      </c>
      <c r="E2092" s="2">
        <f t="shared" si="128"/>
        <v>2598502</v>
      </c>
      <c r="F2092" s="15" t="str">
        <f t="shared" si="131"/>
        <v>BULLISH</v>
      </c>
      <c r="G2092" s="15" t="str">
        <f t="shared" si="130"/>
        <v>NEUTRAL</v>
      </c>
      <c r="H2092" s="15" t="str">
        <f t="shared" si="129"/>
        <v>CONFIRMED BULLISH</v>
      </c>
    </row>
    <row r="2093" spans="1:8" ht="13.5" x14ac:dyDescent="0.25">
      <c r="A2093" s="4">
        <v>45051</v>
      </c>
      <c r="B2093" s="2">
        <v>3.14</v>
      </c>
      <c r="C2093" s="2">
        <v>3.14</v>
      </c>
      <c r="D2093" s="2">
        <v>165908</v>
      </c>
      <c r="E2093" s="2">
        <f t="shared" si="128"/>
        <v>2764410</v>
      </c>
      <c r="F2093" s="15" t="str">
        <f t="shared" si="131"/>
        <v>BULLISH</v>
      </c>
      <c r="G2093" s="15" t="str">
        <f t="shared" si="130"/>
        <v>STRONG</v>
      </c>
      <c r="H2093" s="15" t="str">
        <f t="shared" si="129"/>
        <v>CONFIRMED BULLISH</v>
      </c>
    </row>
    <row r="2094" spans="1:8" ht="13.5" x14ac:dyDescent="0.25">
      <c r="A2094" s="4">
        <v>45054</v>
      </c>
      <c r="B2094" s="2">
        <v>3.22</v>
      </c>
      <c r="C2094" s="2">
        <v>3.22</v>
      </c>
      <c r="D2094" s="2">
        <v>117777</v>
      </c>
      <c r="E2094" s="2">
        <f t="shared" si="128"/>
        <v>2882187</v>
      </c>
      <c r="F2094" s="15" t="str">
        <f t="shared" si="131"/>
        <v>BULLISH</v>
      </c>
      <c r="G2094" s="15" t="str">
        <f t="shared" si="130"/>
        <v>STRONG</v>
      </c>
      <c r="H2094" s="15" t="str">
        <f t="shared" si="129"/>
        <v>CONFIRMED BULLISH</v>
      </c>
    </row>
    <row r="2095" spans="1:8" ht="13.5" x14ac:dyDescent="0.25">
      <c r="A2095" s="4">
        <v>45055</v>
      </c>
      <c r="B2095" s="2">
        <v>3.25</v>
      </c>
      <c r="C2095" s="2">
        <v>3.25</v>
      </c>
      <c r="D2095" s="2">
        <v>55706</v>
      </c>
      <c r="E2095" s="2">
        <f t="shared" si="128"/>
        <v>2937893</v>
      </c>
      <c r="F2095" s="15" t="str">
        <f t="shared" si="131"/>
        <v>BULLISH</v>
      </c>
      <c r="G2095" s="15" t="str">
        <f t="shared" si="130"/>
        <v>STRONG</v>
      </c>
      <c r="H2095" s="15" t="str">
        <f t="shared" si="129"/>
        <v>CONFIRMED BULLISH</v>
      </c>
    </row>
    <row r="2096" spans="1:8" ht="13.5" x14ac:dyDescent="0.25">
      <c r="A2096" s="4">
        <v>45056</v>
      </c>
      <c r="B2096" s="2">
        <v>3.25</v>
      </c>
      <c r="C2096" s="2">
        <v>3.25</v>
      </c>
      <c r="D2096" s="2">
        <v>45037</v>
      </c>
      <c r="E2096" s="2">
        <f t="shared" si="128"/>
        <v>2937893</v>
      </c>
      <c r="F2096" s="15" t="str">
        <f t="shared" si="131"/>
        <v>BULLISH</v>
      </c>
      <c r="G2096" s="15" t="str">
        <f t="shared" si="130"/>
        <v>STRONG</v>
      </c>
      <c r="H2096" s="15" t="str">
        <f t="shared" si="129"/>
        <v>CONFIRMED BULLISH</v>
      </c>
    </row>
    <row r="2097" spans="1:8" ht="13.5" x14ac:dyDescent="0.25">
      <c r="A2097" s="4">
        <v>45057</v>
      </c>
      <c r="B2097" s="2">
        <v>3.29</v>
      </c>
      <c r="C2097" s="2">
        <v>3.29</v>
      </c>
      <c r="D2097" s="2">
        <v>62897</v>
      </c>
      <c r="E2097" s="2">
        <f t="shared" si="128"/>
        <v>3000790</v>
      </c>
      <c r="F2097" s="15" t="str">
        <f t="shared" si="131"/>
        <v>BULLISH</v>
      </c>
      <c r="G2097" s="15" t="str">
        <f t="shared" si="130"/>
        <v>STRONG</v>
      </c>
      <c r="H2097" s="15" t="str">
        <f t="shared" si="129"/>
        <v>CONFIRMED BULLISH</v>
      </c>
    </row>
    <row r="2098" spans="1:8" ht="13.5" x14ac:dyDescent="0.25">
      <c r="A2098" s="4">
        <v>45058</v>
      </c>
      <c r="B2098" s="2">
        <v>3.27</v>
      </c>
      <c r="C2098" s="2">
        <v>3.27</v>
      </c>
      <c r="D2098" s="2">
        <v>19701</v>
      </c>
      <c r="E2098" s="2">
        <f t="shared" si="128"/>
        <v>2981089</v>
      </c>
      <c r="F2098" s="15" t="str">
        <f t="shared" si="131"/>
        <v>BULLISH</v>
      </c>
      <c r="G2098" s="15" t="str">
        <f t="shared" si="130"/>
        <v>STRONG</v>
      </c>
      <c r="H2098" s="15" t="str">
        <f t="shared" si="129"/>
        <v>CONFIRMED BULLISH</v>
      </c>
    </row>
    <row r="2099" spans="1:8" ht="13.5" x14ac:dyDescent="0.25">
      <c r="A2099" s="4">
        <v>45061</v>
      </c>
      <c r="B2099" s="2">
        <v>3.24</v>
      </c>
      <c r="C2099" s="2">
        <v>3.24</v>
      </c>
      <c r="D2099" s="2">
        <v>5805</v>
      </c>
      <c r="E2099" s="2">
        <f t="shared" si="128"/>
        <v>2975284</v>
      </c>
      <c r="F2099" s="15" t="str">
        <f t="shared" si="131"/>
        <v>BULLISH</v>
      </c>
      <c r="G2099" s="15" t="str">
        <f t="shared" si="130"/>
        <v>STRONG</v>
      </c>
      <c r="H2099" s="15" t="str">
        <f t="shared" si="129"/>
        <v>CONFIRMED BULLISH</v>
      </c>
    </row>
    <row r="2100" spans="1:8" ht="13.5" x14ac:dyDescent="0.25">
      <c r="A2100" s="4">
        <v>45062</v>
      </c>
      <c r="B2100" s="2">
        <v>3.23</v>
      </c>
      <c r="C2100" s="2">
        <v>3.23</v>
      </c>
      <c r="D2100" s="2">
        <v>5640</v>
      </c>
      <c r="E2100" s="2">
        <f t="shared" si="128"/>
        <v>2969644</v>
      </c>
      <c r="F2100" s="15" t="str">
        <f t="shared" si="131"/>
        <v>BULLISH</v>
      </c>
      <c r="G2100" s="15" t="str">
        <f t="shared" si="130"/>
        <v>NEUTRAL</v>
      </c>
      <c r="H2100" s="15" t="str">
        <f t="shared" si="129"/>
        <v>BULLISH DIVERGENCE</v>
      </c>
    </row>
    <row r="2101" spans="1:8" ht="13.5" x14ac:dyDescent="0.25">
      <c r="A2101" s="4">
        <v>45063</v>
      </c>
      <c r="B2101" s="2">
        <v>3.23</v>
      </c>
      <c r="C2101" s="2">
        <v>3.23</v>
      </c>
      <c r="D2101" s="2">
        <v>18084</v>
      </c>
      <c r="E2101" s="2">
        <f t="shared" si="128"/>
        <v>2969644</v>
      </c>
      <c r="F2101" s="15" t="str">
        <f t="shared" si="131"/>
        <v>BULLISH</v>
      </c>
      <c r="G2101" s="15" t="str">
        <f t="shared" si="130"/>
        <v>NEUTRAL</v>
      </c>
      <c r="H2101" s="15" t="str">
        <f t="shared" si="129"/>
        <v>BULLISH DIVERGENCE</v>
      </c>
    </row>
    <row r="2102" spans="1:8" ht="13.5" x14ac:dyDescent="0.25">
      <c r="A2102" s="4">
        <v>45064</v>
      </c>
      <c r="B2102" s="2">
        <v>3.19</v>
      </c>
      <c r="C2102" s="2">
        <v>3.19</v>
      </c>
      <c r="D2102" s="2">
        <v>36753</v>
      </c>
      <c r="E2102" s="2">
        <f t="shared" si="128"/>
        <v>2932891</v>
      </c>
      <c r="F2102" s="15" t="str">
        <f t="shared" si="131"/>
        <v>BEARISH</v>
      </c>
      <c r="G2102" s="15" t="str">
        <f t="shared" si="130"/>
        <v>WEAK</v>
      </c>
      <c r="H2102" s="15" t="str">
        <f t="shared" si="129"/>
        <v>CONFIRMED BEARISH</v>
      </c>
    </row>
    <row r="2103" spans="1:8" ht="13.5" x14ac:dyDescent="0.25">
      <c r="A2103" s="4">
        <v>45065</v>
      </c>
      <c r="B2103" s="2">
        <v>3.2</v>
      </c>
      <c r="C2103" s="2">
        <v>3.2</v>
      </c>
      <c r="D2103" s="2">
        <v>6469</v>
      </c>
      <c r="E2103" s="2">
        <f t="shared" si="128"/>
        <v>2939360</v>
      </c>
      <c r="F2103" s="15" t="str">
        <f t="shared" si="131"/>
        <v>BEARISH</v>
      </c>
      <c r="G2103" s="15" t="str">
        <f t="shared" si="130"/>
        <v>NEUTRAL</v>
      </c>
      <c r="H2103" s="15" t="str">
        <f t="shared" si="129"/>
        <v>CONFIRMED BEARISH</v>
      </c>
    </row>
    <row r="2104" spans="1:8" ht="13.5" x14ac:dyDescent="0.25">
      <c r="A2104" s="4">
        <v>45068</v>
      </c>
      <c r="B2104" s="2">
        <v>3.16</v>
      </c>
      <c r="C2104" s="2">
        <v>3.16</v>
      </c>
      <c r="D2104" s="2">
        <v>8376</v>
      </c>
      <c r="E2104" s="2">
        <f t="shared" si="128"/>
        <v>2930984</v>
      </c>
      <c r="F2104" s="15" t="str">
        <f t="shared" si="131"/>
        <v>BEARISH</v>
      </c>
      <c r="G2104" s="15" t="str">
        <f t="shared" si="130"/>
        <v>NEUTRAL</v>
      </c>
      <c r="H2104" s="15" t="str">
        <f t="shared" si="129"/>
        <v>CONFIRMED BEARISH</v>
      </c>
    </row>
    <row r="2105" spans="1:8" ht="13.5" x14ac:dyDescent="0.25">
      <c r="A2105" s="4">
        <v>45069</v>
      </c>
      <c r="B2105" s="2">
        <v>3.18</v>
      </c>
      <c r="C2105" s="2">
        <v>3.18</v>
      </c>
      <c r="D2105" s="2">
        <v>4003</v>
      </c>
      <c r="E2105" s="2">
        <f t="shared" si="128"/>
        <v>2934987</v>
      </c>
      <c r="F2105" s="15" t="str">
        <f t="shared" si="131"/>
        <v>BEARISH</v>
      </c>
      <c r="G2105" s="15" t="str">
        <f t="shared" si="130"/>
        <v>NEUTRAL</v>
      </c>
      <c r="H2105" s="15" t="str">
        <f t="shared" si="129"/>
        <v>CONFIRMED BEARISH</v>
      </c>
    </row>
    <row r="2106" spans="1:8" ht="13.5" x14ac:dyDescent="0.25">
      <c r="A2106" s="4">
        <v>45070</v>
      </c>
      <c r="B2106" s="2">
        <v>3.22</v>
      </c>
      <c r="C2106" s="2">
        <v>3.22</v>
      </c>
      <c r="D2106" s="2">
        <v>8175</v>
      </c>
      <c r="E2106" s="2">
        <f t="shared" si="128"/>
        <v>2943162</v>
      </c>
      <c r="F2106" s="15" t="str">
        <f t="shared" si="131"/>
        <v>BEARISH</v>
      </c>
      <c r="G2106" s="15" t="str">
        <f t="shared" si="130"/>
        <v>NEUTRAL</v>
      </c>
      <c r="H2106" s="15" t="str">
        <f t="shared" si="129"/>
        <v>CONFIRMED BEARISH</v>
      </c>
    </row>
    <row r="2107" spans="1:8" ht="13.5" x14ac:dyDescent="0.25">
      <c r="A2107" s="4">
        <v>45071</v>
      </c>
      <c r="B2107" s="2">
        <v>3.23</v>
      </c>
      <c r="C2107" s="2">
        <v>3.23</v>
      </c>
      <c r="D2107" s="2">
        <v>21287</v>
      </c>
      <c r="E2107" s="2">
        <f t="shared" si="128"/>
        <v>2964449</v>
      </c>
      <c r="F2107" s="15" t="str">
        <f t="shared" si="131"/>
        <v>BULLISH</v>
      </c>
      <c r="G2107" s="15" t="str">
        <f t="shared" si="130"/>
        <v>NEUTRAL</v>
      </c>
      <c r="H2107" s="15" t="str">
        <f t="shared" si="129"/>
        <v>CONFIRMED BULLISH</v>
      </c>
    </row>
    <row r="2108" spans="1:8" ht="13.5" x14ac:dyDescent="0.25">
      <c r="A2108" s="4">
        <v>45072</v>
      </c>
      <c r="B2108" s="2">
        <v>3.21</v>
      </c>
      <c r="C2108" s="2">
        <v>3.21</v>
      </c>
      <c r="D2108" s="2">
        <v>14327</v>
      </c>
      <c r="E2108" s="2">
        <f t="shared" si="128"/>
        <v>2950122</v>
      </c>
      <c r="F2108" s="15" t="str">
        <f t="shared" si="131"/>
        <v>BULLISH</v>
      </c>
      <c r="G2108" s="15" t="str">
        <f t="shared" si="130"/>
        <v>NEUTRAL</v>
      </c>
      <c r="H2108" s="15" t="str">
        <f t="shared" si="129"/>
        <v>CONFIRMED BULLISH</v>
      </c>
    </row>
    <row r="2109" spans="1:8" ht="13.5" x14ac:dyDescent="0.25">
      <c r="A2109" s="4">
        <v>45075</v>
      </c>
      <c r="B2109" s="2">
        <v>3.21</v>
      </c>
      <c r="C2109" s="2">
        <v>3.21</v>
      </c>
      <c r="D2109" s="2">
        <v>12188</v>
      </c>
      <c r="E2109" s="2">
        <f t="shared" si="128"/>
        <v>2950122</v>
      </c>
      <c r="F2109" s="15" t="str">
        <f t="shared" si="131"/>
        <v>BULLISH</v>
      </c>
      <c r="G2109" s="15" t="str">
        <f t="shared" si="130"/>
        <v>NEUTRAL</v>
      </c>
      <c r="H2109" s="15" t="str">
        <f t="shared" si="129"/>
        <v>CONFIRMED BULLISH</v>
      </c>
    </row>
    <row r="2110" spans="1:8" ht="13.5" x14ac:dyDescent="0.25">
      <c r="A2110" s="4">
        <v>45076</v>
      </c>
      <c r="B2110" s="2">
        <v>3.2</v>
      </c>
      <c r="C2110" s="2">
        <v>3.2</v>
      </c>
      <c r="D2110" s="2">
        <v>1512</v>
      </c>
      <c r="E2110" s="2">
        <f t="shared" si="128"/>
        <v>2948610</v>
      </c>
      <c r="F2110" s="15" t="str">
        <f t="shared" si="131"/>
        <v>BULLISH</v>
      </c>
      <c r="G2110" s="15" t="str">
        <f t="shared" si="130"/>
        <v>NEUTRAL</v>
      </c>
      <c r="H2110" s="15" t="str">
        <f t="shared" si="129"/>
        <v>CONFIRMED BULLISH</v>
      </c>
    </row>
    <row r="2111" spans="1:8" ht="13.5" x14ac:dyDescent="0.25">
      <c r="A2111" s="4">
        <v>45077</v>
      </c>
      <c r="B2111" s="2">
        <v>3.17</v>
      </c>
      <c r="C2111" s="2">
        <v>3.17</v>
      </c>
      <c r="D2111" s="2">
        <v>9564</v>
      </c>
      <c r="E2111" s="2">
        <f t="shared" si="128"/>
        <v>2939046</v>
      </c>
      <c r="F2111" s="15" t="str">
        <f t="shared" si="131"/>
        <v>BEARISH</v>
      </c>
      <c r="G2111" s="15" t="str">
        <f t="shared" si="130"/>
        <v>NEUTRAL</v>
      </c>
      <c r="H2111" s="15" t="str">
        <f t="shared" si="129"/>
        <v>CONFIRMED BEARISH</v>
      </c>
    </row>
    <row r="2112" spans="1:8" ht="13.5" x14ac:dyDescent="0.25">
      <c r="A2112" s="4">
        <v>45078</v>
      </c>
      <c r="B2112" s="2">
        <v>3.16</v>
      </c>
      <c r="C2112" s="2">
        <v>3.16</v>
      </c>
      <c r="D2112" s="2">
        <v>26356</v>
      </c>
      <c r="E2112" s="2">
        <f t="shared" si="128"/>
        <v>2912690</v>
      </c>
      <c r="F2112" s="15" t="str">
        <f t="shared" si="131"/>
        <v>BEARISH</v>
      </c>
      <c r="G2112" s="15" t="str">
        <f t="shared" si="130"/>
        <v>NEUTRAL</v>
      </c>
      <c r="H2112" s="15" t="str">
        <f t="shared" si="129"/>
        <v>CONFIRMED BEARISH</v>
      </c>
    </row>
    <row r="2113" spans="1:8" ht="13.5" x14ac:dyDescent="0.25">
      <c r="A2113" s="4">
        <v>45079</v>
      </c>
      <c r="B2113" s="2">
        <v>3.16</v>
      </c>
      <c r="C2113" s="2">
        <v>3.16</v>
      </c>
      <c r="D2113" s="2">
        <v>14370</v>
      </c>
      <c r="E2113" s="2">
        <f t="shared" si="128"/>
        <v>2912690</v>
      </c>
      <c r="F2113" s="15" t="str">
        <f t="shared" si="131"/>
        <v>BEARISH</v>
      </c>
      <c r="G2113" s="15" t="str">
        <f t="shared" si="130"/>
        <v>NEUTRAL</v>
      </c>
      <c r="H2113" s="15" t="str">
        <f t="shared" si="129"/>
        <v>CONFIRMED BEARISH</v>
      </c>
    </row>
    <row r="2114" spans="1:8" ht="13.5" x14ac:dyDescent="0.25">
      <c r="A2114" s="4">
        <v>45082</v>
      </c>
      <c r="B2114" s="2">
        <v>3.16</v>
      </c>
      <c r="C2114" s="2">
        <v>3.16</v>
      </c>
      <c r="D2114" s="2">
        <v>690</v>
      </c>
      <c r="E2114" s="2">
        <f t="shared" si="128"/>
        <v>2912690</v>
      </c>
      <c r="F2114" s="15" t="str">
        <f t="shared" si="131"/>
        <v>BEARISH</v>
      </c>
      <c r="G2114" s="15" t="str">
        <f t="shared" si="130"/>
        <v>NEUTRAL</v>
      </c>
      <c r="H2114" s="15" t="str">
        <f t="shared" si="129"/>
        <v>CONFIRMED BEARISH</v>
      </c>
    </row>
    <row r="2115" spans="1:8" ht="13.5" x14ac:dyDescent="0.25">
      <c r="A2115" s="4">
        <v>45083</v>
      </c>
      <c r="B2115" s="2">
        <v>3.1</v>
      </c>
      <c r="C2115" s="2">
        <v>3.1</v>
      </c>
      <c r="D2115" s="2">
        <v>17753</v>
      </c>
      <c r="E2115" s="2">
        <f t="shared" si="128"/>
        <v>2894937</v>
      </c>
      <c r="F2115" s="15" t="str">
        <f t="shared" si="131"/>
        <v>BEARISH</v>
      </c>
      <c r="G2115" s="15" t="str">
        <f t="shared" si="130"/>
        <v>NEUTRAL</v>
      </c>
      <c r="H2115" s="15" t="str">
        <f t="shared" si="129"/>
        <v>CONFIRMED BEARISH</v>
      </c>
    </row>
    <row r="2116" spans="1:8" ht="13.5" x14ac:dyDescent="0.25">
      <c r="A2116" s="4">
        <v>45084</v>
      </c>
      <c r="B2116" s="2">
        <v>3.14</v>
      </c>
      <c r="C2116" s="2">
        <v>3.14</v>
      </c>
      <c r="D2116" s="2">
        <v>8957</v>
      </c>
      <c r="E2116" s="2">
        <f t="shared" ref="E2116:E2179" si="132">IF(B2116&gt;B2115, E2115+D2116, IF(B2116&lt;B2115, E2115-D2116, E2115))</f>
        <v>2903894</v>
      </c>
      <c r="F2116" s="15" t="str">
        <f t="shared" si="131"/>
        <v>BEARISH</v>
      </c>
      <c r="G2116" s="15" t="str">
        <f t="shared" si="130"/>
        <v>NEUTRAL</v>
      </c>
      <c r="H2116" s="15" t="str">
        <f t="shared" si="129"/>
        <v>CONFIRMED BEARISH</v>
      </c>
    </row>
    <row r="2117" spans="1:8" ht="13.5" x14ac:dyDescent="0.25">
      <c r="A2117" s="4">
        <v>45085</v>
      </c>
      <c r="B2117" s="2">
        <v>3.14</v>
      </c>
      <c r="C2117" s="2">
        <v>3.14</v>
      </c>
      <c r="D2117" s="2">
        <v>4098</v>
      </c>
      <c r="E2117" s="2">
        <f t="shared" si="132"/>
        <v>2903894</v>
      </c>
      <c r="F2117" s="15" t="str">
        <f t="shared" si="131"/>
        <v>BEARISH</v>
      </c>
      <c r="G2117" s="15" t="str">
        <f t="shared" si="130"/>
        <v>NEUTRAL</v>
      </c>
      <c r="H2117" s="15" t="str">
        <f t="shared" si="129"/>
        <v>CONFIRMED BEARISH</v>
      </c>
    </row>
    <row r="2118" spans="1:8" ht="13.5" x14ac:dyDescent="0.25">
      <c r="A2118" s="4">
        <v>45086</v>
      </c>
      <c r="B2118" s="2">
        <v>3.2</v>
      </c>
      <c r="C2118" s="2">
        <v>3.2</v>
      </c>
      <c r="D2118" s="2">
        <v>8771</v>
      </c>
      <c r="E2118" s="2">
        <f t="shared" si="132"/>
        <v>2912665</v>
      </c>
      <c r="F2118" s="15" t="str">
        <f t="shared" si="131"/>
        <v>BEARISH</v>
      </c>
      <c r="G2118" s="15" t="str">
        <f t="shared" si="130"/>
        <v>NEUTRAL</v>
      </c>
      <c r="H2118" s="1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4">
        <v>45089</v>
      </c>
      <c r="B2119" s="2">
        <v>3.24</v>
      </c>
      <c r="C2119" s="2">
        <v>3.24</v>
      </c>
      <c r="D2119" s="2">
        <v>14558</v>
      </c>
      <c r="E2119" s="2">
        <f t="shared" si="132"/>
        <v>2927223</v>
      </c>
      <c r="F2119" s="15" t="str">
        <f t="shared" si="131"/>
        <v>BULLISH</v>
      </c>
      <c r="G2119" s="15" t="str">
        <f t="shared" ref="G2119:G2182" si="134">IF((E2119-E2114)/E2114 &gt; 0.02, "STRONG",
 IF((E2119-E2114)/E2114 &lt; -0.02, "WEAK", "NEUTRAL"))</f>
        <v>NEUTRAL</v>
      </c>
      <c r="H2119" s="15" t="str">
        <f t="shared" si="133"/>
        <v>CONFIRMED BULLISH</v>
      </c>
    </row>
    <row r="2120" spans="1:8" ht="13.5" x14ac:dyDescent="0.25">
      <c r="A2120" s="4">
        <v>45090</v>
      </c>
      <c r="B2120" s="2">
        <v>3.31</v>
      </c>
      <c r="C2120" s="2">
        <v>3.31</v>
      </c>
      <c r="D2120" s="2">
        <v>37020</v>
      </c>
      <c r="E2120" s="2">
        <f t="shared" si="132"/>
        <v>2964243</v>
      </c>
      <c r="F2120" s="15" t="str">
        <f t="shared" ref="F2120:F2183" si="135">IF(E2120&gt;E2115,"BULLISH",IF(E2120&lt;E2115,"BEARISH","NEUTRAL"))</f>
        <v>BULLISH</v>
      </c>
      <c r="G2120" s="15" t="str">
        <f t="shared" si="134"/>
        <v>STRONG</v>
      </c>
      <c r="H2120" s="15" t="str">
        <f t="shared" si="133"/>
        <v>CONFIRMED BULLISH</v>
      </c>
    </row>
    <row r="2121" spans="1:8" ht="13.5" x14ac:dyDescent="0.25">
      <c r="A2121" s="4">
        <v>45091</v>
      </c>
      <c r="B2121" s="2">
        <v>3.3</v>
      </c>
      <c r="C2121" s="2">
        <v>3.3</v>
      </c>
      <c r="D2121" s="2">
        <v>12022</v>
      </c>
      <c r="E2121" s="2">
        <f t="shared" si="132"/>
        <v>2952221</v>
      </c>
      <c r="F2121" s="15" t="str">
        <f t="shared" si="135"/>
        <v>BULLISH</v>
      </c>
      <c r="G2121" s="15" t="str">
        <f t="shared" si="134"/>
        <v>NEUTRAL</v>
      </c>
      <c r="H2121" s="15" t="str">
        <f t="shared" si="133"/>
        <v>CONFIRMED BULLISH</v>
      </c>
    </row>
    <row r="2122" spans="1:8" ht="13.5" x14ac:dyDescent="0.25">
      <c r="A2122" s="4">
        <v>45092</v>
      </c>
      <c r="B2122" s="2">
        <v>3.3</v>
      </c>
      <c r="C2122" s="2">
        <v>3.3</v>
      </c>
      <c r="D2122" s="2">
        <v>918</v>
      </c>
      <c r="E2122" s="2">
        <f t="shared" si="132"/>
        <v>2952221</v>
      </c>
      <c r="F2122" s="15" t="str">
        <f t="shared" si="135"/>
        <v>BULLISH</v>
      </c>
      <c r="G2122" s="15" t="str">
        <f t="shared" si="134"/>
        <v>NEUTRAL</v>
      </c>
      <c r="H2122" s="15" t="str">
        <f t="shared" si="133"/>
        <v>CONFIRMED BULLISH</v>
      </c>
    </row>
    <row r="2123" spans="1:8" ht="13.5" x14ac:dyDescent="0.25">
      <c r="A2123" s="4">
        <v>45093</v>
      </c>
      <c r="B2123" s="2">
        <v>3.28</v>
      </c>
      <c r="C2123" s="2">
        <v>3.28</v>
      </c>
      <c r="D2123" s="2">
        <v>2456</v>
      </c>
      <c r="E2123" s="2">
        <f t="shared" si="132"/>
        <v>2949765</v>
      </c>
      <c r="F2123" s="15" t="str">
        <f t="shared" si="135"/>
        <v>BULLISH</v>
      </c>
      <c r="G2123" s="15" t="str">
        <f t="shared" si="134"/>
        <v>NEUTRAL</v>
      </c>
      <c r="H2123" s="15" t="str">
        <f t="shared" si="133"/>
        <v>CONFIRMED BULLISH</v>
      </c>
    </row>
    <row r="2124" spans="1:8" ht="13.5" x14ac:dyDescent="0.25">
      <c r="A2124" s="4">
        <v>45096</v>
      </c>
      <c r="B2124" s="2">
        <v>3.3</v>
      </c>
      <c r="C2124" s="2">
        <v>3.3</v>
      </c>
      <c r="D2124" s="2">
        <v>2876</v>
      </c>
      <c r="E2124" s="2">
        <f t="shared" si="132"/>
        <v>2952641</v>
      </c>
      <c r="F2124" s="15" t="str">
        <f t="shared" si="135"/>
        <v>BULLISH</v>
      </c>
      <c r="G2124" s="15" t="str">
        <f t="shared" si="134"/>
        <v>NEUTRAL</v>
      </c>
      <c r="H2124" s="15" t="str">
        <f t="shared" si="133"/>
        <v>CONFIRMED BULLISH</v>
      </c>
    </row>
    <row r="2125" spans="1:8" ht="13.5" x14ac:dyDescent="0.25">
      <c r="A2125" s="4">
        <v>45097</v>
      </c>
      <c r="B2125" s="2">
        <v>3.24</v>
      </c>
      <c r="C2125" s="2">
        <v>3.24</v>
      </c>
      <c r="D2125" s="2">
        <v>1786</v>
      </c>
      <c r="E2125" s="2">
        <f t="shared" si="132"/>
        <v>2950855</v>
      </c>
      <c r="F2125" s="15" t="str">
        <f t="shared" si="135"/>
        <v>BEARISH</v>
      </c>
      <c r="G2125" s="15" t="str">
        <f t="shared" si="134"/>
        <v>NEUTRAL</v>
      </c>
      <c r="H2125" s="15" t="str">
        <f t="shared" si="133"/>
        <v>CONFIRMED BEARISH</v>
      </c>
    </row>
    <row r="2126" spans="1:8" ht="13.5" x14ac:dyDescent="0.25">
      <c r="A2126" s="4">
        <v>45098</v>
      </c>
      <c r="B2126" s="2">
        <v>3.15</v>
      </c>
      <c r="C2126" s="2">
        <v>3.15</v>
      </c>
      <c r="D2126" s="2">
        <v>3930</v>
      </c>
      <c r="E2126" s="2">
        <f t="shared" si="132"/>
        <v>2946925</v>
      </c>
      <c r="F2126" s="15" t="str">
        <f t="shared" si="135"/>
        <v>BEARISH</v>
      </c>
      <c r="G2126" s="15" t="str">
        <f t="shared" si="134"/>
        <v>NEUTRAL</v>
      </c>
      <c r="H2126" s="15" t="str">
        <f t="shared" si="133"/>
        <v>CONFIRMED BEARISH</v>
      </c>
    </row>
    <row r="2127" spans="1:8" ht="13.5" x14ac:dyDescent="0.25">
      <c r="A2127" s="4">
        <v>45099</v>
      </c>
      <c r="B2127" s="2">
        <v>3.18</v>
      </c>
      <c r="C2127" s="2">
        <v>3.18</v>
      </c>
      <c r="D2127" s="2">
        <v>7545</v>
      </c>
      <c r="E2127" s="2">
        <f t="shared" si="132"/>
        <v>2954470</v>
      </c>
      <c r="F2127" s="15" t="str">
        <f t="shared" si="135"/>
        <v>BULLISH</v>
      </c>
      <c r="G2127" s="15" t="str">
        <f t="shared" si="134"/>
        <v>NEUTRAL</v>
      </c>
      <c r="H2127" s="15" t="str">
        <f t="shared" si="133"/>
        <v>BULLISH DIVERGENCE</v>
      </c>
    </row>
    <row r="2128" spans="1:8" ht="13.5" x14ac:dyDescent="0.25">
      <c r="A2128" s="4">
        <v>45100</v>
      </c>
      <c r="B2128" s="2">
        <v>3.21</v>
      </c>
      <c r="C2128" s="2">
        <v>3.21</v>
      </c>
      <c r="D2128" s="2">
        <v>1933</v>
      </c>
      <c r="E2128" s="2">
        <f t="shared" si="132"/>
        <v>2956403</v>
      </c>
      <c r="F2128" s="15" t="str">
        <f t="shared" si="135"/>
        <v>BULLISH</v>
      </c>
      <c r="G2128" s="15" t="str">
        <f t="shared" si="134"/>
        <v>NEUTRAL</v>
      </c>
      <c r="H2128" s="15" t="str">
        <f t="shared" si="133"/>
        <v>BULLISH DIVERGENCE</v>
      </c>
    </row>
    <row r="2129" spans="1:8" ht="13.5" x14ac:dyDescent="0.25">
      <c r="A2129" s="4">
        <v>45103</v>
      </c>
      <c r="B2129" s="2">
        <v>3.25</v>
      </c>
      <c r="C2129" s="2">
        <v>3.25</v>
      </c>
      <c r="D2129" s="2">
        <v>29635</v>
      </c>
      <c r="E2129" s="2">
        <f t="shared" si="132"/>
        <v>2986038</v>
      </c>
      <c r="F2129" s="15" t="str">
        <f t="shared" si="135"/>
        <v>BULLISH</v>
      </c>
      <c r="G2129" s="15" t="str">
        <f t="shared" si="134"/>
        <v>NEUTRAL</v>
      </c>
      <c r="H2129" s="15" t="str">
        <f t="shared" si="133"/>
        <v>BULLISH DIVERGENCE</v>
      </c>
    </row>
    <row r="2130" spans="1:8" ht="13.5" x14ac:dyDescent="0.25">
      <c r="A2130" s="4">
        <v>45104</v>
      </c>
      <c r="B2130" s="2">
        <v>3.3</v>
      </c>
      <c r="C2130" s="2">
        <v>3.3</v>
      </c>
      <c r="D2130" s="2">
        <v>30450</v>
      </c>
      <c r="E2130" s="2">
        <f t="shared" si="132"/>
        <v>3016488</v>
      </c>
      <c r="F2130" s="15" t="str">
        <f t="shared" si="135"/>
        <v>BULLISH</v>
      </c>
      <c r="G2130" s="15" t="str">
        <f t="shared" si="134"/>
        <v>STRONG</v>
      </c>
      <c r="H2130" s="15" t="str">
        <f t="shared" si="133"/>
        <v>CONFIRMED BULLISH</v>
      </c>
    </row>
    <row r="2131" spans="1:8" ht="13.5" x14ac:dyDescent="0.25">
      <c r="A2131" s="4">
        <v>45107</v>
      </c>
      <c r="B2131" s="2">
        <v>3.32</v>
      </c>
      <c r="C2131" s="2">
        <v>3.32</v>
      </c>
      <c r="D2131" s="2">
        <v>9694</v>
      </c>
      <c r="E2131" s="2">
        <f t="shared" si="132"/>
        <v>3026182</v>
      </c>
      <c r="F2131" s="15" t="str">
        <f t="shared" si="135"/>
        <v>BULLISH</v>
      </c>
      <c r="G2131" s="15" t="str">
        <f t="shared" si="134"/>
        <v>STRONG</v>
      </c>
      <c r="H2131" s="15" t="str">
        <f t="shared" si="133"/>
        <v>CONFIRMED BULLISH</v>
      </c>
    </row>
    <row r="2132" spans="1:8" ht="13.5" x14ac:dyDescent="0.25">
      <c r="A2132" s="4">
        <v>45110</v>
      </c>
      <c r="B2132" s="2">
        <v>3.37</v>
      </c>
      <c r="C2132" s="2">
        <v>3.37</v>
      </c>
      <c r="D2132" s="2">
        <v>42552</v>
      </c>
      <c r="E2132" s="2">
        <f t="shared" si="132"/>
        <v>3068734</v>
      </c>
      <c r="F2132" s="15" t="str">
        <f t="shared" si="135"/>
        <v>BULLISH</v>
      </c>
      <c r="G2132" s="15" t="str">
        <f t="shared" si="134"/>
        <v>STRONG</v>
      </c>
      <c r="H2132" s="15" t="str">
        <f t="shared" si="133"/>
        <v>CONFIRMED BULLISH</v>
      </c>
    </row>
    <row r="2133" spans="1:8" ht="13.5" x14ac:dyDescent="0.25">
      <c r="A2133" s="4">
        <v>45111</v>
      </c>
      <c r="B2133" s="2">
        <v>3.48</v>
      </c>
      <c r="C2133" s="2">
        <v>3.48</v>
      </c>
      <c r="D2133" s="2">
        <v>102370</v>
      </c>
      <c r="E2133" s="2">
        <f t="shared" si="132"/>
        <v>3171104</v>
      </c>
      <c r="F2133" s="15" t="str">
        <f t="shared" si="135"/>
        <v>BULLISH</v>
      </c>
      <c r="G2133" s="15" t="str">
        <f t="shared" si="134"/>
        <v>STRONG</v>
      </c>
      <c r="H2133" s="15" t="str">
        <f t="shared" si="133"/>
        <v>CONFIRMED BULLISH</v>
      </c>
    </row>
    <row r="2134" spans="1:8" ht="13.5" x14ac:dyDescent="0.25">
      <c r="A2134" s="4">
        <v>45112</v>
      </c>
      <c r="B2134" s="2">
        <v>3.5</v>
      </c>
      <c r="C2134" s="2">
        <v>3.5</v>
      </c>
      <c r="D2134" s="2">
        <v>59255</v>
      </c>
      <c r="E2134" s="2">
        <f t="shared" si="132"/>
        <v>3230359</v>
      </c>
      <c r="F2134" s="15" t="str">
        <f t="shared" si="135"/>
        <v>BULLISH</v>
      </c>
      <c r="G2134" s="15" t="str">
        <f t="shared" si="134"/>
        <v>STRONG</v>
      </c>
      <c r="H2134" s="15" t="str">
        <f t="shared" si="133"/>
        <v>CONFIRMED BULLISH</v>
      </c>
    </row>
    <row r="2135" spans="1:8" ht="13.5" x14ac:dyDescent="0.25">
      <c r="A2135" s="4">
        <v>45113</v>
      </c>
      <c r="B2135" s="2">
        <v>3.5</v>
      </c>
      <c r="C2135" s="2">
        <v>3.5</v>
      </c>
      <c r="D2135" s="2">
        <v>6628</v>
      </c>
      <c r="E2135" s="2">
        <f t="shared" si="132"/>
        <v>3230359</v>
      </c>
      <c r="F2135" s="15" t="str">
        <f t="shared" si="135"/>
        <v>BULLISH</v>
      </c>
      <c r="G2135" s="15" t="str">
        <f t="shared" si="134"/>
        <v>STRONG</v>
      </c>
      <c r="H2135" s="15" t="str">
        <f t="shared" si="133"/>
        <v>CONFIRMED BULLISH</v>
      </c>
    </row>
    <row r="2136" spans="1:8" ht="13.5" x14ac:dyDescent="0.25">
      <c r="A2136" s="4">
        <v>45114</v>
      </c>
      <c r="B2136" s="2">
        <v>3.48</v>
      </c>
      <c r="C2136" s="2">
        <v>3.48</v>
      </c>
      <c r="D2136" s="2">
        <v>3110</v>
      </c>
      <c r="E2136" s="2">
        <f t="shared" si="132"/>
        <v>3227249</v>
      </c>
      <c r="F2136" s="15" t="str">
        <f t="shared" si="135"/>
        <v>BULLISH</v>
      </c>
      <c r="G2136" s="15" t="str">
        <f t="shared" si="134"/>
        <v>STRONG</v>
      </c>
      <c r="H2136" s="15" t="str">
        <f t="shared" si="133"/>
        <v>CONFIRMED BULLISH</v>
      </c>
    </row>
    <row r="2137" spans="1:8" ht="13.5" x14ac:dyDescent="0.25">
      <c r="A2137" s="4">
        <v>45117</v>
      </c>
      <c r="B2137" s="2">
        <v>3.46</v>
      </c>
      <c r="C2137" s="2">
        <v>3.46</v>
      </c>
      <c r="D2137" s="2">
        <v>34343</v>
      </c>
      <c r="E2137" s="2">
        <f t="shared" si="132"/>
        <v>3192906</v>
      </c>
      <c r="F2137" s="15" t="str">
        <f t="shared" si="135"/>
        <v>BULLISH</v>
      </c>
      <c r="G2137" s="15" t="str">
        <f t="shared" si="134"/>
        <v>STRONG</v>
      </c>
      <c r="H2137" s="15" t="str">
        <f t="shared" si="133"/>
        <v>CONFIRMED BULLISH</v>
      </c>
    </row>
    <row r="2138" spans="1:8" ht="13.5" x14ac:dyDescent="0.25">
      <c r="A2138" s="4">
        <v>45118</v>
      </c>
      <c r="B2138" s="2">
        <v>3.45</v>
      </c>
      <c r="C2138" s="2">
        <v>3.45</v>
      </c>
      <c r="D2138" s="2">
        <v>1276</v>
      </c>
      <c r="E2138" s="2">
        <f t="shared" si="132"/>
        <v>3191630</v>
      </c>
      <c r="F2138" s="15" t="str">
        <f t="shared" si="135"/>
        <v>BULLISH</v>
      </c>
      <c r="G2138" s="15" t="str">
        <f t="shared" si="134"/>
        <v>NEUTRAL</v>
      </c>
      <c r="H2138" s="15" t="str">
        <f t="shared" si="133"/>
        <v>BULLISH DIVERGENCE</v>
      </c>
    </row>
    <row r="2139" spans="1:8" ht="13.5" x14ac:dyDescent="0.25">
      <c r="A2139" s="4">
        <v>45119</v>
      </c>
      <c r="B2139" s="2">
        <v>3.43</v>
      </c>
      <c r="C2139" s="2">
        <v>3.43</v>
      </c>
      <c r="D2139" s="2">
        <v>993</v>
      </c>
      <c r="E2139" s="2">
        <f t="shared" si="132"/>
        <v>3190637</v>
      </c>
      <c r="F2139" s="15" t="str">
        <f t="shared" si="135"/>
        <v>BEARISH</v>
      </c>
      <c r="G2139" s="15" t="str">
        <f t="shared" si="134"/>
        <v>NEUTRAL</v>
      </c>
      <c r="H2139" s="15" t="str">
        <f t="shared" si="133"/>
        <v>CONFIRMED BEARISH</v>
      </c>
    </row>
    <row r="2140" spans="1:8" ht="13.5" x14ac:dyDescent="0.25">
      <c r="A2140" s="4">
        <v>45120</v>
      </c>
      <c r="B2140" s="2">
        <v>3.43</v>
      </c>
      <c r="C2140" s="2">
        <v>3.43</v>
      </c>
      <c r="D2140" s="2">
        <v>3900</v>
      </c>
      <c r="E2140" s="2">
        <f t="shared" si="132"/>
        <v>3190637</v>
      </c>
      <c r="F2140" s="15" t="str">
        <f t="shared" si="135"/>
        <v>BEARISH</v>
      </c>
      <c r="G2140" s="15" t="str">
        <f t="shared" si="134"/>
        <v>NEUTRAL</v>
      </c>
      <c r="H2140" s="15" t="str">
        <f t="shared" si="133"/>
        <v>CONFIRMED BEARISH</v>
      </c>
    </row>
    <row r="2141" spans="1:8" ht="13.5" x14ac:dyDescent="0.25">
      <c r="A2141" s="4">
        <v>45121</v>
      </c>
      <c r="B2141" s="2">
        <v>3.43</v>
      </c>
      <c r="C2141" s="2">
        <v>3.43</v>
      </c>
      <c r="D2141" s="2">
        <v>0</v>
      </c>
      <c r="E2141" s="2">
        <f t="shared" si="132"/>
        <v>3190637</v>
      </c>
      <c r="F2141" s="15" t="str">
        <f t="shared" si="135"/>
        <v>BEARISH</v>
      </c>
      <c r="G2141" s="15" t="str">
        <f t="shared" si="134"/>
        <v>NEUTRAL</v>
      </c>
      <c r="H2141" s="15" t="str">
        <f t="shared" si="133"/>
        <v>CONFIRMED BEARISH</v>
      </c>
    </row>
    <row r="2142" spans="1:8" ht="13.5" x14ac:dyDescent="0.25">
      <c r="A2142" s="4">
        <v>45124</v>
      </c>
      <c r="B2142" s="2">
        <v>3.42</v>
      </c>
      <c r="C2142" s="2">
        <v>3.42</v>
      </c>
      <c r="D2142" s="2">
        <v>2620</v>
      </c>
      <c r="E2142" s="2">
        <f t="shared" si="132"/>
        <v>3188017</v>
      </c>
      <c r="F2142" s="15" t="str">
        <f t="shared" si="135"/>
        <v>BEARISH</v>
      </c>
      <c r="G2142" s="15" t="str">
        <f t="shared" si="134"/>
        <v>NEUTRAL</v>
      </c>
      <c r="H2142" s="15" t="str">
        <f t="shared" si="133"/>
        <v>CONFIRMED BEARISH</v>
      </c>
    </row>
    <row r="2143" spans="1:8" ht="13.5" x14ac:dyDescent="0.25">
      <c r="A2143" s="4">
        <v>45125</v>
      </c>
      <c r="B2143" s="2">
        <v>3.42</v>
      </c>
      <c r="C2143" s="2">
        <v>3.42</v>
      </c>
      <c r="D2143" s="2">
        <v>12062</v>
      </c>
      <c r="E2143" s="2">
        <f t="shared" si="132"/>
        <v>3188017</v>
      </c>
      <c r="F2143" s="15" t="str">
        <f t="shared" si="135"/>
        <v>BEARISH</v>
      </c>
      <c r="G2143" s="15" t="str">
        <f t="shared" si="134"/>
        <v>NEUTRAL</v>
      </c>
      <c r="H2143" s="15" t="str">
        <f t="shared" si="133"/>
        <v>CONFIRMED BEARISH</v>
      </c>
    </row>
    <row r="2144" spans="1:8" ht="13.5" x14ac:dyDescent="0.25">
      <c r="A2144" s="4">
        <v>45127</v>
      </c>
      <c r="B2144" s="2">
        <v>3.42</v>
      </c>
      <c r="C2144" s="2">
        <v>3.42</v>
      </c>
      <c r="D2144" s="2">
        <v>10737</v>
      </c>
      <c r="E2144" s="2">
        <f t="shared" si="132"/>
        <v>3188017</v>
      </c>
      <c r="F2144" s="15" t="str">
        <f t="shared" si="135"/>
        <v>BEARISH</v>
      </c>
      <c r="G2144" s="15" t="str">
        <f t="shared" si="134"/>
        <v>NEUTRAL</v>
      </c>
      <c r="H2144" s="15" t="str">
        <f t="shared" si="133"/>
        <v>CONFIRMED BEARISH</v>
      </c>
    </row>
    <row r="2145" spans="1:8" ht="13.5" x14ac:dyDescent="0.25">
      <c r="A2145" s="4">
        <v>45128</v>
      </c>
      <c r="B2145" s="2">
        <v>3.45</v>
      </c>
      <c r="C2145" s="2">
        <v>3.45</v>
      </c>
      <c r="D2145" s="2">
        <v>5177</v>
      </c>
      <c r="E2145" s="2">
        <f t="shared" si="132"/>
        <v>3193194</v>
      </c>
      <c r="F2145" s="15" t="str">
        <f t="shared" si="135"/>
        <v>BULLISH</v>
      </c>
      <c r="G2145" s="15" t="str">
        <f t="shared" si="134"/>
        <v>NEUTRAL</v>
      </c>
      <c r="H2145" s="15" t="str">
        <f t="shared" si="133"/>
        <v>CONFIRMED BULLISH</v>
      </c>
    </row>
    <row r="2146" spans="1:8" ht="13.5" x14ac:dyDescent="0.25">
      <c r="A2146" s="4">
        <v>45131</v>
      </c>
      <c r="B2146" s="2">
        <v>3.45</v>
      </c>
      <c r="C2146" s="2">
        <v>3.45</v>
      </c>
      <c r="D2146" s="2">
        <v>1001</v>
      </c>
      <c r="E2146" s="2">
        <f t="shared" si="132"/>
        <v>3193194</v>
      </c>
      <c r="F2146" s="15" t="str">
        <f t="shared" si="135"/>
        <v>BULLISH</v>
      </c>
      <c r="G2146" s="15" t="str">
        <f t="shared" si="134"/>
        <v>NEUTRAL</v>
      </c>
      <c r="H2146" s="15" t="str">
        <f t="shared" si="133"/>
        <v>CONFIRMED BULLISH</v>
      </c>
    </row>
    <row r="2147" spans="1:8" ht="13.5" x14ac:dyDescent="0.25">
      <c r="A2147" s="4">
        <v>45133</v>
      </c>
      <c r="B2147" s="2">
        <v>3.48</v>
      </c>
      <c r="C2147" s="2">
        <v>3.48</v>
      </c>
      <c r="D2147" s="2">
        <v>1001</v>
      </c>
      <c r="E2147" s="2">
        <f t="shared" si="132"/>
        <v>3194195</v>
      </c>
      <c r="F2147" s="15" t="str">
        <f t="shared" si="135"/>
        <v>BULLISH</v>
      </c>
      <c r="G2147" s="15" t="str">
        <f t="shared" si="134"/>
        <v>NEUTRAL</v>
      </c>
      <c r="H2147" s="15" t="str">
        <f t="shared" si="133"/>
        <v>CONFIRMED BULLISH</v>
      </c>
    </row>
    <row r="2148" spans="1:8" ht="13.5" x14ac:dyDescent="0.25">
      <c r="A2148" s="4">
        <v>45134</v>
      </c>
      <c r="B2148" s="2">
        <v>3.47</v>
      </c>
      <c r="C2148" s="2">
        <v>3.47</v>
      </c>
      <c r="D2148" s="2">
        <v>539</v>
      </c>
      <c r="E2148" s="2">
        <f t="shared" si="132"/>
        <v>3193656</v>
      </c>
      <c r="F2148" s="15" t="str">
        <f t="shared" si="135"/>
        <v>BULLISH</v>
      </c>
      <c r="G2148" s="15" t="str">
        <f t="shared" si="134"/>
        <v>NEUTRAL</v>
      </c>
      <c r="H2148" s="15" t="str">
        <f t="shared" si="133"/>
        <v>CONFIRMED BULLISH</v>
      </c>
    </row>
    <row r="2149" spans="1:8" ht="13.5" x14ac:dyDescent="0.25">
      <c r="A2149" s="4">
        <v>45135</v>
      </c>
      <c r="B2149" s="2">
        <v>3.4</v>
      </c>
      <c r="C2149" s="2">
        <v>3.4</v>
      </c>
      <c r="D2149" s="2">
        <v>1942</v>
      </c>
      <c r="E2149" s="2">
        <f t="shared" si="132"/>
        <v>3191714</v>
      </c>
      <c r="F2149" s="15" t="str">
        <f t="shared" si="135"/>
        <v>BULLISH</v>
      </c>
      <c r="G2149" s="15" t="str">
        <f t="shared" si="134"/>
        <v>NEUTRAL</v>
      </c>
      <c r="H2149" s="15" t="str">
        <f t="shared" si="133"/>
        <v>BULLISH DIVERGENCE</v>
      </c>
    </row>
    <row r="2150" spans="1:8" ht="13.5" x14ac:dyDescent="0.25">
      <c r="A2150" s="4">
        <v>45138</v>
      </c>
      <c r="B2150" s="2">
        <v>3.37</v>
      </c>
      <c r="C2150" s="2">
        <v>3.37</v>
      </c>
      <c r="D2150" s="2">
        <v>404</v>
      </c>
      <c r="E2150" s="2">
        <f t="shared" si="132"/>
        <v>3191310</v>
      </c>
      <c r="F2150" s="15" t="str">
        <f t="shared" si="135"/>
        <v>BEARISH</v>
      </c>
      <c r="G2150" s="15" t="str">
        <f t="shared" si="134"/>
        <v>NEUTRAL</v>
      </c>
      <c r="H2150" s="15" t="str">
        <f t="shared" si="133"/>
        <v>CONFIRMED BEARISH</v>
      </c>
    </row>
    <row r="2151" spans="1:8" ht="13.5" x14ac:dyDescent="0.25">
      <c r="A2151" s="4">
        <v>45139</v>
      </c>
      <c r="B2151" s="2">
        <v>3.3</v>
      </c>
      <c r="C2151" s="2">
        <v>3.3</v>
      </c>
      <c r="D2151" s="2">
        <v>2403</v>
      </c>
      <c r="E2151" s="2">
        <f t="shared" si="132"/>
        <v>3188907</v>
      </c>
      <c r="F2151" s="15" t="str">
        <f t="shared" si="135"/>
        <v>BEARISH</v>
      </c>
      <c r="G2151" s="15" t="str">
        <f t="shared" si="134"/>
        <v>NEUTRAL</v>
      </c>
      <c r="H2151" s="15" t="str">
        <f t="shared" si="133"/>
        <v>CONFIRMED BEARISH</v>
      </c>
    </row>
    <row r="2152" spans="1:8" ht="13.5" x14ac:dyDescent="0.25">
      <c r="A2152" s="4">
        <v>45140</v>
      </c>
      <c r="B2152" s="2">
        <v>3.28</v>
      </c>
      <c r="C2152" s="2">
        <v>3.28</v>
      </c>
      <c r="D2152" s="2">
        <v>3622</v>
      </c>
      <c r="E2152" s="2">
        <f t="shared" si="132"/>
        <v>3185285</v>
      </c>
      <c r="F2152" s="15" t="str">
        <f t="shared" si="135"/>
        <v>BEARISH</v>
      </c>
      <c r="G2152" s="15" t="str">
        <f t="shared" si="134"/>
        <v>NEUTRAL</v>
      </c>
      <c r="H2152" s="15" t="str">
        <f t="shared" si="133"/>
        <v>CONFIRMED BEARISH</v>
      </c>
    </row>
    <row r="2153" spans="1:8" ht="13.5" x14ac:dyDescent="0.25">
      <c r="A2153" s="4">
        <v>45141</v>
      </c>
      <c r="B2153" s="2">
        <v>3.3</v>
      </c>
      <c r="C2153" s="2">
        <v>3.3</v>
      </c>
      <c r="D2153" s="2">
        <v>6357</v>
      </c>
      <c r="E2153" s="2">
        <f t="shared" si="132"/>
        <v>3191642</v>
      </c>
      <c r="F2153" s="15" t="str">
        <f t="shared" si="135"/>
        <v>BEARISH</v>
      </c>
      <c r="G2153" s="15" t="str">
        <f t="shared" si="134"/>
        <v>NEUTRAL</v>
      </c>
      <c r="H2153" s="15" t="str">
        <f t="shared" si="133"/>
        <v>CONFIRMED BEARISH</v>
      </c>
    </row>
    <row r="2154" spans="1:8" ht="13.5" x14ac:dyDescent="0.25">
      <c r="A2154" s="4">
        <v>45142</v>
      </c>
      <c r="B2154" s="2">
        <v>3.29</v>
      </c>
      <c r="C2154" s="2">
        <v>3.29</v>
      </c>
      <c r="D2154" s="2">
        <v>2789</v>
      </c>
      <c r="E2154" s="2">
        <f t="shared" si="132"/>
        <v>3188853</v>
      </c>
      <c r="F2154" s="15" t="str">
        <f t="shared" si="135"/>
        <v>BEARISH</v>
      </c>
      <c r="G2154" s="15" t="str">
        <f t="shared" si="134"/>
        <v>NEUTRAL</v>
      </c>
      <c r="H2154" s="15" t="str">
        <f t="shared" si="133"/>
        <v>CONFIRMED BEARISH</v>
      </c>
    </row>
    <row r="2155" spans="1:8" ht="13.5" x14ac:dyDescent="0.25">
      <c r="A2155" s="4">
        <v>45145</v>
      </c>
      <c r="B2155" s="2">
        <v>3.39</v>
      </c>
      <c r="C2155" s="2">
        <v>3.39</v>
      </c>
      <c r="D2155" s="2">
        <v>2854</v>
      </c>
      <c r="E2155" s="2">
        <f t="shared" si="132"/>
        <v>3191707</v>
      </c>
      <c r="F2155" s="15" t="str">
        <f t="shared" si="135"/>
        <v>BULLISH</v>
      </c>
      <c r="G2155" s="15" t="str">
        <f t="shared" si="134"/>
        <v>NEUTRAL</v>
      </c>
      <c r="H2155" s="15" t="str">
        <f t="shared" si="133"/>
        <v>CONFIRMED BULLISH</v>
      </c>
    </row>
    <row r="2156" spans="1:8" ht="13.5" x14ac:dyDescent="0.25">
      <c r="A2156" s="4">
        <v>45146</v>
      </c>
      <c r="B2156" s="2">
        <v>3.39</v>
      </c>
      <c r="C2156" s="2">
        <v>3.39</v>
      </c>
      <c r="D2156" s="2">
        <v>61112</v>
      </c>
      <c r="E2156" s="2">
        <f t="shared" si="132"/>
        <v>3191707</v>
      </c>
      <c r="F2156" s="15" t="str">
        <f t="shared" si="135"/>
        <v>BULLISH</v>
      </c>
      <c r="G2156" s="15" t="str">
        <f t="shared" si="134"/>
        <v>NEUTRAL</v>
      </c>
      <c r="H2156" s="15" t="str">
        <f t="shared" si="133"/>
        <v>CONFIRMED BULLISH</v>
      </c>
    </row>
    <row r="2157" spans="1:8" ht="13.5" x14ac:dyDescent="0.25">
      <c r="A2157" s="4">
        <v>45147</v>
      </c>
      <c r="B2157" s="2">
        <v>3.39</v>
      </c>
      <c r="C2157" s="2">
        <v>3.39</v>
      </c>
      <c r="D2157" s="2">
        <v>41459</v>
      </c>
      <c r="E2157" s="2">
        <f t="shared" si="132"/>
        <v>3191707</v>
      </c>
      <c r="F2157" s="15" t="str">
        <f t="shared" si="135"/>
        <v>BULLISH</v>
      </c>
      <c r="G2157" s="15" t="str">
        <f t="shared" si="134"/>
        <v>NEUTRAL</v>
      </c>
      <c r="H2157" s="15" t="str">
        <f t="shared" si="133"/>
        <v>CONFIRMED BULLISH</v>
      </c>
    </row>
    <row r="2158" spans="1:8" ht="13.5" x14ac:dyDescent="0.25">
      <c r="A2158" s="4">
        <v>45148</v>
      </c>
      <c r="B2158" s="2">
        <v>3.39</v>
      </c>
      <c r="C2158" s="2">
        <v>3.39</v>
      </c>
      <c r="D2158" s="2">
        <v>300</v>
      </c>
      <c r="E2158" s="2">
        <f t="shared" si="132"/>
        <v>3191707</v>
      </c>
      <c r="F2158" s="15" t="str">
        <f t="shared" si="135"/>
        <v>BULLISH</v>
      </c>
      <c r="G2158" s="15" t="str">
        <f t="shared" si="134"/>
        <v>NEUTRAL</v>
      </c>
      <c r="H2158" s="15" t="str">
        <f t="shared" si="133"/>
        <v>CONFIRMED BULLISH</v>
      </c>
    </row>
    <row r="2159" spans="1:8" ht="13.5" x14ac:dyDescent="0.25">
      <c r="A2159" s="4">
        <v>45149</v>
      </c>
      <c r="B2159" s="2">
        <v>3.39</v>
      </c>
      <c r="C2159" s="2">
        <v>3.39</v>
      </c>
      <c r="D2159" s="2">
        <v>15285</v>
      </c>
      <c r="E2159" s="2">
        <f t="shared" si="132"/>
        <v>3191707</v>
      </c>
      <c r="F2159" s="15" t="str">
        <f t="shared" si="135"/>
        <v>BULLISH</v>
      </c>
      <c r="G2159" s="15" t="str">
        <f t="shared" si="134"/>
        <v>NEUTRAL</v>
      </c>
      <c r="H2159" s="15" t="str">
        <f t="shared" si="133"/>
        <v>CONFIRMED BULLISH</v>
      </c>
    </row>
    <row r="2160" spans="1:8" ht="13.5" x14ac:dyDescent="0.25">
      <c r="A2160" s="4">
        <v>45152</v>
      </c>
      <c r="B2160" s="2">
        <v>3.42</v>
      </c>
      <c r="C2160" s="2">
        <v>3.42</v>
      </c>
      <c r="D2160" s="2">
        <v>9429</v>
      </c>
      <c r="E2160" s="2">
        <f t="shared" si="132"/>
        <v>3201136</v>
      </c>
      <c r="F2160" s="15" t="str">
        <f t="shared" si="135"/>
        <v>BULLISH</v>
      </c>
      <c r="G2160" s="15" t="str">
        <f t="shared" si="134"/>
        <v>NEUTRAL</v>
      </c>
      <c r="H2160" s="15" t="str">
        <f t="shared" si="133"/>
        <v>CONFIRMED BULLISH</v>
      </c>
    </row>
    <row r="2161" spans="1:8" ht="13.5" x14ac:dyDescent="0.25">
      <c r="A2161" s="4">
        <v>45153</v>
      </c>
      <c r="B2161" s="2">
        <v>3.43</v>
      </c>
      <c r="C2161" s="2">
        <v>3.43</v>
      </c>
      <c r="D2161" s="2">
        <v>4486</v>
      </c>
      <c r="E2161" s="2">
        <f t="shared" si="132"/>
        <v>3205622</v>
      </c>
      <c r="F2161" s="15" t="str">
        <f t="shared" si="135"/>
        <v>BULLISH</v>
      </c>
      <c r="G2161" s="15" t="str">
        <f t="shared" si="134"/>
        <v>NEUTRAL</v>
      </c>
      <c r="H2161" s="15" t="str">
        <f t="shared" si="133"/>
        <v>CONFIRMED BULLISH</v>
      </c>
    </row>
    <row r="2162" spans="1:8" ht="13.5" x14ac:dyDescent="0.25">
      <c r="A2162" s="4">
        <v>45154</v>
      </c>
      <c r="B2162" s="2">
        <v>3.39</v>
      </c>
      <c r="C2162" s="2">
        <v>3.39</v>
      </c>
      <c r="D2162" s="2">
        <v>29248</v>
      </c>
      <c r="E2162" s="2">
        <f t="shared" si="132"/>
        <v>3176374</v>
      </c>
      <c r="F2162" s="15" t="str">
        <f t="shared" si="135"/>
        <v>BEARISH</v>
      </c>
      <c r="G2162" s="15" t="str">
        <f t="shared" si="134"/>
        <v>NEUTRAL</v>
      </c>
      <c r="H2162" s="15" t="str">
        <f t="shared" si="133"/>
        <v>NEUTRAL</v>
      </c>
    </row>
    <row r="2163" spans="1:8" ht="13.5" x14ac:dyDescent="0.25">
      <c r="A2163" s="4">
        <v>45155</v>
      </c>
      <c r="B2163" s="2">
        <v>3.3</v>
      </c>
      <c r="C2163" s="2">
        <v>3.3</v>
      </c>
      <c r="D2163" s="2">
        <v>6344</v>
      </c>
      <c r="E2163" s="2">
        <f t="shared" si="132"/>
        <v>3170030</v>
      </c>
      <c r="F2163" s="15" t="str">
        <f t="shared" si="135"/>
        <v>BEARISH</v>
      </c>
      <c r="G2163" s="15" t="str">
        <f t="shared" si="134"/>
        <v>NEUTRAL</v>
      </c>
      <c r="H2163" s="15" t="str">
        <f t="shared" si="133"/>
        <v>CONFIRMED BEARISH</v>
      </c>
    </row>
    <row r="2164" spans="1:8" ht="13.5" x14ac:dyDescent="0.25">
      <c r="A2164" s="4">
        <v>45156</v>
      </c>
      <c r="B2164" s="2">
        <v>3.26</v>
      </c>
      <c r="C2164" s="2">
        <v>3.26</v>
      </c>
      <c r="D2164" s="2">
        <v>1222</v>
      </c>
      <c r="E2164" s="2">
        <f t="shared" si="132"/>
        <v>3168808</v>
      </c>
      <c r="F2164" s="15" t="str">
        <f t="shared" si="135"/>
        <v>BEARISH</v>
      </c>
      <c r="G2164" s="15" t="str">
        <f t="shared" si="134"/>
        <v>NEUTRAL</v>
      </c>
      <c r="H2164" s="15" t="str">
        <f t="shared" si="133"/>
        <v>CONFIRMED BEARISH</v>
      </c>
    </row>
    <row r="2165" spans="1:8" ht="13.5" x14ac:dyDescent="0.25">
      <c r="A2165" s="4">
        <v>45159</v>
      </c>
      <c r="B2165" s="2">
        <v>3.28</v>
      </c>
      <c r="C2165" s="2">
        <v>3.28</v>
      </c>
      <c r="D2165" s="2">
        <v>5174</v>
      </c>
      <c r="E2165" s="2">
        <f t="shared" si="132"/>
        <v>3173982</v>
      </c>
      <c r="F2165" s="15" t="str">
        <f t="shared" si="135"/>
        <v>BEARISH</v>
      </c>
      <c r="G2165" s="15" t="str">
        <f t="shared" si="134"/>
        <v>NEUTRAL</v>
      </c>
      <c r="H2165" s="15" t="str">
        <f t="shared" si="133"/>
        <v>CONFIRMED BEARISH</v>
      </c>
    </row>
    <row r="2166" spans="1:8" ht="13.5" x14ac:dyDescent="0.25">
      <c r="A2166" s="4">
        <v>45160</v>
      </c>
      <c r="B2166" s="2">
        <v>3.28</v>
      </c>
      <c r="C2166" s="2">
        <v>3.28</v>
      </c>
      <c r="D2166" s="2">
        <v>4643</v>
      </c>
      <c r="E2166" s="2">
        <f t="shared" si="132"/>
        <v>3173982</v>
      </c>
      <c r="F2166" s="15" t="str">
        <f t="shared" si="135"/>
        <v>BEARISH</v>
      </c>
      <c r="G2166" s="15" t="str">
        <f t="shared" si="134"/>
        <v>NEUTRAL</v>
      </c>
      <c r="H2166" s="15" t="str">
        <f t="shared" si="133"/>
        <v>CONFIRMED BEARISH</v>
      </c>
    </row>
    <row r="2167" spans="1:8" ht="13.5" x14ac:dyDescent="0.25">
      <c r="A2167" s="4">
        <v>45161</v>
      </c>
      <c r="B2167" s="2">
        <v>3.24</v>
      </c>
      <c r="C2167" s="2">
        <v>3.24</v>
      </c>
      <c r="D2167" s="2">
        <v>10261</v>
      </c>
      <c r="E2167" s="2">
        <f t="shared" si="132"/>
        <v>3163721</v>
      </c>
      <c r="F2167" s="15" t="str">
        <f t="shared" si="135"/>
        <v>BEARISH</v>
      </c>
      <c r="G2167" s="15" t="str">
        <f t="shared" si="134"/>
        <v>NEUTRAL</v>
      </c>
      <c r="H2167" s="15" t="str">
        <f t="shared" si="133"/>
        <v>CONFIRMED BEARISH</v>
      </c>
    </row>
    <row r="2168" spans="1:8" ht="13.5" x14ac:dyDescent="0.25">
      <c r="A2168" s="4">
        <v>45162</v>
      </c>
      <c r="B2168" s="2">
        <v>3.39</v>
      </c>
      <c r="C2168" s="2">
        <v>3.39</v>
      </c>
      <c r="D2168" s="2">
        <v>46673</v>
      </c>
      <c r="E2168" s="2">
        <f t="shared" si="132"/>
        <v>3210394</v>
      </c>
      <c r="F2168" s="15" t="str">
        <f t="shared" si="135"/>
        <v>BULLISH</v>
      </c>
      <c r="G2168" s="15" t="str">
        <f t="shared" si="134"/>
        <v>NEUTRAL</v>
      </c>
      <c r="H2168" s="15" t="str">
        <f t="shared" si="133"/>
        <v>CONFIRMED BULLISH</v>
      </c>
    </row>
    <row r="2169" spans="1:8" ht="13.5" x14ac:dyDescent="0.25">
      <c r="A2169" s="4">
        <v>45163</v>
      </c>
      <c r="B2169" s="2">
        <v>3.4</v>
      </c>
      <c r="C2169" s="2">
        <v>3.4</v>
      </c>
      <c r="D2169" s="2">
        <v>23598</v>
      </c>
      <c r="E2169" s="2">
        <f t="shared" si="132"/>
        <v>3233992</v>
      </c>
      <c r="F2169" s="15" t="str">
        <f t="shared" si="135"/>
        <v>BULLISH</v>
      </c>
      <c r="G2169" s="15" t="str">
        <f t="shared" si="134"/>
        <v>STRONG</v>
      </c>
      <c r="H2169" s="15" t="str">
        <f t="shared" si="133"/>
        <v>CONFIRMED BULLISH</v>
      </c>
    </row>
    <row r="2170" spans="1:8" ht="13.5" x14ac:dyDescent="0.25">
      <c r="A2170" s="4">
        <v>45166</v>
      </c>
      <c r="B2170" s="2">
        <v>3.43</v>
      </c>
      <c r="C2170" s="2">
        <v>3.43</v>
      </c>
      <c r="D2170" s="2">
        <v>6500</v>
      </c>
      <c r="E2170" s="2">
        <f t="shared" si="132"/>
        <v>3240492</v>
      </c>
      <c r="F2170" s="15" t="str">
        <f t="shared" si="135"/>
        <v>BULLISH</v>
      </c>
      <c r="G2170" s="15" t="str">
        <f t="shared" si="134"/>
        <v>STRONG</v>
      </c>
      <c r="H2170" s="15" t="str">
        <f t="shared" si="133"/>
        <v>CONFIRMED BULLISH</v>
      </c>
    </row>
    <row r="2171" spans="1:8" ht="13.5" x14ac:dyDescent="0.25">
      <c r="A2171" s="4">
        <v>45167</v>
      </c>
      <c r="B2171" s="2">
        <v>3.4</v>
      </c>
      <c r="C2171" s="2">
        <v>3.4</v>
      </c>
      <c r="D2171" s="2">
        <v>1846</v>
      </c>
      <c r="E2171" s="2">
        <f t="shared" si="132"/>
        <v>3238646</v>
      </c>
      <c r="F2171" s="15" t="str">
        <f t="shared" si="135"/>
        <v>BULLISH</v>
      </c>
      <c r="G2171" s="15" t="str">
        <f t="shared" si="134"/>
        <v>STRONG</v>
      </c>
      <c r="H2171" s="15" t="str">
        <f t="shared" si="133"/>
        <v>CONFIRMED BULLISH</v>
      </c>
    </row>
    <row r="2172" spans="1:8" ht="13.5" x14ac:dyDescent="0.25">
      <c r="A2172" s="4">
        <v>45168</v>
      </c>
      <c r="B2172" s="2">
        <v>3.43</v>
      </c>
      <c r="C2172" s="2">
        <v>3.43</v>
      </c>
      <c r="D2172" s="2">
        <v>3829</v>
      </c>
      <c r="E2172" s="2">
        <f t="shared" si="132"/>
        <v>3242475</v>
      </c>
      <c r="F2172" s="15" t="str">
        <f t="shared" si="135"/>
        <v>BULLISH</v>
      </c>
      <c r="G2172" s="15" t="str">
        <f t="shared" si="134"/>
        <v>STRONG</v>
      </c>
      <c r="H2172" s="15" t="str">
        <f t="shared" si="133"/>
        <v>CONFIRMED BULLISH</v>
      </c>
    </row>
    <row r="2173" spans="1:8" ht="13.5" x14ac:dyDescent="0.25">
      <c r="A2173" s="4">
        <v>45169</v>
      </c>
      <c r="B2173" s="2">
        <v>3.41</v>
      </c>
      <c r="C2173" s="2">
        <v>3.41</v>
      </c>
      <c r="D2173" s="2">
        <v>3173</v>
      </c>
      <c r="E2173" s="2">
        <f t="shared" si="132"/>
        <v>3239302</v>
      </c>
      <c r="F2173" s="15" t="str">
        <f t="shared" si="135"/>
        <v>BULLISH</v>
      </c>
      <c r="G2173" s="15" t="str">
        <f t="shared" si="134"/>
        <v>NEUTRAL</v>
      </c>
      <c r="H2173" s="15" t="str">
        <f t="shared" si="133"/>
        <v>CONFIRMED BULLISH</v>
      </c>
    </row>
    <row r="2174" spans="1:8" ht="13.5" x14ac:dyDescent="0.25">
      <c r="A2174" s="4">
        <v>45170</v>
      </c>
      <c r="B2174" s="2">
        <v>3.4</v>
      </c>
      <c r="C2174" s="2">
        <v>3.4</v>
      </c>
      <c r="D2174" s="2">
        <v>5099</v>
      </c>
      <c r="E2174" s="2">
        <f t="shared" si="132"/>
        <v>3234203</v>
      </c>
      <c r="F2174" s="15" t="str">
        <f t="shared" si="135"/>
        <v>BULLISH</v>
      </c>
      <c r="G2174" s="15" t="str">
        <f t="shared" si="134"/>
        <v>NEUTRAL</v>
      </c>
      <c r="H2174" s="15" t="str">
        <f t="shared" si="133"/>
        <v>NEUTRAL</v>
      </c>
    </row>
    <row r="2175" spans="1:8" ht="13.5" x14ac:dyDescent="0.25">
      <c r="A2175" s="4">
        <v>45173</v>
      </c>
      <c r="B2175" s="2">
        <v>3.42</v>
      </c>
      <c r="C2175" s="2">
        <v>3.42</v>
      </c>
      <c r="D2175" s="2">
        <v>419</v>
      </c>
      <c r="E2175" s="2">
        <f t="shared" si="132"/>
        <v>3234622</v>
      </c>
      <c r="F2175" s="15" t="str">
        <f t="shared" si="135"/>
        <v>BEARISH</v>
      </c>
      <c r="G2175" s="15" t="str">
        <f t="shared" si="134"/>
        <v>NEUTRAL</v>
      </c>
      <c r="H2175" s="15" t="str">
        <f t="shared" si="133"/>
        <v>CONFIRMED BEARISH</v>
      </c>
    </row>
    <row r="2176" spans="1:8" ht="13.5" x14ac:dyDescent="0.25">
      <c r="A2176" s="4">
        <v>45174</v>
      </c>
      <c r="B2176" s="2">
        <v>3.42</v>
      </c>
      <c r="C2176" s="2">
        <v>3.42</v>
      </c>
      <c r="D2176" s="2">
        <v>292</v>
      </c>
      <c r="E2176" s="2">
        <f t="shared" si="132"/>
        <v>3234622</v>
      </c>
      <c r="F2176" s="15" t="str">
        <f t="shared" si="135"/>
        <v>BEARISH</v>
      </c>
      <c r="G2176" s="15" t="str">
        <f t="shared" si="134"/>
        <v>NEUTRAL</v>
      </c>
      <c r="H2176" s="15" t="str">
        <f t="shared" si="133"/>
        <v>BEARISH DIVERGENCE</v>
      </c>
    </row>
    <row r="2177" spans="1:8" ht="13.5" x14ac:dyDescent="0.25">
      <c r="A2177" s="4">
        <v>45175</v>
      </c>
      <c r="B2177" s="2">
        <v>3.42</v>
      </c>
      <c r="C2177" s="2">
        <v>3.42</v>
      </c>
      <c r="D2177" s="2">
        <v>500</v>
      </c>
      <c r="E2177" s="2">
        <f t="shared" si="132"/>
        <v>3234622</v>
      </c>
      <c r="F2177" s="15" t="str">
        <f t="shared" si="135"/>
        <v>BEARISH</v>
      </c>
      <c r="G2177" s="15" t="str">
        <f t="shared" si="134"/>
        <v>NEUTRAL</v>
      </c>
      <c r="H2177" s="15" t="str">
        <f t="shared" si="133"/>
        <v>CONFIRMED BEARISH</v>
      </c>
    </row>
    <row r="2178" spans="1:8" ht="13.5" x14ac:dyDescent="0.25">
      <c r="A2178" s="4">
        <v>45176</v>
      </c>
      <c r="B2178" s="2">
        <v>3.4</v>
      </c>
      <c r="C2178" s="2">
        <v>3.4</v>
      </c>
      <c r="D2178" s="2">
        <v>1645</v>
      </c>
      <c r="E2178" s="2">
        <f t="shared" si="132"/>
        <v>3232977</v>
      </c>
      <c r="F2178" s="15" t="str">
        <f t="shared" si="135"/>
        <v>BEARISH</v>
      </c>
      <c r="G2178" s="15" t="str">
        <f t="shared" si="134"/>
        <v>NEUTRAL</v>
      </c>
      <c r="H2178" s="15" t="str">
        <f t="shared" si="133"/>
        <v>CONFIRMED BEARISH</v>
      </c>
    </row>
    <row r="2179" spans="1:8" ht="13.5" x14ac:dyDescent="0.25">
      <c r="A2179" s="4">
        <v>45177</v>
      </c>
      <c r="B2179" s="2">
        <v>3.38</v>
      </c>
      <c r="C2179" s="2">
        <v>3.38</v>
      </c>
      <c r="D2179" s="2">
        <v>1305</v>
      </c>
      <c r="E2179" s="2">
        <f t="shared" si="132"/>
        <v>3231672</v>
      </c>
      <c r="F2179" s="15" t="str">
        <f t="shared" si="135"/>
        <v>BEARISH</v>
      </c>
      <c r="G2179" s="15" t="str">
        <f t="shared" si="134"/>
        <v>NEUTRAL</v>
      </c>
      <c r="H2179" s="15" t="str">
        <f t="shared" si="133"/>
        <v>CONFIRMED BEARISH</v>
      </c>
    </row>
    <row r="2180" spans="1:8" ht="13.5" x14ac:dyDescent="0.25">
      <c r="A2180" s="4">
        <v>45180</v>
      </c>
      <c r="B2180" s="2">
        <v>3.36</v>
      </c>
      <c r="C2180" s="2">
        <v>3.36</v>
      </c>
      <c r="D2180" s="2">
        <v>347</v>
      </c>
      <c r="E2180" s="2">
        <f t="shared" ref="E2180:E2243" si="136">IF(B2180&gt;B2179, E2179+D2180, IF(B2180&lt;B2179, E2179-D2180, E2179))</f>
        <v>3231325</v>
      </c>
      <c r="F2180" s="15" t="str">
        <f t="shared" si="135"/>
        <v>BEARISH</v>
      </c>
      <c r="G2180" s="15" t="str">
        <f t="shared" si="134"/>
        <v>NEUTRAL</v>
      </c>
      <c r="H2180" s="15" t="str">
        <f t="shared" si="133"/>
        <v>CONFIRMED BEARISH</v>
      </c>
    </row>
    <row r="2181" spans="1:8" ht="13.5" x14ac:dyDescent="0.25">
      <c r="A2181" s="4">
        <v>45181</v>
      </c>
      <c r="B2181" s="2">
        <v>3.38</v>
      </c>
      <c r="C2181" s="2">
        <v>3.38</v>
      </c>
      <c r="D2181" s="2">
        <v>201</v>
      </c>
      <c r="E2181" s="2">
        <f t="shared" si="136"/>
        <v>3231526</v>
      </c>
      <c r="F2181" s="15" t="str">
        <f t="shared" si="135"/>
        <v>BEARISH</v>
      </c>
      <c r="G2181" s="15" t="str">
        <f t="shared" si="134"/>
        <v>NEUTRAL</v>
      </c>
      <c r="H2181" s="15" t="str">
        <f t="shared" si="133"/>
        <v>CONFIRMED BEARISH</v>
      </c>
    </row>
    <row r="2182" spans="1:8" ht="13.5" x14ac:dyDescent="0.25">
      <c r="A2182" s="4">
        <v>45182</v>
      </c>
      <c r="B2182" s="2">
        <v>3.33</v>
      </c>
      <c r="C2182" s="2">
        <v>3.33</v>
      </c>
      <c r="D2182" s="2">
        <v>2588</v>
      </c>
      <c r="E2182" s="2">
        <f t="shared" si="136"/>
        <v>3228938</v>
      </c>
      <c r="F2182" s="15" t="str">
        <f t="shared" si="135"/>
        <v>BEARISH</v>
      </c>
      <c r="G2182" s="15" t="str">
        <f t="shared" si="134"/>
        <v>NEUTRAL</v>
      </c>
      <c r="H2182" s="1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4">
        <v>45183</v>
      </c>
      <c r="B2183" s="2">
        <v>3.33</v>
      </c>
      <c r="C2183" s="2">
        <v>3.33</v>
      </c>
      <c r="D2183" s="2">
        <v>20679</v>
      </c>
      <c r="E2183" s="2">
        <f t="shared" si="136"/>
        <v>3228938</v>
      </c>
      <c r="F2183" s="15" t="str">
        <f t="shared" si="135"/>
        <v>BEARISH</v>
      </c>
      <c r="G2183" s="15" t="str">
        <f t="shared" ref="G2183:G2246" si="138">IF((E2183-E2178)/E2178 &gt; 0.02, "STRONG",
 IF((E2183-E2178)/E2178 &lt; -0.02, "WEAK", "NEUTRAL"))</f>
        <v>NEUTRAL</v>
      </c>
      <c r="H2183" s="15" t="str">
        <f t="shared" si="137"/>
        <v>CONFIRMED BEARISH</v>
      </c>
    </row>
    <row r="2184" spans="1:8" ht="13.5" x14ac:dyDescent="0.25">
      <c r="A2184" s="4">
        <v>45184</v>
      </c>
      <c r="B2184" s="2">
        <v>3.33</v>
      </c>
      <c r="C2184" s="2">
        <v>3.33</v>
      </c>
      <c r="D2184" s="2">
        <v>1667</v>
      </c>
      <c r="E2184" s="2">
        <f t="shared" si="136"/>
        <v>3228938</v>
      </c>
      <c r="F2184" s="15" t="str">
        <f t="shared" ref="F2184:F2247" si="139">IF(E2184&gt;E2179,"BULLISH",IF(E2184&lt;E2179,"BEARISH","NEUTRAL"))</f>
        <v>BEARISH</v>
      </c>
      <c r="G2184" s="15" t="str">
        <f t="shared" si="138"/>
        <v>NEUTRAL</v>
      </c>
      <c r="H2184" s="15" t="str">
        <f t="shared" si="137"/>
        <v>CONFIRMED BEARISH</v>
      </c>
    </row>
    <row r="2185" spans="1:8" ht="13.5" x14ac:dyDescent="0.25">
      <c r="A2185" s="4">
        <v>45187</v>
      </c>
      <c r="B2185" s="2">
        <v>3.33</v>
      </c>
      <c r="C2185" s="2">
        <v>3.33</v>
      </c>
      <c r="D2185" s="2">
        <v>14917</v>
      </c>
      <c r="E2185" s="2">
        <f t="shared" si="136"/>
        <v>3228938</v>
      </c>
      <c r="F2185" s="15" t="str">
        <f t="shared" si="139"/>
        <v>BEARISH</v>
      </c>
      <c r="G2185" s="15" t="str">
        <f t="shared" si="138"/>
        <v>NEUTRAL</v>
      </c>
      <c r="H2185" s="15" t="str">
        <f t="shared" si="137"/>
        <v>CONFIRMED BEARISH</v>
      </c>
    </row>
    <row r="2186" spans="1:8" ht="13.5" x14ac:dyDescent="0.25">
      <c r="A2186" s="4">
        <v>45188</v>
      </c>
      <c r="B2186" s="2">
        <v>3.28</v>
      </c>
      <c r="C2186" s="2">
        <v>3.28</v>
      </c>
      <c r="D2186" s="2">
        <v>5551</v>
      </c>
      <c r="E2186" s="2">
        <f t="shared" si="136"/>
        <v>3223387</v>
      </c>
      <c r="F2186" s="15" t="str">
        <f t="shared" si="139"/>
        <v>BEARISH</v>
      </c>
      <c r="G2186" s="15" t="str">
        <f t="shared" si="138"/>
        <v>NEUTRAL</v>
      </c>
      <c r="H2186" s="15" t="str">
        <f t="shared" si="137"/>
        <v>CONFIRMED BEARISH</v>
      </c>
    </row>
    <row r="2187" spans="1:8" ht="13.5" x14ac:dyDescent="0.25">
      <c r="A2187" s="4">
        <v>45189</v>
      </c>
      <c r="B2187" s="2">
        <v>3.27</v>
      </c>
      <c r="C2187" s="2">
        <v>3.27</v>
      </c>
      <c r="D2187" s="2">
        <v>655</v>
      </c>
      <c r="E2187" s="2">
        <f t="shared" si="136"/>
        <v>3222732</v>
      </c>
      <c r="F2187" s="15" t="str">
        <f t="shared" si="139"/>
        <v>BEARISH</v>
      </c>
      <c r="G2187" s="15" t="str">
        <f t="shared" si="138"/>
        <v>NEUTRAL</v>
      </c>
      <c r="H2187" s="15" t="str">
        <f t="shared" si="137"/>
        <v>CONFIRMED BEARISH</v>
      </c>
    </row>
    <row r="2188" spans="1:8" ht="13.5" x14ac:dyDescent="0.25">
      <c r="A2188" s="4">
        <v>45190</v>
      </c>
      <c r="B2188" s="2">
        <v>3.26</v>
      </c>
      <c r="C2188" s="2">
        <v>3.26</v>
      </c>
      <c r="D2188" s="2">
        <v>987</v>
      </c>
      <c r="E2188" s="2">
        <f t="shared" si="136"/>
        <v>3221745</v>
      </c>
      <c r="F2188" s="15" t="str">
        <f t="shared" si="139"/>
        <v>BEARISH</v>
      </c>
      <c r="G2188" s="15" t="str">
        <f t="shared" si="138"/>
        <v>NEUTRAL</v>
      </c>
      <c r="H2188" s="15" t="str">
        <f t="shared" si="137"/>
        <v>CONFIRMED BEARISH</v>
      </c>
    </row>
    <row r="2189" spans="1:8" ht="13.5" x14ac:dyDescent="0.25">
      <c r="A2189" s="4">
        <v>45191</v>
      </c>
      <c r="B2189" s="2">
        <v>3.2</v>
      </c>
      <c r="C2189" s="2">
        <v>3.2</v>
      </c>
      <c r="D2189" s="2">
        <v>17656</v>
      </c>
      <c r="E2189" s="2">
        <f t="shared" si="136"/>
        <v>3204089</v>
      </c>
      <c r="F2189" s="15" t="str">
        <f t="shared" si="139"/>
        <v>BEARISH</v>
      </c>
      <c r="G2189" s="15" t="str">
        <f t="shared" si="138"/>
        <v>NEUTRAL</v>
      </c>
      <c r="H2189" s="15" t="str">
        <f t="shared" si="137"/>
        <v>CONFIRMED BEARISH</v>
      </c>
    </row>
    <row r="2190" spans="1:8" ht="13.5" x14ac:dyDescent="0.25">
      <c r="A2190" s="4">
        <v>45194</v>
      </c>
      <c r="B2190" s="2">
        <v>3.15</v>
      </c>
      <c r="C2190" s="2">
        <v>3.15</v>
      </c>
      <c r="D2190" s="2">
        <v>1031</v>
      </c>
      <c r="E2190" s="2">
        <f t="shared" si="136"/>
        <v>3203058</v>
      </c>
      <c r="F2190" s="15" t="str">
        <f t="shared" si="139"/>
        <v>BEARISH</v>
      </c>
      <c r="G2190" s="15" t="str">
        <f t="shared" si="138"/>
        <v>NEUTRAL</v>
      </c>
      <c r="H2190" s="15" t="str">
        <f t="shared" si="137"/>
        <v>CONFIRMED BEARISH</v>
      </c>
    </row>
    <row r="2191" spans="1:8" ht="13.5" x14ac:dyDescent="0.25">
      <c r="A2191" s="4">
        <v>45195</v>
      </c>
      <c r="B2191" s="2">
        <v>3.18</v>
      </c>
      <c r="C2191" s="2">
        <v>3.18</v>
      </c>
      <c r="D2191" s="2">
        <v>20191</v>
      </c>
      <c r="E2191" s="2">
        <f t="shared" si="136"/>
        <v>3223249</v>
      </c>
      <c r="F2191" s="15" t="str">
        <f t="shared" si="139"/>
        <v>BEARISH</v>
      </c>
      <c r="G2191" s="15" t="str">
        <f t="shared" si="138"/>
        <v>NEUTRAL</v>
      </c>
      <c r="H2191" s="15" t="str">
        <f t="shared" si="137"/>
        <v>CONFIRMED BEARISH</v>
      </c>
    </row>
    <row r="2192" spans="1:8" ht="13.5" x14ac:dyDescent="0.25">
      <c r="A2192" s="4">
        <v>45197</v>
      </c>
      <c r="B2192" s="2">
        <v>3.16</v>
      </c>
      <c r="C2192" s="2">
        <v>3.16</v>
      </c>
      <c r="D2192" s="2">
        <v>2455</v>
      </c>
      <c r="E2192" s="2">
        <f t="shared" si="136"/>
        <v>3220794</v>
      </c>
      <c r="F2192" s="15" t="str">
        <f t="shared" si="139"/>
        <v>BEARISH</v>
      </c>
      <c r="G2192" s="15" t="str">
        <f t="shared" si="138"/>
        <v>NEUTRAL</v>
      </c>
      <c r="H2192" s="15" t="str">
        <f t="shared" si="137"/>
        <v>CONFIRMED BEARISH</v>
      </c>
    </row>
    <row r="2193" spans="1:8" ht="13.5" x14ac:dyDescent="0.25">
      <c r="A2193" s="4">
        <v>45198</v>
      </c>
      <c r="B2193" s="2">
        <v>3.17</v>
      </c>
      <c r="C2193" s="2">
        <v>3.17</v>
      </c>
      <c r="D2193" s="2">
        <v>6051</v>
      </c>
      <c r="E2193" s="2">
        <f t="shared" si="136"/>
        <v>3226845</v>
      </c>
      <c r="F2193" s="15" t="str">
        <f t="shared" si="139"/>
        <v>BULLISH</v>
      </c>
      <c r="G2193" s="15" t="str">
        <f t="shared" si="138"/>
        <v>NEUTRAL</v>
      </c>
      <c r="H2193" s="15" t="str">
        <f t="shared" si="137"/>
        <v>BULLISH DIVERGENCE</v>
      </c>
    </row>
    <row r="2194" spans="1:8" ht="13.5" x14ac:dyDescent="0.25">
      <c r="A2194" s="4">
        <v>45201</v>
      </c>
      <c r="B2194" s="2">
        <v>3.16</v>
      </c>
      <c r="C2194" s="2">
        <v>3.16</v>
      </c>
      <c r="D2194" s="2">
        <v>19616</v>
      </c>
      <c r="E2194" s="2">
        <f t="shared" si="136"/>
        <v>3207229</v>
      </c>
      <c r="F2194" s="15" t="str">
        <f t="shared" si="139"/>
        <v>BULLISH</v>
      </c>
      <c r="G2194" s="15" t="str">
        <f t="shared" si="138"/>
        <v>NEUTRAL</v>
      </c>
      <c r="H2194" s="15" t="str">
        <f t="shared" si="137"/>
        <v>BULLISH DIVERGENCE</v>
      </c>
    </row>
    <row r="2195" spans="1:8" ht="13.5" x14ac:dyDescent="0.25">
      <c r="A2195" s="4">
        <v>45202</v>
      </c>
      <c r="B2195" s="2">
        <v>3.16</v>
      </c>
      <c r="C2195" s="2">
        <v>3.16</v>
      </c>
      <c r="D2195" s="2">
        <v>65601</v>
      </c>
      <c r="E2195" s="2">
        <f t="shared" si="136"/>
        <v>3207229</v>
      </c>
      <c r="F2195" s="15" t="str">
        <f t="shared" si="139"/>
        <v>BULLISH</v>
      </c>
      <c r="G2195" s="15" t="str">
        <f t="shared" si="138"/>
        <v>NEUTRAL</v>
      </c>
      <c r="H2195" s="15" t="str">
        <f t="shared" si="137"/>
        <v>CONFIRMED BULLISH</v>
      </c>
    </row>
    <row r="2196" spans="1:8" ht="13.5" x14ac:dyDescent="0.25">
      <c r="A2196" s="4">
        <v>45203</v>
      </c>
      <c r="B2196" s="2">
        <v>3.15</v>
      </c>
      <c r="C2196" s="2">
        <v>3.15</v>
      </c>
      <c r="D2196" s="2">
        <v>15000</v>
      </c>
      <c r="E2196" s="2">
        <f t="shared" si="136"/>
        <v>3192229</v>
      </c>
      <c r="F2196" s="15" t="str">
        <f t="shared" si="139"/>
        <v>BEARISH</v>
      </c>
      <c r="G2196" s="15" t="str">
        <f t="shared" si="138"/>
        <v>NEUTRAL</v>
      </c>
      <c r="H2196" s="15" t="str">
        <f t="shared" si="137"/>
        <v>CONFIRMED BEARISH</v>
      </c>
    </row>
    <row r="2197" spans="1:8" ht="13.5" x14ac:dyDescent="0.25">
      <c r="A2197" s="4">
        <v>45204</v>
      </c>
      <c r="B2197" s="2">
        <v>3.15</v>
      </c>
      <c r="C2197" s="2">
        <v>3.15</v>
      </c>
      <c r="D2197" s="2">
        <v>8477</v>
      </c>
      <c r="E2197" s="2">
        <f t="shared" si="136"/>
        <v>3192229</v>
      </c>
      <c r="F2197" s="15" t="str">
        <f t="shared" si="139"/>
        <v>BEARISH</v>
      </c>
      <c r="G2197" s="15" t="str">
        <f t="shared" si="138"/>
        <v>NEUTRAL</v>
      </c>
      <c r="H2197" s="15" t="str">
        <f t="shared" si="137"/>
        <v>CONFIRMED BEARISH</v>
      </c>
    </row>
    <row r="2198" spans="1:8" ht="13.5" x14ac:dyDescent="0.25">
      <c r="A2198" s="4">
        <v>45205</v>
      </c>
      <c r="B2198" s="2">
        <v>3.15</v>
      </c>
      <c r="C2198" s="2">
        <v>3.15</v>
      </c>
      <c r="D2198" s="2">
        <v>400</v>
      </c>
      <c r="E2198" s="2">
        <f t="shared" si="136"/>
        <v>3192229</v>
      </c>
      <c r="F2198" s="15" t="str">
        <f t="shared" si="139"/>
        <v>BEARISH</v>
      </c>
      <c r="G2198" s="15" t="str">
        <f t="shared" si="138"/>
        <v>NEUTRAL</v>
      </c>
      <c r="H2198" s="15" t="str">
        <f t="shared" si="137"/>
        <v>CONFIRMED BEARISH</v>
      </c>
    </row>
    <row r="2199" spans="1:8" ht="13.5" x14ac:dyDescent="0.25">
      <c r="A2199" s="4">
        <v>45208</v>
      </c>
      <c r="B2199" s="2">
        <v>3.14</v>
      </c>
      <c r="C2199" s="2">
        <v>3.14</v>
      </c>
      <c r="D2199" s="2">
        <v>200</v>
      </c>
      <c r="E2199" s="2">
        <f t="shared" si="136"/>
        <v>3192029</v>
      </c>
      <c r="F2199" s="15" t="str">
        <f t="shared" si="139"/>
        <v>BEARISH</v>
      </c>
      <c r="G2199" s="15" t="str">
        <f t="shared" si="138"/>
        <v>NEUTRAL</v>
      </c>
      <c r="H2199" s="15" t="str">
        <f t="shared" si="137"/>
        <v>CONFIRMED BEARISH</v>
      </c>
    </row>
    <row r="2200" spans="1:8" ht="13.5" x14ac:dyDescent="0.25">
      <c r="A2200" s="4">
        <v>45209</v>
      </c>
      <c r="B2200" s="2">
        <v>3.14</v>
      </c>
      <c r="C2200" s="2">
        <v>3.14</v>
      </c>
      <c r="D2200" s="2">
        <v>143</v>
      </c>
      <c r="E2200" s="2">
        <f t="shared" si="136"/>
        <v>3192029</v>
      </c>
      <c r="F2200" s="15" t="str">
        <f t="shared" si="139"/>
        <v>BEARISH</v>
      </c>
      <c r="G2200" s="15" t="str">
        <f t="shared" si="138"/>
        <v>NEUTRAL</v>
      </c>
      <c r="H2200" s="15" t="str">
        <f t="shared" si="137"/>
        <v>CONFIRMED BEARISH</v>
      </c>
    </row>
    <row r="2201" spans="1:8" ht="13.5" x14ac:dyDescent="0.25">
      <c r="A2201" s="4">
        <v>45210</v>
      </c>
      <c r="B2201" s="2">
        <v>3.14</v>
      </c>
      <c r="C2201" s="2">
        <v>3.14</v>
      </c>
      <c r="D2201" s="2">
        <v>26700</v>
      </c>
      <c r="E2201" s="2">
        <f t="shared" si="136"/>
        <v>3192029</v>
      </c>
      <c r="F2201" s="15" t="str">
        <f t="shared" si="139"/>
        <v>BEARISH</v>
      </c>
      <c r="G2201" s="15" t="str">
        <f t="shared" si="138"/>
        <v>NEUTRAL</v>
      </c>
      <c r="H2201" s="15" t="str">
        <f t="shared" si="137"/>
        <v>CONFIRMED BEARISH</v>
      </c>
    </row>
    <row r="2202" spans="1:8" ht="13.5" x14ac:dyDescent="0.25">
      <c r="A2202" s="4">
        <v>45211</v>
      </c>
      <c r="B2202" s="2">
        <v>3.1</v>
      </c>
      <c r="C2202" s="2">
        <v>3.1</v>
      </c>
      <c r="D2202" s="2">
        <v>7514</v>
      </c>
      <c r="E2202" s="2">
        <f t="shared" si="136"/>
        <v>3184515</v>
      </c>
      <c r="F2202" s="15" t="str">
        <f t="shared" si="139"/>
        <v>BEARISH</v>
      </c>
      <c r="G2202" s="15" t="str">
        <f t="shared" si="138"/>
        <v>NEUTRAL</v>
      </c>
      <c r="H2202" s="15" t="str">
        <f t="shared" si="137"/>
        <v>CONFIRMED BEARISH</v>
      </c>
    </row>
    <row r="2203" spans="1:8" ht="13.5" x14ac:dyDescent="0.25">
      <c r="A2203" s="4">
        <v>45212</v>
      </c>
      <c r="B2203" s="2">
        <v>3.13</v>
      </c>
      <c r="C2203" s="2">
        <v>3.13</v>
      </c>
      <c r="D2203" s="2">
        <v>12625</v>
      </c>
      <c r="E2203" s="2">
        <f t="shared" si="136"/>
        <v>3197140</v>
      </c>
      <c r="F2203" s="15" t="str">
        <f t="shared" si="139"/>
        <v>BULLISH</v>
      </c>
      <c r="G2203" s="15" t="str">
        <f t="shared" si="138"/>
        <v>NEUTRAL</v>
      </c>
      <c r="H2203" s="15" t="str">
        <f t="shared" si="137"/>
        <v>BULLISH DIVERGENCE</v>
      </c>
    </row>
    <row r="2204" spans="1:8" ht="13.5" x14ac:dyDescent="0.25">
      <c r="A2204" s="4">
        <v>45215</v>
      </c>
      <c r="B2204" s="2">
        <v>3.1</v>
      </c>
      <c r="C2204" s="2">
        <v>3.1</v>
      </c>
      <c r="D2204" s="2">
        <v>255</v>
      </c>
      <c r="E2204" s="2">
        <f t="shared" si="136"/>
        <v>3196885</v>
      </c>
      <c r="F2204" s="15" t="str">
        <f t="shared" si="139"/>
        <v>BULLISH</v>
      </c>
      <c r="G2204" s="15" t="str">
        <f t="shared" si="138"/>
        <v>NEUTRAL</v>
      </c>
      <c r="H2204" s="15" t="str">
        <f t="shared" si="137"/>
        <v>BULLISH DIVERGENCE</v>
      </c>
    </row>
    <row r="2205" spans="1:8" ht="13.5" x14ac:dyDescent="0.25">
      <c r="A2205" s="4">
        <v>45216</v>
      </c>
      <c r="B2205" s="2">
        <v>3.1</v>
      </c>
      <c r="C2205" s="2">
        <v>3.1</v>
      </c>
      <c r="D2205" s="2">
        <v>100</v>
      </c>
      <c r="E2205" s="2">
        <f t="shared" si="136"/>
        <v>3196885</v>
      </c>
      <c r="F2205" s="15" t="str">
        <f t="shared" si="139"/>
        <v>BULLISH</v>
      </c>
      <c r="G2205" s="15" t="str">
        <f t="shared" si="138"/>
        <v>NEUTRAL</v>
      </c>
      <c r="H2205" s="15" t="str">
        <f t="shared" si="137"/>
        <v>BULLISH DIVERGENCE</v>
      </c>
    </row>
    <row r="2206" spans="1:8" ht="13.5" x14ac:dyDescent="0.25">
      <c r="A2206" s="4">
        <v>45217</v>
      </c>
      <c r="B2206" s="2">
        <v>3.1</v>
      </c>
      <c r="C2206" s="2">
        <v>3.1</v>
      </c>
      <c r="D2206" s="2">
        <v>0</v>
      </c>
      <c r="E2206" s="2">
        <f t="shared" si="136"/>
        <v>3196885</v>
      </c>
      <c r="F2206" s="15" t="str">
        <f t="shared" si="139"/>
        <v>BULLISH</v>
      </c>
      <c r="G2206" s="15" t="str">
        <f t="shared" si="138"/>
        <v>NEUTRAL</v>
      </c>
      <c r="H2206" s="15" t="str">
        <f t="shared" si="137"/>
        <v>BULLISH DIVERGENCE</v>
      </c>
    </row>
    <row r="2207" spans="1:8" ht="13.5" x14ac:dyDescent="0.25">
      <c r="A2207" s="4">
        <v>45218</v>
      </c>
      <c r="B2207" s="2">
        <v>3.1</v>
      </c>
      <c r="C2207" s="2">
        <v>3.1</v>
      </c>
      <c r="D2207" s="2">
        <v>0</v>
      </c>
      <c r="E2207" s="2">
        <f t="shared" si="136"/>
        <v>3196885</v>
      </c>
      <c r="F2207" s="15" t="str">
        <f t="shared" si="139"/>
        <v>BULLISH</v>
      </c>
      <c r="G2207" s="15" t="str">
        <f t="shared" si="138"/>
        <v>NEUTRAL</v>
      </c>
      <c r="H2207" s="15" t="str">
        <f t="shared" si="137"/>
        <v>NEUTRAL</v>
      </c>
    </row>
    <row r="2208" spans="1:8" ht="13.5" x14ac:dyDescent="0.25">
      <c r="A2208" s="4">
        <v>45219</v>
      </c>
      <c r="B2208" s="2">
        <v>3.1</v>
      </c>
      <c r="C2208" s="2">
        <v>3.1</v>
      </c>
      <c r="D2208" s="2">
        <v>0</v>
      </c>
      <c r="E2208" s="2">
        <f t="shared" si="136"/>
        <v>3196885</v>
      </c>
      <c r="F2208" s="15" t="str">
        <f t="shared" si="139"/>
        <v>BEARISH</v>
      </c>
      <c r="G2208" s="15" t="str">
        <f t="shared" si="138"/>
        <v>NEUTRAL</v>
      </c>
      <c r="H2208" s="15" t="str">
        <f t="shared" si="137"/>
        <v>CONFIRMED BEARISH</v>
      </c>
    </row>
    <row r="2209" spans="1:8" ht="13.5" x14ac:dyDescent="0.25">
      <c r="A2209" s="4">
        <v>45222</v>
      </c>
      <c r="B2209" s="2">
        <v>3.11</v>
      </c>
      <c r="C2209" s="2">
        <v>3.11</v>
      </c>
      <c r="D2209" s="2">
        <v>1</v>
      </c>
      <c r="E2209" s="2">
        <f t="shared" si="136"/>
        <v>3196886</v>
      </c>
      <c r="F2209" s="15" t="str">
        <f t="shared" si="139"/>
        <v>BULLISH</v>
      </c>
      <c r="G2209" s="15" t="str">
        <f t="shared" si="138"/>
        <v>NEUTRAL</v>
      </c>
      <c r="H2209" s="15" t="str">
        <f t="shared" si="137"/>
        <v>CONFIRMED BULLISH</v>
      </c>
    </row>
    <row r="2210" spans="1:8" ht="13.5" x14ac:dyDescent="0.25">
      <c r="A2210" s="4">
        <v>45223</v>
      </c>
      <c r="B2210" s="2">
        <v>3.11</v>
      </c>
      <c r="C2210" s="2">
        <v>3.11</v>
      </c>
      <c r="D2210" s="2">
        <v>0</v>
      </c>
      <c r="E2210" s="2">
        <f t="shared" si="136"/>
        <v>3196886</v>
      </c>
      <c r="F2210" s="15" t="str">
        <f t="shared" si="139"/>
        <v>BULLISH</v>
      </c>
      <c r="G2210" s="15" t="str">
        <f t="shared" si="138"/>
        <v>NEUTRAL</v>
      </c>
      <c r="H2210" s="15" t="str">
        <f t="shared" si="137"/>
        <v>CONFIRMED BULLISH</v>
      </c>
    </row>
    <row r="2211" spans="1:8" ht="13.5" x14ac:dyDescent="0.25">
      <c r="A2211" s="4">
        <v>45224</v>
      </c>
      <c r="B2211" s="2">
        <v>3.04</v>
      </c>
      <c r="C2211" s="2">
        <v>3.04</v>
      </c>
      <c r="D2211" s="2">
        <v>2010</v>
      </c>
      <c r="E2211" s="2">
        <f t="shared" si="136"/>
        <v>3194876</v>
      </c>
      <c r="F2211" s="15" t="str">
        <f t="shared" si="139"/>
        <v>BEARISH</v>
      </c>
      <c r="G2211" s="15" t="str">
        <f t="shared" si="138"/>
        <v>NEUTRAL</v>
      </c>
      <c r="H2211" s="15" t="str">
        <f t="shared" si="137"/>
        <v>CONFIRMED BEARISH</v>
      </c>
    </row>
    <row r="2212" spans="1:8" ht="13.5" x14ac:dyDescent="0.25">
      <c r="A2212" s="4">
        <v>45225</v>
      </c>
      <c r="B2212" s="2">
        <v>2.96</v>
      </c>
      <c r="C2212" s="2">
        <v>2.96</v>
      </c>
      <c r="D2212" s="2">
        <v>3273</v>
      </c>
      <c r="E2212" s="2">
        <f t="shared" si="136"/>
        <v>3191603</v>
      </c>
      <c r="F2212" s="15" t="str">
        <f t="shared" si="139"/>
        <v>BEARISH</v>
      </c>
      <c r="G2212" s="15" t="str">
        <f t="shared" si="138"/>
        <v>NEUTRAL</v>
      </c>
      <c r="H2212" s="15" t="str">
        <f t="shared" si="137"/>
        <v>CONFIRMED BEARISH</v>
      </c>
    </row>
    <row r="2213" spans="1:8" ht="13.5" x14ac:dyDescent="0.25">
      <c r="A2213" s="4">
        <v>45226</v>
      </c>
      <c r="B2213" s="2">
        <v>2.98</v>
      </c>
      <c r="C2213" s="2">
        <v>2.98</v>
      </c>
      <c r="D2213" s="2">
        <v>5457</v>
      </c>
      <c r="E2213" s="2">
        <f t="shared" si="136"/>
        <v>3197060</v>
      </c>
      <c r="F2213" s="15" t="str">
        <f t="shared" si="139"/>
        <v>BULLISH</v>
      </c>
      <c r="G2213" s="15" t="str">
        <f t="shared" si="138"/>
        <v>NEUTRAL</v>
      </c>
      <c r="H2213" s="15" t="str">
        <f t="shared" si="137"/>
        <v>BULLISH DIVERGENCE</v>
      </c>
    </row>
    <row r="2214" spans="1:8" ht="13.5" x14ac:dyDescent="0.25">
      <c r="A2214" s="4">
        <v>45229</v>
      </c>
      <c r="B2214" s="2">
        <v>2.99</v>
      </c>
      <c r="C2214" s="2">
        <v>2.99</v>
      </c>
      <c r="D2214" s="2">
        <v>665</v>
      </c>
      <c r="E2214" s="2">
        <f t="shared" si="136"/>
        <v>3197725</v>
      </c>
      <c r="F2214" s="15" t="str">
        <f t="shared" si="139"/>
        <v>BULLISH</v>
      </c>
      <c r="G2214" s="15" t="str">
        <f t="shared" si="138"/>
        <v>NEUTRAL</v>
      </c>
      <c r="H2214" s="15" t="str">
        <f t="shared" si="137"/>
        <v>BULLISH DIVERGENCE</v>
      </c>
    </row>
    <row r="2215" spans="1:8" ht="13.5" x14ac:dyDescent="0.25">
      <c r="A2215" s="4">
        <v>45230</v>
      </c>
      <c r="B2215" s="2">
        <v>2.99</v>
      </c>
      <c r="C2215" s="2">
        <v>2.99</v>
      </c>
      <c r="D2215" s="2">
        <v>0</v>
      </c>
      <c r="E2215" s="2">
        <f t="shared" si="136"/>
        <v>3197725</v>
      </c>
      <c r="F2215" s="15" t="str">
        <f t="shared" si="139"/>
        <v>BULLISH</v>
      </c>
      <c r="G2215" s="15" t="str">
        <f t="shared" si="138"/>
        <v>NEUTRAL</v>
      </c>
      <c r="H2215" s="15" t="str">
        <f t="shared" si="137"/>
        <v>BULLISH DIVERGENCE</v>
      </c>
    </row>
    <row r="2216" spans="1:8" ht="13.5" x14ac:dyDescent="0.25">
      <c r="A2216" s="4">
        <v>45231</v>
      </c>
      <c r="B2216" s="2">
        <v>3</v>
      </c>
      <c r="C2216" s="2">
        <v>3</v>
      </c>
      <c r="D2216" s="2">
        <v>202</v>
      </c>
      <c r="E2216" s="2">
        <f t="shared" si="136"/>
        <v>3197927</v>
      </c>
      <c r="F2216" s="15" t="str">
        <f t="shared" si="139"/>
        <v>BULLISH</v>
      </c>
      <c r="G2216" s="15" t="str">
        <f t="shared" si="138"/>
        <v>NEUTRAL</v>
      </c>
      <c r="H2216" s="15" t="str">
        <f t="shared" si="137"/>
        <v>BULLISH DIVERGENCE</v>
      </c>
    </row>
    <row r="2217" spans="1:8" ht="13.5" x14ac:dyDescent="0.25">
      <c r="A2217" s="4">
        <v>45232</v>
      </c>
      <c r="B2217" s="2">
        <v>2.99</v>
      </c>
      <c r="C2217" s="2">
        <v>2.99</v>
      </c>
      <c r="D2217" s="2">
        <v>1400</v>
      </c>
      <c r="E2217" s="2">
        <f t="shared" si="136"/>
        <v>3196527</v>
      </c>
      <c r="F2217" s="15" t="str">
        <f t="shared" si="139"/>
        <v>BULLISH</v>
      </c>
      <c r="G2217" s="15" t="str">
        <f t="shared" si="138"/>
        <v>NEUTRAL</v>
      </c>
      <c r="H2217" s="15" t="str">
        <f t="shared" si="137"/>
        <v>CONFIRMED BULLISH</v>
      </c>
    </row>
    <row r="2218" spans="1:8" ht="13.5" x14ac:dyDescent="0.25">
      <c r="A2218" s="4">
        <v>45233</v>
      </c>
      <c r="B2218" s="2">
        <v>2.99</v>
      </c>
      <c r="C2218" s="2">
        <v>2.99</v>
      </c>
      <c r="D2218" s="2">
        <v>20556</v>
      </c>
      <c r="E2218" s="2">
        <f t="shared" si="136"/>
        <v>3196527</v>
      </c>
      <c r="F2218" s="15" t="str">
        <f t="shared" si="139"/>
        <v>BEARISH</v>
      </c>
      <c r="G2218" s="15" t="str">
        <f t="shared" si="138"/>
        <v>NEUTRAL</v>
      </c>
      <c r="H2218" s="15" t="str">
        <f t="shared" si="137"/>
        <v>BEARISH DIVERGENCE</v>
      </c>
    </row>
    <row r="2219" spans="1:8" ht="13.5" x14ac:dyDescent="0.25">
      <c r="A2219" s="4">
        <v>45236</v>
      </c>
      <c r="B2219" s="2">
        <v>2.99</v>
      </c>
      <c r="C2219" s="2">
        <v>2.99</v>
      </c>
      <c r="D2219" s="2">
        <v>0</v>
      </c>
      <c r="E2219" s="2">
        <f t="shared" si="136"/>
        <v>3196527</v>
      </c>
      <c r="F2219" s="15" t="str">
        <f t="shared" si="139"/>
        <v>BEARISH</v>
      </c>
      <c r="G2219" s="15" t="str">
        <f t="shared" si="138"/>
        <v>NEUTRAL</v>
      </c>
      <c r="H2219" s="15" t="str">
        <f t="shared" si="137"/>
        <v>NEUTRAL</v>
      </c>
    </row>
    <row r="2220" spans="1:8" ht="13.5" x14ac:dyDescent="0.25">
      <c r="A2220" s="4">
        <v>45237</v>
      </c>
      <c r="B2220" s="2">
        <v>3</v>
      </c>
      <c r="C2220" s="2">
        <v>3</v>
      </c>
      <c r="D2220" s="2">
        <v>4</v>
      </c>
      <c r="E2220" s="2">
        <f t="shared" si="136"/>
        <v>3196531</v>
      </c>
      <c r="F2220" s="15" t="str">
        <f t="shared" si="139"/>
        <v>BEARISH</v>
      </c>
      <c r="G2220" s="15" t="str">
        <f t="shared" si="138"/>
        <v>NEUTRAL</v>
      </c>
      <c r="H2220" s="15" t="str">
        <f t="shared" si="137"/>
        <v>BEARISH DIVERGENCE</v>
      </c>
    </row>
    <row r="2221" spans="1:8" ht="13.5" x14ac:dyDescent="0.25">
      <c r="A2221" s="4">
        <v>45238</v>
      </c>
      <c r="B2221" s="2">
        <v>3</v>
      </c>
      <c r="C2221" s="2">
        <v>3</v>
      </c>
      <c r="D2221" s="2">
        <v>1000</v>
      </c>
      <c r="E2221" s="2">
        <f t="shared" si="136"/>
        <v>3196531</v>
      </c>
      <c r="F2221" s="15" t="str">
        <f t="shared" si="139"/>
        <v>BEARISH</v>
      </c>
      <c r="G2221" s="15" t="str">
        <f t="shared" si="138"/>
        <v>NEUTRAL</v>
      </c>
      <c r="H2221" s="15" t="str">
        <f t="shared" si="137"/>
        <v>NEUTRAL</v>
      </c>
    </row>
    <row r="2222" spans="1:8" ht="13.5" x14ac:dyDescent="0.25">
      <c r="A2222" s="4">
        <v>45239</v>
      </c>
      <c r="B2222" s="2">
        <v>3</v>
      </c>
      <c r="C2222" s="2">
        <v>3</v>
      </c>
      <c r="D2222" s="2">
        <v>1</v>
      </c>
      <c r="E2222" s="2">
        <f t="shared" si="136"/>
        <v>3196531</v>
      </c>
      <c r="F2222" s="15" t="str">
        <f t="shared" si="139"/>
        <v>BULLISH</v>
      </c>
      <c r="G2222" s="15" t="str">
        <f t="shared" si="138"/>
        <v>NEUTRAL</v>
      </c>
      <c r="H2222" s="15" t="str">
        <f t="shared" si="137"/>
        <v>CONFIRMED BULLISH</v>
      </c>
    </row>
    <row r="2223" spans="1:8" ht="13.5" x14ac:dyDescent="0.25">
      <c r="A2223" s="4">
        <v>45240</v>
      </c>
      <c r="B2223" s="2">
        <v>3</v>
      </c>
      <c r="C2223" s="2">
        <v>3</v>
      </c>
      <c r="D2223" s="2">
        <v>2735</v>
      </c>
      <c r="E2223" s="2">
        <f t="shared" si="136"/>
        <v>3196531</v>
      </c>
      <c r="F2223" s="15" t="str">
        <f t="shared" si="139"/>
        <v>BULLISH</v>
      </c>
      <c r="G2223" s="15" t="str">
        <f t="shared" si="138"/>
        <v>NEUTRAL</v>
      </c>
      <c r="H2223" s="15" t="str">
        <f t="shared" si="137"/>
        <v>CONFIRMED BULLISH</v>
      </c>
    </row>
    <row r="2224" spans="1:8" ht="13.5" x14ac:dyDescent="0.25">
      <c r="A2224" s="4">
        <v>45243</v>
      </c>
      <c r="B2224" s="2">
        <v>2.89</v>
      </c>
      <c r="C2224" s="2">
        <v>2.89</v>
      </c>
      <c r="D2224" s="2">
        <v>593</v>
      </c>
      <c r="E2224" s="2">
        <f t="shared" si="136"/>
        <v>3195938</v>
      </c>
      <c r="F2224" s="15" t="str">
        <f t="shared" si="139"/>
        <v>BEARISH</v>
      </c>
      <c r="G2224" s="15" t="str">
        <f t="shared" si="138"/>
        <v>NEUTRAL</v>
      </c>
      <c r="H2224" s="15" t="str">
        <f t="shared" si="137"/>
        <v>CONFIRMED BEARISH</v>
      </c>
    </row>
    <row r="2225" spans="1:8" ht="13.5" x14ac:dyDescent="0.25">
      <c r="A2225" s="4">
        <v>45244</v>
      </c>
      <c r="B2225" s="2">
        <v>2.86</v>
      </c>
      <c r="C2225" s="2">
        <v>2.86</v>
      </c>
      <c r="D2225" s="2">
        <v>24319</v>
      </c>
      <c r="E2225" s="2">
        <f t="shared" si="136"/>
        <v>3171619</v>
      </c>
      <c r="F2225" s="15" t="str">
        <f t="shared" si="139"/>
        <v>BEARISH</v>
      </c>
      <c r="G2225" s="15" t="str">
        <f t="shared" si="138"/>
        <v>NEUTRAL</v>
      </c>
      <c r="H2225" s="15" t="str">
        <f t="shared" si="137"/>
        <v>CONFIRMED BEARISH</v>
      </c>
    </row>
    <row r="2226" spans="1:8" ht="13.5" x14ac:dyDescent="0.25">
      <c r="A2226" s="4">
        <v>45245</v>
      </c>
      <c r="B2226" s="2">
        <v>2.89</v>
      </c>
      <c r="C2226" s="2">
        <v>2.89</v>
      </c>
      <c r="D2226" s="2">
        <v>1986</v>
      </c>
      <c r="E2226" s="2">
        <f t="shared" si="136"/>
        <v>3173605</v>
      </c>
      <c r="F2226" s="15" t="str">
        <f t="shared" si="139"/>
        <v>BEARISH</v>
      </c>
      <c r="G2226" s="15" t="str">
        <f t="shared" si="138"/>
        <v>NEUTRAL</v>
      </c>
      <c r="H2226" s="15" t="str">
        <f t="shared" si="137"/>
        <v>CONFIRMED BEARISH</v>
      </c>
    </row>
    <row r="2227" spans="1:8" ht="13.5" x14ac:dyDescent="0.25">
      <c r="A2227" s="4">
        <v>45246</v>
      </c>
      <c r="B2227" s="2">
        <v>2.89</v>
      </c>
      <c r="C2227" s="2">
        <v>2.89</v>
      </c>
      <c r="D2227" s="2">
        <v>2613</v>
      </c>
      <c r="E2227" s="2">
        <f t="shared" si="136"/>
        <v>3173605</v>
      </c>
      <c r="F2227" s="15" t="str">
        <f t="shared" si="139"/>
        <v>BEARISH</v>
      </c>
      <c r="G2227" s="15" t="str">
        <f t="shared" si="138"/>
        <v>NEUTRAL</v>
      </c>
      <c r="H2227" s="15" t="str">
        <f t="shared" si="137"/>
        <v>CONFIRMED BEARISH</v>
      </c>
    </row>
    <row r="2228" spans="1:8" ht="13.5" x14ac:dyDescent="0.25">
      <c r="A2228" s="4">
        <v>45247</v>
      </c>
      <c r="B2228" s="2">
        <v>2.86</v>
      </c>
      <c r="C2228" s="2">
        <v>2.86</v>
      </c>
      <c r="D2228" s="2">
        <v>2412</v>
      </c>
      <c r="E2228" s="2">
        <f t="shared" si="136"/>
        <v>3171193</v>
      </c>
      <c r="F2228" s="15" t="str">
        <f t="shared" si="139"/>
        <v>BEARISH</v>
      </c>
      <c r="G2228" s="15" t="str">
        <f t="shared" si="138"/>
        <v>NEUTRAL</v>
      </c>
      <c r="H2228" s="15" t="str">
        <f t="shared" si="137"/>
        <v>CONFIRMED BEARISH</v>
      </c>
    </row>
    <row r="2229" spans="1:8" ht="13.5" x14ac:dyDescent="0.25">
      <c r="A2229" s="4">
        <v>45250</v>
      </c>
      <c r="B2229" s="2">
        <v>2.81</v>
      </c>
      <c r="C2229" s="2">
        <v>2.81</v>
      </c>
      <c r="D2229" s="2">
        <v>3653</v>
      </c>
      <c r="E2229" s="2">
        <f t="shared" si="136"/>
        <v>3167540</v>
      </c>
      <c r="F2229" s="15" t="str">
        <f t="shared" si="139"/>
        <v>BEARISH</v>
      </c>
      <c r="G2229" s="15" t="str">
        <f t="shared" si="138"/>
        <v>NEUTRAL</v>
      </c>
      <c r="H2229" s="15" t="str">
        <f t="shared" si="137"/>
        <v>CONFIRMED BEARISH</v>
      </c>
    </row>
    <row r="2230" spans="1:8" ht="13.5" x14ac:dyDescent="0.25">
      <c r="A2230" s="4">
        <v>45251</v>
      </c>
      <c r="B2230" s="2">
        <v>2.8</v>
      </c>
      <c r="C2230" s="2">
        <v>2.8</v>
      </c>
      <c r="D2230" s="2">
        <v>16319</v>
      </c>
      <c r="E2230" s="2">
        <f t="shared" si="136"/>
        <v>3151221</v>
      </c>
      <c r="F2230" s="15" t="str">
        <f t="shared" si="139"/>
        <v>BEARISH</v>
      </c>
      <c r="G2230" s="15" t="str">
        <f t="shared" si="138"/>
        <v>NEUTRAL</v>
      </c>
      <c r="H2230" s="15" t="str">
        <f t="shared" si="137"/>
        <v>CONFIRMED BEARISH</v>
      </c>
    </row>
    <row r="2231" spans="1:8" ht="13.5" x14ac:dyDescent="0.25">
      <c r="A2231" s="4">
        <v>45252</v>
      </c>
      <c r="B2231" s="2">
        <v>2.7</v>
      </c>
      <c r="C2231" s="2">
        <v>2.7</v>
      </c>
      <c r="D2231" s="2">
        <v>68719</v>
      </c>
      <c r="E2231" s="2">
        <f t="shared" si="136"/>
        <v>3082502</v>
      </c>
      <c r="F2231" s="15" t="str">
        <f t="shared" si="139"/>
        <v>BEARISH</v>
      </c>
      <c r="G2231" s="15" t="str">
        <f t="shared" si="138"/>
        <v>WEAK</v>
      </c>
      <c r="H2231" s="15" t="str">
        <f t="shared" si="137"/>
        <v>CONFIRMED BEARISH</v>
      </c>
    </row>
    <row r="2232" spans="1:8" ht="13.5" x14ac:dyDescent="0.25">
      <c r="A2232" s="4">
        <v>45253</v>
      </c>
      <c r="B2232" s="2">
        <v>2.75</v>
      </c>
      <c r="C2232" s="2">
        <v>2.75</v>
      </c>
      <c r="D2232" s="2">
        <v>22210</v>
      </c>
      <c r="E2232" s="2">
        <f t="shared" si="136"/>
        <v>3104712</v>
      </c>
      <c r="F2232" s="15" t="str">
        <f t="shared" si="139"/>
        <v>BEARISH</v>
      </c>
      <c r="G2232" s="15" t="str">
        <f t="shared" si="138"/>
        <v>WEAK</v>
      </c>
      <c r="H2232" s="15" t="str">
        <f t="shared" si="137"/>
        <v>CONFIRMED BEARISH</v>
      </c>
    </row>
    <row r="2233" spans="1:8" ht="13.5" x14ac:dyDescent="0.25">
      <c r="A2233" s="4">
        <v>45254</v>
      </c>
      <c r="B2233" s="2">
        <v>2.75</v>
      </c>
      <c r="C2233" s="2">
        <v>2.75</v>
      </c>
      <c r="D2233" s="2">
        <v>76142</v>
      </c>
      <c r="E2233" s="2">
        <f t="shared" si="136"/>
        <v>3104712</v>
      </c>
      <c r="F2233" s="15" t="str">
        <f t="shared" si="139"/>
        <v>BEARISH</v>
      </c>
      <c r="G2233" s="15" t="str">
        <f t="shared" si="138"/>
        <v>WEAK</v>
      </c>
      <c r="H2233" s="15" t="str">
        <f t="shared" si="137"/>
        <v>CONFIRMED BEARISH</v>
      </c>
    </row>
    <row r="2234" spans="1:8" ht="13.5" x14ac:dyDescent="0.25">
      <c r="A2234" s="4">
        <v>45257</v>
      </c>
      <c r="B2234" s="2">
        <v>2.74</v>
      </c>
      <c r="C2234" s="2">
        <v>2.74</v>
      </c>
      <c r="D2234" s="2">
        <v>5022</v>
      </c>
      <c r="E2234" s="2">
        <f t="shared" si="136"/>
        <v>3099690</v>
      </c>
      <c r="F2234" s="15" t="str">
        <f t="shared" si="139"/>
        <v>BEARISH</v>
      </c>
      <c r="G2234" s="15" t="str">
        <f t="shared" si="138"/>
        <v>WEAK</v>
      </c>
      <c r="H2234" s="15" t="str">
        <f t="shared" si="137"/>
        <v>CONFIRMED BEARISH</v>
      </c>
    </row>
    <row r="2235" spans="1:8" ht="13.5" x14ac:dyDescent="0.25">
      <c r="A2235" s="4">
        <v>45258</v>
      </c>
      <c r="B2235" s="2">
        <v>2.79</v>
      </c>
      <c r="C2235" s="2">
        <v>2.79</v>
      </c>
      <c r="D2235" s="2">
        <v>14640</v>
      </c>
      <c r="E2235" s="2">
        <f t="shared" si="136"/>
        <v>3114330</v>
      </c>
      <c r="F2235" s="15" t="str">
        <f t="shared" si="139"/>
        <v>BEARISH</v>
      </c>
      <c r="G2235" s="15" t="str">
        <f t="shared" si="138"/>
        <v>NEUTRAL</v>
      </c>
      <c r="H2235" s="15" t="str">
        <f t="shared" si="137"/>
        <v>CONFIRMED BEARISH</v>
      </c>
    </row>
    <row r="2236" spans="1:8" ht="13.5" x14ac:dyDescent="0.25">
      <c r="A2236" s="4">
        <v>45259</v>
      </c>
      <c r="B2236" s="2">
        <v>2.78</v>
      </c>
      <c r="C2236" s="2">
        <v>2.78</v>
      </c>
      <c r="D2236" s="2">
        <v>5858</v>
      </c>
      <c r="E2236" s="2">
        <f t="shared" si="136"/>
        <v>3108472</v>
      </c>
      <c r="F2236" s="15" t="str">
        <f t="shared" si="139"/>
        <v>BULLISH</v>
      </c>
      <c r="G2236" s="15" t="str">
        <f t="shared" si="138"/>
        <v>NEUTRAL</v>
      </c>
      <c r="H2236" s="15" t="str">
        <f t="shared" si="137"/>
        <v>CONFIRMED BULLISH</v>
      </c>
    </row>
    <row r="2237" spans="1:8" ht="13.5" x14ac:dyDescent="0.25">
      <c r="A2237" s="4">
        <v>45260</v>
      </c>
      <c r="B2237" s="2">
        <v>2.77</v>
      </c>
      <c r="C2237" s="2">
        <v>2.77</v>
      </c>
      <c r="D2237" s="2">
        <v>4155</v>
      </c>
      <c r="E2237" s="2">
        <f t="shared" si="136"/>
        <v>3104317</v>
      </c>
      <c r="F2237" s="15" t="str">
        <f t="shared" si="139"/>
        <v>BEARISH</v>
      </c>
      <c r="G2237" s="15" t="str">
        <f t="shared" si="138"/>
        <v>NEUTRAL</v>
      </c>
      <c r="H2237" s="15" t="str">
        <f t="shared" si="137"/>
        <v>BEARISH DIVERGENCE</v>
      </c>
    </row>
    <row r="2238" spans="1:8" ht="13.5" x14ac:dyDescent="0.25">
      <c r="A2238" s="4">
        <v>45261</v>
      </c>
      <c r="B2238" s="2">
        <v>2.78</v>
      </c>
      <c r="C2238" s="2">
        <v>2.78</v>
      </c>
      <c r="D2238" s="2">
        <v>20359</v>
      </c>
      <c r="E2238" s="2">
        <f t="shared" si="136"/>
        <v>3124676</v>
      </c>
      <c r="F2238" s="15" t="str">
        <f t="shared" si="139"/>
        <v>BULLISH</v>
      </c>
      <c r="G2238" s="15" t="str">
        <f t="shared" si="138"/>
        <v>NEUTRAL</v>
      </c>
      <c r="H2238" s="15" t="str">
        <f t="shared" si="137"/>
        <v>CONFIRMED BULLISH</v>
      </c>
    </row>
    <row r="2239" spans="1:8" ht="13.5" x14ac:dyDescent="0.25">
      <c r="A2239" s="4">
        <v>45264</v>
      </c>
      <c r="B2239" s="2">
        <v>2.78</v>
      </c>
      <c r="C2239" s="2">
        <v>2.78</v>
      </c>
      <c r="D2239" s="2">
        <v>3741</v>
      </c>
      <c r="E2239" s="2">
        <f t="shared" si="136"/>
        <v>3124676</v>
      </c>
      <c r="F2239" s="15" t="str">
        <f t="shared" si="139"/>
        <v>BULLISH</v>
      </c>
      <c r="G2239" s="15" t="str">
        <f t="shared" si="138"/>
        <v>NEUTRAL</v>
      </c>
      <c r="H2239" s="15" t="str">
        <f t="shared" si="137"/>
        <v>CONFIRMED BULLISH</v>
      </c>
    </row>
    <row r="2240" spans="1:8" ht="13.5" x14ac:dyDescent="0.25">
      <c r="A2240" s="4">
        <v>45265</v>
      </c>
      <c r="B2240" s="2">
        <v>2.78</v>
      </c>
      <c r="C2240" s="2">
        <v>2.78</v>
      </c>
      <c r="D2240" s="2">
        <v>0</v>
      </c>
      <c r="E2240" s="2">
        <f t="shared" si="136"/>
        <v>3124676</v>
      </c>
      <c r="F2240" s="15" t="str">
        <f t="shared" si="139"/>
        <v>BULLISH</v>
      </c>
      <c r="G2240" s="15" t="str">
        <f t="shared" si="138"/>
        <v>NEUTRAL</v>
      </c>
      <c r="H2240" s="15" t="str">
        <f t="shared" si="137"/>
        <v>BULLISH DIVERGENCE</v>
      </c>
    </row>
    <row r="2241" spans="1:8" ht="13.5" x14ac:dyDescent="0.25">
      <c r="A2241" s="4">
        <v>45266</v>
      </c>
      <c r="B2241" s="2">
        <v>2.74</v>
      </c>
      <c r="C2241" s="2">
        <v>2.74</v>
      </c>
      <c r="D2241" s="2">
        <v>3298</v>
      </c>
      <c r="E2241" s="2">
        <f t="shared" si="136"/>
        <v>3121378</v>
      </c>
      <c r="F2241" s="15" t="str">
        <f t="shared" si="139"/>
        <v>BULLISH</v>
      </c>
      <c r="G2241" s="15" t="str">
        <f t="shared" si="138"/>
        <v>NEUTRAL</v>
      </c>
      <c r="H2241" s="15" t="str">
        <f t="shared" si="137"/>
        <v>BULLISH DIVERGENCE</v>
      </c>
    </row>
    <row r="2242" spans="1:8" ht="13.5" x14ac:dyDescent="0.25">
      <c r="A2242" s="4">
        <v>45267</v>
      </c>
      <c r="B2242" s="2">
        <v>2.78</v>
      </c>
      <c r="C2242" s="2">
        <v>2.78</v>
      </c>
      <c r="D2242" s="2">
        <v>2025</v>
      </c>
      <c r="E2242" s="2">
        <f t="shared" si="136"/>
        <v>3123403</v>
      </c>
      <c r="F2242" s="15" t="str">
        <f t="shared" si="139"/>
        <v>BULLISH</v>
      </c>
      <c r="G2242" s="15" t="str">
        <f t="shared" si="138"/>
        <v>NEUTRAL</v>
      </c>
      <c r="H2242" s="15" t="str">
        <f t="shared" si="137"/>
        <v>CONFIRMED BULLISH</v>
      </c>
    </row>
    <row r="2243" spans="1:8" ht="13.5" x14ac:dyDescent="0.25">
      <c r="A2243" s="4">
        <v>45268</v>
      </c>
      <c r="B2243" s="2">
        <v>2.78</v>
      </c>
      <c r="C2243" s="2">
        <v>2.78</v>
      </c>
      <c r="D2243" s="2">
        <v>1845</v>
      </c>
      <c r="E2243" s="2">
        <f t="shared" si="136"/>
        <v>3123403</v>
      </c>
      <c r="F2243" s="15" t="str">
        <f t="shared" si="139"/>
        <v>BEARISH</v>
      </c>
      <c r="G2243" s="15" t="str">
        <f t="shared" si="138"/>
        <v>NEUTRAL</v>
      </c>
      <c r="H2243" s="15" t="str">
        <f t="shared" si="137"/>
        <v>NEUTRAL</v>
      </c>
    </row>
    <row r="2244" spans="1:8" ht="13.5" x14ac:dyDescent="0.25">
      <c r="A2244" s="4">
        <v>45271</v>
      </c>
      <c r="B2244" s="2">
        <v>2.76</v>
      </c>
      <c r="C2244" s="2">
        <v>2.76</v>
      </c>
      <c r="D2244" s="2">
        <v>967</v>
      </c>
      <c r="E2244" s="2">
        <f t="shared" ref="E2244:E2307" si="140">IF(B2244&gt;B2243, E2243+D2244, IF(B2244&lt;B2243, E2243-D2244, E2243))</f>
        <v>3122436</v>
      </c>
      <c r="F2244" s="15" t="str">
        <f t="shared" si="139"/>
        <v>BEARISH</v>
      </c>
      <c r="G2244" s="15" t="str">
        <f t="shared" si="138"/>
        <v>NEUTRAL</v>
      </c>
      <c r="H2244" s="15" t="str">
        <f t="shared" si="137"/>
        <v>CONFIRMED BEARISH</v>
      </c>
    </row>
    <row r="2245" spans="1:8" ht="13.5" x14ac:dyDescent="0.25">
      <c r="A2245" s="4">
        <v>45272</v>
      </c>
      <c r="B2245" s="2">
        <v>2.74</v>
      </c>
      <c r="C2245" s="2">
        <v>2.74</v>
      </c>
      <c r="D2245" s="2">
        <v>17176</v>
      </c>
      <c r="E2245" s="2">
        <f t="shared" si="140"/>
        <v>3105260</v>
      </c>
      <c r="F2245" s="15" t="str">
        <f t="shared" si="139"/>
        <v>BEARISH</v>
      </c>
      <c r="G2245" s="15" t="str">
        <f t="shared" si="138"/>
        <v>NEUTRAL</v>
      </c>
      <c r="H2245" s="15" t="str">
        <f t="shared" si="137"/>
        <v>CONFIRMED BEARISH</v>
      </c>
    </row>
    <row r="2246" spans="1:8" ht="13.5" x14ac:dyDescent="0.25">
      <c r="A2246" s="4">
        <v>45273</v>
      </c>
      <c r="B2246" s="2">
        <v>2.75</v>
      </c>
      <c r="C2246" s="2">
        <v>2.75</v>
      </c>
      <c r="D2246" s="2">
        <v>4640</v>
      </c>
      <c r="E2246" s="2">
        <f t="shared" si="140"/>
        <v>3109900</v>
      </c>
      <c r="F2246" s="15" t="str">
        <f t="shared" si="139"/>
        <v>BEARISH</v>
      </c>
      <c r="G2246" s="15" t="str">
        <f t="shared" si="138"/>
        <v>NEUTRAL</v>
      </c>
      <c r="H2246" s="1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BEARISH DIVERGENCE</v>
      </c>
    </row>
    <row r="2247" spans="1:8" ht="13.5" x14ac:dyDescent="0.25">
      <c r="A2247" s="4">
        <v>45274</v>
      </c>
      <c r="B2247" s="2">
        <v>2.74</v>
      </c>
      <c r="C2247" s="2">
        <v>2.74</v>
      </c>
      <c r="D2247" s="2">
        <v>9162</v>
      </c>
      <c r="E2247" s="2">
        <f t="shared" si="140"/>
        <v>3100738</v>
      </c>
      <c r="F2247" s="15" t="str">
        <f t="shared" si="139"/>
        <v>BEARISH</v>
      </c>
      <c r="G2247" s="15" t="str">
        <f t="shared" ref="G2247:G2310" si="142">IF((E2247-E2242)/E2242 &gt; 0.02, "STRONG",
 IF((E2247-E2242)/E2242 &lt; -0.02, "WEAK", "NEUTRAL"))</f>
        <v>NEUTRAL</v>
      </c>
      <c r="H2247" s="15" t="str">
        <f t="shared" si="141"/>
        <v>CONFIRMED BEARISH</v>
      </c>
    </row>
    <row r="2248" spans="1:8" ht="13.5" x14ac:dyDescent="0.25">
      <c r="A2248" s="4">
        <v>45275</v>
      </c>
      <c r="B2248" s="2">
        <v>2.75</v>
      </c>
      <c r="C2248" s="2">
        <v>2.75</v>
      </c>
      <c r="D2248" s="2">
        <v>28553</v>
      </c>
      <c r="E2248" s="2">
        <f t="shared" si="140"/>
        <v>3129291</v>
      </c>
      <c r="F2248" s="15" t="str">
        <f t="shared" ref="F2248:F2311" si="143">IF(E2248&gt;E2243,"BULLISH",IF(E2248&lt;E2243,"BEARISH","NEUTRAL"))</f>
        <v>BULLISH</v>
      </c>
      <c r="G2248" s="15" t="str">
        <f t="shared" si="142"/>
        <v>NEUTRAL</v>
      </c>
      <c r="H2248" s="15" t="str">
        <f t="shared" si="141"/>
        <v>BULLISH DIVERGENCE</v>
      </c>
    </row>
    <row r="2249" spans="1:8" ht="13.5" x14ac:dyDescent="0.25">
      <c r="A2249" s="4">
        <v>45278</v>
      </c>
      <c r="B2249" s="2">
        <v>2.73</v>
      </c>
      <c r="C2249" s="2">
        <v>2.73</v>
      </c>
      <c r="D2249" s="2">
        <v>6942</v>
      </c>
      <c r="E2249" s="2">
        <f t="shared" si="140"/>
        <v>3122349</v>
      </c>
      <c r="F2249" s="15" t="str">
        <f t="shared" si="143"/>
        <v>BEARISH</v>
      </c>
      <c r="G2249" s="15" t="str">
        <f t="shared" si="142"/>
        <v>NEUTRAL</v>
      </c>
      <c r="H2249" s="15" t="str">
        <f t="shared" si="141"/>
        <v>CONFIRMED BEARISH</v>
      </c>
    </row>
    <row r="2250" spans="1:8" ht="13.5" x14ac:dyDescent="0.25">
      <c r="A2250" s="4">
        <v>45279</v>
      </c>
      <c r="B2250" s="2">
        <v>2.72</v>
      </c>
      <c r="C2250" s="2">
        <v>2.72</v>
      </c>
      <c r="D2250" s="2">
        <v>16516</v>
      </c>
      <c r="E2250" s="2">
        <f t="shared" si="140"/>
        <v>3105833</v>
      </c>
      <c r="F2250" s="15" t="str">
        <f t="shared" si="143"/>
        <v>BULLISH</v>
      </c>
      <c r="G2250" s="15" t="str">
        <f t="shared" si="142"/>
        <v>NEUTRAL</v>
      </c>
      <c r="H2250" s="15" t="str">
        <f t="shared" si="141"/>
        <v>BULLISH DIVERGENCE</v>
      </c>
    </row>
    <row r="2251" spans="1:8" ht="13.5" x14ac:dyDescent="0.25">
      <c r="A2251" s="4">
        <v>45280</v>
      </c>
      <c r="B2251" s="2">
        <v>2.72</v>
      </c>
      <c r="C2251" s="2">
        <v>2.72</v>
      </c>
      <c r="D2251" s="2">
        <v>208</v>
      </c>
      <c r="E2251" s="2">
        <f t="shared" si="140"/>
        <v>3105833</v>
      </c>
      <c r="F2251" s="15" t="str">
        <f t="shared" si="143"/>
        <v>BEARISH</v>
      </c>
      <c r="G2251" s="15" t="str">
        <f t="shared" si="142"/>
        <v>NEUTRAL</v>
      </c>
      <c r="H2251" s="15" t="str">
        <f t="shared" si="141"/>
        <v>CONFIRMED BEARISH</v>
      </c>
    </row>
    <row r="2252" spans="1:8" ht="13.5" x14ac:dyDescent="0.25">
      <c r="A2252" s="4">
        <v>45281</v>
      </c>
      <c r="B2252" s="2">
        <v>2.74</v>
      </c>
      <c r="C2252" s="2">
        <v>2.74</v>
      </c>
      <c r="D2252" s="2">
        <v>39274</v>
      </c>
      <c r="E2252" s="2">
        <f t="shared" si="140"/>
        <v>3145107</v>
      </c>
      <c r="F2252" s="15" t="str">
        <f t="shared" si="143"/>
        <v>BULLISH</v>
      </c>
      <c r="G2252" s="15" t="str">
        <f t="shared" si="142"/>
        <v>NEUTRAL</v>
      </c>
      <c r="H2252" s="15" t="str">
        <f t="shared" si="141"/>
        <v>NEUTRAL</v>
      </c>
    </row>
    <row r="2253" spans="1:8" ht="13.5" x14ac:dyDescent="0.25">
      <c r="A2253" s="4">
        <v>45282</v>
      </c>
      <c r="B2253" s="2">
        <v>2.73</v>
      </c>
      <c r="C2253" s="2">
        <v>2.73</v>
      </c>
      <c r="D2253" s="2">
        <v>195</v>
      </c>
      <c r="E2253" s="2">
        <f t="shared" si="140"/>
        <v>3144912</v>
      </c>
      <c r="F2253" s="15" t="str">
        <f t="shared" si="143"/>
        <v>BULLISH</v>
      </c>
      <c r="G2253" s="15" t="str">
        <f t="shared" si="142"/>
        <v>NEUTRAL</v>
      </c>
      <c r="H2253" s="15" t="str">
        <f t="shared" si="141"/>
        <v>BULLISH DIVERGENCE</v>
      </c>
    </row>
    <row r="2254" spans="1:8" ht="13.5" x14ac:dyDescent="0.25">
      <c r="A2254" s="4">
        <v>45285</v>
      </c>
      <c r="B2254" s="2">
        <v>2.67</v>
      </c>
      <c r="C2254" s="2">
        <v>2.67</v>
      </c>
      <c r="D2254" s="2">
        <v>1507</v>
      </c>
      <c r="E2254" s="2">
        <f t="shared" si="140"/>
        <v>3143405</v>
      </c>
      <c r="F2254" s="15" t="str">
        <f t="shared" si="143"/>
        <v>BULLISH</v>
      </c>
      <c r="G2254" s="15" t="str">
        <f t="shared" si="142"/>
        <v>NEUTRAL</v>
      </c>
      <c r="H2254" s="15" t="str">
        <f t="shared" si="141"/>
        <v>BULLISH DIVERGENCE</v>
      </c>
    </row>
    <row r="2255" spans="1:8" ht="13.5" x14ac:dyDescent="0.25">
      <c r="A2255" s="4">
        <v>45286</v>
      </c>
      <c r="B2255" s="2">
        <v>2.7</v>
      </c>
      <c r="C2255" s="2">
        <v>2.7</v>
      </c>
      <c r="D2255" s="2">
        <v>4893</v>
      </c>
      <c r="E2255" s="2">
        <f t="shared" si="140"/>
        <v>3148298</v>
      </c>
      <c r="F2255" s="15" t="str">
        <f t="shared" si="143"/>
        <v>BULLISH</v>
      </c>
      <c r="G2255" s="15" t="str">
        <f t="shared" si="142"/>
        <v>NEUTRAL</v>
      </c>
      <c r="H2255" s="15" t="str">
        <f t="shared" si="141"/>
        <v>BULLISH DIVERGENCE</v>
      </c>
    </row>
    <row r="2256" spans="1:8" ht="13.5" x14ac:dyDescent="0.25">
      <c r="A2256" s="4">
        <v>45287</v>
      </c>
      <c r="B2256" s="2">
        <v>2.7</v>
      </c>
      <c r="C2256" s="2">
        <v>2.7</v>
      </c>
      <c r="D2256" s="2">
        <v>4113</v>
      </c>
      <c r="E2256" s="2">
        <f t="shared" si="140"/>
        <v>3148298</v>
      </c>
      <c r="F2256" s="15" t="str">
        <f t="shared" si="143"/>
        <v>BULLISH</v>
      </c>
      <c r="G2256" s="15" t="str">
        <f t="shared" si="142"/>
        <v>NEUTRAL</v>
      </c>
      <c r="H2256" s="15" t="str">
        <f t="shared" si="141"/>
        <v>BULLISH DIVERGENCE</v>
      </c>
    </row>
    <row r="2257" spans="1:8" ht="13.5" x14ac:dyDescent="0.25">
      <c r="A2257" s="4">
        <v>45288</v>
      </c>
      <c r="B2257" s="2">
        <v>2.71</v>
      </c>
      <c r="C2257" s="2">
        <v>2.71</v>
      </c>
      <c r="D2257" s="2">
        <v>5030</v>
      </c>
      <c r="E2257" s="2">
        <f t="shared" si="140"/>
        <v>3153328</v>
      </c>
      <c r="F2257" s="15" t="str">
        <f t="shared" si="143"/>
        <v>BULLISH</v>
      </c>
      <c r="G2257" s="15" t="str">
        <f t="shared" si="142"/>
        <v>NEUTRAL</v>
      </c>
      <c r="H2257" s="15" t="str">
        <f t="shared" si="141"/>
        <v>BULLISH DIVERGENCE</v>
      </c>
    </row>
    <row r="2258" spans="1:8" ht="13.5" x14ac:dyDescent="0.25">
      <c r="A2258" s="4">
        <v>45289</v>
      </c>
      <c r="B2258" s="2">
        <v>2.7</v>
      </c>
      <c r="C2258" s="2">
        <v>2.7</v>
      </c>
      <c r="D2258" s="2">
        <v>822</v>
      </c>
      <c r="E2258" s="2">
        <f t="shared" si="140"/>
        <v>3152506</v>
      </c>
      <c r="F2258" s="15" t="str">
        <f t="shared" si="143"/>
        <v>BULLISH</v>
      </c>
      <c r="G2258" s="15" t="str">
        <f t="shared" si="142"/>
        <v>NEUTRAL</v>
      </c>
      <c r="H2258" s="15" t="str">
        <f t="shared" si="141"/>
        <v>BULLISH DIVERGENCE</v>
      </c>
    </row>
    <row r="2259" spans="1:8" ht="13.5" x14ac:dyDescent="0.25">
      <c r="A2259" s="4">
        <v>45293</v>
      </c>
      <c r="B2259" s="2">
        <v>2.73</v>
      </c>
      <c r="C2259" s="2">
        <v>2.73</v>
      </c>
      <c r="D2259" s="2">
        <v>3794</v>
      </c>
      <c r="E2259" s="2">
        <f t="shared" si="140"/>
        <v>3156300</v>
      </c>
      <c r="F2259" s="15" t="str">
        <f t="shared" si="143"/>
        <v>BULLISH</v>
      </c>
      <c r="G2259" s="15" t="str">
        <f t="shared" si="142"/>
        <v>NEUTRAL</v>
      </c>
      <c r="H2259" s="15" t="str">
        <f t="shared" si="141"/>
        <v>CONFIRMED BULLISH</v>
      </c>
    </row>
    <row r="2260" spans="1:8" ht="13.5" x14ac:dyDescent="0.25">
      <c r="A2260" s="4">
        <v>45294</v>
      </c>
      <c r="B2260" s="2">
        <v>2.72</v>
      </c>
      <c r="C2260" s="2">
        <v>2.72</v>
      </c>
      <c r="D2260" s="2">
        <v>10590</v>
      </c>
      <c r="E2260" s="2">
        <f t="shared" si="140"/>
        <v>3145710</v>
      </c>
      <c r="F2260" s="15" t="str">
        <f t="shared" si="143"/>
        <v>BEARISH</v>
      </c>
      <c r="G2260" s="15" t="str">
        <f t="shared" si="142"/>
        <v>NEUTRAL</v>
      </c>
      <c r="H2260" s="15" t="str">
        <f t="shared" si="141"/>
        <v>BEARISH DIVERGENCE</v>
      </c>
    </row>
    <row r="2261" spans="1:8" ht="13.5" x14ac:dyDescent="0.25">
      <c r="A2261" s="4">
        <v>45295</v>
      </c>
      <c r="B2261" s="2">
        <v>2.72</v>
      </c>
      <c r="C2261" s="2">
        <v>2.72</v>
      </c>
      <c r="D2261" s="2">
        <v>2091</v>
      </c>
      <c r="E2261" s="2">
        <f t="shared" si="140"/>
        <v>3145710</v>
      </c>
      <c r="F2261" s="15" t="str">
        <f t="shared" si="143"/>
        <v>BEARISH</v>
      </c>
      <c r="G2261" s="15" t="str">
        <f t="shared" si="142"/>
        <v>NEUTRAL</v>
      </c>
      <c r="H2261" s="15" t="str">
        <f t="shared" si="141"/>
        <v>BEARISH DIVERGENCE</v>
      </c>
    </row>
    <row r="2262" spans="1:8" ht="13.5" x14ac:dyDescent="0.25">
      <c r="A2262" s="4">
        <v>45296</v>
      </c>
      <c r="B2262" s="2">
        <v>2.69</v>
      </c>
      <c r="C2262" s="2">
        <v>2.69</v>
      </c>
      <c r="D2262" s="2">
        <v>1560</v>
      </c>
      <c r="E2262" s="2">
        <f t="shared" si="140"/>
        <v>3144150</v>
      </c>
      <c r="F2262" s="15" t="str">
        <f t="shared" si="143"/>
        <v>BEARISH</v>
      </c>
      <c r="G2262" s="15" t="str">
        <f t="shared" si="142"/>
        <v>NEUTRAL</v>
      </c>
      <c r="H2262" s="15" t="str">
        <f t="shared" si="141"/>
        <v>CONFIRMED BEARISH</v>
      </c>
    </row>
    <row r="2263" spans="1:8" ht="13.5" x14ac:dyDescent="0.25">
      <c r="A2263" s="4">
        <v>45299</v>
      </c>
      <c r="B2263" s="2">
        <v>2.7</v>
      </c>
      <c r="C2263" s="2">
        <v>2.7</v>
      </c>
      <c r="D2263" s="2">
        <v>42344</v>
      </c>
      <c r="E2263" s="2">
        <f t="shared" si="140"/>
        <v>3186494</v>
      </c>
      <c r="F2263" s="15" t="str">
        <f t="shared" si="143"/>
        <v>BULLISH</v>
      </c>
      <c r="G2263" s="15" t="str">
        <f t="shared" si="142"/>
        <v>NEUTRAL</v>
      </c>
      <c r="H2263" s="15" t="str">
        <f t="shared" si="141"/>
        <v>NEUTRAL</v>
      </c>
    </row>
    <row r="2264" spans="1:8" ht="13.5" x14ac:dyDescent="0.25">
      <c r="A2264" s="4">
        <v>45300</v>
      </c>
      <c r="B2264" s="2">
        <v>2.65</v>
      </c>
      <c r="C2264" s="2">
        <v>2.65</v>
      </c>
      <c r="D2264" s="2">
        <v>22528</v>
      </c>
      <c r="E2264" s="2">
        <f t="shared" si="140"/>
        <v>3163966</v>
      </c>
      <c r="F2264" s="15" t="str">
        <f t="shared" si="143"/>
        <v>BULLISH</v>
      </c>
      <c r="G2264" s="15" t="str">
        <f t="shared" si="142"/>
        <v>NEUTRAL</v>
      </c>
      <c r="H2264" s="15" t="str">
        <f t="shared" si="141"/>
        <v>BULLISH DIVERGENCE</v>
      </c>
    </row>
    <row r="2265" spans="1:8" ht="13.5" x14ac:dyDescent="0.25">
      <c r="A2265" s="4">
        <v>45301</v>
      </c>
      <c r="B2265" s="2">
        <v>2.6</v>
      </c>
      <c r="C2265" s="2">
        <v>2.6</v>
      </c>
      <c r="D2265" s="2">
        <v>25052</v>
      </c>
      <c r="E2265" s="2">
        <f t="shared" si="140"/>
        <v>3138914</v>
      </c>
      <c r="F2265" s="15" t="str">
        <f t="shared" si="143"/>
        <v>BEARISH</v>
      </c>
      <c r="G2265" s="15" t="str">
        <f t="shared" si="142"/>
        <v>NEUTRAL</v>
      </c>
      <c r="H2265" s="15" t="str">
        <f t="shared" si="141"/>
        <v>CONFIRMED BEARISH</v>
      </c>
    </row>
    <row r="2266" spans="1:8" ht="13.5" x14ac:dyDescent="0.25">
      <c r="A2266" s="4">
        <v>45302</v>
      </c>
      <c r="B2266" s="2">
        <v>2.7</v>
      </c>
      <c r="C2266" s="2">
        <v>2.7</v>
      </c>
      <c r="D2266" s="2">
        <v>911</v>
      </c>
      <c r="E2266" s="2">
        <f t="shared" si="140"/>
        <v>3139825</v>
      </c>
      <c r="F2266" s="15" t="str">
        <f t="shared" si="143"/>
        <v>BEARISH</v>
      </c>
      <c r="G2266" s="15" t="str">
        <f t="shared" si="142"/>
        <v>NEUTRAL</v>
      </c>
      <c r="H2266" s="15" t="str">
        <f t="shared" si="141"/>
        <v>CONFIRMED BEARISH</v>
      </c>
    </row>
    <row r="2267" spans="1:8" ht="13.5" x14ac:dyDescent="0.25">
      <c r="A2267" s="4">
        <v>45303</v>
      </c>
      <c r="B2267" s="2">
        <v>2.7</v>
      </c>
      <c r="C2267" s="2">
        <v>2.7</v>
      </c>
      <c r="D2267" s="2">
        <v>2368</v>
      </c>
      <c r="E2267" s="2">
        <f t="shared" si="140"/>
        <v>3139825</v>
      </c>
      <c r="F2267" s="15" t="str">
        <f t="shared" si="143"/>
        <v>BEARISH</v>
      </c>
      <c r="G2267" s="15" t="str">
        <f t="shared" si="142"/>
        <v>NEUTRAL</v>
      </c>
      <c r="H2267" s="15" t="str">
        <f t="shared" si="141"/>
        <v>BEARISH DIVERGENCE</v>
      </c>
    </row>
    <row r="2268" spans="1:8" ht="13.5" x14ac:dyDescent="0.25">
      <c r="A2268" s="4">
        <v>45306</v>
      </c>
      <c r="B2268" s="2">
        <v>2.7</v>
      </c>
      <c r="C2268" s="2">
        <v>2.7</v>
      </c>
      <c r="D2268" s="2">
        <v>80491</v>
      </c>
      <c r="E2268" s="2">
        <f t="shared" si="140"/>
        <v>3139825</v>
      </c>
      <c r="F2268" s="15" t="str">
        <f t="shared" si="143"/>
        <v>BEARISH</v>
      </c>
      <c r="G2268" s="15" t="str">
        <f t="shared" si="142"/>
        <v>NEUTRAL</v>
      </c>
      <c r="H2268" s="15" t="str">
        <f t="shared" si="141"/>
        <v>NEUTRAL</v>
      </c>
    </row>
    <row r="2269" spans="1:8" ht="13.5" x14ac:dyDescent="0.25">
      <c r="A2269" s="4">
        <v>45307</v>
      </c>
      <c r="B2269" s="2">
        <v>2.7</v>
      </c>
      <c r="C2269" s="2">
        <v>2.7</v>
      </c>
      <c r="D2269" s="2">
        <v>500</v>
      </c>
      <c r="E2269" s="2">
        <f t="shared" si="140"/>
        <v>3139825</v>
      </c>
      <c r="F2269" s="15" t="str">
        <f t="shared" si="143"/>
        <v>BEARISH</v>
      </c>
      <c r="G2269" s="15" t="str">
        <f t="shared" si="142"/>
        <v>NEUTRAL</v>
      </c>
      <c r="H2269" s="15" t="str">
        <f t="shared" si="141"/>
        <v>BEARISH DIVERGENCE</v>
      </c>
    </row>
    <row r="2270" spans="1:8" ht="13.5" x14ac:dyDescent="0.25">
      <c r="A2270" s="4">
        <v>45308</v>
      </c>
      <c r="B2270" s="2">
        <v>2.71</v>
      </c>
      <c r="C2270" s="2">
        <v>2.71</v>
      </c>
      <c r="D2270" s="2">
        <v>1</v>
      </c>
      <c r="E2270" s="2">
        <f t="shared" si="140"/>
        <v>3139826</v>
      </c>
      <c r="F2270" s="15" t="str">
        <f t="shared" si="143"/>
        <v>BULLISH</v>
      </c>
      <c r="G2270" s="15" t="str">
        <f t="shared" si="142"/>
        <v>NEUTRAL</v>
      </c>
      <c r="H2270" s="15" t="str">
        <f t="shared" si="141"/>
        <v>CONFIRMED BULLISH</v>
      </c>
    </row>
    <row r="2271" spans="1:8" ht="13.5" x14ac:dyDescent="0.25">
      <c r="A2271" s="4">
        <v>45309</v>
      </c>
      <c r="B2271" s="2">
        <v>2.71</v>
      </c>
      <c r="C2271" s="2">
        <v>2.71</v>
      </c>
      <c r="D2271" s="2">
        <v>5</v>
      </c>
      <c r="E2271" s="2">
        <f t="shared" si="140"/>
        <v>3139826</v>
      </c>
      <c r="F2271" s="15" t="str">
        <f t="shared" si="143"/>
        <v>BULLISH</v>
      </c>
      <c r="G2271" s="15" t="str">
        <f t="shared" si="142"/>
        <v>NEUTRAL</v>
      </c>
      <c r="H2271" s="15" t="str">
        <f t="shared" si="141"/>
        <v>CONFIRMED BULLISH</v>
      </c>
    </row>
    <row r="2272" spans="1:8" ht="13.5" x14ac:dyDescent="0.25">
      <c r="A2272" s="4">
        <v>45310</v>
      </c>
      <c r="B2272" s="2">
        <v>2.71</v>
      </c>
      <c r="C2272" s="2">
        <v>2.71</v>
      </c>
      <c r="D2272" s="2">
        <v>3295</v>
      </c>
      <c r="E2272" s="2">
        <f t="shared" si="140"/>
        <v>3139826</v>
      </c>
      <c r="F2272" s="15" t="str">
        <f t="shared" si="143"/>
        <v>BULLISH</v>
      </c>
      <c r="G2272" s="15" t="str">
        <f t="shared" si="142"/>
        <v>NEUTRAL</v>
      </c>
      <c r="H2272" s="15" t="str">
        <f t="shared" si="141"/>
        <v>CONFIRMED BULLISH</v>
      </c>
    </row>
    <row r="2273" spans="1:8" ht="13.5" x14ac:dyDescent="0.25">
      <c r="A2273" s="4">
        <v>45313</v>
      </c>
      <c r="B2273" s="2">
        <v>2.71</v>
      </c>
      <c r="C2273" s="2">
        <v>2.71</v>
      </c>
      <c r="D2273" s="2">
        <v>226</v>
      </c>
      <c r="E2273" s="2">
        <f t="shared" si="140"/>
        <v>3139826</v>
      </c>
      <c r="F2273" s="15" t="str">
        <f t="shared" si="143"/>
        <v>BULLISH</v>
      </c>
      <c r="G2273" s="15" t="str">
        <f t="shared" si="142"/>
        <v>NEUTRAL</v>
      </c>
      <c r="H2273" s="15" t="str">
        <f t="shared" si="141"/>
        <v>CONFIRMED BULLISH</v>
      </c>
    </row>
    <row r="2274" spans="1:8" ht="13.5" x14ac:dyDescent="0.25">
      <c r="A2274" s="4">
        <v>45314</v>
      </c>
      <c r="B2274" s="2">
        <v>2.69</v>
      </c>
      <c r="C2274" s="2">
        <v>2.69</v>
      </c>
      <c r="D2274" s="2">
        <v>2135</v>
      </c>
      <c r="E2274" s="2">
        <f t="shared" si="140"/>
        <v>3137691</v>
      </c>
      <c r="F2274" s="15" t="str">
        <f t="shared" si="143"/>
        <v>BEARISH</v>
      </c>
      <c r="G2274" s="15" t="str">
        <f t="shared" si="142"/>
        <v>NEUTRAL</v>
      </c>
      <c r="H2274" s="15" t="str">
        <f t="shared" si="141"/>
        <v>CONFIRMED BEARISH</v>
      </c>
    </row>
    <row r="2275" spans="1:8" ht="13.5" x14ac:dyDescent="0.25">
      <c r="A2275" s="4">
        <v>45315</v>
      </c>
      <c r="B2275" s="2">
        <v>2.65</v>
      </c>
      <c r="C2275" s="2">
        <v>2.65</v>
      </c>
      <c r="D2275" s="2">
        <v>2747</v>
      </c>
      <c r="E2275" s="2">
        <f t="shared" si="140"/>
        <v>3134944</v>
      </c>
      <c r="F2275" s="15" t="str">
        <f t="shared" si="143"/>
        <v>BEARISH</v>
      </c>
      <c r="G2275" s="15" t="str">
        <f t="shared" si="142"/>
        <v>NEUTRAL</v>
      </c>
      <c r="H2275" s="15" t="str">
        <f t="shared" si="141"/>
        <v>CONFIRMED BEARISH</v>
      </c>
    </row>
    <row r="2276" spans="1:8" ht="13.5" x14ac:dyDescent="0.25">
      <c r="A2276" s="4">
        <v>45316</v>
      </c>
      <c r="B2276" s="2">
        <v>2.7</v>
      </c>
      <c r="C2276" s="2">
        <v>2.7</v>
      </c>
      <c r="D2276" s="2">
        <v>23310</v>
      </c>
      <c r="E2276" s="2">
        <f t="shared" si="140"/>
        <v>3158254</v>
      </c>
      <c r="F2276" s="15" t="str">
        <f t="shared" si="143"/>
        <v>BULLISH</v>
      </c>
      <c r="G2276" s="15" t="str">
        <f t="shared" si="142"/>
        <v>NEUTRAL</v>
      </c>
      <c r="H2276" s="15" t="str">
        <f t="shared" si="141"/>
        <v>BULLISH DIVERGENCE</v>
      </c>
    </row>
    <row r="2277" spans="1:8" ht="13.5" x14ac:dyDescent="0.25">
      <c r="A2277" s="4">
        <v>45317</v>
      </c>
      <c r="B2277" s="2">
        <v>2.68</v>
      </c>
      <c r="C2277" s="2">
        <v>2.68</v>
      </c>
      <c r="D2277" s="2">
        <v>5155</v>
      </c>
      <c r="E2277" s="2">
        <f t="shared" si="140"/>
        <v>3153099</v>
      </c>
      <c r="F2277" s="15" t="str">
        <f t="shared" si="143"/>
        <v>BULLISH</v>
      </c>
      <c r="G2277" s="15" t="str">
        <f t="shared" si="142"/>
        <v>NEUTRAL</v>
      </c>
      <c r="H2277" s="15" t="str">
        <f t="shared" si="141"/>
        <v>BULLISH DIVERGENCE</v>
      </c>
    </row>
    <row r="2278" spans="1:8" ht="13.5" x14ac:dyDescent="0.25">
      <c r="A2278" s="4">
        <v>45320</v>
      </c>
      <c r="B2278" s="2">
        <v>2.65</v>
      </c>
      <c r="C2278" s="2">
        <v>2.65</v>
      </c>
      <c r="D2278" s="2">
        <v>3929</v>
      </c>
      <c r="E2278" s="2">
        <f t="shared" si="140"/>
        <v>3149170</v>
      </c>
      <c r="F2278" s="15" t="str">
        <f t="shared" si="143"/>
        <v>BULLISH</v>
      </c>
      <c r="G2278" s="15" t="str">
        <f t="shared" si="142"/>
        <v>NEUTRAL</v>
      </c>
      <c r="H2278" s="15" t="str">
        <f t="shared" si="141"/>
        <v>BULLISH DIVERGENCE</v>
      </c>
    </row>
    <row r="2279" spans="1:8" ht="13.5" x14ac:dyDescent="0.25">
      <c r="A2279" s="4">
        <v>45321</v>
      </c>
      <c r="B2279" s="2">
        <v>2.62</v>
      </c>
      <c r="C2279" s="2">
        <v>2.62</v>
      </c>
      <c r="D2279" s="2">
        <v>13780</v>
      </c>
      <c r="E2279" s="2">
        <f t="shared" si="140"/>
        <v>3135390</v>
      </c>
      <c r="F2279" s="15" t="str">
        <f t="shared" si="143"/>
        <v>BEARISH</v>
      </c>
      <c r="G2279" s="15" t="str">
        <f t="shared" si="142"/>
        <v>NEUTRAL</v>
      </c>
      <c r="H2279" s="15" t="str">
        <f t="shared" si="141"/>
        <v>CONFIRMED BEARISH</v>
      </c>
    </row>
    <row r="2280" spans="1:8" ht="13.5" x14ac:dyDescent="0.25">
      <c r="A2280" s="4">
        <v>45322</v>
      </c>
      <c r="B2280" s="2">
        <v>2.65</v>
      </c>
      <c r="C2280" s="2">
        <v>2.65</v>
      </c>
      <c r="D2280" s="2">
        <v>4974</v>
      </c>
      <c r="E2280" s="2">
        <f t="shared" si="140"/>
        <v>3140364</v>
      </c>
      <c r="F2280" s="15" t="str">
        <f t="shared" si="143"/>
        <v>BULLISH</v>
      </c>
      <c r="G2280" s="15" t="str">
        <f t="shared" si="142"/>
        <v>NEUTRAL</v>
      </c>
      <c r="H2280" s="15" t="str">
        <f t="shared" si="141"/>
        <v>NEUTRAL</v>
      </c>
    </row>
    <row r="2281" spans="1:8" ht="13.5" x14ac:dyDescent="0.25">
      <c r="A2281" s="4">
        <v>45323</v>
      </c>
      <c r="B2281" s="2">
        <v>2.65</v>
      </c>
      <c r="C2281" s="2">
        <v>2.65</v>
      </c>
      <c r="D2281" s="2">
        <v>0</v>
      </c>
      <c r="E2281" s="2">
        <f t="shared" si="140"/>
        <v>3140364</v>
      </c>
      <c r="F2281" s="15" t="str">
        <f t="shared" si="143"/>
        <v>BEARISH</v>
      </c>
      <c r="G2281" s="15" t="str">
        <f t="shared" si="142"/>
        <v>NEUTRAL</v>
      </c>
      <c r="H2281" s="15" t="str">
        <f t="shared" si="141"/>
        <v>CONFIRMED BEARISH</v>
      </c>
    </row>
    <row r="2282" spans="1:8" ht="13.5" x14ac:dyDescent="0.25">
      <c r="A2282" s="4">
        <v>45324</v>
      </c>
      <c r="B2282" s="2">
        <v>2.65</v>
      </c>
      <c r="C2282" s="2">
        <v>2.65</v>
      </c>
      <c r="D2282" s="2">
        <v>0</v>
      </c>
      <c r="E2282" s="2">
        <f t="shared" si="140"/>
        <v>3140364</v>
      </c>
      <c r="F2282" s="15" t="str">
        <f t="shared" si="143"/>
        <v>BEARISH</v>
      </c>
      <c r="G2282" s="15" t="str">
        <f t="shared" si="142"/>
        <v>NEUTRAL</v>
      </c>
      <c r="H2282" s="15" t="str">
        <f t="shared" si="141"/>
        <v>CONFIRMED BEARISH</v>
      </c>
    </row>
    <row r="2283" spans="1:8" ht="13.5" x14ac:dyDescent="0.25">
      <c r="A2283" s="4">
        <v>45327</v>
      </c>
      <c r="B2283" s="2">
        <v>2.65</v>
      </c>
      <c r="C2283" s="2">
        <v>2.65</v>
      </c>
      <c r="D2283" s="2">
        <v>2800</v>
      </c>
      <c r="E2283" s="2">
        <f t="shared" si="140"/>
        <v>3140364</v>
      </c>
      <c r="F2283" s="15" t="str">
        <f t="shared" si="143"/>
        <v>BEARISH</v>
      </c>
      <c r="G2283" s="15" t="str">
        <f t="shared" si="142"/>
        <v>NEUTRAL</v>
      </c>
      <c r="H2283" s="15" t="str">
        <f t="shared" si="141"/>
        <v>NEUTRAL</v>
      </c>
    </row>
    <row r="2284" spans="1:8" ht="13.5" x14ac:dyDescent="0.25">
      <c r="A2284" s="4">
        <v>45328</v>
      </c>
      <c r="B2284" s="2">
        <v>2.64</v>
      </c>
      <c r="C2284" s="2">
        <v>2.64</v>
      </c>
      <c r="D2284" s="2">
        <v>18</v>
      </c>
      <c r="E2284" s="2">
        <f t="shared" si="140"/>
        <v>3140346</v>
      </c>
      <c r="F2284" s="15" t="str">
        <f t="shared" si="143"/>
        <v>BULLISH</v>
      </c>
      <c r="G2284" s="15" t="str">
        <f t="shared" si="142"/>
        <v>NEUTRAL</v>
      </c>
      <c r="H2284" s="15" t="str">
        <f t="shared" si="141"/>
        <v>CONFIRMED BULLISH</v>
      </c>
    </row>
    <row r="2285" spans="1:8" ht="13.5" x14ac:dyDescent="0.25">
      <c r="A2285" s="4">
        <v>45329</v>
      </c>
      <c r="B2285" s="2">
        <v>2.65</v>
      </c>
      <c r="C2285" s="2">
        <v>2.65</v>
      </c>
      <c r="D2285" s="2">
        <v>1134</v>
      </c>
      <c r="E2285" s="2">
        <f t="shared" si="140"/>
        <v>3141480</v>
      </c>
      <c r="F2285" s="15" t="str">
        <f t="shared" si="143"/>
        <v>BULLISH</v>
      </c>
      <c r="G2285" s="15" t="str">
        <f t="shared" si="142"/>
        <v>NEUTRAL</v>
      </c>
      <c r="H2285" s="15" t="str">
        <f t="shared" si="141"/>
        <v>NEUTRAL</v>
      </c>
    </row>
    <row r="2286" spans="1:8" ht="13.5" x14ac:dyDescent="0.25">
      <c r="A2286" s="4">
        <v>45330</v>
      </c>
      <c r="B2286" s="2">
        <v>2.63</v>
      </c>
      <c r="C2286" s="2">
        <v>2.63</v>
      </c>
      <c r="D2286" s="2">
        <v>2354</v>
      </c>
      <c r="E2286" s="2">
        <f t="shared" si="140"/>
        <v>3139126</v>
      </c>
      <c r="F2286" s="15" t="str">
        <f t="shared" si="143"/>
        <v>BEARISH</v>
      </c>
      <c r="G2286" s="15" t="str">
        <f t="shared" si="142"/>
        <v>NEUTRAL</v>
      </c>
      <c r="H2286" s="15" t="str">
        <f t="shared" si="141"/>
        <v>CONFIRMED BEARISH</v>
      </c>
    </row>
    <row r="2287" spans="1:8" ht="13.5" x14ac:dyDescent="0.25">
      <c r="A2287" s="4">
        <v>45331</v>
      </c>
      <c r="B2287" s="2">
        <v>2.67</v>
      </c>
      <c r="C2287" s="2">
        <v>2.67</v>
      </c>
      <c r="D2287" s="2">
        <v>3850</v>
      </c>
      <c r="E2287" s="2">
        <f t="shared" si="140"/>
        <v>3142976</v>
      </c>
      <c r="F2287" s="15" t="str">
        <f t="shared" si="143"/>
        <v>BULLISH</v>
      </c>
      <c r="G2287" s="15" t="str">
        <f t="shared" si="142"/>
        <v>NEUTRAL</v>
      </c>
      <c r="H2287" s="15" t="str">
        <f t="shared" si="141"/>
        <v>CONFIRMED BULLISH</v>
      </c>
    </row>
    <row r="2288" spans="1:8" ht="13.5" x14ac:dyDescent="0.25">
      <c r="A2288" s="4">
        <v>45334</v>
      </c>
      <c r="B2288" s="2">
        <v>2.68</v>
      </c>
      <c r="C2288" s="2">
        <v>2.68</v>
      </c>
      <c r="D2288" s="2">
        <v>858</v>
      </c>
      <c r="E2288" s="2">
        <f t="shared" si="140"/>
        <v>3143834</v>
      </c>
      <c r="F2288" s="15" t="str">
        <f t="shared" si="143"/>
        <v>BULLISH</v>
      </c>
      <c r="G2288" s="15" t="str">
        <f t="shared" si="142"/>
        <v>NEUTRAL</v>
      </c>
      <c r="H2288" s="15" t="str">
        <f t="shared" si="141"/>
        <v>CONFIRMED BULLISH</v>
      </c>
    </row>
    <row r="2289" spans="1:8" ht="13.5" x14ac:dyDescent="0.25">
      <c r="A2289" s="4">
        <v>45335</v>
      </c>
      <c r="B2289" s="2">
        <v>2.63</v>
      </c>
      <c r="C2289" s="2">
        <v>2.63</v>
      </c>
      <c r="D2289" s="2">
        <v>3502</v>
      </c>
      <c r="E2289" s="2">
        <f t="shared" si="140"/>
        <v>3140332</v>
      </c>
      <c r="F2289" s="15" t="str">
        <f t="shared" si="143"/>
        <v>BEARISH</v>
      </c>
      <c r="G2289" s="15" t="str">
        <f t="shared" si="142"/>
        <v>NEUTRAL</v>
      </c>
      <c r="H2289" s="15" t="str">
        <f t="shared" si="141"/>
        <v>CONFIRMED BEARISH</v>
      </c>
    </row>
    <row r="2290" spans="1:8" ht="13.5" x14ac:dyDescent="0.25">
      <c r="A2290" s="4">
        <v>45336</v>
      </c>
      <c r="B2290" s="2">
        <v>2.67</v>
      </c>
      <c r="C2290" s="2">
        <v>2.67</v>
      </c>
      <c r="D2290" s="2">
        <v>1366</v>
      </c>
      <c r="E2290" s="2">
        <f t="shared" si="140"/>
        <v>3141698</v>
      </c>
      <c r="F2290" s="15" t="str">
        <f t="shared" si="143"/>
        <v>BULLISH</v>
      </c>
      <c r="G2290" s="15" t="str">
        <f t="shared" si="142"/>
        <v>NEUTRAL</v>
      </c>
      <c r="H2290" s="15" t="str">
        <f t="shared" si="141"/>
        <v>CONFIRMED BULLISH</v>
      </c>
    </row>
    <row r="2291" spans="1:8" ht="13.5" x14ac:dyDescent="0.25">
      <c r="A2291" s="4">
        <v>45337</v>
      </c>
      <c r="B2291" s="2">
        <v>2.67</v>
      </c>
      <c r="C2291" s="2">
        <v>2.67</v>
      </c>
      <c r="D2291" s="2">
        <v>0</v>
      </c>
      <c r="E2291" s="2">
        <f t="shared" si="140"/>
        <v>3141698</v>
      </c>
      <c r="F2291" s="15" t="str">
        <f t="shared" si="143"/>
        <v>BULLISH</v>
      </c>
      <c r="G2291" s="15" t="str">
        <f t="shared" si="142"/>
        <v>NEUTRAL</v>
      </c>
      <c r="H2291" s="15" t="str">
        <f t="shared" si="141"/>
        <v>CONFIRMED BULLISH</v>
      </c>
    </row>
    <row r="2292" spans="1:8" ht="13.5" x14ac:dyDescent="0.25">
      <c r="A2292" s="4">
        <v>45338</v>
      </c>
      <c r="B2292" s="2">
        <v>2.67</v>
      </c>
      <c r="C2292" s="2">
        <v>2.67</v>
      </c>
      <c r="D2292" s="2">
        <v>1342</v>
      </c>
      <c r="E2292" s="2">
        <f t="shared" si="140"/>
        <v>3141698</v>
      </c>
      <c r="F2292" s="15" t="str">
        <f t="shared" si="143"/>
        <v>BEARISH</v>
      </c>
      <c r="G2292" s="15" t="str">
        <f t="shared" si="142"/>
        <v>NEUTRAL</v>
      </c>
      <c r="H2292" s="15" t="str">
        <f t="shared" si="141"/>
        <v>NEUTRAL</v>
      </c>
    </row>
    <row r="2293" spans="1:8" ht="13.5" x14ac:dyDescent="0.25">
      <c r="A2293" s="4">
        <v>45341</v>
      </c>
      <c r="B2293" s="2">
        <v>2.67</v>
      </c>
      <c r="C2293" s="2">
        <v>2.67</v>
      </c>
      <c r="D2293" s="2">
        <v>63</v>
      </c>
      <c r="E2293" s="2">
        <f t="shared" si="140"/>
        <v>3141698</v>
      </c>
      <c r="F2293" s="15" t="str">
        <f t="shared" si="143"/>
        <v>BEARISH</v>
      </c>
      <c r="G2293" s="15" t="str">
        <f t="shared" si="142"/>
        <v>NEUTRAL</v>
      </c>
      <c r="H2293" s="15" t="str">
        <f t="shared" si="141"/>
        <v>CONFIRMED BEARISH</v>
      </c>
    </row>
    <row r="2294" spans="1:8" ht="13.5" x14ac:dyDescent="0.25">
      <c r="A2294" s="4">
        <v>45342</v>
      </c>
      <c r="B2294" s="2">
        <v>2.69</v>
      </c>
      <c r="C2294" s="2">
        <v>2.69</v>
      </c>
      <c r="D2294" s="2">
        <v>1218</v>
      </c>
      <c r="E2294" s="2">
        <f t="shared" si="140"/>
        <v>3142916</v>
      </c>
      <c r="F2294" s="15" t="str">
        <f t="shared" si="143"/>
        <v>BULLISH</v>
      </c>
      <c r="G2294" s="15" t="str">
        <f t="shared" si="142"/>
        <v>NEUTRAL</v>
      </c>
      <c r="H2294" s="15" t="str">
        <f t="shared" si="141"/>
        <v>CONFIRMED BULLISH</v>
      </c>
    </row>
    <row r="2295" spans="1:8" ht="13.5" x14ac:dyDescent="0.25">
      <c r="A2295" s="4">
        <v>45343</v>
      </c>
      <c r="B2295" s="2">
        <v>2.69</v>
      </c>
      <c r="C2295" s="2">
        <v>2.69</v>
      </c>
      <c r="D2295" s="2">
        <v>1431</v>
      </c>
      <c r="E2295" s="2">
        <f t="shared" si="140"/>
        <v>3142916</v>
      </c>
      <c r="F2295" s="15" t="str">
        <f t="shared" si="143"/>
        <v>BULLISH</v>
      </c>
      <c r="G2295" s="15" t="str">
        <f t="shared" si="142"/>
        <v>NEUTRAL</v>
      </c>
      <c r="H2295" s="15" t="str">
        <f t="shared" si="141"/>
        <v>CONFIRMED BULLISH</v>
      </c>
    </row>
    <row r="2296" spans="1:8" ht="13.5" x14ac:dyDescent="0.25">
      <c r="A2296" s="4">
        <v>45344</v>
      </c>
      <c r="B2296" s="2">
        <v>2.65</v>
      </c>
      <c r="C2296" s="2">
        <v>2.65</v>
      </c>
      <c r="D2296" s="2">
        <v>2915</v>
      </c>
      <c r="E2296" s="2">
        <f t="shared" si="140"/>
        <v>3140001</v>
      </c>
      <c r="F2296" s="15" t="str">
        <f t="shared" si="143"/>
        <v>BEARISH</v>
      </c>
      <c r="G2296" s="15" t="str">
        <f t="shared" si="142"/>
        <v>NEUTRAL</v>
      </c>
      <c r="H2296" s="15" t="str">
        <f t="shared" si="141"/>
        <v>CONFIRMED BEARISH</v>
      </c>
    </row>
    <row r="2297" spans="1:8" ht="13.5" x14ac:dyDescent="0.25">
      <c r="A2297" s="4">
        <v>45345</v>
      </c>
      <c r="B2297" s="2">
        <v>2.69</v>
      </c>
      <c r="C2297" s="2">
        <v>2.69</v>
      </c>
      <c r="D2297" s="2">
        <v>8001</v>
      </c>
      <c r="E2297" s="2">
        <f t="shared" si="140"/>
        <v>3148002</v>
      </c>
      <c r="F2297" s="15" t="str">
        <f t="shared" si="143"/>
        <v>BULLISH</v>
      </c>
      <c r="G2297" s="15" t="str">
        <f t="shared" si="142"/>
        <v>NEUTRAL</v>
      </c>
      <c r="H2297" s="15" t="str">
        <f t="shared" si="141"/>
        <v>CONFIRMED BULLISH</v>
      </c>
    </row>
    <row r="2298" spans="1:8" ht="13.5" x14ac:dyDescent="0.25">
      <c r="A2298" s="4">
        <v>45348</v>
      </c>
      <c r="B2298" s="2">
        <v>2.69</v>
      </c>
      <c r="C2298" s="2">
        <v>2.69</v>
      </c>
      <c r="D2298" s="2">
        <v>0</v>
      </c>
      <c r="E2298" s="2">
        <f t="shared" si="140"/>
        <v>3148002</v>
      </c>
      <c r="F2298" s="15" t="str">
        <f t="shared" si="143"/>
        <v>BULLISH</v>
      </c>
      <c r="G2298" s="15" t="str">
        <f t="shared" si="142"/>
        <v>NEUTRAL</v>
      </c>
      <c r="H2298" s="15" t="str">
        <f t="shared" si="141"/>
        <v>CONFIRMED BULLISH</v>
      </c>
    </row>
    <row r="2299" spans="1:8" ht="13.5" x14ac:dyDescent="0.25">
      <c r="A2299" s="4">
        <v>45349</v>
      </c>
      <c r="B2299" s="2">
        <v>2.64</v>
      </c>
      <c r="C2299" s="2">
        <v>2.64</v>
      </c>
      <c r="D2299" s="2">
        <v>4851</v>
      </c>
      <c r="E2299" s="2">
        <f t="shared" si="140"/>
        <v>3143151</v>
      </c>
      <c r="F2299" s="15" t="str">
        <f t="shared" si="143"/>
        <v>BULLISH</v>
      </c>
      <c r="G2299" s="15" t="str">
        <f t="shared" si="142"/>
        <v>NEUTRAL</v>
      </c>
      <c r="H2299" s="15" t="str">
        <f t="shared" si="141"/>
        <v>BULLISH DIVERGENCE</v>
      </c>
    </row>
    <row r="2300" spans="1:8" ht="13.5" x14ac:dyDescent="0.25">
      <c r="A2300" s="4">
        <v>45350</v>
      </c>
      <c r="B2300" s="2">
        <v>2.6</v>
      </c>
      <c r="C2300" s="2">
        <v>2.6</v>
      </c>
      <c r="D2300" s="2">
        <v>5934</v>
      </c>
      <c r="E2300" s="2">
        <f t="shared" si="140"/>
        <v>3137217</v>
      </c>
      <c r="F2300" s="15" t="str">
        <f t="shared" si="143"/>
        <v>BEARISH</v>
      </c>
      <c r="G2300" s="15" t="str">
        <f t="shared" si="142"/>
        <v>NEUTRAL</v>
      </c>
      <c r="H2300" s="15" t="str">
        <f t="shared" si="141"/>
        <v>CONFIRMED BEARISH</v>
      </c>
    </row>
    <row r="2301" spans="1:8" ht="13.5" x14ac:dyDescent="0.25">
      <c r="A2301" s="4">
        <v>45351</v>
      </c>
      <c r="B2301" s="2">
        <v>2.63</v>
      </c>
      <c r="C2301" s="2">
        <v>2.63</v>
      </c>
      <c r="D2301" s="2">
        <v>6942</v>
      </c>
      <c r="E2301" s="2">
        <f t="shared" si="140"/>
        <v>3144159</v>
      </c>
      <c r="F2301" s="15" t="str">
        <f t="shared" si="143"/>
        <v>BULLISH</v>
      </c>
      <c r="G2301" s="15" t="str">
        <f t="shared" si="142"/>
        <v>NEUTRAL</v>
      </c>
      <c r="H2301" s="15" t="str">
        <f t="shared" si="141"/>
        <v>BULLISH DIVERGENCE</v>
      </c>
    </row>
    <row r="2302" spans="1:8" ht="13.5" x14ac:dyDescent="0.25">
      <c r="A2302" s="4">
        <v>45352</v>
      </c>
      <c r="B2302" s="2">
        <v>2.59</v>
      </c>
      <c r="C2302" s="2">
        <v>2.59</v>
      </c>
      <c r="D2302" s="2">
        <v>10429</v>
      </c>
      <c r="E2302" s="2">
        <f t="shared" si="140"/>
        <v>3133730</v>
      </c>
      <c r="F2302" s="15" t="str">
        <f t="shared" si="143"/>
        <v>BEARISH</v>
      </c>
      <c r="G2302" s="15" t="str">
        <f t="shared" si="142"/>
        <v>NEUTRAL</v>
      </c>
      <c r="H2302" s="15" t="str">
        <f t="shared" si="141"/>
        <v>CONFIRMED BEARISH</v>
      </c>
    </row>
    <row r="2303" spans="1:8" ht="13.5" x14ac:dyDescent="0.25">
      <c r="A2303" s="4">
        <v>45355</v>
      </c>
      <c r="B2303" s="2">
        <v>2.6</v>
      </c>
      <c r="C2303" s="2">
        <v>2.6</v>
      </c>
      <c r="D2303" s="2">
        <v>4697</v>
      </c>
      <c r="E2303" s="2">
        <f t="shared" si="140"/>
        <v>3138427</v>
      </c>
      <c r="F2303" s="15" t="str">
        <f t="shared" si="143"/>
        <v>BEARISH</v>
      </c>
      <c r="G2303" s="15" t="str">
        <f t="shared" si="142"/>
        <v>NEUTRAL</v>
      </c>
      <c r="H2303" s="15" t="str">
        <f t="shared" si="141"/>
        <v>CONFIRMED BEARISH</v>
      </c>
    </row>
    <row r="2304" spans="1:8" ht="13.5" x14ac:dyDescent="0.25">
      <c r="A2304" s="4">
        <v>45356</v>
      </c>
      <c r="B2304" s="2">
        <v>2.59</v>
      </c>
      <c r="C2304" s="2">
        <v>2.59</v>
      </c>
      <c r="D2304" s="2">
        <v>13561</v>
      </c>
      <c r="E2304" s="2">
        <f t="shared" si="140"/>
        <v>3124866</v>
      </c>
      <c r="F2304" s="15" t="str">
        <f t="shared" si="143"/>
        <v>BEARISH</v>
      </c>
      <c r="G2304" s="15" t="str">
        <f t="shared" si="142"/>
        <v>NEUTRAL</v>
      </c>
      <c r="H2304" s="15" t="str">
        <f t="shared" si="141"/>
        <v>CONFIRMED BEARISH</v>
      </c>
    </row>
    <row r="2305" spans="1:8" ht="13.5" x14ac:dyDescent="0.25">
      <c r="A2305" s="4">
        <v>45357</v>
      </c>
      <c r="B2305" s="2">
        <v>2.5499999999999998</v>
      </c>
      <c r="C2305" s="2">
        <v>2.5499999999999998</v>
      </c>
      <c r="D2305" s="2">
        <v>30949</v>
      </c>
      <c r="E2305" s="2">
        <f t="shared" si="140"/>
        <v>3093917</v>
      </c>
      <c r="F2305" s="15" t="str">
        <f t="shared" si="143"/>
        <v>BEARISH</v>
      </c>
      <c r="G2305" s="15" t="str">
        <f t="shared" si="142"/>
        <v>NEUTRAL</v>
      </c>
      <c r="H2305" s="15" t="str">
        <f t="shared" si="141"/>
        <v>CONFIRMED BEARISH</v>
      </c>
    </row>
    <row r="2306" spans="1:8" ht="13.5" x14ac:dyDescent="0.25">
      <c r="A2306" s="4">
        <v>45358</v>
      </c>
      <c r="B2306" s="2">
        <v>2.54</v>
      </c>
      <c r="C2306" s="2">
        <v>2.54</v>
      </c>
      <c r="D2306" s="2">
        <v>4792</v>
      </c>
      <c r="E2306" s="2">
        <f t="shared" si="140"/>
        <v>3089125</v>
      </c>
      <c r="F2306" s="15" t="str">
        <f t="shared" si="143"/>
        <v>BEARISH</v>
      </c>
      <c r="G2306" s="15" t="str">
        <f t="shared" si="142"/>
        <v>NEUTRAL</v>
      </c>
      <c r="H2306" s="15" t="str">
        <f t="shared" si="141"/>
        <v>CONFIRMED BEARISH</v>
      </c>
    </row>
    <row r="2307" spans="1:8" ht="13.5" x14ac:dyDescent="0.25">
      <c r="A2307" s="4">
        <v>45359</v>
      </c>
      <c r="B2307" s="2">
        <v>2.5499999999999998</v>
      </c>
      <c r="C2307" s="2">
        <v>2.5499999999999998</v>
      </c>
      <c r="D2307" s="2">
        <v>12114</v>
      </c>
      <c r="E2307" s="2">
        <f t="shared" si="140"/>
        <v>3101239</v>
      </c>
      <c r="F2307" s="15" t="str">
        <f t="shared" si="143"/>
        <v>BEARISH</v>
      </c>
      <c r="G2307" s="15" t="str">
        <f t="shared" si="142"/>
        <v>NEUTRAL</v>
      </c>
      <c r="H2307" s="15" t="str">
        <f t="shared" si="141"/>
        <v>CONFIRMED BEARISH</v>
      </c>
    </row>
    <row r="2308" spans="1:8" ht="13.5" x14ac:dyDescent="0.25">
      <c r="A2308" s="4">
        <v>45362</v>
      </c>
      <c r="B2308" s="2">
        <v>2.58</v>
      </c>
      <c r="C2308" s="2">
        <v>2.58</v>
      </c>
      <c r="D2308" s="2">
        <v>10645</v>
      </c>
      <c r="E2308" s="2">
        <f t="shared" ref="E2308:E2371" si="144">IF(B2308&gt;B2307, E2307+D2308, IF(B2308&lt;B2307, E2307-D2308, E2307))</f>
        <v>3111884</v>
      </c>
      <c r="F2308" s="15" t="str">
        <f t="shared" si="143"/>
        <v>BEARISH</v>
      </c>
      <c r="G2308" s="15" t="str">
        <f t="shared" si="142"/>
        <v>NEUTRAL</v>
      </c>
      <c r="H2308" s="15" t="str">
        <f t="shared" si="141"/>
        <v>CONFIRMED BEARISH</v>
      </c>
    </row>
    <row r="2309" spans="1:8" ht="13.5" x14ac:dyDescent="0.25">
      <c r="A2309" s="4">
        <v>45363</v>
      </c>
      <c r="B2309" s="2">
        <v>2.5</v>
      </c>
      <c r="C2309" s="2">
        <v>2.5</v>
      </c>
      <c r="D2309" s="2">
        <v>525</v>
      </c>
      <c r="E2309" s="2">
        <f t="shared" si="144"/>
        <v>3111359</v>
      </c>
      <c r="F2309" s="15" t="str">
        <f t="shared" si="143"/>
        <v>BEARISH</v>
      </c>
      <c r="G2309" s="15" t="str">
        <f t="shared" si="142"/>
        <v>NEUTRAL</v>
      </c>
      <c r="H2309" s="15" t="str">
        <f t="shared" si="141"/>
        <v>CONFIRMED BEARISH</v>
      </c>
    </row>
    <row r="2310" spans="1:8" ht="13.5" x14ac:dyDescent="0.25">
      <c r="A2310" s="4">
        <v>45364</v>
      </c>
      <c r="B2310" s="2">
        <v>2.52</v>
      </c>
      <c r="C2310" s="2">
        <v>2.52</v>
      </c>
      <c r="D2310" s="2">
        <v>23516</v>
      </c>
      <c r="E2310" s="2">
        <f t="shared" si="144"/>
        <v>3134875</v>
      </c>
      <c r="F2310" s="15" t="str">
        <f t="shared" si="143"/>
        <v>BULLISH</v>
      </c>
      <c r="G2310" s="15" t="str">
        <f t="shared" si="142"/>
        <v>NEUTRAL</v>
      </c>
      <c r="H2310" s="1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BULLISH DIVERGENCE</v>
      </c>
    </row>
    <row r="2311" spans="1:8" ht="13.5" x14ac:dyDescent="0.25">
      <c r="A2311" s="4">
        <v>45365</v>
      </c>
      <c r="B2311" s="2">
        <v>2.52</v>
      </c>
      <c r="C2311" s="2">
        <v>2.52</v>
      </c>
      <c r="D2311" s="2">
        <v>4942</v>
      </c>
      <c r="E2311" s="2">
        <f t="shared" si="144"/>
        <v>3134875</v>
      </c>
      <c r="F2311" s="15" t="str">
        <f t="shared" si="143"/>
        <v>BULLISH</v>
      </c>
      <c r="G2311" s="15" t="str">
        <f t="shared" ref="G2311:G2374" si="146">IF((E2311-E2306)/E2306 &gt; 0.02, "STRONG",
 IF((E2311-E2306)/E2306 &lt; -0.02, "WEAK", "NEUTRAL"))</f>
        <v>NEUTRAL</v>
      </c>
      <c r="H2311" s="15" t="str">
        <f t="shared" si="145"/>
        <v>BULLISH DIVERGENCE</v>
      </c>
    </row>
    <row r="2312" spans="1:8" ht="13.5" x14ac:dyDescent="0.25">
      <c r="A2312" s="4">
        <v>45366</v>
      </c>
      <c r="B2312" s="2">
        <v>2.4700000000000002</v>
      </c>
      <c r="C2312" s="2">
        <v>2.4700000000000002</v>
      </c>
      <c r="D2312" s="2">
        <v>23906</v>
      </c>
      <c r="E2312" s="2">
        <f t="shared" si="144"/>
        <v>3110969</v>
      </c>
      <c r="F2312" s="15" t="str">
        <f t="shared" ref="F2312:F2375" si="147">IF(E2312&gt;E2307,"BULLISH",IF(E2312&lt;E2307,"BEARISH","NEUTRAL"))</f>
        <v>BULLISH</v>
      </c>
      <c r="G2312" s="15" t="str">
        <f t="shared" si="146"/>
        <v>NEUTRAL</v>
      </c>
      <c r="H2312" s="15" t="str">
        <f t="shared" si="145"/>
        <v>BULLISH DIVERGENCE</v>
      </c>
    </row>
    <row r="2313" spans="1:8" ht="13.5" x14ac:dyDescent="0.25">
      <c r="A2313" s="4">
        <v>45369</v>
      </c>
      <c r="B2313" s="2">
        <v>2.5</v>
      </c>
      <c r="C2313" s="2">
        <v>2.5</v>
      </c>
      <c r="D2313" s="2">
        <v>6012</v>
      </c>
      <c r="E2313" s="2">
        <f t="shared" si="144"/>
        <v>3116981</v>
      </c>
      <c r="F2313" s="15" t="str">
        <f t="shared" si="147"/>
        <v>BULLISH</v>
      </c>
      <c r="G2313" s="15" t="str">
        <f t="shared" si="146"/>
        <v>NEUTRAL</v>
      </c>
      <c r="H2313" s="15" t="str">
        <f t="shared" si="145"/>
        <v>BULLISH DIVERGENCE</v>
      </c>
    </row>
    <row r="2314" spans="1:8" ht="13.5" x14ac:dyDescent="0.25">
      <c r="A2314" s="4">
        <v>45370</v>
      </c>
      <c r="B2314" s="2">
        <v>2.6</v>
      </c>
      <c r="C2314" s="2">
        <v>2.6</v>
      </c>
      <c r="D2314" s="2">
        <v>21549</v>
      </c>
      <c r="E2314" s="2">
        <f t="shared" si="144"/>
        <v>3138530</v>
      </c>
      <c r="F2314" s="15" t="str">
        <f t="shared" si="147"/>
        <v>BULLISH</v>
      </c>
      <c r="G2314" s="15" t="str">
        <f t="shared" si="146"/>
        <v>NEUTRAL</v>
      </c>
      <c r="H2314" s="15" t="str">
        <f t="shared" si="145"/>
        <v>CONFIRMED BULLISH</v>
      </c>
    </row>
    <row r="2315" spans="1:8" ht="13.5" x14ac:dyDescent="0.25">
      <c r="A2315" s="4">
        <v>45372</v>
      </c>
      <c r="B2315" s="2">
        <v>2.58</v>
      </c>
      <c r="C2315" s="2">
        <v>2.58</v>
      </c>
      <c r="D2315" s="2">
        <v>1359</v>
      </c>
      <c r="E2315" s="2">
        <f t="shared" si="144"/>
        <v>3137171</v>
      </c>
      <c r="F2315" s="15" t="str">
        <f t="shared" si="147"/>
        <v>BULLISH</v>
      </c>
      <c r="G2315" s="15" t="str">
        <f t="shared" si="146"/>
        <v>NEUTRAL</v>
      </c>
      <c r="H2315" s="15" t="str">
        <f t="shared" si="145"/>
        <v>CONFIRMED BULLISH</v>
      </c>
    </row>
    <row r="2316" spans="1:8" ht="13.5" x14ac:dyDescent="0.25">
      <c r="A2316" s="4">
        <v>45373</v>
      </c>
      <c r="B2316" s="2">
        <v>2.5</v>
      </c>
      <c r="C2316" s="2">
        <v>2.5</v>
      </c>
      <c r="D2316" s="2">
        <v>9344</v>
      </c>
      <c r="E2316" s="2">
        <f t="shared" si="144"/>
        <v>3127827</v>
      </c>
      <c r="F2316" s="15" t="str">
        <f t="shared" si="147"/>
        <v>BEARISH</v>
      </c>
      <c r="G2316" s="15" t="str">
        <f t="shared" si="146"/>
        <v>NEUTRAL</v>
      </c>
      <c r="H2316" s="15" t="str">
        <f t="shared" si="145"/>
        <v>CONFIRMED BEARISH</v>
      </c>
    </row>
    <row r="2317" spans="1:8" ht="13.5" x14ac:dyDescent="0.25">
      <c r="A2317" s="4">
        <v>45376</v>
      </c>
      <c r="B2317" s="2">
        <v>2.5</v>
      </c>
      <c r="C2317" s="2">
        <v>2.5</v>
      </c>
      <c r="D2317" s="2">
        <v>14062</v>
      </c>
      <c r="E2317" s="2">
        <f t="shared" si="144"/>
        <v>3127827</v>
      </c>
      <c r="F2317" s="15" t="str">
        <f t="shared" si="147"/>
        <v>BULLISH</v>
      </c>
      <c r="G2317" s="15" t="str">
        <f t="shared" si="146"/>
        <v>NEUTRAL</v>
      </c>
      <c r="H2317" s="15" t="str">
        <f t="shared" si="145"/>
        <v>CONFIRMED BULLISH</v>
      </c>
    </row>
    <row r="2318" spans="1:8" ht="13.5" x14ac:dyDescent="0.25">
      <c r="A2318" s="4">
        <v>45377</v>
      </c>
      <c r="B2318" s="2">
        <v>2.54</v>
      </c>
      <c r="C2318" s="2">
        <v>2.54</v>
      </c>
      <c r="D2318" s="2">
        <v>49848</v>
      </c>
      <c r="E2318" s="2">
        <f t="shared" si="144"/>
        <v>3177675</v>
      </c>
      <c r="F2318" s="15" t="str">
        <f t="shared" si="147"/>
        <v>BULLISH</v>
      </c>
      <c r="G2318" s="15" t="str">
        <f t="shared" si="146"/>
        <v>NEUTRAL</v>
      </c>
      <c r="H2318" s="15" t="str">
        <f t="shared" si="145"/>
        <v>CONFIRMED BULLISH</v>
      </c>
    </row>
    <row r="2319" spans="1:8" ht="13.5" x14ac:dyDescent="0.25">
      <c r="A2319" s="4">
        <v>45378</v>
      </c>
      <c r="B2319" s="2">
        <v>2.63</v>
      </c>
      <c r="C2319" s="2">
        <v>2.63</v>
      </c>
      <c r="D2319" s="2">
        <v>57983</v>
      </c>
      <c r="E2319" s="2">
        <f t="shared" si="144"/>
        <v>3235658</v>
      </c>
      <c r="F2319" s="15" t="str">
        <f t="shared" si="147"/>
        <v>BULLISH</v>
      </c>
      <c r="G2319" s="15" t="str">
        <f t="shared" si="146"/>
        <v>STRONG</v>
      </c>
      <c r="H2319" s="15" t="str">
        <f t="shared" si="145"/>
        <v>CONFIRMED BULLISH</v>
      </c>
    </row>
    <row r="2320" spans="1:8" ht="13.5" x14ac:dyDescent="0.25">
      <c r="A2320" s="4">
        <v>45379</v>
      </c>
      <c r="B2320" s="2">
        <v>2.7</v>
      </c>
      <c r="C2320" s="2">
        <v>2.7</v>
      </c>
      <c r="D2320" s="2">
        <v>11008</v>
      </c>
      <c r="E2320" s="2">
        <f t="shared" si="144"/>
        <v>3246666</v>
      </c>
      <c r="F2320" s="15" t="str">
        <f t="shared" si="147"/>
        <v>BULLISH</v>
      </c>
      <c r="G2320" s="15" t="str">
        <f t="shared" si="146"/>
        <v>STRONG</v>
      </c>
      <c r="H2320" s="15" t="str">
        <f t="shared" si="145"/>
        <v>CONFIRMED BULLISH</v>
      </c>
    </row>
    <row r="2321" spans="1:8" ht="13.5" x14ac:dyDescent="0.25">
      <c r="A2321" s="4">
        <v>45380</v>
      </c>
      <c r="B2321" s="2">
        <v>2.6</v>
      </c>
      <c r="C2321" s="2">
        <v>2.6</v>
      </c>
      <c r="D2321" s="2">
        <v>17894</v>
      </c>
      <c r="E2321" s="2">
        <f t="shared" si="144"/>
        <v>3228772</v>
      </c>
      <c r="F2321" s="15" t="str">
        <f t="shared" si="147"/>
        <v>BULLISH</v>
      </c>
      <c r="G2321" s="15" t="str">
        <f t="shared" si="146"/>
        <v>STRONG</v>
      </c>
      <c r="H2321" s="15" t="str">
        <f t="shared" si="145"/>
        <v>CONFIRMED BULLISH</v>
      </c>
    </row>
    <row r="2322" spans="1:8" ht="13.5" x14ac:dyDescent="0.25">
      <c r="A2322" s="4">
        <v>45383</v>
      </c>
      <c r="B2322" s="2">
        <v>2.58</v>
      </c>
      <c r="C2322" s="2">
        <v>2.58</v>
      </c>
      <c r="D2322" s="2">
        <v>27102</v>
      </c>
      <c r="E2322" s="2">
        <f t="shared" si="144"/>
        <v>3201670</v>
      </c>
      <c r="F2322" s="15" t="str">
        <f t="shared" si="147"/>
        <v>BULLISH</v>
      </c>
      <c r="G2322" s="15" t="str">
        <f t="shared" si="146"/>
        <v>STRONG</v>
      </c>
      <c r="H2322" s="15" t="str">
        <f t="shared" si="145"/>
        <v>CONFIRMED BULLISH</v>
      </c>
    </row>
    <row r="2323" spans="1:8" ht="13.5" x14ac:dyDescent="0.25">
      <c r="A2323" s="4">
        <v>45384</v>
      </c>
      <c r="B2323" s="2">
        <v>2.6</v>
      </c>
      <c r="C2323" s="2">
        <v>2.6</v>
      </c>
      <c r="D2323" s="2">
        <v>14125</v>
      </c>
      <c r="E2323" s="2">
        <f t="shared" si="144"/>
        <v>3215795</v>
      </c>
      <c r="F2323" s="15" t="str">
        <f t="shared" si="147"/>
        <v>BULLISH</v>
      </c>
      <c r="G2323" s="15" t="str">
        <f t="shared" si="146"/>
        <v>NEUTRAL</v>
      </c>
      <c r="H2323" s="15" t="str">
        <f t="shared" si="145"/>
        <v>CONFIRMED BULLISH</v>
      </c>
    </row>
    <row r="2324" spans="1:8" ht="13.5" x14ac:dyDescent="0.25">
      <c r="A2324" s="4">
        <v>45385</v>
      </c>
      <c r="B2324" s="2">
        <v>2.65</v>
      </c>
      <c r="C2324" s="2">
        <v>2.65</v>
      </c>
      <c r="D2324" s="2">
        <v>8222</v>
      </c>
      <c r="E2324" s="2">
        <f t="shared" si="144"/>
        <v>3224017</v>
      </c>
      <c r="F2324" s="15" t="str">
        <f t="shared" si="147"/>
        <v>BEARISH</v>
      </c>
      <c r="G2324" s="15" t="str">
        <f t="shared" si="146"/>
        <v>NEUTRAL</v>
      </c>
      <c r="H2324" s="15" t="str">
        <f t="shared" si="145"/>
        <v>BEARISH DIVERGENCE</v>
      </c>
    </row>
    <row r="2325" spans="1:8" ht="13.5" x14ac:dyDescent="0.25">
      <c r="A2325" s="4">
        <v>45386</v>
      </c>
      <c r="B2325" s="2">
        <v>2.6</v>
      </c>
      <c r="C2325" s="2">
        <v>2.6</v>
      </c>
      <c r="D2325" s="2">
        <v>25771</v>
      </c>
      <c r="E2325" s="2">
        <f t="shared" si="144"/>
        <v>3198246</v>
      </c>
      <c r="F2325" s="15" t="str">
        <f t="shared" si="147"/>
        <v>BEARISH</v>
      </c>
      <c r="G2325" s="15" t="str">
        <f t="shared" si="146"/>
        <v>NEUTRAL</v>
      </c>
      <c r="H2325" s="15" t="str">
        <f t="shared" si="145"/>
        <v>CONFIRMED BEARISH</v>
      </c>
    </row>
    <row r="2326" spans="1:8" ht="13.5" x14ac:dyDescent="0.25">
      <c r="A2326" s="4">
        <v>45387</v>
      </c>
      <c r="B2326" s="2">
        <v>2.68</v>
      </c>
      <c r="C2326" s="2">
        <v>2.68</v>
      </c>
      <c r="D2326" s="2">
        <v>16970</v>
      </c>
      <c r="E2326" s="2">
        <f t="shared" si="144"/>
        <v>3215216</v>
      </c>
      <c r="F2326" s="15" t="str">
        <f t="shared" si="147"/>
        <v>BEARISH</v>
      </c>
      <c r="G2326" s="15" t="str">
        <f t="shared" si="146"/>
        <v>NEUTRAL</v>
      </c>
      <c r="H2326" s="15" t="str">
        <f t="shared" si="145"/>
        <v>BEARISH DIVERGENCE</v>
      </c>
    </row>
    <row r="2327" spans="1:8" ht="13.5" x14ac:dyDescent="0.25">
      <c r="A2327" s="4">
        <v>45390</v>
      </c>
      <c r="B2327" s="2">
        <v>2.72</v>
      </c>
      <c r="C2327" s="2">
        <v>2.72</v>
      </c>
      <c r="D2327" s="2">
        <v>10845</v>
      </c>
      <c r="E2327" s="2">
        <f t="shared" si="144"/>
        <v>3226061</v>
      </c>
      <c r="F2327" s="15" t="str">
        <f t="shared" si="147"/>
        <v>BULLISH</v>
      </c>
      <c r="G2327" s="15" t="str">
        <f t="shared" si="146"/>
        <v>NEUTRAL</v>
      </c>
      <c r="H2327" s="15" t="str">
        <f t="shared" si="145"/>
        <v>CONFIRMED BULLISH</v>
      </c>
    </row>
    <row r="2328" spans="1:8" ht="13.5" x14ac:dyDescent="0.25">
      <c r="A2328" s="4">
        <v>45394</v>
      </c>
      <c r="B2328" s="2">
        <v>2.68</v>
      </c>
      <c r="C2328" s="2">
        <v>2.68</v>
      </c>
      <c r="D2328" s="2">
        <v>2680</v>
      </c>
      <c r="E2328" s="2">
        <f t="shared" si="144"/>
        <v>3223381</v>
      </c>
      <c r="F2328" s="15" t="str">
        <f t="shared" si="147"/>
        <v>BULLISH</v>
      </c>
      <c r="G2328" s="15" t="str">
        <f t="shared" si="146"/>
        <v>NEUTRAL</v>
      </c>
      <c r="H2328" s="15" t="str">
        <f t="shared" si="145"/>
        <v>CONFIRMED BULLISH</v>
      </c>
    </row>
    <row r="2329" spans="1:8" ht="13.5" x14ac:dyDescent="0.25">
      <c r="A2329" s="4">
        <v>45397</v>
      </c>
      <c r="B2329" s="2">
        <v>2.65</v>
      </c>
      <c r="C2329" s="2">
        <v>2.65</v>
      </c>
      <c r="D2329" s="2">
        <v>14646</v>
      </c>
      <c r="E2329" s="2">
        <f t="shared" si="144"/>
        <v>3208735</v>
      </c>
      <c r="F2329" s="15" t="str">
        <f t="shared" si="147"/>
        <v>BEARISH</v>
      </c>
      <c r="G2329" s="15" t="str">
        <f t="shared" si="146"/>
        <v>NEUTRAL</v>
      </c>
      <c r="H2329" s="15" t="str">
        <f t="shared" si="145"/>
        <v>NEUTRAL</v>
      </c>
    </row>
    <row r="2330" spans="1:8" ht="13.5" x14ac:dyDescent="0.25">
      <c r="A2330" s="4">
        <v>45398</v>
      </c>
      <c r="B2330" s="2">
        <v>2.63</v>
      </c>
      <c r="C2330" s="2">
        <v>2.63</v>
      </c>
      <c r="D2330" s="2">
        <v>4383</v>
      </c>
      <c r="E2330" s="2">
        <f t="shared" si="144"/>
        <v>3204352</v>
      </c>
      <c r="F2330" s="15" t="str">
        <f t="shared" si="147"/>
        <v>BULLISH</v>
      </c>
      <c r="G2330" s="15" t="str">
        <f t="shared" si="146"/>
        <v>NEUTRAL</v>
      </c>
      <c r="H2330" s="15" t="str">
        <f t="shared" si="145"/>
        <v>CONFIRMED BULLISH</v>
      </c>
    </row>
    <row r="2331" spans="1:8" ht="13.5" x14ac:dyDescent="0.25">
      <c r="A2331" s="4">
        <v>45399</v>
      </c>
      <c r="B2331" s="2">
        <v>2.59</v>
      </c>
      <c r="C2331" s="2">
        <v>2.59</v>
      </c>
      <c r="D2331" s="2">
        <v>11574</v>
      </c>
      <c r="E2331" s="2">
        <f t="shared" si="144"/>
        <v>3192778</v>
      </c>
      <c r="F2331" s="15" t="str">
        <f t="shared" si="147"/>
        <v>BEARISH</v>
      </c>
      <c r="G2331" s="15" t="str">
        <f t="shared" si="146"/>
        <v>NEUTRAL</v>
      </c>
      <c r="H2331" s="15" t="str">
        <f t="shared" si="145"/>
        <v>CONFIRMED BEARISH</v>
      </c>
    </row>
    <row r="2332" spans="1:8" ht="13.5" x14ac:dyDescent="0.25">
      <c r="A2332" s="4">
        <v>45400</v>
      </c>
      <c r="B2332" s="2">
        <v>2.54</v>
      </c>
      <c r="C2332" s="2">
        <v>2.54</v>
      </c>
      <c r="D2332" s="2">
        <v>46861</v>
      </c>
      <c r="E2332" s="2">
        <f t="shared" si="144"/>
        <v>3145917</v>
      </c>
      <c r="F2332" s="15" t="str">
        <f t="shared" si="147"/>
        <v>BEARISH</v>
      </c>
      <c r="G2332" s="15" t="str">
        <f t="shared" si="146"/>
        <v>WEAK</v>
      </c>
      <c r="H2332" s="15" t="str">
        <f t="shared" si="145"/>
        <v>CONFIRMED BEARISH</v>
      </c>
    </row>
    <row r="2333" spans="1:8" ht="13.5" x14ac:dyDescent="0.25">
      <c r="A2333" s="4">
        <v>45401</v>
      </c>
      <c r="B2333" s="2">
        <v>2.52</v>
      </c>
      <c r="C2333" s="2">
        <v>2.52</v>
      </c>
      <c r="D2333" s="2">
        <v>110005</v>
      </c>
      <c r="E2333" s="2">
        <f t="shared" si="144"/>
        <v>3035912</v>
      </c>
      <c r="F2333" s="15" t="str">
        <f t="shared" si="147"/>
        <v>BEARISH</v>
      </c>
      <c r="G2333" s="15" t="str">
        <f t="shared" si="146"/>
        <v>WEAK</v>
      </c>
      <c r="H2333" s="15" t="str">
        <f t="shared" si="145"/>
        <v>CONFIRMED BEARISH</v>
      </c>
    </row>
    <row r="2334" spans="1:8" ht="13.5" x14ac:dyDescent="0.25">
      <c r="A2334" s="4">
        <v>45404</v>
      </c>
      <c r="B2334" s="2">
        <v>2.6</v>
      </c>
      <c r="C2334" s="2">
        <v>2.6</v>
      </c>
      <c r="D2334" s="2">
        <v>124854</v>
      </c>
      <c r="E2334" s="2">
        <f t="shared" si="144"/>
        <v>3160766</v>
      </c>
      <c r="F2334" s="15" t="str">
        <f t="shared" si="147"/>
        <v>BEARISH</v>
      </c>
      <c r="G2334" s="15" t="str">
        <f t="shared" si="146"/>
        <v>NEUTRAL</v>
      </c>
      <c r="H2334" s="15" t="str">
        <f t="shared" si="145"/>
        <v>CONFIRMED BEARISH</v>
      </c>
    </row>
    <row r="2335" spans="1:8" ht="13.5" x14ac:dyDescent="0.25">
      <c r="A2335" s="4">
        <v>45405</v>
      </c>
      <c r="B2335" s="2">
        <v>2.69</v>
      </c>
      <c r="C2335" s="2">
        <v>2.69</v>
      </c>
      <c r="D2335" s="2">
        <v>12508</v>
      </c>
      <c r="E2335" s="2">
        <f t="shared" si="144"/>
        <v>3173274</v>
      </c>
      <c r="F2335" s="15" t="str">
        <f t="shared" si="147"/>
        <v>BEARISH</v>
      </c>
      <c r="G2335" s="15" t="str">
        <f t="shared" si="146"/>
        <v>NEUTRAL</v>
      </c>
      <c r="H2335" s="15" t="str">
        <f t="shared" si="145"/>
        <v>BEARISH DIVERGENCE</v>
      </c>
    </row>
    <row r="2336" spans="1:8" ht="13.5" x14ac:dyDescent="0.25">
      <c r="A2336" s="4">
        <v>45406</v>
      </c>
      <c r="B2336" s="2">
        <v>2.6</v>
      </c>
      <c r="C2336" s="2">
        <v>2.6</v>
      </c>
      <c r="D2336" s="2">
        <v>7070</v>
      </c>
      <c r="E2336" s="2">
        <f t="shared" si="144"/>
        <v>3166204</v>
      </c>
      <c r="F2336" s="15" t="str">
        <f t="shared" si="147"/>
        <v>BEARISH</v>
      </c>
      <c r="G2336" s="15" t="str">
        <f t="shared" si="146"/>
        <v>NEUTRAL</v>
      </c>
      <c r="H2336" s="15" t="str">
        <f t="shared" si="145"/>
        <v>BEARISH DIVERGENCE</v>
      </c>
    </row>
    <row r="2337" spans="1:8" ht="13.5" x14ac:dyDescent="0.25">
      <c r="A2337" s="4">
        <v>45407</v>
      </c>
      <c r="B2337" s="2">
        <v>2.65</v>
      </c>
      <c r="C2337" s="2">
        <v>2.65</v>
      </c>
      <c r="D2337" s="2">
        <v>11346</v>
      </c>
      <c r="E2337" s="2">
        <f t="shared" si="144"/>
        <v>3177550</v>
      </c>
      <c r="F2337" s="15" t="str">
        <f t="shared" si="147"/>
        <v>BULLISH</v>
      </c>
      <c r="G2337" s="15" t="str">
        <f t="shared" si="146"/>
        <v>NEUTRAL</v>
      </c>
      <c r="H2337" s="15" t="str">
        <f t="shared" si="145"/>
        <v>CONFIRMED BULLISH</v>
      </c>
    </row>
    <row r="2338" spans="1:8" ht="13.5" x14ac:dyDescent="0.25">
      <c r="A2338" s="4">
        <v>45408</v>
      </c>
      <c r="B2338" s="2">
        <v>2.6</v>
      </c>
      <c r="C2338" s="2">
        <v>2.6</v>
      </c>
      <c r="D2338" s="2">
        <v>19015</v>
      </c>
      <c r="E2338" s="2">
        <f t="shared" si="144"/>
        <v>3158535</v>
      </c>
      <c r="F2338" s="15" t="str">
        <f t="shared" si="147"/>
        <v>BULLISH</v>
      </c>
      <c r="G2338" s="15" t="str">
        <f t="shared" si="146"/>
        <v>STRONG</v>
      </c>
      <c r="H2338" s="15" t="str">
        <f t="shared" si="145"/>
        <v>CONFIRMED BULLISH</v>
      </c>
    </row>
    <row r="2339" spans="1:8" ht="13.5" x14ac:dyDescent="0.25">
      <c r="A2339" s="4">
        <v>45411</v>
      </c>
      <c r="B2339" s="2">
        <v>2.67</v>
      </c>
      <c r="C2339" s="2">
        <v>2.67</v>
      </c>
      <c r="D2339" s="2">
        <v>13425</v>
      </c>
      <c r="E2339" s="2">
        <f t="shared" si="144"/>
        <v>3171960</v>
      </c>
      <c r="F2339" s="15" t="str">
        <f t="shared" si="147"/>
        <v>BULLISH</v>
      </c>
      <c r="G2339" s="15" t="str">
        <f t="shared" si="146"/>
        <v>NEUTRAL</v>
      </c>
      <c r="H2339" s="15" t="str">
        <f t="shared" si="145"/>
        <v>CONFIRMED BULLISH</v>
      </c>
    </row>
    <row r="2340" spans="1:8" ht="13.5" x14ac:dyDescent="0.25">
      <c r="A2340" s="4">
        <v>45412</v>
      </c>
      <c r="B2340" s="2">
        <v>2.71</v>
      </c>
      <c r="C2340" s="2">
        <v>2.71</v>
      </c>
      <c r="D2340" s="2">
        <v>28562</v>
      </c>
      <c r="E2340" s="2">
        <f t="shared" si="144"/>
        <v>3200522</v>
      </c>
      <c r="F2340" s="15" t="str">
        <f t="shared" si="147"/>
        <v>BULLISH</v>
      </c>
      <c r="G2340" s="15" t="str">
        <f t="shared" si="146"/>
        <v>NEUTRAL</v>
      </c>
      <c r="H2340" s="15" t="str">
        <f t="shared" si="145"/>
        <v>CONFIRMED BULLISH</v>
      </c>
    </row>
    <row r="2341" spans="1:8" ht="13.5" x14ac:dyDescent="0.25">
      <c r="A2341" s="4">
        <v>45414</v>
      </c>
      <c r="B2341" s="2">
        <v>2.78</v>
      </c>
      <c r="C2341" s="2">
        <v>2.78</v>
      </c>
      <c r="D2341" s="2">
        <v>15655</v>
      </c>
      <c r="E2341" s="2">
        <f t="shared" si="144"/>
        <v>3216177</v>
      </c>
      <c r="F2341" s="15" t="str">
        <f t="shared" si="147"/>
        <v>BULLISH</v>
      </c>
      <c r="G2341" s="15" t="str">
        <f t="shared" si="146"/>
        <v>NEUTRAL</v>
      </c>
      <c r="H2341" s="15" t="str">
        <f t="shared" si="145"/>
        <v>CONFIRMED BULLISH</v>
      </c>
    </row>
    <row r="2342" spans="1:8" ht="13.5" x14ac:dyDescent="0.25">
      <c r="A2342" s="4">
        <v>45415</v>
      </c>
      <c r="B2342" s="2">
        <v>2.77</v>
      </c>
      <c r="C2342" s="2">
        <v>2.77</v>
      </c>
      <c r="D2342" s="2">
        <v>11055</v>
      </c>
      <c r="E2342" s="2">
        <f t="shared" si="144"/>
        <v>3205122</v>
      </c>
      <c r="F2342" s="15" t="str">
        <f t="shared" si="147"/>
        <v>BULLISH</v>
      </c>
      <c r="G2342" s="15" t="str">
        <f t="shared" si="146"/>
        <v>NEUTRAL</v>
      </c>
      <c r="H2342" s="15" t="str">
        <f t="shared" si="145"/>
        <v>CONFIRMED BULLISH</v>
      </c>
    </row>
    <row r="2343" spans="1:8" ht="13.5" x14ac:dyDescent="0.25">
      <c r="A2343" s="4">
        <v>45418</v>
      </c>
      <c r="B2343" s="2">
        <v>2.88</v>
      </c>
      <c r="C2343" s="2">
        <v>2.88</v>
      </c>
      <c r="D2343" s="2">
        <v>40974</v>
      </c>
      <c r="E2343" s="2">
        <f t="shared" si="144"/>
        <v>3246096</v>
      </c>
      <c r="F2343" s="15" t="str">
        <f t="shared" si="147"/>
        <v>BULLISH</v>
      </c>
      <c r="G2343" s="15" t="str">
        <f t="shared" si="146"/>
        <v>STRONG</v>
      </c>
      <c r="H2343" s="15" t="str">
        <f t="shared" si="145"/>
        <v>CONFIRMED BULLISH</v>
      </c>
    </row>
    <row r="2344" spans="1:8" ht="13.5" x14ac:dyDescent="0.25">
      <c r="A2344" s="4">
        <v>45419</v>
      </c>
      <c r="B2344" s="2">
        <v>2.96</v>
      </c>
      <c r="C2344" s="2">
        <v>2.96</v>
      </c>
      <c r="D2344" s="2">
        <v>81291</v>
      </c>
      <c r="E2344" s="2">
        <f t="shared" si="144"/>
        <v>3327387</v>
      </c>
      <c r="F2344" s="15" t="str">
        <f t="shared" si="147"/>
        <v>BULLISH</v>
      </c>
      <c r="G2344" s="15" t="str">
        <f t="shared" si="146"/>
        <v>STRONG</v>
      </c>
      <c r="H2344" s="15" t="str">
        <f t="shared" si="145"/>
        <v>CONFIRMED BULLISH</v>
      </c>
    </row>
    <row r="2345" spans="1:8" ht="13.5" x14ac:dyDescent="0.25">
      <c r="A2345" s="4">
        <v>45420</v>
      </c>
      <c r="B2345" s="2">
        <v>3.04</v>
      </c>
      <c r="C2345" s="2">
        <v>3.04</v>
      </c>
      <c r="D2345" s="2">
        <v>41431</v>
      </c>
      <c r="E2345" s="2">
        <f t="shared" si="144"/>
        <v>3368818</v>
      </c>
      <c r="F2345" s="15" t="str">
        <f t="shared" si="147"/>
        <v>BULLISH</v>
      </c>
      <c r="G2345" s="15" t="str">
        <f t="shared" si="146"/>
        <v>STRONG</v>
      </c>
      <c r="H2345" s="15" t="str">
        <f t="shared" si="145"/>
        <v>CONFIRMED BULLISH</v>
      </c>
    </row>
    <row r="2346" spans="1:8" ht="13.5" x14ac:dyDescent="0.25">
      <c r="A2346" s="4">
        <v>45421</v>
      </c>
      <c r="B2346" s="2">
        <v>2.98</v>
      </c>
      <c r="C2346" s="2">
        <v>2.98</v>
      </c>
      <c r="D2346" s="2">
        <v>10729</v>
      </c>
      <c r="E2346" s="2">
        <f t="shared" si="144"/>
        <v>3358089</v>
      </c>
      <c r="F2346" s="15" t="str">
        <f t="shared" si="147"/>
        <v>BULLISH</v>
      </c>
      <c r="G2346" s="15" t="str">
        <f t="shared" si="146"/>
        <v>STRONG</v>
      </c>
      <c r="H2346" s="15" t="str">
        <f t="shared" si="145"/>
        <v>CONFIRMED BULLISH</v>
      </c>
    </row>
    <row r="2347" spans="1:8" ht="13.5" x14ac:dyDescent="0.25">
      <c r="A2347" s="4">
        <v>45422</v>
      </c>
      <c r="B2347" s="2">
        <v>2.98</v>
      </c>
      <c r="C2347" s="2">
        <v>2.98</v>
      </c>
      <c r="D2347" s="2">
        <v>2226</v>
      </c>
      <c r="E2347" s="2">
        <f t="shared" si="144"/>
        <v>3358089</v>
      </c>
      <c r="F2347" s="15" t="str">
        <f t="shared" si="147"/>
        <v>BULLISH</v>
      </c>
      <c r="G2347" s="15" t="str">
        <f t="shared" si="146"/>
        <v>STRONG</v>
      </c>
      <c r="H2347" s="15" t="str">
        <f t="shared" si="145"/>
        <v>CONFIRMED BULLISH</v>
      </c>
    </row>
    <row r="2348" spans="1:8" ht="13.5" x14ac:dyDescent="0.25">
      <c r="A2348" s="4">
        <v>45425</v>
      </c>
      <c r="B2348" s="2">
        <v>2.95</v>
      </c>
      <c r="C2348" s="2">
        <v>2.95</v>
      </c>
      <c r="D2348" s="2">
        <v>9605</v>
      </c>
      <c r="E2348" s="2">
        <f t="shared" si="144"/>
        <v>3348484</v>
      </c>
      <c r="F2348" s="15" t="str">
        <f t="shared" si="147"/>
        <v>BULLISH</v>
      </c>
      <c r="G2348" s="15" t="str">
        <f t="shared" si="146"/>
        <v>STRONG</v>
      </c>
      <c r="H2348" s="15" t="str">
        <f t="shared" si="145"/>
        <v>CONFIRMED BULLISH</v>
      </c>
    </row>
    <row r="2349" spans="1:8" ht="13.5" x14ac:dyDescent="0.25">
      <c r="A2349" s="4">
        <v>45426</v>
      </c>
      <c r="B2349" s="2">
        <v>2.99</v>
      </c>
      <c r="C2349" s="2">
        <v>2.99</v>
      </c>
      <c r="D2349" s="2">
        <v>33347</v>
      </c>
      <c r="E2349" s="2">
        <f t="shared" si="144"/>
        <v>3381831</v>
      </c>
      <c r="F2349" s="15" t="str">
        <f t="shared" si="147"/>
        <v>BULLISH</v>
      </c>
      <c r="G2349" s="15" t="str">
        <f t="shared" si="146"/>
        <v>NEUTRAL</v>
      </c>
      <c r="H2349" s="15" t="str">
        <f t="shared" si="145"/>
        <v>CONFIRMED BULLISH</v>
      </c>
    </row>
    <row r="2350" spans="1:8" ht="13.5" x14ac:dyDescent="0.25">
      <c r="A2350" s="4">
        <v>45427</v>
      </c>
      <c r="B2350" s="2">
        <v>2.98</v>
      </c>
      <c r="C2350" s="2">
        <v>2.98</v>
      </c>
      <c r="D2350" s="2">
        <v>15939</v>
      </c>
      <c r="E2350" s="2">
        <f t="shared" si="144"/>
        <v>3365892</v>
      </c>
      <c r="F2350" s="15" t="str">
        <f t="shared" si="147"/>
        <v>BEARISH</v>
      </c>
      <c r="G2350" s="15" t="str">
        <f t="shared" si="146"/>
        <v>NEUTRAL</v>
      </c>
      <c r="H2350" s="15" t="str">
        <f t="shared" si="145"/>
        <v>CONFIRMED BEARISH</v>
      </c>
    </row>
    <row r="2351" spans="1:8" ht="13.5" x14ac:dyDescent="0.25">
      <c r="A2351" s="4">
        <v>45428</v>
      </c>
      <c r="B2351" s="2">
        <v>2.96</v>
      </c>
      <c r="C2351" s="2">
        <v>2.96</v>
      </c>
      <c r="D2351" s="2">
        <v>2613</v>
      </c>
      <c r="E2351" s="2">
        <f t="shared" si="144"/>
        <v>3363279</v>
      </c>
      <c r="F2351" s="15" t="str">
        <f t="shared" si="147"/>
        <v>BULLISH</v>
      </c>
      <c r="G2351" s="15" t="str">
        <f t="shared" si="146"/>
        <v>NEUTRAL</v>
      </c>
      <c r="H2351" s="15" t="str">
        <f t="shared" si="145"/>
        <v>BULLISH DIVERGENCE</v>
      </c>
    </row>
    <row r="2352" spans="1:8" ht="13.5" x14ac:dyDescent="0.25">
      <c r="A2352" s="4">
        <v>45429</v>
      </c>
      <c r="B2352" s="2">
        <v>2.98</v>
      </c>
      <c r="C2352" s="2">
        <v>2.98</v>
      </c>
      <c r="D2352" s="2">
        <v>26842</v>
      </c>
      <c r="E2352" s="2">
        <f t="shared" si="144"/>
        <v>3390121</v>
      </c>
      <c r="F2352" s="15" t="str">
        <f t="shared" si="147"/>
        <v>BULLISH</v>
      </c>
      <c r="G2352" s="15" t="str">
        <f t="shared" si="146"/>
        <v>NEUTRAL</v>
      </c>
      <c r="H2352" s="15" t="str">
        <f t="shared" si="145"/>
        <v>NEUTRAL</v>
      </c>
    </row>
    <row r="2353" spans="1:8" ht="13.5" x14ac:dyDescent="0.25">
      <c r="A2353" s="4">
        <v>45432</v>
      </c>
      <c r="B2353" s="2">
        <v>3.1</v>
      </c>
      <c r="C2353" s="2">
        <v>3.1</v>
      </c>
      <c r="D2353" s="2">
        <v>543730</v>
      </c>
      <c r="E2353" s="2">
        <f t="shared" si="144"/>
        <v>3933851</v>
      </c>
      <c r="F2353" s="15" t="str">
        <f t="shared" si="147"/>
        <v>BULLISH</v>
      </c>
      <c r="G2353" s="15" t="str">
        <f t="shared" si="146"/>
        <v>STRONG</v>
      </c>
      <c r="H2353" s="15" t="str">
        <f t="shared" si="145"/>
        <v>CONFIRMED BULLISH</v>
      </c>
    </row>
    <row r="2354" spans="1:8" ht="13.5" x14ac:dyDescent="0.25">
      <c r="A2354" s="4">
        <v>45433</v>
      </c>
      <c r="B2354" s="2">
        <v>3.19</v>
      </c>
      <c r="C2354" s="2">
        <v>3.19</v>
      </c>
      <c r="D2354" s="2">
        <v>40898</v>
      </c>
      <c r="E2354" s="2">
        <f t="shared" si="144"/>
        <v>3974749</v>
      </c>
      <c r="F2354" s="15" t="str">
        <f t="shared" si="147"/>
        <v>BULLISH</v>
      </c>
      <c r="G2354" s="15" t="str">
        <f t="shared" si="146"/>
        <v>STRONG</v>
      </c>
      <c r="H2354" s="15" t="str">
        <f t="shared" si="145"/>
        <v>CONFIRMED BULLISH</v>
      </c>
    </row>
    <row r="2355" spans="1:8" ht="13.5" x14ac:dyDescent="0.25">
      <c r="A2355" s="4">
        <v>45434</v>
      </c>
      <c r="B2355" s="2">
        <v>3.27</v>
      </c>
      <c r="C2355" s="2">
        <v>3.27</v>
      </c>
      <c r="D2355" s="2">
        <v>137314</v>
      </c>
      <c r="E2355" s="2">
        <f t="shared" si="144"/>
        <v>4112063</v>
      </c>
      <c r="F2355" s="15" t="str">
        <f t="shared" si="147"/>
        <v>BULLISH</v>
      </c>
      <c r="G2355" s="15" t="str">
        <f t="shared" si="146"/>
        <v>STRONG</v>
      </c>
      <c r="H2355" s="15" t="str">
        <f t="shared" si="145"/>
        <v>CONFIRMED BULLISH</v>
      </c>
    </row>
    <row r="2356" spans="1:8" ht="13.5" x14ac:dyDescent="0.25">
      <c r="A2356" s="4">
        <v>45435</v>
      </c>
      <c r="B2356" s="2">
        <v>3.35</v>
      </c>
      <c r="C2356" s="2">
        <v>3.35</v>
      </c>
      <c r="D2356" s="2">
        <v>16425</v>
      </c>
      <c r="E2356" s="2">
        <f t="shared" si="144"/>
        <v>4128488</v>
      </c>
      <c r="F2356" s="15" t="str">
        <f t="shared" si="147"/>
        <v>BULLISH</v>
      </c>
      <c r="G2356" s="15" t="str">
        <f t="shared" si="146"/>
        <v>STRONG</v>
      </c>
      <c r="H2356" s="15" t="str">
        <f t="shared" si="145"/>
        <v>CONFIRMED BULLISH</v>
      </c>
    </row>
    <row r="2357" spans="1:8" ht="13.5" x14ac:dyDescent="0.25">
      <c r="A2357" s="4">
        <v>45436</v>
      </c>
      <c r="B2357" s="2">
        <v>3.34</v>
      </c>
      <c r="C2357" s="2">
        <v>3.34</v>
      </c>
      <c r="D2357" s="2">
        <v>15870</v>
      </c>
      <c r="E2357" s="2">
        <f t="shared" si="144"/>
        <v>4112618</v>
      </c>
      <c r="F2357" s="15" t="str">
        <f t="shared" si="147"/>
        <v>BULLISH</v>
      </c>
      <c r="G2357" s="15" t="str">
        <f t="shared" si="146"/>
        <v>STRONG</v>
      </c>
      <c r="H2357" s="15" t="str">
        <f t="shared" si="145"/>
        <v>CONFIRMED BULLISH</v>
      </c>
    </row>
    <row r="2358" spans="1:8" ht="13.5" x14ac:dyDescent="0.25">
      <c r="A2358" s="4">
        <v>45439</v>
      </c>
      <c r="B2358" s="2">
        <v>3.34</v>
      </c>
      <c r="C2358" s="2">
        <v>3.34</v>
      </c>
      <c r="D2358" s="2">
        <v>24817</v>
      </c>
      <c r="E2358" s="2">
        <f t="shared" si="144"/>
        <v>4112618</v>
      </c>
      <c r="F2358" s="15" t="str">
        <f t="shared" si="147"/>
        <v>BULLISH</v>
      </c>
      <c r="G2358" s="15" t="str">
        <f t="shared" si="146"/>
        <v>STRONG</v>
      </c>
      <c r="H2358" s="15" t="str">
        <f t="shared" si="145"/>
        <v>CONFIRMED BULLISH</v>
      </c>
    </row>
    <row r="2359" spans="1:8" ht="13.5" x14ac:dyDescent="0.25">
      <c r="A2359" s="4">
        <v>45440</v>
      </c>
      <c r="B2359" s="2">
        <v>3.25</v>
      </c>
      <c r="C2359" s="2">
        <v>3.25</v>
      </c>
      <c r="D2359" s="2">
        <v>34455</v>
      </c>
      <c r="E2359" s="2">
        <f t="shared" si="144"/>
        <v>4078163</v>
      </c>
      <c r="F2359" s="15" t="str">
        <f t="shared" si="147"/>
        <v>BULLISH</v>
      </c>
      <c r="G2359" s="15" t="str">
        <f t="shared" si="146"/>
        <v>STRONG</v>
      </c>
      <c r="H2359" s="15" t="str">
        <f t="shared" si="145"/>
        <v>CONFIRMED BULLISH</v>
      </c>
    </row>
    <row r="2360" spans="1:8" ht="13.5" x14ac:dyDescent="0.25">
      <c r="A2360" s="4">
        <v>45441</v>
      </c>
      <c r="B2360" s="2">
        <v>3.14</v>
      </c>
      <c r="C2360" s="2">
        <v>3.14</v>
      </c>
      <c r="D2360" s="2">
        <v>30555</v>
      </c>
      <c r="E2360" s="2">
        <f t="shared" si="144"/>
        <v>4047608</v>
      </c>
      <c r="F2360" s="15" t="str">
        <f t="shared" si="147"/>
        <v>BEARISH</v>
      </c>
      <c r="G2360" s="15" t="str">
        <f t="shared" si="146"/>
        <v>NEUTRAL</v>
      </c>
      <c r="H2360" s="15" t="str">
        <f t="shared" si="145"/>
        <v>CONFIRMED BEARISH</v>
      </c>
    </row>
    <row r="2361" spans="1:8" ht="13.5" x14ac:dyDescent="0.25">
      <c r="A2361" s="4">
        <v>45442</v>
      </c>
      <c r="B2361" s="2">
        <v>3.09</v>
      </c>
      <c r="C2361" s="2">
        <v>3.09</v>
      </c>
      <c r="D2361" s="2">
        <v>5550</v>
      </c>
      <c r="E2361" s="2">
        <f t="shared" si="144"/>
        <v>4042058</v>
      </c>
      <c r="F2361" s="15" t="str">
        <f t="shared" si="147"/>
        <v>BEARISH</v>
      </c>
      <c r="G2361" s="15" t="str">
        <f t="shared" si="146"/>
        <v>WEAK</v>
      </c>
      <c r="H2361" s="15" t="str">
        <f t="shared" si="145"/>
        <v>CONFIRMED BEARISH</v>
      </c>
    </row>
    <row r="2362" spans="1:8" ht="13.5" x14ac:dyDescent="0.25">
      <c r="A2362" s="4">
        <v>45443</v>
      </c>
      <c r="B2362" s="2">
        <v>3.12</v>
      </c>
      <c r="C2362" s="2">
        <v>3.12</v>
      </c>
      <c r="D2362" s="2">
        <v>32193</v>
      </c>
      <c r="E2362" s="2">
        <f t="shared" si="144"/>
        <v>4074251</v>
      </c>
      <c r="F2362" s="15" t="str">
        <f t="shared" si="147"/>
        <v>BEARISH</v>
      </c>
      <c r="G2362" s="15" t="str">
        <f t="shared" si="146"/>
        <v>NEUTRAL</v>
      </c>
      <c r="H2362" s="15" t="str">
        <f t="shared" si="145"/>
        <v>CONFIRMED BEARISH</v>
      </c>
    </row>
    <row r="2363" spans="1:8" ht="13.5" x14ac:dyDescent="0.25">
      <c r="A2363" s="4">
        <v>45446</v>
      </c>
      <c r="B2363" s="2">
        <v>3.14</v>
      </c>
      <c r="C2363" s="2">
        <v>3.14</v>
      </c>
      <c r="D2363" s="2">
        <v>5968</v>
      </c>
      <c r="E2363" s="2">
        <f t="shared" si="144"/>
        <v>4080219</v>
      </c>
      <c r="F2363" s="15" t="str">
        <f t="shared" si="147"/>
        <v>BEARISH</v>
      </c>
      <c r="G2363" s="15" t="str">
        <f t="shared" si="146"/>
        <v>NEUTRAL</v>
      </c>
      <c r="H2363" s="15" t="str">
        <f t="shared" si="145"/>
        <v>CONFIRMED BEARISH</v>
      </c>
    </row>
    <row r="2364" spans="1:8" ht="13.5" x14ac:dyDescent="0.25">
      <c r="A2364" s="4">
        <v>45447</v>
      </c>
      <c r="B2364" s="2">
        <v>3.1</v>
      </c>
      <c r="C2364" s="2">
        <v>3.1</v>
      </c>
      <c r="D2364" s="2">
        <v>27581</v>
      </c>
      <c r="E2364" s="2">
        <f t="shared" si="144"/>
        <v>4052638</v>
      </c>
      <c r="F2364" s="15" t="str">
        <f t="shared" si="147"/>
        <v>BEARISH</v>
      </c>
      <c r="G2364" s="15" t="str">
        <f t="shared" si="146"/>
        <v>NEUTRAL</v>
      </c>
      <c r="H2364" s="15" t="str">
        <f t="shared" si="145"/>
        <v>CONFIRMED BEARISH</v>
      </c>
    </row>
    <row r="2365" spans="1:8" ht="13.5" x14ac:dyDescent="0.25">
      <c r="A2365" s="4">
        <v>45448</v>
      </c>
      <c r="B2365" s="2">
        <v>3.14</v>
      </c>
      <c r="C2365" s="2">
        <v>3.14</v>
      </c>
      <c r="D2365" s="2">
        <v>34530</v>
      </c>
      <c r="E2365" s="2">
        <f t="shared" si="144"/>
        <v>4087168</v>
      </c>
      <c r="F2365" s="15" t="str">
        <f t="shared" si="147"/>
        <v>BULLISH</v>
      </c>
      <c r="G2365" s="15" t="str">
        <f t="shared" si="146"/>
        <v>NEUTRAL</v>
      </c>
      <c r="H2365" s="15" t="str">
        <f t="shared" si="145"/>
        <v>NEUTRAL</v>
      </c>
    </row>
    <row r="2366" spans="1:8" ht="13.5" x14ac:dyDescent="0.25">
      <c r="A2366" s="4">
        <v>45449</v>
      </c>
      <c r="B2366" s="2">
        <v>3.31</v>
      </c>
      <c r="C2366" s="2">
        <v>3.31</v>
      </c>
      <c r="D2366" s="2">
        <v>77876</v>
      </c>
      <c r="E2366" s="2">
        <f t="shared" si="144"/>
        <v>4165044</v>
      </c>
      <c r="F2366" s="15" t="str">
        <f t="shared" si="147"/>
        <v>BULLISH</v>
      </c>
      <c r="G2366" s="15" t="str">
        <f t="shared" si="146"/>
        <v>STRONG</v>
      </c>
      <c r="H2366" s="15" t="str">
        <f t="shared" si="145"/>
        <v>CONFIRMED BULLISH</v>
      </c>
    </row>
    <row r="2367" spans="1:8" ht="13.5" x14ac:dyDescent="0.25">
      <c r="A2367" s="4">
        <v>45450</v>
      </c>
      <c r="B2367" s="2">
        <v>3.28</v>
      </c>
      <c r="C2367" s="2">
        <v>3.28</v>
      </c>
      <c r="D2367" s="2">
        <v>25720</v>
      </c>
      <c r="E2367" s="2">
        <f t="shared" si="144"/>
        <v>4139324</v>
      </c>
      <c r="F2367" s="15" t="str">
        <f t="shared" si="147"/>
        <v>BULLISH</v>
      </c>
      <c r="G2367" s="15" t="str">
        <f t="shared" si="146"/>
        <v>NEUTRAL</v>
      </c>
      <c r="H2367" s="15" t="str">
        <f t="shared" si="145"/>
        <v>CONFIRMED BULLISH</v>
      </c>
    </row>
    <row r="2368" spans="1:8" ht="13.5" x14ac:dyDescent="0.25">
      <c r="A2368" s="4">
        <v>45453</v>
      </c>
      <c r="B2368" s="2">
        <v>3.31</v>
      </c>
      <c r="C2368" s="2">
        <v>3.31</v>
      </c>
      <c r="D2368" s="2">
        <v>6095</v>
      </c>
      <c r="E2368" s="2">
        <f t="shared" si="144"/>
        <v>4145419</v>
      </c>
      <c r="F2368" s="15" t="str">
        <f t="shared" si="147"/>
        <v>BULLISH</v>
      </c>
      <c r="G2368" s="15" t="str">
        <f t="shared" si="146"/>
        <v>NEUTRAL</v>
      </c>
      <c r="H2368" s="15" t="str">
        <f t="shared" si="145"/>
        <v>CONFIRMED BULLISH</v>
      </c>
    </row>
    <row r="2369" spans="1:8" ht="13.5" x14ac:dyDescent="0.25">
      <c r="A2369" s="4">
        <v>45454</v>
      </c>
      <c r="B2369" s="2">
        <v>3.3</v>
      </c>
      <c r="C2369" s="2">
        <v>3.3</v>
      </c>
      <c r="D2369" s="2">
        <v>10149</v>
      </c>
      <c r="E2369" s="2">
        <f t="shared" si="144"/>
        <v>4135270</v>
      </c>
      <c r="F2369" s="15" t="str">
        <f t="shared" si="147"/>
        <v>BULLISH</v>
      </c>
      <c r="G2369" s="15" t="str">
        <f t="shared" si="146"/>
        <v>STRONG</v>
      </c>
      <c r="H2369" s="15" t="str">
        <f t="shared" si="145"/>
        <v>CONFIRMED BULLISH</v>
      </c>
    </row>
    <row r="2370" spans="1:8" ht="13.5" x14ac:dyDescent="0.25">
      <c r="A2370" s="4">
        <v>45455</v>
      </c>
      <c r="B2370" s="2">
        <v>3.29</v>
      </c>
      <c r="C2370" s="2">
        <v>3.29</v>
      </c>
      <c r="D2370" s="2">
        <v>1431</v>
      </c>
      <c r="E2370" s="2">
        <f t="shared" si="144"/>
        <v>4133839</v>
      </c>
      <c r="F2370" s="15" t="str">
        <f t="shared" si="147"/>
        <v>BULLISH</v>
      </c>
      <c r="G2370" s="15" t="str">
        <f t="shared" si="146"/>
        <v>NEUTRAL</v>
      </c>
      <c r="H2370" s="15" t="str">
        <f t="shared" si="145"/>
        <v>CONFIRMED BULLISH</v>
      </c>
    </row>
    <row r="2371" spans="1:8" ht="13.5" x14ac:dyDescent="0.25">
      <c r="A2371" s="4">
        <v>45456</v>
      </c>
      <c r="B2371" s="2">
        <v>3.28</v>
      </c>
      <c r="C2371" s="2">
        <v>3.28</v>
      </c>
      <c r="D2371" s="2">
        <v>8686</v>
      </c>
      <c r="E2371" s="2">
        <f t="shared" si="144"/>
        <v>4125153</v>
      </c>
      <c r="F2371" s="15" t="str">
        <f t="shared" si="147"/>
        <v>BEARISH</v>
      </c>
      <c r="G2371" s="15" t="str">
        <f t="shared" si="146"/>
        <v>NEUTRAL</v>
      </c>
      <c r="H2371" s="15" t="str">
        <f t="shared" si="145"/>
        <v>CONFIRMED BEARISH</v>
      </c>
    </row>
    <row r="2372" spans="1:8" ht="13.5" x14ac:dyDescent="0.25">
      <c r="A2372" s="4">
        <v>45457</v>
      </c>
      <c r="B2372" s="2">
        <v>3.2</v>
      </c>
      <c r="C2372" s="2">
        <v>3.2</v>
      </c>
      <c r="D2372" s="2">
        <v>2010</v>
      </c>
      <c r="E2372" s="2">
        <f t="shared" ref="E2372:E2435" si="148">IF(B2372&gt;B2371, E2371+D2372, IF(B2372&lt;B2371, E2371-D2372, E2371))</f>
        <v>4123143</v>
      </c>
      <c r="F2372" s="15" t="str">
        <f t="shared" si="147"/>
        <v>BEARISH</v>
      </c>
      <c r="G2372" s="15" t="str">
        <f t="shared" si="146"/>
        <v>NEUTRAL</v>
      </c>
      <c r="H2372" s="15" t="str">
        <f t="shared" si="145"/>
        <v>CONFIRMED BEARISH</v>
      </c>
    </row>
    <row r="2373" spans="1:8" ht="13.5" x14ac:dyDescent="0.25">
      <c r="A2373" s="4">
        <v>45461</v>
      </c>
      <c r="B2373" s="2">
        <v>3.27</v>
      </c>
      <c r="C2373" s="2">
        <v>3.27</v>
      </c>
      <c r="D2373" s="2">
        <v>4982</v>
      </c>
      <c r="E2373" s="2">
        <f t="shared" si="148"/>
        <v>4128125</v>
      </c>
      <c r="F2373" s="15" t="str">
        <f t="shared" si="147"/>
        <v>BEARISH</v>
      </c>
      <c r="G2373" s="15" t="str">
        <f t="shared" si="146"/>
        <v>NEUTRAL</v>
      </c>
      <c r="H2373" s="15" t="str">
        <f t="shared" si="145"/>
        <v>CONFIRMED BEARISH</v>
      </c>
    </row>
    <row r="2374" spans="1:8" ht="13.5" x14ac:dyDescent="0.25">
      <c r="A2374" s="4">
        <v>45462</v>
      </c>
      <c r="B2374" s="2">
        <v>3.29</v>
      </c>
      <c r="C2374" s="2">
        <v>3.29</v>
      </c>
      <c r="D2374" s="2">
        <v>13290</v>
      </c>
      <c r="E2374" s="2">
        <f t="shared" si="148"/>
        <v>4141415</v>
      </c>
      <c r="F2374" s="15" t="str">
        <f t="shared" si="147"/>
        <v>BULLISH</v>
      </c>
      <c r="G2374" s="15" t="str">
        <f t="shared" si="146"/>
        <v>NEUTRAL</v>
      </c>
      <c r="H2374" s="1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BULLISH DIVERGENCE</v>
      </c>
    </row>
    <row r="2375" spans="1:8" ht="13.5" x14ac:dyDescent="0.25">
      <c r="A2375" s="4">
        <v>45463</v>
      </c>
      <c r="B2375" s="2">
        <v>3.29</v>
      </c>
      <c r="C2375" s="2">
        <v>3.29</v>
      </c>
      <c r="D2375" s="2">
        <v>55</v>
      </c>
      <c r="E2375" s="2">
        <f t="shared" si="148"/>
        <v>4141415</v>
      </c>
      <c r="F2375" s="15" t="str">
        <f t="shared" si="147"/>
        <v>BULLISH</v>
      </c>
      <c r="G2375" s="15" t="str">
        <f t="shared" ref="G2375:G2438" si="150">IF((E2375-E2370)/E2370 &gt; 0.02, "STRONG",
 IF((E2375-E2370)/E2370 &lt; -0.02, "WEAK", "NEUTRAL"))</f>
        <v>NEUTRAL</v>
      </c>
      <c r="H2375" s="15" t="str">
        <f t="shared" si="149"/>
        <v>NEUTRAL</v>
      </c>
    </row>
    <row r="2376" spans="1:8" ht="13.5" x14ac:dyDescent="0.25">
      <c r="A2376" s="4">
        <v>45464</v>
      </c>
      <c r="B2376" s="2">
        <v>3.31</v>
      </c>
      <c r="C2376" s="2">
        <v>3.31</v>
      </c>
      <c r="D2376" s="2">
        <v>11988</v>
      </c>
      <c r="E2376" s="2">
        <f t="shared" si="148"/>
        <v>4153403</v>
      </c>
      <c r="F2376" s="15" t="str">
        <f t="shared" ref="F2376:F2439" si="151">IF(E2376&gt;E2371,"BULLISH",IF(E2376&lt;E2371,"BEARISH","NEUTRAL"))</f>
        <v>BULLISH</v>
      </c>
      <c r="G2376" s="15" t="str">
        <f t="shared" si="150"/>
        <v>NEUTRAL</v>
      </c>
      <c r="H2376" s="15" t="str">
        <f t="shared" si="149"/>
        <v>CONFIRMED BULLISH</v>
      </c>
    </row>
    <row r="2377" spans="1:8" ht="13.5" x14ac:dyDescent="0.25">
      <c r="A2377" s="4">
        <v>45467</v>
      </c>
      <c r="B2377" s="2">
        <v>3.3</v>
      </c>
      <c r="C2377" s="2">
        <v>3.3</v>
      </c>
      <c r="D2377" s="2">
        <v>158</v>
      </c>
      <c r="E2377" s="2">
        <f t="shared" si="148"/>
        <v>4153245</v>
      </c>
      <c r="F2377" s="15" t="str">
        <f t="shared" si="151"/>
        <v>BULLISH</v>
      </c>
      <c r="G2377" s="15" t="str">
        <f t="shared" si="150"/>
        <v>NEUTRAL</v>
      </c>
      <c r="H2377" s="15" t="str">
        <f t="shared" si="149"/>
        <v>CONFIRMED BULLISH</v>
      </c>
    </row>
    <row r="2378" spans="1:8" ht="13.5" x14ac:dyDescent="0.25">
      <c r="A2378" s="4">
        <v>45468</v>
      </c>
      <c r="B2378" s="2">
        <v>3.29</v>
      </c>
      <c r="C2378" s="2">
        <v>3.29</v>
      </c>
      <c r="D2378" s="2">
        <v>39058</v>
      </c>
      <c r="E2378" s="2">
        <f t="shared" si="148"/>
        <v>4114187</v>
      </c>
      <c r="F2378" s="15" t="str">
        <f t="shared" si="151"/>
        <v>BEARISH</v>
      </c>
      <c r="G2378" s="15" t="str">
        <f t="shared" si="150"/>
        <v>NEUTRAL</v>
      </c>
      <c r="H2378" s="15" t="str">
        <f t="shared" si="149"/>
        <v>BEARISH DIVERGENCE</v>
      </c>
    </row>
    <row r="2379" spans="1:8" ht="13.5" x14ac:dyDescent="0.25">
      <c r="A2379" s="4">
        <v>45469</v>
      </c>
      <c r="B2379" s="2">
        <v>3.25</v>
      </c>
      <c r="C2379" s="2">
        <v>3.25</v>
      </c>
      <c r="D2379" s="2">
        <v>9681</v>
      </c>
      <c r="E2379" s="2">
        <f t="shared" si="148"/>
        <v>4104506</v>
      </c>
      <c r="F2379" s="15" t="str">
        <f t="shared" si="151"/>
        <v>BEARISH</v>
      </c>
      <c r="G2379" s="15" t="str">
        <f t="shared" si="150"/>
        <v>NEUTRAL</v>
      </c>
      <c r="H2379" s="15" t="str">
        <f t="shared" si="149"/>
        <v>CONFIRMED BEARISH</v>
      </c>
    </row>
    <row r="2380" spans="1:8" ht="13.5" x14ac:dyDescent="0.25">
      <c r="A2380" s="4">
        <v>45470</v>
      </c>
      <c r="B2380" s="2">
        <v>3.25</v>
      </c>
      <c r="C2380" s="2">
        <v>3.25</v>
      </c>
      <c r="D2380" s="2">
        <v>4426</v>
      </c>
      <c r="E2380" s="2">
        <f t="shared" si="148"/>
        <v>4104506</v>
      </c>
      <c r="F2380" s="15" t="str">
        <f t="shared" si="151"/>
        <v>BEARISH</v>
      </c>
      <c r="G2380" s="15" t="str">
        <f t="shared" si="150"/>
        <v>NEUTRAL</v>
      </c>
      <c r="H2380" s="15" t="str">
        <f t="shared" si="149"/>
        <v>CONFIRMED BEARISH</v>
      </c>
    </row>
    <row r="2381" spans="1:8" ht="13.5" x14ac:dyDescent="0.25">
      <c r="A2381" s="4">
        <v>45471</v>
      </c>
      <c r="B2381" s="2">
        <v>3.25</v>
      </c>
      <c r="C2381" s="2">
        <v>3.25</v>
      </c>
      <c r="D2381" s="2">
        <v>4</v>
      </c>
      <c r="E2381" s="2">
        <f t="shared" si="148"/>
        <v>4104506</v>
      </c>
      <c r="F2381" s="15" t="str">
        <f t="shared" si="151"/>
        <v>BEARISH</v>
      </c>
      <c r="G2381" s="15" t="str">
        <f t="shared" si="150"/>
        <v>NEUTRAL</v>
      </c>
      <c r="H2381" s="15" t="str">
        <f t="shared" si="149"/>
        <v>CONFIRMED BEARISH</v>
      </c>
    </row>
    <row r="2382" spans="1:8" ht="13.5" x14ac:dyDescent="0.25">
      <c r="A2382" s="4">
        <v>45474</v>
      </c>
      <c r="B2382" s="2">
        <v>3.23</v>
      </c>
      <c r="C2382" s="2">
        <v>3.23</v>
      </c>
      <c r="D2382" s="2">
        <v>1083</v>
      </c>
      <c r="E2382" s="2">
        <f t="shared" si="148"/>
        <v>4103423</v>
      </c>
      <c r="F2382" s="15" t="str">
        <f t="shared" si="151"/>
        <v>BEARISH</v>
      </c>
      <c r="G2382" s="15" t="str">
        <f t="shared" si="150"/>
        <v>NEUTRAL</v>
      </c>
      <c r="H2382" s="15" t="str">
        <f t="shared" si="149"/>
        <v>CONFIRMED BEARISH</v>
      </c>
    </row>
    <row r="2383" spans="1:8" ht="13.5" x14ac:dyDescent="0.25">
      <c r="A2383" s="4">
        <v>45475</v>
      </c>
      <c r="B2383" s="2">
        <v>3.23</v>
      </c>
      <c r="C2383" s="2">
        <v>3.23</v>
      </c>
      <c r="D2383" s="2">
        <v>0</v>
      </c>
      <c r="E2383" s="2">
        <f t="shared" si="148"/>
        <v>4103423</v>
      </c>
      <c r="F2383" s="15" t="str">
        <f t="shared" si="151"/>
        <v>BEARISH</v>
      </c>
      <c r="G2383" s="15" t="str">
        <f t="shared" si="150"/>
        <v>NEUTRAL</v>
      </c>
      <c r="H2383" s="15" t="str">
        <f t="shared" si="149"/>
        <v>CONFIRMED BEARISH</v>
      </c>
    </row>
    <row r="2384" spans="1:8" ht="13.5" x14ac:dyDescent="0.25">
      <c r="A2384" s="4">
        <v>45476</v>
      </c>
      <c r="B2384" s="2">
        <v>3.19</v>
      </c>
      <c r="C2384" s="2">
        <v>3.19</v>
      </c>
      <c r="D2384" s="2">
        <v>46935</v>
      </c>
      <c r="E2384" s="2">
        <f t="shared" si="148"/>
        <v>4056488</v>
      </c>
      <c r="F2384" s="15" t="str">
        <f t="shared" si="151"/>
        <v>BEARISH</v>
      </c>
      <c r="G2384" s="15" t="str">
        <f t="shared" si="150"/>
        <v>NEUTRAL</v>
      </c>
      <c r="H2384" s="15" t="str">
        <f t="shared" si="149"/>
        <v>CONFIRMED BEARISH</v>
      </c>
    </row>
    <row r="2385" spans="1:8" ht="13.5" x14ac:dyDescent="0.25">
      <c r="A2385" s="4">
        <v>45477</v>
      </c>
      <c r="B2385" s="2">
        <v>3.18</v>
      </c>
      <c r="C2385" s="2">
        <v>3.18</v>
      </c>
      <c r="D2385" s="2">
        <v>14</v>
      </c>
      <c r="E2385" s="2">
        <f t="shared" si="148"/>
        <v>4056474</v>
      </c>
      <c r="F2385" s="15" t="str">
        <f t="shared" si="151"/>
        <v>BEARISH</v>
      </c>
      <c r="G2385" s="15" t="str">
        <f t="shared" si="150"/>
        <v>NEUTRAL</v>
      </c>
      <c r="H2385" s="15" t="str">
        <f t="shared" si="149"/>
        <v>CONFIRMED BEARISH</v>
      </c>
    </row>
    <row r="2386" spans="1:8" ht="13.5" x14ac:dyDescent="0.25">
      <c r="A2386" s="4">
        <v>45478</v>
      </c>
      <c r="B2386" s="2">
        <v>3.19</v>
      </c>
      <c r="C2386" s="2">
        <v>3.19</v>
      </c>
      <c r="D2386" s="2">
        <v>1024</v>
      </c>
      <c r="E2386" s="2">
        <f t="shared" si="148"/>
        <v>4057498</v>
      </c>
      <c r="F2386" s="15" t="str">
        <f t="shared" si="151"/>
        <v>BEARISH</v>
      </c>
      <c r="G2386" s="15" t="str">
        <f t="shared" si="150"/>
        <v>NEUTRAL</v>
      </c>
      <c r="H2386" s="15" t="str">
        <f t="shared" si="149"/>
        <v>CONFIRMED BEARISH</v>
      </c>
    </row>
    <row r="2387" spans="1:8" ht="13.5" x14ac:dyDescent="0.25">
      <c r="A2387" s="4">
        <v>45481</v>
      </c>
      <c r="B2387" s="2">
        <v>3.11</v>
      </c>
      <c r="C2387" s="2">
        <v>3.11</v>
      </c>
      <c r="D2387" s="2">
        <v>752</v>
      </c>
      <c r="E2387" s="2">
        <f t="shared" si="148"/>
        <v>4056746</v>
      </c>
      <c r="F2387" s="15" t="str">
        <f t="shared" si="151"/>
        <v>BEARISH</v>
      </c>
      <c r="G2387" s="15" t="str">
        <f t="shared" si="150"/>
        <v>NEUTRAL</v>
      </c>
      <c r="H2387" s="15" t="str">
        <f t="shared" si="149"/>
        <v>CONFIRMED BEARISH</v>
      </c>
    </row>
    <row r="2388" spans="1:8" ht="13.5" x14ac:dyDescent="0.25">
      <c r="A2388" s="4">
        <v>45482</v>
      </c>
      <c r="B2388" s="2">
        <v>3.11</v>
      </c>
      <c r="C2388" s="2">
        <v>3.11</v>
      </c>
      <c r="D2388" s="2">
        <v>1905</v>
      </c>
      <c r="E2388" s="2">
        <f t="shared" si="148"/>
        <v>4056746</v>
      </c>
      <c r="F2388" s="15" t="str">
        <f t="shared" si="151"/>
        <v>BEARISH</v>
      </c>
      <c r="G2388" s="15" t="str">
        <f t="shared" si="150"/>
        <v>NEUTRAL</v>
      </c>
      <c r="H2388" s="15" t="str">
        <f t="shared" si="149"/>
        <v>CONFIRMED BEARISH</v>
      </c>
    </row>
    <row r="2389" spans="1:8" ht="13.5" x14ac:dyDescent="0.25">
      <c r="A2389" s="4">
        <v>45483</v>
      </c>
      <c r="B2389" s="2">
        <v>3.17</v>
      </c>
      <c r="C2389" s="2">
        <v>3.17</v>
      </c>
      <c r="D2389" s="2">
        <v>161</v>
      </c>
      <c r="E2389" s="2">
        <f t="shared" si="148"/>
        <v>4056907</v>
      </c>
      <c r="F2389" s="15" t="str">
        <f t="shared" si="151"/>
        <v>BULLISH</v>
      </c>
      <c r="G2389" s="15" t="str">
        <f t="shared" si="150"/>
        <v>NEUTRAL</v>
      </c>
      <c r="H2389" s="15" t="str">
        <f t="shared" si="149"/>
        <v>BULLISH DIVERGENCE</v>
      </c>
    </row>
    <row r="2390" spans="1:8" ht="13.5" x14ac:dyDescent="0.25">
      <c r="A2390" s="4">
        <v>45484</v>
      </c>
      <c r="B2390" s="2">
        <v>3.17</v>
      </c>
      <c r="C2390" s="2">
        <v>3.17</v>
      </c>
      <c r="D2390" s="2">
        <v>0</v>
      </c>
      <c r="E2390" s="2">
        <f t="shared" si="148"/>
        <v>4056907</v>
      </c>
      <c r="F2390" s="15" t="str">
        <f t="shared" si="151"/>
        <v>BULLISH</v>
      </c>
      <c r="G2390" s="15" t="str">
        <f t="shared" si="150"/>
        <v>NEUTRAL</v>
      </c>
      <c r="H2390" s="15" t="str">
        <f t="shared" si="149"/>
        <v>BULLISH DIVERGENCE</v>
      </c>
    </row>
    <row r="2391" spans="1:8" ht="13.5" x14ac:dyDescent="0.25">
      <c r="A2391" s="4">
        <v>45485</v>
      </c>
      <c r="B2391" s="2">
        <v>3.2</v>
      </c>
      <c r="C2391" s="2">
        <v>3.2</v>
      </c>
      <c r="D2391" s="2">
        <v>2067</v>
      </c>
      <c r="E2391" s="2">
        <f t="shared" si="148"/>
        <v>4058974</v>
      </c>
      <c r="F2391" s="15" t="str">
        <f t="shared" si="151"/>
        <v>BULLISH</v>
      </c>
      <c r="G2391" s="15" t="str">
        <f t="shared" si="150"/>
        <v>NEUTRAL</v>
      </c>
      <c r="H2391" s="15" t="str">
        <f t="shared" si="149"/>
        <v>CONFIRMED BULLISH</v>
      </c>
    </row>
    <row r="2392" spans="1:8" ht="13.5" x14ac:dyDescent="0.25">
      <c r="A2392" s="4">
        <v>45488</v>
      </c>
      <c r="B2392" s="2">
        <v>3.25</v>
      </c>
      <c r="C2392" s="2">
        <v>3.25</v>
      </c>
      <c r="D2392" s="2">
        <v>7011</v>
      </c>
      <c r="E2392" s="2">
        <f t="shared" si="148"/>
        <v>4065985</v>
      </c>
      <c r="F2392" s="15" t="str">
        <f t="shared" si="151"/>
        <v>BULLISH</v>
      </c>
      <c r="G2392" s="15" t="str">
        <f t="shared" si="150"/>
        <v>NEUTRAL</v>
      </c>
      <c r="H2392" s="15" t="str">
        <f t="shared" si="149"/>
        <v>CONFIRMED BULLISH</v>
      </c>
    </row>
    <row r="2393" spans="1:8" ht="13.5" x14ac:dyDescent="0.25">
      <c r="A2393" s="4">
        <v>45489</v>
      </c>
      <c r="B2393" s="2">
        <v>3.22</v>
      </c>
      <c r="C2393" s="2">
        <v>3.22</v>
      </c>
      <c r="D2393" s="2">
        <v>5658</v>
      </c>
      <c r="E2393" s="2">
        <f t="shared" si="148"/>
        <v>4060327</v>
      </c>
      <c r="F2393" s="15" t="str">
        <f t="shared" si="151"/>
        <v>BULLISH</v>
      </c>
      <c r="G2393" s="15" t="str">
        <f t="shared" si="150"/>
        <v>NEUTRAL</v>
      </c>
      <c r="H2393" s="15" t="str">
        <f t="shared" si="149"/>
        <v>CONFIRMED BULLISH</v>
      </c>
    </row>
    <row r="2394" spans="1:8" ht="13.5" x14ac:dyDescent="0.25">
      <c r="A2394" s="4">
        <v>45490</v>
      </c>
      <c r="B2394" s="2">
        <v>3.22</v>
      </c>
      <c r="C2394" s="2">
        <v>3.22</v>
      </c>
      <c r="D2394" s="2">
        <v>3526</v>
      </c>
      <c r="E2394" s="2">
        <f t="shared" si="148"/>
        <v>4060327</v>
      </c>
      <c r="F2394" s="15" t="str">
        <f t="shared" si="151"/>
        <v>BULLISH</v>
      </c>
      <c r="G2394" s="15" t="str">
        <f t="shared" si="150"/>
        <v>NEUTRAL</v>
      </c>
      <c r="H2394" s="15" t="str">
        <f t="shared" si="149"/>
        <v>CONFIRMED BULLISH</v>
      </c>
    </row>
    <row r="2395" spans="1:8" ht="13.5" x14ac:dyDescent="0.25">
      <c r="A2395" s="4">
        <v>45491</v>
      </c>
      <c r="B2395" s="2">
        <v>3.22</v>
      </c>
      <c r="C2395" s="2">
        <v>3.22</v>
      </c>
      <c r="D2395" s="2">
        <v>17512</v>
      </c>
      <c r="E2395" s="2">
        <f t="shared" si="148"/>
        <v>4060327</v>
      </c>
      <c r="F2395" s="15" t="str">
        <f t="shared" si="151"/>
        <v>BULLISH</v>
      </c>
      <c r="G2395" s="15" t="str">
        <f t="shared" si="150"/>
        <v>NEUTRAL</v>
      </c>
      <c r="H2395" s="15" t="str">
        <f t="shared" si="149"/>
        <v>CONFIRMED BULLISH</v>
      </c>
    </row>
    <row r="2396" spans="1:8" ht="13.5" x14ac:dyDescent="0.25">
      <c r="A2396" s="4">
        <v>45492</v>
      </c>
      <c r="B2396" s="2">
        <v>3.21</v>
      </c>
      <c r="C2396" s="2">
        <v>3.21</v>
      </c>
      <c r="D2396" s="2">
        <v>5989</v>
      </c>
      <c r="E2396" s="2">
        <f t="shared" si="148"/>
        <v>4054338</v>
      </c>
      <c r="F2396" s="15" t="str">
        <f t="shared" si="151"/>
        <v>BEARISH</v>
      </c>
      <c r="G2396" s="15" t="str">
        <f t="shared" si="150"/>
        <v>NEUTRAL</v>
      </c>
      <c r="H2396" s="15" t="str">
        <f t="shared" si="149"/>
        <v>BEARISH DIVERGENCE</v>
      </c>
    </row>
    <row r="2397" spans="1:8" ht="13.5" x14ac:dyDescent="0.25">
      <c r="A2397" s="4">
        <v>45495</v>
      </c>
      <c r="B2397" s="2">
        <v>3.21</v>
      </c>
      <c r="C2397" s="2">
        <v>3.21</v>
      </c>
      <c r="D2397" s="2">
        <v>0</v>
      </c>
      <c r="E2397" s="2">
        <f t="shared" si="148"/>
        <v>4054338</v>
      </c>
      <c r="F2397" s="15" t="str">
        <f t="shared" si="151"/>
        <v>BEARISH</v>
      </c>
      <c r="G2397" s="15" t="str">
        <f t="shared" si="150"/>
        <v>NEUTRAL</v>
      </c>
      <c r="H2397" s="15" t="str">
        <f t="shared" si="149"/>
        <v>CONFIRMED BEARISH</v>
      </c>
    </row>
    <row r="2398" spans="1:8" ht="13.5" x14ac:dyDescent="0.25">
      <c r="A2398" s="4">
        <v>45496</v>
      </c>
      <c r="B2398" s="2">
        <v>3.15</v>
      </c>
      <c r="C2398" s="2">
        <v>3.15</v>
      </c>
      <c r="D2398" s="2">
        <v>7015</v>
      </c>
      <c r="E2398" s="2">
        <f t="shared" si="148"/>
        <v>4047323</v>
      </c>
      <c r="F2398" s="15" t="str">
        <f t="shared" si="151"/>
        <v>BEARISH</v>
      </c>
      <c r="G2398" s="15" t="str">
        <f t="shared" si="150"/>
        <v>NEUTRAL</v>
      </c>
      <c r="H2398" s="15" t="str">
        <f t="shared" si="149"/>
        <v>CONFIRMED BEARISH</v>
      </c>
    </row>
    <row r="2399" spans="1:8" ht="13.5" x14ac:dyDescent="0.25">
      <c r="A2399" s="4">
        <v>45497</v>
      </c>
      <c r="B2399" s="2">
        <v>3.2</v>
      </c>
      <c r="C2399" s="2">
        <v>3.2</v>
      </c>
      <c r="D2399" s="2">
        <v>6746</v>
      </c>
      <c r="E2399" s="2">
        <f t="shared" si="148"/>
        <v>4054069</v>
      </c>
      <c r="F2399" s="15" t="str">
        <f t="shared" si="151"/>
        <v>BEARISH</v>
      </c>
      <c r="G2399" s="15" t="str">
        <f t="shared" si="150"/>
        <v>NEUTRAL</v>
      </c>
      <c r="H2399" s="15" t="str">
        <f t="shared" si="149"/>
        <v>CONFIRMED BEARISH</v>
      </c>
    </row>
    <row r="2400" spans="1:8" ht="13.5" x14ac:dyDescent="0.25">
      <c r="A2400" s="4">
        <v>45499</v>
      </c>
      <c r="B2400" s="2">
        <v>3.19</v>
      </c>
      <c r="C2400" s="2">
        <v>3.19</v>
      </c>
      <c r="D2400" s="2">
        <v>509</v>
      </c>
      <c r="E2400" s="2">
        <f t="shared" si="148"/>
        <v>4053560</v>
      </c>
      <c r="F2400" s="15" t="str">
        <f t="shared" si="151"/>
        <v>BEARISH</v>
      </c>
      <c r="G2400" s="15" t="str">
        <f t="shared" si="150"/>
        <v>NEUTRAL</v>
      </c>
      <c r="H2400" s="15" t="str">
        <f t="shared" si="149"/>
        <v>CONFIRMED BEARISH</v>
      </c>
    </row>
    <row r="2401" spans="1:8" ht="13.5" x14ac:dyDescent="0.25">
      <c r="A2401" s="4">
        <v>45502</v>
      </c>
      <c r="B2401" s="2">
        <v>3.25</v>
      </c>
      <c r="C2401" s="2">
        <v>3.25</v>
      </c>
      <c r="D2401" s="2">
        <v>6391</v>
      </c>
      <c r="E2401" s="2">
        <f t="shared" si="148"/>
        <v>4059951</v>
      </c>
      <c r="F2401" s="15" t="str">
        <f t="shared" si="151"/>
        <v>BULLISH</v>
      </c>
      <c r="G2401" s="15" t="str">
        <f t="shared" si="150"/>
        <v>NEUTRAL</v>
      </c>
      <c r="H2401" s="15" t="str">
        <f t="shared" si="149"/>
        <v>CONFIRMED BULLISH</v>
      </c>
    </row>
    <row r="2402" spans="1:8" ht="13.5" x14ac:dyDescent="0.25">
      <c r="A2402" s="4">
        <v>45503</v>
      </c>
      <c r="B2402" s="2">
        <v>3.25</v>
      </c>
      <c r="C2402" s="2">
        <v>3.25</v>
      </c>
      <c r="D2402" s="2">
        <v>7003</v>
      </c>
      <c r="E2402" s="2">
        <f t="shared" si="148"/>
        <v>4059951</v>
      </c>
      <c r="F2402" s="15" t="str">
        <f t="shared" si="151"/>
        <v>BULLISH</v>
      </c>
      <c r="G2402" s="15" t="str">
        <f t="shared" si="150"/>
        <v>NEUTRAL</v>
      </c>
      <c r="H2402" s="15" t="str">
        <f t="shared" si="149"/>
        <v>CONFIRMED BULLISH</v>
      </c>
    </row>
    <row r="2403" spans="1:8" ht="13.5" x14ac:dyDescent="0.25">
      <c r="A2403" s="4">
        <v>45504</v>
      </c>
      <c r="B2403" s="2">
        <v>3.2</v>
      </c>
      <c r="C2403" s="2">
        <v>3.2</v>
      </c>
      <c r="D2403" s="2">
        <v>981</v>
      </c>
      <c r="E2403" s="2">
        <f t="shared" si="148"/>
        <v>4058970</v>
      </c>
      <c r="F2403" s="15" t="str">
        <f t="shared" si="151"/>
        <v>BULLISH</v>
      </c>
      <c r="G2403" s="15" t="str">
        <f t="shared" si="150"/>
        <v>NEUTRAL</v>
      </c>
      <c r="H2403" s="15" t="str">
        <f t="shared" si="149"/>
        <v>CONFIRMED BULLISH</v>
      </c>
    </row>
    <row r="2404" spans="1:8" ht="13.5" x14ac:dyDescent="0.25">
      <c r="A2404" s="4">
        <v>45505</v>
      </c>
      <c r="B2404" s="2">
        <v>3.25</v>
      </c>
      <c r="C2404" s="2">
        <v>3.25</v>
      </c>
      <c r="D2404" s="2">
        <v>1</v>
      </c>
      <c r="E2404" s="2">
        <f t="shared" si="148"/>
        <v>4058971</v>
      </c>
      <c r="F2404" s="15" t="str">
        <f t="shared" si="151"/>
        <v>BULLISH</v>
      </c>
      <c r="G2404" s="15" t="str">
        <f t="shared" si="150"/>
        <v>NEUTRAL</v>
      </c>
      <c r="H2404" s="15" t="str">
        <f t="shared" si="149"/>
        <v>CONFIRMED BULLISH</v>
      </c>
    </row>
    <row r="2405" spans="1:8" ht="13.5" x14ac:dyDescent="0.25">
      <c r="A2405" s="4">
        <v>45506</v>
      </c>
      <c r="B2405" s="2">
        <v>3.12</v>
      </c>
      <c r="C2405" s="2">
        <v>3.12</v>
      </c>
      <c r="D2405" s="2">
        <v>2129</v>
      </c>
      <c r="E2405" s="2">
        <f t="shared" si="148"/>
        <v>4056842</v>
      </c>
      <c r="F2405" s="15" t="str">
        <f t="shared" si="151"/>
        <v>BULLISH</v>
      </c>
      <c r="G2405" s="15" t="str">
        <f t="shared" si="150"/>
        <v>NEUTRAL</v>
      </c>
      <c r="H2405" s="15" t="str">
        <f t="shared" si="149"/>
        <v>BULLISH DIVERGENCE</v>
      </c>
    </row>
    <row r="2406" spans="1:8" ht="13.5" x14ac:dyDescent="0.25">
      <c r="A2406" s="4">
        <v>45509</v>
      </c>
      <c r="B2406" s="2">
        <v>3.24</v>
      </c>
      <c r="C2406" s="2">
        <v>3.24</v>
      </c>
      <c r="D2406" s="2">
        <v>2971</v>
      </c>
      <c r="E2406" s="2">
        <f t="shared" si="148"/>
        <v>4059813</v>
      </c>
      <c r="F2406" s="15" t="str">
        <f t="shared" si="151"/>
        <v>BEARISH</v>
      </c>
      <c r="G2406" s="15" t="str">
        <f t="shared" si="150"/>
        <v>NEUTRAL</v>
      </c>
      <c r="H2406" s="15" t="str">
        <f t="shared" si="149"/>
        <v>CONFIRMED BEARISH</v>
      </c>
    </row>
    <row r="2407" spans="1:8" ht="13.5" x14ac:dyDescent="0.25">
      <c r="A2407" s="4">
        <v>45510</v>
      </c>
      <c r="B2407" s="2">
        <v>3.2</v>
      </c>
      <c r="C2407" s="2">
        <v>3.2</v>
      </c>
      <c r="D2407" s="2">
        <v>13</v>
      </c>
      <c r="E2407" s="2">
        <f t="shared" si="148"/>
        <v>4059800</v>
      </c>
      <c r="F2407" s="15" t="str">
        <f t="shared" si="151"/>
        <v>BEARISH</v>
      </c>
      <c r="G2407" s="15" t="str">
        <f t="shared" si="150"/>
        <v>NEUTRAL</v>
      </c>
      <c r="H2407" s="15" t="str">
        <f t="shared" si="149"/>
        <v>CONFIRMED BEARISH</v>
      </c>
    </row>
    <row r="2408" spans="1:8" ht="13.5" x14ac:dyDescent="0.25">
      <c r="A2408" s="4">
        <v>45511</v>
      </c>
      <c r="B2408" s="2">
        <v>3.19</v>
      </c>
      <c r="C2408" s="2">
        <v>3.19</v>
      </c>
      <c r="D2408" s="2">
        <v>11620</v>
      </c>
      <c r="E2408" s="2">
        <f t="shared" si="148"/>
        <v>4048180</v>
      </c>
      <c r="F2408" s="15" t="str">
        <f t="shared" si="151"/>
        <v>BEARISH</v>
      </c>
      <c r="G2408" s="15" t="str">
        <f t="shared" si="150"/>
        <v>NEUTRAL</v>
      </c>
      <c r="H2408" s="15" t="str">
        <f t="shared" si="149"/>
        <v>CONFIRMED BEARISH</v>
      </c>
    </row>
    <row r="2409" spans="1:8" ht="13.5" x14ac:dyDescent="0.25">
      <c r="A2409" s="4">
        <v>45512</v>
      </c>
      <c r="B2409" s="2">
        <v>3.19</v>
      </c>
      <c r="C2409" s="2">
        <v>3.19</v>
      </c>
      <c r="D2409" s="2">
        <v>55</v>
      </c>
      <c r="E2409" s="2">
        <f t="shared" si="148"/>
        <v>4048180</v>
      </c>
      <c r="F2409" s="15" t="str">
        <f t="shared" si="151"/>
        <v>BEARISH</v>
      </c>
      <c r="G2409" s="15" t="str">
        <f t="shared" si="150"/>
        <v>NEUTRAL</v>
      </c>
      <c r="H2409" s="15" t="str">
        <f t="shared" si="149"/>
        <v>CONFIRMED BEARISH</v>
      </c>
    </row>
    <row r="2410" spans="1:8" ht="13.5" x14ac:dyDescent="0.25">
      <c r="A2410" s="4">
        <v>45513</v>
      </c>
      <c r="B2410" s="2">
        <v>3.18</v>
      </c>
      <c r="C2410" s="2">
        <v>3.18</v>
      </c>
      <c r="D2410" s="2">
        <v>3210</v>
      </c>
      <c r="E2410" s="2">
        <f t="shared" si="148"/>
        <v>4044970</v>
      </c>
      <c r="F2410" s="15" t="str">
        <f t="shared" si="151"/>
        <v>BEARISH</v>
      </c>
      <c r="G2410" s="15" t="str">
        <f t="shared" si="150"/>
        <v>NEUTRAL</v>
      </c>
      <c r="H2410" s="15" t="str">
        <f t="shared" si="149"/>
        <v>BEARISH DIVERGENCE</v>
      </c>
    </row>
    <row r="2411" spans="1:8" ht="13.5" x14ac:dyDescent="0.25">
      <c r="A2411" s="4">
        <v>45516</v>
      </c>
      <c r="B2411" s="2">
        <v>3.22</v>
      </c>
      <c r="C2411" s="2">
        <v>3.22</v>
      </c>
      <c r="D2411" s="2">
        <v>21403</v>
      </c>
      <c r="E2411" s="2">
        <f t="shared" si="148"/>
        <v>4066373</v>
      </c>
      <c r="F2411" s="15" t="str">
        <f t="shared" si="151"/>
        <v>BULLISH</v>
      </c>
      <c r="G2411" s="15" t="str">
        <f t="shared" si="150"/>
        <v>NEUTRAL</v>
      </c>
      <c r="H2411" s="15" t="str">
        <f t="shared" si="149"/>
        <v>BULLISH DIVERGENCE</v>
      </c>
    </row>
    <row r="2412" spans="1:8" ht="13.5" x14ac:dyDescent="0.25">
      <c r="A2412" s="4">
        <v>45518</v>
      </c>
      <c r="B2412" s="2">
        <v>3.2</v>
      </c>
      <c r="C2412" s="2">
        <v>3.2</v>
      </c>
      <c r="D2412" s="2">
        <v>30</v>
      </c>
      <c r="E2412" s="2">
        <f t="shared" si="148"/>
        <v>4066343</v>
      </c>
      <c r="F2412" s="15" t="str">
        <f t="shared" si="151"/>
        <v>BULLISH</v>
      </c>
      <c r="G2412" s="15" t="str">
        <f t="shared" si="150"/>
        <v>NEUTRAL</v>
      </c>
      <c r="H2412" s="15" t="str">
        <f t="shared" si="149"/>
        <v>NEUTRAL</v>
      </c>
    </row>
    <row r="2413" spans="1:8" ht="13.5" x14ac:dyDescent="0.25">
      <c r="A2413" s="4">
        <v>45519</v>
      </c>
      <c r="B2413" s="2">
        <v>3.2</v>
      </c>
      <c r="C2413" s="2">
        <v>3.2</v>
      </c>
      <c r="D2413" s="2">
        <v>0</v>
      </c>
      <c r="E2413" s="2">
        <f t="shared" si="148"/>
        <v>4066343</v>
      </c>
      <c r="F2413" s="15" t="str">
        <f t="shared" si="151"/>
        <v>BULLISH</v>
      </c>
      <c r="G2413" s="15" t="str">
        <f t="shared" si="150"/>
        <v>NEUTRAL</v>
      </c>
      <c r="H2413" s="15" t="str">
        <f t="shared" si="149"/>
        <v>CONFIRMED BULLISH</v>
      </c>
    </row>
    <row r="2414" spans="1:8" ht="13.5" x14ac:dyDescent="0.25">
      <c r="A2414" s="4">
        <v>45520</v>
      </c>
      <c r="B2414" s="2">
        <v>3.2</v>
      </c>
      <c r="C2414" s="2">
        <v>3.2</v>
      </c>
      <c r="D2414" s="2">
        <v>10077</v>
      </c>
      <c r="E2414" s="2">
        <f t="shared" si="148"/>
        <v>4066343</v>
      </c>
      <c r="F2414" s="15" t="str">
        <f t="shared" si="151"/>
        <v>BULLISH</v>
      </c>
      <c r="G2414" s="15" t="str">
        <f t="shared" si="150"/>
        <v>NEUTRAL</v>
      </c>
      <c r="H2414" s="15" t="str">
        <f t="shared" si="149"/>
        <v>CONFIRMED BULLISH</v>
      </c>
    </row>
    <row r="2415" spans="1:8" ht="13.5" x14ac:dyDescent="0.25">
      <c r="A2415" s="4">
        <v>45523</v>
      </c>
      <c r="B2415" s="2">
        <v>3.14</v>
      </c>
      <c r="C2415" s="2">
        <v>3.14</v>
      </c>
      <c r="D2415" s="2">
        <v>454</v>
      </c>
      <c r="E2415" s="2">
        <f t="shared" si="148"/>
        <v>4065889</v>
      </c>
      <c r="F2415" s="15" t="str">
        <f t="shared" si="151"/>
        <v>BULLISH</v>
      </c>
      <c r="G2415" s="15" t="str">
        <f t="shared" si="150"/>
        <v>NEUTRAL</v>
      </c>
      <c r="H2415" s="15" t="str">
        <f t="shared" si="149"/>
        <v>BULLISH DIVERGENCE</v>
      </c>
    </row>
    <row r="2416" spans="1:8" ht="13.5" x14ac:dyDescent="0.25">
      <c r="A2416" s="4">
        <v>45524</v>
      </c>
      <c r="B2416" s="2">
        <v>3.14</v>
      </c>
      <c r="C2416" s="2">
        <v>3.14</v>
      </c>
      <c r="D2416" s="2">
        <v>0</v>
      </c>
      <c r="E2416" s="2">
        <f t="shared" si="148"/>
        <v>4065889</v>
      </c>
      <c r="F2416" s="15" t="str">
        <f t="shared" si="151"/>
        <v>BEARISH</v>
      </c>
      <c r="G2416" s="15" t="str">
        <f t="shared" si="150"/>
        <v>NEUTRAL</v>
      </c>
      <c r="H2416" s="15" t="str">
        <f t="shared" si="149"/>
        <v>CONFIRMED BEARISH</v>
      </c>
    </row>
    <row r="2417" spans="1:8" ht="13.5" x14ac:dyDescent="0.25">
      <c r="A2417" s="4">
        <v>45525</v>
      </c>
      <c r="B2417" s="2">
        <v>3.14</v>
      </c>
      <c r="C2417" s="2">
        <v>3.14</v>
      </c>
      <c r="D2417" s="2">
        <v>0</v>
      </c>
      <c r="E2417" s="2">
        <f t="shared" si="148"/>
        <v>4065889</v>
      </c>
      <c r="F2417" s="15" t="str">
        <f t="shared" si="151"/>
        <v>BEARISH</v>
      </c>
      <c r="G2417" s="15" t="str">
        <f t="shared" si="150"/>
        <v>NEUTRAL</v>
      </c>
      <c r="H2417" s="15" t="str">
        <f t="shared" si="149"/>
        <v>CONFIRMED BEARISH</v>
      </c>
    </row>
    <row r="2418" spans="1:8" ht="13.5" x14ac:dyDescent="0.25">
      <c r="A2418" s="4">
        <v>45526</v>
      </c>
      <c r="B2418" s="2">
        <v>3.08</v>
      </c>
      <c r="C2418" s="2">
        <v>3.08</v>
      </c>
      <c r="D2418" s="2">
        <v>9875</v>
      </c>
      <c r="E2418" s="2">
        <f t="shared" si="148"/>
        <v>4056014</v>
      </c>
      <c r="F2418" s="15" t="str">
        <f t="shared" si="151"/>
        <v>BEARISH</v>
      </c>
      <c r="G2418" s="15" t="str">
        <f t="shared" si="150"/>
        <v>NEUTRAL</v>
      </c>
      <c r="H2418" s="15" t="str">
        <f t="shared" si="149"/>
        <v>CONFIRMED BEARISH</v>
      </c>
    </row>
    <row r="2419" spans="1:8" ht="13.5" x14ac:dyDescent="0.25">
      <c r="A2419" s="4">
        <v>45527</v>
      </c>
      <c r="B2419" s="2">
        <v>3.08</v>
      </c>
      <c r="C2419" s="2">
        <v>3.08</v>
      </c>
      <c r="D2419" s="2">
        <v>1686</v>
      </c>
      <c r="E2419" s="2">
        <f t="shared" si="148"/>
        <v>4056014</v>
      </c>
      <c r="F2419" s="15" t="str">
        <f t="shared" si="151"/>
        <v>BEARISH</v>
      </c>
      <c r="G2419" s="15" t="str">
        <f t="shared" si="150"/>
        <v>NEUTRAL</v>
      </c>
      <c r="H2419" s="15" t="str">
        <f t="shared" si="149"/>
        <v>CONFIRMED BEARISH</v>
      </c>
    </row>
    <row r="2420" spans="1:8" ht="13.5" x14ac:dyDescent="0.25">
      <c r="A2420" s="4">
        <v>45530</v>
      </c>
      <c r="B2420" s="2">
        <v>3.1</v>
      </c>
      <c r="C2420" s="2">
        <v>3.1</v>
      </c>
      <c r="D2420" s="2">
        <v>6</v>
      </c>
      <c r="E2420" s="2">
        <f t="shared" si="148"/>
        <v>4056020</v>
      </c>
      <c r="F2420" s="15" t="str">
        <f t="shared" si="151"/>
        <v>BEARISH</v>
      </c>
      <c r="G2420" s="15" t="str">
        <f t="shared" si="150"/>
        <v>NEUTRAL</v>
      </c>
      <c r="H2420" s="15" t="str">
        <f t="shared" si="149"/>
        <v>CONFIRMED BEARISH</v>
      </c>
    </row>
    <row r="2421" spans="1:8" ht="13.5" x14ac:dyDescent="0.25">
      <c r="A2421" s="4">
        <v>45531</v>
      </c>
      <c r="B2421" s="2">
        <v>3.11</v>
      </c>
      <c r="C2421" s="2">
        <v>3.11</v>
      </c>
      <c r="D2421" s="2">
        <v>15060</v>
      </c>
      <c r="E2421" s="2">
        <f t="shared" si="148"/>
        <v>4071080</v>
      </c>
      <c r="F2421" s="15" t="str">
        <f t="shared" si="151"/>
        <v>BULLISH</v>
      </c>
      <c r="G2421" s="15" t="str">
        <f t="shared" si="150"/>
        <v>NEUTRAL</v>
      </c>
      <c r="H2421" s="15" t="str">
        <f t="shared" si="149"/>
        <v>BULLISH DIVERGENCE</v>
      </c>
    </row>
    <row r="2422" spans="1:8" ht="13.5" x14ac:dyDescent="0.25">
      <c r="A2422" s="4">
        <v>45532</v>
      </c>
      <c r="B2422" s="2">
        <v>3.1</v>
      </c>
      <c r="C2422" s="2">
        <v>3.1</v>
      </c>
      <c r="D2422" s="2">
        <v>462</v>
      </c>
      <c r="E2422" s="2">
        <f t="shared" si="148"/>
        <v>4070618</v>
      </c>
      <c r="F2422" s="15" t="str">
        <f t="shared" si="151"/>
        <v>BULLISH</v>
      </c>
      <c r="G2422" s="15" t="str">
        <f t="shared" si="150"/>
        <v>NEUTRAL</v>
      </c>
      <c r="H2422" s="15" t="str">
        <f t="shared" si="149"/>
        <v>BULLISH DIVERGENCE</v>
      </c>
    </row>
    <row r="2423" spans="1:8" ht="13.5" x14ac:dyDescent="0.25">
      <c r="A2423" s="4">
        <v>45533</v>
      </c>
      <c r="B2423" s="2">
        <v>3.02</v>
      </c>
      <c r="C2423" s="2">
        <v>3.02</v>
      </c>
      <c r="D2423" s="2">
        <v>6178</v>
      </c>
      <c r="E2423" s="2">
        <f t="shared" si="148"/>
        <v>4064440</v>
      </c>
      <c r="F2423" s="15" t="str">
        <f t="shared" si="151"/>
        <v>BULLISH</v>
      </c>
      <c r="G2423" s="15" t="str">
        <f t="shared" si="150"/>
        <v>NEUTRAL</v>
      </c>
      <c r="H2423" s="15" t="str">
        <f t="shared" si="149"/>
        <v>BULLISH DIVERGENCE</v>
      </c>
    </row>
    <row r="2424" spans="1:8" ht="13.5" x14ac:dyDescent="0.25">
      <c r="A2424" s="4">
        <v>45534</v>
      </c>
      <c r="B2424" s="2">
        <v>3.1</v>
      </c>
      <c r="C2424" s="2">
        <v>3.1</v>
      </c>
      <c r="D2424" s="2">
        <v>10</v>
      </c>
      <c r="E2424" s="2">
        <f t="shared" si="148"/>
        <v>4064450</v>
      </c>
      <c r="F2424" s="15" t="str">
        <f t="shared" si="151"/>
        <v>BULLISH</v>
      </c>
      <c r="G2424" s="15" t="str">
        <f t="shared" si="150"/>
        <v>NEUTRAL</v>
      </c>
      <c r="H2424" s="15" t="str">
        <f t="shared" si="149"/>
        <v>CONFIRMED BULLISH</v>
      </c>
    </row>
    <row r="2425" spans="1:8" ht="13.5" x14ac:dyDescent="0.25">
      <c r="A2425" s="4">
        <v>45537</v>
      </c>
      <c r="B2425" s="2">
        <v>3.1</v>
      </c>
      <c r="C2425" s="2">
        <v>3.1</v>
      </c>
      <c r="D2425" s="2">
        <v>3315</v>
      </c>
      <c r="E2425" s="2">
        <f t="shared" si="148"/>
        <v>4064450</v>
      </c>
      <c r="F2425" s="15" t="str">
        <f t="shared" si="151"/>
        <v>BULLISH</v>
      </c>
      <c r="G2425" s="15" t="str">
        <f t="shared" si="150"/>
        <v>NEUTRAL</v>
      </c>
      <c r="H2425" s="15" t="str">
        <f t="shared" si="149"/>
        <v>NEUTRAL</v>
      </c>
    </row>
    <row r="2426" spans="1:8" ht="13.5" x14ac:dyDescent="0.25">
      <c r="A2426" s="4">
        <v>45538</v>
      </c>
      <c r="B2426" s="2">
        <v>3.1</v>
      </c>
      <c r="C2426" s="2">
        <v>3.1</v>
      </c>
      <c r="D2426" s="2">
        <v>21928</v>
      </c>
      <c r="E2426" s="2">
        <f t="shared" si="148"/>
        <v>4064450</v>
      </c>
      <c r="F2426" s="15" t="str">
        <f t="shared" si="151"/>
        <v>BEARISH</v>
      </c>
      <c r="G2426" s="15" t="str">
        <f t="shared" si="150"/>
        <v>NEUTRAL</v>
      </c>
      <c r="H2426" s="15" t="str">
        <f t="shared" si="149"/>
        <v>CONFIRMED BEARISH</v>
      </c>
    </row>
    <row r="2427" spans="1:8" ht="13.5" x14ac:dyDescent="0.25">
      <c r="A2427" s="4">
        <v>45539</v>
      </c>
      <c r="B2427" s="2">
        <v>3.04</v>
      </c>
      <c r="C2427" s="2">
        <v>3.04</v>
      </c>
      <c r="D2427" s="2">
        <v>45968</v>
      </c>
      <c r="E2427" s="2">
        <f t="shared" si="148"/>
        <v>4018482</v>
      </c>
      <c r="F2427" s="15" t="str">
        <f t="shared" si="151"/>
        <v>BEARISH</v>
      </c>
      <c r="G2427" s="15" t="str">
        <f t="shared" si="150"/>
        <v>NEUTRAL</v>
      </c>
      <c r="H2427" s="15" t="str">
        <f t="shared" si="149"/>
        <v>CONFIRMED BEARISH</v>
      </c>
    </row>
    <row r="2428" spans="1:8" ht="13.5" x14ac:dyDescent="0.25">
      <c r="A2428" s="4">
        <v>45540</v>
      </c>
      <c r="B2428" s="2">
        <v>3.04</v>
      </c>
      <c r="C2428" s="2">
        <v>3.04</v>
      </c>
      <c r="D2428" s="2">
        <v>4623</v>
      </c>
      <c r="E2428" s="2">
        <f t="shared" si="148"/>
        <v>4018482</v>
      </c>
      <c r="F2428" s="15" t="str">
        <f t="shared" si="151"/>
        <v>BEARISH</v>
      </c>
      <c r="G2428" s="15" t="str">
        <f t="shared" si="150"/>
        <v>NEUTRAL</v>
      </c>
      <c r="H2428" s="15" t="str">
        <f t="shared" si="149"/>
        <v>BEARISH DIVERGENCE</v>
      </c>
    </row>
    <row r="2429" spans="1:8" ht="13.5" x14ac:dyDescent="0.25">
      <c r="A2429" s="4">
        <v>45541</v>
      </c>
      <c r="B2429" s="2">
        <v>3.04</v>
      </c>
      <c r="C2429" s="2">
        <v>3.04</v>
      </c>
      <c r="D2429" s="2">
        <v>11398</v>
      </c>
      <c r="E2429" s="2">
        <f t="shared" si="148"/>
        <v>4018482</v>
      </c>
      <c r="F2429" s="15" t="str">
        <f t="shared" si="151"/>
        <v>BEARISH</v>
      </c>
      <c r="G2429" s="15" t="str">
        <f t="shared" si="150"/>
        <v>NEUTRAL</v>
      </c>
      <c r="H2429" s="15" t="str">
        <f t="shared" si="149"/>
        <v>CONFIRMED BEARISH</v>
      </c>
    </row>
    <row r="2430" spans="1:8" ht="13.5" x14ac:dyDescent="0.25">
      <c r="A2430" s="4">
        <v>45544</v>
      </c>
      <c r="B2430" s="2">
        <v>3.04</v>
      </c>
      <c r="C2430" s="2">
        <v>3.04</v>
      </c>
      <c r="D2430" s="2">
        <v>10084</v>
      </c>
      <c r="E2430" s="2">
        <f t="shared" si="148"/>
        <v>4018482</v>
      </c>
      <c r="F2430" s="15" t="str">
        <f t="shared" si="151"/>
        <v>BEARISH</v>
      </c>
      <c r="G2430" s="15" t="str">
        <f t="shared" si="150"/>
        <v>NEUTRAL</v>
      </c>
      <c r="H2430" s="15" t="str">
        <f t="shared" si="149"/>
        <v>CONFIRMED BEARISH</v>
      </c>
    </row>
    <row r="2431" spans="1:8" ht="13.5" x14ac:dyDescent="0.25">
      <c r="A2431" s="4">
        <v>45545</v>
      </c>
      <c r="B2431" s="2">
        <v>3.02</v>
      </c>
      <c r="C2431" s="2">
        <v>3.02</v>
      </c>
      <c r="D2431" s="2">
        <v>560</v>
      </c>
      <c r="E2431" s="2">
        <f t="shared" si="148"/>
        <v>4017922</v>
      </c>
      <c r="F2431" s="15" t="str">
        <f t="shared" si="151"/>
        <v>BEARISH</v>
      </c>
      <c r="G2431" s="15" t="str">
        <f t="shared" si="150"/>
        <v>NEUTRAL</v>
      </c>
      <c r="H2431" s="15" t="str">
        <f t="shared" si="149"/>
        <v>CONFIRMED BEARISH</v>
      </c>
    </row>
    <row r="2432" spans="1:8" ht="13.5" x14ac:dyDescent="0.25">
      <c r="A2432" s="4">
        <v>45546</v>
      </c>
      <c r="B2432" s="2">
        <v>3.04</v>
      </c>
      <c r="C2432" s="2">
        <v>3.04</v>
      </c>
      <c r="D2432" s="2">
        <v>677</v>
      </c>
      <c r="E2432" s="2">
        <f t="shared" si="148"/>
        <v>4018599</v>
      </c>
      <c r="F2432" s="15" t="str">
        <f t="shared" si="151"/>
        <v>BULLISH</v>
      </c>
      <c r="G2432" s="15" t="str">
        <f t="shared" si="150"/>
        <v>NEUTRAL</v>
      </c>
      <c r="H2432" s="15" t="str">
        <f t="shared" si="149"/>
        <v>NEUTRAL</v>
      </c>
    </row>
    <row r="2433" spans="1:8" ht="13.5" x14ac:dyDescent="0.25">
      <c r="A2433" s="4">
        <v>45547</v>
      </c>
      <c r="B2433" s="2">
        <v>3.02</v>
      </c>
      <c r="C2433" s="2">
        <v>3.02</v>
      </c>
      <c r="D2433" s="2">
        <v>5720</v>
      </c>
      <c r="E2433" s="2">
        <f t="shared" si="148"/>
        <v>4012879</v>
      </c>
      <c r="F2433" s="15" t="str">
        <f t="shared" si="151"/>
        <v>BEARISH</v>
      </c>
      <c r="G2433" s="15" t="str">
        <f t="shared" si="150"/>
        <v>NEUTRAL</v>
      </c>
      <c r="H2433" s="15" t="str">
        <f t="shared" si="149"/>
        <v>CONFIRMED BEARISH</v>
      </c>
    </row>
    <row r="2434" spans="1:8" ht="13.5" x14ac:dyDescent="0.25">
      <c r="A2434" s="4">
        <v>45548</v>
      </c>
      <c r="B2434" s="2">
        <v>3.01</v>
      </c>
      <c r="C2434" s="2">
        <v>3.01</v>
      </c>
      <c r="D2434" s="2">
        <v>1210</v>
      </c>
      <c r="E2434" s="2">
        <f t="shared" si="148"/>
        <v>4011669</v>
      </c>
      <c r="F2434" s="15" t="str">
        <f t="shared" si="151"/>
        <v>BEARISH</v>
      </c>
      <c r="G2434" s="15" t="str">
        <f t="shared" si="150"/>
        <v>NEUTRAL</v>
      </c>
      <c r="H2434" s="15" t="str">
        <f t="shared" si="149"/>
        <v>CONFIRMED BEARISH</v>
      </c>
    </row>
    <row r="2435" spans="1:8" ht="13.5" x14ac:dyDescent="0.25">
      <c r="A2435" s="4">
        <v>45551</v>
      </c>
      <c r="B2435" s="2">
        <v>3</v>
      </c>
      <c r="C2435" s="2">
        <v>3</v>
      </c>
      <c r="D2435" s="2">
        <v>3253</v>
      </c>
      <c r="E2435" s="2">
        <f t="shared" si="148"/>
        <v>4008416</v>
      </c>
      <c r="F2435" s="15" t="str">
        <f t="shared" si="151"/>
        <v>BEARISH</v>
      </c>
      <c r="G2435" s="15" t="str">
        <f t="shared" si="150"/>
        <v>NEUTRAL</v>
      </c>
      <c r="H2435" s="15" t="str">
        <f t="shared" si="149"/>
        <v>CONFIRMED BEARISH</v>
      </c>
    </row>
    <row r="2436" spans="1:8" ht="13.5" x14ac:dyDescent="0.25">
      <c r="A2436" s="4">
        <v>45552</v>
      </c>
      <c r="B2436" s="2">
        <v>3.02</v>
      </c>
      <c r="C2436" s="2">
        <v>3.02</v>
      </c>
      <c r="D2436" s="2">
        <v>7581</v>
      </c>
      <c r="E2436" s="2">
        <f t="shared" ref="E2436:E2499" si="152">IF(B2436&gt;B2435, E2435+D2436, IF(B2436&lt;B2435, E2435-D2436, E2435))</f>
        <v>4015997</v>
      </c>
      <c r="F2436" s="15" t="str">
        <f t="shared" si="151"/>
        <v>BEARISH</v>
      </c>
      <c r="G2436" s="15" t="str">
        <f t="shared" si="150"/>
        <v>NEUTRAL</v>
      </c>
      <c r="H2436" s="15" t="str">
        <f t="shared" si="149"/>
        <v>NEUTRAL</v>
      </c>
    </row>
    <row r="2437" spans="1:8" ht="13.5" x14ac:dyDescent="0.25">
      <c r="A2437" s="4">
        <v>45553</v>
      </c>
      <c r="B2437" s="2">
        <v>3.01</v>
      </c>
      <c r="C2437" s="2">
        <v>3.01</v>
      </c>
      <c r="D2437" s="2">
        <v>904</v>
      </c>
      <c r="E2437" s="2">
        <f t="shared" si="152"/>
        <v>4015093</v>
      </c>
      <c r="F2437" s="15" t="str">
        <f t="shared" si="151"/>
        <v>BEARISH</v>
      </c>
      <c r="G2437" s="15" t="str">
        <f t="shared" si="150"/>
        <v>NEUTRAL</v>
      </c>
      <c r="H2437" s="15" t="str">
        <f t="shared" si="149"/>
        <v>CONFIRMED BEARISH</v>
      </c>
    </row>
    <row r="2438" spans="1:8" ht="13.5" x14ac:dyDescent="0.25">
      <c r="A2438" s="4">
        <v>45554</v>
      </c>
      <c r="B2438" s="2">
        <v>2.99</v>
      </c>
      <c r="C2438" s="2">
        <v>2.99</v>
      </c>
      <c r="D2438" s="2">
        <v>1448</v>
      </c>
      <c r="E2438" s="2">
        <f t="shared" si="152"/>
        <v>4013645</v>
      </c>
      <c r="F2438" s="15" t="str">
        <f t="shared" si="151"/>
        <v>BULLISH</v>
      </c>
      <c r="G2438" s="15" t="str">
        <f t="shared" si="150"/>
        <v>NEUTRAL</v>
      </c>
      <c r="H2438" s="1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BULLISH DIVERGENCE</v>
      </c>
    </row>
    <row r="2439" spans="1:8" ht="13.5" x14ac:dyDescent="0.25">
      <c r="A2439" s="4">
        <v>45555</v>
      </c>
      <c r="B2439" s="2">
        <v>2.99</v>
      </c>
      <c r="C2439" s="2">
        <v>2.99</v>
      </c>
      <c r="D2439" s="2">
        <v>0</v>
      </c>
      <c r="E2439" s="2">
        <f t="shared" si="152"/>
        <v>4013645</v>
      </c>
      <c r="F2439" s="15" t="str">
        <f t="shared" si="151"/>
        <v>BULLISH</v>
      </c>
      <c r="G2439" s="15" t="str">
        <f t="shared" ref="G2439:G2502" si="154">IF((E2439-E2434)/E2434 &gt; 0.02, "STRONG",
 IF((E2439-E2434)/E2434 &lt; -0.02, "WEAK", "NEUTRAL"))</f>
        <v>NEUTRAL</v>
      </c>
      <c r="H2439" s="15" t="str">
        <f t="shared" si="153"/>
        <v>BULLISH DIVERGENCE</v>
      </c>
    </row>
    <row r="2440" spans="1:8" ht="13.5" x14ac:dyDescent="0.25">
      <c r="A2440" s="4">
        <v>45558</v>
      </c>
      <c r="B2440" s="2">
        <v>2.99</v>
      </c>
      <c r="C2440" s="2">
        <v>2.99</v>
      </c>
      <c r="D2440" s="2">
        <v>8989</v>
      </c>
      <c r="E2440" s="2">
        <f t="shared" si="152"/>
        <v>4013645</v>
      </c>
      <c r="F2440" s="15" t="str">
        <f t="shared" ref="F2440:F2503" si="155">IF(E2440&gt;E2435,"BULLISH",IF(E2440&lt;E2435,"BEARISH","NEUTRAL"))</f>
        <v>BULLISH</v>
      </c>
      <c r="G2440" s="15" t="str">
        <f t="shared" si="154"/>
        <v>NEUTRAL</v>
      </c>
      <c r="H2440" s="15" t="str">
        <f t="shared" si="153"/>
        <v>BULLISH DIVERGENCE</v>
      </c>
    </row>
    <row r="2441" spans="1:8" ht="13.5" x14ac:dyDescent="0.25">
      <c r="A2441" s="4">
        <v>45559</v>
      </c>
      <c r="B2441" s="2">
        <v>2.82</v>
      </c>
      <c r="C2441" s="2">
        <v>2.82</v>
      </c>
      <c r="D2441" s="2">
        <v>20901</v>
      </c>
      <c r="E2441" s="2">
        <f t="shared" si="152"/>
        <v>3992744</v>
      </c>
      <c r="F2441" s="15" t="str">
        <f t="shared" si="155"/>
        <v>BEARISH</v>
      </c>
      <c r="G2441" s="15" t="str">
        <f t="shared" si="154"/>
        <v>NEUTRAL</v>
      </c>
      <c r="H2441" s="15" t="str">
        <f t="shared" si="153"/>
        <v>CONFIRMED BEARISH</v>
      </c>
    </row>
    <row r="2442" spans="1:8" ht="13.5" x14ac:dyDescent="0.25">
      <c r="A2442" s="4">
        <v>45560</v>
      </c>
      <c r="B2442" s="2">
        <v>2.95</v>
      </c>
      <c r="C2442" s="2">
        <v>2.95</v>
      </c>
      <c r="D2442" s="2">
        <v>1196</v>
      </c>
      <c r="E2442" s="2">
        <f t="shared" si="152"/>
        <v>3993940</v>
      </c>
      <c r="F2442" s="15" t="str">
        <f t="shared" si="155"/>
        <v>BEARISH</v>
      </c>
      <c r="G2442" s="15" t="str">
        <f t="shared" si="154"/>
        <v>NEUTRAL</v>
      </c>
      <c r="H2442" s="15" t="str">
        <f t="shared" si="153"/>
        <v>CONFIRMED BEARISH</v>
      </c>
    </row>
    <row r="2443" spans="1:8" ht="13.5" x14ac:dyDescent="0.25">
      <c r="A2443" s="4">
        <v>45561</v>
      </c>
      <c r="B2443" s="2">
        <v>2.95</v>
      </c>
      <c r="C2443" s="2">
        <v>2.95</v>
      </c>
      <c r="D2443" s="2">
        <v>2852</v>
      </c>
      <c r="E2443" s="2">
        <f t="shared" si="152"/>
        <v>3993940</v>
      </c>
      <c r="F2443" s="15" t="str">
        <f t="shared" si="155"/>
        <v>BEARISH</v>
      </c>
      <c r="G2443" s="15" t="str">
        <f t="shared" si="154"/>
        <v>NEUTRAL</v>
      </c>
      <c r="H2443" s="15" t="str">
        <f t="shared" si="153"/>
        <v>CONFIRMED BEARISH</v>
      </c>
    </row>
    <row r="2444" spans="1:8" ht="13.5" x14ac:dyDescent="0.25">
      <c r="A2444" s="4">
        <v>45562</v>
      </c>
      <c r="B2444" s="2">
        <v>2.96</v>
      </c>
      <c r="C2444" s="2">
        <v>2.96</v>
      </c>
      <c r="D2444" s="2">
        <v>15739</v>
      </c>
      <c r="E2444" s="2">
        <f t="shared" si="152"/>
        <v>4009679</v>
      </c>
      <c r="F2444" s="15" t="str">
        <f t="shared" si="155"/>
        <v>BEARISH</v>
      </c>
      <c r="G2444" s="15" t="str">
        <f t="shared" si="154"/>
        <v>NEUTRAL</v>
      </c>
      <c r="H2444" s="15" t="str">
        <f t="shared" si="153"/>
        <v>CONFIRMED BEARISH</v>
      </c>
    </row>
    <row r="2445" spans="1:8" ht="13.5" x14ac:dyDescent="0.25">
      <c r="A2445" s="4">
        <v>45565</v>
      </c>
      <c r="B2445" s="2">
        <v>3</v>
      </c>
      <c r="C2445" s="2">
        <v>3</v>
      </c>
      <c r="D2445" s="2">
        <v>42115</v>
      </c>
      <c r="E2445" s="2">
        <f t="shared" si="152"/>
        <v>4051794</v>
      </c>
      <c r="F2445" s="15" t="str">
        <f t="shared" si="155"/>
        <v>BULLISH</v>
      </c>
      <c r="G2445" s="15" t="str">
        <f t="shared" si="154"/>
        <v>NEUTRAL</v>
      </c>
      <c r="H2445" s="15" t="str">
        <f t="shared" si="153"/>
        <v>CONFIRMED BULLISH</v>
      </c>
    </row>
    <row r="2446" spans="1:8" ht="13.5" x14ac:dyDescent="0.25">
      <c r="A2446" s="4">
        <v>45566</v>
      </c>
      <c r="B2446" s="2">
        <v>2.98</v>
      </c>
      <c r="C2446" s="2">
        <v>2.98</v>
      </c>
      <c r="D2446" s="2">
        <v>4211</v>
      </c>
      <c r="E2446" s="2">
        <f t="shared" si="152"/>
        <v>4047583</v>
      </c>
      <c r="F2446" s="15" t="str">
        <f t="shared" si="155"/>
        <v>BULLISH</v>
      </c>
      <c r="G2446" s="15" t="str">
        <f t="shared" si="154"/>
        <v>NEUTRAL</v>
      </c>
      <c r="H2446" s="15" t="str">
        <f t="shared" si="153"/>
        <v>CONFIRMED BULLISH</v>
      </c>
    </row>
    <row r="2447" spans="1:8" ht="13.5" x14ac:dyDescent="0.25">
      <c r="A2447" s="4">
        <v>45567</v>
      </c>
      <c r="B2447" s="2">
        <v>2.99</v>
      </c>
      <c r="C2447" s="2">
        <v>2.99</v>
      </c>
      <c r="D2447" s="2">
        <v>49018</v>
      </c>
      <c r="E2447" s="2">
        <f t="shared" si="152"/>
        <v>4096601</v>
      </c>
      <c r="F2447" s="15" t="str">
        <f t="shared" si="155"/>
        <v>BULLISH</v>
      </c>
      <c r="G2447" s="15" t="str">
        <f t="shared" si="154"/>
        <v>STRONG</v>
      </c>
      <c r="H2447" s="15" t="str">
        <f t="shared" si="153"/>
        <v>CONFIRMED BULLISH</v>
      </c>
    </row>
    <row r="2448" spans="1:8" ht="13.5" x14ac:dyDescent="0.25">
      <c r="A2448" s="4">
        <v>45568</v>
      </c>
      <c r="B2448" s="2">
        <v>2.99</v>
      </c>
      <c r="C2448" s="2">
        <v>2.99</v>
      </c>
      <c r="D2448" s="2">
        <v>0</v>
      </c>
      <c r="E2448" s="2">
        <f t="shared" si="152"/>
        <v>4096601</v>
      </c>
      <c r="F2448" s="15" t="str">
        <f t="shared" si="155"/>
        <v>BULLISH</v>
      </c>
      <c r="G2448" s="15" t="str">
        <f t="shared" si="154"/>
        <v>STRONG</v>
      </c>
      <c r="H2448" s="15" t="str">
        <f t="shared" si="153"/>
        <v>CONFIRMED BULLISH</v>
      </c>
    </row>
    <row r="2449" spans="1:8" ht="13.5" x14ac:dyDescent="0.25">
      <c r="A2449" s="4">
        <v>45569</v>
      </c>
      <c r="B2449" s="2">
        <v>2.98</v>
      </c>
      <c r="C2449" s="2">
        <v>2.98</v>
      </c>
      <c r="D2449" s="2">
        <v>45013</v>
      </c>
      <c r="E2449" s="2">
        <f t="shared" si="152"/>
        <v>4051588</v>
      </c>
      <c r="F2449" s="15" t="str">
        <f t="shared" si="155"/>
        <v>BULLISH</v>
      </c>
      <c r="G2449" s="15" t="str">
        <f t="shared" si="154"/>
        <v>NEUTRAL</v>
      </c>
      <c r="H2449" s="15" t="str">
        <f t="shared" si="153"/>
        <v>CONFIRMED BULLISH</v>
      </c>
    </row>
    <row r="2450" spans="1:8" ht="13.5" x14ac:dyDescent="0.25">
      <c r="A2450" s="4">
        <v>45572</v>
      </c>
      <c r="B2450" s="2">
        <v>2.97</v>
      </c>
      <c r="C2450" s="2">
        <v>2.97</v>
      </c>
      <c r="D2450" s="2">
        <v>1607</v>
      </c>
      <c r="E2450" s="2">
        <f t="shared" si="152"/>
        <v>4049981</v>
      </c>
      <c r="F2450" s="15" t="str">
        <f t="shared" si="155"/>
        <v>BEARISH</v>
      </c>
      <c r="G2450" s="15" t="str">
        <f t="shared" si="154"/>
        <v>NEUTRAL</v>
      </c>
      <c r="H2450" s="15" t="str">
        <f t="shared" si="153"/>
        <v>CONFIRMED BEARISH</v>
      </c>
    </row>
    <row r="2451" spans="1:8" ht="13.5" x14ac:dyDescent="0.25">
      <c r="A2451" s="4">
        <v>45573</v>
      </c>
      <c r="B2451" s="2">
        <v>2.89</v>
      </c>
      <c r="C2451" s="2">
        <v>2.89</v>
      </c>
      <c r="D2451" s="2">
        <v>17294</v>
      </c>
      <c r="E2451" s="2">
        <f t="shared" si="152"/>
        <v>4032687</v>
      </c>
      <c r="F2451" s="15" t="str">
        <f t="shared" si="155"/>
        <v>BEARISH</v>
      </c>
      <c r="G2451" s="15" t="str">
        <f t="shared" si="154"/>
        <v>NEUTRAL</v>
      </c>
      <c r="H2451" s="15" t="str">
        <f t="shared" si="153"/>
        <v>CONFIRMED BEARISH</v>
      </c>
    </row>
    <row r="2452" spans="1:8" ht="13.5" x14ac:dyDescent="0.25">
      <c r="A2452" s="4">
        <v>45574</v>
      </c>
      <c r="B2452" s="2">
        <v>2.87</v>
      </c>
      <c r="C2452" s="2">
        <v>2.87</v>
      </c>
      <c r="D2452" s="2">
        <v>6410</v>
      </c>
      <c r="E2452" s="2">
        <f t="shared" si="152"/>
        <v>4026277</v>
      </c>
      <c r="F2452" s="15" t="str">
        <f t="shared" si="155"/>
        <v>BEARISH</v>
      </c>
      <c r="G2452" s="15" t="str">
        <f t="shared" si="154"/>
        <v>NEUTRAL</v>
      </c>
      <c r="H2452" s="15" t="str">
        <f t="shared" si="153"/>
        <v>CONFIRMED BEARISH</v>
      </c>
    </row>
    <row r="2453" spans="1:8" ht="13.5" x14ac:dyDescent="0.25">
      <c r="A2453" s="4">
        <v>45575</v>
      </c>
      <c r="B2453" s="2">
        <v>2.88</v>
      </c>
      <c r="C2453" s="2">
        <v>2.88</v>
      </c>
      <c r="D2453" s="2">
        <v>23625</v>
      </c>
      <c r="E2453" s="2">
        <f t="shared" si="152"/>
        <v>4049902</v>
      </c>
      <c r="F2453" s="15" t="str">
        <f t="shared" si="155"/>
        <v>BEARISH</v>
      </c>
      <c r="G2453" s="15" t="str">
        <f t="shared" si="154"/>
        <v>NEUTRAL</v>
      </c>
      <c r="H2453" s="15" t="str">
        <f t="shared" si="153"/>
        <v>CONFIRMED BEARISH</v>
      </c>
    </row>
    <row r="2454" spans="1:8" ht="13.5" x14ac:dyDescent="0.25">
      <c r="A2454" s="4">
        <v>45576</v>
      </c>
      <c r="B2454" s="2">
        <v>2.81</v>
      </c>
      <c r="C2454" s="2">
        <v>2.81</v>
      </c>
      <c r="D2454" s="2">
        <v>5122</v>
      </c>
      <c r="E2454" s="2">
        <f t="shared" si="152"/>
        <v>4044780</v>
      </c>
      <c r="F2454" s="15" t="str">
        <f t="shared" si="155"/>
        <v>BEARISH</v>
      </c>
      <c r="G2454" s="15" t="str">
        <f t="shared" si="154"/>
        <v>NEUTRAL</v>
      </c>
      <c r="H2454" s="15" t="str">
        <f t="shared" si="153"/>
        <v>CONFIRMED BEARISH</v>
      </c>
    </row>
    <row r="2455" spans="1:8" ht="13.5" x14ac:dyDescent="0.25">
      <c r="A2455" s="4">
        <v>45579</v>
      </c>
      <c r="B2455" s="2">
        <v>2.85</v>
      </c>
      <c r="C2455" s="2">
        <v>2.85</v>
      </c>
      <c r="D2455" s="2">
        <v>51619</v>
      </c>
      <c r="E2455" s="2">
        <f t="shared" si="152"/>
        <v>4096399</v>
      </c>
      <c r="F2455" s="15" t="str">
        <f t="shared" si="155"/>
        <v>BULLISH</v>
      </c>
      <c r="G2455" s="15" t="str">
        <f t="shared" si="154"/>
        <v>NEUTRAL</v>
      </c>
      <c r="H2455" s="15" t="str">
        <f t="shared" si="153"/>
        <v>BULLISH DIVERGENCE</v>
      </c>
    </row>
    <row r="2456" spans="1:8" ht="13.5" x14ac:dyDescent="0.25">
      <c r="A2456" s="4">
        <v>45581</v>
      </c>
      <c r="B2456" s="2">
        <v>2.86</v>
      </c>
      <c r="C2456" s="2">
        <v>2.86</v>
      </c>
      <c r="D2456" s="2">
        <v>22286</v>
      </c>
      <c r="E2456" s="2">
        <f t="shared" si="152"/>
        <v>4118685</v>
      </c>
      <c r="F2456" s="15" t="str">
        <f t="shared" si="155"/>
        <v>BULLISH</v>
      </c>
      <c r="G2456" s="15" t="str">
        <f t="shared" si="154"/>
        <v>STRONG</v>
      </c>
      <c r="H2456" s="15" t="str">
        <f t="shared" si="153"/>
        <v>BULLISH DIVERGENCE</v>
      </c>
    </row>
    <row r="2457" spans="1:8" ht="13.5" x14ac:dyDescent="0.25">
      <c r="A2457" s="4">
        <v>45582</v>
      </c>
      <c r="B2457" s="2">
        <v>2.97</v>
      </c>
      <c r="C2457" s="2">
        <v>2.97</v>
      </c>
      <c r="D2457" s="2">
        <v>72361</v>
      </c>
      <c r="E2457" s="2">
        <f t="shared" si="152"/>
        <v>4191046</v>
      </c>
      <c r="F2457" s="15" t="str">
        <f t="shared" si="155"/>
        <v>BULLISH</v>
      </c>
      <c r="G2457" s="15" t="str">
        <f t="shared" si="154"/>
        <v>STRONG</v>
      </c>
      <c r="H2457" s="15" t="str">
        <f t="shared" si="153"/>
        <v>CONFIRMED BULLISH</v>
      </c>
    </row>
    <row r="2458" spans="1:8" ht="13.5" x14ac:dyDescent="0.25">
      <c r="A2458" s="4">
        <v>45583</v>
      </c>
      <c r="B2458" s="2">
        <v>3.06</v>
      </c>
      <c r="C2458" s="2">
        <v>3.06</v>
      </c>
      <c r="D2458" s="2">
        <v>63560</v>
      </c>
      <c r="E2458" s="2">
        <f t="shared" si="152"/>
        <v>4254606</v>
      </c>
      <c r="F2458" s="15" t="str">
        <f t="shared" si="155"/>
        <v>BULLISH</v>
      </c>
      <c r="G2458" s="15" t="str">
        <f t="shared" si="154"/>
        <v>STRONG</v>
      </c>
      <c r="H2458" s="15" t="str">
        <f t="shared" si="153"/>
        <v>CONFIRMED BULLISH</v>
      </c>
    </row>
    <row r="2459" spans="1:8" ht="13.5" x14ac:dyDescent="0.25">
      <c r="A2459" s="4">
        <v>45586</v>
      </c>
      <c r="B2459" s="2">
        <v>3.05</v>
      </c>
      <c r="C2459" s="2">
        <v>3.05</v>
      </c>
      <c r="D2459" s="2">
        <v>75</v>
      </c>
      <c r="E2459" s="2">
        <f t="shared" si="152"/>
        <v>4254531</v>
      </c>
      <c r="F2459" s="15" t="str">
        <f t="shared" si="155"/>
        <v>BULLISH</v>
      </c>
      <c r="G2459" s="15" t="str">
        <f t="shared" si="154"/>
        <v>STRONG</v>
      </c>
      <c r="H2459" s="15" t="str">
        <f t="shared" si="153"/>
        <v>CONFIRMED BULLISH</v>
      </c>
    </row>
    <row r="2460" spans="1:8" ht="13.5" x14ac:dyDescent="0.25">
      <c r="A2460" s="4">
        <v>45587</v>
      </c>
      <c r="B2460" s="2">
        <v>3.06</v>
      </c>
      <c r="C2460" s="2">
        <v>3.06</v>
      </c>
      <c r="D2460" s="2">
        <v>35579</v>
      </c>
      <c r="E2460" s="2">
        <f t="shared" si="152"/>
        <v>4290110</v>
      </c>
      <c r="F2460" s="15" t="str">
        <f t="shared" si="155"/>
        <v>BULLISH</v>
      </c>
      <c r="G2460" s="15" t="str">
        <f t="shared" si="154"/>
        <v>STRONG</v>
      </c>
      <c r="H2460" s="15" t="str">
        <f t="shared" si="153"/>
        <v>CONFIRMED BULLISH</v>
      </c>
    </row>
    <row r="2461" spans="1:8" ht="13.5" x14ac:dyDescent="0.25">
      <c r="A2461" s="4">
        <v>45588</v>
      </c>
      <c r="B2461" s="2">
        <v>3.06</v>
      </c>
      <c r="C2461" s="2">
        <v>3.06</v>
      </c>
      <c r="D2461" s="2">
        <v>0</v>
      </c>
      <c r="E2461" s="2">
        <f t="shared" si="152"/>
        <v>4290110</v>
      </c>
      <c r="F2461" s="15" t="str">
        <f t="shared" si="155"/>
        <v>BULLISH</v>
      </c>
      <c r="G2461" s="15" t="str">
        <f t="shared" si="154"/>
        <v>STRONG</v>
      </c>
      <c r="H2461" s="15" t="str">
        <f t="shared" si="153"/>
        <v>CONFIRMED BULLISH</v>
      </c>
    </row>
    <row r="2462" spans="1:8" ht="13.5" x14ac:dyDescent="0.25">
      <c r="A2462" s="4">
        <v>45589</v>
      </c>
      <c r="B2462" s="2">
        <v>2.9</v>
      </c>
      <c r="C2462" s="2">
        <v>2.9</v>
      </c>
      <c r="D2462" s="2">
        <v>22514</v>
      </c>
      <c r="E2462" s="2">
        <f t="shared" si="152"/>
        <v>4267596</v>
      </c>
      <c r="F2462" s="15" t="str">
        <f t="shared" si="155"/>
        <v>BULLISH</v>
      </c>
      <c r="G2462" s="15" t="str">
        <f t="shared" si="154"/>
        <v>NEUTRAL</v>
      </c>
      <c r="H2462" s="15" t="str">
        <f t="shared" si="153"/>
        <v>BULLISH DIVERGENCE</v>
      </c>
    </row>
    <row r="2463" spans="1:8" ht="13.5" x14ac:dyDescent="0.25">
      <c r="A2463" s="4">
        <v>45590</v>
      </c>
      <c r="B2463" s="2">
        <v>2.9</v>
      </c>
      <c r="C2463" s="2">
        <v>2.9</v>
      </c>
      <c r="D2463" s="2">
        <v>2901</v>
      </c>
      <c r="E2463" s="2">
        <f t="shared" si="152"/>
        <v>4267596</v>
      </c>
      <c r="F2463" s="15" t="str">
        <f t="shared" si="155"/>
        <v>BULLISH</v>
      </c>
      <c r="G2463" s="15" t="str">
        <f t="shared" si="154"/>
        <v>NEUTRAL</v>
      </c>
      <c r="H2463" s="15" t="str">
        <f t="shared" si="153"/>
        <v>BULLISH DIVERGENCE</v>
      </c>
    </row>
    <row r="2464" spans="1:8" ht="13.5" x14ac:dyDescent="0.25">
      <c r="A2464" s="4">
        <v>45593</v>
      </c>
      <c r="B2464" s="2">
        <v>2.9</v>
      </c>
      <c r="C2464" s="2">
        <v>2.9</v>
      </c>
      <c r="D2464" s="2">
        <v>10</v>
      </c>
      <c r="E2464" s="2">
        <f t="shared" si="152"/>
        <v>4267596</v>
      </c>
      <c r="F2464" s="15" t="str">
        <f t="shared" si="155"/>
        <v>BULLISH</v>
      </c>
      <c r="G2464" s="15" t="str">
        <f t="shared" si="154"/>
        <v>NEUTRAL</v>
      </c>
      <c r="H2464" s="15" t="str">
        <f t="shared" si="153"/>
        <v>BULLISH DIVERGENCE</v>
      </c>
    </row>
    <row r="2465" spans="1:8" ht="13.5" x14ac:dyDescent="0.25">
      <c r="A2465" s="4">
        <v>45594</v>
      </c>
      <c r="B2465" s="2">
        <v>2.9</v>
      </c>
      <c r="C2465" s="2">
        <v>2.9</v>
      </c>
      <c r="D2465" s="2">
        <v>31</v>
      </c>
      <c r="E2465" s="2">
        <f t="shared" si="152"/>
        <v>4267596</v>
      </c>
      <c r="F2465" s="15" t="str">
        <f t="shared" si="155"/>
        <v>BEARISH</v>
      </c>
      <c r="G2465" s="15" t="str">
        <f t="shared" si="154"/>
        <v>NEUTRAL</v>
      </c>
      <c r="H2465" s="15" t="str">
        <f t="shared" si="153"/>
        <v>CONFIRMED BEARISH</v>
      </c>
    </row>
    <row r="2466" spans="1:8" ht="13.5" x14ac:dyDescent="0.25">
      <c r="A2466" s="4">
        <v>45595</v>
      </c>
      <c r="B2466" s="2">
        <v>2.89</v>
      </c>
      <c r="C2466" s="2">
        <v>2.89</v>
      </c>
      <c r="D2466" s="2">
        <v>278</v>
      </c>
      <c r="E2466" s="2">
        <f t="shared" si="152"/>
        <v>4267318</v>
      </c>
      <c r="F2466" s="15" t="str">
        <f t="shared" si="155"/>
        <v>BEARISH</v>
      </c>
      <c r="G2466" s="15" t="str">
        <f t="shared" si="154"/>
        <v>NEUTRAL</v>
      </c>
      <c r="H2466" s="15" t="str">
        <f t="shared" si="153"/>
        <v>CONFIRMED BEARISH</v>
      </c>
    </row>
    <row r="2467" spans="1:8" ht="13.5" x14ac:dyDescent="0.25">
      <c r="A2467" s="4">
        <v>45596</v>
      </c>
      <c r="B2467" s="2">
        <v>2.82</v>
      </c>
      <c r="C2467" s="2">
        <v>2.82</v>
      </c>
      <c r="D2467" s="2">
        <v>15289</v>
      </c>
      <c r="E2467" s="2">
        <f t="shared" si="152"/>
        <v>4252029</v>
      </c>
      <c r="F2467" s="15" t="str">
        <f t="shared" si="155"/>
        <v>BEARISH</v>
      </c>
      <c r="G2467" s="15" t="str">
        <f t="shared" si="154"/>
        <v>NEUTRAL</v>
      </c>
      <c r="H2467" s="15" t="str">
        <f t="shared" si="153"/>
        <v>CONFIRMED BEARISH</v>
      </c>
    </row>
    <row r="2468" spans="1:8" ht="13.5" x14ac:dyDescent="0.25">
      <c r="A2468" s="4">
        <v>45597</v>
      </c>
      <c r="B2468" s="2">
        <v>2.82</v>
      </c>
      <c r="C2468" s="2">
        <v>2.82</v>
      </c>
      <c r="D2468" s="2">
        <v>105</v>
      </c>
      <c r="E2468" s="2">
        <f t="shared" si="152"/>
        <v>4252029</v>
      </c>
      <c r="F2468" s="15" t="str">
        <f t="shared" si="155"/>
        <v>BEARISH</v>
      </c>
      <c r="G2468" s="15" t="str">
        <f t="shared" si="154"/>
        <v>NEUTRAL</v>
      </c>
      <c r="H2468" s="15" t="str">
        <f t="shared" si="153"/>
        <v>CONFIRMED BEARISH</v>
      </c>
    </row>
    <row r="2469" spans="1:8" ht="13.5" x14ac:dyDescent="0.25">
      <c r="A2469" s="4">
        <v>45600</v>
      </c>
      <c r="B2469" s="2">
        <v>2.88</v>
      </c>
      <c r="C2469" s="2">
        <v>2.88</v>
      </c>
      <c r="D2469" s="2">
        <v>201</v>
      </c>
      <c r="E2469" s="2">
        <f t="shared" si="152"/>
        <v>4252230</v>
      </c>
      <c r="F2469" s="15" t="str">
        <f t="shared" si="155"/>
        <v>BEARISH</v>
      </c>
      <c r="G2469" s="15" t="str">
        <f t="shared" si="154"/>
        <v>NEUTRAL</v>
      </c>
      <c r="H2469" s="15" t="str">
        <f t="shared" si="153"/>
        <v>CONFIRMED BEARISH</v>
      </c>
    </row>
    <row r="2470" spans="1:8" ht="13.5" x14ac:dyDescent="0.25">
      <c r="A2470" s="4">
        <v>45601</v>
      </c>
      <c r="B2470" s="2">
        <v>2.87</v>
      </c>
      <c r="C2470" s="2">
        <v>2.87</v>
      </c>
      <c r="D2470" s="2">
        <v>8080</v>
      </c>
      <c r="E2470" s="2">
        <f t="shared" si="152"/>
        <v>4244150</v>
      </c>
      <c r="F2470" s="15" t="str">
        <f t="shared" si="155"/>
        <v>BEARISH</v>
      </c>
      <c r="G2470" s="15" t="str">
        <f t="shared" si="154"/>
        <v>NEUTRAL</v>
      </c>
      <c r="H2470" s="15" t="str">
        <f t="shared" si="153"/>
        <v>CONFIRMED BEARISH</v>
      </c>
    </row>
    <row r="2471" spans="1:8" ht="13.5" x14ac:dyDescent="0.25">
      <c r="A2471" s="4">
        <v>45602</v>
      </c>
      <c r="B2471" s="2">
        <v>2.86</v>
      </c>
      <c r="C2471" s="2">
        <v>2.86</v>
      </c>
      <c r="D2471" s="2">
        <v>1695</v>
      </c>
      <c r="E2471" s="2">
        <f t="shared" si="152"/>
        <v>4242455</v>
      </c>
      <c r="F2471" s="15" t="str">
        <f t="shared" si="155"/>
        <v>BEARISH</v>
      </c>
      <c r="G2471" s="15" t="str">
        <f t="shared" si="154"/>
        <v>NEUTRAL</v>
      </c>
      <c r="H2471" s="15" t="str">
        <f t="shared" si="153"/>
        <v>CONFIRMED BEARISH</v>
      </c>
    </row>
    <row r="2472" spans="1:8" ht="13.5" x14ac:dyDescent="0.25">
      <c r="A2472" s="4">
        <v>45603</v>
      </c>
      <c r="B2472" s="2">
        <v>2.86</v>
      </c>
      <c r="C2472" s="2">
        <v>2.86</v>
      </c>
      <c r="D2472" s="2">
        <v>2610</v>
      </c>
      <c r="E2472" s="2">
        <f t="shared" si="152"/>
        <v>4242455</v>
      </c>
      <c r="F2472" s="15" t="str">
        <f t="shared" si="155"/>
        <v>BEARISH</v>
      </c>
      <c r="G2472" s="15" t="str">
        <f t="shared" si="154"/>
        <v>NEUTRAL</v>
      </c>
      <c r="H2472" s="15" t="str">
        <f t="shared" si="153"/>
        <v>BEARISH DIVERGENCE</v>
      </c>
    </row>
    <row r="2473" spans="1:8" ht="13.5" x14ac:dyDescent="0.25">
      <c r="A2473" s="4">
        <v>45604</v>
      </c>
      <c r="B2473" s="2">
        <v>2.86</v>
      </c>
      <c r="C2473" s="2">
        <v>2.86</v>
      </c>
      <c r="D2473" s="2">
        <v>2528</v>
      </c>
      <c r="E2473" s="2">
        <f t="shared" si="152"/>
        <v>4242455</v>
      </c>
      <c r="F2473" s="15" t="str">
        <f t="shared" si="155"/>
        <v>BEARISH</v>
      </c>
      <c r="G2473" s="15" t="str">
        <f t="shared" si="154"/>
        <v>NEUTRAL</v>
      </c>
      <c r="H2473" s="15" t="str">
        <f t="shared" si="153"/>
        <v>BEARISH DIVERGENCE</v>
      </c>
    </row>
    <row r="2474" spans="1:8" ht="13.5" x14ac:dyDescent="0.25">
      <c r="A2474" s="4">
        <v>45607</v>
      </c>
      <c r="B2474" s="2">
        <v>2.84</v>
      </c>
      <c r="C2474" s="2">
        <v>2.84</v>
      </c>
      <c r="D2474" s="2">
        <v>36516</v>
      </c>
      <c r="E2474" s="2">
        <f t="shared" si="152"/>
        <v>4205939</v>
      </c>
      <c r="F2474" s="15" t="str">
        <f t="shared" si="155"/>
        <v>BEARISH</v>
      </c>
      <c r="G2474" s="15" t="str">
        <f t="shared" si="154"/>
        <v>NEUTRAL</v>
      </c>
      <c r="H2474" s="15" t="str">
        <f t="shared" si="153"/>
        <v>CONFIRMED BEARISH</v>
      </c>
    </row>
    <row r="2475" spans="1:8" ht="13.5" x14ac:dyDescent="0.25">
      <c r="A2475" s="4">
        <v>45608</v>
      </c>
      <c r="B2475" s="2">
        <v>2.83</v>
      </c>
      <c r="C2475" s="2">
        <v>2.83</v>
      </c>
      <c r="D2475" s="2">
        <v>43567</v>
      </c>
      <c r="E2475" s="2">
        <f t="shared" si="152"/>
        <v>4162372</v>
      </c>
      <c r="F2475" s="15" t="str">
        <f t="shared" si="155"/>
        <v>BEARISH</v>
      </c>
      <c r="G2475" s="15" t="str">
        <f t="shared" si="154"/>
        <v>NEUTRAL</v>
      </c>
      <c r="H2475" s="15" t="str">
        <f t="shared" si="153"/>
        <v>CONFIRMED BEARISH</v>
      </c>
    </row>
    <row r="2476" spans="1:8" ht="13.5" x14ac:dyDescent="0.25">
      <c r="A2476" s="4">
        <v>45609</v>
      </c>
      <c r="B2476" s="2">
        <v>2.8</v>
      </c>
      <c r="C2476" s="2">
        <v>2.8</v>
      </c>
      <c r="D2476" s="2">
        <v>20116</v>
      </c>
      <c r="E2476" s="2">
        <f t="shared" si="152"/>
        <v>4142256</v>
      </c>
      <c r="F2476" s="15" t="str">
        <f t="shared" si="155"/>
        <v>BEARISH</v>
      </c>
      <c r="G2476" s="15" t="str">
        <f t="shared" si="154"/>
        <v>WEAK</v>
      </c>
      <c r="H2476" s="15" t="str">
        <f t="shared" si="153"/>
        <v>CONFIRMED BEARISH</v>
      </c>
    </row>
    <row r="2477" spans="1:8" ht="13.5" x14ac:dyDescent="0.25">
      <c r="A2477" s="4">
        <v>45610</v>
      </c>
      <c r="B2477" s="2">
        <v>2.84</v>
      </c>
      <c r="C2477" s="2">
        <v>2.84</v>
      </c>
      <c r="D2477" s="2">
        <v>40715</v>
      </c>
      <c r="E2477" s="2">
        <f t="shared" si="152"/>
        <v>4182971</v>
      </c>
      <c r="F2477" s="15" t="str">
        <f t="shared" si="155"/>
        <v>BEARISH</v>
      </c>
      <c r="G2477" s="15" t="str">
        <f t="shared" si="154"/>
        <v>NEUTRAL</v>
      </c>
      <c r="H2477" s="15" t="str">
        <f t="shared" si="153"/>
        <v>CONFIRMED BEARISH</v>
      </c>
    </row>
    <row r="2478" spans="1:8" ht="13.5" x14ac:dyDescent="0.25">
      <c r="A2478" s="4">
        <v>45611</v>
      </c>
      <c r="B2478" s="2">
        <v>2.85</v>
      </c>
      <c r="C2478" s="2">
        <v>2.85</v>
      </c>
      <c r="D2478" s="2">
        <v>26410</v>
      </c>
      <c r="E2478" s="2">
        <f t="shared" si="152"/>
        <v>4209381</v>
      </c>
      <c r="F2478" s="15" t="str">
        <f t="shared" si="155"/>
        <v>BEARISH</v>
      </c>
      <c r="G2478" s="15" t="str">
        <f t="shared" si="154"/>
        <v>NEUTRAL</v>
      </c>
      <c r="H2478" s="15" t="str">
        <f t="shared" si="153"/>
        <v>CONFIRMED BEARISH</v>
      </c>
    </row>
    <row r="2479" spans="1:8" ht="13.5" x14ac:dyDescent="0.25">
      <c r="A2479" s="4">
        <v>45614</v>
      </c>
      <c r="B2479" s="2">
        <v>2.87</v>
      </c>
      <c r="C2479" s="2">
        <v>2.87</v>
      </c>
      <c r="D2479" s="2">
        <v>18506</v>
      </c>
      <c r="E2479" s="2">
        <f t="shared" si="152"/>
        <v>4227887</v>
      </c>
      <c r="F2479" s="15" t="str">
        <f t="shared" si="155"/>
        <v>BULLISH</v>
      </c>
      <c r="G2479" s="15" t="str">
        <f t="shared" si="154"/>
        <v>NEUTRAL</v>
      </c>
      <c r="H2479" s="15" t="str">
        <f t="shared" si="153"/>
        <v>CONFIRMED BULLISH</v>
      </c>
    </row>
    <row r="2480" spans="1:8" ht="13.5" x14ac:dyDescent="0.25">
      <c r="A2480" s="4">
        <v>45615</v>
      </c>
      <c r="B2480" s="2">
        <v>2.88</v>
      </c>
      <c r="C2480" s="2">
        <v>2.88</v>
      </c>
      <c r="D2480" s="2">
        <v>14151</v>
      </c>
      <c r="E2480" s="2">
        <f t="shared" si="152"/>
        <v>4242038</v>
      </c>
      <c r="F2480" s="15" t="str">
        <f t="shared" si="155"/>
        <v>BULLISH</v>
      </c>
      <c r="G2480" s="15" t="str">
        <f t="shared" si="154"/>
        <v>NEUTRAL</v>
      </c>
      <c r="H2480" s="15" t="str">
        <f t="shared" si="153"/>
        <v>CONFIRMED BULLISH</v>
      </c>
    </row>
    <row r="2481" spans="1:8" ht="13.5" x14ac:dyDescent="0.25">
      <c r="A2481" s="4">
        <v>45616</v>
      </c>
      <c r="B2481" s="2">
        <v>2.92</v>
      </c>
      <c r="C2481" s="2">
        <v>2.92</v>
      </c>
      <c r="D2481" s="2">
        <v>18930</v>
      </c>
      <c r="E2481" s="2">
        <f t="shared" si="152"/>
        <v>4260968</v>
      </c>
      <c r="F2481" s="15" t="str">
        <f t="shared" si="155"/>
        <v>BULLISH</v>
      </c>
      <c r="G2481" s="15" t="str">
        <f t="shared" si="154"/>
        <v>STRONG</v>
      </c>
      <c r="H2481" s="15" t="str">
        <f t="shared" si="153"/>
        <v>CONFIRMED BULLISH</v>
      </c>
    </row>
    <row r="2482" spans="1:8" ht="13.5" x14ac:dyDescent="0.25">
      <c r="A2482" s="4">
        <v>45617</v>
      </c>
      <c r="B2482" s="2">
        <v>2.92</v>
      </c>
      <c r="C2482" s="2">
        <v>2.92</v>
      </c>
      <c r="D2482" s="2">
        <v>28538</v>
      </c>
      <c r="E2482" s="2">
        <f t="shared" si="152"/>
        <v>4260968</v>
      </c>
      <c r="F2482" s="15" t="str">
        <f t="shared" si="155"/>
        <v>BULLISH</v>
      </c>
      <c r="G2482" s="15" t="str">
        <f t="shared" si="154"/>
        <v>NEUTRAL</v>
      </c>
      <c r="H2482" s="15" t="str">
        <f t="shared" si="153"/>
        <v>CONFIRMED BULLISH</v>
      </c>
    </row>
    <row r="2483" spans="1:8" ht="13.5" x14ac:dyDescent="0.25">
      <c r="A2483" s="4">
        <v>45618</v>
      </c>
      <c r="B2483" s="2">
        <v>2.91</v>
      </c>
      <c r="C2483" s="2">
        <v>2.91</v>
      </c>
      <c r="D2483" s="2">
        <v>5507</v>
      </c>
      <c r="E2483" s="2">
        <f t="shared" si="152"/>
        <v>4255461</v>
      </c>
      <c r="F2483" s="15" t="str">
        <f t="shared" si="155"/>
        <v>BULLISH</v>
      </c>
      <c r="G2483" s="15" t="str">
        <f t="shared" si="154"/>
        <v>NEUTRAL</v>
      </c>
      <c r="H2483" s="15" t="str">
        <f t="shared" si="153"/>
        <v>CONFIRMED BULLISH</v>
      </c>
    </row>
    <row r="2484" spans="1:8" ht="13.5" x14ac:dyDescent="0.25">
      <c r="A2484" s="4">
        <v>45621</v>
      </c>
      <c r="B2484" s="2">
        <v>2.9</v>
      </c>
      <c r="C2484" s="2">
        <v>2.9</v>
      </c>
      <c r="D2484" s="2">
        <v>860</v>
      </c>
      <c r="E2484" s="2">
        <f t="shared" si="152"/>
        <v>4254601</v>
      </c>
      <c r="F2484" s="15" t="str">
        <f t="shared" si="155"/>
        <v>BULLISH</v>
      </c>
      <c r="G2484" s="15" t="str">
        <f t="shared" si="154"/>
        <v>NEUTRAL</v>
      </c>
      <c r="H2484" s="15" t="str">
        <f t="shared" si="153"/>
        <v>CONFIRMED BULLISH</v>
      </c>
    </row>
    <row r="2485" spans="1:8" ht="13.5" x14ac:dyDescent="0.25">
      <c r="A2485" s="4">
        <v>45622</v>
      </c>
      <c r="B2485" s="2">
        <v>2.91</v>
      </c>
      <c r="C2485" s="2">
        <v>2.91</v>
      </c>
      <c r="D2485" s="2">
        <v>9107</v>
      </c>
      <c r="E2485" s="2">
        <f t="shared" si="152"/>
        <v>4263708</v>
      </c>
      <c r="F2485" s="15" t="str">
        <f t="shared" si="155"/>
        <v>BULLISH</v>
      </c>
      <c r="G2485" s="15" t="str">
        <f t="shared" si="154"/>
        <v>NEUTRAL</v>
      </c>
      <c r="H2485" s="15" t="str">
        <f t="shared" si="153"/>
        <v>CONFIRMED BULLISH</v>
      </c>
    </row>
    <row r="2486" spans="1:8" ht="13.5" x14ac:dyDescent="0.25">
      <c r="A2486" s="4">
        <v>45623</v>
      </c>
      <c r="B2486" s="2">
        <v>2.91</v>
      </c>
      <c r="C2486" s="2">
        <v>2.91</v>
      </c>
      <c r="D2486" s="2">
        <v>7</v>
      </c>
      <c r="E2486" s="2">
        <f t="shared" si="152"/>
        <v>4263708</v>
      </c>
      <c r="F2486" s="15" t="str">
        <f t="shared" si="155"/>
        <v>BULLISH</v>
      </c>
      <c r="G2486" s="15" t="str">
        <f t="shared" si="154"/>
        <v>NEUTRAL</v>
      </c>
      <c r="H2486" s="15" t="str">
        <f t="shared" si="153"/>
        <v>BULLISH DIVERGENCE</v>
      </c>
    </row>
    <row r="2487" spans="1:8" ht="13.5" x14ac:dyDescent="0.25">
      <c r="A2487" s="4">
        <v>45624</v>
      </c>
      <c r="B2487" s="2">
        <v>2.9</v>
      </c>
      <c r="C2487" s="2">
        <v>2.9</v>
      </c>
      <c r="D2487" s="2">
        <v>497</v>
      </c>
      <c r="E2487" s="2">
        <f t="shared" si="152"/>
        <v>4263211</v>
      </c>
      <c r="F2487" s="15" t="str">
        <f t="shared" si="155"/>
        <v>BULLISH</v>
      </c>
      <c r="G2487" s="15" t="str">
        <f t="shared" si="154"/>
        <v>NEUTRAL</v>
      </c>
      <c r="H2487" s="15" t="str">
        <f t="shared" si="153"/>
        <v>BULLISH DIVERGENCE</v>
      </c>
    </row>
    <row r="2488" spans="1:8" ht="13.5" x14ac:dyDescent="0.25">
      <c r="A2488" s="4">
        <v>45625</v>
      </c>
      <c r="B2488" s="2">
        <v>2.88</v>
      </c>
      <c r="C2488" s="2">
        <v>2.88</v>
      </c>
      <c r="D2488" s="2">
        <v>397</v>
      </c>
      <c r="E2488" s="2">
        <f t="shared" si="152"/>
        <v>4262814</v>
      </c>
      <c r="F2488" s="15" t="str">
        <f t="shared" si="155"/>
        <v>BULLISH</v>
      </c>
      <c r="G2488" s="15" t="str">
        <f t="shared" si="154"/>
        <v>NEUTRAL</v>
      </c>
      <c r="H2488" s="15" t="str">
        <f t="shared" si="153"/>
        <v>BULLISH DIVERGENCE</v>
      </c>
    </row>
    <row r="2489" spans="1:8" ht="13.5" x14ac:dyDescent="0.25">
      <c r="A2489" s="4">
        <v>45628</v>
      </c>
      <c r="B2489" s="2">
        <v>2.9</v>
      </c>
      <c r="C2489" s="2">
        <v>2.9</v>
      </c>
      <c r="D2489" s="2">
        <v>52</v>
      </c>
      <c r="E2489" s="2">
        <f t="shared" si="152"/>
        <v>4262866</v>
      </c>
      <c r="F2489" s="15" t="str">
        <f t="shared" si="155"/>
        <v>BULLISH</v>
      </c>
      <c r="G2489" s="15" t="str">
        <f t="shared" si="154"/>
        <v>NEUTRAL</v>
      </c>
      <c r="H2489" s="15" t="str">
        <f t="shared" si="153"/>
        <v>NEUTRAL</v>
      </c>
    </row>
    <row r="2490" spans="1:8" ht="13.5" x14ac:dyDescent="0.25">
      <c r="A2490" s="4">
        <v>45629</v>
      </c>
      <c r="B2490" s="2">
        <v>2.84</v>
      </c>
      <c r="C2490" s="2">
        <v>2.84</v>
      </c>
      <c r="D2490" s="2">
        <v>17191</v>
      </c>
      <c r="E2490" s="2">
        <f t="shared" si="152"/>
        <v>4245675</v>
      </c>
      <c r="F2490" s="15" t="str">
        <f t="shared" si="155"/>
        <v>BEARISH</v>
      </c>
      <c r="G2490" s="15" t="str">
        <f t="shared" si="154"/>
        <v>NEUTRAL</v>
      </c>
      <c r="H2490" s="15" t="str">
        <f t="shared" si="153"/>
        <v>CONFIRMED BEARISH</v>
      </c>
    </row>
    <row r="2491" spans="1:8" ht="13.5" x14ac:dyDescent="0.25">
      <c r="A2491" s="4">
        <v>45630</v>
      </c>
      <c r="B2491" s="2">
        <v>2.84</v>
      </c>
      <c r="C2491" s="2">
        <v>2.84</v>
      </c>
      <c r="D2491" s="2">
        <v>2030</v>
      </c>
      <c r="E2491" s="2">
        <f t="shared" si="152"/>
        <v>4245675</v>
      </c>
      <c r="F2491" s="15" t="str">
        <f t="shared" si="155"/>
        <v>BEARISH</v>
      </c>
      <c r="G2491" s="15" t="str">
        <f t="shared" si="154"/>
        <v>NEUTRAL</v>
      </c>
      <c r="H2491" s="15" t="str">
        <f t="shared" si="153"/>
        <v>CONFIRMED BEARISH</v>
      </c>
    </row>
    <row r="2492" spans="1:8" ht="13.5" x14ac:dyDescent="0.25">
      <c r="A2492" s="4">
        <v>45631</v>
      </c>
      <c r="B2492" s="2">
        <v>2.9</v>
      </c>
      <c r="C2492" s="2">
        <v>2.9</v>
      </c>
      <c r="D2492" s="2">
        <v>7</v>
      </c>
      <c r="E2492" s="2">
        <f t="shared" si="152"/>
        <v>4245682</v>
      </c>
      <c r="F2492" s="15" t="str">
        <f t="shared" si="155"/>
        <v>BEARISH</v>
      </c>
      <c r="G2492" s="15" t="str">
        <f t="shared" si="154"/>
        <v>NEUTRAL</v>
      </c>
      <c r="H2492" s="15" t="str">
        <f t="shared" si="153"/>
        <v>NEUTRAL</v>
      </c>
    </row>
    <row r="2493" spans="1:8" ht="13.5" x14ac:dyDescent="0.25">
      <c r="A2493" s="4">
        <v>45632</v>
      </c>
      <c r="B2493" s="2">
        <v>2.9</v>
      </c>
      <c r="C2493" s="2">
        <v>2.9</v>
      </c>
      <c r="D2493" s="2">
        <v>104</v>
      </c>
      <c r="E2493" s="2">
        <f t="shared" si="152"/>
        <v>4245682</v>
      </c>
      <c r="F2493" s="15" t="str">
        <f t="shared" si="155"/>
        <v>BEARISH</v>
      </c>
      <c r="G2493" s="15" t="str">
        <f t="shared" si="154"/>
        <v>NEUTRAL</v>
      </c>
      <c r="H2493" s="15" t="str">
        <f t="shared" si="153"/>
        <v>BEARISH DIVERGENCE</v>
      </c>
    </row>
    <row r="2494" spans="1:8" ht="13.5" x14ac:dyDescent="0.25">
      <c r="A2494" s="4">
        <v>45635</v>
      </c>
      <c r="B2494" s="2">
        <v>2.9</v>
      </c>
      <c r="C2494" s="2">
        <v>2.9</v>
      </c>
      <c r="D2494" s="2">
        <v>14884</v>
      </c>
      <c r="E2494" s="2">
        <f t="shared" si="152"/>
        <v>4245682</v>
      </c>
      <c r="F2494" s="15" t="str">
        <f t="shared" si="155"/>
        <v>BEARISH</v>
      </c>
      <c r="G2494" s="15" t="str">
        <f t="shared" si="154"/>
        <v>NEUTRAL</v>
      </c>
      <c r="H2494" s="15" t="str">
        <f t="shared" si="153"/>
        <v>NEUTRAL</v>
      </c>
    </row>
    <row r="2495" spans="1:8" ht="13.5" x14ac:dyDescent="0.25">
      <c r="A2495" s="4">
        <v>45636</v>
      </c>
      <c r="B2495" s="2">
        <v>2.91</v>
      </c>
      <c r="C2495" s="2">
        <v>2.91</v>
      </c>
      <c r="D2495" s="2">
        <v>13612</v>
      </c>
      <c r="E2495" s="2">
        <f t="shared" si="152"/>
        <v>4259294</v>
      </c>
      <c r="F2495" s="15" t="str">
        <f t="shared" si="155"/>
        <v>BULLISH</v>
      </c>
      <c r="G2495" s="15" t="str">
        <f t="shared" si="154"/>
        <v>NEUTRAL</v>
      </c>
      <c r="H2495" s="15" t="str">
        <f t="shared" si="153"/>
        <v>CONFIRMED BULLISH</v>
      </c>
    </row>
    <row r="2496" spans="1:8" ht="13.5" x14ac:dyDescent="0.25">
      <c r="A2496" s="4">
        <v>45637</v>
      </c>
      <c r="B2496" s="2">
        <v>2.9</v>
      </c>
      <c r="C2496" s="2">
        <v>2.9</v>
      </c>
      <c r="D2496" s="2">
        <v>328</v>
      </c>
      <c r="E2496" s="2">
        <f t="shared" si="152"/>
        <v>4258966</v>
      </c>
      <c r="F2496" s="15" t="str">
        <f t="shared" si="155"/>
        <v>BULLISH</v>
      </c>
      <c r="G2496" s="15" t="str">
        <f t="shared" si="154"/>
        <v>NEUTRAL</v>
      </c>
      <c r="H2496" s="15" t="str">
        <f t="shared" si="153"/>
        <v>CONFIRMED BULLISH</v>
      </c>
    </row>
    <row r="2497" spans="1:8" ht="13.5" x14ac:dyDescent="0.25">
      <c r="A2497" s="4">
        <v>45638</v>
      </c>
      <c r="B2497" s="2">
        <v>2.88</v>
      </c>
      <c r="C2497" s="2">
        <v>2.88</v>
      </c>
      <c r="D2497" s="2">
        <v>102692</v>
      </c>
      <c r="E2497" s="2">
        <f t="shared" si="152"/>
        <v>4156274</v>
      </c>
      <c r="F2497" s="15" t="str">
        <f t="shared" si="155"/>
        <v>BEARISH</v>
      </c>
      <c r="G2497" s="15" t="str">
        <f t="shared" si="154"/>
        <v>WEAK</v>
      </c>
      <c r="H2497" s="15" t="str">
        <f t="shared" si="153"/>
        <v>CONFIRMED BEARISH</v>
      </c>
    </row>
    <row r="2498" spans="1:8" ht="13.5" x14ac:dyDescent="0.25">
      <c r="A2498" s="4">
        <v>45639</v>
      </c>
      <c r="B2498" s="2">
        <v>2.92</v>
      </c>
      <c r="C2498" s="2">
        <v>2.92</v>
      </c>
      <c r="D2498" s="2">
        <v>17051</v>
      </c>
      <c r="E2498" s="2">
        <f t="shared" si="152"/>
        <v>4173325</v>
      </c>
      <c r="F2498" s="15" t="str">
        <f t="shared" si="155"/>
        <v>BEARISH</v>
      </c>
      <c r="G2498" s="15" t="str">
        <f t="shared" si="154"/>
        <v>NEUTRAL</v>
      </c>
      <c r="H2498" s="15" t="str">
        <f t="shared" si="153"/>
        <v>BEARISH DIVERGENCE</v>
      </c>
    </row>
    <row r="2499" spans="1:8" ht="13.5" x14ac:dyDescent="0.25">
      <c r="A2499" s="4">
        <v>45642</v>
      </c>
      <c r="B2499" s="2">
        <v>2.89</v>
      </c>
      <c r="C2499" s="2">
        <v>2.89</v>
      </c>
      <c r="D2499" s="2">
        <v>750</v>
      </c>
      <c r="E2499" s="2">
        <f t="shared" si="152"/>
        <v>4172575</v>
      </c>
      <c r="F2499" s="15" t="str">
        <f t="shared" si="155"/>
        <v>BEARISH</v>
      </c>
      <c r="G2499" s="15" t="str">
        <f t="shared" si="154"/>
        <v>NEUTRAL</v>
      </c>
      <c r="H2499" s="15" t="str">
        <f t="shared" si="153"/>
        <v>CONFIRMED BEARISH</v>
      </c>
    </row>
    <row r="2500" spans="1:8" ht="13.5" x14ac:dyDescent="0.25">
      <c r="A2500" s="4">
        <v>45644</v>
      </c>
      <c r="B2500" s="2">
        <v>2.89</v>
      </c>
      <c r="C2500" s="2">
        <v>2.89</v>
      </c>
      <c r="D2500" s="2">
        <v>6388</v>
      </c>
      <c r="E2500" s="2">
        <f t="shared" ref="E2500:E2563" si="156">IF(B2500&gt;B2499, E2499+D2500, IF(B2500&lt;B2499, E2499-D2500, E2499))</f>
        <v>4172575</v>
      </c>
      <c r="F2500" s="15" t="str">
        <f t="shared" si="155"/>
        <v>BEARISH</v>
      </c>
      <c r="G2500" s="15" t="str">
        <f t="shared" si="154"/>
        <v>WEAK</v>
      </c>
      <c r="H2500" s="15" t="str">
        <f t="shared" si="153"/>
        <v>CONFIRMED BEARISH</v>
      </c>
    </row>
    <row r="2501" spans="1:8" ht="13.5" x14ac:dyDescent="0.25">
      <c r="A2501" s="4">
        <v>45645</v>
      </c>
      <c r="B2501" s="2">
        <v>2.88</v>
      </c>
      <c r="C2501" s="2">
        <v>2.88</v>
      </c>
      <c r="D2501" s="2">
        <v>3450</v>
      </c>
      <c r="E2501" s="2">
        <f t="shared" si="156"/>
        <v>4169125</v>
      </c>
      <c r="F2501" s="15" t="str">
        <f t="shared" si="155"/>
        <v>BEARISH</v>
      </c>
      <c r="G2501" s="15" t="str">
        <f t="shared" si="154"/>
        <v>WEAK</v>
      </c>
      <c r="H2501" s="15" t="str">
        <f t="shared" si="153"/>
        <v>CONFIRMED BEARISH</v>
      </c>
    </row>
    <row r="2502" spans="1:8" ht="13.5" x14ac:dyDescent="0.25">
      <c r="A2502" s="4">
        <v>45646</v>
      </c>
      <c r="B2502" s="2">
        <v>2.85</v>
      </c>
      <c r="C2502" s="2">
        <v>2.85</v>
      </c>
      <c r="D2502" s="2">
        <v>20</v>
      </c>
      <c r="E2502" s="2">
        <f t="shared" si="156"/>
        <v>4169105</v>
      </c>
      <c r="F2502" s="15" t="str">
        <f t="shared" si="155"/>
        <v>BULLISH</v>
      </c>
      <c r="G2502" s="15" t="str">
        <f t="shared" si="154"/>
        <v>NEUTRAL</v>
      </c>
      <c r="H2502" s="15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BULLISH DIVERGENCE</v>
      </c>
    </row>
    <row r="2503" spans="1:8" ht="13.5" x14ac:dyDescent="0.25">
      <c r="A2503" s="4">
        <v>45649</v>
      </c>
      <c r="B2503" s="2">
        <v>2.85</v>
      </c>
      <c r="C2503" s="2">
        <v>2.85</v>
      </c>
      <c r="D2503" s="2">
        <v>15</v>
      </c>
      <c r="E2503" s="2">
        <f t="shared" si="156"/>
        <v>4169105</v>
      </c>
      <c r="F2503" s="15" t="str">
        <f t="shared" si="155"/>
        <v>BEARISH</v>
      </c>
      <c r="G2503" s="15" t="str">
        <f t="shared" ref="G2503:G2566" si="158">IF((E2503-E2498)/E2498 &gt; 0.02, "STRONG",
 IF((E2503-E2498)/E2498 &lt; -0.02, "WEAK", "NEUTRAL"))</f>
        <v>NEUTRAL</v>
      </c>
      <c r="H2503" s="15" t="str">
        <f t="shared" si="157"/>
        <v>CONFIRMED BEARISH</v>
      </c>
    </row>
    <row r="2504" spans="1:8" ht="13.5" x14ac:dyDescent="0.25">
      <c r="A2504" s="4">
        <v>45650</v>
      </c>
      <c r="B2504" s="2">
        <v>2.8</v>
      </c>
      <c r="C2504" s="2">
        <v>2.8</v>
      </c>
      <c r="D2504" s="2">
        <v>2504</v>
      </c>
      <c r="E2504" s="2">
        <f t="shared" si="156"/>
        <v>4166601</v>
      </c>
      <c r="F2504" s="15" t="str">
        <f t="shared" ref="F2504:F2567" si="159">IF(E2504&gt;E2499,"BULLISH",IF(E2504&lt;E2499,"BEARISH","NEUTRAL"))</f>
        <v>BEARISH</v>
      </c>
      <c r="G2504" s="15" t="str">
        <f t="shared" si="158"/>
        <v>NEUTRAL</v>
      </c>
      <c r="H2504" s="15" t="str">
        <f t="shared" si="157"/>
        <v>CONFIRMED BEARISH</v>
      </c>
    </row>
    <row r="2505" spans="1:8" ht="13.5" x14ac:dyDescent="0.25">
      <c r="A2505" s="4">
        <v>45651</v>
      </c>
      <c r="B2505" s="2">
        <v>2.8</v>
      </c>
      <c r="C2505" s="2">
        <v>2.8</v>
      </c>
      <c r="D2505" s="2">
        <v>322</v>
      </c>
      <c r="E2505" s="2">
        <f t="shared" si="156"/>
        <v>4166601</v>
      </c>
      <c r="F2505" s="15" t="str">
        <f t="shared" si="159"/>
        <v>BEARISH</v>
      </c>
      <c r="G2505" s="15" t="str">
        <f t="shared" si="158"/>
        <v>NEUTRAL</v>
      </c>
      <c r="H2505" s="15" t="str">
        <f t="shared" si="157"/>
        <v>CONFIRMED BEARISH</v>
      </c>
    </row>
    <row r="2506" spans="1:8" ht="13.5" x14ac:dyDescent="0.25">
      <c r="A2506" s="4">
        <v>45652</v>
      </c>
      <c r="B2506" s="2">
        <v>2.8</v>
      </c>
      <c r="C2506" s="2">
        <v>2.8</v>
      </c>
      <c r="D2506" s="2">
        <v>1688</v>
      </c>
      <c r="E2506" s="2">
        <f t="shared" si="156"/>
        <v>4166601</v>
      </c>
      <c r="F2506" s="15" t="str">
        <f t="shared" si="159"/>
        <v>BEARISH</v>
      </c>
      <c r="G2506" s="15" t="str">
        <f t="shared" si="158"/>
        <v>NEUTRAL</v>
      </c>
      <c r="H2506" s="15" t="str">
        <f t="shared" si="157"/>
        <v>CONFIRMED BEARISH</v>
      </c>
    </row>
    <row r="2507" spans="1:8" ht="13.5" x14ac:dyDescent="0.25">
      <c r="A2507" s="4">
        <v>45653</v>
      </c>
      <c r="B2507" s="2">
        <v>2.78</v>
      </c>
      <c r="C2507" s="2">
        <v>2.78</v>
      </c>
      <c r="D2507" s="2">
        <v>1511</v>
      </c>
      <c r="E2507" s="2">
        <f t="shared" si="156"/>
        <v>4165090</v>
      </c>
      <c r="F2507" s="15" t="str">
        <f t="shared" si="159"/>
        <v>BEARISH</v>
      </c>
      <c r="G2507" s="15" t="str">
        <f t="shared" si="158"/>
        <v>NEUTRAL</v>
      </c>
      <c r="H2507" s="15" t="str">
        <f t="shared" si="157"/>
        <v>CONFIRMED BEARISH</v>
      </c>
    </row>
    <row r="2508" spans="1:8" ht="13.5" x14ac:dyDescent="0.25">
      <c r="A2508" s="4">
        <v>45656</v>
      </c>
      <c r="B2508" s="2">
        <v>2.8</v>
      </c>
      <c r="C2508" s="2">
        <v>2.8</v>
      </c>
      <c r="D2508" s="2">
        <v>250</v>
      </c>
      <c r="E2508" s="2">
        <f t="shared" si="156"/>
        <v>4165340</v>
      </c>
      <c r="F2508" s="15" t="str">
        <f t="shared" si="159"/>
        <v>BEARISH</v>
      </c>
      <c r="G2508" s="15" t="str">
        <f t="shared" si="158"/>
        <v>NEUTRAL</v>
      </c>
      <c r="H2508" s="15" t="str">
        <f t="shared" si="157"/>
        <v>CONFIRMED BEARISH</v>
      </c>
    </row>
    <row r="2509" spans="1:8" ht="13.5" x14ac:dyDescent="0.25">
      <c r="A2509" s="4">
        <v>45657</v>
      </c>
      <c r="B2509" s="2">
        <v>2.8</v>
      </c>
      <c r="C2509" s="2">
        <v>2.8</v>
      </c>
      <c r="D2509" s="2">
        <v>22424</v>
      </c>
      <c r="E2509" s="2">
        <f t="shared" si="156"/>
        <v>4165340</v>
      </c>
      <c r="F2509" s="15" t="str">
        <f t="shared" si="159"/>
        <v>BEARISH</v>
      </c>
      <c r="G2509" s="15" t="str">
        <f t="shared" si="158"/>
        <v>NEUTRAL</v>
      </c>
      <c r="H2509" s="15" t="str">
        <f t="shared" si="157"/>
        <v>NEUTRAL</v>
      </c>
    </row>
    <row r="2510" spans="1:8" ht="13.5" x14ac:dyDescent="0.25">
      <c r="A2510" s="4">
        <v>45659</v>
      </c>
      <c r="B2510" s="2">
        <v>2.84</v>
      </c>
      <c r="C2510" s="2">
        <v>2.84</v>
      </c>
      <c r="D2510" s="2">
        <v>1314</v>
      </c>
      <c r="E2510" s="2">
        <f t="shared" si="156"/>
        <v>4166654</v>
      </c>
      <c r="F2510" s="15" t="str">
        <f t="shared" si="159"/>
        <v>BULLISH</v>
      </c>
      <c r="G2510" s="15" t="str">
        <f t="shared" si="158"/>
        <v>NEUTRAL</v>
      </c>
      <c r="H2510" s="15" t="str">
        <f t="shared" si="157"/>
        <v>CONFIRMED BULLISH</v>
      </c>
    </row>
    <row r="2511" spans="1:8" ht="13.5" x14ac:dyDescent="0.25">
      <c r="A2511" s="4">
        <v>45660</v>
      </c>
      <c r="B2511" s="2">
        <v>2.78</v>
      </c>
      <c r="C2511" s="2">
        <v>2.78</v>
      </c>
      <c r="D2511" s="2">
        <v>5245</v>
      </c>
      <c r="E2511" s="2">
        <f t="shared" si="156"/>
        <v>4161409</v>
      </c>
      <c r="F2511" s="15" t="str">
        <f t="shared" si="159"/>
        <v>BEARISH</v>
      </c>
      <c r="G2511" s="15" t="str">
        <f t="shared" si="158"/>
        <v>NEUTRAL</v>
      </c>
      <c r="H2511" s="15" t="str">
        <f t="shared" si="157"/>
        <v>CONFIRMED BEARISH</v>
      </c>
    </row>
    <row r="2512" spans="1:8" ht="13.5" x14ac:dyDescent="0.25">
      <c r="A2512" s="4">
        <v>45663</v>
      </c>
      <c r="B2512" s="2">
        <v>2.85</v>
      </c>
      <c r="C2512" s="2">
        <v>2.85</v>
      </c>
      <c r="D2512" s="2">
        <v>1807</v>
      </c>
      <c r="E2512" s="2">
        <f t="shared" si="156"/>
        <v>4163216</v>
      </c>
      <c r="F2512" s="15" t="str">
        <f t="shared" si="159"/>
        <v>BEARISH</v>
      </c>
      <c r="G2512" s="15" t="str">
        <f t="shared" si="158"/>
        <v>NEUTRAL</v>
      </c>
      <c r="H2512" s="15" t="str">
        <f t="shared" si="157"/>
        <v>BEARISH DIVERGENCE</v>
      </c>
    </row>
    <row r="2513" spans="1:8" ht="13.5" x14ac:dyDescent="0.25">
      <c r="A2513" s="4">
        <v>45664</v>
      </c>
      <c r="B2513" s="2">
        <v>2.85</v>
      </c>
      <c r="C2513" s="2">
        <v>2.85</v>
      </c>
      <c r="D2513" s="2">
        <v>0</v>
      </c>
      <c r="E2513" s="2">
        <f t="shared" si="156"/>
        <v>4163216</v>
      </c>
      <c r="F2513" s="15" t="str">
        <f t="shared" si="159"/>
        <v>BEARISH</v>
      </c>
      <c r="G2513" s="15" t="str">
        <f t="shared" si="158"/>
        <v>NEUTRAL</v>
      </c>
      <c r="H2513" s="15" t="str">
        <f t="shared" si="157"/>
        <v>BEARISH DIVERGENCE</v>
      </c>
    </row>
    <row r="2514" spans="1:8" ht="13.5" x14ac:dyDescent="0.25">
      <c r="A2514" s="4">
        <v>45665</v>
      </c>
      <c r="B2514" s="2">
        <v>2.79</v>
      </c>
      <c r="C2514" s="2">
        <v>2.79</v>
      </c>
      <c r="D2514" s="2">
        <v>27739</v>
      </c>
      <c r="E2514" s="2">
        <f t="shared" si="156"/>
        <v>4135477</v>
      </c>
      <c r="F2514" s="15" t="str">
        <f t="shared" si="159"/>
        <v>BEARISH</v>
      </c>
      <c r="G2514" s="15" t="str">
        <f t="shared" si="158"/>
        <v>NEUTRAL</v>
      </c>
      <c r="H2514" s="15" t="str">
        <f t="shared" si="157"/>
        <v>CONFIRMED BEARISH</v>
      </c>
    </row>
    <row r="2515" spans="1:8" ht="13.5" x14ac:dyDescent="0.25">
      <c r="A2515" s="4">
        <v>45666</v>
      </c>
      <c r="B2515" s="2">
        <v>2.75</v>
      </c>
      <c r="C2515" s="2">
        <v>2.75</v>
      </c>
      <c r="D2515" s="2">
        <v>603</v>
      </c>
      <c r="E2515" s="2">
        <f t="shared" si="156"/>
        <v>4134874</v>
      </c>
      <c r="F2515" s="15" t="str">
        <f t="shared" si="159"/>
        <v>BEARISH</v>
      </c>
      <c r="G2515" s="15" t="str">
        <f t="shared" si="158"/>
        <v>NEUTRAL</v>
      </c>
      <c r="H2515" s="15" t="str">
        <f t="shared" si="157"/>
        <v>CONFIRMED BEARISH</v>
      </c>
    </row>
    <row r="2516" spans="1:8" ht="13.5" x14ac:dyDescent="0.25">
      <c r="A2516" s="4">
        <v>45667</v>
      </c>
      <c r="B2516" s="2">
        <v>2.76</v>
      </c>
      <c r="C2516" s="2">
        <v>2.76</v>
      </c>
      <c r="D2516" s="2">
        <v>35842</v>
      </c>
      <c r="E2516" s="2">
        <f t="shared" si="156"/>
        <v>4170716</v>
      </c>
      <c r="F2516" s="15" t="str">
        <f t="shared" si="159"/>
        <v>BULLISH</v>
      </c>
      <c r="G2516" s="15" t="str">
        <f t="shared" si="158"/>
        <v>NEUTRAL</v>
      </c>
      <c r="H2516" s="15" t="str">
        <f t="shared" si="157"/>
        <v>BULLISH DIVERGENCE</v>
      </c>
    </row>
    <row r="2517" spans="1:8" ht="13.5" x14ac:dyDescent="0.25">
      <c r="A2517" s="4">
        <v>45670</v>
      </c>
      <c r="B2517" s="2">
        <v>2.76</v>
      </c>
      <c r="C2517" s="2">
        <v>2.76</v>
      </c>
      <c r="D2517" s="2">
        <v>10018</v>
      </c>
      <c r="E2517" s="2">
        <f t="shared" si="156"/>
        <v>4170716</v>
      </c>
      <c r="F2517" s="15" t="str">
        <f t="shared" si="159"/>
        <v>BULLISH</v>
      </c>
      <c r="G2517" s="15" t="str">
        <f t="shared" si="158"/>
        <v>NEUTRAL</v>
      </c>
      <c r="H2517" s="15" t="str">
        <f t="shared" si="157"/>
        <v>BULLISH DIVERGENCE</v>
      </c>
    </row>
    <row r="2518" spans="1:8" ht="13.5" x14ac:dyDescent="0.25">
      <c r="A2518" s="4">
        <v>45671</v>
      </c>
      <c r="B2518" s="2">
        <v>2.75</v>
      </c>
      <c r="C2518" s="2">
        <v>2.75</v>
      </c>
      <c r="D2518" s="2">
        <v>29682</v>
      </c>
      <c r="E2518" s="2">
        <f t="shared" si="156"/>
        <v>4141034</v>
      </c>
      <c r="F2518" s="15" t="str">
        <f t="shared" si="159"/>
        <v>BEARISH</v>
      </c>
      <c r="G2518" s="15" t="str">
        <f t="shared" si="158"/>
        <v>NEUTRAL</v>
      </c>
      <c r="H2518" s="15" t="str">
        <f t="shared" si="157"/>
        <v>CONFIRMED BEARISH</v>
      </c>
    </row>
    <row r="2519" spans="1:8" ht="13.5" x14ac:dyDescent="0.25">
      <c r="A2519" s="4">
        <v>45672</v>
      </c>
      <c r="B2519" s="2">
        <v>2.7</v>
      </c>
      <c r="C2519" s="2">
        <v>2.7</v>
      </c>
      <c r="D2519" s="2">
        <v>22800</v>
      </c>
      <c r="E2519" s="2">
        <f t="shared" si="156"/>
        <v>4118234</v>
      </c>
      <c r="F2519" s="15" t="str">
        <f t="shared" si="159"/>
        <v>BEARISH</v>
      </c>
      <c r="G2519" s="15" t="str">
        <f t="shared" si="158"/>
        <v>NEUTRAL</v>
      </c>
      <c r="H2519" s="15" t="str">
        <f t="shared" si="157"/>
        <v>CONFIRMED BEARISH</v>
      </c>
    </row>
    <row r="2520" spans="1:8" ht="13.5" x14ac:dyDescent="0.25">
      <c r="A2520" s="4">
        <v>45673</v>
      </c>
      <c r="B2520" s="2">
        <v>2.75</v>
      </c>
      <c r="C2520" s="2">
        <v>2.75</v>
      </c>
      <c r="D2520" s="2">
        <v>21744</v>
      </c>
      <c r="E2520" s="2">
        <f t="shared" si="156"/>
        <v>4139978</v>
      </c>
      <c r="F2520" s="15" t="str">
        <f t="shared" si="159"/>
        <v>BULLISH</v>
      </c>
      <c r="G2520" s="15" t="str">
        <f t="shared" si="158"/>
        <v>NEUTRAL</v>
      </c>
      <c r="H2520" s="15" t="str">
        <f t="shared" si="157"/>
        <v>NEUTRAL</v>
      </c>
    </row>
    <row r="2521" spans="1:8" ht="13.5" x14ac:dyDescent="0.25">
      <c r="A2521" s="4">
        <v>45674</v>
      </c>
      <c r="B2521" s="2">
        <v>2.8</v>
      </c>
      <c r="C2521" s="2">
        <v>2.8</v>
      </c>
      <c r="D2521" s="2">
        <v>6251</v>
      </c>
      <c r="E2521" s="2">
        <f t="shared" si="156"/>
        <v>4146229</v>
      </c>
      <c r="F2521" s="15" t="str">
        <f t="shared" si="159"/>
        <v>BEARISH</v>
      </c>
      <c r="G2521" s="15" t="str">
        <f t="shared" si="158"/>
        <v>NEUTRAL</v>
      </c>
      <c r="H2521" s="15" t="str">
        <f t="shared" si="157"/>
        <v>BEARISH DIVERGENCE</v>
      </c>
    </row>
    <row r="2522" spans="1:8" ht="13.5" x14ac:dyDescent="0.25">
      <c r="A2522" s="4">
        <v>45677</v>
      </c>
      <c r="B2522" s="2">
        <v>2.85</v>
      </c>
      <c r="C2522" s="2">
        <v>2.85</v>
      </c>
      <c r="D2522" s="2">
        <v>17027</v>
      </c>
      <c r="E2522" s="2">
        <f t="shared" si="156"/>
        <v>4163256</v>
      </c>
      <c r="F2522" s="15" t="str">
        <f t="shared" si="159"/>
        <v>BEARISH</v>
      </c>
      <c r="G2522" s="15" t="str">
        <f t="shared" si="158"/>
        <v>NEUTRAL</v>
      </c>
      <c r="H2522" s="15" t="str">
        <f t="shared" si="157"/>
        <v>BEARISH DIVERGENCE</v>
      </c>
    </row>
    <row r="2523" spans="1:8" ht="13.5" x14ac:dyDescent="0.25">
      <c r="A2523" s="4">
        <v>45678</v>
      </c>
      <c r="B2523" s="2">
        <v>2.82</v>
      </c>
      <c r="C2523" s="2">
        <v>2.82</v>
      </c>
      <c r="D2523" s="2">
        <v>19190</v>
      </c>
      <c r="E2523" s="2">
        <f t="shared" si="156"/>
        <v>4144066</v>
      </c>
      <c r="F2523" s="15" t="str">
        <f t="shared" si="159"/>
        <v>BULLISH</v>
      </c>
      <c r="G2523" s="15" t="str">
        <f t="shared" si="158"/>
        <v>NEUTRAL</v>
      </c>
      <c r="H2523" s="15" t="str">
        <f t="shared" si="157"/>
        <v>CONFIRMED BULLISH</v>
      </c>
    </row>
    <row r="2524" spans="1:8" ht="13.5" x14ac:dyDescent="0.25">
      <c r="A2524" s="4">
        <v>45679</v>
      </c>
      <c r="B2524" s="2">
        <v>2.8</v>
      </c>
      <c r="C2524" s="2">
        <v>2.8</v>
      </c>
      <c r="D2524" s="2">
        <v>500</v>
      </c>
      <c r="E2524" s="2">
        <f t="shared" si="156"/>
        <v>4143566</v>
      </c>
      <c r="F2524" s="15" t="str">
        <f t="shared" si="159"/>
        <v>BULLISH</v>
      </c>
      <c r="G2524" s="15" t="str">
        <f t="shared" si="158"/>
        <v>NEUTRAL</v>
      </c>
      <c r="H2524" s="15" t="str">
        <f t="shared" si="157"/>
        <v>CONFIRMED BULLISH</v>
      </c>
    </row>
    <row r="2525" spans="1:8" ht="13.5" x14ac:dyDescent="0.25">
      <c r="A2525" s="4">
        <v>45680</v>
      </c>
      <c r="B2525" s="2">
        <v>2.8</v>
      </c>
      <c r="C2525" s="2">
        <v>2.8</v>
      </c>
      <c r="D2525" s="2">
        <v>80885</v>
      </c>
      <c r="E2525" s="2">
        <f t="shared" si="156"/>
        <v>4143566</v>
      </c>
      <c r="F2525" s="15" t="str">
        <f t="shared" si="159"/>
        <v>BULLISH</v>
      </c>
      <c r="G2525" s="15" t="str">
        <f t="shared" si="158"/>
        <v>NEUTRAL</v>
      </c>
      <c r="H2525" s="15" t="str">
        <f t="shared" si="157"/>
        <v>CONFIRMED BULLISH</v>
      </c>
    </row>
    <row r="2526" spans="1:8" ht="13.5" x14ac:dyDescent="0.25">
      <c r="A2526" s="4">
        <v>45681</v>
      </c>
      <c r="B2526" s="2">
        <v>2.79</v>
      </c>
      <c r="C2526" s="2">
        <v>2.79</v>
      </c>
      <c r="D2526" s="2">
        <v>1100</v>
      </c>
      <c r="E2526" s="2">
        <f t="shared" si="156"/>
        <v>4142466</v>
      </c>
      <c r="F2526" s="15" t="str">
        <f t="shared" si="159"/>
        <v>BEARISH</v>
      </c>
      <c r="G2526" s="15" t="str">
        <f t="shared" si="158"/>
        <v>NEUTRAL</v>
      </c>
      <c r="H2526" s="15" t="str">
        <f t="shared" si="157"/>
        <v>CONFIRMED BEARISH</v>
      </c>
    </row>
    <row r="2527" spans="1:8" ht="13.5" x14ac:dyDescent="0.25">
      <c r="A2527" s="4">
        <v>45684</v>
      </c>
      <c r="B2527" s="2">
        <v>2.91</v>
      </c>
      <c r="C2527" s="2">
        <v>2.91</v>
      </c>
      <c r="D2527" s="2">
        <v>26779</v>
      </c>
      <c r="E2527" s="2">
        <f t="shared" si="156"/>
        <v>4169245</v>
      </c>
      <c r="F2527" s="15" t="str">
        <f t="shared" si="159"/>
        <v>BULLISH</v>
      </c>
      <c r="G2527" s="15" t="str">
        <f t="shared" si="158"/>
        <v>NEUTRAL</v>
      </c>
      <c r="H2527" s="15" t="str">
        <f t="shared" si="157"/>
        <v>CONFIRMED BULLISH</v>
      </c>
    </row>
    <row r="2528" spans="1:8" ht="13.5" x14ac:dyDescent="0.25">
      <c r="A2528" s="4">
        <v>45685</v>
      </c>
      <c r="B2528" s="2">
        <v>2.9</v>
      </c>
      <c r="C2528" s="2">
        <v>2.9</v>
      </c>
      <c r="D2528" s="2">
        <v>14448</v>
      </c>
      <c r="E2528" s="2">
        <f t="shared" si="156"/>
        <v>4154797</v>
      </c>
      <c r="F2528" s="15" t="str">
        <f t="shared" si="159"/>
        <v>BULLISH</v>
      </c>
      <c r="G2528" s="15" t="str">
        <f t="shared" si="158"/>
        <v>NEUTRAL</v>
      </c>
      <c r="H2528" s="15" t="str">
        <f t="shared" si="157"/>
        <v>CONFIRMED BULLISH</v>
      </c>
    </row>
    <row r="2529" spans="1:8" ht="13.5" x14ac:dyDescent="0.25">
      <c r="A2529" s="4">
        <v>45686</v>
      </c>
      <c r="B2529" s="2">
        <v>2.9</v>
      </c>
      <c r="C2529" s="2">
        <v>2.9</v>
      </c>
      <c r="D2529" s="2">
        <v>1500</v>
      </c>
      <c r="E2529" s="2">
        <f t="shared" si="156"/>
        <v>4154797</v>
      </c>
      <c r="F2529" s="15" t="str">
        <f t="shared" si="159"/>
        <v>BULLISH</v>
      </c>
      <c r="G2529" s="15" t="str">
        <f t="shared" si="158"/>
        <v>NEUTRAL</v>
      </c>
      <c r="H2529" s="15" t="str">
        <f t="shared" si="157"/>
        <v>CONFIRMED BULLISH</v>
      </c>
    </row>
    <row r="2530" spans="1:8" ht="13.5" x14ac:dyDescent="0.25">
      <c r="A2530" s="4">
        <v>45687</v>
      </c>
      <c r="B2530" s="2">
        <v>2.9</v>
      </c>
      <c r="C2530" s="2">
        <v>2.9</v>
      </c>
      <c r="D2530" s="2">
        <v>501</v>
      </c>
      <c r="E2530" s="2">
        <f t="shared" si="156"/>
        <v>4154797</v>
      </c>
      <c r="F2530" s="15" t="str">
        <f t="shared" si="159"/>
        <v>BULLISH</v>
      </c>
      <c r="G2530" s="15" t="str">
        <f t="shared" si="158"/>
        <v>NEUTRAL</v>
      </c>
      <c r="H2530" s="15" t="str">
        <f t="shared" si="157"/>
        <v>CONFIRMED BULLISH</v>
      </c>
    </row>
    <row r="2531" spans="1:8" ht="13.5" x14ac:dyDescent="0.25">
      <c r="A2531" s="4">
        <v>45688</v>
      </c>
      <c r="B2531" s="2">
        <v>2.9</v>
      </c>
      <c r="C2531" s="2">
        <v>2.9</v>
      </c>
      <c r="D2531" s="2">
        <v>275</v>
      </c>
      <c r="E2531" s="2">
        <f t="shared" si="156"/>
        <v>4154797</v>
      </c>
      <c r="F2531" s="15" t="str">
        <f t="shared" si="159"/>
        <v>BULLISH</v>
      </c>
      <c r="G2531" s="15" t="str">
        <f t="shared" si="158"/>
        <v>NEUTRAL</v>
      </c>
      <c r="H2531" s="15" t="str">
        <f t="shared" si="157"/>
        <v>CONFIRMED BULLISH</v>
      </c>
    </row>
    <row r="2532" spans="1:8" ht="13.5" x14ac:dyDescent="0.25">
      <c r="A2532" s="4">
        <v>45691</v>
      </c>
      <c r="B2532" s="2">
        <v>2.87</v>
      </c>
      <c r="C2532" s="2">
        <v>2.87</v>
      </c>
      <c r="D2532" s="2">
        <v>3845</v>
      </c>
      <c r="E2532" s="2">
        <f t="shared" si="156"/>
        <v>4150952</v>
      </c>
      <c r="F2532" s="15" t="str">
        <f t="shared" si="159"/>
        <v>BEARISH</v>
      </c>
      <c r="G2532" s="15" t="str">
        <f t="shared" si="158"/>
        <v>NEUTRAL</v>
      </c>
      <c r="H2532" s="15" t="str">
        <f t="shared" si="157"/>
        <v>CONFIRMED BEARISH</v>
      </c>
    </row>
    <row r="2533" spans="1:8" ht="13.5" x14ac:dyDescent="0.25">
      <c r="A2533" s="4">
        <v>45692</v>
      </c>
      <c r="B2533" s="2">
        <v>2.8</v>
      </c>
      <c r="C2533" s="2">
        <v>2.8</v>
      </c>
      <c r="D2533" s="2">
        <v>24824</v>
      </c>
      <c r="E2533" s="2">
        <f t="shared" si="156"/>
        <v>4126128</v>
      </c>
      <c r="F2533" s="15" t="str">
        <f t="shared" si="159"/>
        <v>BEARISH</v>
      </c>
      <c r="G2533" s="15" t="str">
        <f t="shared" si="158"/>
        <v>NEUTRAL</v>
      </c>
      <c r="H2533" s="15" t="str">
        <f t="shared" si="157"/>
        <v>CONFIRMED BEARISH</v>
      </c>
    </row>
    <row r="2534" spans="1:8" ht="13.5" x14ac:dyDescent="0.25">
      <c r="A2534" s="4">
        <v>45693</v>
      </c>
      <c r="B2534" s="2">
        <v>2.74</v>
      </c>
      <c r="C2534" s="2">
        <v>2.74</v>
      </c>
      <c r="D2534" s="2">
        <v>47634</v>
      </c>
      <c r="E2534" s="2">
        <f t="shared" si="156"/>
        <v>4078494</v>
      </c>
      <c r="F2534" s="15" t="str">
        <f t="shared" si="159"/>
        <v>BEARISH</v>
      </c>
      <c r="G2534" s="15" t="str">
        <f t="shared" si="158"/>
        <v>NEUTRAL</v>
      </c>
      <c r="H2534" s="15" t="str">
        <f t="shared" si="157"/>
        <v>CONFIRMED BEARISH</v>
      </c>
    </row>
    <row r="2535" spans="1:8" ht="13.5" x14ac:dyDescent="0.25">
      <c r="A2535" s="4">
        <v>45694</v>
      </c>
      <c r="B2535" s="2">
        <v>2.8</v>
      </c>
      <c r="C2535" s="2">
        <v>2.8</v>
      </c>
      <c r="D2535" s="2">
        <v>17722</v>
      </c>
      <c r="E2535" s="2">
        <f t="shared" si="156"/>
        <v>4096216</v>
      </c>
      <c r="F2535" s="15" t="str">
        <f t="shared" si="159"/>
        <v>BEARISH</v>
      </c>
      <c r="G2535" s="15" t="str">
        <f t="shared" si="158"/>
        <v>NEUTRAL</v>
      </c>
      <c r="H2535" s="15" t="str">
        <f t="shared" si="157"/>
        <v>CONFIRMED BEARISH</v>
      </c>
    </row>
    <row r="2536" spans="1:8" ht="13.5" x14ac:dyDescent="0.25">
      <c r="A2536" s="4">
        <v>45695</v>
      </c>
      <c r="B2536" s="2">
        <v>2.78</v>
      </c>
      <c r="C2536" s="2">
        <v>2.78</v>
      </c>
      <c r="D2536" s="2">
        <v>7262</v>
      </c>
      <c r="E2536" s="2">
        <f t="shared" si="156"/>
        <v>4088954</v>
      </c>
      <c r="F2536" s="15" t="str">
        <f t="shared" si="159"/>
        <v>BEARISH</v>
      </c>
      <c r="G2536" s="15" t="str">
        <f t="shared" si="158"/>
        <v>NEUTRAL</v>
      </c>
      <c r="H2536" s="15" t="str">
        <f t="shared" si="157"/>
        <v>CONFIRMED BEARISH</v>
      </c>
    </row>
    <row r="2537" spans="1:8" ht="13.5" x14ac:dyDescent="0.25">
      <c r="A2537" s="4">
        <v>45698</v>
      </c>
      <c r="B2537" s="2">
        <v>2.73</v>
      </c>
      <c r="C2537" s="2">
        <v>2.73</v>
      </c>
      <c r="D2537" s="2">
        <v>13793</v>
      </c>
      <c r="E2537" s="2">
        <f t="shared" si="156"/>
        <v>4075161</v>
      </c>
      <c r="F2537" s="15" t="str">
        <f t="shared" si="159"/>
        <v>BEARISH</v>
      </c>
      <c r="G2537" s="15" t="str">
        <f t="shared" si="158"/>
        <v>NEUTRAL</v>
      </c>
      <c r="H2537" s="15" t="str">
        <f t="shared" si="157"/>
        <v>CONFIRMED BEARISH</v>
      </c>
    </row>
    <row r="2538" spans="1:8" ht="13.5" x14ac:dyDescent="0.25">
      <c r="A2538" s="4">
        <v>45699</v>
      </c>
      <c r="B2538" s="2">
        <v>2.7</v>
      </c>
      <c r="C2538" s="2">
        <v>2.7</v>
      </c>
      <c r="D2538" s="2">
        <v>47476</v>
      </c>
      <c r="E2538" s="2">
        <f t="shared" si="156"/>
        <v>4027685</v>
      </c>
      <c r="F2538" s="15" t="str">
        <f t="shared" si="159"/>
        <v>BEARISH</v>
      </c>
      <c r="G2538" s="15" t="str">
        <f t="shared" si="158"/>
        <v>WEAK</v>
      </c>
      <c r="H2538" s="15" t="str">
        <f t="shared" si="157"/>
        <v>CONFIRMED BEARISH</v>
      </c>
    </row>
    <row r="2539" spans="1:8" ht="13.5" x14ac:dyDescent="0.25">
      <c r="A2539" s="4">
        <v>45700</v>
      </c>
      <c r="B2539" s="2">
        <v>2.68</v>
      </c>
      <c r="C2539" s="2">
        <v>2.68</v>
      </c>
      <c r="D2539" s="2">
        <v>65893</v>
      </c>
      <c r="E2539" s="2">
        <f t="shared" si="156"/>
        <v>3961792</v>
      </c>
      <c r="F2539" s="15" t="str">
        <f t="shared" si="159"/>
        <v>BEARISH</v>
      </c>
      <c r="G2539" s="15" t="str">
        <f t="shared" si="158"/>
        <v>WEAK</v>
      </c>
      <c r="H2539" s="15" t="str">
        <f t="shared" si="157"/>
        <v>CONFIRMED BEARISH</v>
      </c>
    </row>
    <row r="2540" spans="1:8" ht="13.5" x14ac:dyDescent="0.25">
      <c r="A2540" s="4">
        <v>45701</v>
      </c>
      <c r="B2540" s="2">
        <v>2.68</v>
      </c>
      <c r="C2540" s="2">
        <v>2.68</v>
      </c>
      <c r="D2540" s="2">
        <v>73674</v>
      </c>
      <c r="E2540" s="2">
        <f t="shared" si="156"/>
        <v>3961792</v>
      </c>
      <c r="F2540" s="15" t="str">
        <f t="shared" si="159"/>
        <v>BEARISH</v>
      </c>
      <c r="G2540" s="15" t="str">
        <f t="shared" si="158"/>
        <v>WEAK</v>
      </c>
      <c r="H2540" s="15" t="str">
        <f t="shared" si="157"/>
        <v>CONFIRMED BEARISH</v>
      </c>
    </row>
    <row r="2541" spans="1:8" ht="13.5" x14ac:dyDescent="0.25">
      <c r="A2541" s="4">
        <v>45702</v>
      </c>
      <c r="B2541" s="2">
        <v>2.68</v>
      </c>
      <c r="C2541" s="2">
        <v>2.68</v>
      </c>
      <c r="D2541" s="2">
        <v>6933</v>
      </c>
      <c r="E2541" s="2">
        <f t="shared" si="156"/>
        <v>3961792</v>
      </c>
      <c r="F2541" s="15" t="str">
        <f t="shared" si="159"/>
        <v>BEARISH</v>
      </c>
      <c r="G2541" s="15" t="str">
        <f t="shared" si="158"/>
        <v>WEAK</v>
      </c>
      <c r="H2541" s="15" t="str">
        <f t="shared" si="157"/>
        <v>CONFIRMED BEARISH</v>
      </c>
    </row>
    <row r="2542" spans="1:8" ht="13.5" x14ac:dyDescent="0.25">
      <c r="A2542" s="4">
        <v>45705</v>
      </c>
      <c r="B2542" s="2">
        <v>2.67</v>
      </c>
      <c r="C2542" s="2">
        <v>2.67</v>
      </c>
      <c r="D2542" s="2">
        <v>52878</v>
      </c>
      <c r="E2542" s="2">
        <f t="shared" si="156"/>
        <v>3908914</v>
      </c>
      <c r="F2542" s="15" t="str">
        <f t="shared" si="159"/>
        <v>BEARISH</v>
      </c>
      <c r="G2542" s="15" t="str">
        <f t="shared" si="158"/>
        <v>WEAK</v>
      </c>
      <c r="H2542" s="15" t="str">
        <f t="shared" si="157"/>
        <v>CONFIRMED BEARISH</v>
      </c>
    </row>
    <row r="2543" spans="1:8" ht="13.5" x14ac:dyDescent="0.25">
      <c r="A2543" s="4">
        <v>45706</v>
      </c>
      <c r="B2543" s="2">
        <v>2.75</v>
      </c>
      <c r="C2543" s="2">
        <v>2.75</v>
      </c>
      <c r="D2543" s="2">
        <v>13585</v>
      </c>
      <c r="E2543" s="2">
        <f t="shared" si="156"/>
        <v>3922499</v>
      </c>
      <c r="F2543" s="15" t="str">
        <f t="shared" si="159"/>
        <v>BEARISH</v>
      </c>
      <c r="G2543" s="15" t="str">
        <f t="shared" si="158"/>
        <v>WEAK</v>
      </c>
      <c r="H2543" s="15" t="str">
        <f t="shared" si="157"/>
        <v>BEARISH DIVERGENCE</v>
      </c>
    </row>
    <row r="2544" spans="1:8" ht="13.5" x14ac:dyDescent="0.25">
      <c r="A2544" s="4">
        <v>45707</v>
      </c>
      <c r="B2544" s="2">
        <v>2.75</v>
      </c>
      <c r="C2544" s="2">
        <v>2.75</v>
      </c>
      <c r="D2544" s="2">
        <v>7508</v>
      </c>
      <c r="E2544" s="2">
        <f t="shared" si="156"/>
        <v>3922499</v>
      </c>
      <c r="F2544" s="15" t="str">
        <f t="shared" si="159"/>
        <v>BEARISH</v>
      </c>
      <c r="G2544" s="15" t="str">
        <f t="shared" si="158"/>
        <v>NEUTRAL</v>
      </c>
      <c r="H2544" s="15" t="str">
        <f t="shared" si="157"/>
        <v>BEARISH DIVERGENCE</v>
      </c>
    </row>
    <row r="2545" spans="1:8" ht="13.5" x14ac:dyDescent="0.25">
      <c r="A2545" s="4">
        <v>45708</v>
      </c>
      <c r="B2545" s="2">
        <v>2.75</v>
      </c>
      <c r="C2545" s="2">
        <v>2.75</v>
      </c>
      <c r="D2545" s="2">
        <v>2760</v>
      </c>
      <c r="E2545" s="2">
        <f t="shared" si="156"/>
        <v>3922499</v>
      </c>
      <c r="F2545" s="15" t="str">
        <f t="shared" si="159"/>
        <v>BEARISH</v>
      </c>
      <c r="G2545" s="15" t="str">
        <f t="shared" si="158"/>
        <v>NEUTRAL</v>
      </c>
      <c r="H2545" s="15" t="str">
        <f t="shared" si="157"/>
        <v>BEARISH DIVERGENCE</v>
      </c>
    </row>
    <row r="2546" spans="1:8" ht="13.5" x14ac:dyDescent="0.25">
      <c r="A2546" s="4">
        <v>45709</v>
      </c>
      <c r="B2546" s="2">
        <v>2.75</v>
      </c>
      <c r="C2546" s="2">
        <v>2.75</v>
      </c>
      <c r="D2546" s="2">
        <v>26406</v>
      </c>
      <c r="E2546" s="2">
        <f t="shared" si="156"/>
        <v>3922499</v>
      </c>
      <c r="F2546" s="15" t="str">
        <f t="shared" si="159"/>
        <v>BEARISH</v>
      </c>
      <c r="G2546" s="15" t="str">
        <f t="shared" si="158"/>
        <v>NEUTRAL</v>
      </c>
      <c r="H2546" s="15" t="str">
        <f t="shared" si="157"/>
        <v>BEARISH DIVERGENCE</v>
      </c>
    </row>
    <row r="2547" spans="1:8" ht="13.5" x14ac:dyDescent="0.25">
      <c r="A2547" s="4">
        <v>45712</v>
      </c>
      <c r="B2547" s="2">
        <v>2.73</v>
      </c>
      <c r="C2547" s="2">
        <v>2.73</v>
      </c>
      <c r="D2547" s="2">
        <v>3474</v>
      </c>
      <c r="E2547" s="2">
        <f t="shared" si="156"/>
        <v>3919025</v>
      </c>
      <c r="F2547" s="15" t="str">
        <f t="shared" si="159"/>
        <v>BULLISH</v>
      </c>
      <c r="G2547" s="15" t="str">
        <f t="shared" si="158"/>
        <v>NEUTRAL</v>
      </c>
      <c r="H2547" s="15" t="str">
        <f t="shared" si="157"/>
        <v>CONFIRMED BULLISH</v>
      </c>
    </row>
    <row r="2548" spans="1:8" ht="13.5" x14ac:dyDescent="0.25">
      <c r="A2548" s="4">
        <v>45713</v>
      </c>
      <c r="B2548" s="2">
        <v>2.8</v>
      </c>
      <c r="C2548" s="2">
        <v>2.8</v>
      </c>
      <c r="D2548" s="2">
        <v>39712</v>
      </c>
      <c r="E2548" s="2">
        <f t="shared" si="156"/>
        <v>3958737</v>
      </c>
      <c r="F2548" s="15" t="str">
        <f t="shared" si="159"/>
        <v>BULLISH</v>
      </c>
      <c r="G2548" s="15" t="str">
        <f t="shared" si="158"/>
        <v>NEUTRAL</v>
      </c>
      <c r="H2548" s="15" t="str">
        <f t="shared" si="157"/>
        <v>CONFIRMED BULLISH</v>
      </c>
    </row>
    <row r="2549" spans="1:8" ht="13.5" x14ac:dyDescent="0.25">
      <c r="A2549" s="4">
        <v>45714</v>
      </c>
      <c r="B2549" s="2">
        <v>2.89</v>
      </c>
      <c r="C2549" s="2">
        <v>2.89</v>
      </c>
      <c r="D2549" s="2">
        <v>46964</v>
      </c>
      <c r="E2549" s="2">
        <f t="shared" si="156"/>
        <v>4005701</v>
      </c>
      <c r="F2549" s="15" t="str">
        <f t="shared" si="159"/>
        <v>BULLISH</v>
      </c>
      <c r="G2549" s="15" t="str">
        <f t="shared" si="158"/>
        <v>STRONG</v>
      </c>
      <c r="H2549" s="15" t="str">
        <f t="shared" si="157"/>
        <v>CONFIRMED BULLISH</v>
      </c>
    </row>
    <row r="2550" spans="1:8" ht="13.5" x14ac:dyDescent="0.25">
      <c r="A2550" s="4">
        <v>45715</v>
      </c>
      <c r="B2550" s="2">
        <v>2.97</v>
      </c>
      <c r="C2550" s="2">
        <v>2.97</v>
      </c>
      <c r="D2550" s="2">
        <v>54062</v>
      </c>
      <c r="E2550" s="2">
        <f t="shared" si="156"/>
        <v>4059763</v>
      </c>
      <c r="F2550" s="15" t="str">
        <f t="shared" si="159"/>
        <v>BULLISH</v>
      </c>
      <c r="G2550" s="15" t="str">
        <f t="shared" si="158"/>
        <v>STRONG</v>
      </c>
      <c r="H2550" s="15" t="str">
        <f t="shared" si="157"/>
        <v>CONFIRMED BULLISH</v>
      </c>
    </row>
    <row r="2551" spans="1:8" ht="13.5" x14ac:dyDescent="0.25">
      <c r="A2551" s="4">
        <v>45716</v>
      </c>
      <c r="B2551" s="2">
        <v>3.1</v>
      </c>
      <c r="C2551" s="2">
        <v>3.1</v>
      </c>
      <c r="D2551" s="2">
        <v>47078</v>
      </c>
      <c r="E2551" s="2">
        <f t="shared" si="156"/>
        <v>4106841</v>
      </c>
      <c r="F2551" s="15" t="str">
        <f t="shared" si="159"/>
        <v>BULLISH</v>
      </c>
      <c r="G2551" s="15" t="str">
        <f t="shared" si="158"/>
        <v>STRONG</v>
      </c>
      <c r="H2551" s="15" t="str">
        <f t="shared" si="157"/>
        <v>CONFIRMED BULLISH</v>
      </c>
    </row>
    <row r="2552" spans="1:8" ht="13.5" x14ac:dyDescent="0.25">
      <c r="A2552" s="4">
        <v>45719</v>
      </c>
      <c r="B2552" s="2">
        <v>3.07</v>
      </c>
      <c r="C2552" s="2">
        <v>3.07</v>
      </c>
      <c r="D2552" s="2">
        <v>13670</v>
      </c>
      <c r="E2552" s="2">
        <f t="shared" si="156"/>
        <v>4093171</v>
      </c>
      <c r="F2552" s="15" t="str">
        <f t="shared" si="159"/>
        <v>BULLISH</v>
      </c>
      <c r="G2552" s="15" t="str">
        <f t="shared" si="158"/>
        <v>STRONG</v>
      </c>
      <c r="H2552" s="15" t="str">
        <f t="shared" si="157"/>
        <v>CONFIRMED BULLISH</v>
      </c>
    </row>
    <row r="2553" spans="1:8" ht="13.5" x14ac:dyDescent="0.25">
      <c r="A2553" s="4">
        <v>45720</v>
      </c>
      <c r="B2553" s="2">
        <v>2.91</v>
      </c>
      <c r="C2553" s="2">
        <v>2.91</v>
      </c>
      <c r="D2553" s="2">
        <v>1267</v>
      </c>
      <c r="E2553" s="2">
        <f t="shared" si="156"/>
        <v>4091904</v>
      </c>
      <c r="F2553" s="15" t="str">
        <f t="shared" si="159"/>
        <v>BULLISH</v>
      </c>
      <c r="G2553" s="15" t="str">
        <f t="shared" si="158"/>
        <v>STRONG</v>
      </c>
      <c r="H2553" s="15" t="str">
        <f t="shared" si="157"/>
        <v>CONFIRMED BULLISH</v>
      </c>
    </row>
    <row r="2554" spans="1:8" ht="13.5" x14ac:dyDescent="0.25">
      <c r="A2554" s="4">
        <v>45721</v>
      </c>
      <c r="B2554" s="2">
        <v>3.08</v>
      </c>
      <c r="C2554" s="2">
        <v>3.08</v>
      </c>
      <c r="D2554" s="2">
        <v>75667</v>
      </c>
      <c r="E2554" s="2">
        <f t="shared" si="156"/>
        <v>4167571</v>
      </c>
      <c r="F2554" s="15" t="str">
        <f t="shared" si="159"/>
        <v>BULLISH</v>
      </c>
      <c r="G2554" s="15" t="str">
        <f t="shared" si="158"/>
        <v>STRONG</v>
      </c>
      <c r="H2554" s="15" t="str">
        <f t="shared" si="157"/>
        <v>CONFIRMED BULLISH</v>
      </c>
    </row>
    <row r="2555" spans="1:8" ht="13.5" x14ac:dyDescent="0.25">
      <c r="A2555" s="4">
        <v>45722</v>
      </c>
      <c r="B2555" s="2">
        <v>3.08</v>
      </c>
      <c r="C2555" s="2">
        <v>3.08</v>
      </c>
      <c r="D2555" s="2">
        <v>56348</v>
      </c>
      <c r="E2555" s="2">
        <f t="shared" si="156"/>
        <v>4167571</v>
      </c>
      <c r="F2555" s="15" t="str">
        <f t="shared" si="159"/>
        <v>BULLISH</v>
      </c>
      <c r="G2555" s="15" t="str">
        <f t="shared" si="158"/>
        <v>STRONG</v>
      </c>
      <c r="H2555" s="15" t="str">
        <f t="shared" si="157"/>
        <v>CONFIRMED BULLISH</v>
      </c>
    </row>
    <row r="2556" spans="1:8" ht="13.5" x14ac:dyDescent="0.25">
      <c r="A2556" s="4">
        <v>45723</v>
      </c>
      <c r="B2556" s="2">
        <v>3.11</v>
      </c>
      <c r="C2556" s="2">
        <v>3.11</v>
      </c>
      <c r="D2556" s="2">
        <v>74890</v>
      </c>
      <c r="E2556" s="2">
        <f t="shared" si="156"/>
        <v>4242461</v>
      </c>
      <c r="F2556" s="15" t="str">
        <f t="shared" si="159"/>
        <v>BULLISH</v>
      </c>
      <c r="G2556" s="15" t="str">
        <f t="shared" si="158"/>
        <v>STRONG</v>
      </c>
      <c r="H2556" s="15" t="str">
        <f t="shared" si="157"/>
        <v>CONFIRMED BULLISH</v>
      </c>
    </row>
    <row r="2557" spans="1:8" ht="13.5" x14ac:dyDescent="0.25">
      <c r="A2557" s="4">
        <v>45726</v>
      </c>
      <c r="B2557" s="2">
        <v>3.13</v>
      </c>
      <c r="C2557" s="2">
        <v>3.13</v>
      </c>
      <c r="D2557" s="2">
        <v>64631</v>
      </c>
      <c r="E2557" s="2">
        <f t="shared" si="156"/>
        <v>4307092</v>
      </c>
      <c r="F2557" s="15" t="str">
        <f t="shared" si="159"/>
        <v>BULLISH</v>
      </c>
      <c r="G2557" s="15" t="str">
        <f t="shared" si="158"/>
        <v>STRONG</v>
      </c>
      <c r="H2557" s="15" t="str">
        <f t="shared" si="157"/>
        <v>CONFIRMED BULLISH</v>
      </c>
    </row>
    <row r="2558" spans="1:8" ht="13.5" x14ac:dyDescent="0.25">
      <c r="A2558" s="4">
        <v>45727</v>
      </c>
      <c r="B2558" s="2">
        <v>3.14</v>
      </c>
      <c r="C2558" s="2">
        <v>3.14</v>
      </c>
      <c r="D2558" s="2">
        <v>24477</v>
      </c>
      <c r="E2558" s="2">
        <f t="shared" si="156"/>
        <v>4331569</v>
      </c>
      <c r="F2558" s="15" t="str">
        <f t="shared" si="159"/>
        <v>BULLISH</v>
      </c>
      <c r="G2558" s="15" t="str">
        <f t="shared" si="158"/>
        <v>STRONG</v>
      </c>
      <c r="H2558" s="15" t="str">
        <f t="shared" si="157"/>
        <v>CONFIRMED BULLISH</v>
      </c>
    </row>
    <row r="2559" spans="1:8" ht="13.5" x14ac:dyDescent="0.25">
      <c r="A2559" s="4">
        <v>45728</v>
      </c>
      <c r="B2559" s="2">
        <v>3.2</v>
      </c>
      <c r="C2559" s="2">
        <v>3.2</v>
      </c>
      <c r="D2559" s="2">
        <v>186948</v>
      </c>
      <c r="E2559" s="2">
        <f t="shared" si="156"/>
        <v>4518517</v>
      </c>
      <c r="F2559" s="15" t="str">
        <f t="shared" si="159"/>
        <v>BULLISH</v>
      </c>
      <c r="G2559" s="15" t="str">
        <f t="shared" si="158"/>
        <v>STRONG</v>
      </c>
      <c r="H2559" s="15" t="str">
        <f t="shared" si="157"/>
        <v>CONFIRMED BULLISH</v>
      </c>
    </row>
    <row r="2560" spans="1:8" ht="13.5" x14ac:dyDescent="0.25">
      <c r="A2560" s="4">
        <v>45729</v>
      </c>
      <c r="B2560" s="2">
        <v>3.07</v>
      </c>
      <c r="C2560" s="2">
        <v>3.07</v>
      </c>
      <c r="D2560" s="2">
        <v>63639</v>
      </c>
      <c r="E2560" s="2">
        <f t="shared" si="156"/>
        <v>4454878</v>
      </c>
      <c r="F2560" s="15" t="str">
        <f t="shared" si="159"/>
        <v>BULLISH</v>
      </c>
      <c r="G2560" s="15" t="str">
        <f t="shared" si="158"/>
        <v>STRONG</v>
      </c>
      <c r="H2560" s="15" t="str">
        <f t="shared" si="157"/>
        <v>BULLISH DIVERGENCE</v>
      </c>
    </row>
    <row r="2561" spans="1:8" ht="13.5" x14ac:dyDescent="0.25">
      <c r="A2561" s="4">
        <v>45730</v>
      </c>
      <c r="B2561" s="2">
        <v>3.08</v>
      </c>
      <c r="C2561" s="2">
        <v>3.08</v>
      </c>
      <c r="D2561" s="2">
        <v>12307</v>
      </c>
      <c r="E2561" s="2">
        <f t="shared" si="156"/>
        <v>4467185</v>
      </c>
      <c r="F2561" s="15" t="str">
        <f t="shared" si="159"/>
        <v>BULLISH</v>
      </c>
      <c r="G2561" s="15" t="str">
        <f t="shared" si="158"/>
        <v>STRONG</v>
      </c>
      <c r="H2561" s="15" t="str">
        <f t="shared" si="157"/>
        <v>BULLISH DIVERGENCE</v>
      </c>
    </row>
    <row r="2562" spans="1:8" ht="13.5" x14ac:dyDescent="0.25">
      <c r="A2562" s="4">
        <v>45733</v>
      </c>
      <c r="B2562" s="2">
        <v>3.07</v>
      </c>
      <c r="C2562" s="2">
        <v>3.07</v>
      </c>
      <c r="D2562" s="2">
        <v>63182</v>
      </c>
      <c r="E2562" s="2">
        <f t="shared" si="156"/>
        <v>4404003</v>
      </c>
      <c r="F2562" s="15" t="str">
        <f t="shared" si="159"/>
        <v>BULLISH</v>
      </c>
      <c r="G2562" s="15" t="str">
        <f t="shared" si="158"/>
        <v>STRONG</v>
      </c>
      <c r="H2562" s="15" t="str">
        <f t="shared" si="157"/>
        <v>BULLISH DIVERGENCE</v>
      </c>
    </row>
    <row r="2563" spans="1:8" ht="13.5" x14ac:dyDescent="0.25">
      <c r="A2563" s="4">
        <v>45734</v>
      </c>
      <c r="B2563" s="2">
        <v>3.04</v>
      </c>
      <c r="C2563" s="2">
        <v>3.04</v>
      </c>
      <c r="D2563" s="2">
        <v>145180</v>
      </c>
      <c r="E2563" s="2">
        <f t="shared" si="156"/>
        <v>4258823</v>
      </c>
      <c r="F2563" s="15" t="str">
        <f t="shared" si="159"/>
        <v>BEARISH</v>
      </c>
      <c r="G2563" s="15" t="str">
        <f t="shared" si="158"/>
        <v>NEUTRAL</v>
      </c>
      <c r="H2563" s="15" t="str">
        <f t="shared" si="157"/>
        <v>CONFIRMED BEARISH</v>
      </c>
    </row>
    <row r="2564" spans="1:8" ht="13.5" x14ac:dyDescent="0.25">
      <c r="A2564" s="4">
        <v>45735</v>
      </c>
      <c r="B2564" s="2">
        <v>3.04</v>
      </c>
      <c r="C2564" s="2">
        <v>3.04</v>
      </c>
      <c r="D2564" s="2">
        <v>60737</v>
      </c>
      <c r="E2564" s="2">
        <f t="shared" ref="E2564:E2627" si="160">IF(B2564&gt;B2563, E2563+D2564, IF(B2564&lt;B2563, E2563-D2564, E2563))</f>
        <v>4258823</v>
      </c>
      <c r="F2564" s="15" t="str">
        <f t="shared" si="159"/>
        <v>BEARISH</v>
      </c>
      <c r="G2564" s="15" t="str">
        <f t="shared" si="158"/>
        <v>WEAK</v>
      </c>
      <c r="H2564" s="15" t="str">
        <f t="shared" si="157"/>
        <v>CONFIRMED BEARISH</v>
      </c>
    </row>
    <row r="2565" spans="1:8" ht="13.5" x14ac:dyDescent="0.25">
      <c r="A2565" s="4">
        <v>45737</v>
      </c>
      <c r="B2565" s="2">
        <v>3.04</v>
      </c>
      <c r="C2565" s="2">
        <v>3.04</v>
      </c>
      <c r="D2565" s="2">
        <v>8508</v>
      </c>
      <c r="E2565" s="2">
        <f t="shared" si="160"/>
        <v>4258823</v>
      </c>
      <c r="F2565" s="15" t="str">
        <f t="shared" si="159"/>
        <v>BEARISH</v>
      </c>
      <c r="G2565" s="15" t="str">
        <f t="shared" si="158"/>
        <v>WEAK</v>
      </c>
      <c r="H2565" s="15" t="str">
        <f t="shared" si="157"/>
        <v>CONFIRMED BEARISH</v>
      </c>
    </row>
    <row r="2566" spans="1:8" ht="13.5" x14ac:dyDescent="0.25">
      <c r="A2566" s="4">
        <v>45740</v>
      </c>
      <c r="B2566" s="2">
        <v>3</v>
      </c>
      <c r="C2566" s="2">
        <v>3</v>
      </c>
      <c r="D2566" s="2">
        <v>863</v>
      </c>
      <c r="E2566" s="2">
        <f t="shared" si="160"/>
        <v>4257960</v>
      </c>
      <c r="F2566" s="15" t="str">
        <f t="shared" si="159"/>
        <v>BEARISH</v>
      </c>
      <c r="G2566" s="15" t="str">
        <f t="shared" si="158"/>
        <v>WEAK</v>
      </c>
      <c r="H2566" s="15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4">
        <v>45741</v>
      </c>
      <c r="B2567" s="2">
        <v>3.08</v>
      </c>
      <c r="C2567" s="2">
        <v>3.08</v>
      </c>
      <c r="D2567" s="2">
        <v>30770</v>
      </c>
      <c r="E2567" s="2">
        <f t="shared" si="160"/>
        <v>4288730</v>
      </c>
      <c r="F2567" s="15" t="str">
        <f t="shared" si="159"/>
        <v>BEARISH</v>
      </c>
      <c r="G2567" s="15" t="str">
        <f t="shared" ref="G2567:G2630" si="162">IF((E2567-E2562)/E2562 &gt; 0.02, "STRONG",
 IF((E2567-E2562)/E2562 &lt; -0.02, "WEAK", "NEUTRAL"))</f>
        <v>WEAK</v>
      </c>
      <c r="H2567" s="15" t="str">
        <f t="shared" si="161"/>
        <v>BEARISH DIVERGENCE</v>
      </c>
    </row>
    <row r="2568" spans="1:8" ht="13.5" x14ac:dyDescent="0.25">
      <c r="A2568" s="4">
        <v>45742</v>
      </c>
      <c r="B2568" s="2">
        <v>3.04</v>
      </c>
      <c r="C2568" s="2">
        <v>3.04</v>
      </c>
      <c r="D2568" s="2">
        <v>9832</v>
      </c>
      <c r="E2568" s="2">
        <f t="shared" si="160"/>
        <v>4278898</v>
      </c>
      <c r="F2568" s="15" t="str">
        <f t="shared" ref="F2568:F2631" si="163">IF(E2568&gt;E2563,"BULLISH",IF(E2568&lt;E2563,"BEARISH","NEUTRAL"))</f>
        <v>BULLISH</v>
      </c>
      <c r="G2568" s="15" t="str">
        <f t="shared" si="162"/>
        <v>NEUTRAL</v>
      </c>
      <c r="H2568" s="15" t="str">
        <f t="shared" si="161"/>
        <v>NEUTRAL</v>
      </c>
    </row>
    <row r="2569" spans="1:8" ht="13.5" x14ac:dyDescent="0.25">
      <c r="A2569" s="4">
        <v>45743</v>
      </c>
      <c r="B2569" s="2">
        <v>3</v>
      </c>
      <c r="C2569" s="2">
        <v>3</v>
      </c>
      <c r="D2569" s="2">
        <v>66875</v>
      </c>
      <c r="E2569" s="2">
        <f t="shared" si="160"/>
        <v>4212023</v>
      </c>
      <c r="F2569" s="15" t="str">
        <f t="shared" si="163"/>
        <v>BEARISH</v>
      </c>
      <c r="G2569" s="15" t="str">
        <f t="shared" si="162"/>
        <v>NEUTRAL</v>
      </c>
      <c r="H2569" s="15" t="str">
        <f t="shared" si="161"/>
        <v>CONFIRMED BEARISH</v>
      </c>
    </row>
    <row r="2570" spans="1:8" ht="13.5" x14ac:dyDescent="0.25">
      <c r="A2570" s="4">
        <v>45744</v>
      </c>
      <c r="B2570" s="2">
        <v>3.05</v>
      </c>
      <c r="C2570" s="2">
        <v>3.05</v>
      </c>
      <c r="D2570" s="2">
        <v>283</v>
      </c>
      <c r="E2570" s="2">
        <f t="shared" si="160"/>
        <v>4212306</v>
      </c>
      <c r="F2570" s="15" t="str">
        <f t="shared" si="163"/>
        <v>BEARISH</v>
      </c>
      <c r="G2570" s="15" t="str">
        <f t="shared" si="162"/>
        <v>NEUTRAL</v>
      </c>
      <c r="H2570" s="15" t="str">
        <f t="shared" si="161"/>
        <v>BEARISH DIVERGENCE</v>
      </c>
    </row>
    <row r="2571" spans="1:8" ht="13.5" x14ac:dyDescent="0.25">
      <c r="A2571" s="4">
        <v>45749</v>
      </c>
      <c r="B2571" s="2">
        <v>3.1</v>
      </c>
      <c r="C2571" s="2">
        <v>3.1</v>
      </c>
      <c r="D2571" s="2">
        <v>27957</v>
      </c>
      <c r="E2571" s="2">
        <f t="shared" si="160"/>
        <v>4240263</v>
      </c>
      <c r="F2571" s="15" t="str">
        <f t="shared" si="163"/>
        <v>BEARISH</v>
      </c>
      <c r="G2571" s="15" t="str">
        <f t="shared" si="162"/>
        <v>NEUTRAL</v>
      </c>
      <c r="H2571" s="15" t="str">
        <f t="shared" si="161"/>
        <v>BEARISH DIVERGENCE</v>
      </c>
    </row>
    <row r="2572" spans="1:8" ht="13.5" x14ac:dyDescent="0.25">
      <c r="A2572" s="4">
        <v>45750</v>
      </c>
      <c r="B2572" s="2">
        <v>3.08</v>
      </c>
      <c r="C2572" s="2">
        <v>3.08</v>
      </c>
      <c r="D2572" s="2">
        <v>800</v>
      </c>
      <c r="E2572" s="2">
        <f t="shared" si="160"/>
        <v>4239463</v>
      </c>
      <c r="F2572" s="15" t="str">
        <f t="shared" si="163"/>
        <v>BEARISH</v>
      </c>
      <c r="G2572" s="15" t="str">
        <f t="shared" si="162"/>
        <v>NEUTRAL</v>
      </c>
      <c r="H2572" s="15" t="str">
        <f t="shared" si="161"/>
        <v>NEUTRAL</v>
      </c>
    </row>
    <row r="2573" spans="1:8" ht="13.5" x14ac:dyDescent="0.25">
      <c r="A2573" s="4">
        <v>45751</v>
      </c>
      <c r="B2573" s="2">
        <v>3.11</v>
      </c>
      <c r="C2573" s="2">
        <v>3.11</v>
      </c>
      <c r="D2573" s="2">
        <v>26803</v>
      </c>
      <c r="E2573" s="2">
        <f t="shared" si="160"/>
        <v>4266266</v>
      </c>
      <c r="F2573" s="15" t="str">
        <f t="shared" si="163"/>
        <v>BEARISH</v>
      </c>
      <c r="G2573" s="15" t="str">
        <f t="shared" si="162"/>
        <v>NEUTRAL</v>
      </c>
      <c r="H2573" s="15" t="str">
        <f t="shared" si="161"/>
        <v>BEARISH DIVERGENCE</v>
      </c>
    </row>
    <row r="2574" spans="1:8" ht="13.5" x14ac:dyDescent="0.25">
      <c r="A2574" s="4">
        <v>45754</v>
      </c>
      <c r="B2574" s="2">
        <v>3.09</v>
      </c>
      <c r="C2574" s="2">
        <v>3.09</v>
      </c>
      <c r="D2574" s="2">
        <v>2123</v>
      </c>
      <c r="E2574" s="2">
        <f t="shared" si="160"/>
        <v>4264143</v>
      </c>
      <c r="F2574" s="15" t="str">
        <f t="shared" si="163"/>
        <v>BULLISH</v>
      </c>
      <c r="G2574" s="15" t="str">
        <f t="shared" si="162"/>
        <v>NEUTRAL</v>
      </c>
      <c r="H2574" s="15" t="str">
        <f t="shared" si="161"/>
        <v>CONFIRMED BULLISH</v>
      </c>
    </row>
    <row r="2575" spans="1:8" ht="13.5" x14ac:dyDescent="0.25">
      <c r="A2575" s="4">
        <v>45755</v>
      </c>
      <c r="B2575" s="2">
        <v>3</v>
      </c>
      <c r="C2575" s="2">
        <v>3</v>
      </c>
      <c r="D2575" s="2">
        <v>31329</v>
      </c>
      <c r="E2575" s="2">
        <f t="shared" si="160"/>
        <v>4232814</v>
      </c>
      <c r="F2575" s="15" t="str">
        <f t="shared" si="163"/>
        <v>BULLISH</v>
      </c>
      <c r="G2575" s="15" t="str">
        <f t="shared" si="162"/>
        <v>NEUTRAL</v>
      </c>
      <c r="H2575" s="15" t="str">
        <f t="shared" si="161"/>
        <v>BULLISH DIVERGENCE</v>
      </c>
    </row>
    <row r="2576" spans="1:8" ht="13.5" x14ac:dyDescent="0.25">
      <c r="A2576" s="4">
        <v>45757</v>
      </c>
      <c r="B2576" s="2">
        <v>3.06</v>
      </c>
      <c r="C2576" s="2">
        <v>3.06</v>
      </c>
      <c r="D2576" s="2">
        <v>35770</v>
      </c>
      <c r="E2576" s="2">
        <f t="shared" si="160"/>
        <v>4268584</v>
      </c>
      <c r="F2576" s="15" t="str">
        <f t="shared" si="163"/>
        <v>BULLISH</v>
      </c>
      <c r="G2576" s="15" t="str">
        <f t="shared" si="162"/>
        <v>NEUTRAL</v>
      </c>
      <c r="H2576" s="15" t="str">
        <f t="shared" si="161"/>
        <v>BULLISH DIVERGENCE</v>
      </c>
    </row>
    <row r="2577" spans="1:8" ht="13.5" x14ac:dyDescent="0.25">
      <c r="A2577" s="4">
        <v>45758</v>
      </c>
      <c r="B2577" s="2">
        <v>3.04</v>
      </c>
      <c r="C2577" s="2">
        <v>3.04</v>
      </c>
      <c r="D2577" s="2">
        <v>28880</v>
      </c>
      <c r="E2577" s="2">
        <f t="shared" si="160"/>
        <v>4239704</v>
      </c>
      <c r="F2577" s="15" t="str">
        <f t="shared" si="163"/>
        <v>BULLISH</v>
      </c>
      <c r="G2577" s="15" t="str">
        <f t="shared" si="162"/>
        <v>NEUTRAL</v>
      </c>
      <c r="H2577" s="15" t="str">
        <f t="shared" si="161"/>
        <v>BULLISH DIVERGENCE</v>
      </c>
    </row>
    <row r="2578" spans="1:8" ht="13.5" x14ac:dyDescent="0.25">
      <c r="A2578" s="4">
        <v>45761</v>
      </c>
      <c r="B2578" s="2">
        <v>3</v>
      </c>
      <c r="C2578" s="2">
        <v>3</v>
      </c>
      <c r="D2578" s="2">
        <v>51005</v>
      </c>
      <c r="E2578" s="2">
        <f t="shared" si="160"/>
        <v>4188699</v>
      </c>
      <c r="F2578" s="15" t="str">
        <f t="shared" si="163"/>
        <v>BEARISH</v>
      </c>
      <c r="G2578" s="15" t="str">
        <f t="shared" si="162"/>
        <v>NEUTRAL</v>
      </c>
      <c r="H2578" s="15" t="str">
        <f t="shared" si="161"/>
        <v>CONFIRMED BEARISH</v>
      </c>
    </row>
    <row r="2579" spans="1:8" ht="13.5" x14ac:dyDescent="0.25">
      <c r="A2579" s="4">
        <v>45762</v>
      </c>
      <c r="B2579" s="2">
        <v>3.04</v>
      </c>
      <c r="C2579" s="2">
        <v>3.04</v>
      </c>
      <c r="D2579" s="2">
        <v>16008</v>
      </c>
      <c r="E2579" s="2">
        <f t="shared" si="160"/>
        <v>4204707</v>
      </c>
      <c r="F2579" s="15" t="str">
        <f t="shared" si="163"/>
        <v>BEARISH</v>
      </c>
      <c r="G2579" s="15" t="str">
        <f t="shared" si="162"/>
        <v>NEUTRAL</v>
      </c>
      <c r="H2579" s="15" t="str">
        <f t="shared" si="161"/>
        <v>CONFIRMED BEARISH</v>
      </c>
    </row>
    <row r="2580" spans="1:8" ht="13.5" x14ac:dyDescent="0.25">
      <c r="A2580" s="4">
        <v>45763</v>
      </c>
      <c r="B2580" s="2">
        <v>3.03</v>
      </c>
      <c r="C2580" s="2">
        <v>3.03</v>
      </c>
      <c r="D2580" s="2">
        <v>19561</v>
      </c>
      <c r="E2580" s="2">
        <f t="shared" si="160"/>
        <v>4185146</v>
      </c>
      <c r="F2580" s="15" t="str">
        <f t="shared" si="163"/>
        <v>BEARISH</v>
      </c>
      <c r="G2580" s="15" t="str">
        <f t="shared" si="162"/>
        <v>NEUTRAL</v>
      </c>
      <c r="H2580" s="15" t="str">
        <f t="shared" si="161"/>
        <v>BEARISH DIVERGENCE</v>
      </c>
    </row>
    <row r="2581" spans="1:8" ht="13.5" x14ac:dyDescent="0.25">
      <c r="A2581" s="4">
        <v>45764</v>
      </c>
      <c r="B2581" s="2">
        <v>3.04</v>
      </c>
      <c r="C2581" s="2">
        <v>3.04</v>
      </c>
      <c r="D2581" s="2">
        <v>107470</v>
      </c>
      <c r="E2581" s="2">
        <f t="shared" si="160"/>
        <v>4292616</v>
      </c>
      <c r="F2581" s="15" t="str">
        <f t="shared" si="163"/>
        <v>BULLISH</v>
      </c>
      <c r="G2581" s="15" t="str">
        <f t="shared" si="162"/>
        <v>NEUTRAL</v>
      </c>
      <c r="H2581" s="15" t="str">
        <f t="shared" si="161"/>
        <v>BULLISH DIVERGENCE</v>
      </c>
    </row>
    <row r="2582" spans="1:8" ht="13.5" x14ac:dyDescent="0.25">
      <c r="A2582" s="4">
        <v>45765</v>
      </c>
      <c r="B2582" s="2">
        <v>3.04</v>
      </c>
      <c r="C2582" s="2">
        <v>3.04</v>
      </c>
      <c r="D2582" s="2">
        <v>36339</v>
      </c>
      <c r="E2582" s="2">
        <f t="shared" si="160"/>
        <v>4292616</v>
      </c>
      <c r="F2582" s="15" t="str">
        <f t="shared" si="163"/>
        <v>BULLISH</v>
      </c>
      <c r="G2582" s="15" t="str">
        <f t="shared" si="162"/>
        <v>NEUTRAL</v>
      </c>
      <c r="H2582" s="15" t="str">
        <f t="shared" si="161"/>
        <v>NEUTRAL</v>
      </c>
    </row>
    <row r="2583" spans="1:8" ht="13.5" x14ac:dyDescent="0.25">
      <c r="A2583" s="4">
        <v>45768</v>
      </c>
      <c r="B2583" s="2">
        <v>3.05</v>
      </c>
      <c r="C2583" s="2">
        <v>3.05</v>
      </c>
      <c r="D2583" s="2">
        <v>18475</v>
      </c>
      <c r="E2583" s="2">
        <f t="shared" si="160"/>
        <v>4311091</v>
      </c>
      <c r="F2583" s="15" t="str">
        <f t="shared" si="163"/>
        <v>BULLISH</v>
      </c>
      <c r="G2583" s="15" t="str">
        <f t="shared" si="162"/>
        <v>STRONG</v>
      </c>
      <c r="H2583" s="15" t="str">
        <f t="shared" si="161"/>
        <v>CONFIRMED BULLISH</v>
      </c>
    </row>
    <row r="2584" spans="1:8" ht="13.5" x14ac:dyDescent="0.25">
      <c r="A2584" s="4">
        <v>45769</v>
      </c>
      <c r="B2584" s="2">
        <v>3.07</v>
      </c>
      <c r="C2584" s="2">
        <v>3.07</v>
      </c>
      <c r="D2584" s="2">
        <v>13743</v>
      </c>
      <c r="E2584" s="2">
        <f t="shared" si="160"/>
        <v>4324834</v>
      </c>
      <c r="F2584" s="15" t="str">
        <f t="shared" si="163"/>
        <v>BULLISH</v>
      </c>
      <c r="G2584" s="15" t="str">
        <f t="shared" si="162"/>
        <v>STRONG</v>
      </c>
      <c r="H2584" s="15" t="str">
        <f t="shared" si="161"/>
        <v>CONFIRMED BULLISH</v>
      </c>
    </row>
    <row r="2585" spans="1:8" ht="13.5" x14ac:dyDescent="0.25">
      <c r="A2585" s="4">
        <v>45770</v>
      </c>
      <c r="B2585" s="2">
        <v>3.1</v>
      </c>
      <c r="C2585" s="2">
        <v>3.1</v>
      </c>
      <c r="D2585" s="2">
        <v>25925</v>
      </c>
      <c r="E2585" s="2">
        <f t="shared" si="160"/>
        <v>4350759</v>
      </c>
      <c r="F2585" s="15" t="str">
        <f t="shared" si="163"/>
        <v>BULLISH</v>
      </c>
      <c r="G2585" s="15" t="str">
        <f t="shared" si="162"/>
        <v>STRONG</v>
      </c>
      <c r="H2585" s="15" t="str">
        <f t="shared" si="161"/>
        <v>CONFIRMED BULLISH</v>
      </c>
    </row>
    <row r="2586" spans="1:8" ht="13.5" x14ac:dyDescent="0.25">
      <c r="A2586" s="4">
        <v>45771</v>
      </c>
      <c r="B2586" s="2">
        <v>3.07</v>
      </c>
      <c r="C2586" s="2">
        <v>3.07</v>
      </c>
      <c r="D2586" s="2">
        <v>40742</v>
      </c>
      <c r="E2586" s="2">
        <f t="shared" si="160"/>
        <v>4310017</v>
      </c>
      <c r="F2586" s="15" t="str">
        <f t="shared" si="163"/>
        <v>BULLISH</v>
      </c>
      <c r="G2586" s="15" t="str">
        <f t="shared" si="162"/>
        <v>NEUTRAL</v>
      </c>
      <c r="H2586" s="15" t="str">
        <f t="shared" si="161"/>
        <v>CONFIRMED BULLISH</v>
      </c>
    </row>
    <row r="2587" spans="1:8" ht="13.5" x14ac:dyDescent="0.25">
      <c r="A2587" s="4">
        <v>45772</v>
      </c>
      <c r="B2587" s="2">
        <v>3.1</v>
      </c>
      <c r="C2587" s="2">
        <v>3.1</v>
      </c>
      <c r="D2587" s="2">
        <v>100423</v>
      </c>
      <c r="E2587" s="2">
        <f t="shared" si="160"/>
        <v>4410440</v>
      </c>
      <c r="F2587" s="15" t="str">
        <f t="shared" si="163"/>
        <v>BULLISH</v>
      </c>
      <c r="G2587" s="15" t="str">
        <f t="shared" si="162"/>
        <v>STRONG</v>
      </c>
      <c r="H2587" s="15" t="str">
        <f t="shared" si="161"/>
        <v>CONFIRMED BULLISH</v>
      </c>
    </row>
    <row r="2588" spans="1:8" ht="13.5" x14ac:dyDescent="0.25">
      <c r="A2588" s="4">
        <v>45775</v>
      </c>
      <c r="B2588" s="2">
        <v>3.1</v>
      </c>
      <c r="C2588" s="2">
        <v>3.1</v>
      </c>
      <c r="D2588" s="2">
        <v>67659</v>
      </c>
      <c r="E2588" s="2">
        <f t="shared" si="160"/>
        <v>4410440</v>
      </c>
      <c r="F2588" s="15" t="str">
        <f t="shared" si="163"/>
        <v>BULLISH</v>
      </c>
      <c r="G2588" s="15" t="str">
        <f t="shared" si="162"/>
        <v>STRONG</v>
      </c>
      <c r="H2588" s="15" t="str">
        <f t="shared" si="161"/>
        <v>CONFIRMED BULLISH</v>
      </c>
    </row>
    <row r="2589" spans="1:8" ht="13.5" x14ac:dyDescent="0.25">
      <c r="A2589" s="4">
        <v>45776</v>
      </c>
      <c r="B2589" s="2">
        <v>3.1</v>
      </c>
      <c r="C2589" s="2">
        <v>3.1</v>
      </c>
      <c r="D2589" s="2">
        <v>50851</v>
      </c>
      <c r="E2589" s="2">
        <f t="shared" si="160"/>
        <v>4410440</v>
      </c>
      <c r="F2589" s="15" t="str">
        <f t="shared" si="163"/>
        <v>BULLISH</v>
      </c>
      <c r="G2589" s="15" t="str">
        <f t="shared" si="162"/>
        <v>NEUTRAL</v>
      </c>
      <c r="H2589" s="15" t="str">
        <f t="shared" si="161"/>
        <v>CONFIRMED BULLISH</v>
      </c>
    </row>
    <row r="2590" spans="1:8" ht="13.5" x14ac:dyDescent="0.25">
      <c r="A2590" s="4">
        <v>45777</v>
      </c>
      <c r="B2590" s="2">
        <v>3.07</v>
      </c>
      <c r="C2590" s="2">
        <v>3.07</v>
      </c>
      <c r="D2590" s="2">
        <v>8021</v>
      </c>
      <c r="E2590" s="2">
        <f t="shared" si="160"/>
        <v>4402419</v>
      </c>
      <c r="F2590" s="15" t="str">
        <f t="shared" si="163"/>
        <v>BULLISH</v>
      </c>
      <c r="G2590" s="15" t="str">
        <f t="shared" si="162"/>
        <v>NEUTRAL</v>
      </c>
      <c r="H2590" s="15" t="str">
        <f t="shared" si="161"/>
        <v>BULLISH DIVERGENCE</v>
      </c>
    </row>
    <row r="2591" spans="1:8" ht="13.5" x14ac:dyDescent="0.25">
      <c r="A2591" s="4">
        <v>45779</v>
      </c>
      <c r="B2591" s="2">
        <v>3.1</v>
      </c>
      <c r="C2591" s="2">
        <v>3.1</v>
      </c>
      <c r="D2591" s="2">
        <v>238</v>
      </c>
      <c r="E2591" s="2">
        <f t="shared" si="160"/>
        <v>4402657</v>
      </c>
      <c r="F2591" s="15" t="str">
        <f t="shared" si="163"/>
        <v>BULLISH</v>
      </c>
      <c r="G2591" s="15" t="str">
        <f t="shared" si="162"/>
        <v>STRONG</v>
      </c>
      <c r="H2591" s="15" t="str">
        <f t="shared" si="161"/>
        <v>CONFIRMED BULLISH</v>
      </c>
    </row>
    <row r="2592" spans="1:8" ht="13.5" x14ac:dyDescent="0.25">
      <c r="A2592" s="4">
        <v>45782</v>
      </c>
      <c r="B2592" s="2">
        <v>3.1</v>
      </c>
      <c r="C2592" s="2">
        <v>3.1</v>
      </c>
      <c r="D2592" s="2">
        <v>1100</v>
      </c>
      <c r="E2592" s="2">
        <f t="shared" si="160"/>
        <v>4402657</v>
      </c>
      <c r="F2592" s="15" t="str">
        <f t="shared" si="163"/>
        <v>BEARISH</v>
      </c>
      <c r="G2592" s="15" t="str">
        <f t="shared" si="162"/>
        <v>NEUTRAL</v>
      </c>
      <c r="H2592" s="15" t="str">
        <f t="shared" si="161"/>
        <v>NEUTRAL</v>
      </c>
    </row>
    <row r="2593" spans="1:8" ht="13.5" x14ac:dyDescent="0.25">
      <c r="A2593" s="4">
        <v>45783</v>
      </c>
      <c r="B2593" s="2">
        <v>3.12</v>
      </c>
      <c r="C2593" s="2">
        <v>3.12</v>
      </c>
      <c r="D2593" s="2">
        <v>20897</v>
      </c>
      <c r="E2593" s="2">
        <f t="shared" si="160"/>
        <v>4423554</v>
      </c>
      <c r="F2593" s="15" t="str">
        <f t="shared" si="163"/>
        <v>BULLISH</v>
      </c>
      <c r="G2593" s="15" t="str">
        <f t="shared" si="162"/>
        <v>NEUTRAL</v>
      </c>
      <c r="H2593" s="15" t="str">
        <f t="shared" si="161"/>
        <v>CONFIRMED BULLISH</v>
      </c>
    </row>
    <row r="2594" spans="1:8" ht="13.5" x14ac:dyDescent="0.25">
      <c r="A2594" s="4">
        <v>45784</v>
      </c>
      <c r="B2594" s="2">
        <v>3.14</v>
      </c>
      <c r="C2594" s="2">
        <v>3.14</v>
      </c>
      <c r="D2594" s="2">
        <v>12613</v>
      </c>
      <c r="E2594" s="2">
        <f t="shared" si="160"/>
        <v>4436167</v>
      </c>
      <c r="F2594" s="15" t="str">
        <f t="shared" si="163"/>
        <v>BULLISH</v>
      </c>
      <c r="G2594" s="15" t="str">
        <f t="shared" si="162"/>
        <v>NEUTRAL</v>
      </c>
      <c r="H2594" s="15" t="str">
        <f t="shared" si="161"/>
        <v>CONFIRMED BULLISH</v>
      </c>
    </row>
    <row r="2595" spans="1:8" ht="13.5" x14ac:dyDescent="0.25">
      <c r="A2595" s="4">
        <v>45785</v>
      </c>
      <c r="B2595" s="2">
        <v>3.12</v>
      </c>
      <c r="C2595" s="2">
        <v>3.12</v>
      </c>
      <c r="D2595" s="2">
        <v>32473</v>
      </c>
      <c r="E2595" s="2">
        <f t="shared" si="160"/>
        <v>4403694</v>
      </c>
      <c r="F2595" s="15" t="str">
        <f t="shared" si="163"/>
        <v>BULLISH</v>
      </c>
      <c r="G2595" s="15" t="str">
        <f t="shared" si="162"/>
        <v>NEUTRAL</v>
      </c>
      <c r="H2595" s="15" t="str">
        <f t="shared" si="161"/>
        <v>CONFIRMED BULLISH</v>
      </c>
    </row>
    <row r="2596" spans="1:8" ht="13.5" x14ac:dyDescent="0.25">
      <c r="A2596" s="4">
        <v>45786</v>
      </c>
      <c r="B2596" s="2">
        <v>3.12</v>
      </c>
      <c r="C2596" s="2">
        <v>3.12</v>
      </c>
      <c r="D2596" s="2">
        <v>61100</v>
      </c>
      <c r="E2596" s="2">
        <f t="shared" si="160"/>
        <v>4403694</v>
      </c>
      <c r="F2596" s="15" t="str">
        <f t="shared" si="163"/>
        <v>BULLISH</v>
      </c>
      <c r="G2596" s="15" t="str">
        <f t="shared" si="162"/>
        <v>NEUTRAL</v>
      </c>
      <c r="H2596" s="15" t="str">
        <f t="shared" si="161"/>
        <v>CONFIRMED BULLISH</v>
      </c>
    </row>
    <row r="2597" spans="1:8" ht="13.5" x14ac:dyDescent="0.25">
      <c r="A2597" s="4">
        <v>45789</v>
      </c>
      <c r="B2597" s="2">
        <v>3.12</v>
      </c>
      <c r="C2597" s="2">
        <v>3.12</v>
      </c>
      <c r="D2597" s="2">
        <v>5839</v>
      </c>
      <c r="E2597" s="2">
        <f t="shared" si="160"/>
        <v>4403694</v>
      </c>
      <c r="F2597" s="15" t="str">
        <f t="shared" si="163"/>
        <v>BULLISH</v>
      </c>
      <c r="G2597" s="15" t="str">
        <f t="shared" si="162"/>
        <v>NEUTRAL</v>
      </c>
      <c r="H2597" s="15" t="str">
        <f t="shared" si="161"/>
        <v>CONFIRMED BULLISH</v>
      </c>
    </row>
    <row r="2598" spans="1:8" ht="13.5" x14ac:dyDescent="0.25">
      <c r="A2598" s="4">
        <v>45790</v>
      </c>
      <c r="B2598" s="2">
        <v>3.1</v>
      </c>
      <c r="C2598" s="2">
        <v>3.1</v>
      </c>
      <c r="D2598" s="2">
        <v>2000</v>
      </c>
      <c r="E2598" s="2">
        <f t="shared" si="160"/>
        <v>4401694</v>
      </c>
      <c r="F2598" s="15" t="str">
        <f t="shared" si="163"/>
        <v>BEARISH</v>
      </c>
      <c r="G2598" s="15" t="str">
        <f t="shared" si="162"/>
        <v>NEUTRAL</v>
      </c>
      <c r="H2598" s="15" t="str">
        <f t="shared" si="161"/>
        <v>CONFIRMED BEARISH</v>
      </c>
    </row>
    <row r="2599" spans="1:8" ht="13.5" x14ac:dyDescent="0.25">
      <c r="A2599" s="4">
        <v>45791</v>
      </c>
      <c r="B2599" s="2">
        <v>3.12</v>
      </c>
      <c r="C2599" s="2">
        <v>3.12</v>
      </c>
      <c r="D2599" s="2">
        <v>1265</v>
      </c>
      <c r="E2599" s="2">
        <f t="shared" si="160"/>
        <v>4402959</v>
      </c>
      <c r="F2599" s="15" t="str">
        <f t="shared" si="163"/>
        <v>BEARISH</v>
      </c>
      <c r="G2599" s="15" t="str">
        <f t="shared" si="162"/>
        <v>NEUTRAL</v>
      </c>
      <c r="H2599" s="15" t="str">
        <f t="shared" si="161"/>
        <v>CONFIRMED BEARISH</v>
      </c>
    </row>
    <row r="2600" spans="1:8" ht="13.5" x14ac:dyDescent="0.25">
      <c r="A2600" s="4">
        <v>45792</v>
      </c>
      <c r="B2600" s="2">
        <v>3.14</v>
      </c>
      <c r="C2600" s="2">
        <v>3.14</v>
      </c>
      <c r="D2600" s="2">
        <v>490884</v>
      </c>
      <c r="E2600" s="2">
        <f t="shared" si="160"/>
        <v>4893843</v>
      </c>
      <c r="F2600" s="15" t="str">
        <f t="shared" si="163"/>
        <v>BULLISH</v>
      </c>
      <c r="G2600" s="15" t="str">
        <f t="shared" si="162"/>
        <v>STRONG</v>
      </c>
      <c r="H2600" s="15" t="str">
        <f t="shared" si="161"/>
        <v>CONFIRMED BULLISH</v>
      </c>
    </row>
    <row r="2601" spans="1:8" ht="13.5" x14ac:dyDescent="0.25">
      <c r="A2601" s="4">
        <v>45793</v>
      </c>
      <c r="B2601" s="2">
        <v>3.14</v>
      </c>
      <c r="C2601" s="2">
        <v>3.14</v>
      </c>
      <c r="D2601" s="2">
        <v>0</v>
      </c>
      <c r="E2601" s="2">
        <f t="shared" si="160"/>
        <v>4893843</v>
      </c>
      <c r="F2601" s="15" t="str">
        <f t="shared" si="163"/>
        <v>BULLISH</v>
      </c>
      <c r="G2601" s="15" t="str">
        <f t="shared" si="162"/>
        <v>STRONG</v>
      </c>
      <c r="H2601" s="15" t="str">
        <f t="shared" si="161"/>
        <v>CONFIRMED BULLISH</v>
      </c>
    </row>
    <row r="2602" spans="1:8" ht="13.5" x14ac:dyDescent="0.25">
      <c r="A2602" s="4">
        <v>45796</v>
      </c>
      <c r="B2602" s="2">
        <v>3.24</v>
      </c>
      <c r="C2602" s="2">
        <v>3.24</v>
      </c>
      <c r="D2602" s="2">
        <v>79329</v>
      </c>
      <c r="E2602" s="2">
        <f t="shared" si="160"/>
        <v>4973172</v>
      </c>
      <c r="F2602" s="15" t="str">
        <f t="shared" si="163"/>
        <v>BULLISH</v>
      </c>
      <c r="G2602" s="15" t="str">
        <f t="shared" si="162"/>
        <v>STRONG</v>
      </c>
      <c r="H2602" s="15" t="str">
        <f t="shared" si="161"/>
        <v>CONFIRMED BULLISH</v>
      </c>
    </row>
    <row r="2603" spans="1:8" ht="13.5" x14ac:dyDescent="0.25">
      <c r="A2603" s="4">
        <v>45797</v>
      </c>
      <c r="B2603" s="2">
        <v>3.24</v>
      </c>
      <c r="C2603" s="2">
        <v>3.24</v>
      </c>
      <c r="D2603" s="2">
        <v>7535</v>
      </c>
      <c r="E2603" s="2">
        <f t="shared" si="160"/>
        <v>4973172</v>
      </c>
      <c r="F2603" s="15" t="str">
        <f t="shared" si="163"/>
        <v>BULLISH</v>
      </c>
      <c r="G2603" s="15" t="str">
        <f t="shared" si="162"/>
        <v>STRONG</v>
      </c>
      <c r="H2603" s="15" t="str">
        <f t="shared" si="161"/>
        <v>CONFIRMED BULLISH</v>
      </c>
    </row>
    <row r="2604" spans="1:8" ht="13.5" x14ac:dyDescent="0.25">
      <c r="A2604" s="4">
        <v>45798</v>
      </c>
      <c r="B2604" s="2">
        <v>3.24</v>
      </c>
      <c r="C2604" s="2">
        <v>3.24</v>
      </c>
      <c r="D2604" s="2">
        <v>2505</v>
      </c>
      <c r="E2604" s="2">
        <f t="shared" si="160"/>
        <v>4973172</v>
      </c>
      <c r="F2604" s="15" t="str">
        <f t="shared" si="163"/>
        <v>BULLISH</v>
      </c>
      <c r="G2604" s="15" t="str">
        <f t="shared" si="162"/>
        <v>STRONG</v>
      </c>
      <c r="H2604" s="15" t="str">
        <f t="shared" si="161"/>
        <v>CONFIRMED BULLISH</v>
      </c>
    </row>
    <row r="2605" spans="1:8" ht="13.5" x14ac:dyDescent="0.25">
      <c r="A2605" s="4">
        <v>45799</v>
      </c>
      <c r="B2605" s="2">
        <v>3.2</v>
      </c>
      <c r="C2605" s="2">
        <v>3.2</v>
      </c>
      <c r="D2605" s="2">
        <v>1359</v>
      </c>
      <c r="E2605" s="2">
        <f t="shared" si="160"/>
        <v>4971813</v>
      </c>
      <c r="F2605" s="15" t="str">
        <f t="shared" si="163"/>
        <v>BULLISH</v>
      </c>
      <c r="G2605" s="15" t="str">
        <f t="shared" si="162"/>
        <v>NEUTRAL</v>
      </c>
      <c r="H2605" s="15" t="str">
        <f t="shared" si="161"/>
        <v>CONFIRMED BULLISH</v>
      </c>
    </row>
    <row r="2606" spans="1:8" ht="13.5" x14ac:dyDescent="0.25">
      <c r="A2606" s="4">
        <v>45800</v>
      </c>
      <c r="B2606" s="2">
        <v>3.2</v>
      </c>
      <c r="C2606" s="2">
        <v>3.2</v>
      </c>
      <c r="D2606" s="2">
        <v>2683</v>
      </c>
      <c r="E2606" s="2">
        <f t="shared" si="160"/>
        <v>4971813</v>
      </c>
      <c r="F2606" s="15" t="str">
        <f t="shared" si="163"/>
        <v>BULLISH</v>
      </c>
      <c r="G2606" s="15" t="str">
        <f t="shared" si="162"/>
        <v>NEUTRAL</v>
      </c>
      <c r="H2606" s="15" t="str">
        <f t="shared" si="161"/>
        <v>CONFIRMED BULLISH</v>
      </c>
    </row>
    <row r="2607" spans="1:8" ht="13.5" x14ac:dyDescent="0.25">
      <c r="A2607" s="4">
        <v>45803</v>
      </c>
      <c r="B2607" s="2">
        <v>3.24</v>
      </c>
      <c r="C2607" s="2">
        <v>3.24</v>
      </c>
      <c r="D2607" s="2">
        <v>34669</v>
      </c>
      <c r="E2607" s="2">
        <f t="shared" si="160"/>
        <v>5006482</v>
      </c>
      <c r="F2607" s="15" t="str">
        <f t="shared" si="163"/>
        <v>BULLISH</v>
      </c>
      <c r="G2607" s="15" t="str">
        <f t="shared" si="162"/>
        <v>NEUTRAL</v>
      </c>
      <c r="H2607" s="15" t="str">
        <f t="shared" si="161"/>
        <v>NEUTRAL</v>
      </c>
    </row>
    <row r="2608" spans="1:8" ht="13.5" x14ac:dyDescent="0.25">
      <c r="A2608" s="4">
        <v>45804</v>
      </c>
      <c r="B2608" s="2">
        <v>3.24</v>
      </c>
      <c r="C2608" s="2">
        <v>3.24</v>
      </c>
      <c r="D2608" s="2">
        <v>16953</v>
      </c>
      <c r="E2608" s="2">
        <f t="shared" si="160"/>
        <v>5006482</v>
      </c>
      <c r="F2608" s="15" t="str">
        <f t="shared" si="163"/>
        <v>BULLISH</v>
      </c>
      <c r="G2608" s="15" t="str">
        <f t="shared" si="162"/>
        <v>NEUTRAL</v>
      </c>
      <c r="H2608" s="15" t="str">
        <f t="shared" si="161"/>
        <v>NEUTRAL</v>
      </c>
    </row>
    <row r="2609" spans="1:8" ht="13.5" x14ac:dyDescent="0.25">
      <c r="A2609" s="4">
        <v>45805</v>
      </c>
      <c r="B2609" s="2">
        <v>3.26</v>
      </c>
      <c r="C2609" s="2">
        <v>3.26</v>
      </c>
      <c r="D2609" s="2">
        <v>12866</v>
      </c>
      <c r="E2609" s="2">
        <f t="shared" si="160"/>
        <v>5019348</v>
      </c>
      <c r="F2609" s="15" t="str">
        <f t="shared" si="163"/>
        <v>BULLISH</v>
      </c>
      <c r="G2609" s="15" t="str">
        <f t="shared" si="162"/>
        <v>NEUTRAL</v>
      </c>
      <c r="H2609" s="15" t="str">
        <f t="shared" si="161"/>
        <v>CONFIRMED BULLISH</v>
      </c>
    </row>
    <row r="2610" spans="1:8" ht="13.5" x14ac:dyDescent="0.25">
      <c r="A2610" s="4">
        <v>45806</v>
      </c>
      <c r="B2610" s="2">
        <v>3.28</v>
      </c>
      <c r="C2610" s="2">
        <v>3.28</v>
      </c>
      <c r="D2610" s="2">
        <v>2918</v>
      </c>
      <c r="E2610" s="2">
        <f t="shared" si="160"/>
        <v>5022266</v>
      </c>
      <c r="F2610" s="15" t="str">
        <f t="shared" si="163"/>
        <v>BULLISH</v>
      </c>
      <c r="G2610" s="15" t="str">
        <f t="shared" si="162"/>
        <v>NEUTRAL</v>
      </c>
      <c r="H2610" s="15" t="str">
        <f t="shared" si="161"/>
        <v>CONFIRMED BULLISH</v>
      </c>
    </row>
    <row r="2611" spans="1:8" ht="13.5" x14ac:dyDescent="0.25">
      <c r="A2611" s="4">
        <v>45807</v>
      </c>
      <c r="B2611" s="2">
        <v>3.28</v>
      </c>
      <c r="C2611" s="2">
        <v>3.28</v>
      </c>
      <c r="D2611" s="2">
        <v>6070</v>
      </c>
      <c r="E2611" s="2">
        <f t="shared" si="160"/>
        <v>5022266</v>
      </c>
      <c r="F2611" s="15" t="str">
        <f t="shared" si="163"/>
        <v>BULLISH</v>
      </c>
      <c r="G2611" s="15" t="str">
        <f t="shared" si="162"/>
        <v>NEUTRAL</v>
      </c>
      <c r="H2611" s="15" t="str">
        <f t="shared" si="161"/>
        <v>CONFIRMED BULLISH</v>
      </c>
    </row>
    <row r="2612" spans="1:8" ht="13.5" x14ac:dyDescent="0.25">
      <c r="A2612" s="4">
        <v>45810</v>
      </c>
      <c r="B2612" s="2">
        <v>3.3</v>
      </c>
      <c r="C2612" s="2">
        <v>3.3</v>
      </c>
      <c r="D2612" s="2">
        <v>21990</v>
      </c>
      <c r="E2612" s="2">
        <f t="shared" si="160"/>
        <v>5044256</v>
      </c>
      <c r="F2612" s="15" t="str">
        <f t="shared" si="163"/>
        <v>BULLISH</v>
      </c>
      <c r="G2612" s="15" t="str">
        <f t="shared" si="162"/>
        <v>NEUTRAL</v>
      </c>
      <c r="H2612" s="15" t="str">
        <f t="shared" si="161"/>
        <v>CONFIRMED BULLISH</v>
      </c>
    </row>
    <row r="2613" spans="1:8" ht="13.5" x14ac:dyDescent="0.25">
      <c r="A2613" s="4">
        <v>45811</v>
      </c>
      <c r="B2613" s="2">
        <v>3.32</v>
      </c>
      <c r="C2613" s="2">
        <v>3.32</v>
      </c>
      <c r="D2613" s="2">
        <v>8100</v>
      </c>
      <c r="E2613" s="2">
        <f t="shared" si="160"/>
        <v>5052356</v>
      </c>
      <c r="F2613" s="15" t="str">
        <f t="shared" si="163"/>
        <v>BULLISH</v>
      </c>
      <c r="G2613" s="15" t="str">
        <f t="shared" si="162"/>
        <v>NEUTRAL</v>
      </c>
      <c r="H2613" s="15" t="str">
        <f t="shared" si="161"/>
        <v>CONFIRMED BULLISH</v>
      </c>
    </row>
    <row r="2614" spans="1:8" ht="13.5" x14ac:dyDescent="0.25">
      <c r="A2614" s="4">
        <v>45812</v>
      </c>
      <c r="B2614" s="2">
        <v>3.33</v>
      </c>
      <c r="C2614" s="2">
        <v>3.33</v>
      </c>
      <c r="D2614" s="2">
        <v>10062</v>
      </c>
      <c r="E2614" s="2">
        <f t="shared" si="160"/>
        <v>5062418</v>
      </c>
      <c r="F2614" s="15" t="str">
        <f t="shared" si="163"/>
        <v>BULLISH</v>
      </c>
      <c r="G2614" s="15" t="str">
        <f t="shared" si="162"/>
        <v>NEUTRAL</v>
      </c>
      <c r="H2614" s="15" t="str">
        <f t="shared" si="161"/>
        <v>CONFIRMED BULLISH</v>
      </c>
    </row>
    <row r="2615" spans="1:8" ht="13.5" x14ac:dyDescent="0.25">
      <c r="A2615" s="4">
        <v>45813</v>
      </c>
      <c r="B2615" s="2">
        <v>3.32</v>
      </c>
      <c r="C2615" s="2">
        <v>3.32</v>
      </c>
      <c r="D2615" s="2">
        <v>25</v>
      </c>
      <c r="E2615" s="2">
        <f t="shared" si="160"/>
        <v>5062393</v>
      </c>
      <c r="F2615" s="15" t="str">
        <f t="shared" si="163"/>
        <v>BULLISH</v>
      </c>
      <c r="G2615" s="15" t="str">
        <f t="shared" si="162"/>
        <v>NEUTRAL</v>
      </c>
      <c r="H2615" s="15" t="str">
        <f t="shared" si="161"/>
        <v>CONFIRMED BULLISH</v>
      </c>
    </row>
    <row r="2616" spans="1:8" ht="13.5" x14ac:dyDescent="0.25">
      <c r="A2616" s="4">
        <v>45817</v>
      </c>
      <c r="B2616" s="2">
        <v>3.32</v>
      </c>
      <c r="C2616" s="2">
        <v>3.32</v>
      </c>
      <c r="D2616" s="2">
        <v>0</v>
      </c>
      <c r="E2616" s="2">
        <f t="shared" si="160"/>
        <v>5062393</v>
      </c>
      <c r="F2616" s="15" t="str">
        <f t="shared" si="163"/>
        <v>BULLISH</v>
      </c>
      <c r="G2616" s="15" t="str">
        <f t="shared" si="162"/>
        <v>NEUTRAL</v>
      </c>
      <c r="H2616" s="15" t="str">
        <f t="shared" si="161"/>
        <v>CONFIRMED BULLISH</v>
      </c>
    </row>
    <row r="2617" spans="1:8" ht="13.5" x14ac:dyDescent="0.25">
      <c r="A2617" s="4">
        <v>45818</v>
      </c>
      <c r="B2617" s="2">
        <v>3.3</v>
      </c>
      <c r="C2617" s="2">
        <v>3.3</v>
      </c>
      <c r="D2617" s="2">
        <v>429</v>
      </c>
      <c r="E2617" s="2">
        <f t="shared" si="160"/>
        <v>5061964</v>
      </c>
      <c r="F2617" s="15" t="str">
        <f t="shared" si="163"/>
        <v>BULLISH</v>
      </c>
      <c r="G2617" s="15" t="str">
        <f t="shared" si="162"/>
        <v>NEUTRAL</v>
      </c>
      <c r="H2617" s="15" t="str">
        <f t="shared" si="161"/>
        <v>NEUTRAL</v>
      </c>
    </row>
    <row r="2618" spans="1:8" ht="13.5" x14ac:dyDescent="0.25">
      <c r="A2618" s="4">
        <v>45819</v>
      </c>
      <c r="B2618" s="2">
        <v>3.32</v>
      </c>
      <c r="C2618" s="2">
        <v>3.32</v>
      </c>
      <c r="D2618" s="2">
        <v>1941</v>
      </c>
      <c r="E2618" s="2">
        <f t="shared" si="160"/>
        <v>5063905</v>
      </c>
      <c r="F2618" s="15" t="str">
        <f t="shared" si="163"/>
        <v>BULLISH</v>
      </c>
      <c r="G2618" s="15" t="str">
        <f t="shared" si="162"/>
        <v>NEUTRAL</v>
      </c>
      <c r="H2618" s="15" t="str">
        <f t="shared" si="161"/>
        <v>NEUTRAL</v>
      </c>
    </row>
    <row r="2619" spans="1:8" ht="13.5" x14ac:dyDescent="0.25">
      <c r="A2619" s="4">
        <v>45820</v>
      </c>
      <c r="B2619" s="2">
        <v>3.32</v>
      </c>
      <c r="C2619" s="2">
        <v>3.32</v>
      </c>
      <c r="D2619" s="2">
        <v>10469</v>
      </c>
      <c r="E2619" s="2">
        <f t="shared" si="160"/>
        <v>5063905</v>
      </c>
      <c r="F2619" s="15" t="str">
        <f t="shared" si="163"/>
        <v>BULLISH</v>
      </c>
      <c r="G2619" s="15" t="str">
        <f t="shared" si="162"/>
        <v>NEUTRAL</v>
      </c>
      <c r="H2619" s="15" t="str">
        <f t="shared" si="161"/>
        <v>BULLISH DIVERGENCE</v>
      </c>
    </row>
    <row r="2620" spans="1:8" ht="13.5" x14ac:dyDescent="0.25">
      <c r="A2620" s="4">
        <v>45821</v>
      </c>
      <c r="B2620" s="2">
        <v>3.34</v>
      </c>
      <c r="C2620" s="2">
        <v>3.34</v>
      </c>
      <c r="D2620" s="2">
        <v>17630</v>
      </c>
      <c r="E2620" s="2">
        <f t="shared" si="160"/>
        <v>5081535</v>
      </c>
      <c r="F2620" s="15" t="str">
        <f t="shared" si="163"/>
        <v>BULLISH</v>
      </c>
      <c r="G2620" s="15" t="str">
        <f t="shared" si="162"/>
        <v>NEUTRAL</v>
      </c>
      <c r="H2620" s="15" t="str">
        <f t="shared" si="161"/>
        <v>CONFIRMED BULLISH</v>
      </c>
    </row>
    <row r="2621" spans="1:8" ht="13.5" x14ac:dyDescent="0.25">
      <c r="A2621" s="4">
        <v>45824</v>
      </c>
      <c r="B2621" s="2">
        <v>3.35</v>
      </c>
      <c r="C2621" s="2">
        <v>3.35</v>
      </c>
      <c r="D2621" s="2">
        <v>462451</v>
      </c>
      <c r="E2621" s="2">
        <f t="shared" si="160"/>
        <v>5543986</v>
      </c>
      <c r="F2621" s="15" t="str">
        <f t="shared" si="163"/>
        <v>BULLISH</v>
      </c>
      <c r="G2621" s="15" t="str">
        <f t="shared" si="162"/>
        <v>STRONG</v>
      </c>
      <c r="H2621" s="15" t="str">
        <f t="shared" si="161"/>
        <v>CONFIRMED BULLISH</v>
      </c>
    </row>
    <row r="2622" spans="1:8" ht="13.5" x14ac:dyDescent="0.25">
      <c r="A2622" s="4">
        <v>45825</v>
      </c>
      <c r="B2622" s="2">
        <v>3.35</v>
      </c>
      <c r="C2622" s="2">
        <v>3.35</v>
      </c>
      <c r="D2622" s="2">
        <v>0</v>
      </c>
      <c r="E2622" s="2">
        <f t="shared" si="160"/>
        <v>5543986</v>
      </c>
      <c r="F2622" s="15" t="str">
        <f t="shared" si="163"/>
        <v>BULLISH</v>
      </c>
      <c r="G2622" s="15" t="str">
        <f t="shared" si="162"/>
        <v>STRONG</v>
      </c>
      <c r="H2622" s="15" t="str">
        <f t="shared" si="161"/>
        <v>CONFIRMED BULLISH</v>
      </c>
    </row>
    <row r="2623" spans="1:8" ht="13.5" x14ac:dyDescent="0.25">
      <c r="A2623" s="4">
        <v>45826</v>
      </c>
      <c r="B2623" s="2">
        <v>3.34</v>
      </c>
      <c r="C2623" s="2">
        <v>3.34</v>
      </c>
      <c r="D2623" s="2">
        <v>5457</v>
      </c>
      <c r="E2623" s="2">
        <f t="shared" si="160"/>
        <v>5538529</v>
      </c>
      <c r="F2623" s="15" t="str">
        <f t="shared" si="163"/>
        <v>BULLISH</v>
      </c>
      <c r="G2623" s="15" t="str">
        <f t="shared" si="162"/>
        <v>STRONG</v>
      </c>
      <c r="H2623" s="15" t="str">
        <f t="shared" si="161"/>
        <v>CONFIRMED BULLISH</v>
      </c>
    </row>
    <row r="2624" spans="1:8" ht="13.5" x14ac:dyDescent="0.25">
      <c r="A2624" s="4">
        <v>45827</v>
      </c>
      <c r="B2624" s="2">
        <v>3.35</v>
      </c>
      <c r="C2624" s="2">
        <v>3.35</v>
      </c>
      <c r="D2624" s="2">
        <v>20777</v>
      </c>
      <c r="E2624" s="2">
        <f t="shared" si="160"/>
        <v>5559306</v>
      </c>
      <c r="F2624" s="15" t="str">
        <f t="shared" si="163"/>
        <v>BULLISH</v>
      </c>
      <c r="G2624" s="15" t="str">
        <f t="shared" si="162"/>
        <v>STRONG</v>
      </c>
      <c r="H2624" s="15" t="str">
        <f t="shared" si="161"/>
        <v>CONFIRMED BULLISH</v>
      </c>
    </row>
    <row r="2625" spans="1:8" ht="13.5" x14ac:dyDescent="0.25">
      <c r="A2625" s="4">
        <v>45828</v>
      </c>
      <c r="B2625" s="2">
        <v>3.35</v>
      </c>
      <c r="C2625" s="2">
        <v>3.35</v>
      </c>
      <c r="D2625" s="2">
        <v>0</v>
      </c>
      <c r="E2625" s="2">
        <f t="shared" si="160"/>
        <v>5559306</v>
      </c>
      <c r="F2625" s="15" t="str">
        <f t="shared" si="163"/>
        <v>BULLISH</v>
      </c>
      <c r="G2625" s="15" t="str">
        <f t="shared" si="162"/>
        <v>STRONG</v>
      </c>
      <c r="H2625" s="15" t="str">
        <f t="shared" si="161"/>
        <v>CONFIRMED BULLISH</v>
      </c>
    </row>
    <row r="2626" spans="1:8" ht="13.5" x14ac:dyDescent="0.25">
      <c r="A2626" s="4">
        <v>45831</v>
      </c>
      <c r="B2626" s="2">
        <v>3.35</v>
      </c>
      <c r="C2626" s="2">
        <v>3.35</v>
      </c>
      <c r="D2626" s="2">
        <v>60118</v>
      </c>
      <c r="E2626" s="2">
        <f t="shared" si="160"/>
        <v>5559306</v>
      </c>
      <c r="F2626" s="15" t="str">
        <f t="shared" si="163"/>
        <v>BULLISH</v>
      </c>
      <c r="G2626" s="15" t="str">
        <f t="shared" si="162"/>
        <v>NEUTRAL</v>
      </c>
      <c r="H2626" s="15" t="str">
        <f t="shared" si="161"/>
        <v>NEUTRAL</v>
      </c>
    </row>
    <row r="2627" spans="1:8" ht="13.5" x14ac:dyDescent="0.25">
      <c r="A2627" s="4">
        <v>45832</v>
      </c>
      <c r="B2627" s="2">
        <v>3.38</v>
      </c>
      <c r="C2627" s="2">
        <v>3.38</v>
      </c>
      <c r="D2627" s="2">
        <v>105519</v>
      </c>
      <c r="E2627" s="2">
        <f t="shared" si="160"/>
        <v>5664825</v>
      </c>
      <c r="F2627" s="15" t="str">
        <f t="shared" si="163"/>
        <v>BULLISH</v>
      </c>
      <c r="G2627" s="15" t="str">
        <f t="shared" si="162"/>
        <v>STRONG</v>
      </c>
      <c r="H2627" s="15" t="str">
        <f t="shared" si="161"/>
        <v>CONFIRMED BULLISH</v>
      </c>
    </row>
    <row r="2628" spans="1:8" ht="13.5" x14ac:dyDescent="0.25">
      <c r="A2628" s="4">
        <v>45833</v>
      </c>
      <c r="B2628" s="2">
        <v>3.39</v>
      </c>
      <c r="C2628" s="2">
        <v>3.39</v>
      </c>
      <c r="D2628" s="2">
        <v>134577</v>
      </c>
      <c r="E2628" s="2">
        <f t="shared" ref="E2628:E2691" si="164">IF(B2628&gt;B2627, E2627+D2628, IF(B2628&lt;B2627, E2627-D2628, E2627))</f>
        <v>5799402</v>
      </c>
      <c r="F2628" s="15" t="str">
        <f t="shared" si="163"/>
        <v>BULLISH</v>
      </c>
      <c r="G2628" s="15" t="str">
        <f t="shared" si="162"/>
        <v>STRONG</v>
      </c>
      <c r="H2628" s="15" t="str">
        <f t="shared" si="161"/>
        <v>CONFIRMED BULLISH</v>
      </c>
    </row>
    <row r="2629" spans="1:8" ht="13.5" x14ac:dyDescent="0.25">
      <c r="A2629" s="4">
        <v>45835</v>
      </c>
      <c r="B2629" s="2">
        <v>3.4</v>
      </c>
      <c r="C2629" s="2">
        <v>3.4</v>
      </c>
      <c r="D2629" s="2">
        <v>20181</v>
      </c>
      <c r="E2629" s="2">
        <f t="shared" si="164"/>
        <v>5819583</v>
      </c>
      <c r="F2629" s="15" t="str">
        <f t="shared" si="163"/>
        <v>BULLISH</v>
      </c>
      <c r="G2629" s="15" t="str">
        <f t="shared" si="162"/>
        <v>STRONG</v>
      </c>
      <c r="H2629" s="15" t="str">
        <f t="shared" si="161"/>
        <v>CONFIRMED BULLISH</v>
      </c>
    </row>
    <row r="2630" spans="1:8" ht="13.5" x14ac:dyDescent="0.25">
      <c r="A2630" s="4">
        <v>45838</v>
      </c>
      <c r="B2630" s="2">
        <v>3.38</v>
      </c>
      <c r="C2630" s="2">
        <v>3.38</v>
      </c>
      <c r="D2630" s="2">
        <v>14075</v>
      </c>
      <c r="E2630" s="2">
        <f t="shared" si="164"/>
        <v>5805508</v>
      </c>
      <c r="F2630" s="15" t="str">
        <f t="shared" si="163"/>
        <v>BULLISH</v>
      </c>
      <c r="G2630" s="15" t="str">
        <f t="shared" si="162"/>
        <v>STRONG</v>
      </c>
      <c r="H2630" s="15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4">
        <v>45839</v>
      </c>
      <c r="B2631" s="2">
        <v>3.4</v>
      </c>
      <c r="C2631" s="2">
        <v>3.4</v>
      </c>
      <c r="D2631" s="2">
        <v>3</v>
      </c>
      <c r="E2631" s="2">
        <f t="shared" si="164"/>
        <v>5805511</v>
      </c>
      <c r="F2631" s="15" t="str">
        <f t="shared" si="163"/>
        <v>BULLISH</v>
      </c>
      <c r="G2631" s="15" t="str">
        <f t="shared" ref="G2631:G2692" si="166">IF((E2631-E2626)/E2626 &gt; 0.02, "STRONG",
 IF((E2631-E2626)/E2626 &lt; -0.02, "WEAK", "NEUTRAL"))</f>
        <v>STRONG</v>
      </c>
      <c r="H2631" s="15" t="str">
        <f t="shared" si="165"/>
        <v>CONFIRMED BULLISH</v>
      </c>
    </row>
    <row r="2632" spans="1:8" ht="13.5" x14ac:dyDescent="0.25">
      <c r="A2632" s="4">
        <v>45840</v>
      </c>
      <c r="B2632" s="2">
        <v>3.32</v>
      </c>
      <c r="C2632" s="2">
        <v>3.32</v>
      </c>
      <c r="D2632" s="2">
        <v>54894</v>
      </c>
      <c r="E2632" s="2">
        <f t="shared" si="164"/>
        <v>5750617</v>
      </c>
      <c r="F2632" s="15" t="str">
        <f t="shared" ref="F2632:F2693" si="167">IF(E2632&gt;E2627,"BULLISH",IF(E2632&lt;E2627,"BEARISH","NEUTRAL"))</f>
        <v>BULLISH</v>
      </c>
      <c r="G2632" s="15" t="str">
        <f t="shared" si="166"/>
        <v>NEUTRAL</v>
      </c>
      <c r="H2632" s="15" t="str">
        <f t="shared" si="165"/>
        <v>BULLISH DIVERGENCE</v>
      </c>
    </row>
    <row r="2633" spans="1:8" ht="13.5" x14ac:dyDescent="0.25">
      <c r="A2633" s="4">
        <v>45841</v>
      </c>
      <c r="B2633" s="2">
        <v>3.36</v>
      </c>
      <c r="C2633" s="2">
        <v>3.36</v>
      </c>
      <c r="D2633" s="2">
        <v>58442</v>
      </c>
      <c r="E2633" s="2">
        <f t="shared" si="164"/>
        <v>5809059</v>
      </c>
      <c r="F2633" s="15" t="str">
        <f t="shared" si="167"/>
        <v>BULLISH</v>
      </c>
      <c r="G2633" s="15" t="str">
        <f t="shared" si="166"/>
        <v>NEUTRAL</v>
      </c>
      <c r="H2633" s="15" t="str">
        <f t="shared" si="165"/>
        <v>BULLISH DIVERGENCE</v>
      </c>
    </row>
    <row r="2634" spans="1:8" ht="13.5" x14ac:dyDescent="0.25">
      <c r="A2634" s="4">
        <v>45842</v>
      </c>
      <c r="B2634" s="2">
        <v>3.36</v>
      </c>
      <c r="C2634" s="2">
        <v>3.36</v>
      </c>
      <c r="D2634" s="2">
        <v>5300</v>
      </c>
      <c r="E2634" s="2">
        <f t="shared" si="164"/>
        <v>5809059</v>
      </c>
      <c r="F2634" s="15" t="str">
        <f t="shared" si="167"/>
        <v>BEARISH</v>
      </c>
      <c r="G2634" s="15" t="str">
        <f t="shared" si="166"/>
        <v>NEUTRAL</v>
      </c>
      <c r="H2634" s="15" t="str">
        <f t="shared" si="165"/>
        <v>CONFIRMED BEARISH</v>
      </c>
    </row>
    <row r="2635" spans="1:8" ht="13.5" x14ac:dyDescent="0.25">
      <c r="A2635" s="4">
        <v>45845</v>
      </c>
      <c r="B2635" s="2">
        <v>3.4</v>
      </c>
      <c r="C2635" s="2">
        <v>3.4</v>
      </c>
      <c r="D2635" s="2">
        <v>25476</v>
      </c>
      <c r="E2635" s="2">
        <f t="shared" si="164"/>
        <v>5834535</v>
      </c>
      <c r="F2635" s="15" t="str">
        <f t="shared" si="167"/>
        <v>BULLISH</v>
      </c>
      <c r="G2635" s="15" t="str">
        <f t="shared" si="166"/>
        <v>NEUTRAL</v>
      </c>
      <c r="H2635" s="15" t="str">
        <f t="shared" si="165"/>
        <v>CONFIRMED BULLISH</v>
      </c>
    </row>
    <row r="2636" spans="1:8" ht="13.5" x14ac:dyDescent="0.25">
      <c r="A2636" s="4">
        <v>45846</v>
      </c>
      <c r="B2636" s="2">
        <v>3.45</v>
      </c>
      <c r="C2636" s="2">
        <v>3.45</v>
      </c>
      <c r="D2636" s="2">
        <v>89628</v>
      </c>
      <c r="E2636" s="2">
        <f t="shared" si="164"/>
        <v>5924163</v>
      </c>
      <c r="F2636" s="15" t="str">
        <f t="shared" si="167"/>
        <v>BULLISH</v>
      </c>
      <c r="G2636" s="15" t="str">
        <f t="shared" si="166"/>
        <v>STRONG</v>
      </c>
      <c r="H2636" s="15" t="str">
        <f t="shared" si="165"/>
        <v>CONFIRMED BULLISH</v>
      </c>
    </row>
    <row r="2637" spans="1:8" ht="13.5" x14ac:dyDescent="0.25">
      <c r="A2637" s="4">
        <v>45847</v>
      </c>
      <c r="B2637" s="2">
        <v>3.59</v>
      </c>
      <c r="C2637" s="2">
        <v>3.59</v>
      </c>
      <c r="D2637" s="2">
        <v>370572</v>
      </c>
      <c r="E2637" s="2">
        <f t="shared" si="164"/>
        <v>6294735</v>
      </c>
      <c r="F2637" s="15" t="str">
        <f t="shared" si="167"/>
        <v>BULLISH</v>
      </c>
      <c r="G2637" s="15" t="str">
        <f t="shared" si="166"/>
        <v>STRONG</v>
      </c>
      <c r="H2637" s="15" t="str">
        <f t="shared" si="165"/>
        <v>CONFIRMED BULLISH</v>
      </c>
    </row>
    <row r="2638" spans="1:8" ht="13.5" x14ac:dyDescent="0.25">
      <c r="A2638" s="4">
        <v>45848</v>
      </c>
      <c r="B2638" s="2">
        <v>3.6</v>
      </c>
      <c r="C2638" s="2">
        <v>3.6</v>
      </c>
      <c r="D2638" s="2">
        <v>266037</v>
      </c>
      <c r="E2638" s="2">
        <f t="shared" si="164"/>
        <v>6560772</v>
      </c>
      <c r="F2638" s="15" t="str">
        <f t="shared" si="167"/>
        <v>BULLISH</v>
      </c>
      <c r="G2638" s="15" t="str">
        <f t="shared" si="166"/>
        <v>STRONG</v>
      </c>
      <c r="H2638" s="15" t="str">
        <f t="shared" si="165"/>
        <v>CONFIRMED BULLISH</v>
      </c>
    </row>
    <row r="2639" spans="1:8" ht="13.5" x14ac:dyDescent="0.25">
      <c r="A2639" s="4">
        <v>45849</v>
      </c>
      <c r="B2639" s="2">
        <v>3.52</v>
      </c>
      <c r="C2639" s="2">
        <v>3.52</v>
      </c>
      <c r="D2639" s="2">
        <v>56454</v>
      </c>
      <c r="E2639" s="2">
        <f t="shared" si="164"/>
        <v>6504318</v>
      </c>
      <c r="F2639" s="15" t="str">
        <f t="shared" si="167"/>
        <v>BULLISH</v>
      </c>
      <c r="G2639" s="15" t="str">
        <f t="shared" si="166"/>
        <v>STRONG</v>
      </c>
      <c r="H2639" s="15" t="str">
        <f t="shared" si="165"/>
        <v>CONFIRMED BULLISH</v>
      </c>
    </row>
    <row r="2640" spans="1:8" ht="13.5" x14ac:dyDescent="0.25">
      <c r="A2640" s="4">
        <v>45852</v>
      </c>
      <c r="B2640" s="2">
        <v>3.46</v>
      </c>
      <c r="C2640" s="2">
        <v>3.46</v>
      </c>
      <c r="D2640" s="2">
        <v>16526</v>
      </c>
      <c r="E2640" s="2">
        <f t="shared" si="164"/>
        <v>6487792</v>
      </c>
      <c r="F2640" s="15" t="str">
        <f t="shared" si="167"/>
        <v>BULLISH</v>
      </c>
      <c r="G2640" s="15" t="str">
        <f t="shared" si="166"/>
        <v>STRONG</v>
      </c>
      <c r="H2640" s="15" t="str">
        <f t="shared" si="165"/>
        <v>CONFIRMED BULLISH</v>
      </c>
    </row>
    <row r="2641" spans="1:8" ht="13.5" x14ac:dyDescent="0.25">
      <c r="A2641" s="4">
        <v>45853</v>
      </c>
      <c r="B2641" s="2">
        <v>3.47</v>
      </c>
      <c r="C2641" s="2">
        <v>3.47</v>
      </c>
      <c r="D2641" s="2">
        <v>9323</v>
      </c>
      <c r="E2641" s="2">
        <f t="shared" si="164"/>
        <v>6497115</v>
      </c>
      <c r="F2641" s="15" t="str">
        <f t="shared" si="167"/>
        <v>BULLISH</v>
      </c>
      <c r="G2641" s="15" t="str">
        <f t="shared" si="166"/>
        <v>STRONG</v>
      </c>
      <c r="H2641" s="15" t="str">
        <f t="shared" si="165"/>
        <v>CONFIRMED BULLISH</v>
      </c>
    </row>
    <row r="2642" spans="1:8" ht="13.5" x14ac:dyDescent="0.25">
      <c r="A2642" s="4">
        <v>45854</v>
      </c>
      <c r="B2642" s="2">
        <v>3.45</v>
      </c>
      <c r="C2642" s="2">
        <v>3.45</v>
      </c>
      <c r="D2642" s="2">
        <v>8383</v>
      </c>
      <c r="E2642" s="2">
        <f t="shared" si="164"/>
        <v>6488732</v>
      </c>
      <c r="F2642" s="15" t="str">
        <f t="shared" si="167"/>
        <v>BULLISH</v>
      </c>
      <c r="G2642" s="15" t="str">
        <f t="shared" si="166"/>
        <v>STRONG</v>
      </c>
      <c r="H2642" s="15" t="str">
        <f t="shared" si="165"/>
        <v>BULLISH DIVERGENCE</v>
      </c>
    </row>
    <row r="2643" spans="1:8" ht="13.5" x14ac:dyDescent="0.25">
      <c r="A2643" s="4">
        <v>45855</v>
      </c>
      <c r="B2643" s="2">
        <v>3.4</v>
      </c>
      <c r="C2643" s="2">
        <v>3.4</v>
      </c>
      <c r="D2643" s="2">
        <v>3277</v>
      </c>
      <c r="E2643" s="2">
        <f t="shared" si="164"/>
        <v>6485455</v>
      </c>
      <c r="F2643" s="15" t="str">
        <f t="shared" si="167"/>
        <v>BEARISH</v>
      </c>
      <c r="G2643" s="15" t="str">
        <f t="shared" si="166"/>
        <v>NEUTRAL</v>
      </c>
      <c r="H2643" s="15" t="str">
        <f t="shared" si="165"/>
        <v>CONFIRMED BEARISH</v>
      </c>
    </row>
    <row r="2644" spans="1:8" ht="13.5" x14ac:dyDescent="0.25">
      <c r="A2644" s="4">
        <v>45856</v>
      </c>
      <c r="B2644" s="2">
        <v>3.45</v>
      </c>
      <c r="C2644" s="2">
        <v>3.45</v>
      </c>
      <c r="D2644" s="2">
        <v>5302</v>
      </c>
      <c r="E2644" s="2">
        <f t="shared" si="164"/>
        <v>6490757</v>
      </c>
      <c r="F2644" s="15" t="str">
        <f t="shared" si="167"/>
        <v>BEARISH</v>
      </c>
      <c r="G2644" s="15" t="str">
        <f t="shared" si="166"/>
        <v>NEUTRAL</v>
      </c>
      <c r="H2644" s="15" t="str">
        <f t="shared" si="165"/>
        <v>CONFIRMED BEARISH</v>
      </c>
    </row>
    <row r="2645" spans="1:8" ht="13.5" x14ac:dyDescent="0.25">
      <c r="A2645" s="4">
        <v>45859</v>
      </c>
      <c r="B2645" s="2">
        <v>3.5</v>
      </c>
      <c r="C2645" s="2">
        <v>3.5</v>
      </c>
      <c r="D2645" s="2">
        <v>2755</v>
      </c>
      <c r="E2645" s="2">
        <f t="shared" si="164"/>
        <v>6493512</v>
      </c>
      <c r="F2645" s="15" t="str">
        <f t="shared" si="167"/>
        <v>BULLISH</v>
      </c>
      <c r="G2645" s="15" t="str">
        <f t="shared" si="166"/>
        <v>NEUTRAL</v>
      </c>
      <c r="H2645" s="15" t="str">
        <f t="shared" si="165"/>
        <v>CONFIRMED BULLISH</v>
      </c>
    </row>
    <row r="2646" spans="1:8" ht="13.5" x14ac:dyDescent="0.25">
      <c r="A2646" s="4">
        <v>45860</v>
      </c>
      <c r="B2646" s="2">
        <v>3.4</v>
      </c>
      <c r="C2646" s="2">
        <v>3.4</v>
      </c>
      <c r="D2646" s="2">
        <v>144973</v>
      </c>
      <c r="E2646" s="2">
        <f t="shared" si="164"/>
        <v>6348539</v>
      </c>
      <c r="F2646" s="15" t="str">
        <f t="shared" si="167"/>
        <v>BEARISH</v>
      </c>
      <c r="G2646" s="15" t="str">
        <f t="shared" si="166"/>
        <v>WEAK</v>
      </c>
      <c r="H2646" s="15" t="str">
        <f t="shared" si="165"/>
        <v>CONFIRMED BEARISH</v>
      </c>
    </row>
    <row r="2647" spans="1:8" ht="13.5" x14ac:dyDescent="0.25">
      <c r="A2647" s="4">
        <v>45861</v>
      </c>
      <c r="B2647" s="2">
        <v>3.45</v>
      </c>
      <c r="C2647" s="2">
        <v>3.45</v>
      </c>
      <c r="D2647" s="2">
        <v>1798</v>
      </c>
      <c r="E2647" s="2">
        <f t="shared" si="164"/>
        <v>6350337</v>
      </c>
      <c r="F2647" s="15" t="str">
        <f t="shared" si="167"/>
        <v>BEARISH</v>
      </c>
      <c r="G2647" s="15" t="str">
        <f t="shared" si="166"/>
        <v>WEAK</v>
      </c>
      <c r="H2647" s="15" t="str">
        <f t="shared" si="165"/>
        <v>NEUTRAL</v>
      </c>
    </row>
    <row r="2648" spans="1:8" ht="13.5" x14ac:dyDescent="0.25">
      <c r="A2648" s="4">
        <v>45862</v>
      </c>
      <c r="B2648" s="2">
        <v>3.4</v>
      </c>
      <c r="C2648" s="2">
        <v>3.4</v>
      </c>
      <c r="D2648" s="2">
        <v>7844</v>
      </c>
      <c r="E2648" s="2">
        <f t="shared" si="164"/>
        <v>6342493</v>
      </c>
      <c r="F2648" s="15" t="str">
        <f t="shared" si="167"/>
        <v>BEARISH</v>
      </c>
      <c r="G2648" s="15" t="str">
        <f t="shared" si="166"/>
        <v>WEAK</v>
      </c>
      <c r="H2648" s="15" t="str">
        <f t="shared" si="165"/>
        <v>NEUTRAL</v>
      </c>
    </row>
    <row r="2649" spans="1:8" ht="13.5" x14ac:dyDescent="0.25">
      <c r="A2649" s="4">
        <v>45866</v>
      </c>
      <c r="B2649" s="2">
        <v>3.4</v>
      </c>
      <c r="C2649" s="2">
        <v>3.4</v>
      </c>
      <c r="D2649" s="2">
        <v>11900</v>
      </c>
      <c r="E2649" s="2">
        <f t="shared" si="164"/>
        <v>6342493</v>
      </c>
      <c r="F2649" s="15" t="str">
        <f t="shared" si="167"/>
        <v>BEARISH</v>
      </c>
      <c r="G2649" s="15" t="str">
        <f t="shared" si="166"/>
        <v>WEAK</v>
      </c>
      <c r="H2649" s="15" t="str">
        <f t="shared" si="165"/>
        <v>CONFIRMED BEARISH</v>
      </c>
    </row>
    <row r="2650" spans="1:8" ht="13.5" x14ac:dyDescent="0.25">
      <c r="A2650" s="4">
        <v>45867</v>
      </c>
      <c r="B2650" s="2">
        <v>3.4</v>
      </c>
      <c r="C2650" s="2">
        <v>3.4</v>
      </c>
      <c r="D2650" s="2">
        <v>4081</v>
      </c>
      <c r="E2650" s="2">
        <f t="shared" si="164"/>
        <v>6342493</v>
      </c>
      <c r="F2650" s="15" t="str">
        <f t="shared" si="167"/>
        <v>BEARISH</v>
      </c>
      <c r="G2650" s="15" t="str">
        <f t="shared" si="166"/>
        <v>WEAK</v>
      </c>
      <c r="H2650" s="15" t="str">
        <f t="shared" si="165"/>
        <v>CONFIRMED BEARISH</v>
      </c>
    </row>
    <row r="2651" spans="1:8" ht="13.5" x14ac:dyDescent="0.25">
      <c r="A2651" s="4">
        <v>45868</v>
      </c>
      <c r="B2651" s="2">
        <v>3.4</v>
      </c>
      <c r="C2651" s="2">
        <v>3.4</v>
      </c>
      <c r="D2651" s="2">
        <v>3007</v>
      </c>
      <c r="E2651" s="2">
        <f t="shared" si="164"/>
        <v>6342493</v>
      </c>
      <c r="F2651" s="15" t="str">
        <f t="shared" si="167"/>
        <v>BEARISH</v>
      </c>
      <c r="G2651" s="15" t="str">
        <f t="shared" si="166"/>
        <v>NEUTRAL</v>
      </c>
      <c r="H2651" s="15" t="str">
        <f t="shared" si="165"/>
        <v>NEUTRAL</v>
      </c>
    </row>
    <row r="2652" spans="1:8" ht="13.5" x14ac:dyDescent="0.25">
      <c r="A2652" s="4">
        <v>45869</v>
      </c>
      <c r="B2652" s="2">
        <v>3.4</v>
      </c>
      <c r="C2652" s="2">
        <v>3.4</v>
      </c>
      <c r="D2652" s="2">
        <v>500</v>
      </c>
      <c r="E2652" s="2">
        <f t="shared" si="164"/>
        <v>6342493</v>
      </c>
      <c r="F2652" s="15" t="str">
        <f t="shared" si="167"/>
        <v>BEARISH</v>
      </c>
      <c r="G2652" s="15" t="str">
        <f t="shared" si="166"/>
        <v>NEUTRAL</v>
      </c>
      <c r="H2652" s="15" t="str">
        <f t="shared" si="165"/>
        <v>CONFIRMED BEARISH</v>
      </c>
    </row>
    <row r="2653" spans="1:8" ht="13.5" x14ac:dyDescent="0.25">
      <c r="A2653" s="4">
        <v>45870</v>
      </c>
      <c r="B2653" s="2">
        <v>3.52</v>
      </c>
      <c r="C2653" s="2">
        <v>3.52</v>
      </c>
      <c r="D2653" s="2">
        <v>59815</v>
      </c>
      <c r="E2653" s="2">
        <f t="shared" si="164"/>
        <v>6402308</v>
      </c>
      <c r="F2653" s="15" t="str">
        <f t="shared" si="167"/>
        <v>BULLISH</v>
      </c>
      <c r="G2653" s="15" t="str">
        <f t="shared" si="166"/>
        <v>NEUTRAL</v>
      </c>
      <c r="H2653" s="15" t="str">
        <f t="shared" si="165"/>
        <v>CONFIRMED BULLISH</v>
      </c>
    </row>
    <row r="2654" spans="1:8" ht="13.5" x14ac:dyDescent="0.25">
      <c r="A2654" s="4">
        <v>45873</v>
      </c>
      <c r="B2654" s="2">
        <v>3.52</v>
      </c>
      <c r="C2654" s="2">
        <v>3.52</v>
      </c>
      <c r="D2654" s="2">
        <v>5522</v>
      </c>
      <c r="E2654" s="2">
        <f t="shared" si="164"/>
        <v>6402308</v>
      </c>
      <c r="F2654" s="15" t="str">
        <f t="shared" si="167"/>
        <v>BULLISH</v>
      </c>
      <c r="G2654" s="15" t="str">
        <f t="shared" si="166"/>
        <v>NEUTRAL</v>
      </c>
      <c r="H2654" s="15" t="str">
        <f t="shared" si="165"/>
        <v>CONFIRMED BULLISH</v>
      </c>
    </row>
    <row r="2655" spans="1:8" ht="13.5" x14ac:dyDescent="0.25">
      <c r="A2655" s="4">
        <v>45874</v>
      </c>
      <c r="B2655" s="2">
        <v>3.5</v>
      </c>
      <c r="C2655" s="2">
        <v>3.5</v>
      </c>
      <c r="D2655" s="2">
        <v>338823</v>
      </c>
      <c r="E2655" s="2">
        <f t="shared" si="164"/>
        <v>6063485</v>
      </c>
      <c r="F2655" s="15" t="str">
        <f t="shared" si="167"/>
        <v>BEARISH</v>
      </c>
      <c r="G2655" s="15" t="str">
        <f t="shared" si="166"/>
        <v>WEAK</v>
      </c>
      <c r="H2655" s="15" t="str">
        <f t="shared" si="165"/>
        <v>BEARISH DIVERGENCE</v>
      </c>
    </row>
    <row r="2656" spans="1:8" ht="13.5" x14ac:dyDescent="0.25">
      <c r="A2656" s="4">
        <v>45875</v>
      </c>
      <c r="B2656" s="2">
        <v>3.5</v>
      </c>
      <c r="C2656" s="2">
        <v>3.5</v>
      </c>
      <c r="D2656" s="2">
        <v>11050</v>
      </c>
      <c r="E2656" s="2">
        <f t="shared" si="164"/>
        <v>6063485</v>
      </c>
      <c r="F2656" s="15" t="str">
        <f t="shared" si="167"/>
        <v>BEARISH</v>
      </c>
      <c r="G2656" s="15" t="str">
        <f t="shared" si="166"/>
        <v>WEAK</v>
      </c>
      <c r="H2656" s="15" t="str">
        <f t="shared" si="165"/>
        <v>BEARISH DIVERGENCE</v>
      </c>
    </row>
    <row r="2657" spans="1:8" ht="13.5" x14ac:dyDescent="0.25">
      <c r="A2657" s="4">
        <v>45876</v>
      </c>
      <c r="B2657" s="2">
        <v>3.55</v>
      </c>
      <c r="C2657" s="2">
        <v>3.55</v>
      </c>
      <c r="D2657" s="2">
        <v>4648</v>
      </c>
      <c r="E2657" s="2">
        <f t="shared" si="164"/>
        <v>6068133</v>
      </c>
      <c r="F2657" s="15" t="str">
        <f t="shared" si="167"/>
        <v>BEARISH</v>
      </c>
      <c r="G2657" s="15" t="str">
        <f t="shared" si="166"/>
        <v>WEAK</v>
      </c>
      <c r="H2657" s="15" t="str">
        <f t="shared" si="165"/>
        <v>BEARISH DIVERGENCE</v>
      </c>
    </row>
    <row r="2658" spans="1:8" ht="13.5" x14ac:dyDescent="0.25">
      <c r="A2658" s="4">
        <v>45877</v>
      </c>
      <c r="B2658" s="2">
        <v>3.65</v>
      </c>
      <c r="C2658" s="2">
        <v>3.65</v>
      </c>
      <c r="D2658" s="2">
        <v>24536</v>
      </c>
      <c r="E2658" s="2">
        <f t="shared" si="164"/>
        <v>6092669</v>
      </c>
      <c r="F2658" s="15" t="str">
        <f t="shared" si="167"/>
        <v>BEARISH</v>
      </c>
      <c r="G2658" s="15" t="str">
        <f t="shared" si="166"/>
        <v>WEAK</v>
      </c>
      <c r="H2658" s="15" t="str">
        <f t="shared" si="165"/>
        <v>BEARISH DIVERGENCE</v>
      </c>
    </row>
    <row r="2659" spans="1:8" ht="13.5" x14ac:dyDescent="0.25">
      <c r="A2659" s="4">
        <v>45880</v>
      </c>
      <c r="B2659" s="2">
        <v>3.59</v>
      </c>
      <c r="C2659" s="2">
        <v>3.59</v>
      </c>
      <c r="D2659" s="2">
        <v>39422</v>
      </c>
      <c r="E2659" s="2">
        <f t="shared" si="164"/>
        <v>6053247</v>
      </c>
      <c r="F2659" s="15" t="str">
        <f t="shared" si="167"/>
        <v>BEARISH</v>
      </c>
      <c r="G2659" s="15" t="str">
        <f t="shared" si="166"/>
        <v>WEAK</v>
      </c>
      <c r="H2659" s="15" t="str">
        <f t="shared" si="165"/>
        <v>BEARISH DIVERGENCE</v>
      </c>
    </row>
    <row r="2660" spans="1:8" ht="13.5" x14ac:dyDescent="0.25">
      <c r="A2660" s="4">
        <v>45881</v>
      </c>
      <c r="B2660" s="2">
        <v>3.6</v>
      </c>
      <c r="C2660" s="2">
        <v>3.6</v>
      </c>
      <c r="D2660" s="2">
        <v>12555</v>
      </c>
      <c r="E2660" s="2">
        <f t="shared" si="164"/>
        <v>6065802</v>
      </c>
      <c r="F2660" s="15" t="str">
        <f t="shared" si="167"/>
        <v>BULLISH</v>
      </c>
      <c r="G2660" s="15" t="str">
        <f t="shared" si="166"/>
        <v>NEUTRAL</v>
      </c>
      <c r="H2660" s="15" t="str">
        <f t="shared" si="165"/>
        <v>CONFIRMED BULLISH</v>
      </c>
    </row>
    <row r="2661" spans="1:8" ht="13.5" x14ac:dyDescent="0.25">
      <c r="A2661" s="4">
        <v>45883</v>
      </c>
      <c r="B2661" s="2">
        <v>3.59</v>
      </c>
      <c r="C2661" s="2">
        <v>3.59</v>
      </c>
      <c r="D2661" s="2">
        <v>50140</v>
      </c>
      <c r="E2661" s="2">
        <f t="shared" si="164"/>
        <v>6015662</v>
      </c>
      <c r="F2661" s="15" t="str">
        <f t="shared" si="167"/>
        <v>BEARISH</v>
      </c>
      <c r="G2661" s="15" t="str">
        <f t="shared" si="166"/>
        <v>NEUTRAL</v>
      </c>
      <c r="H2661" s="15" t="str">
        <f t="shared" si="165"/>
        <v>BEARISH DIVERGENCE</v>
      </c>
    </row>
    <row r="2662" spans="1:8" ht="13.5" x14ac:dyDescent="0.25">
      <c r="A2662" s="4">
        <v>45884</v>
      </c>
      <c r="B2662" s="2">
        <v>3.64</v>
      </c>
      <c r="C2662" s="2">
        <v>3.64</v>
      </c>
      <c r="D2662" s="2">
        <v>10377</v>
      </c>
      <c r="E2662" s="2">
        <f t="shared" si="164"/>
        <v>6026039</v>
      </c>
      <c r="F2662" s="15" t="str">
        <f t="shared" si="167"/>
        <v>BEARISH</v>
      </c>
      <c r="G2662" s="15" t="str">
        <f t="shared" si="166"/>
        <v>NEUTRAL</v>
      </c>
      <c r="H2662" s="15" t="str">
        <f t="shared" si="165"/>
        <v>BEARISH DIVERGENCE</v>
      </c>
    </row>
    <row r="2663" spans="1:8" ht="13.5" x14ac:dyDescent="0.25">
      <c r="A2663" s="4">
        <v>45887</v>
      </c>
      <c r="B2663" s="2">
        <v>3.6</v>
      </c>
      <c r="C2663" s="2">
        <v>3.6</v>
      </c>
      <c r="D2663" s="2">
        <v>10000</v>
      </c>
      <c r="E2663" s="2">
        <f t="shared" si="164"/>
        <v>6016039</v>
      </c>
      <c r="F2663" s="15" t="str">
        <f t="shared" si="167"/>
        <v>BEARISH</v>
      </c>
      <c r="G2663" s="15" t="str">
        <f t="shared" si="166"/>
        <v>NEUTRAL</v>
      </c>
      <c r="H2663" s="15" t="str">
        <f t="shared" si="165"/>
        <v>CONFIRMED BEARISH</v>
      </c>
    </row>
    <row r="2664" spans="1:8" ht="13.5" x14ac:dyDescent="0.25">
      <c r="A2664" s="4">
        <v>45888</v>
      </c>
      <c r="B2664" s="2">
        <v>3.6</v>
      </c>
      <c r="C2664" s="2">
        <v>3.6</v>
      </c>
      <c r="D2664" s="2">
        <v>9058</v>
      </c>
      <c r="E2664" s="2">
        <f t="shared" si="164"/>
        <v>6016039</v>
      </c>
      <c r="F2664" s="15" t="str">
        <f t="shared" si="167"/>
        <v>BEARISH</v>
      </c>
      <c r="G2664" s="15" t="str">
        <f t="shared" si="166"/>
        <v>NEUTRAL</v>
      </c>
      <c r="H2664" s="15" t="str">
        <f t="shared" si="165"/>
        <v>BEARISH DIVERGENCE</v>
      </c>
    </row>
    <row r="2665" spans="1:8" ht="13.5" x14ac:dyDescent="0.25">
      <c r="A2665" s="4">
        <v>45889</v>
      </c>
      <c r="B2665" s="2">
        <v>3.6</v>
      </c>
      <c r="C2665" s="2">
        <v>3.6</v>
      </c>
      <c r="D2665" s="2">
        <v>10241</v>
      </c>
      <c r="E2665" s="2">
        <f t="shared" si="164"/>
        <v>6016039</v>
      </c>
      <c r="F2665" s="15" t="str">
        <f t="shared" si="167"/>
        <v>BEARISH</v>
      </c>
      <c r="G2665" s="15" t="str">
        <f t="shared" si="166"/>
        <v>NEUTRAL</v>
      </c>
      <c r="H2665" s="15" t="str">
        <f t="shared" si="165"/>
        <v>NEUTRAL</v>
      </c>
    </row>
    <row r="2666" spans="1:8" ht="13.5" x14ac:dyDescent="0.25">
      <c r="A2666" s="4">
        <v>45890</v>
      </c>
      <c r="B2666" s="2">
        <v>3.6</v>
      </c>
      <c r="C2666" s="2">
        <v>3.6</v>
      </c>
      <c r="D2666" s="2">
        <v>5020</v>
      </c>
      <c r="E2666" s="2">
        <f t="shared" si="164"/>
        <v>6016039</v>
      </c>
      <c r="F2666" s="15" t="str">
        <f t="shared" si="167"/>
        <v>BULLISH</v>
      </c>
      <c r="G2666" s="15" t="str">
        <f t="shared" si="166"/>
        <v>NEUTRAL</v>
      </c>
      <c r="H2666" s="15" t="str">
        <f t="shared" si="165"/>
        <v>CONFIRMED BULLISH</v>
      </c>
    </row>
    <row r="2667" spans="1:8" ht="13.5" x14ac:dyDescent="0.25">
      <c r="A2667" s="4">
        <v>45891</v>
      </c>
      <c r="B2667" s="2">
        <v>3.55</v>
      </c>
      <c r="C2667" s="2">
        <v>3.55</v>
      </c>
      <c r="D2667" s="2">
        <v>251</v>
      </c>
      <c r="E2667" s="2">
        <f t="shared" si="164"/>
        <v>6015788</v>
      </c>
      <c r="F2667" s="15" t="str">
        <f t="shared" si="167"/>
        <v>BEARISH</v>
      </c>
      <c r="G2667" s="15" t="str">
        <f t="shared" si="166"/>
        <v>NEUTRAL</v>
      </c>
      <c r="H2667" s="15" t="str">
        <f t="shared" si="165"/>
        <v>CONFIRMED BEARISH</v>
      </c>
    </row>
    <row r="2668" spans="1:8" ht="13.5" x14ac:dyDescent="0.25">
      <c r="A2668" s="4">
        <v>45894</v>
      </c>
      <c r="B2668" s="2">
        <v>3.55</v>
      </c>
      <c r="C2668" s="2">
        <v>3.55</v>
      </c>
      <c r="D2668" s="2">
        <v>0</v>
      </c>
      <c r="E2668" s="2">
        <f t="shared" si="164"/>
        <v>6015788</v>
      </c>
      <c r="F2668" s="15" t="str">
        <f t="shared" si="167"/>
        <v>BEARISH</v>
      </c>
      <c r="G2668" s="15" t="str">
        <f t="shared" si="166"/>
        <v>NEUTRAL</v>
      </c>
      <c r="H2668" s="15" t="str">
        <f t="shared" si="165"/>
        <v>CONFIRMED BEARISH</v>
      </c>
    </row>
    <row r="2669" spans="1:8" ht="13.5" x14ac:dyDescent="0.25">
      <c r="A2669" s="4">
        <v>45895</v>
      </c>
      <c r="B2669" s="2">
        <v>3.58</v>
      </c>
      <c r="C2669" s="2">
        <v>3.58</v>
      </c>
      <c r="D2669" s="2">
        <v>10967</v>
      </c>
      <c r="E2669" s="2">
        <f t="shared" si="164"/>
        <v>6026755</v>
      </c>
      <c r="F2669" s="15" t="str">
        <f t="shared" si="167"/>
        <v>BULLISH</v>
      </c>
      <c r="G2669" s="15" t="str">
        <f t="shared" si="166"/>
        <v>NEUTRAL</v>
      </c>
      <c r="H2669" s="15" t="str">
        <f t="shared" si="165"/>
        <v>BULLISH DIVERGENCE</v>
      </c>
    </row>
    <row r="2670" spans="1:8" ht="13.5" x14ac:dyDescent="0.25">
      <c r="A2670" s="4">
        <v>45896</v>
      </c>
      <c r="B2670" s="2">
        <v>3.59</v>
      </c>
      <c r="C2670" s="2">
        <v>3.59</v>
      </c>
      <c r="D2670" s="2">
        <v>1765</v>
      </c>
      <c r="E2670" s="2">
        <f t="shared" si="164"/>
        <v>6028520</v>
      </c>
      <c r="F2670" s="15" t="str">
        <f t="shared" si="167"/>
        <v>BULLISH</v>
      </c>
      <c r="G2670" s="15" t="str">
        <f t="shared" si="166"/>
        <v>NEUTRAL</v>
      </c>
      <c r="H2670" s="15" t="str">
        <f t="shared" si="165"/>
        <v>BULLISH DIVERGENCE</v>
      </c>
    </row>
    <row r="2671" spans="1:8" ht="13.5" x14ac:dyDescent="0.25">
      <c r="A2671" s="4">
        <v>45897</v>
      </c>
      <c r="B2671" s="2">
        <v>3.59</v>
      </c>
      <c r="C2671" s="2">
        <v>3.59</v>
      </c>
      <c r="D2671" s="2">
        <v>6135</v>
      </c>
      <c r="E2671" s="2">
        <f t="shared" si="164"/>
        <v>6028520</v>
      </c>
      <c r="F2671" s="15" t="str">
        <f t="shared" si="167"/>
        <v>BULLISH</v>
      </c>
      <c r="G2671" s="15" t="str">
        <f t="shared" si="166"/>
        <v>NEUTRAL</v>
      </c>
      <c r="H2671" s="15" t="str">
        <f t="shared" si="165"/>
        <v>BULLISH DIVERGENCE</v>
      </c>
    </row>
    <row r="2672" spans="1:8" ht="13.5" x14ac:dyDescent="0.25">
      <c r="A2672" s="4">
        <v>45898</v>
      </c>
      <c r="B2672" s="2">
        <v>3.55</v>
      </c>
      <c r="C2672" s="2">
        <v>3.55</v>
      </c>
      <c r="D2672" s="2">
        <v>334</v>
      </c>
      <c r="E2672" s="2">
        <f t="shared" si="164"/>
        <v>6028186</v>
      </c>
      <c r="F2672" s="15" t="str">
        <f t="shared" si="167"/>
        <v>BULLISH</v>
      </c>
      <c r="G2672" s="15" t="str">
        <f t="shared" si="166"/>
        <v>NEUTRAL</v>
      </c>
      <c r="H2672" s="15" t="str">
        <f t="shared" si="165"/>
        <v>NEUTRAL</v>
      </c>
    </row>
    <row r="2673" spans="1:8" ht="13.5" x14ac:dyDescent="0.25">
      <c r="A2673" s="4">
        <v>45901</v>
      </c>
      <c r="B2673" s="2">
        <v>3.5</v>
      </c>
      <c r="C2673" s="2">
        <v>3.5</v>
      </c>
      <c r="D2673" s="2">
        <v>900</v>
      </c>
      <c r="E2673" s="2">
        <f t="shared" si="164"/>
        <v>6027286</v>
      </c>
      <c r="F2673" s="15" t="str">
        <f t="shared" si="167"/>
        <v>BULLISH</v>
      </c>
      <c r="G2673" s="15" t="str">
        <f t="shared" si="166"/>
        <v>NEUTRAL</v>
      </c>
      <c r="H2673" s="15" t="str">
        <f t="shared" si="165"/>
        <v>BULLISH DIVERGENCE</v>
      </c>
    </row>
    <row r="2674" spans="1:8" ht="13.5" x14ac:dyDescent="0.25">
      <c r="A2674" s="4">
        <v>45902</v>
      </c>
      <c r="B2674" s="2">
        <v>3.5</v>
      </c>
      <c r="C2674" s="2">
        <v>3.5</v>
      </c>
      <c r="D2674" s="2">
        <v>4400</v>
      </c>
      <c r="E2674" s="2">
        <f t="shared" si="164"/>
        <v>6027286</v>
      </c>
      <c r="F2674" s="15" t="str">
        <f t="shared" si="167"/>
        <v>BULLISH</v>
      </c>
      <c r="G2674" s="15" t="str">
        <f t="shared" si="166"/>
        <v>NEUTRAL</v>
      </c>
      <c r="H2674" s="15" t="str">
        <f t="shared" si="165"/>
        <v>BULLISH DIVERGENCE</v>
      </c>
    </row>
    <row r="2675" spans="1:8" ht="13.5" x14ac:dyDescent="0.25">
      <c r="A2675" s="4">
        <v>45903</v>
      </c>
      <c r="B2675" s="2">
        <v>3.5</v>
      </c>
      <c r="C2675" s="2">
        <v>3.5</v>
      </c>
      <c r="D2675" s="2">
        <v>0</v>
      </c>
      <c r="E2675" s="2">
        <f t="shared" si="164"/>
        <v>6027286</v>
      </c>
      <c r="F2675" s="15" t="str">
        <f t="shared" si="167"/>
        <v>BEARISH</v>
      </c>
      <c r="G2675" s="15" t="str">
        <f t="shared" si="166"/>
        <v>NEUTRAL</v>
      </c>
      <c r="H2675" s="15" t="str">
        <f t="shared" si="165"/>
        <v>CONFIRMED BEARISH</v>
      </c>
    </row>
    <row r="2676" spans="1:8" ht="13.5" x14ac:dyDescent="0.25">
      <c r="A2676" s="4">
        <v>45905</v>
      </c>
      <c r="B2676" s="2">
        <v>3.5</v>
      </c>
      <c r="C2676" s="2">
        <v>3.5</v>
      </c>
      <c r="D2676" s="2">
        <v>8873</v>
      </c>
      <c r="E2676" s="2">
        <f t="shared" si="164"/>
        <v>6027286</v>
      </c>
      <c r="F2676" s="15" t="str">
        <f t="shared" si="167"/>
        <v>BEARISH</v>
      </c>
      <c r="G2676" s="15" t="str">
        <f t="shared" si="166"/>
        <v>NEUTRAL</v>
      </c>
      <c r="H2676" s="15" t="str">
        <f t="shared" si="165"/>
        <v>CONFIRMED BEARISH</v>
      </c>
    </row>
    <row r="2677" spans="1:8" ht="13.5" x14ac:dyDescent="0.25">
      <c r="A2677" s="4">
        <v>45908</v>
      </c>
      <c r="B2677" s="2">
        <v>3.35</v>
      </c>
      <c r="C2677" s="2">
        <v>3.35</v>
      </c>
      <c r="D2677" s="2">
        <v>72779</v>
      </c>
      <c r="E2677" s="2">
        <f t="shared" si="164"/>
        <v>5954507</v>
      </c>
      <c r="F2677" s="15" t="str">
        <f t="shared" si="167"/>
        <v>BEARISH</v>
      </c>
      <c r="G2677" s="15" t="str">
        <f t="shared" si="166"/>
        <v>NEUTRAL</v>
      </c>
      <c r="H2677" s="15" t="str">
        <f t="shared" si="165"/>
        <v>CONFIRMED BEARISH</v>
      </c>
    </row>
    <row r="2678" spans="1:8" ht="13.5" x14ac:dyDescent="0.25">
      <c r="A2678" s="4">
        <v>45909</v>
      </c>
      <c r="B2678" s="2">
        <v>3.35</v>
      </c>
      <c r="C2678" s="2">
        <v>3.35</v>
      </c>
      <c r="D2678" s="2">
        <v>6300</v>
      </c>
      <c r="E2678" s="2">
        <f t="shared" si="164"/>
        <v>5954507</v>
      </c>
      <c r="F2678" s="15" t="str">
        <f t="shared" si="167"/>
        <v>BEARISH</v>
      </c>
      <c r="G2678" s="15" t="str">
        <f t="shared" si="166"/>
        <v>NEUTRAL</v>
      </c>
      <c r="H2678" s="15" t="str">
        <f t="shared" si="165"/>
        <v>CONFIRMED BEARISH</v>
      </c>
    </row>
    <row r="2679" spans="1:8" ht="13.5" x14ac:dyDescent="0.25">
      <c r="A2679" s="4">
        <v>45910</v>
      </c>
      <c r="B2679" s="2">
        <v>3.35</v>
      </c>
      <c r="C2679" s="2">
        <v>3.35</v>
      </c>
      <c r="D2679" s="2">
        <v>12350</v>
      </c>
      <c r="E2679" s="2">
        <f t="shared" si="164"/>
        <v>5954507</v>
      </c>
      <c r="F2679" s="15" t="str">
        <f t="shared" si="167"/>
        <v>BEARISH</v>
      </c>
      <c r="G2679" s="15" t="str">
        <f t="shared" si="166"/>
        <v>NEUTRAL</v>
      </c>
      <c r="H2679" s="15" t="str">
        <f t="shared" si="165"/>
        <v>CONFIRMED BEARISH</v>
      </c>
    </row>
    <row r="2680" spans="1:8" ht="13.5" x14ac:dyDescent="0.25">
      <c r="A2680" s="4">
        <v>45911</v>
      </c>
      <c r="B2680" s="2">
        <v>3.35</v>
      </c>
      <c r="C2680" s="2">
        <v>3.35</v>
      </c>
      <c r="D2680" s="2">
        <v>18923</v>
      </c>
      <c r="E2680" s="2">
        <f t="shared" si="164"/>
        <v>5954507</v>
      </c>
      <c r="F2680" s="15" t="str">
        <f t="shared" si="167"/>
        <v>BEARISH</v>
      </c>
      <c r="G2680" s="15" t="str">
        <f t="shared" si="166"/>
        <v>NEUTRAL</v>
      </c>
      <c r="H2680" s="15" t="str">
        <f t="shared" si="165"/>
        <v>CONFIRMED BEARISH</v>
      </c>
    </row>
    <row r="2681" spans="1:8" ht="13.5" x14ac:dyDescent="0.25">
      <c r="A2681" s="4">
        <v>45912</v>
      </c>
      <c r="B2681" s="2">
        <v>3.35</v>
      </c>
      <c r="C2681" s="2">
        <v>3.35</v>
      </c>
      <c r="D2681" s="2">
        <v>32158</v>
      </c>
      <c r="E2681" s="2">
        <f t="shared" si="164"/>
        <v>5954507</v>
      </c>
      <c r="F2681" s="15" t="str">
        <f t="shared" si="167"/>
        <v>BEARISH</v>
      </c>
      <c r="G2681" s="15" t="str">
        <f t="shared" si="166"/>
        <v>NEUTRAL</v>
      </c>
      <c r="H2681" s="15" t="str">
        <f t="shared" si="165"/>
        <v>CONFIRMED BEARISH</v>
      </c>
    </row>
    <row r="2682" spans="1:8" ht="13.5" x14ac:dyDescent="0.25">
      <c r="A2682" s="4">
        <v>45915</v>
      </c>
      <c r="B2682" s="2">
        <v>3.4</v>
      </c>
      <c r="C2682" s="2">
        <v>3.4</v>
      </c>
      <c r="D2682" s="2">
        <v>114668</v>
      </c>
      <c r="E2682" s="2">
        <f t="shared" si="164"/>
        <v>6069175</v>
      </c>
      <c r="F2682" s="15" t="str">
        <f t="shared" si="167"/>
        <v>BULLISH</v>
      </c>
      <c r="G2682" s="15" t="str">
        <f t="shared" si="166"/>
        <v>NEUTRAL</v>
      </c>
      <c r="H2682" s="15" t="str">
        <f t="shared" si="165"/>
        <v>CONFIRMED BULLISH</v>
      </c>
    </row>
    <row r="2683" spans="1:8" ht="13.5" x14ac:dyDescent="0.25">
      <c r="A2683" s="4">
        <v>45916</v>
      </c>
      <c r="B2683" s="2">
        <v>3.6</v>
      </c>
      <c r="C2683" s="2">
        <v>3.6</v>
      </c>
      <c r="D2683" s="2">
        <v>116911</v>
      </c>
      <c r="E2683" s="2">
        <f t="shared" si="164"/>
        <v>6186086</v>
      </c>
      <c r="F2683" s="15" t="str">
        <f t="shared" si="167"/>
        <v>BULLISH</v>
      </c>
      <c r="G2683" s="15" t="str">
        <f t="shared" si="166"/>
        <v>STRONG</v>
      </c>
      <c r="H2683" s="15" t="str">
        <f t="shared" si="165"/>
        <v>CONFIRMED BULLISH</v>
      </c>
    </row>
    <row r="2684" spans="1:8" ht="13.5" x14ac:dyDescent="0.25">
      <c r="A2684" s="4">
        <v>45917</v>
      </c>
      <c r="B2684" s="2">
        <v>3.6</v>
      </c>
      <c r="C2684" s="2">
        <v>3.6</v>
      </c>
      <c r="D2684" s="2">
        <v>22651</v>
      </c>
      <c r="E2684" s="2">
        <f t="shared" si="164"/>
        <v>6186086</v>
      </c>
      <c r="F2684" s="15" t="str">
        <f t="shared" si="167"/>
        <v>BULLISH</v>
      </c>
      <c r="G2684" s="15" t="str">
        <f t="shared" si="166"/>
        <v>STRONG</v>
      </c>
      <c r="H2684" s="15" t="str">
        <f t="shared" si="165"/>
        <v>CONFIRMED BULLISH</v>
      </c>
    </row>
    <row r="2685" spans="1:8" ht="13.5" x14ac:dyDescent="0.35">
      <c r="A2685" s="4">
        <v>45918</v>
      </c>
      <c r="B2685" s="2">
        <v>3.5</v>
      </c>
      <c r="C2685" s="2">
        <v>3.5</v>
      </c>
      <c r="D2685" s="12">
        <v>4701</v>
      </c>
      <c r="E2685" s="2">
        <f t="shared" si="164"/>
        <v>6181385</v>
      </c>
      <c r="F2685" s="15" t="str">
        <f t="shared" si="167"/>
        <v>BULLISH</v>
      </c>
      <c r="G2685" s="15" t="str">
        <f t="shared" si="166"/>
        <v>STRONG</v>
      </c>
      <c r="H2685" s="15" t="str">
        <f t="shared" si="165"/>
        <v>CONFIRMED BULLISH</v>
      </c>
    </row>
    <row r="2686" spans="1:8" ht="13.5" x14ac:dyDescent="0.35">
      <c r="A2686" s="4">
        <v>45919</v>
      </c>
      <c r="B2686" s="12">
        <v>3.52</v>
      </c>
      <c r="C2686" s="12">
        <v>3.52</v>
      </c>
      <c r="D2686" s="12">
        <v>12799</v>
      </c>
      <c r="E2686" s="2">
        <f t="shared" si="164"/>
        <v>6194184</v>
      </c>
      <c r="F2686" s="15" t="str">
        <f t="shared" si="167"/>
        <v>BULLISH</v>
      </c>
      <c r="G2686" s="15" t="str">
        <f t="shared" si="166"/>
        <v>STRONG</v>
      </c>
      <c r="H2686" s="15" t="str">
        <f t="shared" si="165"/>
        <v>CONFIRMED BULLISH</v>
      </c>
    </row>
    <row r="2687" spans="1:8" ht="13.5" x14ac:dyDescent="0.35">
      <c r="A2687" s="4">
        <v>45922</v>
      </c>
      <c r="B2687" s="12">
        <v>3.46</v>
      </c>
      <c r="C2687" s="12">
        <v>3.46</v>
      </c>
      <c r="D2687" s="12">
        <v>3084</v>
      </c>
      <c r="E2687" s="2">
        <f t="shared" si="164"/>
        <v>6191100</v>
      </c>
      <c r="F2687" s="15" t="str">
        <f t="shared" si="167"/>
        <v>BULLISH</v>
      </c>
      <c r="G2687" s="15" t="str">
        <f t="shared" si="166"/>
        <v>STRONG</v>
      </c>
      <c r="H2687" s="15" t="str">
        <f t="shared" si="165"/>
        <v>CONFIRMED BULLISH</v>
      </c>
    </row>
    <row r="2688" spans="1:8" ht="13.5" x14ac:dyDescent="0.35">
      <c r="A2688" s="4">
        <v>45923</v>
      </c>
      <c r="B2688" s="12">
        <v>3.45</v>
      </c>
      <c r="C2688" s="12">
        <v>3.45</v>
      </c>
      <c r="D2688" s="12">
        <v>1953</v>
      </c>
      <c r="E2688" s="2">
        <f t="shared" si="164"/>
        <v>6189147</v>
      </c>
      <c r="F2688" s="15" t="str">
        <f t="shared" si="167"/>
        <v>BULLISH</v>
      </c>
      <c r="G2688" s="15" t="str">
        <f t="shared" si="166"/>
        <v>NEUTRAL</v>
      </c>
      <c r="H2688" s="15" t="str">
        <f t="shared" si="165"/>
        <v>BULLISH DIVERGENCE</v>
      </c>
    </row>
    <row r="2689" spans="1:8" ht="13.5" x14ac:dyDescent="0.35">
      <c r="A2689" s="4">
        <v>45924</v>
      </c>
      <c r="B2689" s="12">
        <v>3.4</v>
      </c>
      <c r="C2689" s="12">
        <v>3.4</v>
      </c>
      <c r="D2689" s="12">
        <v>9417</v>
      </c>
      <c r="E2689" s="2">
        <f t="shared" si="164"/>
        <v>6179730</v>
      </c>
      <c r="F2689" s="15" t="str">
        <f t="shared" si="167"/>
        <v>BEARISH</v>
      </c>
      <c r="G2689" s="15" t="str">
        <f t="shared" si="166"/>
        <v>NEUTRAL</v>
      </c>
      <c r="H2689" s="15" t="str">
        <f t="shared" si="165"/>
        <v>CONFIRMED BEARISH</v>
      </c>
    </row>
    <row r="2690" spans="1:8" ht="13.5" x14ac:dyDescent="0.35">
      <c r="A2690" s="4">
        <v>45925</v>
      </c>
      <c r="B2690" s="12">
        <v>3.4</v>
      </c>
      <c r="C2690" s="12">
        <v>3.4</v>
      </c>
      <c r="D2690" s="12">
        <v>5</v>
      </c>
      <c r="E2690" s="2">
        <f t="shared" si="164"/>
        <v>6179730</v>
      </c>
      <c r="F2690" s="15" t="str">
        <f t="shared" si="167"/>
        <v>BEARISH</v>
      </c>
      <c r="G2690" s="15" t="str">
        <f t="shared" si="166"/>
        <v>NEUTRAL</v>
      </c>
      <c r="H2690" s="15" t="str">
        <f t="shared" si="165"/>
        <v>CONFIRMED BEARISH</v>
      </c>
    </row>
    <row r="2691" spans="1:8" ht="13.5" x14ac:dyDescent="0.35">
      <c r="A2691" s="4">
        <v>45929</v>
      </c>
      <c r="B2691" s="12">
        <v>3.35</v>
      </c>
      <c r="C2691" s="12">
        <v>3.35</v>
      </c>
      <c r="D2691" s="12">
        <v>9370</v>
      </c>
      <c r="E2691" s="2">
        <f t="shared" si="164"/>
        <v>6170360</v>
      </c>
      <c r="F2691" s="15" t="str">
        <f t="shared" si="167"/>
        <v>BEARISH</v>
      </c>
      <c r="G2691" s="15" t="str">
        <f t="shared" si="166"/>
        <v>NEUTRAL</v>
      </c>
      <c r="H2691" s="15" t="str">
        <f t="shared" si="165"/>
        <v>CONFIRMED BEARISH</v>
      </c>
    </row>
    <row r="2692" spans="1:8" ht="13.5" x14ac:dyDescent="0.35">
      <c r="A2692" s="4">
        <v>45930</v>
      </c>
      <c r="B2692" s="12">
        <v>3.35</v>
      </c>
      <c r="C2692" s="12">
        <v>3.35</v>
      </c>
      <c r="D2692" s="12">
        <v>17768</v>
      </c>
      <c r="E2692" s="2">
        <f>IF(B2692&gt;B2691, E2691+D2692, IF(B2692&lt;B2691, E2691-D2692, E2691))</f>
        <v>6170360</v>
      </c>
      <c r="F2692" s="15" t="str">
        <f t="shared" si="167"/>
        <v>BEARISH</v>
      </c>
      <c r="G2692" s="15" t="str">
        <f t="shared" si="166"/>
        <v>NEUTRAL</v>
      </c>
      <c r="H2692" s="15" t="str">
        <f t="shared" si="165"/>
        <v>CONFIRMED BEARISH</v>
      </c>
    </row>
    <row r="2693" spans="1:8" ht="13.5" x14ac:dyDescent="0.25">
      <c r="E2693" s="2">
        <f>IF(B2693&gt;B2692, E2692+D2693, IF(B2693&lt;B2692, E2692-D2693, E2692))</f>
        <v>6170360</v>
      </c>
      <c r="F2693" s="15" t="str">
        <f t="shared" si="167"/>
        <v>BEARISH</v>
      </c>
      <c r="G2693" s="15" t="str">
        <f>IF((E2693-E2688)/E2688 &gt; 0.02, "STRONG",
 IF((E2693-E2688)/E2688 &lt; -0.02, "WEAK", "NEUTRAL"))</f>
        <v>NEUTRAL</v>
      </c>
      <c r="H2693" s="15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  <row r="2696" spans="1:8" ht="13.5" x14ac:dyDescent="0.25">
      <c r="A2696" s="3"/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A5C0-16FF-4607-82F9-34F8F44B92A6}">
  <dimension ref="A1:M2693"/>
  <sheetViews>
    <sheetView workbookViewId="0">
      <selection sqref="A1:IV65536"/>
    </sheetView>
  </sheetViews>
  <sheetFormatPr defaultRowHeight="12.5" x14ac:dyDescent="0.25"/>
  <cols>
    <col min="1" max="1" width="17.36328125" customWidth="1"/>
    <col min="2" max="2" width="18" customWidth="1"/>
    <col min="3" max="3" width="17" customWidth="1"/>
    <col min="4" max="5" width="13.1796875" customWidth="1"/>
    <col min="11" max="11" width="19.453125" customWidth="1"/>
    <col min="12" max="12" width="14.81640625" customWidth="1"/>
    <col min="13" max="13" width="22.6328125" customWidth="1"/>
  </cols>
  <sheetData>
    <row r="1" spans="1:13" ht="36" x14ac:dyDescent="0.25">
      <c r="A1" s="1" t="s">
        <v>1</v>
      </c>
      <c r="B1" s="1" t="s">
        <v>3</v>
      </c>
      <c r="C1" s="1" t="s">
        <v>33</v>
      </c>
      <c r="D1" s="1" t="s">
        <v>36</v>
      </c>
      <c r="E1" s="1" t="s">
        <v>37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43</v>
      </c>
      <c r="L1" s="1" t="s">
        <v>44</v>
      </c>
      <c r="M1" s="1" t="s">
        <v>45</v>
      </c>
    </row>
    <row r="2" spans="1:13" ht="13.5" x14ac:dyDescent="0.25">
      <c r="A2" s="4">
        <v>42006</v>
      </c>
      <c r="B2" s="2">
        <v>3.4662000000000002</v>
      </c>
      <c r="C2" s="2"/>
      <c r="D2" s="2"/>
      <c r="E2" s="2"/>
      <c r="F2" s="2"/>
      <c r="G2" s="2"/>
      <c r="H2" s="2"/>
      <c r="I2" s="2"/>
      <c r="J2" s="2"/>
      <c r="K2" s="15"/>
      <c r="L2" s="15"/>
      <c r="M2" s="15"/>
    </row>
    <row r="3" spans="1:13" ht="13.5" x14ac:dyDescent="0.25">
      <c r="A3" s="4">
        <v>42009</v>
      </c>
      <c r="B3" s="2">
        <v>3.4424999999999999</v>
      </c>
      <c r="C3" s="2"/>
      <c r="D3" s="2"/>
      <c r="E3" s="2"/>
      <c r="F3" s="2"/>
      <c r="G3" s="2"/>
      <c r="H3" s="2"/>
      <c r="I3" s="2"/>
      <c r="J3" s="2"/>
      <c r="K3" s="15"/>
      <c r="L3" s="15"/>
      <c r="M3" s="15"/>
    </row>
    <row r="4" spans="1:13" ht="13.5" x14ac:dyDescent="0.25">
      <c r="A4" s="4">
        <v>42010</v>
      </c>
      <c r="B4" s="2">
        <v>3.3633000000000002</v>
      </c>
      <c r="C4" s="2"/>
      <c r="D4" s="2"/>
      <c r="E4" s="2"/>
      <c r="F4" s="2"/>
      <c r="G4" s="2"/>
      <c r="H4" s="2"/>
      <c r="I4" s="2"/>
      <c r="J4" s="2"/>
      <c r="K4" s="15"/>
      <c r="L4" s="15"/>
      <c r="M4" s="15"/>
    </row>
    <row r="5" spans="1:13" ht="13.5" x14ac:dyDescent="0.25">
      <c r="A5" s="4">
        <v>42011</v>
      </c>
      <c r="B5" s="2">
        <v>3.3712</v>
      </c>
      <c r="C5" s="2"/>
      <c r="D5" s="2"/>
      <c r="E5" s="2"/>
      <c r="F5" s="2">
        <v>3.4108000000000001</v>
      </c>
      <c r="G5" s="2"/>
      <c r="H5" s="2"/>
      <c r="I5" s="2"/>
      <c r="J5" s="2"/>
      <c r="K5" s="15"/>
      <c r="L5" s="15"/>
      <c r="M5" s="15"/>
    </row>
    <row r="6" spans="1:13" ht="13.5" x14ac:dyDescent="0.25">
      <c r="A6" s="4">
        <v>42012</v>
      </c>
      <c r="B6" s="2">
        <v>3.3633000000000002</v>
      </c>
      <c r="C6" s="2"/>
      <c r="D6" s="2"/>
      <c r="E6" s="2"/>
      <c r="F6" s="2">
        <v>3.4013</v>
      </c>
      <c r="G6" s="2"/>
      <c r="H6" s="2"/>
      <c r="I6" s="2"/>
      <c r="J6" s="2"/>
      <c r="K6" s="15"/>
      <c r="L6" s="15"/>
      <c r="M6" s="15" t="s">
        <v>46</v>
      </c>
    </row>
    <row r="7" spans="1:13" ht="13.5" x14ac:dyDescent="0.25">
      <c r="A7" s="4">
        <v>42013</v>
      </c>
      <c r="B7" s="2">
        <v>3.4504000000000001</v>
      </c>
      <c r="C7" s="2"/>
      <c r="D7" s="2"/>
      <c r="E7" s="2"/>
      <c r="F7" s="2">
        <v>3.3981400000000002</v>
      </c>
      <c r="G7" s="2"/>
      <c r="H7" s="2"/>
      <c r="I7" s="2"/>
      <c r="J7" s="2"/>
      <c r="K7" s="15" t="s">
        <v>47</v>
      </c>
      <c r="L7" s="15" t="s">
        <v>48</v>
      </c>
      <c r="M7" s="15" t="s">
        <v>49</v>
      </c>
    </row>
    <row r="8" spans="1:13" ht="13.5" x14ac:dyDescent="0.25">
      <c r="A8" s="4">
        <v>42016</v>
      </c>
      <c r="B8" s="2">
        <v>3.4504000000000001</v>
      </c>
      <c r="C8" s="2"/>
      <c r="D8" s="2"/>
      <c r="E8" s="2"/>
      <c r="F8" s="2">
        <v>3.3997200000000007</v>
      </c>
      <c r="G8" s="2"/>
      <c r="H8" s="2"/>
      <c r="I8" s="2"/>
      <c r="J8" s="2"/>
      <c r="K8" s="15" t="s">
        <v>47</v>
      </c>
      <c r="L8" s="15" t="s">
        <v>50</v>
      </c>
      <c r="M8" s="15" t="s">
        <v>51</v>
      </c>
    </row>
    <row r="9" spans="1:13" ht="13.5" x14ac:dyDescent="0.25">
      <c r="A9" s="4">
        <v>42017</v>
      </c>
      <c r="B9" s="2">
        <v>3.4820000000000002</v>
      </c>
      <c r="C9" s="2"/>
      <c r="D9" s="2"/>
      <c r="E9" s="2"/>
      <c r="F9" s="2">
        <v>3.4234599999999999</v>
      </c>
      <c r="G9" s="2"/>
      <c r="H9" s="2"/>
      <c r="I9" s="2"/>
      <c r="J9" s="2"/>
      <c r="K9" s="15" t="s">
        <v>47</v>
      </c>
      <c r="L9" s="15" t="s">
        <v>50</v>
      </c>
      <c r="M9" s="15" t="s">
        <v>51</v>
      </c>
    </row>
    <row r="10" spans="1:13" ht="13.5" x14ac:dyDescent="0.25">
      <c r="A10" s="4">
        <v>42019</v>
      </c>
      <c r="B10" s="2">
        <v>3.4820000000000002</v>
      </c>
      <c r="C10" s="2"/>
      <c r="D10" s="2"/>
      <c r="E10" s="2"/>
      <c r="F10" s="2">
        <v>3.4456200000000003</v>
      </c>
      <c r="G10" s="2"/>
      <c r="H10" s="2"/>
      <c r="I10" s="2"/>
      <c r="J10" s="2"/>
      <c r="K10" s="15" t="s">
        <v>47</v>
      </c>
      <c r="L10" s="15" t="s">
        <v>50</v>
      </c>
      <c r="M10" s="15" t="s">
        <v>51</v>
      </c>
    </row>
    <row r="11" spans="1:13" ht="13.5" x14ac:dyDescent="0.25">
      <c r="A11" s="4">
        <v>42020</v>
      </c>
      <c r="B11" s="2">
        <v>3.4977999999999998</v>
      </c>
      <c r="C11" s="2"/>
      <c r="D11" s="2"/>
      <c r="E11" s="2"/>
      <c r="F11" s="2">
        <v>3.4725200000000003</v>
      </c>
      <c r="G11" s="2">
        <v>3.4369099999999997</v>
      </c>
      <c r="H11" s="2"/>
      <c r="I11" s="2"/>
      <c r="J11" s="2"/>
      <c r="K11" s="15" t="s">
        <v>47</v>
      </c>
      <c r="L11" s="15" t="s">
        <v>50</v>
      </c>
      <c r="M11" s="15" t="s">
        <v>51</v>
      </c>
    </row>
    <row r="12" spans="1:13" ht="13.5" x14ac:dyDescent="0.25">
      <c r="A12" s="4">
        <v>42023</v>
      </c>
      <c r="B12" s="2">
        <v>3.5137</v>
      </c>
      <c r="C12" s="2"/>
      <c r="D12" s="2"/>
      <c r="E12" s="2"/>
      <c r="F12" s="2">
        <v>3.4851799999999997</v>
      </c>
      <c r="G12" s="2">
        <v>3.4416599999999997</v>
      </c>
      <c r="H12" s="2"/>
      <c r="I12" s="2"/>
      <c r="J12" s="2"/>
      <c r="K12" s="15" t="s">
        <v>47</v>
      </c>
      <c r="L12" s="15" t="s">
        <v>48</v>
      </c>
      <c r="M12" s="15" t="s">
        <v>51</v>
      </c>
    </row>
    <row r="13" spans="1:13" ht="13.5" x14ac:dyDescent="0.25">
      <c r="A13" s="4">
        <v>42024</v>
      </c>
      <c r="B13" s="2">
        <v>3.5611999999999999</v>
      </c>
      <c r="C13" s="2"/>
      <c r="D13" s="2"/>
      <c r="E13" s="2"/>
      <c r="F13" s="2">
        <v>3.5073400000000001</v>
      </c>
      <c r="G13" s="2">
        <v>3.4535299999999998</v>
      </c>
      <c r="H13" s="2"/>
      <c r="I13" s="2"/>
      <c r="J13" s="2"/>
      <c r="K13" s="15" t="s">
        <v>47</v>
      </c>
      <c r="L13" s="15" t="s">
        <v>48</v>
      </c>
      <c r="M13" s="15" t="s">
        <v>51</v>
      </c>
    </row>
    <row r="14" spans="1:13" ht="13.5" x14ac:dyDescent="0.25">
      <c r="A14" s="4">
        <v>42025</v>
      </c>
      <c r="B14" s="2">
        <v>3.5373999999999999</v>
      </c>
      <c r="C14" s="2"/>
      <c r="D14" s="2"/>
      <c r="E14" s="2"/>
      <c r="F14" s="2">
        <v>3.5184200000000003</v>
      </c>
      <c r="G14" s="2">
        <v>3.4709399999999997</v>
      </c>
      <c r="H14" s="2"/>
      <c r="I14" s="2"/>
      <c r="J14" s="2"/>
      <c r="K14" s="15" t="s">
        <v>47</v>
      </c>
      <c r="L14" s="15" t="s">
        <v>48</v>
      </c>
      <c r="M14" s="15" t="s">
        <v>51</v>
      </c>
    </row>
    <row r="15" spans="1:13" ht="13.5" x14ac:dyDescent="0.25">
      <c r="A15" s="4">
        <v>42026</v>
      </c>
      <c r="B15" s="2">
        <v>3.5295000000000001</v>
      </c>
      <c r="C15" s="2"/>
      <c r="D15" s="2"/>
      <c r="E15" s="2"/>
      <c r="F15" s="2">
        <v>3.5279199999999995</v>
      </c>
      <c r="G15" s="2">
        <v>3.4867699999999999</v>
      </c>
      <c r="H15" s="2"/>
      <c r="I15" s="2"/>
      <c r="J15" s="2"/>
      <c r="K15" s="15" t="s">
        <v>52</v>
      </c>
      <c r="L15" s="15" t="s">
        <v>50</v>
      </c>
      <c r="M15" s="15" t="s">
        <v>53</v>
      </c>
    </row>
    <row r="16" spans="1:13" ht="13.5" x14ac:dyDescent="0.25">
      <c r="A16" s="4">
        <v>42027</v>
      </c>
      <c r="B16" s="2">
        <v>3.5295000000000001</v>
      </c>
      <c r="C16" s="2">
        <v>59.086993970714907</v>
      </c>
      <c r="D16" s="2"/>
      <c r="E16" s="2"/>
      <c r="F16" s="2">
        <v>3.5342599999999997</v>
      </c>
      <c r="G16" s="2">
        <v>3.5033899999999996</v>
      </c>
      <c r="H16" s="2"/>
      <c r="I16" s="2"/>
      <c r="J16" s="2"/>
      <c r="K16" s="15" t="s">
        <v>52</v>
      </c>
      <c r="L16" s="15" t="s">
        <v>50</v>
      </c>
      <c r="M16" s="15" t="s">
        <v>53</v>
      </c>
    </row>
    <row r="17" spans="1:13" ht="13.5" x14ac:dyDescent="0.25">
      <c r="A17" s="4">
        <v>42030</v>
      </c>
      <c r="B17" s="2">
        <v>3.6166</v>
      </c>
      <c r="C17" s="2">
        <v>67.767473422302658</v>
      </c>
      <c r="D17" s="2"/>
      <c r="E17" s="2"/>
      <c r="F17" s="2">
        <v>3.55484</v>
      </c>
      <c r="G17" s="2">
        <v>3.5200099999999992</v>
      </c>
      <c r="H17" s="2"/>
      <c r="I17" s="2"/>
      <c r="J17" s="2"/>
      <c r="K17" s="15" t="s">
        <v>52</v>
      </c>
      <c r="L17" s="15" t="s">
        <v>50</v>
      </c>
      <c r="M17" s="15" t="s">
        <v>53</v>
      </c>
    </row>
    <row r="18" spans="1:13" ht="13.5" x14ac:dyDescent="0.25">
      <c r="A18" s="4">
        <v>42031</v>
      </c>
      <c r="B18" s="2">
        <v>3.5611999999999999</v>
      </c>
      <c r="C18" s="2">
        <v>59.168455581355396</v>
      </c>
      <c r="D18" s="2"/>
      <c r="E18" s="2"/>
      <c r="F18" s="2">
        <v>3.55484</v>
      </c>
      <c r="G18" s="2">
        <v>3.5310899999999998</v>
      </c>
      <c r="H18" s="2"/>
      <c r="I18" s="2"/>
      <c r="J18" s="2"/>
      <c r="K18" s="15" t="s">
        <v>52</v>
      </c>
      <c r="L18" s="15" t="s">
        <v>50</v>
      </c>
      <c r="M18" s="15" t="s">
        <v>54</v>
      </c>
    </row>
    <row r="19" spans="1:13" ht="13.5" x14ac:dyDescent="0.25">
      <c r="A19" s="4">
        <v>42032</v>
      </c>
      <c r="B19" s="2">
        <v>3.6244999999999998</v>
      </c>
      <c r="C19" s="2">
        <v>64.682784198802608</v>
      </c>
      <c r="D19" s="2"/>
      <c r="E19" s="2"/>
      <c r="F19" s="2">
        <v>3.57226</v>
      </c>
      <c r="G19" s="2">
        <v>3.5453399999999995</v>
      </c>
      <c r="H19" s="2"/>
      <c r="I19" s="2"/>
      <c r="J19" s="2"/>
      <c r="K19" s="15" t="s">
        <v>47</v>
      </c>
      <c r="L19" s="15" t="s">
        <v>48</v>
      </c>
      <c r="M19" s="15" t="s">
        <v>51</v>
      </c>
    </row>
    <row r="20" spans="1:13" ht="13.5" x14ac:dyDescent="0.25">
      <c r="A20" s="4">
        <v>42033</v>
      </c>
      <c r="B20" s="2">
        <v>3.6244999999999998</v>
      </c>
      <c r="C20" s="2">
        <v>64.682784198802608</v>
      </c>
      <c r="D20" s="2"/>
      <c r="E20" s="2"/>
      <c r="F20" s="2">
        <v>3.5912599999999997</v>
      </c>
      <c r="G20" s="2">
        <v>3.55959</v>
      </c>
      <c r="H20" s="2">
        <v>3.4982736842105258</v>
      </c>
      <c r="I20" s="2"/>
      <c r="J20" s="2"/>
      <c r="K20" s="15" t="s">
        <v>47</v>
      </c>
      <c r="L20" s="15" t="s">
        <v>48</v>
      </c>
      <c r="M20" s="15" t="s">
        <v>51</v>
      </c>
    </row>
    <row r="21" spans="1:13" ht="13.5" x14ac:dyDescent="0.25">
      <c r="A21" s="4">
        <v>42034</v>
      </c>
      <c r="B21" s="2">
        <v>3.6244999999999998</v>
      </c>
      <c r="C21" s="2">
        <v>64.682784198802608</v>
      </c>
      <c r="D21" s="2"/>
      <c r="E21" s="2"/>
      <c r="F21" s="2">
        <v>3.6102599999999994</v>
      </c>
      <c r="G21" s="2">
        <v>3.57226</v>
      </c>
      <c r="H21" s="2">
        <v>3.5045849999999996</v>
      </c>
      <c r="I21" s="2"/>
      <c r="J21" s="2"/>
      <c r="K21" s="15" t="s">
        <v>47</v>
      </c>
      <c r="L21" s="15" t="s">
        <v>48</v>
      </c>
      <c r="M21" s="15" t="s">
        <v>51</v>
      </c>
    </row>
    <row r="22" spans="1:13" ht="13.5" x14ac:dyDescent="0.25">
      <c r="A22" s="4">
        <v>42037</v>
      </c>
      <c r="B22" s="2">
        <v>3.7273000000000001</v>
      </c>
      <c r="C22" s="2">
        <v>72.276966812159785</v>
      </c>
      <c r="D22" s="2"/>
      <c r="E22" s="2"/>
      <c r="F22" s="2">
        <v>3.6323999999999996</v>
      </c>
      <c r="G22" s="2">
        <v>3.59362</v>
      </c>
      <c r="H22" s="2">
        <v>3.5176399999999992</v>
      </c>
      <c r="I22" s="2"/>
      <c r="J22" s="2"/>
      <c r="K22" s="15" t="s">
        <v>47</v>
      </c>
      <c r="L22" s="15" t="s">
        <v>48</v>
      </c>
      <c r="M22" s="15" t="s">
        <v>51</v>
      </c>
    </row>
    <row r="23" spans="1:13" ht="13.5" x14ac:dyDescent="0.25">
      <c r="A23" s="4">
        <v>42038</v>
      </c>
      <c r="B23" s="2">
        <v>3.7986</v>
      </c>
      <c r="C23" s="2">
        <v>76.113418064645614</v>
      </c>
      <c r="D23" s="2"/>
      <c r="E23" s="2"/>
      <c r="F23" s="2">
        <v>3.6798799999999998</v>
      </c>
      <c r="G23" s="2">
        <v>3.6173600000000006</v>
      </c>
      <c r="H23" s="2">
        <v>3.5354449999999993</v>
      </c>
      <c r="I23" s="2"/>
      <c r="J23" s="2"/>
      <c r="K23" s="15" t="s">
        <v>47</v>
      </c>
      <c r="L23" s="15" t="s">
        <v>48</v>
      </c>
      <c r="M23" s="15" t="s">
        <v>51</v>
      </c>
    </row>
    <row r="24" spans="1:13" ht="13.5" x14ac:dyDescent="0.25">
      <c r="A24" s="4">
        <v>42039</v>
      </c>
      <c r="B24" s="2">
        <v>3.8222999999999998</v>
      </c>
      <c r="C24" s="2">
        <v>77.240845410961242</v>
      </c>
      <c r="D24" s="2"/>
      <c r="E24" s="2"/>
      <c r="F24" s="2">
        <v>3.7194400000000001</v>
      </c>
      <c r="G24" s="2">
        <v>3.6458500000000003</v>
      </c>
      <c r="H24" s="2">
        <v>3.5583949999999986</v>
      </c>
      <c r="I24" s="2"/>
      <c r="J24" s="2"/>
      <c r="K24" s="15" t="s">
        <v>47</v>
      </c>
      <c r="L24" s="15" t="s">
        <v>48</v>
      </c>
      <c r="M24" s="15" t="s">
        <v>51</v>
      </c>
    </row>
    <row r="25" spans="1:13" ht="13.5" x14ac:dyDescent="0.25">
      <c r="A25" s="4">
        <v>42040</v>
      </c>
      <c r="B25" s="2">
        <v>3.8698000000000001</v>
      </c>
      <c r="C25" s="2">
        <v>79.345053023707294</v>
      </c>
      <c r="D25" s="2"/>
      <c r="E25" s="2"/>
      <c r="F25" s="2">
        <v>3.7685000000000004</v>
      </c>
      <c r="G25" s="2">
        <v>3.6798799999999998</v>
      </c>
      <c r="H25" s="2">
        <v>3.5833249999999994</v>
      </c>
      <c r="I25" s="2"/>
      <c r="J25" s="2"/>
      <c r="K25" s="15" t="s">
        <v>47</v>
      </c>
      <c r="L25" s="15" t="s">
        <v>48</v>
      </c>
      <c r="M25" s="15" t="s">
        <v>51</v>
      </c>
    </row>
    <row r="26" spans="1:13" ht="13.5" x14ac:dyDescent="0.25">
      <c r="A26" s="4">
        <v>42041</v>
      </c>
      <c r="B26" s="2">
        <v>3.8856000000000002</v>
      </c>
      <c r="C26" s="2">
        <v>80.007199769458339</v>
      </c>
      <c r="D26" s="2"/>
      <c r="E26" s="2"/>
      <c r="F26" s="2">
        <v>3.8207200000000001</v>
      </c>
      <c r="G26" s="2">
        <v>3.71549</v>
      </c>
      <c r="H26" s="2">
        <v>3.6094399999999993</v>
      </c>
      <c r="I26" s="2"/>
      <c r="J26" s="2"/>
      <c r="K26" s="15" t="s">
        <v>47</v>
      </c>
      <c r="L26" s="15" t="s">
        <v>48</v>
      </c>
      <c r="M26" s="15" t="s">
        <v>51</v>
      </c>
    </row>
    <row r="27" spans="1:13" ht="13.5" x14ac:dyDescent="0.25">
      <c r="A27" s="4">
        <v>42044</v>
      </c>
      <c r="B27" s="2">
        <v>4.1151</v>
      </c>
      <c r="C27" s="2">
        <v>86.684469545923463</v>
      </c>
      <c r="D27" s="2">
        <v>-7.2334443357142675E-2</v>
      </c>
      <c r="E27" s="2"/>
      <c r="F27" s="2">
        <v>3.8982799999999997</v>
      </c>
      <c r="G27" s="2">
        <v>3.7653399999999997</v>
      </c>
      <c r="H27" s="2">
        <v>3.6426749999999992</v>
      </c>
      <c r="I27" s="2"/>
      <c r="J27" s="2"/>
      <c r="K27" s="15" t="s">
        <v>47</v>
      </c>
      <c r="L27" s="15" t="s">
        <v>48</v>
      </c>
      <c r="M27" s="15" t="s">
        <v>51</v>
      </c>
    </row>
    <row r="28" spans="1:13" ht="13.5" x14ac:dyDescent="0.25">
      <c r="A28" s="4">
        <v>42045</v>
      </c>
      <c r="B28" s="2">
        <v>4.1783999999999999</v>
      </c>
      <c r="C28" s="2">
        <v>87.886210905372039</v>
      </c>
      <c r="D28" s="2">
        <v>-0.1091312044273347</v>
      </c>
      <c r="E28" s="2"/>
      <c r="F28" s="2">
        <v>3.9742400000000004</v>
      </c>
      <c r="G28" s="2">
        <v>3.8270600000000004</v>
      </c>
      <c r="H28" s="2">
        <v>3.6790749999999988</v>
      </c>
      <c r="I28" s="2"/>
      <c r="J28" s="2"/>
      <c r="K28" s="15" t="s">
        <v>47</v>
      </c>
      <c r="L28" s="15" t="s">
        <v>48</v>
      </c>
      <c r="M28" s="15" t="s">
        <v>51</v>
      </c>
    </row>
    <row r="29" spans="1:13" ht="13.5" x14ac:dyDescent="0.25">
      <c r="A29" s="4">
        <v>42046</v>
      </c>
      <c r="B29" s="2">
        <v>4.1863000000000001</v>
      </c>
      <c r="C29" s="2">
        <v>88.031390076810993</v>
      </c>
      <c r="D29" s="2">
        <v>-0.1345972570672016</v>
      </c>
      <c r="E29" s="2"/>
      <c r="F29" s="2">
        <v>4.04704</v>
      </c>
      <c r="G29" s="2">
        <v>3.8832400000000007</v>
      </c>
      <c r="H29" s="2">
        <v>3.7142899999999992</v>
      </c>
      <c r="I29" s="2"/>
      <c r="J29" s="2"/>
      <c r="K29" s="15" t="s">
        <v>47</v>
      </c>
      <c r="L29" s="15" t="s">
        <v>48</v>
      </c>
      <c r="M29" s="15" t="s">
        <v>51</v>
      </c>
    </row>
    <row r="30" spans="1:13" ht="13.5" x14ac:dyDescent="0.25">
      <c r="A30" s="4">
        <v>42047</v>
      </c>
      <c r="B30" s="2">
        <v>4.1704999999999997</v>
      </c>
      <c r="C30" s="2">
        <v>85.81621359006931</v>
      </c>
      <c r="D30" s="2">
        <v>-0.15824732956775645</v>
      </c>
      <c r="E30" s="2"/>
      <c r="F30" s="2">
        <v>4.1071800000000005</v>
      </c>
      <c r="G30" s="2">
        <v>3.93784</v>
      </c>
      <c r="H30" s="2">
        <v>3.7487149999999998</v>
      </c>
      <c r="I30" s="2"/>
      <c r="J30" s="2"/>
      <c r="K30" s="15" t="s">
        <v>47</v>
      </c>
      <c r="L30" s="15" t="s">
        <v>48</v>
      </c>
      <c r="M30" s="15" t="s">
        <v>51</v>
      </c>
    </row>
    <row r="31" spans="1:13" ht="13.5" x14ac:dyDescent="0.25">
      <c r="A31" s="4">
        <v>42048</v>
      </c>
      <c r="B31" s="2">
        <v>4.1863000000000001</v>
      </c>
      <c r="C31" s="2">
        <v>86.190440725318268</v>
      </c>
      <c r="D31" s="2">
        <v>-0.18236579287083776</v>
      </c>
      <c r="E31" s="2"/>
      <c r="F31" s="2">
        <v>4.1673200000000001</v>
      </c>
      <c r="G31" s="2">
        <v>3.9940199999999999</v>
      </c>
      <c r="H31" s="2">
        <v>3.7831400000000004</v>
      </c>
      <c r="I31" s="2"/>
      <c r="J31" s="2"/>
      <c r="K31" s="15" t="s">
        <v>47</v>
      </c>
      <c r="L31" s="15" t="s">
        <v>48</v>
      </c>
      <c r="M31" s="15" t="s">
        <v>51</v>
      </c>
    </row>
    <row r="32" spans="1:13" ht="13.5" x14ac:dyDescent="0.25">
      <c r="A32" s="4">
        <v>42051</v>
      </c>
      <c r="B32" s="2">
        <v>4.1943000000000001</v>
      </c>
      <c r="C32" s="2">
        <v>86.386296758931536</v>
      </c>
      <c r="D32" s="2">
        <v>-0.1903632693291395</v>
      </c>
      <c r="E32" s="2"/>
      <c r="F32" s="2">
        <v>4.1831599999999991</v>
      </c>
      <c r="G32" s="2">
        <v>4.0407199999999994</v>
      </c>
      <c r="H32" s="2">
        <v>3.81717</v>
      </c>
      <c r="I32" s="2"/>
      <c r="J32" s="2"/>
      <c r="K32" s="15" t="s">
        <v>47</v>
      </c>
      <c r="L32" s="15" t="s">
        <v>48</v>
      </c>
      <c r="M32" s="15" t="s">
        <v>51</v>
      </c>
    </row>
    <row r="33" spans="1:13" ht="13.5" x14ac:dyDescent="0.25">
      <c r="A33" s="4">
        <v>42052</v>
      </c>
      <c r="B33" s="2">
        <v>4.1151</v>
      </c>
      <c r="C33" s="2">
        <v>75.039643654317473</v>
      </c>
      <c r="D33" s="2">
        <v>-0.18294575636251986</v>
      </c>
      <c r="E33" s="2"/>
      <c r="F33" s="2">
        <v>4.1704999999999997</v>
      </c>
      <c r="G33" s="2">
        <v>4.0723700000000003</v>
      </c>
      <c r="H33" s="2">
        <v>3.844865</v>
      </c>
      <c r="I33" s="2"/>
      <c r="J33" s="2"/>
      <c r="K33" s="15" t="s">
        <v>47</v>
      </c>
      <c r="L33" s="15" t="s">
        <v>48</v>
      </c>
      <c r="M33" s="15" t="s">
        <v>49</v>
      </c>
    </row>
    <row r="34" spans="1:13" ht="13.5" x14ac:dyDescent="0.25">
      <c r="A34" s="4">
        <v>42053</v>
      </c>
      <c r="B34" s="2">
        <v>4.0359999999999996</v>
      </c>
      <c r="C34" s="2">
        <v>65.750831967683723</v>
      </c>
      <c r="D34" s="2">
        <v>-0.16915088715662119</v>
      </c>
      <c r="E34" s="2"/>
      <c r="F34" s="2">
        <v>4.1404399999999999</v>
      </c>
      <c r="G34" s="2">
        <v>4.0937399999999995</v>
      </c>
      <c r="H34" s="2">
        <v>3.869794999999999</v>
      </c>
      <c r="I34" s="2"/>
      <c r="J34" s="2"/>
      <c r="K34" s="15" t="s">
        <v>52</v>
      </c>
      <c r="L34" s="15" t="s">
        <v>50</v>
      </c>
      <c r="M34" s="15" t="s">
        <v>46</v>
      </c>
    </row>
    <row r="35" spans="1:13" ht="13.5" x14ac:dyDescent="0.25">
      <c r="A35" s="4">
        <v>42054</v>
      </c>
      <c r="B35" s="2">
        <v>4.0359999999999996</v>
      </c>
      <c r="C35" s="2">
        <v>65.750831967683723</v>
      </c>
      <c r="D35" s="2">
        <v>-0.15154293108753647</v>
      </c>
      <c r="E35" s="2">
        <v>-0.15007543013623226</v>
      </c>
      <c r="F35" s="2">
        <v>4.1135400000000004</v>
      </c>
      <c r="G35" s="2">
        <v>4.11036</v>
      </c>
      <c r="H35" s="2">
        <v>3.8951199999999999</v>
      </c>
      <c r="I35" s="2"/>
      <c r="J35" s="2"/>
      <c r="K35" s="15" t="s">
        <v>47</v>
      </c>
      <c r="L35" s="15" t="s">
        <v>48</v>
      </c>
      <c r="M35" s="15" t="s">
        <v>49</v>
      </c>
    </row>
    <row r="36" spans="1:13" ht="13.5" x14ac:dyDescent="0.25">
      <c r="A36" s="4">
        <v>42055</v>
      </c>
      <c r="B36" s="2">
        <v>3.9567999999999999</v>
      </c>
      <c r="C36" s="2">
        <v>57.487405465321835</v>
      </c>
      <c r="D36" s="2">
        <v>-0.12961712013782556</v>
      </c>
      <c r="E36" s="2">
        <v>-0.12812789386302165</v>
      </c>
      <c r="F36" s="2">
        <v>4.0676399999999999</v>
      </c>
      <c r="G36" s="2">
        <v>4.1174800000000005</v>
      </c>
      <c r="H36" s="2">
        <v>3.9164850000000002</v>
      </c>
      <c r="I36" s="2"/>
      <c r="J36" s="2"/>
      <c r="K36" s="15" t="s">
        <v>47</v>
      </c>
      <c r="L36" s="15" t="s">
        <v>48</v>
      </c>
      <c r="M36" s="15" t="s">
        <v>49</v>
      </c>
    </row>
    <row r="37" spans="1:13" ht="13.5" x14ac:dyDescent="0.25">
      <c r="A37" s="4">
        <v>42058</v>
      </c>
      <c r="B37" s="2">
        <v>3.9567999999999999</v>
      </c>
      <c r="C37" s="2">
        <v>57.487405465321828</v>
      </c>
      <c r="D37" s="2">
        <v>-7.6465363751154314E-2</v>
      </c>
      <c r="E37" s="2">
        <v>-0.11309061436298823</v>
      </c>
      <c r="F37" s="2">
        <v>4.0201399999999996</v>
      </c>
      <c r="G37" s="2">
        <v>4.1016500000000002</v>
      </c>
      <c r="H37" s="2">
        <v>3.9334949999999997</v>
      </c>
      <c r="I37" s="2"/>
      <c r="J37" s="2"/>
      <c r="K37" s="15" t="s">
        <v>52</v>
      </c>
      <c r="L37" s="15" t="s">
        <v>50</v>
      </c>
      <c r="M37" s="15" t="s">
        <v>46</v>
      </c>
    </row>
    <row r="38" spans="1:13" ht="13.5" x14ac:dyDescent="0.25">
      <c r="A38" s="4">
        <v>42059</v>
      </c>
      <c r="B38" s="2">
        <v>3.9489000000000001</v>
      </c>
      <c r="C38" s="2">
        <v>56.663581888318056</v>
      </c>
      <c r="D38" s="2">
        <v>-2.1823214288649417E-2</v>
      </c>
      <c r="E38" s="2">
        <v>-9.9951995664690568E-2</v>
      </c>
      <c r="F38" s="2">
        <v>3.9868999999999999</v>
      </c>
      <c r="G38" s="2">
        <v>4.0787000000000004</v>
      </c>
      <c r="H38" s="2">
        <v>3.9528799999999995</v>
      </c>
      <c r="I38" s="2"/>
      <c r="J38" s="2"/>
      <c r="K38" s="15" t="s">
        <v>52</v>
      </c>
      <c r="L38" s="15" t="s">
        <v>50</v>
      </c>
      <c r="M38" s="15" t="s">
        <v>46</v>
      </c>
    </row>
    <row r="39" spans="1:13" ht="13.5" x14ac:dyDescent="0.25">
      <c r="A39" s="4">
        <v>42060</v>
      </c>
      <c r="B39" s="2">
        <v>3.9567999999999999</v>
      </c>
      <c r="C39" s="2">
        <v>57.322221724853542</v>
      </c>
      <c r="D39" s="2">
        <v>2.4481868216602809E-2</v>
      </c>
      <c r="E39" s="2">
        <v>-8.6595754071517539E-2</v>
      </c>
      <c r="F39" s="2">
        <v>3.97106</v>
      </c>
      <c r="G39" s="2">
        <v>4.0557500000000006</v>
      </c>
      <c r="H39" s="2">
        <v>3.9694949999999998</v>
      </c>
      <c r="I39" s="2"/>
      <c r="J39" s="2"/>
      <c r="K39" s="15" t="s">
        <v>52</v>
      </c>
      <c r="L39" s="15" t="s">
        <v>50</v>
      </c>
      <c r="M39" s="15" t="s">
        <v>46</v>
      </c>
    </row>
    <row r="40" spans="1:13" ht="13.5" x14ac:dyDescent="0.25">
      <c r="A40" s="4">
        <v>42061</v>
      </c>
      <c r="B40" s="2">
        <v>3.8776999999999999</v>
      </c>
      <c r="C40" s="2">
        <v>49.250922836277006</v>
      </c>
      <c r="D40" s="2">
        <v>6.6525658005998523E-2</v>
      </c>
      <c r="E40" s="2">
        <v>-7.3764302236705159E-2</v>
      </c>
      <c r="F40" s="2">
        <v>3.9394</v>
      </c>
      <c r="G40" s="2">
        <v>4.0264700000000007</v>
      </c>
      <c r="H40" s="2">
        <v>3.9821550000000001</v>
      </c>
      <c r="I40" s="2"/>
      <c r="J40" s="2"/>
      <c r="K40" s="15" t="s">
        <v>52</v>
      </c>
      <c r="L40" s="15" t="s">
        <v>50</v>
      </c>
      <c r="M40" s="15" t="s">
        <v>46</v>
      </c>
    </row>
    <row r="41" spans="1:13" ht="13.5" x14ac:dyDescent="0.25">
      <c r="A41" s="4">
        <v>42062</v>
      </c>
      <c r="B41" s="2">
        <v>3.8776999999999999</v>
      </c>
      <c r="C41" s="2">
        <v>49.250922836277006</v>
      </c>
      <c r="D41" s="2">
        <v>0.10447534336229447</v>
      </c>
      <c r="E41" s="2">
        <v>-6.3160146751780388E-2</v>
      </c>
      <c r="F41" s="2">
        <v>3.9235799999999998</v>
      </c>
      <c r="G41" s="2">
        <v>3.9956100000000001</v>
      </c>
      <c r="H41" s="2">
        <v>3.994815</v>
      </c>
      <c r="I41" s="2"/>
      <c r="J41" s="2"/>
      <c r="K41" s="15" t="s">
        <v>52</v>
      </c>
      <c r="L41" s="15" t="s">
        <v>50</v>
      </c>
      <c r="M41" s="15" t="s">
        <v>46</v>
      </c>
    </row>
    <row r="42" spans="1:13" ht="13.5" x14ac:dyDescent="0.25">
      <c r="A42" s="4">
        <v>42065</v>
      </c>
      <c r="B42" s="2">
        <v>3.8698000000000001</v>
      </c>
      <c r="C42" s="2">
        <v>48.460555868479688</v>
      </c>
      <c r="D42" s="2">
        <v>0.13835016415868262</v>
      </c>
      <c r="E42" s="2">
        <v>-5.618332329106189E-2</v>
      </c>
      <c r="F42" s="2">
        <v>3.9061800000000004</v>
      </c>
      <c r="G42" s="2">
        <v>3.9631599999999998</v>
      </c>
      <c r="H42" s="2">
        <v>4.0019400000000003</v>
      </c>
      <c r="I42" s="2"/>
      <c r="J42" s="2"/>
      <c r="K42" s="15" t="s">
        <v>52</v>
      </c>
      <c r="L42" s="15" t="s">
        <v>50</v>
      </c>
      <c r="M42" s="15" t="s">
        <v>46</v>
      </c>
    </row>
    <row r="43" spans="1:13" ht="13.5" x14ac:dyDescent="0.25">
      <c r="A43" s="4">
        <v>42066</v>
      </c>
      <c r="B43" s="2">
        <v>3.7986</v>
      </c>
      <c r="C43" s="2">
        <v>41.929652504375809</v>
      </c>
      <c r="D43" s="2">
        <v>0.16010109026230657</v>
      </c>
      <c r="E43" s="2">
        <v>-5.1996243244502242E-2</v>
      </c>
      <c r="F43" s="2">
        <v>3.8761199999999993</v>
      </c>
      <c r="G43" s="2">
        <v>3.9315100000000003</v>
      </c>
      <c r="H43" s="2">
        <v>4.0019400000000003</v>
      </c>
      <c r="I43" s="2"/>
      <c r="J43" s="2"/>
      <c r="K43" s="15" t="s">
        <v>52</v>
      </c>
      <c r="L43" s="15" t="s">
        <v>50</v>
      </c>
      <c r="M43" s="15" t="s">
        <v>46</v>
      </c>
    </row>
    <row r="44" spans="1:13" ht="13.5" x14ac:dyDescent="0.25">
      <c r="A44" s="4">
        <v>42067</v>
      </c>
      <c r="B44" s="2">
        <v>3.7986</v>
      </c>
      <c r="C44" s="2">
        <v>41.929652504375809</v>
      </c>
      <c r="D44" s="2">
        <v>0.16675550712113107</v>
      </c>
      <c r="E44" s="2">
        <v>-4.8812094335766248E-2</v>
      </c>
      <c r="F44" s="2">
        <v>3.8444799999999999</v>
      </c>
      <c r="G44" s="2">
        <v>3.9077700000000002</v>
      </c>
      <c r="H44" s="2">
        <v>4.0007549999999998</v>
      </c>
      <c r="I44" s="2"/>
      <c r="J44" s="2"/>
      <c r="K44" s="15" t="s">
        <v>52</v>
      </c>
      <c r="L44" s="15" t="s">
        <v>50</v>
      </c>
      <c r="M44" s="15" t="s">
        <v>46</v>
      </c>
    </row>
    <row r="45" spans="1:13" ht="13.5" x14ac:dyDescent="0.25">
      <c r="A45" s="4">
        <v>42068</v>
      </c>
      <c r="B45" s="2">
        <v>3.8776999999999999</v>
      </c>
      <c r="C45" s="2">
        <v>50.521174476641342</v>
      </c>
      <c r="D45" s="2">
        <v>0.16691488776982633</v>
      </c>
      <c r="E45" s="2">
        <v>-4.8383112135786166E-2</v>
      </c>
      <c r="F45" s="2">
        <v>3.8444799999999999</v>
      </c>
      <c r="G45" s="2">
        <v>3.8919399999999995</v>
      </c>
      <c r="H45" s="2">
        <v>4.00115</v>
      </c>
      <c r="I45" s="2"/>
      <c r="J45" s="2"/>
      <c r="K45" s="15" t="s">
        <v>52</v>
      </c>
      <c r="L45" s="15" t="s">
        <v>50</v>
      </c>
      <c r="M45" s="15" t="s">
        <v>54</v>
      </c>
    </row>
    <row r="46" spans="1:13" ht="13.5" x14ac:dyDescent="0.25">
      <c r="A46" s="4">
        <v>42069</v>
      </c>
      <c r="B46" s="2">
        <v>3.8222999999999998</v>
      </c>
      <c r="C46" s="2">
        <v>45.449380403571801</v>
      </c>
      <c r="D46" s="2">
        <v>0.15886067160832207</v>
      </c>
      <c r="E46" s="2">
        <v>-4.9323940359445213E-2</v>
      </c>
      <c r="F46" s="2">
        <v>3.8333999999999997</v>
      </c>
      <c r="G46" s="2">
        <v>3.8784900000000002</v>
      </c>
      <c r="H46" s="2">
        <v>3.9979849999999999</v>
      </c>
      <c r="I46" s="2"/>
      <c r="J46" s="2"/>
      <c r="K46" s="15" t="s">
        <v>52</v>
      </c>
      <c r="L46" s="15" t="s">
        <v>50</v>
      </c>
      <c r="M46" s="15" t="s">
        <v>46</v>
      </c>
    </row>
    <row r="47" spans="1:13" ht="13.5" x14ac:dyDescent="0.25">
      <c r="A47" s="4">
        <v>42072</v>
      </c>
      <c r="B47" s="2">
        <v>3.7589999999999999</v>
      </c>
      <c r="C47" s="2">
        <v>40.452364678548001</v>
      </c>
      <c r="D47" s="2">
        <v>0.15696166268853018</v>
      </c>
      <c r="E47" s="2">
        <v>-5.1240118730106241E-2</v>
      </c>
      <c r="F47" s="2">
        <v>3.8112400000000002</v>
      </c>
      <c r="G47" s="2">
        <v>3.8587100000000008</v>
      </c>
      <c r="H47" s="2">
        <v>3.9801799999999994</v>
      </c>
      <c r="I47" s="2"/>
      <c r="J47" s="2"/>
      <c r="K47" s="15" t="s">
        <v>52</v>
      </c>
      <c r="L47" s="15" t="s">
        <v>50</v>
      </c>
      <c r="M47" s="15" t="s">
        <v>46</v>
      </c>
    </row>
    <row r="48" spans="1:13" ht="13.5" x14ac:dyDescent="0.25">
      <c r="A48" s="4">
        <v>42073</v>
      </c>
      <c r="B48" s="2">
        <v>3.7589999999999999</v>
      </c>
      <c r="C48" s="2">
        <v>40.452364678548001</v>
      </c>
      <c r="D48" s="2">
        <v>0.15472384472927958</v>
      </c>
      <c r="E48" s="2">
        <v>-5.3828910363833318E-2</v>
      </c>
      <c r="F48" s="2">
        <v>3.8033200000000003</v>
      </c>
      <c r="G48" s="2">
        <v>3.8397199999999998</v>
      </c>
      <c r="H48" s="2">
        <v>3.9592100000000001</v>
      </c>
      <c r="I48" s="2"/>
      <c r="J48" s="2"/>
      <c r="K48" s="15" t="s">
        <v>52</v>
      </c>
      <c r="L48" s="15" t="s">
        <v>50</v>
      </c>
      <c r="M48" s="15" t="s">
        <v>46</v>
      </c>
    </row>
    <row r="49" spans="1:13" ht="13.5" x14ac:dyDescent="0.25">
      <c r="A49" s="4">
        <v>42074</v>
      </c>
      <c r="B49" s="2">
        <v>3.8222999999999998</v>
      </c>
      <c r="C49" s="2">
        <v>47.186709399057868</v>
      </c>
      <c r="D49" s="2">
        <v>0.14989793214320857</v>
      </c>
      <c r="E49" s="2">
        <v>-5.6320944229819252E-2</v>
      </c>
      <c r="F49" s="2">
        <v>3.8080599999999998</v>
      </c>
      <c r="G49" s="2">
        <v>3.8262699999999996</v>
      </c>
      <c r="H49" s="2">
        <v>3.9410099999999999</v>
      </c>
      <c r="I49" s="2"/>
      <c r="J49" s="2"/>
      <c r="K49" s="15" t="s">
        <v>47</v>
      </c>
      <c r="L49" s="15" t="s">
        <v>48</v>
      </c>
      <c r="M49" s="15" t="s">
        <v>51</v>
      </c>
    </row>
    <row r="50" spans="1:13" ht="13.5" x14ac:dyDescent="0.25">
      <c r="A50" s="4">
        <v>42075</v>
      </c>
      <c r="B50" s="2">
        <v>3.7986</v>
      </c>
      <c r="C50" s="2">
        <v>45.128855842448999</v>
      </c>
      <c r="D50" s="2">
        <v>0.13552779627499634</v>
      </c>
      <c r="E50" s="2">
        <v>-5.81965767071412E-2</v>
      </c>
      <c r="F50" s="2">
        <v>3.7922399999999996</v>
      </c>
      <c r="G50" s="2">
        <v>3.8183599999999998</v>
      </c>
      <c r="H50" s="2">
        <v>3.9224149999999995</v>
      </c>
      <c r="I50" s="2">
        <v>3.761099999999999</v>
      </c>
      <c r="J50" s="2"/>
      <c r="K50" s="15" t="s">
        <v>52</v>
      </c>
      <c r="L50" s="15" t="s">
        <v>50</v>
      </c>
      <c r="M50" s="15" t="s">
        <v>46</v>
      </c>
    </row>
    <row r="51" spans="1:13" ht="13.5" x14ac:dyDescent="0.25">
      <c r="A51" s="4">
        <v>42076</v>
      </c>
      <c r="B51" s="2">
        <v>3.7986</v>
      </c>
      <c r="C51" s="2">
        <v>45.128855842448999</v>
      </c>
      <c r="D51" s="2">
        <v>0.1236260910075937</v>
      </c>
      <c r="E51" s="2">
        <v>-5.8309254186017262E-2</v>
      </c>
      <c r="F51" s="2">
        <v>3.7875000000000001</v>
      </c>
      <c r="G51" s="2">
        <v>3.8104499999999994</v>
      </c>
      <c r="H51" s="2">
        <v>3.9030299999999989</v>
      </c>
      <c r="I51" s="2">
        <v>3.761849999999999</v>
      </c>
      <c r="J51" s="2"/>
      <c r="K51" s="15" t="s">
        <v>52</v>
      </c>
      <c r="L51" s="15" t="s">
        <v>50</v>
      </c>
      <c r="M51" s="15" t="s">
        <v>46</v>
      </c>
    </row>
    <row r="52" spans="1:13" ht="13.5" x14ac:dyDescent="0.25">
      <c r="A52" s="4">
        <v>42079</v>
      </c>
      <c r="B52" s="2">
        <v>3.7986</v>
      </c>
      <c r="C52" s="2">
        <v>45.128855842448999</v>
      </c>
      <c r="D52" s="2">
        <v>0.11257858869259074</v>
      </c>
      <c r="E52" s="2">
        <v>-5.5935975059143481E-2</v>
      </c>
      <c r="F52" s="2">
        <v>3.79542</v>
      </c>
      <c r="G52" s="2">
        <v>3.8033299999999999</v>
      </c>
      <c r="H52" s="2">
        <v>3.8832449999999987</v>
      </c>
      <c r="I52" s="2">
        <v>3.7684979999999992</v>
      </c>
      <c r="J52" s="2"/>
      <c r="K52" s="15" t="s">
        <v>52</v>
      </c>
      <c r="L52" s="15" t="s">
        <v>54</v>
      </c>
      <c r="M52" s="15" t="s">
        <v>53</v>
      </c>
    </row>
    <row r="53" spans="1:13" ht="13.5" x14ac:dyDescent="0.25">
      <c r="A53" s="4">
        <v>42080</v>
      </c>
      <c r="B53" s="2">
        <v>3.7907000000000002</v>
      </c>
      <c r="C53" s="2">
        <v>44.32409389155994</v>
      </c>
      <c r="D53" s="2">
        <v>9.3082926323940107E-2</v>
      </c>
      <c r="E53" s="2">
        <v>-5.2001468304412761E-2</v>
      </c>
      <c r="F53" s="2">
        <v>3.8017600000000003</v>
      </c>
      <c r="G53" s="2">
        <v>3.8025399999999996</v>
      </c>
      <c r="H53" s="2">
        <v>3.867024999999999</v>
      </c>
      <c r="I53" s="2">
        <v>3.7754619999999988</v>
      </c>
      <c r="J53" s="2"/>
      <c r="K53" s="15" t="s">
        <v>52</v>
      </c>
      <c r="L53" s="15" t="s">
        <v>50</v>
      </c>
      <c r="M53" s="15" t="s">
        <v>53</v>
      </c>
    </row>
    <row r="54" spans="1:13" ht="13.5" x14ac:dyDescent="0.25">
      <c r="A54" s="4">
        <v>42081</v>
      </c>
      <c r="B54" s="2">
        <v>3.6798999999999999</v>
      </c>
      <c r="C54" s="2">
        <v>34.918844287546406</v>
      </c>
      <c r="D54" s="2">
        <v>8.5045208783556703E-2</v>
      </c>
      <c r="E54" s="2">
        <v>-4.4489991952858611E-2</v>
      </c>
      <c r="F54" s="2">
        <v>3.7732799999999997</v>
      </c>
      <c r="G54" s="2">
        <v>3.79067</v>
      </c>
      <c r="H54" s="2">
        <v>3.8492199999999999</v>
      </c>
      <c r="I54" s="2">
        <v>3.7817939999999988</v>
      </c>
      <c r="J54" s="2"/>
      <c r="K54" s="15" t="s">
        <v>52</v>
      </c>
      <c r="L54" s="15" t="s">
        <v>50</v>
      </c>
      <c r="M54" s="15" t="s">
        <v>46</v>
      </c>
    </row>
    <row r="55" spans="1:13" ht="13.5" x14ac:dyDescent="0.25">
      <c r="A55" s="4">
        <v>42082</v>
      </c>
      <c r="B55" s="2">
        <v>3.7827000000000002</v>
      </c>
      <c r="C55" s="2">
        <v>46.303382654534246</v>
      </c>
      <c r="D55" s="2">
        <v>8.3685798074896844E-2</v>
      </c>
      <c r="E55" s="2">
        <v>-3.6171466769410444E-2</v>
      </c>
      <c r="F55" s="2">
        <v>3.7701000000000002</v>
      </c>
      <c r="G55" s="2">
        <v>3.7811699999999995</v>
      </c>
      <c r="H55" s="2">
        <v>3.8365549999999997</v>
      </c>
      <c r="I55" s="2">
        <v>3.7900239999999989</v>
      </c>
      <c r="J55" s="2"/>
      <c r="K55" s="15" t="s">
        <v>52</v>
      </c>
      <c r="L55" s="15" t="s">
        <v>50</v>
      </c>
      <c r="M55" s="15" t="s">
        <v>46</v>
      </c>
    </row>
    <row r="56" spans="1:13" ht="13.5" x14ac:dyDescent="0.25">
      <c r="A56" s="4">
        <v>42086</v>
      </c>
      <c r="B56" s="2">
        <v>3.7986</v>
      </c>
      <c r="C56" s="2">
        <v>47.823658806607831</v>
      </c>
      <c r="D56" s="2">
        <v>7.3048814778084559E-2</v>
      </c>
      <c r="E56" s="2">
        <v>-2.894574200460379E-2</v>
      </c>
      <c r="F56" s="2">
        <v>3.7701000000000002</v>
      </c>
      <c r="G56" s="2">
        <v>3.7788000000000004</v>
      </c>
      <c r="H56" s="2">
        <v>3.8286450000000003</v>
      </c>
      <c r="I56" s="2">
        <v>3.7987299999999986</v>
      </c>
      <c r="J56" s="2"/>
      <c r="K56" s="15" t="s">
        <v>52</v>
      </c>
      <c r="L56" s="15" t="s">
        <v>50</v>
      </c>
      <c r="M56" s="15" t="s">
        <v>54</v>
      </c>
    </row>
    <row r="57" spans="1:13" ht="13.5" x14ac:dyDescent="0.25">
      <c r="A57" s="4">
        <v>42087</v>
      </c>
      <c r="B57" s="2">
        <v>3.7986</v>
      </c>
      <c r="C57" s="2">
        <v>47.823658806607831</v>
      </c>
      <c r="D57" s="2">
        <v>5.4414154761743383E-2</v>
      </c>
      <c r="E57" s="2">
        <v>-2.2717774602104539E-2</v>
      </c>
      <c r="F57" s="2">
        <v>3.7701000000000002</v>
      </c>
      <c r="G57" s="2">
        <v>3.7827600000000006</v>
      </c>
      <c r="H57" s="2">
        <v>3.820735</v>
      </c>
      <c r="I57" s="2">
        <v>3.8056939999999986</v>
      </c>
      <c r="J57" s="2"/>
      <c r="K57" s="15" t="s">
        <v>52</v>
      </c>
      <c r="L57" s="15" t="s">
        <v>50</v>
      </c>
      <c r="M57" s="15" t="s">
        <v>54</v>
      </c>
    </row>
    <row r="58" spans="1:13" ht="13.5" x14ac:dyDescent="0.25">
      <c r="A58" s="4">
        <v>42088</v>
      </c>
      <c r="B58" s="2">
        <v>3.7986</v>
      </c>
      <c r="C58" s="2">
        <v>47.823658806607831</v>
      </c>
      <c r="D58" s="2">
        <v>3.8742963526584351E-2</v>
      </c>
      <c r="E58" s="2">
        <v>-1.7389884123342889E-2</v>
      </c>
      <c r="F58" s="2">
        <v>3.7716799999999999</v>
      </c>
      <c r="G58" s="2">
        <v>3.7867200000000003</v>
      </c>
      <c r="H58" s="2">
        <v>3.8132199999999989</v>
      </c>
      <c r="I58" s="2">
        <v>3.812657999999999</v>
      </c>
      <c r="J58" s="2"/>
      <c r="K58" s="15" t="s">
        <v>52</v>
      </c>
      <c r="L58" s="15" t="s">
        <v>50</v>
      </c>
      <c r="M58" s="15" t="s">
        <v>53</v>
      </c>
    </row>
    <row r="59" spans="1:13" ht="13.5" x14ac:dyDescent="0.25">
      <c r="A59" s="4">
        <v>42089</v>
      </c>
      <c r="B59" s="2">
        <v>3.7986</v>
      </c>
      <c r="C59" s="2">
        <v>47.823658806607831</v>
      </c>
      <c r="D59" s="2">
        <v>3.5310628928935106E-2</v>
      </c>
      <c r="E59" s="2">
        <v>-1.3382843219318756E-2</v>
      </c>
      <c r="F59" s="2">
        <v>3.79542</v>
      </c>
      <c r="G59" s="2">
        <v>3.7843499999999999</v>
      </c>
      <c r="H59" s="2">
        <v>3.8053099999999986</v>
      </c>
      <c r="I59" s="2">
        <v>3.818989999999999</v>
      </c>
      <c r="J59" s="2"/>
      <c r="K59" s="15" t="s">
        <v>47</v>
      </c>
      <c r="L59" s="15" t="s">
        <v>54</v>
      </c>
      <c r="M59" s="15" t="s">
        <v>51</v>
      </c>
    </row>
    <row r="60" spans="1:13" ht="13.5" x14ac:dyDescent="0.25">
      <c r="A60" s="4">
        <v>42090</v>
      </c>
      <c r="B60" s="2">
        <v>3.7986</v>
      </c>
      <c r="C60" s="2">
        <v>47.823658806607831</v>
      </c>
      <c r="D60" s="2">
        <v>2.8843009185147928E-2</v>
      </c>
      <c r="E60" s="2">
        <v>-1.046278289791806E-2</v>
      </c>
      <c r="F60" s="2">
        <v>3.7985999999999995</v>
      </c>
      <c r="G60" s="2">
        <v>3.7843499999999999</v>
      </c>
      <c r="H60" s="2">
        <v>3.8013549999999987</v>
      </c>
      <c r="I60" s="2">
        <v>3.8253219999999986</v>
      </c>
      <c r="J60" s="2"/>
      <c r="K60" s="15" t="s">
        <v>47</v>
      </c>
      <c r="L60" s="15" t="s">
        <v>54</v>
      </c>
      <c r="M60" s="15" t="s">
        <v>51</v>
      </c>
    </row>
    <row r="61" spans="1:13" ht="13.5" x14ac:dyDescent="0.25">
      <c r="A61" s="4">
        <v>42093</v>
      </c>
      <c r="B61" s="2">
        <v>3.7589999999999999</v>
      </c>
      <c r="C61" s="2">
        <v>43.391626076891441</v>
      </c>
      <c r="D61" s="2">
        <v>2.6380423811124487E-2</v>
      </c>
      <c r="E61" s="2">
        <v>-8.5631630658978917E-3</v>
      </c>
      <c r="F61" s="2">
        <v>3.7906799999999996</v>
      </c>
      <c r="G61" s="2">
        <v>3.7803899999999997</v>
      </c>
      <c r="H61" s="2">
        <v>3.7954199999999991</v>
      </c>
      <c r="I61" s="2">
        <v>3.8305459999999982</v>
      </c>
      <c r="J61" s="2"/>
      <c r="K61" s="15" t="s">
        <v>52</v>
      </c>
      <c r="L61" s="15" t="s">
        <v>54</v>
      </c>
      <c r="M61" s="15" t="s">
        <v>46</v>
      </c>
    </row>
    <row r="62" spans="1:13" ht="13.5" x14ac:dyDescent="0.25">
      <c r="A62" s="4">
        <v>42094</v>
      </c>
      <c r="B62" s="2">
        <v>3.7193999999999998</v>
      </c>
      <c r="C62" s="2">
        <v>39.453988369630977</v>
      </c>
      <c r="D62" s="2">
        <v>2.7535031580067759E-2</v>
      </c>
      <c r="E62" s="2">
        <v>-7.4828007327957993E-3</v>
      </c>
      <c r="F62" s="2">
        <v>3.7748399999999998</v>
      </c>
      <c r="G62" s="2">
        <v>3.7724699999999998</v>
      </c>
      <c r="H62" s="2">
        <v>3.7878999999999992</v>
      </c>
      <c r="I62" s="2">
        <v>3.8346599999999982</v>
      </c>
      <c r="J62" s="2"/>
      <c r="K62" s="15" t="s">
        <v>52</v>
      </c>
      <c r="L62" s="15" t="s">
        <v>50</v>
      </c>
      <c r="M62" s="15" t="s">
        <v>46</v>
      </c>
    </row>
    <row r="63" spans="1:13" ht="13.5" x14ac:dyDescent="0.25">
      <c r="A63" s="4">
        <v>42095</v>
      </c>
      <c r="B63" s="2">
        <v>3.6402999999999999</v>
      </c>
      <c r="C63" s="2">
        <v>33.010166509712008</v>
      </c>
      <c r="D63" s="2">
        <v>3.367228801921085E-2</v>
      </c>
      <c r="E63" s="2">
        <v>-7.184002719080566E-3</v>
      </c>
      <c r="F63" s="2">
        <v>3.7431799999999997</v>
      </c>
      <c r="G63" s="2">
        <v>3.7574299999999994</v>
      </c>
      <c r="H63" s="2">
        <v>3.779984999999999</v>
      </c>
      <c r="I63" s="2">
        <v>3.8362419999999986</v>
      </c>
      <c r="J63" s="2"/>
      <c r="K63" s="15" t="s">
        <v>52</v>
      </c>
      <c r="L63" s="15" t="s">
        <v>50</v>
      </c>
      <c r="M63" s="15" t="s">
        <v>46</v>
      </c>
    </row>
    <row r="64" spans="1:13" ht="13.5" x14ac:dyDescent="0.25">
      <c r="A64" s="4">
        <v>42096</v>
      </c>
      <c r="B64" s="2">
        <v>3.6402999999999999</v>
      </c>
      <c r="C64" s="2">
        <v>33.010166509712008</v>
      </c>
      <c r="D64" s="2">
        <v>2.2764756306069778E-2</v>
      </c>
      <c r="E64" s="2">
        <v>-7.4937939690183468E-3</v>
      </c>
      <c r="F64" s="2">
        <v>3.7115200000000002</v>
      </c>
      <c r="G64" s="2">
        <v>3.7534700000000001</v>
      </c>
      <c r="H64" s="2">
        <v>3.7720699999999994</v>
      </c>
      <c r="I64" s="2">
        <v>3.838299999999998</v>
      </c>
      <c r="J64" s="2"/>
      <c r="K64" s="15" t="s">
        <v>52</v>
      </c>
      <c r="L64" s="15" t="s">
        <v>50</v>
      </c>
      <c r="M64" s="15" t="s">
        <v>46</v>
      </c>
    </row>
    <row r="65" spans="1:13" ht="13.5" x14ac:dyDescent="0.25">
      <c r="A65" s="4">
        <v>42097</v>
      </c>
      <c r="B65" s="2">
        <v>3.6324000000000001</v>
      </c>
      <c r="C65" s="2">
        <v>32.397278510640135</v>
      </c>
      <c r="D65" s="2">
        <v>3.0811393780890484E-2</v>
      </c>
      <c r="E65" s="2">
        <v>-8.2711477369891463E-3</v>
      </c>
      <c r="F65" s="2">
        <v>3.67828</v>
      </c>
      <c r="G65" s="2">
        <v>3.7384399999999993</v>
      </c>
      <c r="H65" s="2">
        <v>3.7598049999999992</v>
      </c>
      <c r="I65" s="2">
        <v>3.8403579999999984</v>
      </c>
      <c r="J65" s="2"/>
      <c r="K65" s="15" t="s">
        <v>52</v>
      </c>
      <c r="L65" s="15" t="s">
        <v>50</v>
      </c>
      <c r="M65" s="15" t="s">
        <v>46</v>
      </c>
    </row>
    <row r="66" spans="1:13" ht="13.5" x14ac:dyDescent="0.25">
      <c r="A66" s="4">
        <v>42100</v>
      </c>
      <c r="B66" s="2">
        <v>3.5611999999999999</v>
      </c>
      <c r="C66" s="2">
        <v>27.450511753977764</v>
      </c>
      <c r="D66" s="2">
        <v>4.6197660819215614E-2</v>
      </c>
      <c r="E66" s="2">
        <v>-9.6591668224728349E-3</v>
      </c>
      <c r="F66" s="2">
        <v>3.6387200000000002</v>
      </c>
      <c r="G66" s="2">
        <v>3.7146999999999997</v>
      </c>
      <c r="H66" s="2">
        <v>3.74675</v>
      </c>
      <c r="I66" s="2">
        <v>3.8409919999999986</v>
      </c>
      <c r="J66" s="2"/>
      <c r="K66" s="15" t="s">
        <v>52</v>
      </c>
      <c r="L66" s="15" t="s">
        <v>50</v>
      </c>
      <c r="M66" s="15" t="s">
        <v>46</v>
      </c>
    </row>
    <row r="67" spans="1:13" ht="13.5" x14ac:dyDescent="0.25">
      <c r="A67" s="4">
        <v>42101</v>
      </c>
      <c r="B67" s="2">
        <v>3.4820000000000002</v>
      </c>
      <c r="C67" s="2">
        <v>23.205873399052905</v>
      </c>
      <c r="D67" s="2">
        <v>6.6298039144749854E-2</v>
      </c>
      <c r="E67" s="2">
        <v>-1.149424996841779E-2</v>
      </c>
      <c r="F67" s="2">
        <v>3.59124</v>
      </c>
      <c r="G67" s="2">
        <v>3.6830399999999996</v>
      </c>
      <c r="H67" s="2">
        <v>3.7328999999999999</v>
      </c>
      <c r="I67" s="2">
        <v>3.8382999999999985</v>
      </c>
      <c r="J67" s="2"/>
      <c r="K67" s="15" t="s">
        <v>52</v>
      </c>
      <c r="L67" s="15" t="s">
        <v>50</v>
      </c>
      <c r="M67" s="15" t="s">
        <v>46</v>
      </c>
    </row>
    <row r="68" spans="1:13" ht="13.5" x14ac:dyDescent="0.25">
      <c r="A68" s="4">
        <v>42102</v>
      </c>
      <c r="B68" s="2">
        <v>3.4741</v>
      </c>
      <c r="C68" s="2">
        <v>22.826715362830285</v>
      </c>
      <c r="D68" s="2">
        <v>8.5483827985042726E-2</v>
      </c>
      <c r="E68" s="2">
        <v>-1.3388458936133087E-2</v>
      </c>
      <c r="F68" s="2">
        <v>3.5579999999999998</v>
      </c>
      <c r="G68" s="2">
        <v>3.6505899999999998</v>
      </c>
      <c r="H68" s="2">
        <v>3.7186549999999996</v>
      </c>
      <c r="I68" s="2">
        <v>3.8365579999999984</v>
      </c>
      <c r="J68" s="2"/>
      <c r="K68" s="15" t="s">
        <v>52</v>
      </c>
      <c r="L68" s="15" t="s">
        <v>50</v>
      </c>
      <c r="M68" s="15" t="s">
        <v>46</v>
      </c>
    </row>
    <row r="69" spans="1:13" ht="13.5" x14ac:dyDescent="0.25">
      <c r="A69" s="4">
        <v>42104</v>
      </c>
      <c r="B69" s="2">
        <v>3.4504000000000001</v>
      </c>
      <c r="C69" s="2">
        <v>21.682174956958036</v>
      </c>
      <c r="D69" s="2">
        <v>0.10499481550396084</v>
      </c>
      <c r="E69" s="2">
        <v>-1.4235498298818811E-2</v>
      </c>
      <c r="F69" s="2">
        <v>3.5200199999999997</v>
      </c>
      <c r="G69" s="2">
        <v>3.6157700000000004</v>
      </c>
      <c r="H69" s="2">
        <v>3.7000600000000006</v>
      </c>
      <c r="I69" s="2">
        <v>3.8330759999999988</v>
      </c>
      <c r="J69" s="2"/>
      <c r="K69" s="15" t="s">
        <v>52</v>
      </c>
      <c r="L69" s="15" t="s">
        <v>50</v>
      </c>
      <c r="M69" s="15" t="s">
        <v>46</v>
      </c>
    </row>
    <row r="70" spans="1:13" ht="13.5" x14ac:dyDescent="0.25">
      <c r="A70" s="4">
        <v>42107</v>
      </c>
      <c r="B70" s="2">
        <v>3.4662000000000002</v>
      </c>
      <c r="C70" s="2">
        <v>24.403514520033312</v>
      </c>
      <c r="D70" s="2">
        <v>0.12188240042044729</v>
      </c>
      <c r="E70" s="2">
        <v>-1.4389229296778213E-2</v>
      </c>
      <c r="F70" s="2">
        <v>3.4867800000000004</v>
      </c>
      <c r="G70" s="2">
        <v>3.5825299999999998</v>
      </c>
      <c r="H70" s="2">
        <v>3.6834399999999996</v>
      </c>
      <c r="I70" s="2">
        <v>3.8299099999999981</v>
      </c>
      <c r="J70" s="2"/>
      <c r="K70" s="15" t="s">
        <v>52</v>
      </c>
      <c r="L70" s="15" t="s">
        <v>50</v>
      </c>
      <c r="M70" s="15" t="s">
        <v>46</v>
      </c>
    </row>
    <row r="71" spans="1:13" ht="13.5" x14ac:dyDescent="0.25">
      <c r="A71" s="4">
        <v>42108</v>
      </c>
      <c r="B71" s="2">
        <v>3.4662000000000002</v>
      </c>
      <c r="C71" s="2">
        <v>24.403514520033312</v>
      </c>
      <c r="D71" s="2">
        <v>0.13142016751546715</v>
      </c>
      <c r="E71" s="2">
        <v>-1.3707781166419328E-2</v>
      </c>
      <c r="F71" s="2">
        <v>3.4677800000000003</v>
      </c>
      <c r="G71" s="2">
        <v>3.5532499999999998</v>
      </c>
      <c r="H71" s="2">
        <v>3.66682</v>
      </c>
      <c r="I71" s="2">
        <v>3.8267439999999975</v>
      </c>
      <c r="J71" s="2"/>
      <c r="K71" s="15" t="s">
        <v>52</v>
      </c>
      <c r="L71" s="15" t="s">
        <v>50</v>
      </c>
      <c r="M71" s="15" t="s">
        <v>46</v>
      </c>
    </row>
    <row r="72" spans="1:13" ht="13.5" x14ac:dyDescent="0.25">
      <c r="A72" s="4">
        <v>42109</v>
      </c>
      <c r="B72" s="2">
        <v>3.4741</v>
      </c>
      <c r="C72" s="2">
        <v>25.896650386572148</v>
      </c>
      <c r="D72" s="2">
        <v>0.13405437059543512</v>
      </c>
      <c r="E72" s="2">
        <v>-1.2248079510235391E-2</v>
      </c>
      <c r="F72" s="2">
        <v>3.4662000000000006</v>
      </c>
      <c r="G72" s="2">
        <v>3.5287199999999999</v>
      </c>
      <c r="H72" s="2">
        <v>3.650595</v>
      </c>
      <c r="I72" s="2">
        <v>3.821679999999998</v>
      </c>
      <c r="J72" s="2"/>
      <c r="K72" s="15" t="s">
        <v>52</v>
      </c>
      <c r="L72" s="15" t="s">
        <v>50</v>
      </c>
      <c r="M72" s="15" t="s">
        <v>46</v>
      </c>
    </row>
    <row r="73" spans="1:13" ht="13.5" x14ac:dyDescent="0.25">
      <c r="A73" s="4">
        <v>42110</v>
      </c>
      <c r="B73" s="2">
        <v>3.4820000000000002</v>
      </c>
      <c r="C73" s="2">
        <v>27.440053456762527</v>
      </c>
      <c r="D73" s="2">
        <v>0.12463154542338195</v>
      </c>
      <c r="E73" s="2">
        <v>-1.1206053840330965E-2</v>
      </c>
      <c r="F73" s="2">
        <v>3.4677800000000003</v>
      </c>
      <c r="G73" s="2">
        <v>3.5128900000000001</v>
      </c>
      <c r="H73" s="2">
        <v>3.6351599999999991</v>
      </c>
      <c r="I73" s="2">
        <v>3.8153479999999984</v>
      </c>
      <c r="J73" s="2"/>
      <c r="K73" s="15" t="s">
        <v>52</v>
      </c>
      <c r="L73" s="15" t="s">
        <v>54</v>
      </c>
      <c r="M73" s="15" t="s">
        <v>53</v>
      </c>
    </row>
    <row r="74" spans="1:13" ht="13.5" x14ac:dyDescent="0.25">
      <c r="A74" s="4">
        <v>42111</v>
      </c>
      <c r="B74" s="2">
        <v>3.3791000000000002</v>
      </c>
      <c r="C74" s="2">
        <v>21.23587095077221</v>
      </c>
      <c r="D74" s="2">
        <v>0.12525489840341564</v>
      </c>
      <c r="E74" s="2">
        <v>-1.0315074171097338E-2</v>
      </c>
      <c r="F74" s="2">
        <v>3.4535200000000001</v>
      </c>
      <c r="G74" s="2">
        <v>3.4867699999999999</v>
      </c>
      <c r="H74" s="2">
        <v>3.62012</v>
      </c>
      <c r="I74" s="2">
        <v>3.806483999999998</v>
      </c>
      <c r="J74" s="2"/>
      <c r="K74" s="15" t="s">
        <v>47</v>
      </c>
      <c r="L74" s="15" t="s">
        <v>48</v>
      </c>
      <c r="M74" s="15" t="s">
        <v>49</v>
      </c>
    </row>
    <row r="75" spans="1:13" ht="13.5" x14ac:dyDescent="0.25">
      <c r="A75" s="4">
        <v>42114</v>
      </c>
      <c r="B75" s="2">
        <v>3.3791000000000002</v>
      </c>
      <c r="C75" s="2">
        <v>21.23587095077221</v>
      </c>
      <c r="D75" s="2">
        <v>0.12607712767947188</v>
      </c>
      <c r="E75" s="2">
        <v>-1.0267433780281544E-2</v>
      </c>
      <c r="F75" s="2">
        <v>3.4361000000000006</v>
      </c>
      <c r="G75" s="2">
        <v>3.4614400000000005</v>
      </c>
      <c r="H75" s="2">
        <v>3.5999399999999993</v>
      </c>
      <c r="I75" s="2">
        <v>3.796669999999998</v>
      </c>
      <c r="J75" s="2"/>
      <c r="K75" s="15" t="s">
        <v>47</v>
      </c>
      <c r="L75" s="15" t="s">
        <v>48</v>
      </c>
      <c r="M75" s="15" t="s">
        <v>49</v>
      </c>
    </row>
    <row r="76" spans="1:13" ht="13.5" x14ac:dyDescent="0.25">
      <c r="A76" s="4">
        <v>42115</v>
      </c>
      <c r="B76" s="2">
        <v>3.3791000000000002</v>
      </c>
      <c r="C76" s="2">
        <v>21.23587095077221</v>
      </c>
      <c r="D76" s="2">
        <v>0.11721731155467907</v>
      </c>
      <c r="E76" s="2">
        <v>-9.3369366299747378E-3</v>
      </c>
      <c r="F76" s="2">
        <v>3.4186800000000006</v>
      </c>
      <c r="G76" s="2">
        <v>3.4432300000000007</v>
      </c>
      <c r="H76" s="2">
        <v>3.5789649999999993</v>
      </c>
      <c r="I76" s="2">
        <v>3.7865399999999978</v>
      </c>
      <c r="J76" s="2"/>
      <c r="K76" s="15" t="s">
        <v>47</v>
      </c>
      <c r="L76" s="15" t="s">
        <v>48</v>
      </c>
      <c r="M76" s="15" t="s">
        <v>49</v>
      </c>
    </row>
    <row r="77" spans="1:13" ht="13.5" x14ac:dyDescent="0.25">
      <c r="A77" s="4">
        <v>42116</v>
      </c>
      <c r="B77" s="2">
        <v>3.4820000000000002</v>
      </c>
      <c r="C77" s="2">
        <v>38.580341871668161</v>
      </c>
      <c r="D77" s="2">
        <v>9.12084264249442E-2</v>
      </c>
      <c r="E77" s="2">
        <v>-7.8607503377125035E-3</v>
      </c>
      <c r="F77" s="2">
        <v>3.4202600000000003</v>
      </c>
      <c r="G77" s="2">
        <v>3.4432300000000007</v>
      </c>
      <c r="H77" s="2">
        <v>3.5631349999999999</v>
      </c>
      <c r="I77" s="2">
        <v>3.7738779999999976</v>
      </c>
      <c r="J77" s="2"/>
      <c r="K77" s="15" t="s">
        <v>47</v>
      </c>
      <c r="L77" s="15" t="s">
        <v>48</v>
      </c>
      <c r="M77" s="15" t="s">
        <v>51</v>
      </c>
    </row>
    <row r="78" spans="1:13" ht="13.5" x14ac:dyDescent="0.25">
      <c r="A78" s="4">
        <v>42117</v>
      </c>
      <c r="B78" s="2">
        <v>3.5611999999999999</v>
      </c>
      <c r="C78" s="2">
        <v>48.060670841844534</v>
      </c>
      <c r="D78" s="2">
        <v>6.2709631221591344E-2</v>
      </c>
      <c r="E78" s="2">
        <v>-6.6175601032203938E-3</v>
      </c>
      <c r="F78" s="2">
        <v>3.4360999999999997</v>
      </c>
      <c r="G78" s="2">
        <v>3.4519400000000005</v>
      </c>
      <c r="H78" s="2">
        <v>3.5512649999999999</v>
      </c>
      <c r="I78" s="2">
        <v>3.7615339999999979</v>
      </c>
      <c r="J78" s="2"/>
      <c r="K78" s="15" t="s">
        <v>47</v>
      </c>
      <c r="L78" s="15" t="s">
        <v>48</v>
      </c>
      <c r="M78" s="15" t="s">
        <v>51</v>
      </c>
    </row>
    <row r="79" spans="1:13" ht="13.5" x14ac:dyDescent="0.25">
      <c r="A79" s="4">
        <v>42118</v>
      </c>
      <c r="B79" s="2">
        <v>3.5057999999999998</v>
      </c>
      <c r="C79" s="2">
        <v>43.054518967765794</v>
      </c>
      <c r="D79" s="2">
        <v>3.9131832914444775E-2</v>
      </c>
      <c r="E79" s="2">
        <v>-5.7192125608690652E-3</v>
      </c>
      <c r="F79" s="2">
        <v>3.4614400000000005</v>
      </c>
      <c r="G79" s="2">
        <v>3.4574800000000003</v>
      </c>
      <c r="H79" s="2">
        <v>3.5366249999999999</v>
      </c>
      <c r="I79" s="2">
        <v>3.747923999999998</v>
      </c>
      <c r="J79" s="2"/>
      <c r="K79" s="15" t="s">
        <v>47</v>
      </c>
      <c r="L79" s="15" t="s">
        <v>48</v>
      </c>
      <c r="M79" s="15" t="s">
        <v>51</v>
      </c>
    </row>
    <row r="80" spans="1:13" ht="13.5" x14ac:dyDescent="0.25">
      <c r="A80" s="4">
        <v>42121</v>
      </c>
      <c r="B80" s="2">
        <v>3.5215999999999998</v>
      </c>
      <c r="C80" s="2">
        <v>44.819861497776905</v>
      </c>
      <c r="D80" s="2">
        <v>2.0842311928338741E-2</v>
      </c>
      <c r="E80" s="2">
        <v>-4.9818325883227354E-3</v>
      </c>
      <c r="F80" s="2">
        <v>3.4899399999999998</v>
      </c>
      <c r="G80" s="2">
        <v>3.4630200000000002</v>
      </c>
      <c r="H80" s="2">
        <v>3.5227750000000002</v>
      </c>
      <c r="I80" s="2">
        <v>3.7349459999999981</v>
      </c>
      <c r="J80" s="2"/>
      <c r="K80" s="15" t="s">
        <v>47</v>
      </c>
      <c r="L80" s="15" t="s">
        <v>48</v>
      </c>
      <c r="M80" s="15" t="s">
        <v>51</v>
      </c>
    </row>
    <row r="81" spans="1:13" ht="13.5" x14ac:dyDescent="0.25">
      <c r="A81" s="4">
        <v>42122</v>
      </c>
      <c r="B81" s="2">
        <v>3.6244999999999998</v>
      </c>
      <c r="C81" s="2">
        <v>54.674772043459974</v>
      </c>
      <c r="D81" s="2">
        <v>-1.9781653334627336E-3</v>
      </c>
      <c r="E81" s="2">
        <v>-4.6601654100252906E-3</v>
      </c>
      <c r="F81" s="2">
        <v>3.5390199999999998</v>
      </c>
      <c r="G81" s="2">
        <v>3.47885</v>
      </c>
      <c r="H81" s="2">
        <v>3.5160499999999999</v>
      </c>
      <c r="I81" s="2">
        <v>3.7237099999999983</v>
      </c>
      <c r="J81" s="2"/>
      <c r="K81" s="15" t="s">
        <v>47</v>
      </c>
      <c r="L81" s="15" t="s">
        <v>48</v>
      </c>
      <c r="M81" s="15" t="s">
        <v>51</v>
      </c>
    </row>
    <row r="82" spans="1:13" ht="13.5" x14ac:dyDescent="0.25">
      <c r="A82" s="4">
        <v>42123</v>
      </c>
      <c r="B82" s="2">
        <v>3.6798999999999999</v>
      </c>
      <c r="C82" s="2">
        <v>58.927788483571597</v>
      </c>
      <c r="D82" s="2">
        <v>-2.4527221133068711E-2</v>
      </c>
      <c r="E82" s="2">
        <v>-5.1834194809795833E-3</v>
      </c>
      <c r="F82" s="2">
        <v>3.5786000000000002</v>
      </c>
      <c r="G82" s="2">
        <v>3.4994300000000003</v>
      </c>
      <c r="H82" s="2">
        <v>3.5140750000000005</v>
      </c>
      <c r="I82" s="2">
        <v>3.7134219999999982</v>
      </c>
      <c r="J82" s="2"/>
      <c r="K82" s="15" t="s">
        <v>47</v>
      </c>
      <c r="L82" s="15" t="s">
        <v>48</v>
      </c>
      <c r="M82" s="15" t="s">
        <v>51</v>
      </c>
    </row>
    <row r="83" spans="1:13" ht="13.5" x14ac:dyDescent="0.25">
      <c r="A83" s="4">
        <v>42124</v>
      </c>
      <c r="B83" s="2">
        <v>3.7035999999999998</v>
      </c>
      <c r="C83" s="2">
        <v>60.629745363759987</v>
      </c>
      <c r="D83" s="2">
        <v>-4.4799817886229221E-2</v>
      </c>
      <c r="E83" s="2">
        <v>-3.9869814275607538E-3</v>
      </c>
      <c r="F83" s="2">
        <v>3.6070799999999998</v>
      </c>
      <c r="G83" s="2">
        <v>3.5215899999999998</v>
      </c>
      <c r="H83" s="2">
        <v>3.5172399999999997</v>
      </c>
      <c r="I83" s="2">
        <v>3.7051919999999985</v>
      </c>
      <c r="J83" s="2"/>
      <c r="K83" s="15" t="s">
        <v>47</v>
      </c>
      <c r="L83" s="15" t="s">
        <v>48</v>
      </c>
      <c r="M83" s="15" t="s">
        <v>51</v>
      </c>
    </row>
    <row r="84" spans="1:13" ht="13.5" x14ac:dyDescent="0.25">
      <c r="A84" s="4">
        <v>42128</v>
      </c>
      <c r="B84" s="2">
        <v>3.6402999999999999</v>
      </c>
      <c r="C84" s="2">
        <v>54.172870618131057</v>
      </c>
      <c r="D84" s="2">
        <v>-7.3839603742565707E-2</v>
      </c>
      <c r="E84" s="2">
        <v>-2.4842545071299149E-3</v>
      </c>
      <c r="F84" s="2">
        <v>3.6339799999999998</v>
      </c>
      <c r="G84" s="2">
        <v>3.5477100000000008</v>
      </c>
      <c r="H84" s="2">
        <v>3.5172399999999997</v>
      </c>
      <c r="I84" s="2">
        <v>3.6972779999999985</v>
      </c>
      <c r="J84" s="2"/>
      <c r="K84" s="15" t="s">
        <v>47</v>
      </c>
      <c r="L84" s="15" t="s">
        <v>48</v>
      </c>
      <c r="M84" s="15" t="s">
        <v>51</v>
      </c>
    </row>
    <row r="85" spans="1:13" ht="13.5" x14ac:dyDescent="0.25">
      <c r="A85" s="4">
        <v>42129</v>
      </c>
      <c r="B85" s="2">
        <v>3.6402999999999999</v>
      </c>
      <c r="C85" s="2">
        <v>54.172870618131057</v>
      </c>
      <c r="D85" s="2">
        <v>-9.8726733929239252E-2</v>
      </c>
      <c r="E85" s="2">
        <v>-8.1445984022496969E-4</v>
      </c>
      <c r="F85" s="2">
        <v>3.6577199999999999</v>
      </c>
      <c r="G85" s="2">
        <v>3.5738299999999996</v>
      </c>
      <c r="H85" s="2">
        <v>3.5176349999999998</v>
      </c>
      <c r="I85" s="2">
        <v>3.6893639999999981</v>
      </c>
      <c r="J85" s="2"/>
      <c r="K85" s="15" t="s">
        <v>47</v>
      </c>
      <c r="L85" s="15" t="s">
        <v>48</v>
      </c>
      <c r="M85" s="15" t="s">
        <v>51</v>
      </c>
    </row>
    <row r="86" spans="1:13" ht="13.5" x14ac:dyDescent="0.25">
      <c r="A86" s="4">
        <v>42130</v>
      </c>
      <c r="B86" s="2">
        <v>3.5611999999999999</v>
      </c>
      <c r="C86" s="2">
        <v>46.929731492828935</v>
      </c>
      <c r="D86" s="2">
        <v>-0.11421748568313683</v>
      </c>
      <c r="E86" s="2">
        <v>-1.3729208706835308E-3</v>
      </c>
      <c r="F86" s="2">
        <v>3.64506</v>
      </c>
      <c r="G86" s="2">
        <v>3.5920399999999999</v>
      </c>
      <c r="H86" s="2">
        <v>3.5176349999999998</v>
      </c>
      <c r="I86" s="2">
        <v>3.6814519999999993</v>
      </c>
      <c r="J86" s="2"/>
      <c r="K86" s="15" t="s">
        <v>52</v>
      </c>
      <c r="L86" s="15" t="s">
        <v>54</v>
      </c>
      <c r="M86" s="15" t="s">
        <v>46</v>
      </c>
    </row>
    <row r="87" spans="1:13" ht="13.5" x14ac:dyDescent="0.25">
      <c r="A87" s="4">
        <v>42131</v>
      </c>
      <c r="B87" s="2">
        <v>3.6402999999999999</v>
      </c>
      <c r="C87" s="2">
        <v>53.609463733710569</v>
      </c>
      <c r="D87" s="2">
        <v>-0.11715619448538606</v>
      </c>
      <c r="E87" s="2">
        <v>-3.5542942480451473E-3</v>
      </c>
      <c r="F87" s="2">
        <v>3.6371399999999996</v>
      </c>
      <c r="G87" s="2">
        <v>3.6078699999999997</v>
      </c>
      <c r="H87" s="2">
        <v>3.52555</v>
      </c>
      <c r="I87" s="2">
        <v>3.6751219999999996</v>
      </c>
      <c r="J87" s="2"/>
      <c r="K87" s="15" t="s">
        <v>47</v>
      </c>
      <c r="L87" s="15" t="s">
        <v>54</v>
      </c>
      <c r="M87" s="15" t="s">
        <v>49</v>
      </c>
    </row>
    <row r="88" spans="1:13" ht="13.5" x14ac:dyDescent="0.25">
      <c r="A88" s="4">
        <v>42132</v>
      </c>
      <c r="B88" s="2">
        <v>3.6402999999999999</v>
      </c>
      <c r="C88" s="2">
        <v>53.609463733710569</v>
      </c>
      <c r="D88" s="2">
        <v>-0.10774286155853963</v>
      </c>
      <c r="E88" s="2">
        <v>-6.8891149495570805E-3</v>
      </c>
      <c r="F88" s="2">
        <v>3.6244799999999997</v>
      </c>
      <c r="G88" s="2">
        <v>3.6157799999999995</v>
      </c>
      <c r="H88" s="2">
        <v>3.5338599999999998</v>
      </c>
      <c r="I88" s="2">
        <v>3.6689499999999993</v>
      </c>
      <c r="J88" s="2"/>
      <c r="K88" s="15" t="s">
        <v>52</v>
      </c>
      <c r="L88" s="15" t="s">
        <v>54</v>
      </c>
      <c r="M88" s="15" t="s">
        <v>46</v>
      </c>
    </row>
    <row r="89" spans="1:13" ht="13.5" x14ac:dyDescent="0.25">
      <c r="A89" s="4">
        <v>42135</v>
      </c>
      <c r="B89" s="2">
        <v>3.6798999999999999</v>
      </c>
      <c r="C89" s="2">
        <v>56.76878153445373</v>
      </c>
      <c r="D89" s="2">
        <v>-0.11149773904823501</v>
      </c>
      <c r="E89" s="2">
        <v>-1.0747372740657785E-2</v>
      </c>
      <c r="F89" s="2">
        <v>3.6323999999999996</v>
      </c>
      <c r="G89" s="2">
        <v>3.6331900000000004</v>
      </c>
      <c r="H89" s="2">
        <v>3.5453350000000001</v>
      </c>
      <c r="I89" s="2">
        <v>3.6634119999999992</v>
      </c>
      <c r="J89" s="2"/>
      <c r="K89" s="15" t="s">
        <v>47</v>
      </c>
      <c r="L89" s="15" t="s">
        <v>48</v>
      </c>
      <c r="M89" s="15" t="s">
        <v>51</v>
      </c>
    </row>
    <row r="90" spans="1:13" ht="13.5" x14ac:dyDescent="0.25">
      <c r="A90" s="4">
        <v>42136</v>
      </c>
      <c r="B90" s="2">
        <v>3.6402999999999999</v>
      </c>
      <c r="C90" s="2">
        <v>52.889776554426071</v>
      </c>
      <c r="D90" s="2">
        <v>-0.10978890814644959</v>
      </c>
      <c r="E90" s="2">
        <v>-1.3532030298598171E-2</v>
      </c>
      <c r="F90" s="2">
        <v>3.6323999999999996</v>
      </c>
      <c r="G90" s="2">
        <v>3.6450599999999995</v>
      </c>
      <c r="H90" s="2">
        <v>3.5540399999999996</v>
      </c>
      <c r="I90" s="2">
        <v>3.6586639999999995</v>
      </c>
      <c r="J90" s="2"/>
      <c r="K90" s="15" t="s">
        <v>52</v>
      </c>
      <c r="L90" s="15" t="s">
        <v>54</v>
      </c>
      <c r="M90" s="15" t="s">
        <v>54</v>
      </c>
    </row>
    <row r="91" spans="1:13" ht="13.5" x14ac:dyDescent="0.25">
      <c r="A91" s="4">
        <v>42137</v>
      </c>
      <c r="B91" s="2">
        <v>3.6402999999999999</v>
      </c>
      <c r="C91" s="2">
        <v>52.889776554426071</v>
      </c>
      <c r="D91" s="2">
        <v>-9.2720862190390552E-2</v>
      </c>
      <c r="E91" s="2">
        <v>-1.5466957444571959E-2</v>
      </c>
      <c r="F91" s="2">
        <v>3.6482199999999998</v>
      </c>
      <c r="G91" s="2">
        <v>3.6466399999999992</v>
      </c>
      <c r="H91" s="2">
        <v>3.5627449999999996</v>
      </c>
      <c r="I91" s="2">
        <v>3.6539159999999993</v>
      </c>
      <c r="J91" s="2"/>
      <c r="K91" s="15" t="s">
        <v>47</v>
      </c>
      <c r="L91" s="15" t="s">
        <v>48</v>
      </c>
      <c r="M91" s="15" t="s">
        <v>51</v>
      </c>
    </row>
    <row r="92" spans="1:13" ht="13.5" x14ac:dyDescent="0.25">
      <c r="A92" s="4">
        <v>42138</v>
      </c>
      <c r="B92" s="2">
        <v>3.5903</v>
      </c>
      <c r="C92" s="2">
        <v>48.079048435342557</v>
      </c>
      <c r="D92" s="2">
        <v>-6.6245089863672835E-2</v>
      </c>
      <c r="E92" s="2">
        <v>-1.6474827849593438E-2</v>
      </c>
      <c r="F92" s="2">
        <v>3.6382199999999996</v>
      </c>
      <c r="G92" s="2">
        <v>3.6376799999999996</v>
      </c>
      <c r="H92" s="2">
        <v>3.568554999999999</v>
      </c>
      <c r="I92" s="2">
        <v>3.6483259999999995</v>
      </c>
      <c r="J92" s="2"/>
      <c r="K92" s="15" t="s">
        <v>52</v>
      </c>
      <c r="L92" s="15" t="s">
        <v>50</v>
      </c>
      <c r="M92" s="15" t="s">
        <v>46</v>
      </c>
    </row>
    <row r="93" spans="1:13" ht="13.5" x14ac:dyDescent="0.25">
      <c r="A93" s="4">
        <v>42139</v>
      </c>
      <c r="B93" s="2">
        <v>3.5903</v>
      </c>
      <c r="C93" s="2">
        <v>48.079048435342557</v>
      </c>
      <c r="D93" s="2">
        <v>-4.0079797130618822E-2</v>
      </c>
      <c r="E93" s="2">
        <v>-1.6373532554496441E-2</v>
      </c>
      <c r="F93" s="2">
        <v>3.6282199999999998</v>
      </c>
      <c r="G93" s="2">
        <v>3.62635</v>
      </c>
      <c r="H93" s="2">
        <v>3.5739699999999992</v>
      </c>
      <c r="I93" s="2">
        <v>3.6441599999999998</v>
      </c>
      <c r="J93" s="2"/>
      <c r="K93" s="15" t="s">
        <v>52</v>
      </c>
      <c r="L93" s="15" t="s">
        <v>50</v>
      </c>
      <c r="M93" s="15" t="s">
        <v>46</v>
      </c>
    </row>
    <row r="94" spans="1:13" ht="13.5" x14ac:dyDescent="0.25">
      <c r="A94" s="4">
        <v>42142</v>
      </c>
      <c r="B94" s="2">
        <v>3.5653000000000001</v>
      </c>
      <c r="C94" s="2">
        <v>45.670190039723991</v>
      </c>
      <c r="D94" s="2">
        <v>-2.5718615677307266E-2</v>
      </c>
      <c r="E94" s="2">
        <v>-1.3764056499741682E-2</v>
      </c>
      <c r="F94" s="2">
        <v>3.6052999999999997</v>
      </c>
      <c r="G94" s="2">
        <v>3.6188499999999997</v>
      </c>
      <c r="H94" s="2">
        <v>3.5832799999999994</v>
      </c>
      <c r="I94" s="2">
        <v>3.6394939999999996</v>
      </c>
      <c r="J94" s="2"/>
      <c r="K94" s="15" t="s">
        <v>52</v>
      </c>
      <c r="L94" s="15" t="s">
        <v>50</v>
      </c>
      <c r="M94" s="15" t="s">
        <v>46</v>
      </c>
    </row>
    <row r="95" spans="1:13" ht="13.5" x14ac:dyDescent="0.25">
      <c r="A95" s="4">
        <v>42143</v>
      </c>
      <c r="B95" s="2">
        <v>3.5653000000000001</v>
      </c>
      <c r="C95" s="2">
        <v>45.670190039723991</v>
      </c>
      <c r="D95" s="2">
        <v>-1.3319187294487111E-2</v>
      </c>
      <c r="E95" s="2">
        <v>-6.9611996674456998E-3</v>
      </c>
      <c r="F95" s="2">
        <v>3.5903</v>
      </c>
      <c r="G95" s="2">
        <v>3.6113499999999994</v>
      </c>
      <c r="H95" s="2">
        <v>3.5925899999999986</v>
      </c>
      <c r="I95" s="2">
        <v>3.6332459999999998</v>
      </c>
      <c r="J95" s="2"/>
      <c r="K95" s="15" t="s">
        <v>52</v>
      </c>
      <c r="L95" s="15" t="s">
        <v>50</v>
      </c>
      <c r="M95" s="15" t="s">
        <v>46</v>
      </c>
    </row>
    <row r="96" spans="1:13" ht="13.5" x14ac:dyDescent="0.25">
      <c r="A96" s="4">
        <v>42144</v>
      </c>
      <c r="B96" s="2">
        <v>3.5819999999999999</v>
      </c>
      <c r="C96" s="2">
        <v>47.700213929312461</v>
      </c>
      <c r="D96" s="2">
        <v>-1.6004316768978288E-2</v>
      </c>
      <c r="E96" s="2">
        <v>3.4920849855875815E-3</v>
      </c>
      <c r="F96" s="2">
        <v>3.57864</v>
      </c>
      <c r="G96" s="2">
        <v>3.6134299999999997</v>
      </c>
      <c r="H96" s="2">
        <v>3.6027349999999982</v>
      </c>
      <c r="I96" s="2">
        <v>3.6284399999999999</v>
      </c>
      <c r="J96" s="2"/>
      <c r="K96" s="15" t="s">
        <v>52</v>
      </c>
      <c r="L96" s="15" t="s">
        <v>50</v>
      </c>
      <c r="M96" s="15" t="s">
        <v>46</v>
      </c>
    </row>
    <row r="97" spans="1:13" ht="13.5" x14ac:dyDescent="0.25">
      <c r="A97" s="4">
        <v>42145</v>
      </c>
      <c r="B97" s="2">
        <v>3.6236000000000002</v>
      </c>
      <c r="C97" s="2">
        <v>52.464946127628188</v>
      </c>
      <c r="D97" s="2">
        <v>-9.0749530607423523E-3</v>
      </c>
      <c r="E97" s="2">
        <v>1.5626965122831453E-2</v>
      </c>
      <c r="F97" s="2">
        <v>3.5853000000000002</v>
      </c>
      <c r="G97" s="2">
        <v>3.6117600000000003</v>
      </c>
      <c r="H97" s="2">
        <v>3.6098149999999989</v>
      </c>
      <c r="I97" s="2">
        <v>3.6257320000000006</v>
      </c>
      <c r="J97" s="2"/>
      <c r="K97" s="15" t="s">
        <v>52</v>
      </c>
      <c r="L97" s="15" t="s">
        <v>54</v>
      </c>
      <c r="M97" s="15" t="s">
        <v>53</v>
      </c>
    </row>
    <row r="98" spans="1:13" ht="13.5" x14ac:dyDescent="0.25">
      <c r="A98" s="4">
        <v>42146</v>
      </c>
      <c r="B98" s="2">
        <v>3.6236000000000002</v>
      </c>
      <c r="C98" s="2">
        <v>52.464946127628188</v>
      </c>
      <c r="D98" s="2">
        <v>-3.3522327416317665E-3</v>
      </c>
      <c r="E98" s="2">
        <v>2.8641411185724313E-2</v>
      </c>
      <c r="F98" s="2">
        <v>3.5919600000000003</v>
      </c>
      <c r="G98" s="2">
        <v>3.6100900000000005</v>
      </c>
      <c r="H98" s="2">
        <v>3.6129349999999989</v>
      </c>
      <c r="I98" s="2">
        <v>3.6230240000000005</v>
      </c>
      <c r="J98" s="2"/>
      <c r="K98" s="15" t="s">
        <v>52</v>
      </c>
      <c r="L98" s="15" t="s">
        <v>54</v>
      </c>
      <c r="M98" s="15" t="s">
        <v>53</v>
      </c>
    </row>
    <row r="99" spans="1:13" ht="13.5" x14ac:dyDescent="0.25">
      <c r="A99" s="4">
        <v>42149</v>
      </c>
      <c r="B99" s="2">
        <v>3.5819999999999999</v>
      </c>
      <c r="C99" s="2">
        <v>47.451275064863225</v>
      </c>
      <c r="D99" s="2">
        <v>1.0533684690624767E-2</v>
      </c>
      <c r="E99" s="2">
        <v>4.1828066841599953E-2</v>
      </c>
      <c r="F99" s="2">
        <v>3.5952999999999995</v>
      </c>
      <c r="G99" s="2">
        <v>3.6002999999999998</v>
      </c>
      <c r="H99" s="2">
        <v>3.6167449999999994</v>
      </c>
      <c r="I99" s="2">
        <v>3.6182180000000006</v>
      </c>
      <c r="J99" s="2"/>
      <c r="K99" s="15" t="s">
        <v>52</v>
      </c>
      <c r="L99" s="15" t="s">
        <v>50</v>
      </c>
      <c r="M99" s="15" t="s">
        <v>53</v>
      </c>
    </row>
    <row r="100" spans="1:13" ht="13.5" x14ac:dyDescent="0.25">
      <c r="A100" s="4">
        <v>42150</v>
      </c>
      <c r="B100" s="2">
        <v>3.6236000000000002</v>
      </c>
      <c r="C100" s="2">
        <v>52.354616303623267</v>
      </c>
      <c r="D100" s="2">
        <v>1.3234803081245694E-2</v>
      </c>
      <c r="E100" s="2">
        <v>5.1321244414611791E-2</v>
      </c>
      <c r="F100" s="2">
        <v>3.6069599999999999</v>
      </c>
      <c r="G100" s="2">
        <v>3.59863</v>
      </c>
      <c r="H100" s="2">
        <v>3.6218449999999991</v>
      </c>
      <c r="I100" s="2">
        <v>3.6147180000000003</v>
      </c>
      <c r="J100" s="2"/>
      <c r="K100" s="15" t="s">
        <v>52</v>
      </c>
      <c r="L100" s="15" t="s">
        <v>50</v>
      </c>
      <c r="M100" s="15" t="s">
        <v>53</v>
      </c>
    </row>
    <row r="101" spans="1:13" ht="13.5" x14ac:dyDescent="0.25">
      <c r="A101" s="4">
        <v>42151</v>
      </c>
      <c r="B101" s="2">
        <v>3.7319</v>
      </c>
      <c r="C101" s="2">
        <v>62.234376513214833</v>
      </c>
      <c r="D101" s="2">
        <v>7.3683311299514997E-3</v>
      </c>
      <c r="E101" s="2">
        <v>5.8232494235187254E-2</v>
      </c>
      <c r="F101" s="2">
        <v>3.6369400000000001</v>
      </c>
      <c r="G101" s="2">
        <v>3.6077900000000005</v>
      </c>
      <c r="H101" s="2">
        <v>3.6272149999999996</v>
      </c>
      <c r="I101" s="2">
        <v>3.6133840000000004</v>
      </c>
      <c r="J101" s="2"/>
      <c r="K101" s="15" t="s">
        <v>52</v>
      </c>
      <c r="L101" s="15" t="s">
        <v>50</v>
      </c>
      <c r="M101" s="15" t="s">
        <v>53</v>
      </c>
    </row>
    <row r="102" spans="1:13" ht="13.5" x14ac:dyDescent="0.25">
      <c r="A102" s="4">
        <v>42152</v>
      </c>
      <c r="B102" s="2">
        <v>3.7486000000000002</v>
      </c>
      <c r="C102" s="2">
        <v>63.491540079073523</v>
      </c>
      <c r="D102" s="2">
        <v>-7.2850965370734322E-3</v>
      </c>
      <c r="E102" s="2">
        <v>6.2604777965669434E-2</v>
      </c>
      <c r="F102" s="2">
        <v>3.66194</v>
      </c>
      <c r="G102" s="2">
        <v>3.6236200000000003</v>
      </c>
      <c r="H102" s="2">
        <v>3.6306500000000002</v>
      </c>
      <c r="I102" s="2">
        <v>3.6123840000000005</v>
      </c>
      <c r="J102" s="2"/>
      <c r="K102" s="15" t="s">
        <v>52</v>
      </c>
      <c r="L102" s="15" t="s">
        <v>50</v>
      </c>
      <c r="M102" s="15" t="s">
        <v>53</v>
      </c>
    </row>
    <row r="103" spans="1:13" ht="13.5" x14ac:dyDescent="0.25">
      <c r="A103" s="4">
        <v>42153</v>
      </c>
      <c r="B103" s="2">
        <v>3.7486000000000002</v>
      </c>
      <c r="C103" s="2">
        <v>63.49154007907353</v>
      </c>
      <c r="D103" s="2">
        <v>-2.0486669819932413E-2</v>
      </c>
      <c r="E103" s="2">
        <v>6.4793282827678933E-2</v>
      </c>
      <c r="F103" s="2">
        <v>3.6869399999999999</v>
      </c>
      <c r="G103" s="2">
        <v>3.639450000000001</v>
      </c>
      <c r="H103" s="2">
        <v>3.6329000000000002</v>
      </c>
      <c r="I103" s="2">
        <v>3.611542</v>
      </c>
      <c r="J103" s="2"/>
      <c r="K103" s="15" t="s">
        <v>52</v>
      </c>
      <c r="L103" s="15" t="s">
        <v>50</v>
      </c>
      <c r="M103" s="15" t="s">
        <v>53</v>
      </c>
    </row>
    <row r="104" spans="1:13" ht="13.5" x14ac:dyDescent="0.25">
      <c r="A104" s="4">
        <v>42156</v>
      </c>
      <c r="B104" s="2">
        <v>3.7486000000000002</v>
      </c>
      <c r="C104" s="2">
        <v>63.49154007907353</v>
      </c>
      <c r="D104" s="2">
        <v>-3.6246458918241409E-2</v>
      </c>
      <c r="E104" s="2">
        <v>6.3074510006534371E-2</v>
      </c>
      <c r="F104" s="2">
        <v>3.7202600000000006</v>
      </c>
      <c r="G104" s="2">
        <v>3.6577800000000003</v>
      </c>
      <c r="H104" s="2">
        <v>3.638315</v>
      </c>
      <c r="I104" s="2">
        <v>3.6129160000000011</v>
      </c>
      <c r="J104" s="2"/>
      <c r="K104" s="15" t="s">
        <v>47</v>
      </c>
      <c r="L104" s="15" t="s">
        <v>48</v>
      </c>
      <c r="M104" s="15" t="s">
        <v>51</v>
      </c>
    </row>
    <row r="105" spans="1:13" ht="13.5" x14ac:dyDescent="0.25">
      <c r="A105" s="4">
        <v>42157</v>
      </c>
      <c r="B105" s="2">
        <v>3.7486000000000002</v>
      </c>
      <c r="C105" s="2">
        <v>63.49154007907353</v>
      </c>
      <c r="D105" s="2">
        <v>-5.0269695859443964E-2</v>
      </c>
      <c r="E105" s="2">
        <v>5.9348799070318287E-2</v>
      </c>
      <c r="F105" s="2">
        <v>3.7452600000000005</v>
      </c>
      <c r="G105" s="2">
        <v>3.6761100000000004</v>
      </c>
      <c r="H105" s="2">
        <v>3.6437300000000001</v>
      </c>
      <c r="I105" s="2">
        <v>3.6122340000000013</v>
      </c>
      <c r="J105" s="2"/>
      <c r="K105" s="15" t="s">
        <v>47</v>
      </c>
      <c r="L105" s="15" t="s">
        <v>48</v>
      </c>
      <c r="M105" s="15" t="s">
        <v>51</v>
      </c>
    </row>
    <row r="106" spans="1:13" ht="13.5" x14ac:dyDescent="0.25">
      <c r="A106" s="4">
        <v>42158</v>
      </c>
      <c r="B106" s="2">
        <v>3.7486000000000002</v>
      </c>
      <c r="C106" s="2">
        <v>63.49154007907353</v>
      </c>
      <c r="D106" s="2">
        <v>-6.0203346501589206E-2</v>
      </c>
      <c r="E106" s="2">
        <v>5.2802995987818388E-2</v>
      </c>
      <c r="F106" s="2">
        <v>3.7486000000000006</v>
      </c>
      <c r="G106" s="2">
        <v>3.6927700000000003</v>
      </c>
      <c r="H106" s="2">
        <v>3.6531000000000007</v>
      </c>
      <c r="I106" s="2">
        <v>3.6112340000000014</v>
      </c>
      <c r="J106" s="2"/>
      <c r="K106" s="15" t="s">
        <v>47</v>
      </c>
      <c r="L106" s="15" t="s">
        <v>54</v>
      </c>
      <c r="M106" s="15" t="s">
        <v>51</v>
      </c>
    </row>
    <row r="107" spans="1:13" ht="13.5" x14ac:dyDescent="0.25">
      <c r="A107" s="4">
        <v>42159</v>
      </c>
      <c r="B107" s="2">
        <v>3.8902000000000001</v>
      </c>
      <c r="C107" s="2">
        <v>74.086362906584185</v>
      </c>
      <c r="D107" s="2">
        <v>-7.3287507585872547E-2</v>
      </c>
      <c r="E107" s="2">
        <v>4.5957421132513276E-2</v>
      </c>
      <c r="F107" s="2">
        <v>3.7769199999999996</v>
      </c>
      <c r="G107" s="2">
        <v>3.71943</v>
      </c>
      <c r="H107" s="2">
        <v>3.6655950000000006</v>
      </c>
      <c r="I107" s="2">
        <v>3.6130660000000012</v>
      </c>
      <c r="J107" s="2"/>
      <c r="K107" s="15" t="s">
        <v>47</v>
      </c>
      <c r="L107" s="15" t="s">
        <v>48</v>
      </c>
      <c r="M107" s="15" t="s">
        <v>51</v>
      </c>
    </row>
    <row r="108" spans="1:13" ht="13.5" x14ac:dyDescent="0.25">
      <c r="A108" s="4">
        <v>42160</v>
      </c>
      <c r="B108" s="2">
        <v>3.8902000000000001</v>
      </c>
      <c r="C108" s="2">
        <v>74.086362906584185</v>
      </c>
      <c r="D108" s="2">
        <v>-8.5741622309047472E-2</v>
      </c>
      <c r="E108" s="2">
        <v>3.9178065224257839E-2</v>
      </c>
      <c r="F108" s="2">
        <v>3.8052400000000004</v>
      </c>
      <c r="G108" s="2">
        <v>3.7460900000000001</v>
      </c>
      <c r="H108" s="2">
        <v>3.6780900000000001</v>
      </c>
      <c r="I108" s="2">
        <v>3.6148980000000006</v>
      </c>
      <c r="J108" s="2"/>
      <c r="K108" s="15" t="s">
        <v>47</v>
      </c>
      <c r="L108" s="15" t="s">
        <v>48</v>
      </c>
      <c r="M108" s="15" t="s">
        <v>51</v>
      </c>
    </row>
    <row r="109" spans="1:13" ht="13.5" x14ac:dyDescent="0.25">
      <c r="A109" s="4">
        <v>42163</v>
      </c>
      <c r="B109" s="2">
        <v>3.8902000000000001</v>
      </c>
      <c r="C109" s="2">
        <v>74.086362906584185</v>
      </c>
      <c r="D109" s="2">
        <v>-0.10396018373251481</v>
      </c>
      <c r="E109" s="2">
        <v>3.297399668034242E-2</v>
      </c>
      <c r="F109" s="2">
        <v>3.8335599999999999</v>
      </c>
      <c r="G109" s="2">
        <v>3.77691</v>
      </c>
      <c r="H109" s="2">
        <v>3.6886050000000012</v>
      </c>
      <c r="I109" s="2">
        <v>3.6167300000000004</v>
      </c>
      <c r="J109" s="2"/>
      <c r="K109" s="15" t="s">
        <v>47</v>
      </c>
      <c r="L109" s="15" t="s">
        <v>48</v>
      </c>
      <c r="M109" s="15" t="s">
        <v>51</v>
      </c>
    </row>
    <row r="110" spans="1:13" ht="13.5" x14ac:dyDescent="0.25">
      <c r="A110" s="4">
        <v>42164</v>
      </c>
      <c r="B110" s="2">
        <v>3.7986</v>
      </c>
      <c r="C110" s="2">
        <v>60.014734837756485</v>
      </c>
      <c r="D110" s="2">
        <v>-0.1073763195060855</v>
      </c>
      <c r="E110" s="2">
        <v>2.7271520398588416E-2</v>
      </c>
      <c r="F110" s="2">
        <v>3.8435600000000001</v>
      </c>
      <c r="G110" s="2">
        <v>3.7944100000000001</v>
      </c>
      <c r="H110" s="2">
        <v>3.6965200000000009</v>
      </c>
      <c r="I110" s="2">
        <v>3.61673</v>
      </c>
      <c r="J110" s="2"/>
      <c r="K110" s="15" t="s">
        <v>47</v>
      </c>
      <c r="L110" s="15" t="s">
        <v>48</v>
      </c>
      <c r="M110" s="15" t="s">
        <v>51</v>
      </c>
    </row>
    <row r="111" spans="1:13" ht="13.5" x14ac:dyDescent="0.25">
      <c r="A111" s="4">
        <v>42165</v>
      </c>
      <c r="B111" s="2">
        <v>3.7986</v>
      </c>
      <c r="C111" s="2">
        <v>60.014734837756485</v>
      </c>
      <c r="D111" s="2">
        <v>-9.416188092975375E-2</v>
      </c>
      <c r="E111" s="2">
        <v>2.1852516039742954E-2</v>
      </c>
      <c r="F111" s="2">
        <v>3.8535600000000003</v>
      </c>
      <c r="G111" s="2">
        <v>3.8010800000000002</v>
      </c>
      <c r="H111" s="2">
        <v>3.704435000000001</v>
      </c>
      <c r="I111" s="2">
        <v>3.6175219999999997</v>
      </c>
      <c r="J111" s="2"/>
      <c r="K111" s="15" t="s">
        <v>47</v>
      </c>
      <c r="L111" s="15" t="s">
        <v>48</v>
      </c>
      <c r="M111" s="15" t="s">
        <v>51</v>
      </c>
    </row>
    <row r="112" spans="1:13" ht="13.5" x14ac:dyDescent="0.25">
      <c r="A112" s="4">
        <v>42166</v>
      </c>
      <c r="B112" s="2">
        <v>3.6985999999999999</v>
      </c>
      <c r="C112" s="2">
        <v>48.380230211534297</v>
      </c>
      <c r="D112" s="2">
        <v>-7.3519094228300386E-2</v>
      </c>
      <c r="E112" s="2">
        <v>1.7222205385771645E-2</v>
      </c>
      <c r="F112" s="2">
        <v>3.8152400000000002</v>
      </c>
      <c r="G112" s="2">
        <v>3.7960799999999999</v>
      </c>
      <c r="H112" s="2">
        <v>3.7098500000000003</v>
      </c>
      <c r="I112" s="2">
        <v>3.6171059999999993</v>
      </c>
      <c r="J112" s="2"/>
      <c r="K112" s="15" t="s">
        <v>52</v>
      </c>
      <c r="L112" s="15" t="s">
        <v>54</v>
      </c>
      <c r="M112" s="15" t="s">
        <v>46</v>
      </c>
    </row>
    <row r="113" spans="1:13" ht="13.5" x14ac:dyDescent="0.25">
      <c r="A113" s="4">
        <v>42167</v>
      </c>
      <c r="B113" s="2">
        <v>3.7235999999999998</v>
      </c>
      <c r="C113" s="2">
        <v>50.940791830074161</v>
      </c>
      <c r="D113" s="2">
        <v>-5.7790197590656955E-2</v>
      </c>
      <c r="E113" s="2">
        <v>1.3577229679939389E-2</v>
      </c>
      <c r="F113" s="2">
        <v>3.7819200000000004</v>
      </c>
      <c r="G113" s="2">
        <v>3.79358</v>
      </c>
      <c r="H113" s="2">
        <v>3.7165150000000011</v>
      </c>
      <c r="I113" s="2">
        <v>3.6187719999999994</v>
      </c>
      <c r="J113" s="2"/>
      <c r="K113" s="15" t="s">
        <v>47</v>
      </c>
      <c r="L113" s="15" t="s">
        <v>54</v>
      </c>
      <c r="M113" s="15" t="s">
        <v>49</v>
      </c>
    </row>
    <row r="114" spans="1:13" ht="13.5" x14ac:dyDescent="0.25">
      <c r="A114" s="4">
        <v>42170</v>
      </c>
      <c r="B114" s="2">
        <v>3.7069000000000001</v>
      </c>
      <c r="C114" s="2">
        <v>49.185624588910429</v>
      </c>
      <c r="D114" s="2">
        <v>-4.3286472902011042E-2</v>
      </c>
      <c r="E114" s="2">
        <v>1.1397038754260732E-2</v>
      </c>
      <c r="F114" s="2">
        <v>3.7452599999999996</v>
      </c>
      <c r="G114" s="2">
        <v>3.7894099999999993</v>
      </c>
      <c r="H114" s="2">
        <v>3.7235950000000009</v>
      </c>
      <c r="I114" s="2">
        <v>3.6201039999999991</v>
      </c>
      <c r="J114" s="2"/>
      <c r="K114" s="15" t="s">
        <v>52</v>
      </c>
      <c r="L114" s="15" t="s">
        <v>54</v>
      </c>
      <c r="M114" s="15" t="s">
        <v>46</v>
      </c>
    </row>
    <row r="115" spans="1:13" ht="13.5" x14ac:dyDescent="0.25">
      <c r="A115" s="4">
        <v>42171</v>
      </c>
      <c r="B115" s="2">
        <v>3.7069000000000001</v>
      </c>
      <c r="C115" s="2">
        <v>49.185624588910436</v>
      </c>
      <c r="D115" s="2">
        <v>-3.0954649024559355E-2</v>
      </c>
      <c r="E115" s="2">
        <v>1.0362518864658684E-2</v>
      </c>
      <c r="F115" s="2">
        <v>3.7269199999999998</v>
      </c>
      <c r="G115" s="2">
        <v>3.7852399999999995</v>
      </c>
      <c r="H115" s="2">
        <v>3.7306750000000006</v>
      </c>
      <c r="I115" s="2">
        <v>3.6215939999999991</v>
      </c>
      <c r="J115" s="2"/>
      <c r="K115" s="15" t="s">
        <v>52</v>
      </c>
      <c r="L115" s="15" t="s">
        <v>54</v>
      </c>
      <c r="M115" s="15" t="s">
        <v>46</v>
      </c>
    </row>
    <row r="116" spans="1:13" ht="13.5" x14ac:dyDescent="0.25">
      <c r="A116" s="4">
        <v>42172</v>
      </c>
      <c r="B116" s="2">
        <v>3.7486000000000002</v>
      </c>
      <c r="C116" s="2">
        <v>53.795855681547359</v>
      </c>
      <c r="D116" s="2">
        <v>-2.3553879331119187E-2</v>
      </c>
      <c r="E116" s="2">
        <v>9.6805709944692338E-3</v>
      </c>
      <c r="F116" s="2">
        <v>3.7169200000000004</v>
      </c>
      <c r="G116" s="2">
        <v>3.7852400000000004</v>
      </c>
      <c r="H116" s="2">
        <v>3.7390050000000001</v>
      </c>
      <c r="I116" s="2">
        <v>3.625341999999999</v>
      </c>
      <c r="J116" s="2"/>
      <c r="K116" s="15" t="s">
        <v>47</v>
      </c>
      <c r="L116" s="15" t="s">
        <v>48</v>
      </c>
      <c r="M116" s="15" t="s">
        <v>49</v>
      </c>
    </row>
    <row r="117" spans="1:13" ht="13.5" x14ac:dyDescent="0.25">
      <c r="A117" s="4">
        <v>42173</v>
      </c>
      <c r="B117" s="2">
        <v>3.7486000000000002</v>
      </c>
      <c r="C117" s="2">
        <v>53.795855681547359</v>
      </c>
      <c r="D117" s="2">
        <v>4.2974801646655791E-3</v>
      </c>
      <c r="E117" s="2">
        <v>1.0495857392902734E-2</v>
      </c>
      <c r="F117" s="2">
        <v>3.7269199999999998</v>
      </c>
      <c r="G117" s="2">
        <v>3.7710800000000004</v>
      </c>
      <c r="H117" s="2">
        <v>3.7452549999999993</v>
      </c>
      <c r="I117" s="2">
        <v>3.6306739999999991</v>
      </c>
      <c r="J117" s="2"/>
      <c r="K117" s="15" t="s">
        <v>47</v>
      </c>
      <c r="L117" s="15" t="s">
        <v>48</v>
      </c>
      <c r="M117" s="15" t="s">
        <v>51</v>
      </c>
    </row>
    <row r="118" spans="1:13" ht="13.5" x14ac:dyDescent="0.25">
      <c r="A118" s="4">
        <v>42174</v>
      </c>
      <c r="B118" s="2">
        <v>3.8151999999999999</v>
      </c>
      <c r="C118" s="2">
        <v>60.443417806931066</v>
      </c>
      <c r="D118" s="2">
        <v>2.2749713613902767E-2</v>
      </c>
      <c r="E118" s="2">
        <v>1.2590327789773535E-2</v>
      </c>
      <c r="F118" s="2">
        <v>3.7452399999999999</v>
      </c>
      <c r="G118" s="2">
        <v>3.7635800000000001</v>
      </c>
      <c r="H118" s="2">
        <v>3.7548349999999999</v>
      </c>
      <c r="I118" s="2">
        <v>3.6374959999999987</v>
      </c>
      <c r="J118" s="2"/>
      <c r="K118" s="15" t="s">
        <v>47</v>
      </c>
      <c r="L118" s="15" t="s">
        <v>48</v>
      </c>
      <c r="M118" s="15" t="s">
        <v>51</v>
      </c>
    </row>
    <row r="119" spans="1:13" ht="13.5" x14ac:dyDescent="0.25">
      <c r="A119" s="4">
        <v>42177</v>
      </c>
      <c r="B119" s="2">
        <v>3.8319000000000001</v>
      </c>
      <c r="C119" s="2">
        <v>61.922777101614024</v>
      </c>
      <c r="D119" s="2">
        <v>3.6564999494485662E-2</v>
      </c>
      <c r="E119" s="2">
        <v>1.5646422010353777E-2</v>
      </c>
      <c r="F119" s="2">
        <v>3.7702400000000003</v>
      </c>
      <c r="G119" s="2">
        <v>3.7577499999999993</v>
      </c>
      <c r="H119" s="2">
        <v>3.7673300000000003</v>
      </c>
      <c r="I119" s="2">
        <v>3.6451259999999985</v>
      </c>
      <c r="J119" s="2"/>
      <c r="K119" s="15" t="s">
        <v>47</v>
      </c>
      <c r="L119" s="15" t="s">
        <v>48</v>
      </c>
      <c r="M119" s="15" t="s">
        <v>51</v>
      </c>
    </row>
    <row r="120" spans="1:13" ht="13.5" x14ac:dyDescent="0.25">
      <c r="A120" s="4">
        <v>42178</v>
      </c>
      <c r="B120" s="2">
        <v>3.8319000000000001</v>
      </c>
      <c r="C120" s="2">
        <v>61.922777101614024</v>
      </c>
      <c r="D120" s="2">
        <v>3.3544326044862238E-2</v>
      </c>
      <c r="E120" s="2">
        <v>1.9675416430219139E-2</v>
      </c>
      <c r="F120" s="2">
        <v>3.7952400000000006</v>
      </c>
      <c r="G120" s="2">
        <v>3.7610799999999998</v>
      </c>
      <c r="H120" s="2">
        <v>3.7777450000000004</v>
      </c>
      <c r="I120" s="2">
        <v>3.6524399999999981</v>
      </c>
      <c r="J120" s="2"/>
      <c r="K120" s="15" t="s">
        <v>47</v>
      </c>
      <c r="L120" s="15" t="s">
        <v>48</v>
      </c>
      <c r="M120" s="15" t="s">
        <v>51</v>
      </c>
    </row>
    <row r="121" spans="1:13" ht="13.5" x14ac:dyDescent="0.25">
      <c r="A121" s="4">
        <v>42179</v>
      </c>
      <c r="B121" s="2">
        <v>3.8734999999999999</v>
      </c>
      <c r="C121" s="2">
        <v>65.635643688395604</v>
      </c>
      <c r="D121" s="2">
        <v>2.7334461364446838E-2</v>
      </c>
      <c r="E121" s="2">
        <v>2.4376331685905098E-2</v>
      </c>
      <c r="F121" s="2">
        <v>3.8202200000000004</v>
      </c>
      <c r="G121" s="2">
        <v>3.7685700000000004</v>
      </c>
      <c r="H121" s="2">
        <v>3.7848250000000005</v>
      </c>
      <c r="I121" s="2">
        <v>3.6605859999999977</v>
      </c>
      <c r="J121" s="2"/>
      <c r="K121" s="15" t="s">
        <v>47</v>
      </c>
      <c r="L121" s="15" t="s">
        <v>48</v>
      </c>
      <c r="M121" s="15" t="s">
        <v>51</v>
      </c>
    </row>
    <row r="122" spans="1:13" ht="13.5" x14ac:dyDescent="0.25">
      <c r="A122" s="4">
        <v>42180</v>
      </c>
      <c r="B122" s="2">
        <v>3.8734999999999999</v>
      </c>
      <c r="C122" s="2">
        <v>65.635643688395618</v>
      </c>
      <c r="D122" s="2">
        <v>5.9195022972904354E-3</v>
      </c>
      <c r="E122" s="2">
        <v>2.9377260268734207E-2</v>
      </c>
      <c r="F122" s="2">
        <v>3.8451999999999997</v>
      </c>
      <c r="G122" s="2">
        <v>3.78606</v>
      </c>
      <c r="H122" s="2">
        <v>3.7910700000000004</v>
      </c>
      <c r="I122" s="2">
        <v>3.6685739999999982</v>
      </c>
      <c r="J122" s="2"/>
      <c r="K122" s="15" t="s">
        <v>47</v>
      </c>
      <c r="L122" s="15" t="s">
        <v>48</v>
      </c>
      <c r="M122" s="15" t="s">
        <v>51</v>
      </c>
    </row>
    <row r="123" spans="1:13" ht="13.5" x14ac:dyDescent="0.25">
      <c r="A123" s="4">
        <v>42181</v>
      </c>
      <c r="B123" s="2">
        <v>3.7986</v>
      </c>
      <c r="C123" s="2">
        <v>54.532258283638448</v>
      </c>
      <c r="D123" s="2">
        <v>-3.5249186504509034E-3</v>
      </c>
      <c r="E123" s="2">
        <v>3.4555522292681481E-2</v>
      </c>
      <c r="F123" s="2">
        <v>3.8418799999999997</v>
      </c>
      <c r="G123" s="2">
        <v>3.7935600000000003</v>
      </c>
      <c r="H123" s="2">
        <v>3.7935699999999999</v>
      </c>
      <c r="I123" s="2">
        <v>3.6749059999999982</v>
      </c>
      <c r="J123" s="2"/>
      <c r="K123" s="15" t="s">
        <v>47</v>
      </c>
      <c r="L123" s="15" t="s">
        <v>48</v>
      </c>
      <c r="M123" s="15" t="s">
        <v>49</v>
      </c>
    </row>
    <row r="124" spans="1:13" ht="13.5" x14ac:dyDescent="0.25">
      <c r="A124" s="4">
        <v>42184</v>
      </c>
      <c r="B124" s="2">
        <v>3.7986</v>
      </c>
      <c r="C124" s="2">
        <v>54.532258283638448</v>
      </c>
      <c r="D124" s="2">
        <v>-1.4308155362778407E-2</v>
      </c>
      <c r="E124" s="2">
        <v>3.7046288356432769E-2</v>
      </c>
      <c r="F124" s="2">
        <v>3.8352200000000005</v>
      </c>
      <c r="G124" s="2">
        <v>3.8027300000000004</v>
      </c>
      <c r="H124" s="2">
        <v>3.7960699999999989</v>
      </c>
      <c r="I124" s="2">
        <v>3.6832959999999981</v>
      </c>
      <c r="J124" s="2"/>
      <c r="K124" s="15" t="s">
        <v>47</v>
      </c>
      <c r="L124" s="15" t="s">
        <v>48</v>
      </c>
      <c r="M124" s="15" t="s">
        <v>49</v>
      </c>
    </row>
    <row r="125" spans="1:13" ht="13.5" x14ac:dyDescent="0.25">
      <c r="A125" s="4">
        <v>42185</v>
      </c>
      <c r="B125" s="2">
        <v>3.8734999999999999</v>
      </c>
      <c r="C125" s="2">
        <v>61.989649215146208</v>
      </c>
      <c r="D125" s="2">
        <v>-2.9186666685966145E-2</v>
      </c>
      <c r="E125" s="2">
        <v>3.9317577960066352E-2</v>
      </c>
      <c r="F125" s="2">
        <v>3.84354</v>
      </c>
      <c r="G125" s="2">
        <v>3.8193899999999998</v>
      </c>
      <c r="H125" s="2">
        <v>3.8023149999999988</v>
      </c>
      <c r="I125" s="2">
        <v>3.6931839999999978</v>
      </c>
      <c r="J125" s="2"/>
      <c r="K125" s="15" t="s">
        <v>47</v>
      </c>
      <c r="L125" s="15" t="s">
        <v>48</v>
      </c>
      <c r="M125" s="15" t="s">
        <v>51</v>
      </c>
    </row>
    <row r="126" spans="1:13" ht="13.5" x14ac:dyDescent="0.25">
      <c r="A126" s="4">
        <v>42186</v>
      </c>
      <c r="B126" s="2">
        <v>3.8734999999999999</v>
      </c>
      <c r="C126" s="2">
        <v>61.989649215146208</v>
      </c>
      <c r="D126" s="2">
        <v>-3.5994199298880147E-2</v>
      </c>
      <c r="E126" s="2">
        <v>3.9821088041475557E-2</v>
      </c>
      <c r="F126" s="2">
        <v>3.84354</v>
      </c>
      <c r="G126" s="2">
        <v>3.8318800000000004</v>
      </c>
      <c r="H126" s="2">
        <v>3.8085599999999999</v>
      </c>
      <c r="I126" s="2">
        <v>3.7030719999999979</v>
      </c>
      <c r="J126" s="2"/>
      <c r="K126" s="15" t="s">
        <v>47</v>
      </c>
      <c r="L126" s="15" t="s">
        <v>54</v>
      </c>
      <c r="M126" s="15" t="s">
        <v>54</v>
      </c>
    </row>
    <row r="127" spans="1:13" ht="13.5" x14ac:dyDescent="0.25">
      <c r="A127" s="4">
        <v>42187</v>
      </c>
      <c r="B127" s="2">
        <v>3.8734999999999999</v>
      </c>
      <c r="C127" s="2">
        <v>61.989649215146208</v>
      </c>
      <c r="D127" s="2">
        <v>-4.2340907764281344E-2</v>
      </c>
      <c r="E127" s="2">
        <v>3.6684048405447464E-2</v>
      </c>
      <c r="F127" s="2">
        <v>3.84354</v>
      </c>
      <c r="G127" s="2">
        <v>3.8443700000000001</v>
      </c>
      <c r="H127" s="2">
        <v>3.8077250000000005</v>
      </c>
      <c r="I127" s="2">
        <v>3.7109019999999986</v>
      </c>
      <c r="J127" s="2"/>
      <c r="K127" s="15" t="s">
        <v>47</v>
      </c>
      <c r="L127" s="15" t="s">
        <v>54</v>
      </c>
      <c r="M127" s="15" t="s">
        <v>54</v>
      </c>
    </row>
    <row r="128" spans="1:13" ht="13.5" x14ac:dyDescent="0.25">
      <c r="A128" s="4">
        <v>42188</v>
      </c>
      <c r="B128" s="2">
        <v>3.8319000000000001</v>
      </c>
      <c r="C128" s="2">
        <v>55.657216657706115</v>
      </c>
      <c r="D128" s="2">
        <v>-3.4926609180031321E-2</v>
      </c>
      <c r="E128" s="2">
        <v>2.9477189261562745E-2</v>
      </c>
      <c r="F128" s="2">
        <v>3.8502000000000001</v>
      </c>
      <c r="G128" s="2">
        <v>3.8460399999999999</v>
      </c>
      <c r="H128" s="2">
        <v>3.8048100000000011</v>
      </c>
      <c r="I128" s="2">
        <v>3.7163159999999982</v>
      </c>
      <c r="J128" s="2"/>
      <c r="K128" s="15" t="s">
        <v>52</v>
      </c>
      <c r="L128" s="15" t="s">
        <v>54</v>
      </c>
      <c r="M128" s="15" t="s">
        <v>53</v>
      </c>
    </row>
    <row r="129" spans="1:13" ht="13.5" x14ac:dyDescent="0.25">
      <c r="A129" s="4">
        <v>42191</v>
      </c>
      <c r="B129" s="2">
        <v>3.8319000000000001</v>
      </c>
      <c r="C129" s="2">
        <v>55.657216657706115</v>
      </c>
      <c r="D129" s="2">
        <v>-2.6340744372655767E-2</v>
      </c>
      <c r="E129" s="2">
        <v>1.948213685588264E-2</v>
      </c>
      <c r="F129" s="2">
        <v>3.8568600000000002</v>
      </c>
      <c r="G129" s="2">
        <v>3.8460399999999999</v>
      </c>
      <c r="H129" s="2">
        <v>3.8018950000000005</v>
      </c>
      <c r="I129" s="2">
        <v>3.7228379999999985</v>
      </c>
      <c r="J129" s="2"/>
      <c r="K129" s="15" t="s">
        <v>52</v>
      </c>
      <c r="L129" s="15" t="s">
        <v>54</v>
      </c>
      <c r="M129" s="15" t="s">
        <v>53</v>
      </c>
    </row>
    <row r="130" spans="1:13" ht="13.5" x14ac:dyDescent="0.25">
      <c r="A130" s="4">
        <v>42192</v>
      </c>
      <c r="B130" s="2">
        <v>3.8319000000000001</v>
      </c>
      <c r="C130" s="2">
        <v>55.657216657706115</v>
      </c>
      <c r="D130" s="2">
        <v>-1.9313747792829794E-2</v>
      </c>
      <c r="E130" s="2">
        <v>7.7814455248031433E-3</v>
      </c>
      <c r="F130" s="2">
        <v>3.8485400000000007</v>
      </c>
      <c r="G130" s="2">
        <v>3.8460399999999999</v>
      </c>
      <c r="H130" s="2">
        <v>3.8035600000000009</v>
      </c>
      <c r="I130" s="2">
        <v>3.7290439999999991</v>
      </c>
      <c r="J130" s="2"/>
      <c r="K130" s="15" t="s">
        <v>52</v>
      </c>
      <c r="L130" s="15" t="s">
        <v>50</v>
      </c>
      <c r="M130" s="15" t="s">
        <v>46</v>
      </c>
    </row>
    <row r="131" spans="1:13" ht="13.5" x14ac:dyDescent="0.25">
      <c r="A131" s="4">
        <v>42193</v>
      </c>
      <c r="B131" s="2">
        <v>3.8319000000000001</v>
      </c>
      <c r="C131" s="2">
        <v>55.657216657706108</v>
      </c>
      <c r="D131" s="2">
        <v>-7.1881664520225819E-3</v>
      </c>
      <c r="E131" s="2">
        <v>-3.0199096225609788E-3</v>
      </c>
      <c r="F131" s="2">
        <v>3.84022</v>
      </c>
      <c r="G131" s="2">
        <v>3.8418799999999997</v>
      </c>
      <c r="H131" s="2">
        <v>3.805225000000001</v>
      </c>
      <c r="I131" s="2">
        <v>3.733191999999999</v>
      </c>
      <c r="J131" s="2"/>
      <c r="K131" s="15" t="s">
        <v>52</v>
      </c>
      <c r="L131" s="15" t="s">
        <v>50</v>
      </c>
      <c r="M131" s="15" t="s">
        <v>46</v>
      </c>
    </row>
    <row r="132" spans="1:13" ht="13.5" x14ac:dyDescent="0.25">
      <c r="A132" s="4">
        <v>42194</v>
      </c>
      <c r="B132" s="2">
        <v>3.8569</v>
      </c>
      <c r="C132" s="2">
        <v>59.039442941642839</v>
      </c>
      <c r="D132" s="2">
        <v>1.0160715380926888E-3</v>
      </c>
      <c r="E132" s="2">
        <v>-1.3372105730532128E-2</v>
      </c>
      <c r="F132" s="2">
        <v>3.8369</v>
      </c>
      <c r="G132" s="2">
        <v>3.8402200000000009</v>
      </c>
      <c r="H132" s="2">
        <v>3.8131399999999998</v>
      </c>
      <c r="I132" s="2">
        <v>3.7367319999999982</v>
      </c>
      <c r="J132" s="2"/>
      <c r="K132" s="15" t="s">
        <v>47</v>
      </c>
      <c r="L132" s="15" t="s">
        <v>48</v>
      </c>
      <c r="M132" s="15" t="s">
        <v>49</v>
      </c>
    </row>
    <row r="133" spans="1:13" ht="13.5" x14ac:dyDescent="0.25">
      <c r="A133" s="4">
        <v>42195</v>
      </c>
      <c r="B133" s="2">
        <v>3.8569</v>
      </c>
      <c r="C133" s="2">
        <v>59.039442941642839</v>
      </c>
      <c r="D133" s="2">
        <v>-3.9015889715110497E-3</v>
      </c>
      <c r="E133" s="2">
        <v>-2.3088424113040129E-2</v>
      </c>
      <c r="F133" s="2">
        <v>3.8418999999999999</v>
      </c>
      <c r="G133" s="2">
        <v>3.8460500000000009</v>
      </c>
      <c r="H133" s="2">
        <v>3.8198049999999997</v>
      </c>
      <c r="I133" s="2">
        <v>3.7397979999999986</v>
      </c>
      <c r="J133" s="2"/>
      <c r="K133" s="15" t="s">
        <v>47</v>
      </c>
      <c r="L133" s="15" t="s">
        <v>48</v>
      </c>
      <c r="M133" s="15" t="s">
        <v>51</v>
      </c>
    </row>
    <row r="134" spans="1:13" ht="13.5" x14ac:dyDescent="0.25">
      <c r="A134" s="4">
        <v>42198</v>
      </c>
      <c r="B134" s="2">
        <v>3.8319000000000001</v>
      </c>
      <c r="C134" s="2">
        <v>54.241239250590802</v>
      </c>
      <c r="D134" s="2">
        <v>-6.5225299522948532E-3</v>
      </c>
      <c r="E134" s="2">
        <v>-2.8980286378367297E-2</v>
      </c>
      <c r="F134" s="2">
        <v>3.8418999999999999</v>
      </c>
      <c r="G134" s="2">
        <v>3.84938</v>
      </c>
      <c r="H134" s="2">
        <v>3.8260549999999993</v>
      </c>
      <c r="I134" s="2">
        <v>3.7436299999999982</v>
      </c>
      <c r="J134" s="2"/>
      <c r="K134" s="15" t="s">
        <v>47</v>
      </c>
      <c r="L134" s="15" t="s">
        <v>54</v>
      </c>
      <c r="M134" s="15" t="s">
        <v>54</v>
      </c>
    </row>
    <row r="135" spans="1:13" ht="13.5" x14ac:dyDescent="0.25">
      <c r="A135" s="4">
        <v>42199</v>
      </c>
      <c r="B135" s="2">
        <v>3.8319000000000001</v>
      </c>
      <c r="C135" s="2">
        <v>54.241239250590802</v>
      </c>
      <c r="D135" s="2">
        <v>2.6419468285987513E-3</v>
      </c>
      <c r="E135" s="2">
        <v>-3.4535468186245706E-2</v>
      </c>
      <c r="F135" s="2">
        <v>3.8419000000000003</v>
      </c>
      <c r="G135" s="2">
        <v>3.8452199999999999</v>
      </c>
      <c r="H135" s="2">
        <v>3.8323049999999994</v>
      </c>
      <c r="I135" s="2">
        <v>3.7474619999999987</v>
      </c>
      <c r="J135" s="2"/>
      <c r="K135" s="15" t="s">
        <v>47</v>
      </c>
      <c r="L135" s="15" t="s">
        <v>54</v>
      </c>
      <c r="M135" s="15" t="s">
        <v>54</v>
      </c>
    </row>
    <row r="136" spans="1:13" ht="13.5" x14ac:dyDescent="0.25">
      <c r="A136" s="4">
        <v>42200</v>
      </c>
      <c r="B136" s="2">
        <v>3.8319000000000001</v>
      </c>
      <c r="C136" s="2">
        <v>54.241239250590802</v>
      </c>
      <c r="D136" s="2">
        <v>1.0266058872562489E-2</v>
      </c>
      <c r="E136" s="2">
        <v>-3.6100013468617714E-2</v>
      </c>
      <c r="F136" s="2">
        <v>3.8419000000000003</v>
      </c>
      <c r="G136" s="2">
        <v>3.8410599999999997</v>
      </c>
      <c r="H136" s="2">
        <v>3.8364700000000007</v>
      </c>
      <c r="I136" s="2">
        <v>3.7528759999999988</v>
      </c>
      <c r="J136" s="2"/>
      <c r="K136" s="15" t="s">
        <v>47</v>
      </c>
      <c r="L136" s="15" t="s">
        <v>54</v>
      </c>
      <c r="M136" s="15" t="s">
        <v>54</v>
      </c>
    </row>
    <row r="137" spans="1:13" ht="13.5" x14ac:dyDescent="0.25">
      <c r="A137" s="4">
        <v>42201</v>
      </c>
      <c r="B137" s="2">
        <v>3.8319000000000001</v>
      </c>
      <c r="C137" s="2">
        <v>54.241239250590802</v>
      </c>
      <c r="D137" s="2">
        <v>1.6596447979684292E-2</v>
      </c>
      <c r="E137" s="2">
        <v>-3.4820092427394769E-2</v>
      </c>
      <c r="F137" s="2">
        <v>3.8369000000000009</v>
      </c>
      <c r="G137" s="2">
        <v>3.8369</v>
      </c>
      <c r="H137" s="2">
        <v>3.8406350000000002</v>
      </c>
      <c r="I137" s="2">
        <v>3.7567079999999988</v>
      </c>
      <c r="J137" s="2"/>
      <c r="K137" s="15" t="s">
        <v>52</v>
      </c>
      <c r="L137" s="15" t="s">
        <v>50</v>
      </c>
      <c r="M137" s="15" t="s">
        <v>46</v>
      </c>
    </row>
    <row r="138" spans="1:13" ht="13.5" x14ac:dyDescent="0.25">
      <c r="A138" s="4">
        <v>42205</v>
      </c>
      <c r="B138" s="2">
        <v>3.8569</v>
      </c>
      <c r="C138" s="2">
        <v>58.750392385176035</v>
      </c>
      <c r="D138" s="2">
        <v>1.3589243457006184E-2</v>
      </c>
      <c r="E138" s="2">
        <v>-2.8483396121287599E-2</v>
      </c>
      <c r="F138" s="2">
        <v>3.8369</v>
      </c>
      <c r="G138" s="2">
        <v>3.8394000000000004</v>
      </c>
      <c r="H138" s="2">
        <v>3.8427199999999999</v>
      </c>
      <c r="I138" s="2">
        <v>3.7610399999999986</v>
      </c>
      <c r="J138" s="2"/>
      <c r="K138" s="15" t="s">
        <v>52</v>
      </c>
      <c r="L138" s="15" t="s">
        <v>50</v>
      </c>
      <c r="M138" s="15" t="s">
        <v>54</v>
      </c>
    </row>
    <row r="139" spans="1:13" ht="13.5" x14ac:dyDescent="0.25">
      <c r="A139" s="4">
        <v>42206</v>
      </c>
      <c r="B139" s="2">
        <v>3.8652000000000002</v>
      </c>
      <c r="C139" s="2">
        <v>60.154257622338598</v>
      </c>
      <c r="D139" s="2">
        <v>1.0178593264514646E-2</v>
      </c>
      <c r="E139" s="2">
        <v>-1.8556152626749714E-2</v>
      </c>
      <c r="F139" s="2">
        <v>3.8435600000000001</v>
      </c>
      <c r="G139" s="2">
        <v>3.8427300000000004</v>
      </c>
      <c r="H139" s="2">
        <v>3.8443849999999999</v>
      </c>
      <c r="I139" s="2">
        <v>3.7647459999999988</v>
      </c>
      <c r="J139" s="2"/>
      <c r="K139" s="15" t="s">
        <v>47</v>
      </c>
      <c r="L139" s="15" t="s">
        <v>54</v>
      </c>
      <c r="M139" s="15" t="s">
        <v>51</v>
      </c>
    </row>
    <row r="140" spans="1:13" ht="13.5" x14ac:dyDescent="0.25">
      <c r="A140" s="4">
        <v>42207</v>
      </c>
      <c r="B140" s="2">
        <v>3.8652000000000002</v>
      </c>
      <c r="C140" s="2">
        <v>60.154257622338598</v>
      </c>
      <c r="D140" s="2">
        <v>7.0109488884657623E-3</v>
      </c>
      <c r="E140" s="2">
        <v>-6.4189261599706289E-3</v>
      </c>
      <c r="F140" s="2">
        <v>3.8502200000000002</v>
      </c>
      <c r="G140" s="2">
        <v>3.8460600000000005</v>
      </c>
      <c r="H140" s="2">
        <v>3.8460499999999995</v>
      </c>
      <c r="I140" s="2">
        <v>3.7692439999999987</v>
      </c>
      <c r="J140" s="2"/>
      <c r="K140" s="15" t="s">
        <v>47</v>
      </c>
      <c r="L140" s="15" t="s">
        <v>54</v>
      </c>
      <c r="M140" s="15" t="s">
        <v>51</v>
      </c>
    </row>
    <row r="141" spans="1:13" ht="13.5" x14ac:dyDescent="0.25">
      <c r="A141" s="4">
        <v>42208</v>
      </c>
      <c r="B141" s="2">
        <v>3.8652000000000002</v>
      </c>
      <c r="C141" s="2">
        <v>60.154257622338598</v>
      </c>
      <c r="D141" s="2">
        <v>4.069792196251143E-3</v>
      </c>
      <c r="E141" s="2">
        <v>3.0305693319717516E-3</v>
      </c>
      <c r="F141" s="2">
        <v>3.8568800000000003</v>
      </c>
      <c r="G141" s="2">
        <v>3.8493900000000005</v>
      </c>
      <c r="H141" s="2">
        <v>3.8456350000000001</v>
      </c>
      <c r="I141" s="2">
        <v>3.7737419999999986</v>
      </c>
      <c r="J141" s="2"/>
      <c r="K141" s="15" t="s">
        <v>47</v>
      </c>
      <c r="L141" s="15" t="s">
        <v>54</v>
      </c>
      <c r="M141" s="15" t="s">
        <v>51</v>
      </c>
    </row>
    <row r="142" spans="1:13" ht="13.5" x14ac:dyDescent="0.25">
      <c r="A142" s="4">
        <v>42209</v>
      </c>
      <c r="B142" s="2">
        <v>3.8734999999999999</v>
      </c>
      <c r="C142" s="2">
        <v>61.778918132128766</v>
      </c>
      <c r="D142" s="2">
        <v>4.570939606097113E-3</v>
      </c>
      <c r="E142" s="2">
        <v>1.096782554476502E-2</v>
      </c>
      <c r="F142" s="2">
        <v>3.8652000000000002</v>
      </c>
      <c r="G142" s="2">
        <v>3.8510500000000008</v>
      </c>
      <c r="H142" s="2">
        <v>3.8456350000000001</v>
      </c>
      <c r="I142" s="2">
        <v>3.7794059999999985</v>
      </c>
      <c r="J142" s="2"/>
      <c r="K142" s="15" t="s">
        <v>47</v>
      </c>
      <c r="L142" s="15" t="s">
        <v>48</v>
      </c>
      <c r="M142" s="15" t="s">
        <v>51</v>
      </c>
    </row>
    <row r="143" spans="1:13" ht="13.5" x14ac:dyDescent="0.25">
      <c r="A143" s="4">
        <v>42212</v>
      </c>
      <c r="B143" s="2">
        <v>3.8069000000000002</v>
      </c>
      <c r="C143" s="2">
        <v>45.682989487278476</v>
      </c>
      <c r="D143" s="2">
        <v>9.655645529980994E-3</v>
      </c>
      <c r="E143" s="2">
        <v>1.7823963762788848E-2</v>
      </c>
      <c r="F143" s="2">
        <v>3.8552</v>
      </c>
      <c r="G143" s="2">
        <v>3.8460500000000004</v>
      </c>
      <c r="H143" s="2">
        <v>3.8460500000000004</v>
      </c>
      <c r="I143" s="2">
        <v>3.7837379999999992</v>
      </c>
      <c r="J143" s="2"/>
      <c r="K143" s="15" t="s">
        <v>47</v>
      </c>
      <c r="L143" s="15" t="s">
        <v>48</v>
      </c>
      <c r="M143" s="15" t="s">
        <v>49</v>
      </c>
    </row>
    <row r="144" spans="1:13" ht="13.5" x14ac:dyDescent="0.25">
      <c r="A144" s="4">
        <v>42213</v>
      </c>
      <c r="B144" s="2">
        <v>3.8069000000000002</v>
      </c>
      <c r="C144" s="2">
        <v>45.682989487278476</v>
      </c>
      <c r="D144" s="2">
        <v>1.0253000364591092E-2</v>
      </c>
      <c r="E144" s="2">
        <v>2.3792757043288065E-2</v>
      </c>
      <c r="F144" s="2">
        <v>3.84354</v>
      </c>
      <c r="G144" s="2">
        <v>3.8435500000000005</v>
      </c>
      <c r="H144" s="2">
        <v>3.8464649999999994</v>
      </c>
      <c r="I144" s="2">
        <v>3.7885699999999995</v>
      </c>
      <c r="J144" s="2"/>
      <c r="K144" s="15" t="s">
        <v>47</v>
      </c>
      <c r="L144" s="15" t="s">
        <v>48</v>
      </c>
      <c r="M144" s="15" t="s">
        <v>49</v>
      </c>
    </row>
    <row r="145" spans="1:13" ht="13.5" x14ac:dyDescent="0.25">
      <c r="A145" s="4">
        <v>42214</v>
      </c>
      <c r="B145" s="2">
        <v>3.9152</v>
      </c>
      <c r="C145" s="2">
        <v>63.578861110376479</v>
      </c>
      <c r="D145" s="2">
        <v>2.8668481653300049E-3</v>
      </c>
      <c r="E145" s="2">
        <v>2.6004183120792293E-2</v>
      </c>
      <c r="F145" s="2">
        <v>3.8535400000000002</v>
      </c>
      <c r="G145" s="2">
        <v>3.85188</v>
      </c>
      <c r="H145" s="2">
        <v>3.8485500000000004</v>
      </c>
      <c r="I145" s="2">
        <v>3.7955679999999994</v>
      </c>
      <c r="J145" s="2"/>
      <c r="K145" s="15" t="s">
        <v>47</v>
      </c>
      <c r="L145" s="15" t="s">
        <v>48</v>
      </c>
      <c r="M145" s="15" t="s">
        <v>51</v>
      </c>
    </row>
    <row r="146" spans="1:13" ht="13.5" x14ac:dyDescent="0.25">
      <c r="A146" s="4">
        <v>42215</v>
      </c>
      <c r="B146" s="2">
        <v>3.9567999999999999</v>
      </c>
      <c r="C146" s="2">
        <v>67.947343444655843</v>
      </c>
      <c r="D146" s="2">
        <v>-6.9834630809890719E-3</v>
      </c>
      <c r="E146" s="2">
        <v>2.6251750591511205E-2</v>
      </c>
      <c r="F146" s="2">
        <v>3.8718600000000003</v>
      </c>
      <c r="G146" s="2">
        <v>3.8643700000000001</v>
      </c>
      <c r="H146" s="2">
        <v>3.8527149999999999</v>
      </c>
      <c r="I146" s="2">
        <v>3.8030639999999987</v>
      </c>
      <c r="J146" s="2"/>
      <c r="K146" s="15" t="s">
        <v>47</v>
      </c>
      <c r="L146" s="15" t="s">
        <v>48</v>
      </c>
      <c r="M146" s="15" t="s">
        <v>51</v>
      </c>
    </row>
    <row r="147" spans="1:13" ht="13.5" x14ac:dyDescent="0.25">
      <c r="A147" s="4">
        <v>42216</v>
      </c>
      <c r="B147" s="2">
        <v>3.9567999999999999</v>
      </c>
      <c r="C147" s="2">
        <v>67.947343444655843</v>
      </c>
      <c r="D147" s="2">
        <v>-1.6044721600686707E-2</v>
      </c>
      <c r="E147" s="2">
        <v>2.5215427647907709E-2</v>
      </c>
      <c r="F147" s="2">
        <v>3.8885199999999998</v>
      </c>
      <c r="G147" s="2">
        <v>3.8768599999999998</v>
      </c>
      <c r="H147" s="2">
        <v>3.8568800000000003</v>
      </c>
      <c r="I147" s="2">
        <v>3.8097279999999989</v>
      </c>
      <c r="J147" s="2"/>
      <c r="K147" s="15" t="s">
        <v>47</v>
      </c>
      <c r="L147" s="15" t="s">
        <v>48</v>
      </c>
      <c r="M147" s="15" t="s">
        <v>51</v>
      </c>
    </row>
    <row r="148" spans="1:13" ht="13.5" x14ac:dyDescent="0.25">
      <c r="A148" s="4">
        <v>42219</v>
      </c>
      <c r="B148" s="2">
        <v>3.9152</v>
      </c>
      <c r="C148" s="2">
        <v>59.649701286428524</v>
      </c>
      <c r="D148" s="2">
        <v>-1.7456878884202887E-2</v>
      </c>
      <c r="E148" s="2">
        <v>2.3382637778073676E-2</v>
      </c>
      <c r="F148" s="2">
        <v>3.9101799999999995</v>
      </c>
      <c r="G148" s="2">
        <v>3.8826899999999993</v>
      </c>
      <c r="H148" s="2">
        <v>3.8610450000000007</v>
      </c>
      <c r="I148" s="2">
        <v>3.8155599999999992</v>
      </c>
      <c r="J148" s="2"/>
      <c r="K148" s="15" t="s">
        <v>47</v>
      </c>
      <c r="L148" s="15" t="s">
        <v>48</v>
      </c>
      <c r="M148" s="15" t="s">
        <v>51</v>
      </c>
    </row>
    <row r="149" spans="1:13" ht="13.5" x14ac:dyDescent="0.25">
      <c r="A149" s="4">
        <v>42220</v>
      </c>
      <c r="B149" s="2">
        <v>3.8485</v>
      </c>
      <c r="C149" s="2">
        <v>49.262158140742045</v>
      </c>
      <c r="D149" s="2">
        <v>-1.281105477431721E-2</v>
      </c>
      <c r="E149" s="2">
        <v>2.177923394701951E-2</v>
      </c>
      <c r="F149" s="2">
        <v>3.9185000000000003</v>
      </c>
      <c r="G149" s="2">
        <v>3.8810200000000004</v>
      </c>
      <c r="H149" s="2">
        <v>3.8618749999999999</v>
      </c>
      <c r="I149" s="2">
        <v>3.8208899999999995</v>
      </c>
      <c r="J149" s="2"/>
      <c r="K149" s="15" t="s">
        <v>47</v>
      </c>
      <c r="L149" s="15" t="s">
        <v>48</v>
      </c>
      <c r="M149" s="15" t="s">
        <v>51</v>
      </c>
    </row>
    <row r="150" spans="1:13" ht="13.5" x14ac:dyDescent="0.25">
      <c r="A150" s="4">
        <v>42221</v>
      </c>
      <c r="B150" s="2">
        <v>3.8734999999999999</v>
      </c>
      <c r="C150" s="2">
        <v>52.59437532278853</v>
      </c>
      <c r="D150" s="2">
        <v>-1.0686707625268799E-2</v>
      </c>
      <c r="E150" s="2">
        <v>2.0493277899057451E-2</v>
      </c>
      <c r="F150" s="2">
        <v>3.9101599999999999</v>
      </c>
      <c r="G150" s="2">
        <v>3.88185</v>
      </c>
      <c r="H150" s="2">
        <v>3.8639549999999998</v>
      </c>
      <c r="I150" s="2">
        <v>3.8258879999999995</v>
      </c>
      <c r="J150" s="2"/>
      <c r="K150" s="15" t="s">
        <v>47</v>
      </c>
      <c r="L150" s="15" t="s">
        <v>48</v>
      </c>
      <c r="M150" s="15" t="s">
        <v>49</v>
      </c>
    </row>
    <row r="151" spans="1:13" ht="13.5" x14ac:dyDescent="0.25">
      <c r="A151" s="4">
        <v>42222</v>
      </c>
      <c r="B151" s="2">
        <v>3.8734999999999999</v>
      </c>
      <c r="C151" s="2">
        <v>52.59437532278853</v>
      </c>
      <c r="D151" s="2">
        <v>-8.9951341309970623E-3</v>
      </c>
      <c r="E151" s="2">
        <v>1.9833947153783553E-2</v>
      </c>
      <c r="F151" s="2">
        <v>3.8935000000000004</v>
      </c>
      <c r="G151" s="2">
        <v>3.8826799999999997</v>
      </c>
      <c r="H151" s="2">
        <v>3.866035000000001</v>
      </c>
      <c r="I151" s="2">
        <v>3.8287200000000001</v>
      </c>
      <c r="J151" s="2"/>
      <c r="K151" s="15" t="s">
        <v>47</v>
      </c>
      <c r="L151" s="15" t="s">
        <v>48</v>
      </c>
      <c r="M151" s="15" t="s">
        <v>49</v>
      </c>
    </row>
    <row r="152" spans="1:13" ht="13.5" x14ac:dyDescent="0.25">
      <c r="A152" s="4">
        <v>42223</v>
      </c>
      <c r="B152" s="2">
        <v>3.8485</v>
      </c>
      <c r="C152" s="2">
        <v>48.871915357754794</v>
      </c>
      <c r="D152" s="2">
        <v>-4.533130577011768E-3</v>
      </c>
      <c r="E152" s="2">
        <v>1.9069893031248727E-2</v>
      </c>
      <c r="F152" s="2">
        <v>3.8718400000000002</v>
      </c>
      <c r="G152" s="2">
        <v>3.8801800000000002</v>
      </c>
      <c r="H152" s="2">
        <v>3.8656150000000009</v>
      </c>
      <c r="I152" s="2">
        <v>3.8307180000000001</v>
      </c>
      <c r="J152" s="2"/>
      <c r="K152" s="15" t="s">
        <v>47</v>
      </c>
      <c r="L152" s="15" t="s">
        <v>48</v>
      </c>
      <c r="M152" s="15" t="s">
        <v>49</v>
      </c>
    </row>
    <row r="153" spans="1:13" ht="13.5" x14ac:dyDescent="0.25">
      <c r="A153" s="4">
        <v>42226</v>
      </c>
      <c r="B153" s="2">
        <v>3.8485</v>
      </c>
      <c r="C153" s="2">
        <v>48.871915357754801</v>
      </c>
      <c r="D153" s="2">
        <v>-1.0946852800220341E-2</v>
      </c>
      <c r="E153" s="2">
        <v>1.8028811952680534E-2</v>
      </c>
      <c r="F153" s="2">
        <v>3.8585000000000003</v>
      </c>
      <c r="G153" s="2">
        <v>3.8843400000000003</v>
      </c>
      <c r="H153" s="2">
        <v>3.8651949999999999</v>
      </c>
      <c r="I153" s="2">
        <v>3.8327160000000005</v>
      </c>
      <c r="J153" s="2"/>
      <c r="K153" s="15" t="s">
        <v>47</v>
      </c>
      <c r="L153" s="15" t="s">
        <v>48</v>
      </c>
      <c r="M153" s="15" t="s">
        <v>49</v>
      </c>
    </row>
    <row r="154" spans="1:13" ht="13.5" x14ac:dyDescent="0.25">
      <c r="A154" s="4">
        <v>42227</v>
      </c>
      <c r="B154" s="2">
        <v>3.8485</v>
      </c>
      <c r="C154" s="2">
        <v>48.871915357754794</v>
      </c>
      <c r="D154" s="2">
        <v>-1.6321172458856559E-2</v>
      </c>
      <c r="E154" s="2">
        <v>1.6588263386807932E-2</v>
      </c>
      <c r="F154" s="2">
        <v>3.8585000000000003</v>
      </c>
      <c r="G154" s="2">
        <v>3.8885000000000005</v>
      </c>
      <c r="H154" s="2">
        <v>3.8660250000000005</v>
      </c>
      <c r="I154" s="2">
        <v>3.834714</v>
      </c>
      <c r="J154" s="2"/>
      <c r="K154" s="15" t="s">
        <v>47</v>
      </c>
      <c r="L154" s="15" t="s">
        <v>48</v>
      </c>
      <c r="M154" s="15" t="s">
        <v>54</v>
      </c>
    </row>
    <row r="155" spans="1:13" ht="13.5" x14ac:dyDescent="0.25">
      <c r="A155" s="4">
        <v>42228</v>
      </c>
      <c r="B155" s="2">
        <v>3.8734999999999999</v>
      </c>
      <c r="C155" s="2">
        <v>53.024479815436742</v>
      </c>
      <c r="D155" s="2">
        <v>-6.0102129611059318E-3</v>
      </c>
      <c r="E155" s="2">
        <v>1.7500856233173472E-2</v>
      </c>
      <c r="F155" s="2">
        <v>3.8584999999999994</v>
      </c>
      <c r="G155" s="2">
        <v>3.8843299999999998</v>
      </c>
      <c r="H155" s="2">
        <v>3.8681049999999999</v>
      </c>
      <c r="I155" s="2">
        <v>3.8372120000000001</v>
      </c>
      <c r="J155" s="2"/>
      <c r="K155" s="15" t="s">
        <v>52</v>
      </c>
      <c r="L155" s="15" t="s">
        <v>54</v>
      </c>
      <c r="M155" s="15" t="s">
        <v>54</v>
      </c>
    </row>
    <row r="156" spans="1:13" ht="13.5" x14ac:dyDescent="0.25">
      <c r="A156" s="4">
        <v>42230</v>
      </c>
      <c r="B156" s="2">
        <v>3.8734999999999999</v>
      </c>
      <c r="C156" s="2">
        <v>53.024479815436734</v>
      </c>
      <c r="D156" s="2">
        <v>9.0118802403917897E-3</v>
      </c>
      <c r="E156" s="2">
        <v>1.8220567932338783E-2</v>
      </c>
      <c r="F156" s="2">
        <v>3.8585000000000003</v>
      </c>
      <c r="G156" s="2">
        <v>3.8760000000000003</v>
      </c>
      <c r="H156" s="2">
        <v>3.8701850000000007</v>
      </c>
      <c r="I156" s="2">
        <v>3.8397100000000011</v>
      </c>
      <c r="J156" s="2"/>
      <c r="K156" s="15" t="s">
        <v>52</v>
      </c>
      <c r="L156" s="15" t="s">
        <v>54</v>
      </c>
      <c r="M156" s="15" t="s">
        <v>54</v>
      </c>
    </row>
    <row r="157" spans="1:13" ht="13.5" x14ac:dyDescent="0.25">
      <c r="A157" s="4">
        <v>42233</v>
      </c>
      <c r="B157" s="2">
        <v>3.8485</v>
      </c>
      <c r="C157" s="2">
        <v>48.459823790644172</v>
      </c>
      <c r="D157" s="2">
        <v>2.3479766592101825E-2</v>
      </c>
      <c r="E157" s="2">
        <v>1.883972976827173E-2</v>
      </c>
      <c r="F157" s="2">
        <v>3.8585000000000003</v>
      </c>
      <c r="G157" s="2">
        <v>3.8651700000000004</v>
      </c>
      <c r="H157" s="2">
        <v>3.8710149999999999</v>
      </c>
      <c r="I157" s="2">
        <v>3.8388760000000013</v>
      </c>
      <c r="J157" s="2"/>
      <c r="K157" s="15" t="s">
        <v>52</v>
      </c>
      <c r="L157" s="15" t="s">
        <v>54</v>
      </c>
      <c r="M157" s="15" t="s">
        <v>54</v>
      </c>
    </row>
    <row r="158" spans="1:13" ht="13.5" x14ac:dyDescent="0.25">
      <c r="A158" s="4">
        <v>42234</v>
      </c>
      <c r="B158" s="2">
        <v>3.8485</v>
      </c>
      <c r="C158" s="2">
        <v>48.45982379064418</v>
      </c>
      <c r="D158" s="2">
        <v>2.9381617533275506E-2</v>
      </c>
      <c r="E158" s="2">
        <v>1.8881611457461284E-2</v>
      </c>
      <c r="F158" s="2">
        <v>3.8585000000000003</v>
      </c>
      <c r="G158" s="2">
        <v>3.8585000000000003</v>
      </c>
      <c r="H158" s="2">
        <v>3.8705950000000002</v>
      </c>
      <c r="I158" s="2">
        <v>3.8380420000000015</v>
      </c>
      <c r="J158" s="2"/>
      <c r="K158" s="15" t="s">
        <v>52</v>
      </c>
      <c r="L158" s="15" t="s">
        <v>54</v>
      </c>
      <c r="M158" s="15" t="s">
        <v>54</v>
      </c>
    </row>
    <row r="159" spans="1:13" ht="13.5" x14ac:dyDescent="0.25">
      <c r="A159" s="4">
        <v>42235</v>
      </c>
      <c r="B159" s="2">
        <v>3.8319000000000001</v>
      </c>
      <c r="C159" s="2">
        <v>45.446996265586179</v>
      </c>
      <c r="D159" s="2">
        <v>2.539894670333176E-2</v>
      </c>
      <c r="E159" s="2">
        <v>1.6587203845993794E-2</v>
      </c>
      <c r="F159" s="2">
        <v>3.8551799999999998</v>
      </c>
      <c r="G159" s="2">
        <v>3.8568399999999996</v>
      </c>
      <c r="H159" s="2">
        <v>3.8689300000000011</v>
      </c>
      <c r="I159" s="2">
        <v>3.8368760000000011</v>
      </c>
      <c r="J159" s="2"/>
      <c r="K159" s="15" t="s">
        <v>52</v>
      </c>
      <c r="L159" s="15" t="s">
        <v>54</v>
      </c>
      <c r="M159" s="15" t="s">
        <v>46</v>
      </c>
    </row>
    <row r="160" spans="1:13" ht="13.5" x14ac:dyDescent="0.25">
      <c r="A160" s="4">
        <v>42236</v>
      </c>
      <c r="B160" s="2">
        <v>3.8319000000000001</v>
      </c>
      <c r="C160" s="2">
        <v>45.446996265586172</v>
      </c>
      <c r="D160" s="2">
        <v>2.6024501503764341E-2</v>
      </c>
      <c r="E160" s="2">
        <v>1.2771667148570941E-2</v>
      </c>
      <c r="F160" s="2">
        <v>3.8468600000000004</v>
      </c>
      <c r="G160" s="2">
        <v>3.8526799999999994</v>
      </c>
      <c r="H160" s="2">
        <v>3.8672650000000006</v>
      </c>
      <c r="I160" s="2">
        <v>3.8375420000000005</v>
      </c>
      <c r="J160" s="2"/>
      <c r="K160" s="15" t="s">
        <v>52</v>
      </c>
      <c r="L160" s="15" t="s">
        <v>54</v>
      </c>
      <c r="M160" s="15" t="s">
        <v>46</v>
      </c>
    </row>
    <row r="161" spans="1:13" ht="13.5" x14ac:dyDescent="0.25">
      <c r="A161" s="4">
        <v>42237</v>
      </c>
      <c r="B161" s="2">
        <v>3.8319000000000001</v>
      </c>
      <c r="C161" s="2">
        <v>45.446996265586172</v>
      </c>
      <c r="D161" s="2">
        <v>2.6692107099502316E-2</v>
      </c>
      <c r="E161" s="2">
        <v>8.0343644756595903E-3</v>
      </c>
      <c r="F161" s="2">
        <v>3.8385400000000005</v>
      </c>
      <c r="G161" s="2">
        <v>3.8485199999999997</v>
      </c>
      <c r="H161" s="2">
        <v>3.8656000000000006</v>
      </c>
      <c r="I161" s="2">
        <v>3.8382080000000003</v>
      </c>
      <c r="J161" s="2"/>
      <c r="K161" s="15" t="s">
        <v>52</v>
      </c>
      <c r="L161" s="15" t="s">
        <v>54</v>
      </c>
      <c r="M161" s="15" t="s">
        <v>46</v>
      </c>
    </row>
    <row r="162" spans="1:13" ht="13.5" x14ac:dyDescent="0.25">
      <c r="A162" s="4">
        <v>42240</v>
      </c>
      <c r="B162" s="2">
        <v>3.8319000000000001</v>
      </c>
      <c r="C162" s="2">
        <v>45.446996265586179</v>
      </c>
      <c r="D162" s="2">
        <v>2.3538896587906866E-2</v>
      </c>
      <c r="E162" s="2">
        <v>4.151621241476328E-3</v>
      </c>
      <c r="F162" s="2">
        <v>3.8352200000000005</v>
      </c>
      <c r="G162" s="2">
        <v>3.8468600000000004</v>
      </c>
      <c r="H162" s="2">
        <v>3.8635200000000012</v>
      </c>
      <c r="I162" s="2">
        <v>3.8408739999999995</v>
      </c>
      <c r="J162" s="2"/>
      <c r="K162" s="15" t="s">
        <v>52</v>
      </c>
      <c r="L162" s="15" t="s">
        <v>54</v>
      </c>
      <c r="M162" s="15" t="s">
        <v>46</v>
      </c>
    </row>
    <row r="163" spans="1:13" ht="13.5" x14ac:dyDescent="0.25">
      <c r="A163" s="4">
        <v>42241</v>
      </c>
      <c r="B163" s="2">
        <v>3.8319000000000001</v>
      </c>
      <c r="C163" s="2">
        <v>45.446996265586179</v>
      </c>
      <c r="D163" s="2">
        <v>2.0989356767278533E-2</v>
      </c>
      <c r="E163" s="2">
        <v>9.5869069970330864E-4</v>
      </c>
      <c r="F163" s="2">
        <v>3.8319000000000001</v>
      </c>
      <c r="G163" s="2">
        <v>3.8451999999999997</v>
      </c>
      <c r="H163" s="2">
        <v>3.8647700000000009</v>
      </c>
      <c r="I163" s="2">
        <v>3.8430399999999998</v>
      </c>
      <c r="J163" s="2"/>
      <c r="K163" s="15" t="s">
        <v>52</v>
      </c>
      <c r="L163" s="15" t="s">
        <v>54</v>
      </c>
      <c r="M163" s="15" t="s">
        <v>46</v>
      </c>
    </row>
    <row r="164" spans="1:13" ht="13.5" x14ac:dyDescent="0.25">
      <c r="A164" s="4">
        <v>42242</v>
      </c>
      <c r="B164" s="2">
        <v>3.8319000000000001</v>
      </c>
      <c r="C164" s="2">
        <v>45.446996265586179</v>
      </c>
      <c r="D164" s="2">
        <v>1.89418328990687E-2</v>
      </c>
      <c r="E164" s="2">
        <v>-2.2150325436675936E-3</v>
      </c>
      <c r="F164" s="2">
        <v>3.8319000000000001</v>
      </c>
      <c r="G164" s="2">
        <v>3.84354</v>
      </c>
      <c r="H164" s="2">
        <v>3.8660200000000011</v>
      </c>
      <c r="I164" s="2">
        <v>3.8455399999999997</v>
      </c>
      <c r="J164" s="2"/>
      <c r="K164" s="15" t="s">
        <v>54</v>
      </c>
      <c r="L164" s="15" t="s">
        <v>54</v>
      </c>
      <c r="M164" s="15" t="s">
        <v>54</v>
      </c>
    </row>
    <row r="165" spans="1:13" ht="13.5" x14ac:dyDescent="0.25">
      <c r="A165" s="4">
        <v>42243</v>
      </c>
      <c r="B165" s="2">
        <v>3.8319000000000001</v>
      </c>
      <c r="C165" s="2">
        <v>45.446996265586179</v>
      </c>
      <c r="D165" s="2">
        <v>2.1157113823985885E-2</v>
      </c>
      <c r="E165" s="2">
        <v>-6.6266072418494732E-3</v>
      </c>
      <c r="F165" s="2">
        <v>3.8319000000000001</v>
      </c>
      <c r="G165" s="2">
        <v>3.8393799999999998</v>
      </c>
      <c r="H165" s="2">
        <v>3.8618550000000007</v>
      </c>
      <c r="I165" s="2">
        <v>3.8480399999999992</v>
      </c>
      <c r="J165" s="2"/>
      <c r="K165" s="15" t="s">
        <v>54</v>
      </c>
      <c r="L165" s="15" t="s">
        <v>54</v>
      </c>
      <c r="M165" s="15" t="s">
        <v>54</v>
      </c>
    </row>
    <row r="166" spans="1:13" ht="13.5" x14ac:dyDescent="0.25">
      <c r="A166" s="4">
        <v>42244</v>
      </c>
      <c r="B166" s="2">
        <v>3.8401999999999998</v>
      </c>
      <c r="C166" s="2">
        <v>48.154483591598442</v>
      </c>
      <c r="D166" s="2">
        <v>2.2510885331268327E-2</v>
      </c>
      <c r="E166" s="2">
        <v>-1.0672976982248792E-2</v>
      </c>
      <c r="F166" s="2">
        <v>3.8335599999999999</v>
      </c>
      <c r="G166" s="2">
        <v>3.8360500000000011</v>
      </c>
      <c r="H166" s="2">
        <v>3.8560250000000003</v>
      </c>
      <c r="I166" s="2">
        <v>3.8498719999999995</v>
      </c>
      <c r="J166" s="2"/>
      <c r="K166" s="15" t="s">
        <v>47</v>
      </c>
      <c r="L166" s="15" t="s">
        <v>48</v>
      </c>
      <c r="M166" s="15" t="s">
        <v>51</v>
      </c>
    </row>
    <row r="167" spans="1:13" ht="13.5" x14ac:dyDescent="0.25">
      <c r="A167" s="4">
        <v>42247</v>
      </c>
      <c r="B167" s="2">
        <v>3.8401999999999998</v>
      </c>
      <c r="C167" s="2">
        <v>48.154483591598442</v>
      </c>
      <c r="D167" s="2">
        <v>1.9848331551147957E-2</v>
      </c>
      <c r="E167" s="2">
        <v>-1.3060267875009142E-2</v>
      </c>
      <c r="F167" s="2">
        <v>3.8352199999999996</v>
      </c>
      <c r="G167" s="2">
        <v>3.835220000000001</v>
      </c>
      <c r="H167" s="2">
        <v>3.8501949999999994</v>
      </c>
      <c r="I167" s="2">
        <v>3.8517039999999998</v>
      </c>
      <c r="J167" s="2"/>
      <c r="K167" s="15" t="s">
        <v>47</v>
      </c>
      <c r="L167" s="15" t="s">
        <v>48</v>
      </c>
      <c r="M167" s="15" t="s">
        <v>51</v>
      </c>
    </row>
    <row r="168" spans="1:13" ht="13.5" x14ac:dyDescent="0.25">
      <c r="A168" s="4">
        <v>42248</v>
      </c>
      <c r="B168" s="2">
        <v>3.8485</v>
      </c>
      <c r="C168" s="2">
        <v>50.976265977780713</v>
      </c>
      <c r="D168" s="2">
        <v>1.7015865409445219E-2</v>
      </c>
      <c r="E168" s="2">
        <v>-1.4153394342677223E-2</v>
      </c>
      <c r="F168" s="2">
        <v>3.8385399999999996</v>
      </c>
      <c r="G168" s="2">
        <v>3.8352200000000005</v>
      </c>
      <c r="H168" s="2">
        <v>3.8468599999999986</v>
      </c>
      <c r="I168" s="2">
        <v>3.8523699999999996</v>
      </c>
      <c r="J168" s="2"/>
      <c r="K168" s="15" t="s">
        <v>47</v>
      </c>
      <c r="L168" s="15" t="s">
        <v>48</v>
      </c>
      <c r="M168" s="15" t="s">
        <v>51</v>
      </c>
    </row>
    <row r="169" spans="1:13" ht="13.5" x14ac:dyDescent="0.25">
      <c r="A169" s="4">
        <v>42249</v>
      </c>
      <c r="B169" s="2">
        <v>3.8401999999999998</v>
      </c>
      <c r="C169" s="2">
        <v>48.153807084508209</v>
      </c>
      <c r="D169" s="2">
        <v>1.2663752444755261E-2</v>
      </c>
      <c r="E169" s="2">
        <v>-1.2901813072454939E-2</v>
      </c>
      <c r="F169" s="2">
        <v>3.8402000000000003</v>
      </c>
      <c r="G169" s="2">
        <v>3.8360500000000002</v>
      </c>
      <c r="H169" s="2">
        <v>3.8464449999999983</v>
      </c>
      <c r="I169" s="2">
        <v>3.8525360000000002</v>
      </c>
      <c r="J169" s="2"/>
      <c r="K169" s="15" t="s">
        <v>47</v>
      </c>
      <c r="L169" s="15" t="s">
        <v>48</v>
      </c>
      <c r="M169" s="15" t="s">
        <v>51</v>
      </c>
    </row>
    <row r="170" spans="1:13" ht="13.5" x14ac:dyDescent="0.25">
      <c r="A170" s="4">
        <v>42250</v>
      </c>
      <c r="B170" s="2">
        <v>3.8319000000000001</v>
      </c>
      <c r="C170" s="2">
        <v>45.444103245655484</v>
      </c>
      <c r="D170" s="2">
        <v>9.6298889830213064E-3</v>
      </c>
      <c r="E170" s="2">
        <v>-8.9822886186949197E-3</v>
      </c>
      <c r="F170" s="2">
        <v>3.8402000000000003</v>
      </c>
      <c r="G170" s="2">
        <v>3.8360500000000002</v>
      </c>
      <c r="H170" s="2">
        <v>3.8443649999999989</v>
      </c>
      <c r="I170" s="2">
        <v>3.8525359999999993</v>
      </c>
      <c r="J170" s="2"/>
      <c r="K170" s="15" t="s">
        <v>47</v>
      </c>
      <c r="L170" s="15" t="s">
        <v>54</v>
      </c>
      <c r="M170" s="15" t="s">
        <v>54</v>
      </c>
    </row>
    <row r="171" spans="1:13" ht="13.5" x14ac:dyDescent="0.25">
      <c r="A171" s="4">
        <v>42251</v>
      </c>
      <c r="B171" s="2">
        <v>3.8319000000000001</v>
      </c>
      <c r="C171" s="2">
        <v>45.444103245655469</v>
      </c>
      <c r="D171" s="2">
        <v>7.1431881057875124E-3</v>
      </c>
      <c r="E171" s="2">
        <v>-3.7357724802507325E-3</v>
      </c>
      <c r="F171" s="2">
        <v>3.8385400000000005</v>
      </c>
      <c r="G171" s="2">
        <v>3.8360499999999993</v>
      </c>
      <c r="H171" s="2">
        <v>3.8422849999999995</v>
      </c>
      <c r="I171" s="2">
        <v>3.8517039999999998</v>
      </c>
      <c r="J171" s="2"/>
      <c r="K171" s="15" t="s">
        <v>52</v>
      </c>
      <c r="L171" s="15" t="s">
        <v>50</v>
      </c>
      <c r="M171" s="15" t="s">
        <v>46</v>
      </c>
    </row>
    <row r="172" spans="1:13" ht="13.5" x14ac:dyDescent="0.25">
      <c r="A172" s="4">
        <v>42254</v>
      </c>
      <c r="B172" s="2">
        <v>3.8319000000000001</v>
      </c>
      <c r="C172" s="2">
        <v>45.444103245655469</v>
      </c>
      <c r="D172" s="2">
        <v>5.1135143346696665E-3</v>
      </c>
      <c r="E172" s="2">
        <v>2.3544783922883009E-3</v>
      </c>
      <c r="F172" s="2">
        <v>3.8368799999999998</v>
      </c>
      <c r="G172" s="2">
        <v>3.8360499999999993</v>
      </c>
      <c r="H172" s="2">
        <v>3.8414550000000007</v>
      </c>
      <c r="I172" s="2">
        <v>3.8508719999999994</v>
      </c>
      <c r="J172" s="2"/>
      <c r="K172" s="15" t="s">
        <v>52</v>
      </c>
      <c r="L172" s="15" t="s">
        <v>50</v>
      </c>
      <c r="M172" s="15" t="s">
        <v>46</v>
      </c>
    </row>
    <row r="173" spans="1:13" ht="13.5" x14ac:dyDescent="0.25">
      <c r="A173" s="4">
        <v>42255</v>
      </c>
      <c r="B173" s="2">
        <v>3.8319000000000001</v>
      </c>
      <c r="C173" s="2">
        <v>45.444103245655469</v>
      </c>
      <c r="D173" s="2">
        <v>3.4650404190110784E-3</v>
      </c>
      <c r="E173" s="2">
        <v>8.9274570218994282E-3</v>
      </c>
      <c r="F173" s="2">
        <v>3.8335600000000007</v>
      </c>
      <c r="G173" s="2">
        <v>3.8360499999999993</v>
      </c>
      <c r="H173" s="2">
        <v>3.8406250000000006</v>
      </c>
      <c r="I173" s="2">
        <v>3.8515379999999992</v>
      </c>
      <c r="J173" s="2"/>
      <c r="K173" s="15" t="s">
        <v>52</v>
      </c>
      <c r="L173" s="15" t="s">
        <v>50</v>
      </c>
      <c r="M173" s="15" t="s">
        <v>46</v>
      </c>
    </row>
    <row r="174" spans="1:13" ht="13.5" x14ac:dyDescent="0.25">
      <c r="A174" s="4">
        <v>42256</v>
      </c>
      <c r="B174" s="2">
        <v>3.8319000000000001</v>
      </c>
      <c r="C174" s="2">
        <v>45.444103245655469</v>
      </c>
      <c r="D174" s="2">
        <v>2.1340133862985944E-3</v>
      </c>
      <c r="E174" s="2">
        <v>1.5199567657646075E-2</v>
      </c>
      <c r="F174" s="2">
        <v>3.8319000000000001</v>
      </c>
      <c r="G174" s="2">
        <v>3.8360500000000002</v>
      </c>
      <c r="H174" s="2">
        <v>3.839795000000001</v>
      </c>
      <c r="I174" s="2">
        <v>3.8522039999999986</v>
      </c>
      <c r="J174" s="2"/>
      <c r="K174" s="15" t="s">
        <v>52</v>
      </c>
      <c r="L174" s="15" t="s">
        <v>50</v>
      </c>
      <c r="M174" s="15" t="s">
        <v>46</v>
      </c>
    </row>
    <row r="175" spans="1:13" ht="13.5" x14ac:dyDescent="0.25">
      <c r="A175" s="4">
        <v>42257</v>
      </c>
      <c r="B175" s="2">
        <v>3.8319000000000001</v>
      </c>
      <c r="C175" s="2">
        <v>45.444103245655469</v>
      </c>
      <c r="D175" s="2">
        <v>1.0668666981472619E-3</v>
      </c>
      <c r="E175" s="2">
        <v>2.0989748240759901E-2</v>
      </c>
      <c r="F175" s="2">
        <v>3.8319000000000001</v>
      </c>
      <c r="G175" s="2">
        <v>3.8360500000000002</v>
      </c>
      <c r="H175" s="2">
        <v>3.8377150000000007</v>
      </c>
      <c r="I175" s="2">
        <v>3.8513719999999991</v>
      </c>
      <c r="J175" s="2"/>
      <c r="K175" s="15" t="s">
        <v>54</v>
      </c>
      <c r="L175" s="15" t="s">
        <v>54</v>
      </c>
      <c r="M175" s="15" t="s">
        <v>54</v>
      </c>
    </row>
    <row r="176" spans="1:13" ht="13.5" x14ac:dyDescent="0.25">
      <c r="A176" s="4">
        <v>42258</v>
      </c>
      <c r="B176" s="2">
        <v>3.8319000000000001</v>
      </c>
      <c r="C176" s="2">
        <v>45.444103245655469</v>
      </c>
      <c r="D176" s="2">
        <v>1.4955481624365774E-3</v>
      </c>
      <c r="E176" s="2">
        <v>2.6434527875437621E-2</v>
      </c>
      <c r="F176" s="2">
        <v>3.8319000000000001</v>
      </c>
      <c r="G176" s="2">
        <v>3.8352200000000005</v>
      </c>
      <c r="H176" s="2">
        <v>3.8356350000000012</v>
      </c>
      <c r="I176" s="2">
        <v>3.8505399999999992</v>
      </c>
      <c r="J176" s="2"/>
      <c r="K176" s="15" t="s">
        <v>54</v>
      </c>
      <c r="L176" s="15" t="s">
        <v>54</v>
      </c>
      <c r="M176" s="15" t="s">
        <v>54</v>
      </c>
    </row>
    <row r="177" spans="1:13" ht="13.5" x14ac:dyDescent="0.25">
      <c r="A177" s="4">
        <v>42261</v>
      </c>
      <c r="B177" s="2">
        <v>3.8319000000000001</v>
      </c>
      <c r="C177" s="2">
        <v>45.444103245655469</v>
      </c>
      <c r="D177" s="2">
        <v>1.9089533192166996E-3</v>
      </c>
      <c r="E177" s="2">
        <v>2.87010745293905E-2</v>
      </c>
      <c r="F177" s="2">
        <v>3.8319000000000001</v>
      </c>
      <c r="G177" s="2">
        <v>3.83439</v>
      </c>
      <c r="H177" s="2">
        <v>3.8348050000000007</v>
      </c>
      <c r="I177" s="2">
        <v>3.8497079999999988</v>
      </c>
      <c r="J177" s="2"/>
      <c r="K177" s="15" t="s">
        <v>54</v>
      </c>
      <c r="L177" s="15" t="s">
        <v>54</v>
      </c>
      <c r="M177" s="15" t="s">
        <v>54</v>
      </c>
    </row>
    <row r="178" spans="1:13" ht="13.5" x14ac:dyDescent="0.25">
      <c r="A178" s="4">
        <v>42262</v>
      </c>
      <c r="B178" s="2">
        <v>3.7486000000000002</v>
      </c>
      <c r="C178" s="2">
        <v>22.477844941781484</v>
      </c>
      <c r="D178" s="2">
        <v>9.7529721364186805E-3</v>
      </c>
      <c r="E178" s="2">
        <v>2.8254468551389939E-2</v>
      </c>
      <c r="F178" s="2">
        <v>3.8152400000000002</v>
      </c>
      <c r="G178" s="2">
        <v>3.8244000000000007</v>
      </c>
      <c r="H178" s="2">
        <v>3.8298099999999997</v>
      </c>
      <c r="I178" s="2">
        <v>3.848042</v>
      </c>
      <c r="J178" s="2"/>
      <c r="K178" s="15" t="s">
        <v>52</v>
      </c>
      <c r="L178" s="15" t="s">
        <v>54</v>
      </c>
      <c r="M178" s="15" t="s">
        <v>46</v>
      </c>
    </row>
    <row r="179" spans="1:13" ht="13.5" x14ac:dyDescent="0.25">
      <c r="A179" s="4">
        <v>42263</v>
      </c>
      <c r="B179" s="2">
        <v>3.6652999999999998</v>
      </c>
      <c r="C179" s="2">
        <v>14.555845259834186</v>
      </c>
      <c r="D179" s="2">
        <v>2.1819334775121213E-2</v>
      </c>
      <c r="E179" s="2">
        <v>2.6612877946962876E-2</v>
      </c>
      <c r="F179" s="2">
        <v>3.7819199999999995</v>
      </c>
      <c r="G179" s="2">
        <v>3.8069100000000007</v>
      </c>
      <c r="H179" s="2">
        <v>3.8214799999999998</v>
      </c>
      <c r="I179" s="2">
        <v>3.8447099999999996</v>
      </c>
      <c r="J179" s="2"/>
      <c r="K179" s="15" t="s">
        <v>52</v>
      </c>
      <c r="L179" s="15" t="s">
        <v>54</v>
      </c>
      <c r="M179" s="15" t="s">
        <v>46</v>
      </c>
    </row>
    <row r="180" spans="1:13" ht="13.5" x14ac:dyDescent="0.25">
      <c r="A180" s="4">
        <v>42264</v>
      </c>
      <c r="B180" s="2">
        <v>3.6652999999999998</v>
      </c>
      <c r="C180" s="2">
        <v>14.555845259834186</v>
      </c>
      <c r="D180" s="2">
        <v>3.1740623625670761E-2</v>
      </c>
      <c r="E180" s="2">
        <v>2.2096923658633031E-2</v>
      </c>
      <c r="F180" s="2">
        <v>3.7485999999999997</v>
      </c>
      <c r="G180" s="2">
        <v>3.7902500000000003</v>
      </c>
      <c r="H180" s="2">
        <v>3.8131499999999994</v>
      </c>
      <c r="I180" s="2">
        <v>3.8413780000000002</v>
      </c>
      <c r="J180" s="2"/>
      <c r="K180" s="15" t="s">
        <v>52</v>
      </c>
      <c r="L180" s="15" t="s">
        <v>54</v>
      </c>
      <c r="M180" s="15" t="s">
        <v>46</v>
      </c>
    </row>
    <row r="181" spans="1:13" ht="13.5" x14ac:dyDescent="0.25">
      <c r="A181" s="4">
        <v>42265</v>
      </c>
      <c r="B181" s="2">
        <v>3.6652999999999998</v>
      </c>
      <c r="C181" s="2">
        <v>14.555845259834186</v>
      </c>
      <c r="D181" s="2">
        <v>4.1050572170965083E-2</v>
      </c>
      <c r="E181" s="2">
        <v>1.688335116380664E-2</v>
      </c>
      <c r="F181" s="2">
        <v>3.7152799999999999</v>
      </c>
      <c r="G181" s="2">
        <v>3.77359</v>
      </c>
      <c r="H181" s="2">
        <v>3.8048199999999994</v>
      </c>
      <c r="I181" s="2">
        <v>3.8380460000000003</v>
      </c>
      <c r="J181" s="2"/>
      <c r="K181" s="15" t="s">
        <v>52</v>
      </c>
      <c r="L181" s="15" t="s">
        <v>54</v>
      </c>
      <c r="M181" s="15" t="s">
        <v>46</v>
      </c>
    </row>
    <row r="182" spans="1:13" ht="13.5" x14ac:dyDescent="0.25">
      <c r="A182" s="4">
        <v>42268</v>
      </c>
      <c r="B182" s="2">
        <v>3.6652999999999998</v>
      </c>
      <c r="C182" s="2">
        <v>14.555845259834186</v>
      </c>
      <c r="D182" s="2">
        <v>4.9775454111911532E-2</v>
      </c>
      <c r="E182" s="2">
        <v>1.1258915556571446E-2</v>
      </c>
      <c r="F182" s="2">
        <v>3.6819600000000001</v>
      </c>
      <c r="G182" s="2">
        <v>3.7569299999999997</v>
      </c>
      <c r="H182" s="2">
        <v>3.7964899999999995</v>
      </c>
      <c r="I182" s="2">
        <v>3.8342140000000007</v>
      </c>
      <c r="J182" s="2"/>
      <c r="K182" s="15" t="s">
        <v>52</v>
      </c>
      <c r="L182" s="15" t="s">
        <v>54</v>
      </c>
      <c r="M182" s="15" t="s">
        <v>46</v>
      </c>
    </row>
    <row r="183" spans="1:13" ht="13.5" x14ac:dyDescent="0.25">
      <c r="A183" s="4">
        <v>42269</v>
      </c>
      <c r="B183" s="2">
        <v>3.6652999999999998</v>
      </c>
      <c r="C183" s="2">
        <v>14.555845259834186</v>
      </c>
      <c r="D183" s="2">
        <v>5.794252168260261E-2</v>
      </c>
      <c r="E183" s="2">
        <v>5.6756554422078137E-3</v>
      </c>
      <c r="F183" s="2">
        <v>3.6652999999999998</v>
      </c>
      <c r="G183" s="2">
        <v>3.7402699999999998</v>
      </c>
      <c r="H183" s="2">
        <v>3.78816</v>
      </c>
      <c r="I183" s="2">
        <v>3.8303820000000002</v>
      </c>
      <c r="J183" s="2"/>
      <c r="K183" s="15" t="s">
        <v>52</v>
      </c>
      <c r="L183" s="15" t="s">
        <v>54</v>
      </c>
      <c r="M183" s="15" t="s">
        <v>46</v>
      </c>
    </row>
    <row r="184" spans="1:13" ht="13.5" x14ac:dyDescent="0.25">
      <c r="A184" s="4">
        <v>42270</v>
      </c>
      <c r="B184" s="2">
        <v>3.6402999999999999</v>
      </c>
      <c r="C184" s="2">
        <v>12.621980580467934</v>
      </c>
      <c r="D184" s="2">
        <v>6.7431335059268793E-2</v>
      </c>
      <c r="E184" s="2">
        <v>-2.8774692234875311E-4</v>
      </c>
      <c r="F184" s="2">
        <v>3.6602999999999994</v>
      </c>
      <c r="G184" s="2">
        <v>3.7211099999999986</v>
      </c>
      <c r="H184" s="2">
        <v>3.7785800000000003</v>
      </c>
      <c r="I184" s="2">
        <v>3.8265499999999997</v>
      </c>
      <c r="J184" s="2"/>
      <c r="K184" s="15" t="s">
        <v>52</v>
      </c>
      <c r="L184" s="15" t="s">
        <v>54</v>
      </c>
      <c r="M184" s="15" t="s">
        <v>46</v>
      </c>
    </row>
    <row r="185" spans="1:13" ht="13.5" x14ac:dyDescent="0.25">
      <c r="A185" s="4">
        <v>42275</v>
      </c>
      <c r="B185" s="2">
        <v>3.6402999999999999</v>
      </c>
      <c r="C185" s="2">
        <v>12.621980580467934</v>
      </c>
      <c r="D185" s="2">
        <v>7.6280618074499706E-2</v>
      </c>
      <c r="E185" s="2">
        <v>-5.7802504094030833E-3</v>
      </c>
      <c r="F185" s="2">
        <v>3.6552999999999995</v>
      </c>
      <c r="G185" s="2">
        <v>3.7019499999999992</v>
      </c>
      <c r="H185" s="2">
        <v>3.7689999999999997</v>
      </c>
      <c r="I185" s="2">
        <v>3.8227179999999992</v>
      </c>
      <c r="J185" s="2"/>
      <c r="K185" s="15" t="s">
        <v>52</v>
      </c>
      <c r="L185" s="15" t="s">
        <v>54</v>
      </c>
      <c r="M185" s="15" t="s">
        <v>46</v>
      </c>
    </row>
    <row r="186" spans="1:13" ht="13.5" x14ac:dyDescent="0.25">
      <c r="A186" s="4">
        <v>42276</v>
      </c>
      <c r="B186" s="2">
        <v>3.6402999999999999</v>
      </c>
      <c r="C186" s="2">
        <v>12.621980580467934</v>
      </c>
      <c r="D186" s="2">
        <v>8.4527998008660621E-2</v>
      </c>
      <c r="E186" s="2">
        <v>-1.1123340741073464E-2</v>
      </c>
      <c r="F186" s="2">
        <v>3.6503000000000001</v>
      </c>
      <c r="G186" s="2">
        <v>3.6827899999999998</v>
      </c>
      <c r="H186" s="2">
        <v>3.7590049999999997</v>
      </c>
      <c r="I186" s="2">
        <v>3.8188859999999996</v>
      </c>
      <c r="J186" s="2"/>
      <c r="K186" s="15" t="s">
        <v>52</v>
      </c>
      <c r="L186" s="15" t="s">
        <v>54</v>
      </c>
      <c r="M186" s="15" t="s">
        <v>46</v>
      </c>
    </row>
    <row r="187" spans="1:13" ht="13.5" x14ac:dyDescent="0.25">
      <c r="A187" s="4">
        <v>42277</v>
      </c>
      <c r="B187" s="2">
        <v>3.6402999999999999</v>
      </c>
      <c r="C187" s="2">
        <v>12.621980580467934</v>
      </c>
      <c r="D187" s="2">
        <v>9.2209814219086805E-2</v>
      </c>
      <c r="E187" s="2">
        <v>-1.4446025292458576E-2</v>
      </c>
      <c r="F187" s="2">
        <v>3.6453000000000002</v>
      </c>
      <c r="G187" s="2">
        <v>3.6636299999999991</v>
      </c>
      <c r="H187" s="2">
        <v>3.7490099999999997</v>
      </c>
      <c r="I187" s="2">
        <v>3.8150539999999995</v>
      </c>
      <c r="J187" s="2"/>
      <c r="K187" s="15" t="s">
        <v>52</v>
      </c>
      <c r="L187" s="15" t="s">
        <v>54</v>
      </c>
      <c r="M187" s="15" t="s">
        <v>46</v>
      </c>
    </row>
    <row r="188" spans="1:13" ht="13.5" x14ac:dyDescent="0.25">
      <c r="A188" s="4">
        <v>42278</v>
      </c>
      <c r="B188" s="2">
        <v>3.5985999999999998</v>
      </c>
      <c r="C188" s="2">
        <v>9.7236251670052951</v>
      </c>
      <c r="D188" s="2">
        <v>8.9634487156382558E-2</v>
      </c>
      <c r="E188" s="2">
        <v>-1.6583913582754878E-2</v>
      </c>
      <c r="F188" s="2">
        <v>3.6319600000000003</v>
      </c>
      <c r="G188" s="2">
        <v>3.6486299999999994</v>
      </c>
      <c r="H188" s="2">
        <v>3.7365150000000007</v>
      </c>
      <c r="I188" s="2">
        <v>3.8098879999999995</v>
      </c>
      <c r="J188" s="2"/>
      <c r="K188" s="15" t="s">
        <v>52</v>
      </c>
      <c r="L188" s="15" t="s">
        <v>50</v>
      </c>
      <c r="M188" s="15" t="s">
        <v>46</v>
      </c>
    </row>
    <row r="189" spans="1:13" ht="13.5" x14ac:dyDescent="0.25">
      <c r="A189" s="4">
        <v>42279</v>
      </c>
      <c r="B189" s="2">
        <v>3.6070000000000002</v>
      </c>
      <c r="C189" s="2">
        <v>14.007273084853864</v>
      </c>
      <c r="D189" s="2">
        <v>7.486710000290886E-2</v>
      </c>
      <c r="E189" s="2">
        <v>-1.7570407420495003E-2</v>
      </c>
      <c r="F189" s="2">
        <v>3.6253000000000002</v>
      </c>
      <c r="G189" s="2">
        <v>3.6427999999999998</v>
      </c>
      <c r="H189" s="2">
        <v>3.7248550000000002</v>
      </c>
      <c r="I189" s="2">
        <v>3.8047240000000007</v>
      </c>
      <c r="J189" s="2"/>
      <c r="K189" s="15" t="s">
        <v>47</v>
      </c>
      <c r="L189" s="15" t="s">
        <v>54</v>
      </c>
      <c r="M189" s="15" t="s">
        <v>49</v>
      </c>
    </row>
    <row r="190" spans="1:13" ht="13.5" x14ac:dyDescent="0.25">
      <c r="A190" s="4">
        <v>42282</v>
      </c>
      <c r="B190" s="2">
        <v>3.5819999999999999</v>
      </c>
      <c r="C190" s="2">
        <v>12.158199005684935</v>
      </c>
      <c r="D190" s="2">
        <v>6.4960262774370392E-2</v>
      </c>
      <c r="E190" s="2">
        <v>-1.9343925212328746E-2</v>
      </c>
      <c r="F190" s="2">
        <v>3.6136400000000002</v>
      </c>
      <c r="G190" s="2">
        <v>3.6344700000000003</v>
      </c>
      <c r="H190" s="2">
        <v>3.7123599999999994</v>
      </c>
      <c r="I190" s="2">
        <v>3.7990599999999999</v>
      </c>
      <c r="J190" s="2"/>
      <c r="K190" s="15" t="s">
        <v>52</v>
      </c>
      <c r="L190" s="15" t="s">
        <v>50</v>
      </c>
      <c r="M190" s="15" t="s">
        <v>46</v>
      </c>
    </row>
    <row r="191" spans="1:13" ht="13.5" x14ac:dyDescent="0.25">
      <c r="A191" s="4">
        <v>42283</v>
      </c>
      <c r="B191" s="2">
        <v>3.5737000000000001</v>
      </c>
      <c r="C191" s="2">
        <v>11.610219986585605</v>
      </c>
      <c r="D191" s="2">
        <v>5.8022310384212794E-2</v>
      </c>
      <c r="E191" s="2">
        <v>-2.1523703409749205E-2</v>
      </c>
      <c r="F191" s="2">
        <v>3.60032</v>
      </c>
      <c r="G191" s="2">
        <v>3.6253100000000003</v>
      </c>
      <c r="H191" s="2">
        <v>3.6994499999999997</v>
      </c>
      <c r="I191" s="2">
        <v>3.7932300000000003</v>
      </c>
      <c r="J191" s="2"/>
      <c r="K191" s="15" t="s">
        <v>52</v>
      </c>
      <c r="L191" s="15" t="s">
        <v>50</v>
      </c>
      <c r="M191" s="15" t="s">
        <v>46</v>
      </c>
    </row>
    <row r="192" spans="1:13" ht="13.5" x14ac:dyDescent="0.25">
      <c r="A192" s="4">
        <v>42284</v>
      </c>
      <c r="B192" s="2">
        <v>3.5737000000000001</v>
      </c>
      <c r="C192" s="2">
        <v>11.610219986585605</v>
      </c>
      <c r="D192" s="2">
        <v>5.2969244433129337E-2</v>
      </c>
      <c r="E192" s="2">
        <v>-2.2392855987992382E-2</v>
      </c>
      <c r="F192" s="2">
        <v>3.5870000000000006</v>
      </c>
      <c r="G192" s="2">
        <v>3.6161500000000002</v>
      </c>
      <c r="H192" s="2">
        <v>3.6865399999999995</v>
      </c>
      <c r="I192" s="2">
        <v>3.7872340000000007</v>
      </c>
      <c r="J192" s="2"/>
      <c r="K192" s="15" t="s">
        <v>52</v>
      </c>
      <c r="L192" s="15" t="s">
        <v>50</v>
      </c>
      <c r="M192" s="15" t="s">
        <v>46</v>
      </c>
    </row>
    <row r="193" spans="1:13" ht="13.5" x14ac:dyDescent="0.25">
      <c r="A193" s="4">
        <v>42285</v>
      </c>
      <c r="B193" s="2">
        <v>3.5402999999999998</v>
      </c>
      <c r="C193" s="2">
        <v>9.5924871941776502</v>
      </c>
      <c r="D193" s="2">
        <v>5.1924600232900353E-2</v>
      </c>
      <c r="E193" s="2">
        <v>-2.2811170023645685E-2</v>
      </c>
      <c r="F193" s="2">
        <v>3.5753399999999997</v>
      </c>
      <c r="G193" s="2">
        <v>3.6036500000000005</v>
      </c>
      <c r="H193" s="2">
        <v>3.6719599999999994</v>
      </c>
      <c r="I193" s="2">
        <v>3.781902000000001</v>
      </c>
      <c r="J193" s="2"/>
      <c r="K193" s="15" t="s">
        <v>52</v>
      </c>
      <c r="L193" s="15" t="s">
        <v>50</v>
      </c>
      <c r="M193" s="15" t="s">
        <v>46</v>
      </c>
    </row>
    <row r="194" spans="1:13" ht="13.5" x14ac:dyDescent="0.25">
      <c r="A194" s="4">
        <v>42286</v>
      </c>
      <c r="B194" s="2">
        <v>3.6402999999999999</v>
      </c>
      <c r="C194" s="2">
        <v>42.059563552529724</v>
      </c>
      <c r="D194" s="2">
        <v>4.0685353634624999E-2</v>
      </c>
      <c r="E194" s="2">
        <v>-1.9641534219855348E-2</v>
      </c>
      <c r="F194" s="2">
        <v>3.5819999999999999</v>
      </c>
      <c r="G194" s="2">
        <v>3.6036500000000005</v>
      </c>
      <c r="H194" s="2">
        <v>3.6623799999999989</v>
      </c>
      <c r="I194" s="2">
        <v>3.7785700000000007</v>
      </c>
      <c r="J194" s="2"/>
      <c r="K194" s="15" t="s">
        <v>52</v>
      </c>
      <c r="L194" s="15" t="s">
        <v>50</v>
      </c>
      <c r="M194" s="15" t="s">
        <v>53</v>
      </c>
    </row>
    <row r="195" spans="1:13" ht="13.5" x14ac:dyDescent="0.25">
      <c r="A195" s="4">
        <v>42289</v>
      </c>
      <c r="B195" s="2">
        <v>3.6486000000000001</v>
      </c>
      <c r="C195" s="2">
        <v>43.86159154375499</v>
      </c>
      <c r="D195" s="2">
        <v>3.0801210531878009E-2</v>
      </c>
      <c r="E195" s="2">
        <v>-1.4928704987963106E-2</v>
      </c>
      <c r="F195" s="2">
        <v>3.5953199999999996</v>
      </c>
      <c r="G195" s="2">
        <v>3.6044799999999997</v>
      </c>
      <c r="H195" s="2">
        <v>3.6532149999999994</v>
      </c>
      <c r="I195" s="2">
        <v>3.7732380000000001</v>
      </c>
      <c r="J195" s="2"/>
      <c r="K195" s="15" t="s">
        <v>47</v>
      </c>
      <c r="L195" s="15" t="s">
        <v>48</v>
      </c>
      <c r="M195" s="15" t="s">
        <v>51</v>
      </c>
    </row>
    <row r="196" spans="1:13" ht="13.5" x14ac:dyDescent="0.25">
      <c r="A196" s="4">
        <v>42290</v>
      </c>
      <c r="B196" s="2">
        <v>3.6652999999999998</v>
      </c>
      <c r="C196" s="2">
        <v>47.4059638385718</v>
      </c>
      <c r="D196" s="2">
        <v>2.1374588892610014E-2</v>
      </c>
      <c r="E196" s="2">
        <v>-8.9141963819800041E-3</v>
      </c>
      <c r="F196" s="2">
        <v>3.6136400000000002</v>
      </c>
      <c r="G196" s="2">
        <v>3.6069800000000001</v>
      </c>
      <c r="H196" s="2">
        <v>3.6448849999999999</v>
      </c>
      <c r="I196" s="2">
        <v>3.7674080000000005</v>
      </c>
      <c r="J196" s="2"/>
      <c r="K196" s="15" t="s">
        <v>47</v>
      </c>
      <c r="L196" s="15" t="s">
        <v>48</v>
      </c>
      <c r="M196" s="15" t="s">
        <v>51</v>
      </c>
    </row>
    <row r="197" spans="1:13" ht="13.5" x14ac:dyDescent="0.25">
      <c r="A197" s="4">
        <v>42293</v>
      </c>
      <c r="B197" s="2">
        <v>3.6486000000000001</v>
      </c>
      <c r="C197" s="2">
        <v>44.387899364818594</v>
      </c>
      <c r="D197" s="2">
        <v>1.4697610811786443E-2</v>
      </c>
      <c r="E197" s="2">
        <v>-5.2554887416506393E-3</v>
      </c>
      <c r="F197" s="2">
        <v>3.6286200000000002</v>
      </c>
      <c r="G197" s="2">
        <v>3.6078100000000006</v>
      </c>
      <c r="H197" s="2">
        <v>3.6357200000000001</v>
      </c>
      <c r="I197" s="2">
        <v>3.7612439999999996</v>
      </c>
      <c r="J197" s="2"/>
      <c r="K197" s="15" t="s">
        <v>47</v>
      </c>
      <c r="L197" s="15" t="s">
        <v>48</v>
      </c>
      <c r="M197" s="15" t="s">
        <v>51</v>
      </c>
    </row>
    <row r="198" spans="1:13" ht="13.5" x14ac:dyDescent="0.25">
      <c r="A198" s="4">
        <v>42296</v>
      </c>
      <c r="B198" s="2">
        <v>3.7486000000000002</v>
      </c>
      <c r="C198" s="2">
        <v>60.574111657464798</v>
      </c>
      <c r="D198" s="2">
        <v>-4.6185128790217078E-3</v>
      </c>
      <c r="E198" s="2">
        <v>-2.9932253161349398E-4</v>
      </c>
      <c r="F198" s="2">
        <v>3.6702800000000004</v>
      </c>
      <c r="G198" s="2">
        <v>3.6228099999999999</v>
      </c>
      <c r="H198" s="2">
        <v>3.6357200000000001</v>
      </c>
      <c r="I198" s="2">
        <v>3.7579119999999993</v>
      </c>
      <c r="J198" s="2"/>
      <c r="K198" s="15" t="s">
        <v>47</v>
      </c>
      <c r="L198" s="15" t="s">
        <v>48</v>
      </c>
      <c r="M198" s="15" t="s">
        <v>51</v>
      </c>
    </row>
    <row r="199" spans="1:13" ht="13.5" x14ac:dyDescent="0.25">
      <c r="A199" s="4">
        <v>42297</v>
      </c>
      <c r="B199" s="2">
        <v>3.7486000000000002</v>
      </c>
      <c r="C199" s="2">
        <v>60.574111657464798</v>
      </c>
      <c r="D199" s="2">
        <v>-2.0116689413085087E-2</v>
      </c>
      <c r="E199" s="2">
        <v>1.9405100177294576E-3</v>
      </c>
      <c r="F199" s="2">
        <v>3.6919400000000002</v>
      </c>
      <c r="G199" s="2">
        <v>3.6369700000000003</v>
      </c>
      <c r="H199" s="2">
        <v>3.6398850000000005</v>
      </c>
      <c r="I199" s="2">
        <v>3.7559139999999998</v>
      </c>
      <c r="J199" s="2"/>
      <c r="K199" s="15" t="s">
        <v>47</v>
      </c>
      <c r="L199" s="15" t="s">
        <v>48</v>
      </c>
      <c r="M199" s="15" t="s">
        <v>51</v>
      </c>
    </row>
    <row r="200" spans="1:13" ht="13.5" x14ac:dyDescent="0.25">
      <c r="A200" s="4">
        <v>42298</v>
      </c>
      <c r="B200" s="2">
        <v>3.7486000000000002</v>
      </c>
      <c r="C200" s="2">
        <v>60.574111657464798</v>
      </c>
      <c r="D200" s="2">
        <v>-3.7489714453583733E-2</v>
      </c>
      <c r="E200" s="2">
        <v>7.4870128454916883E-3</v>
      </c>
      <c r="F200" s="2">
        <v>3.7119399999999998</v>
      </c>
      <c r="G200" s="2">
        <v>3.6536299999999997</v>
      </c>
      <c r="H200" s="2">
        <v>3.64405</v>
      </c>
      <c r="I200" s="2">
        <v>3.7534160000000001</v>
      </c>
      <c r="J200" s="2"/>
      <c r="K200" s="15" t="s">
        <v>52</v>
      </c>
      <c r="L200" s="15" t="s">
        <v>54</v>
      </c>
      <c r="M200" s="15" t="s">
        <v>53</v>
      </c>
    </row>
    <row r="201" spans="1:13" ht="13.5" x14ac:dyDescent="0.25">
      <c r="A201" s="4">
        <v>42299</v>
      </c>
      <c r="B201" s="2">
        <v>3.7486000000000002</v>
      </c>
      <c r="C201" s="2">
        <v>60.574111657464798</v>
      </c>
      <c r="D201" s="2">
        <v>-5.3849324220884842E-2</v>
      </c>
      <c r="E201" s="2">
        <v>1.4360644445177061E-2</v>
      </c>
      <c r="F201" s="2">
        <v>3.7286000000000001</v>
      </c>
      <c r="G201" s="2">
        <v>3.6711200000000006</v>
      </c>
      <c r="H201" s="2">
        <v>3.6482150000000004</v>
      </c>
      <c r="I201" s="2">
        <v>3.7509180000000009</v>
      </c>
      <c r="J201" s="2">
        <v>3.7387180000000031</v>
      </c>
      <c r="K201" s="15" t="s">
        <v>52</v>
      </c>
      <c r="L201" s="15" t="s">
        <v>54</v>
      </c>
      <c r="M201" s="15" t="s">
        <v>53</v>
      </c>
    </row>
    <row r="202" spans="1:13" ht="13.5" x14ac:dyDescent="0.25">
      <c r="A202" s="4">
        <v>42300</v>
      </c>
      <c r="B202" s="2">
        <v>3.6652999999999998</v>
      </c>
      <c r="C202" s="2">
        <v>45.678159631121488</v>
      </c>
      <c r="D202" s="2">
        <v>-6.1875806810983036E-2</v>
      </c>
      <c r="E202" s="2">
        <v>1.8699019614186449E-2</v>
      </c>
      <c r="F202" s="2">
        <v>3.7319400000000003</v>
      </c>
      <c r="G202" s="2">
        <v>3.6802800000000007</v>
      </c>
      <c r="H202" s="2">
        <v>3.6482150000000004</v>
      </c>
      <c r="I202" s="2">
        <v>3.7472540000000008</v>
      </c>
      <c r="J202" s="2">
        <v>3.7397135000000032</v>
      </c>
      <c r="K202" s="15" t="s">
        <v>52</v>
      </c>
      <c r="L202" s="15" t="s">
        <v>50</v>
      </c>
      <c r="M202" s="15" t="s">
        <v>53</v>
      </c>
    </row>
    <row r="203" spans="1:13" ht="13.5" x14ac:dyDescent="0.25">
      <c r="A203" s="4">
        <v>42303</v>
      </c>
      <c r="B203" s="2">
        <v>3.6402999999999999</v>
      </c>
      <c r="C203" s="2">
        <v>42.314944290656719</v>
      </c>
      <c r="D203" s="2">
        <v>-7.1789708477743464E-2</v>
      </c>
      <c r="E203" s="2">
        <v>2.1776478163395774E-2</v>
      </c>
      <c r="F203" s="2">
        <v>3.71028</v>
      </c>
      <c r="G203" s="2">
        <v>3.69028</v>
      </c>
      <c r="H203" s="2">
        <v>3.6469650000000007</v>
      </c>
      <c r="I203" s="2">
        <v>3.7430900000000009</v>
      </c>
      <c r="J203" s="2">
        <v>3.7407025000000038</v>
      </c>
      <c r="K203" s="15" t="s">
        <v>52</v>
      </c>
      <c r="L203" s="15" t="s">
        <v>50</v>
      </c>
      <c r="M203" s="15" t="s">
        <v>46</v>
      </c>
    </row>
    <row r="204" spans="1:13" ht="13.5" x14ac:dyDescent="0.25">
      <c r="A204" s="4">
        <v>42304</v>
      </c>
      <c r="B204" s="2">
        <v>3.6486000000000001</v>
      </c>
      <c r="C204" s="2">
        <v>43.794554233292011</v>
      </c>
      <c r="D204" s="2">
        <v>-6.5108694587282745E-2</v>
      </c>
      <c r="E204" s="2">
        <v>2.5004682934279814E-2</v>
      </c>
      <c r="F204" s="2">
        <v>3.69028</v>
      </c>
      <c r="G204" s="2">
        <v>3.6911100000000006</v>
      </c>
      <c r="H204" s="2">
        <v>3.647380000000001</v>
      </c>
      <c r="I204" s="2">
        <v>3.7390920000000007</v>
      </c>
      <c r="J204" s="2">
        <v>3.7421290000000034</v>
      </c>
      <c r="K204" s="15" t="s">
        <v>52</v>
      </c>
      <c r="L204" s="15" t="s">
        <v>50</v>
      </c>
      <c r="M204" s="15" t="s">
        <v>46</v>
      </c>
    </row>
    <row r="205" spans="1:13" ht="13.5" x14ac:dyDescent="0.25">
      <c r="A205" s="4">
        <v>42305</v>
      </c>
      <c r="B205" s="2">
        <v>3.6402999999999999</v>
      </c>
      <c r="C205" s="2">
        <v>42.617341469314212</v>
      </c>
      <c r="D205" s="2">
        <v>-5.7335151572394327E-2</v>
      </c>
      <c r="E205" s="2">
        <v>2.8448846265382507E-2</v>
      </c>
      <c r="F205" s="2">
        <v>3.6686199999999998</v>
      </c>
      <c r="G205" s="2">
        <v>3.69028</v>
      </c>
      <c r="H205" s="2">
        <v>3.6473800000000005</v>
      </c>
      <c r="I205" s="2">
        <v>3.7344280000000003</v>
      </c>
      <c r="J205" s="2">
        <v>3.7434745000000031</v>
      </c>
      <c r="K205" s="15" t="s">
        <v>52</v>
      </c>
      <c r="L205" s="15" t="s">
        <v>50</v>
      </c>
      <c r="M205" s="15" t="s">
        <v>46</v>
      </c>
    </row>
    <row r="206" spans="1:13" ht="13.5" x14ac:dyDescent="0.25">
      <c r="A206" s="4">
        <v>42306</v>
      </c>
      <c r="B206" s="2">
        <v>3.5402999999999998</v>
      </c>
      <c r="C206" s="2">
        <v>31.597145958814565</v>
      </c>
      <c r="D206" s="2">
        <v>-4.052015175648549E-2</v>
      </c>
      <c r="E206" s="2">
        <v>3.1215457462421037E-2</v>
      </c>
      <c r="F206" s="2">
        <v>3.6269599999999995</v>
      </c>
      <c r="G206" s="2">
        <v>3.6777799999999998</v>
      </c>
      <c r="H206" s="2">
        <v>3.6423800000000006</v>
      </c>
      <c r="I206" s="2">
        <v>3.7277640000000001</v>
      </c>
      <c r="J206" s="2">
        <v>3.7443595000000034</v>
      </c>
      <c r="K206" s="15" t="s">
        <v>52</v>
      </c>
      <c r="L206" s="15" t="s">
        <v>50</v>
      </c>
      <c r="M206" s="15" t="s">
        <v>46</v>
      </c>
    </row>
    <row r="207" spans="1:13" ht="13.5" x14ac:dyDescent="0.25">
      <c r="A207" s="4">
        <v>42307</v>
      </c>
      <c r="B207" s="2">
        <v>3.6320000000000001</v>
      </c>
      <c r="C207" s="2">
        <v>45.511468536350478</v>
      </c>
      <c r="D207" s="2">
        <v>-3.4821560427707787E-2</v>
      </c>
      <c r="E207" s="2">
        <v>3.3252440507067764E-2</v>
      </c>
      <c r="F207" s="2">
        <v>3.6203000000000003</v>
      </c>
      <c r="G207" s="2">
        <v>3.6761199999999996</v>
      </c>
      <c r="H207" s="2">
        <v>3.6419650000000012</v>
      </c>
      <c r="I207" s="2">
        <v>3.7234340000000001</v>
      </c>
      <c r="J207" s="2">
        <v>3.7452675000000029</v>
      </c>
      <c r="K207" s="15" t="s">
        <v>52</v>
      </c>
      <c r="L207" s="15" t="s">
        <v>50</v>
      </c>
      <c r="M207" s="15" t="s">
        <v>46</v>
      </c>
    </row>
    <row r="208" spans="1:13" ht="13.5" x14ac:dyDescent="0.25">
      <c r="A208" s="4">
        <v>42310</v>
      </c>
      <c r="B208" s="2">
        <v>3.6236000000000002</v>
      </c>
      <c r="C208" s="2">
        <v>44.61615607481847</v>
      </c>
      <c r="D208" s="2">
        <v>-1.3764013826213173E-2</v>
      </c>
      <c r="E208" s="2">
        <v>3.5456031432189138E-2</v>
      </c>
      <c r="F208" s="2">
        <v>3.6169600000000002</v>
      </c>
      <c r="G208" s="2">
        <v>3.6636200000000003</v>
      </c>
      <c r="H208" s="2">
        <v>3.6432150000000005</v>
      </c>
      <c r="I208" s="2">
        <v>3.7189359999999998</v>
      </c>
      <c r="J208" s="2">
        <v>3.7461335000000027</v>
      </c>
      <c r="K208" s="15" t="s">
        <v>52</v>
      </c>
      <c r="L208" s="15" t="s">
        <v>50</v>
      </c>
      <c r="M208" s="15" t="s">
        <v>46</v>
      </c>
    </row>
    <row r="209" spans="1:13" ht="13.5" x14ac:dyDescent="0.25">
      <c r="A209" s="4">
        <v>42311</v>
      </c>
      <c r="B209" s="2">
        <v>3.5819999999999999</v>
      </c>
      <c r="C209" s="2">
        <v>40.379586214700375</v>
      </c>
      <c r="D209" s="2">
        <v>7.3969017598720654E-3</v>
      </c>
      <c r="E209" s="2">
        <v>3.7179003655135309E-2</v>
      </c>
      <c r="F209" s="2">
        <v>3.60364</v>
      </c>
      <c r="G209" s="2">
        <v>3.64696</v>
      </c>
      <c r="H209" s="2">
        <v>3.6419650000000003</v>
      </c>
      <c r="I209" s="2">
        <v>3.7139380000000002</v>
      </c>
      <c r="J209" s="2">
        <v>3.7466335000000028</v>
      </c>
      <c r="K209" s="15" t="s">
        <v>52</v>
      </c>
      <c r="L209" s="15" t="s">
        <v>50</v>
      </c>
      <c r="M209" s="15" t="s">
        <v>46</v>
      </c>
    </row>
    <row r="210" spans="1:13" ht="13.5" x14ac:dyDescent="0.25">
      <c r="A210" s="4">
        <v>42312</v>
      </c>
      <c r="B210" s="2">
        <v>3.5819999999999999</v>
      </c>
      <c r="C210" s="2">
        <v>40.379586214700382</v>
      </c>
      <c r="D210" s="2">
        <v>2.5790246999569888E-2</v>
      </c>
      <c r="E210" s="2">
        <v>3.5092454492597493E-2</v>
      </c>
      <c r="F210" s="2">
        <v>3.5919800000000004</v>
      </c>
      <c r="G210" s="2">
        <v>3.6302999999999996</v>
      </c>
      <c r="H210" s="2">
        <v>3.6419649999999999</v>
      </c>
      <c r="I210" s="2">
        <v>3.7089400000000001</v>
      </c>
      <c r="J210" s="2">
        <v>3.7471335000000021</v>
      </c>
      <c r="K210" s="15" t="s">
        <v>52</v>
      </c>
      <c r="L210" s="15" t="s">
        <v>50</v>
      </c>
      <c r="M210" s="15" t="s">
        <v>46</v>
      </c>
    </row>
    <row r="211" spans="1:13" ht="13.5" x14ac:dyDescent="0.25">
      <c r="A211" s="4">
        <v>42313</v>
      </c>
      <c r="B211" s="2">
        <v>3.5487000000000002</v>
      </c>
      <c r="C211" s="2">
        <v>37.108334565281396</v>
      </c>
      <c r="D211" s="2">
        <v>4.4272323788511425E-2</v>
      </c>
      <c r="E211" s="2">
        <v>3.189258292604296E-2</v>
      </c>
      <c r="F211" s="2">
        <v>3.5936599999999999</v>
      </c>
      <c r="G211" s="2">
        <v>3.6103099999999997</v>
      </c>
      <c r="H211" s="2">
        <v>3.6407149999999993</v>
      </c>
      <c r="I211" s="2">
        <v>3.7032759999999998</v>
      </c>
      <c r="J211" s="2">
        <v>3.7473880000000022</v>
      </c>
      <c r="K211" s="15" t="s">
        <v>52</v>
      </c>
      <c r="L211" s="15" t="s">
        <v>50</v>
      </c>
      <c r="M211" s="15" t="s">
        <v>53</v>
      </c>
    </row>
    <row r="212" spans="1:13" ht="13.5" x14ac:dyDescent="0.25">
      <c r="A212" s="4">
        <v>42314</v>
      </c>
      <c r="B212" s="2">
        <v>3.5487000000000002</v>
      </c>
      <c r="C212" s="2">
        <v>37.108334565281417</v>
      </c>
      <c r="D212" s="2">
        <v>4.7710733537243311E-2</v>
      </c>
      <c r="E212" s="2">
        <v>2.9431493814189521E-2</v>
      </c>
      <c r="F212" s="2">
        <v>3.5770000000000004</v>
      </c>
      <c r="G212" s="2">
        <v>3.5986500000000006</v>
      </c>
      <c r="H212" s="2">
        <v>3.639465</v>
      </c>
      <c r="I212" s="2">
        <v>3.6976119999999999</v>
      </c>
      <c r="J212" s="2">
        <v>3.7475630000000022</v>
      </c>
      <c r="K212" s="15" t="s">
        <v>52</v>
      </c>
      <c r="L212" s="15" t="s">
        <v>50</v>
      </c>
      <c r="M212" s="15" t="s">
        <v>46</v>
      </c>
    </row>
    <row r="213" spans="1:13" ht="13.5" x14ac:dyDescent="0.25">
      <c r="A213" s="4">
        <v>42317</v>
      </c>
      <c r="B213" s="2">
        <v>3.4986999999999999</v>
      </c>
      <c r="C213" s="2">
        <v>32.520530614911237</v>
      </c>
      <c r="D213" s="2">
        <v>5.1047257032263982E-2</v>
      </c>
      <c r="E213" s="2">
        <v>2.7594766481940081E-2</v>
      </c>
      <c r="F213" s="2">
        <v>3.5520200000000002</v>
      </c>
      <c r="G213" s="2">
        <v>3.5844900000000002</v>
      </c>
      <c r="H213" s="2">
        <v>3.6373849999999996</v>
      </c>
      <c r="I213" s="2">
        <v>3.6909480000000001</v>
      </c>
      <c r="J213" s="2">
        <v>3.7472505000000029</v>
      </c>
      <c r="K213" s="15" t="s">
        <v>52</v>
      </c>
      <c r="L213" s="15" t="s">
        <v>50</v>
      </c>
      <c r="M213" s="15" t="s">
        <v>46</v>
      </c>
    </row>
    <row r="214" spans="1:13" ht="13.5" x14ac:dyDescent="0.25">
      <c r="A214" s="4">
        <v>42318</v>
      </c>
      <c r="B214" s="2">
        <v>3.4986999999999999</v>
      </c>
      <c r="C214" s="2">
        <v>32.520530614911237</v>
      </c>
      <c r="D214" s="2">
        <v>5.5970205559334296E-2</v>
      </c>
      <c r="E214" s="2">
        <v>2.546755356917986E-2</v>
      </c>
      <c r="F214" s="2">
        <v>3.5353599999999998</v>
      </c>
      <c r="G214" s="2">
        <v>3.5695000000000001</v>
      </c>
      <c r="H214" s="2">
        <v>3.6303049999999999</v>
      </c>
      <c r="I214" s="2">
        <v>3.6842840000000008</v>
      </c>
      <c r="J214" s="2">
        <v>3.7470570000000025</v>
      </c>
      <c r="K214" s="15" t="s">
        <v>52</v>
      </c>
      <c r="L214" s="15" t="s">
        <v>50</v>
      </c>
      <c r="M214" s="15" t="s">
        <v>46</v>
      </c>
    </row>
    <row r="215" spans="1:13" ht="13.5" x14ac:dyDescent="0.25">
      <c r="A215" s="4">
        <v>42319</v>
      </c>
      <c r="B215" s="2">
        <v>3.5569999999999999</v>
      </c>
      <c r="C215" s="2">
        <v>42.186216864324862</v>
      </c>
      <c r="D215" s="2">
        <v>5.5302199926021256E-2</v>
      </c>
      <c r="E215" s="2">
        <v>2.3003759024018154E-2</v>
      </c>
      <c r="F215" s="2">
        <v>3.5303599999999995</v>
      </c>
      <c r="G215" s="2">
        <v>3.5611700000000006</v>
      </c>
      <c r="H215" s="2">
        <v>3.6257250000000001</v>
      </c>
      <c r="I215" s="2">
        <v>3.6787860000000001</v>
      </c>
      <c r="J215" s="2">
        <v>3.7471945000000022</v>
      </c>
      <c r="K215" s="15" t="s">
        <v>52</v>
      </c>
      <c r="L215" s="15" t="s">
        <v>50</v>
      </c>
      <c r="M215" s="15" t="s">
        <v>46</v>
      </c>
    </row>
    <row r="216" spans="1:13" ht="13.5" x14ac:dyDescent="0.25">
      <c r="A216" s="4">
        <v>42320</v>
      </c>
      <c r="B216" s="2">
        <v>3.5569999999999999</v>
      </c>
      <c r="C216" s="2">
        <v>42.186216864324862</v>
      </c>
      <c r="D216" s="2">
        <v>3.9713281553185986E-2</v>
      </c>
      <c r="E216" s="2">
        <v>2.0445613633510159E-2</v>
      </c>
      <c r="F216" s="2">
        <v>3.5320200000000002</v>
      </c>
      <c r="G216" s="2">
        <v>3.56284</v>
      </c>
      <c r="H216" s="2">
        <v>3.6203099999999999</v>
      </c>
      <c r="I216" s="2">
        <v>3.6731219999999998</v>
      </c>
      <c r="J216" s="2">
        <v>3.7473320000000023</v>
      </c>
      <c r="K216" s="15" t="s">
        <v>52</v>
      </c>
      <c r="L216" s="15" t="s">
        <v>54</v>
      </c>
      <c r="M216" s="15" t="s">
        <v>53</v>
      </c>
    </row>
    <row r="217" spans="1:13" ht="13.5" x14ac:dyDescent="0.25">
      <c r="A217" s="4">
        <v>42321</v>
      </c>
      <c r="B217" s="2">
        <v>3.5569999999999999</v>
      </c>
      <c r="C217" s="2">
        <v>42.186216864324862</v>
      </c>
      <c r="D217" s="2">
        <v>4.0964547425714759E-2</v>
      </c>
      <c r="E217" s="2">
        <v>1.8084608409105658E-2</v>
      </c>
      <c r="F217" s="2">
        <v>3.5336799999999995</v>
      </c>
      <c r="G217" s="2">
        <v>3.5553399999999997</v>
      </c>
      <c r="H217" s="2">
        <v>3.6157300000000001</v>
      </c>
      <c r="I217" s="2">
        <v>3.667457999999999</v>
      </c>
      <c r="J217" s="2">
        <v>3.7470340000000029</v>
      </c>
      <c r="K217" s="15" t="s">
        <v>52</v>
      </c>
      <c r="L217" s="15" t="s">
        <v>54</v>
      </c>
      <c r="M217" s="15" t="s">
        <v>53</v>
      </c>
    </row>
    <row r="218" spans="1:13" ht="13.5" x14ac:dyDescent="0.25">
      <c r="A218" s="4">
        <v>42324</v>
      </c>
      <c r="B218" s="2">
        <v>3.5569999999999999</v>
      </c>
      <c r="C218" s="2">
        <v>42.186216864324862</v>
      </c>
      <c r="D218" s="2">
        <v>4.1040444648627883E-2</v>
      </c>
      <c r="E218" s="2">
        <v>1.555000103639507E-2</v>
      </c>
      <c r="F218" s="2">
        <v>3.5453400000000004</v>
      </c>
      <c r="G218" s="2">
        <v>3.5486799999999996</v>
      </c>
      <c r="H218" s="2">
        <v>3.6061500000000004</v>
      </c>
      <c r="I218" s="2">
        <v>3.6616279999999994</v>
      </c>
      <c r="J218" s="2">
        <v>3.747013000000003</v>
      </c>
      <c r="K218" s="15" t="s">
        <v>47</v>
      </c>
      <c r="L218" s="15" t="s">
        <v>54</v>
      </c>
      <c r="M218" s="15" t="s">
        <v>51</v>
      </c>
    </row>
    <row r="219" spans="1:13" ht="13.5" x14ac:dyDescent="0.25">
      <c r="A219" s="4">
        <v>42325</v>
      </c>
      <c r="B219" s="2">
        <v>3.5569999999999999</v>
      </c>
      <c r="C219" s="2">
        <v>42.186216864324862</v>
      </c>
      <c r="D219" s="2">
        <v>3.4991185268874681E-2</v>
      </c>
      <c r="E219" s="2">
        <v>1.4447998513261092E-2</v>
      </c>
      <c r="F219" s="2">
        <v>3.5569999999999999</v>
      </c>
      <c r="G219" s="2">
        <v>3.5461799999999997</v>
      </c>
      <c r="H219" s="2">
        <v>3.5965700000000007</v>
      </c>
      <c r="I219" s="2">
        <v>3.6559639999999991</v>
      </c>
      <c r="J219" s="2">
        <v>3.7466755000000029</v>
      </c>
      <c r="K219" s="15" t="s">
        <v>47</v>
      </c>
      <c r="L219" s="15" t="s">
        <v>54</v>
      </c>
      <c r="M219" s="15" t="s">
        <v>51</v>
      </c>
    </row>
    <row r="220" spans="1:13" ht="13.5" x14ac:dyDescent="0.25">
      <c r="A220" s="4">
        <v>42326</v>
      </c>
      <c r="B220" s="2">
        <v>3.5569999999999999</v>
      </c>
      <c r="C220" s="2">
        <v>42.186216864324862</v>
      </c>
      <c r="D220" s="2">
        <v>3.0137877375690181E-2</v>
      </c>
      <c r="E220" s="2">
        <v>1.5501812270816309E-2</v>
      </c>
      <c r="F220" s="2">
        <v>3.5569999999999999</v>
      </c>
      <c r="G220" s="2">
        <v>3.5436799999999993</v>
      </c>
      <c r="H220" s="2">
        <v>3.5869900000000001</v>
      </c>
      <c r="I220" s="2">
        <v>3.6504659999999989</v>
      </c>
      <c r="J220" s="2">
        <v>3.7463380000000028</v>
      </c>
      <c r="K220" s="15" t="s">
        <v>54</v>
      </c>
      <c r="L220" s="15" t="s">
        <v>54</v>
      </c>
      <c r="M220" s="15" t="s">
        <v>54</v>
      </c>
    </row>
    <row r="221" spans="1:13" ht="13.5" x14ac:dyDescent="0.25">
      <c r="A221" s="4">
        <v>42327</v>
      </c>
      <c r="B221" s="2">
        <v>3.5569999999999999</v>
      </c>
      <c r="C221" s="2">
        <v>42.186216864324862</v>
      </c>
      <c r="D221" s="2">
        <v>2.115379993942712E-2</v>
      </c>
      <c r="E221" s="2">
        <v>1.817433816169331E-2</v>
      </c>
      <c r="F221" s="2">
        <v>3.5569999999999999</v>
      </c>
      <c r="G221" s="2">
        <v>3.5445099999999998</v>
      </c>
      <c r="H221" s="2">
        <v>3.5774100000000004</v>
      </c>
      <c r="I221" s="2">
        <v>3.6449679999999982</v>
      </c>
      <c r="J221" s="2">
        <v>3.7460005000000027</v>
      </c>
      <c r="K221" s="15" t="s">
        <v>54</v>
      </c>
      <c r="L221" s="15" t="s">
        <v>54</v>
      </c>
      <c r="M221" s="15" t="s">
        <v>54</v>
      </c>
    </row>
    <row r="222" spans="1:13" ht="13.5" x14ac:dyDescent="0.25">
      <c r="A222" s="4">
        <v>42328</v>
      </c>
      <c r="B222" s="2">
        <v>3.4986999999999999</v>
      </c>
      <c r="C222" s="2">
        <v>34.003805010252407</v>
      </c>
      <c r="D222" s="2">
        <v>1.8097855509996652E-2</v>
      </c>
      <c r="E222" s="2">
        <v>2.3590575512425962E-2</v>
      </c>
      <c r="F222" s="2">
        <v>3.5453400000000004</v>
      </c>
      <c r="G222" s="2">
        <v>3.539509999999999</v>
      </c>
      <c r="H222" s="2">
        <v>3.5690800000000009</v>
      </c>
      <c r="I222" s="2">
        <v>3.6383039999999984</v>
      </c>
      <c r="J222" s="2">
        <v>3.7448575000000028</v>
      </c>
      <c r="K222" s="15" t="s">
        <v>52</v>
      </c>
      <c r="L222" s="15" t="s">
        <v>50</v>
      </c>
      <c r="M222" s="15" t="s">
        <v>46</v>
      </c>
    </row>
    <row r="223" spans="1:13" ht="13.5" x14ac:dyDescent="0.25">
      <c r="A223" s="4">
        <v>42331</v>
      </c>
      <c r="B223" s="2">
        <v>3.4986999999999999</v>
      </c>
      <c r="C223" s="2">
        <v>34.003805010252407</v>
      </c>
      <c r="D223" s="2">
        <v>8.374846563747429E-3</v>
      </c>
      <c r="E223" s="2">
        <v>2.9692411989952934E-2</v>
      </c>
      <c r="F223" s="2">
        <v>3.5336799999999995</v>
      </c>
      <c r="G223" s="2">
        <v>3.5395099999999999</v>
      </c>
      <c r="H223" s="2">
        <v>3.5620000000000003</v>
      </c>
      <c r="I223" s="2">
        <v>3.6316399999999986</v>
      </c>
      <c r="J223" s="2">
        <v>3.7433580000000028</v>
      </c>
      <c r="K223" s="15" t="s">
        <v>52</v>
      </c>
      <c r="L223" s="15" t="s">
        <v>50</v>
      </c>
      <c r="M223" s="15" t="s">
        <v>46</v>
      </c>
    </row>
    <row r="224" spans="1:13" ht="13.5" x14ac:dyDescent="0.25">
      <c r="A224" s="4">
        <v>42332</v>
      </c>
      <c r="B224" s="2">
        <v>3.4986999999999999</v>
      </c>
      <c r="C224" s="2">
        <v>34.003805010252407</v>
      </c>
      <c r="D224" s="2">
        <v>6.6166466496220266E-4</v>
      </c>
      <c r="E224" s="2">
        <v>3.5048505125930926E-2</v>
      </c>
      <c r="F224" s="2">
        <v>3.5220199999999999</v>
      </c>
      <c r="G224" s="2">
        <v>3.5395099999999999</v>
      </c>
      <c r="H224" s="2">
        <v>3.5545050000000011</v>
      </c>
      <c r="I224" s="2">
        <v>3.6249759999999984</v>
      </c>
      <c r="J224" s="2">
        <v>3.7417400000000027</v>
      </c>
      <c r="K224" s="15" t="s">
        <v>52</v>
      </c>
      <c r="L224" s="15" t="s">
        <v>50</v>
      </c>
      <c r="M224" s="15" t="s">
        <v>46</v>
      </c>
    </row>
    <row r="225" spans="1:13" ht="13.5" x14ac:dyDescent="0.25">
      <c r="A225" s="4">
        <v>42333</v>
      </c>
      <c r="B225" s="2">
        <v>3.4986999999999999</v>
      </c>
      <c r="C225" s="2">
        <v>34.003805010252407</v>
      </c>
      <c r="D225" s="2">
        <v>3.5802638648889662E-3</v>
      </c>
      <c r="E225" s="2">
        <v>4.1257206658081184E-2</v>
      </c>
      <c r="F225" s="2">
        <v>3.5103599999999999</v>
      </c>
      <c r="G225" s="2">
        <v>3.5336799999999995</v>
      </c>
      <c r="H225" s="2">
        <v>3.5474250000000014</v>
      </c>
      <c r="I225" s="2">
        <v>3.6183119999999991</v>
      </c>
      <c r="J225" s="2">
        <v>3.7398845000000027</v>
      </c>
      <c r="K225" s="15" t="s">
        <v>52</v>
      </c>
      <c r="L225" s="15" t="s">
        <v>50</v>
      </c>
      <c r="M225" s="15" t="s">
        <v>46</v>
      </c>
    </row>
    <row r="226" spans="1:13" ht="13.5" x14ac:dyDescent="0.25">
      <c r="A226" s="4">
        <v>42334</v>
      </c>
      <c r="B226" s="2">
        <v>3.4986999999999999</v>
      </c>
      <c r="C226" s="2">
        <v>34.003805010252407</v>
      </c>
      <c r="D226" s="2">
        <v>6.4905023962857911E-3</v>
      </c>
      <c r="E226" s="2">
        <v>4.7541030622253809E-2</v>
      </c>
      <c r="F226" s="2">
        <v>3.4987000000000004</v>
      </c>
      <c r="G226" s="2">
        <v>3.5278499999999999</v>
      </c>
      <c r="H226" s="2">
        <v>3.5453450000000002</v>
      </c>
      <c r="I226" s="2">
        <v>3.6116479999999997</v>
      </c>
      <c r="J226" s="2">
        <v>3.7379500000000032</v>
      </c>
      <c r="K226" s="15" t="s">
        <v>52</v>
      </c>
      <c r="L226" s="15" t="s">
        <v>50</v>
      </c>
      <c r="M226" s="15" t="s">
        <v>46</v>
      </c>
    </row>
    <row r="227" spans="1:13" ht="13.5" x14ac:dyDescent="0.25">
      <c r="A227" s="4">
        <v>42335</v>
      </c>
      <c r="B227" s="2">
        <v>3.4986999999999999</v>
      </c>
      <c r="C227" s="2">
        <v>34.003805010252407</v>
      </c>
      <c r="D227" s="2">
        <v>9.361025434886816E-3</v>
      </c>
      <c r="E227" s="2">
        <v>5.2789389485589776E-2</v>
      </c>
      <c r="F227" s="2">
        <v>3.4987000000000004</v>
      </c>
      <c r="G227" s="2">
        <v>3.5220199999999999</v>
      </c>
      <c r="H227" s="2">
        <v>3.5386800000000003</v>
      </c>
      <c r="I227" s="2">
        <v>3.6049839999999995</v>
      </c>
      <c r="J227" s="2">
        <v>3.7348680000000032</v>
      </c>
      <c r="K227" s="15" t="s">
        <v>54</v>
      </c>
      <c r="L227" s="15" t="s">
        <v>54</v>
      </c>
      <c r="M227" s="15" t="s">
        <v>54</v>
      </c>
    </row>
    <row r="228" spans="1:13" ht="13.5" x14ac:dyDescent="0.25">
      <c r="A228" s="4">
        <v>42338</v>
      </c>
      <c r="B228" s="2">
        <v>3.4319999999999999</v>
      </c>
      <c r="C228" s="2">
        <v>25.2598651523722</v>
      </c>
      <c r="D228" s="2">
        <v>1.7108460574133844E-2</v>
      </c>
      <c r="E228" s="2">
        <v>5.5889020038789303E-2</v>
      </c>
      <c r="F228" s="2">
        <v>3.48536</v>
      </c>
      <c r="G228" s="2">
        <v>3.5095199999999998</v>
      </c>
      <c r="H228" s="2">
        <v>3.5291000000000006</v>
      </c>
      <c r="I228" s="2">
        <v>3.5986519999999991</v>
      </c>
      <c r="J228" s="2">
        <v>3.7311360000000029</v>
      </c>
      <c r="K228" s="15" t="s">
        <v>52</v>
      </c>
      <c r="L228" s="15" t="s">
        <v>54</v>
      </c>
      <c r="M228" s="15" t="s">
        <v>46</v>
      </c>
    </row>
    <row r="229" spans="1:13" ht="13.5" x14ac:dyDescent="0.25">
      <c r="A229" s="4">
        <v>42339</v>
      </c>
      <c r="B229" s="2">
        <v>3.4319999999999999</v>
      </c>
      <c r="C229" s="2">
        <v>25.2598651523722</v>
      </c>
      <c r="D229" s="2">
        <v>2.4407921602613847E-2</v>
      </c>
      <c r="E229" s="2">
        <v>5.6257640203271148E-2</v>
      </c>
      <c r="F229" s="2">
        <v>3.4720199999999997</v>
      </c>
      <c r="G229" s="2">
        <v>3.49702</v>
      </c>
      <c r="H229" s="2">
        <v>3.5216000000000003</v>
      </c>
      <c r="I229" s="2">
        <v>3.5939859999999992</v>
      </c>
      <c r="J229" s="2">
        <v>3.7273645000000033</v>
      </c>
      <c r="K229" s="15" t="s">
        <v>52</v>
      </c>
      <c r="L229" s="15" t="s">
        <v>54</v>
      </c>
      <c r="M229" s="15" t="s">
        <v>46</v>
      </c>
    </row>
    <row r="230" spans="1:13" ht="13.5" x14ac:dyDescent="0.25">
      <c r="A230" s="4">
        <v>42340</v>
      </c>
      <c r="B230" s="2">
        <v>3.4986999999999999</v>
      </c>
      <c r="C230" s="2">
        <v>42.429133165443943</v>
      </c>
      <c r="D230" s="2">
        <v>2.6332480281877402E-2</v>
      </c>
      <c r="E230" s="2">
        <v>5.4041499659186143E-2</v>
      </c>
      <c r="F230" s="2">
        <v>3.4720199999999997</v>
      </c>
      <c r="G230" s="2">
        <v>3.4911899999999996</v>
      </c>
      <c r="H230" s="2">
        <v>3.5174349999999999</v>
      </c>
      <c r="I230" s="2">
        <v>3.5906539999999993</v>
      </c>
      <c r="J230" s="2">
        <v>3.7240055000000036</v>
      </c>
      <c r="K230" s="15" t="s">
        <v>47</v>
      </c>
      <c r="L230" s="15" t="s">
        <v>54</v>
      </c>
      <c r="M230" s="15" t="s">
        <v>54</v>
      </c>
    </row>
    <row r="231" spans="1:13" ht="13.5" x14ac:dyDescent="0.25">
      <c r="A231" s="4">
        <v>42341</v>
      </c>
      <c r="B231" s="2">
        <v>3.4986999999999999</v>
      </c>
      <c r="C231" s="2">
        <v>42.429133165443943</v>
      </c>
      <c r="D231" s="2">
        <v>2.8204627619968559E-2</v>
      </c>
      <c r="E231" s="2">
        <v>5.0129109629058637E-2</v>
      </c>
      <c r="F231" s="2">
        <v>3.4720199999999997</v>
      </c>
      <c r="G231" s="2">
        <v>3.48536</v>
      </c>
      <c r="H231" s="2">
        <v>3.5149349999999999</v>
      </c>
      <c r="I231" s="2">
        <v>3.5873220000000003</v>
      </c>
      <c r="J231" s="2">
        <v>3.7205675000000031</v>
      </c>
      <c r="K231" s="15" t="s">
        <v>47</v>
      </c>
      <c r="L231" s="15" t="s">
        <v>54</v>
      </c>
      <c r="M231" s="15" t="s">
        <v>54</v>
      </c>
    </row>
    <row r="232" spans="1:13" ht="13.5" x14ac:dyDescent="0.25">
      <c r="A232" s="4">
        <v>42342</v>
      </c>
      <c r="B232" s="2">
        <v>3.4737</v>
      </c>
      <c r="C232" s="2">
        <v>38.57693061555846</v>
      </c>
      <c r="D232" s="2">
        <v>2.2896998011692649E-2</v>
      </c>
      <c r="E232" s="2">
        <v>4.2059653507540019E-2</v>
      </c>
      <c r="F232" s="2">
        <v>3.4670200000000002</v>
      </c>
      <c r="G232" s="2">
        <v>3.4828599999999996</v>
      </c>
      <c r="H232" s="2">
        <v>3.5111849999999998</v>
      </c>
      <c r="I232" s="2">
        <v>3.5834900000000012</v>
      </c>
      <c r="J232" s="2">
        <v>3.7169645000000036</v>
      </c>
      <c r="K232" s="15" t="s">
        <v>52</v>
      </c>
      <c r="L232" s="15" t="s">
        <v>50</v>
      </c>
      <c r="M232" s="15" t="s">
        <v>46</v>
      </c>
    </row>
    <row r="233" spans="1:13" ht="13.5" x14ac:dyDescent="0.25">
      <c r="A233" s="4">
        <v>42345</v>
      </c>
      <c r="B233" s="2">
        <v>3.4737</v>
      </c>
      <c r="C233" s="2">
        <v>38.57693061555846</v>
      </c>
      <c r="D233" s="2">
        <v>1.8762564580574015E-2</v>
      </c>
      <c r="E233" s="2">
        <v>3.3551552741360062E-2</v>
      </c>
      <c r="F233" s="2">
        <v>3.4753599999999998</v>
      </c>
      <c r="G233" s="2">
        <v>3.4803599999999997</v>
      </c>
      <c r="H233" s="2">
        <v>3.5099349999999996</v>
      </c>
      <c r="I233" s="2">
        <v>3.5796580000000016</v>
      </c>
      <c r="J233" s="2">
        <v>3.7137575000000034</v>
      </c>
      <c r="K233" s="15" t="s">
        <v>52</v>
      </c>
      <c r="L233" s="15" t="s">
        <v>50</v>
      </c>
      <c r="M233" s="15" t="s">
        <v>53</v>
      </c>
    </row>
    <row r="234" spans="1:13" ht="13.5" x14ac:dyDescent="0.25">
      <c r="A234" s="4">
        <v>42346</v>
      </c>
      <c r="B234" s="2">
        <v>3.4653999999999998</v>
      </c>
      <c r="C234" s="2">
        <v>37.273892400126456</v>
      </c>
      <c r="D234" s="2">
        <v>1.6209232808836127E-2</v>
      </c>
      <c r="E234" s="2">
        <v>2.703047758794121E-2</v>
      </c>
      <c r="F234" s="2">
        <v>3.48204</v>
      </c>
      <c r="G234" s="2">
        <v>3.4770300000000001</v>
      </c>
      <c r="H234" s="2">
        <v>3.5082700000000004</v>
      </c>
      <c r="I234" s="2">
        <v>3.5761600000000016</v>
      </c>
      <c r="J234" s="2">
        <v>3.7109045000000038</v>
      </c>
      <c r="K234" s="15" t="s">
        <v>52</v>
      </c>
      <c r="L234" s="15" t="s">
        <v>50</v>
      </c>
      <c r="M234" s="15" t="s">
        <v>53</v>
      </c>
    </row>
    <row r="235" spans="1:13" ht="13.5" x14ac:dyDescent="0.25">
      <c r="A235" s="4">
        <v>42347</v>
      </c>
      <c r="B235" s="2">
        <v>3.4737</v>
      </c>
      <c r="C235" s="2">
        <v>39.47552671222028</v>
      </c>
      <c r="D235" s="2">
        <v>1.3788710961363027E-2</v>
      </c>
      <c r="E235" s="2">
        <v>1.9309713077143457E-2</v>
      </c>
      <c r="F235" s="2">
        <v>3.4770400000000001</v>
      </c>
      <c r="G235" s="2">
        <v>3.4745300000000001</v>
      </c>
      <c r="H235" s="2">
        <v>3.504105</v>
      </c>
      <c r="I235" s="2">
        <v>3.5728280000000017</v>
      </c>
      <c r="J235" s="2">
        <v>3.7080930000000034</v>
      </c>
      <c r="K235" s="15" t="s">
        <v>52</v>
      </c>
      <c r="L235" s="15" t="s">
        <v>54</v>
      </c>
      <c r="M235" s="15" t="s">
        <v>46</v>
      </c>
    </row>
    <row r="236" spans="1:13" ht="13.5" x14ac:dyDescent="0.25">
      <c r="A236" s="4">
        <v>42348</v>
      </c>
      <c r="B236" s="2">
        <v>3.4737</v>
      </c>
      <c r="C236" s="2">
        <v>39.475526712220272</v>
      </c>
      <c r="D236" s="2">
        <v>1.2020054688141713E-2</v>
      </c>
      <c r="E236" s="2">
        <v>1.2689240982053991E-2</v>
      </c>
      <c r="F236" s="2">
        <v>3.4720400000000007</v>
      </c>
      <c r="G236" s="2">
        <v>3.4720300000000002</v>
      </c>
      <c r="H236" s="2">
        <v>3.4999400000000001</v>
      </c>
      <c r="I236" s="2">
        <v>3.5694960000000022</v>
      </c>
      <c r="J236" s="2">
        <v>3.7056775000000037</v>
      </c>
      <c r="K236" s="15" t="s">
        <v>52</v>
      </c>
      <c r="L236" s="15" t="s">
        <v>54</v>
      </c>
      <c r="M236" s="15" t="s">
        <v>46</v>
      </c>
    </row>
    <row r="237" spans="1:13" ht="13.5" x14ac:dyDescent="0.25">
      <c r="A237" s="4">
        <v>42349</v>
      </c>
      <c r="B237" s="2">
        <v>3.4737</v>
      </c>
      <c r="C237" s="2">
        <v>39.47552671222028</v>
      </c>
      <c r="D237" s="2">
        <v>1.0782274933474056E-2</v>
      </c>
      <c r="E237" s="2">
        <v>8.0995655400124596E-3</v>
      </c>
      <c r="F237" s="2">
        <v>3.4720400000000007</v>
      </c>
      <c r="G237" s="2">
        <v>3.4695300000000002</v>
      </c>
      <c r="H237" s="2">
        <v>3.4957749999999996</v>
      </c>
      <c r="I237" s="2">
        <v>3.5661640000000023</v>
      </c>
      <c r="J237" s="2">
        <v>3.7032620000000041</v>
      </c>
      <c r="K237" s="15" t="s">
        <v>47</v>
      </c>
      <c r="L237" s="15" t="s">
        <v>54</v>
      </c>
      <c r="M237" s="15" t="s">
        <v>54</v>
      </c>
    </row>
    <row r="238" spans="1:13" ht="13.5" x14ac:dyDescent="0.25">
      <c r="A238" s="4">
        <v>42352</v>
      </c>
      <c r="B238" s="2">
        <v>3.4737</v>
      </c>
      <c r="C238" s="2">
        <v>39.47552671222028</v>
      </c>
      <c r="D238" s="2">
        <v>-2.8700863423969381E-4</v>
      </c>
      <c r="E238" s="2">
        <v>4.0105899252417965E-3</v>
      </c>
      <c r="F238" s="2">
        <v>3.4720400000000007</v>
      </c>
      <c r="G238" s="2">
        <v>3.4737</v>
      </c>
      <c r="H238" s="2">
        <v>3.4916100000000001</v>
      </c>
      <c r="I238" s="2">
        <v>3.5636660000000018</v>
      </c>
      <c r="J238" s="2">
        <v>3.7008860000000037</v>
      </c>
      <c r="K238" s="15" t="s">
        <v>47</v>
      </c>
      <c r="L238" s="15" t="s">
        <v>54</v>
      </c>
      <c r="M238" s="15" t="s">
        <v>54</v>
      </c>
    </row>
    <row r="239" spans="1:13" ht="13.5" x14ac:dyDescent="0.25">
      <c r="A239" s="4">
        <v>42353</v>
      </c>
      <c r="B239" s="2">
        <v>3.4737</v>
      </c>
      <c r="C239" s="2">
        <v>39.47552671222028</v>
      </c>
      <c r="D239" s="2">
        <v>-9.4314671715167719E-3</v>
      </c>
      <c r="E239" s="2">
        <v>3.5149551690785725E-3</v>
      </c>
      <c r="F239" s="2">
        <v>3.4737</v>
      </c>
      <c r="G239" s="2">
        <v>3.4778700000000002</v>
      </c>
      <c r="H239" s="2">
        <v>3.4874449999999997</v>
      </c>
      <c r="I239" s="2">
        <v>3.5610000000000017</v>
      </c>
      <c r="J239" s="2">
        <v>3.6984705000000044</v>
      </c>
      <c r="K239" s="15" t="s">
        <v>47</v>
      </c>
      <c r="L239" s="15" t="s">
        <v>48</v>
      </c>
      <c r="M239" s="15" t="s">
        <v>51</v>
      </c>
    </row>
    <row r="240" spans="1:13" ht="13.5" x14ac:dyDescent="0.25">
      <c r="A240" s="4">
        <v>42354</v>
      </c>
      <c r="B240" s="2">
        <v>3.4154</v>
      </c>
      <c r="C240" s="2">
        <v>29.08778086616546</v>
      </c>
      <c r="D240" s="2">
        <v>-2.383604576261078E-3</v>
      </c>
      <c r="E240" s="2">
        <v>2.4640004820656999E-3</v>
      </c>
      <c r="F240" s="2">
        <v>3.4620400000000005</v>
      </c>
      <c r="G240" s="2">
        <v>3.4695400000000007</v>
      </c>
      <c r="H240" s="2">
        <v>3.4803650000000004</v>
      </c>
      <c r="I240" s="2">
        <v>3.5576680000000014</v>
      </c>
      <c r="J240" s="2">
        <v>3.6961590000000042</v>
      </c>
      <c r="K240" s="15" t="s">
        <v>52</v>
      </c>
      <c r="L240" s="15" t="s">
        <v>50</v>
      </c>
      <c r="M240" s="15" t="s">
        <v>46</v>
      </c>
    </row>
    <row r="241" spans="1:13" ht="13.5" x14ac:dyDescent="0.25">
      <c r="A241" s="4">
        <v>42355</v>
      </c>
      <c r="B241" s="2">
        <v>3.4154</v>
      </c>
      <c r="C241" s="2">
        <v>29.08778086616546</v>
      </c>
      <c r="D241" s="2">
        <v>4.1146764265889146E-3</v>
      </c>
      <c r="E241" s="2">
        <v>1.4019802140512122E-3</v>
      </c>
      <c r="F241" s="2">
        <v>3.45038</v>
      </c>
      <c r="G241" s="2">
        <v>3.4612100000000003</v>
      </c>
      <c r="H241" s="2">
        <v>3.4732850000000006</v>
      </c>
      <c r="I241" s="2">
        <v>3.5545020000000012</v>
      </c>
      <c r="J241" s="2">
        <v>3.6938475000000035</v>
      </c>
      <c r="K241" s="15" t="s">
        <v>52</v>
      </c>
      <c r="L241" s="15" t="s">
        <v>50</v>
      </c>
      <c r="M241" s="15" t="s">
        <v>46</v>
      </c>
    </row>
    <row r="242" spans="1:13" ht="13.5" x14ac:dyDescent="0.25">
      <c r="A242" s="4">
        <v>42356</v>
      </c>
      <c r="B242" s="2">
        <v>3.4904000000000002</v>
      </c>
      <c r="C242" s="2">
        <v>49.079433064931727</v>
      </c>
      <c r="D242" s="2">
        <v>7.0660967467262026E-4</v>
      </c>
      <c r="E242" s="2">
        <v>4.2515983475436908E-4</v>
      </c>
      <c r="F242" s="2">
        <v>3.4537199999999997</v>
      </c>
      <c r="G242" s="2">
        <v>3.4628800000000006</v>
      </c>
      <c r="H242" s="2">
        <v>3.4728699999999995</v>
      </c>
      <c r="I242" s="2">
        <v>3.5528360000000014</v>
      </c>
      <c r="J242" s="2">
        <v>3.6919505000000039</v>
      </c>
      <c r="K242" s="15" t="s">
        <v>52</v>
      </c>
      <c r="L242" s="15" t="s">
        <v>50</v>
      </c>
      <c r="M242" s="15" t="s">
        <v>53</v>
      </c>
    </row>
    <row r="243" spans="1:13" ht="13.5" x14ac:dyDescent="0.25">
      <c r="A243" s="4">
        <v>42359</v>
      </c>
      <c r="B243" s="2">
        <v>3.5487000000000002</v>
      </c>
      <c r="C243" s="2">
        <v>58.802267660132969</v>
      </c>
      <c r="D243" s="2">
        <v>-6.4804125346600294E-3</v>
      </c>
      <c r="E243" s="2">
        <v>9.3625211252058426E-4</v>
      </c>
      <c r="F243" s="2">
        <v>3.4687200000000002</v>
      </c>
      <c r="G243" s="2">
        <v>3.47038</v>
      </c>
      <c r="H243" s="2">
        <v>3.4753699999999994</v>
      </c>
      <c r="I243" s="2">
        <v>3.5530040000000014</v>
      </c>
      <c r="J243" s="2">
        <v>3.6907010000000042</v>
      </c>
      <c r="K243" s="15" t="s">
        <v>52</v>
      </c>
      <c r="L243" s="15" t="s">
        <v>50</v>
      </c>
      <c r="M243" s="15" t="s">
        <v>53</v>
      </c>
    </row>
    <row r="244" spans="1:13" ht="13.5" x14ac:dyDescent="0.25">
      <c r="A244" s="4">
        <v>42360</v>
      </c>
      <c r="B244" s="2">
        <v>3.5569999999999999</v>
      </c>
      <c r="C244" s="2">
        <v>59.974020086149721</v>
      </c>
      <c r="D244" s="2">
        <v>-1.4783858282317652E-2</v>
      </c>
      <c r="E244" s="2">
        <v>1.1456568830302848E-3</v>
      </c>
      <c r="F244" s="2">
        <v>3.4853800000000001</v>
      </c>
      <c r="G244" s="2">
        <v>3.4795400000000001</v>
      </c>
      <c r="H244" s="2">
        <v>3.4782850000000005</v>
      </c>
      <c r="I244" s="2">
        <v>3.5513380000000012</v>
      </c>
      <c r="J244" s="2">
        <v>3.6894930000000041</v>
      </c>
      <c r="K244" s="15" t="s">
        <v>52</v>
      </c>
      <c r="L244" s="15" t="s">
        <v>50</v>
      </c>
      <c r="M244" s="15" t="s">
        <v>53</v>
      </c>
    </row>
    <row r="245" spans="1:13" ht="13.5" x14ac:dyDescent="0.25">
      <c r="A245" s="4">
        <v>42361</v>
      </c>
      <c r="B245" s="2">
        <v>3.5569999999999999</v>
      </c>
      <c r="C245" s="2">
        <v>59.974020086149714</v>
      </c>
      <c r="D245" s="2">
        <v>-2.0887881494501492E-2</v>
      </c>
      <c r="E245" s="2">
        <v>-6.2676405836945394E-4</v>
      </c>
      <c r="F245" s="2">
        <v>3.5137</v>
      </c>
      <c r="G245" s="2">
        <v>3.48787</v>
      </c>
      <c r="H245" s="2">
        <v>3.4812000000000003</v>
      </c>
      <c r="I245" s="2">
        <v>3.5495060000000005</v>
      </c>
      <c r="J245" s="2">
        <v>3.6878895000000038</v>
      </c>
      <c r="K245" s="15" t="s">
        <v>47</v>
      </c>
      <c r="L245" s="15" t="s">
        <v>48</v>
      </c>
      <c r="M245" s="15" t="s">
        <v>51</v>
      </c>
    </row>
    <row r="246" spans="1:13" ht="13.5" x14ac:dyDescent="0.25">
      <c r="A246" s="4">
        <v>42363</v>
      </c>
      <c r="B246" s="2">
        <v>3.5569999999999999</v>
      </c>
      <c r="C246" s="2">
        <v>59.974020086149714</v>
      </c>
      <c r="D246" s="2">
        <v>-2.6381485076759414E-2</v>
      </c>
      <c r="E246" s="2">
        <v>-3.5463294443607994E-3</v>
      </c>
      <c r="F246" s="2">
        <v>3.5420199999999999</v>
      </c>
      <c r="G246" s="2">
        <v>3.4961999999999995</v>
      </c>
      <c r="H246" s="2">
        <v>3.4841150000000005</v>
      </c>
      <c r="I246" s="2">
        <v>3.5473400000000002</v>
      </c>
      <c r="J246" s="2">
        <v>3.686563000000004</v>
      </c>
      <c r="K246" s="15" t="s">
        <v>47</v>
      </c>
      <c r="L246" s="15" t="s">
        <v>48</v>
      </c>
      <c r="M246" s="15" t="s">
        <v>51</v>
      </c>
    </row>
    <row r="247" spans="1:13" ht="13.5" x14ac:dyDescent="0.25">
      <c r="A247" s="4">
        <v>42366</v>
      </c>
      <c r="B247" s="2">
        <v>3.4653999999999998</v>
      </c>
      <c r="C247" s="2">
        <v>43.083445916424445</v>
      </c>
      <c r="D247" s="2">
        <v>-2.4549049306998416E-2</v>
      </c>
      <c r="E247" s="2">
        <v>-5.7816062581368963E-3</v>
      </c>
      <c r="F247" s="2">
        <v>3.5370200000000005</v>
      </c>
      <c r="G247" s="2">
        <v>3.4953699999999999</v>
      </c>
      <c r="H247" s="2">
        <v>3.4824500000000009</v>
      </c>
      <c r="I247" s="2">
        <v>3.5436759999999996</v>
      </c>
      <c r="J247" s="2">
        <v>3.685095000000004</v>
      </c>
      <c r="K247" s="15" t="s">
        <v>47</v>
      </c>
      <c r="L247" s="15" t="s">
        <v>48</v>
      </c>
      <c r="M247" s="15" t="s">
        <v>49</v>
      </c>
    </row>
    <row r="248" spans="1:13" ht="13.5" x14ac:dyDescent="0.25">
      <c r="A248" s="4">
        <v>42367</v>
      </c>
      <c r="B248" s="2">
        <v>3.4737</v>
      </c>
      <c r="C248" s="2">
        <v>44.605790353730868</v>
      </c>
      <c r="D248" s="2">
        <v>-2.3353846931180033E-2</v>
      </c>
      <c r="E248" s="2">
        <v>-7.4576298973621849E-3</v>
      </c>
      <c r="F248" s="2">
        <v>3.5220199999999999</v>
      </c>
      <c r="G248" s="2">
        <v>3.4953699999999999</v>
      </c>
      <c r="H248" s="2">
        <v>3.4845350000000002</v>
      </c>
      <c r="I248" s="2">
        <v>3.5381779999999998</v>
      </c>
      <c r="J248" s="2">
        <v>3.683668500000004</v>
      </c>
      <c r="K248" s="15" t="s">
        <v>47</v>
      </c>
      <c r="L248" s="15" t="s">
        <v>48</v>
      </c>
      <c r="M248" s="15" t="s">
        <v>49</v>
      </c>
    </row>
    <row r="249" spans="1:13" ht="13.5" x14ac:dyDescent="0.25">
      <c r="A249" s="4">
        <v>42368</v>
      </c>
      <c r="B249" s="2">
        <v>3.4820000000000002</v>
      </c>
      <c r="C249" s="2">
        <v>46.156714515347204</v>
      </c>
      <c r="D249" s="2">
        <v>-2.2766108922420258E-2</v>
      </c>
      <c r="E249" s="2">
        <v>-9.2266431739639835E-3</v>
      </c>
      <c r="F249" s="2">
        <v>3.5070199999999998</v>
      </c>
      <c r="G249" s="2">
        <v>3.4961999999999995</v>
      </c>
      <c r="H249" s="2">
        <v>3.4870350000000001</v>
      </c>
      <c r="I249" s="2">
        <v>3.5328459999999997</v>
      </c>
      <c r="J249" s="2">
        <v>3.6819670000000042</v>
      </c>
      <c r="K249" s="15" t="s">
        <v>47</v>
      </c>
      <c r="L249" s="15" t="s">
        <v>48</v>
      </c>
      <c r="M249" s="15" t="s">
        <v>49</v>
      </c>
    </row>
    <row r="250" spans="1:13" ht="13.5" x14ac:dyDescent="0.25">
      <c r="A250" s="4">
        <v>42369</v>
      </c>
      <c r="B250" s="2">
        <v>3.4986999999999999</v>
      </c>
      <c r="C250" s="2">
        <v>49.236368583824351</v>
      </c>
      <c r="D250" s="2">
        <v>-3.2347042289660344E-2</v>
      </c>
      <c r="E250" s="2">
        <v>-1.0689464317785764E-2</v>
      </c>
      <c r="F250" s="2">
        <v>3.4953599999999994</v>
      </c>
      <c r="G250" s="2">
        <v>3.5045299999999999</v>
      </c>
      <c r="H250" s="2">
        <v>3.487035000000001</v>
      </c>
      <c r="I250" s="2">
        <v>3.5278479999999997</v>
      </c>
      <c r="J250" s="2">
        <v>3.6804675000000038</v>
      </c>
      <c r="K250" s="15" t="s">
        <v>47</v>
      </c>
      <c r="L250" s="15" t="s">
        <v>48</v>
      </c>
      <c r="M250" s="15" t="s">
        <v>49</v>
      </c>
    </row>
    <row r="251" spans="1:13" ht="13.5" x14ac:dyDescent="0.25">
      <c r="A251" s="4">
        <v>42373</v>
      </c>
      <c r="B251" s="2">
        <v>3.4986999999999999</v>
      </c>
      <c r="C251" s="2">
        <v>49.236368583824358</v>
      </c>
      <c r="D251" s="2">
        <v>-4.0434132052715288E-2</v>
      </c>
      <c r="E251" s="2">
        <v>-1.1859323211715312E-2</v>
      </c>
      <c r="F251" s="2">
        <v>3.4836999999999998</v>
      </c>
      <c r="G251" s="2">
        <v>3.5128599999999999</v>
      </c>
      <c r="H251" s="2">
        <v>3.487035000000001</v>
      </c>
      <c r="I251" s="2">
        <v>3.5228499999999996</v>
      </c>
      <c r="J251" s="2">
        <v>3.6789680000000038</v>
      </c>
      <c r="K251" s="15" t="s">
        <v>47</v>
      </c>
      <c r="L251" s="15" t="s">
        <v>48</v>
      </c>
      <c r="M251" s="15" t="s">
        <v>49</v>
      </c>
    </row>
    <row r="252" spans="1:13" ht="13.5" x14ac:dyDescent="0.25">
      <c r="A252" s="4">
        <v>42374</v>
      </c>
      <c r="B252" s="2">
        <v>3.4986999999999999</v>
      </c>
      <c r="C252" s="2">
        <v>49.236368583824358</v>
      </c>
      <c r="D252" s="2">
        <v>-3.5720209422029914E-2</v>
      </c>
      <c r="E252" s="2">
        <v>-1.3014981087998275E-2</v>
      </c>
      <c r="F252" s="2">
        <v>3.4903599999999999</v>
      </c>
      <c r="G252" s="2">
        <v>3.5136900000000004</v>
      </c>
      <c r="H252" s="2">
        <v>3.4882850000000012</v>
      </c>
      <c r="I252" s="2">
        <v>3.5195179999999997</v>
      </c>
      <c r="J252" s="2">
        <v>3.6774685000000038</v>
      </c>
      <c r="K252" s="15" t="s">
        <v>47</v>
      </c>
      <c r="L252" s="15" t="s">
        <v>48</v>
      </c>
      <c r="M252" s="15" t="s">
        <v>51</v>
      </c>
    </row>
    <row r="253" spans="1:13" ht="13.5" x14ac:dyDescent="0.25">
      <c r="A253" s="4">
        <v>42375</v>
      </c>
      <c r="B253" s="2">
        <v>3.5070000000000001</v>
      </c>
      <c r="C253" s="2">
        <v>50.976919191920672</v>
      </c>
      <c r="D253" s="2">
        <v>-2.336006822223835E-2</v>
      </c>
      <c r="E253" s="2">
        <v>-1.4241521261499839E-2</v>
      </c>
      <c r="F253" s="2">
        <v>3.49702</v>
      </c>
      <c r="G253" s="2">
        <v>3.5095199999999998</v>
      </c>
      <c r="H253" s="2">
        <v>3.4899500000000012</v>
      </c>
      <c r="I253" s="2">
        <v>3.5168519999999996</v>
      </c>
      <c r="J253" s="2">
        <v>3.6760500000000036</v>
      </c>
      <c r="K253" s="15" t="s">
        <v>47</v>
      </c>
      <c r="L253" s="15" t="s">
        <v>48</v>
      </c>
      <c r="M253" s="15" t="s">
        <v>51</v>
      </c>
    </row>
    <row r="254" spans="1:13" ht="13.5" x14ac:dyDescent="0.25">
      <c r="A254" s="4">
        <v>42376</v>
      </c>
      <c r="B254" s="2">
        <v>3.5236999999999998</v>
      </c>
      <c r="C254" s="2">
        <v>54.367188967839873</v>
      </c>
      <c r="D254" s="2">
        <v>-1.2894885593089267E-2</v>
      </c>
      <c r="E254" s="2">
        <v>-1.5475447615019743E-2</v>
      </c>
      <c r="F254" s="2">
        <v>3.5053600000000005</v>
      </c>
      <c r="G254" s="2">
        <v>3.5061900000000001</v>
      </c>
      <c r="H254" s="2">
        <v>3.4928650000000006</v>
      </c>
      <c r="I254" s="2">
        <v>3.5143539999999995</v>
      </c>
      <c r="J254" s="2">
        <v>3.6752690000000028</v>
      </c>
      <c r="K254" s="15" t="s">
        <v>47</v>
      </c>
      <c r="L254" s="15" t="s">
        <v>48</v>
      </c>
      <c r="M254" s="15" t="s">
        <v>51</v>
      </c>
    </row>
    <row r="255" spans="1:13" ht="13.5" x14ac:dyDescent="0.25">
      <c r="A255" s="4">
        <v>42377</v>
      </c>
      <c r="B255" s="2">
        <v>3.4986999999999999</v>
      </c>
      <c r="C255" s="2">
        <v>48.913723104257635</v>
      </c>
      <c r="D255" s="2">
        <v>-2.3173791389909937E-3</v>
      </c>
      <c r="E255" s="2">
        <v>-1.3452223987363796E-2</v>
      </c>
      <c r="F255" s="2">
        <v>3.5053600000000005</v>
      </c>
      <c r="G255" s="2">
        <v>3.5003599999999997</v>
      </c>
      <c r="H255" s="2">
        <v>3.4941149999999999</v>
      </c>
      <c r="I255" s="2">
        <v>3.5115219999999998</v>
      </c>
      <c r="J255" s="2">
        <v>3.6738490000000024</v>
      </c>
      <c r="K255" s="15" t="s">
        <v>52</v>
      </c>
      <c r="L255" s="15" t="s">
        <v>50</v>
      </c>
      <c r="M255" s="15" t="s">
        <v>54</v>
      </c>
    </row>
    <row r="256" spans="1:13" ht="13.5" x14ac:dyDescent="0.25">
      <c r="A256" s="4">
        <v>42380</v>
      </c>
      <c r="B256" s="2">
        <v>3.5903</v>
      </c>
      <c r="C256" s="2">
        <v>63.400004109555404</v>
      </c>
      <c r="D256" s="2">
        <v>-1.2454782436721601E-4</v>
      </c>
      <c r="E256" s="2">
        <v>-1.2487155743469378E-2</v>
      </c>
      <c r="F256" s="2">
        <v>3.5236799999999997</v>
      </c>
      <c r="G256" s="2">
        <v>3.5036899999999997</v>
      </c>
      <c r="H256" s="2">
        <v>3.4999449999999994</v>
      </c>
      <c r="I256" s="2">
        <v>3.5125220000000001</v>
      </c>
      <c r="J256" s="2">
        <v>3.6728075000000024</v>
      </c>
      <c r="K256" s="15" t="s">
        <v>52</v>
      </c>
      <c r="L256" s="15" t="s">
        <v>50</v>
      </c>
      <c r="M256" s="15" t="s">
        <v>53</v>
      </c>
    </row>
    <row r="257" spans="1:13" ht="13.5" x14ac:dyDescent="0.25">
      <c r="A257" s="4">
        <v>42381</v>
      </c>
      <c r="B257" s="2">
        <v>3.4904000000000002</v>
      </c>
      <c r="C257" s="2">
        <v>47.56016672432969</v>
      </c>
      <c r="D257" s="2">
        <v>-5.4768931154809408E-3</v>
      </c>
      <c r="E257" s="2">
        <v>-1.2307049652054767E-2</v>
      </c>
      <c r="F257" s="2">
        <v>3.5220199999999999</v>
      </c>
      <c r="G257" s="2">
        <v>3.5061900000000001</v>
      </c>
      <c r="H257" s="2">
        <v>3.5007799999999998</v>
      </c>
      <c r="I257" s="2">
        <v>3.50969</v>
      </c>
      <c r="J257" s="2">
        <v>3.6712665000000033</v>
      </c>
      <c r="K257" s="15" t="s">
        <v>52</v>
      </c>
      <c r="L257" s="15" t="s">
        <v>50</v>
      </c>
      <c r="M257" s="15" t="s">
        <v>46</v>
      </c>
    </row>
    <row r="258" spans="1:13" ht="13.5" x14ac:dyDescent="0.25">
      <c r="A258" s="4">
        <v>42382</v>
      </c>
      <c r="B258" s="2">
        <v>3.4986999999999999</v>
      </c>
      <c r="C258" s="2">
        <v>48.706784436011048</v>
      </c>
      <c r="D258" s="2">
        <v>-9.2307033223031354E-3</v>
      </c>
      <c r="E258" s="2">
        <v>-1.2699934973477597E-2</v>
      </c>
      <c r="F258" s="2">
        <v>3.5203600000000002</v>
      </c>
      <c r="G258" s="2">
        <v>3.5086900000000001</v>
      </c>
      <c r="H258" s="2">
        <v>3.5020299999999991</v>
      </c>
      <c r="I258" s="2">
        <v>3.5071920000000008</v>
      </c>
      <c r="J258" s="2">
        <v>3.6697670000000029</v>
      </c>
      <c r="K258" s="15" t="s">
        <v>52</v>
      </c>
      <c r="L258" s="15" t="s">
        <v>50</v>
      </c>
      <c r="M258" s="15" t="s">
        <v>46</v>
      </c>
    </row>
    <row r="259" spans="1:13" ht="13.5" x14ac:dyDescent="0.25">
      <c r="A259" s="4">
        <v>42384</v>
      </c>
      <c r="B259" s="2">
        <v>3.5402999999999998</v>
      </c>
      <c r="C259" s="2">
        <v>54.12139771259379</v>
      </c>
      <c r="D259" s="2">
        <v>-1.4155988204316294E-2</v>
      </c>
      <c r="E259" s="2">
        <v>-1.4037404548265851E-2</v>
      </c>
      <c r="F259" s="2">
        <v>3.5236799999999997</v>
      </c>
      <c r="G259" s="2">
        <v>3.5145200000000001</v>
      </c>
      <c r="H259" s="2">
        <v>3.5053599999999996</v>
      </c>
      <c r="I259" s="2">
        <v>3.5063580000000005</v>
      </c>
      <c r="J259" s="2">
        <v>3.6684755000000031</v>
      </c>
      <c r="K259" s="15" t="s">
        <v>52</v>
      </c>
      <c r="L259" s="15" t="s">
        <v>50</v>
      </c>
      <c r="M259" s="15" t="s">
        <v>53</v>
      </c>
    </row>
    <row r="260" spans="1:13" ht="13.5" x14ac:dyDescent="0.25">
      <c r="A260" s="4">
        <v>42387</v>
      </c>
      <c r="B260" s="2">
        <v>3.5402999999999998</v>
      </c>
      <c r="C260" s="2">
        <v>54.12139771259379</v>
      </c>
      <c r="D260" s="2">
        <v>-1.5948664528351753E-2</v>
      </c>
      <c r="E260" s="2">
        <v>-1.6004074043070381E-2</v>
      </c>
      <c r="F260" s="2">
        <v>3.532</v>
      </c>
      <c r="G260" s="2">
        <v>3.5186799999999998</v>
      </c>
      <c r="H260" s="2">
        <v>3.5116049999999994</v>
      </c>
      <c r="I260" s="2">
        <v>3.5055240000000008</v>
      </c>
      <c r="J260" s="2">
        <v>3.667184000000002</v>
      </c>
      <c r="K260" s="15" t="s">
        <v>52</v>
      </c>
      <c r="L260" s="15" t="s">
        <v>50</v>
      </c>
      <c r="M260" s="15" t="s">
        <v>53</v>
      </c>
    </row>
    <row r="261" spans="1:13" ht="13.5" x14ac:dyDescent="0.25">
      <c r="A261" s="4">
        <v>42388</v>
      </c>
      <c r="B261" s="2">
        <v>3.4986999999999999</v>
      </c>
      <c r="C261" s="2">
        <v>48.218193342764721</v>
      </c>
      <c r="D261" s="2">
        <v>-1.456402444572058E-2</v>
      </c>
      <c r="E261" s="2">
        <v>-1.758850423435547E-2</v>
      </c>
      <c r="F261" s="2">
        <v>3.5136799999999999</v>
      </c>
      <c r="G261" s="2">
        <v>3.5186799999999998</v>
      </c>
      <c r="H261" s="2">
        <v>3.5157699999999998</v>
      </c>
      <c r="I261" s="2">
        <v>3.5045240000000013</v>
      </c>
      <c r="J261" s="2">
        <v>3.6658825000000017</v>
      </c>
      <c r="K261" s="15" t="s">
        <v>52</v>
      </c>
      <c r="L261" s="15" t="s">
        <v>50</v>
      </c>
      <c r="M261" s="15" t="s">
        <v>46</v>
      </c>
    </row>
    <row r="262" spans="1:13" ht="13.5" x14ac:dyDescent="0.25">
      <c r="A262" s="4">
        <v>42389</v>
      </c>
      <c r="B262" s="2">
        <v>3.4986999999999999</v>
      </c>
      <c r="C262" s="2">
        <v>48.218193342764721</v>
      </c>
      <c r="D262" s="2">
        <v>-1.3313220683594196E-2</v>
      </c>
      <c r="E262" s="2">
        <v>-1.907094876842871E-2</v>
      </c>
      <c r="F262" s="2">
        <v>3.5153399999999997</v>
      </c>
      <c r="G262" s="2">
        <v>3.5186799999999998</v>
      </c>
      <c r="H262" s="2">
        <v>3.5161850000000001</v>
      </c>
      <c r="I262" s="2">
        <v>3.5035240000000014</v>
      </c>
      <c r="J262" s="2">
        <v>3.664779000000002</v>
      </c>
      <c r="K262" s="15" t="s">
        <v>52</v>
      </c>
      <c r="L262" s="15" t="s">
        <v>50</v>
      </c>
      <c r="M262" s="15" t="s">
        <v>53</v>
      </c>
    </row>
    <row r="263" spans="1:13" ht="13.5" x14ac:dyDescent="0.25">
      <c r="A263" s="4">
        <v>42390</v>
      </c>
      <c r="B263" s="2">
        <v>3.5070000000000001</v>
      </c>
      <c r="C263" s="2">
        <v>49.492943294348933</v>
      </c>
      <c r="D263" s="2">
        <v>-1.1519420349351162E-2</v>
      </c>
      <c r="E263" s="2">
        <v>-1.9937864575925501E-2</v>
      </c>
      <c r="F263" s="2">
        <v>3.5170000000000003</v>
      </c>
      <c r="G263" s="2">
        <v>3.5186799999999998</v>
      </c>
      <c r="H263" s="2">
        <v>3.5141000000000004</v>
      </c>
      <c r="I263" s="2">
        <v>3.5036900000000015</v>
      </c>
      <c r="J263" s="2">
        <v>3.6641125000000017</v>
      </c>
      <c r="K263" s="15" t="s">
        <v>52</v>
      </c>
      <c r="L263" s="15" t="s">
        <v>50</v>
      </c>
      <c r="M263" s="15" t="s">
        <v>53</v>
      </c>
    </row>
    <row r="264" spans="1:13" ht="13.5" x14ac:dyDescent="0.25">
      <c r="A264" s="4">
        <v>42391</v>
      </c>
      <c r="B264" s="2">
        <v>3.4737</v>
      </c>
      <c r="C264" s="2">
        <v>44.734734513385348</v>
      </c>
      <c r="D264" s="2">
        <v>-4.9468483456069912E-3</v>
      </c>
      <c r="E264" s="2">
        <v>-1.9979601288363916E-2</v>
      </c>
      <c r="F264" s="2">
        <v>3.5036800000000001</v>
      </c>
      <c r="G264" s="2">
        <v>3.5136799999999995</v>
      </c>
      <c r="H264" s="2">
        <v>3.509935</v>
      </c>
      <c r="I264" s="2">
        <v>3.5031900000000014</v>
      </c>
      <c r="J264" s="2">
        <v>3.6632795000000016</v>
      </c>
      <c r="K264" s="15" t="s">
        <v>52</v>
      </c>
      <c r="L264" s="15" t="s">
        <v>50</v>
      </c>
      <c r="M264" s="15" t="s">
        <v>46</v>
      </c>
    </row>
    <row r="265" spans="1:13" ht="13.5" x14ac:dyDescent="0.25">
      <c r="A265" s="4">
        <v>42394</v>
      </c>
      <c r="B265" s="2">
        <v>3.4986999999999999</v>
      </c>
      <c r="C265" s="2">
        <v>48.720608242063868</v>
      </c>
      <c r="D265" s="2">
        <v>-4.8692281336069065E-3</v>
      </c>
      <c r="E265" s="2">
        <v>-2.0212645586408021E-2</v>
      </c>
      <c r="F265" s="2">
        <v>3.4953600000000002</v>
      </c>
      <c r="G265" s="2">
        <v>3.5136799999999999</v>
      </c>
      <c r="H265" s="2">
        <v>3.5070199999999998</v>
      </c>
      <c r="I265" s="2">
        <v>3.5020240000000014</v>
      </c>
      <c r="J265" s="2">
        <v>3.6626110000000009</v>
      </c>
      <c r="K265" s="15" t="s">
        <v>52</v>
      </c>
      <c r="L265" s="15" t="s">
        <v>50</v>
      </c>
      <c r="M265" s="15" t="s">
        <v>46</v>
      </c>
    </row>
    <row r="266" spans="1:13" ht="13.5" x14ac:dyDescent="0.25">
      <c r="A266" s="4">
        <v>42395</v>
      </c>
      <c r="B266" s="2">
        <v>3.4986999999999999</v>
      </c>
      <c r="C266" s="2">
        <v>48.720608242063868</v>
      </c>
      <c r="D266" s="2">
        <v>9.3393828944114965E-3</v>
      </c>
      <c r="E266" s="2">
        <v>-1.9532839563312809E-2</v>
      </c>
      <c r="F266" s="2">
        <v>3.4953600000000002</v>
      </c>
      <c r="G266" s="2">
        <v>3.5045200000000003</v>
      </c>
      <c r="H266" s="2">
        <v>3.504105</v>
      </c>
      <c r="I266" s="2">
        <v>3.5008580000000018</v>
      </c>
      <c r="J266" s="2">
        <v>3.6622985000000012</v>
      </c>
      <c r="K266" s="15" t="s">
        <v>47</v>
      </c>
      <c r="L266" s="15" t="s">
        <v>48</v>
      </c>
      <c r="M266" s="15" t="s">
        <v>54</v>
      </c>
    </row>
    <row r="267" spans="1:13" ht="13.5" x14ac:dyDescent="0.25">
      <c r="A267" s="4">
        <v>42396</v>
      </c>
      <c r="B267" s="2">
        <v>3.4986999999999999</v>
      </c>
      <c r="C267" s="2">
        <v>48.720608242063868</v>
      </c>
      <c r="D267" s="2">
        <v>6.0396977124383966E-3</v>
      </c>
      <c r="E267" s="2">
        <v>-1.7515526669914606E-2</v>
      </c>
      <c r="F267" s="2">
        <v>3.4953600000000002</v>
      </c>
      <c r="G267" s="2">
        <v>3.50535</v>
      </c>
      <c r="H267" s="2">
        <v>3.5057700000000005</v>
      </c>
      <c r="I267" s="2">
        <v>3.4996920000000022</v>
      </c>
      <c r="J267" s="2">
        <v>3.6623820000000005</v>
      </c>
      <c r="K267" s="15" t="s">
        <v>47</v>
      </c>
      <c r="L267" s="15" t="s">
        <v>48</v>
      </c>
      <c r="M267" s="15" t="s">
        <v>54</v>
      </c>
    </row>
    <row r="268" spans="1:13" ht="13.5" x14ac:dyDescent="0.25">
      <c r="A268" s="4">
        <v>42397</v>
      </c>
      <c r="B268" s="2">
        <v>3.5985999999999998</v>
      </c>
      <c r="C268" s="2">
        <v>62.293376863853581</v>
      </c>
      <c r="D268" s="2">
        <v>-2.8320180023548858E-3</v>
      </c>
      <c r="E268" s="2">
        <v>-1.4626118689439489E-2</v>
      </c>
      <c r="F268" s="2">
        <v>3.5136799999999999</v>
      </c>
      <c r="G268" s="2">
        <v>3.5153399999999997</v>
      </c>
      <c r="H268" s="2">
        <v>3.5120150000000003</v>
      </c>
      <c r="I268" s="2">
        <v>3.5005240000000026</v>
      </c>
      <c r="J268" s="2">
        <v>3.6630045000000009</v>
      </c>
      <c r="K268" s="15" t="s">
        <v>47</v>
      </c>
      <c r="L268" s="15" t="s">
        <v>48</v>
      </c>
      <c r="M268" s="15" t="s">
        <v>51</v>
      </c>
    </row>
    <row r="269" spans="1:13" ht="13.5" x14ac:dyDescent="0.25">
      <c r="A269" s="4">
        <v>42398</v>
      </c>
      <c r="B269" s="2">
        <v>3.6070000000000002</v>
      </c>
      <c r="C269" s="2">
        <v>63.175959742572282</v>
      </c>
      <c r="D269" s="2">
        <v>-5.1112024740320727E-3</v>
      </c>
      <c r="E269" s="2">
        <v>-1.0691591884839605E-2</v>
      </c>
      <c r="F269" s="2">
        <v>3.5403399999999996</v>
      </c>
      <c r="G269" s="2">
        <v>3.5220100000000003</v>
      </c>
      <c r="H269" s="2">
        <v>3.5182650000000004</v>
      </c>
      <c r="I269" s="2">
        <v>3.5015240000000021</v>
      </c>
      <c r="J269" s="2">
        <v>3.6637875000000006</v>
      </c>
      <c r="K269" s="15" t="s">
        <v>47</v>
      </c>
      <c r="L269" s="15" t="s">
        <v>48</v>
      </c>
      <c r="M269" s="15" t="s">
        <v>51</v>
      </c>
    </row>
    <row r="270" spans="1:13" ht="13.5" x14ac:dyDescent="0.25">
      <c r="A270" s="4">
        <v>42401</v>
      </c>
      <c r="B270" s="2">
        <v>3.6070000000000002</v>
      </c>
      <c r="C270" s="2">
        <v>63.175959742572282</v>
      </c>
      <c r="D270" s="2">
        <v>-7.5987549521379094E-3</v>
      </c>
      <c r="E270" s="2">
        <v>-6.621782682488509E-3</v>
      </c>
      <c r="F270" s="2">
        <v>3.5619999999999998</v>
      </c>
      <c r="G270" s="2">
        <v>3.52868</v>
      </c>
      <c r="H270" s="2">
        <v>3.5236799999999997</v>
      </c>
      <c r="I270" s="2">
        <v>3.5025240000000024</v>
      </c>
      <c r="J270" s="2">
        <v>3.6644915000000005</v>
      </c>
      <c r="K270" s="15" t="s">
        <v>47</v>
      </c>
      <c r="L270" s="15" t="s">
        <v>48</v>
      </c>
      <c r="M270" s="15" t="s">
        <v>51</v>
      </c>
    </row>
    <row r="271" spans="1:13" ht="13.5" x14ac:dyDescent="0.25">
      <c r="A271" s="4">
        <v>42402</v>
      </c>
      <c r="B271" s="2">
        <v>3.6070000000000002</v>
      </c>
      <c r="C271" s="2">
        <v>63.175959742572282</v>
      </c>
      <c r="D271" s="2">
        <v>-1.6621210540943121E-2</v>
      </c>
      <c r="E271" s="2">
        <v>-4.1781413880348332E-3</v>
      </c>
      <c r="F271" s="2">
        <v>3.5836599999999996</v>
      </c>
      <c r="G271" s="2">
        <v>3.5395099999999999</v>
      </c>
      <c r="H271" s="2">
        <v>3.5290949999999994</v>
      </c>
      <c r="I271" s="2">
        <v>3.5035240000000023</v>
      </c>
      <c r="J271" s="2">
        <v>3.6651955000000003</v>
      </c>
      <c r="K271" s="15" t="s">
        <v>47</v>
      </c>
      <c r="L271" s="15" t="s">
        <v>48</v>
      </c>
      <c r="M271" s="15" t="s">
        <v>51</v>
      </c>
    </row>
    <row r="272" spans="1:13" ht="13.5" x14ac:dyDescent="0.25">
      <c r="A272" s="4">
        <v>42403</v>
      </c>
      <c r="B272" s="2">
        <v>3.6236000000000002</v>
      </c>
      <c r="C272" s="2">
        <v>65.187181225546041</v>
      </c>
      <c r="D272" s="2">
        <v>-2.5964488161335009E-2</v>
      </c>
      <c r="E272" s="2">
        <v>-1.9272562942790866E-3</v>
      </c>
      <c r="F272" s="2">
        <v>3.6086399999999998</v>
      </c>
      <c r="G272" s="2">
        <v>3.5520000000000005</v>
      </c>
      <c r="H272" s="2">
        <v>3.5353399999999993</v>
      </c>
      <c r="I272" s="2">
        <v>3.5060220000000015</v>
      </c>
      <c r="J272" s="2">
        <v>3.6659430000000004</v>
      </c>
      <c r="K272" s="15" t="s">
        <v>47</v>
      </c>
      <c r="L272" s="15" t="s">
        <v>48</v>
      </c>
      <c r="M272" s="15" t="s">
        <v>51</v>
      </c>
    </row>
    <row r="273" spans="1:13" ht="13.5" x14ac:dyDescent="0.25">
      <c r="A273" s="4">
        <v>42404</v>
      </c>
      <c r="B273" s="2">
        <v>3.6070000000000002</v>
      </c>
      <c r="C273" s="2">
        <v>61.565969886705368</v>
      </c>
      <c r="D273" s="2">
        <v>-3.1905637429034073E-2</v>
      </c>
      <c r="E273" s="2">
        <v>-4.4925110036157854E-4</v>
      </c>
      <c r="F273" s="2">
        <v>3.6103200000000002</v>
      </c>
      <c r="G273" s="2">
        <v>3.5619999999999998</v>
      </c>
      <c r="H273" s="2">
        <v>3.5403399999999996</v>
      </c>
      <c r="I273" s="2">
        <v>3.5081880000000019</v>
      </c>
      <c r="J273" s="2">
        <v>3.6665679999999998</v>
      </c>
      <c r="K273" s="15" t="s">
        <v>52</v>
      </c>
      <c r="L273" s="15" t="s">
        <v>50</v>
      </c>
      <c r="M273" s="15" t="s">
        <v>53</v>
      </c>
    </row>
    <row r="274" spans="1:13" ht="13.5" x14ac:dyDescent="0.25">
      <c r="A274" s="4">
        <v>42405</v>
      </c>
      <c r="B274" s="2">
        <v>3.7069000000000001</v>
      </c>
      <c r="C274" s="2">
        <v>71.740222067452052</v>
      </c>
      <c r="D274" s="2">
        <v>-4.9859465061230956E-2</v>
      </c>
      <c r="E274" s="2">
        <v>-1.1890822169252689E-4</v>
      </c>
      <c r="F274" s="2">
        <v>3.6303000000000005</v>
      </c>
      <c r="G274" s="2">
        <v>3.5853199999999994</v>
      </c>
      <c r="H274" s="2">
        <v>3.5494999999999997</v>
      </c>
      <c r="I274" s="2">
        <v>3.5123520000000017</v>
      </c>
      <c r="J274" s="2">
        <v>3.6682070000000007</v>
      </c>
      <c r="K274" s="15" t="s">
        <v>52</v>
      </c>
      <c r="L274" s="15" t="s">
        <v>50</v>
      </c>
      <c r="M274" s="15" t="s">
        <v>53</v>
      </c>
    </row>
    <row r="275" spans="1:13" ht="13.5" x14ac:dyDescent="0.25">
      <c r="A275" s="4">
        <v>42408</v>
      </c>
      <c r="B275" s="2">
        <v>3.7736000000000001</v>
      </c>
      <c r="C275" s="2">
        <v>76.2590840003041</v>
      </c>
      <c r="D275" s="2">
        <v>-6.7109791951855513E-2</v>
      </c>
      <c r="E275" s="2">
        <v>1.4157967887576724E-3</v>
      </c>
      <c r="F275" s="2">
        <v>3.6636200000000003</v>
      </c>
      <c r="G275" s="2">
        <v>3.6128099999999996</v>
      </c>
      <c r="H275" s="2">
        <v>3.5632449999999998</v>
      </c>
      <c r="I275" s="2">
        <v>3.5178500000000015</v>
      </c>
      <c r="J275" s="2">
        <v>3.6701794999999997</v>
      </c>
      <c r="K275" s="15" t="s">
        <v>47</v>
      </c>
      <c r="L275" s="15" t="s">
        <v>54</v>
      </c>
      <c r="M275" s="15" t="s">
        <v>51</v>
      </c>
    </row>
    <row r="276" spans="1:13" ht="13.5" x14ac:dyDescent="0.25">
      <c r="A276" s="4">
        <v>42409</v>
      </c>
      <c r="B276" s="2">
        <v>3.7736000000000001</v>
      </c>
      <c r="C276" s="2">
        <v>76.2590840003041</v>
      </c>
      <c r="D276" s="2">
        <v>-8.2992984906597123E-2</v>
      </c>
      <c r="E276" s="2">
        <v>3.7411241905712699E-3</v>
      </c>
      <c r="F276" s="2">
        <v>3.6969400000000001</v>
      </c>
      <c r="G276" s="2">
        <v>3.6402999999999999</v>
      </c>
      <c r="H276" s="2">
        <v>3.5724100000000001</v>
      </c>
      <c r="I276" s="2">
        <v>3.5233480000000008</v>
      </c>
      <c r="J276" s="2">
        <v>3.6721519999999996</v>
      </c>
      <c r="K276" s="15" t="s">
        <v>47</v>
      </c>
      <c r="L276" s="15" t="s">
        <v>54</v>
      </c>
      <c r="M276" s="15" t="s">
        <v>51</v>
      </c>
    </row>
    <row r="277" spans="1:13" ht="13.5" x14ac:dyDescent="0.25">
      <c r="A277" s="4">
        <v>42410</v>
      </c>
      <c r="B277" s="2">
        <v>3.6652999999999998</v>
      </c>
      <c r="C277" s="2">
        <v>58.610566309458612</v>
      </c>
      <c r="D277" s="2">
        <v>-8.9601834259667612E-2</v>
      </c>
      <c r="E277" s="2">
        <v>5.7579558731658802E-3</v>
      </c>
      <c r="F277" s="2">
        <v>3.7052799999999997</v>
      </c>
      <c r="G277" s="2">
        <v>3.6569600000000002</v>
      </c>
      <c r="H277" s="2">
        <v>3.5811549999999999</v>
      </c>
      <c r="I277" s="2">
        <v>3.5266800000000007</v>
      </c>
      <c r="J277" s="2">
        <v>3.6730684999999998</v>
      </c>
      <c r="K277" s="15" t="s">
        <v>52</v>
      </c>
      <c r="L277" s="15" t="s">
        <v>50</v>
      </c>
      <c r="M277" s="15" t="s">
        <v>53</v>
      </c>
    </row>
    <row r="278" spans="1:13" ht="13.5" x14ac:dyDescent="0.25">
      <c r="A278" s="4">
        <v>42411</v>
      </c>
      <c r="B278" s="2">
        <v>3.7403</v>
      </c>
      <c r="C278" s="2">
        <v>64.702774185382509</v>
      </c>
      <c r="D278" s="2">
        <v>-8.5843504445011209E-2</v>
      </c>
      <c r="E278" s="2">
        <v>6.3589894763118378E-3</v>
      </c>
      <c r="F278" s="2">
        <v>3.7319400000000003</v>
      </c>
      <c r="G278" s="2">
        <v>3.6711300000000002</v>
      </c>
      <c r="H278" s="2">
        <v>3.593235</v>
      </c>
      <c r="I278" s="2">
        <v>3.5328460000000002</v>
      </c>
      <c r="J278" s="2">
        <v>3.6739639999999998</v>
      </c>
      <c r="K278" s="15" t="s">
        <v>47</v>
      </c>
      <c r="L278" s="15" t="s">
        <v>48</v>
      </c>
      <c r="M278" s="15" t="s">
        <v>51</v>
      </c>
    </row>
    <row r="279" spans="1:13" ht="13.5" x14ac:dyDescent="0.25">
      <c r="A279" s="4">
        <v>42412</v>
      </c>
      <c r="B279" s="2">
        <v>3.7568999999999999</v>
      </c>
      <c r="C279" s="2">
        <v>65.899188103572556</v>
      </c>
      <c r="D279" s="2">
        <v>-8.347280724612105E-2</v>
      </c>
      <c r="E279" s="2">
        <v>4.8896476169003654E-3</v>
      </c>
      <c r="F279" s="2">
        <v>3.7419399999999996</v>
      </c>
      <c r="G279" s="2">
        <v>3.6861200000000003</v>
      </c>
      <c r="H279" s="2">
        <v>3.6040650000000007</v>
      </c>
      <c r="I279" s="2">
        <v>3.5393439999999998</v>
      </c>
      <c r="J279" s="2">
        <v>3.6752194999999999</v>
      </c>
      <c r="K279" s="15" t="s">
        <v>47</v>
      </c>
      <c r="L279" s="15" t="s">
        <v>48</v>
      </c>
      <c r="M279" s="15" t="s">
        <v>51</v>
      </c>
    </row>
    <row r="280" spans="1:13" ht="13.5" x14ac:dyDescent="0.25">
      <c r="A280" s="4">
        <v>42415</v>
      </c>
      <c r="B280" s="2">
        <v>3.7736000000000001</v>
      </c>
      <c r="C280" s="2">
        <v>67.107102296302315</v>
      </c>
      <c r="D280" s="2">
        <v>-8.3609465483501566E-2</v>
      </c>
      <c r="E280" s="2">
        <v>3.1196834508137746E-3</v>
      </c>
      <c r="F280" s="2">
        <v>3.7419399999999996</v>
      </c>
      <c r="G280" s="2">
        <v>3.7027800000000006</v>
      </c>
      <c r="H280" s="2">
        <v>3.6157300000000006</v>
      </c>
      <c r="I280" s="2">
        <v>3.544842</v>
      </c>
      <c r="J280" s="2">
        <v>3.6764794999999997</v>
      </c>
      <c r="K280" s="15" t="s">
        <v>47</v>
      </c>
      <c r="L280" s="15" t="s">
        <v>48</v>
      </c>
      <c r="M280" s="15" t="s">
        <v>54</v>
      </c>
    </row>
    <row r="281" spans="1:13" ht="13.5" x14ac:dyDescent="0.25">
      <c r="A281" s="4">
        <v>42416</v>
      </c>
      <c r="B281" s="2">
        <v>3.7902</v>
      </c>
      <c r="C281" s="2">
        <v>68.308776322216517</v>
      </c>
      <c r="D281" s="2">
        <v>-8.5891924609842629E-2</v>
      </c>
      <c r="E281" s="2">
        <v>-1.835722069343116E-4</v>
      </c>
      <c r="F281" s="2">
        <v>3.7452599999999996</v>
      </c>
      <c r="G281" s="2">
        <v>3.7210999999999999</v>
      </c>
      <c r="H281" s="2">
        <v>3.6303049999999999</v>
      </c>
      <c r="I281" s="2">
        <v>3.5506719999999996</v>
      </c>
      <c r="J281" s="2">
        <v>3.677308</v>
      </c>
      <c r="K281" s="15" t="s">
        <v>47</v>
      </c>
      <c r="L281" s="15" t="s">
        <v>48</v>
      </c>
      <c r="M281" s="15" t="s">
        <v>51</v>
      </c>
    </row>
    <row r="282" spans="1:13" ht="13.5" x14ac:dyDescent="0.25">
      <c r="A282" s="4">
        <v>42417</v>
      </c>
      <c r="B282" s="2">
        <v>3.8319000000000001</v>
      </c>
      <c r="C282" s="2">
        <v>71.159170588391518</v>
      </c>
      <c r="D282" s="2">
        <v>-8.932414273321676E-2</v>
      </c>
      <c r="E282" s="2">
        <v>-3.203173637609504E-3</v>
      </c>
      <c r="F282" s="2">
        <v>3.7785800000000003</v>
      </c>
      <c r="G282" s="2">
        <v>3.74193</v>
      </c>
      <c r="H282" s="2">
        <v>3.6469650000000002</v>
      </c>
      <c r="I282" s="2">
        <v>3.557836</v>
      </c>
      <c r="J282" s="2">
        <v>3.6780680000000001</v>
      </c>
      <c r="K282" s="15" t="s">
        <v>47</v>
      </c>
      <c r="L282" s="15" t="s">
        <v>48</v>
      </c>
      <c r="M282" s="15" t="s">
        <v>51</v>
      </c>
    </row>
    <row r="283" spans="1:13" ht="13.5" x14ac:dyDescent="0.25">
      <c r="A283" s="4">
        <v>42418</v>
      </c>
      <c r="B283" s="2">
        <v>3.9319000000000002</v>
      </c>
      <c r="C283" s="2">
        <v>76.595582872849604</v>
      </c>
      <c r="D283" s="2">
        <v>-0.10333030630300355</v>
      </c>
      <c r="E283" s="2">
        <v>-6.0532960506477565E-3</v>
      </c>
      <c r="F283" s="2">
        <v>3.8168999999999995</v>
      </c>
      <c r="G283" s="2">
        <v>3.7744200000000001</v>
      </c>
      <c r="H283" s="2">
        <v>3.6682100000000006</v>
      </c>
      <c r="I283" s="2">
        <v>3.5669999999999997</v>
      </c>
      <c r="J283" s="2">
        <v>3.6792095000000007</v>
      </c>
      <c r="K283" s="15" t="s">
        <v>47</v>
      </c>
      <c r="L283" s="15" t="s">
        <v>48</v>
      </c>
      <c r="M283" s="15" t="s">
        <v>51</v>
      </c>
    </row>
    <row r="284" spans="1:13" ht="13.5" x14ac:dyDescent="0.25">
      <c r="A284" s="4">
        <v>42419</v>
      </c>
      <c r="B284" s="2">
        <v>3.8151999999999999</v>
      </c>
      <c r="C284" s="2">
        <v>61.925578284261086</v>
      </c>
      <c r="D284" s="2">
        <v>-9.281513182003831E-2</v>
      </c>
      <c r="E284" s="2">
        <v>-9.3463521584992888E-3</v>
      </c>
      <c r="F284" s="2">
        <v>3.8285600000000004</v>
      </c>
      <c r="G284" s="2">
        <v>3.78525</v>
      </c>
      <c r="H284" s="2">
        <v>3.6852850000000004</v>
      </c>
      <c r="I284" s="2">
        <v>3.5739959999999997</v>
      </c>
      <c r="J284" s="2">
        <v>3.6800840000000004</v>
      </c>
      <c r="K284" s="15" t="s">
        <v>47</v>
      </c>
      <c r="L284" s="15" t="s">
        <v>48</v>
      </c>
      <c r="M284" s="15" t="s">
        <v>51</v>
      </c>
    </row>
    <row r="285" spans="1:13" ht="13.5" x14ac:dyDescent="0.25">
      <c r="A285" s="4">
        <v>42422</v>
      </c>
      <c r="B285" s="2">
        <v>3.7568999999999999</v>
      </c>
      <c r="C285" s="2">
        <v>56.140790518645815</v>
      </c>
      <c r="D285" s="2">
        <v>-7.0173156007800497E-2</v>
      </c>
      <c r="E285" s="2">
        <v>-1.4015636467911166E-2</v>
      </c>
      <c r="F285" s="2">
        <v>3.8252200000000003</v>
      </c>
      <c r="G285" s="2">
        <v>3.7835799999999997</v>
      </c>
      <c r="H285" s="2">
        <v>3.6981950000000006</v>
      </c>
      <c r="I285" s="2">
        <v>3.5796599999999987</v>
      </c>
      <c r="J285" s="2">
        <v>3.680667000000001</v>
      </c>
      <c r="K285" s="15" t="s">
        <v>47</v>
      </c>
      <c r="L285" s="15" t="s">
        <v>48</v>
      </c>
      <c r="M285" s="15" t="s">
        <v>49</v>
      </c>
    </row>
    <row r="286" spans="1:13" ht="13.5" x14ac:dyDescent="0.25">
      <c r="A286" s="4">
        <v>42423</v>
      </c>
      <c r="B286" s="2">
        <v>3.7568999999999999</v>
      </c>
      <c r="C286" s="2">
        <v>56.140790518645815</v>
      </c>
      <c r="D286" s="2">
        <v>-5.1443708792995757E-2</v>
      </c>
      <c r="E286" s="2">
        <v>-1.9313646885231264E-2</v>
      </c>
      <c r="F286" s="2">
        <v>3.8185600000000002</v>
      </c>
      <c r="G286" s="2">
        <v>3.7819099999999999</v>
      </c>
      <c r="H286" s="2">
        <v>3.7111049999999999</v>
      </c>
      <c r="I286" s="2">
        <v>3.5853239999999986</v>
      </c>
      <c r="J286" s="2">
        <v>3.6816455000000006</v>
      </c>
      <c r="K286" s="15" t="s">
        <v>47</v>
      </c>
      <c r="L286" s="15" t="s">
        <v>48</v>
      </c>
      <c r="M286" s="15" t="s">
        <v>49</v>
      </c>
    </row>
    <row r="287" spans="1:13" ht="13.5" x14ac:dyDescent="0.25">
      <c r="A287" s="4">
        <v>42424</v>
      </c>
      <c r="B287" s="2">
        <v>3.8235999999999999</v>
      </c>
      <c r="C287" s="2">
        <v>60.977590093418122</v>
      </c>
      <c r="D287" s="2">
        <v>-5.7595353182615661E-2</v>
      </c>
      <c r="E287" s="2">
        <v>-2.6659023212958544E-2</v>
      </c>
      <c r="F287" s="2">
        <v>3.8168999999999995</v>
      </c>
      <c r="G287" s="2">
        <v>3.7977400000000001</v>
      </c>
      <c r="H287" s="2">
        <v>3.7273499999999999</v>
      </c>
      <c r="I287" s="2">
        <v>3.5923219999999993</v>
      </c>
      <c r="J287" s="2">
        <v>3.6825620000000008</v>
      </c>
      <c r="K287" s="15" t="s">
        <v>47</v>
      </c>
      <c r="L287" s="15" t="s">
        <v>48</v>
      </c>
      <c r="M287" s="15" t="s">
        <v>49</v>
      </c>
    </row>
    <row r="288" spans="1:13" ht="13.5" x14ac:dyDescent="0.25">
      <c r="A288" s="4">
        <v>42425</v>
      </c>
      <c r="B288" s="2">
        <v>3.7652000000000001</v>
      </c>
      <c r="C288" s="2">
        <v>55.234095278956325</v>
      </c>
      <c r="D288" s="2">
        <v>-4.7698261428812838E-2</v>
      </c>
      <c r="E288" s="2">
        <v>-3.2687528763731516E-2</v>
      </c>
      <c r="F288" s="2">
        <v>3.78356</v>
      </c>
      <c r="G288" s="2">
        <v>3.80023</v>
      </c>
      <c r="H288" s="2">
        <v>3.7356799999999994</v>
      </c>
      <c r="I288" s="2">
        <v>3.5981519999999989</v>
      </c>
      <c r="J288" s="2">
        <v>3.6831865000000015</v>
      </c>
      <c r="K288" s="15" t="s">
        <v>47</v>
      </c>
      <c r="L288" s="15" t="s">
        <v>54</v>
      </c>
      <c r="M288" s="15" t="s">
        <v>49</v>
      </c>
    </row>
    <row r="289" spans="1:13" ht="13.5" x14ac:dyDescent="0.25">
      <c r="A289" s="4">
        <v>42426</v>
      </c>
      <c r="B289" s="2">
        <v>3.7652000000000001</v>
      </c>
      <c r="C289" s="2">
        <v>55.234095278956325</v>
      </c>
      <c r="D289" s="2">
        <v>-3.7130474311971806E-2</v>
      </c>
      <c r="E289" s="2">
        <v>-3.7710489881241864E-2</v>
      </c>
      <c r="F289" s="2">
        <v>3.7735599999999998</v>
      </c>
      <c r="G289" s="2">
        <v>3.8010600000000005</v>
      </c>
      <c r="H289" s="2">
        <v>3.7435900000000002</v>
      </c>
      <c r="I289" s="2">
        <v>3.6039819999999994</v>
      </c>
      <c r="J289" s="2">
        <v>3.683613000000002</v>
      </c>
      <c r="K289" s="15" t="s">
        <v>47</v>
      </c>
      <c r="L289" s="15" t="s">
        <v>54</v>
      </c>
      <c r="M289" s="15" t="s">
        <v>49</v>
      </c>
    </row>
    <row r="290" spans="1:13" ht="13.5" x14ac:dyDescent="0.25">
      <c r="A290" s="4">
        <v>42429</v>
      </c>
      <c r="B290" s="2">
        <v>3.7486000000000002</v>
      </c>
      <c r="C290" s="2">
        <v>53.570690931621272</v>
      </c>
      <c r="D290" s="2">
        <v>-2.4723456208327388E-2</v>
      </c>
      <c r="E290" s="2">
        <v>-4.1964303842669755E-2</v>
      </c>
      <c r="F290" s="2">
        <v>3.7719</v>
      </c>
      <c r="G290" s="2">
        <v>3.7985600000000006</v>
      </c>
      <c r="H290" s="2">
        <v>3.7506700000000004</v>
      </c>
      <c r="I290" s="2">
        <v>3.6106459999999991</v>
      </c>
      <c r="J290" s="2">
        <v>3.6841545000000018</v>
      </c>
      <c r="K290" s="15" t="s">
        <v>52</v>
      </c>
      <c r="L290" s="15" t="s">
        <v>50</v>
      </c>
      <c r="M290" s="15" t="s">
        <v>46</v>
      </c>
    </row>
    <row r="291" spans="1:13" ht="13.5" x14ac:dyDescent="0.25">
      <c r="A291" s="4">
        <v>42430</v>
      </c>
      <c r="B291" s="2">
        <v>3.8569</v>
      </c>
      <c r="C291" s="2">
        <v>61.679033568993447</v>
      </c>
      <c r="D291" s="2">
        <v>-1.9904584973752915E-2</v>
      </c>
      <c r="E291" s="2">
        <v>-4.2787764543976314E-2</v>
      </c>
      <c r="F291" s="2">
        <v>3.7918999999999996</v>
      </c>
      <c r="G291" s="2">
        <v>3.8052300000000003</v>
      </c>
      <c r="H291" s="2">
        <v>3.7631649999999994</v>
      </c>
      <c r="I291" s="2">
        <v>3.6194759999999997</v>
      </c>
      <c r="J291" s="2">
        <v>3.6852375000000017</v>
      </c>
      <c r="K291" s="15" t="s">
        <v>52</v>
      </c>
      <c r="L291" s="15" t="s">
        <v>50</v>
      </c>
      <c r="M291" s="15" t="s">
        <v>53</v>
      </c>
    </row>
    <row r="292" spans="1:13" ht="13.5" x14ac:dyDescent="0.25">
      <c r="A292" s="4">
        <v>42431</v>
      </c>
      <c r="B292" s="2">
        <v>3.9735</v>
      </c>
      <c r="C292" s="2">
        <v>68.13187707329115</v>
      </c>
      <c r="D292" s="2">
        <v>-1.8884049562348793E-2</v>
      </c>
      <c r="E292" s="2">
        <v>-4.0499716396946939E-2</v>
      </c>
      <c r="F292" s="2">
        <v>3.8218800000000002</v>
      </c>
      <c r="G292" s="2">
        <v>3.8193899999999998</v>
      </c>
      <c r="H292" s="2">
        <v>3.7806599999999997</v>
      </c>
      <c r="I292" s="2">
        <v>3.6291379999999998</v>
      </c>
      <c r="J292" s="2">
        <v>3.6871535000000017</v>
      </c>
      <c r="K292" s="15" t="s">
        <v>52</v>
      </c>
      <c r="L292" s="15" t="s">
        <v>50</v>
      </c>
      <c r="M292" s="15" t="s">
        <v>53</v>
      </c>
    </row>
    <row r="293" spans="1:13" ht="13.5" x14ac:dyDescent="0.25">
      <c r="A293" s="4">
        <v>42432</v>
      </c>
      <c r="B293" s="2">
        <v>4.0400999999999998</v>
      </c>
      <c r="C293" s="2">
        <v>71.122955395245938</v>
      </c>
      <c r="D293" s="2">
        <v>-9.0316750997114781E-3</v>
      </c>
      <c r="E293" s="2">
        <v>-3.6162803196224939E-2</v>
      </c>
      <c r="F293" s="2">
        <v>3.8768599999999998</v>
      </c>
      <c r="G293" s="2">
        <v>3.8302100000000001</v>
      </c>
      <c r="H293" s="2">
        <v>3.8023149999999992</v>
      </c>
      <c r="I293" s="2">
        <v>3.6389659999999999</v>
      </c>
      <c r="J293" s="2">
        <v>3.6894025000000017</v>
      </c>
      <c r="K293" s="15" t="s">
        <v>47</v>
      </c>
      <c r="L293" s="15" t="s">
        <v>48</v>
      </c>
      <c r="M293" s="15" t="s">
        <v>51</v>
      </c>
    </row>
    <row r="294" spans="1:13" ht="13.5" x14ac:dyDescent="0.25">
      <c r="A294" s="4">
        <v>42433</v>
      </c>
      <c r="B294" s="2">
        <v>4.1234000000000002</v>
      </c>
      <c r="C294" s="2">
        <v>74.363947078531027</v>
      </c>
      <c r="D294" s="2">
        <v>-2.6566918183403843E-2</v>
      </c>
      <c r="E294" s="2">
        <v>-3.1381099820357548E-2</v>
      </c>
      <c r="F294" s="2">
        <v>3.9485000000000001</v>
      </c>
      <c r="G294" s="2">
        <v>3.8610299999999995</v>
      </c>
      <c r="H294" s="2">
        <v>3.82314</v>
      </c>
      <c r="I294" s="2">
        <v>3.6502940000000001</v>
      </c>
      <c r="J294" s="2">
        <v>3.6921930000000009</v>
      </c>
      <c r="K294" s="15" t="s">
        <v>47</v>
      </c>
      <c r="L294" s="15" t="s">
        <v>48</v>
      </c>
      <c r="M294" s="15" t="s">
        <v>51</v>
      </c>
    </row>
    <row r="295" spans="1:13" ht="13.5" x14ac:dyDescent="0.25">
      <c r="A295" s="4">
        <v>42436</v>
      </c>
      <c r="B295" s="2">
        <v>4.1318000000000001</v>
      </c>
      <c r="C295" s="2">
        <v>74.672645191934009</v>
      </c>
      <c r="D295" s="2">
        <v>-5.3106303298166679E-2</v>
      </c>
      <c r="E295" s="2">
        <v>-2.5933597651691471E-2</v>
      </c>
      <c r="F295" s="2">
        <v>4.0251400000000004</v>
      </c>
      <c r="G295" s="2">
        <v>3.89852</v>
      </c>
      <c r="H295" s="2">
        <v>3.8410500000000001</v>
      </c>
      <c r="I295" s="2">
        <v>3.6617900000000003</v>
      </c>
      <c r="J295" s="2">
        <v>3.6950255000000012</v>
      </c>
      <c r="K295" s="15" t="s">
        <v>47</v>
      </c>
      <c r="L295" s="15" t="s">
        <v>48</v>
      </c>
      <c r="M295" s="15" t="s">
        <v>51</v>
      </c>
    </row>
    <row r="296" spans="1:13" ht="13.5" x14ac:dyDescent="0.25">
      <c r="A296" s="4">
        <v>42437</v>
      </c>
      <c r="B296" s="2">
        <v>4.1401000000000003</v>
      </c>
      <c r="C296" s="2">
        <v>74.993070401483664</v>
      </c>
      <c r="D296" s="2">
        <v>-7.8181248293514471E-2</v>
      </c>
      <c r="E296" s="2">
        <v>-2.0819461372958085E-2</v>
      </c>
      <c r="F296" s="2">
        <v>4.0817800000000002</v>
      </c>
      <c r="G296" s="2">
        <v>3.9368399999999992</v>
      </c>
      <c r="H296" s="2">
        <v>3.8593750000000009</v>
      </c>
      <c r="I296" s="2">
        <v>3.6734520000000002</v>
      </c>
      <c r="J296" s="2">
        <v>3.6978160000000004</v>
      </c>
      <c r="K296" s="15" t="s">
        <v>47</v>
      </c>
      <c r="L296" s="15" t="s">
        <v>48</v>
      </c>
      <c r="M296" s="15" t="s">
        <v>51</v>
      </c>
    </row>
    <row r="297" spans="1:13" ht="13.5" x14ac:dyDescent="0.25">
      <c r="A297" s="4">
        <v>42438</v>
      </c>
      <c r="B297" s="2">
        <v>4.2567000000000004</v>
      </c>
      <c r="C297" s="2">
        <v>79.010467407645933</v>
      </c>
      <c r="D297" s="2">
        <v>-9.9678356215299413E-2</v>
      </c>
      <c r="E297" s="2">
        <v>-1.5588245419625042E-2</v>
      </c>
      <c r="F297" s="2">
        <v>4.1384200000000009</v>
      </c>
      <c r="G297" s="2">
        <v>3.9801499999999996</v>
      </c>
      <c r="H297" s="2">
        <v>3.8889450000000005</v>
      </c>
      <c r="I297" s="2">
        <v>3.6892780000000003</v>
      </c>
      <c r="J297" s="2">
        <v>3.7009815000000001</v>
      </c>
      <c r="K297" s="15" t="s">
        <v>47</v>
      </c>
      <c r="L297" s="15" t="s">
        <v>48</v>
      </c>
      <c r="M297" s="15" t="s">
        <v>51</v>
      </c>
    </row>
    <row r="298" spans="1:13" ht="13.5" x14ac:dyDescent="0.25">
      <c r="A298" s="4">
        <v>42439</v>
      </c>
      <c r="B298" s="2">
        <v>4.1650999999999998</v>
      </c>
      <c r="C298" s="2">
        <v>69.556699173688287</v>
      </c>
      <c r="D298" s="2">
        <v>-0.12251992673846068</v>
      </c>
      <c r="E298" s="2">
        <v>-1.098491051698639E-2</v>
      </c>
      <c r="F298" s="2">
        <v>4.1634200000000003</v>
      </c>
      <c r="G298" s="2">
        <v>4.0201399999999996</v>
      </c>
      <c r="H298" s="2">
        <v>3.9101849999999998</v>
      </c>
      <c r="I298" s="2">
        <v>3.7031059999999996</v>
      </c>
      <c r="J298" s="2">
        <v>3.7036890000000007</v>
      </c>
      <c r="K298" s="15" t="s">
        <v>47</v>
      </c>
      <c r="L298" s="15" t="s">
        <v>48</v>
      </c>
      <c r="M298" s="15" t="s">
        <v>51</v>
      </c>
    </row>
    <row r="299" spans="1:13" ht="13.5" x14ac:dyDescent="0.25">
      <c r="A299" s="4">
        <v>42440</v>
      </c>
      <c r="B299" s="2">
        <v>4.1984000000000004</v>
      </c>
      <c r="C299" s="2">
        <v>70.918970274465067</v>
      </c>
      <c r="D299" s="2">
        <v>-0.14604343724249391</v>
      </c>
      <c r="E299" s="2">
        <v>-6.9913968820051681E-3</v>
      </c>
      <c r="F299" s="2">
        <v>4.17842</v>
      </c>
      <c r="G299" s="2">
        <v>4.0634600000000001</v>
      </c>
      <c r="H299" s="2">
        <v>3.9322600000000008</v>
      </c>
      <c r="I299" s="2">
        <v>3.7174339999999995</v>
      </c>
      <c r="J299" s="2">
        <v>3.7067710000000007</v>
      </c>
      <c r="K299" s="15" t="s">
        <v>47</v>
      </c>
      <c r="L299" s="15" t="s">
        <v>48</v>
      </c>
      <c r="M299" s="15" t="s">
        <v>51</v>
      </c>
    </row>
    <row r="300" spans="1:13" ht="13.5" x14ac:dyDescent="0.25">
      <c r="A300" s="4">
        <v>42443</v>
      </c>
      <c r="B300" s="2">
        <v>4.2816999999999998</v>
      </c>
      <c r="C300" s="2">
        <v>74.047475375665783</v>
      </c>
      <c r="D300" s="2">
        <v>-0.1764701940505824</v>
      </c>
      <c r="E300" s="2">
        <v>-4.8016673275442521E-3</v>
      </c>
      <c r="F300" s="2">
        <v>4.2084000000000001</v>
      </c>
      <c r="G300" s="2">
        <v>4.1167700000000007</v>
      </c>
      <c r="H300" s="2">
        <v>3.9576650000000009</v>
      </c>
      <c r="I300" s="2">
        <v>3.7330939999999995</v>
      </c>
      <c r="J300" s="2">
        <v>3.7100615000000006</v>
      </c>
      <c r="K300" s="15" t="s">
        <v>47</v>
      </c>
      <c r="L300" s="15" t="s">
        <v>48</v>
      </c>
      <c r="M300" s="15" t="s">
        <v>51</v>
      </c>
    </row>
    <row r="301" spans="1:13" ht="13.5" x14ac:dyDescent="0.25">
      <c r="A301" s="4">
        <v>42444</v>
      </c>
      <c r="B301" s="2">
        <v>4.4566999999999997</v>
      </c>
      <c r="C301" s="2">
        <v>79.127626721503205</v>
      </c>
      <c r="D301" s="2">
        <v>-0.2006744030136085</v>
      </c>
      <c r="E301" s="2">
        <v>-4.1730836068569989E-3</v>
      </c>
      <c r="F301" s="2">
        <v>4.2717200000000002</v>
      </c>
      <c r="G301" s="2">
        <v>4.1767500000000002</v>
      </c>
      <c r="H301" s="2">
        <v>3.9909900000000009</v>
      </c>
      <c r="I301" s="2">
        <v>3.7522539999999998</v>
      </c>
      <c r="J301" s="2">
        <v>3.7136855000000009</v>
      </c>
      <c r="K301" s="15" t="s">
        <v>47</v>
      </c>
      <c r="L301" s="15" t="s">
        <v>48</v>
      </c>
      <c r="M301" s="15" t="s">
        <v>51</v>
      </c>
    </row>
    <row r="302" spans="1:13" ht="13.5" x14ac:dyDescent="0.25">
      <c r="A302" s="4">
        <v>42445</v>
      </c>
      <c r="B302" s="2">
        <v>4.4983000000000004</v>
      </c>
      <c r="C302" s="2">
        <v>80.123659066375623</v>
      </c>
      <c r="D302" s="2">
        <v>-0.20932927438904336</v>
      </c>
      <c r="E302" s="2">
        <v>-7.8271197066977129E-3</v>
      </c>
      <c r="F302" s="2">
        <v>4.3200400000000005</v>
      </c>
      <c r="G302" s="2">
        <v>4.2292299999999994</v>
      </c>
      <c r="H302" s="2">
        <v>4.0243100000000007</v>
      </c>
      <c r="I302" s="2">
        <v>3.772246</v>
      </c>
      <c r="J302" s="2">
        <v>3.7174340000000008</v>
      </c>
      <c r="K302" s="15" t="s">
        <v>47</v>
      </c>
      <c r="L302" s="15" t="s">
        <v>48</v>
      </c>
      <c r="M302" s="15" t="s">
        <v>51</v>
      </c>
    </row>
    <row r="303" spans="1:13" ht="13.5" x14ac:dyDescent="0.25">
      <c r="A303" s="4">
        <v>42446</v>
      </c>
      <c r="B303" s="2">
        <v>4.4983000000000004</v>
      </c>
      <c r="C303" s="2">
        <v>80.123659066375623</v>
      </c>
      <c r="D303" s="2">
        <v>-0.20945911065881129</v>
      </c>
      <c r="E303" s="2">
        <v>-1.7234433300879655E-2</v>
      </c>
      <c r="F303" s="2">
        <v>4.3866800000000001</v>
      </c>
      <c r="G303" s="2">
        <v>4.2750500000000002</v>
      </c>
      <c r="H303" s="2">
        <v>4.0526299999999997</v>
      </c>
      <c r="I303" s="2">
        <v>3.7920720000000001</v>
      </c>
      <c r="J303" s="2">
        <v>3.7211825000000012</v>
      </c>
      <c r="K303" s="15" t="s">
        <v>47</v>
      </c>
      <c r="L303" s="15" t="s">
        <v>48</v>
      </c>
      <c r="M303" s="15" t="s">
        <v>51</v>
      </c>
    </row>
    <row r="304" spans="1:13" ht="13.5" x14ac:dyDescent="0.25">
      <c r="A304" s="4">
        <v>42447</v>
      </c>
      <c r="B304" s="2">
        <v>4.4066999999999998</v>
      </c>
      <c r="C304" s="2">
        <v>71.420159101540122</v>
      </c>
      <c r="D304" s="2">
        <v>-0.19279491844100782</v>
      </c>
      <c r="E304" s="2">
        <v>-2.8294621345151025E-2</v>
      </c>
      <c r="F304" s="2">
        <v>4.4283400000000004</v>
      </c>
      <c r="G304" s="2">
        <v>4.3033799999999998</v>
      </c>
      <c r="H304" s="2">
        <v>4.0822050000000001</v>
      </c>
      <c r="I304" s="2">
        <v>3.8097320000000003</v>
      </c>
      <c r="J304" s="2">
        <v>3.7244730000000006</v>
      </c>
      <c r="K304" s="15" t="s">
        <v>47</v>
      </c>
      <c r="L304" s="15" t="s">
        <v>48</v>
      </c>
      <c r="M304" s="15" t="s">
        <v>51</v>
      </c>
    </row>
    <row r="305" spans="1:13" ht="13.5" x14ac:dyDescent="0.25">
      <c r="A305" s="4">
        <v>42450</v>
      </c>
      <c r="B305" s="2">
        <v>4.3567</v>
      </c>
      <c r="C305" s="2">
        <v>67.133382039439226</v>
      </c>
      <c r="D305" s="2">
        <v>-0.17577431293200529</v>
      </c>
      <c r="E305" s="2">
        <v>-3.9116089223977898E-2</v>
      </c>
      <c r="F305" s="2">
        <v>4.4433400000000001</v>
      </c>
      <c r="G305" s="2">
        <v>4.3258700000000001</v>
      </c>
      <c r="H305" s="2">
        <v>4.1121950000000007</v>
      </c>
      <c r="I305" s="2">
        <v>3.8268919999999995</v>
      </c>
      <c r="J305" s="2">
        <v>3.7275135000000006</v>
      </c>
      <c r="K305" s="15" t="s">
        <v>47</v>
      </c>
      <c r="L305" s="15" t="s">
        <v>48</v>
      </c>
      <c r="M305" s="15" t="s">
        <v>51</v>
      </c>
    </row>
    <row r="306" spans="1:13" ht="13.5" x14ac:dyDescent="0.25">
      <c r="A306" s="4">
        <v>42451</v>
      </c>
      <c r="B306" s="2">
        <v>4.4816000000000003</v>
      </c>
      <c r="C306" s="2">
        <v>71.702526273584525</v>
      </c>
      <c r="D306" s="2">
        <v>-0.17097384636019886</v>
      </c>
      <c r="E306" s="2">
        <v>-5.1433151641986086E-2</v>
      </c>
      <c r="F306" s="2">
        <v>4.4483200000000007</v>
      </c>
      <c r="G306" s="2">
        <v>4.3600200000000005</v>
      </c>
      <c r="H306" s="2">
        <v>4.1484300000000003</v>
      </c>
      <c r="I306" s="2">
        <v>3.8447180000000003</v>
      </c>
      <c r="J306" s="2">
        <v>3.7311785</v>
      </c>
      <c r="K306" s="15" t="s">
        <v>47</v>
      </c>
      <c r="L306" s="15" t="s">
        <v>48</v>
      </c>
      <c r="M306" s="15" t="s">
        <v>51</v>
      </c>
    </row>
    <row r="307" spans="1:13" ht="13.5" x14ac:dyDescent="0.25">
      <c r="A307" s="4">
        <v>42452</v>
      </c>
      <c r="B307" s="2">
        <v>4.5316000000000001</v>
      </c>
      <c r="C307" s="2">
        <v>73.302603735817428</v>
      </c>
      <c r="D307" s="2">
        <v>-0.1549213572072432</v>
      </c>
      <c r="E307" s="2">
        <v>-6.4082437219011149E-2</v>
      </c>
      <c r="F307" s="2">
        <v>4.4549800000000008</v>
      </c>
      <c r="G307" s="2">
        <v>4.3875100000000007</v>
      </c>
      <c r="H307" s="2">
        <v>4.1838300000000004</v>
      </c>
      <c r="I307" s="2">
        <v>3.8655419999999987</v>
      </c>
      <c r="J307" s="2">
        <v>3.7343855000000001</v>
      </c>
      <c r="K307" s="15" t="s">
        <v>47</v>
      </c>
      <c r="L307" s="15" t="s">
        <v>48</v>
      </c>
      <c r="M307" s="15" t="s">
        <v>51</v>
      </c>
    </row>
    <row r="308" spans="1:13" ht="13.5" x14ac:dyDescent="0.25">
      <c r="A308" s="4">
        <v>42453</v>
      </c>
      <c r="B308" s="2">
        <v>4.5149999999999997</v>
      </c>
      <c r="C308" s="2">
        <v>71.850014013814416</v>
      </c>
      <c r="D308" s="2">
        <v>-0.15657457673461739</v>
      </c>
      <c r="E308" s="2">
        <v>-7.5604874621082507E-2</v>
      </c>
      <c r="F308" s="2">
        <v>4.4583200000000005</v>
      </c>
      <c r="G308" s="2">
        <v>4.4224999999999994</v>
      </c>
      <c r="H308" s="2">
        <v>4.2213200000000004</v>
      </c>
      <c r="I308" s="2">
        <v>3.8858679999999999</v>
      </c>
      <c r="J308" s="2">
        <v>3.7375094999999998</v>
      </c>
      <c r="K308" s="15" t="s">
        <v>47</v>
      </c>
      <c r="L308" s="15" t="s">
        <v>48</v>
      </c>
      <c r="M308" s="15" t="s">
        <v>51</v>
      </c>
    </row>
    <row r="309" spans="1:13" ht="13.5" x14ac:dyDescent="0.25">
      <c r="A309" s="4">
        <v>42454</v>
      </c>
      <c r="B309" s="2">
        <v>4.3817000000000004</v>
      </c>
      <c r="C309" s="2">
        <v>61.338537437592109</v>
      </c>
      <c r="D309" s="2">
        <v>-0.14507582192860458</v>
      </c>
      <c r="E309" s="2">
        <v>-8.5350778272769878E-2</v>
      </c>
      <c r="F309" s="2">
        <v>4.4533200000000006</v>
      </c>
      <c r="G309" s="2">
        <v>4.4408300000000001</v>
      </c>
      <c r="H309" s="2">
        <v>4.2521449999999996</v>
      </c>
      <c r="I309" s="2">
        <v>3.9026959999999984</v>
      </c>
      <c r="J309" s="2">
        <v>3.7399669999999992</v>
      </c>
      <c r="K309" s="15" t="s">
        <v>47</v>
      </c>
      <c r="L309" s="15" t="s">
        <v>48</v>
      </c>
      <c r="M309" s="15" t="s">
        <v>49</v>
      </c>
    </row>
    <row r="310" spans="1:13" ht="13.5" x14ac:dyDescent="0.25">
      <c r="A310" s="4">
        <v>42457</v>
      </c>
      <c r="B310" s="2">
        <v>4.415</v>
      </c>
      <c r="C310" s="2">
        <v>62.802562981577466</v>
      </c>
      <c r="D310" s="2">
        <v>-0.12615371121815411</v>
      </c>
      <c r="E310" s="2">
        <v>-8.9896674303677274E-2</v>
      </c>
      <c r="F310" s="2">
        <v>4.4649799999999997</v>
      </c>
      <c r="G310" s="2">
        <v>4.4541599999999999</v>
      </c>
      <c r="H310" s="2">
        <v>4.2854650000000003</v>
      </c>
      <c r="I310" s="2">
        <v>3.9201899999999994</v>
      </c>
      <c r="J310" s="2">
        <v>3.7430489999999992</v>
      </c>
      <c r="K310" s="15" t="s">
        <v>47</v>
      </c>
      <c r="L310" s="15" t="s">
        <v>48</v>
      </c>
      <c r="M310" s="15" t="s">
        <v>51</v>
      </c>
    </row>
    <row r="311" spans="1:13" ht="13.5" x14ac:dyDescent="0.25">
      <c r="A311" s="4">
        <v>42458</v>
      </c>
      <c r="B311" s="2">
        <v>4.3734000000000002</v>
      </c>
      <c r="C311" s="2">
        <v>59.758165112393002</v>
      </c>
      <c r="D311" s="2">
        <v>-8.1405576488107201E-2</v>
      </c>
      <c r="E311" s="2">
        <v>-8.9245523317538447E-2</v>
      </c>
      <c r="F311" s="2">
        <v>4.4433400000000001</v>
      </c>
      <c r="G311" s="2">
        <v>4.4458300000000008</v>
      </c>
      <c r="H311" s="2">
        <v>4.3112900000000005</v>
      </c>
      <c r="I311" s="2">
        <v>3.9376839999999986</v>
      </c>
      <c r="J311" s="2">
        <v>3.745922999999999</v>
      </c>
      <c r="K311" s="15" t="s">
        <v>47</v>
      </c>
      <c r="L311" s="15" t="s">
        <v>48</v>
      </c>
      <c r="M311" s="15" t="s">
        <v>49</v>
      </c>
    </row>
    <row r="312" spans="1:13" ht="13.5" x14ac:dyDescent="0.25">
      <c r="A312" s="4">
        <v>42459</v>
      </c>
      <c r="B312" s="2">
        <v>4.3817000000000004</v>
      </c>
      <c r="C312" s="2">
        <v>60.172996036523692</v>
      </c>
      <c r="D312" s="2">
        <v>-3.8684324759572952E-2</v>
      </c>
      <c r="E312" s="2">
        <v>-8.2005296592769394E-2</v>
      </c>
      <c r="F312" s="2">
        <v>4.4133599999999999</v>
      </c>
      <c r="G312" s="2">
        <v>4.4341700000000008</v>
      </c>
      <c r="H312" s="2">
        <v>4.3316999999999997</v>
      </c>
      <c r="I312" s="2">
        <v>3.9553439999999989</v>
      </c>
      <c r="J312" s="2">
        <v>3.749338499999999</v>
      </c>
      <c r="K312" s="15" t="s">
        <v>52</v>
      </c>
      <c r="L312" s="15" t="s">
        <v>50</v>
      </c>
      <c r="M312" s="15" t="s">
        <v>46</v>
      </c>
    </row>
    <row r="313" spans="1:13" ht="13.5" x14ac:dyDescent="0.25">
      <c r="A313" s="4">
        <v>42460</v>
      </c>
      <c r="B313" s="2">
        <v>4.3982999999999999</v>
      </c>
      <c r="C313" s="2">
        <v>61.0380607418683</v>
      </c>
      <c r="D313" s="2">
        <v>-4.6732662855406559E-3</v>
      </c>
      <c r="E313" s="2">
        <v>-6.4733671782424423E-2</v>
      </c>
      <c r="F313" s="2">
        <v>4.3900199999999998</v>
      </c>
      <c r="G313" s="2">
        <v>4.424170000000001</v>
      </c>
      <c r="H313" s="2">
        <v>4.3496100000000002</v>
      </c>
      <c r="I313" s="2">
        <v>3.9731699999999988</v>
      </c>
      <c r="J313" s="2">
        <v>3.7527119999999989</v>
      </c>
      <c r="K313" s="15" t="s">
        <v>52</v>
      </c>
      <c r="L313" s="15" t="s">
        <v>54</v>
      </c>
      <c r="M313" s="15" t="s">
        <v>46</v>
      </c>
    </row>
    <row r="314" spans="1:13" ht="13.5" x14ac:dyDescent="0.25">
      <c r="A314" s="4">
        <v>42461</v>
      </c>
      <c r="B314" s="2">
        <v>4.415</v>
      </c>
      <c r="C314" s="2">
        <v>61.933844209649266</v>
      </c>
      <c r="D314" s="2">
        <v>7.8370874053446116E-3</v>
      </c>
      <c r="E314" s="2">
        <v>-4.3738466858853652E-2</v>
      </c>
      <c r="F314" s="2">
        <v>4.3966799999999999</v>
      </c>
      <c r="G314" s="2">
        <v>4.4249999999999998</v>
      </c>
      <c r="H314" s="2">
        <v>4.3641900000000007</v>
      </c>
      <c r="I314" s="2">
        <v>3.9919959999999985</v>
      </c>
      <c r="J314" s="2">
        <v>3.7562524999999987</v>
      </c>
      <c r="K314" s="15" t="s">
        <v>47</v>
      </c>
      <c r="L314" s="15" t="s">
        <v>48</v>
      </c>
      <c r="M314" s="15" t="s">
        <v>51</v>
      </c>
    </row>
    <row r="315" spans="1:13" ht="13.5" x14ac:dyDescent="0.25">
      <c r="A315" s="4">
        <v>42464</v>
      </c>
      <c r="B315" s="2">
        <v>4.415</v>
      </c>
      <c r="C315" s="2">
        <v>61.933844209649266</v>
      </c>
      <c r="D315" s="2">
        <v>9.7624404405927123E-3</v>
      </c>
      <c r="E315" s="2">
        <v>-2.2472530801940782E-2</v>
      </c>
      <c r="F315" s="2">
        <v>4.3966799999999999</v>
      </c>
      <c r="G315" s="2">
        <v>4.4308299999999994</v>
      </c>
      <c r="H315" s="2">
        <v>4.3783500000000011</v>
      </c>
      <c r="I315" s="2">
        <v>4.0103219999999986</v>
      </c>
      <c r="J315" s="2">
        <v>3.7597929999999993</v>
      </c>
      <c r="K315" s="15" t="s">
        <v>47</v>
      </c>
      <c r="L315" s="15" t="s">
        <v>54</v>
      </c>
      <c r="M315" s="15" t="s">
        <v>54</v>
      </c>
    </row>
    <row r="316" spans="1:13" ht="13.5" x14ac:dyDescent="0.25">
      <c r="A316" s="4">
        <v>42465</v>
      </c>
      <c r="B316" s="2">
        <v>4.3650000000000002</v>
      </c>
      <c r="C316" s="2">
        <v>57.354992240420614</v>
      </c>
      <c r="D316" s="2">
        <v>3.3414355890537983E-2</v>
      </c>
      <c r="E316" s="2">
        <v>2.1141051140308072E-3</v>
      </c>
      <c r="F316" s="2">
        <v>4.3950000000000005</v>
      </c>
      <c r="G316" s="2">
        <v>4.4191699999999994</v>
      </c>
      <c r="H316" s="2">
        <v>4.3895950000000008</v>
      </c>
      <c r="I316" s="2">
        <v>4.0276479999999992</v>
      </c>
      <c r="J316" s="2">
        <v>3.7628749999999993</v>
      </c>
      <c r="K316" s="15" t="s">
        <v>47</v>
      </c>
      <c r="L316" s="15" t="s">
        <v>54</v>
      </c>
      <c r="M316" s="15" t="s">
        <v>49</v>
      </c>
    </row>
    <row r="317" spans="1:13" ht="13.5" x14ac:dyDescent="0.25">
      <c r="A317" s="4">
        <v>42466</v>
      </c>
      <c r="B317" s="2">
        <v>4.2651000000000003</v>
      </c>
      <c r="C317" s="2">
        <v>49.483311231104146</v>
      </c>
      <c r="D317" s="2">
        <v>6.7985351118950987E-2</v>
      </c>
      <c r="E317" s="2">
        <v>2.2959284004497642E-2</v>
      </c>
      <c r="F317" s="2">
        <v>4.3716799999999996</v>
      </c>
      <c r="G317" s="2">
        <v>4.3925200000000002</v>
      </c>
      <c r="H317" s="2">
        <v>4.3900150000000009</v>
      </c>
      <c r="I317" s="2">
        <v>4.0429759999999986</v>
      </c>
      <c r="J317" s="2">
        <v>3.7654574999999988</v>
      </c>
      <c r="K317" s="15" t="s">
        <v>52</v>
      </c>
      <c r="L317" s="15" t="s">
        <v>54</v>
      </c>
      <c r="M317" s="15" t="s">
        <v>46</v>
      </c>
    </row>
    <row r="318" spans="1:13" ht="13.5" x14ac:dyDescent="0.25">
      <c r="A318" s="4">
        <v>42467</v>
      </c>
      <c r="B318" s="2">
        <v>4.3650000000000002</v>
      </c>
      <c r="C318" s="2">
        <v>55.988333112579241</v>
      </c>
      <c r="D318" s="2">
        <v>8.7379317738146334E-2</v>
      </c>
      <c r="E318" s="2">
        <v>3.8947598893827082E-2</v>
      </c>
      <c r="F318" s="2">
        <v>4.3650199999999995</v>
      </c>
      <c r="G318" s="2">
        <v>4.3775200000000005</v>
      </c>
      <c r="H318" s="2">
        <v>4.40001</v>
      </c>
      <c r="I318" s="2">
        <v>4.0583039999999988</v>
      </c>
      <c r="J318" s="2">
        <v>3.7682064999999989</v>
      </c>
      <c r="K318" s="15" t="s">
        <v>52</v>
      </c>
      <c r="L318" s="15" t="s">
        <v>54</v>
      </c>
      <c r="M318" s="15" t="s">
        <v>46</v>
      </c>
    </row>
    <row r="319" spans="1:13" ht="13.5" x14ac:dyDescent="0.25">
      <c r="A319" s="4">
        <v>42468</v>
      </c>
      <c r="B319" s="2">
        <v>4.34</v>
      </c>
      <c r="C319" s="2">
        <v>54.110509846608807</v>
      </c>
      <c r="D319" s="2">
        <v>8.4631806482666327E-2</v>
      </c>
      <c r="E319" s="2">
        <v>4.8192400525809143E-2</v>
      </c>
      <c r="F319" s="2">
        <v>4.3500199999999998</v>
      </c>
      <c r="G319" s="2">
        <v>4.3733499999999994</v>
      </c>
      <c r="H319" s="2">
        <v>4.4070900000000011</v>
      </c>
      <c r="I319" s="2">
        <v>4.0729639999999998</v>
      </c>
      <c r="J319" s="2">
        <v>3.7707469999999987</v>
      </c>
      <c r="K319" s="15" t="s">
        <v>52</v>
      </c>
      <c r="L319" s="15" t="s">
        <v>50</v>
      </c>
      <c r="M319" s="15" t="s">
        <v>46</v>
      </c>
    </row>
    <row r="320" spans="1:13" ht="13.5" x14ac:dyDescent="0.25">
      <c r="A320" s="4">
        <v>42471</v>
      </c>
      <c r="B320" s="2">
        <v>4.2984</v>
      </c>
      <c r="C320" s="2">
        <v>51.042697433383807</v>
      </c>
      <c r="D320" s="2">
        <v>9.0194504997800351E-2</v>
      </c>
      <c r="E320" s="2">
        <v>5.0334321282960517E-2</v>
      </c>
      <c r="F320" s="2">
        <v>4.3267000000000007</v>
      </c>
      <c r="G320" s="2">
        <v>4.3616900000000003</v>
      </c>
      <c r="H320" s="2">
        <v>4.4079250000000005</v>
      </c>
      <c r="I320" s="2">
        <v>4.0867919999999991</v>
      </c>
      <c r="J320" s="2">
        <v>3.7730794999999988</v>
      </c>
      <c r="K320" s="15" t="s">
        <v>52</v>
      </c>
      <c r="L320" s="15" t="s">
        <v>50</v>
      </c>
      <c r="M320" s="15" t="s">
        <v>46</v>
      </c>
    </row>
    <row r="321" spans="1:13" ht="13.5" x14ac:dyDescent="0.25">
      <c r="A321" s="4">
        <v>42472</v>
      </c>
      <c r="B321" s="2">
        <v>4.3150000000000004</v>
      </c>
      <c r="C321" s="2">
        <v>52.207117915364989</v>
      </c>
      <c r="D321" s="2">
        <v>8.7224032267517515E-2</v>
      </c>
      <c r="E321" s="2">
        <v>4.4319909870822162E-2</v>
      </c>
      <c r="F321" s="2">
        <v>4.3167</v>
      </c>
      <c r="G321" s="2">
        <v>4.3558499999999993</v>
      </c>
      <c r="H321" s="2">
        <v>4.4008400000000005</v>
      </c>
      <c r="I321" s="2">
        <v>4.1009519999999977</v>
      </c>
      <c r="J321" s="2">
        <v>3.7752869999999996</v>
      </c>
      <c r="K321" s="15" t="s">
        <v>47</v>
      </c>
      <c r="L321" s="15" t="s">
        <v>54</v>
      </c>
      <c r="M321" s="15" t="s">
        <v>49</v>
      </c>
    </row>
    <row r="322" spans="1:13" ht="13.5" x14ac:dyDescent="0.25">
      <c r="A322" s="4">
        <v>42473</v>
      </c>
      <c r="B322" s="2">
        <v>4.3316999999999997</v>
      </c>
      <c r="C322" s="2">
        <v>53.40772078544525</v>
      </c>
      <c r="D322" s="2">
        <v>8.4608145857552941E-2</v>
      </c>
      <c r="E322" s="2">
        <v>3.2473065879888748E-2</v>
      </c>
      <c r="F322" s="2">
        <v>4.3300200000000002</v>
      </c>
      <c r="G322" s="2">
        <v>4.3508499999999994</v>
      </c>
      <c r="H322" s="2">
        <v>4.3925099999999997</v>
      </c>
      <c r="I322" s="2">
        <v>4.1151139999999993</v>
      </c>
      <c r="J322" s="2">
        <v>3.7775779999999992</v>
      </c>
      <c r="K322" s="15" t="s">
        <v>47</v>
      </c>
      <c r="L322" s="15" t="s">
        <v>48</v>
      </c>
      <c r="M322" s="15" t="s">
        <v>51</v>
      </c>
    </row>
    <row r="323" spans="1:13" ht="13.5" x14ac:dyDescent="0.25">
      <c r="A323" s="4">
        <v>42474</v>
      </c>
      <c r="B323" s="2">
        <v>4.29</v>
      </c>
      <c r="C323" s="2">
        <v>50.028198694756114</v>
      </c>
      <c r="D323" s="2">
        <v>8.7807002421168789E-2</v>
      </c>
      <c r="E323" s="2">
        <v>1.6845219921417881E-2</v>
      </c>
      <c r="F323" s="2">
        <v>4.3150199999999996</v>
      </c>
      <c r="G323" s="2">
        <v>4.34002</v>
      </c>
      <c r="H323" s="2">
        <v>4.3820950000000005</v>
      </c>
      <c r="I323" s="2">
        <v>4.1287739999999991</v>
      </c>
      <c r="J323" s="2">
        <v>3.7800349999999994</v>
      </c>
      <c r="K323" s="15" t="s">
        <v>47</v>
      </c>
      <c r="L323" s="15" t="s">
        <v>54</v>
      </c>
      <c r="M323" s="15" t="s">
        <v>49</v>
      </c>
    </row>
    <row r="324" spans="1:13" ht="13.5" x14ac:dyDescent="0.25">
      <c r="A324" s="4">
        <v>42475</v>
      </c>
      <c r="B324" s="2">
        <v>4.3316999999999997</v>
      </c>
      <c r="C324" s="2">
        <v>53.216288876119563</v>
      </c>
      <c r="D324" s="2">
        <v>9.0027109387864179E-2</v>
      </c>
      <c r="E324" s="2">
        <v>4.7852821020937467E-3</v>
      </c>
      <c r="F324" s="2">
        <v>4.3133600000000003</v>
      </c>
      <c r="G324" s="2">
        <v>4.33169</v>
      </c>
      <c r="H324" s="2">
        <v>4.3783450000000004</v>
      </c>
      <c r="I324" s="2">
        <v>4.1412699999999996</v>
      </c>
      <c r="J324" s="2">
        <v>3.7827004999999989</v>
      </c>
      <c r="K324" s="15" t="s">
        <v>47</v>
      </c>
      <c r="L324" s="15" t="s">
        <v>48</v>
      </c>
      <c r="M324" s="15" t="s">
        <v>49</v>
      </c>
    </row>
    <row r="325" spans="1:13" ht="13.5" x14ac:dyDescent="0.25">
      <c r="A325" s="4">
        <v>42478</v>
      </c>
      <c r="B325" s="2">
        <v>4.34</v>
      </c>
      <c r="C325" s="2">
        <v>53.847432472863957</v>
      </c>
      <c r="D325" s="2">
        <v>9.1075032402934575E-2</v>
      </c>
      <c r="E325" s="2">
        <v>-6.6742727519707949E-3</v>
      </c>
      <c r="F325" s="2">
        <v>4.3216799999999997</v>
      </c>
      <c r="G325" s="2">
        <v>4.3241899999999998</v>
      </c>
      <c r="H325" s="2">
        <v>4.37751</v>
      </c>
      <c r="I325" s="2">
        <v>4.1525980000000002</v>
      </c>
      <c r="J325" s="2">
        <v>3.7850329999999999</v>
      </c>
      <c r="K325" s="15" t="s">
        <v>47</v>
      </c>
      <c r="L325" s="15" t="s">
        <v>48</v>
      </c>
      <c r="M325" s="15" t="s">
        <v>51</v>
      </c>
    </row>
    <row r="326" spans="1:13" ht="13.5" x14ac:dyDescent="0.25">
      <c r="A326" s="4">
        <v>42479</v>
      </c>
      <c r="B326" s="2">
        <v>4.34</v>
      </c>
      <c r="C326" s="2">
        <v>53.847432472863943</v>
      </c>
      <c r="D326" s="2">
        <v>8.4020555763425264E-2</v>
      </c>
      <c r="E326" s="2">
        <v>-1.8906136780184955E-2</v>
      </c>
      <c r="F326" s="2">
        <v>4.3266799999999996</v>
      </c>
      <c r="G326" s="2">
        <v>4.3216899999999994</v>
      </c>
      <c r="H326" s="2">
        <v>4.3704300000000007</v>
      </c>
      <c r="I326" s="2">
        <v>4.163926</v>
      </c>
      <c r="J326" s="2">
        <v>3.7873654999999995</v>
      </c>
      <c r="K326" s="15" t="s">
        <v>47</v>
      </c>
      <c r="L326" s="15" t="s">
        <v>48</v>
      </c>
      <c r="M326" s="15" t="s">
        <v>51</v>
      </c>
    </row>
    <row r="327" spans="1:13" ht="13.5" x14ac:dyDescent="0.25">
      <c r="A327" s="4">
        <v>42480</v>
      </c>
      <c r="B327" s="2">
        <v>4.2317</v>
      </c>
      <c r="C327" s="2">
        <v>44.718142571083206</v>
      </c>
      <c r="D327" s="2">
        <v>7.0473936678187243E-2</v>
      </c>
      <c r="E327" s="2">
        <v>-2.6820954685235529E-2</v>
      </c>
      <c r="F327" s="2">
        <v>4.3066800000000001</v>
      </c>
      <c r="G327" s="2">
        <v>4.3183500000000006</v>
      </c>
      <c r="H327" s="2">
        <v>4.3554350000000008</v>
      </c>
      <c r="I327" s="2">
        <v>4.1752539999999998</v>
      </c>
      <c r="J327" s="2">
        <v>3.7891564999999998</v>
      </c>
      <c r="K327" s="15" t="s">
        <v>47</v>
      </c>
      <c r="L327" s="15" t="s">
        <v>54</v>
      </c>
      <c r="M327" s="15" t="s">
        <v>49</v>
      </c>
    </row>
    <row r="328" spans="1:13" ht="13.5" x14ac:dyDescent="0.25">
      <c r="A328" s="4">
        <v>42481</v>
      </c>
      <c r="B328" s="2">
        <v>4.4066999999999998</v>
      </c>
      <c r="C328" s="2">
        <v>57.312298018970971</v>
      </c>
      <c r="D328" s="2">
        <v>6.1844261478320561E-2</v>
      </c>
      <c r="E328" s="2">
        <v>-2.8105802333029339E-2</v>
      </c>
      <c r="F328" s="2">
        <v>4.3300200000000002</v>
      </c>
      <c r="G328" s="2">
        <v>4.3225199999999999</v>
      </c>
      <c r="H328" s="2">
        <v>4.3500200000000007</v>
      </c>
      <c r="I328" s="2">
        <v>4.1885820000000002</v>
      </c>
      <c r="J328" s="2">
        <v>3.7920304999999996</v>
      </c>
      <c r="K328" s="15" t="s">
        <v>47</v>
      </c>
      <c r="L328" s="15" t="s">
        <v>48</v>
      </c>
      <c r="M328" s="15" t="s">
        <v>51</v>
      </c>
    </row>
    <row r="329" spans="1:13" ht="13.5" x14ac:dyDescent="0.25">
      <c r="A329" s="4">
        <v>42482</v>
      </c>
      <c r="B329" s="2">
        <v>4.3316999999999997</v>
      </c>
      <c r="C329" s="2">
        <v>51.859463244932023</v>
      </c>
      <c r="D329" s="2">
        <v>5.5612530065566546E-2</v>
      </c>
      <c r="E329" s="2">
        <v>-2.3497318655517456E-2</v>
      </c>
      <c r="F329" s="2">
        <v>4.3300200000000002</v>
      </c>
      <c r="G329" s="2">
        <v>4.3216899999999994</v>
      </c>
      <c r="H329" s="2">
        <v>4.3475200000000003</v>
      </c>
      <c r="I329" s="2">
        <v>4.2000780000000004</v>
      </c>
      <c r="J329" s="2">
        <v>3.7945294999999994</v>
      </c>
      <c r="K329" s="15" t="s">
        <v>52</v>
      </c>
      <c r="L329" s="15" t="s">
        <v>50</v>
      </c>
      <c r="M329" s="15" t="s">
        <v>54</v>
      </c>
    </row>
    <row r="330" spans="1:13" ht="13.5" x14ac:dyDescent="0.25">
      <c r="A330" s="4">
        <v>42485</v>
      </c>
      <c r="B330" s="2">
        <v>4.2484000000000002</v>
      </c>
      <c r="C330" s="2">
        <v>46.560832292061548</v>
      </c>
      <c r="D330" s="2">
        <v>4.9961315653117566E-2</v>
      </c>
      <c r="E330" s="2">
        <v>-1.4561613761978481E-2</v>
      </c>
      <c r="F330" s="2">
        <v>4.3117000000000001</v>
      </c>
      <c r="G330" s="2">
        <v>4.3166899999999995</v>
      </c>
      <c r="H330" s="2">
        <v>4.3391900000000003</v>
      </c>
      <c r="I330" s="2">
        <v>4.2095740000000008</v>
      </c>
      <c r="J330" s="2">
        <v>3.7966120000000001</v>
      </c>
      <c r="K330" s="15" t="s">
        <v>52</v>
      </c>
      <c r="L330" s="15" t="s">
        <v>50</v>
      </c>
      <c r="M330" s="15" t="s">
        <v>46</v>
      </c>
    </row>
    <row r="331" spans="1:13" ht="13.5" x14ac:dyDescent="0.25">
      <c r="A331" s="4">
        <v>42486</v>
      </c>
      <c r="B331" s="2">
        <v>4.3483999999999998</v>
      </c>
      <c r="C331" s="2">
        <v>52.796076080871757</v>
      </c>
      <c r="D331" s="2">
        <v>4.0680605607431808E-2</v>
      </c>
      <c r="E331" s="2">
        <v>-3.3717180180281355E-3</v>
      </c>
      <c r="F331" s="2">
        <v>4.3133799999999995</v>
      </c>
      <c r="G331" s="2">
        <v>4.32003</v>
      </c>
      <c r="H331" s="2">
        <v>4.3379399999999997</v>
      </c>
      <c r="I331" s="2">
        <v>4.2207380000000008</v>
      </c>
      <c r="J331" s="2">
        <v>3.7991945</v>
      </c>
      <c r="K331" s="15" t="s">
        <v>47</v>
      </c>
      <c r="L331" s="15" t="s">
        <v>48</v>
      </c>
      <c r="M331" s="15" t="s">
        <v>51</v>
      </c>
    </row>
    <row r="332" spans="1:13" ht="13.5" x14ac:dyDescent="0.25">
      <c r="A332" s="4">
        <v>42487</v>
      </c>
      <c r="B332" s="2">
        <v>4.3316999999999997</v>
      </c>
      <c r="C332" s="2">
        <v>51.710956798494287</v>
      </c>
      <c r="D332" s="2">
        <v>3.6371438413717705E-2</v>
      </c>
      <c r="E332" s="2">
        <v>1.0605885075826046E-2</v>
      </c>
      <c r="F332" s="2">
        <v>4.33338</v>
      </c>
      <c r="G332" s="2">
        <v>4.32003</v>
      </c>
      <c r="H332" s="2">
        <v>4.3354400000000002</v>
      </c>
      <c r="I332" s="2">
        <v>4.2307340000000009</v>
      </c>
      <c r="J332" s="2">
        <v>3.8015684999999997</v>
      </c>
      <c r="K332" s="15" t="s">
        <v>47</v>
      </c>
      <c r="L332" s="15" t="s">
        <v>48</v>
      </c>
      <c r="M332" s="15" t="s">
        <v>51</v>
      </c>
    </row>
    <row r="333" spans="1:13" ht="13.5" x14ac:dyDescent="0.25">
      <c r="A333" s="4">
        <v>42488</v>
      </c>
      <c r="B333" s="2">
        <v>4.29</v>
      </c>
      <c r="C333" s="2">
        <v>49.002639310356521</v>
      </c>
      <c r="D333" s="2">
        <v>2.9254325217347166E-2</v>
      </c>
      <c r="E333" s="2">
        <v>2.4502642049997102E-2</v>
      </c>
      <c r="F333" s="2">
        <v>4.310039999999999</v>
      </c>
      <c r="G333" s="2">
        <v>4.32003</v>
      </c>
      <c r="H333" s="2">
        <v>4.3300250000000009</v>
      </c>
      <c r="I333" s="2">
        <v>4.237896000000001</v>
      </c>
      <c r="J333" s="2">
        <v>3.8037339999999995</v>
      </c>
      <c r="K333" s="15" t="s">
        <v>47</v>
      </c>
      <c r="L333" s="15" t="s">
        <v>48</v>
      </c>
      <c r="M333" s="15" t="s">
        <v>49</v>
      </c>
    </row>
    <row r="334" spans="1:13" ht="13.5" x14ac:dyDescent="0.25">
      <c r="A334" s="4">
        <v>42489</v>
      </c>
      <c r="B334" s="2">
        <v>4.29</v>
      </c>
      <c r="C334" s="2">
        <v>49.002639310356528</v>
      </c>
      <c r="D334" s="2">
        <v>2.9760241371559637E-2</v>
      </c>
      <c r="E334" s="2">
        <v>3.1070371707088394E-2</v>
      </c>
      <c r="F334" s="2">
        <v>4.3016999999999994</v>
      </c>
      <c r="G334" s="2">
        <v>4.3158599999999998</v>
      </c>
      <c r="H334" s="2">
        <v>4.3237750000000004</v>
      </c>
      <c r="I334" s="2">
        <v>4.2473920000000014</v>
      </c>
      <c r="J334" s="2">
        <v>3.8060244999999999</v>
      </c>
      <c r="K334" s="15" t="s">
        <v>47</v>
      </c>
      <c r="L334" s="15" t="s">
        <v>48</v>
      </c>
      <c r="M334" s="15" t="s">
        <v>49</v>
      </c>
    </row>
    <row r="335" spans="1:13" ht="13.5" x14ac:dyDescent="0.25">
      <c r="A335" s="4">
        <v>42492</v>
      </c>
      <c r="B335" s="2">
        <v>4.29</v>
      </c>
      <c r="C335" s="2">
        <v>49.002639310356521</v>
      </c>
      <c r="D335" s="2">
        <v>3.1569603129172563E-2</v>
      </c>
      <c r="E335" s="2">
        <v>3.1873974490066473E-2</v>
      </c>
      <c r="F335" s="2">
        <v>4.3100199999999997</v>
      </c>
      <c r="G335" s="2">
        <v>4.3108599999999999</v>
      </c>
      <c r="H335" s="2">
        <v>4.3175250000000016</v>
      </c>
      <c r="I335" s="2">
        <v>4.2580540000000004</v>
      </c>
      <c r="J335" s="2">
        <v>3.8083149999999995</v>
      </c>
      <c r="K335" s="15" t="s">
        <v>47</v>
      </c>
      <c r="L335" s="15" t="s">
        <v>48</v>
      </c>
      <c r="M335" s="15" t="s">
        <v>51</v>
      </c>
    </row>
    <row r="336" spans="1:13" ht="13.5" x14ac:dyDescent="0.25">
      <c r="A336" s="4">
        <v>42493</v>
      </c>
      <c r="B336" s="2">
        <v>4.3316999999999997</v>
      </c>
      <c r="C336" s="2">
        <v>52.133763767756832</v>
      </c>
      <c r="D336" s="2">
        <v>3.0108338373693755E-2</v>
      </c>
      <c r="E336" s="2">
        <v>3.2121926608931352E-2</v>
      </c>
      <c r="F336" s="2">
        <v>4.3066800000000001</v>
      </c>
      <c r="G336" s="2">
        <v>4.3100299999999994</v>
      </c>
      <c r="H336" s="2">
        <v>4.3158600000000007</v>
      </c>
      <c r="I336" s="2">
        <v>4.2695500000000006</v>
      </c>
      <c r="J336" s="2">
        <v>3.8108139999999988</v>
      </c>
      <c r="K336" s="15" t="s">
        <v>52</v>
      </c>
      <c r="L336" s="15" t="s">
        <v>54</v>
      </c>
      <c r="M336" s="15" t="s">
        <v>46</v>
      </c>
    </row>
    <row r="337" spans="1:13" ht="13.5" x14ac:dyDescent="0.25">
      <c r="A337" s="4">
        <v>42494</v>
      </c>
      <c r="B337" s="2">
        <v>4.3316999999999997</v>
      </c>
      <c r="C337" s="2">
        <v>52.133763767756825</v>
      </c>
      <c r="D337" s="2">
        <v>1.2053406290355895E-2</v>
      </c>
      <c r="E337" s="2">
        <v>2.9688673581416875E-2</v>
      </c>
      <c r="F337" s="2">
        <v>4.3066800000000001</v>
      </c>
      <c r="G337" s="2">
        <v>4.3200299999999991</v>
      </c>
      <c r="H337" s="2">
        <v>4.3191900000000008</v>
      </c>
      <c r="I337" s="2">
        <v>4.2797120000000008</v>
      </c>
      <c r="J337" s="2">
        <v>3.8133129999999982</v>
      </c>
      <c r="K337" s="15" t="s">
        <v>47</v>
      </c>
      <c r="L337" s="15" t="s">
        <v>54</v>
      </c>
      <c r="M337" s="15" t="s">
        <v>54</v>
      </c>
    </row>
    <row r="338" spans="1:13" ht="13.5" x14ac:dyDescent="0.25">
      <c r="A338" s="4">
        <v>42495</v>
      </c>
      <c r="B338" s="2">
        <v>4.2484000000000002</v>
      </c>
      <c r="C338" s="2">
        <v>45.641569410247378</v>
      </c>
      <c r="D338" s="2">
        <v>2.9724289629161404E-2</v>
      </c>
      <c r="E338" s="2">
        <v>2.5077402846317359E-2</v>
      </c>
      <c r="F338" s="2">
        <v>4.2983600000000006</v>
      </c>
      <c r="G338" s="2">
        <v>4.3041999999999989</v>
      </c>
      <c r="H338" s="2">
        <v>4.3133600000000012</v>
      </c>
      <c r="I338" s="2">
        <v>4.2893760000000007</v>
      </c>
      <c r="J338" s="2">
        <v>3.8152704999999982</v>
      </c>
      <c r="K338" s="15" t="s">
        <v>52</v>
      </c>
      <c r="L338" s="15" t="s">
        <v>50</v>
      </c>
      <c r="M338" s="15" t="s">
        <v>46</v>
      </c>
    </row>
    <row r="339" spans="1:13" ht="13.5" x14ac:dyDescent="0.25">
      <c r="A339" s="4">
        <v>42496</v>
      </c>
      <c r="B339" s="2">
        <v>4.1567999999999996</v>
      </c>
      <c r="C339" s="2">
        <v>39.775782042048995</v>
      </c>
      <c r="D339" s="2">
        <v>4.0280972705102336E-2</v>
      </c>
      <c r="E339" s="2">
        <v>2.2425965625691137E-2</v>
      </c>
      <c r="F339" s="2">
        <v>4.2717200000000002</v>
      </c>
      <c r="G339" s="2">
        <v>4.2867099999999985</v>
      </c>
      <c r="H339" s="2">
        <v>4.3041999999999998</v>
      </c>
      <c r="I339" s="2">
        <v>4.2972080000000004</v>
      </c>
      <c r="J339" s="2">
        <v>3.8167284999999982</v>
      </c>
      <c r="K339" s="15" t="s">
        <v>52</v>
      </c>
      <c r="L339" s="15" t="s">
        <v>50</v>
      </c>
      <c r="M339" s="15" t="s">
        <v>46</v>
      </c>
    </row>
    <row r="340" spans="1:13" ht="13.5" x14ac:dyDescent="0.25">
      <c r="A340" s="4">
        <v>42499</v>
      </c>
      <c r="B340" s="2">
        <v>4.1650999999999998</v>
      </c>
      <c r="C340" s="2">
        <v>40.521700903743223</v>
      </c>
      <c r="D340" s="2">
        <v>3.6655798787903038E-2</v>
      </c>
      <c r="E340" s="2">
        <v>1.8245095486384092E-2</v>
      </c>
      <c r="F340" s="2">
        <v>4.24674</v>
      </c>
      <c r="G340" s="2">
        <v>4.2783800000000003</v>
      </c>
      <c r="H340" s="2">
        <v>4.2975349999999999</v>
      </c>
      <c r="I340" s="2">
        <v>4.3055380000000012</v>
      </c>
      <c r="J340" s="2">
        <v>3.8182279999999982</v>
      </c>
      <c r="K340" s="15" t="s">
        <v>52</v>
      </c>
      <c r="L340" s="15" t="s">
        <v>50</v>
      </c>
      <c r="M340" s="15" t="s">
        <v>46</v>
      </c>
    </row>
    <row r="341" spans="1:13" ht="13.5" x14ac:dyDescent="0.25">
      <c r="A341" s="4">
        <v>42500</v>
      </c>
      <c r="B341" s="2">
        <v>4.1318000000000001</v>
      </c>
      <c r="C341" s="2">
        <v>38.463354783094601</v>
      </c>
      <c r="D341" s="2">
        <v>5.2198402712742009E-2</v>
      </c>
      <c r="E341" s="2">
        <v>1.5278403956947087E-2</v>
      </c>
      <c r="F341" s="2">
        <v>4.2067600000000001</v>
      </c>
      <c r="G341" s="2">
        <v>4.2567199999999996</v>
      </c>
      <c r="H341" s="2">
        <v>4.2883750000000003</v>
      </c>
      <c r="I341" s="2">
        <v>4.3110360000000014</v>
      </c>
      <c r="J341" s="2">
        <v>3.8195609999999984</v>
      </c>
      <c r="K341" s="15" t="s">
        <v>52</v>
      </c>
      <c r="L341" s="15" t="s">
        <v>50</v>
      </c>
      <c r="M341" s="15" t="s">
        <v>46</v>
      </c>
    </row>
    <row r="342" spans="1:13" ht="13.5" x14ac:dyDescent="0.25">
      <c r="A342" s="4">
        <v>42501</v>
      </c>
      <c r="B342" s="2">
        <v>4.0568</v>
      </c>
      <c r="C342" s="2">
        <v>34.244251734796421</v>
      </c>
      <c r="D342" s="2">
        <v>6.9235503762541839E-2</v>
      </c>
      <c r="E342" s="2">
        <v>1.0062948026220797E-2</v>
      </c>
      <c r="F342" s="2">
        <v>4.1517800000000005</v>
      </c>
      <c r="G342" s="2">
        <v>4.2292300000000003</v>
      </c>
      <c r="H342" s="2">
        <v>4.2746300000000002</v>
      </c>
      <c r="I342" s="2">
        <v>4.3127020000000007</v>
      </c>
      <c r="J342" s="2">
        <v>3.8204774999999982</v>
      </c>
      <c r="K342" s="15" t="s">
        <v>52</v>
      </c>
      <c r="L342" s="15" t="s">
        <v>50</v>
      </c>
      <c r="M342" s="15" t="s">
        <v>46</v>
      </c>
    </row>
    <row r="343" spans="1:13" ht="13.5" x14ac:dyDescent="0.25">
      <c r="A343" s="4">
        <v>42502</v>
      </c>
      <c r="B343" s="2">
        <v>4.1650999999999998</v>
      </c>
      <c r="C343" s="2">
        <v>43.826291048055388</v>
      </c>
      <c r="D343" s="2">
        <v>7.0489807960960604E-2</v>
      </c>
      <c r="E343" s="2">
        <v>7.5643748944141101E-3</v>
      </c>
      <c r="F343" s="2">
        <v>4.1351199999999997</v>
      </c>
      <c r="G343" s="2">
        <v>4.2167400000000006</v>
      </c>
      <c r="H343" s="2">
        <v>4.2683849999999994</v>
      </c>
      <c r="I343" s="2">
        <v>4.3152020000000011</v>
      </c>
      <c r="J343" s="2">
        <v>3.8222684999999985</v>
      </c>
      <c r="K343" s="15" t="s">
        <v>47</v>
      </c>
      <c r="L343" s="15" t="s">
        <v>48</v>
      </c>
      <c r="M343" s="15" t="s">
        <v>49</v>
      </c>
    </row>
    <row r="344" spans="1:13" ht="13.5" x14ac:dyDescent="0.25">
      <c r="A344" s="4">
        <v>42503</v>
      </c>
      <c r="B344" s="2">
        <v>4.1483999999999996</v>
      </c>
      <c r="C344" s="2">
        <v>42.790797720172748</v>
      </c>
      <c r="D344" s="2">
        <v>7.3329621131106748E-2</v>
      </c>
      <c r="E344" s="2">
        <v>7.0294384049778497E-3</v>
      </c>
      <c r="F344" s="2">
        <v>4.1334399999999993</v>
      </c>
      <c r="G344" s="2">
        <v>4.2025800000000002</v>
      </c>
      <c r="H344" s="2">
        <v>4.2592199999999991</v>
      </c>
      <c r="I344" s="2">
        <v>4.3157020000000008</v>
      </c>
      <c r="J344" s="2">
        <v>3.8239759999999983</v>
      </c>
      <c r="K344" s="15" t="s">
        <v>47</v>
      </c>
      <c r="L344" s="15" t="s">
        <v>48</v>
      </c>
      <c r="M344" s="15" t="s">
        <v>49</v>
      </c>
    </row>
    <row r="345" spans="1:13" ht="13.5" x14ac:dyDescent="0.25">
      <c r="A345" s="4">
        <v>42506</v>
      </c>
      <c r="B345" s="2">
        <v>4.1650999999999998</v>
      </c>
      <c r="C345" s="2">
        <v>44.210348454230051</v>
      </c>
      <c r="D345" s="2">
        <v>7.5095518958074869E-2</v>
      </c>
      <c r="E345" s="2">
        <v>8.2946709810777196E-3</v>
      </c>
      <c r="F345" s="2">
        <v>4.1334399999999993</v>
      </c>
      <c r="G345" s="2">
        <v>4.1900899999999996</v>
      </c>
      <c r="H345" s="2">
        <v>4.2504749999999989</v>
      </c>
      <c r="I345" s="2">
        <v>4.3163680000000006</v>
      </c>
      <c r="J345" s="2">
        <v>3.8252254999999993</v>
      </c>
      <c r="K345" s="15" t="s">
        <v>47</v>
      </c>
      <c r="L345" s="15" t="s">
        <v>48</v>
      </c>
      <c r="M345" s="15" t="s">
        <v>54</v>
      </c>
    </row>
    <row r="346" spans="1:13" ht="13.5" x14ac:dyDescent="0.25">
      <c r="A346" s="4">
        <v>42507</v>
      </c>
      <c r="B346" s="2">
        <v>4.1483999999999996</v>
      </c>
      <c r="C346" s="2">
        <v>43.059705028615369</v>
      </c>
      <c r="D346" s="2">
        <v>8.4699051227545397E-2</v>
      </c>
      <c r="E346" s="2">
        <v>1.1223496657555907E-2</v>
      </c>
      <c r="F346" s="2">
        <v>4.1367599999999998</v>
      </c>
      <c r="G346" s="2">
        <v>4.1717600000000008</v>
      </c>
      <c r="H346" s="2">
        <v>4.2408949999999983</v>
      </c>
      <c r="I346" s="2">
        <v>4.3165340000000008</v>
      </c>
      <c r="J346" s="2">
        <v>3.8261834999999991</v>
      </c>
      <c r="K346" s="15" t="s">
        <v>47</v>
      </c>
      <c r="L346" s="15" t="s">
        <v>48</v>
      </c>
      <c r="M346" s="15" t="s">
        <v>51</v>
      </c>
    </row>
    <row r="347" spans="1:13" ht="13.5" x14ac:dyDescent="0.25">
      <c r="A347" s="4">
        <v>42508</v>
      </c>
      <c r="B347" s="2">
        <v>4.1567999999999996</v>
      </c>
      <c r="C347" s="2">
        <v>43.851301796775076</v>
      </c>
      <c r="D347" s="2">
        <v>9.2724621510148708E-2</v>
      </c>
      <c r="E347" s="2">
        <v>1.5834377297880183E-2</v>
      </c>
      <c r="F347" s="2">
        <v>4.1567600000000002</v>
      </c>
      <c r="G347" s="2">
        <v>4.1542699999999995</v>
      </c>
      <c r="H347" s="2">
        <v>4.2371499999999989</v>
      </c>
      <c r="I347" s="2">
        <v>4.3145360000000013</v>
      </c>
      <c r="J347" s="2">
        <v>3.8271834999999981</v>
      </c>
      <c r="K347" s="15" t="s">
        <v>47</v>
      </c>
      <c r="L347" s="15" t="s">
        <v>48</v>
      </c>
      <c r="M347" s="15" t="s">
        <v>51</v>
      </c>
    </row>
    <row r="348" spans="1:13" ht="13.5" x14ac:dyDescent="0.25">
      <c r="A348" s="4">
        <v>42509</v>
      </c>
      <c r="B348" s="2">
        <v>4.1650999999999998</v>
      </c>
      <c r="C348" s="2">
        <v>44.669822842207999</v>
      </c>
      <c r="D348" s="2">
        <v>8.6518733594694197E-2</v>
      </c>
      <c r="E348" s="2">
        <v>2.1203048212922144E-2</v>
      </c>
      <c r="F348" s="2">
        <v>4.1567600000000002</v>
      </c>
      <c r="G348" s="2">
        <v>4.1459399999999995</v>
      </c>
      <c r="H348" s="2">
        <v>4.2250699999999988</v>
      </c>
      <c r="I348" s="2">
        <v>4.3145360000000013</v>
      </c>
      <c r="J348" s="2">
        <v>3.8284329999999978</v>
      </c>
      <c r="K348" s="15" t="s">
        <v>52</v>
      </c>
      <c r="L348" s="15" t="s">
        <v>54</v>
      </c>
      <c r="M348" s="15" t="s">
        <v>54</v>
      </c>
    </row>
    <row r="349" spans="1:13" ht="13.5" x14ac:dyDescent="0.25">
      <c r="A349" s="4">
        <v>42510</v>
      </c>
      <c r="B349" s="2">
        <v>4.1483999999999996</v>
      </c>
      <c r="C349" s="2">
        <v>43.302026487191988</v>
      </c>
      <c r="D349" s="2">
        <v>6.8764619317974507E-2</v>
      </c>
      <c r="E349" s="2">
        <v>2.3973564931470619E-2</v>
      </c>
      <c r="F349" s="2">
        <v>4.1567599999999993</v>
      </c>
      <c r="G349" s="2">
        <v>4.1451000000000002</v>
      </c>
      <c r="H349" s="2">
        <v>4.2159049999999993</v>
      </c>
      <c r="I349" s="2">
        <v>4.3135360000000018</v>
      </c>
      <c r="J349" s="2">
        <v>3.8299324999999977</v>
      </c>
      <c r="K349" s="15" t="s">
        <v>52</v>
      </c>
      <c r="L349" s="15" t="s">
        <v>50</v>
      </c>
      <c r="M349" s="15" t="s">
        <v>54</v>
      </c>
    </row>
    <row r="350" spans="1:13" ht="13.5" x14ac:dyDescent="0.25">
      <c r="A350" s="4">
        <v>42513</v>
      </c>
      <c r="B350" s="2">
        <v>4.1650999999999998</v>
      </c>
      <c r="C350" s="2">
        <v>45.111988228052617</v>
      </c>
      <c r="D350" s="2">
        <v>5.4206670875325713E-2</v>
      </c>
      <c r="E350" s="2">
        <v>2.5429351499605696E-2</v>
      </c>
      <c r="F350" s="2">
        <v>4.1567599999999993</v>
      </c>
      <c r="G350" s="2">
        <v>4.1451000000000002</v>
      </c>
      <c r="H350" s="2">
        <v>4.2117399999999998</v>
      </c>
      <c r="I350" s="2">
        <v>4.3112040000000009</v>
      </c>
      <c r="J350" s="2">
        <v>3.8313904999999981</v>
      </c>
      <c r="K350" s="15" t="s">
        <v>52</v>
      </c>
      <c r="L350" s="15" t="s">
        <v>50</v>
      </c>
      <c r="M350" s="15" t="s">
        <v>54</v>
      </c>
    </row>
    <row r="351" spans="1:13" ht="13.5" x14ac:dyDescent="0.25">
      <c r="A351" s="4">
        <v>42514</v>
      </c>
      <c r="B351" s="2">
        <v>4.2066999999999997</v>
      </c>
      <c r="C351" s="2">
        <v>49.44167132214735</v>
      </c>
      <c r="D351" s="2">
        <v>3.3978572569827392E-2</v>
      </c>
      <c r="E351" s="2">
        <v>2.7544823004651699E-2</v>
      </c>
      <c r="F351" s="2">
        <v>4.1684199999999993</v>
      </c>
      <c r="G351" s="2">
        <v>4.15259</v>
      </c>
      <c r="H351" s="2">
        <v>4.2046549999999998</v>
      </c>
      <c r="I351" s="2">
        <v>4.306204000000001</v>
      </c>
      <c r="J351" s="2">
        <v>3.8330564999999979</v>
      </c>
      <c r="K351" s="15" t="s">
        <v>52</v>
      </c>
      <c r="L351" s="15" t="s">
        <v>54</v>
      </c>
      <c r="M351" s="15" t="s">
        <v>53</v>
      </c>
    </row>
    <row r="352" spans="1:13" ht="13.5" x14ac:dyDescent="0.25">
      <c r="A352" s="4">
        <v>42515</v>
      </c>
      <c r="B352" s="2">
        <v>4.1650999999999998</v>
      </c>
      <c r="C352" s="2">
        <v>45.570461421609323</v>
      </c>
      <c r="D352" s="2">
        <v>8.4325858909339857E-3</v>
      </c>
      <c r="E352" s="2">
        <v>2.9480950213469401E-2</v>
      </c>
      <c r="F352" s="2">
        <v>4.1700799999999996</v>
      </c>
      <c r="G352" s="2">
        <v>4.1634200000000003</v>
      </c>
      <c r="H352" s="2">
        <v>4.1963249999999999</v>
      </c>
      <c r="I352" s="2">
        <v>4.2995400000000012</v>
      </c>
      <c r="J352" s="2">
        <v>3.834639499999998</v>
      </c>
      <c r="K352" s="15" t="s">
        <v>52</v>
      </c>
      <c r="L352" s="15" t="s">
        <v>54</v>
      </c>
      <c r="M352" s="15" t="s">
        <v>53</v>
      </c>
    </row>
    <row r="353" spans="1:13" ht="13.5" x14ac:dyDescent="0.25">
      <c r="A353" s="4">
        <v>42516</v>
      </c>
      <c r="B353" s="2">
        <v>4.1634000000000002</v>
      </c>
      <c r="C353" s="2">
        <v>45.413972591348404</v>
      </c>
      <c r="D353" s="2">
        <v>3.8751024713921112E-3</v>
      </c>
      <c r="E353" s="2">
        <v>2.9960367319770666E-2</v>
      </c>
      <c r="F353" s="2">
        <v>4.1697399999999991</v>
      </c>
      <c r="G353" s="2">
        <v>4.1632499999999997</v>
      </c>
      <c r="H353" s="2">
        <v>4.1899949999999997</v>
      </c>
      <c r="I353" s="2">
        <v>4.2928420000000012</v>
      </c>
      <c r="J353" s="2">
        <v>3.8362139999999982</v>
      </c>
      <c r="K353" s="15" t="s">
        <v>52</v>
      </c>
      <c r="L353" s="15" t="s">
        <v>54</v>
      </c>
      <c r="M353" s="15" t="s">
        <v>46</v>
      </c>
    </row>
    <row r="354" spans="1:13" ht="13.5" x14ac:dyDescent="0.25">
      <c r="A354" s="4">
        <v>42517</v>
      </c>
      <c r="B354" s="2">
        <v>3.9801000000000002</v>
      </c>
      <c r="C354" s="2">
        <v>32.467595091322679</v>
      </c>
      <c r="D354" s="2">
        <v>1.128818409458443E-2</v>
      </c>
      <c r="E354" s="2">
        <v>2.9316747984005229E-2</v>
      </c>
      <c r="F354" s="2">
        <v>4.1360799999999998</v>
      </c>
      <c r="G354" s="2">
        <v>4.14642</v>
      </c>
      <c r="H354" s="2">
        <v>4.1745000000000001</v>
      </c>
      <c r="I354" s="2">
        <v>4.2843100000000014</v>
      </c>
      <c r="J354" s="2">
        <v>3.8368719999999983</v>
      </c>
      <c r="K354" s="15" t="s">
        <v>47</v>
      </c>
      <c r="L354" s="15" t="s">
        <v>54</v>
      </c>
      <c r="M354" s="15" t="s">
        <v>49</v>
      </c>
    </row>
    <row r="355" spans="1:13" ht="13.5" x14ac:dyDescent="0.25">
      <c r="A355" s="4">
        <v>42520</v>
      </c>
      <c r="B355" s="2">
        <v>4.0934999999999997</v>
      </c>
      <c r="C355" s="2">
        <v>43.246751442763902</v>
      </c>
      <c r="D355" s="2">
        <v>1.3054693239881843E-2</v>
      </c>
      <c r="E355" s="2">
        <v>2.8040881298200607E-2</v>
      </c>
      <c r="F355" s="2">
        <v>4.1217600000000001</v>
      </c>
      <c r="G355" s="2">
        <v>4.1392599999999993</v>
      </c>
      <c r="H355" s="2">
        <v>4.1646749999999999</v>
      </c>
      <c r="I355" s="2">
        <v>4.279046000000001</v>
      </c>
      <c r="J355" s="2">
        <v>3.8379719999999988</v>
      </c>
      <c r="K355" s="15" t="s">
        <v>52</v>
      </c>
      <c r="L355" s="15" t="s">
        <v>54</v>
      </c>
      <c r="M355" s="15" t="s">
        <v>46</v>
      </c>
    </row>
    <row r="356" spans="1:13" ht="13.5" x14ac:dyDescent="0.25">
      <c r="A356" s="4">
        <v>42521</v>
      </c>
      <c r="B356" s="2">
        <v>4.1022999999999996</v>
      </c>
      <c r="C356" s="2">
        <v>43.993823989865895</v>
      </c>
      <c r="D356" s="2">
        <v>1.1884810738449936E-2</v>
      </c>
      <c r="E356" s="2">
        <v>2.464646425618976E-2</v>
      </c>
      <c r="F356" s="2">
        <v>4.1008800000000001</v>
      </c>
      <c r="G356" s="2">
        <v>4.1346499999999988</v>
      </c>
      <c r="H356" s="2">
        <v>4.1532050000000007</v>
      </c>
      <c r="I356" s="2">
        <v>4.271460000000002</v>
      </c>
      <c r="J356" s="2">
        <v>3.8391159999999984</v>
      </c>
      <c r="K356" s="15" t="s">
        <v>52</v>
      </c>
      <c r="L356" s="15" t="s">
        <v>54</v>
      </c>
      <c r="M356" s="15" t="s">
        <v>46</v>
      </c>
    </row>
    <row r="357" spans="1:13" ht="13.5" x14ac:dyDescent="0.25">
      <c r="A357" s="4">
        <v>42522</v>
      </c>
      <c r="B357" s="2">
        <v>4.0411999999999999</v>
      </c>
      <c r="C357" s="2">
        <v>40.051650846440133</v>
      </c>
      <c r="D357" s="2">
        <v>1.7176386434040403E-2</v>
      </c>
      <c r="E357" s="2">
        <v>1.8787372068317505E-2</v>
      </c>
      <c r="F357" s="2">
        <v>4.0760999999999994</v>
      </c>
      <c r="G357" s="2">
        <v>4.1230899999999995</v>
      </c>
      <c r="H357" s="2">
        <v>4.1386799999999999</v>
      </c>
      <c r="I357" s="2">
        <v>4.2616520000000016</v>
      </c>
      <c r="J357" s="2">
        <v>3.840079499999999</v>
      </c>
      <c r="K357" s="15" t="s">
        <v>47</v>
      </c>
      <c r="L357" s="15" t="s">
        <v>54</v>
      </c>
      <c r="M357" s="15" t="s">
        <v>49</v>
      </c>
    </row>
    <row r="358" spans="1:13" ht="13.5" x14ac:dyDescent="0.25">
      <c r="A358" s="4">
        <v>42523</v>
      </c>
      <c r="B358" s="2">
        <v>4.1459000000000001</v>
      </c>
      <c r="C358" s="2">
        <v>48.558147518427589</v>
      </c>
      <c r="D358" s="2">
        <v>1.5965211991166406E-2</v>
      </c>
      <c r="E358" s="2">
        <v>1.5354345027205089E-2</v>
      </c>
      <c r="F358" s="2">
        <v>4.0725999999999996</v>
      </c>
      <c r="G358" s="2">
        <v>4.1211699999999993</v>
      </c>
      <c r="H358" s="2">
        <v>4.1335550000000003</v>
      </c>
      <c r="I358" s="2">
        <v>4.2542700000000009</v>
      </c>
      <c r="J358" s="2">
        <v>3.8415664999999986</v>
      </c>
      <c r="K358" s="15" t="s">
        <v>47</v>
      </c>
      <c r="L358" s="15" t="s">
        <v>54</v>
      </c>
      <c r="M358" s="15" t="s">
        <v>49</v>
      </c>
    </row>
    <row r="359" spans="1:13" ht="13.5" x14ac:dyDescent="0.25">
      <c r="A359" s="4">
        <v>42524</v>
      </c>
      <c r="B359" s="2">
        <v>4.2157</v>
      </c>
      <c r="C359" s="2">
        <v>53.314250683681252</v>
      </c>
      <c r="D359" s="2">
        <v>7.3135486870210542E-3</v>
      </c>
      <c r="E359" s="2">
        <v>1.2423479108092359E-2</v>
      </c>
      <c r="F359" s="2">
        <v>4.1197199999999992</v>
      </c>
      <c r="G359" s="2">
        <v>4.1278999999999995</v>
      </c>
      <c r="H359" s="2">
        <v>4.1364999999999998</v>
      </c>
      <c r="I359" s="2">
        <v>4.2509500000000013</v>
      </c>
      <c r="J359" s="2">
        <v>3.8434854999999981</v>
      </c>
      <c r="K359" s="15" t="s">
        <v>47</v>
      </c>
      <c r="L359" s="15" t="s">
        <v>54</v>
      </c>
      <c r="M359" s="15" t="s">
        <v>51</v>
      </c>
    </row>
    <row r="360" spans="1:13" ht="13.5" x14ac:dyDescent="0.25">
      <c r="A360" s="4">
        <v>42527</v>
      </c>
      <c r="B360" s="2">
        <v>4.2157</v>
      </c>
      <c r="C360" s="2">
        <v>53.314250683681252</v>
      </c>
      <c r="D360" s="2">
        <v>2.2541139195340065E-3</v>
      </c>
      <c r="E360" s="2">
        <v>7.053822865518436E-3</v>
      </c>
      <c r="F360" s="2">
        <v>4.1441599999999994</v>
      </c>
      <c r="G360" s="2">
        <v>4.1329599999999989</v>
      </c>
      <c r="H360" s="2">
        <v>4.13903</v>
      </c>
      <c r="I360" s="2">
        <v>4.2469640000000011</v>
      </c>
      <c r="J360" s="2">
        <v>3.8454044999999981</v>
      </c>
      <c r="K360" s="15" t="s">
        <v>47</v>
      </c>
      <c r="L360" s="15" t="s">
        <v>54</v>
      </c>
      <c r="M360" s="15" t="s">
        <v>51</v>
      </c>
    </row>
    <row r="361" spans="1:13" ht="13.5" x14ac:dyDescent="0.25">
      <c r="A361" s="4">
        <v>42528</v>
      </c>
      <c r="B361" s="2">
        <v>4.1894999999999998</v>
      </c>
      <c r="C361" s="2">
        <v>51.251455513849812</v>
      </c>
      <c r="D361" s="2">
        <v>6.0285839573204214E-3</v>
      </c>
      <c r="E361" s="2">
        <v>3.2784251568746315E-3</v>
      </c>
      <c r="F361" s="2">
        <v>4.1616</v>
      </c>
      <c r="G361" s="2">
        <v>4.13124</v>
      </c>
      <c r="H361" s="2">
        <v>4.1419149999999991</v>
      </c>
      <c r="I361" s="2">
        <v>4.2432860000000012</v>
      </c>
      <c r="J361" s="2">
        <v>3.847192499999998</v>
      </c>
      <c r="K361" s="15" t="s">
        <v>47</v>
      </c>
      <c r="L361" s="15" t="s">
        <v>54</v>
      </c>
      <c r="M361" s="15" t="s">
        <v>51</v>
      </c>
    </row>
    <row r="362" spans="1:13" ht="13.5" x14ac:dyDescent="0.25">
      <c r="A362" s="4">
        <v>42529</v>
      </c>
      <c r="B362" s="2">
        <v>4.1546000000000003</v>
      </c>
      <c r="C362" s="2">
        <v>48.556397765061305</v>
      </c>
      <c r="D362" s="2">
        <v>5.2982845970976911E-3</v>
      </c>
      <c r="E362" s="2">
        <v>8.3049598150204858E-4</v>
      </c>
      <c r="F362" s="2">
        <v>4.1842799999999993</v>
      </c>
      <c r="G362" s="2">
        <v>4.1301900000000007</v>
      </c>
      <c r="H362" s="2">
        <v>4.1468049999999996</v>
      </c>
      <c r="I362" s="2">
        <v>4.2387440000000005</v>
      </c>
      <c r="J362" s="2">
        <v>3.8488059999999984</v>
      </c>
      <c r="K362" s="15" t="s">
        <v>47</v>
      </c>
      <c r="L362" s="15" t="s">
        <v>54</v>
      </c>
      <c r="M362" s="15" t="s">
        <v>51</v>
      </c>
    </row>
    <row r="363" spans="1:13" ht="13.5" x14ac:dyDescent="0.25">
      <c r="A363" s="4">
        <v>42530</v>
      </c>
      <c r="B363" s="2">
        <v>4.1546000000000003</v>
      </c>
      <c r="C363" s="2">
        <v>48.556397765061298</v>
      </c>
      <c r="D363" s="2">
        <v>4.5238530801468002E-3</v>
      </c>
      <c r="E363" s="2">
        <v>3.042208726859244E-4</v>
      </c>
      <c r="F363" s="2">
        <v>4.186020000000001</v>
      </c>
      <c r="G363" s="2">
        <v>4.1293100000000003</v>
      </c>
      <c r="H363" s="2">
        <v>4.1462799999999991</v>
      </c>
      <c r="I363" s="2">
        <v>4.2338700000000014</v>
      </c>
      <c r="J363" s="2">
        <v>3.8504194999999983</v>
      </c>
      <c r="K363" s="15" t="s">
        <v>52</v>
      </c>
      <c r="L363" s="15" t="s">
        <v>54</v>
      </c>
      <c r="M363" s="15" t="s">
        <v>53</v>
      </c>
    </row>
    <row r="364" spans="1:13" ht="13.5" x14ac:dyDescent="0.25">
      <c r="A364" s="4">
        <v>42531</v>
      </c>
      <c r="B364" s="2">
        <v>4.2332000000000001</v>
      </c>
      <c r="C364" s="2">
        <v>54.768886787167716</v>
      </c>
      <c r="D364" s="2">
        <v>-3.0056386462536722E-2</v>
      </c>
      <c r="E364" s="2">
        <v>1.4843958491873644E-3</v>
      </c>
      <c r="F364" s="2">
        <v>4.1895199999999999</v>
      </c>
      <c r="G364" s="2">
        <v>4.1546199999999995</v>
      </c>
      <c r="H364" s="2">
        <v>4.1505199999999993</v>
      </c>
      <c r="I364" s="2">
        <v>4.2302340000000012</v>
      </c>
      <c r="J364" s="2">
        <v>3.8524259999999981</v>
      </c>
      <c r="K364" s="15" t="s">
        <v>47</v>
      </c>
      <c r="L364" s="15" t="s">
        <v>48</v>
      </c>
      <c r="M364" s="15" t="s">
        <v>51</v>
      </c>
    </row>
    <row r="365" spans="1:13" ht="13.5" x14ac:dyDescent="0.25">
      <c r="A365" s="4">
        <v>42534</v>
      </c>
      <c r="B365" s="2">
        <v>4.1546000000000003</v>
      </c>
      <c r="C365" s="2">
        <v>48.465786579595644</v>
      </c>
      <c r="D365" s="2">
        <v>-3.6422598224325142E-2</v>
      </c>
      <c r="E365" s="2">
        <v>5.2541493544060918E-4</v>
      </c>
      <c r="F365" s="2">
        <v>4.1773000000000007</v>
      </c>
      <c r="G365" s="2">
        <v>4.1607299999999992</v>
      </c>
      <c r="H365" s="2">
        <v>4.1499949999999988</v>
      </c>
      <c r="I365" s="2">
        <v>4.2250260000000006</v>
      </c>
      <c r="J365" s="2">
        <v>3.8540394999999976</v>
      </c>
      <c r="K365" s="15" t="s">
        <v>47</v>
      </c>
      <c r="L365" s="15" t="s">
        <v>48</v>
      </c>
      <c r="M365" s="15" t="s">
        <v>49</v>
      </c>
    </row>
    <row r="366" spans="1:13" ht="13.5" x14ac:dyDescent="0.25">
      <c r="A366" s="4">
        <v>42535</v>
      </c>
      <c r="B366" s="2">
        <v>4.1546000000000003</v>
      </c>
      <c r="C366" s="2">
        <v>48.465786579595651</v>
      </c>
      <c r="D366" s="2">
        <v>-4.033774877017926E-2</v>
      </c>
      <c r="E366" s="2">
        <v>-5.6778073326345076E-4</v>
      </c>
      <c r="F366" s="2">
        <v>4.1703200000000011</v>
      </c>
      <c r="G366" s="2">
        <v>4.165960000000001</v>
      </c>
      <c r="H366" s="2">
        <v>4.1503049999999995</v>
      </c>
      <c r="I366" s="2">
        <v>4.2208179999999995</v>
      </c>
      <c r="J366" s="2">
        <v>3.8556114999999975</v>
      </c>
      <c r="K366" s="15" t="s">
        <v>47</v>
      </c>
      <c r="L366" s="15" t="s">
        <v>48</v>
      </c>
      <c r="M366" s="15" t="s">
        <v>49</v>
      </c>
    </row>
    <row r="367" spans="1:13" ht="13.5" x14ac:dyDescent="0.25">
      <c r="A367" s="4">
        <v>42536</v>
      </c>
      <c r="B367" s="2">
        <v>4.1546000000000003</v>
      </c>
      <c r="C367" s="2">
        <v>48.465786579595644</v>
      </c>
      <c r="D367" s="2">
        <v>-5.2941496362854501E-2</v>
      </c>
      <c r="E367" s="2">
        <v>-1.7915696247590462E-3</v>
      </c>
      <c r="F367" s="2">
        <v>4.1703200000000011</v>
      </c>
      <c r="G367" s="2">
        <v>4.1773000000000007</v>
      </c>
      <c r="H367" s="2">
        <v>4.1501949999999992</v>
      </c>
      <c r="I367" s="2">
        <v>4.2186079999999997</v>
      </c>
      <c r="J367" s="2">
        <v>3.8571834999999974</v>
      </c>
      <c r="K367" s="15" t="s">
        <v>47</v>
      </c>
      <c r="L367" s="15" t="s">
        <v>48</v>
      </c>
      <c r="M367" s="15" t="s">
        <v>54</v>
      </c>
    </row>
    <row r="368" spans="1:13" ht="13.5" x14ac:dyDescent="0.25">
      <c r="A368" s="4">
        <v>42537</v>
      </c>
      <c r="B368" s="2">
        <v>4.1546000000000003</v>
      </c>
      <c r="C368" s="2">
        <v>48.465786579595651</v>
      </c>
      <c r="D368" s="2">
        <v>-4.7397520871499843E-2</v>
      </c>
      <c r="E368" s="2">
        <v>-5.9709697348040687E-3</v>
      </c>
      <c r="F368" s="2">
        <v>4.1703200000000011</v>
      </c>
      <c r="G368" s="2">
        <v>4.1781700000000006</v>
      </c>
      <c r="H368" s="2">
        <v>4.1496700000000004</v>
      </c>
      <c r="I368" s="2">
        <v>4.2143999999999986</v>
      </c>
      <c r="J368" s="2">
        <v>3.8587139999999973</v>
      </c>
      <c r="K368" s="15" t="s">
        <v>47</v>
      </c>
      <c r="L368" s="15" t="s">
        <v>48</v>
      </c>
      <c r="M368" s="15" t="s">
        <v>54</v>
      </c>
    </row>
    <row r="369" spans="1:13" ht="13.5" x14ac:dyDescent="0.25">
      <c r="A369" s="4">
        <v>42538</v>
      </c>
      <c r="B369" s="2">
        <v>4.1721000000000004</v>
      </c>
      <c r="C369" s="2">
        <v>50.182724170712667</v>
      </c>
      <c r="D369" s="2">
        <v>-3.3170787698825421E-2</v>
      </c>
      <c r="E369" s="2">
        <v>-8.682326341339518E-3</v>
      </c>
      <c r="F369" s="2">
        <v>4.1581000000000001</v>
      </c>
      <c r="G369" s="2">
        <v>4.1738100000000014</v>
      </c>
      <c r="H369" s="2">
        <v>4.1508550000000008</v>
      </c>
      <c r="I369" s="2">
        <v>4.2110419999999982</v>
      </c>
      <c r="J369" s="2">
        <v>3.8603734999999979</v>
      </c>
      <c r="K369" s="15" t="s">
        <v>47</v>
      </c>
      <c r="L369" s="15" t="s">
        <v>54</v>
      </c>
      <c r="M369" s="15" t="s">
        <v>49</v>
      </c>
    </row>
    <row r="370" spans="1:13" ht="13.5" x14ac:dyDescent="0.25">
      <c r="A370" s="4">
        <v>42541</v>
      </c>
      <c r="B370" s="2">
        <v>4.1894999999999998</v>
      </c>
      <c r="C370" s="2">
        <v>51.898701481269057</v>
      </c>
      <c r="D370" s="2">
        <v>-2.2438494897455641E-2</v>
      </c>
      <c r="E370" s="2">
        <v>-8.5984567558368488E-3</v>
      </c>
      <c r="F370" s="2">
        <v>4.1650799999999997</v>
      </c>
      <c r="G370" s="2">
        <v>4.1711900000000011</v>
      </c>
      <c r="H370" s="2">
        <v>4.152075</v>
      </c>
      <c r="I370" s="2">
        <v>4.2088639999999984</v>
      </c>
      <c r="J370" s="2">
        <v>3.8621614999999974</v>
      </c>
      <c r="K370" s="15" t="s">
        <v>47</v>
      </c>
      <c r="L370" s="15" t="s">
        <v>48</v>
      </c>
      <c r="M370" s="15" t="s">
        <v>51</v>
      </c>
    </row>
    <row r="371" spans="1:13" ht="13.5" x14ac:dyDescent="0.25">
      <c r="A371" s="4">
        <v>42542</v>
      </c>
      <c r="B371" s="2">
        <v>4.2332000000000001</v>
      </c>
      <c r="C371" s="2">
        <v>55.998097649688688</v>
      </c>
      <c r="D371" s="2">
        <v>-2.0743524812081304E-2</v>
      </c>
      <c r="E371" s="2">
        <v>-6.5567372350640975E-3</v>
      </c>
      <c r="F371" s="2">
        <v>4.1807999999999996</v>
      </c>
      <c r="G371" s="2">
        <v>4.1755600000000017</v>
      </c>
      <c r="H371" s="2">
        <v>4.1534000000000004</v>
      </c>
      <c r="I371" s="2">
        <v>4.207227999999998</v>
      </c>
      <c r="J371" s="2">
        <v>3.8641679999999976</v>
      </c>
      <c r="K371" s="15" t="s">
        <v>47</v>
      </c>
      <c r="L371" s="15" t="s">
        <v>48</v>
      </c>
      <c r="M371" s="15" t="s">
        <v>51</v>
      </c>
    </row>
    <row r="372" spans="1:13" ht="13.5" x14ac:dyDescent="0.25">
      <c r="A372" s="4">
        <v>42543</v>
      </c>
      <c r="B372" s="2">
        <v>4.2767999999999997</v>
      </c>
      <c r="C372" s="2">
        <v>59.689341361804686</v>
      </c>
      <c r="D372" s="2">
        <v>-2.8276029448187856E-2</v>
      </c>
      <c r="E372" s="2">
        <v>-3.4138076391765229E-3</v>
      </c>
      <c r="F372" s="2">
        <v>4.2052400000000008</v>
      </c>
      <c r="G372" s="2">
        <v>4.1877800000000018</v>
      </c>
      <c r="H372" s="2">
        <v>4.1589849999999995</v>
      </c>
      <c r="I372" s="2">
        <v>4.206129999999999</v>
      </c>
      <c r="J372" s="2">
        <v>3.8663924999999977</v>
      </c>
      <c r="K372" s="15" t="s">
        <v>47</v>
      </c>
      <c r="L372" s="15" t="s">
        <v>48</v>
      </c>
      <c r="M372" s="15" t="s">
        <v>51</v>
      </c>
    </row>
    <row r="373" spans="1:13" ht="13.5" x14ac:dyDescent="0.25">
      <c r="A373" s="4">
        <v>42544</v>
      </c>
      <c r="B373" s="2">
        <v>4.2767999999999997</v>
      </c>
      <c r="C373" s="2">
        <v>59.689341361804686</v>
      </c>
      <c r="D373" s="2">
        <v>-3.524792305826363E-2</v>
      </c>
      <c r="E373" s="2">
        <v>-3.5595180487811968E-3</v>
      </c>
      <c r="F373" s="2">
        <v>4.2296800000000001</v>
      </c>
      <c r="G373" s="2">
        <v>4.2000000000000011</v>
      </c>
      <c r="H373" s="2">
        <v>4.1646549999999998</v>
      </c>
      <c r="I373" s="2">
        <v>4.2058659999999994</v>
      </c>
      <c r="J373" s="2">
        <v>3.8686169999999978</v>
      </c>
      <c r="K373" s="15" t="s">
        <v>47</v>
      </c>
      <c r="L373" s="15" t="s">
        <v>48</v>
      </c>
      <c r="M373" s="15" t="s">
        <v>51</v>
      </c>
    </row>
    <row r="374" spans="1:13" ht="13.5" x14ac:dyDescent="0.25">
      <c r="A374" s="4">
        <v>42545</v>
      </c>
      <c r="B374" s="2">
        <v>4.3640999999999996</v>
      </c>
      <c r="C374" s="2">
        <v>66.261704182954929</v>
      </c>
      <c r="D374" s="2">
        <v>-3.6075498700822273E-2</v>
      </c>
      <c r="E374" s="2">
        <v>-5.9396789291338604E-3</v>
      </c>
      <c r="F374" s="2">
        <v>4.2680799999999994</v>
      </c>
      <c r="G374" s="2">
        <v>4.2130900000000002</v>
      </c>
      <c r="H374" s="2">
        <v>4.1838549999999994</v>
      </c>
      <c r="I374" s="2">
        <v>4.2065139999999994</v>
      </c>
      <c r="J374" s="2">
        <v>3.8712779999999971</v>
      </c>
      <c r="K374" s="15" t="s">
        <v>47</v>
      </c>
      <c r="L374" s="15" t="s">
        <v>48</v>
      </c>
      <c r="M374" s="15" t="s">
        <v>51</v>
      </c>
    </row>
    <row r="375" spans="1:13" ht="13.5" x14ac:dyDescent="0.25">
      <c r="A375" s="4">
        <v>42548</v>
      </c>
      <c r="B375" s="2">
        <v>4.3205</v>
      </c>
      <c r="C375" s="2">
        <v>60.919563193655378</v>
      </c>
      <c r="D375" s="2">
        <v>-4.6667183335865836E-2</v>
      </c>
      <c r="E375" s="2">
        <v>-5.705915023796429E-3</v>
      </c>
      <c r="F375" s="2">
        <v>4.2942799999999997</v>
      </c>
      <c r="G375" s="2">
        <v>4.2296800000000001</v>
      </c>
      <c r="H375" s="2">
        <v>4.1952049999999996</v>
      </c>
      <c r="I375" s="2">
        <v>4.206124</v>
      </c>
      <c r="J375" s="2">
        <v>3.8737209999999975</v>
      </c>
      <c r="K375" s="15" t="s">
        <v>47</v>
      </c>
      <c r="L375" s="15" t="s">
        <v>54</v>
      </c>
      <c r="M375" s="15" t="s">
        <v>51</v>
      </c>
    </row>
    <row r="376" spans="1:13" ht="13.5" x14ac:dyDescent="0.25">
      <c r="A376" s="4">
        <v>42549</v>
      </c>
      <c r="B376" s="2">
        <v>4.2767999999999997</v>
      </c>
      <c r="C376" s="2">
        <v>56.042587883120277</v>
      </c>
      <c r="D376" s="2">
        <v>-5.3087253254081368E-2</v>
      </c>
      <c r="E376" s="2">
        <v>-3.5703649959157096E-3</v>
      </c>
      <c r="F376" s="2">
        <v>4.3029999999999999</v>
      </c>
      <c r="G376" s="2">
        <v>4.2419000000000002</v>
      </c>
      <c r="H376" s="2">
        <v>4.2039299999999997</v>
      </c>
      <c r="I376" s="2">
        <v>4.2048599999999992</v>
      </c>
      <c r="J376" s="2">
        <v>3.875945499999998</v>
      </c>
      <c r="K376" s="15" t="s">
        <v>52</v>
      </c>
      <c r="L376" s="15" t="s">
        <v>54</v>
      </c>
      <c r="M376" s="15" t="s">
        <v>53</v>
      </c>
    </row>
    <row r="377" spans="1:13" ht="13.5" x14ac:dyDescent="0.25">
      <c r="A377" s="4">
        <v>42550</v>
      </c>
      <c r="B377" s="2">
        <v>4.2767999999999997</v>
      </c>
      <c r="C377" s="2">
        <v>56.042587883120277</v>
      </c>
      <c r="D377" s="2">
        <v>-5.8904832212750335E-2</v>
      </c>
      <c r="E377" s="2">
        <v>4.4141044063523201E-4</v>
      </c>
      <c r="F377" s="2">
        <v>4.3029999999999999</v>
      </c>
      <c r="G377" s="2">
        <v>4.2541200000000012</v>
      </c>
      <c r="H377" s="2">
        <v>4.2157099999999996</v>
      </c>
      <c r="I377" s="2">
        <v>4.205762</v>
      </c>
      <c r="J377" s="2">
        <v>3.8781699999999977</v>
      </c>
      <c r="K377" s="15" t="s">
        <v>52</v>
      </c>
      <c r="L377" s="15" t="s">
        <v>50</v>
      </c>
      <c r="M377" s="15" t="s">
        <v>54</v>
      </c>
    </row>
    <row r="378" spans="1:13" ht="13.5" x14ac:dyDescent="0.25">
      <c r="A378" s="4">
        <v>42551</v>
      </c>
      <c r="B378" s="2">
        <v>4.2767999999999997</v>
      </c>
      <c r="C378" s="2">
        <v>56.042587883120277</v>
      </c>
      <c r="D378" s="2">
        <v>-6.4184076898741615E-2</v>
      </c>
      <c r="E378" s="2">
        <v>4.9450371407827867E-3</v>
      </c>
      <c r="F378" s="2">
        <v>4.3029999999999999</v>
      </c>
      <c r="G378" s="2">
        <v>4.2663400000000005</v>
      </c>
      <c r="H378" s="2">
        <v>4.2222549999999988</v>
      </c>
      <c r="I378" s="2">
        <v>4.2031640000000001</v>
      </c>
      <c r="J378" s="2">
        <v>3.8808109999999978</v>
      </c>
      <c r="K378" s="15" t="s">
        <v>52</v>
      </c>
      <c r="L378" s="15" t="s">
        <v>50</v>
      </c>
      <c r="M378" s="15" t="s">
        <v>54</v>
      </c>
    </row>
    <row r="379" spans="1:13" ht="13.5" x14ac:dyDescent="0.25">
      <c r="A379" s="4">
        <v>42552</v>
      </c>
      <c r="B379" s="2">
        <v>4.2767999999999997</v>
      </c>
      <c r="C379" s="2">
        <v>56.042587883120277</v>
      </c>
      <c r="D379" s="2">
        <v>-6.6289079693762964E-2</v>
      </c>
      <c r="E379" s="2">
        <v>9.6146596158474869E-3</v>
      </c>
      <c r="F379" s="2">
        <v>4.2855400000000001</v>
      </c>
      <c r="G379" s="2">
        <v>4.2768100000000002</v>
      </c>
      <c r="H379" s="2">
        <v>4.2253099999999995</v>
      </c>
      <c r="I379" s="2">
        <v>4.2020660000000003</v>
      </c>
      <c r="J379" s="2">
        <v>3.8838684999999979</v>
      </c>
      <c r="K379" s="15" t="s">
        <v>52</v>
      </c>
      <c r="L379" s="15" t="s">
        <v>50</v>
      </c>
      <c r="M379" s="15" t="s">
        <v>46</v>
      </c>
    </row>
    <row r="380" spans="1:13" ht="13.5" x14ac:dyDescent="0.25">
      <c r="A380" s="4">
        <v>42555</v>
      </c>
      <c r="B380" s="2">
        <v>4.2767999999999997</v>
      </c>
      <c r="C380" s="2">
        <v>56.042587883120277</v>
      </c>
      <c r="D380" s="2">
        <v>-6.5699106616428971E-2</v>
      </c>
      <c r="E380" s="2">
        <v>1.2177462402159805E-2</v>
      </c>
      <c r="F380" s="2">
        <v>4.2767999999999997</v>
      </c>
      <c r="G380" s="2">
        <v>4.2855400000000001</v>
      </c>
      <c r="H380" s="2">
        <v>4.2283649999999993</v>
      </c>
      <c r="I380" s="2">
        <v>4.2026340000000006</v>
      </c>
      <c r="J380" s="2">
        <v>3.8869259999999981</v>
      </c>
      <c r="K380" s="15" t="s">
        <v>52</v>
      </c>
      <c r="L380" s="15" t="s">
        <v>54</v>
      </c>
      <c r="M380" s="15" t="s">
        <v>46</v>
      </c>
    </row>
    <row r="381" spans="1:13" ht="13.5" x14ac:dyDescent="0.25">
      <c r="A381" s="4">
        <v>42559</v>
      </c>
      <c r="B381" s="2">
        <v>4.2767999999999997</v>
      </c>
      <c r="C381" s="2">
        <v>56.042587883120277</v>
      </c>
      <c r="D381" s="2">
        <v>-5.8759964101521511E-2</v>
      </c>
      <c r="E381" s="2">
        <v>1.2206368115208767E-2</v>
      </c>
      <c r="F381" s="2">
        <v>4.2767999999999997</v>
      </c>
      <c r="G381" s="2">
        <v>4.2899000000000012</v>
      </c>
      <c r="H381" s="2">
        <v>4.2327300000000001</v>
      </c>
      <c r="I381" s="2">
        <v>4.2012020000000003</v>
      </c>
      <c r="J381" s="2">
        <v>3.8899834999999983</v>
      </c>
      <c r="K381" s="15" t="s">
        <v>54</v>
      </c>
      <c r="L381" s="15" t="s">
        <v>54</v>
      </c>
      <c r="M381" s="15" t="s">
        <v>54</v>
      </c>
    </row>
    <row r="382" spans="1:13" ht="13.5" x14ac:dyDescent="0.25">
      <c r="A382" s="4">
        <v>42562</v>
      </c>
      <c r="B382" s="2">
        <v>4.2767999999999997</v>
      </c>
      <c r="C382" s="2">
        <v>56.042587883120277</v>
      </c>
      <c r="D382" s="2">
        <v>-4.6442858551648314E-2</v>
      </c>
      <c r="E382" s="2">
        <v>1.0617740165208788E-2</v>
      </c>
      <c r="F382" s="2">
        <v>4.2767999999999997</v>
      </c>
      <c r="G382" s="2">
        <v>4.2899000000000012</v>
      </c>
      <c r="H382" s="2">
        <v>4.2388399999999997</v>
      </c>
      <c r="I382" s="2">
        <v>4.2001040000000014</v>
      </c>
      <c r="J382" s="2">
        <v>3.8930409999999984</v>
      </c>
      <c r="K382" s="15" t="s">
        <v>54</v>
      </c>
      <c r="L382" s="15" t="s">
        <v>54</v>
      </c>
      <c r="M382" s="15" t="s">
        <v>54</v>
      </c>
    </row>
    <row r="383" spans="1:13" ht="13.5" x14ac:dyDescent="0.25">
      <c r="A383" s="4">
        <v>42563</v>
      </c>
      <c r="B383" s="2">
        <v>4.2767999999999997</v>
      </c>
      <c r="C383" s="2">
        <v>56.042587883120277</v>
      </c>
      <c r="D383" s="2">
        <v>-3.6263441285489861E-2</v>
      </c>
      <c r="E383" s="2">
        <v>8.1884260507560109E-3</v>
      </c>
      <c r="F383" s="2">
        <v>4.2767999999999997</v>
      </c>
      <c r="G383" s="2">
        <v>4.2899000000000012</v>
      </c>
      <c r="H383" s="2">
        <v>4.2449499999999993</v>
      </c>
      <c r="I383" s="2">
        <v>4.1998400000000018</v>
      </c>
      <c r="J383" s="2">
        <v>3.8960984999999977</v>
      </c>
      <c r="K383" s="15" t="s">
        <v>54</v>
      </c>
      <c r="L383" s="15" t="s">
        <v>54</v>
      </c>
      <c r="M383" s="15" t="s">
        <v>54</v>
      </c>
    </row>
    <row r="384" spans="1:13" ht="13.5" x14ac:dyDescent="0.25">
      <c r="A384" s="4">
        <v>42564</v>
      </c>
      <c r="B384" s="2">
        <v>4.2767999999999997</v>
      </c>
      <c r="C384" s="2">
        <v>56.04258788312027</v>
      </c>
      <c r="D384" s="2">
        <v>-1.4444086546641977E-2</v>
      </c>
      <c r="E384" s="2">
        <v>5.1095326846956075E-3</v>
      </c>
      <c r="F384" s="2">
        <v>4.2767999999999997</v>
      </c>
      <c r="G384" s="2">
        <v>4.2811700000000013</v>
      </c>
      <c r="H384" s="2">
        <v>4.2471299999999994</v>
      </c>
      <c r="I384" s="2">
        <v>4.1995760000000022</v>
      </c>
      <c r="J384" s="2">
        <v>3.8992809999999976</v>
      </c>
      <c r="K384" s="15" t="s">
        <v>54</v>
      </c>
      <c r="L384" s="15" t="s">
        <v>54</v>
      </c>
      <c r="M384" s="15" t="s">
        <v>54</v>
      </c>
    </row>
    <row r="385" spans="1:13" ht="13.5" x14ac:dyDescent="0.25">
      <c r="A385" s="4">
        <v>42565</v>
      </c>
      <c r="B385" s="2">
        <v>4.2767999999999997</v>
      </c>
      <c r="C385" s="2">
        <v>56.04258788312027</v>
      </c>
      <c r="D385" s="2">
        <v>-2.8973660356177433E-3</v>
      </c>
      <c r="E385" s="2">
        <v>-3.258946516381464E-4</v>
      </c>
      <c r="F385" s="2">
        <v>4.2767999999999997</v>
      </c>
      <c r="G385" s="2">
        <v>4.2768000000000006</v>
      </c>
      <c r="H385" s="2">
        <v>4.2532399999999999</v>
      </c>
      <c r="I385" s="2">
        <v>4.1993120000000026</v>
      </c>
      <c r="J385" s="2">
        <v>3.9024634999999979</v>
      </c>
      <c r="K385" s="15" t="s">
        <v>54</v>
      </c>
      <c r="L385" s="15" t="s">
        <v>54</v>
      </c>
      <c r="M385" s="15" t="s">
        <v>54</v>
      </c>
    </row>
    <row r="386" spans="1:13" ht="13.5" x14ac:dyDescent="0.25">
      <c r="A386" s="4">
        <v>42566</v>
      </c>
      <c r="B386" s="2">
        <v>4.2767999999999997</v>
      </c>
      <c r="C386" s="2">
        <v>56.042587883120277</v>
      </c>
      <c r="D386" s="2">
        <v>-4.284294537715283E-5</v>
      </c>
      <c r="E386" s="2">
        <v>-4.1568914886849833E-3</v>
      </c>
      <c r="F386" s="2">
        <v>4.2767999999999997</v>
      </c>
      <c r="G386" s="2">
        <v>4.2768000000000006</v>
      </c>
      <c r="H386" s="2">
        <v>4.2593499999999995</v>
      </c>
      <c r="I386" s="2">
        <v>4.1982140000000028</v>
      </c>
      <c r="J386" s="2">
        <v>3.9056459999999982</v>
      </c>
      <c r="K386" s="15" t="s">
        <v>54</v>
      </c>
      <c r="L386" s="15" t="s">
        <v>54</v>
      </c>
      <c r="M386" s="15" t="s">
        <v>54</v>
      </c>
    </row>
    <row r="387" spans="1:13" ht="13.5" x14ac:dyDescent="0.25">
      <c r="A387" s="4">
        <v>42569</v>
      </c>
      <c r="B387" s="2">
        <v>4.2767999999999997</v>
      </c>
      <c r="C387" s="2">
        <v>56.04258788312027</v>
      </c>
      <c r="D387" s="2">
        <v>2.1940950078924715E-3</v>
      </c>
      <c r="E387" s="2">
        <v>-7.9807357193622461E-3</v>
      </c>
      <c r="F387" s="2">
        <v>4.2767999999999997</v>
      </c>
      <c r="G387" s="2">
        <v>4.2768000000000006</v>
      </c>
      <c r="H387" s="2">
        <v>4.2654599999999991</v>
      </c>
      <c r="I387" s="2">
        <v>4.197116000000003</v>
      </c>
      <c r="J387" s="2">
        <v>3.908828499999998</v>
      </c>
      <c r="K387" s="15" t="s">
        <v>54</v>
      </c>
      <c r="L387" s="15" t="s">
        <v>54</v>
      </c>
      <c r="M387" s="15" t="s">
        <v>54</v>
      </c>
    </row>
    <row r="388" spans="1:13" ht="13.5" x14ac:dyDescent="0.25">
      <c r="A388" s="4">
        <v>42570</v>
      </c>
      <c r="B388" s="2">
        <v>4.2767999999999997</v>
      </c>
      <c r="C388" s="2">
        <v>56.04258788312027</v>
      </c>
      <c r="D388" s="2">
        <v>3.9216777917037149E-3</v>
      </c>
      <c r="E388" s="2">
        <v>-1.0289033238298058E-2</v>
      </c>
      <c r="F388" s="2">
        <v>4.2767999999999997</v>
      </c>
      <c r="G388" s="2">
        <v>4.2768000000000006</v>
      </c>
      <c r="H388" s="2">
        <v>4.2715699999999988</v>
      </c>
      <c r="I388" s="2">
        <v>4.1976840000000042</v>
      </c>
      <c r="J388" s="2">
        <v>3.9122194999999977</v>
      </c>
      <c r="K388" s="15" t="s">
        <v>54</v>
      </c>
      <c r="L388" s="15" t="s">
        <v>54</v>
      </c>
      <c r="M388" s="15" t="s">
        <v>54</v>
      </c>
    </row>
    <row r="389" spans="1:13" ht="13.5" x14ac:dyDescent="0.25">
      <c r="A389" s="4">
        <v>42571</v>
      </c>
      <c r="B389" s="2">
        <v>4.3117000000000001</v>
      </c>
      <c r="C389" s="2">
        <v>62.350652134141363</v>
      </c>
      <c r="D389" s="2">
        <v>2.6453203967777839E-3</v>
      </c>
      <c r="E389" s="2">
        <v>-1.1523928542070879E-2</v>
      </c>
      <c r="F389" s="2">
        <v>4.2837800000000001</v>
      </c>
      <c r="G389" s="2">
        <v>4.2802900000000008</v>
      </c>
      <c r="H389" s="2">
        <v>4.2785499999999992</v>
      </c>
      <c r="I389" s="2">
        <v>4.2007820000000029</v>
      </c>
      <c r="J389" s="2">
        <v>3.9157429999999978</v>
      </c>
      <c r="K389" s="15" t="s">
        <v>47</v>
      </c>
      <c r="L389" s="15" t="s">
        <v>54</v>
      </c>
      <c r="M389" s="15" t="s">
        <v>51</v>
      </c>
    </row>
    <row r="390" spans="1:13" ht="13.5" x14ac:dyDescent="0.25">
      <c r="A390" s="4">
        <v>42572</v>
      </c>
      <c r="B390" s="2">
        <v>4.3117000000000001</v>
      </c>
      <c r="C390" s="2">
        <v>62.350652134141363</v>
      </c>
      <c r="D390" s="2">
        <v>1.2174583876847223E-3</v>
      </c>
      <c r="E390" s="2">
        <v>-1.5422158023168755E-2</v>
      </c>
      <c r="F390" s="2">
        <v>4.2907600000000006</v>
      </c>
      <c r="G390" s="2">
        <v>4.283780000000001</v>
      </c>
      <c r="H390" s="2">
        <v>4.2846599999999997</v>
      </c>
      <c r="I390" s="2">
        <v>4.2037140000000033</v>
      </c>
      <c r="J390" s="2">
        <v>3.9193914999999975</v>
      </c>
      <c r="K390" s="15" t="s">
        <v>47</v>
      </c>
      <c r="L390" s="15" t="s">
        <v>54</v>
      </c>
      <c r="M390" s="15" t="s">
        <v>51</v>
      </c>
    </row>
    <row r="391" spans="1:13" ht="13.5" x14ac:dyDescent="0.25">
      <c r="A391" s="4">
        <v>42573</v>
      </c>
      <c r="B391" s="2">
        <v>4.3205</v>
      </c>
      <c r="C391" s="2">
        <v>63.866985860382769</v>
      </c>
      <c r="D391" s="2">
        <v>-9.6468373781721795E-4</v>
      </c>
      <c r="E391" s="2">
        <v>-1.9383488273898436E-2</v>
      </c>
      <c r="F391" s="2">
        <v>4.2995000000000001</v>
      </c>
      <c r="G391" s="2">
        <v>4.2881500000000008</v>
      </c>
      <c r="H391" s="2">
        <v>4.2890250000000005</v>
      </c>
      <c r="I391" s="2">
        <v>4.2074880000000032</v>
      </c>
      <c r="J391" s="2">
        <v>3.9231254999999972</v>
      </c>
      <c r="K391" s="15" t="s">
        <v>47</v>
      </c>
      <c r="L391" s="15" t="s">
        <v>54</v>
      </c>
      <c r="M391" s="15" t="s">
        <v>51</v>
      </c>
    </row>
    <row r="392" spans="1:13" ht="13.5" x14ac:dyDescent="0.25">
      <c r="A392" s="4">
        <v>42577</v>
      </c>
      <c r="B392" s="2">
        <v>4.3205</v>
      </c>
      <c r="C392" s="2">
        <v>63.866985860382769</v>
      </c>
      <c r="D392" s="2">
        <v>-3.1613514003874243E-3</v>
      </c>
      <c r="E392" s="2">
        <v>-2.2744610268464062E-2</v>
      </c>
      <c r="F392" s="2">
        <v>4.3082399999999996</v>
      </c>
      <c r="G392" s="2">
        <v>4.2925200000000014</v>
      </c>
      <c r="H392" s="2">
        <v>4.2912100000000004</v>
      </c>
      <c r="I392" s="2">
        <v>4.2127620000000032</v>
      </c>
      <c r="J392" s="2">
        <v>3.9268594999999977</v>
      </c>
      <c r="K392" s="15" t="s">
        <v>47</v>
      </c>
      <c r="L392" s="15" t="s">
        <v>54</v>
      </c>
      <c r="M392" s="15" t="s">
        <v>51</v>
      </c>
    </row>
    <row r="393" spans="1:13" ht="13.5" x14ac:dyDescent="0.25">
      <c r="A393" s="4">
        <v>42578</v>
      </c>
      <c r="B393" s="2">
        <v>4.3292000000000002</v>
      </c>
      <c r="C393" s="2">
        <v>65.461915509076633</v>
      </c>
      <c r="D393" s="2">
        <v>-5.9888106642196348E-3</v>
      </c>
      <c r="E393" s="2">
        <v>-1.9216483974508754E-2</v>
      </c>
      <c r="F393" s="2">
        <v>4.3187199999999999</v>
      </c>
      <c r="G393" s="2">
        <v>4.2977600000000011</v>
      </c>
      <c r="H393" s="2">
        <v>4.2938300000000007</v>
      </c>
      <c r="I393" s="2">
        <v>4.2160440000000028</v>
      </c>
      <c r="J393" s="2">
        <v>3.9308039999999975</v>
      </c>
      <c r="K393" s="15" t="s">
        <v>47</v>
      </c>
      <c r="L393" s="15" t="s">
        <v>54</v>
      </c>
      <c r="M393" s="15" t="s">
        <v>51</v>
      </c>
    </row>
    <row r="394" spans="1:13" ht="13.5" x14ac:dyDescent="0.25">
      <c r="A394" s="4">
        <v>42579</v>
      </c>
      <c r="B394" s="2">
        <v>4.3292000000000002</v>
      </c>
      <c r="C394" s="2">
        <v>65.461915509076633</v>
      </c>
      <c r="D394" s="2">
        <v>-8.7329589687694664E-3</v>
      </c>
      <c r="E394" s="2">
        <v>-1.0733000737973827E-2</v>
      </c>
      <c r="F394" s="2">
        <v>4.3222199999999997</v>
      </c>
      <c r="G394" s="2">
        <v>4.3029999999999999</v>
      </c>
      <c r="H394" s="2">
        <v>4.2920850000000002</v>
      </c>
      <c r="I394" s="2">
        <v>4.219660000000002</v>
      </c>
      <c r="J394" s="2">
        <v>3.934248499999998</v>
      </c>
      <c r="K394" s="15" t="s">
        <v>47</v>
      </c>
      <c r="L394" s="15" t="s">
        <v>54</v>
      </c>
      <c r="M394" s="15" t="s">
        <v>51</v>
      </c>
    </row>
    <row r="395" spans="1:13" ht="13.5" x14ac:dyDescent="0.25">
      <c r="A395" s="4">
        <v>42580</v>
      </c>
      <c r="B395" s="2">
        <v>4.3292000000000002</v>
      </c>
      <c r="C395" s="2">
        <v>65.461915509076633</v>
      </c>
      <c r="D395" s="2">
        <v>-1.1380562808872341E-2</v>
      </c>
      <c r="E395" s="2">
        <v>-2.9946383646549737E-4</v>
      </c>
      <c r="F395" s="2">
        <v>4.3257199999999996</v>
      </c>
      <c r="G395" s="2">
        <v>4.3082399999999996</v>
      </c>
      <c r="H395" s="2">
        <v>4.2925200000000006</v>
      </c>
      <c r="I395" s="2">
        <v>4.2229420000000024</v>
      </c>
      <c r="J395" s="2">
        <v>3.937651499999999</v>
      </c>
      <c r="K395" s="15" t="s">
        <v>47</v>
      </c>
      <c r="L395" s="15" t="s">
        <v>54</v>
      </c>
      <c r="M395" s="15" t="s">
        <v>51</v>
      </c>
    </row>
    <row r="396" spans="1:13" ht="13.5" x14ac:dyDescent="0.25">
      <c r="A396" s="4">
        <v>42583</v>
      </c>
      <c r="B396" s="2">
        <v>4.3465999999999996</v>
      </c>
      <c r="C396" s="2">
        <v>68.891919321544549</v>
      </c>
      <c r="D396" s="2">
        <v>-1.5211243164407584E-2</v>
      </c>
      <c r="E396" s="2">
        <v>1.0566991294032943E-2</v>
      </c>
      <c r="F396" s="2">
        <v>4.33094</v>
      </c>
      <c r="G396" s="2">
        <v>4.3152200000000001</v>
      </c>
      <c r="H396" s="2">
        <v>4.2960100000000008</v>
      </c>
      <c r="I396" s="2">
        <v>4.2269060000000023</v>
      </c>
      <c r="J396" s="2">
        <v>3.9410579999999986</v>
      </c>
      <c r="K396" s="15" t="s">
        <v>47</v>
      </c>
      <c r="L396" s="15" t="s">
        <v>54</v>
      </c>
      <c r="M396" s="15" t="s">
        <v>51</v>
      </c>
    </row>
    <row r="397" spans="1:13" ht="13.5" x14ac:dyDescent="0.25">
      <c r="A397" s="4">
        <v>42584</v>
      </c>
      <c r="B397" s="2">
        <v>4.3465999999999996</v>
      </c>
      <c r="C397" s="2">
        <v>68.891919321544549</v>
      </c>
      <c r="D397" s="2">
        <v>-1.883458255219761E-2</v>
      </c>
      <c r="E397" s="2">
        <v>2.0944231732056826E-2</v>
      </c>
      <c r="F397" s="2">
        <v>4.3361599999999996</v>
      </c>
      <c r="G397" s="2">
        <v>4.3222000000000005</v>
      </c>
      <c r="H397" s="2">
        <v>4.2995000000000001</v>
      </c>
      <c r="I397" s="2">
        <v>4.2307020000000009</v>
      </c>
      <c r="J397" s="2">
        <v>3.9445479999999988</v>
      </c>
      <c r="K397" s="15" t="s">
        <v>47</v>
      </c>
      <c r="L397" s="15" t="s">
        <v>54</v>
      </c>
      <c r="M397" s="15" t="s">
        <v>51</v>
      </c>
    </row>
    <row r="398" spans="1:13" ht="13.5" x14ac:dyDescent="0.25">
      <c r="A398" s="4">
        <v>42585</v>
      </c>
      <c r="B398" s="2">
        <v>4.3292000000000002</v>
      </c>
      <c r="C398" s="2">
        <v>61.77666862179796</v>
      </c>
      <c r="D398" s="2">
        <v>-2.0965294806994272E-2</v>
      </c>
      <c r="E398" s="2">
        <v>2.9140492563842359E-2</v>
      </c>
      <c r="F398" s="2">
        <v>4.3361599999999996</v>
      </c>
      <c r="G398" s="2">
        <v>4.3274400000000002</v>
      </c>
      <c r="H398" s="2">
        <v>4.3021200000000004</v>
      </c>
      <c r="I398" s="2">
        <v>4.2339840000000013</v>
      </c>
      <c r="J398" s="2">
        <v>3.9474509999999987</v>
      </c>
      <c r="K398" s="15" t="s">
        <v>47</v>
      </c>
      <c r="L398" s="15" t="s">
        <v>54</v>
      </c>
      <c r="M398" s="15" t="s">
        <v>54</v>
      </c>
    </row>
    <row r="399" spans="1:13" ht="13.5" x14ac:dyDescent="0.25">
      <c r="A399" s="4">
        <v>42586</v>
      </c>
      <c r="B399" s="2">
        <v>4.3292000000000002</v>
      </c>
      <c r="C399" s="2">
        <v>61.776668621797967</v>
      </c>
      <c r="D399" s="2">
        <v>-1.7623655749561706E-2</v>
      </c>
      <c r="E399" s="2">
        <v>3.55787502425556E-2</v>
      </c>
      <c r="F399" s="2">
        <v>4.3361599999999996</v>
      </c>
      <c r="G399" s="2">
        <v>4.3291899999999996</v>
      </c>
      <c r="H399" s="2">
        <v>4.3047400000000007</v>
      </c>
      <c r="I399" s="2">
        <v>4.2376000000000023</v>
      </c>
      <c r="J399" s="2">
        <v>3.950353999999999</v>
      </c>
      <c r="K399" s="15" t="s">
        <v>47</v>
      </c>
      <c r="L399" s="15" t="s">
        <v>54</v>
      </c>
      <c r="M399" s="15" t="s">
        <v>54</v>
      </c>
    </row>
    <row r="400" spans="1:13" ht="13.5" x14ac:dyDescent="0.25">
      <c r="A400" s="4">
        <v>42587</v>
      </c>
      <c r="B400" s="2">
        <v>4.3292000000000002</v>
      </c>
      <c r="C400" s="2">
        <v>61.77666862179796</v>
      </c>
      <c r="D400" s="2">
        <v>-1.5004153288615818E-2</v>
      </c>
      <c r="E400" s="2">
        <v>4.1420860812555707E-2</v>
      </c>
      <c r="F400" s="2">
        <v>4.3361599999999996</v>
      </c>
      <c r="G400" s="2">
        <v>4.33094</v>
      </c>
      <c r="H400" s="2">
        <v>4.307360000000001</v>
      </c>
      <c r="I400" s="2">
        <v>4.2408820000000018</v>
      </c>
      <c r="J400" s="2">
        <v>3.9532569999999994</v>
      </c>
      <c r="K400" s="15" t="s">
        <v>47</v>
      </c>
      <c r="L400" s="15" t="s">
        <v>54</v>
      </c>
      <c r="M400" s="15" t="s">
        <v>54</v>
      </c>
    </row>
    <row r="401" spans="1:13" ht="13.5" x14ac:dyDescent="0.25">
      <c r="A401" s="4">
        <v>42590</v>
      </c>
      <c r="B401" s="2">
        <v>4.3205</v>
      </c>
      <c r="C401" s="2">
        <v>58.033618624429856</v>
      </c>
      <c r="D401" s="2">
        <v>-1.0981988644983787E-2</v>
      </c>
      <c r="E401" s="2">
        <v>4.3313615578980537E-2</v>
      </c>
      <c r="F401" s="2">
        <v>4.33094</v>
      </c>
      <c r="G401" s="2">
        <v>4.33094</v>
      </c>
      <c r="H401" s="2">
        <v>4.309545</v>
      </c>
      <c r="I401" s="2">
        <v>4.2431580000000029</v>
      </c>
      <c r="J401" s="2">
        <v>3.9561164999999989</v>
      </c>
      <c r="K401" s="15" t="s">
        <v>52</v>
      </c>
      <c r="L401" s="15" t="s">
        <v>50</v>
      </c>
      <c r="M401" s="15" t="s">
        <v>46</v>
      </c>
    </row>
    <row r="402" spans="1:13" ht="13.5" x14ac:dyDescent="0.25">
      <c r="A402" s="4">
        <v>42591</v>
      </c>
      <c r="B402" s="2">
        <v>4.3029999999999999</v>
      </c>
      <c r="C402" s="2">
        <v>51.300363568653573</v>
      </c>
      <c r="D402" s="2">
        <v>-6.4092728854996395E-3</v>
      </c>
      <c r="E402" s="2">
        <v>4.1662621465200396E-2</v>
      </c>
      <c r="F402" s="2">
        <v>4.3222199999999997</v>
      </c>
      <c r="G402" s="2">
        <v>4.3291899999999996</v>
      </c>
      <c r="H402" s="2">
        <v>4.3108550000000001</v>
      </c>
      <c r="I402" s="2">
        <v>4.2459160000000011</v>
      </c>
      <c r="J402" s="2">
        <v>3.9593049999999992</v>
      </c>
      <c r="K402" s="15" t="s">
        <v>52</v>
      </c>
      <c r="L402" s="15" t="s">
        <v>50</v>
      </c>
      <c r="M402" s="15" t="s">
        <v>46</v>
      </c>
    </row>
    <row r="403" spans="1:13" ht="13.5" x14ac:dyDescent="0.25">
      <c r="A403" s="4">
        <v>42592</v>
      </c>
      <c r="B403" s="2">
        <v>4.3815999999999997</v>
      </c>
      <c r="C403" s="2">
        <v>68.806200317333136</v>
      </c>
      <c r="D403" s="2">
        <v>-7.0379511607132628E-3</v>
      </c>
      <c r="E403" s="2">
        <v>3.8518702681552157E-2</v>
      </c>
      <c r="F403" s="2">
        <v>4.3327</v>
      </c>
      <c r="G403" s="2">
        <v>4.3344299999999993</v>
      </c>
      <c r="H403" s="2">
        <v>4.3160950000000007</v>
      </c>
      <c r="I403" s="2">
        <v>4.2502800000000009</v>
      </c>
      <c r="J403" s="2">
        <v>3.9630114999999995</v>
      </c>
      <c r="K403" s="15" t="s">
        <v>52</v>
      </c>
      <c r="L403" s="15" t="s">
        <v>50</v>
      </c>
      <c r="M403" s="15" t="s">
        <v>53</v>
      </c>
    </row>
    <row r="404" spans="1:13" ht="13.5" x14ac:dyDescent="0.25">
      <c r="A404" s="4">
        <v>42593</v>
      </c>
      <c r="B404" s="2">
        <v>4.3640999999999996</v>
      </c>
      <c r="C404" s="2">
        <v>63.346370827212269</v>
      </c>
      <c r="D404" s="2">
        <v>-6.7511554941628305E-3</v>
      </c>
      <c r="E404" s="2">
        <v>3.4397888502185697E-2</v>
      </c>
      <c r="F404" s="2">
        <v>4.3396799999999995</v>
      </c>
      <c r="G404" s="2">
        <v>4.3379199999999996</v>
      </c>
      <c r="H404" s="2">
        <v>4.3204599999999997</v>
      </c>
      <c r="I404" s="2">
        <v>4.2579600000000006</v>
      </c>
      <c r="J404" s="2">
        <v>3.9665890000000004</v>
      </c>
      <c r="K404" s="15" t="s">
        <v>52</v>
      </c>
      <c r="L404" s="15" t="s">
        <v>50</v>
      </c>
      <c r="M404" s="15" t="s">
        <v>53</v>
      </c>
    </row>
    <row r="405" spans="1:13" ht="13.5" x14ac:dyDescent="0.25">
      <c r="A405" s="4">
        <v>42594</v>
      </c>
      <c r="B405" s="2">
        <v>4.4077000000000002</v>
      </c>
      <c r="C405" s="2">
        <v>69.780281695422175</v>
      </c>
      <c r="D405" s="2">
        <v>-1.0076872217018362E-2</v>
      </c>
      <c r="E405" s="2">
        <v>2.9173335528063119E-2</v>
      </c>
      <c r="F405" s="2">
        <v>4.3553799999999994</v>
      </c>
      <c r="G405" s="2">
        <v>4.3457699999999999</v>
      </c>
      <c r="H405" s="2">
        <v>4.3270050000000007</v>
      </c>
      <c r="I405" s="2">
        <v>4.2642440000000015</v>
      </c>
      <c r="J405" s="2">
        <v>3.9704260000000007</v>
      </c>
      <c r="K405" s="15" t="s">
        <v>52</v>
      </c>
      <c r="L405" s="15" t="s">
        <v>50</v>
      </c>
      <c r="M405" s="15" t="s">
        <v>53</v>
      </c>
    </row>
    <row r="406" spans="1:13" ht="13.5" x14ac:dyDescent="0.25">
      <c r="A406" s="4">
        <v>42597</v>
      </c>
      <c r="B406" s="2">
        <v>4.3379000000000003</v>
      </c>
      <c r="C406" s="2">
        <v>53.568774706627202</v>
      </c>
      <c r="D406" s="2">
        <v>-5.6149480287475129E-3</v>
      </c>
      <c r="E406" s="2">
        <v>2.3316106119339524E-2</v>
      </c>
      <c r="F406" s="2">
        <v>4.3588600000000008</v>
      </c>
      <c r="G406" s="2">
        <v>4.3448999999999991</v>
      </c>
      <c r="H406" s="2">
        <v>4.3300600000000005</v>
      </c>
      <c r="I406" s="2">
        <v>4.2689560000000002</v>
      </c>
      <c r="J406" s="2">
        <v>3.9744140000000003</v>
      </c>
      <c r="K406" s="15" t="s">
        <v>52</v>
      </c>
      <c r="L406" s="15" t="s">
        <v>50</v>
      </c>
      <c r="M406" s="15" t="s">
        <v>53</v>
      </c>
    </row>
    <row r="407" spans="1:13" ht="13.5" x14ac:dyDescent="0.25">
      <c r="A407" s="4">
        <v>42598</v>
      </c>
      <c r="B407" s="2">
        <v>4.3379000000000003</v>
      </c>
      <c r="C407" s="2">
        <v>53.568774706627202</v>
      </c>
      <c r="D407" s="2">
        <v>-1.956005168663566E-3</v>
      </c>
      <c r="E407" s="2">
        <v>1.7253096997262126E-2</v>
      </c>
      <c r="F407" s="2">
        <v>4.3658400000000004</v>
      </c>
      <c r="G407" s="2">
        <v>4.3440299999999992</v>
      </c>
      <c r="H407" s="2">
        <v>4.3331150000000012</v>
      </c>
      <c r="I407" s="2">
        <v>4.2748900000000001</v>
      </c>
      <c r="J407" s="2">
        <v>3.9779435000000003</v>
      </c>
      <c r="K407" s="15" t="s">
        <v>52</v>
      </c>
      <c r="L407" s="15" t="s">
        <v>54</v>
      </c>
      <c r="M407" s="15" t="s">
        <v>53</v>
      </c>
    </row>
    <row r="408" spans="1:13" ht="13.5" x14ac:dyDescent="0.25">
      <c r="A408" s="4">
        <v>42599</v>
      </c>
      <c r="B408" s="2">
        <v>4.3379000000000003</v>
      </c>
      <c r="C408" s="2">
        <v>53.568774706627202</v>
      </c>
      <c r="D408" s="2">
        <v>-1.6447991652519534E-3</v>
      </c>
      <c r="E408" s="2">
        <v>1.4818935035613776E-2</v>
      </c>
      <c r="F408" s="2">
        <v>4.3571000000000009</v>
      </c>
      <c r="G408" s="2">
        <v>4.3448999999999991</v>
      </c>
      <c r="H408" s="2">
        <v>4.336170000000001</v>
      </c>
      <c r="I408" s="2">
        <v>4.2787299999999995</v>
      </c>
      <c r="J408" s="2">
        <v>3.9815149999999999</v>
      </c>
      <c r="K408" s="15" t="s">
        <v>52</v>
      </c>
      <c r="L408" s="15" t="s">
        <v>54</v>
      </c>
      <c r="M408" s="15" t="s">
        <v>46</v>
      </c>
    </row>
    <row r="409" spans="1:13" ht="13.5" x14ac:dyDescent="0.25">
      <c r="A409" s="4">
        <v>42600</v>
      </c>
      <c r="B409" s="2">
        <v>4.3465999999999996</v>
      </c>
      <c r="C409" s="2">
        <v>55.189424114802208</v>
      </c>
      <c r="D409" s="2">
        <v>-2.1258223914637497E-3</v>
      </c>
      <c r="E409" s="2">
        <v>1.5373604433965989E-2</v>
      </c>
      <c r="F409" s="2">
        <v>4.3536000000000001</v>
      </c>
      <c r="G409" s="2">
        <v>4.3466399999999998</v>
      </c>
      <c r="H409" s="2">
        <v>4.3379150000000006</v>
      </c>
      <c r="I409" s="2">
        <v>4.2813479999999995</v>
      </c>
      <c r="J409" s="2">
        <v>3.985338</v>
      </c>
      <c r="K409" s="15" t="s">
        <v>47</v>
      </c>
      <c r="L409" s="15" t="s">
        <v>54</v>
      </c>
      <c r="M409" s="15" t="s">
        <v>49</v>
      </c>
    </row>
    <row r="410" spans="1:13" ht="13.5" x14ac:dyDescent="0.25">
      <c r="A410" s="4">
        <v>42601</v>
      </c>
      <c r="B410" s="2">
        <v>4.3379000000000003</v>
      </c>
      <c r="C410" s="2">
        <v>53.190050234498692</v>
      </c>
      <c r="D410" s="2">
        <v>-2.0323126981374173E-3</v>
      </c>
      <c r="E410" s="2">
        <v>1.630923707654415E-2</v>
      </c>
      <c r="F410" s="2">
        <v>4.3396400000000002</v>
      </c>
      <c r="G410" s="2">
        <v>4.3475099999999998</v>
      </c>
      <c r="H410" s="2">
        <v>4.3392250000000008</v>
      </c>
      <c r="I410" s="2">
        <v>4.283792</v>
      </c>
      <c r="J410" s="2">
        <v>3.9891174999999999</v>
      </c>
      <c r="K410" s="15" t="s">
        <v>47</v>
      </c>
      <c r="L410" s="15" t="s">
        <v>54</v>
      </c>
      <c r="M410" s="15" t="s">
        <v>49</v>
      </c>
    </row>
    <row r="411" spans="1:13" ht="13.5" x14ac:dyDescent="0.25">
      <c r="A411" s="4">
        <v>42604</v>
      </c>
      <c r="B411" s="2">
        <v>4.3379000000000003</v>
      </c>
      <c r="C411" s="2">
        <v>53.190050234498706</v>
      </c>
      <c r="D411" s="2">
        <v>-3.3734966968355096E-3</v>
      </c>
      <c r="E411" s="2">
        <v>1.7544667107854531E-2</v>
      </c>
      <c r="F411" s="2">
        <v>4.3396400000000011</v>
      </c>
      <c r="G411" s="2">
        <v>4.3492499999999996</v>
      </c>
      <c r="H411" s="2">
        <v>4.3400950000000007</v>
      </c>
      <c r="I411" s="2">
        <v>4.2867600000000001</v>
      </c>
      <c r="J411" s="2">
        <v>3.9930634999999994</v>
      </c>
      <c r="K411" s="15" t="s">
        <v>47</v>
      </c>
      <c r="L411" s="15" t="s">
        <v>54</v>
      </c>
      <c r="M411" s="15" t="s">
        <v>54</v>
      </c>
    </row>
    <row r="412" spans="1:13" ht="13.5" x14ac:dyDescent="0.25">
      <c r="A412" s="4">
        <v>42605</v>
      </c>
      <c r="B412" s="2">
        <v>4.3379000000000003</v>
      </c>
      <c r="C412" s="2">
        <v>53.190050234498706</v>
      </c>
      <c r="D412" s="2">
        <v>-7.2764357647967515E-3</v>
      </c>
      <c r="E412" s="2">
        <v>1.9010489672665467E-2</v>
      </c>
      <c r="F412" s="2">
        <v>4.3396400000000011</v>
      </c>
      <c r="G412" s="2">
        <v>4.3527399999999989</v>
      </c>
      <c r="H412" s="2">
        <v>4.3409650000000006</v>
      </c>
      <c r="I412" s="2">
        <v>4.2904259999999992</v>
      </c>
      <c r="J412" s="2">
        <v>3.997009499999999</v>
      </c>
      <c r="K412" s="15" t="s">
        <v>47</v>
      </c>
      <c r="L412" s="15" t="s">
        <v>54</v>
      </c>
      <c r="M412" s="15" t="s">
        <v>54</v>
      </c>
    </row>
    <row r="413" spans="1:13" ht="13.5" x14ac:dyDescent="0.25">
      <c r="A413" s="4">
        <v>42606</v>
      </c>
      <c r="B413" s="2">
        <v>4.3465999999999996</v>
      </c>
      <c r="C413" s="2">
        <v>55.216385687036855</v>
      </c>
      <c r="D413" s="2">
        <v>7.9877078611456653E-4</v>
      </c>
      <c r="E413" s="2">
        <v>1.7986132267218544E-2</v>
      </c>
      <c r="F413" s="2">
        <v>4.34138</v>
      </c>
      <c r="G413" s="2">
        <v>4.34924</v>
      </c>
      <c r="H413" s="2">
        <v>4.3418349999999997</v>
      </c>
      <c r="I413" s="2">
        <v>4.2942659999999986</v>
      </c>
      <c r="J413" s="2">
        <v>4.0012489999999987</v>
      </c>
      <c r="K413" s="15" t="s">
        <v>47</v>
      </c>
      <c r="L413" s="15" t="s">
        <v>54</v>
      </c>
      <c r="M413" s="15" t="s">
        <v>51</v>
      </c>
    </row>
    <row r="414" spans="1:13" ht="13.5" x14ac:dyDescent="0.25">
      <c r="A414" s="4">
        <v>42607</v>
      </c>
      <c r="B414" s="2">
        <v>4.3640999999999996</v>
      </c>
      <c r="C414" s="2">
        <v>59.055832796490733</v>
      </c>
      <c r="D414" s="2">
        <v>3.5266531745934415E-3</v>
      </c>
      <c r="E414" s="2">
        <v>1.4438184197924623E-2</v>
      </c>
      <c r="F414" s="2">
        <v>4.3448799999999999</v>
      </c>
      <c r="G414" s="2">
        <v>4.34924</v>
      </c>
      <c r="H414" s="2">
        <v>4.3435799999999993</v>
      </c>
      <c r="I414" s="2">
        <v>4.2968839999999986</v>
      </c>
      <c r="J414" s="2">
        <v>4.0055759999999987</v>
      </c>
      <c r="K414" s="15" t="s">
        <v>47</v>
      </c>
      <c r="L414" s="15" t="s">
        <v>54</v>
      </c>
      <c r="M414" s="15" t="s">
        <v>51</v>
      </c>
    </row>
    <row r="415" spans="1:13" ht="13.5" x14ac:dyDescent="0.25">
      <c r="A415" s="4">
        <v>42608</v>
      </c>
      <c r="B415" s="2">
        <v>4.4513999999999996</v>
      </c>
      <c r="C415" s="2">
        <v>71.967295108970958</v>
      </c>
      <c r="D415" s="2">
        <v>5.8647188273948103E-3</v>
      </c>
      <c r="E415" s="2">
        <v>1.1214970462164405E-2</v>
      </c>
      <c r="F415" s="2">
        <v>4.3675800000000002</v>
      </c>
      <c r="G415" s="2">
        <v>4.3536100000000006</v>
      </c>
      <c r="H415" s="2">
        <v>4.3496899999999998</v>
      </c>
      <c r="I415" s="2">
        <v>4.3028199999999988</v>
      </c>
      <c r="J415" s="2">
        <v>4.0100479999999985</v>
      </c>
      <c r="K415" s="15" t="s">
        <v>47</v>
      </c>
      <c r="L415" s="15" t="s">
        <v>54</v>
      </c>
      <c r="M415" s="15" t="s">
        <v>51</v>
      </c>
    </row>
    <row r="416" spans="1:13" ht="13.5" x14ac:dyDescent="0.25">
      <c r="A416" s="4">
        <v>42611</v>
      </c>
      <c r="B416" s="2">
        <v>4.4513999999999996</v>
      </c>
      <c r="C416" s="2">
        <v>71.967295108970944</v>
      </c>
      <c r="D416" s="2">
        <v>-3.6067649925177747E-3</v>
      </c>
      <c r="E416" s="2">
        <v>9.2329439336568762E-3</v>
      </c>
      <c r="F416" s="2">
        <v>4.3902799999999997</v>
      </c>
      <c r="G416" s="2">
        <v>4.36496</v>
      </c>
      <c r="H416" s="2">
        <v>4.3549299999999986</v>
      </c>
      <c r="I416" s="2">
        <v>4.3087559999999998</v>
      </c>
      <c r="J416" s="2">
        <v>4.0145199999999992</v>
      </c>
      <c r="K416" s="15" t="s">
        <v>47</v>
      </c>
      <c r="L416" s="15" t="s">
        <v>54</v>
      </c>
      <c r="M416" s="15" t="s">
        <v>51</v>
      </c>
    </row>
    <row r="417" spans="1:13" ht="13.5" x14ac:dyDescent="0.25">
      <c r="A417" s="4">
        <v>42612</v>
      </c>
      <c r="B417" s="2">
        <v>4.4513999999999996</v>
      </c>
      <c r="C417" s="2">
        <v>71.967295108970944</v>
      </c>
      <c r="D417" s="2">
        <v>-1.2279787757491611E-2</v>
      </c>
      <c r="E417" s="2">
        <v>8.2167980848451075E-3</v>
      </c>
      <c r="F417" s="2">
        <v>4.4129799999999992</v>
      </c>
      <c r="G417" s="2">
        <v>4.3763100000000001</v>
      </c>
      <c r="H417" s="2">
        <v>4.3601699999999992</v>
      </c>
      <c r="I417" s="2">
        <v>4.3146919999999991</v>
      </c>
      <c r="J417" s="2">
        <v>4.018991999999999</v>
      </c>
      <c r="K417" s="15" t="s">
        <v>47</v>
      </c>
      <c r="L417" s="15" t="s">
        <v>54</v>
      </c>
      <c r="M417" s="15" t="s">
        <v>51</v>
      </c>
    </row>
    <row r="418" spans="1:13" ht="13.5" x14ac:dyDescent="0.25">
      <c r="A418" s="4">
        <v>42613</v>
      </c>
      <c r="B418" s="2">
        <v>4.4513999999999996</v>
      </c>
      <c r="C418" s="2">
        <v>71.967295108970958</v>
      </c>
      <c r="D418" s="2">
        <v>-2.022839775560481E-2</v>
      </c>
      <c r="E418" s="2">
        <v>7.6625821354160684E-3</v>
      </c>
      <c r="F418" s="2">
        <v>4.4339399999999998</v>
      </c>
      <c r="G418" s="2">
        <v>4.3876599999999994</v>
      </c>
      <c r="H418" s="2">
        <v>4.3662800000000006</v>
      </c>
      <c r="I418" s="2">
        <v>4.3206279999999992</v>
      </c>
      <c r="J418" s="2">
        <v>4.0234639999999988</v>
      </c>
      <c r="K418" s="15" t="s">
        <v>47</v>
      </c>
      <c r="L418" s="15" t="s">
        <v>54</v>
      </c>
      <c r="M418" s="15" t="s">
        <v>51</v>
      </c>
    </row>
    <row r="419" spans="1:13" ht="13.5" x14ac:dyDescent="0.25">
      <c r="A419" s="4">
        <v>42614</v>
      </c>
      <c r="B419" s="2">
        <v>4.4513999999999996</v>
      </c>
      <c r="C419" s="2">
        <v>71.967295108970958</v>
      </c>
      <c r="D419" s="2">
        <v>-2.6180403905060601E-2</v>
      </c>
      <c r="E419" s="2">
        <v>6.6412781108456057E-3</v>
      </c>
      <c r="F419" s="2">
        <v>4.4513999999999996</v>
      </c>
      <c r="G419" s="2">
        <v>4.3981399999999997</v>
      </c>
      <c r="H419" s="2">
        <v>4.3723900000000011</v>
      </c>
      <c r="I419" s="2">
        <v>4.3262139999999993</v>
      </c>
      <c r="J419" s="2">
        <v>4.0279359999999995</v>
      </c>
      <c r="K419" s="15" t="s">
        <v>47</v>
      </c>
      <c r="L419" s="15" t="s">
        <v>54</v>
      </c>
      <c r="M419" s="15" t="s">
        <v>51</v>
      </c>
    </row>
    <row r="420" spans="1:13" ht="13.5" x14ac:dyDescent="0.25">
      <c r="A420" s="4">
        <v>42615</v>
      </c>
      <c r="B420" s="2">
        <v>4.3379000000000003</v>
      </c>
      <c r="C420" s="2">
        <v>45.152664909937847</v>
      </c>
      <c r="D420" s="2">
        <v>-2.4670660530359712E-2</v>
      </c>
      <c r="E420" s="2">
        <v>4.4310270635750737E-3</v>
      </c>
      <c r="F420" s="2">
        <v>4.4287000000000001</v>
      </c>
      <c r="G420" s="2">
        <v>4.3981399999999997</v>
      </c>
      <c r="H420" s="2">
        <v>4.3728250000000006</v>
      </c>
      <c r="I420" s="2">
        <v>4.3291819999999994</v>
      </c>
      <c r="J420" s="2">
        <v>4.0318404999999986</v>
      </c>
      <c r="K420" s="15" t="s">
        <v>52</v>
      </c>
      <c r="L420" s="15" t="s">
        <v>54</v>
      </c>
      <c r="M420" s="15" t="s">
        <v>46</v>
      </c>
    </row>
    <row r="421" spans="1:13" ht="13.5" x14ac:dyDescent="0.25">
      <c r="A421" s="4">
        <v>42618</v>
      </c>
      <c r="B421" s="2">
        <v>4.3379000000000003</v>
      </c>
      <c r="C421" s="2">
        <v>45.152664909937847</v>
      </c>
      <c r="D421" s="2">
        <v>-2.3206666028467104E-2</v>
      </c>
      <c r="E421" s="2">
        <v>1.455292975349882E-3</v>
      </c>
      <c r="F421" s="2">
        <v>4.4060000000000006</v>
      </c>
      <c r="G421" s="2">
        <v>4.3981399999999997</v>
      </c>
      <c r="H421" s="2">
        <v>4.3736950000000006</v>
      </c>
      <c r="I421" s="2">
        <v>4.331275999999999</v>
      </c>
      <c r="J421" s="2">
        <v>4.0357449999999986</v>
      </c>
      <c r="K421" s="15" t="s">
        <v>52</v>
      </c>
      <c r="L421" s="15" t="s">
        <v>54</v>
      </c>
      <c r="M421" s="15" t="s">
        <v>46</v>
      </c>
    </row>
    <row r="422" spans="1:13" ht="13.5" x14ac:dyDescent="0.25">
      <c r="A422" s="4">
        <v>42619</v>
      </c>
      <c r="B422" s="2">
        <v>4.3205</v>
      </c>
      <c r="C422" s="2">
        <v>42.347325743935677</v>
      </c>
      <c r="D422" s="2">
        <v>-2.0506309469679351E-2</v>
      </c>
      <c r="E422" s="2">
        <v>-1.9735949481088913E-3</v>
      </c>
      <c r="F422" s="2">
        <v>4.3798200000000005</v>
      </c>
      <c r="G422" s="2">
        <v>4.3963999999999999</v>
      </c>
      <c r="H422" s="2">
        <v>4.3745700000000003</v>
      </c>
      <c r="I422" s="2">
        <v>4.3321499999999995</v>
      </c>
      <c r="J422" s="2">
        <v>4.0398539999999983</v>
      </c>
      <c r="K422" s="15" t="s">
        <v>52</v>
      </c>
      <c r="L422" s="15" t="s">
        <v>54</v>
      </c>
      <c r="M422" s="15" t="s">
        <v>46</v>
      </c>
    </row>
    <row r="423" spans="1:13" ht="13.5" x14ac:dyDescent="0.25">
      <c r="A423" s="4">
        <v>42620</v>
      </c>
      <c r="B423" s="2">
        <v>4.3117000000000001</v>
      </c>
      <c r="C423" s="2">
        <v>40.961230450272446</v>
      </c>
      <c r="D423" s="2">
        <v>-1.5968351374108458E-2</v>
      </c>
      <c r="E423" s="2">
        <v>-4.0509826721410562E-3</v>
      </c>
      <c r="F423" s="2">
        <v>4.3518799999999995</v>
      </c>
      <c r="G423" s="2">
        <v>4.3929100000000005</v>
      </c>
      <c r="H423" s="2">
        <v>4.3710750000000012</v>
      </c>
      <c r="I423" s="2">
        <v>4.3328479999999994</v>
      </c>
      <c r="J423" s="2">
        <v>4.0439189999999989</v>
      </c>
      <c r="K423" s="15" t="s">
        <v>52</v>
      </c>
      <c r="L423" s="15" t="s">
        <v>54</v>
      </c>
      <c r="M423" s="15" t="s">
        <v>46</v>
      </c>
    </row>
    <row r="424" spans="1:13" ht="13.5" x14ac:dyDescent="0.25">
      <c r="A424" s="4">
        <v>42621</v>
      </c>
      <c r="B424" s="2">
        <v>4.2332000000000001</v>
      </c>
      <c r="C424" s="2">
        <v>31.162478581173872</v>
      </c>
      <c r="D424" s="2">
        <v>-3.3261522807226385E-3</v>
      </c>
      <c r="E424" s="2">
        <v>-4.658413803199455E-3</v>
      </c>
      <c r="F424" s="2">
        <v>4.3082399999999996</v>
      </c>
      <c r="G424" s="2">
        <v>4.3798200000000005</v>
      </c>
      <c r="H424" s="2">
        <v>4.3645300000000002</v>
      </c>
      <c r="I424" s="2">
        <v>4.3302299999999994</v>
      </c>
      <c r="J424" s="2">
        <v>4.0475914999999993</v>
      </c>
      <c r="K424" s="15" t="s">
        <v>52</v>
      </c>
      <c r="L424" s="15" t="s">
        <v>50</v>
      </c>
      <c r="M424" s="15" t="s">
        <v>46</v>
      </c>
    </row>
    <row r="425" spans="1:13" ht="13.5" x14ac:dyDescent="0.25">
      <c r="A425" s="4">
        <v>42622</v>
      </c>
      <c r="B425" s="2">
        <v>4.2506000000000004</v>
      </c>
      <c r="C425" s="2">
        <v>34.880995759052325</v>
      </c>
      <c r="D425" s="2">
        <v>2.0250227661738229E-2</v>
      </c>
      <c r="E425" s="2">
        <v>-6.120278226826972E-3</v>
      </c>
      <c r="F425" s="2">
        <v>4.2907799999999998</v>
      </c>
      <c r="G425" s="2">
        <v>4.3597400000000004</v>
      </c>
      <c r="H425" s="2">
        <v>4.356675000000001</v>
      </c>
      <c r="I425" s="2">
        <v>4.3288319999999993</v>
      </c>
      <c r="J425" s="2">
        <v>4.0513509999999986</v>
      </c>
      <c r="K425" s="15" t="s">
        <v>47</v>
      </c>
      <c r="L425" s="15" t="s">
        <v>54</v>
      </c>
      <c r="M425" s="15" t="s">
        <v>49</v>
      </c>
    </row>
    <row r="426" spans="1:13" ht="13.5" x14ac:dyDescent="0.25">
      <c r="A426" s="4">
        <v>42627</v>
      </c>
      <c r="B426" s="2">
        <v>4.1894999999999998</v>
      </c>
      <c r="C426" s="2">
        <v>28.964243302954429</v>
      </c>
      <c r="D426" s="2">
        <v>4.5305223597720712E-2</v>
      </c>
      <c r="E426" s="2">
        <v>-8.3640822413063309E-3</v>
      </c>
      <c r="F426" s="2">
        <v>4.2610999999999999</v>
      </c>
      <c r="G426" s="2">
        <v>4.3335499999999998</v>
      </c>
      <c r="H426" s="2">
        <v>4.3492549999999994</v>
      </c>
      <c r="I426" s="2">
        <v>4.3270859999999995</v>
      </c>
      <c r="J426" s="2">
        <v>4.0548049999999982</v>
      </c>
      <c r="K426" s="15" t="s">
        <v>47</v>
      </c>
      <c r="L426" s="15" t="s">
        <v>54</v>
      </c>
      <c r="M426" s="15" t="s">
        <v>49</v>
      </c>
    </row>
    <row r="427" spans="1:13" ht="13.5" x14ac:dyDescent="0.25">
      <c r="A427" s="4">
        <v>42628</v>
      </c>
      <c r="B427" s="2">
        <v>4.2332000000000001</v>
      </c>
      <c r="C427" s="2">
        <v>37.172805655245568</v>
      </c>
      <c r="D427" s="2">
        <v>6.4166485671806939E-2</v>
      </c>
      <c r="E427" s="2">
        <v>-1.0383411755295469E-2</v>
      </c>
      <c r="F427" s="2">
        <v>4.2436400000000001</v>
      </c>
      <c r="G427" s="2">
        <v>4.3117299999999998</v>
      </c>
      <c r="H427" s="2">
        <v>4.3440199999999995</v>
      </c>
      <c r="I427" s="2">
        <v>4.3262140000000002</v>
      </c>
      <c r="J427" s="2">
        <v>4.0584774999999986</v>
      </c>
      <c r="K427" s="15" t="s">
        <v>47</v>
      </c>
      <c r="L427" s="15" t="s">
        <v>54</v>
      </c>
      <c r="M427" s="15" t="s">
        <v>49</v>
      </c>
    </row>
    <row r="428" spans="1:13" ht="13.5" x14ac:dyDescent="0.25">
      <c r="A428" s="4">
        <v>42629</v>
      </c>
      <c r="B428" s="2">
        <v>4.2332000000000001</v>
      </c>
      <c r="C428" s="2">
        <v>37.172805655245568</v>
      </c>
      <c r="D428" s="2">
        <v>8.0699195437295757E-2</v>
      </c>
      <c r="E428" s="2">
        <v>-1.2815485478488427E-2</v>
      </c>
      <c r="F428" s="2">
        <v>4.2279400000000003</v>
      </c>
      <c r="G428" s="2">
        <v>4.2899100000000008</v>
      </c>
      <c r="H428" s="2">
        <v>4.3387849999999997</v>
      </c>
      <c r="I428" s="2">
        <v>4.3253420000000009</v>
      </c>
      <c r="J428" s="2">
        <v>4.0624834999999981</v>
      </c>
      <c r="K428" s="15" t="s">
        <v>47</v>
      </c>
      <c r="L428" s="15" t="s">
        <v>54</v>
      </c>
      <c r="M428" s="15" t="s">
        <v>49</v>
      </c>
    </row>
    <row r="429" spans="1:13" ht="13.5" x14ac:dyDescent="0.25">
      <c r="A429" s="4">
        <v>42632</v>
      </c>
      <c r="B429" s="2">
        <v>4.2419000000000002</v>
      </c>
      <c r="C429" s="2">
        <v>38.805517484623827</v>
      </c>
      <c r="D429" s="2">
        <v>9.4574689465102502E-2</v>
      </c>
      <c r="E429" s="2">
        <v>-1.5180554019730595E-2</v>
      </c>
      <c r="F429" s="2">
        <v>4.2296800000000001</v>
      </c>
      <c r="G429" s="2">
        <v>4.2689599999999999</v>
      </c>
      <c r="H429" s="2">
        <v>4.3335499999999998</v>
      </c>
      <c r="I429" s="2">
        <v>4.324644000000001</v>
      </c>
      <c r="J429" s="2">
        <v>4.066532999999998</v>
      </c>
      <c r="K429" s="15" t="s">
        <v>47</v>
      </c>
      <c r="L429" s="15" t="s">
        <v>48</v>
      </c>
      <c r="M429" s="15" t="s">
        <v>51</v>
      </c>
    </row>
    <row r="430" spans="1:13" ht="13.5" x14ac:dyDescent="0.25">
      <c r="A430" s="4">
        <v>42633</v>
      </c>
      <c r="B430" s="2">
        <v>4.2419000000000002</v>
      </c>
      <c r="C430" s="2">
        <v>38.80551748462382</v>
      </c>
      <c r="D430" s="2">
        <v>8.9293954706659129E-2</v>
      </c>
      <c r="E430" s="2">
        <v>-1.4740372292016062E-2</v>
      </c>
      <c r="F430" s="2">
        <v>4.2279400000000003</v>
      </c>
      <c r="G430" s="2">
        <v>4.2593599999999991</v>
      </c>
      <c r="H430" s="2">
        <v>4.3287499999999994</v>
      </c>
      <c r="I430" s="2">
        <v>4.3239460000000012</v>
      </c>
      <c r="J430" s="2">
        <v>4.0702489999999987</v>
      </c>
      <c r="K430" s="15" t="s">
        <v>47</v>
      </c>
      <c r="L430" s="15" t="s">
        <v>54</v>
      </c>
      <c r="M430" s="15" t="s">
        <v>49</v>
      </c>
    </row>
    <row r="431" spans="1:13" ht="13.5" x14ac:dyDescent="0.25">
      <c r="A431" s="4">
        <v>42634</v>
      </c>
      <c r="B431" s="2">
        <v>4.2332000000000001</v>
      </c>
      <c r="C431" s="2">
        <v>37.670169954103294</v>
      </c>
      <c r="D431" s="2">
        <v>8.5877493517489079E-2</v>
      </c>
      <c r="E431" s="2">
        <v>-1.2479996794460555E-2</v>
      </c>
      <c r="F431" s="2">
        <v>4.2366800000000007</v>
      </c>
      <c r="G431" s="2">
        <v>4.2488900000000003</v>
      </c>
      <c r="H431" s="2">
        <v>4.3235149999999996</v>
      </c>
      <c r="I431" s="2">
        <v>4.323074000000001</v>
      </c>
      <c r="J431" s="2">
        <v>4.0739214999999982</v>
      </c>
      <c r="K431" s="15" t="s">
        <v>47</v>
      </c>
      <c r="L431" s="15" t="s">
        <v>54</v>
      </c>
      <c r="M431" s="15" t="s">
        <v>51</v>
      </c>
    </row>
    <row r="432" spans="1:13" ht="13.5" x14ac:dyDescent="0.25">
      <c r="A432" s="4">
        <v>42635</v>
      </c>
      <c r="B432" s="2">
        <v>4.2419000000000002</v>
      </c>
      <c r="C432" s="2">
        <v>39.57406669638366</v>
      </c>
      <c r="D432" s="2">
        <v>8.0093912887598151E-2</v>
      </c>
      <c r="E432" s="2">
        <v>-9.0008300785416294E-3</v>
      </c>
      <c r="F432" s="2">
        <v>4.2384200000000005</v>
      </c>
      <c r="G432" s="2">
        <v>4.2410300000000003</v>
      </c>
      <c r="H432" s="2">
        <v>4.3187149999999992</v>
      </c>
      <c r="I432" s="2">
        <v>4.3223760000000011</v>
      </c>
      <c r="J432" s="2">
        <v>4.0777624999999995</v>
      </c>
      <c r="K432" s="15" t="s">
        <v>47</v>
      </c>
      <c r="L432" s="15" t="s">
        <v>54</v>
      </c>
      <c r="M432" s="15" t="s">
        <v>51</v>
      </c>
    </row>
    <row r="433" spans="1:13" ht="13.5" x14ac:dyDescent="0.25">
      <c r="A433" s="4">
        <v>42636</v>
      </c>
      <c r="B433" s="2">
        <v>4.2506000000000004</v>
      </c>
      <c r="C433" s="2">
        <v>41.498483994143932</v>
      </c>
      <c r="D433" s="2">
        <v>7.354730227571693E-2</v>
      </c>
      <c r="E433" s="2">
        <v>-3.8993326944464415E-3</v>
      </c>
      <c r="F433" s="2">
        <v>4.2418999999999993</v>
      </c>
      <c r="G433" s="2">
        <v>4.2349200000000007</v>
      </c>
      <c r="H433" s="2">
        <v>4.3139149999999997</v>
      </c>
      <c r="I433" s="2">
        <v>4.3218520000000016</v>
      </c>
      <c r="J433" s="2">
        <v>4.0816469999999994</v>
      </c>
      <c r="K433" s="15" t="s">
        <v>47</v>
      </c>
      <c r="L433" s="15" t="s">
        <v>54</v>
      </c>
      <c r="M433" s="15" t="s">
        <v>51</v>
      </c>
    </row>
    <row r="434" spans="1:13" ht="13.5" x14ac:dyDescent="0.25">
      <c r="A434" s="4">
        <v>42639</v>
      </c>
      <c r="B434" s="2">
        <v>4.2506000000000004</v>
      </c>
      <c r="C434" s="2">
        <v>41.498483994143932</v>
      </c>
      <c r="D434" s="2">
        <v>5.6199418721956107E-2</v>
      </c>
      <c r="E434" s="2">
        <v>1.0561950636858008E-3</v>
      </c>
      <c r="F434" s="2">
        <v>4.243640000000001</v>
      </c>
      <c r="G434" s="2">
        <v>4.2366599999999996</v>
      </c>
      <c r="H434" s="2">
        <v>4.3082400000000005</v>
      </c>
      <c r="I434" s="2">
        <v>4.3213280000000012</v>
      </c>
      <c r="J434" s="2">
        <v>4.0855729999999992</v>
      </c>
      <c r="K434" s="15" t="s">
        <v>47</v>
      </c>
      <c r="L434" s="15" t="s">
        <v>54</v>
      </c>
      <c r="M434" s="15" t="s">
        <v>51</v>
      </c>
    </row>
    <row r="435" spans="1:13" ht="13.5" x14ac:dyDescent="0.25">
      <c r="A435" s="4">
        <v>42640</v>
      </c>
      <c r="B435" s="2">
        <v>4.2506000000000004</v>
      </c>
      <c r="C435" s="2">
        <v>41.498483994143932</v>
      </c>
      <c r="D435" s="2">
        <v>4.4445955325453923E-2</v>
      </c>
      <c r="E435" s="2">
        <v>4.5438596180788042E-3</v>
      </c>
      <c r="F435" s="2">
        <v>4.2453799999999999</v>
      </c>
      <c r="G435" s="2">
        <v>4.2366599999999996</v>
      </c>
      <c r="H435" s="2">
        <v>4.2982000000000005</v>
      </c>
      <c r="I435" s="2">
        <v>4.3208040000000008</v>
      </c>
      <c r="J435" s="2">
        <v>4.0894574999999982</v>
      </c>
      <c r="K435" s="15" t="s">
        <v>47</v>
      </c>
      <c r="L435" s="15" t="s">
        <v>54</v>
      </c>
      <c r="M435" s="15" t="s">
        <v>51</v>
      </c>
    </row>
    <row r="436" spans="1:13" ht="13.5" x14ac:dyDescent="0.25">
      <c r="A436" s="4">
        <v>42641</v>
      </c>
      <c r="B436" s="2">
        <v>4.2332000000000001</v>
      </c>
      <c r="C436" s="2">
        <v>38.440410310898265</v>
      </c>
      <c r="D436" s="2">
        <v>2.6619783657818807E-2</v>
      </c>
      <c r="E436" s="2">
        <v>7.5085098695717974E-3</v>
      </c>
      <c r="F436" s="2">
        <v>4.2453799999999999</v>
      </c>
      <c r="G436" s="2">
        <v>4.2410300000000003</v>
      </c>
      <c r="H436" s="2">
        <v>4.2872900000000005</v>
      </c>
      <c r="I436" s="2">
        <v>4.3199320000000005</v>
      </c>
      <c r="J436" s="2">
        <v>4.0932549999999992</v>
      </c>
      <c r="K436" s="15" t="s">
        <v>47</v>
      </c>
      <c r="L436" s="15" t="s">
        <v>54</v>
      </c>
      <c r="M436" s="15" t="s">
        <v>54</v>
      </c>
    </row>
    <row r="437" spans="1:13" ht="13.5" x14ac:dyDescent="0.25">
      <c r="A437" s="4">
        <v>42642</v>
      </c>
      <c r="B437" s="2">
        <v>4.2332000000000001</v>
      </c>
      <c r="C437" s="2">
        <v>38.440410310898265</v>
      </c>
      <c r="D437" s="2">
        <v>1.857512171129283E-2</v>
      </c>
      <c r="E437" s="2">
        <v>8.4811956790101992E-3</v>
      </c>
      <c r="F437" s="2">
        <v>4.2436400000000001</v>
      </c>
      <c r="G437" s="2">
        <v>4.2410299999999994</v>
      </c>
      <c r="H437" s="2">
        <v>4.2763800000000005</v>
      </c>
      <c r="I437" s="2">
        <v>4.3190600000000012</v>
      </c>
      <c r="J437" s="2">
        <v>4.0970524999999993</v>
      </c>
      <c r="K437" s="15" t="s">
        <v>52</v>
      </c>
      <c r="L437" s="15" t="s">
        <v>54</v>
      </c>
      <c r="M437" s="15" t="s">
        <v>46</v>
      </c>
    </row>
    <row r="438" spans="1:13" ht="13.5" x14ac:dyDescent="0.25">
      <c r="A438" s="4">
        <v>42643</v>
      </c>
      <c r="B438" s="2">
        <v>4.2332000000000001</v>
      </c>
      <c r="C438" s="2">
        <v>38.440410310898251</v>
      </c>
      <c r="D438" s="2">
        <v>1.2060641591236099E-2</v>
      </c>
      <c r="E438" s="2">
        <v>9.6268884608450914E-3</v>
      </c>
      <c r="F438" s="2">
        <v>4.2401600000000004</v>
      </c>
      <c r="G438" s="2">
        <v>4.2410299999999994</v>
      </c>
      <c r="H438" s="2">
        <v>4.2654700000000005</v>
      </c>
      <c r="I438" s="2">
        <v>4.318188000000001</v>
      </c>
      <c r="J438" s="2">
        <v>4.1008499999999994</v>
      </c>
      <c r="K438" s="15" t="s">
        <v>52</v>
      </c>
      <c r="L438" s="15" t="s">
        <v>54</v>
      </c>
      <c r="M438" s="15" t="s">
        <v>46</v>
      </c>
    </row>
    <row r="439" spans="1:13" ht="13.5" x14ac:dyDescent="0.25">
      <c r="A439" s="4">
        <v>42647</v>
      </c>
      <c r="B439" s="2">
        <v>4.2332000000000001</v>
      </c>
      <c r="C439" s="2">
        <v>38.440410310898251</v>
      </c>
      <c r="D439" s="2">
        <v>8.15772250468072E-3</v>
      </c>
      <c r="E439" s="2">
        <v>1.0292921060266164E-2</v>
      </c>
      <c r="F439" s="2">
        <v>4.2366800000000007</v>
      </c>
      <c r="G439" s="2">
        <v>4.2401600000000004</v>
      </c>
      <c r="H439" s="2">
        <v>4.2545599999999997</v>
      </c>
      <c r="I439" s="2">
        <v>4.316618000000001</v>
      </c>
      <c r="J439" s="2">
        <v>4.1046474999999996</v>
      </c>
      <c r="K439" s="15" t="s">
        <v>52</v>
      </c>
      <c r="L439" s="15" t="s">
        <v>54</v>
      </c>
      <c r="M439" s="15" t="s">
        <v>46</v>
      </c>
    </row>
    <row r="440" spans="1:13" ht="13.5" x14ac:dyDescent="0.25">
      <c r="A440" s="4">
        <v>42648</v>
      </c>
      <c r="B440" s="2">
        <v>4.2419000000000002</v>
      </c>
      <c r="C440" s="2">
        <v>41.347197386697687</v>
      </c>
      <c r="D440" s="2">
        <v>4.4616152715724056E-3</v>
      </c>
      <c r="E440" s="2">
        <v>9.2024448938507353E-3</v>
      </c>
      <c r="F440" s="2">
        <v>4.2349399999999999</v>
      </c>
      <c r="G440" s="2">
        <v>4.2401600000000004</v>
      </c>
      <c r="H440" s="2">
        <v>4.2497599999999993</v>
      </c>
      <c r="I440" s="2">
        <v>4.3152220000000003</v>
      </c>
      <c r="J440" s="2">
        <v>4.1087799999999994</v>
      </c>
      <c r="K440" s="15" t="s">
        <v>52</v>
      </c>
      <c r="L440" s="15" t="s">
        <v>54</v>
      </c>
      <c r="M440" s="15" t="s">
        <v>46</v>
      </c>
    </row>
    <row r="441" spans="1:13" ht="13.5" x14ac:dyDescent="0.25">
      <c r="A441" s="4">
        <v>42649</v>
      </c>
      <c r="B441" s="2">
        <v>4.2419000000000002</v>
      </c>
      <c r="C441" s="2">
        <v>41.347197386697694</v>
      </c>
      <c r="D441" s="2">
        <v>1.7649860436108611E-4</v>
      </c>
      <c r="E441" s="2">
        <v>7.3855609697799267E-3</v>
      </c>
      <c r="F441" s="2">
        <v>4.2366800000000007</v>
      </c>
      <c r="G441" s="2">
        <v>4.2410300000000003</v>
      </c>
      <c r="H441" s="2">
        <v>4.2449599999999998</v>
      </c>
      <c r="I441" s="2">
        <v>4.3136500000000009</v>
      </c>
      <c r="J441" s="2">
        <v>4.1129125000000002</v>
      </c>
      <c r="K441" s="15" t="s">
        <v>47</v>
      </c>
      <c r="L441" s="15" t="s">
        <v>54</v>
      </c>
      <c r="M441" s="15" t="s">
        <v>51</v>
      </c>
    </row>
    <row r="442" spans="1:13" ht="13.5" x14ac:dyDescent="0.25">
      <c r="A442" s="4">
        <v>42650</v>
      </c>
      <c r="B442" s="2">
        <v>4.2332000000000001</v>
      </c>
      <c r="C442" s="2">
        <v>39.200464150876023</v>
      </c>
      <c r="D442" s="2">
        <v>-1.2990372301135977E-3</v>
      </c>
      <c r="E442" s="2">
        <v>5.2861485805891489E-3</v>
      </c>
      <c r="F442" s="2">
        <v>4.2366800000000007</v>
      </c>
      <c r="G442" s="2">
        <v>4.2401600000000004</v>
      </c>
      <c r="H442" s="2">
        <v>4.2405949999999999</v>
      </c>
      <c r="I442" s="2">
        <v>4.3119040000000011</v>
      </c>
      <c r="J442" s="2">
        <v>4.1166264999999997</v>
      </c>
      <c r="K442" s="15" t="s">
        <v>52</v>
      </c>
      <c r="L442" s="15" t="s">
        <v>54</v>
      </c>
      <c r="M442" s="15" t="s">
        <v>54</v>
      </c>
    </row>
    <row r="443" spans="1:13" ht="13.5" x14ac:dyDescent="0.25">
      <c r="A443" s="4">
        <v>42653</v>
      </c>
      <c r="B443" s="2">
        <v>4.2332000000000001</v>
      </c>
      <c r="C443" s="2">
        <v>39.200464150876023</v>
      </c>
      <c r="D443" s="2">
        <v>-1.002673143389643E-3</v>
      </c>
      <c r="E443" s="2">
        <v>2.8140980340486382E-3</v>
      </c>
      <c r="F443" s="2">
        <v>4.2366800000000007</v>
      </c>
      <c r="G443" s="2">
        <v>4.2384199999999996</v>
      </c>
      <c r="H443" s="2">
        <v>4.2366699999999993</v>
      </c>
      <c r="I443" s="2">
        <v>4.3099840000000009</v>
      </c>
      <c r="J443" s="2">
        <v>4.1200489999999999</v>
      </c>
      <c r="K443" s="15" t="s">
        <v>52</v>
      </c>
      <c r="L443" s="15" t="s">
        <v>54</v>
      </c>
      <c r="M443" s="15" t="s">
        <v>54</v>
      </c>
    </row>
    <row r="444" spans="1:13" ht="13.5" x14ac:dyDescent="0.25">
      <c r="A444" s="4">
        <v>42654</v>
      </c>
      <c r="B444" s="2">
        <v>4.1894999999999998</v>
      </c>
      <c r="C444" s="2">
        <v>30.097320648857746</v>
      </c>
      <c r="D444" s="2">
        <v>2.6762750515461065E-3</v>
      </c>
      <c r="E444" s="2">
        <v>1.1243097581980154E-3</v>
      </c>
      <c r="F444" s="2">
        <v>4.2279400000000003</v>
      </c>
      <c r="G444" s="2">
        <v>4.23231</v>
      </c>
      <c r="H444" s="2">
        <v>4.2344849999999985</v>
      </c>
      <c r="I444" s="2">
        <v>4.3071900000000003</v>
      </c>
      <c r="J444" s="2">
        <v>4.1232115</v>
      </c>
      <c r="K444" s="15" t="s">
        <v>52</v>
      </c>
      <c r="L444" s="15" t="s">
        <v>54</v>
      </c>
      <c r="M444" s="15" t="s">
        <v>46</v>
      </c>
    </row>
    <row r="445" spans="1:13" ht="13.5" x14ac:dyDescent="0.25">
      <c r="A445" s="4">
        <v>42655</v>
      </c>
      <c r="B445" s="2">
        <v>4.1894999999999998</v>
      </c>
      <c r="C445" s="2">
        <v>30.097320648857746</v>
      </c>
      <c r="D445" s="2">
        <v>6.2244393062504955E-3</v>
      </c>
      <c r="E445" s="2">
        <v>5.3529172742116673E-4</v>
      </c>
      <c r="F445" s="2">
        <v>4.21746</v>
      </c>
      <c r="G445" s="2">
        <v>4.2262000000000004</v>
      </c>
      <c r="H445" s="2">
        <v>4.2314299999999987</v>
      </c>
      <c r="I445" s="2">
        <v>4.3043960000000006</v>
      </c>
      <c r="J445" s="2">
        <v>4.1263739999999993</v>
      </c>
      <c r="K445" s="15" t="s">
        <v>52</v>
      </c>
      <c r="L445" s="15" t="s">
        <v>54</v>
      </c>
      <c r="M445" s="15" t="s">
        <v>46</v>
      </c>
    </row>
    <row r="446" spans="1:13" ht="13.5" x14ac:dyDescent="0.25">
      <c r="A446" s="4">
        <v>42656</v>
      </c>
      <c r="B446" s="2">
        <v>4.1894999999999998</v>
      </c>
      <c r="C446" s="2">
        <v>30.097320648857746</v>
      </c>
      <c r="D446" s="2">
        <v>6.9527795137114268E-3</v>
      </c>
      <c r="E446" s="2">
        <v>8.8627128154623153E-4</v>
      </c>
      <c r="F446" s="2">
        <v>4.2069799999999997</v>
      </c>
      <c r="G446" s="2">
        <v>4.2218300000000006</v>
      </c>
      <c r="H446" s="2">
        <v>4.2314299999999987</v>
      </c>
      <c r="I446" s="2">
        <v>4.301254000000001</v>
      </c>
      <c r="J446" s="2">
        <v>4.1295364999999995</v>
      </c>
      <c r="K446" s="15" t="s">
        <v>52</v>
      </c>
      <c r="L446" s="15" t="s">
        <v>54</v>
      </c>
      <c r="M446" s="15" t="s">
        <v>46</v>
      </c>
    </row>
    <row r="447" spans="1:13" ht="13.5" x14ac:dyDescent="0.25">
      <c r="A447" s="4">
        <v>42657</v>
      </c>
      <c r="B447" s="2">
        <v>4.1109999999999998</v>
      </c>
      <c r="C447" s="2">
        <v>19.78777676106202</v>
      </c>
      <c r="D447" s="2">
        <v>1.3757002986636735E-2</v>
      </c>
      <c r="E447" s="2">
        <v>2.1941523395382634E-3</v>
      </c>
      <c r="F447" s="2">
        <v>4.1825399999999995</v>
      </c>
      <c r="G447" s="2">
        <v>4.2096099999999996</v>
      </c>
      <c r="H447" s="2">
        <v>4.2253199999999982</v>
      </c>
      <c r="I447" s="2">
        <v>4.2965420000000005</v>
      </c>
      <c r="J447" s="2">
        <v>4.1327644999999995</v>
      </c>
      <c r="K447" s="15" t="s">
        <v>52</v>
      </c>
      <c r="L447" s="15" t="s">
        <v>50</v>
      </c>
      <c r="M447" s="15" t="s">
        <v>46</v>
      </c>
    </row>
    <row r="448" spans="1:13" ht="13.5" x14ac:dyDescent="0.25">
      <c r="A448" s="4">
        <v>42660</v>
      </c>
      <c r="B448" s="2">
        <v>4.1022999999999996</v>
      </c>
      <c r="C448" s="2">
        <v>19.010562324079103</v>
      </c>
      <c r="D448" s="2">
        <v>2.0968209377256741E-2</v>
      </c>
      <c r="E448" s="2">
        <v>4.2815718519804815E-3</v>
      </c>
      <c r="F448" s="2">
        <v>4.1563600000000003</v>
      </c>
      <c r="G448" s="2">
        <v>4.1965199999999996</v>
      </c>
      <c r="H448" s="2">
        <v>4.2187749999999991</v>
      </c>
      <c r="I448" s="2">
        <v>4.2920040000000004</v>
      </c>
      <c r="J448" s="2">
        <v>4.1359074999999992</v>
      </c>
      <c r="K448" s="15" t="s">
        <v>52</v>
      </c>
      <c r="L448" s="15" t="s">
        <v>50</v>
      </c>
      <c r="M448" s="15" t="s">
        <v>46</v>
      </c>
    </row>
    <row r="449" spans="1:13" ht="13.5" x14ac:dyDescent="0.25">
      <c r="A449" s="4">
        <v>42661</v>
      </c>
      <c r="B449" s="2">
        <v>4.1022999999999996</v>
      </c>
      <c r="C449" s="2">
        <v>19.010562324079103</v>
      </c>
      <c r="D449" s="2">
        <v>2.7870798892674742E-2</v>
      </c>
      <c r="E449" s="2">
        <v>4.9925374711706641E-3</v>
      </c>
      <c r="F449" s="2">
        <v>4.1389199999999997</v>
      </c>
      <c r="G449" s="2">
        <v>4.1834299999999995</v>
      </c>
      <c r="H449" s="2">
        <v>4.2117950000000004</v>
      </c>
      <c r="I449" s="2">
        <v>4.2874660000000002</v>
      </c>
      <c r="J449" s="2">
        <v>4.1390089999999988</v>
      </c>
      <c r="K449" s="15" t="s">
        <v>52</v>
      </c>
      <c r="L449" s="15" t="s">
        <v>54</v>
      </c>
      <c r="M449" s="15" t="s">
        <v>46</v>
      </c>
    </row>
    <row r="450" spans="1:13" ht="13.5" x14ac:dyDescent="0.25">
      <c r="A450" s="4">
        <v>42662</v>
      </c>
      <c r="B450" s="2">
        <v>4.1022999999999996</v>
      </c>
      <c r="C450" s="2">
        <v>19.010562324079103</v>
      </c>
      <c r="D450" s="2">
        <v>3.5791394109680574E-2</v>
      </c>
      <c r="E450" s="2">
        <v>4.6658516547895771E-3</v>
      </c>
      <c r="F450" s="2">
        <v>4.12148</v>
      </c>
      <c r="G450" s="2">
        <v>4.1694699999999996</v>
      </c>
      <c r="H450" s="2">
        <v>4.204815</v>
      </c>
      <c r="I450" s="2">
        <v>4.2829280000000018</v>
      </c>
      <c r="J450" s="2">
        <v>4.1420269999999988</v>
      </c>
      <c r="K450" s="15" t="s">
        <v>52</v>
      </c>
      <c r="L450" s="15" t="s">
        <v>54</v>
      </c>
      <c r="M450" s="15" t="s">
        <v>46</v>
      </c>
    </row>
    <row r="451" spans="1:13" ht="13.5" x14ac:dyDescent="0.25">
      <c r="A451" s="4">
        <v>42663</v>
      </c>
      <c r="B451" s="2">
        <v>4.1022999999999996</v>
      </c>
      <c r="C451" s="2">
        <v>19.010562324079103</v>
      </c>
      <c r="D451" s="2">
        <v>4.3179992708648918E-2</v>
      </c>
      <c r="E451" s="2">
        <v>3.2859322824880539E-3</v>
      </c>
      <c r="F451" s="2">
        <v>4.1040399999999995</v>
      </c>
      <c r="G451" s="2">
        <v>4.1555099999999996</v>
      </c>
      <c r="H451" s="2">
        <v>4.1982699999999999</v>
      </c>
      <c r="I451" s="2">
        <v>4.2785640000000011</v>
      </c>
      <c r="J451" s="2">
        <v>4.1450449999999988</v>
      </c>
      <c r="K451" s="15" t="s">
        <v>52</v>
      </c>
      <c r="L451" s="15" t="s">
        <v>54</v>
      </c>
      <c r="M451" s="15" t="s">
        <v>46</v>
      </c>
    </row>
    <row r="452" spans="1:13" ht="13.5" x14ac:dyDescent="0.25">
      <c r="A452" s="4">
        <v>42664</v>
      </c>
      <c r="B452" s="2">
        <v>4.0934999999999997</v>
      </c>
      <c r="C452" s="2">
        <v>18.046217829839776</v>
      </c>
      <c r="D452" s="2">
        <v>4.9380974600050642E-2</v>
      </c>
      <c r="E452" s="2">
        <v>4.7151259201523446E-4</v>
      </c>
      <c r="F452" s="2">
        <v>4.1005399999999996</v>
      </c>
      <c r="G452" s="2">
        <v>4.14154</v>
      </c>
      <c r="H452" s="2">
        <v>4.1908500000000002</v>
      </c>
      <c r="I452" s="2">
        <v>4.2743740000000017</v>
      </c>
      <c r="J452" s="2">
        <v>4.1480189999999988</v>
      </c>
      <c r="K452" s="15" t="s">
        <v>52</v>
      </c>
      <c r="L452" s="15" t="s">
        <v>54</v>
      </c>
      <c r="M452" s="15" t="s">
        <v>46</v>
      </c>
    </row>
    <row r="453" spans="1:13" ht="13.5" x14ac:dyDescent="0.25">
      <c r="A453" s="4">
        <v>42667</v>
      </c>
      <c r="B453" s="2">
        <v>4.0934999999999997</v>
      </c>
      <c r="C453" s="2">
        <v>18.046217829839776</v>
      </c>
      <c r="D453" s="2">
        <v>5.526857038847055E-2</v>
      </c>
      <c r="E453" s="2">
        <v>-1.394593587821137E-3</v>
      </c>
      <c r="F453" s="2">
        <v>4.0987799999999996</v>
      </c>
      <c r="G453" s="2">
        <v>4.1275700000000004</v>
      </c>
      <c r="H453" s="2">
        <v>4.182995</v>
      </c>
      <c r="I453" s="2">
        <v>4.2686120000000018</v>
      </c>
      <c r="J453" s="2">
        <v>4.1509514999999988</v>
      </c>
      <c r="K453" s="15" t="s">
        <v>52</v>
      </c>
      <c r="L453" s="15" t="s">
        <v>54</v>
      </c>
      <c r="M453" s="15" t="s">
        <v>46</v>
      </c>
    </row>
    <row r="454" spans="1:13" ht="13.5" x14ac:dyDescent="0.25">
      <c r="A454" s="4">
        <v>42668</v>
      </c>
      <c r="B454" s="2">
        <v>4.1894999999999998</v>
      </c>
      <c r="C454" s="2">
        <v>50.082764463196057</v>
      </c>
      <c r="D454" s="2">
        <v>4.7009352611437905E-2</v>
      </c>
      <c r="E454" s="2">
        <v>-4.9393293946681559E-3</v>
      </c>
      <c r="F454" s="2">
        <v>4.1162199999999993</v>
      </c>
      <c r="G454" s="2">
        <v>4.1275700000000004</v>
      </c>
      <c r="H454" s="2">
        <v>4.1799400000000002</v>
      </c>
      <c r="I454" s="2">
        <v>4.2651200000000031</v>
      </c>
      <c r="J454" s="2">
        <v>4.1542804999999987</v>
      </c>
      <c r="K454" s="15" t="s">
        <v>52</v>
      </c>
      <c r="L454" s="15" t="s">
        <v>54</v>
      </c>
      <c r="M454" s="15" t="s">
        <v>53</v>
      </c>
    </row>
    <row r="455" spans="1:13" ht="13.5" x14ac:dyDescent="0.25">
      <c r="A455" s="4">
        <v>42669</v>
      </c>
      <c r="B455" s="2">
        <v>4.0761000000000003</v>
      </c>
      <c r="C455" s="2">
        <v>33.449107687771615</v>
      </c>
      <c r="D455" s="2">
        <v>4.8402736374600686E-2</v>
      </c>
      <c r="E455" s="2">
        <v>-7.5857287786680145E-3</v>
      </c>
      <c r="F455" s="2">
        <v>4.1109799999999996</v>
      </c>
      <c r="G455" s="2">
        <v>4.1162299999999998</v>
      </c>
      <c r="H455" s="2">
        <v>4.1712150000000001</v>
      </c>
      <c r="I455" s="2">
        <v>4.2584880000000025</v>
      </c>
      <c r="J455" s="2">
        <v>4.1571674999999981</v>
      </c>
      <c r="K455" s="15" t="s">
        <v>52</v>
      </c>
      <c r="L455" s="15" t="s">
        <v>54</v>
      </c>
      <c r="M455" s="15" t="s">
        <v>46</v>
      </c>
    </row>
    <row r="456" spans="1:13" ht="13.5" x14ac:dyDescent="0.25">
      <c r="A456" s="4">
        <v>42670</v>
      </c>
      <c r="B456" s="2">
        <v>4.1894999999999998</v>
      </c>
      <c r="C456" s="2">
        <v>50.981588121333523</v>
      </c>
      <c r="D456" s="2">
        <v>4.183512836711234E-2</v>
      </c>
      <c r="E456" s="2">
        <v>-9.7541898586368386E-3</v>
      </c>
      <c r="F456" s="2">
        <v>4.1284200000000002</v>
      </c>
      <c r="G456" s="2">
        <v>4.1162299999999998</v>
      </c>
      <c r="H456" s="2">
        <v>4.1690300000000002</v>
      </c>
      <c r="I456" s="2">
        <v>4.2555200000000024</v>
      </c>
      <c r="J456" s="2">
        <v>4.1601634999999986</v>
      </c>
      <c r="K456" s="15" t="s">
        <v>47</v>
      </c>
      <c r="L456" s="15" t="s">
        <v>54</v>
      </c>
      <c r="M456" s="15" t="s">
        <v>51</v>
      </c>
    </row>
    <row r="457" spans="1:13" ht="13.5" x14ac:dyDescent="0.25">
      <c r="A457" s="4">
        <v>42671</v>
      </c>
      <c r="B457" s="2">
        <v>4.1894999999999998</v>
      </c>
      <c r="C457" s="2">
        <v>50.981588121333523</v>
      </c>
      <c r="D457" s="2">
        <v>2.413588986133508E-2</v>
      </c>
      <c r="E457" s="2">
        <v>-1.1738806315684948E-2</v>
      </c>
      <c r="F457" s="2">
        <v>4.1476199999999999</v>
      </c>
      <c r="G457" s="2">
        <v>4.1240800000000002</v>
      </c>
      <c r="H457" s="2">
        <v>4.1668449999999995</v>
      </c>
      <c r="I457" s="2">
        <v>4.2525520000000032</v>
      </c>
      <c r="J457" s="2">
        <v>4.1636589999999973</v>
      </c>
      <c r="K457" s="15" t="s">
        <v>47</v>
      </c>
      <c r="L457" s="15" t="s">
        <v>54</v>
      </c>
      <c r="M457" s="15" t="s">
        <v>51</v>
      </c>
    </row>
    <row r="458" spans="1:13" ht="13.5" x14ac:dyDescent="0.25">
      <c r="A458" s="4">
        <v>42674</v>
      </c>
      <c r="B458" s="2">
        <v>4.2854999999999999</v>
      </c>
      <c r="C458" s="2">
        <v>61.054855188068466</v>
      </c>
      <c r="D458" s="2">
        <v>6.4975268602385228E-4</v>
      </c>
      <c r="E458" s="2">
        <v>-1.4078084297220824E-2</v>
      </c>
      <c r="F458" s="2">
        <v>4.1860199999999992</v>
      </c>
      <c r="G458" s="2">
        <v>4.1424000000000003</v>
      </c>
      <c r="H458" s="2">
        <v>4.1694599999999991</v>
      </c>
      <c r="I458" s="2">
        <v>4.2515040000000024</v>
      </c>
      <c r="J458" s="2">
        <v>4.1675929999999974</v>
      </c>
      <c r="K458" s="15" t="s">
        <v>47</v>
      </c>
      <c r="L458" s="15" t="s">
        <v>54</v>
      </c>
      <c r="M458" s="15" t="s">
        <v>51</v>
      </c>
    </row>
    <row r="459" spans="1:13" ht="13.5" x14ac:dyDescent="0.25">
      <c r="A459" s="4">
        <v>42675</v>
      </c>
      <c r="B459" s="2">
        <v>4.2942999999999998</v>
      </c>
      <c r="C459" s="2">
        <v>61.829207170803727</v>
      </c>
      <c r="D459" s="2">
        <v>-2.0498072766837794E-2</v>
      </c>
      <c r="E459" s="2">
        <v>-1.2962092629438374E-2</v>
      </c>
      <c r="F459" s="2">
        <v>4.2069799999999997</v>
      </c>
      <c r="G459" s="2">
        <v>4.1615999999999991</v>
      </c>
      <c r="H459" s="2">
        <v>4.1725149999999998</v>
      </c>
      <c r="I459" s="2">
        <v>4.2504580000000018</v>
      </c>
      <c r="J459" s="2">
        <v>4.1713629999999968</v>
      </c>
      <c r="K459" s="15" t="s">
        <v>47</v>
      </c>
      <c r="L459" s="15" t="s">
        <v>54</v>
      </c>
      <c r="M459" s="15" t="s">
        <v>51</v>
      </c>
    </row>
    <row r="460" spans="1:13" ht="13.5" x14ac:dyDescent="0.25">
      <c r="A460" s="4">
        <v>42676</v>
      </c>
      <c r="B460" s="2">
        <v>4.2942999999999998</v>
      </c>
      <c r="C460" s="2">
        <v>61.829207170803727</v>
      </c>
      <c r="D460" s="2">
        <v>-3.9021319799514842E-2</v>
      </c>
      <c r="E460" s="2">
        <v>-8.8357455477916982E-3</v>
      </c>
      <c r="F460" s="2">
        <v>4.2506199999999996</v>
      </c>
      <c r="G460" s="2">
        <v>4.1807999999999996</v>
      </c>
      <c r="H460" s="2">
        <v>4.1751349999999992</v>
      </c>
      <c r="I460" s="2">
        <v>4.2495860000000016</v>
      </c>
      <c r="J460" s="2">
        <v>4.175132999999998</v>
      </c>
      <c r="K460" s="15" t="s">
        <v>47</v>
      </c>
      <c r="L460" s="15" t="s">
        <v>48</v>
      </c>
      <c r="M460" s="15" t="s">
        <v>51</v>
      </c>
    </row>
    <row r="461" spans="1:13" ht="13.5" x14ac:dyDescent="0.25">
      <c r="A461" s="4">
        <v>42677</v>
      </c>
      <c r="B461" s="2">
        <v>4.1721000000000004</v>
      </c>
      <c r="C461" s="2">
        <v>46.832645881639529</v>
      </c>
      <c r="D461" s="2">
        <v>-4.6225330212017468E-2</v>
      </c>
      <c r="E461" s="2">
        <v>-2.862042337409625E-3</v>
      </c>
      <c r="F461" s="2">
        <v>4.2471399999999999</v>
      </c>
      <c r="G461" s="2">
        <v>4.1877800000000001</v>
      </c>
      <c r="H461" s="2">
        <v>4.1716449999999998</v>
      </c>
      <c r="I461" s="2">
        <v>4.2462700000000018</v>
      </c>
      <c r="J461" s="2">
        <v>4.178499999999997</v>
      </c>
      <c r="K461" s="15" t="s">
        <v>47</v>
      </c>
      <c r="L461" s="15" t="s">
        <v>54</v>
      </c>
      <c r="M461" s="15" t="s">
        <v>49</v>
      </c>
    </row>
    <row r="462" spans="1:13" ht="13.5" x14ac:dyDescent="0.25">
      <c r="A462" s="4">
        <v>42678</v>
      </c>
      <c r="B462" s="2">
        <v>4.1894999999999998</v>
      </c>
      <c r="C462" s="2">
        <v>48.739187205683194</v>
      </c>
      <c r="D462" s="2">
        <v>-5.4780890162416718E-2</v>
      </c>
      <c r="E462" s="2">
        <v>4.5387601411225435E-3</v>
      </c>
      <c r="F462" s="2">
        <v>4.2471399999999999</v>
      </c>
      <c r="G462" s="2">
        <v>4.1973800000000008</v>
      </c>
      <c r="H462" s="2">
        <v>4.1694599999999999</v>
      </c>
      <c r="I462" s="2">
        <v>4.2433020000000026</v>
      </c>
      <c r="J462" s="2">
        <v>4.1819539999999975</v>
      </c>
      <c r="K462" s="15" t="s">
        <v>47</v>
      </c>
      <c r="L462" s="15" t="s">
        <v>54</v>
      </c>
      <c r="M462" s="15" t="s">
        <v>54</v>
      </c>
    </row>
    <row r="463" spans="1:13" ht="13.5" x14ac:dyDescent="0.25">
      <c r="A463" s="4">
        <v>42681</v>
      </c>
      <c r="B463" s="2">
        <v>4.1894999999999998</v>
      </c>
      <c r="C463" s="2">
        <v>48.739187205683209</v>
      </c>
      <c r="D463" s="2">
        <v>-6.1953697643072125E-2</v>
      </c>
      <c r="E463" s="2">
        <v>9.1679274779884329E-3</v>
      </c>
      <c r="F463" s="2">
        <v>4.2279399999999994</v>
      </c>
      <c r="G463" s="2">
        <v>4.2069799999999997</v>
      </c>
      <c r="H463" s="2">
        <v>4.1672749999999992</v>
      </c>
      <c r="I463" s="2">
        <v>4.2401600000000021</v>
      </c>
      <c r="J463" s="2">
        <v>4.1853664999999971</v>
      </c>
      <c r="K463" s="15" t="s">
        <v>47</v>
      </c>
      <c r="L463" s="15" t="s">
        <v>54</v>
      </c>
      <c r="M463" s="15" t="s">
        <v>49</v>
      </c>
    </row>
    <row r="464" spans="1:13" ht="13.5" x14ac:dyDescent="0.25">
      <c r="A464" s="4">
        <v>42682</v>
      </c>
      <c r="B464" s="2">
        <v>4.1807999999999996</v>
      </c>
      <c r="C464" s="2">
        <v>47.746343998889138</v>
      </c>
      <c r="D464" s="2">
        <v>-5.2547735439675947E-2</v>
      </c>
      <c r="E464" s="2">
        <v>1.2312904637796407E-2</v>
      </c>
      <c r="F464" s="2">
        <v>4.205239999999999</v>
      </c>
      <c r="G464" s="2">
        <v>4.2061099999999998</v>
      </c>
      <c r="H464" s="2">
        <v>4.1668399999999997</v>
      </c>
      <c r="I464" s="2">
        <v>4.2364940000000022</v>
      </c>
      <c r="J464" s="2">
        <v>4.188901999999997</v>
      </c>
      <c r="K464" s="15" t="s">
        <v>52</v>
      </c>
      <c r="L464" s="15" t="s">
        <v>54</v>
      </c>
      <c r="M464" s="15" t="s">
        <v>46</v>
      </c>
    </row>
    <row r="465" spans="1:13" ht="13.5" x14ac:dyDescent="0.25">
      <c r="A465" s="4">
        <v>42683</v>
      </c>
      <c r="B465" s="2">
        <v>4.1109999999999998</v>
      </c>
      <c r="C465" s="2">
        <v>40.600484739658413</v>
      </c>
      <c r="D465" s="2">
        <v>-5.6756195417759336E-2</v>
      </c>
      <c r="E465" s="2">
        <v>1.2294577688192884E-2</v>
      </c>
      <c r="F465" s="2">
        <v>4.1685799999999995</v>
      </c>
      <c r="G465" s="2">
        <v>4.2096</v>
      </c>
      <c r="H465" s="2">
        <v>4.1629149999999999</v>
      </c>
      <c r="I465" s="2">
        <v>4.2296860000000018</v>
      </c>
      <c r="J465" s="2">
        <v>4.1919634999999973</v>
      </c>
      <c r="K465" s="15" t="s">
        <v>52</v>
      </c>
      <c r="L465" s="15" t="s">
        <v>54</v>
      </c>
      <c r="M465" s="15" t="s">
        <v>46</v>
      </c>
    </row>
    <row r="466" spans="1:13" ht="13.5" x14ac:dyDescent="0.25">
      <c r="A466" s="4">
        <v>42684</v>
      </c>
      <c r="B466" s="2">
        <v>4.1109999999999998</v>
      </c>
      <c r="C466" s="2">
        <v>40.600484739658413</v>
      </c>
      <c r="D466" s="2">
        <v>-4.2358194598105747E-2</v>
      </c>
      <c r="E466" s="2">
        <v>9.8256941848902258E-3</v>
      </c>
      <c r="F466" s="2">
        <v>4.1563600000000003</v>
      </c>
      <c r="G466" s="2">
        <v>4.2017499999999988</v>
      </c>
      <c r="H466" s="2">
        <v>4.1589900000000002</v>
      </c>
      <c r="I466" s="2">
        <v>4.2228780000000015</v>
      </c>
      <c r="J466" s="2">
        <v>4.1950249999999976</v>
      </c>
      <c r="K466" s="15" t="s">
        <v>52</v>
      </c>
      <c r="L466" s="15" t="s">
        <v>54</v>
      </c>
      <c r="M466" s="15" t="s">
        <v>46</v>
      </c>
    </row>
    <row r="467" spans="1:13" ht="13.5" x14ac:dyDescent="0.25">
      <c r="A467" s="4">
        <v>42685</v>
      </c>
      <c r="B467" s="2">
        <v>4.1109999999999998</v>
      </c>
      <c r="C467" s="2">
        <v>40.600484739658413</v>
      </c>
      <c r="D467" s="2">
        <v>-2.9700408262502975E-2</v>
      </c>
      <c r="E467" s="2">
        <v>6.6942592835792201E-3</v>
      </c>
      <c r="F467" s="2">
        <v>4.1406600000000005</v>
      </c>
      <c r="G467" s="2">
        <v>4.1938999999999984</v>
      </c>
      <c r="H467" s="2">
        <v>4.1589900000000011</v>
      </c>
      <c r="I467" s="2">
        <v>4.2160700000000011</v>
      </c>
      <c r="J467" s="2">
        <v>4.1980864999999969</v>
      </c>
      <c r="K467" s="15" t="s">
        <v>52</v>
      </c>
      <c r="L467" s="15" t="s">
        <v>54</v>
      </c>
      <c r="M467" s="15" t="s">
        <v>46</v>
      </c>
    </row>
    <row r="468" spans="1:13" ht="13.5" x14ac:dyDescent="0.25">
      <c r="A468" s="4">
        <v>42688</v>
      </c>
      <c r="B468" s="2">
        <v>4.1022999999999996</v>
      </c>
      <c r="C468" s="2">
        <v>39.676082476353024</v>
      </c>
      <c r="D468" s="2">
        <v>-3.1366108968589046E-3</v>
      </c>
      <c r="E468" s="2">
        <v>2.3511482774118274E-3</v>
      </c>
      <c r="F468" s="2">
        <v>4.1232199999999999</v>
      </c>
      <c r="G468" s="2">
        <v>4.1755799999999992</v>
      </c>
      <c r="H468" s="2">
        <v>4.1589900000000011</v>
      </c>
      <c r="I468" s="2">
        <v>4.2090880000000004</v>
      </c>
      <c r="J468" s="2">
        <v>4.2006049999999968</v>
      </c>
      <c r="K468" s="15" t="s">
        <v>52</v>
      </c>
      <c r="L468" s="15" t="s">
        <v>54</v>
      </c>
      <c r="M468" s="15" t="s">
        <v>46</v>
      </c>
    </row>
    <row r="469" spans="1:13" ht="13.5" x14ac:dyDescent="0.25">
      <c r="A469" s="4">
        <v>42689</v>
      </c>
      <c r="B469" s="2">
        <v>4.1022999999999996</v>
      </c>
      <c r="C469" s="2">
        <v>39.676082476353031</v>
      </c>
      <c r="D469" s="2">
        <v>2.115282135140184E-2</v>
      </c>
      <c r="E469" s="2">
        <v>-1.8659696209973316E-3</v>
      </c>
      <c r="F469" s="2">
        <v>4.1075199999999992</v>
      </c>
      <c r="G469" s="2">
        <v>4.1563799999999995</v>
      </c>
      <c r="H469" s="2">
        <v>4.1589900000000002</v>
      </c>
      <c r="I469" s="2">
        <v>4.2021059999999997</v>
      </c>
      <c r="J469" s="2">
        <v>4.203081499999997</v>
      </c>
      <c r="K469" s="15" t="s">
        <v>52</v>
      </c>
      <c r="L469" s="15" t="s">
        <v>54</v>
      </c>
      <c r="M469" s="15" t="s">
        <v>46</v>
      </c>
    </row>
    <row r="470" spans="1:13" ht="13.5" x14ac:dyDescent="0.25">
      <c r="A470" s="4">
        <v>42690</v>
      </c>
      <c r="B470" s="2">
        <v>4.1022999999999996</v>
      </c>
      <c r="C470" s="2">
        <v>39.676082476353031</v>
      </c>
      <c r="D470" s="2">
        <v>4.2129979707145715E-2</v>
      </c>
      <c r="E470" s="2">
        <v>-7.4626709133257746E-3</v>
      </c>
      <c r="F470" s="2">
        <v>4.1057800000000002</v>
      </c>
      <c r="G470" s="2">
        <v>4.137179999999999</v>
      </c>
      <c r="H470" s="2">
        <v>4.1589900000000002</v>
      </c>
      <c r="I470" s="2">
        <v>4.1973940000000001</v>
      </c>
      <c r="J470" s="2">
        <v>4.2055579999999964</v>
      </c>
      <c r="K470" s="15" t="s">
        <v>52</v>
      </c>
      <c r="L470" s="15" t="s">
        <v>54</v>
      </c>
      <c r="M470" s="15" t="s">
        <v>46</v>
      </c>
    </row>
    <row r="471" spans="1:13" ht="13.5" x14ac:dyDescent="0.25">
      <c r="A471" s="4">
        <v>42691</v>
      </c>
      <c r="B471" s="2">
        <v>4.1109999999999998</v>
      </c>
      <c r="C471" s="2">
        <v>41.344081049037783</v>
      </c>
      <c r="D471" s="2">
        <v>4.0828551299741278E-2</v>
      </c>
      <c r="E471" s="2">
        <v>-1.3716121226032314E-2</v>
      </c>
      <c r="F471" s="2">
        <v>4.1057800000000002</v>
      </c>
      <c r="G471" s="2">
        <v>4.1310699999999994</v>
      </c>
      <c r="H471" s="2">
        <v>4.1594250000000006</v>
      </c>
      <c r="I471" s="2">
        <v>4.1928560000000008</v>
      </c>
      <c r="J471" s="2">
        <v>4.208077999999996</v>
      </c>
      <c r="K471" s="15" t="s">
        <v>47</v>
      </c>
      <c r="L471" s="15" t="s">
        <v>54</v>
      </c>
      <c r="M471" s="15" t="s">
        <v>54</v>
      </c>
    </row>
    <row r="472" spans="1:13" ht="13.5" x14ac:dyDescent="0.25">
      <c r="A472" s="4">
        <v>42692</v>
      </c>
      <c r="B472" s="2">
        <v>4.1109999999999998</v>
      </c>
      <c r="C472" s="2">
        <v>41.344081049037783</v>
      </c>
      <c r="D472" s="2">
        <v>4.2716850395938089E-2</v>
      </c>
      <c r="E472" s="2">
        <v>-1.9276604022352949E-2</v>
      </c>
      <c r="F472" s="2">
        <v>4.1057800000000002</v>
      </c>
      <c r="G472" s="2">
        <v>4.123219999999999</v>
      </c>
      <c r="H472" s="2">
        <v>4.1603000000000003</v>
      </c>
      <c r="I472" s="2">
        <v>4.1886660000000004</v>
      </c>
      <c r="J472" s="2">
        <v>4.2105149999999965</v>
      </c>
      <c r="K472" s="15" t="s">
        <v>47</v>
      </c>
      <c r="L472" s="15" t="s">
        <v>54</v>
      </c>
      <c r="M472" s="15" t="s">
        <v>54</v>
      </c>
    </row>
    <row r="473" spans="1:13" ht="13.5" x14ac:dyDescent="0.25">
      <c r="A473" s="4">
        <v>42695</v>
      </c>
      <c r="B473" s="2">
        <v>4.1022999999999996</v>
      </c>
      <c r="C473" s="2">
        <v>40.059444062378994</v>
      </c>
      <c r="D473" s="2">
        <v>4.5248516634884162E-2</v>
      </c>
      <c r="E473" s="2">
        <v>-2.2838035478858626E-2</v>
      </c>
      <c r="F473" s="2">
        <v>4.1057800000000002</v>
      </c>
      <c r="G473" s="2">
        <v>4.1144999999999996</v>
      </c>
      <c r="H473" s="2">
        <v>4.1607399999999997</v>
      </c>
      <c r="I473" s="2">
        <v>4.1844780000000004</v>
      </c>
      <c r="J473" s="2">
        <v>4.2129914999999967</v>
      </c>
      <c r="K473" s="15" t="s">
        <v>47</v>
      </c>
      <c r="L473" s="15" t="s">
        <v>54</v>
      </c>
      <c r="M473" s="15" t="s">
        <v>54</v>
      </c>
    </row>
    <row r="474" spans="1:13" ht="13.5" x14ac:dyDescent="0.25">
      <c r="A474" s="4">
        <v>42696</v>
      </c>
      <c r="B474" s="2">
        <v>4.0848000000000004</v>
      </c>
      <c r="C474" s="2">
        <v>37.533140892401285</v>
      </c>
      <c r="D474" s="2">
        <v>4.7667930165284922E-2</v>
      </c>
      <c r="E474" s="2">
        <v>-2.4425700377124725E-2</v>
      </c>
      <c r="F474" s="2">
        <v>4.1022800000000004</v>
      </c>
      <c r="G474" s="2">
        <v>4.1048999999999998</v>
      </c>
      <c r="H474" s="2">
        <v>4.1555049999999998</v>
      </c>
      <c r="I474" s="2">
        <v>4.1815100000000003</v>
      </c>
      <c r="J474" s="2">
        <v>4.2148809999999965</v>
      </c>
      <c r="K474" s="15" t="s">
        <v>47</v>
      </c>
      <c r="L474" s="15" t="s">
        <v>54</v>
      </c>
      <c r="M474" s="15" t="s">
        <v>49</v>
      </c>
    </row>
    <row r="475" spans="1:13" ht="13.5" x14ac:dyDescent="0.25">
      <c r="A475" s="4">
        <v>42697</v>
      </c>
      <c r="B475" s="2">
        <v>4.1459000000000001</v>
      </c>
      <c r="C475" s="2">
        <v>49.506229483622036</v>
      </c>
      <c r="D475" s="2">
        <v>3.484988743080919E-2</v>
      </c>
      <c r="E475" s="2">
        <v>-2.5245666593788272E-2</v>
      </c>
      <c r="F475" s="2">
        <v>4.1109999999999998</v>
      </c>
      <c r="G475" s="2">
        <v>4.10839</v>
      </c>
      <c r="H475" s="2">
        <v>4.1589949999999991</v>
      </c>
      <c r="I475" s="2">
        <v>4.1794159999999998</v>
      </c>
      <c r="J475" s="2">
        <v>4.2167424999999961</v>
      </c>
      <c r="K475" s="15" t="s">
        <v>47</v>
      </c>
      <c r="L475" s="15" t="s">
        <v>54</v>
      </c>
      <c r="M475" s="15" t="s">
        <v>51</v>
      </c>
    </row>
    <row r="476" spans="1:13" ht="13.5" x14ac:dyDescent="0.25">
      <c r="A476" s="4">
        <v>42698</v>
      </c>
      <c r="B476" s="2">
        <v>4.1022999999999996</v>
      </c>
      <c r="C476" s="2">
        <v>43.150411770802144</v>
      </c>
      <c r="D476" s="2">
        <v>2.7242020474386841E-2</v>
      </c>
      <c r="E476" s="2">
        <v>-2.5001878902719037E-2</v>
      </c>
      <c r="F476" s="2">
        <v>4.1092600000000008</v>
      </c>
      <c r="G476" s="2">
        <v>4.1075199999999992</v>
      </c>
      <c r="H476" s="2">
        <v>4.154634999999999</v>
      </c>
      <c r="I476" s="2">
        <v>4.1776720000000003</v>
      </c>
      <c r="J476" s="2">
        <v>4.2183859999999962</v>
      </c>
      <c r="K476" s="15" t="s">
        <v>52</v>
      </c>
      <c r="L476" s="15" t="s">
        <v>54</v>
      </c>
      <c r="M476" s="15" t="s">
        <v>46</v>
      </c>
    </row>
    <row r="477" spans="1:13" ht="13.5" x14ac:dyDescent="0.25">
      <c r="A477" s="4">
        <v>42699</v>
      </c>
      <c r="B477" s="2">
        <v>4.1022999999999996</v>
      </c>
      <c r="C477" s="2">
        <v>43.150411770802137</v>
      </c>
      <c r="D477" s="2">
        <v>2.1070135873493712E-2</v>
      </c>
      <c r="E477" s="2">
        <v>-2.6580137737838648E-2</v>
      </c>
      <c r="F477" s="2">
        <v>4.1075200000000001</v>
      </c>
      <c r="G477" s="2">
        <v>4.1066500000000001</v>
      </c>
      <c r="H477" s="2">
        <v>4.1502749999999988</v>
      </c>
      <c r="I477" s="2">
        <v>4.1750540000000003</v>
      </c>
      <c r="J477" s="2">
        <v>4.2205709999999961</v>
      </c>
      <c r="K477" s="15" t="s">
        <v>52</v>
      </c>
      <c r="L477" s="15" t="s">
        <v>54</v>
      </c>
      <c r="M477" s="15" t="s">
        <v>46</v>
      </c>
    </row>
    <row r="478" spans="1:13" ht="13.5" x14ac:dyDescent="0.25">
      <c r="A478" s="4">
        <v>42702</v>
      </c>
      <c r="B478" s="2">
        <v>4.0848000000000004</v>
      </c>
      <c r="C478" s="2">
        <v>40.717038722750786</v>
      </c>
      <c r="D478" s="2">
        <v>1.6051478298737543E-2</v>
      </c>
      <c r="E478" s="2">
        <v>-2.9764510997474077E-2</v>
      </c>
      <c r="F478" s="2">
        <v>4.1040200000000002</v>
      </c>
      <c r="G478" s="2">
        <v>4.1049000000000007</v>
      </c>
      <c r="H478" s="2">
        <v>4.1402399999999995</v>
      </c>
      <c r="I478" s="2">
        <v>4.1720860000000002</v>
      </c>
      <c r="J478" s="2">
        <v>4.2222934999999966</v>
      </c>
      <c r="K478" s="15" t="s">
        <v>52</v>
      </c>
      <c r="L478" s="15" t="s">
        <v>54</v>
      </c>
      <c r="M478" s="15" t="s">
        <v>46</v>
      </c>
    </row>
    <row r="479" spans="1:13" ht="13.5" x14ac:dyDescent="0.25">
      <c r="A479" s="4">
        <v>42703</v>
      </c>
      <c r="B479" s="2">
        <v>4.0411999999999999</v>
      </c>
      <c r="C479" s="2">
        <v>35.365949466198728</v>
      </c>
      <c r="D479" s="2">
        <v>1.5365618622802835E-2</v>
      </c>
      <c r="E479" s="2">
        <v>-3.5938346070836555E-2</v>
      </c>
      <c r="F479" s="2">
        <v>4.0952999999999999</v>
      </c>
      <c r="G479" s="2">
        <v>4.098790000000001</v>
      </c>
      <c r="H479" s="2">
        <v>4.1275849999999998</v>
      </c>
      <c r="I479" s="2">
        <v>4.1680720000000013</v>
      </c>
      <c r="J479" s="2">
        <v>4.2237149999999968</v>
      </c>
      <c r="K479" s="15" t="s">
        <v>52</v>
      </c>
      <c r="L479" s="15" t="s">
        <v>50</v>
      </c>
      <c r="M479" s="15" t="s">
        <v>46</v>
      </c>
    </row>
    <row r="480" spans="1:13" ht="13.5" x14ac:dyDescent="0.25">
      <c r="A480" s="4">
        <v>42704</v>
      </c>
      <c r="B480" s="2">
        <v>4.0411999999999999</v>
      </c>
      <c r="C480" s="2">
        <v>35.365949466198728</v>
      </c>
      <c r="D480" s="2">
        <v>1.5349453707209193E-2</v>
      </c>
      <c r="E480" s="2">
        <v>-4.5788113784693066E-2</v>
      </c>
      <c r="F480" s="2">
        <v>4.0743600000000004</v>
      </c>
      <c r="G480" s="2">
        <v>4.0926799999999997</v>
      </c>
      <c r="H480" s="2">
        <v>4.1149299999999993</v>
      </c>
      <c r="I480" s="2">
        <v>4.1640580000000007</v>
      </c>
      <c r="J480" s="2">
        <v>4.2250529999999973</v>
      </c>
      <c r="K480" s="15" t="s">
        <v>52</v>
      </c>
      <c r="L480" s="15" t="s">
        <v>50</v>
      </c>
      <c r="M480" s="15" t="s">
        <v>46</v>
      </c>
    </row>
    <row r="481" spans="1:13" ht="13.5" x14ac:dyDescent="0.25">
      <c r="A481" s="4">
        <v>42705</v>
      </c>
      <c r="B481" s="2">
        <v>4.0411999999999999</v>
      </c>
      <c r="C481" s="2">
        <v>35.365949466198728</v>
      </c>
      <c r="D481" s="2">
        <v>1.7196624172687969E-2</v>
      </c>
      <c r="E481" s="2">
        <v>-5.6502721851672016E-2</v>
      </c>
      <c r="F481" s="2">
        <v>4.0621400000000003</v>
      </c>
      <c r="G481" s="2">
        <v>4.085700000000001</v>
      </c>
      <c r="H481" s="2">
        <v>4.1083850000000002</v>
      </c>
      <c r="I481" s="2">
        <v>4.1602180000000013</v>
      </c>
      <c r="J481" s="2">
        <v>4.226307999999996</v>
      </c>
      <c r="K481" s="15" t="s">
        <v>52</v>
      </c>
      <c r="L481" s="15" t="s">
        <v>50</v>
      </c>
      <c r="M481" s="15" t="s">
        <v>46</v>
      </c>
    </row>
    <row r="482" spans="1:13" ht="13.5" x14ac:dyDescent="0.25">
      <c r="A482" s="4">
        <v>42706</v>
      </c>
      <c r="B482" s="2">
        <v>4.0848000000000004</v>
      </c>
      <c r="C482" s="2">
        <v>44.479244445985508</v>
      </c>
      <c r="D482" s="2">
        <v>1.6013676541109412E-2</v>
      </c>
      <c r="E482" s="2">
        <v>-6.7906429382392275E-2</v>
      </c>
      <c r="F482" s="2">
        <v>4.0586400000000005</v>
      </c>
      <c r="G482" s="2">
        <v>4.0830800000000007</v>
      </c>
      <c r="H482" s="2">
        <v>4.1031500000000003</v>
      </c>
      <c r="I482" s="2">
        <v>4.1570760000000009</v>
      </c>
      <c r="J482" s="2">
        <v>4.2275724999999964</v>
      </c>
      <c r="K482" s="15" t="s">
        <v>52</v>
      </c>
      <c r="L482" s="15" t="s">
        <v>54</v>
      </c>
      <c r="M482" s="15" t="s">
        <v>46</v>
      </c>
    </row>
    <row r="483" spans="1:13" ht="13.5" x14ac:dyDescent="0.25">
      <c r="A483" s="4">
        <v>42709</v>
      </c>
      <c r="B483" s="2">
        <v>4.0848000000000004</v>
      </c>
      <c r="C483" s="2">
        <v>44.479244445985501</v>
      </c>
      <c r="D483" s="2">
        <v>1.3864487638407752E-2</v>
      </c>
      <c r="E483" s="2">
        <v>-8.0428907625226254E-2</v>
      </c>
      <c r="F483" s="2">
        <v>4.0586400000000005</v>
      </c>
      <c r="G483" s="2">
        <v>4.0813299999999995</v>
      </c>
      <c r="H483" s="2">
        <v>4.0979150000000004</v>
      </c>
      <c r="I483" s="2">
        <v>4.1537600000000001</v>
      </c>
      <c r="J483" s="2">
        <v>4.2283369999999962</v>
      </c>
      <c r="K483" s="15" t="s">
        <v>52</v>
      </c>
      <c r="L483" s="15" t="s">
        <v>54</v>
      </c>
      <c r="M483" s="15" t="s">
        <v>54</v>
      </c>
    </row>
    <row r="484" spans="1:13" ht="13.5" x14ac:dyDescent="0.25">
      <c r="A484" s="4">
        <v>42710</v>
      </c>
      <c r="B484" s="2">
        <v>4.0673000000000004</v>
      </c>
      <c r="C484" s="2">
        <v>41.739664760877417</v>
      </c>
      <c r="D484" s="2">
        <v>1.0826069123317517E-2</v>
      </c>
      <c r="E484" s="2">
        <v>-9.2308459460358622E-2</v>
      </c>
      <c r="F484" s="2">
        <v>4.06386</v>
      </c>
      <c r="G484" s="2">
        <v>4.0795800000000009</v>
      </c>
      <c r="H484" s="2">
        <v>4.0922400000000003</v>
      </c>
      <c r="I484" s="2">
        <v>4.1500940000000011</v>
      </c>
      <c r="J484" s="2">
        <v>4.229597499999997</v>
      </c>
      <c r="K484" s="15" t="s">
        <v>47</v>
      </c>
      <c r="L484" s="15" t="s">
        <v>54</v>
      </c>
      <c r="M484" s="15" t="s">
        <v>51</v>
      </c>
    </row>
    <row r="485" spans="1:13" ht="13.5" x14ac:dyDescent="0.25">
      <c r="A485" s="4">
        <v>42711</v>
      </c>
      <c r="B485" s="2">
        <v>4.0236999999999998</v>
      </c>
      <c r="C485" s="2">
        <v>35.820138864839038</v>
      </c>
      <c r="D485" s="2">
        <v>2.1151227618635637E-2</v>
      </c>
      <c r="E485" s="2">
        <v>-0.10333070550908333</v>
      </c>
      <c r="F485" s="2">
        <v>4.0603600000000002</v>
      </c>
      <c r="G485" s="2">
        <v>4.0673599999999999</v>
      </c>
      <c r="H485" s="2">
        <v>4.0878750000000013</v>
      </c>
      <c r="I485" s="2">
        <v>4.145556</v>
      </c>
      <c r="J485" s="2">
        <v>4.2309314999999961</v>
      </c>
      <c r="K485" s="15" t="s">
        <v>52</v>
      </c>
      <c r="L485" s="15" t="s">
        <v>54</v>
      </c>
      <c r="M485" s="15" t="s">
        <v>46</v>
      </c>
    </row>
    <row r="486" spans="1:13" ht="13.5" x14ac:dyDescent="0.25">
      <c r="A486" s="4">
        <v>42712</v>
      </c>
      <c r="B486" s="2">
        <v>4.0586000000000002</v>
      </c>
      <c r="C486" s="2">
        <v>42.811622773581803</v>
      </c>
      <c r="D486" s="2">
        <v>2.109941472900001E-2</v>
      </c>
      <c r="E486" s="2">
        <v>-0.11374804795463567</v>
      </c>
      <c r="F486" s="2">
        <v>4.0638400000000008</v>
      </c>
      <c r="G486" s="2">
        <v>4.0629900000000001</v>
      </c>
      <c r="H486" s="2">
        <v>4.085255000000001</v>
      </c>
      <c r="I486" s="2">
        <v>4.1420640000000013</v>
      </c>
      <c r="J486" s="2">
        <v>4.232439999999996</v>
      </c>
      <c r="K486" s="15" t="s">
        <v>47</v>
      </c>
      <c r="L486" s="15" t="s">
        <v>54</v>
      </c>
      <c r="M486" s="15" t="s">
        <v>51</v>
      </c>
    </row>
    <row r="487" spans="1:13" ht="13.5" x14ac:dyDescent="0.25">
      <c r="A487" s="4">
        <v>42713</v>
      </c>
      <c r="B487" s="2">
        <v>4.0586000000000002</v>
      </c>
      <c r="C487" s="2">
        <v>42.811622773581796</v>
      </c>
      <c r="D487" s="2">
        <v>2.1316377112003515E-2</v>
      </c>
      <c r="E487" s="2">
        <v>-0.12061862022337939</v>
      </c>
      <c r="F487" s="2">
        <v>4.0586000000000002</v>
      </c>
      <c r="G487" s="2">
        <v>4.0586199999999995</v>
      </c>
      <c r="H487" s="2">
        <v>4.0826350000000007</v>
      </c>
      <c r="I487" s="2">
        <v>4.1385720000000017</v>
      </c>
      <c r="J487" s="2">
        <v>4.2336149999999968</v>
      </c>
      <c r="K487" s="15" t="s">
        <v>52</v>
      </c>
      <c r="L487" s="15" t="s">
        <v>54</v>
      </c>
      <c r="M487" s="15" t="s">
        <v>46</v>
      </c>
    </row>
    <row r="488" spans="1:13" ht="13.5" x14ac:dyDescent="0.25">
      <c r="A488" s="4">
        <v>42717</v>
      </c>
      <c r="B488" s="2">
        <v>4.0586000000000002</v>
      </c>
      <c r="C488" s="2">
        <v>42.811622773581796</v>
      </c>
      <c r="D488" s="2">
        <v>1.9049138214219496E-2</v>
      </c>
      <c r="E488" s="2">
        <v>-0.12282434102539523</v>
      </c>
      <c r="F488" s="2">
        <v>4.0533600000000005</v>
      </c>
      <c r="G488" s="2">
        <v>4.0559999999999992</v>
      </c>
      <c r="H488" s="2">
        <v>4.0804500000000008</v>
      </c>
      <c r="I488" s="2">
        <v>4.1350800000000012</v>
      </c>
      <c r="J488" s="2">
        <v>4.2350819999999958</v>
      </c>
      <c r="K488" s="15" t="s">
        <v>52</v>
      </c>
      <c r="L488" s="15" t="s">
        <v>54</v>
      </c>
      <c r="M488" s="15" t="s">
        <v>46</v>
      </c>
    </row>
    <row r="489" spans="1:13" ht="13.5" x14ac:dyDescent="0.25">
      <c r="A489" s="4">
        <v>42718</v>
      </c>
      <c r="B489" s="2">
        <v>4.1022999999999996</v>
      </c>
      <c r="C489" s="2">
        <v>51.136293365937902</v>
      </c>
      <c r="D489" s="2">
        <v>7.4095734001238256E-3</v>
      </c>
      <c r="E489" s="2">
        <v>-0.11702313288650647</v>
      </c>
      <c r="F489" s="2">
        <v>4.0603600000000002</v>
      </c>
      <c r="G489" s="2">
        <v>4.0621099999999997</v>
      </c>
      <c r="H489" s="2">
        <v>4.0804500000000008</v>
      </c>
      <c r="I489" s="2">
        <v>4.1324620000000012</v>
      </c>
      <c r="J489" s="2">
        <v>4.2367674999999965</v>
      </c>
      <c r="K489" s="15" t="s">
        <v>47</v>
      </c>
      <c r="L489" s="15" t="s">
        <v>48</v>
      </c>
      <c r="M489" s="15" t="s">
        <v>51</v>
      </c>
    </row>
    <row r="490" spans="1:13" ht="13.5" x14ac:dyDescent="0.25">
      <c r="A490" s="4">
        <v>42719</v>
      </c>
      <c r="B490" s="2">
        <v>4.1022999999999996</v>
      </c>
      <c r="C490" s="2">
        <v>51.136293365937902</v>
      </c>
      <c r="D490" s="2">
        <v>-2.4904796411204799E-3</v>
      </c>
      <c r="E490" s="2">
        <v>-0.10286705111926253</v>
      </c>
      <c r="F490" s="2">
        <v>4.0760800000000001</v>
      </c>
      <c r="G490" s="2">
        <v>4.0682199999999993</v>
      </c>
      <c r="H490" s="2">
        <v>4.0804500000000008</v>
      </c>
      <c r="I490" s="2">
        <v>4.1296700000000008</v>
      </c>
      <c r="J490" s="2">
        <v>4.2385359999999972</v>
      </c>
      <c r="K490" s="15" t="s">
        <v>47</v>
      </c>
      <c r="L490" s="15" t="s">
        <v>48</v>
      </c>
      <c r="M490" s="15" t="s">
        <v>51</v>
      </c>
    </row>
    <row r="491" spans="1:13" ht="13.5" x14ac:dyDescent="0.25">
      <c r="A491" s="4">
        <v>42720</v>
      </c>
      <c r="B491" s="2">
        <v>4.1022999999999996</v>
      </c>
      <c r="C491" s="2">
        <v>51.136293365937902</v>
      </c>
      <c r="D491" s="2">
        <v>-1.0914846215985818E-2</v>
      </c>
      <c r="E491" s="2">
        <v>-8.668164190296937E-2</v>
      </c>
      <c r="F491" s="2">
        <v>4.0848199999999997</v>
      </c>
      <c r="G491" s="2">
        <v>4.0743299999999998</v>
      </c>
      <c r="H491" s="2">
        <v>4.0800150000000013</v>
      </c>
      <c r="I491" s="2">
        <v>4.1268780000000023</v>
      </c>
      <c r="J491" s="2">
        <v>4.2397629999999973</v>
      </c>
      <c r="K491" s="15" t="s">
        <v>47</v>
      </c>
      <c r="L491" s="15" t="s">
        <v>48</v>
      </c>
      <c r="M491" s="15" t="s">
        <v>51</v>
      </c>
    </row>
    <row r="492" spans="1:13" ht="13.5" x14ac:dyDescent="0.25">
      <c r="A492" s="4">
        <v>42723</v>
      </c>
      <c r="B492" s="2">
        <v>4.1022999999999996</v>
      </c>
      <c r="C492" s="2">
        <v>51.136293365937902</v>
      </c>
      <c r="D492" s="2">
        <v>-1.1379351695256723E-2</v>
      </c>
      <c r="E492" s="2">
        <v>-6.7743452564928683E-2</v>
      </c>
      <c r="F492" s="2">
        <v>4.0935599999999992</v>
      </c>
      <c r="G492" s="2">
        <v>4.0760799999999993</v>
      </c>
      <c r="H492" s="2">
        <v>4.0795800000000009</v>
      </c>
      <c r="I492" s="2">
        <v>4.1242600000000031</v>
      </c>
      <c r="J492" s="2">
        <v>4.2404069999999967</v>
      </c>
      <c r="K492" s="15" t="s">
        <v>47</v>
      </c>
      <c r="L492" s="15" t="s">
        <v>48</v>
      </c>
      <c r="M492" s="15" t="s">
        <v>51</v>
      </c>
    </row>
    <row r="493" spans="1:13" ht="13.5" x14ac:dyDescent="0.25">
      <c r="A493" s="4">
        <v>42724</v>
      </c>
      <c r="B493" s="2">
        <v>4.1022999999999996</v>
      </c>
      <c r="C493" s="2">
        <v>51.136293365937917</v>
      </c>
      <c r="D493" s="2">
        <v>-1.1813031467388768E-2</v>
      </c>
      <c r="E493" s="2">
        <v>-4.6626164352197234E-2</v>
      </c>
      <c r="F493" s="2">
        <v>4.1022999999999996</v>
      </c>
      <c r="G493" s="2">
        <v>4.0778300000000005</v>
      </c>
      <c r="H493" s="2">
        <v>4.07958</v>
      </c>
      <c r="I493" s="2">
        <v>4.1216420000000031</v>
      </c>
      <c r="J493" s="2">
        <v>4.2407179999999967</v>
      </c>
      <c r="K493" s="15" t="s">
        <v>47</v>
      </c>
      <c r="L493" s="15" t="s">
        <v>48</v>
      </c>
      <c r="M493" s="15" t="s">
        <v>51</v>
      </c>
    </row>
    <row r="494" spans="1:13" ht="13.5" x14ac:dyDescent="0.25">
      <c r="A494" s="4">
        <v>42725</v>
      </c>
      <c r="B494" s="2">
        <v>4.1022999999999996</v>
      </c>
      <c r="C494" s="2">
        <v>51.136293365937902</v>
      </c>
      <c r="D494" s="2">
        <v>-1.4909925517151201E-2</v>
      </c>
      <c r="E494" s="2">
        <v>-2.7539461379353362E-2</v>
      </c>
      <c r="F494" s="2">
        <v>4.1022999999999996</v>
      </c>
      <c r="G494" s="2">
        <v>4.0813299999999995</v>
      </c>
      <c r="H494" s="2">
        <v>4.0804549999999997</v>
      </c>
      <c r="I494" s="2">
        <v>4.1198980000000027</v>
      </c>
      <c r="J494" s="2">
        <v>4.2406124999999966</v>
      </c>
      <c r="K494" s="15" t="s">
        <v>54</v>
      </c>
      <c r="L494" s="15" t="s">
        <v>54</v>
      </c>
      <c r="M494" s="15" t="s">
        <v>54</v>
      </c>
    </row>
    <row r="495" spans="1:13" ht="13.5" x14ac:dyDescent="0.25">
      <c r="A495" s="4">
        <v>42726</v>
      </c>
      <c r="B495" s="2">
        <v>4.1022999999999996</v>
      </c>
      <c r="C495" s="2">
        <v>51.136293365937917</v>
      </c>
      <c r="D495" s="2">
        <v>-2.4272906034576991E-2</v>
      </c>
      <c r="E495" s="2">
        <v>-1.0998321136914232E-2</v>
      </c>
      <c r="F495" s="2">
        <v>4.1022999999999996</v>
      </c>
      <c r="G495" s="2">
        <v>4.0891900000000003</v>
      </c>
      <c r="H495" s="2">
        <v>4.0782749999999997</v>
      </c>
      <c r="I495" s="2">
        <v>4.1181540000000032</v>
      </c>
      <c r="J495" s="2">
        <v>4.2404649999999968</v>
      </c>
      <c r="K495" s="15" t="s">
        <v>54</v>
      </c>
      <c r="L495" s="15" t="s">
        <v>54</v>
      </c>
      <c r="M495" s="15" t="s">
        <v>54</v>
      </c>
    </row>
    <row r="496" spans="1:13" ht="13.5" x14ac:dyDescent="0.25">
      <c r="A496" s="4">
        <v>42727</v>
      </c>
      <c r="B496" s="2">
        <v>4.1022999999999996</v>
      </c>
      <c r="C496" s="2">
        <v>51.136293365937902</v>
      </c>
      <c r="D496" s="2">
        <v>-2.685845594384606E-2</v>
      </c>
      <c r="E496" s="2">
        <v>3.577513908258648E-3</v>
      </c>
      <c r="F496" s="2">
        <v>4.1022999999999996</v>
      </c>
      <c r="G496" s="2">
        <v>4.0935599999999992</v>
      </c>
      <c r="H496" s="2">
        <v>4.0782749999999997</v>
      </c>
      <c r="I496" s="2">
        <v>4.1164100000000028</v>
      </c>
      <c r="J496" s="2">
        <v>4.240275999999997</v>
      </c>
      <c r="K496" s="15" t="s">
        <v>54</v>
      </c>
      <c r="L496" s="15" t="s">
        <v>54</v>
      </c>
      <c r="M496" s="15" t="s">
        <v>54</v>
      </c>
    </row>
    <row r="497" spans="1:13" ht="13.5" x14ac:dyDescent="0.25">
      <c r="A497" s="4">
        <v>42730</v>
      </c>
      <c r="B497" s="2">
        <v>4.0149999999999997</v>
      </c>
      <c r="C497" s="2">
        <v>33.507792659047567</v>
      </c>
      <c r="D497" s="2">
        <v>-2.2609431446050543E-2</v>
      </c>
      <c r="E497" s="2">
        <v>1.8577666562102989E-2</v>
      </c>
      <c r="F497" s="2">
        <v>4.0848399999999998</v>
      </c>
      <c r="G497" s="2">
        <v>4.0891999999999999</v>
      </c>
      <c r="H497" s="2">
        <v>4.0739099999999997</v>
      </c>
      <c r="I497" s="2">
        <v>4.1144900000000026</v>
      </c>
      <c r="J497" s="2">
        <v>4.2390674999999964</v>
      </c>
      <c r="K497" s="15" t="s">
        <v>52</v>
      </c>
      <c r="L497" s="15" t="s">
        <v>50</v>
      </c>
      <c r="M497" s="15" t="s">
        <v>46</v>
      </c>
    </row>
    <row r="498" spans="1:13" ht="13.5" x14ac:dyDescent="0.25">
      <c r="A498" s="4">
        <v>42731</v>
      </c>
      <c r="B498" s="2">
        <v>4.0149999999999997</v>
      </c>
      <c r="C498" s="2">
        <v>33.507792659047567</v>
      </c>
      <c r="D498" s="2">
        <v>-1.8525900213349544E-2</v>
      </c>
      <c r="E498" s="2">
        <v>3.236313241203656E-2</v>
      </c>
      <c r="F498" s="2">
        <v>4.06738</v>
      </c>
      <c r="G498" s="2">
        <v>4.0848399999999998</v>
      </c>
      <c r="H498" s="2">
        <v>4.0704200000000004</v>
      </c>
      <c r="I498" s="2">
        <v>4.1127440000000028</v>
      </c>
      <c r="J498" s="2">
        <v>4.2383169999999959</v>
      </c>
      <c r="K498" s="15" t="s">
        <v>52</v>
      </c>
      <c r="L498" s="15" t="s">
        <v>50</v>
      </c>
      <c r="M498" s="15" t="s">
        <v>46</v>
      </c>
    </row>
    <row r="499" spans="1:13" ht="13.5" x14ac:dyDescent="0.25">
      <c r="A499" s="4">
        <v>42732</v>
      </c>
      <c r="B499" s="2">
        <v>4.0149999999999997</v>
      </c>
      <c r="C499" s="2">
        <v>33.507792659047567</v>
      </c>
      <c r="D499" s="2">
        <v>-7.8954879915658083E-3</v>
      </c>
      <c r="E499" s="2">
        <v>4.5169640500064626E-2</v>
      </c>
      <c r="F499" s="2">
        <v>4.0499200000000002</v>
      </c>
      <c r="G499" s="2">
        <v>4.0761099999999999</v>
      </c>
      <c r="H499" s="2">
        <v>4.0691100000000002</v>
      </c>
      <c r="I499" s="2">
        <v>4.1109980000000022</v>
      </c>
      <c r="J499" s="2">
        <v>4.2373999999999956</v>
      </c>
      <c r="K499" s="15" t="s">
        <v>52</v>
      </c>
      <c r="L499" s="15" t="s">
        <v>50</v>
      </c>
      <c r="M499" s="15" t="s">
        <v>46</v>
      </c>
    </row>
    <row r="500" spans="1:13" ht="13.5" x14ac:dyDescent="0.25">
      <c r="A500" s="4">
        <v>42733</v>
      </c>
      <c r="B500" s="2">
        <v>3.9451000000000001</v>
      </c>
      <c r="C500" s="2">
        <v>24.917505563314407</v>
      </c>
      <c r="D500" s="2">
        <v>6.6958091963451594E-3</v>
      </c>
      <c r="E500" s="2">
        <v>5.698690024382233E-2</v>
      </c>
      <c r="F500" s="2">
        <v>4.0184800000000003</v>
      </c>
      <c r="G500" s="2">
        <v>4.0603899999999999</v>
      </c>
      <c r="H500" s="2">
        <v>4.0643049999999992</v>
      </c>
      <c r="I500" s="2">
        <v>4.1078540000000014</v>
      </c>
      <c r="J500" s="2">
        <v>4.2357169999999957</v>
      </c>
      <c r="K500" s="15" t="s">
        <v>52</v>
      </c>
      <c r="L500" s="15" t="s">
        <v>50</v>
      </c>
      <c r="M500" s="15" t="s">
        <v>46</v>
      </c>
    </row>
    <row r="501" spans="1:13" ht="13.5" x14ac:dyDescent="0.25">
      <c r="A501" s="4">
        <v>42734</v>
      </c>
      <c r="B501" s="2">
        <v>3.9801000000000002</v>
      </c>
      <c r="C501" s="2">
        <v>34.036392112829148</v>
      </c>
      <c r="D501" s="2">
        <v>1.7250292073526019E-2</v>
      </c>
      <c r="E501" s="2">
        <v>6.9168770428549547E-2</v>
      </c>
      <c r="F501" s="2">
        <v>3.9940399999999996</v>
      </c>
      <c r="G501" s="2">
        <v>4.0481699999999998</v>
      </c>
      <c r="H501" s="2">
        <v>4.0612499999999994</v>
      </c>
      <c r="I501" s="2">
        <v>4.1054100000000009</v>
      </c>
      <c r="J501" s="2">
        <v>4.2333339999999957</v>
      </c>
      <c r="K501" s="15" t="s">
        <v>52</v>
      </c>
      <c r="L501" s="15" t="s">
        <v>50</v>
      </c>
      <c r="M501" s="15" t="s">
        <v>46</v>
      </c>
    </row>
    <row r="502" spans="1:13" ht="13.5" x14ac:dyDescent="0.25">
      <c r="A502" s="4">
        <v>42737</v>
      </c>
      <c r="B502" s="2">
        <v>3.9801000000000002</v>
      </c>
      <c r="C502" s="2">
        <v>34.036392112829148</v>
      </c>
      <c r="D502" s="2">
        <v>2.6715481882444436E-2</v>
      </c>
      <c r="E502" s="2">
        <v>7.8250164457354943E-2</v>
      </c>
      <c r="F502" s="2">
        <v>3.9870599999999996</v>
      </c>
      <c r="G502" s="2">
        <v>4.0359499999999997</v>
      </c>
      <c r="H502" s="2">
        <v>4.0560149999999995</v>
      </c>
      <c r="I502" s="2">
        <v>4.103142000000001</v>
      </c>
      <c r="J502" s="2">
        <v>4.230742999999995</v>
      </c>
      <c r="K502" s="15" t="s">
        <v>52</v>
      </c>
      <c r="L502" s="15" t="s">
        <v>54</v>
      </c>
      <c r="M502" s="15" t="s">
        <v>46</v>
      </c>
    </row>
    <row r="503" spans="1:13" ht="13.5" x14ac:dyDescent="0.25">
      <c r="A503" s="4">
        <v>42738</v>
      </c>
      <c r="B503" s="2">
        <v>3.9801000000000002</v>
      </c>
      <c r="C503" s="2">
        <v>34.036392112829148</v>
      </c>
      <c r="D503" s="2">
        <v>3.5219371540343936E-2</v>
      </c>
      <c r="E503" s="2">
        <v>8.5290525620067156E-2</v>
      </c>
      <c r="F503" s="2">
        <v>3.9800800000000001</v>
      </c>
      <c r="G503" s="2">
        <v>4.0237300000000005</v>
      </c>
      <c r="H503" s="2">
        <v>4.0507799999999987</v>
      </c>
      <c r="I503" s="2">
        <v>4.1008740000000019</v>
      </c>
      <c r="J503" s="2">
        <v>4.2281519999999944</v>
      </c>
      <c r="K503" s="15" t="s">
        <v>52</v>
      </c>
      <c r="L503" s="15" t="s">
        <v>54</v>
      </c>
      <c r="M503" s="15" t="s">
        <v>46</v>
      </c>
    </row>
    <row r="504" spans="1:13" ht="13.5" x14ac:dyDescent="0.25">
      <c r="A504" s="4">
        <v>42739</v>
      </c>
      <c r="B504" s="2">
        <v>4.0149999999999997</v>
      </c>
      <c r="C504" s="2">
        <v>42.702952997921791</v>
      </c>
      <c r="D504" s="2">
        <v>4.0288010200632662E-2</v>
      </c>
      <c r="E504" s="2">
        <v>9.2307062576424889E-2</v>
      </c>
      <c r="F504" s="2">
        <v>3.9800800000000001</v>
      </c>
      <c r="G504" s="2">
        <v>4.0149999999999997</v>
      </c>
      <c r="H504" s="2">
        <v>4.0481649999999991</v>
      </c>
      <c r="I504" s="2">
        <v>4.0973840000000017</v>
      </c>
      <c r="J504" s="2">
        <v>4.2261934999999946</v>
      </c>
      <c r="K504" s="15" t="s">
        <v>47</v>
      </c>
      <c r="L504" s="15" t="s">
        <v>54</v>
      </c>
      <c r="M504" s="15" t="s">
        <v>54</v>
      </c>
    </row>
    <row r="505" spans="1:13" ht="13.5" x14ac:dyDescent="0.25">
      <c r="A505" s="4">
        <v>42740</v>
      </c>
      <c r="B505" s="2">
        <v>4.0236999999999998</v>
      </c>
      <c r="C505" s="2">
        <v>44.655039167288834</v>
      </c>
      <c r="D505" s="2">
        <v>4.4150470573215195E-2</v>
      </c>
      <c r="E505" s="2">
        <v>9.7773311055699655E-2</v>
      </c>
      <c r="F505" s="2">
        <v>3.9958</v>
      </c>
      <c r="G505" s="2">
        <v>4.0071400000000006</v>
      </c>
      <c r="H505" s="2">
        <v>4.048165</v>
      </c>
      <c r="I505" s="2">
        <v>4.0963360000000009</v>
      </c>
      <c r="J505" s="2">
        <v>4.2245284999999946</v>
      </c>
      <c r="K505" s="15" t="s">
        <v>47</v>
      </c>
      <c r="L505" s="15" t="s">
        <v>48</v>
      </c>
      <c r="M505" s="15" t="s">
        <v>51</v>
      </c>
    </row>
    <row r="506" spans="1:13" ht="13.5" x14ac:dyDescent="0.25">
      <c r="A506" s="4">
        <v>42741</v>
      </c>
      <c r="B506" s="2">
        <v>4.0149999999999997</v>
      </c>
      <c r="C506" s="2">
        <v>43.074617912052815</v>
      </c>
      <c r="D506" s="2">
        <v>4.8213646414148492E-2</v>
      </c>
      <c r="E506" s="2">
        <v>0.10207368749559713</v>
      </c>
      <c r="F506" s="2">
        <v>4.0027799999999996</v>
      </c>
      <c r="G506" s="2">
        <v>3.9984099999999998</v>
      </c>
      <c r="H506" s="2">
        <v>4.0459849999999999</v>
      </c>
      <c r="I506" s="2">
        <v>4.0928459999999998</v>
      </c>
      <c r="J506" s="2">
        <v>4.2221954999999944</v>
      </c>
      <c r="K506" s="15" t="s">
        <v>52</v>
      </c>
      <c r="L506" s="15" t="s">
        <v>54</v>
      </c>
      <c r="M506" s="15" t="s">
        <v>53</v>
      </c>
    </row>
    <row r="507" spans="1:13" ht="13.5" x14ac:dyDescent="0.25">
      <c r="A507" s="4">
        <v>42744</v>
      </c>
      <c r="B507" s="2">
        <v>4.0236999999999998</v>
      </c>
      <c r="C507" s="2">
        <v>45.164625600365682</v>
      </c>
      <c r="D507" s="2">
        <v>3.7767261145202013E-2</v>
      </c>
      <c r="E507" s="2">
        <v>0.10280130688377472</v>
      </c>
      <c r="F507" s="2">
        <v>4.0114999999999998</v>
      </c>
      <c r="G507" s="2">
        <v>3.9992799999999997</v>
      </c>
      <c r="H507" s="2">
        <v>4.0442400000000003</v>
      </c>
      <c r="I507" s="2">
        <v>4.089529999999999</v>
      </c>
      <c r="J507" s="2">
        <v>4.2196559999999943</v>
      </c>
      <c r="K507" s="15" t="s">
        <v>47</v>
      </c>
      <c r="L507" s="15" t="s">
        <v>54</v>
      </c>
      <c r="M507" s="15" t="s">
        <v>51</v>
      </c>
    </row>
    <row r="508" spans="1:13" ht="13.5" x14ac:dyDescent="0.25">
      <c r="A508" s="4">
        <v>42745</v>
      </c>
      <c r="B508" s="2">
        <v>4.0586000000000002</v>
      </c>
      <c r="C508" s="2">
        <v>52.671445963193555</v>
      </c>
      <c r="D508" s="2">
        <v>2.6468044639387678E-2</v>
      </c>
      <c r="E508" s="2">
        <v>0.10129007785705821</v>
      </c>
      <c r="F508" s="2">
        <v>4.0271999999999988</v>
      </c>
      <c r="G508" s="2">
        <v>4.0036399999999999</v>
      </c>
      <c r="H508" s="2">
        <v>4.0442400000000003</v>
      </c>
      <c r="I508" s="2">
        <v>4.0849919999999988</v>
      </c>
      <c r="J508" s="2">
        <v>4.2173739999999933</v>
      </c>
      <c r="K508" s="15" t="s">
        <v>47</v>
      </c>
      <c r="L508" s="15" t="s">
        <v>54</v>
      </c>
      <c r="M508" s="15" t="s">
        <v>51</v>
      </c>
    </row>
    <row r="509" spans="1:13" ht="13.5" x14ac:dyDescent="0.25">
      <c r="A509" s="4">
        <v>42746</v>
      </c>
      <c r="B509" s="2">
        <v>4.0149999999999997</v>
      </c>
      <c r="C509" s="2">
        <v>44.479280595863045</v>
      </c>
      <c r="D509" s="2">
        <v>2.0046515529254627E-2</v>
      </c>
      <c r="E509" s="2">
        <v>9.1395110655211456E-2</v>
      </c>
      <c r="F509" s="2">
        <v>4.0271999999999997</v>
      </c>
      <c r="G509" s="2">
        <v>4.0036399999999999</v>
      </c>
      <c r="H509" s="2">
        <v>4.0398750000000003</v>
      </c>
      <c r="I509" s="2">
        <v>4.0794059999999996</v>
      </c>
      <c r="J509" s="2">
        <v>4.2155404999999941</v>
      </c>
      <c r="K509" s="15" t="s">
        <v>52</v>
      </c>
      <c r="L509" s="15" t="s">
        <v>54</v>
      </c>
      <c r="M509" s="15" t="s">
        <v>54</v>
      </c>
    </row>
    <row r="510" spans="1:13" ht="13.5" x14ac:dyDescent="0.25">
      <c r="A510" s="4">
        <v>42747</v>
      </c>
      <c r="B510" s="2">
        <v>4.0149999999999997</v>
      </c>
      <c r="C510" s="2">
        <v>44.479280595863045</v>
      </c>
      <c r="D510" s="2">
        <v>4.0331065053136328E-3</v>
      </c>
      <c r="E510" s="2">
        <v>7.8923986500262541E-2</v>
      </c>
      <c r="F510" s="2">
        <v>4.0254599999999998</v>
      </c>
      <c r="G510" s="2">
        <v>4.0106299999999999</v>
      </c>
      <c r="H510" s="2">
        <v>4.0355100000000004</v>
      </c>
      <c r="I510" s="2">
        <v>4.0738199999999987</v>
      </c>
      <c r="J510" s="2">
        <v>4.2135404999999935</v>
      </c>
      <c r="K510" s="15" t="s">
        <v>52</v>
      </c>
      <c r="L510" s="15" t="s">
        <v>50</v>
      </c>
      <c r="M510" s="15" t="s">
        <v>46</v>
      </c>
    </row>
    <row r="511" spans="1:13" ht="13.5" x14ac:dyDescent="0.25">
      <c r="A511" s="4">
        <v>42748</v>
      </c>
      <c r="B511" s="2">
        <v>4.0149999999999997</v>
      </c>
      <c r="C511" s="2">
        <v>44.479280595863045</v>
      </c>
      <c r="D511" s="2">
        <v>-3.9709388154989256E-3</v>
      </c>
      <c r="E511" s="2">
        <v>6.2496779626135174E-2</v>
      </c>
      <c r="F511" s="2">
        <v>4.0254600000000007</v>
      </c>
      <c r="G511" s="2">
        <v>4.0141200000000001</v>
      </c>
      <c r="H511" s="2">
        <v>4.0311450000000004</v>
      </c>
      <c r="I511" s="2">
        <v>4.0706779999999974</v>
      </c>
      <c r="J511" s="2">
        <v>4.2117484999999935</v>
      </c>
      <c r="K511" s="15" t="s">
        <v>47</v>
      </c>
      <c r="L511" s="15" t="s">
        <v>54</v>
      </c>
      <c r="M511" s="15" t="s">
        <v>54</v>
      </c>
    </row>
    <row r="512" spans="1:13" ht="13.5" x14ac:dyDescent="0.25">
      <c r="A512" s="4">
        <v>42751</v>
      </c>
      <c r="B512" s="2">
        <v>4.0236999999999998</v>
      </c>
      <c r="C512" s="2">
        <v>46.551086949518066</v>
      </c>
      <c r="D512" s="2">
        <v>-1.1238826872369323E-2</v>
      </c>
      <c r="E512" s="2">
        <v>4.4398247921705082E-2</v>
      </c>
      <c r="F512" s="2">
        <v>4.0254599999999998</v>
      </c>
      <c r="G512" s="2">
        <v>4.0184799999999994</v>
      </c>
      <c r="H512" s="2">
        <v>4.027215</v>
      </c>
      <c r="I512" s="2">
        <v>4.0673619999999975</v>
      </c>
      <c r="J512" s="2">
        <v>4.2099584999999937</v>
      </c>
      <c r="K512" s="15" t="s">
        <v>52</v>
      </c>
      <c r="L512" s="15" t="s">
        <v>54</v>
      </c>
      <c r="M512" s="15" t="s">
        <v>54</v>
      </c>
    </row>
    <row r="513" spans="1:13" ht="13.5" x14ac:dyDescent="0.25">
      <c r="A513" s="4">
        <v>42752</v>
      </c>
      <c r="B513" s="2">
        <v>4.0149999999999997</v>
      </c>
      <c r="C513" s="2">
        <v>44.752640846177677</v>
      </c>
      <c r="D513" s="2">
        <v>-1.6657385015246717E-2</v>
      </c>
      <c r="E513" s="2">
        <v>2.8139382662738105E-2</v>
      </c>
      <c r="F513" s="2">
        <v>4.0167400000000004</v>
      </c>
      <c r="G513" s="2">
        <v>4.0219699999999996</v>
      </c>
      <c r="H513" s="2">
        <v>4.02285</v>
      </c>
      <c r="I513" s="2">
        <v>4.0638719999999964</v>
      </c>
      <c r="J513" s="2">
        <v>4.2080419999999936</v>
      </c>
      <c r="K513" s="15" t="s">
        <v>52</v>
      </c>
      <c r="L513" s="15" t="s">
        <v>50</v>
      </c>
      <c r="M513" s="15" t="s">
        <v>46</v>
      </c>
    </row>
    <row r="514" spans="1:13" ht="13.5" x14ac:dyDescent="0.25">
      <c r="A514" s="4">
        <v>42753</v>
      </c>
      <c r="B514" s="2">
        <v>4.1284000000000001</v>
      </c>
      <c r="C514" s="2">
        <v>64.178778958782843</v>
      </c>
      <c r="D514" s="2">
        <v>-2.4141356380575019E-2</v>
      </c>
      <c r="E514" s="2">
        <v>1.0409002397038168E-2</v>
      </c>
      <c r="F514" s="2">
        <v>4.0394199999999998</v>
      </c>
      <c r="G514" s="2">
        <v>4.0333100000000002</v>
      </c>
      <c r="H514" s="2">
        <v>4.0241549999999995</v>
      </c>
      <c r="I514" s="2">
        <v>4.0628239999999973</v>
      </c>
      <c r="J514" s="2">
        <v>4.2066089999999949</v>
      </c>
      <c r="K514" s="15" t="s">
        <v>52</v>
      </c>
      <c r="L514" s="15" t="s">
        <v>54</v>
      </c>
      <c r="M514" s="15" t="s">
        <v>53</v>
      </c>
    </row>
    <row r="515" spans="1:13" ht="13.5" x14ac:dyDescent="0.25">
      <c r="A515" s="4">
        <v>42754</v>
      </c>
      <c r="B515" s="2">
        <v>4.1022999999999996</v>
      </c>
      <c r="C515" s="2">
        <v>59.033753998342647</v>
      </c>
      <c r="D515" s="2">
        <v>-2.7750264357620402E-2</v>
      </c>
      <c r="E515" s="2">
        <v>-4.7359120752429196E-3</v>
      </c>
      <c r="F515" s="2">
        <v>4.0568799999999996</v>
      </c>
      <c r="G515" s="2">
        <v>4.0411699999999993</v>
      </c>
      <c r="H515" s="2">
        <v>4.0241550000000004</v>
      </c>
      <c r="I515" s="2">
        <v>4.0626499999999979</v>
      </c>
      <c r="J515" s="2">
        <v>4.2050454999999944</v>
      </c>
      <c r="K515" s="15" t="s">
        <v>52</v>
      </c>
      <c r="L515" s="15" t="s">
        <v>50</v>
      </c>
      <c r="M515" s="15" t="s">
        <v>53</v>
      </c>
    </row>
    <row r="516" spans="1:13" ht="13.5" x14ac:dyDescent="0.25">
      <c r="A516" s="4">
        <v>42755</v>
      </c>
      <c r="B516" s="2">
        <v>4.1022999999999996</v>
      </c>
      <c r="C516" s="2">
        <v>59.03375399834264</v>
      </c>
      <c r="D516" s="2">
        <v>-3.2495702067754983E-2</v>
      </c>
      <c r="E516" s="2">
        <v>-1.8177870335266712E-2</v>
      </c>
      <c r="F516" s="2">
        <v>4.0743399999999994</v>
      </c>
      <c r="G516" s="2">
        <v>4.0499000000000001</v>
      </c>
      <c r="H516" s="2">
        <v>4.0241549999999995</v>
      </c>
      <c r="I516" s="2">
        <v>4.0624759999999984</v>
      </c>
      <c r="J516" s="2">
        <v>4.2037319999999951</v>
      </c>
      <c r="K516" s="15" t="s">
        <v>52</v>
      </c>
      <c r="L516" s="15" t="s">
        <v>50</v>
      </c>
      <c r="M516" s="15" t="s">
        <v>53</v>
      </c>
    </row>
    <row r="517" spans="1:13" ht="13.5" x14ac:dyDescent="0.25">
      <c r="A517" s="4">
        <v>42758</v>
      </c>
      <c r="B517" s="2">
        <v>3.9975000000000001</v>
      </c>
      <c r="C517" s="2">
        <v>42.986028142968934</v>
      </c>
      <c r="D517" s="2">
        <v>-2.7736763497999029E-2</v>
      </c>
      <c r="E517" s="2">
        <v>-3.073764997720152E-2</v>
      </c>
      <c r="F517" s="2">
        <v>4.0690999999999997</v>
      </c>
      <c r="G517" s="2">
        <v>4.0472799999999998</v>
      </c>
      <c r="H517" s="2">
        <v>4.0232799999999997</v>
      </c>
      <c r="I517" s="2">
        <v>4.0602059999999982</v>
      </c>
      <c r="J517" s="2">
        <v>4.2023939999999946</v>
      </c>
      <c r="K517" s="15" t="s">
        <v>52</v>
      </c>
      <c r="L517" s="15" t="s">
        <v>50</v>
      </c>
      <c r="M517" s="15" t="s">
        <v>46</v>
      </c>
    </row>
    <row r="518" spans="1:13" ht="13.5" x14ac:dyDescent="0.25">
      <c r="A518" s="4">
        <v>42759</v>
      </c>
      <c r="B518" s="2">
        <v>4.0934999999999997</v>
      </c>
      <c r="C518" s="2">
        <v>55.04227333463696</v>
      </c>
      <c r="D518" s="2">
        <v>-2.5135466743940071E-2</v>
      </c>
      <c r="E518" s="2">
        <v>-4.2021049672204928E-2</v>
      </c>
      <c r="F518" s="2">
        <v>4.0847999999999995</v>
      </c>
      <c r="G518" s="2">
        <v>4.05077</v>
      </c>
      <c r="H518" s="2">
        <v>4.0272050000000004</v>
      </c>
      <c r="I518" s="2">
        <v>4.0600299999999985</v>
      </c>
      <c r="J518" s="2">
        <v>4.2010364999999945</v>
      </c>
      <c r="K518" s="15" t="s">
        <v>52</v>
      </c>
      <c r="L518" s="15" t="s">
        <v>54</v>
      </c>
      <c r="M518" s="15" t="s">
        <v>53</v>
      </c>
    </row>
    <row r="519" spans="1:13" ht="13.5" x14ac:dyDescent="0.25">
      <c r="A519" s="4">
        <v>42760</v>
      </c>
      <c r="B519" s="2">
        <v>3.9801000000000002</v>
      </c>
      <c r="C519" s="2">
        <v>43.374420026629615</v>
      </c>
      <c r="D519" s="2">
        <v>-2.1516382771455511E-2</v>
      </c>
      <c r="E519" s="2">
        <v>-4.9449079046835862E-2</v>
      </c>
      <c r="F519" s="2">
        <v>4.0551399999999997</v>
      </c>
      <c r="G519" s="2">
        <v>4.0472799999999998</v>
      </c>
      <c r="H519" s="2">
        <v>4.0254600000000007</v>
      </c>
      <c r="I519" s="2">
        <v>4.0575859999999988</v>
      </c>
      <c r="J519" s="2">
        <v>4.1992369999999948</v>
      </c>
      <c r="K519" s="15" t="s">
        <v>52</v>
      </c>
      <c r="L519" s="15" t="s">
        <v>54</v>
      </c>
      <c r="M519" s="15" t="s">
        <v>46</v>
      </c>
    </row>
    <row r="520" spans="1:13" ht="13.5" x14ac:dyDescent="0.25">
      <c r="A520" s="4">
        <v>42761</v>
      </c>
      <c r="B520" s="2">
        <v>4.0934999999999997</v>
      </c>
      <c r="C520" s="2">
        <v>53.898701189714714</v>
      </c>
      <c r="D520" s="2">
        <v>-2.6437996379663709E-2</v>
      </c>
      <c r="E520" s="2">
        <v>-5.4091876301203039E-2</v>
      </c>
      <c r="F520" s="2">
        <v>4.0533799999999998</v>
      </c>
      <c r="G520" s="2">
        <v>4.0551300000000001</v>
      </c>
      <c r="H520" s="2">
        <v>4.0328800000000005</v>
      </c>
      <c r="I520" s="2">
        <v>4.0574099999999991</v>
      </c>
      <c r="J520" s="2">
        <v>4.1982124999999941</v>
      </c>
      <c r="K520" s="15" t="s">
        <v>52</v>
      </c>
      <c r="L520" s="15" t="s">
        <v>54</v>
      </c>
      <c r="M520" s="15" t="s">
        <v>46</v>
      </c>
    </row>
    <row r="521" spans="1:13" ht="13.5" x14ac:dyDescent="0.25">
      <c r="A521" s="4">
        <v>42762</v>
      </c>
      <c r="B521" s="2">
        <v>4.0848000000000004</v>
      </c>
      <c r="C521" s="2">
        <v>53.083563952057027</v>
      </c>
      <c r="D521" s="2">
        <v>-3.0242816199431033E-2</v>
      </c>
      <c r="E521" s="2">
        <v>-5.7911163478705951E-2</v>
      </c>
      <c r="F521" s="2">
        <v>4.0498799999999999</v>
      </c>
      <c r="G521" s="2">
        <v>4.0621099999999988</v>
      </c>
      <c r="H521" s="2">
        <v>4.0381150000000003</v>
      </c>
      <c r="I521" s="2">
        <v>4.0568859999999987</v>
      </c>
      <c r="J521" s="2">
        <v>4.197061499999994</v>
      </c>
      <c r="K521" s="15" t="s">
        <v>52</v>
      </c>
      <c r="L521" s="15" t="s">
        <v>54</v>
      </c>
      <c r="M521" s="15" t="s">
        <v>46</v>
      </c>
    </row>
    <row r="522" spans="1:13" ht="13.5" x14ac:dyDescent="0.25">
      <c r="A522" s="4">
        <v>42765</v>
      </c>
      <c r="B522" s="2">
        <v>3.9975000000000001</v>
      </c>
      <c r="C522" s="2">
        <v>45.62677456857881</v>
      </c>
      <c r="D522" s="2">
        <v>-2.5869466300965094E-2</v>
      </c>
      <c r="E522" s="2">
        <v>-5.6748752560028856E-2</v>
      </c>
      <c r="F522" s="2">
        <v>4.0498799999999999</v>
      </c>
      <c r="G522" s="2">
        <v>4.0594900000000003</v>
      </c>
      <c r="H522" s="2">
        <v>4.0389850000000012</v>
      </c>
      <c r="I522" s="2">
        <v>4.0546159999999984</v>
      </c>
      <c r="J522" s="2">
        <v>4.1953904999999949</v>
      </c>
      <c r="K522" s="15" t="s">
        <v>47</v>
      </c>
      <c r="L522" s="15" t="s">
        <v>54</v>
      </c>
      <c r="M522" s="15" t="s">
        <v>54</v>
      </c>
    </row>
    <row r="523" spans="1:13" ht="13.5" x14ac:dyDescent="0.25">
      <c r="A523" s="4">
        <v>42766</v>
      </c>
      <c r="B523" s="2">
        <v>4.0149999999999997</v>
      </c>
      <c r="C523" s="2">
        <v>47.227110534306014</v>
      </c>
      <c r="D523" s="2">
        <v>-2.4484426166258899E-2</v>
      </c>
      <c r="E523" s="2">
        <v>-5.3316984882651033E-2</v>
      </c>
      <c r="F523" s="2">
        <v>4.0341800000000001</v>
      </c>
      <c r="G523" s="2">
        <v>4.0594899999999994</v>
      </c>
      <c r="H523" s="2">
        <v>4.0407299999999999</v>
      </c>
      <c r="I523" s="2">
        <v>4.0528699999999986</v>
      </c>
      <c r="J523" s="2">
        <v>4.1940154999999946</v>
      </c>
      <c r="K523" s="15" t="s">
        <v>52</v>
      </c>
      <c r="L523" s="15" t="s">
        <v>54</v>
      </c>
      <c r="M523" s="15" t="s">
        <v>46</v>
      </c>
    </row>
    <row r="524" spans="1:13" ht="13.5" x14ac:dyDescent="0.25">
      <c r="A524" s="4">
        <v>42767</v>
      </c>
      <c r="B524" s="2">
        <v>4.0324</v>
      </c>
      <c r="C524" s="2">
        <v>48.839452420837802</v>
      </c>
      <c r="D524" s="2">
        <v>-6.9629910046939969E-3</v>
      </c>
      <c r="E524" s="2">
        <v>-4.8888500539870101E-2</v>
      </c>
      <c r="F524" s="2">
        <v>4.0446399999999993</v>
      </c>
      <c r="G524" s="2">
        <v>4.0498900000000004</v>
      </c>
      <c r="H524" s="2">
        <v>4.0416000000000007</v>
      </c>
      <c r="I524" s="2">
        <v>4.0518219999999978</v>
      </c>
      <c r="J524" s="2">
        <v>4.1925189999999954</v>
      </c>
      <c r="K524" s="15" t="s">
        <v>52</v>
      </c>
      <c r="L524" s="15" t="s">
        <v>54</v>
      </c>
      <c r="M524" s="15" t="s">
        <v>53</v>
      </c>
    </row>
    <row r="525" spans="1:13" ht="13.5" x14ac:dyDescent="0.25">
      <c r="A525" s="4">
        <v>42768</v>
      </c>
      <c r="B525" s="2">
        <v>4.0324</v>
      </c>
      <c r="C525" s="2">
        <v>48.839452420837787</v>
      </c>
      <c r="D525" s="2">
        <v>3.9226119396058579E-3</v>
      </c>
      <c r="E525" s="2">
        <v>-4.4243422593347202E-2</v>
      </c>
      <c r="F525" s="2">
        <v>4.0324200000000001</v>
      </c>
      <c r="G525" s="2">
        <v>4.0429000000000004</v>
      </c>
      <c r="H525" s="2">
        <v>4.0420349999999994</v>
      </c>
      <c r="I525" s="2">
        <v>4.0495519999999985</v>
      </c>
      <c r="J525" s="2">
        <v>4.1909809999999963</v>
      </c>
      <c r="K525" s="15" t="s">
        <v>52</v>
      </c>
      <c r="L525" s="15" t="s">
        <v>54</v>
      </c>
      <c r="M525" s="15" t="s">
        <v>46</v>
      </c>
    </row>
    <row r="526" spans="1:13" ht="13.5" x14ac:dyDescent="0.25">
      <c r="A526" s="4">
        <v>42769</v>
      </c>
      <c r="B526" s="2">
        <v>4.0061999999999998</v>
      </c>
      <c r="C526" s="2">
        <v>46.365655326600283</v>
      </c>
      <c r="D526" s="2">
        <v>1.5143838041952407E-2</v>
      </c>
      <c r="E526" s="2">
        <v>-3.8896191095023958E-2</v>
      </c>
      <c r="F526" s="2">
        <v>4.0166999999999993</v>
      </c>
      <c r="G526" s="2">
        <v>4.03329</v>
      </c>
      <c r="H526" s="2">
        <v>4.0415949999999992</v>
      </c>
      <c r="I526" s="2">
        <v>4.047629999999999</v>
      </c>
      <c r="J526" s="2">
        <v>4.1893119999999966</v>
      </c>
      <c r="K526" s="15" t="s">
        <v>52</v>
      </c>
      <c r="L526" s="15" t="s">
        <v>54</v>
      </c>
      <c r="M526" s="15" t="s">
        <v>46</v>
      </c>
    </row>
    <row r="527" spans="1:13" ht="13.5" x14ac:dyDescent="0.25">
      <c r="A527" s="4">
        <v>42772</v>
      </c>
      <c r="B527" s="2">
        <v>3.9975000000000001</v>
      </c>
      <c r="C527" s="2">
        <v>45.540764916744514</v>
      </c>
      <c r="D527" s="2">
        <v>9.3793418196668199E-3</v>
      </c>
      <c r="E527" s="2">
        <v>-3.2700521777034107E-2</v>
      </c>
      <c r="F527" s="2">
        <v>4.0166999999999993</v>
      </c>
      <c r="G527" s="2">
        <v>4.03329</v>
      </c>
      <c r="H527" s="2">
        <v>4.0402849999999999</v>
      </c>
      <c r="I527" s="2">
        <v>4.0455339999999991</v>
      </c>
      <c r="J527" s="2">
        <v>4.1881409999999963</v>
      </c>
      <c r="K527" s="15" t="s">
        <v>52</v>
      </c>
      <c r="L527" s="15" t="s">
        <v>54</v>
      </c>
      <c r="M527" s="15" t="s">
        <v>54</v>
      </c>
    </row>
    <row r="528" spans="1:13" ht="13.5" x14ac:dyDescent="0.25">
      <c r="A528" s="4">
        <v>42773</v>
      </c>
      <c r="B528" s="2">
        <v>3.9975000000000001</v>
      </c>
      <c r="C528" s="2">
        <v>45.540764916744514</v>
      </c>
      <c r="D528" s="2">
        <v>1.9525342308535087E-2</v>
      </c>
      <c r="E528" s="2">
        <v>-2.7966230173297218E-2</v>
      </c>
      <c r="F528" s="2">
        <v>4.0131999999999994</v>
      </c>
      <c r="G528" s="2">
        <v>4.0236900000000002</v>
      </c>
      <c r="H528" s="2">
        <v>4.0372299999999992</v>
      </c>
      <c r="I528" s="2">
        <v>4.0437879999999993</v>
      </c>
      <c r="J528" s="2">
        <v>4.1860949999999963</v>
      </c>
      <c r="K528" s="15" t="s">
        <v>52</v>
      </c>
      <c r="L528" s="15" t="s">
        <v>54</v>
      </c>
      <c r="M528" s="15" t="s">
        <v>46</v>
      </c>
    </row>
    <row r="529" spans="1:13" ht="13.5" x14ac:dyDescent="0.25">
      <c r="A529" s="4">
        <v>42774</v>
      </c>
      <c r="B529" s="2">
        <v>3.9975000000000001</v>
      </c>
      <c r="C529" s="2">
        <v>45.540764916744514</v>
      </c>
      <c r="D529" s="2">
        <v>1.0899840215101264E-2</v>
      </c>
      <c r="E529" s="2">
        <v>-2.4154448764733317E-2</v>
      </c>
      <c r="F529" s="2">
        <v>4.0062199999999999</v>
      </c>
      <c r="G529" s="2">
        <v>4.0254300000000001</v>
      </c>
      <c r="H529" s="2">
        <v>4.0363550000000004</v>
      </c>
      <c r="I529" s="2">
        <v>4.0429139999999997</v>
      </c>
      <c r="J529" s="2">
        <v>4.1844239999999964</v>
      </c>
      <c r="K529" s="15" t="s">
        <v>52</v>
      </c>
      <c r="L529" s="15" t="s">
        <v>54</v>
      </c>
      <c r="M529" s="15" t="s">
        <v>46</v>
      </c>
    </row>
    <row r="530" spans="1:13" ht="13.5" x14ac:dyDescent="0.25">
      <c r="A530" s="4">
        <v>42775</v>
      </c>
      <c r="B530" s="2">
        <v>3.8839999999999999</v>
      </c>
      <c r="C530" s="2">
        <v>35.305978875151723</v>
      </c>
      <c r="D530" s="2">
        <v>2.9673024156540606E-2</v>
      </c>
      <c r="E530" s="2">
        <v>-2.1566272660568004E-2</v>
      </c>
      <c r="F530" s="2">
        <v>3.97654</v>
      </c>
      <c r="G530" s="2">
        <v>4.00448</v>
      </c>
      <c r="H530" s="2">
        <v>4.0298050000000014</v>
      </c>
      <c r="I530" s="2">
        <v>4.039769999999999</v>
      </c>
      <c r="J530" s="2">
        <v>4.1826019999999957</v>
      </c>
      <c r="K530" s="15" t="s">
        <v>52</v>
      </c>
      <c r="L530" s="15" t="s">
        <v>54</v>
      </c>
      <c r="M530" s="15" t="s">
        <v>46</v>
      </c>
    </row>
    <row r="531" spans="1:13" ht="13.5" x14ac:dyDescent="0.25">
      <c r="A531" s="4">
        <v>42776</v>
      </c>
      <c r="B531" s="2">
        <v>3.9277000000000002</v>
      </c>
      <c r="C531" s="2">
        <v>40.820641625745061</v>
      </c>
      <c r="D531" s="2">
        <v>4.1855170843918543E-2</v>
      </c>
      <c r="E531" s="2">
        <v>-1.7419699374510527E-2</v>
      </c>
      <c r="F531" s="2">
        <v>3.9608400000000001</v>
      </c>
      <c r="G531" s="2">
        <v>3.9887699999999997</v>
      </c>
      <c r="H531" s="2">
        <v>4.0254400000000006</v>
      </c>
      <c r="I531" s="2">
        <v>4.0374999999999996</v>
      </c>
      <c r="J531" s="2">
        <v>4.1804984999999961</v>
      </c>
      <c r="K531" s="15" t="s">
        <v>52</v>
      </c>
      <c r="L531" s="15" t="s">
        <v>54</v>
      </c>
      <c r="M531" s="15" t="s">
        <v>46</v>
      </c>
    </row>
    <row r="532" spans="1:13" ht="13.5" x14ac:dyDescent="0.25">
      <c r="A532" s="4">
        <v>42779</v>
      </c>
      <c r="B532" s="2">
        <v>3.9712999999999998</v>
      </c>
      <c r="C532" s="2">
        <v>45.786056562040081</v>
      </c>
      <c r="D532" s="2">
        <v>3.6052520290223988E-2</v>
      </c>
      <c r="E532" s="2">
        <v>-1.5263535800554295E-2</v>
      </c>
      <c r="F532" s="2">
        <v>3.9555999999999996</v>
      </c>
      <c r="G532" s="2">
        <v>3.9861499999999994</v>
      </c>
      <c r="H532" s="2">
        <v>4.0228200000000012</v>
      </c>
      <c r="I532" s="2">
        <v>4.0352299999999994</v>
      </c>
      <c r="J532" s="2">
        <v>4.1786964999999974</v>
      </c>
      <c r="K532" s="15" t="s">
        <v>47</v>
      </c>
      <c r="L532" s="15" t="s">
        <v>54</v>
      </c>
      <c r="M532" s="15" t="s">
        <v>49</v>
      </c>
    </row>
    <row r="533" spans="1:13" ht="13.5" x14ac:dyDescent="0.25">
      <c r="A533" s="4">
        <v>42780</v>
      </c>
      <c r="B533" s="2">
        <v>3.9712999999999998</v>
      </c>
      <c r="C533" s="2">
        <v>45.786056562040081</v>
      </c>
      <c r="D533" s="2">
        <v>3.4086312360233073E-2</v>
      </c>
      <c r="E533" s="2">
        <v>-1.4577664869853377E-2</v>
      </c>
      <c r="F533" s="2">
        <v>3.9503599999999999</v>
      </c>
      <c r="G533" s="2">
        <v>3.9817799999999997</v>
      </c>
      <c r="H533" s="2">
        <v>4.0206350000000004</v>
      </c>
      <c r="I533" s="2">
        <v>4.0329600000000001</v>
      </c>
      <c r="J533" s="2">
        <v>4.1771029999999971</v>
      </c>
      <c r="K533" s="15" t="s">
        <v>47</v>
      </c>
      <c r="L533" s="15" t="s">
        <v>54</v>
      </c>
      <c r="M533" s="15" t="s">
        <v>49</v>
      </c>
    </row>
    <row r="534" spans="1:13" ht="13.5" x14ac:dyDescent="0.25">
      <c r="A534" s="4">
        <v>42781</v>
      </c>
      <c r="B534" s="2">
        <v>3.9363999999999999</v>
      </c>
      <c r="C534" s="2">
        <v>42.477401167244807</v>
      </c>
      <c r="D534" s="2">
        <v>3.7917502017815963E-2</v>
      </c>
      <c r="E534" s="2">
        <v>-1.4170717798825309E-2</v>
      </c>
      <c r="F534" s="2">
        <v>3.9381399999999998</v>
      </c>
      <c r="G534" s="2">
        <v>3.9721800000000003</v>
      </c>
      <c r="H534" s="2">
        <v>4.0110350000000015</v>
      </c>
      <c r="I534" s="2">
        <v>4.0303420000000001</v>
      </c>
      <c r="J534" s="2">
        <v>4.1753349999999987</v>
      </c>
      <c r="K534" s="15" t="s">
        <v>52</v>
      </c>
      <c r="L534" s="15" t="s">
        <v>50</v>
      </c>
      <c r="M534" s="15" t="s">
        <v>46</v>
      </c>
    </row>
    <row r="535" spans="1:13" ht="13.5" x14ac:dyDescent="0.25">
      <c r="A535" s="4">
        <v>42782</v>
      </c>
      <c r="B535" s="2">
        <v>3.9277000000000002</v>
      </c>
      <c r="C535" s="2">
        <v>41.669031130010261</v>
      </c>
      <c r="D535" s="2">
        <v>4.2225499589793269E-2</v>
      </c>
      <c r="E535" s="2">
        <v>-1.325207414943803E-2</v>
      </c>
      <c r="F535" s="2">
        <v>3.9468800000000002</v>
      </c>
      <c r="G535" s="2">
        <v>3.9617100000000001</v>
      </c>
      <c r="H535" s="2">
        <v>4.0023050000000007</v>
      </c>
      <c r="I535" s="2">
        <v>4.0284219999999999</v>
      </c>
      <c r="J535" s="2">
        <v>4.1735234999999982</v>
      </c>
      <c r="K535" s="15" t="s">
        <v>52</v>
      </c>
      <c r="L535" s="15" t="s">
        <v>50</v>
      </c>
      <c r="M535" s="15" t="s">
        <v>53</v>
      </c>
    </row>
    <row r="536" spans="1:13" ht="13.5" x14ac:dyDescent="0.25">
      <c r="A536" s="4">
        <v>42783</v>
      </c>
      <c r="B536" s="2">
        <v>3.9277000000000002</v>
      </c>
      <c r="C536" s="2">
        <v>41.669031130010254</v>
      </c>
      <c r="D536" s="2">
        <v>4.2281902250575154E-2</v>
      </c>
      <c r="E536" s="2">
        <v>-1.1585419493185133E-2</v>
      </c>
      <c r="F536" s="2">
        <v>3.9468800000000002</v>
      </c>
      <c r="G536" s="2">
        <v>3.9538600000000002</v>
      </c>
      <c r="H536" s="2">
        <v>3.9935750000000012</v>
      </c>
      <c r="I536" s="2">
        <v>4.025803999999999</v>
      </c>
      <c r="J536" s="2">
        <v>4.1715034999999974</v>
      </c>
      <c r="K536" s="15" t="s">
        <v>52</v>
      </c>
      <c r="L536" s="15" t="s">
        <v>50</v>
      </c>
      <c r="M536" s="15" t="s">
        <v>54</v>
      </c>
    </row>
    <row r="537" spans="1:13" ht="13.5" x14ac:dyDescent="0.25">
      <c r="A537" s="4">
        <v>42786</v>
      </c>
      <c r="B537" s="2">
        <v>3.9277000000000002</v>
      </c>
      <c r="C537" s="2">
        <v>41.669031130010261</v>
      </c>
      <c r="D537" s="2">
        <v>4.1400372685654663E-2</v>
      </c>
      <c r="E537" s="2">
        <v>-9.4664448613483009E-3</v>
      </c>
      <c r="F537" s="2">
        <v>3.9381599999999999</v>
      </c>
      <c r="G537" s="2">
        <v>3.9468800000000002</v>
      </c>
      <c r="H537" s="2">
        <v>3.9900850000000014</v>
      </c>
      <c r="I537" s="2">
        <v>4.023185999999999</v>
      </c>
      <c r="J537" s="2">
        <v>4.1694834999999975</v>
      </c>
      <c r="K537" s="15" t="s">
        <v>52</v>
      </c>
      <c r="L537" s="15" t="s">
        <v>50</v>
      </c>
      <c r="M537" s="15" t="s">
        <v>46</v>
      </c>
    </row>
    <row r="538" spans="1:13" ht="13.5" x14ac:dyDescent="0.25">
      <c r="A538" s="4">
        <v>42787</v>
      </c>
      <c r="B538" s="2">
        <v>3.8839999999999999</v>
      </c>
      <c r="C538" s="2">
        <v>37.224761237872933</v>
      </c>
      <c r="D538" s="2">
        <v>4.4270395132674611E-2</v>
      </c>
      <c r="E538" s="2">
        <v>-6.3653208924980042E-3</v>
      </c>
      <c r="F538" s="2">
        <v>3.9207000000000001</v>
      </c>
      <c r="G538" s="2">
        <v>3.93553</v>
      </c>
      <c r="H538" s="2">
        <v>3.9796100000000001</v>
      </c>
      <c r="I538" s="2">
        <v>4.0196939999999985</v>
      </c>
      <c r="J538" s="2">
        <v>4.1676614999999977</v>
      </c>
      <c r="K538" s="15" t="s">
        <v>52</v>
      </c>
      <c r="L538" s="15" t="s">
        <v>50</v>
      </c>
      <c r="M538" s="15" t="s">
        <v>46</v>
      </c>
    </row>
    <row r="539" spans="1:13" ht="13.5" x14ac:dyDescent="0.25">
      <c r="A539" s="4">
        <v>42788</v>
      </c>
      <c r="B539" s="2">
        <v>3.9277000000000002</v>
      </c>
      <c r="C539" s="2">
        <v>43.692306058943259</v>
      </c>
      <c r="D539" s="2">
        <v>4.4070892546919982E-2</v>
      </c>
      <c r="E539" s="2">
        <v>-3.1404805993452893E-3</v>
      </c>
      <c r="F539" s="2">
        <v>3.9189600000000007</v>
      </c>
      <c r="G539" s="2">
        <v>3.9285500000000004</v>
      </c>
      <c r="H539" s="2">
        <v>3.9769899999999998</v>
      </c>
      <c r="I539" s="2">
        <v>4.0162019999999989</v>
      </c>
      <c r="J539" s="2">
        <v>4.1665159999999979</v>
      </c>
      <c r="K539" s="15" t="s">
        <v>52</v>
      </c>
      <c r="L539" s="15" t="s">
        <v>50</v>
      </c>
      <c r="M539" s="15" t="s">
        <v>46</v>
      </c>
    </row>
    <row r="540" spans="1:13" ht="13.5" x14ac:dyDescent="0.25">
      <c r="A540" s="4">
        <v>42789</v>
      </c>
      <c r="B540" s="2">
        <v>3.9277000000000002</v>
      </c>
      <c r="C540" s="2">
        <v>43.692306058943267</v>
      </c>
      <c r="D540" s="2">
        <v>2.6746257842446219E-2</v>
      </c>
      <c r="E540" s="2">
        <v>8.4525118791565785E-4</v>
      </c>
      <c r="F540" s="2">
        <v>3.9189599999999998</v>
      </c>
      <c r="G540" s="2">
        <v>3.9329200000000006</v>
      </c>
      <c r="H540" s="2">
        <v>3.9687000000000006</v>
      </c>
      <c r="I540" s="2">
        <v>4.0127099999999984</v>
      </c>
      <c r="J540" s="2">
        <v>4.1653289999999981</v>
      </c>
      <c r="K540" s="15" t="s">
        <v>52</v>
      </c>
      <c r="L540" s="15" t="s">
        <v>50</v>
      </c>
      <c r="M540" s="15" t="s">
        <v>54</v>
      </c>
    </row>
    <row r="541" spans="1:13" ht="13.5" x14ac:dyDescent="0.25">
      <c r="A541" s="4">
        <v>42790</v>
      </c>
      <c r="B541" s="2">
        <v>3.9277000000000002</v>
      </c>
      <c r="C541" s="2">
        <v>43.692306058943259</v>
      </c>
      <c r="D541" s="2">
        <v>1.9093096659824838E-2</v>
      </c>
      <c r="E541" s="2">
        <v>4.9288247497289864E-3</v>
      </c>
      <c r="F541" s="2">
        <v>3.9189599999999998</v>
      </c>
      <c r="G541" s="2">
        <v>3.9329200000000006</v>
      </c>
      <c r="H541" s="2">
        <v>3.9608449999999999</v>
      </c>
      <c r="I541" s="2">
        <v>4.0092179999999988</v>
      </c>
      <c r="J541" s="2">
        <v>4.164308499999998</v>
      </c>
      <c r="K541" s="15" t="s">
        <v>52</v>
      </c>
      <c r="L541" s="15" t="s">
        <v>50</v>
      </c>
      <c r="M541" s="15" t="s">
        <v>54</v>
      </c>
    </row>
    <row r="542" spans="1:13" ht="13.5" x14ac:dyDescent="0.25">
      <c r="A542" s="4">
        <v>42793</v>
      </c>
      <c r="B542" s="2">
        <v>3.9277000000000002</v>
      </c>
      <c r="C542" s="2">
        <v>43.692306058943259</v>
      </c>
      <c r="D542" s="2">
        <v>1.9587137366775753E-2</v>
      </c>
      <c r="E542" s="2">
        <v>9.0950318644322688E-3</v>
      </c>
      <c r="F542" s="2">
        <v>3.9189599999999998</v>
      </c>
      <c r="G542" s="2">
        <v>3.9285600000000001</v>
      </c>
      <c r="H542" s="2">
        <v>3.9573549999999997</v>
      </c>
      <c r="I542" s="2">
        <v>4.0057259999999983</v>
      </c>
      <c r="J542" s="2">
        <v>4.1636629999999979</v>
      </c>
      <c r="K542" s="15" t="s">
        <v>52</v>
      </c>
      <c r="L542" s="15" t="s">
        <v>50</v>
      </c>
      <c r="M542" s="15" t="s">
        <v>54</v>
      </c>
    </row>
    <row r="543" spans="1:13" ht="13.5" x14ac:dyDescent="0.25">
      <c r="A543" s="4">
        <v>42794</v>
      </c>
      <c r="B543" s="2">
        <v>3.9277000000000002</v>
      </c>
      <c r="C543" s="2">
        <v>43.692306058943259</v>
      </c>
      <c r="D543" s="2">
        <v>2.0247857152942306E-2</v>
      </c>
      <c r="E543" s="2">
        <v>1.219242172908909E-2</v>
      </c>
      <c r="F543" s="2">
        <v>3.9277000000000002</v>
      </c>
      <c r="G543" s="2">
        <v>3.9242000000000004</v>
      </c>
      <c r="H543" s="2">
        <v>3.9529900000000007</v>
      </c>
      <c r="I543" s="2">
        <v>4.0022339999999987</v>
      </c>
      <c r="J543" s="2">
        <v>4.1624759999999972</v>
      </c>
      <c r="K543" s="15" t="s">
        <v>47</v>
      </c>
      <c r="L543" s="15" t="s">
        <v>54</v>
      </c>
      <c r="M543" s="15" t="s">
        <v>51</v>
      </c>
    </row>
    <row r="544" spans="1:13" ht="13.5" x14ac:dyDescent="0.25">
      <c r="A544" s="4">
        <v>42795</v>
      </c>
      <c r="B544" s="2">
        <v>3.9102000000000001</v>
      </c>
      <c r="C544" s="2">
        <v>41.228381595285029</v>
      </c>
      <c r="D544" s="2">
        <v>1.6958701918138974E-2</v>
      </c>
      <c r="E544" s="2">
        <v>1.4631789639605687E-2</v>
      </c>
      <c r="F544" s="2">
        <v>3.9242000000000004</v>
      </c>
      <c r="G544" s="2">
        <v>3.921580000000001</v>
      </c>
      <c r="H544" s="2">
        <v>3.9468800000000011</v>
      </c>
      <c r="I544" s="2">
        <v>3.9983919999999977</v>
      </c>
      <c r="J544" s="2">
        <v>4.1612849999999977</v>
      </c>
      <c r="K544" s="15" t="s">
        <v>52</v>
      </c>
      <c r="L544" s="15" t="s">
        <v>54</v>
      </c>
      <c r="M544" s="15" t="s">
        <v>46</v>
      </c>
    </row>
    <row r="545" spans="1:13" ht="13.5" x14ac:dyDescent="0.25">
      <c r="A545" s="4">
        <v>42796</v>
      </c>
      <c r="B545" s="2">
        <v>3.9102000000000001</v>
      </c>
      <c r="C545" s="2">
        <v>41.228381595285029</v>
      </c>
      <c r="D545" s="2">
        <v>1.3148580843371338E-2</v>
      </c>
      <c r="E545" s="2">
        <v>1.5662625837370155E-2</v>
      </c>
      <c r="F545" s="2">
        <v>3.9207000000000001</v>
      </c>
      <c r="G545" s="2">
        <v>3.919830000000001</v>
      </c>
      <c r="H545" s="2">
        <v>3.9407700000000006</v>
      </c>
      <c r="I545" s="2">
        <v>3.994549999999998</v>
      </c>
      <c r="J545" s="2">
        <v>4.1600104999999976</v>
      </c>
      <c r="K545" s="15" t="s">
        <v>52</v>
      </c>
      <c r="L545" s="15" t="s">
        <v>54</v>
      </c>
      <c r="M545" s="15" t="s">
        <v>46</v>
      </c>
    </row>
    <row r="546" spans="1:13" ht="13.5" x14ac:dyDescent="0.25">
      <c r="A546" s="4">
        <v>42797</v>
      </c>
      <c r="B546" s="2">
        <v>3.9102000000000001</v>
      </c>
      <c r="C546" s="2">
        <v>41.228381595285029</v>
      </c>
      <c r="D546" s="2">
        <v>1.0213032071478167E-2</v>
      </c>
      <c r="E546" s="2">
        <v>1.5355643050763444E-2</v>
      </c>
      <c r="F546" s="2">
        <v>3.9172000000000002</v>
      </c>
      <c r="G546" s="2">
        <v>3.9180800000000007</v>
      </c>
      <c r="H546" s="2">
        <v>3.9359700000000011</v>
      </c>
      <c r="I546" s="2">
        <v>3.9907079999999979</v>
      </c>
      <c r="J546" s="2">
        <v>4.1588194999999981</v>
      </c>
      <c r="K546" s="15" t="s">
        <v>52</v>
      </c>
      <c r="L546" s="15" t="s">
        <v>54</v>
      </c>
      <c r="M546" s="15" t="s">
        <v>46</v>
      </c>
    </row>
    <row r="547" spans="1:13" ht="13.5" x14ac:dyDescent="0.25">
      <c r="A547" s="4">
        <v>42800</v>
      </c>
      <c r="B547" s="2">
        <v>3.9015</v>
      </c>
      <c r="C547" s="2">
        <v>39.833596815251866</v>
      </c>
      <c r="D547" s="2">
        <v>8.6405875114876629E-3</v>
      </c>
      <c r="E547" s="2">
        <v>1.4391235170912536E-2</v>
      </c>
      <c r="F547" s="2">
        <v>3.9119599999999997</v>
      </c>
      <c r="G547" s="2">
        <v>3.9154600000000004</v>
      </c>
      <c r="H547" s="2">
        <v>3.9311700000000007</v>
      </c>
      <c r="I547" s="2">
        <v>3.9884379999999977</v>
      </c>
      <c r="J547" s="2">
        <v>4.1575429999999978</v>
      </c>
      <c r="K547" s="15" t="s">
        <v>52</v>
      </c>
      <c r="L547" s="15" t="s">
        <v>54</v>
      </c>
      <c r="M547" s="15" t="s">
        <v>46</v>
      </c>
    </row>
    <row r="548" spans="1:13" ht="13.5" x14ac:dyDescent="0.25">
      <c r="A548" s="4">
        <v>42801</v>
      </c>
      <c r="B548" s="2">
        <v>3.8403999999999998</v>
      </c>
      <c r="C548" s="2">
        <v>31.717957067065456</v>
      </c>
      <c r="D548" s="2">
        <v>5.411571545552718E-3</v>
      </c>
      <c r="E548" s="2">
        <v>1.3122207907411521E-2</v>
      </c>
      <c r="F548" s="2">
        <v>3.8944999999999999</v>
      </c>
      <c r="G548" s="2">
        <v>3.9111000000000002</v>
      </c>
      <c r="H548" s="2">
        <v>3.923315000000001</v>
      </c>
      <c r="I548" s="2">
        <v>3.9849459999999977</v>
      </c>
      <c r="J548" s="2">
        <v>4.1559194999999987</v>
      </c>
      <c r="K548" s="15" t="s">
        <v>52</v>
      </c>
      <c r="L548" s="15" t="s">
        <v>50</v>
      </c>
      <c r="M548" s="15" t="s">
        <v>46</v>
      </c>
    </row>
    <row r="549" spans="1:13" ht="13.5" x14ac:dyDescent="0.25">
      <c r="A549" s="4">
        <v>42802</v>
      </c>
      <c r="B549" s="2">
        <v>3.8403999999999998</v>
      </c>
      <c r="C549" s="2">
        <v>31.717957067065456</v>
      </c>
      <c r="D549" s="2">
        <v>1.0039988420725177E-2</v>
      </c>
      <c r="E549" s="2">
        <v>1.1397328994108539E-2</v>
      </c>
      <c r="F549" s="2">
        <v>3.8805399999999999</v>
      </c>
      <c r="G549" s="2">
        <v>3.9023700000000003</v>
      </c>
      <c r="H549" s="2">
        <v>3.9154600000000008</v>
      </c>
      <c r="I549" s="2">
        <v>3.9814539999999981</v>
      </c>
      <c r="J549" s="2">
        <v>4.1543794999999983</v>
      </c>
      <c r="K549" s="15" t="s">
        <v>52</v>
      </c>
      <c r="L549" s="15" t="s">
        <v>50</v>
      </c>
      <c r="M549" s="15" t="s">
        <v>46</v>
      </c>
    </row>
    <row r="550" spans="1:13" ht="13.5" x14ac:dyDescent="0.25">
      <c r="A550" s="4">
        <v>42803</v>
      </c>
      <c r="B550" s="2">
        <v>3.7706</v>
      </c>
      <c r="C550" s="2">
        <v>24.976076773137038</v>
      </c>
      <c r="D550" s="2">
        <v>1.9717067301037172E-2</v>
      </c>
      <c r="E550" s="2">
        <v>9.5866738581646804E-3</v>
      </c>
      <c r="F550" s="2">
        <v>3.8526200000000004</v>
      </c>
      <c r="G550" s="2">
        <v>3.88666</v>
      </c>
      <c r="H550" s="2">
        <v>3.9097900000000019</v>
      </c>
      <c r="I550" s="2">
        <v>3.9779639999999978</v>
      </c>
      <c r="J550" s="2">
        <v>4.1524069999999984</v>
      </c>
      <c r="K550" s="15" t="s">
        <v>52</v>
      </c>
      <c r="L550" s="15" t="s">
        <v>50</v>
      </c>
      <c r="M550" s="15" t="s">
        <v>46</v>
      </c>
    </row>
    <row r="551" spans="1:13" ht="13.5" x14ac:dyDescent="0.25">
      <c r="A551" s="4">
        <v>42804</v>
      </c>
      <c r="B551" s="2">
        <v>3.7706</v>
      </c>
      <c r="C551" s="2">
        <v>24.976076773137038</v>
      </c>
      <c r="D551" s="2">
        <v>2.8864441725201306E-2</v>
      </c>
      <c r="E551" s="2">
        <v>8.2058077433998615E-3</v>
      </c>
      <c r="F551" s="2">
        <v>3.8247</v>
      </c>
      <c r="G551" s="2">
        <v>3.8709499999999997</v>
      </c>
      <c r="H551" s="2">
        <v>3.9019350000000008</v>
      </c>
      <c r="I551" s="2">
        <v>3.9737739999999975</v>
      </c>
      <c r="J551" s="2">
        <v>4.1502264999999987</v>
      </c>
      <c r="K551" s="15" t="s">
        <v>52</v>
      </c>
      <c r="L551" s="15" t="s">
        <v>50</v>
      </c>
      <c r="M551" s="15" t="s">
        <v>46</v>
      </c>
    </row>
    <row r="552" spans="1:13" ht="13.5" x14ac:dyDescent="0.25">
      <c r="A552" s="4">
        <v>42807</v>
      </c>
      <c r="B552" s="2">
        <v>3.6657999999999999</v>
      </c>
      <c r="C552" s="2">
        <v>18.229019843258271</v>
      </c>
      <c r="D552" s="2">
        <v>4.525552491535656E-2</v>
      </c>
      <c r="E552" s="2">
        <v>6.0020267425277309E-3</v>
      </c>
      <c r="F552" s="2">
        <v>3.7775599999999998</v>
      </c>
      <c r="G552" s="2">
        <v>3.8447599999999995</v>
      </c>
      <c r="H552" s="2">
        <v>3.8866600000000013</v>
      </c>
      <c r="I552" s="2">
        <v>3.9674879999999972</v>
      </c>
      <c r="J552" s="2">
        <v>4.1477299999999975</v>
      </c>
      <c r="K552" s="15" t="s">
        <v>52</v>
      </c>
      <c r="L552" s="15" t="s">
        <v>50</v>
      </c>
      <c r="M552" s="15" t="s">
        <v>46</v>
      </c>
    </row>
    <row r="553" spans="1:13" ht="13.5" x14ac:dyDescent="0.25">
      <c r="A553" s="4">
        <v>42808</v>
      </c>
      <c r="B553" s="2">
        <v>3.7530999999999999</v>
      </c>
      <c r="C553" s="2">
        <v>34.179949787872062</v>
      </c>
      <c r="D553" s="2">
        <v>5.409975790006083E-2</v>
      </c>
      <c r="E553" s="2">
        <v>3.4975809954402668E-3</v>
      </c>
      <c r="F553" s="2">
        <v>3.7601</v>
      </c>
      <c r="G553" s="2">
        <v>3.8272999999999997</v>
      </c>
      <c r="H553" s="2">
        <v>3.8757500000000014</v>
      </c>
      <c r="I553" s="2">
        <v>3.9629479999999973</v>
      </c>
      <c r="J553" s="2">
        <v>4.1456784999999972</v>
      </c>
      <c r="K553" s="15" t="s">
        <v>52</v>
      </c>
      <c r="L553" s="15" t="s">
        <v>50</v>
      </c>
      <c r="M553" s="15" t="s">
        <v>46</v>
      </c>
    </row>
    <row r="554" spans="1:13" ht="13.5" x14ac:dyDescent="0.25">
      <c r="A554" s="4">
        <v>42809</v>
      </c>
      <c r="B554" s="2">
        <v>3.7968000000000002</v>
      </c>
      <c r="C554" s="2">
        <v>40.442812105566205</v>
      </c>
      <c r="D554" s="2">
        <v>5.647287766984288E-2</v>
      </c>
      <c r="E554" s="2">
        <v>1.9821309542862615E-3</v>
      </c>
      <c r="F554" s="2">
        <v>3.7513800000000002</v>
      </c>
      <c r="G554" s="2">
        <v>3.8159599999999996</v>
      </c>
      <c r="H554" s="2">
        <v>3.8687700000000014</v>
      </c>
      <c r="I554" s="2">
        <v>3.9585839999999974</v>
      </c>
      <c r="J554" s="2">
        <v>4.1447619999999974</v>
      </c>
      <c r="K554" s="15" t="s">
        <v>47</v>
      </c>
      <c r="L554" s="15" t="s">
        <v>48</v>
      </c>
      <c r="M554" s="15" t="s">
        <v>49</v>
      </c>
    </row>
    <row r="555" spans="1:13" ht="13.5" x14ac:dyDescent="0.25">
      <c r="A555" s="4">
        <v>42810</v>
      </c>
      <c r="B555" s="2">
        <v>3.7008000000000001</v>
      </c>
      <c r="C555" s="2">
        <v>33.011655151295116</v>
      </c>
      <c r="D555" s="2">
        <v>6.6092012786682197E-2</v>
      </c>
      <c r="E555" s="2">
        <v>2.4059334239560099E-3</v>
      </c>
      <c r="F555" s="2">
        <v>3.7374200000000002</v>
      </c>
      <c r="G555" s="2">
        <v>3.7950200000000001</v>
      </c>
      <c r="H555" s="2">
        <v>3.8574250000000014</v>
      </c>
      <c r="I555" s="2">
        <v>3.9521259999999971</v>
      </c>
      <c r="J555" s="2">
        <v>4.1427984999999969</v>
      </c>
      <c r="K555" s="15" t="s">
        <v>47</v>
      </c>
      <c r="L555" s="15" t="s">
        <v>48</v>
      </c>
      <c r="M555" s="15" t="s">
        <v>49</v>
      </c>
    </row>
    <row r="556" spans="1:13" ht="13.5" x14ac:dyDescent="0.25">
      <c r="A556" s="4">
        <v>42811</v>
      </c>
      <c r="B556" s="2">
        <v>3.7357</v>
      </c>
      <c r="C556" s="2">
        <v>37.507215594025382</v>
      </c>
      <c r="D556" s="2">
        <v>7.2676326478944286E-2</v>
      </c>
      <c r="E556" s="2">
        <v>4.1508550964752377E-3</v>
      </c>
      <c r="F556" s="2">
        <v>3.7304400000000002</v>
      </c>
      <c r="G556" s="2">
        <v>3.7775699999999999</v>
      </c>
      <c r="H556" s="2">
        <v>3.8478250000000003</v>
      </c>
      <c r="I556" s="2">
        <v>3.9465399999999975</v>
      </c>
      <c r="J556" s="2">
        <v>4.1409654999999965</v>
      </c>
      <c r="K556" s="15" t="s">
        <v>47</v>
      </c>
      <c r="L556" s="15" t="s">
        <v>48</v>
      </c>
      <c r="M556" s="15" t="s">
        <v>49</v>
      </c>
    </row>
    <row r="557" spans="1:13" ht="13.5" x14ac:dyDescent="0.25">
      <c r="A557" s="4">
        <v>42815</v>
      </c>
      <c r="B557" s="2">
        <v>3.7879999999999998</v>
      </c>
      <c r="C557" s="2">
        <v>43.614053770663254</v>
      </c>
      <c r="D557" s="2">
        <v>7.3782824938933622E-2</v>
      </c>
      <c r="E557" s="2">
        <v>6.1562297085254163E-3</v>
      </c>
      <c r="F557" s="2">
        <v>3.75488</v>
      </c>
      <c r="G557" s="2">
        <v>3.7662199999999997</v>
      </c>
      <c r="H557" s="2">
        <v>3.84084</v>
      </c>
      <c r="I557" s="2">
        <v>3.9418259999999985</v>
      </c>
      <c r="J557" s="2">
        <v>4.1396994999999972</v>
      </c>
      <c r="K557" s="15" t="s">
        <v>47</v>
      </c>
      <c r="L557" s="15" t="s">
        <v>48</v>
      </c>
      <c r="M557" s="15" t="s">
        <v>51</v>
      </c>
    </row>
    <row r="558" spans="1:13" ht="13.5" x14ac:dyDescent="0.25">
      <c r="A558" s="4">
        <v>42816</v>
      </c>
      <c r="B558" s="2">
        <v>3.7530999999999999</v>
      </c>
      <c r="C558" s="2">
        <v>40.752208757190296</v>
      </c>
      <c r="D558" s="2">
        <v>6.8287542251587396E-2</v>
      </c>
      <c r="E558" s="2">
        <v>7.3961221840179274E-3</v>
      </c>
      <c r="F558" s="2">
        <v>3.75488</v>
      </c>
      <c r="G558" s="2">
        <v>3.7574899999999998</v>
      </c>
      <c r="H558" s="2">
        <v>3.8342949999999996</v>
      </c>
      <c r="I558" s="2">
        <v>3.9357159999999989</v>
      </c>
      <c r="J558" s="2">
        <v>4.1377354999999971</v>
      </c>
      <c r="K558" s="15" t="s">
        <v>47</v>
      </c>
      <c r="L558" s="15" t="s">
        <v>48</v>
      </c>
      <c r="M558" s="15" t="s">
        <v>54</v>
      </c>
    </row>
    <row r="559" spans="1:13" ht="13.5" x14ac:dyDescent="0.25">
      <c r="A559" s="4">
        <v>42817</v>
      </c>
      <c r="B559" s="2">
        <v>3.8403999999999998</v>
      </c>
      <c r="C559" s="2">
        <v>49.651922672825883</v>
      </c>
      <c r="D559" s="2">
        <v>5.7732120861198499E-2</v>
      </c>
      <c r="E559" s="2">
        <v>7.2300403309094466E-3</v>
      </c>
      <c r="F559" s="2">
        <v>3.7636000000000003</v>
      </c>
      <c r="G559" s="2">
        <v>3.7574900000000007</v>
      </c>
      <c r="H559" s="2">
        <v>3.8299300000000001</v>
      </c>
      <c r="I559" s="2">
        <v>3.9322239999999988</v>
      </c>
      <c r="J559" s="2">
        <v>4.1358589999999973</v>
      </c>
      <c r="K559" s="15" t="s">
        <v>52</v>
      </c>
      <c r="L559" s="15" t="s">
        <v>50</v>
      </c>
      <c r="M559" s="15" t="s">
        <v>53</v>
      </c>
    </row>
    <row r="560" spans="1:13" ht="13.5" x14ac:dyDescent="0.25">
      <c r="A560" s="4">
        <v>42818</v>
      </c>
      <c r="B560" s="2">
        <v>3.7444000000000002</v>
      </c>
      <c r="C560" s="2">
        <v>42.15336401071837</v>
      </c>
      <c r="D560" s="2">
        <v>4.5176937482846125E-2</v>
      </c>
      <c r="E560" s="2">
        <v>6.5061166588272889E-3</v>
      </c>
      <c r="F560" s="2">
        <v>3.7723199999999997</v>
      </c>
      <c r="G560" s="2">
        <v>3.7548700000000004</v>
      </c>
      <c r="H560" s="2">
        <v>3.8207650000000002</v>
      </c>
      <c r="I560" s="2">
        <v>3.926812</v>
      </c>
      <c r="J560" s="2">
        <v>4.1335024999999979</v>
      </c>
      <c r="K560" s="15" t="s">
        <v>47</v>
      </c>
      <c r="L560" s="15" t="s">
        <v>54</v>
      </c>
      <c r="M560" s="15" t="s">
        <v>51</v>
      </c>
    </row>
    <row r="561" spans="1:13" ht="13.5" x14ac:dyDescent="0.25">
      <c r="A561" s="4">
        <v>42821</v>
      </c>
      <c r="B561" s="2">
        <v>3.7530999999999999</v>
      </c>
      <c r="C561" s="2">
        <v>42.993593827030288</v>
      </c>
      <c r="D561" s="2">
        <v>3.447954950854859E-2</v>
      </c>
      <c r="E561" s="2">
        <v>5.0682046735402424E-3</v>
      </c>
      <c r="F561" s="2">
        <v>3.7757999999999994</v>
      </c>
      <c r="G561" s="2">
        <v>3.75312</v>
      </c>
      <c r="H561" s="2">
        <v>3.8120350000000003</v>
      </c>
      <c r="I561" s="2">
        <v>3.9215739999999992</v>
      </c>
      <c r="J561" s="2">
        <v>4.1313204999999984</v>
      </c>
      <c r="K561" s="15" t="s">
        <v>52</v>
      </c>
      <c r="L561" s="15" t="s">
        <v>54</v>
      </c>
      <c r="M561" s="15" t="s">
        <v>53</v>
      </c>
    </row>
    <row r="562" spans="1:13" ht="13.5" x14ac:dyDescent="0.25">
      <c r="A562" s="4">
        <v>42822</v>
      </c>
      <c r="B562" s="2">
        <v>3.7530999999999999</v>
      </c>
      <c r="C562" s="2">
        <v>42.993593827030288</v>
      </c>
      <c r="D562" s="2">
        <v>9.7818290214655157E-3</v>
      </c>
      <c r="E562" s="2">
        <v>2.9354937933396812E-3</v>
      </c>
      <c r="F562" s="2">
        <v>3.7688199999999994</v>
      </c>
      <c r="G562" s="2">
        <v>3.7618499999999999</v>
      </c>
      <c r="H562" s="2">
        <v>3.8033050000000004</v>
      </c>
      <c r="I562" s="2">
        <v>3.9161619999999995</v>
      </c>
      <c r="J562" s="2">
        <v>4.1293129999999989</v>
      </c>
      <c r="K562" s="15" t="s">
        <v>52</v>
      </c>
      <c r="L562" s="15" t="s">
        <v>54</v>
      </c>
      <c r="M562" s="15" t="s">
        <v>46</v>
      </c>
    </row>
    <row r="563" spans="1:13" ht="13.5" x14ac:dyDescent="0.25">
      <c r="A563" s="4">
        <v>42823</v>
      </c>
      <c r="B563" s="2">
        <v>3.7968000000000002</v>
      </c>
      <c r="C563" s="2">
        <v>47.440922871460536</v>
      </c>
      <c r="D563" s="2">
        <v>-4.8085032335976052E-4</v>
      </c>
      <c r="E563" s="2">
        <v>2.7042009424269142E-3</v>
      </c>
      <c r="F563" s="2">
        <v>3.7775599999999998</v>
      </c>
      <c r="G563" s="2">
        <v>3.7662199999999992</v>
      </c>
      <c r="H563" s="2">
        <v>3.7967600000000004</v>
      </c>
      <c r="I563" s="2">
        <v>3.9117979999999988</v>
      </c>
      <c r="J563" s="2">
        <v>4.1275239999999975</v>
      </c>
      <c r="K563" s="15" t="s">
        <v>52</v>
      </c>
      <c r="L563" s="15" t="s">
        <v>54</v>
      </c>
      <c r="M563" s="15" t="s">
        <v>53</v>
      </c>
    </row>
    <row r="564" spans="1:13" ht="13.5" x14ac:dyDescent="0.25">
      <c r="A564" s="4">
        <v>42824</v>
      </c>
      <c r="B564" s="2">
        <v>3.7530999999999999</v>
      </c>
      <c r="C564" s="2">
        <v>43.764056447163796</v>
      </c>
      <c r="D564" s="2">
        <v>9.4617697426579994E-4</v>
      </c>
      <c r="E564" s="2">
        <v>1.9816385591670733E-3</v>
      </c>
      <c r="F564" s="2">
        <v>3.7601</v>
      </c>
      <c r="G564" s="2">
        <v>3.7618499999999999</v>
      </c>
      <c r="H564" s="2">
        <v>3.7889050000000006</v>
      </c>
      <c r="I564" s="2">
        <v>3.9042919999999994</v>
      </c>
      <c r="J564" s="2">
        <v>4.1251234999999982</v>
      </c>
      <c r="K564" s="15" t="s">
        <v>52</v>
      </c>
      <c r="L564" s="15" t="s">
        <v>54</v>
      </c>
      <c r="M564" s="15" t="s">
        <v>46</v>
      </c>
    </row>
    <row r="565" spans="1:13" ht="13.5" x14ac:dyDescent="0.25">
      <c r="A565" s="4">
        <v>42825</v>
      </c>
      <c r="B565" s="2">
        <v>3.7444000000000002</v>
      </c>
      <c r="C565" s="2">
        <v>43.048724678430119</v>
      </c>
      <c r="D565" s="2">
        <v>-1.1573344966047561E-2</v>
      </c>
      <c r="E565" s="2">
        <v>9.6218312715607335E-4</v>
      </c>
      <c r="F565" s="2">
        <v>3.7601</v>
      </c>
      <c r="G565" s="2">
        <v>3.7662099999999996</v>
      </c>
      <c r="H565" s="2">
        <v>3.7806150000000009</v>
      </c>
      <c r="I565" s="2">
        <v>3.8971339999999994</v>
      </c>
      <c r="J565" s="2">
        <v>4.1230724999999984</v>
      </c>
      <c r="K565" s="15" t="s">
        <v>52</v>
      </c>
      <c r="L565" s="15" t="s">
        <v>54</v>
      </c>
      <c r="M565" s="15" t="s">
        <v>54</v>
      </c>
    </row>
    <row r="566" spans="1:13" ht="13.5" x14ac:dyDescent="0.25">
      <c r="A566" s="4">
        <v>42828</v>
      </c>
      <c r="B566" s="2">
        <v>3.7094999999999998</v>
      </c>
      <c r="C566" s="2">
        <v>40.209440689898443</v>
      </c>
      <c r="D566" s="2">
        <v>-1.3792647398303881E-2</v>
      </c>
      <c r="E566" s="2">
        <v>-2.1444677003450065E-4</v>
      </c>
      <c r="F566" s="2">
        <v>3.7513800000000002</v>
      </c>
      <c r="G566" s="2">
        <v>3.7635899999999998</v>
      </c>
      <c r="H566" s="2">
        <v>3.7705800000000012</v>
      </c>
      <c r="I566" s="2">
        <v>3.8892779999999991</v>
      </c>
      <c r="J566" s="2">
        <v>4.1208469999999986</v>
      </c>
      <c r="K566" s="15" t="s">
        <v>52</v>
      </c>
      <c r="L566" s="15" t="s">
        <v>54</v>
      </c>
      <c r="M566" s="15" t="s">
        <v>46</v>
      </c>
    </row>
    <row r="567" spans="1:13" ht="13.5" x14ac:dyDescent="0.25">
      <c r="A567" s="4">
        <v>42829</v>
      </c>
      <c r="B567" s="2">
        <v>3.7530999999999999</v>
      </c>
      <c r="C567" s="2">
        <v>45.082534531113261</v>
      </c>
      <c r="D567" s="2">
        <v>-1.0259136228153665E-2</v>
      </c>
      <c r="E567" s="2">
        <v>-1.1608682194049862E-3</v>
      </c>
      <c r="F567" s="2">
        <v>3.7513800000000002</v>
      </c>
      <c r="G567" s="2">
        <v>3.7601</v>
      </c>
      <c r="H567" s="2">
        <v>3.7631600000000005</v>
      </c>
      <c r="I567" s="2">
        <v>3.8843899999999989</v>
      </c>
      <c r="J567" s="2">
        <v>4.1188394999999991</v>
      </c>
      <c r="K567" s="15" t="s">
        <v>52</v>
      </c>
      <c r="L567" s="15" t="s">
        <v>54</v>
      </c>
      <c r="M567" s="15" t="s">
        <v>54</v>
      </c>
    </row>
    <row r="568" spans="1:13" ht="13.5" x14ac:dyDescent="0.25">
      <c r="A568" s="4">
        <v>42830</v>
      </c>
      <c r="B568" s="2">
        <v>3.7530999999999999</v>
      </c>
      <c r="C568" s="2">
        <v>45.082534531113268</v>
      </c>
      <c r="D568" s="2">
        <v>-1.2345312533840858E-2</v>
      </c>
      <c r="E568" s="2">
        <v>-2.0323360854013735E-3</v>
      </c>
      <c r="F568" s="2">
        <v>3.7426400000000002</v>
      </c>
      <c r="G568" s="2">
        <v>3.7601</v>
      </c>
      <c r="H568" s="2">
        <v>3.7587950000000006</v>
      </c>
      <c r="I568" s="2">
        <v>3.8775819999999985</v>
      </c>
      <c r="J568" s="2">
        <v>4.1168319999999996</v>
      </c>
      <c r="K568" s="15" t="s">
        <v>52</v>
      </c>
      <c r="L568" s="15" t="s">
        <v>54</v>
      </c>
      <c r="M568" s="15" t="s">
        <v>46</v>
      </c>
    </row>
    <row r="569" spans="1:13" ht="13.5" x14ac:dyDescent="0.25">
      <c r="A569" s="4">
        <v>42831</v>
      </c>
      <c r="B569" s="2">
        <v>3.7269000000000001</v>
      </c>
      <c r="C569" s="2">
        <v>42.659434086472672</v>
      </c>
      <c r="D569" s="2">
        <v>1.5324161444256745E-3</v>
      </c>
      <c r="E569" s="2">
        <v>-1.1516937920103202E-3</v>
      </c>
      <c r="F569" s="2">
        <v>3.7374000000000001</v>
      </c>
      <c r="G569" s="2">
        <v>3.7487499999999998</v>
      </c>
      <c r="H569" s="2">
        <v>3.75312</v>
      </c>
      <c r="I569" s="2">
        <v>3.872517999999999</v>
      </c>
      <c r="J569" s="2">
        <v>4.1146059999999993</v>
      </c>
      <c r="K569" s="15" t="s">
        <v>52</v>
      </c>
      <c r="L569" s="15" t="s">
        <v>54</v>
      </c>
      <c r="M569" s="15" t="s">
        <v>46</v>
      </c>
    </row>
    <row r="570" spans="1:13" ht="13.5" x14ac:dyDescent="0.25">
      <c r="A570" s="4">
        <v>42832</v>
      </c>
      <c r="B570" s="2">
        <v>3.7357</v>
      </c>
      <c r="C570" s="2">
        <v>43.752959385136514</v>
      </c>
      <c r="D570" s="2">
        <v>-1.739818265985793E-3</v>
      </c>
      <c r="E570" s="2">
        <v>5.9613303670971762E-4</v>
      </c>
      <c r="F570" s="2">
        <v>3.7356600000000002</v>
      </c>
      <c r="G570" s="2">
        <v>3.7478799999999999</v>
      </c>
      <c r="H570" s="2">
        <v>3.7513749999999995</v>
      </c>
      <c r="I570" s="2">
        <v>3.8653619999999993</v>
      </c>
      <c r="J570" s="2">
        <v>4.1123369999999992</v>
      </c>
      <c r="K570" s="15" t="s">
        <v>52</v>
      </c>
      <c r="L570" s="15" t="s">
        <v>54</v>
      </c>
      <c r="M570" s="15" t="s">
        <v>46</v>
      </c>
    </row>
    <row r="571" spans="1:13" ht="13.5" x14ac:dyDescent="0.25">
      <c r="A571" s="4">
        <v>42835</v>
      </c>
      <c r="B571" s="2">
        <v>3.7357</v>
      </c>
      <c r="C571" s="2">
        <v>43.752959385136514</v>
      </c>
      <c r="D571" s="2">
        <v>-2.8461008580067393E-3</v>
      </c>
      <c r="E571" s="2">
        <v>1.6834005426220825E-3</v>
      </c>
      <c r="F571" s="2">
        <v>3.7408999999999999</v>
      </c>
      <c r="G571" s="2">
        <v>3.7461400000000005</v>
      </c>
      <c r="H571" s="2">
        <v>3.7496299999999989</v>
      </c>
      <c r="I571" s="2">
        <v>3.8583799999999995</v>
      </c>
      <c r="J571" s="2">
        <v>4.1098494999999984</v>
      </c>
      <c r="K571" s="15" t="s">
        <v>52</v>
      </c>
      <c r="L571" s="15" t="s">
        <v>54</v>
      </c>
      <c r="M571" s="15" t="s">
        <v>53</v>
      </c>
    </row>
    <row r="572" spans="1:13" ht="13.5" x14ac:dyDescent="0.25">
      <c r="A572" s="4">
        <v>42836</v>
      </c>
      <c r="B572" s="2">
        <v>3.7357</v>
      </c>
      <c r="C572" s="2">
        <v>43.752959385136514</v>
      </c>
      <c r="D572" s="2">
        <v>-3.4821216824330037E-3</v>
      </c>
      <c r="E572" s="2">
        <v>4.0958090925214035E-3</v>
      </c>
      <c r="F572" s="2">
        <v>3.7374200000000002</v>
      </c>
      <c r="G572" s="2">
        <v>3.7444000000000002</v>
      </c>
      <c r="H572" s="2">
        <v>3.7531249999999985</v>
      </c>
      <c r="I572" s="2">
        <v>3.8531439999999999</v>
      </c>
      <c r="J572" s="2">
        <v>4.1071439999999981</v>
      </c>
      <c r="K572" s="15" t="s">
        <v>52</v>
      </c>
      <c r="L572" s="15" t="s">
        <v>54</v>
      </c>
      <c r="M572" s="15" t="s">
        <v>46</v>
      </c>
    </row>
    <row r="573" spans="1:13" ht="13.5" x14ac:dyDescent="0.25">
      <c r="A573" s="4">
        <v>42837</v>
      </c>
      <c r="B573" s="2">
        <v>3.7357</v>
      </c>
      <c r="C573" s="2">
        <v>43.752959385136514</v>
      </c>
      <c r="D573" s="2">
        <v>2.9806212235854446E-3</v>
      </c>
      <c r="E573" s="2">
        <v>5.5363260899563265E-3</v>
      </c>
      <c r="F573" s="2">
        <v>3.7339399999999996</v>
      </c>
      <c r="G573" s="2">
        <v>3.7382900000000006</v>
      </c>
      <c r="H573" s="2">
        <v>3.752254999999999</v>
      </c>
      <c r="I573" s="2">
        <v>3.8475580000000003</v>
      </c>
      <c r="J573" s="2">
        <v>4.1044384999999979</v>
      </c>
      <c r="K573" s="15" t="s">
        <v>52</v>
      </c>
      <c r="L573" s="15" t="s">
        <v>54</v>
      </c>
      <c r="M573" s="15" t="s">
        <v>46</v>
      </c>
    </row>
    <row r="574" spans="1:13" ht="13.5" x14ac:dyDescent="0.25">
      <c r="A574" s="4">
        <v>42838</v>
      </c>
      <c r="B574" s="2">
        <v>3.7357</v>
      </c>
      <c r="C574" s="2">
        <v>43.752959385136506</v>
      </c>
      <c r="D574" s="2">
        <v>1.9832759650690868E-3</v>
      </c>
      <c r="E574" s="2">
        <v>6.2795476025850876E-3</v>
      </c>
      <c r="F574" s="2">
        <v>3.7357</v>
      </c>
      <c r="G574" s="2">
        <v>3.7365500000000003</v>
      </c>
      <c r="H574" s="2">
        <v>3.7491999999999992</v>
      </c>
      <c r="I574" s="2">
        <v>3.8416240000000004</v>
      </c>
      <c r="J574" s="2">
        <v>4.1012964999999983</v>
      </c>
      <c r="K574" s="15" t="s">
        <v>47</v>
      </c>
      <c r="L574" s="15" t="s">
        <v>54</v>
      </c>
      <c r="M574" s="15" t="s">
        <v>51</v>
      </c>
    </row>
    <row r="575" spans="1:13" ht="13.5" x14ac:dyDescent="0.25">
      <c r="A575" s="4">
        <v>42839</v>
      </c>
      <c r="B575" s="2">
        <v>3.8403999999999998</v>
      </c>
      <c r="C575" s="2">
        <v>57.666519347223961</v>
      </c>
      <c r="D575" s="2">
        <v>-7.7164478239684087E-3</v>
      </c>
      <c r="E575" s="2">
        <v>6.5324445551802942E-3</v>
      </c>
      <c r="F575" s="2">
        <v>3.75664</v>
      </c>
      <c r="G575" s="2">
        <v>3.746150000000001</v>
      </c>
      <c r="H575" s="2">
        <v>3.7561799999999996</v>
      </c>
      <c r="I575" s="2">
        <v>3.8377839999999996</v>
      </c>
      <c r="J575" s="2">
        <v>4.0988959999999981</v>
      </c>
      <c r="K575" s="15" t="s">
        <v>47</v>
      </c>
      <c r="L575" s="15" t="s">
        <v>54</v>
      </c>
      <c r="M575" s="15" t="s">
        <v>51</v>
      </c>
    </row>
    <row r="576" spans="1:13" ht="13.5" x14ac:dyDescent="0.25">
      <c r="A576" s="4">
        <v>42842</v>
      </c>
      <c r="B576" s="2">
        <v>3.7530999999999999</v>
      </c>
      <c r="C576" s="2">
        <v>47.185581540603806</v>
      </c>
      <c r="D576" s="2">
        <v>-1.5224590988326181E-2</v>
      </c>
      <c r="E576" s="2">
        <v>6.449869534045298E-3</v>
      </c>
      <c r="F576" s="2">
        <v>3.7601199999999997</v>
      </c>
      <c r="G576" s="2">
        <v>3.7505099999999998</v>
      </c>
      <c r="H576" s="2">
        <v>3.7570500000000004</v>
      </c>
      <c r="I576" s="2">
        <v>3.832722</v>
      </c>
      <c r="J576" s="2">
        <v>4.0962774999999985</v>
      </c>
      <c r="K576" s="15" t="s">
        <v>52</v>
      </c>
      <c r="L576" s="15" t="s">
        <v>54</v>
      </c>
      <c r="M576" s="15" t="s">
        <v>53</v>
      </c>
    </row>
    <row r="577" spans="1:13" ht="13.5" x14ac:dyDescent="0.25">
      <c r="A577" s="4">
        <v>42843</v>
      </c>
      <c r="B577" s="2">
        <v>3.7530999999999999</v>
      </c>
      <c r="C577" s="2">
        <v>47.185581540603806</v>
      </c>
      <c r="D577" s="2">
        <v>-1.4722713513241281E-2</v>
      </c>
      <c r="E577" s="2">
        <v>5.6918405258476528E-3</v>
      </c>
      <c r="F577" s="2">
        <v>3.7635999999999994</v>
      </c>
      <c r="G577" s="2">
        <v>3.7505099999999998</v>
      </c>
      <c r="H577" s="2">
        <v>3.7553050000000008</v>
      </c>
      <c r="I577" s="2">
        <v>3.8278339999999997</v>
      </c>
      <c r="J577" s="2">
        <v>4.0936589999999988</v>
      </c>
      <c r="K577" s="15" t="s">
        <v>52</v>
      </c>
      <c r="L577" s="15" t="s">
        <v>54</v>
      </c>
      <c r="M577" s="15" t="s">
        <v>53</v>
      </c>
    </row>
    <row r="578" spans="1:13" ht="13.5" x14ac:dyDescent="0.25">
      <c r="A578" s="4">
        <v>42844</v>
      </c>
      <c r="B578" s="2">
        <v>3.7530999999999999</v>
      </c>
      <c r="C578" s="2">
        <v>47.185581540603806</v>
      </c>
      <c r="D578" s="2">
        <v>-1.4161724454263336E-2</v>
      </c>
      <c r="E578" s="2">
        <v>4.8135675979247561E-3</v>
      </c>
      <c r="F578" s="2">
        <v>3.76708</v>
      </c>
      <c r="G578" s="2">
        <v>3.7505099999999998</v>
      </c>
      <c r="H578" s="2">
        <v>3.7553050000000008</v>
      </c>
      <c r="I578" s="2">
        <v>3.822946</v>
      </c>
      <c r="J578" s="2">
        <v>4.0910404999999983</v>
      </c>
      <c r="K578" s="15" t="s">
        <v>52</v>
      </c>
      <c r="L578" s="15" t="s">
        <v>54</v>
      </c>
      <c r="M578" s="15" t="s">
        <v>53</v>
      </c>
    </row>
    <row r="579" spans="1:13" ht="13.5" x14ac:dyDescent="0.25">
      <c r="A579" s="4">
        <v>42845</v>
      </c>
      <c r="B579" s="2">
        <v>3.7357</v>
      </c>
      <c r="C579" s="2">
        <v>45.143105856073689</v>
      </c>
      <c r="D579" s="2">
        <v>-1.6302696280371176E-2</v>
      </c>
      <c r="E579" s="2">
        <v>4.0513508109016215E-3</v>
      </c>
      <c r="F579" s="2">
        <v>3.76708</v>
      </c>
      <c r="G579" s="2">
        <v>3.7513899999999998</v>
      </c>
      <c r="H579" s="2">
        <v>3.75007</v>
      </c>
      <c r="I579" s="2">
        <v>3.8177099999999999</v>
      </c>
      <c r="J579" s="2">
        <v>4.0883349999999981</v>
      </c>
      <c r="K579" s="15" t="s">
        <v>52</v>
      </c>
      <c r="L579" s="15" t="s">
        <v>54</v>
      </c>
      <c r="M579" s="15" t="s">
        <v>54</v>
      </c>
    </row>
    <row r="580" spans="1:13" ht="13.5" x14ac:dyDescent="0.25">
      <c r="A580" s="4">
        <v>42846</v>
      </c>
      <c r="B580" s="2">
        <v>3.7357</v>
      </c>
      <c r="C580" s="2">
        <v>45.143105856073689</v>
      </c>
      <c r="D580" s="2">
        <v>-1.6540748893072887E-2</v>
      </c>
      <c r="E580" s="2">
        <v>3.3925985800907022E-3</v>
      </c>
      <c r="F580" s="2">
        <v>3.7461399999999996</v>
      </c>
      <c r="G580" s="2">
        <v>3.7513899999999998</v>
      </c>
      <c r="H580" s="2">
        <v>3.7496350000000001</v>
      </c>
      <c r="I580" s="2">
        <v>3.814744000000001</v>
      </c>
      <c r="J580" s="2">
        <v>4.0856294999999987</v>
      </c>
      <c r="K580" s="15" t="s">
        <v>52</v>
      </c>
      <c r="L580" s="15" t="s">
        <v>54</v>
      </c>
      <c r="M580" s="15" t="s">
        <v>46</v>
      </c>
    </row>
    <row r="581" spans="1:13" ht="13.5" x14ac:dyDescent="0.25">
      <c r="A581" s="4">
        <v>42849</v>
      </c>
      <c r="B581" s="2">
        <v>3.7357</v>
      </c>
      <c r="C581" s="2">
        <v>45.143105856073689</v>
      </c>
      <c r="D581" s="2">
        <v>-1.6538758787433494E-2</v>
      </c>
      <c r="E581" s="2">
        <v>2.8254963907313807E-3</v>
      </c>
      <c r="F581" s="2">
        <v>3.7426599999999999</v>
      </c>
      <c r="G581" s="2">
        <v>3.7513899999999998</v>
      </c>
      <c r="H581" s="2">
        <v>3.7487650000000001</v>
      </c>
      <c r="I581" s="2">
        <v>3.8109040000000012</v>
      </c>
      <c r="J581" s="2">
        <v>4.0829239999999984</v>
      </c>
      <c r="K581" s="15" t="s">
        <v>52</v>
      </c>
      <c r="L581" s="15" t="s">
        <v>54</v>
      </c>
      <c r="M581" s="15" t="s">
        <v>46</v>
      </c>
    </row>
    <row r="582" spans="1:13" ht="13.5" x14ac:dyDescent="0.25">
      <c r="A582" s="4">
        <v>42850</v>
      </c>
      <c r="B582" s="2">
        <v>3.7530999999999999</v>
      </c>
      <c r="C582" s="2">
        <v>47.956730784650212</v>
      </c>
      <c r="D582" s="2">
        <v>-1.7637612593130125E-2</v>
      </c>
      <c r="E582" s="2">
        <v>2.9169050056199681E-3</v>
      </c>
      <c r="F582" s="2">
        <v>3.7426599999999994</v>
      </c>
      <c r="G582" s="2">
        <v>3.7531300000000001</v>
      </c>
      <c r="H582" s="2">
        <v>3.748765000000001</v>
      </c>
      <c r="I582" s="2">
        <v>3.8065400000000005</v>
      </c>
      <c r="J582" s="2">
        <v>4.0803054999999979</v>
      </c>
      <c r="K582" s="15" t="s">
        <v>47</v>
      </c>
      <c r="L582" s="15" t="s">
        <v>54</v>
      </c>
      <c r="M582" s="15" t="s">
        <v>54</v>
      </c>
    </row>
    <row r="583" spans="1:13" ht="13.5" x14ac:dyDescent="0.25">
      <c r="A583" s="4">
        <v>42851</v>
      </c>
      <c r="B583" s="2">
        <v>3.7618999999999998</v>
      </c>
      <c r="C583" s="2">
        <v>49.37106449025616</v>
      </c>
      <c r="D583" s="2">
        <v>-1.9147681955506091E-2</v>
      </c>
      <c r="E583" s="2">
        <v>3.498504316850632E-3</v>
      </c>
      <c r="F583" s="2">
        <v>3.7444200000000003</v>
      </c>
      <c r="G583" s="2">
        <v>3.7557500000000004</v>
      </c>
      <c r="H583" s="2">
        <v>3.7470200000000005</v>
      </c>
      <c r="I583" s="2">
        <v>3.8023520000000008</v>
      </c>
      <c r="J583" s="2">
        <v>4.0777309999999982</v>
      </c>
      <c r="K583" s="15" t="s">
        <v>47</v>
      </c>
      <c r="L583" s="15" t="s">
        <v>54</v>
      </c>
      <c r="M583" s="15" t="s">
        <v>51</v>
      </c>
    </row>
    <row r="584" spans="1:13" ht="13.5" x14ac:dyDescent="0.25">
      <c r="A584" s="4">
        <v>42852</v>
      </c>
      <c r="B584" s="2">
        <v>3.7618999999999998</v>
      </c>
      <c r="C584" s="2">
        <v>49.37106449025616</v>
      </c>
      <c r="D584" s="2">
        <v>-2.0411153029099349E-2</v>
      </c>
      <c r="E584" s="2">
        <v>4.1488834640218599E-3</v>
      </c>
      <c r="F584" s="2">
        <v>3.74966</v>
      </c>
      <c r="G584" s="2">
        <v>3.7583700000000002</v>
      </c>
      <c r="H584" s="2">
        <v>3.7474600000000002</v>
      </c>
      <c r="I584" s="2">
        <v>3.7988620000000011</v>
      </c>
      <c r="J584" s="2">
        <v>4.0751564999999985</v>
      </c>
      <c r="K584" s="15" t="s">
        <v>47</v>
      </c>
      <c r="L584" s="15" t="s">
        <v>54</v>
      </c>
      <c r="M584" s="15" t="s">
        <v>51</v>
      </c>
    </row>
    <row r="585" spans="1:13" ht="13.5" x14ac:dyDescent="0.25">
      <c r="A585" s="4">
        <v>42853</v>
      </c>
      <c r="B585" s="2">
        <v>3.7618999999999998</v>
      </c>
      <c r="C585" s="2">
        <v>49.37106449025616</v>
      </c>
      <c r="D585" s="2">
        <v>-5.3593294767400046E-3</v>
      </c>
      <c r="E585" s="2">
        <v>4.8432668300756026E-3</v>
      </c>
      <c r="F585" s="2">
        <v>3.7549000000000001</v>
      </c>
      <c r="G585" s="2">
        <v>3.7505199999999994</v>
      </c>
      <c r="H585" s="2">
        <v>3.748335</v>
      </c>
      <c r="I585" s="2">
        <v>3.7955460000000012</v>
      </c>
      <c r="J585" s="2">
        <v>4.0725819999999979</v>
      </c>
      <c r="K585" s="15" t="s">
        <v>47</v>
      </c>
      <c r="L585" s="15" t="s">
        <v>54</v>
      </c>
      <c r="M585" s="15" t="s">
        <v>51</v>
      </c>
    </row>
    <row r="586" spans="1:13" ht="13.5" x14ac:dyDescent="0.25">
      <c r="A586" s="4">
        <v>42857</v>
      </c>
      <c r="B586" s="2">
        <v>3.7968000000000002</v>
      </c>
      <c r="C586" s="2">
        <v>55.377758497450067</v>
      </c>
      <c r="D586" s="2">
        <v>-8.6268827678916971E-3</v>
      </c>
      <c r="E586" s="2">
        <v>5.8511250130943481E-3</v>
      </c>
      <c r="F586" s="2">
        <v>3.7671199999999998</v>
      </c>
      <c r="G586" s="2">
        <v>3.7548899999999996</v>
      </c>
      <c r="H586" s="2">
        <v>3.7526999999999999</v>
      </c>
      <c r="I586" s="2">
        <v>3.7929280000000007</v>
      </c>
      <c r="J586" s="2">
        <v>4.0701819999999982</v>
      </c>
      <c r="K586" s="15" t="s">
        <v>47</v>
      </c>
      <c r="L586" s="15" t="s">
        <v>54</v>
      </c>
      <c r="M586" s="15" t="s">
        <v>51</v>
      </c>
    </row>
    <row r="587" spans="1:13" ht="13.5" x14ac:dyDescent="0.25">
      <c r="A587" s="4">
        <v>42858</v>
      </c>
      <c r="B587" s="2">
        <v>3.7968000000000002</v>
      </c>
      <c r="C587" s="2">
        <v>55.377758497450067</v>
      </c>
      <c r="D587" s="2">
        <v>-1.1586625286396313E-2</v>
      </c>
      <c r="E587" s="2">
        <v>6.6329403731907807E-3</v>
      </c>
      <c r="F587" s="2">
        <v>3.7758600000000002</v>
      </c>
      <c r="G587" s="2">
        <v>3.7592599999999998</v>
      </c>
      <c r="H587" s="2">
        <v>3.7548850000000003</v>
      </c>
      <c r="I587" s="2">
        <v>3.7903099999999998</v>
      </c>
      <c r="J587" s="2">
        <v>4.0677819999999985</v>
      </c>
      <c r="K587" s="15" t="s">
        <v>47</v>
      </c>
      <c r="L587" s="15" t="s">
        <v>54</v>
      </c>
      <c r="M587" s="15" t="s">
        <v>51</v>
      </c>
    </row>
    <row r="588" spans="1:13" ht="13.5" x14ac:dyDescent="0.25">
      <c r="A588" s="4">
        <v>42859</v>
      </c>
      <c r="B588" s="2">
        <v>3.7968000000000002</v>
      </c>
      <c r="C588" s="2">
        <v>55.377758497450067</v>
      </c>
      <c r="D588" s="2">
        <v>-1.4271476259168914E-2</v>
      </c>
      <c r="E588" s="2">
        <v>7.1162338644346901E-3</v>
      </c>
      <c r="F588" s="2">
        <v>3.7828400000000002</v>
      </c>
      <c r="G588" s="2">
        <v>3.76363</v>
      </c>
      <c r="H588" s="2">
        <v>3.7570700000000001</v>
      </c>
      <c r="I588" s="2">
        <v>3.788565999999999</v>
      </c>
      <c r="J588" s="2">
        <v>4.0653819999999978</v>
      </c>
      <c r="K588" s="15" t="s">
        <v>47</v>
      </c>
      <c r="L588" s="15" t="s">
        <v>54</v>
      </c>
      <c r="M588" s="15" t="s">
        <v>51</v>
      </c>
    </row>
    <row r="589" spans="1:13" ht="13.5" x14ac:dyDescent="0.25">
      <c r="A589" s="4">
        <v>42860</v>
      </c>
      <c r="B589" s="2">
        <v>3.7968000000000002</v>
      </c>
      <c r="C589" s="2">
        <v>55.377758497450067</v>
      </c>
      <c r="D589" s="2">
        <v>-1.9387282847418863E-2</v>
      </c>
      <c r="E589" s="2">
        <v>6.684141605029015E-3</v>
      </c>
      <c r="F589" s="2">
        <v>3.7898200000000002</v>
      </c>
      <c r="G589" s="2">
        <v>3.7697400000000001</v>
      </c>
      <c r="H589" s="2">
        <v>3.7605649999999997</v>
      </c>
      <c r="I589" s="2">
        <v>3.785947999999999</v>
      </c>
      <c r="J589" s="2">
        <v>4.0628074999999981</v>
      </c>
      <c r="K589" s="15" t="s">
        <v>47</v>
      </c>
      <c r="L589" s="15" t="s">
        <v>54</v>
      </c>
      <c r="M589" s="15" t="s">
        <v>51</v>
      </c>
    </row>
    <row r="590" spans="1:13" ht="13.5" x14ac:dyDescent="0.25">
      <c r="A590" s="4">
        <v>42863</v>
      </c>
      <c r="B590" s="2">
        <v>3.7968000000000002</v>
      </c>
      <c r="C590" s="2">
        <v>55.377758497450067</v>
      </c>
      <c r="D590" s="2">
        <v>-2.3870752022288499E-2</v>
      </c>
      <c r="E590" s="2">
        <v>4.4191670639883371E-3</v>
      </c>
      <c r="F590" s="2">
        <v>3.7968000000000002</v>
      </c>
      <c r="G590" s="2">
        <v>3.7758499999999997</v>
      </c>
      <c r="H590" s="2">
        <v>3.7636200000000004</v>
      </c>
      <c r="I590" s="2">
        <v>3.7833299999999985</v>
      </c>
      <c r="J590" s="2">
        <v>4.0602329999999975</v>
      </c>
      <c r="K590" s="15" t="s">
        <v>47</v>
      </c>
      <c r="L590" s="15" t="s">
        <v>54</v>
      </c>
      <c r="M590" s="15" t="s">
        <v>51</v>
      </c>
    </row>
    <row r="591" spans="1:13" ht="13.5" x14ac:dyDescent="0.25">
      <c r="A591" s="4">
        <v>42864</v>
      </c>
      <c r="B591" s="2">
        <v>3.7444000000000002</v>
      </c>
      <c r="C591" s="2">
        <v>44.019513592433363</v>
      </c>
      <c r="D591" s="2">
        <v>-2.3926224999495815E-2</v>
      </c>
      <c r="E591" s="2">
        <v>1.9808195769199068E-3</v>
      </c>
      <c r="F591" s="2">
        <v>3.7863199999999999</v>
      </c>
      <c r="G591" s="2">
        <v>3.7767200000000001</v>
      </c>
      <c r="H591" s="2">
        <v>3.764054999999999</v>
      </c>
      <c r="I591" s="2">
        <v>3.7796639999999986</v>
      </c>
      <c r="J591" s="2">
        <v>4.0573524999999977</v>
      </c>
      <c r="K591" s="15" t="s">
        <v>52</v>
      </c>
      <c r="L591" s="15" t="s">
        <v>54</v>
      </c>
      <c r="M591" s="15" t="s">
        <v>46</v>
      </c>
    </row>
    <row r="592" spans="1:13" ht="13.5" x14ac:dyDescent="0.25">
      <c r="A592" s="4">
        <v>42865</v>
      </c>
      <c r="B592" s="2">
        <v>3.7968000000000002</v>
      </c>
      <c r="C592" s="2">
        <v>54.147508571405957</v>
      </c>
      <c r="D592" s="2">
        <v>-2.500072690472166E-2</v>
      </c>
      <c r="E592" s="2">
        <v>-1.7538843489678733E-3</v>
      </c>
      <c r="F592" s="2">
        <v>3.7863199999999999</v>
      </c>
      <c r="G592" s="2">
        <v>3.7810900000000003</v>
      </c>
      <c r="H592" s="2">
        <v>3.7671099999999997</v>
      </c>
      <c r="I592" s="2">
        <v>3.7770459999999986</v>
      </c>
      <c r="J592" s="2">
        <v>4.0547339999999972</v>
      </c>
      <c r="K592" s="15" t="s">
        <v>52</v>
      </c>
      <c r="L592" s="15" t="s">
        <v>54</v>
      </c>
      <c r="M592" s="15" t="s">
        <v>54</v>
      </c>
    </row>
    <row r="593" spans="1:13" ht="13.5" x14ac:dyDescent="0.25">
      <c r="A593" s="4">
        <v>42866</v>
      </c>
      <c r="B593" s="2">
        <v>3.7793000000000001</v>
      </c>
      <c r="C593" s="2">
        <v>50.839407748110993</v>
      </c>
      <c r="D593" s="2">
        <v>-2.3405527805912651E-2</v>
      </c>
      <c r="E593" s="2">
        <v>-5.7234508299118872E-3</v>
      </c>
      <c r="F593" s="2">
        <v>3.7828200000000001</v>
      </c>
      <c r="G593" s="2">
        <v>3.7828299999999997</v>
      </c>
      <c r="H593" s="2">
        <v>3.7692900000000003</v>
      </c>
      <c r="I593" s="2">
        <v>3.7740779999999989</v>
      </c>
      <c r="J593" s="2">
        <v>4.0519844999999979</v>
      </c>
      <c r="K593" s="15" t="s">
        <v>52</v>
      </c>
      <c r="L593" s="15" t="s">
        <v>54</v>
      </c>
      <c r="M593" s="15" t="s">
        <v>46</v>
      </c>
    </row>
    <row r="594" spans="1:13" ht="13.5" x14ac:dyDescent="0.25">
      <c r="A594" s="4">
        <v>42867</v>
      </c>
      <c r="B594" s="2">
        <v>3.7530999999999999</v>
      </c>
      <c r="C594" s="2">
        <v>46.280639296764079</v>
      </c>
      <c r="D594" s="2">
        <v>-2.0146548138117559E-2</v>
      </c>
      <c r="E594" s="2">
        <v>-8.9863819211095722E-3</v>
      </c>
      <c r="F594" s="2">
        <v>3.7740800000000001</v>
      </c>
      <c r="G594" s="2">
        <v>3.7819500000000006</v>
      </c>
      <c r="H594" s="2">
        <v>3.7701599999999997</v>
      </c>
      <c r="I594" s="2">
        <v>3.7709359999999994</v>
      </c>
      <c r="J594" s="2">
        <v>4.0491039999999971</v>
      </c>
      <c r="K594" s="15" t="s">
        <v>52</v>
      </c>
      <c r="L594" s="15" t="s">
        <v>54</v>
      </c>
      <c r="M594" s="15" t="s">
        <v>46</v>
      </c>
    </row>
    <row r="595" spans="1:13" ht="13.5" x14ac:dyDescent="0.25">
      <c r="A595" s="4">
        <v>42870</v>
      </c>
      <c r="B595" s="2">
        <v>3.8054999999999999</v>
      </c>
      <c r="C595" s="2">
        <v>54.97630548563189</v>
      </c>
      <c r="D595" s="2">
        <v>-2.1144822778584427E-2</v>
      </c>
      <c r="E595" s="2">
        <v>-1.1659322062566351E-2</v>
      </c>
      <c r="F595" s="2">
        <v>3.7758199999999995</v>
      </c>
      <c r="G595" s="2">
        <v>3.7863100000000003</v>
      </c>
      <c r="H595" s="2">
        <v>3.7684149999999996</v>
      </c>
      <c r="I595" s="2">
        <v>3.7688419999999989</v>
      </c>
      <c r="J595" s="2">
        <v>4.0464854999999984</v>
      </c>
      <c r="K595" s="15" t="s">
        <v>47</v>
      </c>
      <c r="L595" s="15" t="s">
        <v>54</v>
      </c>
      <c r="M595" s="15" t="s">
        <v>51</v>
      </c>
    </row>
    <row r="596" spans="1:13" ht="13.5" x14ac:dyDescent="0.25">
      <c r="A596" s="4">
        <v>42871</v>
      </c>
      <c r="B596" s="2">
        <v>3.8054999999999999</v>
      </c>
      <c r="C596" s="2">
        <v>54.97630548563189</v>
      </c>
      <c r="D596" s="2">
        <v>-1.6813615470931964E-2</v>
      </c>
      <c r="E596" s="2">
        <v>-1.4006143784661595E-2</v>
      </c>
      <c r="F596" s="2">
        <v>3.7880400000000001</v>
      </c>
      <c r="G596" s="2">
        <v>3.7871800000000002</v>
      </c>
      <c r="H596" s="2">
        <v>3.771034999999999</v>
      </c>
      <c r="I596" s="2">
        <v>3.7667479999999984</v>
      </c>
      <c r="J596" s="2">
        <v>4.043779999999999</v>
      </c>
      <c r="K596" s="15" t="s">
        <v>47</v>
      </c>
      <c r="L596" s="15" t="s">
        <v>54</v>
      </c>
      <c r="M596" s="15" t="s">
        <v>51</v>
      </c>
    </row>
    <row r="597" spans="1:13" ht="13.5" x14ac:dyDescent="0.25">
      <c r="A597" s="4">
        <v>42872</v>
      </c>
      <c r="B597" s="2">
        <v>3.7530999999999999</v>
      </c>
      <c r="C597" s="2">
        <v>46.286741271481084</v>
      </c>
      <c r="D597" s="2">
        <v>-9.4462750963217879E-3</v>
      </c>
      <c r="E597" s="2">
        <v>-1.5717260415663424E-2</v>
      </c>
      <c r="F597" s="2">
        <v>3.7793000000000001</v>
      </c>
      <c r="G597" s="2">
        <v>3.7828099999999991</v>
      </c>
      <c r="H597" s="2">
        <v>3.771034999999999</v>
      </c>
      <c r="I597" s="2">
        <v>3.7637799999999983</v>
      </c>
      <c r="J597" s="2">
        <v>4.0408124999999986</v>
      </c>
      <c r="K597" s="15" t="s">
        <v>52</v>
      </c>
      <c r="L597" s="15" t="s">
        <v>54</v>
      </c>
      <c r="M597" s="15" t="s">
        <v>46</v>
      </c>
    </row>
    <row r="598" spans="1:13" ht="13.5" x14ac:dyDescent="0.25">
      <c r="A598" s="4">
        <v>42873</v>
      </c>
      <c r="B598" s="2">
        <v>3.7530999999999999</v>
      </c>
      <c r="C598" s="2">
        <v>46.28674127148107</v>
      </c>
      <c r="D598" s="2">
        <v>-3.0684867675390137E-3</v>
      </c>
      <c r="E598" s="2">
        <v>-1.6602868572638103E-2</v>
      </c>
      <c r="F598" s="2">
        <v>3.77406</v>
      </c>
      <c r="G598" s="2">
        <v>3.7784400000000007</v>
      </c>
      <c r="H598" s="2">
        <v>3.771034999999999</v>
      </c>
      <c r="I598" s="2">
        <v>3.7620339999999981</v>
      </c>
      <c r="J598" s="2">
        <v>4.0379319999999987</v>
      </c>
      <c r="K598" s="15" t="s">
        <v>52</v>
      </c>
      <c r="L598" s="15" t="s">
        <v>54</v>
      </c>
      <c r="M598" s="15" t="s">
        <v>46</v>
      </c>
    </row>
    <row r="599" spans="1:13" ht="13.5" x14ac:dyDescent="0.25">
      <c r="A599" s="4">
        <v>42874</v>
      </c>
      <c r="B599" s="2">
        <v>3.7181999999999999</v>
      </c>
      <c r="C599" s="2">
        <v>41.250410688440901</v>
      </c>
      <c r="D599" s="2">
        <v>5.0465153335599311E-3</v>
      </c>
      <c r="E599" s="2">
        <v>-1.4477111062283983E-2</v>
      </c>
      <c r="F599" s="2">
        <v>3.76708</v>
      </c>
      <c r="G599" s="2">
        <v>3.7705800000000003</v>
      </c>
      <c r="H599" s="2">
        <v>3.7701599999999997</v>
      </c>
      <c r="I599" s="2">
        <v>3.7595899999999975</v>
      </c>
      <c r="J599" s="2">
        <v>4.0348769999999989</v>
      </c>
      <c r="K599" s="15" t="s">
        <v>52</v>
      </c>
      <c r="L599" s="15" t="s">
        <v>54</v>
      </c>
      <c r="M599" s="15" t="s">
        <v>46</v>
      </c>
    </row>
    <row r="600" spans="1:13" ht="13.5" x14ac:dyDescent="0.25">
      <c r="A600" s="4">
        <v>42877</v>
      </c>
      <c r="B600" s="2">
        <v>3.7530999999999999</v>
      </c>
      <c r="C600" s="2">
        <v>47.412459903936607</v>
      </c>
      <c r="D600" s="2">
        <v>9.6574541269158765E-3</v>
      </c>
      <c r="E600" s="2">
        <v>-8.2089940149734694E-3</v>
      </c>
      <c r="F600" s="2">
        <v>3.7566000000000002</v>
      </c>
      <c r="G600" s="2">
        <v>3.7662099999999996</v>
      </c>
      <c r="H600" s="2">
        <v>3.7710300000000005</v>
      </c>
      <c r="I600" s="2">
        <v>3.7592399999999975</v>
      </c>
      <c r="J600" s="2">
        <v>4.0319965</v>
      </c>
      <c r="K600" s="15" t="s">
        <v>52</v>
      </c>
      <c r="L600" s="15" t="s">
        <v>50</v>
      </c>
      <c r="M600" s="15" t="s">
        <v>46</v>
      </c>
    </row>
    <row r="601" spans="1:13" ht="13.5" x14ac:dyDescent="0.25">
      <c r="A601" s="4">
        <v>42878</v>
      </c>
      <c r="B601" s="2">
        <v>3.7530999999999999</v>
      </c>
      <c r="C601" s="2">
        <v>47.412459903936607</v>
      </c>
      <c r="D601" s="2">
        <v>5.5964237897798697E-3</v>
      </c>
      <c r="E601" s="2">
        <v>-2.1329198745807347E-3</v>
      </c>
      <c r="F601" s="2">
        <v>3.7461199999999999</v>
      </c>
      <c r="G601" s="2">
        <v>3.76708</v>
      </c>
      <c r="H601" s="2">
        <v>3.7719000000000009</v>
      </c>
      <c r="I601" s="2">
        <v>3.7588899999999974</v>
      </c>
      <c r="J601" s="2">
        <v>4.0291594999999987</v>
      </c>
      <c r="K601" s="15" t="s">
        <v>52</v>
      </c>
      <c r="L601" s="15" t="s">
        <v>50</v>
      </c>
      <c r="M601" s="15" t="s">
        <v>46</v>
      </c>
    </row>
    <row r="602" spans="1:13" ht="13.5" x14ac:dyDescent="0.25">
      <c r="A602" s="4">
        <v>42879</v>
      </c>
      <c r="B602" s="2">
        <v>3.7968000000000002</v>
      </c>
      <c r="C602" s="2">
        <v>54.363614457703569</v>
      </c>
      <c r="D602" s="2">
        <v>7.0762840807438998E-3</v>
      </c>
      <c r="E602" s="2">
        <v>3.6201261524061363E-3</v>
      </c>
      <c r="F602" s="2">
        <v>3.7548599999999999</v>
      </c>
      <c r="G602" s="2">
        <v>3.7670799999999991</v>
      </c>
      <c r="H602" s="2">
        <v>3.7740850000000008</v>
      </c>
      <c r="I602" s="2">
        <v>3.7615099999999972</v>
      </c>
      <c r="J602" s="2">
        <v>4.0266284999999984</v>
      </c>
      <c r="K602" s="15" t="s">
        <v>47</v>
      </c>
      <c r="L602" s="15" t="s">
        <v>54</v>
      </c>
      <c r="M602" s="15" t="s">
        <v>51</v>
      </c>
    </row>
    <row r="603" spans="1:13" ht="13.5" x14ac:dyDescent="0.25">
      <c r="A603" s="4">
        <v>42880</v>
      </c>
      <c r="B603" s="2">
        <v>3.7968000000000002</v>
      </c>
      <c r="C603" s="2">
        <v>54.363614457703569</v>
      </c>
      <c r="D603" s="2">
        <v>5.4627696753084543E-3</v>
      </c>
      <c r="E603" s="2">
        <v>8.3496441658096054E-3</v>
      </c>
      <c r="F603" s="2">
        <v>3.7636000000000003</v>
      </c>
      <c r="G603" s="2">
        <v>3.7688299999999999</v>
      </c>
      <c r="H603" s="2">
        <v>3.7758300000000014</v>
      </c>
      <c r="I603" s="2">
        <v>3.7623839999999973</v>
      </c>
      <c r="J603" s="2">
        <v>4.0237044999999982</v>
      </c>
      <c r="K603" s="15" t="s">
        <v>47</v>
      </c>
      <c r="L603" s="15" t="s">
        <v>54</v>
      </c>
      <c r="M603" s="15" t="s">
        <v>51</v>
      </c>
    </row>
    <row r="604" spans="1:13" ht="13.5" x14ac:dyDescent="0.25">
      <c r="A604" s="4">
        <v>42881</v>
      </c>
      <c r="B604" s="2">
        <v>3.7793000000000001</v>
      </c>
      <c r="C604" s="2">
        <v>51.219247248386019</v>
      </c>
      <c r="D604" s="2">
        <v>1.2024632929836798E-3</v>
      </c>
      <c r="E604" s="2">
        <v>1.1983210584433546E-2</v>
      </c>
      <c r="F604" s="2">
        <v>3.7758200000000004</v>
      </c>
      <c r="G604" s="2">
        <v>3.7714500000000002</v>
      </c>
      <c r="H604" s="2">
        <v>3.7767000000000017</v>
      </c>
      <c r="I604" s="2">
        <v>3.7620339999999981</v>
      </c>
      <c r="J604" s="2">
        <v>4.020780499999999</v>
      </c>
      <c r="K604" s="15" t="s">
        <v>47</v>
      </c>
      <c r="L604" s="15" t="s">
        <v>54</v>
      </c>
      <c r="M604" s="15" t="s">
        <v>51</v>
      </c>
    </row>
    <row r="605" spans="1:13" ht="13.5" x14ac:dyDescent="0.25">
      <c r="A605" s="4">
        <v>42884</v>
      </c>
      <c r="B605" s="2">
        <v>3.7530999999999999</v>
      </c>
      <c r="C605" s="2">
        <v>46.850222373029943</v>
      </c>
      <c r="D605" s="2">
        <v>7.5546168305584693E-3</v>
      </c>
      <c r="E605" s="2">
        <v>1.4512066058836145E-2</v>
      </c>
      <c r="F605" s="2">
        <v>3.7758200000000004</v>
      </c>
      <c r="G605" s="2">
        <v>3.7662100000000009</v>
      </c>
      <c r="H605" s="2">
        <v>3.7762600000000015</v>
      </c>
      <c r="I605" s="2">
        <v>3.7630799999999982</v>
      </c>
      <c r="J605" s="2">
        <v>4.0175074999999989</v>
      </c>
      <c r="K605" s="15" t="s">
        <v>52</v>
      </c>
      <c r="L605" s="15" t="s">
        <v>54</v>
      </c>
      <c r="M605" s="15" t="s">
        <v>54</v>
      </c>
    </row>
    <row r="606" spans="1:13" ht="13.5" x14ac:dyDescent="0.25">
      <c r="A606" s="4">
        <v>42885</v>
      </c>
      <c r="B606" s="2">
        <v>3.7530999999999999</v>
      </c>
      <c r="C606" s="2">
        <v>46.850222373029943</v>
      </c>
      <c r="D606" s="2">
        <v>1.3042433797825659E-2</v>
      </c>
      <c r="E606" s="2">
        <v>1.5036884492484234E-2</v>
      </c>
      <c r="F606" s="2">
        <v>3.7758200000000004</v>
      </c>
      <c r="G606" s="2">
        <v>3.7609700000000004</v>
      </c>
      <c r="H606" s="2">
        <v>3.7740750000000007</v>
      </c>
      <c r="I606" s="2">
        <v>3.7634279999999984</v>
      </c>
      <c r="J606" s="2">
        <v>4.0145834999999996</v>
      </c>
      <c r="K606" s="15" t="s">
        <v>52</v>
      </c>
      <c r="L606" s="15" t="s">
        <v>54</v>
      </c>
      <c r="M606" s="15" t="s">
        <v>54</v>
      </c>
    </row>
    <row r="607" spans="1:13" ht="13.5" x14ac:dyDescent="0.25">
      <c r="A607" s="4">
        <v>42886</v>
      </c>
      <c r="B607" s="2">
        <v>3.6978</v>
      </c>
      <c r="C607" s="2">
        <v>38.75741295685765</v>
      </c>
      <c r="D607" s="2">
        <v>1.382528260354432E-2</v>
      </c>
      <c r="E607" s="2">
        <v>1.4611120830009518E-2</v>
      </c>
      <c r="F607" s="2">
        <v>3.7560200000000004</v>
      </c>
      <c r="G607" s="2">
        <v>3.7554400000000001</v>
      </c>
      <c r="H607" s="2">
        <v>3.7691250000000003</v>
      </c>
      <c r="I607" s="2">
        <v>3.7616239999999981</v>
      </c>
      <c r="J607" s="2">
        <v>4.0113829999999995</v>
      </c>
      <c r="K607" s="15" t="s">
        <v>52</v>
      </c>
      <c r="L607" s="15" t="s">
        <v>54</v>
      </c>
      <c r="M607" s="15" t="s">
        <v>46</v>
      </c>
    </row>
    <row r="608" spans="1:13" ht="13.5" x14ac:dyDescent="0.25">
      <c r="A608" s="4">
        <v>42887</v>
      </c>
      <c r="B608" s="2">
        <v>3.7808000000000002</v>
      </c>
      <c r="C608" s="2">
        <v>52.124544450515401</v>
      </c>
      <c r="D608" s="2">
        <v>8.7631238888956631E-3</v>
      </c>
      <c r="E608" s="2">
        <v>1.415634603812886E-2</v>
      </c>
      <c r="F608" s="2">
        <v>3.7528199999999998</v>
      </c>
      <c r="G608" s="2">
        <v>3.7582099999999996</v>
      </c>
      <c r="H608" s="2">
        <v>3.7683249999999999</v>
      </c>
      <c r="I608" s="2">
        <v>3.7621779999999982</v>
      </c>
      <c r="J608" s="2">
        <v>4.0085974999999996</v>
      </c>
      <c r="K608" s="15" t="s">
        <v>52</v>
      </c>
      <c r="L608" s="15" t="s">
        <v>54</v>
      </c>
      <c r="M608" s="15" t="s">
        <v>46</v>
      </c>
    </row>
    <row r="609" spans="1:13" ht="13.5" x14ac:dyDescent="0.25">
      <c r="A609" s="4">
        <v>42888</v>
      </c>
      <c r="B609" s="2">
        <v>3.7808000000000002</v>
      </c>
      <c r="C609" s="2">
        <v>52.124544450515401</v>
      </c>
      <c r="D609" s="2">
        <v>-9.8771982074552511E-4</v>
      </c>
      <c r="E609" s="2">
        <v>1.2151999539327451E-2</v>
      </c>
      <c r="F609" s="2">
        <v>3.75312</v>
      </c>
      <c r="G609" s="2">
        <v>3.7644700000000002</v>
      </c>
      <c r="H609" s="2">
        <v>3.767525</v>
      </c>
      <c r="I609" s="2">
        <v>3.7609859999999986</v>
      </c>
      <c r="J609" s="2">
        <v>4.0057684999999994</v>
      </c>
      <c r="K609" s="15" t="s">
        <v>52</v>
      </c>
      <c r="L609" s="15" t="s">
        <v>54</v>
      </c>
      <c r="M609" s="15" t="s">
        <v>46</v>
      </c>
    </row>
    <row r="610" spans="1:13" ht="13.5" x14ac:dyDescent="0.25">
      <c r="A610" s="4">
        <v>42891</v>
      </c>
      <c r="B610" s="2">
        <v>3.7808000000000002</v>
      </c>
      <c r="C610" s="2">
        <v>52.124544450515401</v>
      </c>
      <c r="D610" s="2">
        <v>-3.9601732135325918E-3</v>
      </c>
      <c r="E610" s="2">
        <v>1.0465523697004384E-2</v>
      </c>
      <c r="F610" s="2">
        <v>3.7586599999999999</v>
      </c>
      <c r="G610" s="2">
        <v>3.7672400000000001</v>
      </c>
      <c r="H610" s="2">
        <v>3.7667249999999997</v>
      </c>
      <c r="I610" s="2">
        <v>3.7617139999999991</v>
      </c>
      <c r="J610" s="2">
        <v>4.0029829999999986</v>
      </c>
      <c r="K610" s="15" t="s">
        <v>52</v>
      </c>
      <c r="L610" s="15" t="s">
        <v>54</v>
      </c>
      <c r="M610" s="15" t="s">
        <v>46</v>
      </c>
    </row>
    <row r="611" spans="1:13" ht="13.5" x14ac:dyDescent="0.25">
      <c r="A611" s="4">
        <v>42892</v>
      </c>
      <c r="B611" s="2">
        <v>3.8731</v>
      </c>
      <c r="C611" s="2">
        <v>63.26184014755075</v>
      </c>
      <c r="D611" s="2">
        <v>-1.3396594837926656E-2</v>
      </c>
      <c r="E611" s="2">
        <v>9.9888207349273818E-3</v>
      </c>
      <c r="F611" s="2">
        <v>3.7826599999999999</v>
      </c>
      <c r="G611" s="2">
        <v>3.7792400000000002</v>
      </c>
      <c r="H611" s="2">
        <v>3.7731599999999994</v>
      </c>
      <c r="I611" s="2">
        <v>3.7641139999999988</v>
      </c>
      <c r="J611" s="2">
        <v>4.0006589999999989</v>
      </c>
      <c r="K611" s="15" t="s">
        <v>52</v>
      </c>
      <c r="L611" s="15" t="s">
        <v>54</v>
      </c>
      <c r="M611" s="15" t="s">
        <v>46</v>
      </c>
    </row>
    <row r="612" spans="1:13" ht="13.5" x14ac:dyDescent="0.25">
      <c r="A612" s="4">
        <v>42893</v>
      </c>
      <c r="B612" s="2">
        <v>3.8731</v>
      </c>
      <c r="C612" s="2">
        <v>63.261840147550743</v>
      </c>
      <c r="D612" s="2">
        <v>-1.5281579360310271E-2</v>
      </c>
      <c r="E612" s="2">
        <v>1.0383828062219116E-2</v>
      </c>
      <c r="F612" s="2">
        <v>3.8177200000000004</v>
      </c>
      <c r="G612" s="2">
        <v>3.7868699999999995</v>
      </c>
      <c r="H612" s="2">
        <v>3.7769749999999989</v>
      </c>
      <c r="I612" s="2">
        <v>3.766513999999999</v>
      </c>
      <c r="J612" s="2">
        <v>3.9983349999999995</v>
      </c>
      <c r="K612" s="15" t="s">
        <v>47</v>
      </c>
      <c r="L612" s="15" t="s">
        <v>54</v>
      </c>
      <c r="M612" s="15" t="s">
        <v>51</v>
      </c>
    </row>
    <row r="613" spans="1:13" ht="13.5" x14ac:dyDescent="0.25">
      <c r="A613" s="4">
        <v>42894</v>
      </c>
      <c r="B613" s="2">
        <v>3.8731</v>
      </c>
      <c r="C613" s="2">
        <v>63.261840147550735</v>
      </c>
      <c r="D613" s="2">
        <v>-1.7453785702800761E-2</v>
      </c>
      <c r="E613" s="2">
        <v>1.0335761504579523E-2</v>
      </c>
      <c r="F613" s="2">
        <v>3.8361800000000001</v>
      </c>
      <c r="G613" s="2">
        <v>3.7945000000000002</v>
      </c>
      <c r="H613" s="2">
        <v>3.7816649999999989</v>
      </c>
      <c r="I613" s="2">
        <v>3.7680399999999992</v>
      </c>
      <c r="J613" s="2">
        <v>3.9959674999999999</v>
      </c>
      <c r="K613" s="15" t="s">
        <v>47</v>
      </c>
      <c r="L613" s="15" t="s">
        <v>54</v>
      </c>
      <c r="M613" s="15" t="s">
        <v>51</v>
      </c>
    </row>
    <row r="614" spans="1:13" ht="13.5" x14ac:dyDescent="0.25">
      <c r="A614" s="4">
        <v>42895</v>
      </c>
      <c r="B614" s="2">
        <v>3.8731</v>
      </c>
      <c r="C614" s="2">
        <v>63.261840147550735</v>
      </c>
      <c r="D614" s="2">
        <v>-2.2518576589905415E-2</v>
      </c>
      <c r="E614" s="2">
        <v>9.8896879975727114E-3</v>
      </c>
      <c r="F614" s="2">
        <v>3.8546400000000007</v>
      </c>
      <c r="G614" s="2">
        <v>3.8038800000000004</v>
      </c>
      <c r="H614" s="2">
        <v>3.7876649999999992</v>
      </c>
      <c r="I614" s="2">
        <v>3.7704399999999993</v>
      </c>
      <c r="J614" s="2">
        <v>3.9935125000000005</v>
      </c>
      <c r="K614" s="15" t="s">
        <v>47</v>
      </c>
      <c r="L614" s="15" t="s">
        <v>54</v>
      </c>
      <c r="M614" s="15" t="s">
        <v>51</v>
      </c>
    </row>
    <row r="615" spans="1:13" ht="13.5" x14ac:dyDescent="0.25">
      <c r="A615" s="4">
        <v>42898</v>
      </c>
      <c r="B615" s="2">
        <v>3.8915000000000002</v>
      </c>
      <c r="C615" s="2">
        <v>65.418892026222167</v>
      </c>
      <c r="D615" s="2">
        <v>-3.2692773705558675E-2</v>
      </c>
      <c r="E615" s="2">
        <v>9.8173309386288092E-3</v>
      </c>
      <c r="F615" s="2">
        <v>3.8767800000000001</v>
      </c>
      <c r="G615" s="2">
        <v>3.81772</v>
      </c>
      <c r="H615" s="2">
        <v>3.7919649999999998</v>
      </c>
      <c r="I615" s="2">
        <v>3.7733819999999993</v>
      </c>
      <c r="J615" s="2">
        <v>3.9907130000000008</v>
      </c>
      <c r="K615" s="15" t="s">
        <v>47</v>
      </c>
      <c r="L615" s="15" t="s">
        <v>54</v>
      </c>
      <c r="M615" s="15" t="s">
        <v>51</v>
      </c>
    </row>
    <row r="616" spans="1:13" ht="13.5" x14ac:dyDescent="0.25">
      <c r="A616" s="4">
        <v>42899</v>
      </c>
      <c r="B616" s="2">
        <v>3.8731</v>
      </c>
      <c r="C616" s="2">
        <v>61.528408708575377</v>
      </c>
      <c r="D616" s="2">
        <v>-4.0505688554511643E-2</v>
      </c>
      <c r="E616" s="2">
        <v>1.0627410129563862E-2</v>
      </c>
      <c r="F616" s="2">
        <v>3.8767800000000001</v>
      </c>
      <c r="G616" s="2">
        <v>3.8297200000000005</v>
      </c>
      <c r="H616" s="2">
        <v>3.7953449999999989</v>
      </c>
      <c r="I616" s="2">
        <v>3.7766539999999993</v>
      </c>
      <c r="J616" s="2">
        <v>3.9878215000000008</v>
      </c>
      <c r="K616" s="15" t="s">
        <v>52</v>
      </c>
      <c r="L616" s="15" t="s">
        <v>54</v>
      </c>
      <c r="M616" s="15" t="s">
        <v>54</v>
      </c>
    </row>
    <row r="617" spans="1:13" ht="13.5" x14ac:dyDescent="0.25">
      <c r="A617" s="4">
        <v>42900</v>
      </c>
      <c r="B617" s="2">
        <v>3.8731</v>
      </c>
      <c r="C617" s="2">
        <v>61.528408708575377</v>
      </c>
      <c r="D617" s="2">
        <v>-5.604052852386765E-2</v>
      </c>
      <c r="E617" s="2">
        <v>1.1277285872511776E-2</v>
      </c>
      <c r="F617" s="2">
        <v>3.8767800000000001</v>
      </c>
      <c r="G617" s="2">
        <v>3.8472500000000003</v>
      </c>
      <c r="H617" s="2">
        <v>3.8013449999999991</v>
      </c>
      <c r="I617" s="2">
        <v>3.7790539999999995</v>
      </c>
      <c r="J617" s="2">
        <v>3.9849300000000012</v>
      </c>
      <c r="K617" s="15" t="s">
        <v>52</v>
      </c>
      <c r="L617" s="15" t="s">
        <v>54</v>
      </c>
      <c r="M617" s="15" t="s">
        <v>54</v>
      </c>
    </row>
    <row r="618" spans="1:13" ht="13.5" x14ac:dyDescent="0.25">
      <c r="A618" s="4">
        <v>42901</v>
      </c>
      <c r="B618" s="2">
        <v>3.8731</v>
      </c>
      <c r="C618" s="2">
        <v>61.528408708575377</v>
      </c>
      <c r="D618" s="2">
        <v>-5.6801550966823378E-2</v>
      </c>
      <c r="E618" s="2">
        <v>1.0778716313677812E-2</v>
      </c>
      <c r="F618" s="2">
        <v>3.8767800000000001</v>
      </c>
      <c r="G618" s="2">
        <v>3.8564800000000004</v>
      </c>
      <c r="H618" s="2">
        <v>3.8073449999999989</v>
      </c>
      <c r="I618" s="2">
        <v>3.7814539999999992</v>
      </c>
      <c r="J618" s="2">
        <v>3.9820385000000016</v>
      </c>
      <c r="K618" s="15" t="s">
        <v>52</v>
      </c>
      <c r="L618" s="15" t="s">
        <v>54</v>
      </c>
      <c r="M618" s="15" t="s">
        <v>54</v>
      </c>
    </row>
    <row r="619" spans="1:13" ht="13.5" x14ac:dyDescent="0.25">
      <c r="A619" s="4">
        <v>42902</v>
      </c>
      <c r="B619" s="2">
        <v>3.8731</v>
      </c>
      <c r="C619" s="2">
        <v>61.528408708575377</v>
      </c>
      <c r="D619" s="2">
        <v>-5.7802334351283235E-2</v>
      </c>
      <c r="E619" s="2">
        <v>1.2097504989714323E-2</v>
      </c>
      <c r="F619" s="2">
        <v>3.8767800000000001</v>
      </c>
      <c r="G619" s="2">
        <v>3.8657100000000009</v>
      </c>
      <c r="H619" s="2">
        <v>3.8150899999999992</v>
      </c>
      <c r="I619" s="2">
        <v>3.7843779999999994</v>
      </c>
      <c r="J619" s="2">
        <v>3.9791470000000015</v>
      </c>
      <c r="K619" s="15" t="s">
        <v>52</v>
      </c>
      <c r="L619" s="15" t="s">
        <v>54</v>
      </c>
      <c r="M619" s="15" t="s">
        <v>54</v>
      </c>
    </row>
    <row r="620" spans="1:13" ht="13.5" x14ac:dyDescent="0.25">
      <c r="A620" s="4">
        <v>42905</v>
      </c>
      <c r="B620" s="2">
        <v>3.8731</v>
      </c>
      <c r="C620" s="2">
        <v>61.528408708575377</v>
      </c>
      <c r="D620" s="2">
        <v>-5.8979559688381311E-2</v>
      </c>
      <c r="E620" s="2">
        <v>1.4044769722846722E-2</v>
      </c>
      <c r="F620" s="2">
        <v>3.8731</v>
      </c>
      <c r="G620" s="2">
        <v>3.8749400000000001</v>
      </c>
      <c r="H620" s="2">
        <v>3.8210899999999994</v>
      </c>
      <c r="I620" s="2">
        <v>3.7871259999999989</v>
      </c>
      <c r="J620" s="2">
        <v>3.9768230000000013</v>
      </c>
      <c r="K620" s="15" t="s">
        <v>52</v>
      </c>
      <c r="L620" s="15" t="s">
        <v>54</v>
      </c>
      <c r="M620" s="15" t="s">
        <v>46</v>
      </c>
    </row>
    <row r="621" spans="1:13" ht="13.5" x14ac:dyDescent="0.25">
      <c r="A621" s="4">
        <v>42906</v>
      </c>
      <c r="B621" s="2">
        <v>3.8731</v>
      </c>
      <c r="C621" s="2">
        <v>61.528408708575377</v>
      </c>
      <c r="D621" s="2">
        <v>-4.6081607349202525E-2</v>
      </c>
      <c r="E621" s="2">
        <v>1.7073969628894389E-2</v>
      </c>
      <c r="F621" s="2">
        <v>3.8731</v>
      </c>
      <c r="G621" s="2">
        <v>3.8749400000000001</v>
      </c>
      <c r="H621" s="2">
        <v>3.8270899999999992</v>
      </c>
      <c r="I621" s="2">
        <v>3.7898739999999989</v>
      </c>
      <c r="J621" s="2">
        <v>3.9744990000000011</v>
      </c>
      <c r="K621" s="15" t="s">
        <v>54</v>
      </c>
      <c r="L621" s="15" t="s">
        <v>54</v>
      </c>
      <c r="M621" s="15" t="s">
        <v>54</v>
      </c>
    </row>
    <row r="622" spans="1:13" ht="13.5" x14ac:dyDescent="0.25">
      <c r="A622" s="4">
        <v>42907</v>
      </c>
      <c r="B622" s="2">
        <v>3.8176999999999999</v>
      </c>
      <c r="C622" s="2">
        <v>48.09465870105246</v>
      </c>
      <c r="D622" s="2">
        <v>-3.1347523808829436E-2</v>
      </c>
      <c r="E622" s="2">
        <v>2.1205703107782348E-2</v>
      </c>
      <c r="F622" s="2">
        <v>3.8620199999999998</v>
      </c>
      <c r="G622" s="2">
        <v>3.8694000000000002</v>
      </c>
      <c r="H622" s="2">
        <v>3.8281349999999996</v>
      </c>
      <c r="I622" s="2">
        <v>3.7915139999999989</v>
      </c>
      <c r="J622" s="2">
        <v>3.971985000000001</v>
      </c>
      <c r="K622" s="15" t="s">
        <v>52</v>
      </c>
      <c r="L622" s="15" t="s">
        <v>54</v>
      </c>
      <c r="M622" s="15" t="s">
        <v>46</v>
      </c>
    </row>
    <row r="623" spans="1:13" ht="13.5" x14ac:dyDescent="0.25">
      <c r="A623" s="4">
        <v>42908</v>
      </c>
      <c r="B623" s="2">
        <v>3.8176999999999999</v>
      </c>
      <c r="C623" s="2">
        <v>48.094658701052452</v>
      </c>
      <c r="D623" s="2">
        <v>-1.8815150393336921E-2</v>
      </c>
      <c r="E623" s="2">
        <v>2.6276835240593668E-2</v>
      </c>
      <c r="F623" s="2">
        <v>3.85094</v>
      </c>
      <c r="G623" s="2">
        <v>3.8638600000000003</v>
      </c>
      <c r="H623" s="2">
        <v>3.82918</v>
      </c>
      <c r="I623" s="2">
        <v>3.7931539999999995</v>
      </c>
      <c r="J623" s="2">
        <v>3.9695149999999999</v>
      </c>
      <c r="K623" s="15" t="s">
        <v>52</v>
      </c>
      <c r="L623" s="15" t="s">
        <v>54</v>
      </c>
      <c r="M623" s="15" t="s">
        <v>46</v>
      </c>
    </row>
    <row r="624" spans="1:13" ht="13.5" x14ac:dyDescent="0.25">
      <c r="A624" s="4">
        <v>42909</v>
      </c>
      <c r="B624" s="2">
        <v>3.8731</v>
      </c>
      <c r="C624" s="2">
        <v>58.582282631654657</v>
      </c>
      <c r="D624" s="2">
        <v>-1.2254286316887963E-2</v>
      </c>
      <c r="E624" s="2">
        <v>3.2620723511373496E-2</v>
      </c>
      <c r="F624" s="2">
        <v>3.85094</v>
      </c>
      <c r="G624" s="2">
        <v>3.8638600000000003</v>
      </c>
      <c r="H624" s="2">
        <v>3.8338700000000001</v>
      </c>
      <c r="I624" s="2">
        <v>3.7959019999999994</v>
      </c>
      <c r="J624" s="2">
        <v>3.9677145</v>
      </c>
      <c r="K624" s="15" t="s">
        <v>47</v>
      </c>
      <c r="L624" s="15" t="s">
        <v>54</v>
      </c>
      <c r="M624" s="15" t="s">
        <v>54</v>
      </c>
    </row>
    <row r="625" spans="1:13" ht="13.5" x14ac:dyDescent="0.25">
      <c r="A625" s="4">
        <v>42914</v>
      </c>
      <c r="B625" s="2">
        <v>3.8731</v>
      </c>
      <c r="C625" s="2">
        <v>58.582282631654657</v>
      </c>
      <c r="D625" s="2">
        <v>-4.1435889770271572E-3</v>
      </c>
      <c r="E625" s="2">
        <v>3.9844333227627995E-2</v>
      </c>
      <c r="F625" s="2">
        <v>3.85094</v>
      </c>
      <c r="G625" s="2">
        <v>3.8620199999999998</v>
      </c>
      <c r="H625" s="2">
        <v>3.8398699999999999</v>
      </c>
      <c r="I625" s="2">
        <v>3.7965559999999994</v>
      </c>
      <c r="J625" s="2">
        <v>3.9658270000000004</v>
      </c>
      <c r="K625" s="15" t="s">
        <v>47</v>
      </c>
      <c r="L625" s="15" t="s">
        <v>54</v>
      </c>
      <c r="M625" s="15" t="s">
        <v>54</v>
      </c>
    </row>
    <row r="626" spans="1:13" ht="13.5" x14ac:dyDescent="0.25">
      <c r="A626" s="4">
        <v>42915</v>
      </c>
      <c r="B626" s="2">
        <v>3.8731</v>
      </c>
      <c r="C626" s="2">
        <v>58.582282631654664</v>
      </c>
      <c r="D626" s="2">
        <v>-3.6291625802453709E-4</v>
      </c>
      <c r="E626" s="2">
        <v>4.8071329931470133E-2</v>
      </c>
      <c r="F626" s="2">
        <v>3.85094</v>
      </c>
      <c r="G626" s="2">
        <v>3.8620199999999998</v>
      </c>
      <c r="H626" s="2">
        <v>3.8458699999999992</v>
      </c>
      <c r="I626" s="2">
        <v>3.7989559999999987</v>
      </c>
      <c r="J626" s="2">
        <v>3.9642450000000009</v>
      </c>
      <c r="K626" s="15" t="s">
        <v>47</v>
      </c>
      <c r="L626" s="15" t="s">
        <v>54</v>
      </c>
      <c r="M626" s="15" t="s">
        <v>54</v>
      </c>
    </row>
    <row r="627" spans="1:13" ht="13.5" x14ac:dyDescent="0.25">
      <c r="A627" s="4">
        <v>42916</v>
      </c>
      <c r="B627" s="2">
        <v>3.8361999999999998</v>
      </c>
      <c r="C627" s="2">
        <v>50.152301974244061</v>
      </c>
      <c r="D627" s="2">
        <v>5.3366183937071376E-3</v>
      </c>
      <c r="E627" s="2">
        <v>5.6788558356034288E-2</v>
      </c>
      <c r="F627" s="2">
        <v>3.8546400000000007</v>
      </c>
      <c r="G627" s="2">
        <v>3.8583299999999996</v>
      </c>
      <c r="H627" s="2">
        <v>3.8527900000000002</v>
      </c>
      <c r="I627" s="2">
        <v>3.8006179999999987</v>
      </c>
      <c r="J627" s="2">
        <v>3.9622600000000001</v>
      </c>
      <c r="K627" s="15" t="s">
        <v>52</v>
      </c>
      <c r="L627" s="15" t="s">
        <v>54</v>
      </c>
      <c r="M627" s="15" t="s">
        <v>53</v>
      </c>
    </row>
    <row r="628" spans="1:13" ht="13.5" x14ac:dyDescent="0.25">
      <c r="A628" s="4">
        <v>42919</v>
      </c>
      <c r="B628" s="2">
        <v>3.8731</v>
      </c>
      <c r="C628" s="2">
        <v>56.840663384224051</v>
      </c>
      <c r="D628" s="2">
        <v>7.4284290935682229E-3</v>
      </c>
      <c r="E628" s="2">
        <v>6.7068929597869115E-2</v>
      </c>
      <c r="F628" s="2">
        <v>3.8657199999999996</v>
      </c>
      <c r="G628" s="2">
        <v>3.85833</v>
      </c>
      <c r="H628" s="2">
        <v>3.857405</v>
      </c>
      <c r="I628" s="2">
        <v>3.8030179999999985</v>
      </c>
      <c r="J628" s="2">
        <v>3.9604595000000007</v>
      </c>
      <c r="K628" s="15" t="s">
        <v>52</v>
      </c>
      <c r="L628" s="15" t="s">
        <v>54</v>
      </c>
      <c r="M628" s="15" t="s">
        <v>53</v>
      </c>
    </row>
    <row r="629" spans="1:13" ht="13.5" x14ac:dyDescent="0.25">
      <c r="A629" s="4">
        <v>42920</v>
      </c>
      <c r="B629" s="2">
        <v>3.8731</v>
      </c>
      <c r="C629" s="2">
        <v>56.840663384224051</v>
      </c>
      <c r="D629" s="2">
        <v>8.9826576579197237E-3</v>
      </c>
      <c r="E629" s="2">
        <v>7.8236359088340618E-2</v>
      </c>
      <c r="F629" s="2">
        <v>3.8657200000000005</v>
      </c>
      <c r="G629" s="2">
        <v>3.85833</v>
      </c>
      <c r="H629" s="2">
        <v>3.8620200000000002</v>
      </c>
      <c r="I629" s="2">
        <v>3.8057659999999989</v>
      </c>
      <c r="J629" s="2">
        <v>3.9586155000000014</v>
      </c>
      <c r="K629" s="15" t="s">
        <v>52</v>
      </c>
      <c r="L629" s="15" t="s">
        <v>54</v>
      </c>
      <c r="M629" s="15" t="s">
        <v>54</v>
      </c>
    </row>
    <row r="630" spans="1:13" ht="13.5" x14ac:dyDescent="0.25">
      <c r="A630" s="4">
        <v>42921</v>
      </c>
      <c r="B630" s="2">
        <v>3.956</v>
      </c>
      <c r="C630" s="2">
        <v>68.020659629262013</v>
      </c>
      <c r="D630" s="2">
        <v>3.957250890299413E-3</v>
      </c>
      <c r="E630" s="2">
        <v>8.79323442050364E-2</v>
      </c>
      <c r="F630" s="2">
        <v>3.8822999999999999</v>
      </c>
      <c r="G630" s="2">
        <v>3.8666200000000002</v>
      </c>
      <c r="H630" s="2">
        <v>3.8707799999999999</v>
      </c>
      <c r="I630" s="2">
        <v>3.8101719999999988</v>
      </c>
      <c r="J630" s="2">
        <v>3.9571860000000014</v>
      </c>
      <c r="K630" s="15" t="s">
        <v>52</v>
      </c>
      <c r="L630" s="15" t="s">
        <v>54</v>
      </c>
      <c r="M630" s="15" t="s">
        <v>53</v>
      </c>
    </row>
    <row r="631" spans="1:13" ht="13.5" x14ac:dyDescent="0.25">
      <c r="A631" s="4">
        <v>42922</v>
      </c>
      <c r="B631" s="2">
        <v>3.9653</v>
      </c>
      <c r="C631" s="2">
        <v>68.991094591403495</v>
      </c>
      <c r="D631" s="2">
        <v>-1.6587487241079835E-3</v>
      </c>
      <c r="E631" s="2">
        <v>9.5585623442125678E-2</v>
      </c>
      <c r="F631" s="2">
        <v>3.9007399999999999</v>
      </c>
      <c r="G631" s="2">
        <v>3.8758400000000002</v>
      </c>
      <c r="H631" s="2">
        <v>3.8753900000000003</v>
      </c>
      <c r="I631" s="2">
        <v>3.8147639999999989</v>
      </c>
      <c r="J631" s="2">
        <v>3.9558465000000012</v>
      </c>
      <c r="K631" s="15" t="s">
        <v>47</v>
      </c>
      <c r="L631" s="15" t="s">
        <v>54</v>
      </c>
      <c r="M631" s="15" t="s">
        <v>51</v>
      </c>
    </row>
    <row r="632" spans="1:13" ht="13.5" x14ac:dyDescent="0.25">
      <c r="A632" s="4">
        <v>42923</v>
      </c>
      <c r="B632" s="2">
        <v>4.0575000000000001</v>
      </c>
      <c r="C632" s="2">
        <v>76.579173070185391</v>
      </c>
      <c r="D632" s="2">
        <v>-2.2443264106060568E-2</v>
      </c>
      <c r="E632" s="2">
        <v>0.10117359176687998</v>
      </c>
      <c r="F632" s="2">
        <v>3.9450000000000003</v>
      </c>
      <c r="G632" s="2">
        <v>3.8998200000000005</v>
      </c>
      <c r="H632" s="2">
        <v>3.8846100000000008</v>
      </c>
      <c r="I632" s="2">
        <v>3.8208519999999986</v>
      </c>
      <c r="J632" s="2">
        <v>3.9549245000000015</v>
      </c>
      <c r="K632" s="15" t="s">
        <v>47</v>
      </c>
      <c r="L632" s="15" t="s">
        <v>54</v>
      </c>
      <c r="M632" s="15" t="s">
        <v>51</v>
      </c>
    </row>
    <row r="633" spans="1:13" ht="13.5" x14ac:dyDescent="0.25">
      <c r="A633" s="4">
        <v>42926</v>
      </c>
      <c r="B633" s="2">
        <v>4.2419000000000002</v>
      </c>
      <c r="C633" s="2">
        <v>84.66279848294549</v>
      </c>
      <c r="D633" s="2">
        <v>-5.4863687677607409E-2</v>
      </c>
      <c r="E633" s="2">
        <v>0.10455322421897709</v>
      </c>
      <c r="F633" s="2">
        <v>4.0187600000000003</v>
      </c>
      <c r="G633" s="2">
        <v>3.9422399999999995</v>
      </c>
      <c r="H633" s="2">
        <v>3.9030500000000004</v>
      </c>
      <c r="I633" s="2">
        <v>3.8304519999999984</v>
      </c>
      <c r="J633" s="2">
        <v>3.9548810000000008</v>
      </c>
      <c r="K633" s="15" t="s">
        <v>47</v>
      </c>
      <c r="L633" s="15" t="s">
        <v>48</v>
      </c>
      <c r="M633" s="15" t="s">
        <v>51</v>
      </c>
    </row>
    <row r="634" spans="1:13" ht="13.5" x14ac:dyDescent="0.25">
      <c r="A634" s="4">
        <v>42927</v>
      </c>
      <c r="B634" s="2">
        <v>4.1958000000000002</v>
      </c>
      <c r="C634" s="2">
        <v>77.464476967731514</v>
      </c>
      <c r="D634" s="2">
        <v>-7.253537352223649E-2</v>
      </c>
      <c r="E634" s="2">
        <v>0.10626658399734679</v>
      </c>
      <c r="F634" s="2">
        <v>4.0832999999999995</v>
      </c>
      <c r="G634" s="2">
        <v>3.97451</v>
      </c>
      <c r="H634" s="2">
        <v>3.919185000000001</v>
      </c>
      <c r="I634" s="2">
        <v>3.8391299999999986</v>
      </c>
      <c r="J634" s="2">
        <v>3.9546070000000002</v>
      </c>
      <c r="K634" s="15" t="s">
        <v>47</v>
      </c>
      <c r="L634" s="15" t="s">
        <v>54</v>
      </c>
      <c r="M634" s="15" t="s">
        <v>51</v>
      </c>
    </row>
    <row r="635" spans="1:13" ht="13.5" x14ac:dyDescent="0.25">
      <c r="A635" s="4">
        <v>42928</v>
      </c>
      <c r="B635" s="2">
        <v>4.1036000000000001</v>
      </c>
      <c r="C635" s="2">
        <v>65.474333349256483</v>
      </c>
      <c r="D635" s="2">
        <v>-8.2401960739285407E-2</v>
      </c>
      <c r="E635" s="2">
        <v>0.10704798059810985</v>
      </c>
      <c r="F635" s="2">
        <v>4.112820000000001</v>
      </c>
      <c r="G635" s="2">
        <v>3.99756</v>
      </c>
      <c r="H635" s="2">
        <v>3.9297900000000006</v>
      </c>
      <c r="I635" s="2">
        <v>3.8459639999999986</v>
      </c>
      <c r="J635" s="2">
        <v>3.9538720000000005</v>
      </c>
      <c r="K635" s="15" t="s">
        <v>47</v>
      </c>
      <c r="L635" s="15" t="s">
        <v>54</v>
      </c>
      <c r="M635" s="15" t="s">
        <v>51</v>
      </c>
    </row>
    <row r="636" spans="1:13" ht="13.5" x14ac:dyDescent="0.25">
      <c r="A636" s="4">
        <v>42929</v>
      </c>
      <c r="B636" s="2">
        <v>4.2234999999999996</v>
      </c>
      <c r="C636" s="2">
        <v>71.625097978338516</v>
      </c>
      <c r="D636" s="2">
        <v>-0.10070140131401883</v>
      </c>
      <c r="E636" s="2">
        <v>0.10650627753788718</v>
      </c>
      <c r="F636" s="2">
        <v>4.1644600000000001</v>
      </c>
      <c r="G636" s="2">
        <v>4.0326000000000004</v>
      </c>
      <c r="H636" s="2">
        <v>3.9473100000000003</v>
      </c>
      <c r="I636" s="2">
        <v>3.8544979999999982</v>
      </c>
      <c r="J636" s="2">
        <v>3.9538235000000008</v>
      </c>
      <c r="K636" s="15" t="s">
        <v>47</v>
      </c>
      <c r="L636" s="15" t="s">
        <v>54</v>
      </c>
      <c r="M636" s="15" t="s">
        <v>51</v>
      </c>
    </row>
    <row r="637" spans="1:13" ht="13.5" x14ac:dyDescent="0.25">
      <c r="A637" s="4">
        <v>42930</v>
      </c>
      <c r="B637" s="2">
        <v>4.1036000000000001</v>
      </c>
      <c r="C637" s="2">
        <v>60.095510978123997</v>
      </c>
      <c r="D637" s="2">
        <v>-0.11467957952711139</v>
      </c>
      <c r="E637" s="2">
        <v>0.10485209695305177</v>
      </c>
      <c r="F637" s="2">
        <v>4.1736800000000001</v>
      </c>
      <c r="G637" s="2">
        <v>4.0593400000000006</v>
      </c>
      <c r="H637" s="2">
        <v>3.9588349999999997</v>
      </c>
      <c r="I637" s="2">
        <v>3.8606339999999979</v>
      </c>
      <c r="J637" s="2">
        <v>3.9531755000000008</v>
      </c>
      <c r="K637" s="15" t="s">
        <v>52</v>
      </c>
      <c r="L637" s="15" t="s">
        <v>54</v>
      </c>
      <c r="M637" s="15" t="s">
        <v>53</v>
      </c>
    </row>
    <row r="638" spans="1:13" ht="13.5" x14ac:dyDescent="0.25">
      <c r="A638" s="4">
        <v>42933</v>
      </c>
      <c r="B638" s="2">
        <v>4.1036000000000001</v>
      </c>
      <c r="C638" s="2">
        <v>60.095510978123997</v>
      </c>
      <c r="D638" s="2">
        <v>-0.12169462422936794</v>
      </c>
      <c r="E638" s="2">
        <v>9.967201947301324E-2</v>
      </c>
      <c r="F638" s="2">
        <v>4.14602</v>
      </c>
      <c r="G638" s="2">
        <v>4.0823900000000002</v>
      </c>
      <c r="H638" s="2">
        <v>3.9703600000000003</v>
      </c>
      <c r="I638" s="2">
        <v>3.8667699999999972</v>
      </c>
      <c r="J638" s="2">
        <v>3.9525275000000004</v>
      </c>
      <c r="K638" s="15" t="s">
        <v>52</v>
      </c>
      <c r="L638" s="15" t="s">
        <v>50</v>
      </c>
      <c r="M638" s="15" t="s">
        <v>46</v>
      </c>
    </row>
    <row r="639" spans="1:13" ht="13.5" x14ac:dyDescent="0.25">
      <c r="A639" s="4">
        <v>42934</v>
      </c>
      <c r="B639" s="2">
        <v>4.0483000000000002</v>
      </c>
      <c r="C639" s="2">
        <v>55.331262374588427</v>
      </c>
      <c r="D639" s="2">
        <v>-0.12433439287951931</v>
      </c>
      <c r="E639" s="2">
        <v>9.0958148526050539E-2</v>
      </c>
      <c r="F639" s="2">
        <v>4.1165200000000004</v>
      </c>
      <c r="G639" s="2">
        <v>4.0999099999999995</v>
      </c>
      <c r="H639" s="2">
        <v>3.9791199999999995</v>
      </c>
      <c r="I639" s="2">
        <v>3.8717999999999977</v>
      </c>
      <c r="J639" s="2">
        <v>3.9516030000000004</v>
      </c>
      <c r="K639" s="15" t="s">
        <v>52</v>
      </c>
      <c r="L639" s="15" t="s">
        <v>54</v>
      </c>
      <c r="M639" s="15" t="s">
        <v>46</v>
      </c>
    </row>
    <row r="640" spans="1:13" ht="13.5" x14ac:dyDescent="0.25">
      <c r="A640" s="4">
        <v>42935</v>
      </c>
      <c r="B640" s="2">
        <v>3.9653</v>
      </c>
      <c r="C640" s="2">
        <v>49.046382152825998</v>
      </c>
      <c r="D640" s="2">
        <v>-0.10808025842730684</v>
      </c>
      <c r="E640" s="2">
        <v>8.0757252347976663E-2</v>
      </c>
      <c r="F640" s="2">
        <v>4.0888599999999995</v>
      </c>
      <c r="G640" s="2">
        <v>4.1008399999999998</v>
      </c>
      <c r="H640" s="2">
        <v>3.98373</v>
      </c>
      <c r="I640" s="2">
        <v>3.8751699999999984</v>
      </c>
      <c r="J640" s="2">
        <v>3.9502199999999998</v>
      </c>
      <c r="K640" s="15" t="s">
        <v>52</v>
      </c>
      <c r="L640" s="15" t="s">
        <v>54</v>
      </c>
      <c r="M640" s="15" t="s">
        <v>46</v>
      </c>
    </row>
    <row r="641" spans="1:13" ht="13.5" x14ac:dyDescent="0.25">
      <c r="A641" s="4">
        <v>42936</v>
      </c>
      <c r="B641" s="2">
        <v>3.8822999999999999</v>
      </c>
      <c r="C641" s="2">
        <v>43.700739801447256</v>
      </c>
      <c r="D641" s="2">
        <v>-8.6640919372983127E-2</v>
      </c>
      <c r="E641" s="2">
        <v>6.9432097300824988E-2</v>
      </c>
      <c r="F641" s="2">
        <v>4.0206200000000001</v>
      </c>
      <c r="G641" s="2">
        <v>4.0925399999999996</v>
      </c>
      <c r="H641" s="2">
        <v>3.9841900000000003</v>
      </c>
      <c r="I641" s="2">
        <v>3.8779279999999976</v>
      </c>
      <c r="J641" s="2">
        <v>3.9484220000000003</v>
      </c>
      <c r="K641" s="15" t="s">
        <v>52</v>
      </c>
      <c r="L641" s="15" t="s">
        <v>50</v>
      </c>
      <c r="M641" s="15" t="s">
        <v>46</v>
      </c>
    </row>
    <row r="642" spans="1:13" ht="13.5" x14ac:dyDescent="0.25">
      <c r="A642" s="4">
        <v>42937</v>
      </c>
      <c r="B642" s="2">
        <v>3.8731</v>
      </c>
      <c r="C642" s="2">
        <v>43.1394821595173</v>
      </c>
      <c r="D642" s="2">
        <v>-5.3044389693693184E-2</v>
      </c>
      <c r="E642" s="2">
        <v>5.8402954287376553E-2</v>
      </c>
      <c r="F642" s="2">
        <v>3.9745200000000005</v>
      </c>
      <c r="G642" s="2">
        <v>4.0741000000000005</v>
      </c>
      <c r="H642" s="2">
        <v>3.9869599999999998</v>
      </c>
      <c r="I642" s="2">
        <v>3.8794539999999977</v>
      </c>
      <c r="J642" s="2">
        <v>3.9466215000000004</v>
      </c>
      <c r="K642" s="15" t="s">
        <v>52</v>
      </c>
      <c r="L642" s="15" t="s">
        <v>50</v>
      </c>
      <c r="M642" s="15" t="s">
        <v>46</v>
      </c>
    </row>
    <row r="643" spans="1:13" ht="13.5" x14ac:dyDescent="0.25">
      <c r="A643" s="4">
        <v>42940</v>
      </c>
      <c r="B643" s="2">
        <v>3.8731</v>
      </c>
      <c r="C643" s="2">
        <v>43.1394821595173</v>
      </c>
      <c r="D643" s="2">
        <v>4.3528274589554883E-3</v>
      </c>
      <c r="E643" s="2">
        <v>4.7759955192538624E-2</v>
      </c>
      <c r="F643" s="2">
        <v>3.9284200000000005</v>
      </c>
      <c r="G643" s="2">
        <v>4.0372199999999996</v>
      </c>
      <c r="H643" s="2">
        <v>3.9897299999999993</v>
      </c>
      <c r="I643" s="2">
        <v>3.8813299999999975</v>
      </c>
      <c r="J643" s="2">
        <v>3.9448210000000006</v>
      </c>
      <c r="K643" s="15" t="s">
        <v>52</v>
      </c>
      <c r="L643" s="15" t="s">
        <v>50</v>
      </c>
      <c r="M643" s="15" t="s">
        <v>46</v>
      </c>
    </row>
    <row r="644" spans="1:13" ht="13.5" x14ac:dyDescent="0.25">
      <c r="A644" s="4">
        <v>42942</v>
      </c>
      <c r="B644" s="2">
        <v>3.956</v>
      </c>
      <c r="C644" s="2">
        <v>49.868070632187695</v>
      </c>
      <c r="D644" s="2">
        <v>4.0242352835429429E-2</v>
      </c>
      <c r="E644" s="2">
        <v>3.7208052625578969E-2</v>
      </c>
      <c r="F644" s="2">
        <v>3.9099600000000003</v>
      </c>
      <c r="G644" s="2">
        <v>4.0132400000000006</v>
      </c>
      <c r="H644" s="2">
        <v>3.9938750000000001</v>
      </c>
      <c r="I644" s="2">
        <v>3.8853879999999981</v>
      </c>
      <c r="J644" s="2">
        <v>3.9436535000000017</v>
      </c>
      <c r="K644" s="15" t="s">
        <v>52</v>
      </c>
      <c r="L644" s="15" t="s">
        <v>54</v>
      </c>
      <c r="M644" s="15" t="s">
        <v>46</v>
      </c>
    </row>
    <row r="645" spans="1:13" ht="13.5" x14ac:dyDescent="0.25">
      <c r="A645" s="4">
        <v>42943</v>
      </c>
      <c r="B645" s="2">
        <v>3.8731</v>
      </c>
      <c r="C645" s="2">
        <v>44.231332455352209</v>
      </c>
      <c r="D645" s="2">
        <v>6.2591213425710723E-2</v>
      </c>
      <c r="E645" s="2">
        <v>2.7137146643419333E-2</v>
      </c>
      <c r="F645" s="2">
        <v>3.8915199999999999</v>
      </c>
      <c r="G645" s="2">
        <v>3.9901900000000006</v>
      </c>
      <c r="H645" s="2">
        <v>3.9938749999999992</v>
      </c>
      <c r="I645" s="2">
        <v>3.8867399999999979</v>
      </c>
      <c r="J645" s="2">
        <v>3.9420715000000013</v>
      </c>
      <c r="K645" s="15" t="s">
        <v>52</v>
      </c>
      <c r="L645" s="15" t="s">
        <v>54</v>
      </c>
      <c r="M645" s="15" t="s">
        <v>46</v>
      </c>
    </row>
    <row r="646" spans="1:13" ht="13.5" x14ac:dyDescent="0.25">
      <c r="A646" s="4">
        <v>42944</v>
      </c>
      <c r="B646" s="2">
        <v>3.8731</v>
      </c>
      <c r="C646" s="2">
        <v>44.231332455352216</v>
      </c>
      <c r="D646" s="2">
        <v>0.10046064877791716</v>
      </c>
      <c r="E646" s="2">
        <v>1.8078246933091669E-2</v>
      </c>
      <c r="F646" s="2">
        <v>3.8896799999999998</v>
      </c>
      <c r="G646" s="2">
        <v>3.9551500000000006</v>
      </c>
      <c r="H646" s="2">
        <v>3.9938749999999992</v>
      </c>
      <c r="I646" s="2">
        <v>3.8880919999999981</v>
      </c>
      <c r="J646" s="2">
        <v>3.9404895000000018</v>
      </c>
      <c r="K646" s="15" t="s">
        <v>47</v>
      </c>
      <c r="L646" s="15" t="s">
        <v>54</v>
      </c>
      <c r="M646" s="15" t="s">
        <v>49</v>
      </c>
    </row>
    <row r="647" spans="1:13" ht="13.5" x14ac:dyDescent="0.25">
      <c r="A647" s="4">
        <v>42947</v>
      </c>
      <c r="B647" s="2">
        <v>3.9836999999999998</v>
      </c>
      <c r="C647" s="2">
        <v>52.533027771089117</v>
      </c>
      <c r="D647" s="2">
        <v>0.10633999956636497</v>
      </c>
      <c r="E647" s="2">
        <v>1.0532573823694404E-2</v>
      </c>
      <c r="F647" s="2">
        <v>3.9118000000000004</v>
      </c>
      <c r="G647" s="2">
        <v>3.9431600000000002</v>
      </c>
      <c r="H647" s="2">
        <v>4.0012499999999998</v>
      </c>
      <c r="I647" s="2">
        <v>3.8927039999999984</v>
      </c>
      <c r="J647" s="2">
        <v>3.9398530000000016</v>
      </c>
      <c r="K647" s="15" t="s">
        <v>47</v>
      </c>
      <c r="L647" s="15" t="s">
        <v>54</v>
      </c>
      <c r="M647" s="15" t="s">
        <v>51</v>
      </c>
    </row>
    <row r="648" spans="1:13" ht="13.5" x14ac:dyDescent="0.25">
      <c r="A648" s="4">
        <v>42948</v>
      </c>
      <c r="B648" s="2">
        <v>4.0944000000000003</v>
      </c>
      <c r="C648" s="2">
        <v>59.096246287503455</v>
      </c>
      <c r="D648" s="2">
        <v>0.10290085845114483</v>
      </c>
      <c r="E648" s="2">
        <v>4.0402459517862007E-3</v>
      </c>
      <c r="F648" s="2">
        <v>3.9560599999999999</v>
      </c>
      <c r="G648" s="2">
        <v>3.9422400000000004</v>
      </c>
      <c r="H648" s="2">
        <v>4.0123149999999992</v>
      </c>
      <c r="I648" s="2">
        <v>3.8995299999999982</v>
      </c>
      <c r="J648" s="2">
        <v>3.9398135000000014</v>
      </c>
      <c r="K648" s="15" t="s">
        <v>47</v>
      </c>
      <c r="L648" s="15" t="s">
        <v>54</v>
      </c>
      <c r="M648" s="15" t="s">
        <v>51</v>
      </c>
    </row>
    <row r="649" spans="1:13" ht="13.5" x14ac:dyDescent="0.25">
      <c r="A649" s="4">
        <v>42949</v>
      </c>
      <c r="B649" s="2">
        <v>4.1680999999999999</v>
      </c>
      <c r="C649" s="2">
        <v>62.785527431800006</v>
      </c>
      <c r="D649" s="2">
        <v>8.5171607053737386E-2</v>
      </c>
      <c r="E649" s="2">
        <v>-1.4162910701810655E-3</v>
      </c>
      <c r="F649" s="2">
        <v>3.9984799999999998</v>
      </c>
      <c r="G649" s="2">
        <v>3.9542200000000003</v>
      </c>
      <c r="H649" s="2">
        <v>4.0270649999999995</v>
      </c>
      <c r="I649" s="2">
        <v>3.9085279999999987</v>
      </c>
      <c r="J649" s="2">
        <v>3.9401425000000008</v>
      </c>
      <c r="K649" s="15" t="s">
        <v>52</v>
      </c>
      <c r="L649" s="15" t="s">
        <v>54</v>
      </c>
      <c r="M649" s="15" t="s">
        <v>53</v>
      </c>
    </row>
    <row r="650" spans="1:13" ht="13.5" x14ac:dyDescent="0.25">
      <c r="A650" s="4">
        <v>42950</v>
      </c>
      <c r="B650" s="2">
        <v>4.1313000000000004</v>
      </c>
      <c r="C650" s="2">
        <v>59.881273222024419</v>
      </c>
      <c r="D650" s="2">
        <v>5.8902004311566003E-2</v>
      </c>
      <c r="E650" s="2">
        <v>-5.5914397700760985E-3</v>
      </c>
      <c r="F650" s="2">
        <v>4.0501199999999997</v>
      </c>
      <c r="G650" s="2">
        <v>3.9708200000000007</v>
      </c>
      <c r="H650" s="2">
        <v>4.0358299999999998</v>
      </c>
      <c r="I650" s="2">
        <v>3.9160919999999995</v>
      </c>
      <c r="J650" s="2">
        <v>3.9402875000000011</v>
      </c>
      <c r="K650" s="15" t="s">
        <v>47</v>
      </c>
      <c r="L650" s="15" t="s">
        <v>54</v>
      </c>
      <c r="M650" s="15" t="s">
        <v>51</v>
      </c>
    </row>
    <row r="651" spans="1:13" ht="13.5" x14ac:dyDescent="0.25">
      <c r="A651" s="4">
        <v>42951</v>
      </c>
      <c r="B651" s="2">
        <v>4.1680999999999999</v>
      </c>
      <c r="C651" s="2">
        <v>61.784954108442243</v>
      </c>
      <c r="D651" s="2">
        <v>2.0262264222268733E-2</v>
      </c>
      <c r="E651" s="2">
        <v>-8.6430519493157464E-3</v>
      </c>
      <c r="F651" s="2">
        <v>4.109119999999999</v>
      </c>
      <c r="G651" s="2">
        <v>3.9994000000000001</v>
      </c>
      <c r="H651" s="2">
        <v>4.0459699999999987</v>
      </c>
      <c r="I651" s="2">
        <v>3.9243919999999997</v>
      </c>
      <c r="J651" s="2">
        <v>3.9406165000000009</v>
      </c>
      <c r="K651" s="15" t="s">
        <v>47</v>
      </c>
      <c r="L651" s="15" t="s">
        <v>54</v>
      </c>
      <c r="M651" s="15" t="s">
        <v>51</v>
      </c>
    </row>
    <row r="652" spans="1:13" ht="13.5" x14ac:dyDescent="0.25">
      <c r="A652" s="4">
        <v>42954</v>
      </c>
      <c r="B652" s="2">
        <v>4.1680999999999999</v>
      </c>
      <c r="C652" s="2">
        <v>61.784954108442243</v>
      </c>
      <c r="D652" s="2">
        <v>-1.4914310083844917E-2</v>
      </c>
      <c r="E652" s="2">
        <v>-1.1532378828835685E-2</v>
      </c>
      <c r="F652" s="2">
        <v>4.145999999999999</v>
      </c>
      <c r="G652" s="2">
        <v>4.0289000000000001</v>
      </c>
      <c r="H652" s="2">
        <v>4.0514999999999999</v>
      </c>
      <c r="I652" s="2">
        <v>3.9318180000000003</v>
      </c>
      <c r="J652" s="2">
        <v>3.940989500000001</v>
      </c>
      <c r="K652" s="15" t="s">
        <v>47</v>
      </c>
      <c r="L652" s="15" t="s">
        <v>54</v>
      </c>
      <c r="M652" s="15" t="s">
        <v>51</v>
      </c>
    </row>
    <row r="653" spans="1:13" ht="13.5" x14ac:dyDescent="0.25">
      <c r="A653" s="4">
        <v>42955</v>
      </c>
      <c r="B653" s="2">
        <v>4.1680999999999999</v>
      </c>
      <c r="C653" s="2">
        <v>61.784954108442243</v>
      </c>
      <c r="D653" s="2">
        <v>-4.5666163912465585E-2</v>
      </c>
      <c r="E653" s="2">
        <v>-1.3297796068513498E-2</v>
      </c>
      <c r="F653" s="2">
        <v>4.1607399999999997</v>
      </c>
      <c r="G653" s="2">
        <v>4.0584000000000007</v>
      </c>
      <c r="H653" s="2">
        <v>4.0478099999999992</v>
      </c>
      <c r="I653" s="2">
        <v>3.9392440000000004</v>
      </c>
      <c r="J653" s="2">
        <v>3.9413625000000012</v>
      </c>
      <c r="K653" s="15" t="s">
        <v>52</v>
      </c>
      <c r="L653" s="15" t="s">
        <v>54</v>
      </c>
      <c r="M653" s="15" t="s">
        <v>53</v>
      </c>
    </row>
    <row r="654" spans="1:13" ht="13.5" x14ac:dyDescent="0.25">
      <c r="A654" s="4">
        <v>42956</v>
      </c>
      <c r="B654" s="2">
        <v>3.9468000000000001</v>
      </c>
      <c r="C654" s="2">
        <v>45.550772505973086</v>
      </c>
      <c r="D654" s="2">
        <v>-4.3454469175202792E-2</v>
      </c>
      <c r="E654" s="2">
        <v>-1.390258073032755E-2</v>
      </c>
      <c r="F654" s="2">
        <v>4.1164800000000001</v>
      </c>
      <c r="G654" s="2">
        <v>4.05748</v>
      </c>
      <c r="H654" s="2">
        <v>4.0353599999999989</v>
      </c>
      <c r="I654" s="2">
        <v>3.942594000000001</v>
      </c>
      <c r="J654" s="2">
        <v>3.9401490000000026</v>
      </c>
      <c r="K654" s="15" t="s">
        <v>52</v>
      </c>
      <c r="L654" s="15" t="s">
        <v>54</v>
      </c>
      <c r="M654" s="15" t="s">
        <v>46</v>
      </c>
    </row>
    <row r="655" spans="1:13" ht="13.5" x14ac:dyDescent="0.25">
      <c r="A655" s="4">
        <v>42957</v>
      </c>
      <c r="B655" s="2">
        <v>3.9283999999999999</v>
      </c>
      <c r="C655" s="2">
        <v>44.503727966638884</v>
      </c>
      <c r="D655" s="2">
        <v>-5.2512492168228952E-2</v>
      </c>
      <c r="E655" s="2">
        <v>-1.3772809068803564E-2</v>
      </c>
      <c r="F655" s="2">
        <v>4.0758999999999999</v>
      </c>
      <c r="G655" s="2">
        <v>4.0630100000000002</v>
      </c>
      <c r="H655" s="2">
        <v>4.0266000000000002</v>
      </c>
      <c r="I655" s="2">
        <v>3.9461000000000008</v>
      </c>
      <c r="J655" s="2">
        <v>3.9394105000000024</v>
      </c>
      <c r="K655" s="15" t="s">
        <v>52</v>
      </c>
      <c r="L655" s="15" t="s">
        <v>54</v>
      </c>
      <c r="M655" s="15" t="s">
        <v>46</v>
      </c>
    </row>
    <row r="656" spans="1:13" ht="13.5" x14ac:dyDescent="0.25">
      <c r="A656" s="4">
        <v>42958</v>
      </c>
      <c r="B656" s="2">
        <v>4.0389999999999997</v>
      </c>
      <c r="C656" s="2">
        <v>51.691797577190414</v>
      </c>
      <c r="D656" s="2">
        <v>-6.7833592893041583E-2</v>
      </c>
      <c r="E656" s="2">
        <v>-1.3546305669908193E-2</v>
      </c>
      <c r="F656" s="2">
        <v>4.0500799999999995</v>
      </c>
      <c r="G656" s="2">
        <v>4.0795999999999992</v>
      </c>
      <c r="H656" s="2">
        <v>4.0173749999999995</v>
      </c>
      <c r="I656" s="2">
        <v>3.9518180000000003</v>
      </c>
      <c r="J656" s="2">
        <v>3.9386580000000024</v>
      </c>
      <c r="K656" s="15" t="s">
        <v>52</v>
      </c>
      <c r="L656" s="15" t="s">
        <v>54</v>
      </c>
      <c r="M656" s="15" t="s">
        <v>46</v>
      </c>
    </row>
    <row r="657" spans="1:13" ht="13.5" x14ac:dyDescent="0.25">
      <c r="A657" s="4">
        <v>42961</v>
      </c>
      <c r="B657" s="2">
        <v>3.9653</v>
      </c>
      <c r="C657" s="2">
        <v>47.295701461487027</v>
      </c>
      <c r="D657" s="2">
        <v>-5.848022630543781E-2</v>
      </c>
      <c r="E657" s="2">
        <v>-1.3639373882927576E-2</v>
      </c>
      <c r="F657" s="2">
        <v>4.0095200000000002</v>
      </c>
      <c r="G657" s="2">
        <v>4.0777599999999996</v>
      </c>
      <c r="H657" s="2">
        <v>4.0104600000000001</v>
      </c>
      <c r="I657" s="2">
        <v>3.9571680000000002</v>
      </c>
      <c r="J657" s="2">
        <v>3.9375370000000025</v>
      </c>
      <c r="K657" s="15" t="s">
        <v>52</v>
      </c>
      <c r="L657" s="15" t="s">
        <v>54</v>
      </c>
      <c r="M657" s="15" t="s">
        <v>46</v>
      </c>
    </row>
    <row r="658" spans="1:13" ht="13.5" x14ac:dyDescent="0.25">
      <c r="A658" s="4">
        <v>42962</v>
      </c>
      <c r="B658" s="2">
        <v>3.9653</v>
      </c>
      <c r="C658" s="2">
        <v>47.295701461487027</v>
      </c>
      <c r="D658" s="2">
        <v>-3.3245192924204581E-2</v>
      </c>
      <c r="E658" s="2">
        <v>-1.4351592524423664E-2</v>
      </c>
      <c r="F658" s="2">
        <v>3.96896</v>
      </c>
      <c r="G658" s="2">
        <v>4.0648499999999999</v>
      </c>
      <c r="H658" s="2">
        <v>4.0035450000000008</v>
      </c>
      <c r="I658" s="2">
        <v>3.9608580000000004</v>
      </c>
      <c r="J658" s="2">
        <v>3.9359360000000025</v>
      </c>
      <c r="K658" s="15" t="s">
        <v>52</v>
      </c>
      <c r="L658" s="15" t="s">
        <v>54</v>
      </c>
      <c r="M658" s="15" t="s">
        <v>46</v>
      </c>
    </row>
    <row r="659" spans="1:13" ht="13.5" x14ac:dyDescent="0.25">
      <c r="A659" s="4">
        <v>42963</v>
      </c>
      <c r="B659" s="2">
        <v>4.0297999999999998</v>
      </c>
      <c r="C659" s="2">
        <v>51.483596044537968</v>
      </c>
      <c r="D659" s="2">
        <v>-5.0633839454699014E-3</v>
      </c>
      <c r="E659" s="2">
        <v>-1.5403945061195422E-2</v>
      </c>
      <c r="F659" s="2">
        <v>3.9855599999999995</v>
      </c>
      <c r="G659" s="2">
        <v>4.0510199999999994</v>
      </c>
      <c r="H659" s="2">
        <v>4.0026200000000003</v>
      </c>
      <c r="I659" s="2">
        <v>3.9658380000000011</v>
      </c>
      <c r="J659" s="2">
        <v>3.9346135000000033</v>
      </c>
      <c r="K659" s="15" t="s">
        <v>52</v>
      </c>
      <c r="L659" s="15" t="s">
        <v>54</v>
      </c>
      <c r="M659" s="15" t="s">
        <v>53</v>
      </c>
    </row>
    <row r="660" spans="1:13" ht="13.5" x14ac:dyDescent="0.25">
      <c r="A660" s="4">
        <v>42964</v>
      </c>
      <c r="B660" s="2">
        <v>3.9192</v>
      </c>
      <c r="C660" s="2">
        <v>44.89586125978694</v>
      </c>
      <c r="D660" s="2">
        <v>2.1181205812177417E-2</v>
      </c>
      <c r="E660" s="2">
        <v>-1.6746505615731044E-2</v>
      </c>
      <c r="F660" s="2">
        <v>3.9837199999999995</v>
      </c>
      <c r="G660" s="2">
        <v>4.0298100000000003</v>
      </c>
      <c r="H660" s="2">
        <v>4.0003150000000005</v>
      </c>
      <c r="I660" s="2">
        <v>3.9686060000000007</v>
      </c>
      <c r="J660" s="2">
        <v>3.9327380000000041</v>
      </c>
      <c r="K660" s="15" t="s">
        <v>52</v>
      </c>
      <c r="L660" s="15" t="s">
        <v>54</v>
      </c>
      <c r="M660" s="15" t="s">
        <v>46</v>
      </c>
    </row>
    <row r="661" spans="1:13" ht="13.5" x14ac:dyDescent="0.25">
      <c r="A661" s="4">
        <v>42965</v>
      </c>
      <c r="B661" s="2">
        <v>4.0297999999999998</v>
      </c>
      <c r="C661" s="2">
        <v>51.569610410521719</v>
      </c>
      <c r="D661" s="2">
        <v>4.1387864957773246E-2</v>
      </c>
      <c r="E661" s="2">
        <v>-1.7150563165172675E-2</v>
      </c>
      <c r="F661" s="2">
        <v>3.9818799999999994</v>
      </c>
      <c r="G661" s="2">
        <v>4.0159799999999999</v>
      </c>
      <c r="H661" s="2">
        <v>4.0076900000000002</v>
      </c>
      <c r="I661" s="2">
        <v>3.9717400000000009</v>
      </c>
      <c r="J661" s="2">
        <v>3.9320265000000036</v>
      </c>
      <c r="K661" s="15" t="s">
        <v>52</v>
      </c>
      <c r="L661" s="15" t="s">
        <v>54</v>
      </c>
      <c r="M661" s="15" t="s">
        <v>46</v>
      </c>
    </row>
    <row r="662" spans="1:13" ht="13.5" x14ac:dyDescent="0.25">
      <c r="A662" s="4">
        <v>42968</v>
      </c>
      <c r="B662" s="2">
        <v>3.9192</v>
      </c>
      <c r="C662" s="2">
        <v>45.619550424668653</v>
      </c>
      <c r="D662" s="2">
        <v>6.6516297451242767E-2</v>
      </c>
      <c r="E662" s="2">
        <v>-1.6296427636088642E-2</v>
      </c>
      <c r="F662" s="2">
        <v>3.9726600000000003</v>
      </c>
      <c r="G662" s="2">
        <v>3.9910899999999998</v>
      </c>
      <c r="H662" s="2">
        <v>4.009995</v>
      </c>
      <c r="I662" s="2">
        <v>3.972662000000001</v>
      </c>
      <c r="J662" s="2">
        <v>3.9306750000000039</v>
      </c>
      <c r="K662" s="15" t="s">
        <v>47</v>
      </c>
      <c r="L662" s="15" t="s">
        <v>54</v>
      </c>
      <c r="M662" s="15" t="s">
        <v>49</v>
      </c>
    </row>
    <row r="663" spans="1:13" ht="13.5" x14ac:dyDescent="0.25">
      <c r="A663" s="4">
        <v>42969</v>
      </c>
      <c r="B663" s="2">
        <v>4.0297999999999998</v>
      </c>
      <c r="C663" s="2">
        <v>51.629769886763853</v>
      </c>
      <c r="D663" s="2">
        <v>8.0089669946681319E-2</v>
      </c>
      <c r="E663" s="2">
        <v>-1.5172424512561922E-2</v>
      </c>
      <c r="F663" s="2">
        <v>3.9855599999999995</v>
      </c>
      <c r="G663" s="2">
        <v>3.9772600000000002</v>
      </c>
      <c r="H663" s="2">
        <v>4.01783</v>
      </c>
      <c r="I663" s="2">
        <v>3.9757960000000008</v>
      </c>
      <c r="J663" s="2">
        <v>3.9298765000000038</v>
      </c>
      <c r="K663" s="15" t="s">
        <v>47</v>
      </c>
      <c r="L663" s="15" t="s">
        <v>54</v>
      </c>
      <c r="M663" s="15" t="s">
        <v>51</v>
      </c>
    </row>
    <row r="664" spans="1:13" ht="13.5" x14ac:dyDescent="0.25">
      <c r="A664" s="4">
        <v>42970</v>
      </c>
      <c r="B664" s="2">
        <v>4.0297999999999998</v>
      </c>
      <c r="C664" s="2">
        <v>51.629769886763853</v>
      </c>
      <c r="D664" s="2">
        <v>5.7341290335453543E-2</v>
      </c>
      <c r="E664" s="2">
        <v>-1.4748059130019328E-2</v>
      </c>
      <c r="F664" s="2">
        <v>3.9855599999999995</v>
      </c>
      <c r="G664" s="2">
        <v>3.9855599999999995</v>
      </c>
      <c r="H664" s="2">
        <v>4.0215199999999998</v>
      </c>
      <c r="I664" s="2">
        <v>3.978930000000001</v>
      </c>
      <c r="J664" s="2">
        <v>3.9291215000000039</v>
      </c>
      <c r="K664" s="15" t="s">
        <v>47</v>
      </c>
      <c r="L664" s="15" t="s">
        <v>54</v>
      </c>
      <c r="M664" s="15" t="s">
        <v>54</v>
      </c>
    </row>
    <row r="665" spans="1:13" ht="13.5" x14ac:dyDescent="0.25">
      <c r="A665" s="4">
        <v>42971</v>
      </c>
      <c r="B665" s="2">
        <v>4.0297999999999998</v>
      </c>
      <c r="C665" s="2">
        <v>51.629769886763853</v>
      </c>
      <c r="D665" s="2">
        <v>3.5088385621978802E-2</v>
      </c>
      <c r="E665" s="2">
        <v>-1.4204862347907736E-2</v>
      </c>
      <c r="F665" s="2">
        <v>4.0076800000000006</v>
      </c>
      <c r="G665" s="2">
        <v>3.9957000000000003</v>
      </c>
      <c r="H665" s="2">
        <v>4.0293549999999989</v>
      </c>
      <c r="I665" s="2">
        <v>3.9816959999999999</v>
      </c>
      <c r="J665" s="2">
        <v>3.9287155000000036</v>
      </c>
      <c r="K665" s="15" t="s">
        <v>47</v>
      </c>
      <c r="L665" s="15" t="s">
        <v>54</v>
      </c>
      <c r="M665" s="15" t="s">
        <v>51</v>
      </c>
    </row>
    <row r="666" spans="1:13" ht="13.5" x14ac:dyDescent="0.25">
      <c r="A666" s="4">
        <v>42972</v>
      </c>
      <c r="B666" s="2">
        <v>4.0297999999999998</v>
      </c>
      <c r="C666" s="2">
        <v>51.629769886763853</v>
      </c>
      <c r="D666" s="2">
        <v>3.3113735084390861E-2</v>
      </c>
      <c r="E666" s="2">
        <v>-1.3862486144164694E-2</v>
      </c>
      <c r="F666" s="2">
        <v>4.0076800000000006</v>
      </c>
      <c r="G666" s="2">
        <v>3.99478</v>
      </c>
      <c r="H666" s="2">
        <v>4.0371899999999981</v>
      </c>
      <c r="I666" s="2">
        <v>3.9848300000000001</v>
      </c>
      <c r="J666" s="2">
        <v>3.9283095000000037</v>
      </c>
      <c r="K666" s="15" t="s">
        <v>47</v>
      </c>
      <c r="L666" s="15" t="s">
        <v>54</v>
      </c>
      <c r="M666" s="15" t="s">
        <v>54</v>
      </c>
    </row>
    <row r="667" spans="1:13" ht="13.5" x14ac:dyDescent="0.25">
      <c r="A667" s="4">
        <v>42975</v>
      </c>
      <c r="B667" s="2">
        <v>4.0297999999999998</v>
      </c>
      <c r="C667" s="2">
        <v>51.629769886763853</v>
      </c>
      <c r="D667" s="2">
        <v>1.9955661471358965E-2</v>
      </c>
      <c r="E667" s="2">
        <v>-1.3187090739494652E-2</v>
      </c>
      <c r="F667" s="2">
        <v>4.0297999999999998</v>
      </c>
      <c r="G667" s="2">
        <v>4.0012300000000014</v>
      </c>
      <c r="H667" s="2">
        <v>4.0394949999999978</v>
      </c>
      <c r="I667" s="2">
        <v>3.987963999999999</v>
      </c>
      <c r="J667" s="2">
        <v>3.9279035000000033</v>
      </c>
      <c r="K667" s="15" t="s">
        <v>47</v>
      </c>
      <c r="L667" s="15" t="s">
        <v>54</v>
      </c>
      <c r="M667" s="15" t="s">
        <v>51</v>
      </c>
    </row>
    <row r="668" spans="1:13" ht="13.5" x14ac:dyDescent="0.25">
      <c r="A668" s="4">
        <v>42976</v>
      </c>
      <c r="B668" s="2">
        <v>4.0575000000000001</v>
      </c>
      <c r="C668" s="2">
        <v>53.494433659493545</v>
      </c>
      <c r="D668" s="2">
        <v>6.6323199059192817E-3</v>
      </c>
      <c r="E668" s="2">
        <v>-1.256540866431291E-2</v>
      </c>
      <c r="F668" s="2">
        <v>4.0353399999999997</v>
      </c>
      <c r="G668" s="2">
        <v>4.0104500000000005</v>
      </c>
      <c r="H668" s="2">
        <v>4.0376499999999993</v>
      </c>
      <c r="I668" s="2">
        <v>3.9916519999999993</v>
      </c>
      <c r="J668" s="2">
        <v>3.9276795000000031</v>
      </c>
      <c r="K668" s="15" t="s">
        <v>47</v>
      </c>
      <c r="L668" s="15" t="s">
        <v>54</v>
      </c>
      <c r="M668" s="15" t="s">
        <v>51</v>
      </c>
    </row>
    <row r="669" spans="1:13" ht="13.5" x14ac:dyDescent="0.25">
      <c r="A669" s="4">
        <v>42977</v>
      </c>
      <c r="B669" s="2">
        <v>3.9653</v>
      </c>
      <c r="C669" s="2">
        <v>46.999805701657543</v>
      </c>
      <c r="D669" s="2">
        <v>1.1820216743186229E-2</v>
      </c>
      <c r="E669" s="2">
        <v>-1.1959235294941207E-2</v>
      </c>
      <c r="F669" s="2">
        <v>4.0224399999999996</v>
      </c>
      <c r="G669" s="2">
        <v>4.0039999999999996</v>
      </c>
      <c r="H669" s="2">
        <v>4.0275099999999995</v>
      </c>
      <c r="I669" s="2">
        <v>3.993495999999999</v>
      </c>
      <c r="J669" s="2">
        <v>3.9269945000000037</v>
      </c>
      <c r="K669" s="15" t="s">
        <v>47</v>
      </c>
      <c r="L669" s="15" t="s">
        <v>54</v>
      </c>
      <c r="M669" s="15" t="s">
        <v>49</v>
      </c>
    </row>
    <row r="670" spans="1:13" ht="13.5" x14ac:dyDescent="0.25">
      <c r="A670" s="4">
        <v>42978</v>
      </c>
      <c r="B670" s="2">
        <v>3.9376000000000002</v>
      </c>
      <c r="C670" s="2">
        <v>45.223398948632159</v>
      </c>
      <c r="D670" s="2">
        <v>1.5216149291559233E-3</v>
      </c>
      <c r="E670" s="2">
        <v>-1.0609580777531635E-2</v>
      </c>
      <c r="F670" s="2">
        <v>4.0039999999999996</v>
      </c>
      <c r="G670" s="2">
        <v>4.005840000000001</v>
      </c>
      <c r="H670" s="2">
        <v>4.0178250000000002</v>
      </c>
      <c r="I670" s="2">
        <v>3.9947859999999991</v>
      </c>
      <c r="J670" s="2">
        <v>3.9261710000000032</v>
      </c>
      <c r="K670" s="15" t="s">
        <v>52</v>
      </c>
      <c r="L670" s="15" t="s">
        <v>54</v>
      </c>
      <c r="M670" s="15" t="s">
        <v>46</v>
      </c>
    </row>
    <row r="671" spans="1:13" ht="13.5" x14ac:dyDescent="0.25">
      <c r="A671" s="4">
        <v>42982</v>
      </c>
      <c r="B671" s="2">
        <v>4.0297999999999998</v>
      </c>
      <c r="C671" s="2">
        <v>51.759171713003482</v>
      </c>
      <c r="D671" s="2">
        <v>3.4116378391990665E-3</v>
      </c>
      <c r="E671" s="2">
        <v>-9.0085875875579643E-3</v>
      </c>
      <c r="F671" s="2">
        <v>4.0039999999999996</v>
      </c>
      <c r="G671" s="2">
        <v>4.005840000000001</v>
      </c>
      <c r="H671" s="2">
        <v>4.01091</v>
      </c>
      <c r="I671" s="2">
        <v>3.9979199999999993</v>
      </c>
      <c r="J671" s="2">
        <v>3.9257650000000042</v>
      </c>
      <c r="K671" s="15" t="s">
        <v>47</v>
      </c>
      <c r="L671" s="15" t="s">
        <v>54</v>
      </c>
      <c r="M671" s="15" t="s">
        <v>54</v>
      </c>
    </row>
    <row r="672" spans="1:13" ht="13.5" x14ac:dyDescent="0.25">
      <c r="A672" s="4">
        <v>42983</v>
      </c>
      <c r="B672" s="2">
        <v>4.0114000000000001</v>
      </c>
      <c r="C672" s="2">
        <v>50.465081861654788</v>
      </c>
      <c r="D672" s="2">
        <v>-1.0798875696684362E-2</v>
      </c>
      <c r="E672" s="2">
        <v>-7.8690100575880932E-3</v>
      </c>
      <c r="F672" s="2">
        <v>4.0003200000000003</v>
      </c>
      <c r="G672" s="2">
        <v>4.0150600000000001</v>
      </c>
      <c r="H672" s="2">
        <v>4.0030749999999999</v>
      </c>
      <c r="I672" s="2">
        <v>4.0017939999999994</v>
      </c>
      <c r="J672" s="2">
        <v>3.9252670000000034</v>
      </c>
      <c r="K672" s="15" t="s">
        <v>52</v>
      </c>
      <c r="L672" s="15" t="s">
        <v>54</v>
      </c>
      <c r="M672" s="15" t="s">
        <v>46</v>
      </c>
    </row>
    <row r="673" spans="1:13" ht="13.5" x14ac:dyDescent="0.25">
      <c r="A673" s="4">
        <v>42984</v>
      </c>
      <c r="B673" s="2">
        <v>3.9653</v>
      </c>
      <c r="C673" s="2">
        <v>47.275862719422868</v>
      </c>
      <c r="D673" s="2">
        <v>-2.4299176328126393E-3</v>
      </c>
      <c r="E673" s="2">
        <v>-6.9167386920233696E-3</v>
      </c>
      <c r="F673" s="2">
        <v>3.9818800000000003</v>
      </c>
      <c r="G673" s="2">
        <v>4.00861</v>
      </c>
      <c r="H673" s="2">
        <v>3.9929350000000001</v>
      </c>
      <c r="I673" s="2">
        <v>4.004745999999999</v>
      </c>
      <c r="J673" s="2">
        <v>3.9245820000000031</v>
      </c>
      <c r="K673" s="15" t="s">
        <v>52</v>
      </c>
      <c r="L673" s="15" t="s">
        <v>54</v>
      </c>
      <c r="M673" s="15" t="s">
        <v>46</v>
      </c>
    </row>
    <row r="674" spans="1:13" ht="13.5" x14ac:dyDescent="0.25">
      <c r="A674" s="4">
        <v>42985</v>
      </c>
      <c r="B674" s="2">
        <v>3.9653</v>
      </c>
      <c r="C674" s="2">
        <v>47.275862719422861</v>
      </c>
      <c r="D674" s="2">
        <v>4.8896924472328074E-3</v>
      </c>
      <c r="E674" s="2">
        <v>-5.3487287462361159E-3</v>
      </c>
      <c r="F674" s="2">
        <v>3.9818799999999994</v>
      </c>
      <c r="G674" s="2">
        <v>4.0021599999999999</v>
      </c>
      <c r="H674" s="2">
        <v>3.9938599999999993</v>
      </c>
      <c r="I674" s="2">
        <v>4.0065899999999992</v>
      </c>
      <c r="J674" s="2">
        <v>3.9239845000000027</v>
      </c>
      <c r="K674" s="15" t="s">
        <v>52</v>
      </c>
      <c r="L674" s="15" t="s">
        <v>54</v>
      </c>
      <c r="M674" s="15" t="s">
        <v>54</v>
      </c>
    </row>
    <row r="675" spans="1:13" ht="13.5" x14ac:dyDescent="0.25">
      <c r="A675" s="4">
        <v>42986</v>
      </c>
      <c r="B675" s="2">
        <v>3.9376000000000002</v>
      </c>
      <c r="C675" s="2">
        <v>45.281683636343068</v>
      </c>
      <c r="D675" s="2">
        <v>1.3355601285477192E-2</v>
      </c>
      <c r="E675" s="2">
        <v>-4.8425704026043327E-3</v>
      </c>
      <c r="F675" s="2">
        <v>3.9818799999999994</v>
      </c>
      <c r="G675" s="2">
        <v>3.9929399999999999</v>
      </c>
      <c r="H675" s="2">
        <v>3.9943199999999996</v>
      </c>
      <c r="I675" s="2">
        <v>4.0078799999999992</v>
      </c>
      <c r="J675" s="2">
        <v>3.9229430000000023</v>
      </c>
      <c r="K675" s="15" t="s">
        <v>52</v>
      </c>
      <c r="L675" s="15" t="s">
        <v>54</v>
      </c>
      <c r="M675" s="15" t="s">
        <v>54</v>
      </c>
    </row>
    <row r="676" spans="1:13" ht="13.5" x14ac:dyDescent="0.25">
      <c r="A676" s="4">
        <v>42989</v>
      </c>
      <c r="B676" s="2">
        <v>3.9098999999999999</v>
      </c>
      <c r="C676" s="2">
        <v>43.314076294860008</v>
      </c>
      <c r="D676" s="2">
        <v>2.2938799363468654E-2</v>
      </c>
      <c r="E676" s="2">
        <v>-4.3848639383882865E-3</v>
      </c>
      <c r="F676" s="2">
        <v>3.9579</v>
      </c>
      <c r="G676" s="2">
        <v>3.98095</v>
      </c>
      <c r="H676" s="2">
        <v>3.9878650000000002</v>
      </c>
      <c r="I676" s="2">
        <v>4.0086159999999991</v>
      </c>
      <c r="J676" s="2">
        <v>3.9219810000000024</v>
      </c>
      <c r="K676" s="15" t="s">
        <v>52</v>
      </c>
      <c r="L676" s="15" t="s">
        <v>50</v>
      </c>
      <c r="M676" s="15" t="s">
        <v>46</v>
      </c>
    </row>
    <row r="677" spans="1:13" ht="13.5" x14ac:dyDescent="0.25">
      <c r="A677" s="4">
        <v>42990</v>
      </c>
      <c r="B677" s="2">
        <v>3.8731</v>
      </c>
      <c r="C677" s="2">
        <v>40.778922299478275</v>
      </c>
      <c r="D677" s="2">
        <v>3.4277899859177285E-2</v>
      </c>
      <c r="E677" s="2">
        <v>-3.8138051130962251E-3</v>
      </c>
      <c r="F677" s="2">
        <v>3.93024</v>
      </c>
      <c r="G677" s="2">
        <v>3.9652799999999999</v>
      </c>
      <c r="H677" s="2">
        <v>3.9832550000000007</v>
      </c>
      <c r="I677" s="2">
        <v>4.0093539999999992</v>
      </c>
      <c r="J677" s="2">
        <v>3.9208350000000025</v>
      </c>
      <c r="K677" s="15" t="s">
        <v>52</v>
      </c>
      <c r="L677" s="15" t="s">
        <v>50</v>
      </c>
      <c r="M677" s="15" t="s">
        <v>46</v>
      </c>
    </row>
    <row r="678" spans="1:13" ht="13.5" x14ac:dyDescent="0.25">
      <c r="A678" s="4">
        <v>42991</v>
      </c>
      <c r="B678" s="2">
        <v>3.956</v>
      </c>
      <c r="C678" s="2">
        <v>48.142342407327945</v>
      </c>
      <c r="D678" s="2">
        <v>4.2677731873089986E-2</v>
      </c>
      <c r="E678" s="2">
        <v>-3.4150508999357416E-3</v>
      </c>
      <c r="F678" s="2">
        <v>3.9283799999999998</v>
      </c>
      <c r="G678" s="2">
        <v>3.9551300000000005</v>
      </c>
      <c r="H678" s="2">
        <v>3.9827900000000001</v>
      </c>
      <c r="I678" s="2">
        <v>4.0110119999999991</v>
      </c>
      <c r="J678" s="2">
        <v>3.9201910000000026</v>
      </c>
      <c r="K678" s="15" t="s">
        <v>52</v>
      </c>
      <c r="L678" s="15" t="s">
        <v>50</v>
      </c>
      <c r="M678" s="15" t="s">
        <v>46</v>
      </c>
    </row>
    <row r="679" spans="1:13" ht="13.5" x14ac:dyDescent="0.25">
      <c r="A679" s="4">
        <v>42992</v>
      </c>
      <c r="B679" s="2">
        <v>3.9653</v>
      </c>
      <c r="C679" s="2">
        <v>48.909799285996037</v>
      </c>
      <c r="D679" s="2">
        <v>3.5055631805664511E-2</v>
      </c>
      <c r="E679" s="2">
        <v>-3.1150774601973702E-3</v>
      </c>
      <c r="F679" s="2">
        <v>3.9283799999999998</v>
      </c>
      <c r="G679" s="2">
        <v>3.9551299999999996</v>
      </c>
      <c r="H679" s="2">
        <v>3.979565</v>
      </c>
      <c r="I679" s="2">
        <v>4.0128559999999993</v>
      </c>
      <c r="J679" s="2">
        <v>3.919811500000002</v>
      </c>
      <c r="K679" s="15" t="s">
        <v>52</v>
      </c>
      <c r="L679" s="15" t="s">
        <v>50</v>
      </c>
      <c r="M679" s="15" t="s">
        <v>54</v>
      </c>
    </row>
    <row r="680" spans="1:13" ht="13.5" x14ac:dyDescent="0.25">
      <c r="A680" s="4">
        <v>42993</v>
      </c>
      <c r="B680" s="2">
        <v>3.8731</v>
      </c>
      <c r="C680" s="2">
        <v>42.236220505434872</v>
      </c>
      <c r="D680" s="2">
        <v>3.1252497772146004E-2</v>
      </c>
      <c r="E680" s="2">
        <v>-3.7648453864871116E-3</v>
      </c>
      <c r="F680" s="2">
        <v>3.9154800000000001</v>
      </c>
      <c r="G680" s="2">
        <v>3.9486800000000004</v>
      </c>
      <c r="H680" s="2">
        <v>3.9772600000000002</v>
      </c>
      <c r="I680" s="2">
        <v>4.0111979999999994</v>
      </c>
      <c r="J680" s="2">
        <v>3.9189710000000018</v>
      </c>
      <c r="K680" s="15" t="s">
        <v>52</v>
      </c>
      <c r="L680" s="15" t="s">
        <v>50</v>
      </c>
      <c r="M680" s="15" t="s">
        <v>46</v>
      </c>
    </row>
    <row r="681" spans="1:13" ht="13.5" x14ac:dyDescent="0.25">
      <c r="A681" s="4">
        <v>42996</v>
      </c>
      <c r="B681" s="2">
        <v>3.9653</v>
      </c>
      <c r="C681" s="2">
        <v>49.636728433983414</v>
      </c>
      <c r="D681" s="2">
        <v>3.6006709024835715E-2</v>
      </c>
      <c r="E681" s="2">
        <v>-3.8116944933275021E-3</v>
      </c>
      <c r="F681" s="2">
        <v>3.9265599999999998</v>
      </c>
      <c r="G681" s="2">
        <v>3.9422299999999999</v>
      </c>
      <c r="H681" s="2">
        <v>3.9740350000000007</v>
      </c>
      <c r="I681" s="2">
        <v>4.0111980000000003</v>
      </c>
      <c r="J681" s="2">
        <v>3.9185915000000024</v>
      </c>
      <c r="K681" s="15" t="s">
        <v>52</v>
      </c>
      <c r="L681" s="15" t="s">
        <v>50</v>
      </c>
      <c r="M681" s="15" t="s">
        <v>53</v>
      </c>
    </row>
    <row r="682" spans="1:13" ht="13.5" x14ac:dyDescent="0.25">
      <c r="A682" s="4">
        <v>42997</v>
      </c>
      <c r="B682" s="2">
        <v>3.9653</v>
      </c>
      <c r="C682" s="2">
        <v>49.636728433983414</v>
      </c>
      <c r="D682" s="2">
        <v>3.7225459048740195E-2</v>
      </c>
      <c r="E682" s="2">
        <v>-3.4250577897993418E-3</v>
      </c>
      <c r="F682" s="2">
        <v>3.9449999999999994</v>
      </c>
      <c r="G682" s="2">
        <v>3.9376199999999999</v>
      </c>
      <c r="H682" s="2">
        <v>3.9763400000000004</v>
      </c>
      <c r="I682" s="2">
        <v>4.009354000000001</v>
      </c>
      <c r="J682" s="2">
        <v>3.917994000000002</v>
      </c>
      <c r="K682" s="15" t="s">
        <v>47</v>
      </c>
      <c r="L682" s="15" t="s">
        <v>54</v>
      </c>
      <c r="M682" s="15" t="s">
        <v>51</v>
      </c>
    </row>
    <row r="683" spans="1:13" ht="13.5" x14ac:dyDescent="0.25">
      <c r="A683" s="4">
        <v>42998</v>
      </c>
      <c r="B683" s="2">
        <v>3.956</v>
      </c>
      <c r="C683" s="2">
        <v>48.903786104250557</v>
      </c>
      <c r="D683" s="2">
        <v>3.1878035744975719E-2</v>
      </c>
      <c r="E683" s="2">
        <v>-3.0331994077297665E-3</v>
      </c>
      <c r="F683" s="2">
        <v>3.9449999999999994</v>
      </c>
      <c r="G683" s="2">
        <v>3.93669</v>
      </c>
      <c r="H683" s="2">
        <v>3.9726500000000002</v>
      </c>
      <c r="I683" s="2">
        <v>4.0036360000000002</v>
      </c>
      <c r="J683" s="2">
        <v>3.9173500000000026</v>
      </c>
      <c r="K683" s="15" t="s">
        <v>47</v>
      </c>
      <c r="L683" s="15" t="s">
        <v>54</v>
      </c>
      <c r="M683" s="15" t="s">
        <v>54</v>
      </c>
    </row>
    <row r="684" spans="1:13" ht="13.5" x14ac:dyDescent="0.25">
      <c r="A684" s="4">
        <v>43000</v>
      </c>
      <c r="B684" s="2">
        <v>3.9653</v>
      </c>
      <c r="C684" s="2">
        <v>49.703598720854878</v>
      </c>
      <c r="D684" s="2">
        <v>2.6742270640943477E-2</v>
      </c>
      <c r="E684" s="2">
        <v>-2.7871953431097274E-3</v>
      </c>
      <c r="F684" s="2">
        <v>3.9449999999999994</v>
      </c>
      <c r="G684" s="2">
        <v>3.93669</v>
      </c>
      <c r="H684" s="2">
        <v>3.9694250000000002</v>
      </c>
      <c r="I684" s="2">
        <v>3.9990260000000006</v>
      </c>
      <c r="J684" s="2">
        <v>3.9168400000000023</v>
      </c>
      <c r="K684" s="15" t="s">
        <v>47</v>
      </c>
      <c r="L684" s="15" t="s">
        <v>54</v>
      </c>
      <c r="M684" s="15" t="s">
        <v>54</v>
      </c>
    </row>
    <row r="685" spans="1:13" ht="13.5" x14ac:dyDescent="0.25">
      <c r="A685" s="4">
        <v>43003</v>
      </c>
      <c r="B685" s="2">
        <v>3.9007000000000001</v>
      </c>
      <c r="C685" s="2">
        <v>44.493667529140069</v>
      </c>
      <c r="D685" s="2">
        <v>2.2937414554982105E-2</v>
      </c>
      <c r="E685" s="2">
        <v>-1.1059339233712164E-3</v>
      </c>
      <c r="F685" s="2">
        <v>3.95052</v>
      </c>
      <c r="G685" s="2">
        <v>3.9329999999999998</v>
      </c>
      <c r="H685" s="2">
        <v>3.9629700000000008</v>
      </c>
      <c r="I685" s="2">
        <v>3.9949680000000005</v>
      </c>
      <c r="J685" s="2">
        <v>3.9162250000000025</v>
      </c>
      <c r="K685" s="15" t="s">
        <v>47</v>
      </c>
      <c r="L685" s="15" t="s">
        <v>54</v>
      </c>
      <c r="M685" s="15" t="s">
        <v>51</v>
      </c>
    </row>
    <row r="686" spans="1:13" ht="13.5" x14ac:dyDescent="0.25">
      <c r="A686" s="4">
        <v>43004</v>
      </c>
      <c r="B686" s="2">
        <v>3.9653</v>
      </c>
      <c r="C686" s="2">
        <v>50.123841713323564</v>
      </c>
      <c r="D686" s="2">
        <v>1.1068796088146371E-2</v>
      </c>
      <c r="E686" s="2">
        <v>1.4702594406408305E-4</v>
      </c>
      <c r="F686" s="2">
        <v>3.95052</v>
      </c>
      <c r="G686" s="2">
        <v>3.9385399999999997</v>
      </c>
      <c r="H686" s="2">
        <v>3.9597450000000003</v>
      </c>
      <c r="I686" s="2">
        <v>3.9898040000000008</v>
      </c>
      <c r="J686" s="2">
        <v>3.9157585000000021</v>
      </c>
      <c r="K686" s="15" t="s">
        <v>52</v>
      </c>
      <c r="L686" s="15" t="s">
        <v>54</v>
      </c>
      <c r="M686" s="15" t="s">
        <v>54</v>
      </c>
    </row>
    <row r="687" spans="1:13" ht="13.5" x14ac:dyDescent="0.25">
      <c r="A687" s="4">
        <v>43005</v>
      </c>
      <c r="B687" s="2">
        <v>3.9653</v>
      </c>
      <c r="C687" s="2">
        <v>50.123841713323564</v>
      </c>
      <c r="D687" s="2">
        <v>-4.6489966831715357E-3</v>
      </c>
      <c r="E687" s="2">
        <v>1.8631508835756703E-4</v>
      </c>
      <c r="F687" s="2">
        <v>3.95052</v>
      </c>
      <c r="G687" s="2">
        <v>3.9477599999999997</v>
      </c>
      <c r="H687" s="2">
        <v>3.9565200000000003</v>
      </c>
      <c r="I687" s="2">
        <v>3.987038000000001</v>
      </c>
      <c r="J687" s="2">
        <v>3.9152920000000022</v>
      </c>
      <c r="K687" s="15" t="s">
        <v>52</v>
      </c>
      <c r="L687" s="15" t="s">
        <v>54</v>
      </c>
      <c r="M687" s="15" t="s">
        <v>54</v>
      </c>
    </row>
    <row r="688" spans="1:13" ht="13.5" x14ac:dyDescent="0.25">
      <c r="A688" s="4">
        <v>43006</v>
      </c>
      <c r="B688" s="2">
        <v>3.8731</v>
      </c>
      <c r="C688" s="2">
        <v>42.917974063214388</v>
      </c>
      <c r="D688" s="2">
        <v>1.6222368627554218E-3</v>
      </c>
      <c r="E688" s="2">
        <v>1.797024001038138E-5</v>
      </c>
      <c r="F688" s="2">
        <v>3.9339399999999998</v>
      </c>
      <c r="G688" s="2">
        <v>3.93947</v>
      </c>
      <c r="H688" s="2">
        <v>3.9472999999999998</v>
      </c>
      <c r="I688" s="2">
        <v>3.982428000000001</v>
      </c>
      <c r="J688" s="2">
        <v>3.9143645000000022</v>
      </c>
      <c r="K688" s="15" t="s">
        <v>52</v>
      </c>
      <c r="L688" s="15" t="s">
        <v>50</v>
      </c>
      <c r="M688" s="15" t="s">
        <v>46</v>
      </c>
    </row>
    <row r="689" spans="1:13" ht="13.5" x14ac:dyDescent="0.25">
      <c r="A689" s="4">
        <v>43007</v>
      </c>
      <c r="B689" s="2">
        <v>3.9836999999999998</v>
      </c>
      <c r="C689" s="2">
        <v>51.858627978672594</v>
      </c>
      <c r="D689" s="2">
        <v>7.0001543164144309E-4</v>
      </c>
      <c r="E689" s="2">
        <v>-4.1691680025532704E-4</v>
      </c>
      <c r="F689" s="2">
        <v>3.9376199999999999</v>
      </c>
      <c r="G689" s="2">
        <v>3.9413099999999992</v>
      </c>
      <c r="H689" s="2">
        <v>3.9482200000000001</v>
      </c>
      <c r="I689" s="2">
        <v>3.9811360000000011</v>
      </c>
      <c r="J689" s="2">
        <v>3.913771500000002</v>
      </c>
      <c r="K689" s="15" t="s">
        <v>52</v>
      </c>
      <c r="L689" s="15" t="s">
        <v>50</v>
      </c>
      <c r="M689" s="15" t="s">
        <v>53</v>
      </c>
    </row>
    <row r="690" spans="1:13" ht="13.5" x14ac:dyDescent="0.25">
      <c r="A690" s="4">
        <v>43010</v>
      </c>
      <c r="B690" s="2">
        <v>3.9836999999999998</v>
      </c>
      <c r="C690" s="2">
        <v>51.858627978672594</v>
      </c>
      <c r="D690" s="2">
        <v>-1.4424802104777257E-2</v>
      </c>
      <c r="E690" s="2">
        <v>-1.0174557699824034E-3</v>
      </c>
      <c r="F690" s="2">
        <v>3.9542199999999994</v>
      </c>
      <c r="G690" s="2">
        <v>3.9523699999999997</v>
      </c>
      <c r="H690" s="2">
        <v>3.9505249999999998</v>
      </c>
      <c r="I690" s="2">
        <v>3.981504000000001</v>
      </c>
      <c r="J690" s="2">
        <v>3.9131785000000026</v>
      </c>
      <c r="K690" s="15" t="s">
        <v>52</v>
      </c>
      <c r="L690" s="15" t="s">
        <v>50</v>
      </c>
      <c r="M690" s="15" t="s">
        <v>53</v>
      </c>
    </row>
    <row r="691" spans="1:13" ht="13.5" x14ac:dyDescent="0.25">
      <c r="A691" s="4">
        <v>43011</v>
      </c>
      <c r="B691" s="2">
        <v>3.9653</v>
      </c>
      <c r="C691" s="2">
        <v>50.337405291376811</v>
      </c>
      <c r="D691" s="2">
        <v>-1.1823165677700587E-2</v>
      </c>
      <c r="E691" s="2">
        <v>-1.5651729243891513E-3</v>
      </c>
      <c r="F691" s="2">
        <v>3.9542199999999994</v>
      </c>
      <c r="G691" s="2">
        <v>3.9523699999999997</v>
      </c>
      <c r="H691" s="2">
        <v>3.9472999999999998</v>
      </c>
      <c r="I691" s="2">
        <v>3.9831640000000008</v>
      </c>
      <c r="J691" s="2">
        <v>3.9124935000000023</v>
      </c>
      <c r="K691" s="15" t="s">
        <v>52</v>
      </c>
      <c r="L691" s="15" t="s">
        <v>50</v>
      </c>
      <c r="M691" s="15" t="s">
        <v>54</v>
      </c>
    </row>
    <row r="692" spans="1:13" ht="13.5" x14ac:dyDescent="0.25">
      <c r="A692" s="4">
        <v>43012</v>
      </c>
      <c r="B692" s="2">
        <v>3.956</v>
      </c>
      <c r="C692" s="2">
        <v>49.546302655645675</v>
      </c>
      <c r="D692" s="2">
        <v>-8.9612207199882832E-3</v>
      </c>
      <c r="E692" s="2">
        <v>-2.1926879894765376E-3</v>
      </c>
      <c r="F692" s="2">
        <v>3.9523599999999997</v>
      </c>
      <c r="G692" s="2">
        <v>3.9514400000000003</v>
      </c>
      <c r="H692" s="2">
        <v>3.9445300000000003</v>
      </c>
      <c r="I692" s="2">
        <v>3.9848220000000003</v>
      </c>
      <c r="J692" s="2">
        <v>3.9117620000000022</v>
      </c>
      <c r="K692" s="15" t="s">
        <v>52</v>
      </c>
      <c r="L692" s="15" t="s">
        <v>50</v>
      </c>
      <c r="M692" s="15" t="s">
        <v>46</v>
      </c>
    </row>
    <row r="693" spans="1:13" ht="13.5" x14ac:dyDescent="0.25">
      <c r="A693" s="4">
        <v>43013</v>
      </c>
      <c r="B693" s="2">
        <v>3.8731</v>
      </c>
      <c r="C693" s="2">
        <v>43.051232315923379</v>
      </c>
      <c r="D693" s="2">
        <v>-1.8008795625785723E-3</v>
      </c>
      <c r="E693" s="2">
        <v>-2.8546620652777216E-3</v>
      </c>
      <c r="F693" s="2">
        <v>3.9523600000000001</v>
      </c>
      <c r="G693" s="2">
        <v>3.9431500000000002</v>
      </c>
      <c r="H693" s="2">
        <v>3.9399199999999999</v>
      </c>
      <c r="I693" s="2">
        <v>3.9848219999999999</v>
      </c>
      <c r="J693" s="2">
        <v>3.9106160000000023</v>
      </c>
      <c r="K693" s="15" t="s">
        <v>52</v>
      </c>
      <c r="L693" s="15" t="s">
        <v>54</v>
      </c>
      <c r="M693" s="15" t="s">
        <v>54</v>
      </c>
    </row>
    <row r="694" spans="1:13" ht="13.5" x14ac:dyDescent="0.25">
      <c r="A694" s="4">
        <v>43014</v>
      </c>
      <c r="B694" s="2">
        <v>3.8731</v>
      </c>
      <c r="C694" s="2">
        <v>43.051232315923379</v>
      </c>
      <c r="D694" s="2">
        <v>6.2050957551931241E-3</v>
      </c>
      <c r="E694" s="2">
        <v>-3.6726387898256331E-3</v>
      </c>
      <c r="F694" s="2">
        <v>3.93024</v>
      </c>
      <c r="G694" s="2">
        <v>3.9339299999999993</v>
      </c>
      <c r="H694" s="2">
        <v>3.9353099999999999</v>
      </c>
      <c r="I694" s="2">
        <v>3.9831639999999999</v>
      </c>
      <c r="J694" s="2">
        <v>3.9094700000000024</v>
      </c>
      <c r="K694" s="15" t="s">
        <v>52</v>
      </c>
      <c r="L694" s="15" t="s">
        <v>54</v>
      </c>
      <c r="M694" s="15" t="s">
        <v>46</v>
      </c>
    </row>
    <row r="695" spans="1:13" ht="13.5" x14ac:dyDescent="0.25">
      <c r="A695" s="4">
        <v>43017</v>
      </c>
      <c r="B695" s="2">
        <v>3.9653</v>
      </c>
      <c r="C695" s="2">
        <v>51.287959585813439</v>
      </c>
      <c r="D695" s="2">
        <v>-3.3105087195464122E-3</v>
      </c>
      <c r="E695" s="2">
        <v>-3.9592528361989832E-3</v>
      </c>
      <c r="F695" s="2">
        <v>3.9265599999999998</v>
      </c>
      <c r="G695" s="2">
        <v>3.9403899999999994</v>
      </c>
      <c r="H695" s="2">
        <v>3.9366949999999989</v>
      </c>
      <c r="I695" s="2">
        <v>3.9850080000000001</v>
      </c>
      <c r="J695" s="2">
        <v>3.9087850000000026</v>
      </c>
      <c r="K695" s="15" t="s">
        <v>52</v>
      </c>
      <c r="L695" s="15" t="s">
        <v>54</v>
      </c>
      <c r="M695" s="15" t="s">
        <v>46</v>
      </c>
    </row>
    <row r="696" spans="1:13" ht="13.5" x14ac:dyDescent="0.25">
      <c r="A696" s="4">
        <v>43018</v>
      </c>
      <c r="B696" s="2">
        <v>4.0114000000000001</v>
      </c>
      <c r="C696" s="2">
        <v>54.807541000186298</v>
      </c>
      <c r="D696" s="2">
        <v>-4.9405634080796901E-3</v>
      </c>
      <c r="E696" s="2">
        <v>-4.1679726092942139E-3</v>
      </c>
      <c r="F696" s="2">
        <v>3.9357799999999998</v>
      </c>
      <c r="G696" s="2">
        <v>3.9450000000000003</v>
      </c>
      <c r="H696" s="2">
        <v>3.9417699999999991</v>
      </c>
      <c r="I696" s="2">
        <v>3.9877739999999999</v>
      </c>
      <c r="J696" s="2">
        <v>3.9083305000000026</v>
      </c>
      <c r="K696" s="15" t="s">
        <v>52</v>
      </c>
      <c r="L696" s="15" t="s">
        <v>54</v>
      </c>
      <c r="M696" s="15" t="s">
        <v>53</v>
      </c>
    </row>
    <row r="697" spans="1:13" ht="13.5" x14ac:dyDescent="0.25">
      <c r="A697" s="4">
        <v>43019</v>
      </c>
      <c r="B697" s="2">
        <v>4.0114000000000001</v>
      </c>
      <c r="C697" s="2">
        <v>54.807541000186283</v>
      </c>
      <c r="D697" s="2">
        <v>-6.6867251907414271E-3</v>
      </c>
      <c r="E697" s="2">
        <v>-4.0185397840031912E-3</v>
      </c>
      <c r="F697" s="2">
        <v>3.94686</v>
      </c>
      <c r="G697" s="2">
        <v>3.9496099999999998</v>
      </c>
      <c r="H697" s="2">
        <v>3.9486849999999989</v>
      </c>
      <c r="I697" s="2">
        <v>3.9883280000000001</v>
      </c>
      <c r="J697" s="2">
        <v>3.9083125000000019</v>
      </c>
      <c r="K697" s="15" t="s">
        <v>52</v>
      </c>
      <c r="L697" s="15" t="s">
        <v>54</v>
      </c>
      <c r="M697" s="15" t="s">
        <v>53</v>
      </c>
    </row>
    <row r="698" spans="1:13" ht="13.5" x14ac:dyDescent="0.25">
      <c r="A698" s="4">
        <v>43020</v>
      </c>
      <c r="B698" s="2">
        <v>4.0114000000000001</v>
      </c>
      <c r="C698" s="2">
        <v>54.807541000186283</v>
      </c>
      <c r="D698" s="2">
        <v>-2.2688570174984157E-2</v>
      </c>
      <c r="E698" s="2">
        <v>-5.0432982992055179E-3</v>
      </c>
      <c r="F698" s="2">
        <v>3.9745199999999996</v>
      </c>
      <c r="G698" s="2">
        <v>3.9634400000000007</v>
      </c>
      <c r="H698" s="2">
        <v>3.9514549999999993</v>
      </c>
      <c r="I698" s="2">
        <v>3.9866680000000008</v>
      </c>
      <c r="J698" s="2">
        <v>3.908294500000002</v>
      </c>
      <c r="K698" s="15" t="s">
        <v>47</v>
      </c>
      <c r="L698" s="15" t="s">
        <v>54</v>
      </c>
      <c r="M698" s="15" t="s">
        <v>51</v>
      </c>
    </row>
    <row r="699" spans="1:13" ht="13.5" x14ac:dyDescent="0.25">
      <c r="A699" s="4">
        <v>43021</v>
      </c>
      <c r="B699" s="2">
        <v>4.0114000000000001</v>
      </c>
      <c r="C699" s="2">
        <v>54.807541000186283</v>
      </c>
      <c r="D699" s="2">
        <v>-1.952775276748131E-2</v>
      </c>
      <c r="E699" s="2">
        <v>-9.7928200611014007E-3</v>
      </c>
      <c r="F699" s="2">
        <v>4.0021800000000001</v>
      </c>
      <c r="G699" s="2">
        <v>3.9662100000000002</v>
      </c>
      <c r="H699" s="2">
        <v>3.9537599999999991</v>
      </c>
      <c r="I699" s="2">
        <v>3.9835340000000006</v>
      </c>
      <c r="J699" s="2">
        <v>3.9082765000000017</v>
      </c>
      <c r="K699" s="15" t="s">
        <v>47</v>
      </c>
      <c r="L699" s="15" t="s">
        <v>54</v>
      </c>
      <c r="M699" s="15" t="s">
        <v>51</v>
      </c>
    </row>
    <row r="700" spans="1:13" ht="13.5" x14ac:dyDescent="0.25">
      <c r="A700" s="4">
        <v>43024</v>
      </c>
      <c r="B700" s="2">
        <v>3.8915000000000002</v>
      </c>
      <c r="C700" s="2">
        <v>43.749366188300066</v>
      </c>
      <c r="D700" s="2">
        <v>-8.2629784138261719E-3</v>
      </c>
      <c r="E700" s="2">
        <v>-1.8116650819592212E-2</v>
      </c>
      <c r="F700" s="2">
        <v>3.9874200000000002</v>
      </c>
      <c r="G700" s="2">
        <v>3.9569900000000002</v>
      </c>
      <c r="H700" s="2">
        <v>3.9546799999999989</v>
      </c>
      <c r="I700" s="2">
        <v>3.9787380000000012</v>
      </c>
      <c r="J700" s="2">
        <v>3.908008500000002</v>
      </c>
      <c r="K700" s="15" t="s">
        <v>52</v>
      </c>
      <c r="L700" s="15" t="s">
        <v>54</v>
      </c>
      <c r="M700" s="15" t="s">
        <v>46</v>
      </c>
    </row>
    <row r="701" spans="1:13" ht="13.5" x14ac:dyDescent="0.25">
      <c r="A701" s="4">
        <v>43025</v>
      </c>
      <c r="B701" s="2">
        <v>3.8546</v>
      </c>
      <c r="C701" s="2">
        <v>41.007192039985625</v>
      </c>
      <c r="D701" s="2">
        <v>1.6101408480269086E-3</v>
      </c>
      <c r="E701" s="2">
        <v>-2.8993462126912097E-2</v>
      </c>
      <c r="F701" s="2">
        <v>3.9560599999999999</v>
      </c>
      <c r="G701" s="2">
        <v>3.9459200000000001</v>
      </c>
      <c r="H701" s="2">
        <v>3.9491450000000001</v>
      </c>
      <c r="I701" s="2">
        <v>3.972468000000001</v>
      </c>
      <c r="J701" s="2">
        <v>3.9073810000000022</v>
      </c>
      <c r="K701" s="15" t="s">
        <v>52</v>
      </c>
      <c r="L701" s="15" t="s">
        <v>50</v>
      </c>
      <c r="M701" s="15" t="s">
        <v>46</v>
      </c>
    </row>
    <row r="702" spans="1:13" ht="13.5" x14ac:dyDescent="0.25">
      <c r="A702" s="4">
        <v>43026</v>
      </c>
      <c r="B702" s="2">
        <v>3.8546</v>
      </c>
      <c r="C702" s="2">
        <v>41.007192039985618</v>
      </c>
      <c r="D702" s="2">
        <v>9.1579107443737762E-3</v>
      </c>
      <c r="E702" s="2">
        <v>-4.143337207521814E-2</v>
      </c>
      <c r="F702" s="2">
        <v>3.9247000000000001</v>
      </c>
      <c r="G702" s="2">
        <v>3.9357799999999998</v>
      </c>
      <c r="H702" s="2">
        <v>3.9436100000000005</v>
      </c>
      <c r="I702" s="2">
        <v>3.9661980000000012</v>
      </c>
      <c r="J702" s="2">
        <v>3.9067535000000015</v>
      </c>
      <c r="K702" s="15" t="s">
        <v>52</v>
      </c>
      <c r="L702" s="15" t="s">
        <v>50</v>
      </c>
      <c r="M702" s="15" t="s">
        <v>46</v>
      </c>
    </row>
    <row r="703" spans="1:13" ht="13.5" x14ac:dyDescent="0.25">
      <c r="A703" s="4">
        <v>43027</v>
      </c>
      <c r="B703" s="2">
        <v>3.956</v>
      </c>
      <c r="C703" s="2">
        <v>50.829411404482634</v>
      </c>
      <c r="D703" s="2">
        <v>-4.1423596871998924E-3</v>
      </c>
      <c r="E703" s="2">
        <v>-5.5005705557165122E-2</v>
      </c>
      <c r="F703" s="2">
        <v>3.9136200000000003</v>
      </c>
      <c r="G703" s="2">
        <v>3.9440700000000009</v>
      </c>
      <c r="H703" s="2">
        <v>3.9436100000000009</v>
      </c>
      <c r="I703" s="2">
        <v>3.9619560000000007</v>
      </c>
      <c r="J703" s="2">
        <v>3.9066330000000016</v>
      </c>
      <c r="K703" s="15" t="s">
        <v>52</v>
      </c>
      <c r="L703" s="15" t="s">
        <v>50</v>
      </c>
      <c r="M703" s="15" t="s">
        <v>46</v>
      </c>
    </row>
    <row r="704" spans="1:13" ht="13.5" x14ac:dyDescent="0.25">
      <c r="A704" s="4">
        <v>43028</v>
      </c>
      <c r="B704" s="2">
        <v>3.956</v>
      </c>
      <c r="C704" s="2">
        <v>50.829411404482634</v>
      </c>
      <c r="D704" s="2">
        <v>-1.5460322450544517E-2</v>
      </c>
      <c r="E704" s="2">
        <v>-6.9386465468990827E-2</v>
      </c>
      <c r="F704" s="2">
        <v>3.9025399999999997</v>
      </c>
      <c r="G704" s="2">
        <v>3.952360000000001</v>
      </c>
      <c r="H704" s="2">
        <v>3.9431450000000003</v>
      </c>
      <c r="I704" s="2">
        <v>3.9621399999999998</v>
      </c>
      <c r="J704" s="2">
        <v>3.9063380000000016</v>
      </c>
      <c r="K704" s="15" t="s">
        <v>52</v>
      </c>
      <c r="L704" s="15" t="s">
        <v>50</v>
      </c>
      <c r="M704" s="15" t="s">
        <v>46</v>
      </c>
    </row>
    <row r="705" spans="1:13" ht="13.5" x14ac:dyDescent="0.25">
      <c r="A705" s="4">
        <v>43031</v>
      </c>
      <c r="B705" s="2">
        <v>3.8731</v>
      </c>
      <c r="C705" s="2">
        <v>43.899108678890649</v>
      </c>
      <c r="D705" s="2">
        <v>-4.7708594024467033E-3</v>
      </c>
      <c r="E705" s="2">
        <v>-8.4283517858937784E-2</v>
      </c>
      <c r="F705" s="2">
        <v>3.89886</v>
      </c>
      <c r="G705" s="2">
        <v>3.9431400000000005</v>
      </c>
      <c r="H705" s="2">
        <v>3.9417650000000002</v>
      </c>
      <c r="I705" s="2">
        <v>3.9610340000000002</v>
      </c>
      <c r="J705" s="2">
        <v>3.9055850000000021</v>
      </c>
      <c r="K705" s="15" t="s">
        <v>52</v>
      </c>
      <c r="L705" s="15" t="s">
        <v>50</v>
      </c>
      <c r="M705" s="15" t="s">
        <v>46</v>
      </c>
    </row>
    <row r="706" spans="1:13" ht="13.5" x14ac:dyDescent="0.25">
      <c r="A706" s="4">
        <v>43032</v>
      </c>
      <c r="B706" s="2">
        <v>3.9653</v>
      </c>
      <c r="C706" s="2">
        <v>51.774543572372359</v>
      </c>
      <c r="D706" s="2">
        <v>4.9718351156071705E-3</v>
      </c>
      <c r="E706" s="2">
        <v>-9.9331145083427469E-2</v>
      </c>
      <c r="F706" s="2">
        <v>3.9210000000000003</v>
      </c>
      <c r="G706" s="2">
        <v>3.9385300000000001</v>
      </c>
      <c r="H706" s="2">
        <v>3.9417650000000002</v>
      </c>
      <c r="I706" s="2">
        <v>3.9595600000000006</v>
      </c>
      <c r="J706" s="2">
        <v>3.905336500000002</v>
      </c>
      <c r="K706" s="15" t="s">
        <v>52</v>
      </c>
      <c r="L706" s="15" t="s">
        <v>50</v>
      </c>
      <c r="M706" s="15" t="s">
        <v>53</v>
      </c>
    </row>
    <row r="707" spans="1:13" ht="13.5" x14ac:dyDescent="0.25">
      <c r="A707" s="4">
        <v>43033</v>
      </c>
      <c r="B707" s="2">
        <v>3.9192</v>
      </c>
      <c r="C707" s="2">
        <v>48.135985275529428</v>
      </c>
      <c r="D707" s="2">
        <v>1.6488512186838999E-2</v>
      </c>
      <c r="E707" s="2">
        <v>-0.11485793244068641</v>
      </c>
      <c r="F707" s="2">
        <v>3.9339199999999996</v>
      </c>
      <c r="G707" s="2">
        <v>3.9293099999999996</v>
      </c>
      <c r="H707" s="2">
        <v>3.9394599999999995</v>
      </c>
      <c r="I707" s="2">
        <v>3.958638000000001</v>
      </c>
      <c r="J707" s="2">
        <v>3.9048140000000022</v>
      </c>
      <c r="K707" s="15" t="s">
        <v>52</v>
      </c>
      <c r="L707" s="15" t="s">
        <v>50</v>
      </c>
      <c r="M707" s="15" t="s">
        <v>53</v>
      </c>
    </row>
    <row r="708" spans="1:13" ht="13.5" x14ac:dyDescent="0.25">
      <c r="A708" s="4">
        <v>43034</v>
      </c>
      <c r="B708" s="2">
        <v>3.9653</v>
      </c>
      <c r="C708" s="2">
        <v>51.785033565781092</v>
      </c>
      <c r="D708" s="2">
        <v>2.2959543941373006E-2</v>
      </c>
      <c r="E708" s="2">
        <v>-0.12745376821926485</v>
      </c>
      <c r="F708" s="2">
        <v>3.9357799999999998</v>
      </c>
      <c r="G708" s="2">
        <v>3.9247000000000001</v>
      </c>
      <c r="H708" s="2">
        <v>3.9440700000000009</v>
      </c>
      <c r="I708" s="2">
        <v>3.9586380000000001</v>
      </c>
      <c r="J708" s="2">
        <v>3.9043475000000023</v>
      </c>
      <c r="K708" s="15" t="s">
        <v>47</v>
      </c>
      <c r="L708" s="15" t="s">
        <v>48</v>
      </c>
      <c r="M708" s="15" t="s">
        <v>51</v>
      </c>
    </row>
    <row r="709" spans="1:13" ht="13.5" x14ac:dyDescent="0.25">
      <c r="A709" s="4">
        <v>43035</v>
      </c>
      <c r="B709" s="2">
        <v>3.9653</v>
      </c>
      <c r="C709" s="2">
        <v>51.785033565781092</v>
      </c>
      <c r="D709" s="2">
        <v>2.8293149516106286E-2</v>
      </c>
      <c r="E709" s="2">
        <v>-0.13128397510835341</v>
      </c>
      <c r="F709" s="2">
        <v>3.9376399999999996</v>
      </c>
      <c r="G709" s="2">
        <v>3.9200899999999996</v>
      </c>
      <c r="H709" s="2">
        <v>3.9431500000000006</v>
      </c>
      <c r="I709" s="2">
        <v>3.9573480000000005</v>
      </c>
      <c r="J709" s="2">
        <v>3.9040990000000022</v>
      </c>
      <c r="K709" s="15" t="s">
        <v>47</v>
      </c>
      <c r="L709" s="15" t="s">
        <v>48</v>
      </c>
      <c r="M709" s="15" t="s">
        <v>51</v>
      </c>
    </row>
    <row r="710" spans="1:13" ht="13.5" x14ac:dyDescent="0.25">
      <c r="A710" s="4">
        <v>43038</v>
      </c>
      <c r="B710" s="2">
        <v>3.8546</v>
      </c>
      <c r="C710" s="2">
        <v>43.30059016840741</v>
      </c>
      <c r="D710" s="2">
        <v>2.2428673547409073E-2</v>
      </c>
      <c r="E710" s="2">
        <v>-0.12745338045176194</v>
      </c>
      <c r="F710" s="2">
        <v>3.9339400000000007</v>
      </c>
      <c r="G710" s="2">
        <v>3.9163999999999994</v>
      </c>
      <c r="H710" s="2">
        <v>3.9366950000000003</v>
      </c>
      <c r="I710" s="2">
        <v>3.9560560000000016</v>
      </c>
      <c r="J710" s="2">
        <v>3.9032970000000025</v>
      </c>
      <c r="K710" s="15" t="s">
        <v>52</v>
      </c>
      <c r="L710" s="15" t="s">
        <v>50</v>
      </c>
      <c r="M710" s="15" t="s">
        <v>46</v>
      </c>
    </row>
    <row r="711" spans="1:13" ht="13.5" x14ac:dyDescent="0.25">
      <c r="A711" s="4">
        <v>43039</v>
      </c>
      <c r="B711" s="2">
        <v>3.8546</v>
      </c>
      <c r="C711" s="2">
        <v>43.30059016840741</v>
      </c>
      <c r="D711" s="2">
        <v>1.2321990967404606E-2</v>
      </c>
      <c r="E711" s="2">
        <v>-0.1191877541634619</v>
      </c>
      <c r="F711" s="2">
        <v>3.9118000000000004</v>
      </c>
      <c r="G711" s="2">
        <v>3.9163999999999994</v>
      </c>
      <c r="H711" s="2">
        <v>3.9311600000000007</v>
      </c>
      <c r="I711" s="2">
        <v>3.9525520000000016</v>
      </c>
      <c r="J711" s="2">
        <v>3.9024950000000018</v>
      </c>
      <c r="K711" s="15" t="s">
        <v>52</v>
      </c>
      <c r="L711" s="15" t="s">
        <v>50</v>
      </c>
      <c r="M711" s="15" t="s">
        <v>46</v>
      </c>
    </row>
    <row r="712" spans="1:13" ht="13.5" x14ac:dyDescent="0.25">
      <c r="A712" s="4">
        <v>43040</v>
      </c>
      <c r="B712" s="2">
        <v>3.8546</v>
      </c>
      <c r="C712" s="2">
        <v>43.30059016840741</v>
      </c>
      <c r="D712" s="2">
        <v>4.2632283652088709E-3</v>
      </c>
      <c r="E712" s="2">
        <v>-0.10759070440336146</v>
      </c>
      <c r="F712" s="2">
        <v>3.8988799999999997</v>
      </c>
      <c r="G712" s="2">
        <v>3.9163999999999994</v>
      </c>
      <c r="H712" s="2">
        <v>3.9260900000000007</v>
      </c>
      <c r="I712" s="2">
        <v>3.9512600000000013</v>
      </c>
      <c r="J712" s="2">
        <v>3.9016495000000022</v>
      </c>
      <c r="K712" s="15" t="s">
        <v>52</v>
      </c>
      <c r="L712" s="15" t="s">
        <v>50</v>
      </c>
      <c r="M712" s="15" t="s">
        <v>46</v>
      </c>
    </row>
    <row r="713" spans="1:13" ht="13.5" x14ac:dyDescent="0.25">
      <c r="A713" s="4">
        <v>43041</v>
      </c>
      <c r="B713" s="2">
        <v>4.0575000000000001</v>
      </c>
      <c r="C713" s="2">
        <v>58.766041544893376</v>
      </c>
      <c r="D713" s="2">
        <v>-1.5288304070550929E-3</v>
      </c>
      <c r="E713" s="2">
        <v>-9.3903056319235553E-2</v>
      </c>
      <c r="F713" s="2">
        <v>3.9173200000000001</v>
      </c>
      <c r="G713" s="2">
        <v>3.9265499999999998</v>
      </c>
      <c r="H713" s="2">
        <v>3.9353100000000012</v>
      </c>
      <c r="I713" s="2">
        <v>3.951814000000001</v>
      </c>
      <c r="J713" s="2">
        <v>3.9018620000000017</v>
      </c>
      <c r="K713" s="15" t="s">
        <v>52</v>
      </c>
      <c r="L713" s="15" t="s">
        <v>50</v>
      </c>
      <c r="M713" s="15" t="s">
        <v>53</v>
      </c>
    </row>
    <row r="714" spans="1:13" ht="13.5" x14ac:dyDescent="0.25">
      <c r="A714" s="4">
        <v>43042</v>
      </c>
      <c r="B714" s="2">
        <v>4.0575000000000001</v>
      </c>
      <c r="C714" s="2">
        <v>58.766041544893376</v>
      </c>
      <c r="D714" s="2">
        <v>-7.206040779546008E-3</v>
      </c>
      <c r="E714" s="2">
        <v>-7.9040361649374447E-2</v>
      </c>
      <c r="F714" s="2">
        <v>3.9357600000000006</v>
      </c>
      <c r="G714" s="2">
        <v>3.9366999999999996</v>
      </c>
      <c r="H714" s="2">
        <v>3.9445300000000012</v>
      </c>
      <c r="I714" s="2">
        <v>3.9523680000000008</v>
      </c>
      <c r="J714" s="2">
        <v>3.9015075000000019</v>
      </c>
      <c r="K714" s="15" t="s">
        <v>52</v>
      </c>
      <c r="L714" s="15" t="s">
        <v>50</v>
      </c>
      <c r="M714" s="15" t="s">
        <v>53</v>
      </c>
    </row>
    <row r="715" spans="1:13" ht="13.5" x14ac:dyDescent="0.25">
      <c r="A715" s="4">
        <v>43045</v>
      </c>
      <c r="B715" s="2">
        <v>4.0114000000000001</v>
      </c>
      <c r="C715" s="2">
        <v>54.825508490518189</v>
      </c>
      <c r="D715" s="2">
        <v>-2.2067603996973162E-2</v>
      </c>
      <c r="E715" s="2">
        <v>-6.3731202716676275E-2</v>
      </c>
      <c r="F715" s="2">
        <v>3.96712</v>
      </c>
      <c r="G715" s="2">
        <v>3.9505300000000005</v>
      </c>
      <c r="H715" s="2">
        <v>3.9468350000000001</v>
      </c>
      <c r="I715" s="2">
        <v>3.9520000000000008</v>
      </c>
      <c r="J715" s="2">
        <v>3.9010530000000019</v>
      </c>
      <c r="K715" s="15" t="s">
        <v>52</v>
      </c>
      <c r="L715" s="15" t="s">
        <v>54</v>
      </c>
      <c r="M715" s="15" t="s">
        <v>53</v>
      </c>
    </row>
    <row r="716" spans="1:13" ht="13.5" x14ac:dyDescent="0.25">
      <c r="A716" s="4">
        <v>43046</v>
      </c>
      <c r="B716" s="2">
        <v>3.9929000000000001</v>
      </c>
      <c r="C716" s="2">
        <v>53.281462746884181</v>
      </c>
      <c r="D716" s="2">
        <v>-1.9480878836872328E-2</v>
      </c>
      <c r="E716" s="2">
        <v>-4.8066264366212121E-2</v>
      </c>
      <c r="F716" s="2">
        <v>3.99478</v>
      </c>
      <c r="G716" s="2">
        <v>3.9532900000000004</v>
      </c>
      <c r="H716" s="2">
        <v>3.94591</v>
      </c>
      <c r="I716" s="2">
        <v>3.9512620000000003</v>
      </c>
      <c r="J716" s="2">
        <v>3.9005060000000018</v>
      </c>
      <c r="K716" s="15" t="s">
        <v>52</v>
      </c>
      <c r="L716" s="15" t="s">
        <v>50</v>
      </c>
      <c r="M716" s="15" t="s">
        <v>53</v>
      </c>
    </row>
    <row r="717" spans="1:13" ht="13.5" x14ac:dyDescent="0.25">
      <c r="A717" s="4">
        <v>43047</v>
      </c>
      <c r="B717" s="2">
        <v>3.9744999999999999</v>
      </c>
      <c r="C717" s="2">
        <v>51.721272797176709</v>
      </c>
      <c r="D717" s="2">
        <v>-2.32761126420713E-2</v>
      </c>
      <c r="E717" s="2">
        <v>-3.2645629099072905E-2</v>
      </c>
      <c r="F717" s="2">
        <v>4.0187599999999994</v>
      </c>
      <c r="G717" s="2">
        <v>3.9588200000000002</v>
      </c>
      <c r="H717" s="2">
        <v>3.9440649999999997</v>
      </c>
      <c r="I717" s="2">
        <v>3.9501560000000002</v>
      </c>
      <c r="J717" s="2">
        <v>3.9003910000000013</v>
      </c>
      <c r="K717" s="15" t="s">
        <v>52</v>
      </c>
      <c r="L717" s="15" t="s">
        <v>50</v>
      </c>
      <c r="M717" s="15" t="s">
        <v>53</v>
      </c>
    </row>
    <row r="718" spans="1:13" ht="13.5" x14ac:dyDescent="0.25">
      <c r="A718" s="4">
        <v>43048</v>
      </c>
      <c r="B718" s="2">
        <v>3.9744999999999999</v>
      </c>
      <c r="C718" s="2">
        <v>51.721272797176709</v>
      </c>
      <c r="D718" s="2">
        <v>-1.9522223314041298E-2</v>
      </c>
      <c r="E718" s="2">
        <v>-1.7144794014177504E-2</v>
      </c>
      <c r="F718" s="2">
        <v>4.0021599999999999</v>
      </c>
      <c r="G718" s="2">
        <v>3.95974</v>
      </c>
      <c r="H718" s="2">
        <v>3.9422200000000003</v>
      </c>
      <c r="I718" s="2">
        <v>3.948496</v>
      </c>
      <c r="J718" s="2">
        <v>3.8997960000000025</v>
      </c>
      <c r="K718" s="15" t="s">
        <v>52</v>
      </c>
      <c r="L718" s="15" t="s">
        <v>50</v>
      </c>
      <c r="M718" s="15" t="s">
        <v>46</v>
      </c>
    </row>
    <row r="719" spans="1:13" ht="13.5" x14ac:dyDescent="0.25">
      <c r="A719" s="4">
        <v>43049</v>
      </c>
      <c r="B719" s="2">
        <v>3.9744999999999999</v>
      </c>
      <c r="C719" s="2">
        <v>51.721272797176702</v>
      </c>
      <c r="D719" s="2">
        <v>-1.6463509757162154E-2</v>
      </c>
      <c r="E719" s="2">
        <v>-4.2349046900968558E-4</v>
      </c>
      <c r="F719" s="2">
        <v>3.9855599999999995</v>
      </c>
      <c r="G719" s="2">
        <v>3.9606599999999998</v>
      </c>
      <c r="H719" s="2">
        <v>3.9403750000000004</v>
      </c>
      <c r="I719" s="2">
        <v>3.94868</v>
      </c>
      <c r="J719" s="2">
        <v>3.8997680000000021</v>
      </c>
      <c r="K719" s="15" t="s">
        <v>52</v>
      </c>
      <c r="L719" s="15" t="s">
        <v>50</v>
      </c>
      <c r="M719" s="15" t="s">
        <v>46</v>
      </c>
    </row>
    <row r="720" spans="1:13" ht="13.5" x14ac:dyDescent="0.25">
      <c r="A720" s="4">
        <v>43052</v>
      </c>
      <c r="B720" s="2">
        <v>3.9744999999999999</v>
      </c>
      <c r="C720" s="2">
        <v>51.721272797176688</v>
      </c>
      <c r="D720" s="2">
        <v>-3.1015075947560256E-2</v>
      </c>
      <c r="E720" s="2">
        <v>1.7942627516055781E-2</v>
      </c>
      <c r="F720" s="2">
        <v>3.9781799999999996</v>
      </c>
      <c r="G720" s="2">
        <v>3.9726499999999993</v>
      </c>
      <c r="H720" s="2">
        <v>3.9445250000000001</v>
      </c>
      <c r="I720" s="2">
        <v>3.9494180000000005</v>
      </c>
      <c r="J720" s="2">
        <v>3.8991730000000024</v>
      </c>
      <c r="K720" s="15" t="s">
        <v>52</v>
      </c>
      <c r="L720" s="15" t="s">
        <v>50</v>
      </c>
      <c r="M720" s="15" t="s">
        <v>46</v>
      </c>
    </row>
    <row r="721" spans="1:13" ht="13.5" x14ac:dyDescent="0.25">
      <c r="A721" s="4">
        <v>43053</v>
      </c>
      <c r="B721" s="2">
        <v>3.8637999999999999</v>
      </c>
      <c r="C721" s="2">
        <v>41.813309090967131</v>
      </c>
      <c r="D721" s="2">
        <v>-3.5228809276817152E-2</v>
      </c>
      <c r="E721" s="2">
        <v>3.7972245512059716E-2</v>
      </c>
      <c r="F721" s="2">
        <v>3.9523600000000001</v>
      </c>
      <c r="G721" s="2">
        <v>3.9735699999999996</v>
      </c>
      <c r="H721" s="2">
        <v>3.944985</v>
      </c>
      <c r="I721" s="2">
        <v>3.9460980000000005</v>
      </c>
      <c r="J721" s="2">
        <v>3.8980680000000012</v>
      </c>
      <c r="K721" s="15" t="s">
        <v>52</v>
      </c>
      <c r="L721" s="15" t="s">
        <v>54</v>
      </c>
      <c r="M721" s="15" t="s">
        <v>46</v>
      </c>
    </row>
    <row r="722" spans="1:13" ht="13.5" x14ac:dyDescent="0.25">
      <c r="A722" s="4">
        <v>43054</v>
      </c>
      <c r="B722" s="2">
        <v>3.8361999999999998</v>
      </c>
      <c r="C722" s="2">
        <v>39.767838076683979</v>
      </c>
      <c r="D722" s="2">
        <v>-3.6189098246726559E-2</v>
      </c>
      <c r="E722" s="2">
        <v>5.7505929704275552E-2</v>
      </c>
      <c r="F722" s="2">
        <v>3.9247000000000001</v>
      </c>
      <c r="G722" s="2">
        <v>3.9717299999999995</v>
      </c>
      <c r="H722" s="2">
        <v>3.9440649999999997</v>
      </c>
      <c r="I722" s="2">
        <v>3.942594000000001</v>
      </c>
      <c r="J722" s="2">
        <v>3.8972615000000013</v>
      </c>
      <c r="K722" s="15" t="s">
        <v>52</v>
      </c>
      <c r="L722" s="15" t="s">
        <v>50</v>
      </c>
      <c r="M722" s="15" t="s">
        <v>46</v>
      </c>
    </row>
    <row r="723" spans="1:13" ht="13.5" x14ac:dyDescent="0.25">
      <c r="A723" s="4">
        <v>43055</v>
      </c>
      <c r="B723" s="2">
        <v>3.8361999999999998</v>
      </c>
      <c r="C723" s="2">
        <v>39.767838076683979</v>
      </c>
      <c r="D723" s="2">
        <v>-5.103978798687514E-3</v>
      </c>
      <c r="E723" s="2">
        <v>7.6373716546822984E-2</v>
      </c>
      <c r="F723" s="2">
        <v>3.8970399999999996</v>
      </c>
      <c r="G723" s="2">
        <v>3.9495999999999993</v>
      </c>
      <c r="H723" s="2">
        <v>3.938075</v>
      </c>
      <c r="I723" s="2">
        <v>3.9400120000000003</v>
      </c>
      <c r="J723" s="2">
        <v>3.8963675000000006</v>
      </c>
      <c r="K723" s="15" t="s">
        <v>52</v>
      </c>
      <c r="L723" s="15" t="s">
        <v>50</v>
      </c>
      <c r="M723" s="15" t="s">
        <v>46</v>
      </c>
    </row>
    <row r="724" spans="1:13" ht="13.5" x14ac:dyDescent="0.25">
      <c r="A724" s="4">
        <v>43056</v>
      </c>
      <c r="B724" s="2">
        <v>3.8176999999999999</v>
      </c>
      <c r="C724" s="2">
        <v>38.310925644866515</v>
      </c>
      <c r="D724" s="2">
        <v>2.3200932208165881E-2</v>
      </c>
      <c r="E724" s="2">
        <v>9.4705424562967599E-2</v>
      </c>
      <c r="F724" s="2">
        <v>3.8656799999999998</v>
      </c>
      <c r="G724" s="2">
        <v>3.9256199999999999</v>
      </c>
      <c r="H724" s="2">
        <v>3.9311600000000007</v>
      </c>
      <c r="I724" s="2">
        <v>3.9370600000000007</v>
      </c>
      <c r="J724" s="2">
        <v>3.8952940000000007</v>
      </c>
      <c r="K724" s="15" t="s">
        <v>52</v>
      </c>
      <c r="L724" s="15" t="s">
        <v>50</v>
      </c>
      <c r="M724" s="15" t="s">
        <v>46</v>
      </c>
    </row>
    <row r="725" spans="1:13" ht="13.5" x14ac:dyDescent="0.25">
      <c r="A725" s="4">
        <v>43059</v>
      </c>
      <c r="B725" s="2">
        <v>3.8085</v>
      </c>
      <c r="C725" s="2">
        <v>37.573723675359091</v>
      </c>
      <c r="D725" s="2">
        <v>4.1434683769567826E-2</v>
      </c>
      <c r="E725" s="2">
        <v>0.11275916930573324</v>
      </c>
      <c r="F725" s="2">
        <v>3.8324799999999994</v>
      </c>
      <c r="G725" s="2">
        <v>3.9053300000000002</v>
      </c>
      <c r="H725" s="2">
        <v>3.9279299999999999</v>
      </c>
      <c r="I725" s="2">
        <v>3.9344780000000004</v>
      </c>
      <c r="J725" s="2">
        <v>3.894174500000001</v>
      </c>
      <c r="K725" s="15" t="s">
        <v>52</v>
      </c>
      <c r="L725" s="15" t="s">
        <v>50</v>
      </c>
      <c r="M725" s="15" t="s">
        <v>46</v>
      </c>
    </row>
    <row r="726" spans="1:13" ht="13.5" x14ac:dyDescent="0.25">
      <c r="A726" s="4">
        <v>43060</v>
      </c>
      <c r="B726" s="2">
        <v>3.8176999999999999</v>
      </c>
      <c r="C726" s="2">
        <v>38.841107434993845</v>
      </c>
      <c r="D726" s="2">
        <v>5.4032811816026705E-2</v>
      </c>
      <c r="E726" s="2">
        <v>0.12991243496344224</v>
      </c>
      <c r="F726" s="2">
        <v>3.8232599999999999</v>
      </c>
      <c r="G726" s="2">
        <v>3.8878099999999995</v>
      </c>
      <c r="H726" s="2">
        <v>3.92055</v>
      </c>
      <c r="I726" s="2">
        <v>3.9326340000000006</v>
      </c>
      <c r="J726" s="2">
        <v>3.8932320000000011</v>
      </c>
      <c r="K726" s="15" t="s">
        <v>52</v>
      </c>
      <c r="L726" s="15" t="s">
        <v>50</v>
      </c>
      <c r="M726" s="15" t="s">
        <v>46</v>
      </c>
    </row>
    <row r="727" spans="1:13" ht="13.5" x14ac:dyDescent="0.25">
      <c r="A727" s="4">
        <v>43061</v>
      </c>
      <c r="B727" s="2">
        <v>3.8176999999999999</v>
      </c>
      <c r="C727" s="2">
        <v>38.841107434993845</v>
      </c>
      <c r="D727" s="2">
        <v>6.2453193484152347E-2</v>
      </c>
      <c r="E727" s="2">
        <v>0.1465726651944132</v>
      </c>
      <c r="F727" s="2">
        <v>3.8195600000000001</v>
      </c>
      <c r="G727" s="2">
        <v>3.8721299999999998</v>
      </c>
      <c r="H727" s="2">
        <v>3.9154749999999994</v>
      </c>
      <c r="I727" s="2">
        <v>3.9315259999999999</v>
      </c>
      <c r="J727" s="2">
        <v>3.8923330000000003</v>
      </c>
      <c r="K727" s="15" t="s">
        <v>47</v>
      </c>
      <c r="L727" s="15" t="s">
        <v>54</v>
      </c>
      <c r="M727" s="15" t="s">
        <v>49</v>
      </c>
    </row>
    <row r="728" spans="1:13" ht="13.5" x14ac:dyDescent="0.25">
      <c r="A728" s="4">
        <v>43062</v>
      </c>
      <c r="B728" s="2">
        <v>3.9283999999999999</v>
      </c>
      <c r="C728" s="2">
        <v>52.343046507460365</v>
      </c>
      <c r="D728" s="2">
        <v>6.1925535890984484E-2</v>
      </c>
      <c r="E728" s="2">
        <v>0.16022675821088908</v>
      </c>
      <c r="F728" s="2">
        <v>3.8379999999999996</v>
      </c>
      <c r="G728" s="2">
        <v>3.867519999999999</v>
      </c>
      <c r="H728" s="2">
        <v>3.9136299999999999</v>
      </c>
      <c r="I728" s="2">
        <v>3.9309740000000004</v>
      </c>
      <c r="J728" s="2">
        <v>3.8919875000000004</v>
      </c>
      <c r="K728" s="15" t="s">
        <v>47</v>
      </c>
      <c r="L728" s="15" t="s">
        <v>54</v>
      </c>
      <c r="M728" s="15" t="s">
        <v>51</v>
      </c>
    </row>
    <row r="729" spans="1:13" ht="13.5" x14ac:dyDescent="0.25">
      <c r="A729" s="4">
        <v>43063</v>
      </c>
      <c r="B729" s="2">
        <v>3.9283999999999999</v>
      </c>
      <c r="C729" s="2">
        <v>52.343046507460365</v>
      </c>
      <c r="D729" s="2">
        <v>6.1331780957408544E-2</v>
      </c>
      <c r="E729" s="2">
        <v>0.16837279736622324</v>
      </c>
      <c r="F729" s="2">
        <v>3.8601399999999999</v>
      </c>
      <c r="G729" s="2">
        <v>3.8629099999999994</v>
      </c>
      <c r="H729" s="2">
        <v>3.9117849999999996</v>
      </c>
      <c r="I729" s="2">
        <v>3.9302360000000012</v>
      </c>
      <c r="J729" s="2">
        <v>3.891642</v>
      </c>
      <c r="K729" s="15" t="s">
        <v>47</v>
      </c>
      <c r="L729" s="15" t="s">
        <v>48</v>
      </c>
      <c r="M729" s="15" t="s">
        <v>51</v>
      </c>
    </row>
    <row r="730" spans="1:13" ht="13.5" x14ac:dyDescent="0.25">
      <c r="A730" s="4">
        <v>43066</v>
      </c>
      <c r="B730" s="2">
        <v>3.8731</v>
      </c>
      <c r="C730" s="2">
        <v>46.407368291258322</v>
      </c>
      <c r="D730" s="2">
        <v>6.478930309255615E-2</v>
      </c>
      <c r="E730" s="2">
        <v>0.17036693564462768</v>
      </c>
      <c r="F730" s="2">
        <v>3.8730600000000002</v>
      </c>
      <c r="G730" s="2">
        <v>3.8527699999999996</v>
      </c>
      <c r="H730" s="2">
        <v>3.9127099999999992</v>
      </c>
      <c r="I730" s="2">
        <v>3.9302360000000012</v>
      </c>
      <c r="J730" s="2">
        <v>3.8915875</v>
      </c>
      <c r="K730" s="15" t="s">
        <v>47</v>
      </c>
      <c r="L730" s="15" t="s">
        <v>48</v>
      </c>
      <c r="M730" s="15" t="s">
        <v>51</v>
      </c>
    </row>
    <row r="731" spans="1:13" ht="13.5" x14ac:dyDescent="0.25">
      <c r="A731" s="4">
        <v>43067</v>
      </c>
      <c r="B731" s="2">
        <v>3.8731</v>
      </c>
      <c r="C731" s="2">
        <v>46.407368291258322</v>
      </c>
      <c r="D731" s="2">
        <v>5.0884634644679849E-2</v>
      </c>
      <c r="E731" s="2">
        <v>0.16594271527413504</v>
      </c>
      <c r="F731" s="2">
        <v>3.8841399999999999</v>
      </c>
      <c r="G731" s="2">
        <v>3.8536999999999999</v>
      </c>
      <c r="H731" s="2">
        <v>3.9136349999999993</v>
      </c>
      <c r="I731" s="2">
        <v>3.928392000000001</v>
      </c>
      <c r="J731" s="2">
        <v>3.8913145000000005</v>
      </c>
      <c r="K731" s="15" t="s">
        <v>52</v>
      </c>
      <c r="L731" s="15" t="s">
        <v>54</v>
      </c>
      <c r="M731" s="15" t="s">
        <v>53</v>
      </c>
    </row>
    <row r="732" spans="1:13" ht="13.5" x14ac:dyDescent="0.25">
      <c r="A732" s="4">
        <v>43068</v>
      </c>
      <c r="B732" s="2">
        <v>3.8731</v>
      </c>
      <c r="C732" s="2">
        <v>46.407368291258322</v>
      </c>
      <c r="D732" s="2">
        <v>3.5058645010079825E-2</v>
      </c>
      <c r="E732" s="2">
        <v>0.15840628003139284</v>
      </c>
      <c r="F732" s="2">
        <v>3.8952200000000006</v>
      </c>
      <c r="G732" s="2">
        <v>3.8573900000000001</v>
      </c>
      <c r="H732" s="2">
        <v>3.9145599999999989</v>
      </c>
      <c r="I732" s="2">
        <v>3.9265480000000008</v>
      </c>
      <c r="J732" s="2">
        <v>3.8908235000000002</v>
      </c>
      <c r="K732" s="15" t="s">
        <v>52</v>
      </c>
      <c r="L732" s="15" t="s">
        <v>54</v>
      </c>
      <c r="M732" s="15" t="s">
        <v>53</v>
      </c>
    </row>
    <row r="733" spans="1:13" ht="13.5" x14ac:dyDescent="0.25">
      <c r="A733" s="4">
        <v>43069</v>
      </c>
      <c r="B733" s="2">
        <v>3.8176999999999999</v>
      </c>
      <c r="C733" s="2">
        <v>40.640859941126621</v>
      </c>
      <c r="D733" s="2">
        <v>2.5943027546959208E-2</v>
      </c>
      <c r="E733" s="2">
        <v>0.15061986790131845</v>
      </c>
      <c r="F733" s="2">
        <v>3.8730799999999994</v>
      </c>
      <c r="G733" s="2">
        <v>3.85554</v>
      </c>
      <c r="H733" s="2">
        <v>3.9025699999999994</v>
      </c>
      <c r="I733" s="2">
        <v>3.923782000000001</v>
      </c>
      <c r="J733" s="2">
        <v>3.8900554999999999</v>
      </c>
      <c r="K733" s="15" t="s">
        <v>52</v>
      </c>
      <c r="L733" s="15" t="s">
        <v>54</v>
      </c>
      <c r="M733" s="15" t="s">
        <v>46</v>
      </c>
    </row>
    <row r="734" spans="1:13" ht="13.5" x14ac:dyDescent="0.25">
      <c r="A734" s="4">
        <v>43073</v>
      </c>
      <c r="B734" s="2">
        <v>3.7900999999999998</v>
      </c>
      <c r="C734" s="2">
        <v>38.100799372503765</v>
      </c>
      <c r="D734" s="2">
        <v>1.7914631784719859E-2</v>
      </c>
      <c r="E734" s="2">
        <v>0.14163054743409087</v>
      </c>
      <c r="F734" s="2">
        <v>3.8454199999999998</v>
      </c>
      <c r="G734" s="2">
        <v>3.8527800000000005</v>
      </c>
      <c r="H734" s="2">
        <v>3.8891999999999998</v>
      </c>
      <c r="I734" s="2">
        <v>3.9202780000000006</v>
      </c>
      <c r="J734" s="2">
        <v>3.8893239999999998</v>
      </c>
      <c r="K734" s="15" t="s">
        <v>52</v>
      </c>
      <c r="L734" s="15" t="s">
        <v>50</v>
      </c>
      <c r="M734" s="15" t="s">
        <v>46</v>
      </c>
    </row>
    <row r="735" spans="1:13" ht="13.5" x14ac:dyDescent="0.25">
      <c r="A735" s="4">
        <v>43074</v>
      </c>
      <c r="B735" s="2">
        <v>3.8176999999999999</v>
      </c>
      <c r="C735" s="2">
        <v>42.004362388552352</v>
      </c>
      <c r="D735" s="2">
        <v>8.2751236315727894E-3</v>
      </c>
      <c r="E735" s="2">
        <v>0.13190236435853295</v>
      </c>
      <c r="F735" s="2">
        <v>3.8343399999999996</v>
      </c>
      <c r="G735" s="2">
        <v>3.8537000000000008</v>
      </c>
      <c r="H735" s="2">
        <v>3.879515</v>
      </c>
      <c r="I735" s="2">
        <v>3.9186180000000008</v>
      </c>
      <c r="J735" s="2">
        <v>3.8887739999999997</v>
      </c>
      <c r="K735" s="15" t="s">
        <v>52</v>
      </c>
      <c r="L735" s="15" t="s">
        <v>50</v>
      </c>
      <c r="M735" s="15" t="s">
        <v>46</v>
      </c>
    </row>
    <row r="736" spans="1:13" ht="13.5" x14ac:dyDescent="0.25">
      <c r="A736" s="4">
        <v>43075</v>
      </c>
      <c r="B736" s="2">
        <v>3.8454000000000002</v>
      </c>
      <c r="C736" s="2">
        <v>45.705118093944677</v>
      </c>
      <c r="D736" s="2">
        <v>-1.1281151555486701E-4</v>
      </c>
      <c r="E736" s="2">
        <v>0.12222195023816232</v>
      </c>
      <c r="F736" s="2">
        <v>3.8287999999999998</v>
      </c>
      <c r="G736" s="2">
        <v>3.8564699999999994</v>
      </c>
      <c r="H736" s="2">
        <v>3.8721399999999995</v>
      </c>
      <c r="I736" s="2">
        <v>3.9162200000000014</v>
      </c>
      <c r="J736" s="2">
        <v>3.8883624999999995</v>
      </c>
      <c r="K736" s="15" t="s">
        <v>52</v>
      </c>
      <c r="L736" s="15" t="s">
        <v>54</v>
      </c>
      <c r="M736" s="15" t="s">
        <v>46</v>
      </c>
    </row>
    <row r="737" spans="1:13" ht="13.5" x14ac:dyDescent="0.25">
      <c r="A737" s="4">
        <v>43076</v>
      </c>
      <c r="B737" s="2">
        <v>3.8454000000000002</v>
      </c>
      <c r="C737" s="2">
        <v>45.705118093944677</v>
      </c>
      <c r="D737" s="2">
        <v>-6.9989394910474623E-3</v>
      </c>
      <c r="E737" s="2">
        <v>0.11078863363849119</v>
      </c>
      <c r="F737" s="2">
        <v>3.8232599999999999</v>
      </c>
      <c r="G737" s="2">
        <v>3.8592399999999998</v>
      </c>
      <c r="H737" s="2">
        <v>3.865685</v>
      </c>
      <c r="I737" s="2">
        <v>3.9138220000000015</v>
      </c>
      <c r="J737" s="2">
        <v>3.8879510000000006</v>
      </c>
      <c r="K737" s="15" t="s">
        <v>52</v>
      </c>
      <c r="L737" s="15" t="s">
        <v>54</v>
      </c>
      <c r="M737" s="15" t="s">
        <v>46</v>
      </c>
    </row>
    <row r="738" spans="1:13" ht="13.5" x14ac:dyDescent="0.25">
      <c r="A738" s="4">
        <v>43077</v>
      </c>
      <c r="B738" s="2">
        <v>3.8361999999999998</v>
      </c>
      <c r="C738" s="2">
        <v>44.608660850777582</v>
      </c>
      <c r="D738" s="2">
        <v>5.0822871890203736E-3</v>
      </c>
      <c r="E738" s="2">
        <v>0.10083527023846971</v>
      </c>
      <c r="F738" s="2">
        <v>3.8269599999999997</v>
      </c>
      <c r="G738" s="2">
        <v>3.8500199999999993</v>
      </c>
      <c r="H738" s="2">
        <v>3.8587699999999998</v>
      </c>
      <c r="I738" s="2">
        <v>3.9130840000000018</v>
      </c>
      <c r="J738" s="2">
        <v>3.8877119999999992</v>
      </c>
      <c r="K738" s="15" t="s">
        <v>52</v>
      </c>
      <c r="L738" s="15" t="s">
        <v>54</v>
      </c>
      <c r="M738" s="15" t="s">
        <v>53</v>
      </c>
    </row>
    <row r="739" spans="1:13" ht="13.5" x14ac:dyDescent="0.25">
      <c r="A739" s="4">
        <v>43080</v>
      </c>
      <c r="B739" s="2">
        <v>3.8085</v>
      </c>
      <c r="C739" s="2">
        <v>41.389149278831773</v>
      </c>
      <c r="D739" s="2">
        <v>1.7592282027374839E-2</v>
      </c>
      <c r="E739" s="2">
        <v>9.3834679984580838E-2</v>
      </c>
      <c r="F739" s="2">
        <v>3.8306399999999998</v>
      </c>
      <c r="G739" s="2">
        <v>3.8380300000000007</v>
      </c>
      <c r="H739" s="2">
        <v>3.8504700000000001</v>
      </c>
      <c r="I739" s="2">
        <v>3.9095800000000018</v>
      </c>
      <c r="J739" s="2">
        <v>3.8871159999999998</v>
      </c>
      <c r="K739" s="15" t="s">
        <v>52</v>
      </c>
      <c r="L739" s="15" t="s">
        <v>54</v>
      </c>
      <c r="M739" s="15" t="s">
        <v>53</v>
      </c>
    </row>
    <row r="740" spans="1:13" ht="13.5" x14ac:dyDescent="0.25">
      <c r="A740" s="4">
        <v>43081</v>
      </c>
      <c r="B740" s="2">
        <v>3.8085</v>
      </c>
      <c r="C740" s="2">
        <v>41.389149278831773</v>
      </c>
      <c r="D740" s="2">
        <v>2.0051767646856788E-2</v>
      </c>
      <c r="E740" s="2">
        <v>9.0938571807139476E-2</v>
      </c>
      <c r="F740" s="2">
        <v>3.8288000000000002</v>
      </c>
      <c r="G740" s="2">
        <v>3.8315700000000006</v>
      </c>
      <c r="H740" s="2">
        <v>3.8421700000000003</v>
      </c>
      <c r="I740" s="2">
        <v>3.9060760000000023</v>
      </c>
      <c r="J740" s="2">
        <v>3.88652</v>
      </c>
      <c r="K740" s="15" t="s">
        <v>52</v>
      </c>
      <c r="L740" s="15" t="s">
        <v>54</v>
      </c>
      <c r="M740" s="15" t="s">
        <v>46</v>
      </c>
    </row>
    <row r="741" spans="1:13" ht="13.5" x14ac:dyDescent="0.25">
      <c r="A741" s="4">
        <v>43082</v>
      </c>
      <c r="B741" s="2">
        <v>3.8085</v>
      </c>
      <c r="C741" s="2">
        <v>41.389149278831773</v>
      </c>
      <c r="D741" s="2">
        <v>2.2486387233096039E-2</v>
      </c>
      <c r="E741" s="2">
        <v>9.1315180409862404E-2</v>
      </c>
      <c r="F741" s="2">
        <v>3.8214199999999998</v>
      </c>
      <c r="G741" s="2">
        <v>3.82511</v>
      </c>
      <c r="H741" s="2">
        <v>3.8394049999999993</v>
      </c>
      <c r="I741" s="2">
        <v>3.9029400000000023</v>
      </c>
      <c r="J741" s="2">
        <v>3.8859239999999993</v>
      </c>
      <c r="K741" s="15" t="s">
        <v>52</v>
      </c>
      <c r="L741" s="15" t="s">
        <v>54</v>
      </c>
      <c r="M741" s="15" t="s">
        <v>46</v>
      </c>
    </row>
    <row r="742" spans="1:13" ht="13.5" x14ac:dyDescent="0.25">
      <c r="A742" s="4">
        <v>43083</v>
      </c>
      <c r="B742" s="2">
        <v>3.8085</v>
      </c>
      <c r="C742" s="2">
        <v>41.389149278831773</v>
      </c>
      <c r="D742" s="2">
        <v>2.4873779931909201E-2</v>
      </c>
      <c r="E742" s="2">
        <v>9.4270751830300786E-2</v>
      </c>
      <c r="F742" s="2">
        <v>3.8140399999999999</v>
      </c>
      <c r="G742" s="2">
        <v>3.8186500000000003</v>
      </c>
      <c r="H742" s="2">
        <v>3.8380199999999993</v>
      </c>
      <c r="I742" s="2">
        <v>3.8999900000000025</v>
      </c>
      <c r="J742" s="2">
        <v>3.8853279999999999</v>
      </c>
      <c r="K742" s="15" t="s">
        <v>52</v>
      </c>
      <c r="L742" s="15" t="s">
        <v>54</v>
      </c>
      <c r="M742" s="15" t="s">
        <v>46</v>
      </c>
    </row>
    <row r="743" spans="1:13" ht="13.5" x14ac:dyDescent="0.25">
      <c r="A743" s="4">
        <v>43084</v>
      </c>
      <c r="B743" s="2">
        <v>3.8731</v>
      </c>
      <c r="C743" s="2">
        <v>52.208738675815326</v>
      </c>
      <c r="D743" s="2">
        <v>1.388870264543085E-2</v>
      </c>
      <c r="E743" s="2">
        <v>9.8250746909705394E-2</v>
      </c>
      <c r="F743" s="2">
        <v>3.8214199999999998</v>
      </c>
      <c r="G743" s="2">
        <v>3.8241899999999993</v>
      </c>
      <c r="H743" s="2">
        <v>3.8398649999999988</v>
      </c>
      <c r="I743" s="2">
        <v>3.8999900000000021</v>
      </c>
      <c r="J743" s="2">
        <v>3.8850549999999999</v>
      </c>
      <c r="K743" s="15" t="s">
        <v>52</v>
      </c>
      <c r="L743" s="15" t="s">
        <v>54</v>
      </c>
      <c r="M743" s="15" t="s">
        <v>53</v>
      </c>
    </row>
    <row r="744" spans="1:13" ht="13.5" x14ac:dyDescent="0.25">
      <c r="A744" s="4">
        <v>43087</v>
      </c>
      <c r="B744" s="2">
        <v>3.8731</v>
      </c>
      <c r="C744" s="2">
        <v>52.208738675815326</v>
      </c>
      <c r="D744" s="2">
        <v>2.4639192074893401E-4</v>
      </c>
      <c r="E744" s="2">
        <v>0.1020180374249611</v>
      </c>
      <c r="F744" s="2">
        <v>3.8343400000000001</v>
      </c>
      <c r="G744" s="2">
        <v>3.8324899999999991</v>
      </c>
      <c r="H744" s="2">
        <v>3.8426349999999991</v>
      </c>
      <c r="I744" s="2">
        <v>3.8999900000000021</v>
      </c>
      <c r="J744" s="2">
        <v>3.8848694999999998</v>
      </c>
      <c r="K744" s="15" t="s">
        <v>47</v>
      </c>
      <c r="L744" s="15" t="s">
        <v>54</v>
      </c>
      <c r="M744" s="15" t="s">
        <v>51</v>
      </c>
    </row>
    <row r="745" spans="1:13" ht="13.5" x14ac:dyDescent="0.25">
      <c r="A745" s="4">
        <v>43088</v>
      </c>
      <c r="B745" s="2">
        <v>3.7993000000000001</v>
      </c>
      <c r="C745" s="2">
        <v>41.948785917468712</v>
      </c>
      <c r="D745" s="2">
        <v>-1.6778844808764681E-3</v>
      </c>
      <c r="E745" s="2">
        <v>0.10615533483613293</v>
      </c>
      <c r="F745" s="2">
        <v>3.8324999999999996</v>
      </c>
      <c r="G745" s="2">
        <v>3.8306499999999999</v>
      </c>
      <c r="H745" s="2">
        <v>3.8421749999999997</v>
      </c>
      <c r="I745" s="2">
        <v>3.8966700000000016</v>
      </c>
      <c r="J745" s="2">
        <v>3.8843149999999995</v>
      </c>
      <c r="K745" s="15" t="s">
        <v>52</v>
      </c>
      <c r="L745" s="15" t="s">
        <v>50</v>
      </c>
      <c r="M745" s="15" t="s">
        <v>46</v>
      </c>
    </row>
    <row r="746" spans="1:13" ht="13.5" x14ac:dyDescent="0.25">
      <c r="A746" s="4">
        <v>43089</v>
      </c>
      <c r="B746" s="2">
        <v>3.7993000000000001</v>
      </c>
      <c r="C746" s="2">
        <v>41.948785917468719</v>
      </c>
      <c r="D746" s="2">
        <v>1.3048378196267585E-3</v>
      </c>
      <c r="E746" s="2">
        <v>0.10757682306458981</v>
      </c>
      <c r="F746" s="2">
        <v>3.8306600000000004</v>
      </c>
      <c r="G746" s="2">
        <v>3.8260400000000003</v>
      </c>
      <c r="H746" s="2">
        <v>3.8412549999999994</v>
      </c>
      <c r="I746" s="2">
        <v>3.8924280000000007</v>
      </c>
      <c r="J746" s="2">
        <v>3.8837604999999997</v>
      </c>
      <c r="K746" s="15" t="s">
        <v>52</v>
      </c>
      <c r="L746" s="15" t="s">
        <v>50</v>
      </c>
      <c r="M746" s="15" t="s">
        <v>46</v>
      </c>
    </row>
    <row r="747" spans="1:13" ht="13.5" x14ac:dyDescent="0.25">
      <c r="A747" s="4">
        <v>43090</v>
      </c>
      <c r="B747" s="2">
        <v>3.7993000000000001</v>
      </c>
      <c r="C747" s="2">
        <v>41.948785917468712</v>
      </c>
      <c r="D747" s="2">
        <v>4.1522146895980327E-3</v>
      </c>
      <c r="E747" s="2">
        <v>0.11011200114474881</v>
      </c>
      <c r="F747" s="2">
        <v>3.8288200000000003</v>
      </c>
      <c r="G747" s="2">
        <v>3.8214300000000003</v>
      </c>
      <c r="H747" s="2">
        <v>3.8403350000000005</v>
      </c>
      <c r="I747" s="2">
        <v>3.8881860000000001</v>
      </c>
      <c r="J747" s="2">
        <v>3.8832494999999998</v>
      </c>
      <c r="K747" s="15" t="s">
        <v>52</v>
      </c>
      <c r="L747" s="15" t="s">
        <v>50</v>
      </c>
      <c r="M747" s="15" t="s">
        <v>46</v>
      </c>
    </row>
    <row r="748" spans="1:13" ht="13.5" x14ac:dyDescent="0.25">
      <c r="A748" s="4">
        <v>43091</v>
      </c>
      <c r="B748" s="2">
        <v>3.7993000000000001</v>
      </c>
      <c r="C748" s="2">
        <v>41.948785917468712</v>
      </c>
      <c r="D748" s="2">
        <v>5.4457183376999119E-3</v>
      </c>
      <c r="E748" s="2">
        <v>0.11488306210178452</v>
      </c>
      <c r="F748" s="2">
        <v>3.81406</v>
      </c>
      <c r="G748" s="2">
        <v>3.8177399999999997</v>
      </c>
      <c r="H748" s="2">
        <v>3.8338800000000006</v>
      </c>
      <c r="I748" s="2">
        <v>3.8839440000000001</v>
      </c>
      <c r="J748" s="2">
        <v>3.8830439999999999</v>
      </c>
      <c r="K748" s="15" t="s">
        <v>52</v>
      </c>
      <c r="L748" s="15" t="s">
        <v>50</v>
      </c>
      <c r="M748" s="15" t="s">
        <v>46</v>
      </c>
    </row>
    <row r="749" spans="1:13" ht="13.5" x14ac:dyDescent="0.25">
      <c r="A749" s="4">
        <v>43094</v>
      </c>
      <c r="B749" s="2">
        <v>3.7993000000000001</v>
      </c>
      <c r="C749" s="2">
        <v>41.948785917468712</v>
      </c>
      <c r="D749" s="2">
        <v>2.5560620125637534E-3</v>
      </c>
      <c r="E749" s="2">
        <v>0.11764295571301397</v>
      </c>
      <c r="F749" s="2">
        <v>3.7993000000000001</v>
      </c>
      <c r="G749" s="2">
        <v>3.8168199999999999</v>
      </c>
      <c r="H749" s="2">
        <v>3.8274250000000007</v>
      </c>
      <c r="I749" s="2">
        <v>3.879702</v>
      </c>
      <c r="J749" s="2">
        <v>3.8828385000000001</v>
      </c>
      <c r="K749" s="15" t="s">
        <v>52</v>
      </c>
      <c r="L749" s="15" t="s">
        <v>50</v>
      </c>
      <c r="M749" s="15" t="s">
        <v>46</v>
      </c>
    </row>
    <row r="750" spans="1:13" ht="13.5" x14ac:dyDescent="0.25">
      <c r="A750" s="4">
        <v>43095</v>
      </c>
      <c r="B750" s="2">
        <v>3.8637999999999999</v>
      </c>
      <c r="C750" s="2">
        <v>53.51394522065273</v>
      </c>
      <c r="D750" s="2">
        <v>-4.4099771255070586E-3</v>
      </c>
      <c r="E750" s="2">
        <v>0.11663979170858987</v>
      </c>
      <c r="F750" s="2">
        <v>3.8121999999999998</v>
      </c>
      <c r="G750" s="2">
        <v>3.8223499999999992</v>
      </c>
      <c r="H750" s="2">
        <v>3.826960000000001</v>
      </c>
      <c r="I750" s="2">
        <v>3.8791479999999989</v>
      </c>
      <c r="J750" s="2">
        <v>3.8833044999999999</v>
      </c>
      <c r="K750" s="15" t="s">
        <v>47</v>
      </c>
      <c r="L750" s="15" t="s">
        <v>54</v>
      </c>
      <c r="M750" s="15" t="s">
        <v>51</v>
      </c>
    </row>
    <row r="751" spans="1:13" ht="13.5" x14ac:dyDescent="0.25">
      <c r="A751" s="4">
        <v>43096</v>
      </c>
      <c r="B751" s="2">
        <v>3.8637999999999999</v>
      </c>
      <c r="C751" s="2">
        <v>53.51394522065273</v>
      </c>
      <c r="D751" s="2">
        <v>-1.0447643377550886E-2</v>
      </c>
      <c r="E751" s="2">
        <v>0.11399809126220213</v>
      </c>
      <c r="F751" s="2">
        <v>3.8250999999999999</v>
      </c>
      <c r="G751" s="2">
        <v>3.8278799999999995</v>
      </c>
      <c r="H751" s="2">
        <v>3.8264950000000004</v>
      </c>
      <c r="I751" s="2">
        <v>3.8793319999999993</v>
      </c>
      <c r="J751" s="2">
        <v>3.8837704999999998</v>
      </c>
      <c r="K751" s="15" t="s">
        <v>47</v>
      </c>
      <c r="L751" s="15" t="s">
        <v>54</v>
      </c>
      <c r="M751" s="15" t="s">
        <v>51</v>
      </c>
    </row>
    <row r="752" spans="1:13" ht="13.5" x14ac:dyDescent="0.25">
      <c r="A752" s="4">
        <v>43097</v>
      </c>
      <c r="B752" s="2">
        <v>3.8637999999999999</v>
      </c>
      <c r="C752" s="2">
        <v>53.513945220652744</v>
      </c>
      <c r="D752" s="2">
        <v>-1.5689146641943985E-2</v>
      </c>
      <c r="E752" s="2">
        <v>0.11007471217755735</v>
      </c>
      <c r="F752" s="2">
        <v>3.8380000000000001</v>
      </c>
      <c r="G752" s="2">
        <v>3.8334099999999998</v>
      </c>
      <c r="H752" s="2">
        <v>3.8260300000000003</v>
      </c>
      <c r="I752" s="2">
        <v>3.8795159999999989</v>
      </c>
      <c r="J752" s="2">
        <v>3.8847604999999992</v>
      </c>
      <c r="K752" s="15" t="s">
        <v>47</v>
      </c>
      <c r="L752" s="15" t="s">
        <v>54</v>
      </c>
      <c r="M752" s="15" t="s">
        <v>51</v>
      </c>
    </row>
    <row r="753" spans="1:13" ht="13.5" x14ac:dyDescent="0.25">
      <c r="A753" s="4">
        <v>43098</v>
      </c>
      <c r="B753" s="2">
        <v>3.8915000000000002</v>
      </c>
      <c r="C753" s="2">
        <v>58.001858807085519</v>
      </c>
      <c r="D753" s="2">
        <v>-1.2360533568269716E-2</v>
      </c>
      <c r="E753" s="2">
        <v>0.10275760404732528</v>
      </c>
      <c r="F753" s="2">
        <v>3.8564400000000001</v>
      </c>
      <c r="G753" s="2">
        <v>3.8352499999999998</v>
      </c>
      <c r="H753" s="2">
        <v>3.8297199999999996</v>
      </c>
      <c r="I753" s="2">
        <v>3.8782259999999993</v>
      </c>
      <c r="J753" s="2">
        <v>3.8854524999999991</v>
      </c>
      <c r="K753" s="15" t="s">
        <v>47</v>
      </c>
      <c r="L753" s="15" t="s">
        <v>54</v>
      </c>
      <c r="M753" s="15" t="s">
        <v>51</v>
      </c>
    </row>
    <row r="754" spans="1:13" ht="13.5" x14ac:dyDescent="0.25">
      <c r="A754" s="4">
        <v>43102</v>
      </c>
      <c r="B754" s="2">
        <v>3.8546</v>
      </c>
      <c r="C754" s="2">
        <v>50.945810394791181</v>
      </c>
      <c r="D754" s="2">
        <v>-7.0881383274330467E-3</v>
      </c>
      <c r="E754" s="2">
        <v>8.8951516761336016E-2</v>
      </c>
      <c r="F754" s="2">
        <v>3.8675000000000006</v>
      </c>
      <c r="G754" s="2">
        <v>3.8334000000000001</v>
      </c>
      <c r="H754" s="2">
        <v>3.832945</v>
      </c>
      <c r="I754" s="2">
        <v>3.8761979999999987</v>
      </c>
      <c r="J754" s="2">
        <v>3.8857414999999991</v>
      </c>
      <c r="K754" s="15" t="s">
        <v>52</v>
      </c>
      <c r="L754" s="15" t="s">
        <v>54</v>
      </c>
      <c r="M754" s="15" t="s">
        <v>53</v>
      </c>
    </row>
    <row r="755" spans="1:13" ht="13.5" x14ac:dyDescent="0.25">
      <c r="A755" s="4">
        <v>43103</v>
      </c>
      <c r="B755" s="2">
        <v>3.8269000000000002</v>
      </c>
      <c r="C755" s="2">
        <v>46.384108123671787</v>
      </c>
      <c r="D755" s="2">
        <v>-1.1967735921337042E-2</v>
      </c>
      <c r="E755" s="2">
        <v>7.3366555909496492E-2</v>
      </c>
      <c r="F755" s="2">
        <v>3.8601199999999998</v>
      </c>
      <c r="G755" s="2">
        <v>3.8361600000000005</v>
      </c>
      <c r="H755" s="2">
        <v>3.833405</v>
      </c>
      <c r="I755" s="2">
        <v>3.8752739999999988</v>
      </c>
      <c r="J755" s="2">
        <v>3.8863720000000002</v>
      </c>
      <c r="K755" s="15" t="s">
        <v>52</v>
      </c>
      <c r="L755" s="15" t="s">
        <v>54</v>
      </c>
      <c r="M755" s="15" t="s">
        <v>46</v>
      </c>
    </row>
    <row r="756" spans="1:13" ht="13.5" x14ac:dyDescent="0.25">
      <c r="A756" s="4">
        <v>43104</v>
      </c>
      <c r="B756" s="2">
        <v>3.8454000000000002</v>
      </c>
      <c r="C756" s="2">
        <v>49.628125818239731</v>
      </c>
      <c r="D756" s="2">
        <v>-1.733929829922376E-2</v>
      </c>
      <c r="E756" s="2">
        <v>5.8116403748423834E-2</v>
      </c>
      <c r="F756" s="2">
        <v>3.8564400000000001</v>
      </c>
      <c r="G756" s="2">
        <v>3.84077</v>
      </c>
      <c r="H756" s="2">
        <v>3.833405</v>
      </c>
      <c r="I756" s="2">
        <v>3.8728759999999989</v>
      </c>
      <c r="J756" s="2">
        <v>3.8869205000000004</v>
      </c>
      <c r="K756" s="15" t="s">
        <v>47</v>
      </c>
      <c r="L756" s="15" t="s">
        <v>48</v>
      </c>
      <c r="M756" s="15" t="s">
        <v>49</v>
      </c>
    </row>
    <row r="757" spans="1:13" ht="13.5" x14ac:dyDescent="0.25">
      <c r="A757" s="4">
        <v>43105</v>
      </c>
      <c r="B757" s="2">
        <v>3.7993000000000001</v>
      </c>
      <c r="C757" s="2">
        <v>42.695666116856934</v>
      </c>
      <c r="D757" s="2">
        <v>-1.8460729811252019E-2</v>
      </c>
      <c r="E757" s="2">
        <v>4.7308210529612427E-2</v>
      </c>
      <c r="F757" s="2">
        <v>3.84354</v>
      </c>
      <c r="G757" s="2">
        <v>3.8407700000000005</v>
      </c>
      <c r="H757" s="2">
        <v>3.8311000000000002</v>
      </c>
      <c r="I757" s="2">
        <v>3.8704779999999981</v>
      </c>
      <c r="J757" s="2">
        <v>3.8869769999999999</v>
      </c>
      <c r="K757" s="15" t="s">
        <v>52</v>
      </c>
      <c r="L757" s="15" t="s">
        <v>50</v>
      </c>
      <c r="M757" s="15" t="s">
        <v>46</v>
      </c>
    </row>
    <row r="758" spans="1:13" ht="13.5" x14ac:dyDescent="0.25">
      <c r="A758" s="4">
        <v>43108</v>
      </c>
      <c r="B758" s="2">
        <v>3.8454000000000002</v>
      </c>
      <c r="C758" s="2">
        <v>50.188915099087914</v>
      </c>
      <c r="D758" s="2">
        <v>-2.2543780371260258E-2</v>
      </c>
      <c r="E758" s="2">
        <v>3.9254704359518743E-2</v>
      </c>
      <c r="F758" s="2">
        <v>3.8343200000000004</v>
      </c>
      <c r="G758" s="2">
        <v>3.84538</v>
      </c>
      <c r="H758" s="2">
        <v>3.8315599999999996</v>
      </c>
      <c r="I758" s="2">
        <v>3.8680799999999982</v>
      </c>
      <c r="J758" s="2">
        <v>3.8874385</v>
      </c>
      <c r="K758" s="15" t="s">
        <v>52</v>
      </c>
      <c r="L758" s="15" t="s">
        <v>50</v>
      </c>
      <c r="M758" s="15" t="s">
        <v>46</v>
      </c>
    </row>
    <row r="759" spans="1:13" ht="13.5" x14ac:dyDescent="0.25">
      <c r="A759" s="4">
        <v>43109</v>
      </c>
      <c r="B759" s="2">
        <v>3.8269000000000002</v>
      </c>
      <c r="C759" s="2">
        <v>47.504363916571855</v>
      </c>
      <c r="D759" s="2">
        <v>-2.4640828184699259E-2</v>
      </c>
      <c r="E759" s="2">
        <v>3.4173767707259835E-2</v>
      </c>
      <c r="F759" s="2">
        <v>3.8287800000000005</v>
      </c>
      <c r="G759" s="2">
        <v>3.8481399999999999</v>
      </c>
      <c r="H759" s="2">
        <v>3.8324799999999994</v>
      </c>
      <c r="I759" s="2">
        <v>3.8653119999999976</v>
      </c>
      <c r="J759" s="2">
        <v>3.8873710000000004</v>
      </c>
      <c r="K759" s="15" t="s">
        <v>52</v>
      </c>
      <c r="L759" s="15" t="s">
        <v>50</v>
      </c>
      <c r="M759" s="15" t="s">
        <v>46</v>
      </c>
    </row>
    <row r="760" spans="1:13" ht="13.5" x14ac:dyDescent="0.25">
      <c r="A760" s="4">
        <v>43110</v>
      </c>
      <c r="B760" s="2">
        <v>3.7808000000000002</v>
      </c>
      <c r="C760" s="2">
        <v>41.541439522465765</v>
      </c>
      <c r="D760" s="2">
        <v>-1.2979645381157923E-2</v>
      </c>
      <c r="E760" s="2">
        <v>3.0139314001324066E-2</v>
      </c>
      <c r="F760" s="2">
        <v>3.8195600000000001</v>
      </c>
      <c r="G760" s="2">
        <v>3.8398400000000001</v>
      </c>
      <c r="H760" s="2">
        <v>3.831094999999999</v>
      </c>
      <c r="I760" s="2">
        <v>3.8638359999999978</v>
      </c>
      <c r="J760" s="2">
        <v>3.8875530000000005</v>
      </c>
      <c r="K760" s="15" t="s">
        <v>52</v>
      </c>
      <c r="L760" s="15" t="s">
        <v>50</v>
      </c>
      <c r="M760" s="15" t="s">
        <v>46</v>
      </c>
    </row>
    <row r="761" spans="1:13" ht="13.5" x14ac:dyDescent="0.25">
      <c r="A761" s="4">
        <v>43111</v>
      </c>
      <c r="B761" s="2">
        <v>3.7900999999999998</v>
      </c>
      <c r="C761" s="2">
        <v>43.093311239181702</v>
      </c>
      <c r="D761" s="2">
        <v>-3.4384948042385233E-3</v>
      </c>
      <c r="E761" s="2">
        <v>2.5988474954018584E-2</v>
      </c>
      <c r="F761" s="2">
        <v>3.8085</v>
      </c>
      <c r="G761" s="2">
        <v>3.8324699999999998</v>
      </c>
      <c r="H761" s="2">
        <v>3.8301749999999992</v>
      </c>
      <c r="I761" s="2">
        <v>3.8625459999999983</v>
      </c>
      <c r="J761" s="2">
        <v>3.8877380000000006</v>
      </c>
      <c r="K761" s="15" t="s">
        <v>52</v>
      </c>
      <c r="L761" s="15" t="s">
        <v>50</v>
      </c>
      <c r="M761" s="15" t="s">
        <v>46</v>
      </c>
    </row>
    <row r="762" spans="1:13" ht="13.5" x14ac:dyDescent="0.25">
      <c r="A762" s="4">
        <v>43112</v>
      </c>
      <c r="B762" s="2">
        <v>3.7900999999999998</v>
      </c>
      <c r="C762" s="2">
        <v>43.093311239181702</v>
      </c>
      <c r="D762" s="2">
        <v>4.9158367851340756E-3</v>
      </c>
      <c r="E762" s="2">
        <v>2.3319060075960619E-2</v>
      </c>
      <c r="F762" s="2">
        <v>3.8066599999999995</v>
      </c>
      <c r="G762" s="2">
        <v>3.8251000000000004</v>
      </c>
      <c r="H762" s="2">
        <v>3.829254999999999</v>
      </c>
      <c r="I762" s="2">
        <v>3.8612559999999978</v>
      </c>
      <c r="J762" s="2">
        <v>3.8879230000000007</v>
      </c>
      <c r="K762" s="15" t="s">
        <v>52</v>
      </c>
      <c r="L762" s="15" t="s">
        <v>50</v>
      </c>
      <c r="M762" s="15" t="s">
        <v>46</v>
      </c>
    </row>
    <row r="763" spans="1:13" ht="13.5" x14ac:dyDescent="0.25">
      <c r="A763" s="4">
        <v>43115</v>
      </c>
      <c r="B763" s="2">
        <v>3.7900999999999998</v>
      </c>
      <c r="C763" s="2">
        <v>43.093311239181702</v>
      </c>
      <c r="D763" s="2">
        <v>1.6506656841934308E-2</v>
      </c>
      <c r="E763" s="2">
        <v>1.8066213012517891E-2</v>
      </c>
      <c r="F763" s="2">
        <v>3.7955999999999994</v>
      </c>
      <c r="G763" s="2">
        <v>3.8149600000000001</v>
      </c>
      <c r="H763" s="2">
        <v>3.8251049999999993</v>
      </c>
      <c r="I763" s="2">
        <v>3.8559079999999981</v>
      </c>
      <c r="J763" s="2">
        <v>3.8878895000000013</v>
      </c>
      <c r="K763" s="15" t="s">
        <v>52</v>
      </c>
      <c r="L763" s="15" t="s">
        <v>50</v>
      </c>
      <c r="M763" s="15" t="s">
        <v>46</v>
      </c>
    </row>
    <row r="764" spans="1:13" ht="13.5" x14ac:dyDescent="0.25">
      <c r="A764" s="4">
        <v>43116</v>
      </c>
      <c r="B764" s="2">
        <v>3.7900999999999998</v>
      </c>
      <c r="C764" s="2">
        <v>43.093311239181702</v>
      </c>
      <c r="D764" s="2">
        <v>2.0878306096214772E-2</v>
      </c>
      <c r="E764" s="2">
        <v>1.3730985136461642E-2</v>
      </c>
      <c r="F764" s="2">
        <v>3.7882399999999996</v>
      </c>
      <c r="G764" s="2">
        <v>3.8085100000000005</v>
      </c>
      <c r="H764" s="2">
        <v>3.8209549999999992</v>
      </c>
      <c r="I764" s="2">
        <v>3.8505599999999989</v>
      </c>
      <c r="J764" s="2">
        <v>3.8880745000000019</v>
      </c>
      <c r="K764" s="15" t="s">
        <v>52</v>
      </c>
      <c r="L764" s="15" t="s">
        <v>54</v>
      </c>
      <c r="M764" s="15" t="s">
        <v>46</v>
      </c>
    </row>
    <row r="765" spans="1:13" ht="13.5" x14ac:dyDescent="0.25">
      <c r="A765" s="4">
        <v>43117</v>
      </c>
      <c r="B765" s="2">
        <v>3.8176999999999999</v>
      </c>
      <c r="C765" s="2">
        <v>48.545784328571635</v>
      </c>
      <c r="D765" s="2">
        <v>1.8494517835650814E-2</v>
      </c>
      <c r="E765" s="2">
        <v>1.2330969870192728E-2</v>
      </c>
      <c r="F765" s="2">
        <v>3.7956199999999995</v>
      </c>
      <c r="G765" s="2">
        <v>3.8075899999999998</v>
      </c>
      <c r="H765" s="2">
        <v>3.8218749999999999</v>
      </c>
      <c r="I765" s="2">
        <v>3.8466859999999992</v>
      </c>
      <c r="J765" s="2">
        <v>3.8884410000000016</v>
      </c>
      <c r="K765" s="15" t="s">
        <v>47</v>
      </c>
      <c r="L765" s="15" t="s">
        <v>48</v>
      </c>
      <c r="M765" s="15" t="s">
        <v>51</v>
      </c>
    </row>
    <row r="766" spans="1:13" ht="13.5" x14ac:dyDescent="0.25">
      <c r="A766" s="4">
        <v>43118</v>
      </c>
      <c r="B766" s="2">
        <v>3.8176999999999999</v>
      </c>
      <c r="C766" s="2">
        <v>48.545784328571635</v>
      </c>
      <c r="D766" s="2">
        <v>1.9367110875543769E-2</v>
      </c>
      <c r="E766" s="2">
        <v>1.2841616367902072E-2</v>
      </c>
      <c r="F766" s="2">
        <v>3.8011400000000002</v>
      </c>
      <c r="G766" s="2">
        <v>3.8048200000000003</v>
      </c>
      <c r="H766" s="2">
        <v>3.8227950000000002</v>
      </c>
      <c r="I766" s="2">
        <v>3.8431819999999992</v>
      </c>
      <c r="J766" s="2">
        <v>3.8889820000000008</v>
      </c>
      <c r="K766" s="15" t="s">
        <v>47</v>
      </c>
      <c r="L766" s="15" t="s">
        <v>48</v>
      </c>
      <c r="M766" s="15" t="s">
        <v>51</v>
      </c>
    </row>
    <row r="767" spans="1:13" ht="13.5" x14ac:dyDescent="0.25">
      <c r="A767" s="4">
        <v>43119</v>
      </c>
      <c r="B767" s="2">
        <v>3.8269000000000002</v>
      </c>
      <c r="C767" s="2">
        <v>50.383606636866908</v>
      </c>
      <c r="D767" s="2">
        <v>1.2371938916763803E-2</v>
      </c>
      <c r="E767" s="2">
        <v>1.2727979103283917E-2</v>
      </c>
      <c r="F767" s="2">
        <v>3.8085</v>
      </c>
      <c r="G767" s="2">
        <v>3.8075799999999993</v>
      </c>
      <c r="H767" s="2">
        <v>3.8241750000000003</v>
      </c>
      <c r="I767" s="2">
        <v>3.8402299999999996</v>
      </c>
      <c r="J767" s="2">
        <v>3.8893510000000013</v>
      </c>
      <c r="K767" s="15" t="s">
        <v>47</v>
      </c>
      <c r="L767" s="15" t="s">
        <v>48</v>
      </c>
      <c r="M767" s="15" t="s">
        <v>51</v>
      </c>
    </row>
    <row r="768" spans="1:13" ht="13.5" x14ac:dyDescent="0.25">
      <c r="A768" s="4">
        <v>43122</v>
      </c>
      <c r="B768" s="2">
        <v>3.8176999999999999</v>
      </c>
      <c r="C768" s="2">
        <v>48.517379188047514</v>
      </c>
      <c r="D768" s="2">
        <v>1.4209659588184653E-2</v>
      </c>
      <c r="E768" s="2">
        <v>7.2679205129514927E-3</v>
      </c>
      <c r="F768" s="2">
        <v>3.8140200000000002</v>
      </c>
      <c r="G768" s="2">
        <v>3.8048099999999998</v>
      </c>
      <c r="H768" s="2">
        <v>3.8250950000000001</v>
      </c>
      <c r="I768" s="2">
        <v>3.8370939999999996</v>
      </c>
      <c r="J768" s="2">
        <v>3.8896740000000012</v>
      </c>
      <c r="K768" s="15" t="s">
        <v>47</v>
      </c>
      <c r="L768" s="15" t="s">
        <v>48</v>
      </c>
      <c r="M768" s="15" t="s">
        <v>51</v>
      </c>
    </row>
    <row r="769" spans="1:13" ht="13.5" x14ac:dyDescent="0.25">
      <c r="A769" s="4">
        <v>43123</v>
      </c>
      <c r="B769" s="2">
        <v>3.8176999999999999</v>
      </c>
      <c r="C769" s="2">
        <v>48.517379188047514</v>
      </c>
      <c r="D769" s="2">
        <v>1.2957051457950453E-2</v>
      </c>
      <c r="E769" s="2">
        <v>5.0540622459797728E-4</v>
      </c>
      <c r="F769" s="2">
        <v>3.8195399999999999</v>
      </c>
      <c r="G769" s="2">
        <v>3.80389</v>
      </c>
      <c r="H769" s="2">
        <v>3.8260150000000004</v>
      </c>
      <c r="I769" s="2">
        <v>3.8339579999999995</v>
      </c>
      <c r="J769" s="2">
        <v>3.8901280000000007</v>
      </c>
      <c r="K769" s="15" t="s">
        <v>47</v>
      </c>
      <c r="L769" s="15" t="s">
        <v>48</v>
      </c>
      <c r="M769" s="15" t="s">
        <v>51</v>
      </c>
    </row>
    <row r="770" spans="1:13" ht="13.5" x14ac:dyDescent="0.25">
      <c r="A770" s="4">
        <v>43124</v>
      </c>
      <c r="B770" s="2">
        <v>3.8176999999999999</v>
      </c>
      <c r="C770" s="2">
        <v>48.517379188047506</v>
      </c>
      <c r="D770" s="2">
        <v>4.8405402281890275E-3</v>
      </c>
      <c r="E770" s="2">
        <v>-5.9451830370849243E-3</v>
      </c>
      <c r="F770" s="2">
        <v>3.8195399999999999</v>
      </c>
      <c r="G770" s="2">
        <v>3.8075799999999993</v>
      </c>
      <c r="H770" s="2">
        <v>3.8237100000000011</v>
      </c>
      <c r="I770" s="2">
        <v>3.8308219999999995</v>
      </c>
      <c r="J770" s="2">
        <v>3.8905380000000003</v>
      </c>
      <c r="K770" s="15" t="s">
        <v>47</v>
      </c>
      <c r="L770" s="15" t="s">
        <v>54</v>
      </c>
      <c r="M770" s="15" t="s">
        <v>54</v>
      </c>
    </row>
    <row r="771" spans="1:13" ht="13.5" x14ac:dyDescent="0.25">
      <c r="A771" s="4">
        <v>43125</v>
      </c>
      <c r="B771" s="2">
        <v>3.8085</v>
      </c>
      <c r="C771" s="2">
        <v>46.372089072621954</v>
      </c>
      <c r="D771" s="2">
        <v>1.1802527349669134E-4</v>
      </c>
      <c r="E771" s="2">
        <v>-1.2589303652864203E-2</v>
      </c>
      <c r="F771" s="2">
        <v>3.8176999999999999</v>
      </c>
      <c r="G771" s="2">
        <v>3.8094200000000003</v>
      </c>
      <c r="H771" s="2">
        <v>3.8209450000000005</v>
      </c>
      <c r="I771" s="2">
        <v>3.8297159999999995</v>
      </c>
      <c r="J771" s="2">
        <v>3.8909020000000005</v>
      </c>
      <c r="K771" s="15" t="s">
        <v>47</v>
      </c>
      <c r="L771" s="15" t="s">
        <v>54</v>
      </c>
      <c r="M771" s="15" t="s">
        <v>49</v>
      </c>
    </row>
    <row r="772" spans="1:13" ht="13.5" x14ac:dyDescent="0.25">
      <c r="A772" s="4">
        <v>43126</v>
      </c>
      <c r="B772" s="2">
        <v>3.7993000000000001</v>
      </c>
      <c r="C772" s="2">
        <v>44.264300769289086</v>
      </c>
      <c r="D772" s="2">
        <v>-3.1115009761739643E-3</v>
      </c>
      <c r="E772" s="2">
        <v>-1.9091696734878694E-2</v>
      </c>
      <c r="F772" s="2">
        <v>3.8121800000000001</v>
      </c>
      <c r="G772" s="2">
        <v>3.8103400000000001</v>
      </c>
      <c r="H772" s="2">
        <v>3.8177200000000004</v>
      </c>
      <c r="I772" s="2">
        <v>3.8289779999999989</v>
      </c>
      <c r="J772" s="2">
        <v>3.8912200000000006</v>
      </c>
      <c r="K772" s="15" t="s">
        <v>52</v>
      </c>
      <c r="L772" s="15" t="s">
        <v>50</v>
      </c>
      <c r="M772" s="15" t="s">
        <v>46</v>
      </c>
    </row>
    <row r="773" spans="1:13" ht="13.5" x14ac:dyDescent="0.25">
      <c r="A773" s="4">
        <v>43129</v>
      </c>
      <c r="B773" s="2">
        <v>3.8176999999999999</v>
      </c>
      <c r="C773" s="2">
        <v>49.234290257005448</v>
      </c>
      <c r="D773" s="2">
        <v>-7.0741041521134029E-3</v>
      </c>
      <c r="E773" s="2">
        <v>-2.2032558627362725E-2</v>
      </c>
      <c r="F773" s="2">
        <v>3.8121800000000001</v>
      </c>
      <c r="G773" s="2">
        <v>3.8130999999999999</v>
      </c>
      <c r="H773" s="2">
        <v>3.8140300000000003</v>
      </c>
      <c r="I773" s="2">
        <v>3.8286079999999991</v>
      </c>
      <c r="J773" s="2">
        <v>3.8916300000000006</v>
      </c>
      <c r="K773" s="15" t="s">
        <v>52</v>
      </c>
      <c r="L773" s="15" t="s">
        <v>50</v>
      </c>
      <c r="M773" s="15" t="s">
        <v>54</v>
      </c>
    </row>
    <row r="774" spans="1:13" ht="13.5" x14ac:dyDescent="0.25">
      <c r="A774" s="4">
        <v>43130</v>
      </c>
      <c r="B774" s="2">
        <v>3.7532000000000001</v>
      </c>
      <c r="C774" s="2">
        <v>36.834734302639134</v>
      </c>
      <c r="D774" s="2">
        <v>-5.6348433452044766E-3</v>
      </c>
      <c r="E774" s="2">
        <v>-2.2206255940301633E-2</v>
      </c>
      <c r="F774" s="2">
        <v>3.7992800000000004</v>
      </c>
      <c r="G774" s="2">
        <v>3.8094099999999997</v>
      </c>
      <c r="H774" s="2">
        <v>3.8089600000000012</v>
      </c>
      <c r="I774" s="2">
        <v>3.8273179999999991</v>
      </c>
      <c r="J774" s="2">
        <v>3.8917175000000004</v>
      </c>
      <c r="K774" s="15" t="s">
        <v>52</v>
      </c>
      <c r="L774" s="15" t="s">
        <v>50</v>
      </c>
      <c r="M774" s="15" t="s">
        <v>46</v>
      </c>
    </row>
    <row r="775" spans="1:13" ht="13.5" x14ac:dyDescent="0.25">
      <c r="A775" s="4">
        <v>43131</v>
      </c>
      <c r="B775" s="2">
        <v>3.7808000000000002</v>
      </c>
      <c r="C775" s="2">
        <v>43.403205995019775</v>
      </c>
      <c r="D775" s="2">
        <v>-1.8207803956862278E-3</v>
      </c>
      <c r="E775" s="2">
        <v>-2.4027425495946331E-2</v>
      </c>
      <c r="F775" s="2">
        <v>3.7918999999999996</v>
      </c>
      <c r="G775" s="2">
        <v>3.8057199999999995</v>
      </c>
      <c r="H775" s="2">
        <v>3.8066550000000006</v>
      </c>
      <c r="I775" s="2">
        <v>3.8267639999999994</v>
      </c>
      <c r="J775" s="2">
        <v>3.8914195000000005</v>
      </c>
      <c r="K775" s="15" t="s">
        <v>52</v>
      </c>
      <c r="L775" s="15" t="s">
        <v>54</v>
      </c>
      <c r="M775" s="15" t="s">
        <v>46</v>
      </c>
    </row>
    <row r="776" spans="1:13" ht="13.5" x14ac:dyDescent="0.25">
      <c r="A776" s="4">
        <v>43132</v>
      </c>
      <c r="B776" s="2">
        <v>3.7715999999999998</v>
      </c>
      <c r="C776" s="2">
        <v>41.841300999804922</v>
      </c>
      <c r="D776" s="2">
        <v>2.290189498046491E-3</v>
      </c>
      <c r="E776" s="2">
        <v>-2.8394784319894971E-2</v>
      </c>
      <c r="F776" s="2">
        <v>3.7845199999999997</v>
      </c>
      <c r="G776" s="2">
        <v>3.80111</v>
      </c>
      <c r="H776" s="2">
        <v>3.8029650000000013</v>
      </c>
      <c r="I776" s="2">
        <v>3.8258419999999997</v>
      </c>
      <c r="J776" s="2">
        <v>3.8915120000000005</v>
      </c>
      <c r="K776" s="15" t="s">
        <v>52</v>
      </c>
      <c r="L776" s="15" t="s">
        <v>50</v>
      </c>
      <c r="M776" s="15" t="s">
        <v>46</v>
      </c>
    </row>
    <row r="777" spans="1:13" ht="13.5" x14ac:dyDescent="0.25">
      <c r="A777" s="4">
        <v>43133</v>
      </c>
      <c r="B777" s="2">
        <v>3.7715999999999998</v>
      </c>
      <c r="C777" s="2">
        <v>41.841300999804922</v>
      </c>
      <c r="D777" s="2">
        <v>7.4256765715063899E-3</v>
      </c>
      <c r="E777" s="2">
        <v>-3.5420508982049556E-2</v>
      </c>
      <c r="F777" s="2">
        <v>3.7789799999999998</v>
      </c>
      <c r="G777" s="2">
        <v>3.7955799999999997</v>
      </c>
      <c r="H777" s="2">
        <v>3.8015800000000013</v>
      </c>
      <c r="I777" s="2">
        <v>3.8249199999999997</v>
      </c>
      <c r="J777" s="2">
        <v>3.891604500000001</v>
      </c>
      <c r="K777" s="15" t="s">
        <v>52</v>
      </c>
      <c r="L777" s="15" t="s">
        <v>54</v>
      </c>
      <c r="M777" s="15" t="s">
        <v>46</v>
      </c>
    </row>
    <row r="778" spans="1:13" ht="13.5" x14ac:dyDescent="0.25">
      <c r="A778" s="4">
        <v>43136</v>
      </c>
      <c r="B778" s="2">
        <v>3.7439</v>
      </c>
      <c r="C778" s="2">
        <v>37.170489004470106</v>
      </c>
      <c r="D778" s="2">
        <v>1.2631249901749353E-2</v>
      </c>
      <c r="E778" s="2">
        <v>-4.441555200157174E-2</v>
      </c>
      <c r="F778" s="2">
        <v>3.7642200000000003</v>
      </c>
      <c r="G778" s="2">
        <v>3.7882000000000007</v>
      </c>
      <c r="H778" s="2">
        <v>3.7965050000000011</v>
      </c>
      <c r="I778" s="2">
        <v>3.8212299999999999</v>
      </c>
      <c r="J778" s="2">
        <v>3.8915585000000008</v>
      </c>
      <c r="K778" s="15" t="s">
        <v>52</v>
      </c>
      <c r="L778" s="15" t="s">
        <v>50</v>
      </c>
      <c r="M778" s="15" t="s">
        <v>46</v>
      </c>
    </row>
    <row r="779" spans="1:13" ht="13.5" x14ac:dyDescent="0.25">
      <c r="A779" s="4">
        <v>43137</v>
      </c>
      <c r="B779" s="2">
        <v>3.8731</v>
      </c>
      <c r="C779" s="2">
        <v>59.743538477147851</v>
      </c>
      <c r="D779" s="2">
        <v>7.8363999479313939E-3</v>
      </c>
      <c r="E779" s="2">
        <v>-5.7661902159157813E-2</v>
      </c>
      <c r="F779" s="2">
        <v>3.7881999999999998</v>
      </c>
      <c r="G779" s="2">
        <v>3.7937400000000006</v>
      </c>
      <c r="H779" s="2">
        <v>3.7988150000000003</v>
      </c>
      <c r="I779" s="2">
        <v>3.8201239999999994</v>
      </c>
      <c r="J779" s="2">
        <v>3.8922455000000014</v>
      </c>
      <c r="K779" s="15" t="s">
        <v>52</v>
      </c>
      <c r="L779" s="15" t="s">
        <v>54</v>
      </c>
      <c r="M779" s="15" t="s">
        <v>53</v>
      </c>
    </row>
    <row r="780" spans="1:13" ht="13.5" x14ac:dyDescent="0.25">
      <c r="A780" s="4">
        <v>43138</v>
      </c>
      <c r="B780" s="2">
        <v>3.8731</v>
      </c>
      <c r="C780" s="2">
        <v>59.743538477147851</v>
      </c>
      <c r="D780" s="2">
        <v>3.3591083892652307E-3</v>
      </c>
      <c r="E780" s="2">
        <v>-7.9379549199214361E-2</v>
      </c>
      <c r="F780" s="2">
        <v>3.8066599999999999</v>
      </c>
      <c r="G780" s="2">
        <v>3.7992799999999995</v>
      </c>
      <c r="H780" s="2">
        <v>3.8034299999999996</v>
      </c>
      <c r="I780" s="2">
        <v>3.8201239999999994</v>
      </c>
      <c r="J780" s="2">
        <v>3.892932500000001</v>
      </c>
      <c r="K780" s="15" t="s">
        <v>52</v>
      </c>
      <c r="L780" s="15" t="s">
        <v>50</v>
      </c>
      <c r="M780" s="15" t="s">
        <v>53</v>
      </c>
    </row>
    <row r="781" spans="1:13" ht="13.5" x14ac:dyDescent="0.25">
      <c r="A781" s="4">
        <v>43139</v>
      </c>
      <c r="B781" s="2">
        <v>3.8731</v>
      </c>
      <c r="C781" s="2">
        <v>59.743538477147851</v>
      </c>
      <c r="D781" s="2">
        <v>-2.2337452067180408E-3</v>
      </c>
      <c r="E781" s="2">
        <v>-0.10850624743370703</v>
      </c>
      <c r="F781" s="2">
        <v>3.8269600000000006</v>
      </c>
      <c r="G781" s="2">
        <v>3.8057400000000001</v>
      </c>
      <c r="H781" s="2">
        <v>3.8075799999999993</v>
      </c>
      <c r="I781" s="2">
        <v>3.820123999999999</v>
      </c>
      <c r="J781" s="2">
        <v>3.8936195000000016</v>
      </c>
      <c r="K781" s="15" t="s">
        <v>52</v>
      </c>
      <c r="L781" s="15" t="s">
        <v>50</v>
      </c>
      <c r="M781" s="15" t="s">
        <v>53</v>
      </c>
    </row>
    <row r="782" spans="1:13" ht="13.5" x14ac:dyDescent="0.25">
      <c r="A782" s="4">
        <v>43140</v>
      </c>
      <c r="B782" s="2">
        <v>3.9007000000000001</v>
      </c>
      <c r="C782" s="2">
        <v>63.264883605854472</v>
      </c>
      <c r="D782" s="2">
        <v>-1.0786166169876044E-2</v>
      </c>
      <c r="E782" s="2">
        <v>-0.14612085170043421</v>
      </c>
      <c r="F782" s="2">
        <v>3.8527800000000001</v>
      </c>
      <c r="G782" s="2">
        <v>3.8158799999999999</v>
      </c>
      <c r="H782" s="2">
        <v>3.8131099999999991</v>
      </c>
      <c r="I782" s="2">
        <v>3.8206759999999993</v>
      </c>
      <c r="J782" s="2">
        <v>3.8943575000000017</v>
      </c>
      <c r="K782" s="15" t="s">
        <v>52</v>
      </c>
      <c r="L782" s="15" t="s">
        <v>50</v>
      </c>
      <c r="M782" s="15" t="s">
        <v>53</v>
      </c>
    </row>
    <row r="783" spans="1:13" ht="13.5" x14ac:dyDescent="0.25">
      <c r="A783" s="4">
        <v>43143</v>
      </c>
      <c r="B783" s="2">
        <v>3.8085</v>
      </c>
      <c r="C783" s="2">
        <v>48.121612748889497</v>
      </c>
      <c r="D783" s="2">
        <v>-8.8590183071666218E-3</v>
      </c>
      <c r="E783" s="2">
        <v>-0.190283415873781</v>
      </c>
      <c r="F783" s="2">
        <v>3.8656999999999995</v>
      </c>
      <c r="G783" s="2">
        <v>3.8149600000000006</v>
      </c>
      <c r="H783" s="2">
        <v>3.8140299999999998</v>
      </c>
      <c r="I783" s="2">
        <v>3.8204919999999993</v>
      </c>
      <c r="J783" s="2">
        <v>3.8945905000000014</v>
      </c>
      <c r="K783" s="15" t="s">
        <v>47</v>
      </c>
      <c r="L783" s="15" t="s">
        <v>48</v>
      </c>
      <c r="M783" s="15" t="s">
        <v>51</v>
      </c>
    </row>
    <row r="784" spans="1:13" ht="13.5" x14ac:dyDescent="0.25">
      <c r="A784" s="4">
        <v>43144</v>
      </c>
      <c r="B784" s="2">
        <v>3.8361999999999998</v>
      </c>
      <c r="C784" s="2">
        <v>51.850524209800334</v>
      </c>
      <c r="D784" s="2">
        <v>-1.9118272622056232E-2</v>
      </c>
      <c r="E784" s="2">
        <v>-0.23795519163108136</v>
      </c>
      <c r="F784" s="2">
        <v>3.8583200000000004</v>
      </c>
      <c r="G784" s="2">
        <v>3.8232599999999999</v>
      </c>
      <c r="H784" s="2">
        <v>3.8163349999999996</v>
      </c>
      <c r="I784" s="2">
        <v>3.821413999999999</v>
      </c>
      <c r="J784" s="2">
        <v>3.8949620000000014</v>
      </c>
      <c r="K784" s="15" t="s">
        <v>52</v>
      </c>
      <c r="L784" s="15" t="s">
        <v>54</v>
      </c>
      <c r="M784" s="15" t="s">
        <v>46</v>
      </c>
    </row>
    <row r="785" spans="1:13" ht="13.5" x14ac:dyDescent="0.25">
      <c r="A785" s="4">
        <v>43145</v>
      </c>
      <c r="B785" s="2">
        <v>3.7624</v>
      </c>
      <c r="C785" s="2">
        <v>42.985517974079073</v>
      </c>
      <c r="D785" s="2">
        <v>-1.8171326314667446E-2</v>
      </c>
      <c r="E785" s="2">
        <v>-0.28790759907279945</v>
      </c>
      <c r="F785" s="2">
        <v>3.8361800000000001</v>
      </c>
      <c r="G785" s="2">
        <v>3.8214199999999998</v>
      </c>
      <c r="H785" s="2">
        <v>3.8135699999999995</v>
      </c>
      <c r="I785" s="2">
        <v>3.8203079999999994</v>
      </c>
      <c r="J785" s="2">
        <v>3.8949645000000017</v>
      </c>
      <c r="K785" s="15" t="s">
        <v>52</v>
      </c>
      <c r="L785" s="15" t="s">
        <v>54</v>
      </c>
      <c r="M785" s="15" t="s">
        <v>46</v>
      </c>
    </row>
    <row r="786" spans="1:13" ht="13.5" x14ac:dyDescent="0.25">
      <c r="A786" s="4">
        <v>43146</v>
      </c>
      <c r="B786" s="2">
        <v>3.7624</v>
      </c>
      <c r="C786" s="2">
        <v>42.985517974079066</v>
      </c>
      <c r="D786" s="2">
        <v>-1.8428034178512132E-2</v>
      </c>
      <c r="E786" s="2">
        <v>-0.33647051533043204</v>
      </c>
      <c r="F786" s="2">
        <v>3.8140399999999999</v>
      </c>
      <c r="G786" s="2">
        <v>3.8205</v>
      </c>
      <c r="H786" s="2">
        <v>3.8108050000000007</v>
      </c>
      <c r="I786" s="2">
        <v>3.8186479999999996</v>
      </c>
      <c r="J786" s="2">
        <v>3.8947925000000017</v>
      </c>
      <c r="K786" s="15" t="s">
        <v>52</v>
      </c>
      <c r="L786" s="15" t="s">
        <v>54</v>
      </c>
      <c r="M786" s="15" t="s">
        <v>46</v>
      </c>
    </row>
    <row r="787" spans="1:13" ht="13.5" x14ac:dyDescent="0.25">
      <c r="A787" s="4">
        <v>43147</v>
      </c>
      <c r="B787" s="2">
        <v>3.7808000000000002</v>
      </c>
      <c r="C787" s="2">
        <v>45.671389998049612</v>
      </c>
      <c r="D787" s="2">
        <v>-1.9677272143877378E-2</v>
      </c>
      <c r="E787" s="2">
        <v>-0.37968749958833942</v>
      </c>
      <c r="F787" s="2">
        <v>3.7900599999999995</v>
      </c>
      <c r="G787" s="2">
        <v>3.8214199999999998</v>
      </c>
      <c r="H787" s="2">
        <v>3.8085</v>
      </c>
      <c r="I787" s="2">
        <v>3.8173559999999997</v>
      </c>
      <c r="J787" s="2">
        <v>3.8947125000000011</v>
      </c>
      <c r="K787" s="15" t="s">
        <v>52</v>
      </c>
      <c r="L787" s="15" t="s">
        <v>54</v>
      </c>
      <c r="M787" s="15" t="s">
        <v>46</v>
      </c>
    </row>
    <row r="788" spans="1:13" ht="13.5" x14ac:dyDescent="0.25">
      <c r="A788" s="4">
        <v>43150</v>
      </c>
      <c r="B788" s="2">
        <v>3.7624</v>
      </c>
      <c r="C788" s="2">
        <v>43.466246024756167</v>
      </c>
      <c r="D788" s="2">
        <v>-2.3435196223364319E-2</v>
      </c>
      <c r="E788" s="2">
        <v>-0.41323198370392289</v>
      </c>
      <c r="F788" s="2">
        <v>3.78084</v>
      </c>
      <c r="G788" s="2">
        <v>3.8232699999999995</v>
      </c>
      <c r="H788" s="2">
        <v>3.8057350000000008</v>
      </c>
      <c r="I788" s="2">
        <v>3.8158799999999995</v>
      </c>
      <c r="J788" s="2">
        <v>3.8945405000000006</v>
      </c>
      <c r="K788" s="15" t="s">
        <v>52</v>
      </c>
      <c r="L788" s="15" t="s">
        <v>54</v>
      </c>
      <c r="M788" s="15" t="s">
        <v>46</v>
      </c>
    </row>
    <row r="789" spans="1:13" ht="13.5" x14ac:dyDescent="0.25">
      <c r="A789" s="4">
        <v>43151</v>
      </c>
      <c r="B789" s="2">
        <v>3.7900999999999998</v>
      </c>
      <c r="C789" s="2">
        <v>47.570332063233877</v>
      </c>
      <c r="D789" s="2">
        <v>-8.4981259583085667E-3</v>
      </c>
      <c r="E789" s="2">
        <v>-0.43588258142064262</v>
      </c>
      <c r="F789" s="2">
        <v>3.77162</v>
      </c>
      <c r="G789" s="2">
        <v>3.8149700000000002</v>
      </c>
      <c r="H789" s="2">
        <v>3.8043550000000002</v>
      </c>
      <c r="I789" s="2">
        <v>3.815512</v>
      </c>
      <c r="J789" s="2">
        <v>3.8945070000000004</v>
      </c>
      <c r="K789" s="15" t="s">
        <v>52</v>
      </c>
      <c r="L789" s="15" t="s">
        <v>50</v>
      </c>
      <c r="M789" s="15" t="s">
        <v>46</v>
      </c>
    </row>
    <row r="790" spans="1:13" ht="13.5" x14ac:dyDescent="0.25">
      <c r="A790" s="4">
        <v>43152</v>
      </c>
      <c r="B790" s="2">
        <v>3.7439</v>
      </c>
      <c r="C790" s="2">
        <v>42.082989134879597</v>
      </c>
      <c r="D790" s="2">
        <v>7.669642778795005E-3</v>
      </c>
      <c r="E790" s="2">
        <v>-0.44751855785282058</v>
      </c>
      <c r="F790" s="2">
        <v>3.7679200000000002</v>
      </c>
      <c r="G790" s="2">
        <v>3.8020499999999999</v>
      </c>
      <c r="H790" s="2">
        <v>3.8006649999999995</v>
      </c>
      <c r="I790" s="2">
        <v>3.8142199999999997</v>
      </c>
      <c r="J790" s="2">
        <v>3.8942425000000007</v>
      </c>
      <c r="K790" s="15" t="s">
        <v>52</v>
      </c>
      <c r="L790" s="15" t="s">
        <v>50</v>
      </c>
      <c r="M790" s="15" t="s">
        <v>46</v>
      </c>
    </row>
    <row r="791" spans="1:13" ht="13.5" x14ac:dyDescent="0.25">
      <c r="A791" s="4">
        <v>43153</v>
      </c>
      <c r="B791" s="2">
        <v>3.7532000000000001</v>
      </c>
      <c r="C791" s="2">
        <v>43.495953236326436</v>
      </c>
      <c r="D791" s="2">
        <v>2.103277050411867E-2</v>
      </c>
      <c r="E791" s="2">
        <v>-0.4496977437002877</v>
      </c>
      <c r="F791" s="2">
        <v>3.7660800000000001</v>
      </c>
      <c r="G791" s="2">
        <v>3.7900599999999995</v>
      </c>
      <c r="H791" s="2">
        <v>3.7978999999999998</v>
      </c>
      <c r="I791" s="2">
        <v>3.8131140000000001</v>
      </c>
      <c r="J791" s="2">
        <v>3.8942865000000011</v>
      </c>
      <c r="K791" s="15" t="s">
        <v>47</v>
      </c>
      <c r="L791" s="15" t="s">
        <v>54</v>
      </c>
      <c r="M791" s="15" t="s">
        <v>49</v>
      </c>
    </row>
    <row r="792" spans="1:13" ht="13.5" x14ac:dyDescent="0.25">
      <c r="A792" s="4">
        <v>43154</v>
      </c>
      <c r="B792" s="2">
        <v>3.7900999999999998</v>
      </c>
      <c r="C792" s="2">
        <v>48.830129998843006</v>
      </c>
      <c r="D792" s="2">
        <v>3.4141970055251214E-2</v>
      </c>
      <c r="E792" s="2">
        <v>-0.43553405449593147</v>
      </c>
      <c r="F792" s="2">
        <v>3.7679400000000003</v>
      </c>
      <c r="G792" s="2">
        <v>3.7789999999999999</v>
      </c>
      <c r="H792" s="2">
        <v>3.7974399999999995</v>
      </c>
      <c r="I792" s="2">
        <v>3.8127459999999997</v>
      </c>
      <c r="J792" s="2">
        <v>3.8942530000000017</v>
      </c>
      <c r="K792" s="15" t="s">
        <v>47</v>
      </c>
      <c r="L792" s="15" t="s">
        <v>48</v>
      </c>
      <c r="M792" s="15" t="s">
        <v>51</v>
      </c>
    </row>
    <row r="793" spans="1:13" ht="13.5" x14ac:dyDescent="0.25">
      <c r="A793" s="4">
        <v>43157</v>
      </c>
      <c r="B793" s="2">
        <v>3.8361999999999998</v>
      </c>
      <c r="C793" s="2">
        <v>54.596899632253297</v>
      </c>
      <c r="D793" s="2">
        <v>2.768459682545199E-2</v>
      </c>
      <c r="E793" s="2">
        <v>-0.41663176736098329</v>
      </c>
      <c r="F793" s="2">
        <v>3.7826999999999997</v>
      </c>
      <c r="G793" s="2">
        <v>3.7817699999999994</v>
      </c>
      <c r="H793" s="2">
        <v>3.7983650000000004</v>
      </c>
      <c r="I793" s="2">
        <v>3.8120079999999996</v>
      </c>
      <c r="J793" s="2">
        <v>3.894537500000002</v>
      </c>
      <c r="K793" s="15" t="s">
        <v>47</v>
      </c>
      <c r="L793" s="15" t="s">
        <v>48</v>
      </c>
      <c r="M793" s="15" t="s">
        <v>51</v>
      </c>
    </row>
    <row r="794" spans="1:13" ht="13.5" x14ac:dyDescent="0.25">
      <c r="A794" s="4">
        <v>43158</v>
      </c>
      <c r="B794" s="2">
        <v>3.8546</v>
      </c>
      <c r="C794" s="2">
        <v>56.694685093902159</v>
      </c>
      <c r="D794" s="2">
        <v>2.4892813277028303E-2</v>
      </c>
      <c r="E794" s="2">
        <v>-0.39678362588034866</v>
      </c>
      <c r="F794" s="2">
        <v>3.7955999999999994</v>
      </c>
      <c r="G794" s="2">
        <v>3.7836099999999995</v>
      </c>
      <c r="H794" s="2">
        <v>3.8034350000000003</v>
      </c>
      <c r="I794" s="2">
        <v>3.8116380000000003</v>
      </c>
      <c r="J794" s="2">
        <v>3.8950450000000023</v>
      </c>
      <c r="K794" s="15" t="s">
        <v>47</v>
      </c>
      <c r="L794" s="15" t="s">
        <v>48</v>
      </c>
      <c r="M794" s="15" t="s">
        <v>51</v>
      </c>
    </row>
    <row r="795" spans="1:13" ht="13.5" x14ac:dyDescent="0.25">
      <c r="A795" s="4">
        <v>43159</v>
      </c>
      <c r="B795" s="2">
        <v>3.8361999999999998</v>
      </c>
      <c r="C795" s="2">
        <v>54.007401344842791</v>
      </c>
      <c r="D795" s="2">
        <v>1.2221269889778785E-2</v>
      </c>
      <c r="E795" s="2">
        <v>-0.37352719649797156</v>
      </c>
      <c r="F795" s="2">
        <v>3.81406</v>
      </c>
      <c r="G795" s="2">
        <v>3.7909899999999994</v>
      </c>
      <c r="H795" s="2">
        <v>3.8062050000000007</v>
      </c>
      <c r="I795" s="2">
        <v>3.8123760000000004</v>
      </c>
      <c r="J795" s="2">
        <v>3.895198500000002</v>
      </c>
      <c r="K795" s="15" t="s">
        <v>47</v>
      </c>
      <c r="L795" s="15" t="s">
        <v>48</v>
      </c>
      <c r="M795" s="15" t="s">
        <v>51</v>
      </c>
    </row>
    <row r="796" spans="1:13" ht="13.5" x14ac:dyDescent="0.25">
      <c r="A796" s="4">
        <v>43160</v>
      </c>
      <c r="B796" s="2">
        <v>3.8546</v>
      </c>
      <c r="C796" s="2">
        <v>56.241088624349317</v>
      </c>
      <c r="D796" s="2">
        <v>-4.983982832040823E-5</v>
      </c>
      <c r="E796" s="2">
        <v>-0.3532202634262897</v>
      </c>
      <c r="F796" s="2">
        <v>3.8343400000000001</v>
      </c>
      <c r="G796" s="2">
        <v>3.8002099999999999</v>
      </c>
      <c r="H796" s="2">
        <v>3.8103550000000013</v>
      </c>
      <c r="I796" s="2">
        <v>3.813482</v>
      </c>
      <c r="J796" s="2">
        <v>3.8954440000000021</v>
      </c>
      <c r="K796" s="15" t="s">
        <v>47</v>
      </c>
      <c r="L796" s="15" t="s">
        <v>48</v>
      </c>
      <c r="M796" s="15" t="s">
        <v>51</v>
      </c>
    </row>
    <row r="797" spans="1:13" ht="13.5" x14ac:dyDescent="0.25">
      <c r="A797" s="4">
        <v>43161</v>
      </c>
      <c r="B797" s="2">
        <v>3.8269000000000002</v>
      </c>
      <c r="C797" s="2">
        <v>52.136033101567136</v>
      </c>
      <c r="D797" s="2">
        <v>-5.8314803216648059E-3</v>
      </c>
      <c r="E797" s="2">
        <v>-0.34092461396181811</v>
      </c>
      <c r="F797" s="2">
        <v>3.8417000000000003</v>
      </c>
      <c r="G797" s="2">
        <v>3.8048200000000003</v>
      </c>
      <c r="H797" s="2">
        <v>3.8131200000000001</v>
      </c>
      <c r="I797" s="2">
        <v>3.8140340000000004</v>
      </c>
      <c r="J797" s="2">
        <v>3.8958130000000022</v>
      </c>
      <c r="K797" s="15" t="s">
        <v>47</v>
      </c>
      <c r="L797" s="15" t="s">
        <v>54</v>
      </c>
      <c r="M797" s="15" t="s">
        <v>51</v>
      </c>
    </row>
    <row r="798" spans="1:13" ht="13.5" x14ac:dyDescent="0.25">
      <c r="A798" s="4">
        <v>43164</v>
      </c>
      <c r="B798" s="2">
        <v>3.8454000000000002</v>
      </c>
      <c r="C798" s="2">
        <v>54.523456301632059</v>
      </c>
      <c r="D798" s="2">
        <v>-1.5021295747257746E-2</v>
      </c>
      <c r="E798" s="2">
        <v>-0.33790526835080259</v>
      </c>
      <c r="F798" s="2">
        <v>3.84354</v>
      </c>
      <c r="G798" s="2">
        <v>3.8131200000000001</v>
      </c>
      <c r="H798" s="2">
        <v>3.8181950000000002</v>
      </c>
      <c r="I798" s="2">
        <v>3.8149560000000005</v>
      </c>
      <c r="J798" s="2">
        <v>3.8962745000000023</v>
      </c>
      <c r="K798" s="15" t="s">
        <v>47</v>
      </c>
      <c r="L798" s="15" t="s">
        <v>54</v>
      </c>
      <c r="M798" s="15" t="s">
        <v>51</v>
      </c>
    </row>
    <row r="799" spans="1:13" ht="13.5" x14ac:dyDescent="0.25">
      <c r="A799" s="4">
        <v>43165</v>
      </c>
      <c r="B799" s="2">
        <v>3.8454000000000002</v>
      </c>
      <c r="C799" s="2">
        <v>54.523456301632066</v>
      </c>
      <c r="D799" s="2">
        <v>-1.8734441214633968E-2</v>
      </c>
      <c r="E799" s="2">
        <v>-0.34349566231905321</v>
      </c>
      <c r="F799" s="2">
        <v>3.8417000000000003</v>
      </c>
      <c r="G799" s="2">
        <v>3.8186499999999994</v>
      </c>
      <c r="H799" s="2">
        <v>3.8168099999999994</v>
      </c>
      <c r="I799" s="2">
        <v>3.8158780000000005</v>
      </c>
      <c r="J799" s="2">
        <v>3.8969105000000024</v>
      </c>
      <c r="K799" s="15" t="s">
        <v>52</v>
      </c>
      <c r="L799" s="15" t="s">
        <v>50</v>
      </c>
      <c r="M799" s="15" t="s">
        <v>46</v>
      </c>
    </row>
    <row r="800" spans="1:13" ht="13.5" x14ac:dyDescent="0.25">
      <c r="A800" s="4">
        <v>43166</v>
      </c>
      <c r="B800" s="2">
        <v>3.8546</v>
      </c>
      <c r="C800" s="2">
        <v>55.795131749781589</v>
      </c>
      <c r="D800" s="2">
        <v>-2.9849476082639548E-2</v>
      </c>
      <c r="E800" s="2">
        <v>-0.35468287374761015</v>
      </c>
      <c r="F800" s="2">
        <v>3.84538</v>
      </c>
      <c r="G800" s="2">
        <v>3.8297200000000005</v>
      </c>
      <c r="H800" s="2">
        <v>3.8158849999999993</v>
      </c>
      <c r="I800" s="2">
        <v>3.815694000000001</v>
      </c>
      <c r="J800" s="2">
        <v>3.8974180000000023</v>
      </c>
      <c r="K800" s="15" t="s">
        <v>47</v>
      </c>
      <c r="L800" s="15" t="s">
        <v>48</v>
      </c>
      <c r="M800" s="15" t="s">
        <v>51</v>
      </c>
    </row>
    <row r="801" spans="1:13" ht="13.5" x14ac:dyDescent="0.25">
      <c r="A801" s="4">
        <v>43167</v>
      </c>
      <c r="B801" s="2">
        <v>3.8637999999999999</v>
      </c>
      <c r="C801" s="2">
        <v>57.087416390095107</v>
      </c>
      <c r="D801" s="2">
        <v>-3.8729922476858469E-2</v>
      </c>
      <c r="E801" s="2">
        <v>-0.36306013888552291</v>
      </c>
      <c r="F801" s="2">
        <v>3.8472200000000001</v>
      </c>
      <c r="G801" s="2">
        <v>3.8407800000000001</v>
      </c>
      <c r="H801" s="2">
        <v>3.8154199999999996</v>
      </c>
      <c r="I801" s="2">
        <v>3.815694000000001</v>
      </c>
      <c r="J801" s="2">
        <v>3.8979715000000024</v>
      </c>
      <c r="K801" s="15" t="s">
        <v>47</v>
      </c>
      <c r="L801" s="15" t="s">
        <v>48</v>
      </c>
      <c r="M801" s="15" t="s">
        <v>51</v>
      </c>
    </row>
    <row r="802" spans="1:13" ht="13.5" x14ac:dyDescent="0.25">
      <c r="A802" s="4">
        <v>43168</v>
      </c>
      <c r="B802" s="2">
        <v>3.8731</v>
      </c>
      <c r="C802" s="2">
        <v>58.410985184171594</v>
      </c>
      <c r="D802" s="2">
        <v>-4.1518535207635487E-2</v>
      </c>
      <c r="E802" s="2">
        <v>-0.37920156934084936</v>
      </c>
      <c r="F802" s="2">
        <v>3.8564599999999998</v>
      </c>
      <c r="G802" s="2">
        <v>3.8490800000000007</v>
      </c>
      <c r="H802" s="2">
        <v>3.8140399999999994</v>
      </c>
      <c r="I802" s="2">
        <v>3.8158800000000004</v>
      </c>
      <c r="J802" s="2">
        <v>3.8983530000000024</v>
      </c>
      <c r="K802" s="15" t="s">
        <v>47</v>
      </c>
      <c r="L802" s="15" t="s">
        <v>48</v>
      </c>
      <c r="M802" s="15" t="s">
        <v>51</v>
      </c>
    </row>
    <row r="803" spans="1:13" ht="13.5" x14ac:dyDescent="0.25">
      <c r="A803" s="4">
        <v>43171</v>
      </c>
      <c r="B803" s="2">
        <v>3.8731</v>
      </c>
      <c r="C803" s="2">
        <v>58.410985184171587</v>
      </c>
      <c r="D803" s="2">
        <v>-3.7083761304881335E-2</v>
      </c>
      <c r="E803" s="2">
        <v>-0.39347334963657565</v>
      </c>
      <c r="F803" s="2">
        <v>3.8620000000000005</v>
      </c>
      <c r="G803" s="2">
        <v>3.8527700000000005</v>
      </c>
      <c r="H803" s="2">
        <v>3.8172699999999984</v>
      </c>
      <c r="I803" s="2">
        <v>3.815512</v>
      </c>
      <c r="J803" s="2">
        <v>3.8987345000000029</v>
      </c>
      <c r="K803" s="15" t="s">
        <v>47</v>
      </c>
      <c r="L803" s="15" t="s">
        <v>48</v>
      </c>
      <c r="M803" s="15" t="s">
        <v>51</v>
      </c>
    </row>
    <row r="804" spans="1:13" ht="13.5" x14ac:dyDescent="0.25">
      <c r="A804" s="4">
        <v>43172</v>
      </c>
      <c r="B804" s="2">
        <v>3.8731</v>
      </c>
      <c r="C804" s="2">
        <v>58.410985184171587</v>
      </c>
      <c r="D804" s="2">
        <v>-3.0776359970189127E-2</v>
      </c>
      <c r="E804" s="2">
        <v>-0.40760637645007219</v>
      </c>
      <c r="F804" s="2">
        <v>3.8675400000000004</v>
      </c>
      <c r="G804" s="2">
        <v>3.8546200000000006</v>
      </c>
      <c r="H804" s="2">
        <v>3.8191149999999987</v>
      </c>
      <c r="I804" s="2">
        <v>3.8158819999999998</v>
      </c>
      <c r="J804" s="2">
        <v>3.8992035000000027</v>
      </c>
      <c r="K804" s="15" t="s">
        <v>47</v>
      </c>
      <c r="L804" s="15" t="s">
        <v>48</v>
      </c>
      <c r="M804" s="15" t="s">
        <v>51</v>
      </c>
    </row>
    <row r="805" spans="1:13" ht="13.5" x14ac:dyDescent="0.25">
      <c r="A805" s="4">
        <v>43173</v>
      </c>
      <c r="B805" s="2">
        <v>3.8731</v>
      </c>
      <c r="C805" s="2">
        <v>58.410985184171594</v>
      </c>
      <c r="D805" s="2">
        <v>-2.8525531460442455E-2</v>
      </c>
      <c r="E805" s="2">
        <v>-0.41529878058374259</v>
      </c>
      <c r="F805" s="2">
        <v>3.8712400000000002</v>
      </c>
      <c r="G805" s="2">
        <v>3.8583100000000004</v>
      </c>
      <c r="H805" s="2">
        <v>3.8246499999999983</v>
      </c>
      <c r="I805" s="2">
        <v>3.8168059999999997</v>
      </c>
      <c r="J805" s="2">
        <v>3.8998035000000026</v>
      </c>
      <c r="K805" s="15" t="s">
        <v>47</v>
      </c>
      <c r="L805" s="15" t="s">
        <v>48</v>
      </c>
      <c r="M805" s="15" t="s">
        <v>51</v>
      </c>
    </row>
    <row r="806" spans="1:13" ht="13.5" x14ac:dyDescent="0.25">
      <c r="A806" s="4">
        <v>43174</v>
      </c>
      <c r="B806" s="2">
        <v>3.8731</v>
      </c>
      <c r="C806" s="2">
        <v>58.410985184171594</v>
      </c>
      <c r="D806" s="2">
        <v>-2.4026728138442088E-2</v>
      </c>
      <c r="E806" s="2">
        <v>-0.41035666548639216</v>
      </c>
      <c r="F806" s="2">
        <v>3.8731</v>
      </c>
      <c r="G806" s="2">
        <v>3.8601600000000005</v>
      </c>
      <c r="H806" s="2">
        <v>3.8301849999999988</v>
      </c>
      <c r="I806" s="2">
        <v>3.8173599999999994</v>
      </c>
      <c r="J806" s="2">
        <v>3.9004035000000026</v>
      </c>
      <c r="K806" s="15" t="s">
        <v>47</v>
      </c>
      <c r="L806" s="15" t="s">
        <v>48</v>
      </c>
      <c r="M806" s="15" t="s">
        <v>51</v>
      </c>
    </row>
    <row r="807" spans="1:13" ht="13.5" x14ac:dyDescent="0.25">
      <c r="A807" s="4">
        <v>43175</v>
      </c>
      <c r="B807" s="2">
        <v>3.9836999999999998</v>
      </c>
      <c r="C807" s="2">
        <v>72.841096554890697</v>
      </c>
      <c r="D807" s="2">
        <v>-3.2893173078317073E-2</v>
      </c>
      <c r="E807" s="2">
        <v>-0.38601584769553055</v>
      </c>
      <c r="F807" s="2">
        <v>3.8952199999999997</v>
      </c>
      <c r="G807" s="2">
        <v>3.8758400000000002</v>
      </c>
      <c r="H807" s="2">
        <v>3.8403299999999989</v>
      </c>
      <c r="I807" s="2">
        <v>3.8210479999999993</v>
      </c>
      <c r="J807" s="2">
        <v>3.9018330000000025</v>
      </c>
      <c r="K807" s="15" t="s">
        <v>47</v>
      </c>
      <c r="L807" s="15" t="s">
        <v>48</v>
      </c>
      <c r="M807" s="15" t="s">
        <v>51</v>
      </c>
    </row>
    <row r="808" spans="1:13" ht="13.5" x14ac:dyDescent="0.25">
      <c r="A808" s="4">
        <v>43178</v>
      </c>
      <c r="B808" s="2">
        <v>4.0389999999999997</v>
      </c>
      <c r="C808" s="2">
        <v>77.116426053615072</v>
      </c>
      <c r="D808" s="2">
        <v>-4.2502004036015784E-2</v>
      </c>
      <c r="E808" s="2">
        <v>-0.34068170733094522</v>
      </c>
      <c r="F808" s="2">
        <v>3.928399999999999</v>
      </c>
      <c r="G808" s="2">
        <v>3.8952000000000004</v>
      </c>
      <c r="H808" s="2">
        <v>3.8541599999999994</v>
      </c>
      <c r="I808" s="2">
        <v>3.8249199999999997</v>
      </c>
      <c r="J808" s="2">
        <v>3.9031240000000027</v>
      </c>
      <c r="K808" s="15" t="s">
        <v>47</v>
      </c>
      <c r="L808" s="15" t="s">
        <v>48</v>
      </c>
      <c r="M808" s="15" t="s">
        <v>51</v>
      </c>
    </row>
    <row r="809" spans="1:13" ht="13.5" x14ac:dyDescent="0.25">
      <c r="A809" s="4">
        <v>43180</v>
      </c>
      <c r="B809" s="2">
        <v>4.1589</v>
      </c>
      <c r="C809" s="2">
        <v>83.266940581104507</v>
      </c>
      <c r="D809" s="2">
        <v>-6.0633686364286454E-2</v>
      </c>
      <c r="E809" s="2">
        <v>-0.26867825599947792</v>
      </c>
      <c r="F809" s="2">
        <v>3.9855600000000004</v>
      </c>
      <c r="G809" s="2">
        <v>3.9265500000000002</v>
      </c>
      <c r="H809" s="2">
        <v>3.8725999999999998</v>
      </c>
      <c r="I809" s="2">
        <v>3.8315599999999987</v>
      </c>
      <c r="J809" s="2">
        <v>3.9050145000000032</v>
      </c>
      <c r="K809" s="15" t="s">
        <v>47</v>
      </c>
      <c r="L809" s="15" t="s">
        <v>48</v>
      </c>
      <c r="M809" s="15" t="s">
        <v>51</v>
      </c>
    </row>
    <row r="810" spans="1:13" ht="13.5" x14ac:dyDescent="0.25">
      <c r="A810" s="4">
        <v>43181</v>
      </c>
      <c r="B810" s="2">
        <v>4.2788000000000004</v>
      </c>
      <c r="C810" s="2">
        <v>87.023094770475993</v>
      </c>
      <c r="D810" s="2">
        <v>-8.5187184640119096E-2</v>
      </c>
      <c r="E810" s="2">
        <v>-0.1725684584770858</v>
      </c>
      <c r="F810" s="2">
        <v>4.0667</v>
      </c>
      <c r="G810" s="2">
        <v>3.9689700000000001</v>
      </c>
      <c r="H810" s="2">
        <v>3.8993450000000012</v>
      </c>
      <c r="I810" s="2">
        <v>3.8415199999999987</v>
      </c>
      <c r="J810" s="2">
        <v>3.9075045000000035</v>
      </c>
      <c r="K810" s="15" t="s">
        <v>47</v>
      </c>
      <c r="L810" s="15" t="s">
        <v>48</v>
      </c>
      <c r="M810" s="15" t="s">
        <v>51</v>
      </c>
    </row>
    <row r="811" spans="1:13" ht="13.5" x14ac:dyDescent="0.25">
      <c r="A811" s="4">
        <v>43182</v>
      </c>
      <c r="B811" s="2">
        <v>4.1773999999999996</v>
      </c>
      <c r="C811" s="2">
        <v>72.251754254576909</v>
      </c>
      <c r="D811" s="2">
        <v>-9.9361154119587791E-2</v>
      </c>
      <c r="E811" s="2">
        <v>-6.438734854907216E-2</v>
      </c>
      <c r="F811" s="2">
        <v>4.1275599999999999</v>
      </c>
      <c r="G811" s="2">
        <v>4.0003299999999999</v>
      </c>
      <c r="H811" s="2">
        <v>3.9205550000000011</v>
      </c>
      <c r="I811" s="2">
        <v>3.8492659999999987</v>
      </c>
      <c r="J811" s="2">
        <v>3.9090260000000039</v>
      </c>
      <c r="K811" s="15" t="s">
        <v>47</v>
      </c>
      <c r="L811" s="15" t="s">
        <v>48</v>
      </c>
      <c r="M811" s="15" t="s">
        <v>51</v>
      </c>
    </row>
    <row r="812" spans="1:13" ht="13.5" x14ac:dyDescent="0.25">
      <c r="A812" s="4">
        <v>43185</v>
      </c>
      <c r="B812" s="2">
        <v>4.2050000000000001</v>
      </c>
      <c r="C812" s="2">
        <v>73.566944456981417</v>
      </c>
      <c r="D812" s="2">
        <v>-0.11352125950527325</v>
      </c>
      <c r="E812" s="2">
        <v>4.8923864471250661E-2</v>
      </c>
      <c r="F812" s="2">
        <v>4.1718199999999994</v>
      </c>
      <c r="G812" s="2">
        <v>4.0335199999999993</v>
      </c>
      <c r="H812" s="2">
        <v>3.9413000000000009</v>
      </c>
      <c r="I812" s="2">
        <v>3.8575639999999991</v>
      </c>
      <c r="J812" s="2">
        <v>3.910685500000004</v>
      </c>
      <c r="K812" s="15" t="s">
        <v>47</v>
      </c>
      <c r="L812" s="15" t="s">
        <v>48</v>
      </c>
      <c r="M812" s="15" t="s">
        <v>51</v>
      </c>
    </row>
    <row r="813" spans="1:13" ht="13.5" x14ac:dyDescent="0.25">
      <c r="A813" s="4">
        <v>43186</v>
      </c>
      <c r="B813" s="2">
        <v>4.2511000000000001</v>
      </c>
      <c r="C813" s="2">
        <v>75.643503914189679</v>
      </c>
      <c r="D813" s="2">
        <v>-0.13051882059656217</v>
      </c>
      <c r="E813" s="2">
        <v>0.16240760532392984</v>
      </c>
      <c r="F813" s="2">
        <v>4.2142399999999993</v>
      </c>
      <c r="G813" s="2">
        <v>4.0713199999999992</v>
      </c>
      <c r="H813" s="2">
        <v>3.9620450000000007</v>
      </c>
      <c r="I813" s="2">
        <v>3.866784</v>
      </c>
      <c r="J813" s="2">
        <v>3.9125755000000031</v>
      </c>
      <c r="K813" s="15" t="s">
        <v>47</v>
      </c>
      <c r="L813" s="15" t="s">
        <v>48</v>
      </c>
      <c r="M813" s="15" t="s">
        <v>51</v>
      </c>
    </row>
    <row r="814" spans="1:13" ht="13.5" x14ac:dyDescent="0.25">
      <c r="A814" s="4">
        <v>43187</v>
      </c>
      <c r="B814" s="2">
        <v>4.1589</v>
      </c>
      <c r="C814" s="2">
        <v>64.696560488234283</v>
      </c>
      <c r="D814" s="2">
        <v>-0.13982666680088807</v>
      </c>
      <c r="E814" s="2">
        <v>0.26836977696626685</v>
      </c>
      <c r="F814" s="2">
        <v>4.2142399999999993</v>
      </c>
      <c r="G814" s="2">
        <v>4.0998999999999999</v>
      </c>
      <c r="H814" s="2">
        <v>3.9772600000000002</v>
      </c>
      <c r="I814" s="2">
        <v>3.8741599999999994</v>
      </c>
      <c r="J814" s="2">
        <v>3.914004500000003</v>
      </c>
      <c r="K814" s="15" t="s">
        <v>47</v>
      </c>
      <c r="L814" s="15" t="s">
        <v>48</v>
      </c>
      <c r="M814" s="15" t="s">
        <v>54</v>
      </c>
    </row>
    <row r="815" spans="1:13" ht="13.5" x14ac:dyDescent="0.25">
      <c r="A815" s="4">
        <v>43188</v>
      </c>
      <c r="B815" s="2">
        <v>4.1405000000000003</v>
      </c>
      <c r="C815" s="2">
        <v>62.745043893546367</v>
      </c>
      <c r="D815" s="2">
        <v>-0.14741968970398212</v>
      </c>
      <c r="E815" s="2">
        <v>0.35892697708134669</v>
      </c>
      <c r="F815" s="2">
        <v>4.1865800000000002</v>
      </c>
      <c r="G815" s="2">
        <v>4.1266400000000001</v>
      </c>
      <c r="H815" s="2">
        <v>3.9924750000000002</v>
      </c>
      <c r="I815" s="2">
        <v>3.880615999999999</v>
      </c>
      <c r="J815" s="2">
        <v>3.9152495000000029</v>
      </c>
      <c r="K815" s="15" t="s">
        <v>52</v>
      </c>
      <c r="L815" s="15" t="s">
        <v>50</v>
      </c>
      <c r="M815" s="15" t="s">
        <v>46</v>
      </c>
    </row>
    <row r="816" spans="1:13" ht="13.5" x14ac:dyDescent="0.25">
      <c r="A816" s="4">
        <v>43189</v>
      </c>
      <c r="B816" s="2">
        <v>4.1497000000000002</v>
      </c>
      <c r="C816" s="2">
        <v>63.340476427372337</v>
      </c>
      <c r="D816" s="2">
        <v>-0.15541741773684503</v>
      </c>
      <c r="E816" s="2">
        <v>0.42900985298053174</v>
      </c>
      <c r="F816" s="2">
        <v>4.1810399999999994</v>
      </c>
      <c r="G816" s="2">
        <v>4.154300000000001</v>
      </c>
      <c r="H816" s="2">
        <v>4.0072300000000007</v>
      </c>
      <c r="I816" s="2">
        <v>3.8872559999999994</v>
      </c>
      <c r="J816" s="2">
        <v>3.9166325000000031</v>
      </c>
      <c r="K816" s="15" t="s">
        <v>47</v>
      </c>
      <c r="L816" s="15" t="s">
        <v>54</v>
      </c>
      <c r="M816" s="15" t="s">
        <v>49</v>
      </c>
    </row>
    <row r="817" spans="1:13" ht="13.5" x14ac:dyDescent="0.25">
      <c r="A817" s="4">
        <v>43192</v>
      </c>
      <c r="B817" s="2">
        <v>4.1773999999999996</v>
      </c>
      <c r="C817" s="2">
        <v>65.146690225736563</v>
      </c>
      <c r="D817" s="2">
        <v>-0.14810090929835429</v>
      </c>
      <c r="E817" s="2">
        <v>0.47461100772180698</v>
      </c>
      <c r="F817" s="2">
        <v>4.1755199999999997</v>
      </c>
      <c r="G817" s="2">
        <v>4.1736699999999995</v>
      </c>
      <c r="H817" s="2">
        <v>4.0247550000000007</v>
      </c>
      <c r="I817" s="2">
        <v>3.8942659999999996</v>
      </c>
      <c r="J817" s="2">
        <v>3.918154000000003</v>
      </c>
      <c r="K817" s="15" t="s">
        <v>47</v>
      </c>
      <c r="L817" s="15" t="s">
        <v>54</v>
      </c>
      <c r="M817" s="15" t="s">
        <v>49</v>
      </c>
    </row>
    <row r="818" spans="1:13" ht="13.5" x14ac:dyDescent="0.25">
      <c r="A818" s="4">
        <v>43193</v>
      </c>
      <c r="B818" s="2">
        <v>4.1405000000000003</v>
      </c>
      <c r="C818" s="2">
        <v>60.845930717318041</v>
      </c>
      <c r="D818" s="2">
        <v>-0.13164722423345854</v>
      </c>
      <c r="E818" s="2">
        <v>0.49096792112930149</v>
      </c>
      <c r="F818" s="2">
        <v>4.1533999999999995</v>
      </c>
      <c r="G818" s="2">
        <v>4.1838199999999999</v>
      </c>
      <c r="H818" s="2">
        <v>4.0395100000000008</v>
      </c>
      <c r="I818" s="2">
        <v>3.9007219999999996</v>
      </c>
      <c r="J818" s="2">
        <v>3.9194910000000025</v>
      </c>
      <c r="K818" s="15" t="s">
        <v>52</v>
      </c>
      <c r="L818" s="15" t="s">
        <v>50</v>
      </c>
      <c r="M818" s="15" t="s">
        <v>46</v>
      </c>
    </row>
    <row r="819" spans="1:13" ht="13.5" x14ac:dyDescent="0.25">
      <c r="A819" s="4">
        <v>43194</v>
      </c>
      <c r="B819" s="2">
        <v>4.0575000000000001</v>
      </c>
      <c r="C819" s="2">
        <v>52.457232247402757</v>
      </c>
      <c r="D819" s="2">
        <v>-9.3818300330951399E-2</v>
      </c>
      <c r="E819" s="2">
        <v>0.47473373870479285</v>
      </c>
      <c r="F819" s="2">
        <v>4.1331199999999999</v>
      </c>
      <c r="G819" s="2">
        <v>4.1736799999999992</v>
      </c>
      <c r="H819" s="2">
        <v>4.0501150000000008</v>
      </c>
      <c r="I819" s="2">
        <v>3.9055179999999994</v>
      </c>
      <c r="J819" s="2">
        <v>3.9204130000000026</v>
      </c>
      <c r="K819" s="15" t="s">
        <v>52</v>
      </c>
      <c r="L819" s="15" t="s">
        <v>50</v>
      </c>
      <c r="M819" s="15" t="s">
        <v>46</v>
      </c>
    </row>
    <row r="820" spans="1:13" ht="13.5" x14ac:dyDescent="0.25">
      <c r="A820" s="4">
        <v>43195</v>
      </c>
      <c r="B820" s="2">
        <v>4.0944000000000003</v>
      </c>
      <c r="C820" s="2">
        <v>55.401111786712349</v>
      </c>
      <c r="D820" s="2">
        <v>-4.6242724050286732E-2</v>
      </c>
      <c r="E820" s="2">
        <v>0.43137955879483247</v>
      </c>
      <c r="F820" s="2">
        <v>4.1239000000000008</v>
      </c>
      <c r="G820" s="2">
        <v>4.15524</v>
      </c>
      <c r="H820" s="2">
        <v>4.0621050000000007</v>
      </c>
      <c r="I820" s="2">
        <v>3.9110519999999998</v>
      </c>
      <c r="J820" s="2">
        <v>3.9215195000000027</v>
      </c>
      <c r="K820" s="15" t="s">
        <v>47</v>
      </c>
      <c r="L820" s="15" t="s">
        <v>48</v>
      </c>
      <c r="M820" s="15" t="s">
        <v>49</v>
      </c>
    </row>
    <row r="821" spans="1:13" ht="13.5" x14ac:dyDescent="0.25">
      <c r="A821" s="4">
        <v>43196</v>
      </c>
      <c r="B821" s="2">
        <v>4.0944000000000003</v>
      </c>
      <c r="C821" s="2">
        <v>55.401111786712349</v>
      </c>
      <c r="D821" s="2">
        <v>-2.1940005037796695E-2</v>
      </c>
      <c r="E821" s="2">
        <v>0.37726245528517993</v>
      </c>
      <c r="F821" s="2">
        <v>4.1128400000000003</v>
      </c>
      <c r="G821" s="2">
        <v>4.146939999999999</v>
      </c>
      <c r="H821" s="2">
        <v>4.0736350000000012</v>
      </c>
      <c r="I821" s="2">
        <v>3.9167699999999996</v>
      </c>
      <c r="J821" s="2">
        <v>3.9226260000000028</v>
      </c>
      <c r="K821" s="15" t="s">
        <v>47</v>
      </c>
      <c r="L821" s="15" t="s">
        <v>54</v>
      </c>
      <c r="M821" s="15" t="s">
        <v>49</v>
      </c>
    </row>
    <row r="822" spans="1:13" ht="13.5" x14ac:dyDescent="0.25">
      <c r="A822" s="4">
        <v>43200</v>
      </c>
      <c r="B822" s="2">
        <v>4.0206</v>
      </c>
      <c r="C822" s="2">
        <v>48.443356317490093</v>
      </c>
      <c r="D822" s="2">
        <v>8.0093047872340506E-3</v>
      </c>
      <c r="E822" s="2">
        <v>0.31961857556019152</v>
      </c>
      <c r="F822" s="2">
        <v>4.0814800000000009</v>
      </c>
      <c r="G822" s="2">
        <v>4.1285000000000007</v>
      </c>
      <c r="H822" s="2">
        <v>4.0810100000000009</v>
      </c>
      <c r="I822" s="2">
        <v>3.9211960000000001</v>
      </c>
      <c r="J822" s="2">
        <v>3.923640500000003</v>
      </c>
      <c r="K822" s="15" t="s">
        <v>52</v>
      </c>
      <c r="L822" s="15" t="s">
        <v>50</v>
      </c>
      <c r="M822" s="15" t="s">
        <v>46</v>
      </c>
    </row>
    <row r="823" spans="1:13" ht="13.5" x14ac:dyDescent="0.25">
      <c r="A823" s="4">
        <v>43201</v>
      </c>
      <c r="B823" s="2">
        <v>4.0575000000000001</v>
      </c>
      <c r="C823" s="2">
        <v>51.709019516126659</v>
      </c>
      <c r="D823" s="2">
        <v>3.784298849872858E-2</v>
      </c>
      <c r="E823" s="2">
        <v>0.25760165241388616</v>
      </c>
      <c r="F823" s="2">
        <v>4.0648800000000005</v>
      </c>
      <c r="G823" s="2">
        <v>4.10914</v>
      </c>
      <c r="H823" s="2">
        <v>4.0902300000000009</v>
      </c>
      <c r="I823" s="2">
        <v>3.9259919999999999</v>
      </c>
      <c r="J823" s="2">
        <v>3.9248395000000031</v>
      </c>
      <c r="K823" s="15" t="s">
        <v>47</v>
      </c>
      <c r="L823" s="15" t="s">
        <v>54</v>
      </c>
      <c r="M823" s="15" t="s">
        <v>49</v>
      </c>
    </row>
    <row r="824" spans="1:13" ht="13.5" x14ac:dyDescent="0.25">
      <c r="A824" s="4">
        <v>43202</v>
      </c>
      <c r="B824" s="2">
        <v>4.0575000000000001</v>
      </c>
      <c r="C824" s="2">
        <v>51.709019516126659</v>
      </c>
      <c r="D824" s="2">
        <v>4.8807350512022118E-2</v>
      </c>
      <c r="E824" s="2">
        <v>0.19466438884385207</v>
      </c>
      <c r="F824" s="2">
        <v>4.0648800000000005</v>
      </c>
      <c r="G824" s="2">
        <v>4.0989999999999993</v>
      </c>
      <c r="H824" s="2">
        <v>4.0994500000000018</v>
      </c>
      <c r="I824" s="2">
        <v>3.9320780000000002</v>
      </c>
      <c r="J824" s="2">
        <v>3.9257615000000032</v>
      </c>
      <c r="K824" s="15" t="s">
        <v>47</v>
      </c>
      <c r="L824" s="15" t="s">
        <v>48</v>
      </c>
      <c r="M824" s="15" t="s">
        <v>54</v>
      </c>
    </row>
    <row r="825" spans="1:13" ht="13.5" x14ac:dyDescent="0.25">
      <c r="A825" s="4">
        <v>43203</v>
      </c>
      <c r="B825" s="2">
        <v>4.0575000000000001</v>
      </c>
      <c r="C825" s="2">
        <v>51.709019516126659</v>
      </c>
      <c r="D825" s="2">
        <v>5.5166239832842301E-2</v>
      </c>
      <c r="E825" s="2">
        <v>0.13671812027493813</v>
      </c>
      <c r="F825" s="2">
        <v>4.0575000000000001</v>
      </c>
      <c r="G825" s="2">
        <v>4.0907</v>
      </c>
      <c r="H825" s="2">
        <v>4.1086700000000009</v>
      </c>
      <c r="I825" s="2">
        <v>3.9376120000000001</v>
      </c>
      <c r="J825" s="2">
        <v>3.9266835000000033</v>
      </c>
      <c r="K825" s="15" t="s">
        <v>47</v>
      </c>
      <c r="L825" s="15" t="s">
        <v>54</v>
      </c>
      <c r="M825" s="15" t="s">
        <v>49</v>
      </c>
    </row>
    <row r="826" spans="1:13" ht="13.5" x14ac:dyDescent="0.25">
      <c r="A826" s="4">
        <v>43206</v>
      </c>
      <c r="B826" s="2">
        <v>4.0575000000000001</v>
      </c>
      <c r="C826" s="2">
        <v>51.709019516126659</v>
      </c>
      <c r="D826" s="2">
        <v>6.1880854088950166E-2</v>
      </c>
      <c r="E826" s="2">
        <v>8.430705326070953E-2</v>
      </c>
      <c r="F826" s="2">
        <v>4.0501200000000006</v>
      </c>
      <c r="G826" s="2">
        <v>4.08148</v>
      </c>
      <c r="H826" s="2">
        <v>4.1178900000000009</v>
      </c>
      <c r="I826" s="2">
        <v>3.9433300000000009</v>
      </c>
      <c r="J826" s="2">
        <v>3.927605500000003</v>
      </c>
      <c r="K826" s="15" t="s">
        <v>47</v>
      </c>
      <c r="L826" s="15" t="s">
        <v>54</v>
      </c>
      <c r="M826" s="15" t="s">
        <v>49</v>
      </c>
    </row>
    <row r="827" spans="1:13" ht="13.5" x14ac:dyDescent="0.25">
      <c r="A827" s="4">
        <v>43207</v>
      </c>
      <c r="B827" s="2">
        <v>3.9653</v>
      </c>
      <c r="C827" s="2">
        <v>42.633335701817224</v>
      </c>
      <c r="D827" s="2">
        <v>7.8578277177480338E-2</v>
      </c>
      <c r="E827" s="2">
        <v>3.8798158133899821E-2</v>
      </c>
      <c r="F827" s="2">
        <v>4.0390600000000001</v>
      </c>
      <c r="G827" s="2">
        <v>4.06027</v>
      </c>
      <c r="H827" s="2">
        <v>4.1169700000000002</v>
      </c>
      <c r="I827" s="2">
        <v>3.947204000000001</v>
      </c>
      <c r="J827" s="2">
        <v>3.9282510000000026</v>
      </c>
      <c r="K827" s="15" t="s">
        <v>52</v>
      </c>
      <c r="L827" s="15" t="s">
        <v>50</v>
      </c>
      <c r="M827" s="15" t="s">
        <v>46</v>
      </c>
    </row>
    <row r="828" spans="1:13" ht="13.5" x14ac:dyDescent="0.25">
      <c r="A828" s="4">
        <v>43208</v>
      </c>
      <c r="B828" s="2">
        <v>3.9653</v>
      </c>
      <c r="C828" s="2">
        <v>42.633335701817231</v>
      </c>
      <c r="D828" s="2">
        <v>8.7504995811770847E-2</v>
      </c>
      <c r="E828" s="2">
        <v>4.7103540585382228E-3</v>
      </c>
      <c r="F828" s="2">
        <v>4.0206199999999992</v>
      </c>
      <c r="G828" s="2">
        <v>4.0427499999999998</v>
      </c>
      <c r="H828" s="2">
        <v>4.1132850000000003</v>
      </c>
      <c r="I828" s="2">
        <v>3.9516320000000014</v>
      </c>
      <c r="J828" s="2">
        <v>3.9287120000000022</v>
      </c>
      <c r="K828" s="15" t="s">
        <v>52</v>
      </c>
      <c r="L828" s="15" t="s">
        <v>50</v>
      </c>
      <c r="M828" s="15" t="s">
        <v>46</v>
      </c>
    </row>
    <row r="829" spans="1:13" ht="13.5" x14ac:dyDescent="0.25">
      <c r="A829" s="4">
        <v>43209</v>
      </c>
      <c r="B829" s="2">
        <v>3.7808000000000002</v>
      </c>
      <c r="C829" s="2">
        <v>30.293743360398381</v>
      </c>
      <c r="D829" s="2">
        <v>9.6395672852176872E-2</v>
      </c>
      <c r="E829" s="2">
        <v>-1.6078055877055804E-2</v>
      </c>
      <c r="F829" s="2">
        <v>3.9652799999999999</v>
      </c>
      <c r="G829" s="2">
        <v>4.0150800000000002</v>
      </c>
      <c r="H829" s="2">
        <v>4.0943799999999992</v>
      </c>
      <c r="I829" s="2">
        <v>3.9497860000000009</v>
      </c>
      <c r="J829" s="2">
        <v>3.9282505000000021</v>
      </c>
      <c r="K829" s="15" t="s">
        <v>52</v>
      </c>
      <c r="L829" s="15" t="s">
        <v>50</v>
      </c>
      <c r="M829" s="15" t="s">
        <v>46</v>
      </c>
    </row>
    <row r="830" spans="1:13" ht="13.5" x14ac:dyDescent="0.25">
      <c r="A830" s="4">
        <v>43210</v>
      </c>
      <c r="B830" s="2">
        <v>3.8731</v>
      </c>
      <c r="C830" s="2">
        <v>39.697040108920284</v>
      </c>
      <c r="D830" s="2">
        <v>0.10425593921885312</v>
      </c>
      <c r="E830" s="2">
        <v>-2.2617930489956271E-2</v>
      </c>
      <c r="F830" s="2">
        <v>3.9283999999999999</v>
      </c>
      <c r="G830" s="2">
        <v>3.9929500000000004</v>
      </c>
      <c r="H830" s="2">
        <v>4.0740949999999989</v>
      </c>
      <c r="I830" s="2">
        <v>3.9497860000000005</v>
      </c>
      <c r="J830" s="2">
        <v>3.9278360000000019</v>
      </c>
      <c r="K830" s="15" t="s">
        <v>52</v>
      </c>
      <c r="L830" s="15" t="s">
        <v>50</v>
      </c>
      <c r="M830" s="15" t="s">
        <v>46</v>
      </c>
    </row>
    <row r="831" spans="1:13" ht="13.5" x14ac:dyDescent="0.25">
      <c r="A831" s="4">
        <v>43213</v>
      </c>
      <c r="B831" s="2">
        <v>3.7900999999999998</v>
      </c>
      <c r="C831" s="2">
        <v>35.1103012817928</v>
      </c>
      <c r="D831" s="2">
        <v>0.11789625116745839</v>
      </c>
      <c r="E831" s="2">
        <v>-2.5564911062224534E-2</v>
      </c>
      <c r="F831" s="2">
        <v>3.8749200000000004</v>
      </c>
      <c r="G831" s="2">
        <v>3.96252</v>
      </c>
      <c r="H831" s="2">
        <v>4.0547299999999984</v>
      </c>
      <c r="I831" s="2">
        <v>3.9481260000000002</v>
      </c>
      <c r="J831" s="2">
        <v>3.926960000000002</v>
      </c>
      <c r="K831" s="15" t="s">
        <v>52</v>
      </c>
      <c r="L831" s="15" t="s">
        <v>50</v>
      </c>
      <c r="M831" s="15" t="s">
        <v>46</v>
      </c>
    </row>
    <row r="832" spans="1:13" ht="13.5" x14ac:dyDescent="0.25">
      <c r="A832" s="4">
        <v>43214</v>
      </c>
      <c r="B832" s="2">
        <v>3.8546</v>
      </c>
      <c r="C832" s="2">
        <v>40.83168880923084</v>
      </c>
      <c r="D832" s="2">
        <v>0.11457574057257647</v>
      </c>
      <c r="E832" s="2">
        <v>-3.0377666391419797E-2</v>
      </c>
      <c r="F832" s="2">
        <v>3.8527800000000001</v>
      </c>
      <c r="G832" s="2">
        <v>3.9459199999999996</v>
      </c>
      <c r="H832" s="2">
        <v>4.03721</v>
      </c>
      <c r="I832" s="2">
        <v>3.9472040000000006</v>
      </c>
      <c r="J832" s="2">
        <v>3.9259455000000019</v>
      </c>
      <c r="K832" s="15" t="s">
        <v>52</v>
      </c>
      <c r="L832" s="15" t="s">
        <v>50</v>
      </c>
      <c r="M832" s="15" t="s">
        <v>46</v>
      </c>
    </row>
    <row r="833" spans="1:13" ht="13.5" x14ac:dyDescent="0.25">
      <c r="A833" s="4">
        <v>43215</v>
      </c>
      <c r="B833" s="2">
        <v>3.9192</v>
      </c>
      <c r="C833" s="2">
        <v>45.969974703443</v>
      </c>
      <c r="D833" s="2">
        <v>0.11345197027091602</v>
      </c>
      <c r="E833" s="2">
        <v>-3.5525503245838842E-2</v>
      </c>
      <c r="F833" s="2">
        <v>3.8435599999999992</v>
      </c>
      <c r="G833" s="2">
        <v>3.9320899999999996</v>
      </c>
      <c r="H833" s="2">
        <v>4.0206149999999994</v>
      </c>
      <c r="I833" s="2">
        <v>3.9494180000000005</v>
      </c>
      <c r="J833" s="2">
        <v>3.9243320000000024</v>
      </c>
      <c r="K833" s="15" t="s">
        <v>52</v>
      </c>
      <c r="L833" s="15" t="s">
        <v>50</v>
      </c>
      <c r="M833" s="15" t="s">
        <v>46</v>
      </c>
    </row>
    <row r="834" spans="1:13" ht="13.5" x14ac:dyDescent="0.25">
      <c r="A834" s="4">
        <v>43216</v>
      </c>
      <c r="B834" s="2">
        <v>3.8176999999999999</v>
      </c>
      <c r="C834" s="2">
        <v>40.080454257888057</v>
      </c>
      <c r="D834" s="2">
        <v>0.12037321040185578</v>
      </c>
      <c r="E834" s="2">
        <v>-3.9643645897498053E-2</v>
      </c>
      <c r="F834" s="2">
        <v>3.85094</v>
      </c>
      <c r="G834" s="2">
        <v>3.9081100000000006</v>
      </c>
      <c r="H834" s="2">
        <v>4.0035549999999995</v>
      </c>
      <c r="I834" s="2">
        <v>3.9490480000000003</v>
      </c>
      <c r="J834" s="2">
        <v>3.9224415000000024</v>
      </c>
      <c r="K834" s="15" t="s">
        <v>47</v>
      </c>
      <c r="L834" s="15" t="s">
        <v>54</v>
      </c>
      <c r="M834" s="15" t="s">
        <v>51</v>
      </c>
    </row>
    <row r="835" spans="1:13" ht="13.5" x14ac:dyDescent="0.25">
      <c r="A835" s="4">
        <v>43217</v>
      </c>
      <c r="B835" s="2">
        <v>3.9192</v>
      </c>
      <c r="C835" s="2">
        <v>47.345316139686517</v>
      </c>
      <c r="D835" s="2">
        <v>0.1196383049727987</v>
      </c>
      <c r="E835" s="2">
        <v>-4.6593636224041314E-2</v>
      </c>
      <c r="F835" s="2">
        <v>3.8601600000000005</v>
      </c>
      <c r="G835" s="2">
        <v>3.8942800000000006</v>
      </c>
      <c r="H835" s="2">
        <v>3.9924900000000001</v>
      </c>
      <c r="I835" s="2">
        <v>3.9521840000000004</v>
      </c>
      <c r="J835" s="2">
        <v>3.9215195000000023</v>
      </c>
      <c r="K835" s="15" t="s">
        <v>52</v>
      </c>
      <c r="L835" s="15" t="s">
        <v>54</v>
      </c>
      <c r="M835" s="15" t="s">
        <v>53</v>
      </c>
    </row>
    <row r="836" spans="1:13" ht="13.5" x14ac:dyDescent="0.25">
      <c r="A836" s="4">
        <v>43220</v>
      </c>
      <c r="B836" s="2">
        <v>3.9192</v>
      </c>
      <c r="C836" s="2">
        <v>47.345316139686517</v>
      </c>
      <c r="D836" s="2">
        <v>0.11927519325518698</v>
      </c>
      <c r="E836" s="2">
        <v>-5.6204172868210896E-2</v>
      </c>
      <c r="F836" s="2">
        <v>3.88598</v>
      </c>
      <c r="G836" s="2">
        <v>3.8804500000000006</v>
      </c>
      <c r="H836" s="2">
        <v>3.9809650000000003</v>
      </c>
      <c r="I836" s="2">
        <v>3.9553200000000004</v>
      </c>
      <c r="J836" s="2">
        <v>3.9199980000000028</v>
      </c>
      <c r="K836" s="15" t="s">
        <v>47</v>
      </c>
      <c r="L836" s="15" t="s">
        <v>54</v>
      </c>
      <c r="M836" s="15" t="s">
        <v>51</v>
      </c>
    </row>
    <row r="837" spans="1:13" ht="13.5" x14ac:dyDescent="0.25">
      <c r="A837" s="4">
        <v>43222</v>
      </c>
      <c r="B837" s="2">
        <v>3.9098999999999999</v>
      </c>
      <c r="C837" s="2">
        <v>46.743085976273036</v>
      </c>
      <c r="D837" s="2">
        <v>0.10571178443648499</v>
      </c>
      <c r="E837" s="2">
        <v>-7.0497111157196909E-2</v>
      </c>
      <c r="F837" s="2">
        <v>3.8970399999999996</v>
      </c>
      <c r="G837" s="2">
        <v>3.8749099999999999</v>
      </c>
      <c r="H837" s="2">
        <v>3.96759</v>
      </c>
      <c r="I837" s="2">
        <v>3.9579020000000003</v>
      </c>
      <c r="J837" s="2">
        <v>3.9190295000000033</v>
      </c>
      <c r="K837" s="15" t="s">
        <v>52</v>
      </c>
      <c r="L837" s="15" t="s">
        <v>54</v>
      </c>
      <c r="M837" s="15" t="s">
        <v>53</v>
      </c>
    </row>
    <row r="838" spans="1:13" ht="13.5" x14ac:dyDescent="0.25">
      <c r="A838" s="4">
        <v>43223</v>
      </c>
      <c r="B838" s="2">
        <v>3.9</v>
      </c>
      <c r="C838" s="2">
        <v>46.071266540219717</v>
      </c>
      <c r="D838" s="2">
        <v>9.5245161750192153E-2</v>
      </c>
      <c r="E838" s="2">
        <v>-8.6233754883267094E-2</v>
      </c>
      <c r="F838" s="2">
        <v>3.8932000000000002</v>
      </c>
      <c r="G838" s="2">
        <v>3.8683799999999993</v>
      </c>
      <c r="H838" s="2">
        <v>3.9555650000000009</v>
      </c>
      <c r="I838" s="2">
        <v>3.9606540000000008</v>
      </c>
      <c r="J838" s="2">
        <v>3.9180115000000031</v>
      </c>
      <c r="K838" s="15" t="s">
        <v>52</v>
      </c>
      <c r="L838" s="15" t="s">
        <v>50</v>
      </c>
      <c r="M838" s="15" t="s">
        <v>46</v>
      </c>
    </row>
    <row r="839" spans="1:13" ht="13.5" x14ac:dyDescent="0.25">
      <c r="A839" s="4">
        <v>43224</v>
      </c>
      <c r="B839" s="2">
        <v>3.9878</v>
      </c>
      <c r="C839" s="2">
        <v>52.580583157170956</v>
      </c>
      <c r="D839" s="2">
        <v>5.1815241847824378E-2</v>
      </c>
      <c r="E839" s="2">
        <v>-9.4651520967434594E-2</v>
      </c>
      <c r="F839" s="2">
        <v>3.9272199999999997</v>
      </c>
      <c r="G839" s="2">
        <v>3.8890799999999999</v>
      </c>
      <c r="H839" s="2">
        <v>3.9520800000000009</v>
      </c>
      <c r="I839" s="2">
        <v>3.9646080000000006</v>
      </c>
      <c r="J839" s="2">
        <v>3.9177090000000034</v>
      </c>
      <c r="K839" s="15" t="s">
        <v>47</v>
      </c>
      <c r="L839" s="15" t="s">
        <v>54</v>
      </c>
      <c r="M839" s="15" t="s">
        <v>49</v>
      </c>
    </row>
    <row r="840" spans="1:13" ht="13.5" x14ac:dyDescent="0.25">
      <c r="A840" s="4">
        <v>43227</v>
      </c>
      <c r="B840" s="2">
        <v>3.9878</v>
      </c>
      <c r="C840" s="2">
        <v>52.580583157170956</v>
      </c>
      <c r="D840" s="2">
        <v>2.9039489880466895E-2</v>
      </c>
      <c r="E840" s="2">
        <v>-9.3118400459177075E-2</v>
      </c>
      <c r="F840" s="2">
        <v>3.9409400000000003</v>
      </c>
      <c r="G840" s="2">
        <v>3.9005500000000004</v>
      </c>
      <c r="H840" s="2">
        <v>3.9467500000000002</v>
      </c>
      <c r="I840" s="2">
        <v>3.9694860000000007</v>
      </c>
      <c r="J840" s="2">
        <v>3.9178215000000036</v>
      </c>
      <c r="K840" s="15" t="s">
        <v>47</v>
      </c>
      <c r="L840" s="15" t="s">
        <v>54</v>
      </c>
      <c r="M840" s="15" t="s">
        <v>49</v>
      </c>
    </row>
    <row r="841" spans="1:13" ht="13.5" x14ac:dyDescent="0.25">
      <c r="A841" s="4">
        <v>43228</v>
      </c>
      <c r="B841" s="2">
        <v>3.9878</v>
      </c>
      <c r="C841" s="2">
        <v>52.580583157170956</v>
      </c>
      <c r="D841" s="2">
        <v>-3.2120478703743238E-3</v>
      </c>
      <c r="E841" s="2">
        <v>-8.5922942761891274E-2</v>
      </c>
      <c r="F841" s="2">
        <v>3.9546599999999996</v>
      </c>
      <c r="G841" s="2">
        <v>3.9203200000000002</v>
      </c>
      <c r="H841" s="2">
        <v>3.9414199999999995</v>
      </c>
      <c r="I841" s="2">
        <v>3.9741780000000007</v>
      </c>
      <c r="J841" s="2">
        <v>3.9183490000000027</v>
      </c>
      <c r="K841" s="15" t="s">
        <v>47</v>
      </c>
      <c r="L841" s="15" t="s">
        <v>54</v>
      </c>
      <c r="M841" s="15" t="s">
        <v>49</v>
      </c>
    </row>
    <row r="842" spans="1:13" ht="13.5" x14ac:dyDescent="0.25">
      <c r="A842" s="4">
        <v>43229</v>
      </c>
      <c r="B842" s="2">
        <v>4.0853000000000002</v>
      </c>
      <c r="C842" s="2">
        <v>59.380638106054128</v>
      </c>
      <c r="D842" s="2">
        <v>-2.7995878896015292E-2</v>
      </c>
      <c r="E842" s="2">
        <v>-7.4448122915985238E-2</v>
      </c>
      <c r="F842" s="2">
        <v>3.9897400000000003</v>
      </c>
      <c r="G842" s="2">
        <v>3.9433899999999995</v>
      </c>
      <c r="H842" s="2">
        <v>3.9446549999999996</v>
      </c>
      <c r="I842" s="2">
        <v>3.9800820000000003</v>
      </c>
      <c r="J842" s="2">
        <v>3.9194100000000032</v>
      </c>
      <c r="K842" s="15" t="s">
        <v>47</v>
      </c>
      <c r="L842" s="15" t="s">
        <v>54</v>
      </c>
      <c r="M842" s="15" t="s">
        <v>49</v>
      </c>
    </row>
    <row r="843" spans="1:13" ht="13.5" x14ac:dyDescent="0.25">
      <c r="A843" s="4">
        <v>43230</v>
      </c>
      <c r="B843" s="2">
        <v>4.0462999999999996</v>
      </c>
      <c r="C843" s="2">
        <v>55.925909443639355</v>
      </c>
      <c r="D843" s="2">
        <v>-3.6896078373129804E-2</v>
      </c>
      <c r="E843" s="2">
        <v>-5.8660250403798214E-2</v>
      </c>
      <c r="F843" s="2">
        <v>4.0190000000000001</v>
      </c>
      <c r="G843" s="2">
        <v>3.9561000000000006</v>
      </c>
      <c r="H843" s="2">
        <v>3.9440950000000008</v>
      </c>
      <c r="I843" s="2">
        <v>3.9842840000000002</v>
      </c>
      <c r="J843" s="2">
        <v>3.920276000000003</v>
      </c>
      <c r="K843" s="15" t="s">
        <v>47</v>
      </c>
      <c r="L843" s="15" t="s">
        <v>48</v>
      </c>
      <c r="M843" s="15" t="s">
        <v>51</v>
      </c>
    </row>
    <row r="844" spans="1:13" ht="13.5" x14ac:dyDescent="0.25">
      <c r="A844" s="4">
        <v>43231</v>
      </c>
      <c r="B844" s="2">
        <v>4.0462999999999996</v>
      </c>
      <c r="C844" s="2">
        <v>55.925909443639355</v>
      </c>
      <c r="D844" s="2">
        <v>-6.0512518665761572E-2</v>
      </c>
      <c r="E844" s="2">
        <v>-4.3598010562036937E-2</v>
      </c>
      <c r="F844" s="2">
        <v>4.0306999999999995</v>
      </c>
      <c r="G844" s="2">
        <v>3.9789599999999998</v>
      </c>
      <c r="H844" s="2">
        <v>3.9435350000000007</v>
      </c>
      <c r="I844" s="2">
        <v>3.9881180000000001</v>
      </c>
      <c r="J844" s="2">
        <v>3.9207275000000026</v>
      </c>
      <c r="K844" s="15" t="s">
        <v>47</v>
      </c>
      <c r="L844" s="15" t="s">
        <v>54</v>
      </c>
      <c r="M844" s="15" t="s">
        <v>51</v>
      </c>
    </row>
    <row r="845" spans="1:13" ht="13.5" x14ac:dyDescent="0.25">
      <c r="A845" s="4">
        <v>43234</v>
      </c>
      <c r="B845" s="2">
        <v>4.0462999999999996</v>
      </c>
      <c r="C845" s="2">
        <v>55.925909443639355</v>
      </c>
      <c r="D845" s="2">
        <v>-6.531556996436727E-2</v>
      </c>
      <c r="E845" s="2">
        <v>-2.8142340498430674E-2</v>
      </c>
      <c r="F845" s="2">
        <v>4.0423999999999989</v>
      </c>
      <c r="G845" s="2">
        <v>3.9916700000000005</v>
      </c>
      <c r="H845" s="2">
        <v>3.9429750000000006</v>
      </c>
      <c r="I845" s="2">
        <v>3.9923200000000003</v>
      </c>
      <c r="J845" s="2">
        <v>3.9215935000000024</v>
      </c>
      <c r="K845" s="15" t="s">
        <v>47</v>
      </c>
      <c r="L845" s="15" t="s">
        <v>54</v>
      </c>
      <c r="M845" s="15" t="s">
        <v>51</v>
      </c>
    </row>
    <row r="846" spans="1:13" ht="13.5" x14ac:dyDescent="0.25">
      <c r="A846" s="4">
        <v>43235</v>
      </c>
      <c r="B846" s="2">
        <v>4.0754999999999999</v>
      </c>
      <c r="C846" s="2">
        <v>58.200049187570038</v>
      </c>
      <c r="D846" s="2">
        <v>-7.194570337536188E-2</v>
      </c>
      <c r="E846" s="2">
        <v>-1.5191843676892171E-2</v>
      </c>
      <c r="F846" s="2">
        <v>4.0599399999999992</v>
      </c>
      <c r="G846" s="2">
        <v>4.007299999999999</v>
      </c>
      <c r="H846" s="2">
        <v>3.9438750000000007</v>
      </c>
      <c r="I846" s="2">
        <v>3.9967379999999997</v>
      </c>
      <c r="J846" s="2">
        <v>3.9226055000000017</v>
      </c>
      <c r="K846" s="15" t="s">
        <v>47</v>
      </c>
      <c r="L846" s="15" t="s">
        <v>54</v>
      </c>
      <c r="M846" s="15" t="s">
        <v>51</v>
      </c>
    </row>
    <row r="847" spans="1:13" ht="13.5" x14ac:dyDescent="0.25">
      <c r="A847" s="4">
        <v>43236</v>
      </c>
      <c r="B847" s="2">
        <v>4.0949999999999998</v>
      </c>
      <c r="C847" s="2">
        <v>59.695671454061063</v>
      </c>
      <c r="D847" s="2">
        <v>-8.0976768544940736E-2</v>
      </c>
      <c r="E847" s="2">
        <v>-6.0512436639853125E-3</v>
      </c>
      <c r="F847" s="2">
        <v>4.0618799999999995</v>
      </c>
      <c r="G847" s="2">
        <v>4.0258099999999999</v>
      </c>
      <c r="H847" s="2">
        <v>3.9503600000000008</v>
      </c>
      <c r="I847" s="2">
        <v>4.0020999999999995</v>
      </c>
      <c r="J847" s="2">
        <v>3.9231620000000023</v>
      </c>
      <c r="K847" s="15" t="s">
        <v>47</v>
      </c>
      <c r="L847" s="15" t="s">
        <v>54</v>
      </c>
      <c r="M847" s="15" t="s">
        <v>51</v>
      </c>
    </row>
    <row r="848" spans="1:13" ht="13.5" x14ac:dyDescent="0.25">
      <c r="A848" s="4">
        <v>43237</v>
      </c>
      <c r="B848" s="2">
        <v>4.0462999999999996</v>
      </c>
      <c r="C848" s="2">
        <v>54.455264034779447</v>
      </c>
      <c r="D848" s="2">
        <v>-8.7154648452218542E-2</v>
      </c>
      <c r="E848" s="2">
        <v>6.0707713255447751E-3</v>
      </c>
      <c r="F848" s="2">
        <v>4.0618799999999995</v>
      </c>
      <c r="G848" s="2">
        <v>4.0404399999999994</v>
      </c>
      <c r="H848" s="2">
        <v>3.9544100000000002</v>
      </c>
      <c r="I848" s="2">
        <v>4.0061179999999998</v>
      </c>
      <c r="J848" s="2">
        <v>3.9229215000000015</v>
      </c>
      <c r="K848" s="15" t="s">
        <v>47</v>
      </c>
      <c r="L848" s="15" t="s">
        <v>54</v>
      </c>
      <c r="M848" s="15" t="s">
        <v>54</v>
      </c>
    </row>
    <row r="849" spans="1:13" ht="13.5" x14ac:dyDescent="0.25">
      <c r="A849" s="4">
        <v>43238</v>
      </c>
      <c r="B849" s="2">
        <v>4.0462999999999996</v>
      </c>
      <c r="C849" s="2">
        <v>54.455264034779447</v>
      </c>
      <c r="D849" s="2">
        <v>-7.916119654535958E-2</v>
      </c>
      <c r="E849" s="2">
        <v>1.8523298001654167E-2</v>
      </c>
      <c r="F849" s="2">
        <v>4.0618799999999995</v>
      </c>
      <c r="G849" s="2">
        <v>4.0462899999999999</v>
      </c>
      <c r="H849" s="2">
        <v>3.9676850000000008</v>
      </c>
      <c r="I849" s="2">
        <v>4.0101360000000001</v>
      </c>
      <c r="J849" s="2">
        <v>3.9223125000000016</v>
      </c>
      <c r="K849" s="15" t="s">
        <v>47</v>
      </c>
      <c r="L849" s="15" t="s">
        <v>54</v>
      </c>
      <c r="M849" s="15" t="s">
        <v>54</v>
      </c>
    </row>
    <row r="850" spans="1:13" ht="13.5" x14ac:dyDescent="0.25">
      <c r="A850" s="4">
        <v>43241</v>
      </c>
      <c r="B850" s="2">
        <v>4.0462999999999996</v>
      </c>
      <c r="C850" s="2">
        <v>54.455264034779447</v>
      </c>
      <c r="D850" s="2">
        <v>-7.2663065318671727E-2</v>
      </c>
      <c r="E850" s="2">
        <v>2.9792825936469102E-2</v>
      </c>
      <c r="F850" s="2">
        <v>4.0618799999999995</v>
      </c>
      <c r="G850" s="2">
        <v>4.0521399999999996</v>
      </c>
      <c r="H850" s="2">
        <v>3.9763450000000011</v>
      </c>
      <c r="I850" s="2">
        <v>4.0139699999999996</v>
      </c>
      <c r="J850" s="2">
        <v>3.9218875000000013</v>
      </c>
      <c r="K850" s="15" t="s">
        <v>47</v>
      </c>
      <c r="L850" s="15" t="s">
        <v>54</v>
      </c>
      <c r="M850" s="15" t="s">
        <v>54</v>
      </c>
    </row>
    <row r="851" spans="1:13" ht="13.5" x14ac:dyDescent="0.25">
      <c r="A851" s="4">
        <v>43242</v>
      </c>
      <c r="B851" s="2">
        <v>4.1242999999999999</v>
      </c>
      <c r="C851" s="2">
        <v>61.25853731470454</v>
      </c>
      <c r="D851" s="2">
        <v>-7.3188312188717575E-2</v>
      </c>
      <c r="E851" s="2">
        <v>4.1759068122467782E-2</v>
      </c>
      <c r="F851" s="2">
        <v>4.0716399999999995</v>
      </c>
      <c r="G851" s="2">
        <v>4.0657899999999989</v>
      </c>
      <c r="H851" s="2">
        <v>3.9930550000000005</v>
      </c>
      <c r="I851" s="2">
        <v>4.0191800000000004</v>
      </c>
      <c r="J851" s="2">
        <v>3.9216685000000013</v>
      </c>
      <c r="K851" s="15" t="s">
        <v>47</v>
      </c>
      <c r="L851" s="15" t="s">
        <v>54</v>
      </c>
      <c r="M851" s="15" t="s">
        <v>51</v>
      </c>
    </row>
    <row r="852" spans="1:13" ht="13.5" x14ac:dyDescent="0.25">
      <c r="A852" s="4">
        <v>43243</v>
      </c>
      <c r="B852" s="2">
        <v>4.0267999999999997</v>
      </c>
      <c r="C852" s="2">
        <v>51.002769433431411</v>
      </c>
      <c r="D852" s="2">
        <v>-5.2099108885320433E-2</v>
      </c>
      <c r="E852" s="2">
        <v>5.2675996988067741E-2</v>
      </c>
      <c r="F852" s="2">
        <v>4.0579999999999998</v>
      </c>
      <c r="G852" s="2">
        <v>4.0599399999999992</v>
      </c>
      <c r="H852" s="2">
        <v>4.001665</v>
      </c>
      <c r="I852" s="2">
        <v>4.0222540000000002</v>
      </c>
      <c r="J852" s="2">
        <v>3.9209620000000012</v>
      </c>
      <c r="K852" s="15" t="s">
        <v>47</v>
      </c>
      <c r="L852" s="15" t="s">
        <v>54</v>
      </c>
      <c r="M852" s="15" t="s">
        <v>49</v>
      </c>
    </row>
    <row r="853" spans="1:13" ht="13.5" x14ac:dyDescent="0.25">
      <c r="A853" s="4">
        <v>43244</v>
      </c>
      <c r="B853" s="2">
        <v>4.0170000000000003</v>
      </c>
      <c r="C853" s="2">
        <v>50.094945533259889</v>
      </c>
      <c r="D853" s="2">
        <v>-3.9589914173139729E-2</v>
      </c>
      <c r="E853" s="2">
        <v>6.2675942323168643E-2</v>
      </c>
      <c r="F853" s="2">
        <v>4.0521399999999996</v>
      </c>
      <c r="G853" s="2">
        <v>4.05701</v>
      </c>
      <c r="H853" s="2">
        <v>4.0065550000000005</v>
      </c>
      <c r="I853" s="2">
        <v>4.0251320000000002</v>
      </c>
      <c r="J853" s="2">
        <v>3.9202065000000017</v>
      </c>
      <c r="K853" s="15" t="s">
        <v>52</v>
      </c>
      <c r="L853" s="15" t="s">
        <v>50</v>
      </c>
      <c r="M853" s="15" t="s">
        <v>46</v>
      </c>
    </row>
    <row r="854" spans="1:13" ht="13.5" x14ac:dyDescent="0.25">
      <c r="A854" s="4">
        <v>43245</v>
      </c>
      <c r="B854" s="2">
        <v>4.0462999999999996</v>
      </c>
      <c r="C854" s="2">
        <v>52.800000388417324</v>
      </c>
      <c r="D854" s="2">
        <v>-3.1174563168746339E-2</v>
      </c>
      <c r="E854" s="2">
        <v>6.8140628043642348E-2</v>
      </c>
      <c r="F854" s="2">
        <v>4.0521399999999996</v>
      </c>
      <c r="G854" s="2">
        <v>4.05701</v>
      </c>
      <c r="H854" s="2">
        <v>4.0179850000000004</v>
      </c>
      <c r="I854" s="2">
        <v>4.0285960000000003</v>
      </c>
      <c r="J854" s="2">
        <v>3.920704000000002</v>
      </c>
      <c r="K854" s="15" t="s">
        <v>47</v>
      </c>
      <c r="L854" s="15" t="s">
        <v>54</v>
      </c>
      <c r="M854" s="15" t="s">
        <v>54</v>
      </c>
    </row>
    <row r="855" spans="1:13" ht="13.5" x14ac:dyDescent="0.25">
      <c r="A855" s="4">
        <v>43248</v>
      </c>
      <c r="B855" s="2">
        <v>4.0656999999999996</v>
      </c>
      <c r="C855" s="2">
        <v>54.556398954908069</v>
      </c>
      <c r="D855" s="2">
        <v>-2.5663110807255585E-2</v>
      </c>
      <c r="E855" s="2">
        <v>7.4696995146139894E-2</v>
      </c>
      <c r="F855" s="2">
        <v>4.0560199999999993</v>
      </c>
      <c r="G855" s="2">
        <v>4.0589500000000003</v>
      </c>
      <c r="H855" s="2">
        <v>4.0253100000000002</v>
      </c>
      <c r="I855" s="2">
        <v>4.0324480000000005</v>
      </c>
      <c r="J855" s="2">
        <v>3.9213905000000024</v>
      </c>
      <c r="K855" s="15" t="s">
        <v>47</v>
      </c>
      <c r="L855" s="15" t="s">
        <v>48</v>
      </c>
      <c r="M855" s="15" t="s">
        <v>51</v>
      </c>
    </row>
    <row r="856" spans="1:13" ht="13.5" x14ac:dyDescent="0.25">
      <c r="A856" s="4">
        <v>43249</v>
      </c>
      <c r="B856" s="2">
        <v>4.0754999999999999</v>
      </c>
      <c r="C856" s="2">
        <v>55.458092416591576</v>
      </c>
      <c r="D856" s="2">
        <v>-1.7507265101730951E-2</v>
      </c>
      <c r="E856" s="2">
        <v>7.8677223084085923E-2</v>
      </c>
      <c r="F856" s="2">
        <v>4.0462599999999993</v>
      </c>
      <c r="G856" s="2">
        <v>4.0589499999999994</v>
      </c>
      <c r="H856" s="2">
        <v>4.0331250000000001</v>
      </c>
      <c r="I856" s="2">
        <v>4.0364960000000005</v>
      </c>
      <c r="J856" s="2">
        <v>3.9215730000000026</v>
      </c>
      <c r="K856" s="15" t="s">
        <v>47</v>
      </c>
      <c r="L856" s="15" t="s">
        <v>48</v>
      </c>
      <c r="M856" s="15" t="s">
        <v>49</v>
      </c>
    </row>
    <row r="857" spans="1:13" ht="13.5" x14ac:dyDescent="0.25">
      <c r="A857" s="4">
        <v>43250</v>
      </c>
      <c r="B857" s="2">
        <v>4.0754999999999999</v>
      </c>
      <c r="C857" s="2">
        <v>55.458092416591576</v>
      </c>
      <c r="D857" s="2">
        <v>-7.9178445050747115E-3</v>
      </c>
      <c r="E857" s="2">
        <v>8.2546543361841487E-2</v>
      </c>
      <c r="F857" s="2">
        <v>4.056</v>
      </c>
      <c r="G857" s="2">
        <v>4.0569999999999995</v>
      </c>
      <c r="H857" s="2">
        <v>4.0414050000000001</v>
      </c>
      <c r="I857" s="2">
        <v>4.0383320000000005</v>
      </c>
      <c r="J857" s="2">
        <v>3.9221240000000028</v>
      </c>
      <c r="K857" s="15" t="s">
        <v>47</v>
      </c>
      <c r="L857" s="15" t="s">
        <v>48</v>
      </c>
      <c r="M857" s="15" t="s">
        <v>51</v>
      </c>
    </row>
    <row r="858" spans="1:13" ht="13.5" x14ac:dyDescent="0.25">
      <c r="A858" s="4">
        <v>43251</v>
      </c>
      <c r="B858" s="2">
        <v>4.0949999999999998</v>
      </c>
      <c r="C858" s="2">
        <v>57.408335289504656</v>
      </c>
      <c r="D858" s="2">
        <v>-9.0290637583496647E-3</v>
      </c>
      <c r="E858" s="2">
        <v>8.3083577562554078E-2</v>
      </c>
      <c r="F858" s="2">
        <v>4.0715999999999992</v>
      </c>
      <c r="G858" s="2">
        <v>4.061869999999999</v>
      </c>
      <c r="H858" s="2">
        <v>4.0511549999999996</v>
      </c>
      <c r="I858" s="2">
        <v>4.0394520000000007</v>
      </c>
      <c r="J858" s="2">
        <v>3.922772500000002</v>
      </c>
      <c r="K858" s="15" t="s">
        <v>47</v>
      </c>
      <c r="L858" s="15" t="s">
        <v>48</v>
      </c>
      <c r="M858" s="15" t="s">
        <v>51</v>
      </c>
    </row>
    <row r="859" spans="1:13" ht="13.5" x14ac:dyDescent="0.25">
      <c r="A859" s="4">
        <v>43252</v>
      </c>
      <c r="B859" s="2">
        <v>4.0754999999999999</v>
      </c>
      <c r="C859" s="2">
        <v>54.82328142522806</v>
      </c>
      <c r="D859" s="2">
        <v>-8.9073231304777067E-3</v>
      </c>
      <c r="E859" s="2">
        <v>8.343414102739008E-2</v>
      </c>
      <c r="F859" s="2">
        <v>4.0774400000000002</v>
      </c>
      <c r="G859" s="2">
        <v>4.0647899999999995</v>
      </c>
      <c r="H859" s="2">
        <v>4.0555400000000006</v>
      </c>
      <c r="I859" s="2">
        <v>4.0377840000000003</v>
      </c>
      <c r="J859" s="2">
        <v>3.923001000000002</v>
      </c>
      <c r="K859" s="15" t="s">
        <v>47</v>
      </c>
      <c r="L859" s="15" t="s">
        <v>48</v>
      </c>
      <c r="M859" s="15" t="s">
        <v>51</v>
      </c>
    </row>
    <row r="860" spans="1:13" ht="13.5" x14ac:dyDescent="0.25">
      <c r="A860" s="4">
        <v>43255</v>
      </c>
      <c r="B860" s="2">
        <v>4.1048</v>
      </c>
      <c r="C860" s="2">
        <v>57.891472422361375</v>
      </c>
      <c r="D860" s="2">
        <v>-1.1213568243906735E-2</v>
      </c>
      <c r="E860" s="2">
        <v>8.5841054228785366E-2</v>
      </c>
      <c r="F860" s="2">
        <v>4.0852599999999999</v>
      </c>
      <c r="G860" s="2">
        <v>4.0706399999999991</v>
      </c>
      <c r="H860" s="2">
        <v>4.0613900000000012</v>
      </c>
      <c r="I860" s="2">
        <v>4.0343040000000006</v>
      </c>
      <c r="J860" s="2">
        <v>3.9239290000000024</v>
      </c>
      <c r="K860" s="15" t="s">
        <v>47</v>
      </c>
      <c r="L860" s="15" t="s">
        <v>48</v>
      </c>
      <c r="M860" s="15" t="s">
        <v>51</v>
      </c>
    </row>
    <row r="861" spans="1:13" ht="13.5" x14ac:dyDescent="0.25">
      <c r="A861" s="4">
        <v>43256</v>
      </c>
      <c r="B861" s="2">
        <v>4.0949999999999998</v>
      </c>
      <c r="C861" s="2">
        <v>56.50908702313771</v>
      </c>
      <c r="D861" s="2">
        <v>-8.334062302806089E-4</v>
      </c>
      <c r="E861" s="2">
        <v>9.0035536933754184E-2</v>
      </c>
      <c r="F861" s="2">
        <v>4.0891599999999997</v>
      </c>
      <c r="G861" s="2">
        <v>4.067709999999999</v>
      </c>
      <c r="H861" s="2">
        <v>4.0667499999999999</v>
      </c>
      <c r="I861" s="2">
        <v>4.0326560000000002</v>
      </c>
      <c r="J861" s="2">
        <v>3.9242550000000023</v>
      </c>
      <c r="K861" s="15" t="s">
        <v>47</v>
      </c>
      <c r="L861" s="15" t="s">
        <v>48</v>
      </c>
      <c r="M861" s="15" t="s">
        <v>51</v>
      </c>
    </row>
    <row r="862" spans="1:13" ht="13.5" x14ac:dyDescent="0.25">
      <c r="A862" s="4">
        <v>43257</v>
      </c>
      <c r="B862" s="2">
        <v>4.0853000000000002</v>
      </c>
      <c r="C862" s="2">
        <v>55.106443635723693</v>
      </c>
      <c r="D862" s="2">
        <v>-6.6388815047293548E-3</v>
      </c>
      <c r="E862" s="2">
        <v>9.3124772856580038E-2</v>
      </c>
      <c r="F862" s="2">
        <v>4.0911200000000001</v>
      </c>
      <c r="G862" s="2">
        <v>4.0735599999999987</v>
      </c>
      <c r="H862" s="2">
        <v>4.0667500000000008</v>
      </c>
      <c r="I862" s="2">
        <v>4.0302620000000005</v>
      </c>
      <c r="J862" s="2">
        <v>3.925085500000002</v>
      </c>
      <c r="K862" s="15" t="s">
        <v>47</v>
      </c>
      <c r="L862" s="15" t="s">
        <v>48</v>
      </c>
      <c r="M862" s="15" t="s">
        <v>51</v>
      </c>
    </row>
    <row r="863" spans="1:13" ht="13.5" x14ac:dyDescent="0.25">
      <c r="A863" s="4">
        <v>43258</v>
      </c>
      <c r="B863" s="2">
        <v>4.0656999999999996</v>
      </c>
      <c r="C863" s="2">
        <v>52.282510362619114</v>
      </c>
      <c r="D863" s="2">
        <v>-1.1834181147049705E-2</v>
      </c>
      <c r="E863" s="2">
        <v>9.2514589829728586E-2</v>
      </c>
      <c r="F863" s="2">
        <v>4.0852599999999999</v>
      </c>
      <c r="G863" s="2">
        <v>4.0784299999999991</v>
      </c>
      <c r="H863" s="2">
        <v>4.0677199999999996</v>
      </c>
      <c r="I863" s="2">
        <v>4.026554</v>
      </c>
      <c r="J863" s="2">
        <v>3.9252650000000022</v>
      </c>
      <c r="K863" s="15" t="s">
        <v>52</v>
      </c>
      <c r="L863" s="15" t="s">
        <v>54</v>
      </c>
      <c r="M863" s="15" t="s">
        <v>46</v>
      </c>
    </row>
    <row r="864" spans="1:13" ht="13.5" x14ac:dyDescent="0.25">
      <c r="A864" s="4">
        <v>43259</v>
      </c>
      <c r="B864" s="2">
        <v>4.0754999999999999</v>
      </c>
      <c r="C864" s="2">
        <v>53.563846205735153</v>
      </c>
      <c r="D864" s="2">
        <v>-1.254292951471303E-2</v>
      </c>
      <c r="E864" s="2">
        <v>9.4238718845330985E-2</v>
      </c>
      <c r="F864" s="2">
        <v>4.0852599999999999</v>
      </c>
      <c r="G864" s="2">
        <v>4.0813499999999996</v>
      </c>
      <c r="H864" s="2">
        <v>4.0691800000000002</v>
      </c>
      <c r="I864" s="2">
        <v>4.0248860000000004</v>
      </c>
      <c r="J864" s="2">
        <v>3.9254935000000022</v>
      </c>
      <c r="K864" s="15" t="s">
        <v>47</v>
      </c>
      <c r="L864" s="15" t="s">
        <v>54</v>
      </c>
      <c r="M864" s="15" t="s">
        <v>54</v>
      </c>
    </row>
    <row r="865" spans="1:13" ht="13.5" x14ac:dyDescent="0.25">
      <c r="A865" s="4">
        <v>43262</v>
      </c>
      <c r="B865" s="2">
        <v>4.0656999999999996</v>
      </c>
      <c r="C865" s="2">
        <v>52.058414671639468</v>
      </c>
      <c r="D865" s="2">
        <v>-9.5774995518889128E-3</v>
      </c>
      <c r="E865" s="2">
        <v>9.5445564956022827E-2</v>
      </c>
      <c r="F865" s="2">
        <v>4.0774400000000002</v>
      </c>
      <c r="G865" s="2">
        <v>4.0813499999999996</v>
      </c>
      <c r="H865" s="2">
        <v>4.0701499999999999</v>
      </c>
      <c r="I865" s="2">
        <v>4.02339</v>
      </c>
      <c r="J865" s="2">
        <v>3.925673000000002</v>
      </c>
      <c r="K865" s="15" t="s">
        <v>52</v>
      </c>
      <c r="L865" s="15" t="s">
        <v>54</v>
      </c>
      <c r="M865" s="15" t="s">
        <v>46</v>
      </c>
    </row>
    <row r="866" spans="1:13" ht="13.5" x14ac:dyDescent="0.25">
      <c r="A866" s="4">
        <v>43263</v>
      </c>
      <c r="B866" s="2">
        <v>4.056</v>
      </c>
      <c r="C866" s="2">
        <v>50.544188241096315</v>
      </c>
      <c r="D866" s="2">
        <v>-4.918800868173534E-3</v>
      </c>
      <c r="E866" s="2">
        <v>9.244624394568389E-2</v>
      </c>
      <c r="F866" s="2">
        <v>4.0696400000000006</v>
      </c>
      <c r="G866" s="2">
        <v>4.0793999999999997</v>
      </c>
      <c r="H866" s="2">
        <v>4.0691749999999995</v>
      </c>
      <c r="I866" s="2">
        <v>4.0215160000000001</v>
      </c>
      <c r="J866" s="2">
        <v>3.9258040000000016</v>
      </c>
      <c r="K866" s="15" t="s">
        <v>52</v>
      </c>
      <c r="L866" s="15" t="s">
        <v>54</v>
      </c>
      <c r="M866" s="15" t="s">
        <v>46</v>
      </c>
    </row>
    <row r="867" spans="1:13" ht="13.5" x14ac:dyDescent="0.25">
      <c r="A867" s="4">
        <v>43264</v>
      </c>
      <c r="B867" s="2">
        <v>4.056</v>
      </c>
      <c r="C867" s="2">
        <v>50.544188241096329</v>
      </c>
      <c r="D867" s="2">
        <v>-9.9054633400097458E-4</v>
      </c>
      <c r="E867" s="2">
        <v>8.8090437877814759E-2</v>
      </c>
      <c r="F867" s="2">
        <v>4.0637799999999995</v>
      </c>
      <c r="G867" s="2">
        <v>4.0774499999999998</v>
      </c>
      <c r="H867" s="2">
        <v>4.0672249999999988</v>
      </c>
      <c r="I867" s="2">
        <v>4.019088</v>
      </c>
      <c r="J867" s="2">
        <v>3.9259350000000013</v>
      </c>
      <c r="K867" s="15" t="s">
        <v>47</v>
      </c>
      <c r="L867" s="15" t="s">
        <v>54</v>
      </c>
      <c r="M867" s="15" t="s">
        <v>49</v>
      </c>
    </row>
    <row r="868" spans="1:13" ht="13.5" x14ac:dyDescent="0.25">
      <c r="A868" s="4">
        <v>43265</v>
      </c>
      <c r="B868" s="2">
        <v>4.0462999999999996</v>
      </c>
      <c r="C868" s="2">
        <v>48.89476682155275</v>
      </c>
      <c r="D868" s="2">
        <v>6.0391749829031838E-3</v>
      </c>
      <c r="E868" s="2">
        <v>8.5430494398805734E-2</v>
      </c>
      <c r="F868" s="2">
        <v>4.0598999999999998</v>
      </c>
      <c r="G868" s="2">
        <v>4.0725799999999994</v>
      </c>
      <c r="H868" s="2">
        <v>4.0672249999999988</v>
      </c>
      <c r="I868" s="2">
        <v>4.0172040000000013</v>
      </c>
      <c r="J868" s="2">
        <v>3.9258790000000015</v>
      </c>
      <c r="K868" s="15" t="s">
        <v>52</v>
      </c>
      <c r="L868" s="15" t="s">
        <v>50</v>
      </c>
      <c r="M868" s="15" t="s">
        <v>46</v>
      </c>
    </row>
    <row r="869" spans="1:13" ht="13.5" x14ac:dyDescent="0.25">
      <c r="A869" s="4">
        <v>43269</v>
      </c>
      <c r="B869" s="2">
        <v>4.0365000000000002</v>
      </c>
      <c r="C869" s="2">
        <v>47.218244778031654</v>
      </c>
      <c r="D869" s="2">
        <v>9.7588805732655715E-3</v>
      </c>
      <c r="E869" s="2">
        <v>8.4587326800263749E-2</v>
      </c>
      <c r="F869" s="2">
        <v>4.0521000000000003</v>
      </c>
      <c r="G869" s="2">
        <v>4.0686800000000005</v>
      </c>
      <c r="H869" s="2">
        <v>4.0667349999999995</v>
      </c>
      <c r="I869" s="2">
        <v>4.0167840000000004</v>
      </c>
      <c r="J869" s="2">
        <v>3.9262350000000015</v>
      </c>
      <c r="K869" s="15" t="s">
        <v>52</v>
      </c>
      <c r="L869" s="15" t="s">
        <v>50</v>
      </c>
      <c r="M869" s="15" t="s">
        <v>46</v>
      </c>
    </row>
    <row r="870" spans="1:13" ht="13.5" x14ac:dyDescent="0.25">
      <c r="A870" s="4">
        <v>43270</v>
      </c>
      <c r="B870" s="2">
        <v>4.0462999999999996</v>
      </c>
      <c r="C870" s="2">
        <v>49.097854405903355</v>
      </c>
      <c r="D870" s="2">
        <v>1.6788178336959447E-2</v>
      </c>
      <c r="E870" s="2">
        <v>8.2831153834416194E-2</v>
      </c>
      <c r="F870" s="2">
        <v>4.0482199999999997</v>
      </c>
      <c r="G870" s="2">
        <v>4.0628300000000008</v>
      </c>
      <c r="H870" s="2">
        <v>4.0667349999999995</v>
      </c>
      <c r="I870" s="2">
        <v>4.0158220000000009</v>
      </c>
      <c r="J870" s="2">
        <v>3.9267785000000019</v>
      </c>
      <c r="K870" s="15" t="s">
        <v>47</v>
      </c>
      <c r="L870" s="15" t="s">
        <v>48</v>
      </c>
      <c r="M870" s="15" t="s">
        <v>49</v>
      </c>
    </row>
    <row r="871" spans="1:13" ht="13.5" x14ac:dyDescent="0.25">
      <c r="A871" s="4">
        <v>43271</v>
      </c>
      <c r="B871" s="2">
        <v>4.0462999999999996</v>
      </c>
      <c r="C871" s="2">
        <v>49.097854405903362</v>
      </c>
      <c r="D871" s="2">
        <v>2.12631189969823E-2</v>
      </c>
      <c r="E871" s="2">
        <v>8.1374660295055357E-2</v>
      </c>
      <c r="F871" s="2">
        <v>4.0462799999999994</v>
      </c>
      <c r="G871" s="2">
        <v>4.0579600000000005</v>
      </c>
      <c r="H871" s="2">
        <v>4.0628349999999998</v>
      </c>
      <c r="I871" s="2">
        <v>4.0148600000000005</v>
      </c>
      <c r="J871" s="2">
        <v>3.9268610000000019</v>
      </c>
      <c r="K871" s="15" t="s">
        <v>47</v>
      </c>
      <c r="L871" s="15" t="s">
        <v>48</v>
      </c>
      <c r="M871" s="15" t="s">
        <v>49</v>
      </c>
    </row>
    <row r="872" spans="1:13" ht="13.5" x14ac:dyDescent="0.25">
      <c r="A872" s="4">
        <v>43272</v>
      </c>
      <c r="B872" s="2">
        <v>4.0170000000000003</v>
      </c>
      <c r="C872" s="2">
        <v>43.701603700510283</v>
      </c>
      <c r="D872" s="2">
        <v>2.5759860323245398E-2</v>
      </c>
      <c r="E872" s="2">
        <v>7.7170671675111185E-2</v>
      </c>
      <c r="F872" s="2">
        <v>4.038479999999999</v>
      </c>
      <c r="G872" s="2">
        <v>4.0511300000000006</v>
      </c>
      <c r="H872" s="2">
        <v>4.0623449999999988</v>
      </c>
      <c r="I872" s="2">
        <v>4.0147880000000002</v>
      </c>
      <c r="J872" s="2">
        <v>3.9268890000000023</v>
      </c>
      <c r="K872" s="15" t="s">
        <v>47</v>
      </c>
      <c r="L872" s="15" t="s">
        <v>48</v>
      </c>
      <c r="M872" s="15" t="s">
        <v>49</v>
      </c>
    </row>
    <row r="873" spans="1:13" ht="13.5" x14ac:dyDescent="0.25">
      <c r="A873" s="4">
        <v>43273</v>
      </c>
      <c r="B873" s="2">
        <v>4.0462999999999996</v>
      </c>
      <c r="C873" s="2">
        <v>49.659976863997514</v>
      </c>
      <c r="D873" s="2">
        <v>2.4581981187716373E-2</v>
      </c>
      <c r="E873" s="2">
        <v>7.5619583156416439E-2</v>
      </c>
      <c r="F873" s="2">
        <v>4.038479999999999</v>
      </c>
      <c r="G873" s="2">
        <v>4.0491900000000003</v>
      </c>
      <c r="H873" s="2">
        <v>4.0638099999999993</v>
      </c>
      <c r="I873" s="2">
        <v>4.0145640000000009</v>
      </c>
      <c r="J873" s="2">
        <v>3.9272940000000021</v>
      </c>
      <c r="K873" s="15" t="s">
        <v>47</v>
      </c>
      <c r="L873" s="15" t="s">
        <v>48</v>
      </c>
      <c r="M873" s="15" t="s">
        <v>54</v>
      </c>
    </row>
    <row r="874" spans="1:13" ht="13.5" x14ac:dyDescent="0.25">
      <c r="A874" s="4">
        <v>43276</v>
      </c>
      <c r="B874" s="2">
        <v>4.056</v>
      </c>
      <c r="C874" s="2">
        <v>51.490386472950071</v>
      </c>
      <c r="D874" s="2">
        <v>2.438926128167207E-2</v>
      </c>
      <c r="E874" s="2">
        <v>7.3030552713202523E-2</v>
      </c>
      <c r="F874" s="2">
        <v>4.0423799999999996</v>
      </c>
      <c r="G874" s="2">
        <v>4.0472400000000004</v>
      </c>
      <c r="H874" s="2">
        <v>4.0642949999999995</v>
      </c>
      <c r="I874" s="2">
        <v>4.0145340000000012</v>
      </c>
      <c r="J874" s="2">
        <v>3.9277475000000028</v>
      </c>
      <c r="K874" s="15" t="s">
        <v>47</v>
      </c>
      <c r="L874" s="15" t="s">
        <v>48</v>
      </c>
      <c r="M874" s="15" t="s">
        <v>51</v>
      </c>
    </row>
    <row r="875" spans="1:13" ht="13.5" x14ac:dyDescent="0.25">
      <c r="A875" s="4">
        <v>43277</v>
      </c>
      <c r="B875" s="2">
        <v>4.0949999999999998</v>
      </c>
      <c r="C875" s="2">
        <v>58.088839359942426</v>
      </c>
      <c r="D875" s="2">
        <v>1.9785970628428018E-2</v>
      </c>
      <c r="E875" s="2">
        <v>6.8905529377083552E-2</v>
      </c>
      <c r="F875" s="2">
        <v>4.0521200000000004</v>
      </c>
      <c r="G875" s="2">
        <v>4.0501699999999996</v>
      </c>
      <c r="H875" s="2">
        <v>4.0657599999999992</v>
      </c>
      <c r="I875" s="2">
        <v>4.0152840000000012</v>
      </c>
      <c r="J875" s="2">
        <v>3.9285345000000031</v>
      </c>
      <c r="K875" s="15" t="s">
        <v>47</v>
      </c>
      <c r="L875" s="15" t="s">
        <v>48</v>
      </c>
      <c r="M875" s="15" t="s">
        <v>51</v>
      </c>
    </row>
    <row r="876" spans="1:13" ht="13.5" x14ac:dyDescent="0.25">
      <c r="A876" s="4">
        <v>43278</v>
      </c>
      <c r="B876" s="2">
        <v>4.0949999999999998</v>
      </c>
      <c r="C876" s="2">
        <v>58.088839359942426</v>
      </c>
      <c r="D876" s="2">
        <v>1.4127711904336593E-2</v>
      </c>
      <c r="E876" s="2">
        <v>6.9392635868439578E-2</v>
      </c>
      <c r="F876" s="2">
        <v>4.0618599999999994</v>
      </c>
      <c r="G876" s="2">
        <v>4.0540699999999994</v>
      </c>
      <c r="H876" s="2">
        <v>4.0667349999999995</v>
      </c>
      <c r="I876" s="2">
        <v>4.0160340000000012</v>
      </c>
      <c r="J876" s="2">
        <v>3.9294600000000033</v>
      </c>
      <c r="K876" s="15" t="s">
        <v>47</v>
      </c>
      <c r="L876" s="15" t="s">
        <v>48</v>
      </c>
      <c r="M876" s="15" t="s">
        <v>51</v>
      </c>
    </row>
    <row r="877" spans="1:13" ht="13.5" x14ac:dyDescent="0.25">
      <c r="A877" s="4">
        <v>43279</v>
      </c>
      <c r="B877" s="2">
        <v>4.0754999999999999</v>
      </c>
      <c r="C877" s="2">
        <v>53.841918184567106</v>
      </c>
      <c r="D877" s="2">
        <v>1.0533603651508905E-2</v>
      </c>
      <c r="E877" s="2">
        <v>6.9418750034749621E-2</v>
      </c>
      <c r="F877" s="2">
        <v>4.0735599999999987</v>
      </c>
      <c r="G877" s="2">
        <v>4.0560199999999993</v>
      </c>
      <c r="H877" s="2">
        <v>4.0667349999999995</v>
      </c>
      <c r="I877" s="2">
        <v>4.0182380000000011</v>
      </c>
      <c r="J877" s="2">
        <v>3.9304720000000031</v>
      </c>
      <c r="K877" s="15" t="s">
        <v>47</v>
      </c>
      <c r="L877" s="15" t="s">
        <v>48</v>
      </c>
      <c r="M877" s="15" t="s">
        <v>51</v>
      </c>
    </row>
    <row r="878" spans="1:13" ht="13.5" x14ac:dyDescent="0.25">
      <c r="A878" s="4">
        <v>43280</v>
      </c>
      <c r="B878" s="2">
        <v>4.0462999999999996</v>
      </c>
      <c r="C878" s="2">
        <v>48.163440454058417</v>
      </c>
      <c r="D878" s="2">
        <v>8.0460988534074573E-3</v>
      </c>
      <c r="E878" s="2">
        <v>6.5725679550922858E-2</v>
      </c>
      <c r="F878" s="2">
        <v>4.0735599999999996</v>
      </c>
      <c r="G878" s="2">
        <v>4.0560199999999993</v>
      </c>
      <c r="H878" s="2">
        <v>4.0643000000000011</v>
      </c>
      <c r="I878" s="2">
        <v>4.019858000000001</v>
      </c>
      <c r="J878" s="2">
        <v>3.9309235000000022</v>
      </c>
      <c r="K878" s="15" t="s">
        <v>52</v>
      </c>
      <c r="L878" s="15" t="s">
        <v>54</v>
      </c>
      <c r="M878" s="15" t="s">
        <v>54</v>
      </c>
    </row>
    <row r="879" spans="1:13" ht="13.5" x14ac:dyDescent="0.25">
      <c r="A879" s="4">
        <v>43283</v>
      </c>
      <c r="B879" s="2">
        <v>4.0462999999999996</v>
      </c>
      <c r="C879" s="2">
        <v>48.163440454058417</v>
      </c>
      <c r="D879" s="2">
        <v>4.4978133408966059E-3</v>
      </c>
      <c r="E879" s="2">
        <v>6.4622783797100569E-2</v>
      </c>
      <c r="F879" s="2">
        <v>4.0716199999999994</v>
      </c>
      <c r="G879" s="2">
        <v>4.0570000000000004</v>
      </c>
      <c r="H879" s="2">
        <v>4.0628400000000013</v>
      </c>
      <c r="I879" s="2">
        <v>4.0251680000000007</v>
      </c>
      <c r="J879" s="2">
        <v>3.931328500000002</v>
      </c>
      <c r="K879" s="15" t="s">
        <v>52</v>
      </c>
      <c r="L879" s="15" t="s">
        <v>50</v>
      </c>
      <c r="M879" s="15" t="s">
        <v>46</v>
      </c>
    </row>
    <row r="880" spans="1:13" ht="13.5" x14ac:dyDescent="0.25">
      <c r="A880" s="4">
        <v>43284</v>
      </c>
      <c r="B880" s="2">
        <v>4.056</v>
      </c>
      <c r="C880" s="2">
        <v>50.187431508159669</v>
      </c>
      <c r="D880" s="2">
        <v>2.3440533143892495E-3</v>
      </c>
      <c r="E880" s="2">
        <v>6.6558160110040676E-2</v>
      </c>
      <c r="F880" s="2">
        <v>4.0638199999999998</v>
      </c>
      <c r="G880" s="2">
        <v>4.0579700000000001</v>
      </c>
      <c r="H880" s="2">
        <v>4.0604000000000013</v>
      </c>
      <c r="I880" s="2">
        <v>4.0288260000000014</v>
      </c>
      <c r="J880" s="2">
        <v>3.9322430000000019</v>
      </c>
      <c r="K880" s="15" t="s">
        <v>52</v>
      </c>
      <c r="L880" s="15" t="s">
        <v>50</v>
      </c>
      <c r="M880" s="15" t="s">
        <v>46</v>
      </c>
    </row>
    <row r="881" spans="1:13" ht="13.5" x14ac:dyDescent="0.25">
      <c r="A881" s="4">
        <v>43285</v>
      </c>
      <c r="B881" s="2">
        <v>4.0267999999999997</v>
      </c>
      <c r="C881" s="2">
        <v>44.54844829933819</v>
      </c>
      <c r="D881" s="2">
        <v>2.6823432843405826E-3</v>
      </c>
      <c r="E881" s="2">
        <v>6.7295708509709048E-2</v>
      </c>
      <c r="F881" s="2">
        <v>4.0501800000000001</v>
      </c>
      <c r="G881" s="2">
        <v>4.0560199999999993</v>
      </c>
      <c r="H881" s="2">
        <v>4.0569900000000008</v>
      </c>
      <c r="I881" s="2">
        <v>4.0335600000000014</v>
      </c>
      <c r="J881" s="2">
        <v>3.9325505000000023</v>
      </c>
      <c r="K881" s="15" t="s">
        <v>52</v>
      </c>
      <c r="L881" s="15" t="s">
        <v>50</v>
      </c>
      <c r="M881" s="15" t="s">
        <v>46</v>
      </c>
    </row>
    <row r="882" spans="1:13" ht="13.5" x14ac:dyDescent="0.25">
      <c r="A882" s="4">
        <v>43286</v>
      </c>
      <c r="B882" s="2">
        <v>4.0462999999999996</v>
      </c>
      <c r="C882" s="2">
        <v>48.694248145234944</v>
      </c>
      <c r="D882" s="2">
        <v>-2.8130972609607952E-3</v>
      </c>
      <c r="E882" s="2">
        <v>6.7272773723390286E-2</v>
      </c>
      <c r="F882" s="2">
        <v>4.0443399999999992</v>
      </c>
      <c r="G882" s="2">
        <v>4.0589499999999994</v>
      </c>
      <c r="H882" s="2">
        <v>4.05504</v>
      </c>
      <c r="I882" s="2">
        <v>4.0373940000000008</v>
      </c>
      <c r="J882" s="2">
        <v>3.9329555000000016</v>
      </c>
      <c r="K882" s="15" t="s">
        <v>52</v>
      </c>
      <c r="L882" s="15" t="s">
        <v>50</v>
      </c>
      <c r="M882" s="15" t="s">
        <v>46</v>
      </c>
    </row>
    <row r="883" spans="1:13" ht="13.5" x14ac:dyDescent="0.25">
      <c r="A883" s="4">
        <v>43287</v>
      </c>
      <c r="B883" s="2">
        <v>4.0949999999999998</v>
      </c>
      <c r="C883" s="2">
        <v>57.283730281860016</v>
      </c>
      <c r="D883" s="2">
        <v>-6.5202019929095911E-3</v>
      </c>
      <c r="E883" s="2">
        <v>6.6507096715340483E-2</v>
      </c>
      <c r="F883" s="2">
        <v>4.0540799999999999</v>
      </c>
      <c r="G883" s="2">
        <v>4.0638199999999998</v>
      </c>
      <c r="H883" s="2">
        <v>4.0565049999999996</v>
      </c>
      <c r="I883" s="2">
        <v>4.0409100000000011</v>
      </c>
      <c r="J883" s="2">
        <v>3.9336505000000015</v>
      </c>
      <c r="K883" s="15" t="s">
        <v>47</v>
      </c>
      <c r="L883" s="15" t="s">
        <v>48</v>
      </c>
      <c r="M883" s="15" t="s">
        <v>51</v>
      </c>
    </row>
    <row r="884" spans="1:13" ht="13.5" x14ac:dyDescent="0.25">
      <c r="A884" s="4">
        <v>43290</v>
      </c>
      <c r="B884" s="2">
        <v>4.0365000000000002</v>
      </c>
      <c r="C884" s="2">
        <v>47.085984755299272</v>
      </c>
      <c r="D884" s="2">
        <v>-4.0796692103297616E-3</v>
      </c>
      <c r="E884" s="2">
        <v>6.21330991682452E-2</v>
      </c>
      <c r="F884" s="2">
        <v>4.0521199999999995</v>
      </c>
      <c r="G884" s="2">
        <v>4.0618700000000008</v>
      </c>
      <c r="H884" s="2">
        <v>4.0545549999999997</v>
      </c>
      <c r="I884" s="2">
        <v>4.0452860000000008</v>
      </c>
      <c r="J884" s="2">
        <v>3.9340065000000015</v>
      </c>
      <c r="K884" s="15" t="s">
        <v>47</v>
      </c>
      <c r="L884" s="15" t="s">
        <v>48</v>
      </c>
      <c r="M884" s="15" t="s">
        <v>49</v>
      </c>
    </row>
    <row r="885" spans="1:13" ht="13.5" x14ac:dyDescent="0.25">
      <c r="A885" s="4">
        <v>43291</v>
      </c>
      <c r="B885" s="2">
        <v>4.0365000000000002</v>
      </c>
      <c r="C885" s="2">
        <v>47.085984755299272</v>
      </c>
      <c r="D885" s="2">
        <v>4.1011433026350019E-3</v>
      </c>
      <c r="E885" s="2">
        <v>5.8103673008449014E-2</v>
      </c>
      <c r="F885" s="2">
        <v>4.0482199999999997</v>
      </c>
      <c r="G885" s="2">
        <v>4.0560200000000011</v>
      </c>
      <c r="H885" s="2">
        <v>4.0530949999999999</v>
      </c>
      <c r="I885" s="2">
        <v>4.0476320000000001</v>
      </c>
      <c r="J885" s="2">
        <v>3.9346855000000018</v>
      </c>
      <c r="K885" s="15" t="s">
        <v>47</v>
      </c>
      <c r="L885" s="15" t="s">
        <v>54</v>
      </c>
      <c r="M885" s="15" t="s">
        <v>49</v>
      </c>
    </row>
    <row r="886" spans="1:13" ht="13.5" x14ac:dyDescent="0.25">
      <c r="A886" s="4">
        <v>43292</v>
      </c>
      <c r="B886" s="2">
        <v>4.0365000000000002</v>
      </c>
      <c r="C886" s="2">
        <v>47.085984755299265</v>
      </c>
      <c r="D886" s="2">
        <v>1.1130541786552151E-2</v>
      </c>
      <c r="E886" s="2">
        <v>5.1782122085516871E-2</v>
      </c>
      <c r="F886" s="2">
        <v>4.05016</v>
      </c>
      <c r="G886" s="2">
        <v>4.0501699999999996</v>
      </c>
      <c r="H886" s="2">
        <v>4.0521200000000004</v>
      </c>
      <c r="I886" s="2">
        <v>4.0499779999999994</v>
      </c>
      <c r="J886" s="2">
        <v>3.9350415000000014</v>
      </c>
      <c r="K886" s="15" t="s">
        <v>47</v>
      </c>
      <c r="L886" s="15" t="s">
        <v>48</v>
      </c>
      <c r="M886" s="15" t="s">
        <v>51</v>
      </c>
    </row>
    <row r="887" spans="1:13" ht="13.5" x14ac:dyDescent="0.25">
      <c r="A887" s="4">
        <v>43293</v>
      </c>
      <c r="B887" s="2">
        <v>4.0365000000000002</v>
      </c>
      <c r="C887" s="2">
        <v>47.085984755299265</v>
      </c>
      <c r="D887" s="2">
        <v>1.4177728156726133E-2</v>
      </c>
      <c r="E887" s="2">
        <v>4.3758643502822873E-2</v>
      </c>
      <c r="F887" s="2">
        <v>4.0481999999999996</v>
      </c>
      <c r="G887" s="2">
        <v>4.0462699999999998</v>
      </c>
      <c r="H887" s="2">
        <v>4.0511450000000009</v>
      </c>
      <c r="I887" s="2">
        <v>4.0525099999999998</v>
      </c>
      <c r="J887" s="2">
        <v>3.9353975000000014</v>
      </c>
      <c r="K887" s="15" t="s">
        <v>47</v>
      </c>
      <c r="L887" s="15" t="s">
        <v>48</v>
      </c>
      <c r="M887" s="15" t="s">
        <v>49</v>
      </c>
    </row>
    <row r="888" spans="1:13" ht="13.5" x14ac:dyDescent="0.25">
      <c r="A888" s="4">
        <v>43294</v>
      </c>
      <c r="B888" s="2">
        <v>4.0365000000000002</v>
      </c>
      <c r="C888" s="2">
        <v>47.085984755299258</v>
      </c>
      <c r="D888" s="2">
        <v>1.2355692085987968E-2</v>
      </c>
      <c r="E888" s="2">
        <v>3.5684455535432931E-2</v>
      </c>
      <c r="F888" s="2">
        <v>4.0365000000000002</v>
      </c>
      <c r="G888" s="2">
        <v>4.0452899999999996</v>
      </c>
      <c r="H888" s="2">
        <v>4.0506550000000008</v>
      </c>
      <c r="I888" s="2">
        <v>4.0552399999999995</v>
      </c>
      <c r="J888" s="2">
        <v>3.9362145000000019</v>
      </c>
      <c r="K888" s="15" t="s">
        <v>52</v>
      </c>
      <c r="L888" s="15" t="s">
        <v>54</v>
      </c>
      <c r="M888" s="15" t="s">
        <v>46</v>
      </c>
    </row>
    <row r="889" spans="1:13" ht="13.5" x14ac:dyDescent="0.25">
      <c r="A889" s="4">
        <v>43297</v>
      </c>
      <c r="B889" s="2">
        <v>4.0949999999999998</v>
      </c>
      <c r="C889" s="2">
        <v>57.933547784808567</v>
      </c>
      <c r="D889" s="2">
        <v>6.5657129184755192E-3</v>
      </c>
      <c r="E889" s="2">
        <v>2.6871981042511591E-2</v>
      </c>
      <c r="F889" s="2">
        <v>4.0481999999999996</v>
      </c>
      <c r="G889" s="2">
        <v>4.05016</v>
      </c>
      <c r="H889" s="2">
        <v>4.0535800000000011</v>
      </c>
      <c r="I889" s="2">
        <v>4.0573839999999999</v>
      </c>
      <c r="J889" s="2">
        <v>3.936771000000002</v>
      </c>
      <c r="K889" s="15" t="s">
        <v>47</v>
      </c>
      <c r="L889" s="15" t="s">
        <v>54</v>
      </c>
      <c r="M889" s="15" t="s">
        <v>51</v>
      </c>
    </row>
    <row r="890" spans="1:13" ht="13.5" x14ac:dyDescent="0.25">
      <c r="A890" s="4">
        <v>43298</v>
      </c>
      <c r="B890" s="2">
        <v>4.0853000000000002</v>
      </c>
      <c r="C890" s="2">
        <v>55.887677575314413</v>
      </c>
      <c r="D890" s="2">
        <v>3.6104219704986562E-3</v>
      </c>
      <c r="E890" s="2">
        <v>1.5239645894943131E-2</v>
      </c>
      <c r="F890" s="2">
        <v>4.0579599999999996</v>
      </c>
      <c r="G890" s="2">
        <v>4.0530900000000001</v>
      </c>
      <c r="H890" s="2">
        <v>4.055530000000001</v>
      </c>
      <c r="I890" s="2">
        <v>4.0593339999999998</v>
      </c>
      <c r="J890" s="2">
        <v>3.9372790000000024</v>
      </c>
      <c r="K890" s="15" t="s">
        <v>47</v>
      </c>
      <c r="L890" s="15" t="s">
        <v>54</v>
      </c>
      <c r="M890" s="15" t="s">
        <v>51</v>
      </c>
    </row>
    <row r="891" spans="1:13" ht="13.5" x14ac:dyDescent="0.25">
      <c r="A891" s="4">
        <v>43299</v>
      </c>
      <c r="B891" s="2">
        <v>4.0462999999999996</v>
      </c>
      <c r="C891" s="2">
        <v>48.475470516343393</v>
      </c>
      <c r="D891" s="2">
        <v>-6.8344326760794161E-4</v>
      </c>
      <c r="E891" s="2">
        <v>4.2268945250868127E-3</v>
      </c>
      <c r="F891" s="2">
        <v>4.05992</v>
      </c>
      <c r="G891" s="2">
        <v>4.0550400000000009</v>
      </c>
      <c r="H891" s="2">
        <v>4.055530000000001</v>
      </c>
      <c r="I891" s="2">
        <v>4.060503999999999</v>
      </c>
      <c r="J891" s="2">
        <v>3.9376840000000022</v>
      </c>
      <c r="K891" s="15" t="s">
        <v>52</v>
      </c>
      <c r="L891" s="15" t="s">
        <v>50</v>
      </c>
      <c r="M891" s="15" t="s">
        <v>53</v>
      </c>
    </row>
    <row r="892" spans="1:13" ht="13.5" x14ac:dyDescent="0.25">
      <c r="A892" s="4">
        <v>43300</v>
      </c>
      <c r="B892" s="2">
        <v>4.1048</v>
      </c>
      <c r="C892" s="2">
        <v>57.566555353947933</v>
      </c>
      <c r="D892" s="2">
        <v>-5.5953497274625619E-3</v>
      </c>
      <c r="E892" s="2">
        <v>-6.2514934810033364E-3</v>
      </c>
      <c r="F892" s="2">
        <v>4.0735799999999998</v>
      </c>
      <c r="G892" s="2">
        <v>4.0608899999999997</v>
      </c>
      <c r="H892" s="2">
        <v>4.05992</v>
      </c>
      <c r="I892" s="2">
        <v>4.0608939999999993</v>
      </c>
      <c r="J892" s="2">
        <v>3.9384280000000023</v>
      </c>
      <c r="K892" s="15" t="s">
        <v>52</v>
      </c>
      <c r="L892" s="15" t="s">
        <v>50</v>
      </c>
      <c r="M892" s="15" t="s">
        <v>53</v>
      </c>
    </row>
    <row r="893" spans="1:13" ht="13.5" x14ac:dyDescent="0.25">
      <c r="A893" s="4">
        <v>43301</v>
      </c>
      <c r="B893" s="2">
        <v>4.0462999999999996</v>
      </c>
      <c r="C893" s="2">
        <v>48.374673986521607</v>
      </c>
      <c r="D893" s="2">
        <v>1.7790295387758448E-3</v>
      </c>
      <c r="E893" s="2">
        <v>-1.5660469879898591E-2</v>
      </c>
      <c r="F893" s="2">
        <v>4.0755399999999993</v>
      </c>
      <c r="G893" s="2">
        <v>4.0560200000000002</v>
      </c>
      <c r="H893" s="2">
        <v>4.0599200000000009</v>
      </c>
      <c r="I893" s="2">
        <v>4.0608939999999993</v>
      </c>
      <c r="J893" s="2">
        <v>3.9392940000000021</v>
      </c>
      <c r="K893" s="15" t="s">
        <v>52</v>
      </c>
      <c r="L893" s="15" t="s">
        <v>50</v>
      </c>
      <c r="M893" s="15" t="s">
        <v>53</v>
      </c>
    </row>
    <row r="894" spans="1:13" ht="13.5" x14ac:dyDescent="0.25">
      <c r="A894" s="4">
        <v>43304</v>
      </c>
      <c r="B894" s="2">
        <v>4.0462999999999996</v>
      </c>
      <c r="C894" s="2">
        <v>48.374673986521607</v>
      </c>
      <c r="D894" s="2">
        <v>-9.086109738722925E-4</v>
      </c>
      <c r="E894" s="2">
        <v>-2.0907269369316625E-2</v>
      </c>
      <c r="F894" s="2">
        <v>4.0657999999999994</v>
      </c>
      <c r="G894" s="2">
        <v>4.0570000000000004</v>
      </c>
      <c r="H894" s="2">
        <v>4.0594350000000015</v>
      </c>
      <c r="I894" s="2">
        <v>4.0608939999999993</v>
      </c>
      <c r="J894" s="2">
        <v>3.9401600000000019</v>
      </c>
      <c r="K894" s="15" t="s">
        <v>52</v>
      </c>
      <c r="L894" s="15" t="s">
        <v>50</v>
      </c>
      <c r="M894" s="15" t="s">
        <v>46</v>
      </c>
    </row>
    <row r="895" spans="1:13" ht="13.5" x14ac:dyDescent="0.25">
      <c r="A895" s="4">
        <v>43305</v>
      </c>
      <c r="B895" s="2">
        <v>4.0462999999999996</v>
      </c>
      <c r="C895" s="2">
        <v>48.374673986521607</v>
      </c>
      <c r="D895" s="2">
        <v>-3.1156386008879267E-3</v>
      </c>
      <c r="E895" s="2">
        <v>-2.4350804339687029E-2</v>
      </c>
      <c r="F895" s="2">
        <v>4.0579999999999989</v>
      </c>
      <c r="G895" s="2">
        <v>4.0579800000000006</v>
      </c>
      <c r="H895" s="2">
        <v>4.0570000000000013</v>
      </c>
      <c r="I895" s="2">
        <v>4.0608939999999993</v>
      </c>
      <c r="J895" s="2">
        <v>3.9405650000000021</v>
      </c>
      <c r="K895" s="15" t="s">
        <v>52</v>
      </c>
      <c r="L895" s="15" t="s">
        <v>50</v>
      </c>
      <c r="M895" s="15" t="s">
        <v>46</v>
      </c>
    </row>
    <row r="896" spans="1:13" ht="13.5" x14ac:dyDescent="0.25">
      <c r="A896" s="4">
        <v>43307</v>
      </c>
      <c r="B896" s="2">
        <v>4.0462999999999996</v>
      </c>
      <c r="C896" s="2">
        <v>48.374673986521607</v>
      </c>
      <c r="D896" s="2">
        <v>-4.9209663587967967E-3</v>
      </c>
      <c r="E896" s="2">
        <v>-2.5938043352458948E-2</v>
      </c>
      <c r="F896" s="2">
        <v>4.0579999999999989</v>
      </c>
      <c r="G896" s="2">
        <v>4.0589600000000008</v>
      </c>
      <c r="H896" s="2">
        <v>4.0545650000000011</v>
      </c>
      <c r="I896" s="2">
        <v>4.0603099999999994</v>
      </c>
      <c r="J896" s="2">
        <v>3.9407395000000021</v>
      </c>
      <c r="K896" s="15" t="s">
        <v>52</v>
      </c>
      <c r="L896" s="15" t="s">
        <v>54</v>
      </c>
      <c r="M896" s="15" t="s">
        <v>54</v>
      </c>
    </row>
    <row r="897" spans="1:13" ht="13.5" x14ac:dyDescent="0.25">
      <c r="A897" s="4">
        <v>43308</v>
      </c>
      <c r="B897" s="2">
        <v>4.0267999999999997</v>
      </c>
      <c r="C897" s="2">
        <v>45.14289916433718</v>
      </c>
      <c r="D897" s="2">
        <v>-4.9465540168869282E-3</v>
      </c>
      <c r="E897" s="2">
        <v>-2.5797815860419942E-2</v>
      </c>
      <c r="F897" s="2">
        <v>4.0423999999999989</v>
      </c>
      <c r="G897" s="2">
        <v>4.0579900000000002</v>
      </c>
      <c r="H897" s="2">
        <v>4.05213</v>
      </c>
      <c r="I897" s="2">
        <v>4.0589459999999997</v>
      </c>
      <c r="J897" s="2">
        <v>3.9408165000000022</v>
      </c>
      <c r="K897" s="15" t="s">
        <v>52</v>
      </c>
      <c r="L897" s="15" t="s">
        <v>50</v>
      </c>
      <c r="M897" s="15" t="s">
        <v>46</v>
      </c>
    </row>
    <row r="898" spans="1:13" ht="13.5" x14ac:dyDescent="0.25">
      <c r="A898" s="4">
        <v>43311</v>
      </c>
      <c r="B898" s="2">
        <v>4.0365000000000002</v>
      </c>
      <c r="C898" s="2">
        <v>47.0383240064075</v>
      </c>
      <c r="D898" s="2">
        <v>-5.518207549386922E-3</v>
      </c>
      <c r="E898" s="2">
        <v>-2.4694338516833256E-2</v>
      </c>
      <c r="F898" s="2">
        <v>4.0404400000000003</v>
      </c>
      <c r="G898" s="2">
        <v>4.0579899999999993</v>
      </c>
      <c r="H898" s="2">
        <v>4.0516400000000008</v>
      </c>
      <c r="I898" s="2">
        <v>4.0587499999999999</v>
      </c>
      <c r="J898" s="2">
        <v>3.9409420000000015</v>
      </c>
      <c r="K898" s="15" t="s">
        <v>52</v>
      </c>
      <c r="L898" s="15" t="s">
        <v>50</v>
      </c>
      <c r="M898" s="15" t="s">
        <v>46</v>
      </c>
    </row>
    <row r="899" spans="1:13" ht="13.5" x14ac:dyDescent="0.25">
      <c r="A899" s="4">
        <v>43312</v>
      </c>
      <c r="B899" s="2">
        <v>4.0462999999999996</v>
      </c>
      <c r="C899" s="2">
        <v>48.957201370618648</v>
      </c>
      <c r="D899" s="2">
        <v>2.3708753815538941E-3</v>
      </c>
      <c r="E899" s="2">
        <v>-2.0151070703069988E-2</v>
      </c>
      <c r="F899" s="2">
        <v>4.0404399999999994</v>
      </c>
      <c r="G899" s="2">
        <v>4.0531199999999998</v>
      </c>
      <c r="H899" s="2">
        <v>4.0516400000000008</v>
      </c>
      <c r="I899" s="2">
        <v>4.058749999999999</v>
      </c>
      <c r="J899" s="2">
        <v>3.9411165000000015</v>
      </c>
      <c r="K899" s="15" t="s">
        <v>52</v>
      </c>
      <c r="L899" s="15" t="s">
        <v>50</v>
      </c>
      <c r="M899" s="15" t="s">
        <v>54</v>
      </c>
    </row>
    <row r="900" spans="1:13" ht="13.5" x14ac:dyDescent="0.25">
      <c r="A900" s="4">
        <v>43313</v>
      </c>
      <c r="B900" s="2">
        <v>4.0462999999999996</v>
      </c>
      <c r="C900" s="2">
        <v>48.957201370618648</v>
      </c>
      <c r="D900" s="2">
        <v>7.5874403515898692E-3</v>
      </c>
      <c r="E900" s="2">
        <v>-1.3541481999768215E-2</v>
      </c>
      <c r="F900" s="2">
        <v>4.0404399999999994</v>
      </c>
      <c r="G900" s="2">
        <v>4.04922</v>
      </c>
      <c r="H900" s="2">
        <v>4.0511550000000005</v>
      </c>
      <c r="I900" s="2">
        <v>4.058749999999999</v>
      </c>
      <c r="J900" s="2">
        <v>3.9418905000000013</v>
      </c>
      <c r="K900" s="15" t="s">
        <v>52</v>
      </c>
      <c r="L900" s="15" t="s">
        <v>50</v>
      </c>
      <c r="M900" s="15" t="s">
        <v>54</v>
      </c>
    </row>
    <row r="901" spans="1:13" ht="13.5" x14ac:dyDescent="0.25">
      <c r="A901" s="4">
        <v>43314</v>
      </c>
      <c r="B901" s="2">
        <v>4.0462999999999996</v>
      </c>
      <c r="C901" s="2">
        <v>48.957201370618648</v>
      </c>
      <c r="D901" s="2">
        <v>6.0324705662715417E-3</v>
      </c>
      <c r="E901" s="2">
        <v>-7.0919863188095922E-3</v>
      </c>
      <c r="F901" s="2">
        <v>4.0404399999999994</v>
      </c>
      <c r="G901" s="2">
        <v>4.04922</v>
      </c>
      <c r="H901" s="2">
        <v>4.0521300000000009</v>
      </c>
      <c r="I901" s="2">
        <v>4.0571899999999994</v>
      </c>
      <c r="J901" s="2">
        <v>3.9428490000000012</v>
      </c>
      <c r="K901" s="15" t="s">
        <v>52</v>
      </c>
      <c r="L901" s="15" t="s">
        <v>50</v>
      </c>
      <c r="M901" s="15" t="s">
        <v>54</v>
      </c>
    </row>
    <row r="902" spans="1:13" ht="13.5" x14ac:dyDescent="0.25">
      <c r="A902" s="4">
        <v>43315</v>
      </c>
      <c r="B902" s="2">
        <v>4.0462999999999996</v>
      </c>
      <c r="C902" s="2">
        <v>48.957201370618648</v>
      </c>
      <c r="D902" s="2">
        <v>1.3745443292118686E-2</v>
      </c>
      <c r="E902" s="2">
        <v>-2.2145814893380182E-4</v>
      </c>
      <c r="F902" s="2">
        <v>4.0443399999999992</v>
      </c>
      <c r="G902" s="2">
        <v>4.0433700000000004</v>
      </c>
      <c r="H902" s="2">
        <v>4.0521300000000009</v>
      </c>
      <c r="I902" s="2">
        <v>4.0575799999999989</v>
      </c>
      <c r="J902" s="2">
        <v>3.943807500000001</v>
      </c>
      <c r="K902" s="15" t="s">
        <v>47</v>
      </c>
      <c r="L902" s="15" t="s">
        <v>48</v>
      </c>
      <c r="M902" s="15" t="s">
        <v>51</v>
      </c>
    </row>
    <row r="903" spans="1:13" ht="13.5" x14ac:dyDescent="0.25">
      <c r="A903" s="4">
        <v>43318</v>
      </c>
      <c r="B903" s="2">
        <v>4.0462999999999996</v>
      </c>
      <c r="C903" s="2">
        <v>48.957201370618648</v>
      </c>
      <c r="D903" s="2">
        <v>1.1298394079696017E-2</v>
      </c>
      <c r="E903" s="2">
        <v>6.3025930857716923E-3</v>
      </c>
      <c r="F903" s="2">
        <v>4.0462999999999996</v>
      </c>
      <c r="G903" s="2">
        <v>4.0433700000000004</v>
      </c>
      <c r="H903" s="2">
        <v>4.0496950000000016</v>
      </c>
      <c r="I903" s="2">
        <v>4.0581659999999991</v>
      </c>
      <c r="J903" s="2">
        <v>3.9442590000000006</v>
      </c>
      <c r="K903" s="15" t="s">
        <v>47</v>
      </c>
      <c r="L903" s="15" t="s">
        <v>54</v>
      </c>
      <c r="M903" s="15" t="s">
        <v>51</v>
      </c>
    </row>
    <row r="904" spans="1:13" ht="13.5" x14ac:dyDescent="0.25">
      <c r="A904" s="4">
        <v>43319</v>
      </c>
      <c r="B904" s="2">
        <v>4.0462999999999996</v>
      </c>
      <c r="C904" s="2">
        <v>48.957201370618655</v>
      </c>
      <c r="D904" s="2">
        <v>9.2524336531001339E-3</v>
      </c>
      <c r="E904" s="2">
        <v>1.2651973258013573E-2</v>
      </c>
      <c r="F904" s="2">
        <v>4.0462999999999996</v>
      </c>
      <c r="G904" s="2">
        <v>4.0433700000000004</v>
      </c>
      <c r="H904" s="2">
        <v>4.0501850000000008</v>
      </c>
      <c r="I904" s="2">
        <v>4.0581659999999999</v>
      </c>
      <c r="J904" s="2">
        <v>3.9447105000000007</v>
      </c>
      <c r="K904" s="15" t="s">
        <v>54</v>
      </c>
      <c r="L904" s="15" t="s">
        <v>54</v>
      </c>
      <c r="M904" s="15" t="s">
        <v>54</v>
      </c>
    </row>
    <row r="905" spans="1:13" ht="13.5" x14ac:dyDescent="0.25">
      <c r="A905" s="4">
        <v>43320</v>
      </c>
      <c r="B905" s="2">
        <v>4.0462999999999996</v>
      </c>
      <c r="C905" s="2">
        <v>48.957201370618648</v>
      </c>
      <c r="D905" s="2">
        <v>7.5440323655611152E-3</v>
      </c>
      <c r="E905" s="2">
        <v>1.892905198433617E-2</v>
      </c>
      <c r="F905" s="2">
        <v>4.0462999999999996</v>
      </c>
      <c r="G905" s="2">
        <v>4.0433700000000004</v>
      </c>
      <c r="H905" s="2">
        <v>4.0506750000000009</v>
      </c>
      <c r="I905" s="2">
        <v>4.0577779999999999</v>
      </c>
      <c r="J905" s="2">
        <v>3.9455765</v>
      </c>
      <c r="K905" s="15" t="s">
        <v>54</v>
      </c>
      <c r="L905" s="15" t="s">
        <v>54</v>
      </c>
      <c r="M905" s="15" t="s">
        <v>54</v>
      </c>
    </row>
    <row r="906" spans="1:13" ht="13.5" x14ac:dyDescent="0.25">
      <c r="A906" s="4">
        <v>43321</v>
      </c>
      <c r="B906" s="2">
        <v>4.0462999999999996</v>
      </c>
      <c r="C906" s="2">
        <v>48.957201370618648</v>
      </c>
      <c r="D906" s="2">
        <v>6.1195694495053132E-3</v>
      </c>
      <c r="E906" s="2">
        <v>2.4207419006231336E-2</v>
      </c>
      <c r="F906" s="2">
        <v>4.0462999999999996</v>
      </c>
      <c r="G906" s="2">
        <v>4.0433700000000004</v>
      </c>
      <c r="H906" s="2">
        <v>4.051165000000001</v>
      </c>
      <c r="I906" s="2">
        <v>4.0571940000000009</v>
      </c>
      <c r="J906" s="2">
        <v>3.9459814999999998</v>
      </c>
      <c r="K906" s="15" t="s">
        <v>54</v>
      </c>
      <c r="L906" s="15" t="s">
        <v>54</v>
      </c>
      <c r="M906" s="15" t="s">
        <v>54</v>
      </c>
    </row>
    <row r="907" spans="1:13" ht="13.5" x14ac:dyDescent="0.25">
      <c r="A907" s="4">
        <v>43322</v>
      </c>
      <c r="B907" s="2">
        <v>4.0365000000000002</v>
      </c>
      <c r="C907" s="2">
        <v>45.945538773930608</v>
      </c>
      <c r="D907" s="2">
        <v>2.6597244930570696E-3</v>
      </c>
      <c r="E907" s="2">
        <v>2.894959097575639E-2</v>
      </c>
      <c r="F907" s="2">
        <v>4.04434</v>
      </c>
      <c r="G907" s="2">
        <v>4.04434</v>
      </c>
      <c r="H907" s="2">
        <v>4.051165000000001</v>
      </c>
      <c r="I907" s="2">
        <v>4.0564140000000011</v>
      </c>
      <c r="J907" s="2">
        <v>3.9465680000000005</v>
      </c>
      <c r="K907" s="15" t="s">
        <v>52</v>
      </c>
      <c r="L907" s="15" t="s">
        <v>50</v>
      </c>
      <c r="M907" s="15" t="s">
        <v>46</v>
      </c>
    </row>
    <row r="908" spans="1:13" ht="13.5" x14ac:dyDescent="0.25">
      <c r="A908" s="4">
        <v>43326</v>
      </c>
      <c r="B908" s="2">
        <v>4.0365000000000002</v>
      </c>
      <c r="C908" s="2">
        <v>45.945538773930608</v>
      </c>
      <c r="D908" s="2">
        <v>1.3004758862331656E-3</v>
      </c>
      <c r="E908" s="2">
        <v>3.511518588391023E-2</v>
      </c>
      <c r="F908" s="2">
        <v>4.0423799999999996</v>
      </c>
      <c r="G908" s="2">
        <v>4.04434</v>
      </c>
      <c r="H908" s="2">
        <v>4.051165000000001</v>
      </c>
      <c r="I908" s="2">
        <v>4.055244000000001</v>
      </c>
      <c r="J908" s="2">
        <v>3.9469240000000001</v>
      </c>
      <c r="K908" s="15" t="s">
        <v>52</v>
      </c>
      <c r="L908" s="15" t="s">
        <v>50</v>
      </c>
      <c r="M908" s="15" t="s">
        <v>46</v>
      </c>
    </row>
    <row r="909" spans="1:13" ht="13.5" x14ac:dyDescent="0.25">
      <c r="A909" s="4">
        <v>43327</v>
      </c>
      <c r="B909" s="2">
        <v>4.0462999999999996</v>
      </c>
      <c r="C909" s="2">
        <v>49.545199670967172</v>
      </c>
      <c r="D909" s="2">
        <v>1.0024836628090839E-3</v>
      </c>
      <c r="E909" s="2">
        <v>3.9137230796284117E-2</v>
      </c>
      <c r="F909" s="2">
        <v>4.0423799999999996</v>
      </c>
      <c r="G909" s="2">
        <v>4.04434</v>
      </c>
      <c r="H909" s="2">
        <v>4.0487300000000008</v>
      </c>
      <c r="I909" s="2">
        <v>4.054660000000001</v>
      </c>
      <c r="J909" s="2">
        <v>3.9473290000000003</v>
      </c>
      <c r="K909" s="15" t="s">
        <v>47</v>
      </c>
      <c r="L909" s="15" t="s">
        <v>54</v>
      </c>
      <c r="M909" s="15" t="s">
        <v>54</v>
      </c>
    </row>
    <row r="910" spans="1:13" ht="13.5" x14ac:dyDescent="0.25">
      <c r="A910" s="4">
        <v>43328</v>
      </c>
      <c r="B910" s="2">
        <v>4.0462999999999996</v>
      </c>
      <c r="C910" s="2">
        <v>49.545199670967158</v>
      </c>
      <c r="D910" s="2">
        <v>7.5758965684702417E-4</v>
      </c>
      <c r="E910" s="2">
        <v>4.2529941206959208E-2</v>
      </c>
      <c r="F910" s="2">
        <v>4.0423799999999996</v>
      </c>
      <c r="G910" s="2">
        <v>4.04434</v>
      </c>
      <c r="H910" s="2">
        <v>4.0467800000000009</v>
      </c>
      <c r="I910" s="2">
        <v>4.0534900000000009</v>
      </c>
      <c r="J910" s="2">
        <v>3.9482875000000002</v>
      </c>
      <c r="K910" s="15" t="s">
        <v>47</v>
      </c>
      <c r="L910" s="15" t="s">
        <v>54</v>
      </c>
      <c r="M910" s="15" t="s">
        <v>54</v>
      </c>
    </row>
    <row r="911" spans="1:13" ht="13.5" x14ac:dyDescent="0.25">
      <c r="A911" s="4">
        <v>43329</v>
      </c>
      <c r="B911" s="2">
        <v>4.0462999999999996</v>
      </c>
      <c r="C911" s="2">
        <v>49.545199670967158</v>
      </c>
      <c r="D911" s="2">
        <v>5.570876332940955E-4</v>
      </c>
      <c r="E911" s="2">
        <v>4.744144530738989E-2</v>
      </c>
      <c r="F911" s="2">
        <v>4.0423799999999996</v>
      </c>
      <c r="G911" s="2">
        <v>4.04434</v>
      </c>
      <c r="H911" s="2">
        <v>4.0467800000000009</v>
      </c>
      <c r="I911" s="2">
        <v>4.0525160000000007</v>
      </c>
      <c r="J911" s="2">
        <v>3.9492460000000005</v>
      </c>
      <c r="K911" s="15" t="s">
        <v>47</v>
      </c>
      <c r="L911" s="15" t="s">
        <v>54</v>
      </c>
      <c r="M911" s="15" t="s">
        <v>54</v>
      </c>
    </row>
    <row r="912" spans="1:13" ht="13.5" x14ac:dyDescent="0.25">
      <c r="A912" s="4">
        <v>43332</v>
      </c>
      <c r="B912" s="2">
        <v>4.0072999999999999</v>
      </c>
      <c r="C912" s="2">
        <v>37.224156181172376</v>
      </c>
      <c r="D912" s="2">
        <v>3.2825394651743167E-3</v>
      </c>
      <c r="E912" s="2">
        <v>5.2323917442157947E-2</v>
      </c>
      <c r="F912" s="2">
        <v>4.0365399999999996</v>
      </c>
      <c r="G912" s="2">
        <v>4.0404400000000003</v>
      </c>
      <c r="H912" s="2">
        <v>4.0419050000000016</v>
      </c>
      <c r="I912" s="2">
        <v>4.0509560000000002</v>
      </c>
      <c r="J912" s="2">
        <v>3.9500095000000006</v>
      </c>
      <c r="K912" s="15" t="s">
        <v>47</v>
      </c>
      <c r="L912" s="15" t="s">
        <v>48</v>
      </c>
      <c r="M912" s="15" t="s">
        <v>49</v>
      </c>
    </row>
    <row r="913" spans="1:13" ht="13.5" x14ac:dyDescent="0.25">
      <c r="A913" s="4">
        <v>43335</v>
      </c>
      <c r="B913" s="2">
        <v>4.0072999999999999</v>
      </c>
      <c r="C913" s="2">
        <v>37.22415618117239</v>
      </c>
      <c r="D913" s="2">
        <v>5.824901561773288E-3</v>
      </c>
      <c r="E913" s="2">
        <v>5.7530937572141942E-2</v>
      </c>
      <c r="F913" s="2">
        <v>4.0307000000000004</v>
      </c>
      <c r="G913" s="2">
        <v>4.0365400000000005</v>
      </c>
      <c r="H913" s="2">
        <v>4.0399550000000009</v>
      </c>
      <c r="I913" s="2">
        <v>4.0497879999999995</v>
      </c>
      <c r="J913" s="2">
        <v>3.9497585000000002</v>
      </c>
      <c r="K913" s="15" t="s">
        <v>47</v>
      </c>
      <c r="L913" s="15" t="s">
        <v>48</v>
      </c>
      <c r="M913" s="15" t="s">
        <v>49</v>
      </c>
    </row>
    <row r="914" spans="1:13" ht="13.5" x14ac:dyDescent="0.25">
      <c r="A914" s="4">
        <v>43336</v>
      </c>
      <c r="B914" s="2">
        <v>4.0267999999999997</v>
      </c>
      <c r="C914" s="2">
        <v>45.135921040793477</v>
      </c>
      <c r="D914" s="2">
        <v>6.7504000527067731E-3</v>
      </c>
      <c r="E914" s="2">
        <v>6.2537292854542015E-2</v>
      </c>
      <c r="F914" s="2">
        <v>4.0267999999999997</v>
      </c>
      <c r="G914" s="2">
        <v>4.0345899999999997</v>
      </c>
      <c r="H914" s="2">
        <v>4.0389800000000005</v>
      </c>
      <c r="I914" s="2">
        <v>4.0488140000000001</v>
      </c>
      <c r="J914" s="2">
        <v>3.9496049999999996</v>
      </c>
      <c r="K914" s="15" t="s">
        <v>52</v>
      </c>
      <c r="L914" s="15" t="s">
        <v>54</v>
      </c>
      <c r="M914" s="15" t="s">
        <v>46</v>
      </c>
    </row>
    <row r="915" spans="1:13" ht="13.5" x14ac:dyDescent="0.25">
      <c r="A915" s="4">
        <v>43339</v>
      </c>
      <c r="B915" s="2">
        <v>4.0267999999999997</v>
      </c>
      <c r="C915" s="2">
        <v>45.135921040793477</v>
      </c>
      <c r="D915" s="2">
        <v>7.620800294290575E-3</v>
      </c>
      <c r="E915" s="2">
        <v>6.6625434353613858E-2</v>
      </c>
      <c r="F915" s="2">
        <v>4.0228999999999999</v>
      </c>
      <c r="G915" s="2">
        <v>4.0326399999999998</v>
      </c>
      <c r="H915" s="2">
        <v>4.0380050000000001</v>
      </c>
      <c r="I915" s="2">
        <v>4.0480359999999997</v>
      </c>
      <c r="J915" s="2">
        <v>3.9496819999999997</v>
      </c>
      <c r="K915" s="15" t="s">
        <v>52</v>
      </c>
      <c r="L915" s="15" t="s">
        <v>54</v>
      </c>
      <c r="M915" s="15" t="s">
        <v>46</v>
      </c>
    </row>
    <row r="916" spans="1:13" ht="13.5" x14ac:dyDescent="0.25">
      <c r="A916" s="4">
        <v>43340</v>
      </c>
      <c r="B916" s="2">
        <v>4.0072999999999999</v>
      </c>
      <c r="C916" s="2">
        <v>39.379872071776703</v>
      </c>
      <c r="D916" s="2">
        <v>9.8825577451693292E-3</v>
      </c>
      <c r="E916" s="2">
        <v>6.9441412937021746E-2</v>
      </c>
      <c r="F916" s="2">
        <v>4.0150999999999994</v>
      </c>
      <c r="G916" s="2">
        <v>4.02874</v>
      </c>
      <c r="H916" s="2">
        <v>4.0360550000000002</v>
      </c>
      <c r="I916" s="2">
        <v>4.0470619999999995</v>
      </c>
      <c r="J916" s="2">
        <v>3.949754</v>
      </c>
      <c r="K916" s="15" t="s">
        <v>52</v>
      </c>
      <c r="L916" s="15" t="s">
        <v>50</v>
      </c>
      <c r="M916" s="15" t="s">
        <v>46</v>
      </c>
    </row>
    <row r="917" spans="1:13" ht="13.5" x14ac:dyDescent="0.25">
      <c r="A917" s="4">
        <v>43341</v>
      </c>
      <c r="B917" s="2">
        <v>4.0170000000000003</v>
      </c>
      <c r="C917" s="2">
        <v>43.256382833650051</v>
      </c>
      <c r="D917" s="2">
        <v>9.7602018135765078E-3</v>
      </c>
      <c r="E917" s="2">
        <v>6.9661257680741759E-2</v>
      </c>
      <c r="F917" s="2">
        <v>4.0170399999999997</v>
      </c>
      <c r="G917" s="2">
        <v>4.0267900000000001</v>
      </c>
      <c r="H917" s="2">
        <v>4.0355650000000001</v>
      </c>
      <c r="I917" s="2">
        <v>4.0462819999999997</v>
      </c>
      <c r="J917" s="2">
        <v>3.9499665000000004</v>
      </c>
      <c r="K917" s="15" t="s">
        <v>52</v>
      </c>
      <c r="L917" s="15" t="s">
        <v>50</v>
      </c>
      <c r="M917" s="15" t="s">
        <v>53</v>
      </c>
    </row>
    <row r="918" spans="1:13" ht="13.5" x14ac:dyDescent="0.25">
      <c r="A918" s="4">
        <v>43342</v>
      </c>
      <c r="B918" s="2">
        <v>4.0267999999999997</v>
      </c>
      <c r="C918" s="2">
        <v>46.947588944599531</v>
      </c>
      <c r="D918" s="2">
        <v>9.0494078294103275E-3</v>
      </c>
      <c r="E918" s="2">
        <v>6.4436875660471973E-2</v>
      </c>
      <c r="F918" s="2">
        <v>4.0209400000000004</v>
      </c>
      <c r="G918" s="2">
        <v>4.0258200000000013</v>
      </c>
      <c r="H918" s="2">
        <v>4.0350799999999989</v>
      </c>
      <c r="I918" s="2">
        <v>4.0458920000000003</v>
      </c>
      <c r="J918" s="2">
        <v>3.9502280000000001</v>
      </c>
      <c r="K918" s="15" t="s">
        <v>52</v>
      </c>
      <c r="L918" s="15" t="s">
        <v>54</v>
      </c>
      <c r="M918" s="15" t="s">
        <v>53</v>
      </c>
    </row>
    <row r="919" spans="1:13" ht="13.5" x14ac:dyDescent="0.25">
      <c r="A919" s="4">
        <v>43343</v>
      </c>
      <c r="B919" s="2">
        <v>4.0949999999999998</v>
      </c>
      <c r="C919" s="2">
        <v>64.335042220629362</v>
      </c>
      <c r="D919" s="2">
        <v>4.9557725674063136E-3</v>
      </c>
      <c r="E919" s="2">
        <v>5.7237705151788734E-2</v>
      </c>
      <c r="F919" s="2">
        <v>4.0345800000000001</v>
      </c>
      <c r="G919" s="2">
        <v>4.0306900000000008</v>
      </c>
      <c r="H919" s="2">
        <v>4.037515</v>
      </c>
      <c r="I919" s="2">
        <v>4.0470620000000004</v>
      </c>
      <c r="J919" s="2">
        <v>3.9508305000000004</v>
      </c>
      <c r="K919" s="15" t="s">
        <v>47</v>
      </c>
      <c r="L919" s="15" t="s">
        <v>54</v>
      </c>
      <c r="M919" s="15" t="s">
        <v>51</v>
      </c>
    </row>
    <row r="920" spans="1:13" ht="13.5" x14ac:dyDescent="0.25">
      <c r="A920" s="4">
        <v>43346</v>
      </c>
      <c r="B920" s="2">
        <v>4.173</v>
      </c>
      <c r="C920" s="2">
        <v>74.591624368111724</v>
      </c>
      <c r="D920" s="2">
        <v>-4.6407311001743778E-3</v>
      </c>
      <c r="E920" s="2">
        <v>4.6506401041360251E-2</v>
      </c>
      <c r="F920" s="2">
        <v>4.0638199999999998</v>
      </c>
      <c r="G920" s="2">
        <v>4.0433599999999998</v>
      </c>
      <c r="H920" s="2">
        <v>4.0438499999999999</v>
      </c>
      <c r="I920" s="2">
        <v>4.0495960000000002</v>
      </c>
      <c r="J920" s="2">
        <v>3.9518230000000005</v>
      </c>
      <c r="K920" s="15" t="s">
        <v>47</v>
      </c>
      <c r="L920" s="15" t="s">
        <v>48</v>
      </c>
      <c r="M920" s="15" t="s">
        <v>51</v>
      </c>
    </row>
    <row r="921" spans="1:13" ht="13.5" x14ac:dyDescent="0.25">
      <c r="A921" s="4">
        <v>43347</v>
      </c>
      <c r="B921" s="2">
        <v>4.0949999999999998</v>
      </c>
      <c r="C921" s="2">
        <v>56.953076726658942</v>
      </c>
      <c r="D921" s="2">
        <v>-7.7725703713538152E-3</v>
      </c>
      <c r="E921" s="2">
        <v>3.1191568390803129E-2</v>
      </c>
      <c r="F921" s="2">
        <v>4.0813599999999992</v>
      </c>
      <c r="G921" s="2">
        <v>4.0482299999999993</v>
      </c>
      <c r="H921" s="2">
        <v>4.0462850000000001</v>
      </c>
      <c r="I921" s="2">
        <v>4.0505700000000004</v>
      </c>
      <c r="J921" s="2">
        <v>3.9529790000000005</v>
      </c>
      <c r="K921" s="15" t="s">
        <v>52</v>
      </c>
      <c r="L921" s="15" t="s">
        <v>50</v>
      </c>
      <c r="M921" s="15" t="s">
        <v>53</v>
      </c>
    </row>
    <row r="922" spans="1:13" ht="13.5" x14ac:dyDescent="0.25">
      <c r="A922" s="4">
        <v>43348</v>
      </c>
      <c r="B922" s="2">
        <v>4.0949999999999998</v>
      </c>
      <c r="C922" s="2">
        <v>56.953076726658942</v>
      </c>
      <c r="D922" s="2">
        <v>-1.6692700052518994E-2</v>
      </c>
      <c r="E922" s="2">
        <v>1.3188597242323808E-2</v>
      </c>
      <c r="F922" s="2">
        <v>4.0969600000000002</v>
      </c>
      <c r="G922" s="2">
        <v>4.0569999999999995</v>
      </c>
      <c r="H922" s="2">
        <v>4.0487200000000003</v>
      </c>
      <c r="I922" s="2">
        <v>4.05213</v>
      </c>
      <c r="J922" s="2">
        <v>3.9542730000000006</v>
      </c>
      <c r="K922" s="15" t="s">
        <v>52</v>
      </c>
      <c r="L922" s="15" t="s">
        <v>50</v>
      </c>
      <c r="M922" s="15" t="s">
        <v>53</v>
      </c>
    </row>
    <row r="923" spans="1:13" ht="13.5" x14ac:dyDescent="0.25">
      <c r="A923" s="4">
        <v>43349</v>
      </c>
      <c r="B923" s="2">
        <v>4.056</v>
      </c>
      <c r="C923" s="2">
        <v>50.085213214825558</v>
      </c>
      <c r="D923" s="2">
        <v>-2.1601716753687938E-2</v>
      </c>
      <c r="E923" s="2">
        <v>-3.8305752685621544E-3</v>
      </c>
      <c r="F923" s="2">
        <v>4.1028000000000002</v>
      </c>
      <c r="G923" s="2">
        <v>4.0618699999999999</v>
      </c>
      <c r="H923" s="2">
        <v>4.0492050000000006</v>
      </c>
      <c r="I923" s="2">
        <v>4.0523240000000005</v>
      </c>
      <c r="J923" s="2">
        <v>3.9553720000000006</v>
      </c>
      <c r="K923" s="15" t="s">
        <v>52</v>
      </c>
      <c r="L923" s="15" t="s">
        <v>50</v>
      </c>
      <c r="M923" s="15" t="s">
        <v>53</v>
      </c>
    </row>
    <row r="924" spans="1:13" ht="13.5" x14ac:dyDescent="0.25">
      <c r="A924" s="4">
        <v>43350</v>
      </c>
      <c r="B924" s="2">
        <v>4.0462999999999996</v>
      </c>
      <c r="C924" s="2">
        <v>48.518101090204127</v>
      </c>
      <c r="D924" s="2">
        <v>-2.2038106285900305E-2</v>
      </c>
      <c r="E924" s="2">
        <v>-2.2944753663534486E-2</v>
      </c>
      <c r="F924" s="2">
        <v>4.0930599999999995</v>
      </c>
      <c r="G924" s="2">
        <v>4.0638199999999998</v>
      </c>
      <c r="H924" s="2">
        <v>4.0492049999999997</v>
      </c>
      <c r="I924" s="2">
        <v>4.05213</v>
      </c>
      <c r="J924" s="2">
        <v>3.956515</v>
      </c>
      <c r="K924" s="15" t="s">
        <v>52</v>
      </c>
      <c r="L924" s="15" t="s">
        <v>50</v>
      </c>
      <c r="M924" s="15" t="s">
        <v>46</v>
      </c>
    </row>
    <row r="925" spans="1:13" ht="13.5" x14ac:dyDescent="0.25">
      <c r="A925" s="4">
        <v>43353</v>
      </c>
      <c r="B925" s="2">
        <v>4.0462999999999996</v>
      </c>
      <c r="C925" s="2">
        <v>48.518101090204127</v>
      </c>
      <c r="D925" s="2">
        <v>-2.235108262839347E-2</v>
      </c>
      <c r="E925" s="2">
        <v>-4.355991385081652E-2</v>
      </c>
      <c r="F925" s="2">
        <v>4.0677199999999996</v>
      </c>
      <c r="G925" s="2">
        <v>4.0657699999999997</v>
      </c>
      <c r="H925" s="2">
        <v>4.0492050000000006</v>
      </c>
      <c r="I925" s="2">
        <v>4.0511560000000006</v>
      </c>
      <c r="J925" s="2">
        <v>3.9577040000000001</v>
      </c>
      <c r="K925" s="15" t="s">
        <v>52</v>
      </c>
      <c r="L925" s="15" t="s">
        <v>50</v>
      </c>
      <c r="M925" s="15" t="s">
        <v>46</v>
      </c>
    </row>
    <row r="926" spans="1:13" ht="13.5" x14ac:dyDescent="0.25">
      <c r="A926" s="4">
        <v>43355</v>
      </c>
      <c r="B926" s="2">
        <v>4.0170000000000003</v>
      </c>
      <c r="C926" s="2">
        <v>43.725308064678444</v>
      </c>
      <c r="D926" s="2">
        <v>-2.3393430673042559E-2</v>
      </c>
      <c r="E926" s="2">
        <v>-6.3217949011834973E-2</v>
      </c>
      <c r="F926" s="2">
        <v>4.0521199999999995</v>
      </c>
      <c r="G926" s="2">
        <v>4.0667400000000002</v>
      </c>
      <c r="H926" s="2">
        <v>4.0477400000000001</v>
      </c>
      <c r="I926" s="2">
        <v>4.0495960000000011</v>
      </c>
      <c r="J926" s="2">
        <v>3.9587005</v>
      </c>
      <c r="K926" s="15" t="s">
        <v>52</v>
      </c>
      <c r="L926" s="15" t="s">
        <v>50</v>
      </c>
      <c r="M926" s="15" t="s">
        <v>46</v>
      </c>
    </row>
    <row r="927" spans="1:13" ht="13.5" x14ac:dyDescent="0.25">
      <c r="A927" s="4">
        <v>43356</v>
      </c>
      <c r="B927" s="2">
        <v>4.0170000000000003</v>
      </c>
      <c r="C927" s="2">
        <v>43.725308064678444</v>
      </c>
      <c r="D927" s="2">
        <v>-2.2561726939670734E-2</v>
      </c>
      <c r="E927" s="2">
        <v>-7.6953335420858526E-2</v>
      </c>
      <c r="F927" s="2">
        <v>4.0365199999999994</v>
      </c>
      <c r="G927" s="2">
        <v>4.0667400000000011</v>
      </c>
      <c r="H927" s="2">
        <v>4.0467649999999997</v>
      </c>
      <c r="I927" s="2">
        <v>4.048426000000001</v>
      </c>
      <c r="J927" s="2">
        <v>3.9596969999999998</v>
      </c>
      <c r="K927" s="15" t="s">
        <v>52</v>
      </c>
      <c r="L927" s="15" t="s">
        <v>50</v>
      </c>
      <c r="M927" s="15" t="s">
        <v>46</v>
      </c>
    </row>
    <row r="928" spans="1:13" ht="13.5" x14ac:dyDescent="0.25">
      <c r="A928" s="4">
        <v>43357</v>
      </c>
      <c r="B928" s="2">
        <v>4.0170000000000003</v>
      </c>
      <c r="C928" s="2">
        <v>43.725308064678437</v>
      </c>
      <c r="D928" s="2">
        <v>-2.0145301200536814E-2</v>
      </c>
      <c r="E928" s="2">
        <v>-8.4508446890561167E-2</v>
      </c>
      <c r="F928" s="2">
        <v>4.0287199999999999</v>
      </c>
      <c r="G928" s="2">
        <v>4.06576</v>
      </c>
      <c r="H928" s="2">
        <v>4.0457899999999993</v>
      </c>
      <c r="I928" s="2">
        <v>4.0478400000000008</v>
      </c>
      <c r="J928" s="2">
        <v>3.96014</v>
      </c>
      <c r="K928" s="15" t="s">
        <v>52</v>
      </c>
      <c r="L928" s="15" t="s">
        <v>54</v>
      </c>
      <c r="M928" s="15" t="s">
        <v>46</v>
      </c>
    </row>
    <row r="929" spans="1:13" ht="13.5" x14ac:dyDescent="0.25">
      <c r="A929" s="4">
        <v>43360</v>
      </c>
      <c r="B929" s="2">
        <v>3.9975000000000001</v>
      </c>
      <c r="C929" s="2">
        <v>40.407382495022098</v>
      </c>
      <c r="D929" s="2">
        <v>-5.9740810208674944E-3</v>
      </c>
      <c r="E929" s="2">
        <v>-8.7532842419507276E-2</v>
      </c>
      <c r="F929" s="2">
        <v>4.0189599999999999</v>
      </c>
      <c r="G929" s="2">
        <v>4.0560100000000006</v>
      </c>
      <c r="H929" s="2">
        <v>4.0433499999999993</v>
      </c>
      <c r="I929" s="2">
        <v>4.0468640000000002</v>
      </c>
      <c r="J929" s="2">
        <v>3.9604854999999999</v>
      </c>
      <c r="K929" s="15" t="s">
        <v>52</v>
      </c>
      <c r="L929" s="15" t="s">
        <v>54</v>
      </c>
      <c r="M929" s="15" t="s">
        <v>46</v>
      </c>
    </row>
    <row r="930" spans="1:13" ht="13.5" x14ac:dyDescent="0.25">
      <c r="A930" s="4">
        <v>43361</v>
      </c>
      <c r="B930" s="2">
        <v>4.0170000000000003</v>
      </c>
      <c r="C930" s="2">
        <v>44.909292361588264</v>
      </c>
      <c r="D930" s="2">
        <v>1.6863474174268589E-2</v>
      </c>
      <c r="E930" s="2">
        <v>-8.5296746043511257E-2</v>
      </c>
      <c r="F930" s="2">
        <v>4.0130999999999997</v>
      </c>
      <c r="G930" s="2">
        <v>4.0404099999999996</v>
      </c>
      <c r="H930" s="2">
        <v>4.0418849999999988</v>
      </c>
      <c r="I930" s="2">
        <v>4.0460840000000005</v>
      </c>
      <c r="J930" s="2">
        <v>3.9612050000000001</v>
      </c>
      <c r="K930" s="15" t="s">
        <v>47</v>
      </c>
      <c r="L930" s="15" t="s">
        <v>54</v>
      </c>
      <c r="M930" s="15" t="s">
        <v>49</v>
      </c>
    </row>
    <row r="931" spans="1:13" ht="13.5" x14ac:dyDescent="0.25">
      <c r="A931" s="4">
        <v>43362</v>
      </c>
      <c r="B931" s="2">
        <v>4.0462999999999996</v>
      </c>
      <c r="C931" s="2">
        <v>50.910155020004332</v>
      </c>
      <c r="D931" s="2">
        <v>2.2171376686990207E-2</v>
      </c>
      <c r="E931" s="2">
        <v>-7.945836635525387E-2</v>
      </c>
      <c r="F931" s="2">
        <v>4.0189599999999999</v>
      </c>
      <c r="G931" s="2">
        <v>4.0355400000000001</v>
      </c>
      <c r="H931" s="2">
        <v>4.0418849999999997</v>
      </c>
      <c r="I931" s="2">
        <v>4.0464740000000008</v>
      </c>
      <c r="J931" s="2">
        <v>3.9620710000000003</v>
      </c>
      <c r="K931" s="15" t="s">
        <v>47</v>
      </c>
      <c r="L931" s="15" t="s">
        <v>48</v>
      </c>
      <c r="M931" s="15" t="s">
        <v>51</v>
      </c>
    </row>
    <row r="932" spans="1:13" ht="13.5" x14ac:dyDescent="0.25">
      <c r="A932" s="4">
        <v>43363</v>
      </c>
      <c r="B932" s="2">
        <v>4.0462999999999996</v>
      </c>
      <c r="C932" s="2">
        <v>50.910155020004332</v>
      </c>
      <c r="D932" s="2">
        <v>2.663231026035362E-2</v>
      </c>
      <c r="E932" s="2">
        <v>-6.9629551238170911E-2</v>
      </c>
      <c r="F932" s="2">
        <v>4.0248200000000001</v>
      </c>
      <c r="G932" s="2">
        <v>4.0306699999999998</v>
      </c>
      <c r="H932" s="2">
        <v>4.0438349999999996</v>
      </c>
      <c r="I932" s="2">
        <v>4.0464740000000008</v>
      </c>
      <c r="J932" s="2">
        <v>3.9629370000000006</v>
      </c>
      <c r="K932" s="15" t="s">
        <v>47</v>
      </c>
      <c r="L932" s="15" t="s">
        <v>48</v>
      </c>
      <c r="M932" s="15" t="s">
        <v>51</v>
      </c>
    </row>
    <row r="933" spans="1:13" ht="13.5" x14ac:dyDescent="0.25">
      <c r="A933" s="4">
        <v>43364</v>
      </c>
      <c r="B933" s="2">
        <v>4.0072999999999999</v>
      </c>
      <c r="C933" s="2">
        <v>43.581794906345444</v>
      </c>
      <c r="D933" s="2">
        <v>2.7267716219423477E-2</v>
      </c>
      <c r="E933" s="2">
        <v>-5.9114840858473169E-2</v>
      </c>
      <c r="F933" s="2">
        <v>4.0228799999999998</v>
      </c>
      <c r="G933" s="2">
        <v>4.0258000000000003</v>
      </c>
      <c r="H933" s="2">
        <v>4.0438350000000005</v>
      </c>
      <c r="I933" s="2">
        <v>4.0447200000000008</v>
      </c>
      <c r="J933" s="2">
        <v>3.9638850000000003</v>
      </c>
      <c r="K933" s="15" t="s">
        <v>47</v>
      </c>
      <c r="L933" s="15" t="s">
        <v>48</v>
      </c>
      <c r="M933" s="15" t="s">
        <v>49</v>
      </c>
    </row>
    <row r="934" spans="1:13" ht="13.5" x14ac:dyDescent="0.25">
      <c r="A934" s="4">
        <v>43367</v>
      </c>
      <c r="B934" s="2">
        <v>4.0072999999999999</v>
      </c>
      <c r="C934" s="2">
        <v>43.581794906345436</v>
      </c>
      <c r="D934" s="2">
        <v>2.6517476258929307E-2</v>
      </c>
      <c r="E934" s="2">
        <v>-4.1589537431836368E-2</v>
      </c>
      <c r="F934" s="2">
        <v>4.0248400000000002</v>
      </c>
      <c r="G934" s="2">
        <v>4.0219000000000005</v>
      </c>
      <c r="H934" s="2">
        <v>4.042860000000001</v>
      </c>
      <c r="I934" s="2">
        <v>4.044136</v>
      </c>
      <c r="J934" s="2">
        <v>3.9649709999999998</v>
      </c>
      <c r="K934" s="15" t="s">
        <v>47</v>
      </c>
      <c r="L934" s="15" t="s">
        <v>48</v>
      </c>
      <c r="M934" s="15" t="s">
        <v>51</v>
      </c>
    </row>
    <row r="935" spans="1:13" ht="13.5" x14ac:dyDescent="0.25">
      <c r="A935" s="4">
        <v>43368</v>
      </c>
      <c r="B935" s="2">
        <v>4.0267999999999997</v>
      </c>
      <c r="C935" s="2">
        <v>47.928330644002259</v>
      </c>
      <c r="D935" s="2">
        <v>2.4627487956446537E-2</v>
      </c>
      <c r="E935" s="2">
        <v>-2.318350318690331E-2</v>
      </c>
      <c r="F935" s="2">
        <v>4.0267999999999997</v>
      </c>
      <c r="G935" s="2">
        <v>4.0199499999999997</v>
      </c>
      <c r="H935" s="2">
        <v>4.0428600000000001</v>
      </c>
      <c r="I935" s="2">
        <v>4.0439420000000004</v>
      </c>
      <c r="J935" s="2">
        <v>3.9660164999999994</v>
      </c>
      <c r="K935" s="15" t="s">
        <v>47</v>
      </c>
      <c r="L935" s="15" t="s">
        <v>54</v>
      </c>
      <c r="M935" s="15" t="s">
        <v>51</v>
      </c>
    </row>
    <row r="936" spans="1:13" ht="13.5" x14ac:dyDescent="0.25">
      <c r="A936" s="4">
        <v>43369</v>
      </c>
      <c r="B936" s="2">
        <v>4.0462999999999996</v>
      </c>
      <c r="C936" s="2">
        <v>51.917612290533967</v>
      </c>
      <c r="D936" s="2">
        <v>1.7136158227076592E-2</v>
      </c>
      <c r="E936" s="2">
        <v>-3.3141169406372926E-3</v>
      </c>
      <c r="F936" s="2">
        <v>4.0267999999999997</v>
      </c>
      <c r="G936" s="2">
        <v>4.0228799999999998</v>
      </c>
      <c r="H936" s="2">
        <v>4.04481</v>
      </c>
      <c r="I936" s="2">
        <v>4.0441380000000002</v>
      </c>
      <c r="J936" s="2">
        <v>3.9670209999999986</v>
      </c>
      <c r="K936" s="15" t="s">
        <v>52</v>
      </c>
      <c r="L936" s="15" t="s">
        <v>54</v>
      </c>
      <c r="M936" s="15" t="s">
        <v>54</v>
      </c>
    </row>
    <row r="937" spans="1:13" ht="13.5" x14ac:dyDescent="0.25">
      <c r="A937" s="4">
        <v>43370</v>
      </c>
      <c r="B937" s="2">
        <v>4.0170000000000003</v>
      </c>
      <c r="C937" s="2">
        <v>46.191346378249229</v>
      </c>
      <c r="D937" s="2">
        <v>1.2908066180110644E-2</v>
      </c>
      <c r="E937" s="2">
        <v>1.272333775837649E-2</v>
      </c>
      <c r="F937" s="2">
        <v>4.0209399999999995</v>
      </c>
      <c r="G937" s="2">
        <v>4.0228800000000007</v>
      </c>
      <c r="H937" s="2">
        <v>4.04481</v>
      </c>
      <c r="I937" s="2">
        <v>4.0437479999999999</v>
      </c>
      <c r="J937" s="2">
        <v>3.9678789999999986</v>
      </c>
      <c r="K937" s="15" t="s">
        <v>52</v>
      </c>
      <c r="L937" s="15" t="s">
        <v>54</v>
      </c>
      <c r="M937" s="15" t="s">
        <v>46</v>
      </c>
    </row>
    <row r="938" spans="1:13" ht="13.5" x14ac:dyDescent="0.25">
      <c r="A938" s="4">
        <v>43371</v>
      </c>
      <c r="B938" s="2">
        <v>3.9780000000000002</v>
      </c>
      <c r="C938" s="2">
        <v>39.885373054692167</v>
      </c>
      <c r="D938" s="2">
        <v>1.2337246870606222E-2</v>
      </c>
      <c r="E938" s="2">
        <v>2.1409530984273374E-2</v>
      </c>
      <c r="F938" s="2">
        <v>4.0150799999999993</v>
      </c>
      <c r="G938" s="2">
        <v>4.0189800000000009</v>
      </c>
      <c r="H938" s="2">
        <v>4.04237</v>
      </c>
      <c r="I938" s="2">
        <v>4.0425779999999998</v>
      </c>
      <c r="J938" s="2">
        <v>3.9685879999999982</v>
      </c>
      <c r="K938" s="15" t="s">
        <v>52</v>
      </c>
      <c r="L938" s="15" t="s">
        <v>50</v>
      </c>
      <c r="M938" s="15" t="s">
        <v>46</v>
      </c>
    </row>
    <row r="939" spans="1:13" ht="13.5" x14ac:dyDescent="0.25">
      <c r="A939" s="4">
        <v>43374</v>
      </c>
      <c r="B939" s="2">
        <v>4.0462999999999996</v>
      </c>
      <c r="C939" s="2">
        <v>52.194114633481185</v>
      </c>
      <c r="D939" s="2">
        <v>4.1346135441218124E-3</v>
      </c>
      <c r="E939" s="2">
        <v>2.408366978216557E-2</v>
      </c>
      <c r="F939" s="2">
        <v>4.0228799999999998</v>
      </c>
      <c r="G939" s="2">
        <v>4.0238600000000009</v>
      </c>
      <c r="H939" s="2">
        <v>4.0399350000000007</v>
      </c>
      <c r="I939" s="2">
        <v>4.0416040000000004</v>
      </c>
      <c r="J939" s="2">
        <v>3.9697769999999979</v>
      </c>
      <c r="K939" s="15" t="s">
        <v>52</v>
      </c>
      <c r="L939" s="15" t="s">
        <v>50</v>
      </c>
      <c r="M939" s="15" t="s">
        <v>53</v>
      </c>
    </row>
    <row r="940" spans="1:13" ht="13.5" x14ac:dyDescent="0.25">
      <c r="A940" s="4">
        <v>43375</v>
      </c>
      <c r="B940" s="2">
        <v>3.9975000000000001</v>
      </c>
      <c r="C940" s="2">
        <v>45.090175597963054</v>
      </c>
      <c r="D940" s="2">
        <v>3.7196203277121143E-3</v>
      </c>
      <c r="E940" s="2">
        <v>2.3546631759921145E-2</v>
      </c>
      <c r="F940" s="2">
        <v>4.0170199999999996</v>
      </c>
      <c r="G940" s="2">
        <v>4.0219100000000001</v>
      </c>
      <c r="H940" s="2">
        <v>4.0311599999999999</v>
      </c>
      <c r="I940" s="2">
        <v>4.0398480000000001</v>
      </c>
      <c r="J940" s="2">
        <v>3.9707219999999976</v>
      </c>
      <c r="K940" s="15" t="s">
        <v>52</v>
      </c>
      <c r="L940" s="15" t="s">
        <v>50</v>
      </c>
      <c r="M940" s="15" t="s">
        <v>46</v>
      </c>
    </row>
    <row r="941" spans="1:13" ht="13.5" x14ac:dyDescent="0.25">
      <c r="A941" s="4">
        <v>43376</v>
      </c>
      <c r="B941" s="2">
        <v>3.9975000000000001</v>
      </c>
      <c r="C941" s="2">
        <v>45.090175597963054</v>
      </c>
      <c r="D941" s="2">
        <v>8.0820088866193629E-3</v>
      </c>
      <c r="E941" s="2">
        <v>2.0880207110244551E-2</v>
      </c>
      <c r="F941" s="2">
        <v>4.0072599999999996</v>
      </c>
      <c r="G941" s="2">
        <v>4.0170300000000001</v>
      </c>
      <c r="H941" s="2">
        <v>4.0262850000000006</v>
      </c>
      <c r="I941" s="2">
        <v>4.0388720000000005</v>
      </c>
      <c r="J941" s="2">
        <v>3.9716669999999969</v>
      </c>
      <c r="K941" s="15" t="s">
        <v>52</v>
      </c>
      <c r="L941" s="15" t="s">
        <v>50</v>
      </c>
      <c r="M941" s="15" t="s">
        <v>46</v>
      </c>
    </row>
    <row r="942" spans="1:13" ht="13.5" x14ac:dyDescent="0.25">
      <c r="A942" s="4">
        <v>43377</v>
      </c>
      <c r="B942" s="2">
        <v>3.9975000000000001</v>
      </c>
      <c r="C942" s="2">
        <v>45.090175597963061</v>
      </c>
      <c r="D942" s="2">
        <v>1.1963857371386055E-2</v>
      </c>
      <c r="E942" s="2">
        <v>1.3495528870342204E-2</v>
      </c>
      <c r="F942" s="2">
        <v>4.0033599999999998</v>
      </c>
      <c r="G942" s="2">
        <v>4.0121500000000001</v>
      </c>
      <c r="H942" s="2">
        <v>4.0214100000000013</v>
      </c>
      <c r="I942" s="2">
        <v>4.0367259999999998</v>
      </c>
      <c r="J942" s="2">
        <v>3.9726119999999967</v>
      </c>
      <c r="K942" s="15" t="s">
        <v>52</v>
      </c>
      <c r="L942" s="15" t="s">
        <v>50</v>
      </c>
      <c r="M942" s="15" t="s">
        <v>46</v>
      </c>
    </row>
    <row r="943" spans="1:13" ht="13.5" x14ac:dyDescent="0.25">
      <c r="A943" s="4">
        <v>43378</v>
      </c>
      <c r="B943" s="2">
        <v>3.9878</v>
      </c>
      <c r="C943" s="2">
        <v>43.616393078052269</v>
      </c>
      <c r="D943" s="2">
        <v>1.0143495274021141E-2</v>
      </c>
      <c r="E943" s="2">
        <v>6.5526337263609102E-3</v>
      </c>
      <c r="F943" s="2">
        <v>4.0053199999999993</v>
      </c>
      <c r="G943" s="2">
        <v>4.0101999999999993</v>
      </c>
      <c r="H943" s="2">
        <v>4.0180000000000007</v>
      </c>
      <c r="I943" s="2">
        <v>4.0355559999999997</v>
      </c>
      <c r="J943" s="2">
        <v>3.9731854999999969</v>
      </c>
      <c r="K943" s="15" t="s">
        <v>52</v>
      </c>
      <c r="L943" s="15" t="s">
        <v>50</v>
      </c>
      <c r="M943" s="15" t="s">
        <v>53</v>
      </c>
    </row>
    <row r="944" spans="1:13" ht="13.5" x14ac:dyDescent="0.25">
      <c r="A944" s="4">
        <v>43381</v>
      </c>
      <c r="B944" s="2">
        <v>3.9975000000000001</v>
      </c>
      <c r="C944" s="2">
        <v>45.533582263513807</v>
      </c>
      <c r="D944" s="2">
        <v>8.1053939695454602E-3</v>
      </c>
      <c r="E944" s="2">
        <v>1.5234122142051268E-3</v>
      </c>
      <c r="F944" s="2">
        <v>3.9955599999999998</v>
      </c>
      <c r="G944" s="2">
        <v>4.00922</v>
      </c>
      <c r="H944" s="2">
        <v>4.0155600000000007</v>
      </c>
      <c r="I944" s="2">
        <v>4.0345800000000001</v>
      </c>
      <c r="J944" s="2">
        <v>3.9738074999999964</v>
      </c>
      <c r="K944" s="15" t="s">
        <v>52</v>
      </c>
      <c r="L944" s="15" t="s">
        <v>50</v>
      </c>
      <c r="M944" s="15" t="s">
        <v>46</v>
      </c>
    </row>
    <row r="945" spans="1:13" ht="13.5" x14ac:dyDescent="0.25">
      <c r="A945" s="4">
        <v>43382</v>
      </c>
      <c r="B945" s="2">
        <v>3.9975000000000001</v>
      </c>
      <c r="C945" s="2">
        <v>45.533582263513807</v>
      </c>
      <c r="D945" s="2">
        <v>9.5279027028531971E-3</v>
      </c>
      <c r="E945" s="2">
        <v>-1.7724193312462842E-4</v>
      </c>
      <c r="F945" s="2">
        <v>3.9955600000000002</v>
      </c>
      <c r="G945" s="2">
        <v>4.0062899999999999</v>
      </c>
      <c r="H945" s="2">
        <v>4.0131200000000007</v>
      </c>
      <c r="I945" s="2">
        <v>4.0336039999999995</v>
      </c>
      <c r="J945" s="2">
        <v>3.9747984999999959</v>
      </c>
      <c r="K945" s="15" t="s">
        <v>52</v>
      </c>
      <c r="L945" s="15" t="s">
        <v>54</v>
      </c>
      <c r="M945" s="15" t="s">
        <v>54</v>
      </c>
    </row>
    <row r="946" spans="1:13" ht="13.5" x14ac:dyDescent="0.25">
      <c r="A946" s="4">
        <v>43383</v>
      </c>
      <c r="B946" s="2">
        <v>3.9975000000000001</v>
      </c>
      <c r="C946" s="2">
        <v>45.533582263513807</v>
      </c>
      <c r="D946" s="2">
        <v>1.3867726893304066E-2</v>
      </c>
      <c r="E946" s="2">
        <v>-2.6194383878073609E-3</v>
      </c>
      <c r="F946" s="2">
        <v>3.9955600000000002</v>
      </c>
      <c r="G946" s="2">
        <v>4.0014099999999999</v>
      </c>
      <c r="H946" s="2">
        <v>4.0121450000000012</v>
      </c>
      <c r="I946" s="2">
        <v>4.0326279999999999</v>
      </c>
      <c r="J946" s="2">
        <v>3.9757894999999959</v>
      </c>
      <c r="K946" s="15" t="s">
        <v>52</v>
      </c>
      <c r="L946" s="15" t="s">
        <v>54</v>
      </c>
      <c r="M946" s="15" t="s">
        <v>54</v>
      </c>
    </row>
    <row r="947" spans="1:13" ht="13.5" x14ac:dyDescent="0.25">
      <c r="A947" s="4">
        <v>43384</v>
      </c>
      <c r="B947" s="2">
        <v>3.9878</v>
      </c>
      <c r="C947" s="2">
        <v>43.678620017962331</v>
      </c>
      <c r="D947" s="2">
        <v>1.3876788844303434E-2</v>
      </c>
      <c r="E947" s="2">
        <v>-4.3781799767956299E-3</v>
      </c>
      <c r="F947" s="2">
        <v>3.9936199999999999</v>
      </c>
      <c r="G947" s="2">
        <v>3.9984899999999994</v>
      </c>
      <c r="H947" s="2">
        <v>4.0106850000000005</v>
      </c>
      <c r="I947" s="2">
        <v>4.0318479999999992</v>
      </c>
      <c r="J947" s="2">
        <v>3.9767319999999957</v>
      </c>
      <c r="K947" s="15" t="s">
        <v>52</v>
      </c>
      <c r="L947" s="15" t="s">
        <v>54</v>
      </c>
      <c r="M947" s="15" t="s">
        <v>46</v>
      </c>
    </row>
    <row r="948" spans="1:13" ht="13.5" x14ac:dyDescent="0.25">
      <c r="A948" s="4">
        <v>43385</v>
      </c>
      <c r="B948" s="2">
        <v>3.9780000000000002</v>
      </c>
      <c r="C948" s="2">
        <v>41.824764904779613</v>
      </c>
      <c r="D948" s="2">
        <v>8.7844380783419496E-3</v>
      </c>
      <c r="E948" s="2">
        <v>-4.3756011678590251E-3</v>
      </c>
      <c r="F948" s="2">
        <v>3.9916600000000004</v>
      </c>
      <c r="G948" s="2">
        <v>3.9984899999999994</v>
      </c>
      <c r="H948" s="2">
        <v>4.0087350000000006</v>
      </c>
      <c r="I948" s="2">
        <v>4.030678</v>
      </c>
      <c r="J948" s="2">
        <v>3.9776254999999954</v>
      </c>
      <c r="K948" s="15" t="s">
        <v>52</v>
      </c>
      <c r="L948" s="15" t="s">
        <v>54</v>
      </c>
      <c r="M948" s="15" t="s">
        <v>46</v>
      </c>
    </row>
    <row r="949" spans="1:13" ht="13.5" x14ac:dyDescent="0.25">
      <c r="A949" s="4">
        <v>43389</v>
      </c>
      <c r="B949" s="2">
        <v>3.9487000000000001</v>
      </c>
      <c r="C949" s="2">
        <v>36.796281298144862</v>
      </c>
      <c r="D949" s="2">
        <v>1.7372659693860371E-2</v>
      </c>
      <c r="E949" s="2">
        <v>-5.9255649455401986E-4</v>
      </c>
      <c r="F949" s="2">
        <v>3.9819000000000004</v>
      </c>
      <c r="G949" s="2">
        <v>3.9887299999999994</v>
      </c>
      <c r="H949" s="2">
        <v>4.0062950000000006</v>
      </c>
      <c r="I949" s="2">
        <v>4.0287259999999998</v>
      </c>
      <c r="J949" s="2">
        <v>3.9783724999999959</v>
      </c>
      <c r="K949" s="15" t="s">
        <v>52</v>
      </c>
      <c r="L949" s="15" t="s">
        <v>54</v>
      </c>
      <c r="M949" s="15" t="s">
        <v>46</v>
      </c>
    </row>
    <row r="950" spans="1:13" ht="13.5" x14ac:dyDescent="0.25">
      <c r="A950" s="4">
        <v>43390</v>
      </c>
      <c r="B950" s="2">
        <v>3.8902999999999999</v>
      </c>
      <c r="C950" s="2">
        <v>29.24825505401212</v>
      </c>
      <c r="D950" s="2">
        <v>2.1833828655376308E-2</v>
      </c>
      <c r="E950" s="2">
        <v>2.6621933450411729E-3</v>
      </c>
      <c r="F950" s="2">
        <v>3.9604600000000003</v>
      </c>
      <c r="G950" s="2">
        <v>3.9780100000000003</v>
      </c>
      <c r="H950" s="2">
        <v>3.9999600000000006</v>
      </c>
      <c r="I950" s="2">
        <v>4.0256059999999998</v>
      </c>
      <c r="J950" s="2">
        <v>3.9785049999999957</v>
      </c>
      <c r="K950" s="15" t="s">
        <v>52</v>
      </c>
      <c r="L950" s="15" t="s">
        <v>50</v>
      </c>
      <c r="M950" s="15" t="s">
        <v>46</v>
      </c>
    </row>
    <row r="951" spans="1:13" ht="13.5" x14ac:dyDescent="0.25">
      <c r="A951" s="4">
        <v>43391</v>
      </c>
      <c r="B951" s="2">
        <v>3.8513000000000002</v>
      </c>
      <c r="C951" s="2">
        <v>25.488117934332394</v>
      </c>
      <c r="D951" s="2">
        <v>2.9190769253085058E-2</v>
      </c>
      <c r="E951" s="2">
        <v>5.0786468452039633E-3</v>
      </c>
      <c r="F951" s="2">
        <v>3.9312200000000006</v>
      </c>
      <c r="G951" s="2">
        <v>3.9633900000000004</v>
      </c>
      <c r="H951" s="2">
        <v>3.9902100000000003</v>
      </c>
      <c r="I951" s="2">
        <v>4.021706</v>
      </c>
      <c r="J951" s="2">
        <v>3.9784424999999959</v>
      </c>
      <c r="K951" s="15" t="s">
        <v>52</v>
      </c>
      <c r="L951" s="15" t="s">
        <v>50</v>
      </c>
      <c r="M951" s="15" t="s">
        <v>46</v>
      </c>
    </row>
    <row r="952" spans="1:13" ht="13.5" x14ac:dyDescent="0.25">
      <c r="A952" s="4">
        <v>43392</v>
      </c>
      <c r="B952" s="2">
        <v>3.8317999999999999</v>
      </c>
      <c r="C952" s="2">
        <v>23.837952950607729</v>
      </c>
      <c r="D952" s="2">
        <v>3.7732637023334181E-2</v>
      </c>
      <c r="E952" s="2">
        <v>6.8770067369500719E-3</v>
      </c>
      <c r="F952" s="2">
        <v>3.90002</v>
      </c>
      <c r="G952" s="2">
        <v>3.9468200000000002</v>
      </c>
      <c r="H952" s="2">
        <v>3.9794850000000004</v>
      </c>
      <c r="I952" s="2">
        <v>4.0174159999999999</v>
      </c>
      <c r="J952" s="2">
        <v>3.9782824999999962</v>
      </c>
      <c r="K952" s="15" t="s">
        <v>52</v>
      </c>
      <c r="L952" s="15" t="s">
        <v>50</v>
      </c>
      <c r="M952" s="15" t="s">
        <v>46</v>
      </c>
    </row>
    <row r="953" spans="1:13" ht="13.5" x14ac:dyDescent="0.25">
      <c r="A953" s="4">
        <v>43395</v>
      </c>
      <c r="B953" s="2">
        <v>3.8025000000000002</v>
      </c>
      <c r="C953" s="2">
        <v>21.577439011597207</v>
      </c>
      <c r="D953" s="2">
        <v>4.6561363771838948E-2</v>
      </c>
      <c r="E953" s="2">
        <v>8.5198907846808034E-3</v>
      </c>
      <c r="F953" s="2">
        <v>3.8649200000000001</v>
      </c>
      <c r="G953" s="2">
        <v>3.9282900000000005</v>
      </c>
      <c r="H953" s="2">
        <v>3.9692449999999995</v>
      </c>
      <c r="I953" s="2">
        <v>4.0125400000000004</v>
      </c>
      <c r="J953" s="2">
        <v>3.9778374999999961</v>
      </c>
      <c r="K953" s="15" t="s">
        <v>52</v>
      </c>
      <c r="L953" s="15" t="s">
        <v>50</v>
      </c>
      <c r="M953" s="15" t="s">
        <v>46</v>
      </c>
    </row>
    <row r="954" spans="1:13" ht="13.5" x14ac:dyDescent="0.25">
      <c r="A954" s="4">
        <v>43396</v>
      </c>
      <c r="B954" s="2">
        <v>3.7829999999999999</v>
      </c>
      <c r="C954" s="2">
        <v>20.204243132251221</v>
      </c>
      <c r="D954" s="2">
        <v>5.7996276594492802E-2</v>
      </c>
      <c r="E954" s="2">
        <v>9.2988156734674712E-3</v>
      </c>
      <c r="F954" s="2">
        <v>3.8317799999999997</v>
      </c>
      <c r="G954" s="2">
        <v>3.9068400000000003</v>
      </c>
      <c r="H954" s="2">
        <v>3.9580299999999999</v>
      </c>
      <c r="I954" s="2">
        <v>4.0072739999999998</v>
      </c>
      <c r="J954" s="2">
        <v>3.9774794999999958</v>
      </c>
      <c r="K954" s="15" t="s">
        <v>52</v>
      </c>
      <c r="L954" s="15" t="s">
        <v>50</v>
      </c>
      <c r="M954" s="15" t="s">
        <v>46</v>
      </c>
    </row>
    <row r="955" spans="1:13" ht="13.5" x14ac:dyDescent="0.25">
      <c r="A955" s="4">
        <v>43397</v>
      </c>
      <c r="B955" s="2">
        <v>3.7829999999999999</v>
      </c>
      <c r="C955" s="2">
        <v>20.204243132251221</v>
      </c>
      <c r="D955" s="2">
        <v>6.8738772092646006E-2</v>
      </c>
      <c r="E955" s="2">
        <v>1.0955682768920477E-2</v>
      </c>
      <c r="F955" s="2">
        <v>3.8103199999999999</v>
      </c>
      <c r="G955" s="2">
        <v>3.885390000000001</v>
      </c>
      <c r="H955" s="2">
        <v>3.9458399999999996</v>
      </c>
      <c r="I955" s="2">
        <v>4.002008</v>
      </c>
      <c r="J955" s="2">
        <v>3.9772599999999954</v>
      </c>
      <c r="K955" s="15" t="s">
        <v>52</v>
      </c>
      <c r="L955" s="15" t="s">
        <v>50</v>
      </c>
      <c r="M955" s="15" t="s">
        <v>46</v>
      </c>
    </row>
    <row r="956" spans="1:13" ht="13.5" x14ac:dyDescent="0.25">
      <c r="A956" s="4">
        <v>43398</v>
      </c>
      <c r="B956" s="2">
        <v>3.7538</v>
      </c>
      <c r="C956" s="2">
        <v>18.193458884929086</v>
      </c>
      <c r="D956" s="2">
        <v>8.097931674683867E-2</v>
      </c>
      <c r="E956" s="2">
        <v>1.2390032441852506E-2</v>
      </c>
      <c r="F956" s="2">
        <v>3.7908199999999992</v>
      </c>
      <c r="G956" s="2">
        <v>3.8610200000000008</v>
      </c>
      <c r="H956" s="2">
        <v>3.9312150000000003</v>
      </c>
      <c r="I956" s="2">
        <v>3.9961579999999999</v>
      </c>
      <c r="J956" s="2">
        <v>3.9768019999999948</v>
      </c>
      <c r="K956" s="15" t="s">
        <v>52</v>
      </c>
      <c r="L956" s="15" t="s">
        <v>50</v>
      </c>
      <c r="M956" s="15" t="s">
        <v>46</v>
      </c>
    </row>
    <row r="957" spans="1:13" ht="13.5" x14ac:dyDescent="0.25">
      <c r="A957" s="4">
        <v>43399</v>
      </c>
      <c r="B957" s="2">
        <v>3.7440000000000002</v>
      </c>
      <c r="C957" s="2">
        <v>17.561747752030982</v>
      </c>
      <c r="D957" s="2">
        <v>9.1657472054290867E-2</v>
      </c>
      <c r="E957" s="2">
        <v>1.3980342533901048E-2</v>
      </c>
      <c r="F957" s="2">
        <v>3.7732599999999996</v>
      </c>
      <c r="G957" s="2">
        <v>3.8366400000000001</v>
      </c>
      <c r="H957" s="2">
        <v>3.9175650000000006</v>
      </c>
      <c r="I957" s="2">
        <v>3.9903079999999993</v>
      </c>
      <c r="J957" s="2">
        <v>3.9765254999999953</v>
      </c>
      <c r="K957" s="15" t="s">
        <v>52</v>
      </c>
      <c r="L957" s="15" t="s">
        <v>50</v>
      </c>
      <c r="M957" s="15" t="s">
        <v>46</v>
      </c>
    </row>
    <row r="958" spans="1:13" ht="13.5" x14ac:dyDescent="0.25">
      <c r="A958" s="4">
        <v>43402</v>
      </c>
      <c r="B958" s="2">
        <v>3.6368</v>
      </c>
      <c r="C958" s="2">
        <v>12.463702182345997</v>
      </c>
      <c r="D958" s="2">
        <v>0.10819041456520839</v>
      </c>
      <c r="E958" s="2">
        <v>1.6556023886590172E-2</v>
      </c>
      <c r="F958" s="2">
        <v>3.7401200000000001</v>
      </c>
      <c r="G958" s="2">
        <v>3.8025200000000003</v>
      </c>
      <c r="H958" s="2">
        <v>3.9005049999999999</v>
      </c>
      <c r="I958" s="2">
        <v>3.9823139999999997</v>
      </c>
      <c r="J958" s="2">
        <v>3.9754824999999947</v>
      </c>
      <c r="K958" s="15" t="s">
        <v>52</v>
      </c>
      <c r="L958" s="15" t="s">
        <v>50</v>
      </c>
      <c r="M958" s="15" t="s">
        <v>46</v>
      </c>
    </row>
    <row r="959" spans="1:13" ht="13.5" x14ac:dyDescent="0.25">
      <c r="A959" s="4">
        <v>43403</v>
      </c>
      <c r="B959" s="2">
        <v>3.5880000000000001</v>
      </c>
      <c r="C959" s="2">
        <v>10.910930858569714</v>
      </c>
      <c r="D959" s="2">
        <v>0.1229060770502266</v>
      </c>
      <c r="E959" s="2">
        <v>1.7969723248801202E-2</v>
      </c>
      <c r="F959" s="2">
        <v>3.7011200000000004</v>
      </c>
      <c r="G959" s="2">
        <v>3.7664500000000003</v>
      </c>
      <c r="H959" s="2">
        <v>3.8775899999999992</v>
      </c>
      <c r="I959" s="2">
        <v>3.9731479999999992</v>
      </c>
      <c r="J959" s="2">
        <v>3.9742879999999938</v>
      </c>
      <c r="K959" s="15" t="s">
        <v>52</v>
      </c>
      <c r="L959" s="15" t="s">
        <v>50</v>
      </c>
      <c r="M959" s="15" t="s">
        <v>46</v>
      </c>
    </row>
    <row r="960" spans="1:13" ht="13.5" x14ac:dyDescent="0.25">
      <c r="A960" s="4">
        <v>43404</v>
      </c>
      <c r="B960" s="2">
        <v>3.6074999999999999</v>
      </c>
      <c r="C960" s="2">
        <v>15.444118866570321</v>
      </c>
      <c r="D960" s="2">
        <v>0.1267162846718195</v>
      </c>
      <c r="E960" s="2">
        <v>2.003292721281023E-2</v>
      </c>
      <c r="F960" s="2">
        <v>3.6660200000000005</v>
      </c>
      <c r="G960" s="2">
        <v>3.7381700000000002</v>
      </c>
      <c r="H960" s="2">
        <v>3.8580899999999998</v>
      </c>
      <c r="I960" s="2">
        <v>3.9643719999999991</v>
      </c>
      <c r="J960" s="2">
        <v>3.9734214999999944</v>
      </c>
      <c r="K960" s="15" t="s">
        <v>52</v>
      </c>
      <c r="L960" s="15" t="s">
        <v>54</v>
      </c>
      <c r="M960" s="15" t="s">
        <v>46</v>
      </c>
    </row>
    <row r="961" spans="1:13" ht="13.5" x14ac:dyDescent="0.25">
      <c r="A961" s="4">
        <v>43405</v>
      </c>
      <c r="B961" s="2">
        <v>3.5977999999999999</v>
      </c>
      <c r="C961" s="2">
        <v>15.034306999210131</v>
      </c>
      <c r="D961" s="2">
        <v>0.12619874039048273</v>
      </c>
      <c r="E961" s="2">
        <v>2.2828044902424856E-2</v>
      </c>
      <c r="F961" s="2">
        <v>3.6348200000000004</v>
      </c>
      <c r="G961" s="2">
        <v>3.7128199999999998</v>
      </c>
      <c r="H961" s="2">
        <v>3.8381050000000001</v>
      </c>
      <c r="I961" s="2">
        <v>3.9554019999999999</v>
      </c>
      <c r="J961" s="2">
        <v>3.9724599999999946</v>
      </c>
      <c r="K961" s="15" t="s">
        <v>52</v>
      </c>
      <c r="L961" s="15" t="s">
        <v>50</v>
      </c>
      <c r="M961" s="15" t="s">
        <v>46</v>
      </c>
    </row>
    <row r="962" spans="1:13" ht="13.5" x14ac:dyDescent="0.25">
      <c r="A962" s="4">
        <v>43406</v>
      </c>
      <c r="B962" s="2">
        <v>3.6074999999999999</v>
      </c>
      <c r="C962" s="2">
        <v>17.394856797853521</v>
      </c>
      <c r="D962" s="2">
        <v>0.12352546506589723</v>
      </c>
      <c r="E962" s="2">
        <v>2.4504440136832534E-2</v>
      </c>
      <c r="F962" s="2">
        <v>3.6075199999999996</v>
      </c>
      <c r="G962" s="2">
        <v>3.6903899999999998</v>
      </c>
      <c r="H962" s="2">
        <v>3.8186050000000007</v>
      </c>
      <c r="I962" s="2">
        <v>3.9474059999999991</v>
      </c>
      <c r="J962" s="2">
        <v>3.9715469999999944</v>
      </c>
      <c r="K962" s="15" t="s">
        <v>47</v>
      </c>
      <c r="L962" s="15" t="s">
        <v>48</v>
      </c>
      <c r="M962" s="15" t="s">
        <v>49</v>
      </c>
    </row>
    <row r="963" spans="1:13" ht="13.5" x14ac:dyDescent="0.25">
      <c r="A963" s="4">
        <v>43409</v>
      </c>
      <c r="B963" s="2">
        <v>3.6074999999999999</v>
      </c>
      <c r="C963" s="2">
        <v>17.394856797853521</v>
      </c>
      <c r="D963" s="2">
        <v>0.11807175402736547</v>
      </c>
      <c r="E963" s="2">
        <v>2.4720527210077517E-2</v>
      </c>
      <c r="F963" s="2">
        <v>3.6016599999999999</v>
      </c>
      <c r="G963" s="2">
        <v>3.6708900000000009</v>
      </c>
      <c r="H963" s="2">
        <v>3.7995900000000007</v>
      </c>
      <c r="I963" s="2">
        <v>3.9394099999999992</v>
      </c>
      <c r="J963" s="2">
        <v>3.9706339999999942</v>
      </c>
      <c r="K963" s="15" t="s">
        <v>47</v>
      </c>
      <c r="L963" s="15" t="s">
        <v>48</v>
      </c>
      <c r="M963" s="15" t="s">
        <v>49</v>
      </c>
    </row>
    <row r="964" spans="1:13" ht="13.5" x14ac:dyDescent="0.25">
      <c r="A964" s="4">
        <v>43410</v>
      </c>
      <c r="B964" s="2">
        <v>3.5880000000000001</v>
      </c>
      <c r="C964" s="2">
        <v>16.336663125309698</v>
      </c>
      <c r="D964" s="2">
        <v>0.11312002311082558</v>
      </c>
      <c r="E964" s="2">
        <v>2.527558801730662E-2</v>
      </c>
      <c r="F964" s="2">
        <v>3.6016599999999999</v>
      </c>
      <c r="G964" s="2">
        <v>3.6513900000000006</v>
      </c>
      <c r="H964" s="2">
        <v>3.779115</v>
      </c>
      <c r="I964" s="2">
        <v>3.9306339999999995</v>
      </c>
      <c r="J964" s="2">
        <v>3.9696234999999946</v>
      </c>
      <c r="K964" s="15" t="s">
        <v>47</v>
      </c>
      <c r="L964" s="15" t="s">
        <v>48</v>
      </c>
      <c r="M964" s="15" t="s">
        <v>54</v>
      </c>
    </row>
    <row r="965" spans="1:13" ht="13.5" x14ac:dyDescent="0.25">
      <c r="A965" s="4">
        <v>43411</v>
      </c>
      <c r="B965" s="2">
        <v>3.5880000000000001</v>
      </c>
      <c r="C965" s="2">
        <v>16.336663125309698</v>
      </c>
      <c r="D965" s="2">
        <v>0.1101735670011621</v>
      </c>
      <c r="E965" s="2">
        <v>2.2970650625702718E-2</v>
      </c>
      <c r="F965" s="2">
        <v>3.5977600000000001</v>
      </c>
      <c r="G965" s="2">
        <v>3.6318900000000007</v>
      </c>
      <c r="H965" s="2">
        <v>3.7586399999999998</v>
      </c>
      <c r="I965" s="2">
        <v>3.921857999999999</v>
      </c>
      <c r="J965" s="2">
        <v>3.968474999999994</v>
      </c>
      <c r="K965" s="15" t="s">
        <v>52</v>
      </c>
      <c r="L965" s="15" t="s">
        <v>54</v>
      </c>
      <c r="M965" s="15" t="s">
        <v>46</v>
      </c>
    </row>
    <row r="966" spans="1:13" ht="13.5" x14ac:dyDescent="0.25">
      <c r="A966" s="4">
        <v>43412</v>
      </c>
      <c r="B966" s="2">
        <v>3.5880000000000001</v>
      </c>
      <c r="C966" s="2">
        <v>16.336663125309698</v>
      </c>
      <c r="D966" s="2">
        <v>0.10433946529699645</v>
      </c>
      <c r="E966" s="2">
        <v>2.1688034384417174E-2</v>
      </c>
      <c r="F966" s="2">
        <v>3.5958000000000006</v>
      </c>
      <c r="G966" s="2">
        <v>3.6153100000000009</v>
      </c>
      <c r="H966" s="2">
        <v>3.738165</v>
      </c>
      <c r="I966" s="2">
        <v>3.9134719999999987</v>
      </c>
      <c r="J966" s="2">
        <v>3.9673264999999942</v>
      </c>
      <c r="K966" s="15" t="s">
        <v>47</v>
      </c>
      <c r="L966" s="15" t="s">
        <v>48</v>
      </c>
      <c r="M966" s="15" t="s">
        <v>49</v>
      </c>
    </row>
    <row r="967" spans="1:13" ht="13.5" x14ac:dyDescent="0.25">
      <c r="A967" s="4">
        <v>43413</v>
      </c>
      <c r="B967" s="2">
        <v>3.5977999999999999</v>
      </c>
      <c r="C967" s="2">
        <v>19.413825113284531</v>
      </c>
      <c r="D967" s="2">
        <v>9.8235374613710125E-2</v>
      </c>
      <c r="E967" s="2">
        <v>2.2112427728322927E-2</v>
      </c>
      <c r="F967" s="2">
        <v>3.5938600000000003</v>
      </c>
      <c r="G967" s="2">
        <v>3.6006900000000002</v>
      </c>
      <c r="H967" s="2">
        <v>3.7186650000000001</v>
      </c>
      <c r="I967" s="2">
        <v>3.9050879999999983</v>
      </c>
      <c r="J967" s="2">
        <v>3.966180999999994</v>
      </c>
      <c r="K967" s="15" t="s">
        <v>47</v>
      </c>
      <c r="L967" s="15" t="s">
        <v>48</v>
      </c>
      <c r="M967" s="15" t="s">
        <v>49</v>
      </c>
    </row>
    <row r="968" spans="1:13" ht="13.5" x14ac:dyDescent="0.25">
      <c r="A968" s="4">
        <v>43416</v>
      </c>
      <c r="B968" s="2">
        <v>3.5783</v>
      </c>
      <c r="C968" s="2">
        <v>17.995510531697633</v>
      </c>
      <c r="D968" s="2">
        <v>7.8951709552859128E-2</v>
      </c>
      <c r="E968" s="2">
        <v>2.1984237964056449E-2</v>
      </c>
      <c r="F968" s="2">
        <v>3.5880199999999993</v>
      </c>
      <c r="G968" s="2">
        <v>3.59484</v>
      </c>
      <c r="H968" s="2">
        <v>3.6986800000000009</v>
      </c>
      <c r="I968" s="2">
        <v>3.8961179999999991</v>
      </c>
      <c r="J968" s="2">
        <v>3.9649839999999936</v>
      </c>
      <c r="K968" s="15" t="s">
        <v>47</v>
      </c>
      <c r="L968" s="15" t="s">
        <v>54</v>
      </c>
      <c r="M968" s="15" t="s">
        <v>49</v>
      </c>
    </row>
    <row r="969" spans="1:13" ht="13.5" x14ac:dyDescent="0.25">
      <c r="A969" s="4">
        <v>43417</v>
      </c>
      <c r="B969" s="2">
        <v>3.5783</v>
      </c>
      <c r="C969" s="2">
        <v>17.995510531697633</v>
      </c>
      <c r="D969" s="2">
        <v>5.6102664738199692E-2</v>
      </c>
      <c r="E969" s="2">
        <v>1.9825287565867978E-2</v>
      </c>
      <c r="F969" s="2">
        <v>3.5860799999999999</v>
      </c>
      <c r="G969" s="2">
        <v>3.5938699999999999</v>
      </c>
      <c r="H969" s="2">
        <v>3.6801600000000008</v>
      </c>
      <c r="I969" s="2">
        <v>3.8857839999999992</v>
      </c>
      <c r="J969" s="2">
        <v>3.9637869999999942</v>
      </c>
      <c r="K969" s="15" t="s">
        <v>47</v>
      </c>
      <c r="L969" s="15" t="s">
        <v>48</v>
      </c>
      <c r="M969" s="15" t="s">
        <v>49</v>
      </c>
    </row>
    <row r="970" spans="1:13" ht="13.5" x14ac:dyDescent="0.25">
      <c r="A970" s="4">
        <v>43418</v>
      </c>
      <c r="B970" s="2">
        <v>3.5880000000000001</v>
      </c>
      <c r="C970" s="2">
        <v>21.311984091965911</v>
      </c>
      <c r="D970" s="2">
        <v>3.9953667635681089E-2</v>
      </c>
      <c r="E970" s="2">
        <v>1.5002796192782501E-2</v>
      </c>
      <c r="F970" s="2">
        <v>3.5860800000000004</v>
      </c>
      <c r="G970" s="2">
        <v>3.5919200000000004</v>
      </c>
      <c r="H970" s="2">
        <v>3.6650450000000001</v>
      </c>
      <c r="I970" s="2">
        <v>3.8740839999999985</v>
      </c>
      <c r="J970" s="2">
        <v>3.9626384999999935</v>
      </c>
      <c r="K970" s="15" t="s">
        <v>47</v>
      </c>
      <c r="L970" s="15" t="s">
        <v>48</v>
      </c>
      <c r="M970" s="15" t="s">
        <v>54</v>
      </c>
    </row>
    <row r="971" spans="1:13" ht="13.5" x14ac:dyDescent="0.25">
      <c r="A971" s="4">
        <v>43419</v>
      </c>
      <c r="B971" s="2">
        <v>3.6074999999999999</v>
      </c>
      <c r="C971" s="2">
        <v>27.646937014727243</v>
      </c>
      <c r="D971" s="2">
        <v>2.4131477112218302E-2</v>
      </c>
      <c r="E971" s="2">
        <v>1.2626893394720411E-2</v>
      </c>
      <c r="F971" s="2">
        <v>3.5899799999999997</v>
      </c>
      <c r="G971" s="2">
        <v>3.5928899999999997</v>
      </c>
      <c r="H971" s="2">
        <v>3.6528550000000002</v>
      </c>
      <c r="I971" s="2">
        <v>3.864333999999999</v>
      </c>
      <c r="J971" s="2">
        <v>3.9616334999999934</v>
      </c>
      <c r="K971" s="15" t="s">
        <v>47</v>
      </c>
      <c r="L971" s="15" t="s">
        <v>48</v>
      </c>
      <c r="M971" s="15" t="s">
        <v>51</v>
      </c>
    </row>
    <row r="972" spans="1:13" ht="13.5" x14ac:dyDescent="0.25">
      <c r="A972" s="4">
        <v>43420</v>
      </c>
      <c r="B972" s="2">
        <v>3.5880000000000001</v>
      </c>
      <c r="C972" s="2">
        <v>25.441184384035139</v>
      </c>
      <c r="D972" s="2">
        <v>1.4286382233582806E-2</v>
      </c>
      <c r="E972" s="2">
        <v>1.6199322742737245E-2</v>
      </c>
      <c r="F972" s="2">
        <v>3.5880200000000002</v>
      </c>
      <c r="G972" s="2">
        <v>3.5909399999999998</v>
      </c>
      <c r="H972" s="2">
        <v>3.6406649999999998</v>
      </c>
      <c r="I972" s="2">
        <v>3.8541939999999992</v>
      </c>
      <c r="J972" s="2">
        <v>3.9605769999999931</v>
      </c>
      <c r="K972" s="15" t="s">
        <v>52</v>
      </c>
      <c r="L972" s="15" t="s">
        <v>54</v>
      </c>
      <c r="M972" s="15" t="s">
        <v>46</v>
      </c>
    </row>
    <row r="973" spans="1:13" ht="13.5" x14ac:dyDescent="0.25">
      <c r="A973" s="4">
        <v>43423</v>
      </c>
      <c r="B973" s="2">
        <v>3.6074999999999999</v>
      </c>
      <c r="C973" s="2">
        <v>31.340418327595359</v>
      </c>
      <c r="D973" s="2">
        <v>5.1879588131868992E-3</v>
      </c>
      <c r="E973" s="2">
        <v>2.632998831280433E-2</v>
      </c>
      <c r="F973" s="2">
        <v>3.5938599999999994</v>
      </c>
      <c r="G973" s="2">
        <v>3.5909399999999998</v>
      </c>
      <c r="H973" s="2">
        <v>3.6309150000000003</v>
      </c>
      <c r="I973" s="2">
        <v>3.8452239999999991</v>
      </c>
      <c r="J973" s="2">
        <v>3.9595259999999932</v>
      </c>
      <c r="K973" s="15" t="s">
        <v>52</v>
      </c>
      <c r="L973" s="15" t="s">
        <v>54</v>
      </c>
      <c r="M973" s="15" t="s">
        <v>53</v>
      </c>
    </row>
    <row r="974" spans="1:13" ht="13.5" x14ac:dyDescent="0.25">
      <c r="A974" s="4">
        <v>43425</v>
      </c>
      <c r="B974" s="2">
        <v>3.6074999999999999</v>
      </c>
      <c r="C974" s="2">
        <v>31.340418327595359</v>
      </c>
      <c r="D974" s="2">
        <v>-4.9995576422596777E-3</v>
      </c>
      <c r="E974" s="2">
        <v>4.2031433745297539E-2</v>
      </c>
      <c r="F974" s="2">
        <v>3.5996999999999999</v>
      </c>
      <c r="G974" s="2">
        <v>3.5928900000000006</v>
      </c>
      <c r="H974" s="2">
        <v>3.6221400000000004</v>
      </c>
      <c r="I974" s="2">
        <v>3.8364479999999985</v>
      </c>
      <c r="J974" s="2">
        <v>3.9587974999999931</v>
      </c>
      <c r="K974" s="15" t="s">
        <v>52</v>
      </c>
      <c r="L974" s="15" t="s">
        <v>54</v>
      </c>
      <c r="M974" s="15" t="s">
        <v>53</v>
      </c>
    </row>
    <row r="975" spans="1:13" ht="13.5" x14ac:dyDescent="0.25">
      <c r="A975" s="4">
        <v>43426</v>
      </c>
      <c r="B975" s="2">
        <v>3.6074999999999999</v>
      </c>
      <c r="C975" s="2">
        <v>31.340418327595359</v>
      </c>
      <c r="D975" s="2">
        <v>-1.3146477285219227E-2</v>
      </c>
      <c r="E975" s="2">
        <v>6.1581995493402299E-2</v>
      </c>
      <c r="F975" s="2">
        <v>3.6036000000000001</v>
      </c>
      <c r="G975" s="2">
        <v>3.5948400000000005</v>
      </c>
      <c r="H975" s="2">
        <v>3.6133650000000004</v>
      </c>
      <c r="I975" s="2">
        <v>3.8276719999999984</v>
      </c>
      <c r="J975" s="2">
        <v>3.9579309999999932</v>
      </c>
      <c r="K975" s="15" t="s">
        <v>52</v>
      </c>
      <c r="L975" s="15" t="s">
        <v>54</v>
      </c>
      <c r="M975" s="15" t="s">
        <v>53</v>
      </c>
    </row>
    <row r="976" spans="1:13" ht="13.5" x14ac:dyDescent="0.25">
      <c r="A976" s="4">
        <v>43427</v>
      </c>
      <c r="B976" s="2">
        <v>3.5880000000000001</v>
      </c>
      <c r="C976" s="2">
        <v>28.52185122350771</v>
      </c>
      <c r="D976" s="2">
        <v>-1.8157351908218988E-2</v>
      </c>
      <c r="E976" s="2">
        <v>8.2983866805252701E-2</v>
      </c>
      <c r="F976" s="2">
        <v>3.5996999999999999</v>
      </c>
      <c r="G976" s="2">
        <v>3.5948400000000005</v>
      </c>
      <c r="H976" s="2">
        <v>3.6050750000000003</v>
      </c>
      <c r="I976" s="2">
        <v>3.8190919999999982</v>
      </c>
      <c r="J976" s="2">
        <v>3.9570129999999928</v>
      </c>
      <c r="K976" s="15" t="s">
        <v>52</v>
      </c>
      <c r="L976" s="15" t="s">
        <v>50</v>
      </c>
      <c r="M976" s="15" t="s">
        <v>46</v>
      </c>
    </row>
    <row r="977" spans="1:13" ht="13.5" x14ac:dyDescent="0.25">
      <c r="A977" s="4">
        <v>43430</v>
      </c>
      <c r="B977" s="2">
        <v>3.5783</v>
      </c>
      <c r="C977" s="2">
        <v>27.210894905023281</v>
      </c>
      <c r="D977" s="2">
        <v>-1.9650118613894652E-2</v>
      </c>
      <c r="E977" s="2">
        <v>0.10373362010696567</v>
      </c>
      <c r="F977" s="2">
        <v>3.5977599999999996</v>
      </c>
      <c r="G977" s="2">
        <v>3.5928900000000006</v>
      </c>
      <c r="H977" s="2">
        <v>3.5967899999999999</v>
      </c>
      <c r="I977" s="2">
        <v>3.8103179999999988</v>
      </c>
      <c r="J977" s="2">
        <v>3.9560464999999927</v>
      </c>
      <c r="K977" s="15" t="s">
        <v>52</v>
      </c>
      <c r="L977" s="15" t="s">
        <v>50</v>
      </c>
      <c r="M977" s="15" t="s">
        <v>46</v>
      </c>
    </row>
    <row r="978" spans="1:13" ht="13.5" x14ac:dyDescent="0.25">
      <c r="A978" s="4">
        <v>43431</v>
      </c>
      <c r="B978" s="2">
        <v>3.5588000000000002</v>
      </c>
      <c r="C978" s="2">
        <v>24.74824602095849</v>
      </c>
      <c r="D978" s="2">
        <v>-2.1929065535846615E-2</v>
      </c>
      <c r="E978" s="2">
        <v>0.12395844942273179</v>
      </c>
      <c r="F978" s="2">
        <v>3.5880200000000002</v>
      </c>
      <c r="G978" s="2">
        <v>3.5909399999999998</v>
      </c>
      <c r="H978" s="2">
        <v>3.5928900000000006</v>
      </c>
      <c r="I978" s="2">
        <v>3.8011539999999986</v>
      </c>
      <c r="J978" s="2">
        <v>3.9551209999999926</v>
      </c>
      <c r="K978" s="15" t="s">
        <v>52</v>
      </c>
      <c r="L978" s="15" t="s">
        <v>50</v>
      </c>
      <c r="M978" s="15" t="s">
        <v>46</v>
      </c>
    </row>
    <row r="979" spans="1:13" ht="13.5" x14ac:dyDescent="0.25">
      <c r="A979" s="4">
        <v>43432</v>
      </c>
      <c r="B979" s="2">
        <v>3.5588000000000002</v>
      </c>
      <c r="C979" s="2">
        <v>24.74824602095849</v>
      </c>
      <c r="D979" s="2">
        <v>-2.3242439158050132E-2</v>
      </c>
      <c r="E979" s="2">
        <v>0.14618103686996073</v>
      </c>
      <c r="F979" s="2">
        <v>3.5782800000000003</v>
      </c>
      <c r="G979" s="2">
        <v>3.5889899999999999</v>
      </c>
      <c r="H979" s="2">
        <v>3.5914300000000012</v>
      </c>
      <c r="I979" s="2">
        <v>3.7923799999999983</v>
      </c>
      <c r="J979" s="2">
        <v>3.9535494999999927</v>
      </c>
      <c r="K979" s="15" t="s">
        <v>52</v>
      </c>
      <c r="L979" s="15" t="s">
        <v>50</v>
      </c>
      <c r="M979" s="15" t="s">
        <v>46</v>
      </c>
    </row>
    <row r="980" spans="1:13" ht="13.5" x14ac:dyDescent="0.25">
      <c r="A980" s="4">
        <v>43433</v>
      </c>
      <c r="B980" s="2">
        <v>3.5588000000000002</v>
      </c>
      <c r="C980" s="2">
        <v>24.74824602095849</v>
      </c>
      <c r="D980" s="2">
        <v>-2.2292034569656227E-2</v>
      </c>
      <c r="E980" s="2">
        <v>0.16924028058612642</v>
      </c>
      <c r="F980" s="2">
        <v>3.56854</v>
      </c>
      <c r="G980" s="2">
        <v>3.5860700000000003</v>
      </c>
      <c r="H980" s="2">
        <v>3.5889950000000015</v>
      </c>
      <c r="I980" s="2">
        <v>3.7832159999999986</v>
      </c>
      <c r="J980" s="2">
        <v>3.9519779999999924</v>
      </c>
      <c r="K980" s="15" t="s">
        <v>52</v>
      </c>
      <c r="L980" s="15" t="s">
        <v>50</v>
      </c>
      <c r="M980" s="15" t="s">
        <v>46</v>
      </c>
    </row>
    <row r="981" spans="1:13" ht="13.5" x14ac:dyDescent="0.25">
      <c r="A981" s="4">
        <v>43434</v>
      </c>
      <c r="B981" s="2">
        <v>3.5977999999999999</v>
      </c>
      <c r="C981" s="2">
        <v>38.623627543674871</v>
      </c>
      <c r="D981" s="2">
        <v>-2.0849500666274334E-2</v>
      </c>
      <c r="E981" s="2">
        <v>0.18736613988724868</v>
      </c>
      <c r="F981" s="2">
        <v>3.5705</v>
      </c>
      <c r="G981" s="2">
        <v>3.5850999999999997</v>
      </c>
      <c r="H981" s="2">
        <v>3.5889950000000006</v>
      </c>
      <c r="I981" s="2">
        <v>3.7742459999999989</v>
      </c>
      <c r="J981" s="2">
        <v>3.9506014999999928</v>
      </c>
      <c r="K981" s="15" t="s">
        <v>52</v>
      </c>
      <c r="L981" s="15" t="s">
        <v>50</v>
      </c>
      <c r="M981" s="15" t="s">
        <v>53</v>
      </c>
    </row>
    <row r="982" spans="1:13" ht="13.5" x14ac:dyDescent="0.25">
      <c r="A982" s="4">
        <v>43437</v>
      </c>
      <c r="B982" s="2">
        <v>3.6074999999999999</v>
      </c>
      <c r="C982" s="2">
        <v>41.512213545748111</v>
      </c>
      <c r="D982" s="2">
        <v>-2.3089686346915439E-2</v>
      </c>
      <c r="E982" s="2">
        <v>0.19943857099931117</v>
      </c>
      <c r="F982" s="2">
        <v>3.5763400000000005</v>
      </c>
      <c r="G982" s="2">
        <v>3.5870500000000005</v>
      </c>
      <c r="H982" s="2">
        <v>3.5889950000000006</v>
      </c>
      <c r="I982" s="2">
        <v>3.7654699999999988</v>
      </c>
      <c r="J982" s="2">
        <v>3.9491354999999926</v>
      </c>
      <c r="K982" s="15" t="s">
        <v>47</v>
      </c>
      <c r="L982" s="15" t="s">
        <v>48</v>
      </c>
      <c r="M982" s="15" t="s">
        <v>51</v>
      </c>
    </row>
    <row r="983" spans="1:13" ht="13.5" x14ac:dyDescent="0.25">
      <c r="A983" s="4">
        <v>43438</v>
      </c>
      <c r="B983" s="2">
        <v>3.5880000000000001</v>
      </c>
      <c r="C983" s="2">
        <v>37.673645104152556</v>
      </c>
      <c r="D983" s="2">
        <v>-2.0359465027224743E-2</v>
      </c>
      <c r="E983" s="2">
        <v>0.20090861524284209</v>
      </c>
      <c r="F983" s="2">
        <v>3.5821800000000001</v>
      </c>
      <c r="G983" s="2">
        <v>3.5851000000000006</v>
      </c>
      <c r="H983" s="2">
        <v>3.5880199999999993</v>
      </c>
      <c r="I983" s="2">
        <v>3.7570839999999981</v>
      </c>
      <c r="J983" s="2">
        <v>3.9480329999999926</v>
      </c>
      <c r="K983" s="15" t="s">
        <v>52</v>
      </c>
      <c r="L983" s="15" t="s">
        <v>54</v>
      </c>
      <c r="M983" s="15" t="s">
        <v>53</v>
      </c>
    </row>
    <row r="984" spans="1:13" ht="13.5" x14ac:dyDescent="0.25">
      <c r="A984" s="4">
        <v>43439</v>
      </c>
      <c r="B984" s="2">
        <v>3.5684999999999998</v>
      </c>
      <c r="C984" s="2">
        <v>34.261807505712142</v>
      </c>
      <c r="D984" s="2">
        <v>-1.6321719377583754E-2</v>
      </c>
      <c r="E984" s="2">
        <v>0.1899561500352272</v>
      </c>
      <c r="F984" s="2">
        <v>3.58412</v>
      </c>
      <c r="G984" s="2">
        <v>3.5812000000000004</v>
      </c>
      <c r="H984" s="2">
        <v>3.5870449999999998</v>
      </c>
      <c r="I984" s="2">
        <v>3.7483079999999984</v>
      </c>
      <c r="J984" s="2">
        <v>3.9466944999999924</v>
      </c>
      <c r="K984" s="15" t="s">
        <v>52</v>
      </c>
      <c r="L984" s="15" t="s">
        <v>54</v>
      </c>
      <c r="M984" s="15" t="s">
        <v>53</v>
      </c>
    </row>
    <row r="985" spans="1:13" ht="13.5" x14ac:dyDescent="0.25">
      <c r="A985" s="4">
        <v>43440</v>
      </c>
      <c r="B985" s="2">
        <v>3.5783</v>
      </c>
      <c r="C985" s="2">
        <v>37.333395894523534</v>
      </c>
      <c r="D985" s="2">
        <v>-1.3253722422707614E-2</v>
      </c>
      <c r="E985" s="2">
        <v>0.17242991947302505</v>
      </c>
      <c r="F985" s="2">
        <v>3.5880199999999993</v>
      </c>
      <c r="G985" s="2">
        <v>3.5782800000000003</v>
      </c>
      <c r="H985" s="2">
        <v>3.58656</v>
      </c>
      <c r="I985" s="2">
        <v>3.7393379999999978</v>
      </c>
      <c r="J985" s="2">
        <v>3.9457739999999926</v>
      </c>
      <c r="K985" s="15" t="s">
        <v>47</v>
      </c>
      <c r="L985" s="15" t="s">
        <v>48</v>
      </c>
      <c r="M985" s="15" t="s">
        <v>51</v>
      </c>
    </row>
    <row r="986" spans="1:13" ht="13.5" x14ac:dyDescent="0.25">
      <c r="A986" s="4">
        <v>43441</v>
      </c>
      <c r="B986" s="2">
        <v>3.5684999999999998</v>
      </c>
      <c r="C986" s="2">
        <v>35.544824360814204</v>
      </c>
      <c r="D986" s="2">
        <v>-1.2640292074326709E-2</v>
      </c>
      <c r="E986" s="2">
        <v>0.14656839070215308</v>
      </c>
      <c r="F986" s="2">
        <v>3.5821599999999996</v>
      </c>
      <c r="G986" s="2">
        <v>3.57633</v>
      </c>
      <c r="H986" s="2">
        <v>3.5855849999999996</v>
      </c>
      <c r="I986" s="2">
        <v>3.7297819999999984</v>
      </c>
      <c r="J986" s="2">
        <v>3.9448044999999929</v>
      </c>
      <c r="K986" s="15" t="s">
        <v>47</v>
      </c>
      <c r="L986" s="15" t="s">
        <v>48</v>
      </c>
      <c r="M986" s="15" t="s">
        <v>49</v>
      </c>
    </row>
    <row r="987" spans="1:13" ht="13.5" x14ac:dyDescent="0.25">
      <c r="A987" s="4">
        <v>43444</v>
      </c>
      <c r="B987" s="2">
        <v>3.5783</v>
      </c>
      <c r="C987" s="2">
        <v>38.70712734752464</v>
      </c>
      <c r="D987" s="2">
        <v>-1.4011646735005101E-2</v>
      </c>
      <c r="E987" s="2">
        <v>0.11586592691964269</v>
      </c>
      <c r="F987" s="2">
        <v>3.5763199999999999</v>
      </c>
      <c r="G987" s="2">
        <v>3.57633</v>
      </c>
      <c r="H987" s="2">
        <v>3.5846100000000001</v>
      </c>
      <c r="I987" s="2">
        <v>3.721007999999999</v>
      </c>
      <c r="J987" s="2">
        <v>3.9437919999999931</v>
      </c>
      <c r="K987" s="15" t="s">
        <v>47</v>
      </c>
      <c r="L987" s="15" t="s">
        <v>48</v>
      </c>
      <c r="M987" s="15" t="s">
        <v>49</v>
      </c>
    </row>
    <row r="988" spans="1:13" ht="13.5" x14ac:dyDescent="0.25">
      <c r="A988" s="4">
        <v>43445</v>
      </c>
      <c r="B988" s="2">
        <v>3.5684999999999998</v>
      </c>
      <c r="C988" s="2">
        <v>36.764629445372393</v>
      </c>
      <c r="D988" s="2">
        <v>-1.7200467090408011E-2</v>
      </c>
      <c r="E988" s="2">
        <v>8.1651289033149693E-2</v>
      </c>
      <c r="F988" s="2">
        <v>3.5724199999999997</v>
      </c>
      <c r="G988" s="2">
        <v>3.5773000000000001</v>
      </c>
      <c r="H988" s="2">
        <v>3.5841199999999995</v>
      </c>
      <c r="I988" s="2">
        <v>3.7128179999999986</v>
      </c>
      <c r="J988" s="2">
        <v>3.942822499999993</v>
      </c>
      <c r="K988" s="15" t="s">
        <v>47</v>
      </c>
      <c r="L988" s="15" t="s">
        <v>48</v>
      </c>
      <c r="M988" s="15" t="s">
        <v>49</v>
      </c>
    </row>
    <row r="989" spans="1:13" ht="13.5" x14ac:dyDescent="0.25">
      <c r="A989" s="4">
        <v>43446</v>
      </c>
      <c r="B989" s="2">
        <v>3.5684999999999998</v>
      </c>
      <c r="C989" s="2">
        <v>36.764629445372393</v>
      </c>
      <c r="D989" s="2">
        <v>-1.9613355208282446E-2</v>
      </c>
      <c r="E989" s="2">
        <v>4.5577819246396548E-2</v>
      </c>
      <c r="F989" s="2">
        <v>3.5724199999999997</v>
      </c>
      <c r="G989" s="2">
        <v>3.5782699999999998</v>
      </c>
      <c r="H989" s="2">
        <v>3.5836300000000003</v>
      </c>
      <c r="I989" s="2">
        <v>3.7032619999999992</v>
      </c>
      <c r="J989" s="2">
        <v>3.9417144999999927</v>
      </c>
      <c r="K989" s="15" t="s">
        <v>47</v>
      </c>
      <c r="L989" s="15" t="s">
        <v>48</v>
      </c>
      <c r="M989" s="15" t="s">
        <v>54</v>
      </c>
    </row>
    <row r="990" spans="1:13" ht="13.5" x14ac:dyDescent="0.25">
      <c r="A990" s="4">
        <v>43447</v>
      </c>
      <c r="B990" s="2">
        <v>3.5783</v>
      </c>
      <c r="C990" s="2">
        <v>40.242636147508485</v>
      </c>
      <c r="D990" s="2">
        <v>-2.2116747833873518E-2</v>
      </c>
      <c r="E990" s="2">
        <v>8.2004935354894962E-3</v>
      </c>
      <c r="F990" s="2">
        <v>3.5724199999999997</v>
      </c>
      <c r="G990" s="2">
        <v>3.5802199999999993</v>
      </c>
      <c r="H990" s="2">
        <v>3.5831449999999996</v>
      </c>
      <c r="I990" s="2">
        <v>3.6948780000000001</v>
      </c>
      <c r="J990" s="2">
        <v>3.9408864999999929</v>
      </c>
      <c r="K990" s="15" t="s">
        <v>47</v>
      </c>
      <c r="L990" s="15" t="s">
        <v>48</v>
      </c>
      <c r="M990" s="15" t="s">
        <v>54</v>
      </c>
    </row>
    <row r="991" spans="1:13" ht="13.5" x14ac:dyDescent="0.25">
      <c r="A991" s="4">
        <v>43448</v>
      </c>
      <c r="B991" s="2">
        <v>3.5880000000000001</v>
      </c>
      <c r="C991" s="2">
        <v>43.552034039220146</v>
      </c>
      <c r="D991" s="2">
        <v>-1.8766793362939183E-2</v>
      </c>
      <c r="E991" s="2">
        <v>-2.9101806263912143E-2</v>
      </c>
      <c r="F991" s="2">
        <v>3.5763199999999999</v>
      </c>
      <c r="G991" s="2">
        <v>3.57924</v>
      </c>
      <c r="H991" s="2">
        <v>3.5821699999999992</v>
      </c>
      <c r="I991" s="2">
        <v>3.6866879999999997</v>
      </c>
      <c r="J991" s="2">
        <v>3.9400604999999924</v>
      </c>
      <c r="K991" s="15" t="s">
        <v>47</v>
      </c>
      <c r="L991" s="15" t="s">
        <v>48</v>
      </c>
      <c r="M991" s="15" t="s">
        <v>51</v>
      </c>
    </row>
    <row r="992" spans="1:13" ht="13.5" x14ac:dyDescent="0.25">
      <c r="A992" s="4">
        <v>43451</v>
      </c>
      <c r="B992" s="2">
        <v>3.5684999999999998</v>
      </c>
      <c r="C992" s="2">
        <v>38.889351792684138</v>
      </c>
      <c r="D992" s="2">
        <v>-1.2879885519752499E-2</v>
      </c>
      <c r="E992" s="2">
        <v>-6.2614506456899671E-2</v>
      </c>
      <c r="F992" s="2">
        <v>3.57436</v>
      </c>
      <c r="G992" s="2">
        <v>3.5753399999999997</v>
      </c>
      <c r="H992" s="2">
        <v>3.5811950000000001</v>
      </c>
      <c r="I992" s="2">
        <v>3.6781079999999999</v>
      </c>
      <c r="J992" s="2">
        <v>3.9389524999999925</v>
      </c>
      <c r="K992" s="15" t="s">
        <v>52</v>
      </c>
      <c r="L992" s="15" t="s">
        <v>54</v>
      </c>
      <c r="M992" s="15" t="s">
        <v>46</v>
      </c>
    </row>
    <row r="993" spans="1:13" ht="13.5" x14ac:dyDescent="0.25">
      <c r="A993" s="4">
        <v>43452</v>
      </c>
      <c r="B993" s="2">
        <v>3.5684999999999998</v>
      </c>
      <c r="C993" s="2">
        <v>38.889351792684145</v>
      </c>
      <c r="D993" s="2">
        <v>-1.0676412018455039E-2</v>
      </c>
      <c r="E993" s="2">
        <v>-8.961883855265762E-2</v>
      </c>
      <c r="F993" s="2">
        <v>3.57436</v>
      </c>
      <c r="G993" s="2">
        <v>3.5733899999999998</v>
      </c>
      <c r="H993" s="2">
        <v>3.5792450000000002</v>
      </c>
      <c r="I993" s="2">
        <v>3.6697219999999997</v>
      </c>
      <c r="J993" s="2">
        <v>3.937613999999992</v>
      </c>
      <c r="K993" s="15" t="s">
        <v>47</v>
      </c>
      <c r="L993" s="15" t="s">
        <v>54</v>
      </c>
      <c r="M993" s="15" t="s">
        <v>54</v>
      </c>
    </row>
    <row r="994" spans="1:13" ht="13.5" x14ac:dyDescent="0.25">
      <c r="A994" s="4">
        <v>43453</v>
      </c>
      <c r="B994" s="2">
        <v>3.5880000000000001</v>
      </c>
      <c r="C994" s="2">
        <v>45.639042071800482</v>
      </c>
      <c r="D994" s="2">
        <v>-1.3050597599848945E-2</v>
      </c>
      <c r="E994" s="2">
        <v>-0.10877013428717747</v>
      </c>
      <c r="F994" s="2">
        <v>3.5782600000000002</v>
      </c>
      <c r="G994" s="2">
        <v>3.5753399999999997</v>
      </c>
      <c r="H994" s="2">
        <v>3.5782699999999998</v>
      </c>
      <c r="I994" s="2">
        <v>3.6615319999999998</v>
      </c>
      <c r="J994" s="2">
        <v>3.9362809999999917</v>
      </c>
      <c r="K994" s="15" t="s">
        <v>47</v>
      </c>
      <c r="L994" s="15" t="s">
        <v>54</v>
      </c>
      <c r="M994" s="15" t="s">
        <v>51</v>
      </c>
    </row>
    <row r="995" spans="1:13" ht="13.5" x14ac:dyDescent="0.25">
      <c r="A995" s="4">
        <v>43454</v>
      </c>
      <c r="B995" s="2">
        <v>3.5684999999999998</v>
      </c>
      <c r="C995" s="2">
        <v>40.787510753253798</v>
      </c>
      <c r="D995" s="2">
        <v>-1.2032075219461369E-2</v>
      </c>
      <c r="E995" s="2">
        <v>-0.12656796008318652</v>
      </c>
      <c r="F995" s="2">
        <v>3.5762999999999998</v>
      </c>
      <c r="G995" s="2">
        <v>3.57436</v>
      </c>
      <c r="H995" s="2">
        <v>3.5763199999999999</v>
      </c>
      <c r="I995" s="2">
        <v>3.6529520000000004</v>
      </c>
      <c r="J995" s="2">
        <v>3.9349424999999916</v>
      </c>
      <c r="K995" s="15" t="s">
        <v>52</v>
      </c>
      <c r="L995" s="15" t="s">
        <v>54</v>
      </c>
      <c r="M995" s="15" t="s">
        <v>46</v>
      </c>
    </row>
    <row r="996" spans="1:13" ht="13.5" x14ac:dyDescent="0.25">
      <c r="A996" s="4">
        <v>43455</v>
      </c>
      <c r="B996" s="2">
        <v>3.5684999999999998</v>
      </c>
      <c r="C996" s="2">
        <v>40.787510753253798</v>
      </c>
      <c r="D996" s="2">
        <v>-1.2492981329192521E-2</v>
      </c>
      <c r="E996" s="2">
        <v>-0.14021052163650183</v>
      </c>
      <c r="F996" s="2">
        <v>3.5723999999999996</v>
      </c>
      <c r="G996" s="2">
        <v>3.57436</v>
      </c>
      <c r="H996" s="2">
        <v>3.575345</v>
      </c>
      <c r="I996" s="2">
        <v>3.6443720000000002</v>
      </c>
      <c r="J996" s="2">
        <v>3.9335119999999915</v>
      </c>
      <c r="K996" s="15" t="s">
        <v>52</v>
      </c>
      <c r="L996" s="15" t="s">
        <v>54</v>
      </c>
      <c r="M996" s="15" t="s">
        <v>46</v>
      </c>
    </row>
    <row r="997" spans="1:13" ht="13.5" x14ac:dyDescent="0.25">
      <c r="A997" s="4">
        <v>43458</v>
      </c>
      <c r="B997" s="2">
        <v>3.5588000000000002</v>
      </c>
      <c r="C997" s="2">
        <v>38.430687766222306</v>
      </c>
      <c r="D997" s="2">
        <v>-1.0485509120814474E-2</v>
      </c>
      <c r="E997" s="2">
        <v>-0.15011134620040734</v>
      </c>
      <c r="F997" s="2">
        <v>3.5704599999999997</v>
      </c>
      <c r="G997" s="2">
        <v>3.5724100000000001</v>
      </c>
      <c r="H997" s="2">
        <v>3.5743700000000005</v>
      </c>
      <c r="I997" s="2">
        <v>3.6357920000000004</v>
      </c>
      <c r="J997" s="2">
        <v>3.9321714999999915</v>
      </c>
      <c r="K997" s="15" t="s">
        <v>52</v>
      </c>
      <c r="L997" s="15" t="s">
        <v>54</v>
      </c>
      <c r="M997" s="15" t="s">
        <v>46</v>
      </c>
    </row>
    <row r="998" spans="1:13" ht="13.5" x14ac:dyDescent="0.25">
      <c r="A998" s="4">
        <v>43459</v>
      </c>
      <c r="B998" s="2">
        <v>3.5588000000000002</v>
      </c>
      <c r="C998" s="2">
        <v>38.430687766222306</v>
      </c>
      <c r="D998" s="2">
        <v>-1.0078680363585946E-2</v>
      </c>
      <c r="E998" s="2">
        <v>-0.1556091896058904</v>
      </c>
      <c r="F998" s="2">
        <v>3.5685200000000004</v>
      </c>
      <c r="G998" s="2">
        <v>3.5714399999999999</v>
      </c>
      <c r="H998" s="2">
        <v>3.5743700000000005</v>
      </c>
      <c r="I998" s="2">
        <v>3.6274080000000004</v>
      </c>
      <c r="J998" s="2">
        <v>3.9307384999999915</v>
      </c>
      <c r="K998" s="15" t="s">
        <v>52</v>
      </c>
      <c r="L998" s="15" t="s">
        <v>54</v>
      </c>
      <c r="M998" s="15" t="s">
        <v>46</v>
      </c>
    </row>
    <row r="999" spans="1:13" ht="13.5" x14ac:dyDescent="0.25">
      <c r="A999" s="4">
        <v>43460</v>
      </c>
      <c r="B999" s="2">
        <v>3.5588000000000002</v>
      </c>
      <c r="C999" s="2">
        <v>38.430687766222306</v>
      </c>
      <c r="D999" s="2">
        <v>-9.5345418174543894E-3</v>
      </c>
      <c r="E999" s="2">
        <v>-0.15723722239827215</v>
      </c>
      <c r="F999" s="2">
        <v>3.5626800000000003</v>
      </c>
      <c r="G999" s="2">
        <v>3.5704700000000003</v>
      </c>
      <c r="H999" s="2">
        <v>3.5743700000000005</v>
      </c>
      <c r="I999" s="2">
        <v>3.6196100000000002</v>
      </c>
      <c r="J999" s="2">
        <v>3.9293054999999915</v>
      </c>
      <c r="K999" s="15" t="s">
        <v>52</v>
      </c>
      <c r="L999" s="15" t="s">
        <v>54</v>
      </c>
      <c r="M999" s="15" t="s">
        <v>46</v>
      </c>
    </row>
    <row r="1000" spans="1:13" ht="13.5" x14ac:dyDescent="0.25">
      <c r="A1000" s="4">
        <v>43461</v>
      </c>
      <c r="B1000" s="2">
        <v>3.5295000000000001</v>
      </c>
      <c r="C1000" s="2">
        <v>31.552377142133892</v>
      </c>
      <c r="D1000" s="2">
        <v>-5.2109627078933407E-3</v>
      </c>
      <c r="E1000" s="2">
        <v>-0.15422963149783128</v>
      </c>
      <c r="F1000" s="2">
        <v>3.5548799999999998</v>
      </c>
      <c r="G1000" s="2">
        <v>3.5655900000000003</v>
      </c>
      <c r="H1000" s="2">
        <v>3.572905</v>
      </c>
      <c r="I1000" s="2">
        <v>3.6123940000000001</v>
      </c>
      <c r="J1000" s="2">
        <v>3.9276799999999912</v>
      </c>
      <c r="K1000" s="15" t="s">
        <v>52</v>
      </c>
      <c r="L1000" s="15" t="s">
        <v>54</v>
      </c>
      <c r="M1000" s="15" t="s">
        <v>46</v>
      </c>
    </row>
    <row r="1001" spans="1:13" ht="13.5" x14ac:dyDescent="0.25">
      <c r="A1001" s="4">
        <v>43462</v>
      </c>
      <c r="B1001" s="2">
        <v>3.5684999999999998</v>
      </c>
      <c r="C1001" s="2">
        <v>45.527678517971694</v>
      </c>
      <c r="D1001" s="2">
        <v>-2.6046148276632763E-3</v>
      </c>
      <c r="E1001" s="2">
        <v>-0.14835058405878321</v>
      </c>
      <c r="F1001" s="2">
        <v>3.5548799999999998</v>
      </c>
      <c r="G1001" s="2">
        <v>3.5636400000000004</v>
      </c>
      <c r="H1001" s="2">
        <v>3.5714399999999999</v>
      </c>
      <c r="I1001" s="2">
        <v>3.6067380000000004</v>
      </c>
      <c r="J1001" s="2">
        <v>3.9262034999999909</v>
      </c>
      <c r="K1001" s="15" t="s">
        <v>47</v>
      </c>
      <c r="L1001" s="15" t="s">
        <v>48</v>
      </c>
      <c r="M1001" s="15" t="s">
        <v>54</v>
      </c>
    </row>
    <row r="1002" spans="1:13" ht="13.5" x14ac:dyDescent="0.25">
      <c r="A1002" s="4">
        <v>43465</v>
      </c>
      <c r="B1002" s="2">
        <v>3.5684999999999998</v>
      </c>
      <c r="C1002" s="2">
        <v>45.527678517971694</v>
      </c>
      <c r="D1002" s="2">
        <v>-3.3106999377086055E-3</v>
      </c>
      <c r="E1002" s="2">
        <v>-0.14012901116998533</v>
      </c>
      <c r="F1002" s="2">
        <v>3.5568199999999996</v>
      </c>
      <c r="G1002" s="2">
        <v>3.5636400000000004</v>
      </c>
      <c r="H1002" s="2">
        <v>3.5694899999999996</v>
      </c>
      <c r="I1002" s="2">
        <v>3.6014719999999998</v>
      </c>
      <c r="J1002" s="2">
        <v>3.9246804999999902</v>
      </c>
      <c r="K1002" s="15" t="s">
        <v>47</v>
      </c>
      <c r="L1002" s="15" t="s">
        <v>48</v>
      </c>
      <c r="M1002" s="15" t="s">
        <v>51</v>
      </c>
    </row>
    <row r="1003" spans="1:13" ht="13.5" x14ac:dyDescent="0.25">
      <c r="A1003" s="4">
        <v>43467</v>
      </c>
      <c r="B1003" s="2">
        <v>3.5588000000000002</v>
      </c>
      <c r="C1003" s="2">
        <v>42.995456005144952</v>
      </c>
      <c r="D1003" s="2">
        <v>-3.1076532297644732E-3</v>
      </c>
      <c r="E1003" s="2">
        <v>-0.13051660675205073</v>
      </c>
      <c r="F1003" s="2">
        <v>3.5568200000000005</v>
      </c>
      <c r="G1003" s="2">
        <v>3.5626699999999998</v>
      </c>
      <c r="H1003" s="2">
        <v>3.5680299999999994</v>
      </c>
      <c r="I1003" s="2">
        <v>3.5965979999999997</v>
      </c>
      <c r="J1003" s="2">
        <v>3.9231089999999909</v>
      </c>
      <c r="K1003" s="15" t="s">
        <v>47</v>
      </c>
      <c r="L1003" s="15" t="s">
        <v>48</v>
      </c>
      <c r="M1003" s="15" t="s">
        <v>54</v>
      </c>
    </row>
    <row r="1004" spans="1:13" ht="13.5" x14ac:dyDescent="0.25">
      <c r="A1004" s="4">
        <v>43468</v>
      </c>
      <c r="B1004" s="2">
        <v>3.5489999999999999</v>
      </c>
      <c r="C1004" s="2">
        <v>40.542041128722822</v>
      </c>
      <c r="D1004" s="2">
        <v>9.233110369128994E-4</v>
      </c>
      <c r="E1004" s="2">
        <v>-0.11958930780271514</v>
      </c>
      <c r="F1004" s="2">
        <v>3.5548600000000001</v>
      </c>
      <c r="G1004" s="2">
        <v>3.55877</v>
      </c>
      <c r="H1004" s="2">
        <v>3.5670549999999999</v>
      </c>
      <c r="I1004" s="2">
        <v>3.5919180000000002</v>
      </c>
      <c r="J1004" s="2">
        <v>3.9214884999999908</v>
      </c>
      <c r="K1004" s="15" t="s">
        <v>47</v>
      </c>
      <c r="L1004" s="15" t="s">
        <v>54</v>
      </c>
      <c r="M1004" s="15" t="s">
        <v>49</v>
      </c>
    </row>
    <row r="1005" spans="1:13" ht="13.5" x14ac:dyDescent="0.25">
      <c r="A1005" s="4">
        <v>43469</v>
      </c>
      <c r="B1005" s="2">
        <v>3.6074999999999999</v>
      </c>
      <c r="C1005" s="2">
        <v>56.499323217013036</v>
      </c>
      <c r="D1005" s="2">
        <v>-2.8179370280771998E-3</v>
      </c>
      <c r="E1005" s="2">
        <v>-0.1046053537465915</v>
      </c>
      <c r="F1005" s="2">
        <v>3.5704599999999997</v>
      </c>
      <c r="G1005" s="2">
        <v>3.5626700000000007</v>
      </c>
      <c r="H1005" s="2">
        <v>3.5685150000000001</v>
      </c>
      <c r="I1005" s="2">
        <v>3.5884079999999994</v>
      </c>
      <c r="J1005" s="2">
        <v>3.9201604999999908</v>
      </c>
      <c r="K1005" s="15" t="s">
        <v>47</v>
      </c>
      <c r="L1005" s="15" t="s">
        <v>54</v>
      </c>
      <c r="M1005" s="15" t="s">
        <v>51</v>
      </c>
    </row>
    <row r="1006" spans="1:13" ht="13.5" x14ac:dyDescent="0.25">
      <c r="A1006" s="4">
        <v>43472</v>
      </c>
      <c r="B1006" s="2">
        <v>3.5588000000000002</v>
      </c>
      <c r="C1006" s="2">
        <v>45.541708544501908</v>
      </c>
      <c r="D1006" s="2">
        <v>-2.5540380815241015E-3</v>
      </c>
      <c r="E1006" s="2">
        <v>-8.6976261081185932E-2</v>
      </c>
      <c r="F1006" s="2">
        <v>3.5685200000000004</v>
      </c>
      <c r="G1006" s="2">
        <v>3.5616999999999996</v>
      </c>
      <c r="H1006" s="2">
        <v>3.5680300000000003</v>
      </c>
      <c r="I1006" s="2">
        <v>3.5845079999999991</v>
      </c>
      <c r="J1006" s="2">
        <v>3.918588999999991</v>
      </c>
      <c r="K1006" s="15" t="s">
        <v>52</v>
      </c>
      <c r="L1006" s="15" t="s">
        <v>50</v>
      </c>
      <c r="M1006" s="15" t="s">
        <v>46</v>
      </c>
    </row>
    <row r="1007" spans="1:13" ht="13.5" x14ac:dyDescent="0.25">
      <c r="A1007" s="4">
        <v>43473</v>
      </c>
      <c r="B1007" s="2">
        <v>3.5295000000000001</v>
      </c>
      <c r="C1007" s="2">
        <v>40.457793188288441</v>
      </c>
      <c r="D1007" s="2">
        <v>-1.5295698119279777E-3</v>
      </c>
      <c r="E1007" s="2">
        <v>-6.9144501185399845E-2</v>
      </c>
      <c r="F1007" s="2">
        <v>3.5607199999999999</v>
      </c>
      <c r="G1007" s="2">
        <v>3.55877</v>
      </c>
      <c r="H1007" s="2">
        <v>3.5655899999999994</v>
      </c>
      <c r="I1007" s="2">
        <v>3.5802179999999995</v>
      </c>
      <c r="J1007" s="2">
        <v>3.9163179999999911</v>
      </c>
      <c r="K1007" s="15" t="s">
        <v>52</v>
      </c>
      <c r="L1007" s="15" t="s">
        <v>50</v>
      </c>
      <c r="M1007" s="15" t="s">
        <v>46</v>
      </c>
    </row>
    <row r="1008" spans="1:13" ht="13.5" x14ac:dyDescent="0.25">
      <c r="A1008" s="4">
        <v>43474</v>
      </c>
      <c r="B1008" s="2">
        <v>3.5489999999999999</v>
      </c>
      <c r="C1008" s="2">
        <v>44.868803603021121</v>
      </c>
      <c r="D1008" s="2">
        <v>-1.8200340472938059E-3</v>
      </c>
      <c r="E1008" s="2">
        <v>-5.010533955300539E-2</v>
      </c>
      <c r="F1008" s="2">
        <v>3.5587600000000004</v>
      </c>
      <c r="G1008" s="2">
        <v>3.5577900000000007</v>
      </c>
      <c r="H1008" s="2">
        <v>3.5646149999999999</v>
      </c>
      <c r="I1008" s="2">
        <v>3.578462</v>
      </c>
      <c r="J1008" s="2">
        <v>3.913867999999991</v>
      </c>
      <c r="K1008" s="15" t="s">
        <v>52</v>
      </c>
      <c r="L1008" s="15" t="s">
        <v>50</v>
      </c>
      <c r="M1008" s="15" t="s">
        <v>46</v>
      </c>
    </row>
    <row r="1009" spans="1:13" ht="13.5" x14ac:dyDescent="0.25">
      <c r="A1009" s="4">
        <v>43475</v>
      </c>
      <c r="B1009" s="2">
        <v>3.5489999999999999</v>
      </c>
      <c r="C1009" s="2">
        <v>44.868803603021121</v>
      </c>
      <c r="D1009" s="2">
        <v>-1.9151837012438833E-3</v>
      </c>
      <c r="E1009" s="2">
        <v>-3.1352810172291301E-2</v>
      </c>
      <c r="F1009" s="2">
        <v>3.5587600000000004</v>
      </c>
      <c r="G1009" s="2">
        <v>3.55681</v>
      </c>
      <c r="H1009" s="2">
        <v>3.5636400000000008</v>
      </c>
      <c r="I1009" s="2">
        <v>3.5776819999999998</v>
      </c>
      <c r="J1009" s="2">
        <v>3.9108184999999906</v>
      </c>
      <c r="K1009" s="15" t="s">
        <v>52</v>
      </c>
      <c r="L1009" s="15" t="s">
        <v>50</v>
      </c>
      <c r="M1009" s="15" t="s">
        <v>54</v>
      </c>
    </row>
    <row r="1010" spans="1:13" ht="13.5" x14ac:dyDescent="0.25">
      <c r="A1010" s="4">
        <v>43476</v>
      </c>
      <c r="B1010" s="2">
        <v>3.5489999999999999</v>
      </c>
      <c r="C1010" s="2">
        <v>44.868803603021121</v>
      </c>
      <c r="D1010" s="2">
        <v>-6.3639170916460763E-3</v>
      </c>
      <c r="E1010" s="2">
        <v>-1.4831116654360609E-2</v>
      </c>
      <c r="F1010" s="2">
        <v>3.5470599999999997</v>
      </c>
      <c r="G1010" s="2">
        <v>3.5587600000000004</v>
      </c>
      <c r="H1010" s="2">
        <v>3.5621750000000008</v>
      </c>
      <c r="I1010" s="2">
        <v>3.5765120000000001</v>
      </c>
      <c r="J1010" s="2">
        <v>3.9071694999999904</v>
      </c>
      <c r="K1010" s="15" t="s">
        <v>52</v>
      </c>
      <c r="L1010" s="15" t="s">
        <v>50</v>
      </c>
      <c r="M1010" s="15" t="s">
        <v>46</v>
      </c>
    </row>
    <row r="1011" spans="1:13" ht="13.5" x14ac:dyDescent="0.25">
      <c r="A1011" s="4">
        <v>43480</v>
      </c>
      <c r="B1011" s="2">
        <v>3.5489999999999999</v>
      </c>
      <c r="C1011" s="2">
        <v>44.868803603021114</v>
      </c>
      <c r="D1011" s="2">
        <v>-3.9990909206890635E-3</v>
      </c>
      <c r="E1011" s="2">
        <v>-4.2599908292212038E-4</v>
      </c>
      <c r="F1011" s="2">
        <v>3.5451000000000001</v>
      </c>
      <c r="G1011" s="2">
        <v>3.55681</v>
      </c>
      <c r="H1011" s="2">
        <v>3.5602250000000004</v>
      </c>
      <c r="I1011" s="2">
        <v>3.575536</v>
      </c>
      <c r="J1011" s="2">
        <v>3.9040274999999904</v>
      </c>
      <c r="K1011" s="15" t="s">
        <v>47</v>
      </c>
      <c r="L1011" s="15" t="s">
        <v>54</v>
      </c>
      <c r="M1011" s="15" t="s">
        <v>49</v>
      </c>
    </row>
    <row r="1012" spans="1:13" ht="13.5" x14ac:dyDescent="0.25">
      <c r="A1012" s="4">
        <v>43481</v>
      </c>
      <c r="B1012" s="2">
        <v>3.5489999999999999</v>
      </c>
      <c r="C1012" s="2">
        <v>44.868803603021107</v>
      </c>
      <c r="D1012" s="2">
        <v>-1.878510975686698E-3</v>
      </c>
      <c r="E1012" s="2">
        <v>1.1955300618782919E-2</v>
      </c>
      <c r="F1012" s="2">
        <v>3.5490000000000004</v>
      </c>
      <c r="G1012" s="2">
        <v>3.5548600000000001</v>
      </c>
      <c r="H1012" s="2">
        <v>3.5592500000000009</v>
      </c>
      <c r="I1012" s="2">
        <v>3.5743660000000004</v>
      </c>
      <c r="J1012" s="2">
        <v>3.9007474999999903</v>
      </c>
      <c r="K1012" s="15" t="s">
        <v>47</v>
      </c>
      <c r="L1012" s="15" t="s">
        <v>54</v>
      </c>
      <c r="M1012" s="15" t="s">
        <v>51</v>
      </c>
    </row>
    <row r="1013" spans="1:13" ht="13.5" x14ac:dyDescent="0.25">
      <c r="A1013" s="4">
        <v>43482</v>
      </c>
      <c r="B1013" s="2">
        <v>3.5489999999999999</v>
      </c>
      <c r="C1013" s="2">
        <v>44.868803603021107</v>
      </c>
      <c r="D1013" s="2">
        <v>-1.4657658794514639E-3</v>
      </c>
      <c r="E1013" s="2">
        <v>2.2312041669924558E-2</v>
      </c>
      <c r="F1013" s="2">
        <v>3.5490000000000004</v>
      </c>
      <c r="G1013" s="2">
        <v>3.5538800000000004</v>
      </c>
      <c r="H1013" s="2">
        <v>3.5582750000000005</v>
      </c>
      <c r="I1013" s="2">
        <v>3.5731960000000003</v>
      </c>
      <c r="J1013" s="2">
        <v>3.8972369999999903</v>
      </c>
      <c r="K1013" s="15" t="s">
        <v>54</v>
      </c>
      <c r="L1013" s="15" t="s">
        <v>54</v>
      </c>
      <c r="M1013" s="15" t="s">
        <v>54</v>
      </c>
    </row>
    <row r="1014" spans="1:13" ht="13.5" x14ac:dyDescent="0.25">
      <c r="A1014" s="4">
        <v>43483</v>
      </c>
      <c r="B1014" s="2">
        <v>3.5392999999999999</v>
      </c>
      <c r="C1014" s="2">
        <v>42.4297101289512</v>
      </c>
      <c r="D1014" s="2">
        <v>-1.8031790846295692E-3</v>
      </c>
      <c r="E1014" s="2">
        <v>2.8583835223057935E-2</v>
      </c>
      <c r="F1014" s="2">
        <v>3.5470599999999997</v>
      </c>
      <c r="G1014" s="2">
        <v>3.5529099999999998</v>
      </c>
      <c r="H1014" s="2">
        <v>3.5558399999999999</v>
      </c>
      <c r="I1014" s="2">
        <v>3.5722220000000005</v>
      </c>
      <c r="J1014" s="2">
        <v>3.8941389999999911</v>
      </c>
      <c r="K1014" s="15" t="s">
        <v>52</v>
      </c>
      <c r="L1014" s="15" t="s">
        <v>54</v>
      </c>
      <c r="M1014" s="15" t="s">
        <v>46</v>
      </c>
    </row>
    <row r="1015" spans="1:13" ht="13.5" x14ac:dyDescent="0.25">
      <c r="A1015" s="4">
        <v>43486</v>
      </c>
      <c r="B1015" s="2">
        <v>3.5588000000000002</v>
      </c>
      <c r="C1015" s="2">
        <v>48.49161914129045</v>
      </c>
      <c r="D1015" s="2">
        <v>5.6191117555828285E-3</v>
      </c>
      <c r="E1015" s="2">
        <v>3.0613587411183009E-2</v>
      </c>
      <c r="F1015" s="2">
        <v>3.5490200000000001</v>
      </c>
      <c r="G1015" s="2">
        <v>3.5480399999999994</v>
      </c>
      <c r="H1015" s="2">
        <v>3.555355</v>
      </c>
      <c r="I1015" s="2">
        <v>3.5716380000000005</v>
      </c>
      <c r="J1015" s="2">
        <v>3.8912304999999914</v>
      </c>
      <c r="K1015" s="15" t="s">
        <v>47</v>
      </c>
      <c r="L1015" s="15" t="s">
        <v>48</v>
      </c>
      <c r="M1015" s="15" t="s">
        <v>51</v>
      </c>
    </row>
    <row r="1016" spans="1:13" ht="13.5" x14ac:dyDescent="0.25">
      <c r="A1016" s="4">
        <v>43487</v>
      </c>
      <c r="B1016" s="2">
        <v>3.5489999999999999</v>
      </c>
      <c r="C1016" s="2">
        <v>45.877149684414086</v>
      </c>
      <c r="D1016" s="2">
        <v>5.1588654138052803E-3</v>
      </c>
      <c r="E1016" s="2">
        <v>2.9694372617848672E-2</v>
      </c>
      <c r="F1016" s="2">
        <v>3.5490200000000001</v>
      </c>
      <c r="G1016" s="2">
        <v>3.5470600000000005</v>
      </c>
      <c r="H1016" s="2">
        <v>3.5543799999999997</v>
      </c>
      <c r="I1016" s="2">
        <v>3.5708579999999999</v>
      </c>
      <c r="J1016" s="2">
        <v>3.8882269999999921</v>
      </c>
      <c r="K1016" s="15" t="s">
        <v>47</v>
      </c>
      <c r="L1016" s="15" t="s">
        <v>54</v>
      </c>
      <c r="M1016" s="15" t="s">
        <v>54</v>
      </c>
    </row>
    <row r="1017" spans="1:13" ht="13.5" x14ac:dyDescent="0.25">
      <c r="A1017" s="4">
        <v>43488</v>
      </c>
      <c r="B1017" s="2">
        <v>3.5489999999999999</v>
      </c>
      <c r="C1017" s="2">
        <v>45.877149684414086</v>
      </c>
      <c r="D1017" s="2">
        <v>3.4347166553150288E-4</v>
      </c>
      <c r="E1017" s="2">
        <v>2.6611013431870303E-2</v>
      </c>
      <c r="F1017" s="2">
        <v>3.5490200000000001</v>
      </c>
      <c r="G1017" s="2">
        <v>3.5490100000000004</v>
      </c>
      <c r="H1017" s="2">
        <v>3.55389</v>
      </c>
      <c r="I1017" s="2">
        <v>3.5698820000000007</v>
      </c>
      <c r="J1017" s="2">
        <v>3.8850849999999917</v>
      </c>
      <c r="K1017" s="15" t="s">
        <v>47</v>
      </c>
      <c r="L1017" s="15" t="s">
        <v>54</v>
      </c>
      <c r="M1017" s="15" t="s">
        <v>54</v>
      </c>
    </row>
    <row r="1018" spans="1:13" ht="13.5" x14ac:dyDescent="0.25">
      <c r="A1018" s="4">
        <v>43489</v>
      </c>
      <c r="B1018" s="2">
        <v>3.5489999999999999</v>
      </c>
      <c r="C1018" s="2">
        <v>45.877149684414086</v>
      </c>
      <c r="D1018" s="2">
        <v>-6.5540915337836125E-4</v>
      </c>
      <c r="E1018" s="2">
        <v>2.3537150633056812E-2</v>
      </c>
      <c r="F1018" s="2">
        <v>3.5490200000000001</v>
      </c>
      <c r="G1018" s="2">
        <v>3.5490100000000004</v>
      </c>
      <c r="H1018" s="2">
        <v>3.5534000000000008</v>
      </c>
      <c r="I1018" s="2">
        <v>3.5692960000000005</v>
      </c>
      <c r="J1018" s="2">
        <v>3.8821274999999922</v>
      </c>
      <c r="K1018" s="15" t="s">
        <v>47</v>
      </c>
      <c r="L1018" s="15" t="s">
        <v>54</v>
      </c>
      <c r="M1018" s="15" t="s">
        <v>54</v>
      </c>
    </row>
    <row r="1019" spans="1:13" ht="13.5" x14ac:dyDescent="0.25">
      <c r="A1019" s="4">
        <v>43490</v>
      </c>
      <c r="B1019" s="2">
        <v>3.5588000000000002</v>
      </c>
      <c r="C1019" s="2">
        <v>49.291821335901105</v>
      </c>
      <c r="D1019" s="2">
        <v>-2.1564649613181608E-3</v>
      </c>
      <c r="E1019" s="2">
        <v>2.1944252393126432E-2</v>
      </c>
      <c r="F1019" s="2">
        <v>3.5529200000000003</v>
      </c>
      <c r="G1019" s="2">
        <v>3.5499899999999998</v>
      </c>
      <c r="H1019" s="2">
        <v>3.5533999999999999</v>
      </c>
      <c r="I1019" s="2">
        <v>3.568906000000001</v>
      </c>
      <c r="J1019" s="2">
        <v>3.8796339999999931</v>
      </c>
      <c r="K1019" s="15" t="s">
        <v>47</v>
      </c>
      <c r="L1019" s="15" t="s">
        <v>48</v>
      </c>
      <c r="M1019" s="15" t="s">
        <v>51</v>
      </c>
    </row>
    <row r="1020" spans="1:13" ht="13.5" x14ac:dyDescent="0.25">
      <c r="A1020" s="4">
        <v>43493</v>
      </c>
      <c r="B1020" s="2">
        <v>3.5588000000000002</v>
      </c>
      <c r="C1020" s="2">
        <v>49.291821335901105</v>
      </c>
      <c r="D1020" s="2">
        <v>-3.419611648890708E-3</v>
      </c>
      <c r="E1020" s="2">
        <v>2.4617924320302954E-2</v>
      </c>
      <c r="F1020" s="2">
        <v>3.5529200000000003</v>
      </c>
      <c r="G1020" s="2">
        <v>3.5509700000000004</v>
      </c>
      <c r="H1020" s="2">
        <v>3.5548650000000004</v>
      </c>
      <c r="I1020" s="2">
        <v>3.5683220000000011</v>
      </c>
      <c r="J1020" s="2">
        <v>3.8769559999999927</v>
      </c>
      <c r="K1020" s="15" t="s">
        <v>47</v>
      </c>
      <c r="L1020" s="15" t="s">
        <v>54</v>
      </c>
      <c r="M1020" s="15" t="s">
        <v>54</v>
      </c>
    </row>
    <row r="1021" spans="1:13" ht="13.5" x14ac:dyDescent="0.25">
      <c r="A1021" s="4">
        <v>43494</v>
      </c>
      <c r="B1021" s="2">
        <v>3.5489999999999999</v>
      </c>
      <c r="C1021" s="2">
        <v>45.931013477594995</v>
      </c>
      <c r="D1021" s="2">
        <v>-3.7560415420161419E-3</v>
      </c>
      <c r="E1021" s="2">
        <v>3.0373520845334838E-2</v>
      </c>
      <c r="F1021" s="2">
        <v>3.5529200000000003</v>
      </c>
      <c r="G1021" s="2">
        <v>3.5509700000000004</v>
      </c>
      <c r="H1021" s="2">
        <v>3.55389</v>
      </c>
      <c r="I1021" s="2">
        <v>3.567152000000001</v>
      </c>
      <c r="J1021" s="2">
        <v>3.874228999999993</v>
      </c>
      <c r="K1021" s="15" t="s">
        <v>52</v>
      </c>
      <c r="L1021" s="15" t="s">
        <v>50</v>
      </c>
      <c r="M1021" s="15" t="s">
        <v>54</v>
      </c>
    </row>
    <row r="1022" spans="1:13" ht="13.5" x14ac:dyDescent="0.25">
      <c r="A1022" s="4">
        <v>43495</v>
      </c>
      <c r="B1022" s="2">
        <v>3.5588000000000002</v>
      </c>
      <c r="C1022" s="2">
        <v>49.629545405276986</v>
      </c>
      <c r="D1022" s="2">
        <v>-4.7027482498260831E-3</v>
      </c>
      <c r="E1022" s="2">
        <v>3.6573053606239456E-2</v>
      </c>
      <c r="F1022" s="2">
        <v>3.5548799999999998</v>
      </c>
      <c r="G1022" s="2">
        <v>3.5519500000000002</v>
      </c>
      <c r="H1022" s="2">
        <v>3.5534050000000001</v>
      </c>
      <c r="I1022" s="2">
        <v>3.5665680000000011</v>
      </c>
      <c r="J1022" s="2">
        <v>3.8719199999999927</v>
      </c>
      <c r="K1022" s="15" t="s">
        <v>52</v>
      </c>
      <c r="L1022" s="15" t="s">
        <v>54</v>
      </c>
      <c r="M1022" s="15" t="s">
        <v>53</v>
      </c>
    </row>
    <row r="1023" spans="1:13" ht="13.5" x14ac:dyDescent="0.25">
      <c r="A1023" s="4">
        <v>43496</v>
      </c>
      <c r="B1023" s="2">
        <v>3.5588000000000002</v>
      </c>
      <c r="C1023" s="2">
        <v>49.629545405276986</v>
      </c>
      <c r="D1023" s="2">
        <v>-5.5025583684824575E-3</v>
      </c>
      <c r="E1023" s="2">
        <v>4.1787789005908613E-2</v>
      </c>
      <c r="F1023" s="2">
        <v>3.5568400000000002</v>
      </c>
      <c r="G1023" s="2">
        <v>3.5529300000000008</v>
      </c>
      <c r="H1023" s="2">
        <v>3.5534050000000001</v>
      </c>
      <c r="I1023" s="2">
        <v>3.5655940000000008</v>
      </c>
      <c r="J1023" s="2">
        <v>3.8694264999999928</v>
      </c>
      <c r="K1023" s="15" t="s">
        <v>52</v>
      </c>
      <c r="L1023" s="15" t="s">
        <v>54</v>
      </c>
      <c r="M1023" s="15" t="s">
        <v>53</v>
      </c>
    </row>
    <row r="1024" spans="1:13" ht="13.5" x14ac:dyDescent="0.25">
      <c r="A1024" s="4">
        <v>43497</v>
      </c>
      <c r="B1024" s="2">
        <v>3.5489999999999999</v>
      </c>
      <c r="C1024" s="2">
        <v>45.981706937280286</v>
      </c>
      <c r="D1024" s="2">
        <v>-6.9445456880172785E-3</v>
      </c>
      <c r="E1024" s="2">
        <v>4.8580767191815692E-2</v>
      </c>
      <c r="F1024" s="2">
        <v>3.5548799999999998</v>
      </c>
      <c r="G1024" s="2">
        <v>3.5539000000000009</v>
      </c>
      <c r="H1024" s="2">
        <v>3.5534050000000001</v>
      </c>
      <c r="I1024" s="2">
        <v>3.5644240000000007</v>
      </c>
      <c r="J1024" s="2">
        <v>3.8668839999999927</v>
      </c>
      <c r="K1024" s="15" t="s">
        <v>52</v>
      </c>
      <c r="L1024" s="15" t="s">
        <v>50</v>
      </c>
      <c r="M1024" s="15" t="s">
        <v>46</v>
      </c>
    </row>
    <row r="1025" spans="1:13" ht="13.5" x14ac:dyDescent="0.25">
      <c r="A1025" s="4">
        <v>43500</v>
      </c>
      <c r="B1025" s="2">
        <v>3.5489999999999999</v>
      </c>
      <c r="C1025" s="2">
        <v>45.981706937280286</v>
      </c>
      <c r="D1025" s="2">
        <v>-5.1057090216923839E-3</v>
      </c>
      <c r="E1025" s="2">
        <v>5.5907528855210574E-2</v>
      </c>
      <c r="F1025" s="2">
        <v>3.5529200000000003</v>
      </c>
      <c r="G1025" s="2">
        <v>3.5529200000000003</v>
      </c>
      <c r="H1025" s="2">
        <v>3.5504799999999994</v>
      </c>
      <c r="I1025" s="2">
        <v>3.563254000000001</v>
      </c>
      <c r="J1025" s="2">
        <v>3.8643414999999921</v>
      </c>
      <c r="K1025" s="15" t="s">
        <v>52</v>
      </c>
      <c r="L1025" s="15" t="s">
        <v>50</v>
      </c>
      <c r="M1025" s="15" t="s">
        <v>46</v>
      </c>
    </row>
    <row r="1026" spans="1:13" ht="13.5" x14ac:dyDescent="0.25">
      <c r="A1026" s="4">
        <v>43501</v>
      </c>
      <c r="B1026" s="2">
        <v>3.5489999999999999</v>
      </c>
      <c r="C1026" s="2">
        <v>45.981706937280279</v>
      </c>
      <c r="D1026" s="2">
        <v>-5.0028517016751373E-3</v>
      </c>
      <c r="E1026" s="2">
        <v>6.3513190596544727E-2</v>
      </c>
      <c r="F1026" s="2">
        <v>3.5529200000000003</v>
      </c>
      <c r="G1026" s="2">
        <v>3.5529200000000003</v>
      </c>
      <c r="H1026" s="2">
        <v>3.5499900000000002</v>
      </c>
      <c r="I1026" s="2">
        <v>3.5624740000000013</v>
      </c>
      <c r="J1026" s="2">
        <v>3.861798999999992</v>
      </c>
      <c r="K1026" s="15" t="s">
        <v>52</v>
      </c>
      <c r="L1026" s="15" t="s">
        <v>54</v>
      </c>
      <c r="M1026" s="15" t="s">
        <v>54</v>
      </c>
    </row>
    <row r="1027" spans="1:13" ht="13.5" x14ac:dyDescent="0.25">
      <c r="A1027" s="4">
        <v>43502</v>
      </c>
      <c r="B1027" s="2">
        <v>3.5295000000000001</v>
      </c>
      <c r="C1027" s="2">
        <v>38.879704141796154</v>
      </c>
      <c r="D1027" s="2">
        <v>-3.4208084828390994E-3</v>
      </c>
      <c r="E1027" s="2">
        <v>7.026017224850245E-2</v>
      </c>
      <c r="F1027" s="2">
        <v>3.5470599999999997</v>
      </c>
      <c r="G1027" s="2">
        <v>3.5509700000000004</v>
      </c>
      <c r="H1027" s="2">
        <v>3.5499899999999998</v>
      </c>
      <c r="I1027" s="2">
        <v>3.5614980000000016</v>
      </c>
      <c r="J1027" s="2">
        <v>3.8596199999999912</v>
      </c>
      <c r="K1027" s="15" t="s">
        <v>52</v>
      </c>
      <c r="L1027" s="15" t="s">
        <v>50</v>
      </c>
      <c r="M1027" s="15" t="s">
        <v>46</v>
      </c>
    </row>
    <row r="1028" spans="1:13" ht="13.5" x14ac:dyDescent="0.25">
      <c r="A1028" s="4">
        <v>43503</v>
      </c>
      <c r="B1028" s="2">
        <v>3.6269999999999998</v>
      </c>
      <c r="C1028" s="2">
        <v>66.631361490776641</v>
      </c>
      <c r="D1028" s="2">
        <v>-9.1423323600148265E-3</v>
      </c>
      <c r="E1028" s="2">
        <v>7.3618942447874411E-2</v>
      </c>
      <c r="F1028" s="2">
        <v>3.5606999999999998</v>
      </c>
      <c r="G1028" s="2">
        <v>3.55877</v>
      </c>
      <c r="H1028" s="2">
        <v>3.55389</v>
      </c>
      <c r="I1028" s="2">
        <v>3.5628620000000017</v>
      </c>
      <c r="J1028" s="2">
        <v>3.8579284999999914</v>
      </c>
      <c r="K1028" s="15" t="s">
        <v>47</v>
      </c>
      <c r="L1028" s="15" t="s">
        <v>54</v>
      </c>
      <c r="M1028" s="15" t="s">
        <v>51</v>
      </c>
    </row>
    <row r="1029" spans="1:13" ht="13.5" x14ac:dyDescent="0.25">
      <c r="A1029" s="4">
        <v>43504</v>
      </c>
      <c r="B1029" s="2">
        <v>3.8414999999999999</v>
      </c>
      <c r="C1029" s="2">
        <v>83.924528981469209</v>
      </c>
      <c r="D1029" s="2">
        <v>-2.8790907108684927E-2</v>
      </c>
      <c r="E1029" s="2">
        <v>7.6219584313355543E-2</v>
      </c>
      <c r="F1029" s="2">
        <v>3.6192000000000002</v>
      </c>
      <c r="G1029" s="2">
        <v>3.5870400000000005</v>
      </c>
      <c r="H1029" s="2">
        <v>3.5685149999999992</v>
      </c>
      <c r="I1029" s="2">
        <v>3.568516000000002</v>
      </c>
      <c r="J1029" s="2">
        <v>3.8582319999999921</v>
      </c>
      <c r="K1029" s="15" t="s">
        <v>47</v>
      </c>
      <c r="L1029" s="15" t="s">
        <v>48</v>
      </c>
      <c r="M1029" s="15" t="s">
        <v>51</v>
      </c>
    </row>
    <row r="1030" spans="1:13" ht="13.5" x14ac:dyDescent="0.25">
      <c r="A1030" s="4">
        <v>43507</v>
      </c>
      <c r="B1030" s="2">
        <v>3.9</v>
      </c>
      <c r="C1030" s="2">
        <v>86.048167386579166</v>
      </c>
      <c r="D1030" s="2">
        <v>-5.1411973853555448E-2</v>
      </c>
      <c r="E1030" s="2">
        <v>7.760194779925976E-2</v>
      </c>
      <c r="F1030" s="2">
        <v>3.6894</v>
      </c>
      <c r="G1030" s="2">
        <v>3.6211599999999997</v>
      </c>
      <c r="H1030" s="2">
        <v>3.5860650000000001</v>
      </c>
      <c r="I1030" s="2">
        <v>3.5753400000000015</v>
      </c>
      <c r="J1030" s="2">
        <v>3.8583664999999923</v>
      </c>
      <c r="K1030" s="15" t="s">
        <v>47</v>
      </c>
      <c r="L1030" s="15" t="s">
        <v>48</v>
      </c>
      <c r="M1030" s="15" t="s">
        <v>51</v>
      </c>
    </row>
    <row r="1031" spans="1:13" ht="13.5" x14ac:dyDescent="0.25">
      <c r="A1031" s="4">
        <v>43508</v>
      </c>
      <c r="B1031" s="2">
        <v>3.8805000000000001</v>
      </c>
      <c r="C1031" s="2">
        <v>82.152335506888065</v>
      </c>
      <c r="D1031" s="2">
        <v>-7.2500707356191629E-2</v>
      </c>
      <c r="E1031" s="2">
        <v>7.6797592510557233E-2</v>
      </c>
      <c r="F1031" s="2">
        <v>3.7557</v>
      </c>
      <c r="G1031" s="2">
        <v>3.6543099999999997</v>
      </c>
      <c r="H1031" s="2">
        <v>3.6026400000000001</v>
      </c>
      <c r="I1031" s="2">
        <v>3.5809940000000018</v>
      </c>
      <c r="J1031" s="2">
        <v>3.8588184999999919</v>
      </c>
      <c r="K1031" s="15" t="s">
        <v>47</v>
      </c>
      <c r="L1031" s="15" t="s">
        <v>48</v>
      </c>
      <c r="M1031" s="15" t="s">
        <v>51</v>
      </c>
    </row>
    <row r="1032" spans="1:13" ht="13.5" x14ac:dyDescent="0.25">
      <c r="A1032" s="4">
        <v>43509</v>
      </c>
      <c r="B1032" s="2">
        <v>3.8902999999999999</v>
      </c>
      <c r="C1032" s="2">
        <v>82.579212273490953</v>
      </c>
      <c r="D1032" s="2">
        <v>-9.1193011868442309E-2</v>
      </c>
      <c r="E1032" s="2">
        <v>7.1526809680231326E-2</v>
      </c>
      <c r="F1032" s="2">
        <v>3.8278599999999998</v>
      </c>
      <c r="G1032" s="2">
        <v>3.6874600000000002</v>
      </c>
      <c r="H1032" s="2">
        <v>3.6197049999999997</v>
      </c>
      <c r="I1032" s="2">
        <v>3.5866500000000019</v>
      </c>
      <c r="J1032" s="2">
        <v>3.8589969999999925</v>
      </c>
      <c r="K1032" s="15" t="s">
        <v>47</v>
      </c>
      <c r="L1032" s="15" t="s">
        <v>48</v>
      </c>
      <c r="M1032" s="15" t="s">
        <v>51</v>
      </c>
    </row>
    <row r="1033" spans="1:13" ht="13.5" x14ac:dyDescent="0.25">
      <c r="A1033" s="4">
        <v>43510</v>
      </c>
      <c r="B1033" s="2">
        <v>3.9</v>
      </c>
      <c r="C1033" s="2">
        <v>83.012309893176294</v>
      </c>
      <c r="D1033" s="2">
        <v>-0.109295039484953</v>
      </c>
      <c r="E1033" s="2">
        <v>6.6965847069781981E-2</v>
      </c>
      <c r="F1033" s="2">
        <v>3.8824599999999996</v>
      </c>
      <c r="G1033" s="2">
        <v>3.7215799999999994</v>
      </c>
      <c r="H1033" s="2">
        <v>3.6372550000000006</v>
      </c>
      <c r="I1033" s="2">
        <v>3.5928900000000024</v>
      </c>
      <c r="J1033" s="2">
        <v>3.8589009999999928</v>
      </c>
      <c r="K1033" s="15" t="s">
        <v>47</v>
      </c>
      <c r="L1033" s="15" t="s">
        <v>48</v>
      </c>
      <c r="M1033" s="15" t="s">
        <v>51</v>
      </c>
    </row>
    <row r="1034" spans="1:13" ht="13.5" x14ac:dyDescent="0.25">
      <c r="A1034" s="4">
        <v>43511</v>
      </c>
      <c r="B1034" s="2">
        <v>3.8902999999999999</v>
      </c>
      <c r="C1034" s="2">
        <v>80.847745038642316</v>
      </c>
      <c r="D1034" s="2">
        <v>-0.12690950511629362</v>
      </c>
      <c r="E1034" s="2">
        <v>6.3699783270584176E-2</v>
      </c>
      <c r="F1034" s="2">
        <v>3.8922200000000005</v>
      </c>
      <c r="G1034" s="2">
        <v>3.7557100000000005</v>
      </c>
      <c r="H1034" s="2">
        <v>3.6548050000000005</v>
      </c>
      <c r="I1034" s="2">
        <v>3.5993260000000022</v>
      </c>
      <c r="J1034" s="2">
        <v>3.8592639999999934</v>
      </c>
      <c r="K1034" s="15" t="s">
        <v>47</v>
      </c>
      <c r="L1034" s="15" t="s">
        <v>48</v>
      </c>
      <c r="M1034" s="15" t="s">
        <v>51</v>
      </c>
    </row>
    <row r="1035" spans="1:13" ht="13.5" x14ac:dyDescent="0.25">
      <c r="A1035" s="4">
        <v>43514</v>
      </c>
      <c r="B1035" s="2">
        <v>3.9</v>
      </c>
      <c r="C1035" s="2">
        <v>81.370869903280848</v>
      </c>
      <c r="D1035" s="2">
        <v>-0.14387172741872556</v>
      </c>
      <c r="E1035" s="2">
        <v>6.1476492935101802E-2</v>
      </c>
      <c r="F1035" s="2">
        <v>3.8922199999999996</v>
      </c>
      <c r="G1035" s="2">
        <v>3.7908099999999996</v>
      </c>
      <c r="H1035" s="2">
        <v>3.6718650000000004</v>
      </c>
      <c r="I1035" s="2">
        <v>3.6057600000000023</v>
      </c>
      <c r="J1035" s="2">
        <v>3.8591679999999933</v>
      </c>
      <c r="K1035" s="15" t="s">
        <v>47</v>
      </c>
      <c r="L1035" s="15" t="s">
        <v>48</v>
      </c>
      <c r="M1035" s="15" t="s">
        <v>54</v>
      </c>
    </row>
    <row r="1036" spans="1:13" ht="13.5" x14ac:dyDescent="0.25">
      <c r="A1036" s="4">
        <v>43515</v>
      </c>
      <c r="B1036" s="2">
        <v>3.9</v>
      </c>
      <c r="C1036" s="2">
        <v>81.370869903280848</v>
      </c>
      <c r="D1036" s="2">
        <v>-0.15952165398138618</v>
      </c>
      <c r="E1036" s="2">
        <v>6.1729377841334976E-2</v>
      </c>
      <c r="F1036" s="2">
        <v>3.8961199999999998</v>
      </c>
      <c r="G1036" s="2">
        <v>3.8259099999999995</v>
      </c>
      <c r="H1036" s="2">
        <v>3.6894150000000012</v>
      </c>
      <c r="I1036" s="2">
        <v>3.6123900000000027</v>
      </c>
      <c r="J1036" s="2">
        <v>3.8590719999999936</v>
      </c>
      <c r="K1036" s="15" t="s">
        <v>47</v>
      </c>
      <c r="L1036" s="15" t="s">
        <v>48</v>
      </c>
      <c r="M1036" s="15" t="s">
        <v>51</v>
      </c>
    </row>
    <row r="1037" spans="1:13" ht="13.5" x14ac:dyDescent="0.25">
      <c r="A1037" s="4">
        <v>43516</v>
      </c>
      <c r="B1037" s="2">
        <v>3.9</v>
      </c>
      <c r="C1037" s="2">
        <v>81.370869903280848</v>
      </c>
      <c r="D1037" s="2">
        <v>-0.17696508186972215</v>
      </c>
      <c r="E1037" s="2">
        <v>6.4075487729419178E-2</v>
      </c>
      <c r="F1037" s="2">
        <v>3.8980600000000001</v>
      </c>
      <c r="G1037" s="2">
        <v>3.8629599999999997</v>
      </c>
      <c r="H1037" s="2">
        <v>3.7069650000000012</v>
      </c>
      <c r="I1037" s="2">
        <v>3.6188240000000031</v>
      </c>
      <c r="J1037" s="2">
        <v>3.8590224999999942</v>
      </c>
      <c r="K1037" s="15" t="s">
        <v>47</v>
      </c>
      <c r="L1037" s="15" t="s">
        <v>48</v>
      </c>
      <c r="M1037" s="15" t="s">
        <v>51</v>
      </c>
    </row>
    <row r="1038" spans="1:13" ht="13.5" x14ac:dyDescent="0.25">
      <c r="A1038" s="4">
        <v>43517</v>
      </c>
      <c r="B1038" s="2">
        <v>3.9</v>
      </c>
      <c r="C1038" s="2">
        <v>81.370869903280848</v>
      </c>
      <c r="D1038" s="2">
        <v>-0.1778371113335786</v>
      </c>
      <c r="E1038" s="2">
        <v>6.6837781902070154E-2</v>
      </c>
      <c r="F1038" s="2">
        <v>3.8980600000000001</v>
      </c>
      <c r="G1038" s="2">
        <v>3.8902599999999992</v>
      </c>
      <c r="H1038" s="2">
        <v>3.7245150000000002</v>
      </c>
      <c r="I1038" s="2">
        <v>3.6254540000000031</v>
      </c>
      <c r="J1038" s="2">
        <v>3.8590224999999942</v>
      </c>
      <c r="K1038" s="15" t="s">
        <v>47</v>
      </c>
      <c r="L1038" s="15" t="s">
        <v>48</v>
      </c>
      <c r="M1038" s="15" t="s">
        <v>54</v>
      </c>
    </row>
    <row r="1039" spans="1:13" ht="13.5" x14ac:dyDescent="0.25">
      <c r="A1039" s="4">
        <v>43518</v>
      </c>
      <c r="B1039" s="2">
        <v>3.9</v>
      </c>
      <c r="C1039" s="2">
        <v>81.370869903280848</v>
      </c>
      <c r="D1039" s="2">
        <v>-0.14660480266470755</v>
      </c>
      <c r="E1039" s="2">
        <v>6.6988292896106416E-2</v>
      </c>
      <c r="F1039" s="2">
        <v>3.9</v>
      </c>
      <c r="G1039" s="2">
        <v>3.8961099999999993</v>
      </c>
      <c r="H1039" s="2">
        <v>3.741575000000001</v>
      </c>
      <c r="I1039" s="2">
        <v>3.6320840000000034</v>
      </c>
      <c r="J1039" s="2">
        <v>3.8585834999999942</v>
      </c>
      <c r="K1039" s="15" t="s">
        <v>47</v>
      </c>
      <c r="L1039" s="15" t="s">
        <v>48</v>
      </c>
      <c r="M1039" s="15" t="s">
        <v>51</v>
      </c>
    </row>
    <row r="1040" spans="1:13" ht="13.5" x14ac:dyDescent="0.25">
      <c r="A1040" s="4">
        <v>43521</v>
      </c>
      <c r="B1040" s="2">
        <v>3.9</v>
      </c>
      <c r="C1040" s="2">
        <v>81.370869903280848</v>
      </c>
      <c r="D1040" s="2">
        <v>-0.11213100182539604</v>
      </c>
      <c r="E1040" s="2">
        <v>6.8794210340563211E-2</v>
      </c>
      <c r="F1040" s="2">
        <v>3.9</v>
      </c>
      <c r="G1040" s="2">
        <v>3.8961099999999993</v>
      </c>
      <c r="H1040" s="2">
        <v>3.7586350000000004</v>
      </c>
      <c r="I1040" s="2">
        <v>3.638518000000003</v>
      </c>
      <c r="J1040" s="2">
        <v>3.8581444999999945</v>
      </c>
      <c r="K1040" s="15" t="s">
        <v>54</v>
      </c>
      <c r="L1040" s="15" t="s">
        <v>54</v>
      </c>
      <c r="M1040" s="15" t="s">
        <v>54</v>
      </c>
    </row>
    <row r="1041" spans="1:13" ht="13.5" x14ac:dyDescent="0.25">
      <c r="A1041" s="4">
        <v>43522</v>
      </c>
      <c r="B1041" s="2">
        <v>3.8902999999999999</v>
      </c>
      <c r="C1041" s="2">
        <v>78.045489321292095</v>
      </c>
      <c r="D1041" s="2">
        <v>-8.6125249010261751E-2</v>
      </c>
      <c r="E1041" s="2">
        <v>7.4611310605082887E-2</v>
      </c>
      <c r="F1041" s="2">
        <v>3.8980599999999996</v>
      </c>
      <c r="G1041" s="2">
        <v>3.8970899999999999</v>
      </c>
      <c r="H1041" s="2">
        <v>3.7756999999999996</v>
      </c>
      <c r="I1041" s="2">
        <v>3.644564000000003</v>
      </c>
      <c r="J1041" s="2">
        <v>3.8576569999999948</v>
      </c>
      <c r="K1041" s="15" t="s">
        <v>52</v>
      </c>
      <c r="L1041" s="15" t="s">
        <v>54</v>
      </c>
      <c r="M1041" s="15" t="s">
        <v>46</v>
      </c>
    </row>
    <row r="1042" spans="1:13" ht="13.5" x14ac:dyDescent="0.25">
      <c r="A1042" s="4">
        <v>43523</v>
      </c>
      <c r="B1042" s="2">
        <v>3.8610000000000002</v>
      </c>
      <c r="C1042" s="2">
        <v>68.88762548042439</v>
      </c>
      <c r="D1042" s="2">
        <v>-6.120250536295968E-2</v>
      </c>
      <c r="E1042" s="2">
        <v>8.4473244280037302E-2</v>
      </c>
      <c r="F1042" s="2">
        <v>3.8902600000000001</v>
      </c>
      <c r="G1042" s="2">
        <v>3.8941599999999994</v>
      </c>
      <c r="H1042" s="2">
        <v>3.7908100000000005</v>
      </c>
      <c r="I1042" s="2">
        <v>3.6504140000000023</v>
      </c>
      <c r="J1042" s="2">
        <v>3.8565354999999948</v>
      </c>
      <c r="K1042" s="15" t="s">
        <v>52</v>
      </c>
      <c r="L1042" s="15" t="s">
        <v>54</v>
      </c>
      <c r="M1042" s="15" t="s">
        <v>46</v>
      </c>
    </row>
    <row r="1043" spans="1:13" ht="13.5" x14ac:dyDescent="0.25">
      <c r="A1043" s="4">
        <v>43524</v>
      </c>
      <c r="B1043" s="2">
        <v>3.8610000000000002</v>
      </c>
      <c r="C1043" s="2">
        <v>68.88762548042439</v>
      </c>
      <c r="D1043" s="2">
        <v>-3.9152463982731867E-2</v>
      </c>
      <c r="E1043" s="2">
        <v>9.3106759650867663E-2</v>
      </c>
      <c r="F1043" s="2">
        <v>3.8824600000000005</v>
      </c>
      <c r="G1043" s="2">
        <v>3.8902599999999992</v>
      </c>
      <c r="H1043" s="2">
        <v>3.8059199999999995</v>
      </c>
      <c r="I1043" s="2">
        <v>3.656264000000002</v>
      </c>
      <c r="J1043" s="2">
        <v>3.8556089999999954</v>
      </c>
      <c r="K1043" s="15" t="s">
        <v>52</v>
      </c>
      <c r="L1043" s="15" t="s">
        <v>54</v>
      </c>
      <c r="M1043" s="15" t="s">
        <v>46</v>
      </c>
    </row>
    <row r="1044" spans="1:13" ht="13.5" x14ac:dyDescent="0.25">
      <c r="A1044" s="4">
        <v>43525</v>
      </c>
      <c r="B1044" s="2">
        <v>3.8220000000000001</v>
      </c>
      <c r="C1044" s="2">
        <v>58.323031368209627</v>
      </c>
      <c r="D1044" s="2">
        <v>-1.9589582969929964E-2</v>
      </c>
      <c r="E1044" s="2">
        <v>9.8767072407876799E-2</v>
      </c>
      <c r="F1044" s="2">
        <v>3.8668600000000004</v>
      </c>
      <c r="G1044" s="2">
        <v>3.8834299999999997</v>
      </c>
      <c r="H1044" s="2">
        <v>3.8195700000000001</v>
      </c>
      <c r="I1044" s="2">
        <v>3.660944000000002</v>
      </c>
      <c r="J1044" s="2">
        <v>3.8544874999999958</v>
      </c>
      <c r="K1044" s="15" t="s">
        <v>52</v>
      </c>
      <c r="L1044" s="15" t="s">
        <v>50</v>
      </c>
      <c r="M1044" s="15" t="s">
        <v>46</v>
      </c>
    </row>
    <row r="1045" spans="1:13" ht="13.5" x14ac:dyDescent="0.25">
      <c r="A1045" s="4">
        <v>43528</v>
      </c>
      <c r="B1045" s="2">
        <v>3.8317999999999999</v>
      </c>
      <c r="C1045" s="2">
        <v>59.983742960668856</v>
      </c>
      <c r="D1045" s="2">
        <v>-2.4945669858835728E-3</v>
      </c>
      <c r="E1045" s="2">
        <v>0.1035006957412508</v>
      </c>
      <c r="F1045" s="2">
        <v>3.8532200000000003</v>
      </c>
      <c r="G1045" s="2">
        <v>3.8766100000000003</v>
      </c>
      <c r="H1045" s="2">
        <v>3.83371</v>
      </c>
      <c r="I1045" s="2">
        <v>3.6662100000000013</v>
      </c>
      <c r="J1045" s="2">
        <v>3.853414999999996</v>
      </c>
      <c r="K1045" s="15" t="s">
        <v>52</v>
      </c>
      <c r="L1045" s="15" t="s">
        <v>54</v>
      </c>
      <c r="M1045" s="15" t="s">
        <v>46</v>
      </c>
    </row>
    <row r="1046" spans="1:13" ht="13.5" x14ac:dyDescent="0.25">
      <c r="A1046" s="4">
        <v>43529</v>
      </c>
      <c r="B1046" s="2">
        <v>3.7928000000000002</v>
      </c>
      <c r="C1046" s="2">
        <v>51.234270548307087</v>
      </c>
      <c r="D1046" s="2">
        <v>1.4593489035644502E-2</v>
      </c>
      <c r="E1046" s="2">
        <v>0.10485605440474788</v>
      </c>
      <c r="F1046" s="2">
        <v>3.8337200000000005</v>
      </c>
      <c r="G1046" s="2">
        <v>3.8658899999999994</v>
      </c>
      <c r="H1046" s="2">
        <v>3.8458999999999994</v>
      </c>
      <c r="I1046" s="2">
        <v>3.6706960000000008</v>
      </c>
      <c r="J1046" s="2">
        <v>3.8520014999999974</v>
      </c>
      <c r="K1046" s="15" t="s">
        <v>52</v>
      </c>
      <c r="L1046" s="15" t="s">
        <v>50</v>
      </c>
      <c r="M1046" s="15" t="s">
        <v>46</v>
      </c>
    </row>
    <row r="1047" spans="1:13" ht="13.5" x14ac:dyDescent="0.25">
      <c r="A1047" s="4">
        <v>43530</v>
      </c>
      <c r="B1047" s="2">
        <v>3.7928000000000002</v>
      </c>
      <c r="C1047" s="2">
        <v>51.234270548307094</v>
      </c>
      <c r="D1047" s="2">
        <v>2.9036911969483992E-2</v>
      </c>
      <c r="E1047" s="2">
        <v>0.10216571030384297</v>
      </c>
      <c r="F1047" s="2">
        <v>3.8200799999999999</v>
      </c>
      <c r="G1047" s="2">
        <v>3.8551700000000002</v>
      </c>
      <c r="H1047" s="2">
        <v>3.8590649999999997</v>
      </c>
      <c r="I1047" s="2">
        <v>3.6753760000000004</v>
      </c>
      <c r="J1047" s="2">
        <v>3.8504904999999976</v>
      </c>
      <c r="K1047" s="15" t="s">
        <v>52</v>
      </c>
      <c r="L1047" s="15" t="s">
        <v>50</v>
      </c>
      <c r="M1047" s="15" t="s">
        <v>46</v>
      </c>
    </row>
    <row r="1048" spans="1:13" ht="13.5" x14ac:dyDescent="0.25">
      <c r="A1048" s="4">
        <v>43531</v>
      </c>
      <c r="B1048" s="2">
        <v>3.7440000000000002</v>
      </c>
      <c r="C1048" s="2">
        <v>42.283782516457173</v>
      </c>
      <c r="D1048" s="2">
        <v>4.4858546325404092E-2</v>
      </c>
      <c r="E1048" s="2">
        <v>9.9936093140388635E-2</v>
      </c>
      <c r="F1048" s="2">
        <v>3.7966799999999998</v>
      </c>
      <c r="G1048" s="2">
        <v>3.8395700000000006</v>
      </c>
      <c r="H1048" s="2">
        <v>3.864914999999999</v>
      </c>
      <c r="I1048" s="2">
        <v>3.6790800000000012</v>
      </c>
      <c r="J1048" s="2">
        <v>3.8489789999999977</v>
      </c>
      <c r="K1048" s="15" t="s">
        <v>52</v>
      </c>
      <c r="L1048" s="15" t="s">
        <v>50</v>
      </c>
      <c r="M1048" s="15" t="s">
        <v>46</v>
      </c>
    </row>
    <row r="1049" spans="1:13" ht="13.5" x14ac:dyDescent="0.25">
      <c r="A1049" s="4">
        <v>43532</v>
      </c>
      <c r="B1049" s="2">
        <v>3.6368</v>
      </c>
      <c r="C1049" s="2">
        <v>29.918871121546957</v>
      </c>
      <c r="D1049" s="2">
        <v>6.6461723711661591E-2</v>
      </c>
      <c r="E1049" s="2">
        <v>9.9149313605237405E-2</v>
      </c>
      <c r="F1049" s="2">
        <v>3.7596400000000001</v>
      </c>
      <c r="G1049" s="2">
        <v>3.8132500000000009</v>
      </c>
      <c r="H1049" s="2">
        <v>3.8546799999999992</v>
      </c>
      <c r="I1049" s="2">
        <v>3.6806400000000004</v>
      </c>
      <c r="J1049" s="2">
        <v>3.8469314999999979</v>
      </c>
      <c r="K1049" s="15" t="s">
        <v>52</v>
      </c>
      <c r="L1049" s="15" t="s">
        <v>50</v>
      </c>
      <c r="M1049" s="15" t="s">
        <v>46</v>
      </c>
    </row>
    <row r="1050" spans="1:13" ht="13.5" x14ac:dyDescent="0.25">
      <c r="A1050" s="4">
        <v>43535</v>
      </c>
      <c r="B1050" s="2">
        <v>3.5588000000000002</v>
      </c>
      <c r="C1050" s="2">
        <v>24.34129654099155</v>
      </c>
      <c r="D1050" s="2">
        <v>9.1407099456317642E-2</v>
      </c>
      <c r="E1050" s="2">
        <v>9.6951085553816208E-2</v>
      </c>
      <c r="F1050" s="2">
        <v>3.7050400000000003</v>
      </c>
      <c r="G1050" s="2">
        <v>3.7791299999999999</v>
      </c>
      <c r="H1050" s="2">
        <v>3.8376199999999998</v>
      </c>
      <c r="I1050" s="2">
        <v>3.6812260000000006</v>
      </c>
      <c r="J1050" s="2">
        <v>3.8444939999999979</v>
      </c>
      <c r="K1050" s="15" t="s">
        <v>52</v>
      </c>
      <c r="L1050" s="15" t="s">
        <v>50</v>
      </c>
      <c r="M1050" s="15" t="s">
        <v>46</v>
      </c>
    </row>
    <row r="1051" spans="1:13" ht="13.5" x14ac:dyDescent="0.25">
      <c r="A1051" s="4">
        <v>43536</v>
      </c>
      <c r="B1051" s="2">
        <v>3.4807000000000001</v>
      </c>
      <c r="C1051" s="2">
        <v>20.267170826682161</v>
      </c>
      <c r="D1051" s="2">
        <v>0.11809071749607547</v>
      </c>
      <c r="E1051" s="2">
        <v>9.2554475320411417E-2</v>
      </c>
      <c r="F1051" s="2">
        <v>3.64262</v>
      </c>
      <c r="G1051" s="2">
        <v>3.7381700000000002</v>
      </c>
      <c r="H1051" s="2">
        <v>3.8176299999999999</v>
      </c>
      <c r="I1051" s="2">
        <v>3.6794700000000002</v>
      </c>
      <c r="J1051" s="2">
        <v>3.8412759999999979</v>
      </c>
      <c r="K1051" s="15" t="s">
        <v>52</v>
      </c>
      <c r="L1051" s="15" t="s">
        <v>50</v>
      </c>
      <c r="M1051" s="15" t="s">
        <v>46</v>
      </c>
    </row>
    <row r="1052" spans="1:13" ht="13.5" x14ac:dyDescent="0.25">
      <c r="A1052" s="4">
        <v>43537</v>
      </c>
      <c r="B1052" s="2">
        <v>3.51</v>
      </c>
      <c r="C1052" s="2">
        <v>25.317403606810998</v>
      </c>
      <c r="D1052" s="2">
        <v>0.13564066647313888</v>
      </c>
      <c r="E1052" s="2">
        <v>8.2320856448835425E-2</v>
      </c>
      <c r="F1052" s="2">
        <v>3.5860600000000007</v>
      </c>
      <c r="G1052" s="2">
        <v>3.7030700000000003</v>
      </c>
      <c r="H1052" s="2">
        <v>3.7986150000000003</v>
      </c>
      <c r="I1052" s="2">
        <v>3.6782999999999997</v>
      </c>
      <c r="J1052" s="2">
        <v>3.8386919999999982</v>
      </c>
      <c r="K1052" s="15" t="s">
        <v>52</v>
      </c>
      <c r="L1052" s="15" t="s">
        <v>50</v>
      </c>
      <c r="M1052" s="15" t="s">
        <v>46</v>
      </c>
    </row>
    <row r="1053" spans="1:13" ht="13.5" x14ac:dyDescent="0.25">
      <c r="A1053" s="4">
        <v>43538</v>
      </c>
      <c r="B1053" s="2">
        <v>3.51</v>
      </c>
      <c r="C1053" s="2">
        <v>25.317403606810998</v>
      </c>
      <c r="D1053" s="2">
        <v>0.15184486391701268</v>
      </c>
      <c r="E1053" s="2">
        <v>7.235589855070744E-2</v>
      </c>
      <c r="F1053" s="2">
        <v>3.5392600000000001</v>
      </c>
      <c r="G1053" s="2">
        <v>3.6679699999999995</v>
      </c>
      <c r="H1053" s="2">
        <v>3.779115</v>
      </c>
      <c r="I1053" s="2">
        <v>3.677324</v>
      </c>
      <c r="J1053" s="2">
        <v>3.8361569999999983</v>
      </c>
      <c r="K1053" s="15" t="s">
        <v>52</v>
      </c>
      <c r="L1053" s="15" t="s">
        <v>50</v>
      </c>
      <c r="M1053" s="15" t="s">
        <v>46</v>
      </c>
    </row>
    <row r="1054" spans="1:13" ht="13.5" x14ac:dyDescent="0.25">
      <c r="A1054" s="4">
        <v>43539</v>
      </c>
      <c r="B1054" s="2">
        <v>3.4125000000000001</v>
      </c>
      <c r="C1054" s="2">
        <v>20.344338386649369</v>
      </c>
      <c r="D1054" s="2">
        <v>0.16803225662754606</v>
      </c>
      <c r="E1054" s="2">
        <v>5.9589162648714909E-2</v>
      </c>
      <c r="F1054" s="2">
        <v>3.4944000000000002</v>
      </c>
      <c r="G1054" s="2">
        <v>3.6270200000000004</v>
      </c>
      <c r="H1054" s="2">
        <v>3.7552250000000003</v>
      </c>
      <c r="I1054" s="2">
        <v>3.6745939999999995</v>
      </c>
      <c r="J1054" s="2">
        <v>3.8329879999999985</v>
      </c>
      <c r="K1054" s="15" t="s">
        <v>52</v>
      </c>
      <c r="L1054" s="15" t="s">
        <v>54</v>
      </c>
      <c r="M1054" s="15" t="s">
        <v>46</v>
      </c>
    </row>
    <row r="1055" spans="1:13" ht="13.5" x14ac:dyDescent="0.25">
      <c r="A1055" s="4">
        <v>43542</v>
      </c>
      <c r="B1055" s="2">
        <v>3.4125000000000001</v>
      </c>
      <c r="C1055" s="2">
        <v>20.344338386649369</v>
      </c>
      <c r="D1055" s="2">
        <v>0.1849741482767957</v>
      </c>
      <c r="E1055" s="2">
        <v>4.1041359651644141E-2</v>
      </c>
      <c r="F1055" s="2">
        <v>3.4651400000000003</v>
      </c>
      <c r="G1055" s="2">
        <v>3.5850900000000001</v>
      </c>
      <c r="H1055" s="2">
        <v>3.7308499999999993</v>
      </c>
      <c r="I1055" s="2">
        <v>3.6706939999999992</v>
      </c>
      <c r="J1055" s="2">
        <v>3.8297219999999994</v>
      </c>
      <c r="K1055" s="15" t="s">
        <v>47</v>
      </c>
      <c r="L1055" s="15" t="s">
        <v>54</v>
      </c>
      <c r="M1055" s="15" t="s">
        <v>49</v>
      </c>
    </row>
    <row r="1056" spans="1:13" ht="13.5" x14ac:dyDescent="0.25">
      <c r="A1056" s="4">
        <v>43543</v>
      </c>
      <c r="B1056" s="2">
        <v>3.3637999999999999</v>
      </c>
      <c r="C1056" s="2">
        <v>18.26588872955729</v>
      </c>
      <c r="D1056" s="2">
        <v>0.19852549759427829</v>
      </c>
      <c r="E1056" s="2">
        <v>1.8575071544908287E-2</v>
      </c>
      <c r="F1056" s="2">
        <v>3.4417599999999999</v>
      </c>
      <c r="G1056" s="2">
        <v>3.5421900000000002</v>
      </c>
      <c r="H1056" s="2">
        <v>3.7040399999999991</v>
      </c>
      <c r="I1056" s="2">
        <v>3.6667939999999994</v>
      </c>
      <c r="J1056" s="2">
        <v>3.8261634999999985</v>
      </c>
      <c r="K1056" s="15" t="s">
        <v>52</v>
      </c>
      <c r="L1056" s="15" t="s">
        <v>54</v>
      </c>
      <c r="M1056" s="15" t="s">
        <v>46</v>
      </c>
    </row>
    <row r="1057" spans="1:13" ht="13.5" x14ac:dyDescent="0.25">
      <c r="A1057" s="4">
        <v>43545</v>
      </c>
      <c r="B1057" s="2">
        <v>3.3443000000000001</v>
      </c>
      <c r="C1057" s="2">
        <v>17.495155507285673</v>
      </c>
      <c r="D1057" s="2">
        <v>0.2132135861182971</v>
      </c>
      <c r="E1057" s="2">
        <v>-6.305880607976674E-3</v>
      </c>
      <c r="F1057" s="2">
        <v>3.40862</v>
      </c>
      <c r="G1057" s="2">
        <v>3.4973400000000003</v>
      </c>
      <c r="H1057" s="2">
        <v>3.6762549999999998</v>
      </c>
      <c r="I1057" s="2">
        <v>3.6630899999999991</v>
      </c>
      <c r="J1057" s="2">
        <v>3.8225074999999986</v>
      </c>
      <c r="K1057" s="15" t="s">
        <v>52</v>
      </c>
      <c r="L1057" s="15" t="s">
        <v>50</v>
      </c>
      <c r="M1057" s="15" t="s">
        <v>46</v>
      </c>
    </row>
    <row r="1058" spans="1:13" ht="13.5" x14ac:dyDescent="0.25">
      <c r="A1058" s="4">
        <v>43546</v>
      </c>
      <c r="B1058" s="2">
        <v>3.4125000000000001</v>
      </c>
      <c r="C1058" s="2">
        <v>28.809283386710774</v>
      </c>
      <c r="D1058" s="2">
        <v>0.21484313027679258</v>
      </c>
      <c r="E1058" s="2">
        <v>-3.0697863718278578E-2</v>
      </c>
      <c r="F1058" s="2">
        <v>3.3891200000000006</v>
      </c>
      <c r="G1058" s="2">
        <v>3.4641900000000008</v>
      </c>
      <c r="H1058" s="2">
        <v>3.6518799999999998</v>
      </c>
      <c r="I1058" s="2">
        <v>3.6603599999999994</v>
      </c>
      <c r="J1058" s="2">
        <v>3.8190949999999986</v>
      </c>
      <c r="K1058" s="15" t="s">
        <v>52</v>
      </c>
      <c r="L1058" s="15" t="s">
        <v>54</v>
      </c>
      <c r="M1058" s="15" t="s">
        <v>46</v>
      </c>
    </row>
    <row r="1059" spans="1:13" ht="13.5" x14ac:dyDescent="0.25">
      <c r="A1059" s="4">
        <v>43549</v>
      </c>
      <c r="B1059" s="2">
        <v>3.4125000000000001</v>
      </c>
      <c r="C1059" s="2">
        <v>28.809283386710774</v>
      </c>
      <c r="D1059" s="2">
        <v>0.20095695398755975</v>
      </c>
      <c r="E1059" s="2">
        <v>-5.687633124575301E-2</v>
      </c>
      <c r="F1059" s="2">
        <v>3.3891199999999997</v>
      </c>
      <c r="G1059" s="2">
        <v>3.4417600000000008</v>
      </c>
      <c r="H1059" s="2">
        <v>3.6275049999999993</v>
      </c>
      <c r="I1059" s="2">
        <v>3.6576299999999993</v>
      </c>
      <c r="J1059" s="2">
        <v>3.8157799999999984</v>
      </c>
      <c r="K1059" s="15" t="s">
        <v>52</v>
      </c>
      <c r="L1059" s="15" t="s">
        <v>54</v>
      </c>
      <c r="M1059" s="15" t="s">
        <v>54</v>
      </c>
    </row>
    <row r="1060" spans="1:13" ht="13.5" x14ac:dyDescent="0.25">
      <c r="A1060" s="4">
        <v>43550</v>
      </c>
      <c r="B1060" s="2">
        <v>3.4125000000000001</v>
      </c>
      <c r="C1060" s="2">
        <v>28.809283386710774</v>
      </c>
      <c r="D1060" s="2">
        <v>0.17834348875824535</v>
      </c>
      <c r="E1060" s="2">
        <v>-8.3709618443528866E-2</v>
      </c>
      <c r="F1060" s="2">
        <v>3.3891199999999997</v>
      </c>
      <c r="G1060" s="2">
        <v>3.4271300000000005</v>
      </c>
      <c r="H1060" s="2">
        <v>3.6031299999999988</v>
      </c>
      <c r="I1060" s="2">
        <v>3.6548999999999996</v>
      </c>
      <c r="J1060" s="2">
        <v>3.8123184999999995</v>
      </c>
      <c r="K1060" s="15" t="s">
        <v>52</v>
      </c>
      <c r="L1060" s="15" t="s">
        <v>54</v>
      </c>
      <c r="M1060" s="15" t="s">
        <v>54</v>
      </c>
    </row>
    <row r="1061" spans="1:13" ht="13.5" x14ac:dyDescent="0.25">
      <c r="A1061" s="4">
        <v>43551</v>
      </c>
      <c r="B1061" s="2">
        <v>3.4125000000000001</v>
      </c>
      <c r="C1061" s="2">
        <v>28.809283386710774</v>
      </c>
      <c r="D1061" s="2">
        <v>0.14824583379216438</v>
      </c>
      <c r="E1061" s="2">
        <v>-0.10749834765917497</v>
      </c>
      <c r="F1061" s="2">
        <v>3.39886</v>
      </c>
      <c r="G1061" s="2">
        <v>3.4203100000000006</v>
      </c>
      <c r="H1061" s="2">
        <v>3.5792399999999995</v>
      </c>
      <c r="I1061" s="2">
        <v>3.6521699999999999</v>
      </c>
      <c r="J1061" s="2">
        <v>3.8089059999999995</v>
      </c>
      <c r="K1061" s="15" t="s">
        <v>47</v>
      </c>
      <c r="L1061" s="15" t="s">
        <v>54</v>
      </c>
      <c r="M1061" s="15" t="s">
        <v>51</v>
      </c>
    </row>
    <row r="1062" spans="1:13" ht="13.5" x14ac:dyDescent="0.25">
      <c r="A1062" s="4">
        <v>43552</v>
      </c>
      <c r="B1062" s="2">
        <v>3.4125000000000001</v>
      </c>
      <c r="C1062" s="2">
        <v>28.809283386710774</v>
      </c>
      <c r="D1062" s="2">
        <v>0.12826053906042389</v>
      </c>
      <c r="E1062" s="2">
        <v>-0.12368162373589273</v>
      </c>
      <c r="F1062" s="2">
        <v>3.4125000000000001</v>
      </c>
      <c r="G1062" s="2">
        <v>3.4105600000000003</v>
      </c>
      <c r="H1062" s="2">
        <v>3.5568149999999994</v>
      </c>
      <c r="I1062" s="2">
        <v>3.6494399999999998</v>
      </c>
      <c r="J1062" s="2">
        <v>3.805542</v>
      </c>
      <c r="K1062" s="15" t="s">
        <v>47</v>
      </c>
      <c r="L1062" s="15" t="s">
        <v>54</v>
      </c>
      <c r="M1062" s="15" t="s">
        <v>51</v>
      </c>
    </row>
    <row r="1063" spans="1:13" ht="13.5" x14ac:dyDescent="0.25">
      <c r="A1063" s="4">
        <v>43553</v>
      </c>
      <c r="B1063" s="2">
        <v>3.3149999999999999</v>
      </c>
      <c r="C1063" s="2">
        <v>22.437514241797018</v>
      </c>
      <c r="D1063" s="2">
        <v>0.11947421938102076</v>
      </c>
      <c r="E1063" s="2">
        <v>-0.13136940901670008</v>
      </c>
      <c r="F1063" s="2">
        <v>3.3929999999999998</v>
      </c>
      <c r="G1063" s="2">
        <v>3.3910600000000009</v>
      </c>
      <c r="H1063" s="2">
        <v>3.529515</v>
      </c>
      <c r="I1063" s="2">
        <v>3.6447599999999998</v>
      </c>
      <c r="J1063" s="2">
        <v>3.8017885000000007</v>
      </c>
      <c r="K1063" s="15" t="s">
        <v>52</v>
      </c>
      <c r="L1063" s="15" t="s">
        <v>50</v>
      </c>
      <c r="M1063" s="15" t="s">
        <v>46</v>
      </c>
    </row>
    <row r="1064" spans="1:13" ht="13.5" x14ac:dyDescent="0.25">
      <c r="A1064" s="4">
        <v>43556</v>
      </c>
      <c r="B1064" s="2">
        <v>3.2174999999999998</v>
      </c>
      <c r="C1064" s="2">
        <v>18.121311100028578</v>
      </c>
      <c r="D1064" s="2">
        <v>0.10567326556518042</v>
      </c>
      <c r="E1064" s="2">
        <v>-0.13096728332462859</v>
      </c>
      <c r="F1064" s="2">
        <v>3.3540000000000001</v>
      </c>
      <c r="G1064" s="2">
        <v>3.3715600000000001</v>
      </c>
      <c r="H1064" s="2">
        <v>3.4992900000000007</v>
      </c>
      <c r="I1064" s="2">
        <v>3.6383239999999999</v>
      </c>
      <c r="J1064" s="2">
        <v>3.7974985000000006</v>
      </c>
      <c r="K1064" s="15" t="s">
        <v>52</v>
      </c>
      <c r="L1064" s="15" t="s">
        <v>50</v>
      </c>
      <c r="M1064" s="15" t="s">
        <v>46</v>
      </c>
    </row>
    <row r="1065" spans="1:13" ht="13.5" x14ac:dyDescent="0.25">
      <c r="A1065" s="4">
        <v>43557</v>
      </c>
      <c r="B1065" s="2">
        <v>3.2565</v>
      </c>
      <c r="C1065" s="2">
        <v>24.386992688580889</v>
      </c>
      <c r="D1065" s="2">
        <v>9.2989632056301286E-2</v>
      </c>
      <c r="E1065" s="2">
        <v>-0.12237953048737485</v>
      </c>
      <c r="F1065" s="2">
        <v>3.3228</v>
      </c>
      <c r="G1065" s="2">
        <v>3.3559600000000005</v>
      </c>
      <c r="H1065" s="2">
        <v>3.4705249999999999</v>
      </c>
      <c r="I1065" s="2">
        <v>3.6322779999999995</v>
      </c>
      <c r="J1065" s="2">
        <v>3.7934524999999994</v>
      </c>
      <c r="K1065" s="15" t="s">
        <v>52</v>
      </c>
      <c r="L1065" s="15" t="s">
        <v>50</v>
      </c>
      <c r="M1065" s="15" t="s">
        <v>46</v>
      </c>
    </row>
    <row r="1066" spans="1:13" ht="13.5" x14ac:dyDescent="0.25">
      <c r="A1066" s="4">
        <v>43558</v>
      </c>
      <c r="B1066" s="2">
        <v>3.1589999999999998</v>
      </c>
      <c r="C1066" s="2">
        <v>20.22095021657249</v>
      </c>
      <c r="D1066" s="2">
        <v>8.3500293756679778E-2</v>
      </c>
      <c r="E1066" s="2">
        <v>-0.10855893735347009</v>
      </c>
      <c r="F1066" s="2">
        <v>3.2720999999999996</v>
      </c>
      <c r="G1066" s="2">
        <v>3.3354800000000004</v>
      </c>
      <c r="H1066" s="2">
        <v>3.4388350000000001</v>
      </c>
      <c r="I1066" s="2">
        <v>3.6244779999999999</v>
      </c>
      <c r="J1066" s="2">
        <v>3.7889675</v>
      </c>
      <c r="K1066" s="15" t="s">
        <v>52</v>
      </c>
      <c r="L1066" s="15" t="s">
        <v>50</v>
      </c>
      <c r="M1066" s="15" t="s">
        <v>46</v>
      </c>
    </row>
    <row r="1067" spans="1:13" ht="13.5" x14ac:dyDescent="0.25">
      <c r="A1067" s="4">
        <v>43559</v>
      </c>
      <c r="B1067" s="2">
        <v>3.2858000000000001</v>
      </c>
      <c r="C1067" s="2">
        <v>35.623485878901235</v>
      </c>
      <c r="D1067" s="2">
        <v>6.505536723980665E-2</v>
      </c>
      <c r="E1067" s="2">
        <v>-9.3394261309359822E-2</v>
      </c>
      <c r="F1067" s="2">
        <v>3.2467600000000005</v>
      </c>
      <c r="G1067" s="2">
        <v>3.3296300000000003</v>
      </c>
      <c r="H1067" s="2">
        <v>3.4134850000000005</v>
      </c>
      <c r="I1067" s="2">
        <v>3.6192139999999995</v>
      </c>
      <c r="J1067" s="2">
        <v>3.7851164999999996</v>
      </c>
      <c r="K1067" s="15" t="s">
        <v>52</v>
      </c>
      <c r="L1067" s="15" t="s">
        <v>50</v>
      </c>
      <c r="M1067" s="15" t="s">
        <v>46</v>
      </c>
    </row>
    <row r="1068" spans="1:13" ht="13.5" x14ac:dyDescent="0.25">
      <c r="A1068" s="4">
        <v>43560</v>
      </c>
      <c r="B1068" s="2">
        <v>3.2858000000000001</v>
      </c>
      <c r="C1068" s="2">
        <v>35.623485878901221</v>
      </c>
      <c r="D1068" s="2">
        <v>6.1021816638383797E-2</v>
      </c>
      <c r="E1068" s="2">
        <v>-8.1855272985816213E-2</v>
      </c>
      <c r="F1068" s="2">
        <v>3.24092</v>
      </c>
      <c r="G1068" s="2">
        <v>3.3169600000000004</v>
      </c>
      <c r="H1068" s="2">
        <v>3.3905750000000006</v>
      </c>
      <c r="I1068" s="2">
        <v>3.6139499999999991</v>
      </c>
      <c r="J1068" s="2">
        <v>3.7813140000000005</v>
      </c>
      <c r="K1068" s="15" t="s">
        <v>52</v>
      </c>
      <c r="L1068" s="15" t="s">
        <v>50</v>
      </c>
      <c r="M1068" s="15" t="s">
        <v>46</v>
      </c>
    </row>
    <row r="1069" spans="1:13" ht="13.5" x14ac:dyDescent="0.25">
      <c r="A1069" s="4">
        <v>43563</v>
      </c>
      <c r="B1069" s="2">
        <v>3.1882999999999999</v>
      </c>
      <c r="C1069" s="2">
        <v>30.391051205584333</v>
      </c>
      <c r="D1069" s="2">
        <v>6.5832318969025305E-2</v>
      </c>
      <c r="E1069" s="2">
        <v>-7.0397436985033868E-2</v>
      </c>
      <c r="F1069" s="2">
        <v>3.23508</v>
      </c>
      <c r="G1069" s="2">
        <v>3.29454</v>
      </c>
      <c r="H1069" s="2">
        <v>3.3681500000000009</v>
      </c>
      <c r="I1069" s="2">
        <v>3.6065399999999994</v>
      </c>
      <c r="J1069" s="2">
        <v>3.7770730000000001</v>
      </c>
      <c r="K1069" s="15" t="s">
        <v>52</v>
      </c>
      <c r="L1069" s="15" t="s">
        <v>54</v>
      </c>
      <c r="M1069" s="15" t="s">
        <v>46</v>
      </c>
    </row>
    <row r="1070" spans="1:13" ht="13.5" x14ac:dyDescent="0.25">
      <c r="A1070" s="4">
        <v>43565</v>
      </c>
      <c r="B1070" s="2">
        <v>3.081</v>
      </c>
      <c r="C1070" s="2">
        <v>25.8850067442078</v>
      </c>
      <c r="D1070" s="2">
        <v>7.9354139097373988E-2</v>
      </c>
      <c r="E1070" s="2">
        <v>-5.9077378032211227E-2</v>
      </c>
      <c r="F1070" s="2">
        <v>3.1999799999999996</v>
      </c>
      <c r="G1070" s="2">
        <v>3.26139</v>
      </c>
      <c r="H1070" s="2">
        <v>3.3442600000000007</v>
      </c>
      <c r="I1070" s="2">
        <v>3.5969839999999986</v>
      </c>
      <c r="J1070" s="2">
        <v>3.7722465000000005</v>
      </c>
      <c r="K1070" s="15" t="s">
        <v>52</v>
      </c>
      <c r="L1070" s="15" t="s">
        <v>50</v>
      </c>
      <c r="M1070" s="15" t="s">
        <v>46</v>
      </c>
    </row>
    <row r="1071" spans="1:13" ht="13.5" x14ac:dyDescent="0.25">
      <c r="A1071" s="4">
        <v>43566</v>
      </c>
      <c r="B1071" s="2">
        <v>3.081</v>
      </c>
      <c r="C1071" s="2">
        <v>25.8850067442078</v>
      </c>
      <c r="D1071" s="2">
        <v>9.2821614820754128E-2</v>
      </c>
      <c r="E1071" s="2">
        <v>-4.8085917748497742E-2</v>
      </c>
      <c r="F1071" s="2">
        <v>3.18438</v>
      </c>
      <c r="G1071" s="2">
        <v>3.2282399999999996</v>
      </c>
      <c r="H1071" s="2">
        <v>3.324275000000001</v>
      </c>
      <c r="I1071" s="2">
        <v>3.5876239999999986</v>
      </c>
      <c r="J1071" s="2">
        <v>3.7674200000000009</v>
      </c>
      <c r="K1071" s="15" t="s">
        <v>52</v>
      </c>
      <c r="L1071" s="15" t="s">
        <v>50</v>
      </c>
      <c r="M1071" s="15" t="s">
        <v>46</v>
      </c>
    </row>
    <row r="1072" spans="1:13" ht="13.5" x14ac:dyDescent="0.25">
      <c r="A1072" s="4">
        <v>43567</v>
      </c>
      <c r="B1072" s="2">
        <v>3.081</v>
      </c>
      <c r="C1072" s="2">
        <v>25.8850067442078</v>
      </c>
      <c r="D1072" s="2">
        <v>0.10609303751205434</v>
      </c>
      <c r="E1072" s="2">
        <v>-3.8291226246053571E-2</v>
      </c>
      <c r="F1072" s="2">
        <v>3.1434199999999999</v>
      </c>
      <c r="G1072" s="2">
        <v>3.19509</v>
      </c>
      <c r="H1072" s="2">
        <v>3.3028250000000008</v>
      </c>
      <c r="I1072" s="2">
        <v>3.5780679999999982</v>
      </c>
      <c r="J1072" s="2">
        <v>3.7627400000000004</v>
      </c>
      <c r="K1072" s="15" t="s">
        <v>52</v>
      </c>
      <c r="L1072" s="15" t="s">
        <v>50</v>
      </c>
      <c r="M1072" s="15" t="s">
        <v>46</v>
      </c>
    </row>
    <row r="1073" spans="1:13" ht="13.5" x14ac:dyDescent="0.25">
      <c r="A1073" s="4">
        <v>43570</v>
      </c>
      <c r="B1073" s="2">
        <v>2.9445000000000001</v>
      </c>
      <c r="C1073" s="2">
        <v>20.949696435691322</v>
      </c>
      <c r="D1073" s="2">
        <v>0.1141707272273238</v>
      </c>
      <c r="E1073" s="2">
        <v>-2.9934934955938127E-2</v>
      </c>
      <c r="F1073" s="2">
        <v>3.0751599999999994</v>
      </c>
      <c r="G1073" s="2">
        <v>3.1580399999999997</v>
      </c>
      <c r="H1073" s="2">
        <v>3.2745500000000014</v>
      </c>
      <c r="I1073" s="2">
        <v>3.5657819999999982</v>
      </c>
      <c r="J1073" s="2">
        <v>3.7572310000000009</v>
      </c>
      <c r="K1073" s="15" t="s">
        <v>52</v>
      </c>
      <c r="L1073" s="15" t="s">
        <v>50</v>
      </c>
      <c r="M1073" s="15" t="s">
        <v>46</v>
      </c>
    </row>
    <row r="1074" spans="1:13" ht="13.5" x14ac:dyDescent="0.25">
      <c r="A1074" s="4">
        <v>43571</v>
      </c>
      <c r="B1074" s="2">
        <v>2.8275000000000001</v>
      </c>
      <c r="C1074" s="2">
        <v>17.81442046466627</v>
      </c>
      <c r="D1074" s="2">
        <v>0.11708719948598389</v>
      </c>
      <c r="E1074" s="2">
        <v>-2.193834696635175E-2</v>
      </c>
      <c r="F1074" s="2">
        <v>3.0030000000000001</v>
      </c>
      <c r="G1074" s="2">
        <v>3.11904</v>
      </c>
      <c r="H1074" s="2">
        <v>3.2453000000000003</v>
      </c>
      <c r="I1074" s="2">
        <v>3.5513519999999983</v>
      </c>
      <c r="J1074" s="2">
        <v>3.7510885000000007</v>
      </c>
      <c r="K1074" s="15" t="s">
        <v>52</v>
      </c>
      <c r="L1074" s="15" t="s">
        <v>50</v>
      </c>
      <c r="M1074" s="15" t="s">
        <v>46</v>
      </c>
    </row>
    <row r="1075" spans="1:13" ht="13.5" x14ac:dyDescent="0.25">
      <c r="A1075" s="4">
        <v>43572</v>
      </c>
      <c r="B1075" s="2">
        <v>2.9055</v>
      </c>
      <c r="C1075" s="2">
        <v>25.78820340936096</v>
      </c>
      <c r="D1075" s="2">
        <v>0.12270452448082025</v>
      </c>
      <c r="E1075" s="2">
        <v>-1.4376862303123407E-2</v>
      </c>
      <c r="F1075" s="2">
        <v>2.9679000000000002</v>
      </c>
      <c r="G1075" s="2">
        <v>3.0839400000000001</v>
      </c>
      <c r="H1075" s="2">
        <v>3.2199500000000008</v>
      </c>
      <c r="I1075" s="2">
        <v>3.5384819999999979</v>
      </c>
      <c r="J1075" s="2">
        <v>3.7451410000000012</v>
      </c>
      <c r="K1075" s="15" t="s">
        <v>52</v>
      </c>
      <c r="L1075" s="15" t="s">
        <v>54</v>
      </c>
      <c r="M1075" s="15" t="s">
        <v>46</v>
      </c>
    </row>
    <row r="1076" spans="1:13" ht="13.5" x14ac:dyDescent="0.25">
      <c r="A1076" s="4">
        <v>43573</v>
      </c>
      <c r="B1076" s="2">
        <v>2.9249999999999998</v>
      </c>
      <c r="C1076" s="2">
        <v>27.677359121301777</v>
      </c>
      <c r="D1076" s="2">
        <v>0.11326277597841727</v>
      </c>
      <c r="E1076" s="2">
        <v>-7.2921655594384155E-3</v>
      </c>
      <c r="F1076" s="2">
        <v>2.9366999999999996</v>
      </c>
      <c r="G1076" s="2">
        <v>3.0605400000000005</v>
      </c>
      <c r="H1076" s="2">
        <v>3.1980100000000009</v>
      </c>
      <c r="I1076" s="2">
        <v>3.5260019999999979</v>
      </c>
      <c r="J1076" s="2">
        <v>3.7392910000000006</v>
      </c>
      <c r="K1076" s="15" t="s">
        <v>47</v>
      </c>
      <c r="L1076" s="15" t="s">
        <v>48</v>
      </c>
      <c r="M1076" s="15" t="s">
        <v>49</v>
      </c>
    </row>
    <row r="1077" spans="1:13" ht="13.5" x14ac:dyDescent="0.25">
      <c r="A1077" s="4">
        <v>43574</v>
      </c>
      <c r="B1077" s="2">
        <v>3.0127000000000002</v>
      </c>
      <c r="C1077" s="2">
        <v>35.615613918753738</v>
      </c>
      <c r="D1077" s="2">
        <v>0.1202527134653848</v>
      </c>
      <c r="E1077" s="2">
        <v>-2.8553834309551387E-3</v>
      </c>
      <c r="F1077" s="2">
        <v>2.9230399999999999</v>
      </c>
      <c r="G1077" s="2">
        <v>3.0332300000000001</v>
      </c>
      <c r="H1077" s="2">
        <v>3.1814300000000006</v>
      </c>
      <c r="I1077" s="2">
        <v>3.5156659999999977</v>
      </c>
      <c r="J1077" s="2">
        <v>3.7339770000000003</v>
      </c>
      <c r="K1077" s="15" t="s">
        <v>47</v>
      </c>
      <c r="L1077" s="15" t="s">
        <v>48</v>
      </c>
      <c r="M1077" s="15" t="s">
        <v>49</v>
      </c>
    </row>
    <row r="1078" spans="1:13" ht="13.5" x14ac:dyDescent="0.25">
      <c r="A1078" s="4">
        <v>43577</v>
      </c>
      <c r="B1078" s="2">
        <v>2.9249999999999998</v>
      </c>
      <c r="C1078" s="2">
        <v>31.850704865863008</v>
      </c>
      <c r="D1078" s="2">
        <v>0.13396730592992734</v>
      </c>
      <c r="E1078" s="2">
        <v>1.8495078150105736E-3</v>
      </c>
      <c r="F1078" s="2">
        <v>2.9191400000000001</v>
      </c>
      <c r="G1078" s="2">
        <v>2.99715</v>
      </c>
      <c r="H1078" s="2">
        <v>3.1570550000000002</v>
      </c>
      <c r="I1078" s="2">
        <v>3.5016259999999977</v>
      </c>
      <c r="J1078" s="2">
        <v>3.7283705000000005</v>
      </c>
      <c r="K1078" s="15" t="s">
        <v>47</v>
      </c>
      <c r="L1078" s="15" t="s">
        <v>48</v>
      </c>
      <c r="M1078" s="15" t="s">
        <v>49</v>
      </c>
    </row>
    <row r="1079" spans="1:13" ht="13.5" x14ac:dyDescent="0.25">
      <c r="A1079" s="4">
        <v>43578</v>
      </c>
      <c r="B1079" s="2">
        <v>2.9738000000000002</v>
      </c>
      <c r="C1079" s="2">
        <v>35.910515221854681</v>
      </c>
      <c r="D1079" s="2">
        <v>0.12868253015793174</v>
      </c>
      <c r="E1079" s="2">
        <v>6.6311352452166688E-3</v>
      </c>
      <c r="F1079" s="2">
        <v>2.9484000000000004</v>
      </c>
      <c r="G1079" s="2">
        <v>2.9757000000000002</v>
      </c>
      <c r="H1079" s="2">
        <v>3.1351200000000001</v>
      </c>
      <c r="I1079" s="2">
        <v>3.484271999999998</v>
      </c>
      <c r="J1079" s="2">
        <v>3.7230080000000005</v>
      </c>
      <c r="K1079" s="15" t="s">
        <v>47</v>
      </c>
      <c r="L1079" s="15" t="s">
        <v>48</v>
      </c>
      <c r="M1079" s="15" t="s">
        <v>51</v>
      </c>
    </row>
    <row r="1080" spans="1:13" ht="13.5" x14ac:dyDescent="0.25">
      <c r="A1080" s="4">
        <v>43579</v>
      </c>
      <c r="B1080" s="2">
        <v>2.9249999999999998</v>
      </c>
      <c r="C1080" s="2">
        <v>33.745575067561703</v>
      </c>
      <c r="D1080" s="2">
        <v>0.11262713569089344</v>
      </c>
      <c r="E1080" s="2">
        <v>1.135462907890113E-2</v>
      </c>
      <c r="F1080" s="2">
        <v>2.9523000000000001</v>
      </c>
      <c r="G1080" s="2">
        <v>2.9601000000000002</v>
      </c>
      <c r="H1080" s="2">
        <v>3.1107449999999996</v>
      </c>
      <c r="I1080" s="2">
        <v>3.4647719999999986</v>
      </c>
      <c r="J1080" s="2">
        <v>3.7173530000000001</v>
      </c>
      <c r="K1080" s="15" t="s">
        <v>47</v>
      </c>
      <c r="L1080" s="15" t="s">
        <v>48</v>
      </c>
      <c r="M1080" s="15" t="s">
        <v>51</v>
      </c>
    </row>
    <row r="1081" spans="1:13" ht="13.5" x14ac:dyDescent="0.25">
      <c r="A1081" s="4">
        <v>43580</v>
      </c>
      <c r="B1081" s="2">
        <v>2.8860000000000001</v>
      </c>
      <c r="C1081" s="2">
        <v>32.081006414015235</v>
      </c>
      <c r="D1081" s="2">
        <v>0.10343128947665114</v>
      </c>
      <c r="E1081" s="2">
        <v>1.4286711570597858E-2</v>
      </c>
      <c r="F1081" s="2">
        <v>2.9445000000000001</v>
      </c>
      <c r="G1081" s="2">
        <v>2.9405999999999999</v>
      </c>
      <c r="H1081" s="2">
        <v>3.0844199999999993</v>
      </c>
      <c r="I1081" s="2">
        <v>3.4448819999999989</v>
      </c>
      <c r="J1081" s="2">
        <v>3.711649</v>
      </c>
      <c r="K1081" s="15" t="s">
        <v>52</v>
      </c>
      <c r="L1081" s="15" t="s">
        <v>54</v>
      </c>
      <c r="M1081" s="15" t="s">
        <v>46</v>
      </c>
    </row>
    <row r="1082" spans="1:13" ht="13.5" x14ac:dyDescent="0.25">
      <c r="A1082" s="4">
        <v>43581</v>
      </c>
      <c r="B1082" s="2">
        <v>2.9249999999999998</v>
      </c>
      <c r="C1082" s="2">
        <v>35.506967008069296</v>
      </c>
      <c r="D1082" s="2">
        <v>9.4381195838978194E-2</v>
      </c>
      <c r="E1082" s="2">
        <v>1.480429211830319E-2</v>
      </c>
      <c r="F1082" s="2">
        <v>2.9269599999999998</v>
      </c>
      <c r="G1082" s="2">
        <v>2.9249999999999998</v>
      </c>
      <c r="H1082" s="2">
        <v>3.0600449999999997</v>
      </c>
      <c r="I1082" s="2">
        <v>3.4255759999999991</v>
      </c>
      <c r="J1082" s="2">
        <v>3.7060424999999997</v>
      </c>
      <c r="K1082" s="15" t="s">
        <v>52</v>
      </c>
      <c r="L1082" s="15" t="s">
        <v>54</v>
      </c>
      <c r="M1082" s="15" t="s">
        <v>46</v>
      </c>
    </row>
    <row r="1083" spans="1:13" ht="13.5" x14ac:dyDescent="0.25">
      <c r="A1083" s="4">
        <v>43584</v>
      </c>
      <c r="B1083" s="2">
        <v>2.8372999999999999</v>
      </c>
      <c r="C1083" s="2">
        <v>31.641770588784198</v>
      </c>
      <c r="D1083" s="2">
        <v>7.3489171526397001E-2</v>
      </c>
      <c r="E1083" s="2">
        <v>1.3075270547915834E-2</v>
      </c>
      <c r="F1083" s="2">
        <v>2.9094199999999999</v>
      </c>
      <c r="G1083" s="2">
        <v>2.9142800000000002</v>
      </c>
      <c r="H1083" s="2">
        <v>3.0361599999999997</v>
      </c>
      <c r="I1083" s="2">
        <v>3.4043219999999992</v>
      </c>
      <c r="J1083" s="2">
        <v>3.699754</v>
      </c>
      <c r="K1083" s="15" t="s">
        <v>47</v>
      </c>
      <c r="L1083" s="15" t="s">
        <v>54</v>
      </c>
      <c r="M1083" s="15" t="s">
        <v>49</v>
      </c>
    </row>
    <row r="1084" spans="1:13" ht="13.5" x14ac:dyDescent="0.25">
      <c r="A1084" s="4">
        <v>43585</v>
      </c>
      <c r="B1084" s="2">
        <v>2.9152999999999998</v>
      </c>
      <c r="C1084" s="2">
        <v>38.096161486485364</v>
      </c>
      <c r="D1084" s="2">
        <v>3.3727167617378928E-2</v>
      </c>
      <c r="E1084" s="2">
        <v>6.8194720956947872E-3</v>
      </c>
      <c r="F1084" s="2">
        <v>2.8977200000000001</v>
      </c>
      <c r="G1084" s="2">
        <v>2.92306</v>
      </c>
      <c r="H1084" s="2">
        <v>3.0210499999999998</v>
      </c>
      <c r="I1084" s="2">
        <v>3.3848219999999993</v>
      </c>
      <c r="J1084" s="2">
        <v>3.6941479999999998</v>
      </c>
      <c r="K1084" s="15" t="s">
        <v>47</v>
      </c>
      <c r="L1084" s="15" t="s">
        <v>54</v>
      </c>
      <c r="M1084" s="15" t="s">
        <v>49</v>
      </c>
    </row>
    <row r="1085" spans="1:13" ht="13.5" x14ac:dyDescent="0.25">
      <c r="A1085" s="4">
        <v>43587</v>
      </c>
      <c r="B1085" s="2">
        <v>2.9445000000000001</v>
      </c>
      <c r="C1085" s="2">
        <v>40.366183131264044</v>
      </c>
      <c r="D1085" s="2">
        <v>1.1026712502138381E-2</v>
      </c>
      <c r="E1085" s="2">
        <v>-1.0723371831903462E-3</v>
      </c>
      <c r="F1085" s="2">
        <v>2.9016199999999999</v>
      </c>
      <c r="G1085" s="2">
        <v>2.9269600000000002</v>
      </c>
      <c r="H1085" s="2">
        <v>3.0054499999999997</v>
      </c>
      <c r="I1085" s="2">
        <v>3.3657119999999998</v>
      </c>
      <c r="J1085" s="2">
        <v>3.6886879999999995</v>
      </c>
      <c r="K1085" s="15" t="s">
        <v>47</v>
      </c>
      <c r="L1085" s="15" t="s">
        <v>54</v>
      </c>
      <c r="M1085" s="15" t="s">
        <v>51</v>
      </c>
    </row>
    <row r="1086" spans="1:13" ht="13.5" x14ac:dyDescent="0.25">
      <c r="A1086" s="4">
        <v>43588</v>
      </c>
      <c r="B1086" s="2">
        <v>2.9249999999999998</v>
      </c>
      <c r="C1086" s="2">
        <v>39.32898529142426</v>
      </c>
      <c r="D1086" s="2">
        <v>-2.8842048958668265E-3</v>
      </c>
      <c r="E1086" s="2">
        <v>-9.9380929617565311E-3</v>
      </c>
      <c r="F1086" s="2">
        <v>2.9094199999999999</v>
      </c>
      <c r="G1086" s="2">
        <v>2.9269600000000002</v>
      </c>
      <c r="H1086" s="2">
        <v>2.9937499999999995</v>
      </c>
      <c r="I1086" s="2">
        <v>3.346212</v>
      </c>
      <c r="J1086" s="2">
        <v>3.6831304999999999</v>
      </c>
      <c r="K1086" s="15" t="s">
        <v>47</v>
      </c>
      <c r="L1086" s="15" t="s">
        <v>48</v>
      </c>
      <c r="M1086" s="15" t="s">
        <v>51</v>
      </c>
    </row>
    <row r="1087" spans="1:13" ht="13.5" x14ac:dyDescent="0.25">
      <c r="A1087" s="4">
        <v>43591</v>
      </c>
      <c r="B1087" s="2">
        <v>2.8664999999999998</v>
      </c>
      <c r="C1087" s="2">
        <v>36.314392612166465</v>
      </c>
      <c r="D1087" s="2">
        <v>4.0754376543667981E-3</v>
      </c>
      <c r="E1087" s="2">
        <v>-1.7810081929025858E-2</v>
      </c>
      <c r="F1087" s="2">
        <v>2.8977200000000001</v>
      </c>
      <c r="G1087" s="2">
        <v>2.9123399999999995</v>
      </c>
      <c r="H1087" s="2">
        <v>2.9727849999999996</v>
      </c>
      <c r="I1087" s="2">
        <v>3.3255420000000004</v>
      </c>
      <c r="J1087" s="2">
        <v>3.6772804999999988</v>
      </c>
      <c r="K1087" s="15" t="s">
        <v>47</v>
      </c>
      <c r="L1087" s="15" t="s">
        <v>54</v>
      </c>
      <c r="M1087" s="15" t="s">
        <v>49</v>
      </c>
    </row>
    <row r="1088" spans="1:13" ht="13.5" x14ac:dyDescent="0.25">
      <c r="A1088" s="4">
        <v>43592</v>
      </c>
      <c r="B1088" s="2">
        <v>2.7397999999999998</v>
      </c>
      <c r="C1088" s="2">
        <v>30.806734253153607</v>
      </c>
      <c r="D1088" s="2">
        <v>7.0406796791440129E-3</v>
      </c>
      <c r="E1088" s="2">
        <v>-2.3557508614169075E-2</v>
      </c>
      <c r="F1088" s="2">
        <v>2.8782200000000002</v>
      </c>
      <c r="G1088" s="2">
        <v>2.8938199999999998</v>
      </c>
      <c r="H1088" s="2">
        <v>2.9454849999999997</v>
      </c>
      <c r="I1088" s="2">
        <v>3.3023380000000007</v>
      </c>
      <c r="J1088" s="2">
        <v>3.670796999999999</v>
      </c>
      <c r="K1088" s="15" t="s">
        <v>47</v>
      </c>
      <c r="L1088" s="15" t="s">
        <v>54</v>
      </c>
      <c r="M1088" s="15" t="s">
        <v>49</v>
      </c>
    </row>
    <row r="1089" spans="1:13" ht="13.5" x14ac:dyDescent="0.25">
      <c r="A1089" s="4">
        <v>43593</v>
      </c>
      <c r="B1089" s="2">
        <v>2.8079999999999998</v>
      </c>
      <c r="C1089" s="2">
        <v>36.398488643957236</v>
      </c>
      <c r="D1089" s="2">
        <v>1.3850021098224197E-2</v>
      </c>
      <c r="E1089" s="2">
        <v>-2.6535697806532373E-2</v>
      </c>
      <c r="F1089" s="2">
        <v>2.85676</v>
      </c>
      <c r="G1089" s="2">
        <v>2.8772399999999996</v>
      </c>
      <c r="H1089" s="2">
        <v>2.9264700000000001</v>
      </c>
      <c r="I1089" s="2">
        <v>3.2804980000000006</v>
      </c>
      <c r="J1089" s="2">
        <v>3.6643619999999992</v>
      </c>
      <c r="K1089" s="15" t="s">
        <v>52</v>
      </c>
      <c r="L1089" s="15" t="s">
        <v>54</v>
      </c>
      <c r="M1089" s="15" t="s">
        <v>46</v>
      </c>
    </row>
    <row r="1090" spans="1:13" ht="13.5" x14ac:dyDescent="0.25">
      <c r="A1090" s="4">
        <v>43594</v>
      </c>
      <c r="B1090" s="2">
        <v>2.8</v>
      </c>
      <c r="C1090" s="2">
        <v>36.030658972232381</v>
      </c>
      <c r="D1090" s="2">
        <v>1.4001499177580978E-2</v>
      </c>
      <c r="E1090" s="2">
        <v>-2.6023119227396359E-2</v>
      </c>
      <c r="F1090" s="2">
        <v>2.8278599999999998</v>
      </c>
      <c r="G1090" s="2">
        <v>2.8647399999999998</v>
      </c>
      <c r="H1090" s="2">
        <v>2.91242</v>
      </c>
      <c r="I1090" s="2">
        <v>3.2584980000000008</v>
      </c>
      <c r="J1090" s="2">
        <v>3.6579354999999989</v>
      </c>
      <c r="K1090" s="15" t="s">
        <v>52</v>
      </c>
      <c r="L1090" s="15" t="s">
        <v>50</v>
      </c>
      <c r="M1090" s="15" t="s">
        <v>46</v>
      </c>
    </row>
    <row r="1091" spans="1:13" ht="13.5" x14ac:dyDescent="0.25">
      <c r="A1091" s="4">
        <v>43595</v>
      </c>
      <c r="B1091" s="2">
        <v>2.8</v>
      </c>
      <c r="C1091" s="2">
        <v>36.030658972232381</v>
      </c>
      <c r="D1091" s="2">
        <v>9.3851187647966405E-3</v>
      </c>
      <c r="E1091" s="2">
        <v>-2.0110666120466324E-2</v>
      </c>
      <c r="F1091" s="2">
        <v>2.8028599999999999</v>
      </c>
      <c r="G1091" s="2">
        <v>2.8561399999999999</v>
      </c>
      <c r="H1091" s="2">
        <v>2.8983699999999994</v>
      </c>
      <c r="I1091" s="2">
        <v>3.2366920000000006</v>
      </c>
      <c r="J1091" s="2">
        <v>3.6517039999999987</v>
      </c>
      <c r="K1091" s="15" t="s">
        <v>52</v>
      </c>
      <c r="L1091" s="15" t="s">
        <v>50</v>
      </c>
      <c r="M1091" s="15" t="s">
        <v>46</v>
      </c>
    </row>
    <row r="1092" spans="1:13" ht="13.5" x14ac:dyDescent="0.25">
      <c r="A1092" s="4">
        <v>43598</v>
      </c>
      <c r="B1092" s="2">
        <v>2.8</v>
      </c>
      <c r="C1092" s="2">
        <v>36.030658972232381</v>
      </c>
      <c r="D1092" s="2">
        <v>1.2641400563728755E-2</v>
      </c>
      <c r="E1092" s="2">
        <v>-8.0122534926145555E-3</v>
      </c>
      <c r="F1092" s="2">
        <v>2.7895600000000003</v>
      </c>
      <c r="G1092" s="2">
        <v>2.8436400000000002</v>
      </c>
      <c r="H1092" s="2">
        <v>2.8843199999999998</v>
      </c>
      <c r="I1092" s="2">
        <v>3.215472000000001</v>
      </c>
      <c r="J1092" s="2">
        <v>3.6451799999999981</v>
      </c>
      <c r="K1092" s="15" t="s">
        <v>52</v>
      </c>
      <c r="L1092" s="15" t="s">
        <v>50</v>
      </c>
      <c r="M1092" s="15" t="s">
        <v>46</v>
      </c>
    </row>
    <row r="1093" spans="1:13" ht="13.5" x14ac:dyDescent="0.25">
      <c r="A1093" s="4">
        <v>43599</v>
      </c>
      <c r="B1093" s="2">
        <v>2.88</v>
      </c>
      <c r="C1093" s="2">
        <v>43.19980292944107</v>
      </c>
      <c r="D1093" s="2">
        <v>-2.9451752412530396E-3</v>
      </c>
      <c r="E1093" s="2">
        <v>9.0910312293807083E-3</v>
      </c>
      <c r="F1093" s="2">
        <v>2.8175999999999997</v>
      </c>
      <c r="G1093" s="2">
        <v>2.8479100000000002</v>
      </c>
      <c r="H1093" s="2">
        <v>2.8810949999999997</v>
      </c>
      <c r="I1093" s="2">
        <v>3.1958520000000008</v>
      </c>
      <c r="J1093" s="2">
        <v>3.6393484999999983</v>
      </c>
      <c r="K1093" s="15" t="s">
        <v>52</v>
      </c>
      <c r="L1093" s="15" t="s">
        <v>50</v>
      </c>
      <c r="M1093" s="15" t="s">
        <v>53</v>
      </c>
    </row>
    <row r="1094" spans="1:13" ht="13.5" x14ac:dyDescent="0.25">
      <c r="A1094" s="4">
        <v>43600</v>
      </c>
      <c r="B1094" s="2">
        <v>2.88</v>
      </c>
      <c r="C1094" s="2">
        <v>43.19980292944107</v>
      </c>
      <c r="D1094" s="2">
        <v>-3.6099263677633608E-3</v>
      </c>
      <c r="E1094" s="2">
        <v>3.1456705116171962E-2</v>
      </c>
      <c r="F1094" s="2">
        <v>2.8319999999999994</v>
      </c>
      <c r="G1094" s="2">
        <v>2.8443800000000001</v>
      </c>
      <c r="H1094" s="2">
        <v>2.8837199999999998</v>
      </c>
      <c r="I1094" s="2">
        <v>3.1770120000000008</v>
      </c>
      <c r="J1094" s="2">
        <v>3.6335169999999981</v>
      </c>
      <c r="K1094" s="15" t="s">
        <v>52</v>
      </c>
      <c r="L1094" s="15" t="s">
        <v>50</v>
      </c>
      <c r="M1094" s="15" t="s">
        <v>54</v>
      </c>
    </row>
    <row r="1095" spans="1:13" ht="13.5" x14ac:dyDescent="0.25">
      <c r="A1095" s="4">
        <v>43601</v>
      </c>
      <c r="B1095" s="2">
        <v>2.8</v>
      </c>
      <c r="C1095" s="2">
        <v>38.230709637621757</v>
      </c>
      <c r="D1095" s="2">
        <v>6.730908805117064E-3</v>
      </c>
      <c r="E1095" s="2">
        <v>5.3551814480584908E-2</v>
      </c>
      <c r="F1095" s="2">
        <v>2.8319999999999999</v>
      </c>
      <c r="G1095" s="2">
        <v>2.8299300000000001</v>
      </c>
      <c r="H1095" s="2">
        <v>2.8784450000000001</v>
      </c>
      <c r="I1095" s="2">
        <v>3.1563760000000007</v>
      </c>
      <c r="J1095" s="2">
        <v>3.6272854999999975</v>
      </c>
      <c r="K1095" s="15" t="s">
        <v>52</v>
      </c>
      <c r="L1095" s="15" t="s">
        <v>50</v>
      </c>
      <c r="M1095" s="15" t="s">
        <v>54</v>
      </c>
    </row>
    <row r="1096" spans="1:13" ht="13.5" x14ac:dyDescent="0.25">
      <c r="A1096" s="4">
        <v>43602</v>
      </c>
      <c r="B1096" s="2">
        <v>2.78</v>
      </c>
      <c r="C1096" s="2">
        <v>37.082325875686323</v>
      </c>
      <c r="D1096" s="2">
        <v>1.488420235873944E-2</v>
      </c>
      <c r="E1096" s="2">
        <v>7.5268246754362722E-2</v>
      </c>
      <c r="F1096" s="2">
        <v>2.8279999999999998</v>
      </c>
      <c r="G1096" s="2">
        <v>2.8154300000000001</v>
      </c>
      <c r="H1096" s="2">
        <v>2.8711949999999997</v>
      </c>
      <c r="I1096" s="2">
        <v>3.1361200000000009</v>
      </c>
      <c r="J1096" s="2">
        <v>3.6209539999999971</v>
      </c>
      <c r="K1096" s="15" t="s">
        <v>52</v>
      </c>
      <c r="L1096" s="15" t="s">
        <v>50</v>
      </c>
      <c r="M1096" s="15" t="s">
        <v>46</v>
      </c>
    </row>
    <row r="1097" spans="1:13" ht="13.5" x14ac:dyDescent="0.25">
      <c r="A1097" s="4">
        <v>43605</v>
      </c>
      <c r="B1097" s="2">
        <v>2.8</v>
      </c>
      <c r="C1097" s="2">
        <v>39.053865599526738</v>
      </c>
      <c r="D1097" s="2">
        <v>1.2273430044811295E-2</v>
      </c>
      <c r="E1097" s="2">
        <v>9.3180958483466192E-2</v>
      </c>
      <c r="F1097" s="2">
        <v>2.8279999999999994</v>
      </c>
      <c r="G1097" s="2">
        <v>2.8087800000000001</v>
      </c>
      <c r="H1097" s="2">
        <v>2.8605599999999995</v>
      </c>
      <c r="I1097" s="2">
        <v>3.116264000000001</v>
      </c>
      <c r="J1097" s="2">
        <v>3.6148199999999968</v>
      </c>
      <c r="K1097" s="15" t="s">
        <v>52</v>
      </c>
      <c r="L1097" s="15" t="s">
        <v>50</v>
      </c>
      <c r="M1097" s="15" t="s">
        <v>54</v>
      </c>
    </row>
    <row r="1098" spans="1:13" ht="13.5" x14ac:dyDescent="0.25">
      <c r="A1098" s="4">
        <v>43606</v>
      </c>
      <c r="B1098" s="2">
        <v>2.88</v>
      </c>
      <c r="C1098" s="2">
        <v>46.3021385147714</v>
      </c>
      <c r="D1098" s="2">
        <v>-1.4572313848378204E-2</v>
      </c>
      <c r="E1098" s="2">
        <v>0.10657812268427724</v>
      </c>
      <c r="F1098" s="2">
        <v>2.8279999999999994</v>
      </c>
      <c r="G1098" s="2">
        <v>2.8228</v>
      </c>
      <c r="H1098" s="2">
        <v>2.8583099999999999</v>
      </c>
      <c r="I1098" s="2">
        <v>3.0989840000000011</v>
      </c>
      <c r="J1098" s="2">
        <v>3.6090374999999968</v>
      </c>
      <c r="K1098" s="15" t="s">
        <v>52</v>
      </c>
      <c r="L1098" s="15" t="s">
        <v>50</v>
      </c>
      <c r="M1098" s="15" t="s">
        <v>54</v>
      </c>
    </row>
    <row r="1099" spans="1:13" ht="13.5" x14ac:dyDescent="0.25">
      <c r="A1099" s="4">
        <v>43607</v>
      </c>
      <c r="B1099" s="2">
        <v>2.88</v>
      </c>
      <c r="C1099" s="2">
        <v>46.3021385147714</v>
      </c>
      <c r="D1099" s="2">
        <v>-2.6544650928816083E-2</v>
      </c>
      <c r="E1099" s="2">
        <v>0.11251890290882996</v>
      </c>
      <c r="F1099" s="2">
        <v>2.8279999999999994</v>
      </c>
      <c r="G1099" s="2">
        <v>2.8299999999999996</v>
      </c>
      <c r="H1099" s="2">
        <v>2.8536200000000003</v>
      </c>
      <c r="I1099" s="2">
        <v>3.083848000000001</v>
      </c>
      <c r="J1099" s="2">
        <v>3.6032059999999966</v>
      </c>
      <c r="K1099" s="15" t="s">
        <v>52</v>
      </c>
      <c r="L1099" s="15" t="s">
        <v>50</v>
      </c>
      <c r="M1099" s="15" t="s">
        <v>54</v>
      </c>
    </row>
    <row r="1100" spans="1:13" ht="13.5" x14ac:dyDescent="0.25">
      <c r="A1100" s="4">
        <v>43608</v>
      </c>
      <c r="B1100" s="2">
        <v>2.8</v>
      </c>
      <c r="C1100" s="2">
        <v>40.689806405162166</v>
      </c>
      <c r="D1100" s="2">
        <v>-3.1747540083816528E-2</v>
      </c>
      <c r="E1100" s="2">
        <v>0.11214706218399331</v>
      </c>
      <c r="F1100" s="2">
        <v>2.8280000000000003</v>
      </c>
      <c r="G1100" s="2">
        <v>2.83</v>
      </c>
      <c r="H1100" s="2">
        <v>2.8473700000000002</v>
      </c>
      <c r="I1100" s="2">
        <v>3.0686720000000007</v>
      </c>
      <c r="J1100" s="2">
        <v>3.5969744999999964</v>
      </c>
      <c r="K1100" s="15" t="s">
        <v>52</v>
      </c>
      <c r="L1100" s="15" t="s">
        <v>50</v>
      </c>
      <c r="M1100" s="15" t="s">
        <v>54</v>
      </c>
    </row>
    <row r="1101" spans="1:13" ht="13.5" x14ac:dyDescent="0.25">
      <c r="A1101" s="4">
        <v>43609</v>
      </c>
      <c r="B1101" s="2">
        <v>2.85</v>
      </c>
      <c r="C1101" s="2">
        <v>45.163600053827658</v>
      </c>
      <c r="D1101" s="2">
        <v>-3.9165786115981316E-2</v>
      </c>
      <c r="E1101" s="2">
        <v>0.10695569898258717</v>
      </c>
      <c r="F1101" s="2">
        <v>2.8419999999999996</v>
      </c>
      <c r="G1101" s="2">
        <v>2.835</v>
      </c>
      <c r="H1101" s="2">
        <v>2.8455699999999999</v>
      </c>
      <c r="I1101" s="2">
        <v>3.0560580000000006</v>
      </c>
      <c r="J1101" s="2">
        <v>3.5909929999999961</v>
      </c>
      <c r="K1101" s="15" t="s">
        <v>47</v>
      </c>
      <c r="L1101" s="15" t="s">
        <v>54</v>
      </c>
      <c r="M1101" s="15" t="s">
        <v>51</v>
      </c>
    </row>
    <row r="1102" spans="1:13" ht="13.5" x14ac:dyDescent="0.25">
      <c r="A1102" s="4">
        <v>43612</v>
      </c>
      <c r="B1102" s="2">
        <v>2.85</v>
      </c>
      <c r="C1102" s="2">
        <v>45.163600053827665</v>
      </c>
      <c r="D1102" s="2">
        <v>-4.5101269062936655E-2</v>
      </c>
      <c r="E1102" s="2">
        <v>9.9341719196778047E-2</v>
      </c>
      <c r="F1102" s="2">
        <v>2.8519999999999994</v>
      </c>
      <c r="G1102" s="2">
        <v>2.84</v>
      </c>
      <c r="H1102" s="2">
        <v>2.8418200000000002</v>
      </c>
      <c r="I1102" s="2">
        <v>3.0428580000000007</v>
      </c>
      <c r="J1102" s="2">
        <v>3.5850114999999967</v>
      </c>
      <c r="K1102" s="15" t="s">
        <v>47</v>
      </c>
      <c r="L1102" s="15" t="s">
        <v>54</v>
      </c>
      <c r="M1102" s="15" t="s">
        <v>51</v>
      </c>
    </row>
    <row r="1103" spans="1:13" ht="13.5" x14ac:dyDescent="0.25">
      <c r="A1103" s="4">
        <v>43613</v>
      </c>
      <c r="B1103" s="2">
        <v>2.8</v>
      </c>
      <c r="C1103" s="2">
        <v>41.530455573452123</v>
      </c>
      <c r="D1103" s="2">
        <v>-3.3796006197298833E-2</v>
      </c>
      <c r="E1103" s="2">
        <v>9.0518759935563783E-2</v>
      </c>
      <c r="F1103" s="2">
        <v>2.8359999999999999</v>
      </c>
      <c r="G1103" s="2">
        <v>2.8319999999999999</v>
      </c>
      <c r="H1103" s="2">
        <v>2.8399550000000002</v>
      </c>
      <c r="I1103" s="2">
        <v>3.0286580000000005</v>
      </c>
      <c r="J1103" s="2">
        <v>3.5787799999999965</v>
      </c>
      <c r="K1103" s="15" t="s">
        <v>47</v>
      </c>
      <c r="L1103" s="15" t="s">
        <v>54</v>
      </c>
      <c r="M1103" s="15" t="s">
        <v>49</v>
      </c>
    </row>
    <row r="1104" spans="1:13" ht="13.5" x14ac:dyDescent="0.25">
      <c r="A1104" s="4">
        <v>43614</v>
      </c>
      <c r="B1104" s="2">
        <v>2.79</v>
      </c>
      <c r="C1104" s="2">
        <v>40.823136828376946</v>
      </c>
      <c r="D1104" s="2">
        <v>-2.2901045192057268E-2</v>
      </c>
      <c r="E1104" s="2">
        <v>8.0590250696767715E-2</v>
      </c>
      <c r="F1104" s="2">
        <v>2.8180000000000001</v>
      </c>
      <c r="G1104" s="2">
        <v>2.823</v>
      </c>
      <c r="H1104" s="2">
        <v>2.8336899999999998</v>
      </c>
      <c r="I1104" s="2">
        <v>3.0162079999999998</v>
      </c>
      <c r="J1104" s="2">
        <v>3.572498499999996</v>
      </c>
      <c r="K1104" s="15" t="s">
        <v>52</v>
      </c>
      <c r="L1104" s="15" t="s">
        <v>54</v>
      </c>
      <c r="M1104" s="15" t="s">
        <v>46</v>
      </c>
    </row>
    <row r="1105" spans="1:13" ht="13.5" x14ac:dyDescent="0.25">
      <c r="A1105" s="4">
        <v>43615</v>
      </c>
      <c r="B1105" s="2">
        <v>2.87</v>
      </c>
      <c r="C1105" s="2">
        <v>48.395185003069273</v>
      </c>
      <c r="D1105" s="2">
        <v>-3.1312103718525108E-2</v>
      </c>
      <c r="E1105" s="2">
        <v>7.0943768165574017E-2</v>
      </c>
      <c r="F1105" s="2">
        <v>2.8319999999999999</v>
      </c>
      <c r="G1105" s="2">
        <v>2.8300000000000005</v>
      </c>
      <c r="H1105" s="2">
        <v>2.8299650000000001</v>
      </c>
      <c r="I1105" s="2">
        <v>3.0053579999999998</v>
      </c>
      <c r="J1105" s="2">
        <v>3.5666169999999959</v>
      </c>
      <c r="K1105" s="15" t="s">
        <v>47</v>
      </c>
      <c r="L1105" s="15" t="s">
        <v>48</v>
      </c>
      <c r="M1105" s="15" t="s">
        <v>51</v>
      </c>
    </row>
    <row r="1106" spans="1:13" ht="13.5" x14ac:dyDescent="0.25">
      <c r="A1106" s="4">
        <v>43616</v>
      </c>
      <c r="B1106" s="2">
        <v>2.93</v>
      </c>
      <c r="C1106" s="2">
        <v>53.228939528754616</v>
      </c>
      <c r="D1106" s="2">
        <v>-4.5864219615689539E-2</v>
      </c>
      <c r="E1106" s="2">
        <v>6.1419183468323445E-2</v>
      </c>
      <c r="F1106" s="2">
        <v>2.8480000000000003</v>
      </c>
      <c r="G1106" s="2">
        <v>2.8449999999999998</v>
      </c>
      <c r="H1106" s="2">
        <v>2.8302149999999999</v>
      </c>
      <c r="I1106" s="2">
        <v>2.9966820000000003</v>
      </c>
      <c r="J1106" s="2">
        <v>3.5610354999999951</v>
      </c>
      <c r="K1106" s="15" t="s">
        <v>47</v>
      </c>
      <c r="L1106" s="15" t="s">
        <v>48</v>
      </c>
      <c r="M1106" s="15" t="s">
        <v>51</v>
      </c>
    </row>
    <row r="1107" spans="1:13" ht="13.5" x14ac:dyDescent="0.25">
      <c r="A1107" s="4">
        <v>43619</v>
      </c>
      <c r="B1107" s="2">
        <v>3.04</v>
      </c>
      <c r="C1107" s="2">
        <v>60.528605030828352</v>
      </c>
      <c r="D1107" s="2">
        <v>-6.3523407630667883E-2</v>
      </c>
      <c r="E1107" s="2">
        <v>5.2079597446634839E-2</v>
      </c>
      <c r="F1107" s="2">
        <v>2.8860000000000001</v>
      </c>
      <c r="G1107" s="2">
        <v>2.8689999999999998</v>
      </c>
      <c r="H1107" s="2">
        <v>2.8388899999999997</v>
      </c>
      <c r="I1107" s="2">
        <v>2.9905959999999991</v>
      </c>
      <c r="J1107" s="2">
        <v>3.556052999999995</v>
      </c>
      <c r="K1107" s="15" t="s">
        <v>47</v>
      </c>
      <c r="L1107" s="15" t="s">
        <v>48</v>
      </c>
      <c r="M1107" s="15" t="s">
        <v>51</v>
      </c>
    </row>
    <row r="1108" spans="1:13" ht="13.5" x14ac:dyDescent="0.25">
      <c r="A1108" s="4">
        <v>43623</v>
      </c>
      <c r="B1108" s="2">
        <v>3.22</v>
      </c>
      <c r="C1108" s="2">
        <v>69.042928047346962</v>
      </c>
      <c r="D1108" s="2">
        <v>-8.0395724079660447E-2</v>
      </c>
      <c r="E1108" s="2">
        <v>4.2121448500346159E-2</v>
      </c>
      <c r="F1108" s="2">
        <v>2.9699999999999998</v>
      </c>
      <c r="G1108" s="2">
        <v>2.9029999999999996</v>
      </c>
      <c r="H1108" s="2">
        <v>2.8628999999999993</v>
      </c>
      <c r="I1108" s="2">
        <v>2.9867459999999992</v>
      </c>
      <c r="J1108" s="2">
        <v>3.5519704999999946</v>
      </c>
      <c r="K1108" s="15" t="s">
        <v>47</v>
      </c>
      <c r="L1108" s="15" t="s">
        <v>48</v>
      </c>
      <c r="M1108" s="15" t="s">
        <v>51</v>
      </c>
    </row>
    <row r="1109" spans="1:13" ht="13.5" x14ac:dyDescent="0.25">
      <c r="A1109" s="4">
        <v>43626</v>
      </c>
      <c r="B1109" s="2">
        <v>3.41</v>
      </c>
      <c r="C1109" s="2">
        <v>75.139021819671456</v>
      </c>
      <c r="D1109" s="2">
        <v>-0.11064730278950208</v>
      </c>
      <c r="E1109" s="2">
        <v>3.6486515902773763E-2</v>
      </c>
      <c r="F1109" s="2">
        <v>3.0940000000000003</v>
      </c>
      <c r="G1109" s="2">
        <v>2.956</v>
      </c>
      <c r="H1109" s="2">
        <v>2.8929999999999993</v>
      </c>
      <c r="I1109" s="2">
        <v>2.9866959999999994</v>
      </c>
      <c r="J1109" s="2">
        <v>3.548788999999994</v>
      </c>
      <c r="K1109" s="15" t="s">
        <v>47</v>
      </c>
      <c r="L1109" s="15" t="s">
        <v>48</v>
      </c>
      <c r="M1109" s="15" t="s">
        <v>51</v>
      </c>
    </row>
    <row r="1110" spans="1:13" ht="13.5" x14ac:dyDescent="0.25">
      <c r="A1110" s="4">
        <v>43627</v>
      </c>
      <c r="B1110" s="2">
        <v>3.61</v>
      </c>
      <c r="C1110" s="2">
        <v>79.675960167863678</v>
      </c>
      <c r="D1110" s="2">
        <v>-0.1662501373594405</v>
      </c>
      <c r="E1110" s="2">
        <v>3.1425945538223241E-2</v>
      </c>
      <c r="F1110" s="2">
        <v>3.242</v>
      </c>
      <c r="G1110" s="2">
        <v>3.0369999999999999</v>
      </c>
      <c r="H1110" s="2">
        <v>2.9334999999999996</v>
      </c>
      <c r="I1110" s="2">
        <v>2.9906459999999995</v>
      </c>
      <c r="J1110" s="2">
        <v>3.5466074999999937</v>
      </c>
      <c r="K1110" s="15" t="s">
        <v>47</v>
      </c>
      <c r="L1110" s="15" t="s">
        <v>48</v>
      </c>
      <c r="M1110" s="15" t="s">
        <v>51</v>
      </c>
    </row>
    <row r="1111" spans="1:13" ht="13.5" x14ac:dyDescent="0.25">
      <c r="A1111" s="4">
        <v>43628</v>
      </c>
      <c r="B1111" s="2">
        <v>3.82</v>
      </c>
      <c r="C1111" s="2">
        <v>83.152545807895805</v>
      </c>
      <c r="D1111" s="2">
        <v>-0.22501304037167769</v>
      </c>
      <c r="E1111" s="2">
        <v>2.7431852180914831E-2</v>
      </c>
      <c r="F1111" s="2">
        <v>3.4199999999999995</v>
      </c>
      <c r="G1111" s="2">
        <v>3.1339999999999999</v>
      </c>
      <c r="H1111" s="2">
        <v>2.9844999999999997</v>
      </c>
      <c r="I1111" s="2">
        <v>2.9987959999999991</v>
      </c>
      <c r="J1111" s="2">
        <v>3.5454759999999936</v>
      </c>
      <c r="K1111" s="15" t="s">
        <v>47</v>
      </c>
      <c r="L1111" s="15" t="s">
        <v>48</v>
      </c>
      <c r="M1111" s="15" t="s">
        <v>51</v>
      </c>
    </row>
    <row r="1112" spans="1:13" ht="13.5" x14ac:dyDescent="0.25">
      <c r="A1112" s="4">
        <v>43629</v>
      </c>
      <c r="B1112" s="2">
        <v>4.05</v>
      </c>
      <c r="C1112" s="2">
        <v>85.98102170691098</v>
      </c>
      <c r="D1112" s="2">
        <v>-0.29657926876734297</v>
      </c>
      <c r="E1112" s="2">
        <v>2.2475282406577979E-2</v>
      </c>
      <c r="F1112" s="2">
        <v>3.6219999999999999</v>
      </c>
      <c r="G1112" s="2">
        <v>3.254</v>
      </c>
      <c r="H1112" s="2">
        <v>3.0469999999999997</v>
      </c>
      <c r="I1112" s="2">
        <v>3.0115459999999996</v>
      </c>
      <c r="J1112" s="2">
        <v>3.5456894999999933</v>
      </c>
      <c r="K1112" s="15" t="s">
        <v>47</v>
      </c>
      <c r="L1112" s="15" t="s">
        <v>48</v>
      </c>
      <c r="M1112" s="15" t="s">
        <v>51</v>
      </c>
    </row>
    <row r="1113" spans="1:13" ht="13.5" x14ac:dyDescent="0.25">
      <c r="A1113" s="4">
        <v>43630</v>
      </c>
      <c r="B1113" s="2">
        <v>4</v>
      </c>
      <c r="C1113" s="2">
        <v>82.729364624666971</v>
      </c>
      <c r="D1113" s="2">
        <v>-0.36693367256716813</v>
      </c>
      <c r="E1113" s="2">
        <v>1.6235168034452619E-2</v>
      </c>
      <c r="F1113" s="2">
        <v>3.778</v>
      </c>
      <c r="G1113" s="2">
        <v>3.3739999999999997</v>
      </c>
      <c r="H1113" s="2">
        <v>3.1029999999999998</v>
      </c>
      <c r="I1113" s="2">
        <v>3.0252459999999997</v>
      </c>
      <c r="J1113" s="2">
        <v>3.5456529999999935</v>
      </c>
      <c r="K1113" s="15" t="s">
        <v>47</v>
      </c>
      <c r="L1113" s="15" t="s">
        <v>48</v>
      </c>
      <c r="M1113" s="15" t="s">
        <v>51</v>
      </c>
    </row>
    <row r="1114" spans="1:13" ht="13.5" x14ac:dyDescent="0.25">
      <c r="A1114" s="4">
        <v>43633</v>
      </c>
      <c r="B1114" s="2">
        <v>3.94</v>
      </c>
      <c r="C1114" s="2">
        <v>78.874537616485071</v>
      </c>
      <c r="D1114" s="2">
        <v>-0.42864229466028281</v>
      </c>
      <c r="E1114" s="2">
        <v>1.0882376051233447E-2</v>
      </c>
      <c r="F1114" s="2">
        <v>3.8840000000000003</v>
      </c>
      <c r="G1114" s="2">
        <v>3.4889999999999999</v>
      </c>
      <c r="H1114" s="2">
        <v>3.1559999999999997</v>
      </c>
      <c r="I1114" s="2">
        <v>3.0396960000000002</v>
      </c>
      <c r="J1114" s="2">
        <v>3.5452189999999941</v>
      </c>
      <c r="K1114" s="15" t="s">
        <v>47</v>
      </c>
      <c r="L1114" s="15" t="s">
        <v>48</v>
      </c>
      <c r="M1114" s="15" t="s">
        <v>51</v>
      </c>
    </row>
    <row r="1115" spans="1:13" ht="13.5" x14ac:dyDescent="0.25">
      <c r="A1115" s="4">
        <v>43634</v>
      </c>
      <c r="B1115" s="2">
        <v>4.1399999999999997</v>
      </c>
      <c r="C1115" s="2">
        <v>81.901763881737594</v>
      </c>
      <c r="D1115" s="2">
        <v>-0.48771722883967161</v>
      </c>
      <c r="E1115" s="2">
        <v>6.3187475928279235E-3</v>
      </c>
      <c r="F1115" s="2">
        <v>3.9899999999999998</v>
      </c>
      <c r="G1115" s="2">
        <v>3.6160000000000005</v>
      </c>
      <c r="H1115" s="2">
        <v>3.2229999999999999</v>
      </c>
      <c r="I1115" s="2">
        <v>3.0573659999999996</v>
      </c>
      <c r="J1115" s="2">
        <v>3.5457849999999937</v>
      </c>
      <c r="K1115" s="15" t="s">
        <v>47</v>
      </c>
      <c r="L1115" s="15" t="s">
        <v>48</v>
      </c>
      <c r="M1115" s="15" t="s">
        <v>51</v>
      </c>
    </row>
    <row r="1116" spans="1:13" ht="13.5" x14ac:dyDescent="0.25">
      <c r="A1116" s="4">
        <v>43635</v>
      </c>
      <c r="B1116" s="2">
        <v>4.0999999999999996</v>
      </c>
      <c r="C1116" s="2">
        <v>79.449624306935533</v>
      </c>
      <c r="D1116" s="2">
        <v>-0.53072218036096253</v>
      </c>
      <c r="E1116" s="2">
        <v>2.7366910461586891E-3</v>
      </c>
      <c r="F1116" s="2">
        <v>4.0459999999999994</v>
      </c>
      <c r="G1116" s="2">
        <v>3.7329999999999997</v>
      </c>
      <c r="H1116" s="2">
        <v>3.2890000000000001</v>
      </c>
      <c r="I1116" s="2">
        <v>3.076185999999999</v>
      </c>
      <c r="J1116" s="2">
        <v>3.5462484999999937</v>
      </c>
      <c r="K1116" s="15" t="s">
        <v>47</v>
      </c>
      <c r="L1116" s="15" t="s">
        <v>48</v>
      </c>
      <c r="M1116" s="15" t="s">
        <v>51</v>
      </c>
    </row>
    <row r="1117" spans="1:13" ht="13.5" x14ac:dyDescent="0.25">
      <c r="A1117" s="4">
        <v>43636</v>
      </c>
      <c r="B1117" s="2">
        <v>4.07</v>
      </c>
      <c r="C1117" s="2">
        <v>77.573712341647564</v>
      </c>
      <c r="D1117" s="2">
        <v>-0.55255543661996898</v>
      </c>
      <c r="E1117" s="2">
        <v>1.6494103063377963E-3</v>
      </c>
      <c r="F1117" s="2">
        <v>4.05</v>
      </c>
      <c r="G1117" s="2">
        <v>3.8359999999999999</v>
      </c>
      <c r="H1117" s="2">
        <v>3.3524999999999991</v>
      </c>
      <c r="I1117" s="2">
        <v>3.0918699999999988</v>
      </c>
      <c r="J1117" s="2">
        <v>3.5465134999999934</v>
      </c>
      <c r="K1117" s="15" t="s">
        <v>52</v>
      </c>
      <c r="L1117" s="15" t="s">
        <v>50</v>
      </c>
      <c r="M1117" s="15" t="s">
        <v>53</v>
      </c>
    </row>
    <row r="1118" spans="1:13" ht="13.5" x14ac:dyDescent="0.25">
      <c r="A1118" s="4">
        <v>43637</v>
      </c>
      <c r="B1118" s="2">
        <v>4.07</v>
      </c>
      <c r="C1118" s="2">
        <v>77.573712341647564</v>
      </c>
      <c r="D1118" s="2">
        <v>-0.54740992016625656</v>
      </c>
      <c r="E1118" s="2">
        <v>1.4838877285518945E-3</v>
      </c>
      <c r="F1118" s="2">
        <v>4.0640000000000001</v>
      </c>
      <c r="G1118" s="2">
        <v>3.9210000000000003</v>
      </c>
      <c r="H1118" s="2">
        <v>3.411999999999999</v>
      </c>
      <c r="I1118" s="2">
        <v>3.1075539999999986</v>
      </c>
      <c r="J1118" s="2">
        <v>3.5467294999999943</v>
      </c>
      <c r="K1118" s="15" t="s">
        <v>52</v>
      </c>
      <c r="L1118" s="15" t="s">
        <v>50</v>
      </c>
      <c r="M1118" s="15" t="s">
        <v>53</v>
      </c>
    </row>
    <row r="1119" spans="1:13" ht="13.5" x14ac:dyDescent="0.25">
      <c r="A1119" s="4">
        <v>43640</v>
      </c>
      <c r="B1119" s="2">
        <v>4.1900000000000004</v>
      </c>
      <c r="C1119" s="2">
        <v>79.787656368359421</v>
      </c>
      <c r="D1119" s="2">
        <v>-0.52648497228752156</v>
      </c>
      <c r="E1119" s="2">
        <v>1.388579683233531E-3</v>
      </c>
      <c r="F1119" s="2">
        <v>4.1139999999999999</v>
      </c>
      <c r="G1119" s="2">
        <v>3.9990000000000001</v>
      </c>
      <c r="H1119" s="2">
        <v>3.4775</v>
      </c>
      <c r="I1119" s="2">
        <v>3.1275879999999989</v>
      </c>
      <c r="J1119" s="2">
        <v>3.547204499999995</v>
      </c>
      <c r="K1119" s="15" t="s">
        <v>47</v>
      </c>
      <c r="L1119" s="15" t="s">
        <v>48</v>
      </c>
      <c r="M1119" s="15" t="s">
        <v>51</v>
      </c>
    </row>
    <row r="1120" spans="1:13" ht="13.5" x14ac:dyDescent="0.25">
      <c r="A1120" s="4">
        <v>43641</v>
      </c>
      <c r="B1120" s="2">
        <v>4.3499999999999996</v>
      </c>
      <c r="C1120" s="2">
        <v>82.297098176166372</v>
      </c>
      <c r="D1120" s="2">
        <v>-0.49406246358153227</v>
      </c>
      <c r="E1120" s="2">
        <v>3.5905511777314762E-4</v>
      </c>
      <c r="F1120" s="2">
        <v>4.1560000000000006</v>
      </c>
      <c r="G1120" s="2">
        <v>4.0729999999999995</v>
      </c>
      <c r="H1120" s="2">
        <v>3.5549999999999997</v>
      </c>
      <c r="I1120" s="2">
        <v>3.1529679999999987</v>
      </c>
      <c r="J1120" s="2">
        <v>3.5480894999999948</v>
      </c>
      <c r="K1120" s="15" t="s">
        <v>47</v>
      </c>
      <c r="L1120" s="15" t="s">
        <v>48</v>
      </c>
      <c r="M1120" s="15" t="s">
        <v>51</v>
      </c>
    </row>
    <row r="1121" spans="1:13" ht="13.5" x14ac:dyDescent="0.25">
      <c r="A1121" s="4">
        <v>43642</v>
      </c>
      <c r="B1121" s="2">
        <v>4.6100000000000003</v>
      </c>
      <c r="C1121" s="2">
        <v>85.45687399799958</v>
      </c>
      <c r="D1121" s="2">
        <v>-0.45841448709015609</v>
      </c>
      <c r="E1121" s="2">
        <v>1.1788991377230426E-3</v>
      </c>
      <c r="F1121" s="2">
        <v>4.258</v>
      </c>
      <c r="G1121" s="2">
        <v>4.1519999999999992</v>
      </c>
      <c r="H1121" s="2">
        <v>3.6429999999999998</v>
      </c>
      <c r="I1121" s="2">
        <v>3.1835479999999992</v>
      </c>
      <c r="J1121" s="2">
        <v>3.550664499999995</v>
      </c>
      <c r="K1121" s="15" t="s">
        <v>47</v>
      </c>
      <c r="L1121" s="15" t="s">
        <v>48</v>
      </c>
      <c r="M1121" s="15" t="s">
        <v>51</v>
      </c>
    </row>
    <row r="1122" spans="1:13" ht="13.5" x14ac:dyDescent="0.25">
      <c r="A1122" s="4">
        <v>43643</v>
      </c>
      <c r="B1122" s="2">
        <v>4.34</v>
      </c>
      <c r="C1122" s="2">
        <v>71.237087780135667</v>
      </c>
      <c r="D1122" s="2">
        <v>-0.37887929767850625</v>
      </c>
      <c r="E1122" s="2">
        <v>1.8130817317839199E-3</v>
      </c>
      <c r="F1122" s="2">
        <v>4.3120000000000003</v>
      </c>
      <c r="G1122" s="2">
        <v>4.181</v>
      </c>
      <c r="H1122" s="2">
        <v>3.7174999999999998</v>
      </c>
      <c r="I1122" s="2">
        <v>3.2087279999999994</v>
      </c>
      <c r="J1122" s="2">
        <v>3.5518894999999957</v>
      </c>
      <c r="K1122" s="15" t="s">
        <v>47</v>
      </c>
      <c r="L1122" s="15" t="s">
        <v>48</v>
      </c>
      <c r="M1122" s="15" t="s">
        <v>51</v>
      </c>
    </row>
    <row r="1123" spans="1:13" ht="13.5" x14ac:dyDescent="0.25">
      <c r="A1123" s="4">
        <v>43644</v>
      </c>
      <c r="B1123" s="2">
        <v>4.58</v>
      </c>
      <c r="C1123" s="2">
        <v>75.189119351733865</v>
      </c>
      <c r="D1123" s="2">
        <v>-0.34102261882119045</v>
      </c>
      <c r="E1123" s="2">
        <v>4.2308399987459064E-3</v>
      </c>
      <c r="F1123" s="2">
        <v>4.4139999999999997</v>
      </c>
      <c r="G1123" s="2">
        <v>4.2389999999999999</v>
      </c>
      <c r="H1123" s="2">
        <v>3.8064999999999998</v>
      </c>
      <c r="I1123" s="2">
        <v>3.2414379999999996</v>
      </c>
      <c r="J1123" s="2">
        <v>3.554509499999996</v>
      </c>
      <c r="K1123" s="15" t="s">
        <v>47</v>
      </c>
      <c r="L1123" s="15" t="s">
        <v>48</v>
      </c>
      <c r="M1123" s="15" t="s">
        <v>51</v>
      </c>
    </row>
    <row r="1124" spans="1:13" ht="13.5" x14ac:dyDescent="0.25">
      <c r="A1124" s="4">
        <v>43647</v>
      </c>
      <c r="B1124" s="2">
        <v>4.5</v>
      </c>
      <c r="C1124" s="2">
        <v>71.654873850055935</v>
      </c>
      <c r="D1124" s="2">
        <v>-0.31739105995781003</v>
      </c>
      <c r="E1124" s="2">
        <v>7.5617470518250865E-3</v>
      </c>
      <c r="F1124" s="2">
        <v>4.4760000000000009</v>
      </c>
      <c r="G1124" s="2">
        <v>4.2949999999999999</v>
      </c>
      <c r="H1124" s="2">
        <v>3.8920000000000003</v>
      </c>
      <c r="I1124" s="2">
        <v>3.2748879999999998</v>
      </c>
      <c r="J1124" s="2">
        <v>3.556777999999996</v>
      </c>
      <c r="K1124" s="15" t="s">
        <v>47</v>
      </c>
      <c r="L1124" s="15" t="s">
        <v>48</v>
      </c>
      <c r="M1124" s="15" t="s">
        <v>51</v>
      </c>
    </row>
    <row r="1125" spans="1:13" ht="13.5" x14ac:dyDescent="0.25">
      <c r="A1125" s="4">
        <v>43648</v>
      </c>
      <c r="B1125" s="2">
        <v>4.63</v>
      </c>
      <c r="C1125" s="2">
        <v>73.809278266827448</v>
      </c>
      <c r="D1125" s="2">
        <v>-0.28050147896846322</v>
      </c>
      <c r="E1125" s="2">
        <v>1.1603636000994462E-2</v>
      </c>
      <c r="F1125" s="2">
        <v>4.532</v>
      </c>
      <c r="G1125" s="2">
        <v>4.3440000000000003</v>
      </c>
      <c r="H1125" s="2">
        <v>3.9799999999999995</v>
      </c>
      <c r="I1125" s="2">
        <v>3.3093779999999997</v>
      </c>
      <c r="J1125" s="2">
        <v>3.5596964999999958</v>
      </c>
      <c r="K1125" s="15" t="s">
        <v>47</v>
      </c>
      <c r="L1125" s="15" t="s">
        <v>54</v>
      </c>
      <c r="M1125" s="15" t="s">
        <v>51</v>
      </c>
    </row>
    <row r="1126" spans="1:13" ht="13.5" x14ac:dyDescent="0.25">
      <c r="A1126" s="4">
        <v>43649</v>
      </c>
      <c r="B1126" s="2">
        <v>4.79</v>
      </c>
      <c r="C1126" s="2">
        <v>76.20630080311048</v>
      </c>
      <c r="D1126" s="2">
        <v>-0.27199253113956212</v>
      </c>
      <c r="E1126" s="2">
        <v>1.4975332219891342E-2</v>
      </c>
      <c r="F1126" s="2">
        <v>4.5679999999999996</v>
      </c>
      <c r="G1126" s="2">
        <v>4.4130000000000003</v>
      </c>
      <c r="H1126" s="2">
        <v>4.0729999999999995</v>
      </c>
      <c r="I1126" s="2">
        <v>3.3466779999999994</v>
      </c>
      <c r="J1126" s="2">
        <v>3.5635614999999961</v>
      </c>
      <c r="K1126" s="15" t="s">
        <v>52</v>
      </c>
      <c r="L1126" s="15" t="s">
        <v>54</v>
      </c>
      <c r="M1126" s="15" t="s">
        <v>53</v>
      </c>
    </row>
    <row r="1127" spans="1:13" ht="13.5" x14ac:dyDescent="0.25">
      <c r="A1127" s="4">
        <v>43650</v>
      </c>
      <c r="B1127" s="2">
        <v>5.0199999999999996</v>
      </c>
      <c r="C1127" s="2">
        <v>79.159098470888949</v>
      </c>
      <c r="D1127" s="2">
        <v>-0.29174201610393169</v>
      </c>
      <c r="E1127" s="2">
        <v>1.5847137051712416E-2</v>
      </c>
      <c r="F1127" s="2">
        <v>4.7039999999999997</v>
      </c>
      <c r="G1127" s="2">
        <v>4.508</v>
      </c>
      <c r="H1127" s="2">
        <v>4.1719999999999997</v>
      </c>
      <c r="I1127" s="2">
        <v>3.3868239999999998</v>
      </c>
      <c r="J1127" s="2">
        <v>3.5685764999999958</v>
      </c>
      <c r="K1127" s="15" t="s">
        <v>47</v>
      </c>
      <c r="L1127" s="15" t="s">
        <v>48</v>
      </c>
      <c r="M1127" s="15" t="s">
        <v>51</v>
      </c>
    </row>
    <row r="1128" spans="1:13" ht="13.5" x14ac:dyDescent="0.25">
      <c r="A1128" s="4">
        <v>43651</v>
      </c>
      <c r="B1128" s="2">
        <v>5.17</v>
      </c>
      <c r="C1128" s="2">
        <v>80.829968451110929</v>
      </c>
      <c r="D1128" s="2">
        <v>-0.32582788590674028</v>
      </c>
      <c r="E1128" s="2">
        <v>1.3987617029677364E-2</v>
      </c>
      <c r="F1128" s="2">
        <v>4.8220000000000001</v>
      </c>
      <c r="G1128" s="2">
        <v>4.6180000000000003</v>
      </c>
      <c r="H1128" s="2">
        <v>4.2694999999999999</v>
      </c>
      <c r="I1128" s="2">
        <v>3.431724</v>
      </c>
      <c r="J1128" s="2">
        <v>3.5743414999999961</v>
      </c>
      <c r="K1128" s="15" t="s">
        <v>47</v>
      </c>
      <c r="L1128" s="15" t="s">
        <v>48</v>
      </c>
      <c r="M1128" s="15" t="s">
        <v>51</v>
      </c>
    </row>
    <row r="1129" spans="1:13" ht="13.5" x14ac:dyDescent="0.25">
      <c r="A1129" s="4">
        <v>43654</v>
      </c>
      <c r="B1129" s="2">
        <v>5.48</v>
      </c>
      <c r="C1129" s="2">
        <v>83.732642577964157</v>
      </c>
      <c r="D1129" s="2">
        <v>-0.36585723819205551</v>
      </c>
      <c r="E1129" s="2">
        <v>1.2099987625686058E-2</v>
      </c>
      <c r="F1129" s="2">
        <v>5.0179999999999998</v>
      </c>
      <c r="G1129" s="2">
        <v>4.7469999999999999</v>
      </c>
      <c r="H1129" s="2">
        <v>4.3730000000000002</v>
      </c>
      <c r="I1129" s="2">
        <v>3.4818479999999998</v>
      </c>
      <c r="J1129" s="2">
        <v>3.5817539999999957</v>
      </c>
      <c r="K1129" s="15" t="s">
        <v>47</v>
      </c>
      <c r="L1129" s="15" t="s">
        <v>48</v>
      </c>
      <c r="M1129" s="15" t="s">
        <v>51</v>
      </c>
    </row>
    <row r="1130" spans="1:13" ht="13.5" x14ac:dyDescent="0.25">
      <c r="A1130" s="4">
        <v>43655</v>
      </c>
      <c r="B1130" s="2">
        <v>5.7</v>
      </c>
      <c r="C1130" s="2">
        <v>85.419900975078122</v>
      </c>
      <c r="D1130" s="2">
        <v>-0.39943171946183798</v>
      </c>
      <c r="E1130" s="2">
        <v>9.4114132840949771E-3</v>
      </c>
      <c r="F1130" s="2">
        <v>5.2320000000000002</v>
      </c>
      <c r="G1130" s="2">
        <v>4.8820000000000006</v>
      </c>
      <c r="H1130" s="2">
        <v>4.4775</v>
      </c>
      <c r="I1130" s="2">
        <v>3.5373479999999997</v>
      </c>
      <c r="J1130" s="2">
        <v>3.5901689999999955</v>
      </c>
      <c r="K1130" s="15" t="s">
        <v>47</v>
      </c>
      <c r="L1130" s="15" t="s">
        <v>48</v>
      </c>
      <c r="M1130" s="15" t="s">
        <v>51</v>
      </c>
    </row>
    <row r="1131" spans="1:13" ht="13.5" x14ac:dyDescent="0.25">
      <c r="A1131" s="4">
        <v>43656</v>
      </c>
      <c r="B1131" s="2">
        <v>5.7</v>
      </c>
      <c r="C1131" s="2">
        <v>85.419900975078122</v>
      </c>
      <c r="D1131" s="2">
        <v>-0.39656919943717384</v>
      </c>
      <c r="E1131" s="2">
        <v>6.79615162337599E-3</v>
      </c>
      <c r="F1131" s="2">
        <v>5.4139999999999997</v>
      </c>
      <c r="G1131" s="2">
        <v>4.9910000000000014</v>
      </c>
      <c r="H1131" s="2">
        <v>4.5715000000000003</v>
      </c>
      <c r="I1131" s="2">
        <v>3.5936279999999994</v>
      </c>
      <c r="J1131" s="2">
        <v>3.5984374999999962</v>
      </c>
      <c r="K1131" s="15" t="s">
        <v>47</v>
      </c>
      <c r="L1131" s="15" t="s">
        <v>48</v>
      </c>
      <c r="M1131" s="15" t="s">
        <v>51</v>
      </c>
    </row>
    <row r="1132" spans="1:13" ht="13.5" x14ac:dyDescent="0.25">
      <c r="A1132" s="4">
        <v>43657</v>
      </c>
      <c r="B1132" s="2">
        <v>5.7</v>
      </c>
      <c r="C1132" s="2">
        <v>85.419900975078122</v>
      </c>
      <c r="D1132" s="2">
        <v>-0.44376729116215508</v>
      </c>
      <c r="E1132" s="2">
        <v>4.861267977045447E-3</v>
      </c>
      <c r="F1132" s="2">
        <v>5.55</v>
      </c>
      <c r="G1132" s="2">
        <v>5.1270000000000007</v>
      </c>
      <c r="H1132" s="2">
        <v>4.6540000000000008</v>
      </c>
      <c r="I1132" s="2">
        <v>3.6491279999999984</v>
      </c>
      <c r="J1132" s="2">
        <v>3.6067059999999964</v>
      </c>
      <c r="K1132" s="15" t="s">
        <v>47</v>
      </c>
      <c r="L1132" s="15" t="s">
        <v>48</v>
      </c>
      <c r="M1132" s="15" t="s">
        <v>51</v>
      </c>
    </row>
    <row r="1133" spans="1:13" ht="13.5" x14ac:dyDescent="0.25">
      <c r="A1133" s="4">
        <v>43658</v>
      </c>
      <c r="B1133" s="2">
        <v>5.65</v>
      </c>
      <c r="C1133" s="2">
        <v>82.97690257813953</v>
      </c>
      <c r="D1133" s="2">
        <v>-0.45056047081948059</v>
      </c>
      <c r="E1133" s="2">
        <v>3.6597062904765386E-3</v>
      </c>
      <c r="F1133" s="2">
        <v>5.645999999999999</v>
      </c>
      <c r="G1133" s="2">
        <v>5.234</v>
      </c>
      <c r="H1133" s="2">
        <v>4.7365000000000013</v>
      </c>
      <c r="I1133" s="2">
        <v>3.7053819999999984</v>
      </c>
      <c r="J1133" s="2">
        <v>3.614919499999997</v>
      </c>
      <c r="K1133" s="15" t="s">
        <v>47</v>
      </c>
      <c r="L1133" s="15" t="s">
        <v>48</v>
      </c>
      <c r="M1133" s="15" t="s">
        <v>51</v>
      </c>
    </row>
    <row r="1134" spans="1:13" ht="13.5" x14ac:dyDescent="0.25">
      <c r="A1134" s="4">
        <v>43661</v>
      </c>
      <c r="B1134" s="2">
        <v>5.5</v>
      </c>
      <c r="C1134" s="2">
        <v>75.958379276953735</v>
      </c>
      <c r="D1134" s="2">
        <v>-0.4641384837040583</v>
      </c>
      <c r="E1134" s="2">
        <v>3.9752722425060406E-3</v>
      </c>
      <c r="F1134" s="2">
        <v>5.65</v>
      </c>
      <c r="G1134" s="2">
        <v>5.3340000000000005</v>
      </c>
      <c r="H1134" s="2">
        <v>4.8145000000000007</v>
      </c>
      <c r="I1134" s="2">
        <v>3.7570759999999983</v>
      </c>
      <c r="J1134" s="2">
        <v>3.622382999999997</v>
      </c>
      <c r="K1134" s="15" t="s">
        <v>52</v>
      </c>
      <c r="L1134" s="15" t="s">
        <v>54</v>
      </c>
      <c r="M1134" s="15" t="s">
        <v>53</v>
      </c>
    </row>
    <row r="1135" spans="1:13" ht="13.5" x14ac:dyDescent="0.25">
      <c r="A1135" s="4">
        <v>43662</v>
      </c>
      <c r="B1135" s="2">
        <v>5.3</v>
      </c>
      <c r="C1135" s="2">
        <v>67.732048680543841</v>
      </c>
      <c r="D1135" s="2">
        <v>-0.44606839711842383</v>
      </c>
      <c r="E1135" s="2">
        <v>5.8315260839380632E-3</v>
      </c>
      <c r="F1135" s="2">
        <v>5.57</v>
      </c>
      <c r="G1135" s="2">
        <v>5.4009999999999998</v>
      </c>
      <c r="H1135" s="2">
        <v>4.8725000000000005</v>
      </c>
      <c r="I1135" s="2">
        <v>3.8041859999999987</v>
      </c>
      <c r="J1135" s="2">
        <v>3.6287489999999969</v>
      </c>
      <c r="K1135" s="15" t="s">
        <v>52</v>
      </c>
      <c r="L1135" s="15" t="s">
        <v>50</v>
      </c>
      <c r="M1135" s="15" t="s">
        <v>46</v>
      </c>
    </row>
    <row r="1136" spans="1:13" ht="13.5" x14ac:dyDescent="0.25">
      <c r="A1136" s="4">
        <v>43663</v>
      </c>
      <c r="B1136" s="2">
        <v>5.04</v>
      </c>
      <c r="C1136" s="2">
        <v>58.814545906587767</v>
      </c>
      <c r="D1136" s="2">
        <v>-0.39058820509699022</v>
      </c>
      <c r="E1136" s="2">
        <v>7.6197772020626239E-3</v>
      </c>
      <c r="F1136" s="2">
        <v>5.4380000000000006</v>
      </c>
      <c r="G1136" s="2">
        <v>5.4260000000000002</v>
      </c>
      <c r="H1136" s="2">
        <v>4.9195000000000011</v>
      </c>
      <c r="I1136" s="2">
        <v>3.8464859999999983</v>
      </c>
      <c r="J1136" s="2">
        <v>3.6337174999999973</v>
      </c>
      <c r="K1136" s="15" t="s">
        <v>52</v>
      </c>
      <c r="L1136" s="15" t="s">
        <v>50</v>
      </c>
      <c r="M1136" s="15" t="s">
        <v>46</v>
      </c>
    </row>
    <row r="1137" spans="1:13" ht="13.5" x14ac:dyDescent="0.25">
      <c r="A1137" s="4">
        <v>43664</v>
      </c>
      <c r="B1137" s="2">
        <v>4.75</v>
      </c>
      <c r="C1137" s="2">
        <v>50.783357966647841</v>
      </c>
      <c r="D1137" s="2">
        <v>-0.2886525765320842</v>
      </c>
      <c r="E1137" s="2">
        <v>8.9124150966464963E-3</v>
      </c>
      <c r="F1137" s="2">
        <v>5.2479999999999993</v>
      </c>
      <c r="G1137" s="2">
        <v>5.3989999999999991</v>
      </c>
      <c r="H1137" s="2">
        <v>4.9535000000000009</v>
      </c>
      <c r="I1137" s="2">
        <v>3.8841559999999982</v>
      </c>
      <c r="J1137" s="2">
        <v>3.6373824999999971</v>
      </c>
      <c r="K1137" s="15" t="s">
        <v>52</v>
      </c>
      <c r="L1137" s="15" t="s">
        <v>50</v>
      </c>
      <c r="M1137" s="15" t="s">
        <v>46</v>
      </c>
    </row>
    <row r="1138" spans="1:13" ht="13.5" x14ac:dyDescent="0.25">
      <c r="A1138" s="4">
        <v>43665</v>
      </c>
      <c r="B1138" s="2">
        <v>4.4800000000000004</v>
      </c>
      <c r="C1138" s="2">
        <v>44.667750873680845</v>
      </c>
      <c r="D1138" s="2">
        <v>-0.15934514587260384</v>
      </c>
      <c r="E1138" s="2">
        <v>9.5670205738040692E-3</v>
      </c>
      <c r="F1138" s="2">
        <v>5.0140000000000002</v>
      </c>
      <c r="G1138" s="2">
        <v>5.33</v>
      </c>
      <c r="H1138" s="2">
        <v>4.974000000000002</v>
      </c>
      <c r="I1138" s="2">
        <v>3.918959999999998</v>
      </c>
      <c r="J1138" s="2">
        <v>3.639892499999998</v>
      </c>
      <c r="K1138" s="15" t="s">
        <v>52</v>
      </c>
      <c r="L1138" s="15" t="s">
        <v>50</v>
      </c>
      <c r="M1138" s="15" t="s">
        <v>46</v>
      </c>
    </row>
    <row r="1139" spans="1:13" ht="13.5" x14ac:dyDescent="0.25">
      <c r="A1139" s="4">
        <v>43668</v>
      </c>
      <c r="B1139" s="2">
        <v>4.21</v>
      </c>
      <c r="C1139" s="2">
        <v>39.539868388663919</v>
      </c>
      <c r="D1139" s="2">
        <v>1.9335549326391366E-2</v>
      </c>
      <c r="E1139" s="2">
        <v>9.355342606310546E-3</v>
      </c>
      <c r="F1139" s="2">
        <v>4.7560000000000002</v>
      </c>
      <c r="G1139" s="2">
        <v>5.2029999999999994</v>
      </c>
      <c r="H1139" s="2">
        <v>4.9750000000000005</v>
      </c>
      <c r="I1139" s="2">
        <v>3.9469999999999983</v>
      </c>
      <c r="J1139" s="2">
        <v>3.6407109999999983</v>
      </c>
      <c r="K1139" s="15" t="s">
        <v>52</v>
      </c>
      <c r="L1139" s="15" t="s">
        <v>50</v>
      </c>
      <c r="M1139" s="15" t="s">
        <v>46</v>
      </c>
    </row>
    <row r="1140" spans="1:13" ht="13.5" x14ac:dyDescent="0.25">
      <c r="A1140" s="4">
        <v>43669</v>
      </c>
      <c r="B1140" s="2">
        <v>4.1500000000000004</v>
      </c>
      <c r="C1140" s="2">
        <v>38.48261111820306</v>
      </c>
      <c r="D1140" s="2">
        <v>0.21187073161248282</v>
      </c>
      <c r="E1140" s="2">
        <v>8.5904687490551794E-3</v>
      </c>
      <c r="F1140" s="2">
        <v>4.5260000000000007</v>
      </c>
      <c r="G1140" s="2">
        <v>5.048</v>
      </c>
      <c r="H1140" s="2">
        <v>4.9650000000000016</v>
      </c>
      <c r="I1140" s="2">
        <v>3.9739999999999984</v>
      </c>
      <c r="J1140" s="2">
        <v>3.6414734999999983</v>
      </c>
      <c r="K1140" s="15" t="s">
        <v>52</v>
      </c>
      <c r="L1140" s="15" t="s">
        <v>50</v>
      </c>
      <c r="M1140" s="15" t="s">
        <v>46</v>
      </c>
    </row>
    <row r="1141" spans="1:13" ht="13.5" x14ac:dyDescent="0.25">
      <c r="A1141" s="4">
        <v>43670</v>
      </c>
      <c r="B1141" s="2">
        <v>4.28</v>
      </c>
      <c r="C1141" s="2">
        <v>42.095343062356591</v>
      </c>
      <c r="D1141" s="2">
        <v>0.36833709116298241</v>
      </c>
      <c r="E1141" s="2">
        <v>7.4879829494256178E-3</v>
      </c>
      <c r="F1141" s="2">
        <v>4.3740000000000006</v>
      </c>
      <c r="G1141" s="2">
        <v>4.9060000000000006</v>
      </c>
      <c r="H1141" s="2">
        <v>4.948500000000001</v>
      </c>
      <c r="I1141" s="2">
        <v>4.0035999999999987</v>
      </c>
      <c r="J1141" s="2">
        <v>3.642885999999999</v>
      </c>
      <c r="K1141" s="15" t="s">
        <v>52</v>
      </c>
      <c r="L1141" s="15" t="s">
        <v>50</v>
      </c>
      <c r="M1141" s="15" t="s">
        <v>46</v>
      </c>
    </row>
    <row r="1142" spans="1:13" ht="13.5" x14ac:dyDescent="0.25">
      <c r="A1142" s="4">
        <v>43672</v>
      </c>
      <c r="B1142" s="2">
        <v>4.29</v>
      </c>
      <c r="C1142" s="2">
        <v>42.375682996959668</v>
      </c>
      <c r="D1142" s="2">
        <v>0.50216871655254192</v>
      </c>
      <c r="E1142" s="2">
        <v>6.5451003550135393E-3</v>
      </c>
      <c r="F1142" s="2">
        <v>4.282</v>
      </c>
      <c r="G1142" s="2">
        <v>4.7649999999999997</v>
      </c>
      <c r="H1142" s="2">
        <v>4.9460000000000015</v>
      </c>
      <c r="I1142" s="2">
        <v>4.0333999999999985</v>
      </c>
      <c r="J1142" s="2">
        <v>3.6443484999999991</v>
      </c>
      <c r="K1142" s="15" t="s">
        <v>52</v>
      </c>
      <c r="L1142" s="15" t="s">
        <v>50</v>
      </c>
      <c r="M1142" s="15" t="s">
        <v>46</v>
      </c>
    </row>
    <row r="1143" spans="1:13" ht="13.5" x14ac:dyDescent="0.25">
      <c r="A1143" s="4">
        <v>43675</v>
      </c>
      <c r="B1143" s="2">
        <v>4.2</v>
      </c>
      <c r="C1143" s="2">
        <v>40.476354607992697</v>
      </c>
      <c r="D1143" s="2">
        <v>0.61634256873464643</v>
      </c>
      <c r="E1143" s="2">
        <v>6.2153962922281781E-3</v>
      </c>
      <c r="F1143" s="2">
        <v>4.226</v>
      </c>
      <c r="G1143" s="2">
        <v>4.62</v>
      </c>
      <c r="H1143" s="2">
        <v>4.9270000000000014</v>
      </c>
      <c r="I1143" s="2">
        <v>4.0597999999999983</v>
      </c>
      <c r="J1143" s="2">
        <v>3.6454094999999995</v>
      </c>
      <c r="K1143" s="15" t="s">
        <v>52</v>
      </c>
      <c r="L1143" s="15" t="s">
        <v>54</v>
      </c>
      <c r="M1143" s="15" t="s">
        <v>46</v>
      </c>
    </row>
    <row r="1144" spans="1:13" ht="13.5" x14ac:dyDescent="0.25">
      <c r="A1144" s="4">
        <v>43676</v>
      </c>
      <c r="B1144" s="2">
        <v>4.2</v>
      </c>
      <c r="C1144" s="2">
        <v>40.476354607992683</v>
      </c>
      <c r="D1144" s="2">
        <v>0.69221846353561478</v>
      </c>
      <c r="E1144" s="2">
        <v>5.7945056615777606E-3</v>
      </c>
      <c r="F1144" s="2">
        <v>4.2239999999999993</v>
      </c>
      <c r="G1144" s="2">
        <v>4.49</v>
      </c>
      <c r="H1144" s="2">
        <v>4.9120000000000008</v>
      </c>
      <c r="I1144" s="2">
        <v>4.0861999999999981</v>
      </c>
      <c r="J1144" s="2">
        <v>3.6464219999999998</v>
      </c>
      <c r="K1144" s="15" t="s">
        <v>52</v>
      </c>
      <c r="L1144" s="15" t="s">
        <v>54</v>
      </c>
      <c r="M1144" s="15" t="s">
        <v>46</v>
      </c>
    </row>
    <row r="1145" spans="1:13" ht="13.5" x14ac:dyDescent="0.25">
      <c r="A1145" s="4">
        <v>43677</v>
      </c>
      <c r="B1145" s="2">
        <v>4.29</v>
      </c>
      <c r="C1145" s="2">
        <v>43.417618155057831</v>
      </c>
      <c r="D1145" s="2">
        <v>0.72115577754166615</v>
      </c>
      <c r="E1145" s="2">
        <v>3.581728245013919E-3</v>
      </c>
      <c r="F1145" s="2">
        <v>4.2519999999999998</v>
      </c>
      <c r="G1145" s="2">
        <v>4.3890000000000011</v>
      </c>
      <c r="H1145" s="2">
        <v>4.8950000000000014</v>
      </c>
      <c r="I1145" s="2">
        <v>4.1159999999999988</v>
      </c>
      <c r="J1145" s="2">
        <v>3.6478845</v>
      </c>
      <c r="K1145" s="15" t="s">
        <v>47</v>
      </c>
      <c r="L1145" s="15" t="s">
        <v>48</v>
      </c>
      <c r="M1145" s="15" t="s">
        <v>51</v>
      </c>
    </row>
    <row r="1146" spans="1:13" ht="13.5" x14ac:dyDescent="0.25">
      <c r="A1146" s="4">
        <v>43678</v>
      </c>
      <c r="B1146" s="2">
        <v>4.26</v>
      </c>
      <c r="C1146" s="2">
        <v>42.660893651502633</v>
      </c>
      <c r="D1146" s="2">
        <v>0.70934135657727193</v>
      </c>
      <c r="E1146" s="2">
        <v>2.5758870933156549E-3</v>
      </c>
      <c r="F1146" s="2">
        <v>4.2480000000000002</v>
      </c>
      <c r="G1146" s="2">
        <v>4.3109999999999999</v>
      </c>
      <c r="H1146" s="2">
        <v>4.8685000000000009</v>
      </c>
      <c r="I1146" s="2">
        <v>4.1455999999999982</v>
      </c>
      <c r="J1146" s="2">
        <v>3.6491970000000009</v>
      </c>
      <c r="K1146" s="15" t="s">
        <v>52</v>
      </c>
      <c r="L1146" s="15" t="s">
        <v>54</v>
      </c>
      <c r="M1146" s="15" t="s">
        <v>46</v>
      </c>
    </row>
    <row r="1147" spans="1:13" ht="13.5" x14ac:dyDescent="0.25">
      <c r="A1147" s="4">
        <v>43679</v>
      </c>
      <c r="B1147" s="2">
        <v>4.25</v>
      </c>
      <c r="C1147" s="2">
        <v>42.395643001151164</v>
      </c>
      <c r="D1147" s="2">
        <v>0.65701562668690805</v>
      </c>
      <c r="E1147" s="2">
        <v>3.114127838446442E-3</v>
      </c>
      <c r="F1147" s="2">
        <v>4.24</v>
      </c>
      <c r="G1147" s="2">
        <v>4.2610000000000001</v>
      </c>
      <c r="H1147" s="2">
        <v>4.830000000000001</v>
      </c>
      <c r="I1147" s="2">
        <v>4.1745999999999981</v>
      </c>
      <c r="J1147" s="2">
        <v>3.6505080000000008</v>
      </c>
      <c r="K1147" s="15" t="s">
        <v>52</v>
      </c>
      <c r="L1147" s="15" t="s">
        <v>54</v>
      </c>
      <c r="M1147" s="15" t="s">
        <v>46</v>
      </c>
    </row>
    <row r="1148" spans="1:13" ht="13.5" x14ac:dyDescent="0.25">
      <c r="A1148" s="4">
        <v>43682</v>
      </c>
      <c r="B1148" s="2">
        <v>4.47</v>
      </c>
      <c r="C1148" s="2">
        <v>49.791835674784728</v>
      </c>
      <c r="D1148" s="2">
        <v>0.55639557475927948</v>
      </c>
      <c r="E1148" s="2">
        <v>4.6418360631249357E-3</v>
      </c>
      <c r="F1148" s="2">
        <v>4.2939999999999996</v>
      </c>
      <c r="G1148" s="2">
        <v>4.26</v>
      </c>
      <c r="H1148" s="2">
        <v>4.7950000000000008</v>
      </c>
      <c r="I1148" s="2">
        <v>4.2063999999999986</v>
      </c>
      <c r="J1148" s="2">
        <v>3.6529680000000013</v>
      </c>
      <c r="K1148" s="15" t="s">
        <v>47</v>
      </c>
      <c r="L1148" s="15" t="s">
        <v>54</v>
      </c>
      <c r="M1148" s="15" t="s">
        <v>51</v>
      </c>
    </row>
    <row r="1149" spans="1:13" ht="13.5" x14ac:dyDescent="0.25">
      <c r="A1149" s="4">
        <v>43683</v>
      </c>
      <c r="B1149" s="2">
        <v>4.74</v>
      </c>
      <c r="C1149" s="2">
        <v>57.075987112855827</v>
      </c>
      <c r="D1149" s="2">
        <v>0.40979700900675819</v>
      </c>
      <c r="E1149" s="2">
        <v>6.892790855655021E-3</v>
      </c>
      <c r="F1149" s="2">
        <v>4.4019999999999992</v>
      </c>
      <c r="G1149" s="2">
        <v>4.3129999999999997</v>
      </c>
      <c r="H1149" s="2">
        <v>4.7580000000000009</v>
      </c>
      <c r="I1149" s="2">
        <v>4.2435999999999989</v>
      </c>
      <c r="J1149" s="2">
        <v>3.6569245000000019</v>
      </c>
      <c r="K1149" s="15" t="s">
        <v>47</v>
      </c>
      <c r="L1149" s="15" t="s">
        <v>48</v>
      </c>
      <c r="M1149" s="15" t="s">
        <v>51</v>
      </c>
    </row>
    <row r="1150" spans="1:13" ht="13.5" x14ac:dyDescent="0.25">
      <c r="A1150" s="4">
        <v>43684</v>
      </c>
      <c r="B1150" s="2">
        <v>4.97</v>
      </c>
      <c r="C1150" s="2">
        <v>62.117818921264998</v>
      </c>
      <c r="D1150" s="2">
        <v>0.25796283915499085</v>
      </c>
      <c r="E1150" s="2">
        <v>8.8821571697243976E-3</v>
      </c>
      <c r="F1150" s="2">
        <v>4.5379999999999994</v>
      </c>
      <c r="G1150" s="2">
        <v>4.3949999999999996</v>
      </c>
      <c r="H1150" s="2">
        <v>4.7215000000000007</v>
      </c>
      <c r="I1150" s="2">
        <v>4.286999999999999</v>
      </c>
      <c r="J1150" s="2">
        <v>3.662323000000002</v>
      </c>
      <c r="K1150" s="15" t="s">
        <v>47</v>
      </c>
      <c r="L1150" s="15" t="s">
        <v>48</v>
      </c>
      <c r="M1150" s="15" t="s">
        <v>51</v>
      </c>
    </row>
    <row r="1151" spans="1:13" ht="13.5" x14ac:dyDescent="0.25">
      <c r="A1151" s="4">
        <v>43685</v>
      </c>
      <c r="B1151" s="2">
        <v>4.78</v>
      </c>
      <c r="C1151" s="2">
        <v>56.24088715628875</v>
      </c>
      <c r="D1151" s="2">
        <v>0.16079404124656982</v>
      </c>
      <c r="E1151" s="2">
        <v>1.0605826813776704E-2</v>
      </c>
      <c r="F1151" s="2">
        <v>4.6420000000000003</v>
      </c>
      <c r="G1151" s="2">
        <v>4.4450000000000003</v>
      </c>
      <c r="H1151" s="2">
        <v>4.6755000000000004</v>
      </c>
      <c r="I1151" s="2">
        <v>4.3255999999999997</v>
      </c>
      <c r="J1151" s="2">
        <v>3.6669665000000013</v>
      </c>
      <c r="K1151" s="15" t="s">
        <v>47</v>
      </c>
      <c r="L1151" s="15" t="s">
        <v>48</v>
      </c>
      <c r="M1151" s="15" t="s">
        <v>51</v>
      </c>
    </row>
    <row r="1152" spans="1:13" ht="13.5" x14ac:dyDescent="0.25">
      <c r="A1152" s="4">
        <v>43686</v>
      </c>
      <c r="B1152" s="2">
        <v>4.6399999999999997</v>
      </c>
      <c r="C1152" s="2">
        <v>52.313469468378592</v>
      </c>
      <c r="D1152" s="2">
        <v>8.9043056660237596E-2</v>
      </c>
      <c r="E1152" s="2">
        <v>1.1991452439864997E-2</v>
      </c>
      <c r="F1152" s="2">
        <v>4.7200000000000006</v>
      </c>
      <c r="G1152" s="2">
        <v>4.4800000000000004</v>
      </c>
      <c r="H1152" s="2">
        <v>4.6225000000000005</v>
      </c>
      <c r="I1152" s="2">
        <v>4.3613999999999997</v>
      </c>
      <c r="J1152" s="2">
        <v>3.6710075000000018</v>
      </c>
      <c r="K1152" s="15" t="s">
        <v>47</v>
      </c>
      <c r="L1152" s="15" t="s">
        <v>48</v>
      </c>
      <c r="M1152" s="15" t="s">
        <v>51</v>
      </c>
    </row>
    <row r="1153" spans="1:13" ht="13.5" x14ac:dyDescent="0.25">
      <c r="A1153" s="4">
        <v>43691</v>
      </c>
      <c r="B1153" s="2">
        <v>4.7</v>
      </c>
      <c r="C1153" s="2">
        <v>53.802425925817587</v>
      </c>
      <c r="D1153" s="2">
        <v>9.5339598286647842E-3</v>
      </c>
      <c r="E1153" s="2">
        <v>1.1595145423719717E-2</v>
      </c>
      <c r="F1153" s="2">
        <v>4.766</v>
      </c>
      <c r="G1153" s="2">
        <v>4.53</v>
      </c>
      <c r="H1153" s="2">
        <v>4.5750000000000002</v>
      </c>
      <c r="I1153" s="2">
        <v>4.3993999999999991</v>
      </c>
      <c r="J1153" s="2">
        <v>3.675495000000002</v>
      </c>
      <c r="K1153" s="15" t="s">
        <v>47</v>
      </c>
      <c r="L1153" s="15" t="s">
        <v>48</v>
      </c>
      <c r="M1153" s="15" t="s">
        <v>51</v>
      </c>
    </row>
    <row r="1154" spans="1:13" ht="13.5" x14ac:dyDescent="0.25">
      <c r="A1154" s="4">
        <v>43692</v>
      </c>
      <c r="B1154" s="2">
        <v>4.68</v>
      </c>
      <c r="C1154" s="2">
        <v>53.206062745203504</v>
      </c>
      <c r="D1154" s="2">
        <v>-5.7084665436284432E-2</v>
      </c>
      <c r="E1154" s="2">
        <v>1.0327017186681844E-2</v>
      </c>
      <c r="F1154" s="2">
        <v>4.7539999999999996</v>
      </c>
      <c r="G1154" s="2">
        <v>4.5780000000000003</v>
      </c>
      <c r="H1154" s="2">
        <v>4.5340000000000007</v>
      </c>
      <c r="I1154" s="2">
        <v>4.4371999999999989</v>
      </c>
      <c r="J1154" s="2">
        <v>3.6799800000000022</v>
      </c>
      <c r="K1154" s="15" t="s">
        <v>47</v>
      </c>
      <c r="L1154" s="15" t="s">
        <v>48</v>
      </c>
      <c r="M1154" s="15" t="s">
        <v>49</v>
      </c>
    </row>
    <row r="1155" spans="1:13" ht="13.5" x14ac:dyDescent="0.25">
      <c r="A1155" s="4">
        <v>43693</v>
      </c>
      <c r="B1155" s="2">
        <v>4.6100000000000003</v>
      </c>
      <c r="C1155" s="2">
        <v>51.072295378258282</v>
      </c>
      <c r="D1155" s="2">
        <v>-9.5066954000717629E-2</v>
      </c>
      <c r="E1155" s="2">
        <v>9.022624782167565E-3</v>
      </c>
      <c r="F1155" s="2">
        <v>4.6820000000000004</v>
      </c>
      <c r="G1155" s="2">
        <v>4.6100000000000003</v>
      </c>
      <c r="H1155" s="2">
        <v>4.4995000000000012</v>
      </c>
      <c r="I1155" s="2">
        <v>4.4719999999999995</v>
      </c>
      <c r="J1155" s="2">
        <v>3.6841150000000029</v>
      </c>
      <c r="K1155" s="15" t="s">
        <v>47</v>
      </c>
      <c r="L1155" s="15" t="s">
        <v>54</v>
      </c>
      <c r="M1155" s="15" t="s">
        <v>49</v>
      </c>
    </row>
    <row r="1156" spans="1:13" ht="13.5" x14ac:dyDescent="0.25">
      <c r="A1156" s="4">
        <v>43696</v>
      </c>
      <c r="B1156" s="2">
        <v>4.5199999999999996</v>
      </c>
      <c r="C1156" s="2">
        <v>48.385524967487555</v>
      </c>
      <c r="D1156" s="2">
        <v>-0.12533721479620485</v>
      </c>
      <c r="E1156" s="2">
        <v>7.2874762624752613E-3</v>
      </c>
      <c r="F1156" s="2">
        <v>4.63</v>
      </c>
      <c r="G1156" s="2">
        <v>4.6360000000000001</v>
      </c>
      <c r="H1156" s="2">
        <v>4.4734999999999996</v>
      </c>
      <c r="I1156" s="2">
        <v>4.5037999999999991</v>
      </c>
      <c r="J1156" s="2">
        <v>3.6879460000000028</v>
      </c>
      <c r="K1156" s="15" t="s">
        <v>47</v>
      </c>
      <c r="L1156" s="15" t="s">
        <v>54</v>
      </c>
      <c r="M1156" s="15" t="s">
        <v>49</v>
      </c>
    </row>
    <row r="1157" spans="1:13" ht="13.5" x14ac:dyDescent="0.25">
      <c r="A1157" s="4">
        <v>43697</v>
      </c>
      <c r="B1157" s="2">
        <v>4.4000000000000004</v>
      </c>
      <c r="C1157" s="2">
        <v>44.987253422830939</v>
      </c>
      <c r="D1157" s="2">
        <v>-0.14323742237333903</v>
      </c>
      <c r="E1157" s="2">
        <v>4.764095282421707E-3</v>
      </c>
      <c r="F1157" s="2">
        <v>4.581999999999999</v>
      </c>
      <c r="G1157" s="2">
        <v>4.6509999999999998</v>
      </c>
      <c r="H1157" s="2">
        <v>4.4560000000000004</v>
      </c>
      <c r="I1157" s="2">
        <v>4.5309999999999997</v>
      </c>
      <c r="J1157" s="2">
        <v>3.691226000000003</v>
      </c>
      <c r="K1157" s="15" t="s">
        <v>47</v>
      </c>
      <c r="L1157" s="15" t="s">
        <v>54</v>
      </c>
      <c r="M1157" s="15" t="s">
        <v>49</v>
      </c>
    </row>
    <row r="1158" spans="1:13" ht="13.5" x14ac:dyDescent="0.25">
      <c r="A1158" s="4">
        <v>43698</v>
      </c>
      <c r="B1158" s="2">
        <v>4.51</v>
      </c>
      <c r="C1158" s="2">
        <v>48.554139048524107</v>
      </c>
      <c r="D1158" s="2">
        <v>-0.13164086224290816</v>
      </c>
      <c r="E1158" s="2">
        <v>2.1529872155521155E-3</v>
      </c>
      <c r="F1158" s="2">
        <v>4.5439999999999996</v>
      </c>
      <c r="G1158" s="2">
        <v>4.6549999999999994</v>
      </c>
      <c r="H1158" s="2">
        <v>4.4574999999999996</v>
      </c>
      <c r="I1158" s="2">
        <v>4.5567999999999991</v>
      </c>
      <c r="J1158" s="2">
        <v>3.6955920000000031</v>
      </c>
      <c r="K1158" s="15" t="s">
        <v>47</v>
      </c>
      <c r="L1158" s="15" t="s">
        <v>54</v>
      </c>
      <c r="M1158" s="15" t="s">
        <v>49</v>
      </c>
    </row>
    <row r="1159" spans="1:13" ht="13.5" x14ac:dyDescent="0.25">
      <c r="A1159" s="4">
        <v>43699</v>
      </c>
      <c r="B1159" s="2">
        <v>4.7699999999999996</v>
      </c>
      <c r="C1159" s="2">
        <v>55.842007473786872</v>
      </c>
      <c r="D1159" s="2">
        <v>-9.9231695619431903E-2</v>
      </c>
      <c r="E1159" s="2">
        <v>-6.2046664541268864E-5</v>
      </c>
      <c r="F1159" s="2">
        <v>4.5619999999999994</v>
      </c>
      <c r="G1159" s="2">
        <v>4.6579999999999995</v>
      </c>
      <c r="H1159" s="2">
        <v>4.4855</v>
      </c>
      <c r="I1159" s="2">
        <v>4.5839999999999996</v>
      </c>
      <c r="J1159" s="2">
        <v>3.7015020000000032</v>
      </c>
      <c r="K1159" s="15" t="s">
        <v>47</v>
      </c>
      <c r="L1159" s="15" t="s">
        <v>48</v>
      </c>
      <c r="M1159" s="15" t="s">
        <v>51</v>
      </c>
    </row>
    <row r="1160" spans="1:13" ht="13.5" x14ac:dyDescent="0.25">
      <c r="A1160" s="4">
        <v>43700</v>
      </c>
      <c r="B1160" s="2">
        <v>4.92</v>
      </c>
      <c r="C1160" s="2">
        <v>59.414139004230435</v>
      </c>
      <c r="D1160" s="2">
        <v>-4.8777428941558121E-2</v>
      </c>
      <c r="E1160" s="2">
        <v>-6.7040652236649849E-4</v>
      </c>
      <c r="F1160" s="2">
        <v>4.6239999999999997</v>
      </c>
      <c r="G1160" s="2">
        <v>4.6530000000000005</v>
      </c>
      <c r="H1160" s="2">
        <v>4.524</v>
      </c>
      <c r="I1160" s="2">
        <v>4.6101999999999999</v>
      </c>
      <c r="J1160" s="2">
        <v>3.7080645000000034</v>
      </c>
      <c r="K1160" s="15" t="s">
        <v>47</v>
      </c>
      <c r="L1160" s="15" t="s">
        <v>48</v>
      </c>
      <c r="M1160" s="15" t="s">
        <v>51</v>
      </c>
    </row>
    <row r="1161" spans="1:13" ht="13.5" x14ac:dyDescent="0.25">
      <c r="A1161" s="4">
        <v>43703</v>
      </c>
      <c r="B1161" s="2">
        <v>4.92</v>
      </c>
      <c r="C1161" s="2">
        <v>59.414139004230435</v>
      </c>
      <c r="D1161" s="2">
        <v>-3.7352833351297576E-2</v>
      </c>
      <c r="E1161" s="2">
        <v>-1.4007081707875482E-3</v>
      </c>
      <c r="F1161" s="2">
        <v>4.7040000000000006</v>
      </c>
      <c r="G1161" s="2">
        <v>4.6669999999999998</v>
      </c>
      <c r="H1161" s="2">
        <v>4.5560000000000009</v>
      </c>
      <c r="I1161" s="2">
        <v>4.6322000000000001</v>
      </c>
      <c r="J1161" s="2">
        <v>3.7146755000000029</v>
      </c>
      <c r="K1161" s="15" t="s">
        <v>47</v>
      </c>
      <c r="L1161" s="15" t="s">
        <v>48</v>
      </c>
      <c r="M1161" s="15" t="s">
        <v>51</v>
      </c>
    </row>
    <row r="1162" spans="1:13" ht="13.5" x14ac:dyDescent="0.25">
      <c r="A1162" s="4">
        <v>43704</v>
      </c>
      <c r="B1162" s="2">
        <v>4.9000000000000004</v>
      </c>
      <c r="C1162" s="2">
        <v>58.680103453148917</v>
      </c>
      <c r="D1162" s="2">
        <v>-4.9628687708200836E-2</v>
      </c>
      <c r="E1162" s="2">
        <v>-1.2884715772243126E-3</v>
      </c>
      <c r="F1162" s="2">
        <v>4.8039999999999994</v>
      </c>
      <c r="G1162" s="2">
        <v>4.6929999999999996</v>
      </c>
      <c r="H1162" s="2">
        <v>4.5865000000000009</v>
      </c>
      <c r="I1162" s="2">
        <v>4.6491999999999996</v>
      </c>
      <c r="J1162" s="2">
        <v>3.7211380000000029</v>
      </c>
      <c r="K1162" s="15" t="s">
        <v>47</v>
      </c>
      <c r="L1162" s="15" t="s">
        <v>48</v>
      </c>
      <c r="M1162" s="15" t="s">
        <v>51</v>
      </c>
    </row>
    <row r="1163" spans="1:13" ht="13.5" x14ac:dyDescent="0.25">
      <c r="A1163" s="4">
        <v>43705</v>
      </c>
      <c r="B1163" s="2">
        <v>4.95</v>
      </c>
      <c r="C1163" s="2">
        <v>60.010253486466965</v>
      </c>
      <c r="D1163" s="2">
        <v>-5.6116850663515017E-2</v>
      </c>
      <c r="E1163" s="2">
        <v>-1.1525197780293066E-3</v>
      </c>
      <c r="F1163" s="2">
        <v>4.8919999999999995</v>
      </c>
      <c r="G1163" s="2">
        <v>4.718</v>
      </c>
      <c r="H1163" s="2">
        <v>4.6240000000000006</v>
      </c>
      <c r="I1163" s="2">
        <v>4.6681999999999997</v>
      </c>
      <c r="J1163" s="2">
        <v>3.7278505000000037</v>
      </c>
      <c r="K1163" s="15" t="s">
        <v>47</v>
      </c>
      <c r="L1163" s="15" t="s">
        <v>48</v>
      </c>
      <c r="M1163" s="15" t="s">
        <v>51</v>
      </c>
    </row>
    <row r="1164" spans="1:13" ht="13.5" x14ac:dyDescent="0.25">
      <c r="A1164" s="4">
        <v>43706</v>
      </c>
      <c r="B1164" s="2">
        <v>4.8099999999999996</v>
      </c>
      <c r="C1164" s="2">
        <v>54.700488229042946</v>
      </c>
      <c r="D1164" s="2">
        <v>-5.6116216504134897E-2</v>
      </c>
      <c r="E1164" s="2">
        <v>-1.3252920587310713E-3</v>
      </c>
      <c r="F1164" s="2">
        <v>4.9000000000000004</v>
      </c>
      <c r="G1164" s="2">
        <v>4.7309999999999999</v>
      </c>
      <c r="H1164" s="2">
        <v>4.6545000000000005</v>
      </c>
      <c r="I1164" s="2">
        <v>4.6855999999999991</v>
      </c>
      <c r="J1164" s="2">
        <v>3.7339605000000029</v>
      </c>
      <c r="K1164" s="15" t="s">
        <v>47</v>
      </c>
      <c r="L1164" s="15" t="s">
        <v>54</v>
      </c>
      <c r="M1164" s="15" t="s">
        <v>51</v>
      </c>
    </row>
    <row r="1165" spans="1:13" ht="13.5" x14ac:dyDescent="0.25">
      <c r="A1165" s="4">
        <v>43707</v>
      </c>
      <c r="B1165" s="2">
        <v>4.9000000000000004</v>
      </c>
      <c r="C1165" s="2">
        <v>57.315191185563712</v>
      </c>
      <c r="D1165" s="2">
        <v>-7.439359753021435E-2</v>
      </c>
      <c r="E1165" s="2">
        <v>-1.0755003906163605E-3</v>
      </c>
      <c r="F1165" s="2">
        <v>4.895999999999999</v>
      </c>
      <c r="G1165" s="2">
        <v>4.76</v>
      </c>
      <c r="H1165" s="2">
        <v>4.6850000000000005</v>
      </c>
      <c r="I1165" s="2">
        <v>4.7008000000000001</v>
      </c>
      <c r="J1165" s="2">
        <v>3.7405205000000028</v>
      </c>
      <c r="K1165" s="15" t="s">
        <v>52</v>
      </c>
      <c r="L1165" s="15" t="s">
        <v>54</v>
      </c>
      <c r="M1165" s="15" t="s">
        <v>46</v>
      </c>
    </row>
    <row r="1166" spans="1:13" ht="13.5" x14ac:dyDescent="0.25">
      <c r="A1166" s="4">
        <v>43710</v>
      </c>
      <c r="B1166" s="2">
        <v>4.76</v>
      </c>
      <c r="C1166" s="2">
        <v>52.261794786436795</v>
      </c>
      <c r="D1166" s="2">
        <v>-9.4646319444889215E-2</v>
      </c>
      <c r="E1166" s="2">
        <v>-1.12990159327427E-3</v>
      </c>
      <c r="F1166" s="2">
        <v>4.8639999999999999</v>
      </c>
      <c r="G1166" s="2">
        <v>4.7840000000000007</v>
      </c>
      <c r="H1166" s="2">
        <v>4.7100000000000009</v>
      </c>
      <c r="I1166" s="2">
        <v>4.7139999999999995</v>
      </c>
      <c r="J1166" s="2">
        <v>3.7463805000000026</v>
      </c>
      <c r="K1166" s="15" t="s">
        <v>52</v>
      </c>
      <c r="L1166" s="15" t="s">
        <v>54</v>
      </c>
      <c r="M1166" s="15" t="s">
        <v>46</v>
      </c>
    </row>
    <row r="1167" spans="1:13" ht="13.5" x14ac:dyDescent="0.25">
      <c r="A1167" s="4">
        <v>43711</v>
      </c>
      <c r="B1167" s="2">
        <v>4.72</v>
      </c>
      <c r="C1167" s="2">
        <v>50.881443315824704</v>
      </c>
      <c r="D1167" s="2">
        <v>-0.12766886431314095</v>
      </c>
      <c r="E1167" s="2">
        <v>-1.9165464659220235E-3</v>
      </c>
      <c r="F1167" s="2">
        <v>4.8280000000000003</v>
      </c>
      <c r="G1167" s="2">
        <v>4.8159999999999989</v>
      </c>
      <c r="H1167" s="2">
        <v>4.7335000000000012</v>
      </c>
      <c r="I1167" s="2">
        <v>4.7270000000000003</v>
      </c>
      <c r="J1167" s="2">
        <v>3.751991500000003</v>
      </c>
      <c r="K1167" s="15" t="s">
        <v>47</v>
      </c>
      <c r="L1167" s="15" t="s">
        <v>54</v>
      </c>
      <c r="M1167" s="15" t="s">
        <v>49</v>
      </c>
    </row>
    <row r="1168" spans="1:13" ht="13.5" x14ac:dyDescent="0.25">
      <c r="A1168" s="4">
        <v>43712</v>
      </c>
      <c r="B1168" s="2">
        <v>4.8600000000000003</v>
      </c>
      <c r="C1168" s="2">
        <v>55.328648633746894</v>
      </c>
      <c r="D1168" s="2">
        <v>-0.14918032978754781</v>
      </c>
      <c r="E1168" s="2">
        <v>-2.4213853686789596E-3</v>
      </c>
      <c r="F1168" s="2">
        <v>4.8100000000000005</v>
      </c>
      <c r="G1168" s="2">
        <v>4.8509999999999991</v>
      </c>
      <c r="H1168" s="2">
        <v>4.753000000000001</v>
      </c>
      <c r="I1168" s="2">
        <v>4.7428000000000008</v>
      </c>
      <c r="J1168" s="2">
        <v>3.7584000000000026</v>
      </c>
      <c r="K1168" s="15" t="s">
        <v>47</v>
      </c>
      <c r="L1168" s="15" t="s">
        <v>54</v>
      </c>
      <c r="M1168" s="15" t="s">
        <v>49</v>
      </c>
    </row>
    <row r="1169" spans="1:13" ht="13.5" x14ac:dyDescent="0.25">
      <c r="A1169" s="4">
        <v>43713</v>
      </c>
      <c r="B1169" s="2">
        <v>4.8600000000000003</v>
      </c>
      <c r="C1169" s="2">
        <v>55.328648633746901</v>
      </c>
      <c r="D1169" s="2">
        <v>-0.12832258530410456</v>
      </c>
      <c r="E1169" s="2">
        <v>-2.4782941931405728E-3</v>
      </c>
      <c r="F1169" s="2">
        <v>4.8199999999999994</v>
      </c>
      <c r="G1169" s="2">
        <v>4.8599999999999994</v>
      </c>
      <c r="H1169" s="2">
        <v>4.7590000000000003</v>
      </c>
      <c r="I1169" s="2">
        <v>4.7562000000000015</v>
      </c>
      <c r="J1169" s="2">
        <v>3.7648085000000031</v>
      </c>
      <c r="K1169" s="15" t="s">
        <v>47</v>
      </c>
      <c r="L1169" s="15" t="s">
        <v>54</v>
      </c>
      <c r="M1169" s="15" t="s">
        <v>51</v>
      </c>
    </row>
    <row r="1170" spans="1:13" ht="13.5" x14ac:dyDescent="0.25">
      <c r="A1170" s="4">
        <v>43714</v>
      </c>
      <c r="B1170" s="2">
        <v>4.84</v>
      </c>
      <c r="C1170" s="2">
        <v>54.510943713495607</v>
      </c>
      <c r="D1170" s="2">
        <v>-8.6985918426147002E-2</v>
      </c>
      <c r="E1170" s="2">
        <v>-1.5848486730165321E-3</v>
      </c>
      <c r="F1170" s="2">
        <v>4.8079999999999998</v>
      </c>
      <c r="G1170" s="2">
        <v>4.8519999999999994</v>
      </c>
      <c r="H1170" s="2">
        <v>4.7525000000000004</v>
      </c>
      <c r="I1170" s="2">
        <v>4.7660000000000018</v>
      </c>
      <c r="J1170" s="2">
        <v>3.7710685000000028</v>
      </c>
      <c r="K1170" s="15" t="s">
        <v>47</v>
      </c>
      <c r="L1170" s="15" t="s">
        <v>54</v>
      </c>
      <c r="M1170" s="15" t="s">
        <v>49</v>
      </c>
    </row>
    <row r="1171" spans="1:13" ht="13.5" x14ac:dyDescent="0.25">
      <c r="A1171" s="4">
        <v>43717</v>
      </c>
      <c r="B1171" s="2">
        <v>4.9000000000000004</v>
      </c>
      <c r="C1171" s="2">
        <v>56.583959911918321</v>
      </c>
      <c r="D1171" s="2">
        <v>-5.7141111972748071E-2</v>
      </c>
      <c r="E1171" s="2">
        <v>2.4850122652912915E-4</v>
      </c>
      <c r="F1171" s="2">
        <v>4.8360000000000003</v>
      </c>
      <c r="G1171" s="2">
        <v>4.8499999999999996</v>
      </c>
      <c r="H1171" s="2">
        <v>4.7585000000000006</v>
      </c>
      <c r="I1171" s="2">
        <v>4.7718000000000016</v>
      </c>
      <c r="J1171" s="2">
        <v>3.7775310000000024</v>
      </c>
      <c r="K1171" s="15" t="s">
        <v>47</v>
      </c>
      <c r="L1171" s="15" t="s">
        <v>48</v>
      </c>
      <c r="M1171" s="15" t="s">
        <v>51</v>
      </c>
    </row>
    <row r="1172" spans="1:13" ht="13.5" x14ac:dyDescent="0.25">
      <c r="A1172" s="4">
        <v>43718</v>
      </c>
      <c r="B1172" s="2">
        <v>4.8</v>
      </c>
      <c r="C1172" s="2">
        <v>52.305599330061519</v>
      </c>
      <c r="D1172" s="2">
        <v>-2.854884353236109E-2</v>
      </c>
      <c r="E1172" s="2">
        <v>2.9508908715708722E-4</v>
      </c>
      <c r="F1172" s="2">
        <v>4.8520000000000003</v>
      </c>
      <c r="G1172" s="2">
        <v>4.84</v>
      </c>
      <c r="H1172" s="2">
        <v>4.7665000000000006</v>
      </c>
      <c r="I1172" s="2">
        <v>4.7810000000000015</v>
      </c>
      <c r="J1172" s="2">
        <v>3.7835910000000026</v>
      </c>
      <c r="K1172" s="15" t="s">
        <v>47</v>
      </c>
      <c r="L1172" s="15" t="s">
        <v>54</v>
      </c>
      <c r="M1172" s="15" t="s">
        <v>51</v>
      </c>
    </row>
    <row r="1173" spans="1:13" ht="13.5" x14ac:dyDescent="0.25">
      <c r="A1173" s="4">
        <v>43719</v>
      </c>
      <c r="B1173" s="2">
        <v>4.78</v>
      </c>
      <c r="C1173" s="2">
        <v>51.467431057423056</v>
      </c>
      <c r="D1173" s="2">
        <v>4.491239644949907E-3</v>
      </c>
      <c r="E1173" s="2">
        <v>9.0526402337709618E-4</v>
      </c>
      <c r="F1173" s="2">
        <v>4.8360000000000003</v>
      </c>
      <c r="G1173" s="2">
        <v>4.8229999999999995</v>
      </c>
      <c r="H1173" s="2">
        <v>4.7705000000000002</v>
      </c>
      <c r="I1173" s="2">
        <v>4.785000000000001</v>
      </c>
      <c r="J1173" s="2">
        <v>3.7894535000000023</v>
      </c>
      <c r="K1173" s="15" t="s">
        <v>52</v>
      </c>
      <c r="L1173" s="15" t="s">
        <v>50</v>
      </c>
      <c r="M1173" s="15" t="s">
        <v>46</v>
      </c>
    </row>
    <row r="1174" spans="1:13" ht="13.5" x14ac:dyDescent="0.25">
      <c r="A1174" s="4">
        <v>43720</v>
      </c>
      <c r="B1174" s="2">
        <v>4.7</v>
      </c>
      <c r="C1174" s="2">
        <v>48.144120217014361</v>
      </c>
      <c r="D1174" s="2">
        <v>1.665094880500817E-2</v>
      </c>
      <c r="E1174" s="2">
        <v>1.4129823401814801E-3</v>
      </c>
      <c r="F1174" s="2">
        <v>4.8040000000000003</v>
      </c>
      <c r="G1174" s="2">
        <v>4.8119999999999994</v>
      </c>
      <c r="H1174" s="2">
        <v>4.7715000000000005</v>
      </c>
      <c r="I1174" s="2">
        <v>4.7890000000000006</v>
      </c>
      <c r="J1174" s="2">
        <v>3.7949160000000024</v>
      </c>
      <c r="K1174" s="15" t="s">
        <v>52</v>
      </c>
      <c r="L1174" s="15" t="s">
        <v>50</v>
      </c>
      <c r="M1174" s="15" t="s">
        <v>46</v>
      </c>
    </row>
    <row r="1175" spans="1:13" ht="13.5" x14ac:dyDescent="0.25">
      <c r="A1175" s="4">
        <v>43721</v>
      </c>
      <c r="B1175" s="2">
        <v>4.8</v>
      </c>
      <c r="C1175" s="2">
        <v>52.291105748749359</v>
      </c>
      <c r="D1175" s="2">
        <v>3.3680339755994382E-2</v>
      </c>
      <c r="E1175" s="2">
        <v>1.8266469271488728E-3</v>
      </c>
      <c r="F1175" s="2">
        <v>4.7960000000000003</v>
      </c>
      <c r="G1175" s="2">
        <v>4.8019999999999996</v>
      </c>
      <c r="H1175" s="2">
        <v>4.7810000000000006</v>
      </c>
      <c r="I1175" s="2">
        <v>4.7924000000000015</v>
      </c>
      <c r="J1175" s="2">
        <v>3.8008785000000023</v>
      </c>
      <c r="K1175" s="15" t="s">
        <v>52</v>
      </c>
      <c r="L1175" s="15" t="s">
        <v>50</v>
      </c>
      <c r="M1175" s="15" t="s">
        <v>46</v>
      </c>
    </row>
    <row r="1176" spans="1:13" ht="13.5" x14ac:dyDescent="0.25">
      <c r="A1176" s="4">
        <v>43724</v>
      </c>
      <c r="B1176" s="2">
        <v>4.66</v>
      </c>
      <c r="C1176" s="2">
        <v>46.664646096591468</v>
      </c>
      <c r="D1176" s="2">
        <v>3.6610143609261847E-2</v>
      </c>
      <c r="E1176" s="2">
        <v>8.6776289159191673E-4</v>
      </c>
      <c r="F1176" s="2">
        <v>4.7480000000000002</v>
      </c>
      <c r="G1176" s="2">
        <v>4.7919999999999998</v>
      </c>
      <c r="H1176" s="2">
        <v>4.7880000000000003</v>
      </c>
      <c r="I1176" s="2">
        <v>4.7898000000000014</v>
      </c>
      <c r="J1176" s="2">
        <v>3.8062385000000019</v>
      </c>
      <c r="K1176" s="15" t="s">
        <v>52</v>
      </c>
      <c r="L1176" s="15" t="s">
        <v>50</v>
      </c>
      <c r="M1176" s="15" t="s">
        <v>46</v>
      </c>
    </row>
    <row r="1177" spans="1:13" ht="13.5" x14ac:dyDescent="0.25">
      <c r="A1177" s="4">
        <v>43725</v>
      </c>
      <c r="B1177" s="2">
        <v>4.7</v>
      </c>
      <c r="C1177" s="2">
        <v>48.373849563021068</v>
      </c>
      <c r="D1177" s="2">
        <v>3.0511156387642124E-2</v>
      </c>
      <c r="E1177" s="2">
        <v>-5.9814708108554262E-5</v>
      </c>
      <c r="F1177" s="2">
        <v>4.7279999999999998</v>
      </c>
      <c r="G1177" s="2">
        <v>4.7900000000000009</v>
      </c>
      <c r="H1177" s="2">
        <v>4.802999999999999</v>
      </c>
      <c r="I1177" s="2">
        <v>4.7834000000000012</v>
      </c>
      <c r="J1177" s="2">
        <v>3.811847000000002</v>
      </c>
      <c r="K1177" s="15" t="s">
        <v>52</v>
      </c>
      <c r="L1177" s="15" t="s">
        <v>50</v>
      </c>
      <c r="M1177" s="15" t="s">
        <v>46</v>
      </c>
    </row>
    <row r="1178" spans="1:13" ht="13.5" x14ac:dyDescent="0.25">
      <c r="A1178" s="4">
        <v>43726</v>
      </c>
      <c r="B1178" s="2">
        <v>4.5999999999999996</v>
      </c>
      <c r="C1178" s="2">
        <v>44.53171397644924</v>
      </c>
      <c r="D1178" s="2">
        <v>5.4558831283665121E-2</v>
      </c>
      <c r="E1178" s="2">
        <v>-2.2067578477252534E-3</v>
      </c>
      <c r="F1178" s="2">
        <v>4.6920000000000002</v>
      </c>
      <c r="G1178" s="2">
        <v>4.7640000000000011</v>
      </c>
      <c r="H1178" s="2">
        <v>4.8074999999999992</v>
      </c>
      <c r="I1178" s="2">
        <v>4.7720000000000011</v>
      </c>
      <c r="J1178" s="2">
        <v>3.8170530000000018</v>
      </c>
      <c r="K1178" s="15" t="s">
        <v>52</v>
      </c>
      <c r="L1178" s="15" t="s">
        <v>54</v>
      </c>
      <c r="M1178" s="15" t="s">
        <v>46</v>
      </c>
    </row>
    <row r="1179" spans="1:13" ht="13.5" x14ac:dyDescent="0.25">
      <c r="A1179" s="4">
        <v>43727</v>
      </c>
      <c r="B1179" s="2">
        <v>4.7</v>
      </c>
      <c r="C1179" s="2">
        <v>48.902377875046859</v>
      </c>
      <c r="D1179" s="2">
        <v>6.8333404706091727E-2</v>
      </c>
      <c r="E1179" s="2">
        <v>-4.1912829210583469E-3</v>
      </c>
      <c r="F1179" s="2">
        <v>4.6919999999999993</v>
      </c>
      <c r="G1179" s="2">
        <v>4.7480000000000011</v>
      </c>
      <c r="H1179" s="2">
        <v>4.8039999999999994</v>
      </c>
      <c r="I1179" s="2">
        <v>4.7564000000000002</v>
      </c>
      <c r="J1179" s="2">
        <v>3.8227590000000027</v>
      </c>
      <c r="K1179" s="15" t="s">
        <v>47</v>
      </c>
      <c r="L1179" s="15" t="s">
        <v>54</v>
      </c>
      <c r="M1179" s="15" t="s">
        <v>54</v>
      </c>
    </row>
    <row r="1180" spans="1:13" ht="13.5" x14ac:dyDescent="0.25">
      <c r="A1180" s="4">
        <v>43728</v>
      </c>
      <c r="B1180" s="2">
        <v>4.7300000000000004</v>
      </c>
      <c r="C1180" s="2">
        <v>50.170881768569721</v>
      </c>
      <c r="D1180" s="2">
        <v>7.4870937675728833E-2</v>
      </c>
      <c r="E1180" s="2">
        <v>-5.8578585292388928E-3</v>
      </c>
      <c r="F1180" s="2">
        <v>4.6779999999999999</v>
      </c>
      <c r="G1180" s="2">
        <v>4.7370000000000001</v>
      </c>
      <c r="H1180" s="2">
        <v>4.7944999999999993</v>
      </c>
      <c r="I1180" s="2">
        <v>4.7370000000000001</v>
      </c>
      <c r="J1180" s="2">
        <v>3.8286150000000028</v>
      </c>
      <c r="K1180" s="15" t="s">
        <v>47</v>
      </c>
      <c r="L1180" s="15" t="s">
        <v>54</v>
      </c>
      <c r="M1180" s="15" t="s">
        <v>49</v>
      </c>
    </row>
    <row r="1181" spans="1:13" ht="13.5" x14ac:dyDescent="0.25">
      <c r="A1181" s="4">
        <v>43731</v>
      </c>
      <c r="B1181" s="2">
        <v>4.7300000000000004</v>
      </c>
      <c r="C1181" s="2">
        <v>50.170881768569707</v>
      </c>
      <c r="D1181" s="2">
        <v>8.9624036866462475E-2</v>
      </c>
      <c r="E1181" s="2">
        <v>-6.8255732817285447E-3</v>
      </c>
      <c r="F1181" s="2">
        <v>4.6920000000000002</v>
      </c>
      <c r="G1181" s="2">
        <v>4.7200000000000006</v>
      </c>
      <c r="H1181" s="2">
        <v>4.7850000000000001</v>
      </c>
      <c r="I1181" s="2">
        <v>4.7175999999999991</v>
      </c>
      <c r="J1181" s="2">
        <v>3.8342760000000027</v>
      </c>
      <c r="K1181" s="15" t="s">
        <v>47</v>
      </c>
      <c r="L1181" s="15" t="s">
        <v>54</v>
      </c>
      <c r="M1181" s="15" t="s">
        <v>51</v>
      </c>
    </row>
    <row r="1182" spans="1:13" ht="13.5" x14ac:dyDescent="0.25">
      <c r="A1182" s="4">
        <v>43732</v>
      </c>
      <c r="B1182" s="2">
        <v>4.5999999999999996</v>
      </c>
      <c r="C1182" s="2">
        <v>44.605773095814534</v>
      </c>
      <c r="D1182" s="2">
        <v>9.6343712450467578E-2</v>
      </c>
      <c r="E1182" s="2">
        <v>-5.6251518566593165E-3</v>
      </c>
      <c r="F1182" s="2">
        <v>4.6719999999999997</v>
      </c>
      <c r="G1182" s="2">
        <v>4.7000000000000011</v>
      </c>
      <c r="H1182" s="2">
        <v>4.7700000000000005</v>
      </c>
      <c r="I1182" s="2">
        <v>4.6955999999999998</v>
      </c>
      <c r="J1182" s="2">
        <v>3.8392385000000031</v>
      </c>
      <c r="K1182" s="15" t="s">
        <v>52</v>
      </c>
      <c r="L1182" s="15" t="s">
        <v>54</v>
      </c>
      <c r="M1182" s="15" t="s">
        <v>46</v>
      </c>
    </row>
    <row r="1183" spans="1:13" ht="13.5" x14ac:dyDescent="0.25">
      <c r="A1183" s="4">
        <v>43733</v>
      </c>
      <c r="B1183" s="2">
        <v>4.5599999999999996</v>
      </c>
      <c r="C1183" s="2">
        <v>43.024386953526985</v>
      </c>
      <c r="D1183" s="2">
        <v>0.10267572366357225</v>
      </c>
      <c r="E1183" s="2">
        <v>-3.7654645446184984E-3</v>
      </c>
      <c r="F1183" s="2">
        <v>4.6639999999999997</v>
      </c>
      <c r="G1183" s="2">
        <v>4.6780000000000008</v>
      </c>
      <c r="H1183" s="2">
        <v>4.7505000000000006</v>
      </c>
      <c r="I1183" s="2">
        <v>4.6738</v>
      </c>
      <c r="J1183" s="2">
        <v>3.8440985000000025</v>
      </c>
      <c r="K1183" s="15" t="s">
        <v>52</v>
      </c>
      <c r="L1183" s="15" t="s">
        <v>54</v>
      </c>
      <c r="M1183" s="15" t="s">
        <v>46</v>
      </c>
    </row>
    <row r="1184" spans="1:13" ht="13.5" x14ac:dyDescent="0.25">
      <c r="A1184" s="4">
        <v>43734</v>
      </c>
      <c r="B1184" s="2">
        <v>4.6500000000000004</v>
      </c>
      <c r="C1184" s="2">
        <v>47.531636254819901</v>
      </c>
      <c r="D1184" s="2">
        <v>8.9999370925537114E-2</v>
      </c>
      <c r="E1184" s="2">
        <v>-2.8122370040082217E-3</v>
      </c>
      <c r="F1184" s="2">
        <v>4.6540000000000008</v>
      </c>
      <c r="G1184" s="2">
        <v>4.673</v>
      </c>
      <c r="H1184" s="2">
        <v>4.7425000000000006</v>
      </c>
      <c r="I1184" s="2">
        <v>4.6568000000000005</v>
      </c>
      <c r="J1184" s="2">
        <v>3.8495060000000025</v>
      </c>
      <c r="K1184" s="15" t="s">
        <v>47</v>
      </c>
      <c r="L1184" s="15" t="s">
        <v>54</v>
      </c>
      <c r="M1184" s="15" t="s">
        <v>49</v>
      </c>
    </row>
    <row r="1185" spans="1:13" ht="13.5" x14ac:dyDescent="0.25">
      <c r="A1185" s="4">
        <v>43735</v>
      </c>
      <c r="B1185" s="2">
        <v>4.57</v>
      </c>
      <c r="C1185" s="2">
        <v>44.185565273424245</v>
      </c>
      <c r="D1185" s="2">
        <v>0.1009224635561301</v>
      </c>
      <c r="E1185" s="2">
        <v>-3.6217181439071396E-3</v>
      </c>
      <c r="F1185" s="2">
        <v>4.6219999999999999</v>
      </c>
      <c r="G1185" s="2">
        <v>4.6500000000000004</v>
      </c>
      <c r="H1185" s="2">
        <v>4.7260000000000009</v>
      </c>
      <c r="I1185" s="2">
        <v>4.6421999999999999</v>
      </c>
      <c r="J1185" s="2">
        <v>3.854464500000002</v>
      </c>
      <c r="K1185" s="15" t="s">
        <v>52</v>
      </c>
      <c r="L1185" s="15" t="s">
        <v>50</v>
      </c>
      <c r="M1185" s="15" t="s">
        <v>46</v>
      </c>
    </row>
    <row r="1186" spans="1:13" ht="13.5" x14ac:dyDescent="0.25">
      <c r="A1186" s="4">
        <v>43738</v>
      </c>
      <c r="B1186" s="2">
        <v>4.5</v>
      </c>
      <c r="C1186" s="2">
        <v>41.436837543791732</v>
      </c>
      <c r="D1186" s="2">
        <v>9.4598134835869985E-2</v>
      </c>
      <c r="E1186" s="2">
        <v>-3.935484418343755E-3</v>
      </c>
      <c r="F1186" s="2">
        <v>4.5760000000000005</v>
      </c>
      <c r="G1186" s="2">
        <v>4.6340000000000003</v>
      </c>
      <c r="H1186" s="2">
        <v>4.713000000000001</v>
      </c>
      <c r="I1186" s="2">
        <v>4.6314000000000002</v>
      </c>
      <c r="J1186" s="2">
        <v>3.8591220000000019</v>
      </c>
      <c r="K1186" s="15" t="s">
        <v>52</v>
      </c>
      <c r="L1186" s="15" t="s">
        <v>50</v>
      </c>
      <c r="M1186" s="15" t="s">
        <v>46</v>
      </c>
    </row>
    <row r="1187" spans="1:13" ht="13.5" x14ac:dyDescent="0.25">
      <c r="A1187" s="4">
        <v>43739</v>
      </c>
      <c r="B1187" s="2">
        <v>4.4800000000000004</v>
      </c>
      <c r="C1187" s="2">
        <v>40.658585600094142</v>
      </c>
      <c r="D1187" s="2">
        <v>9.802382447286373E-2</v>
      </c>
      <c r="E1187" s="2">
        <v>-3.1495955435325716E-3</v>
      </c>
      <c r="F1187" s="2">
        <v>4.5520000000000005</v>
      </c>
      <c r="G1187" s="2">
        <v>4.6120000000000001</v>
      </c>
      <c r="H1187" s="2">
        <v>4.7010000000000014</v>
      </c>
      <c r="I1187" s="2">
        <v>4.6260000000000003</v>
      </c>
      <c r="J1187" s="2">
        <v>3.863630500000002</v>
      </c>
      <c r="K1187" s="15" t="s">
        <v>52</v>
      </c>
      <c r="L1187" s="15" t="s">
        <v>50</v>
      </c>
      <c r="M1187" s="15" t="s">
        <v>46</v>
      </c>
    </row>
    <row r="1188" spans="1:13" ht="13.5" x14ac:dyDescent="0.25">
      <c r="A1188" s="4">
        <v>43740</v>
      </c>
      <c r="B1188" s="2">
        <v>4.5</v>
      </c>
      <c r="C1188" s="2">
        <v>41.835052293959826</v>
      </c>
      <c r="D1188" s="2">
        <v>8.5231714365404443E-2</v>
      </c>
      <c r="E1188" s="2">
        <v>-1.8110472556934214E-3</v>
      </c>
      <c r="F1188" s="2">
        <v>4.5400000000000009</v>
      </c>
      <c r="G1188" s="2">
        <v>4.6019999999999994</v>
      </c>
      <c r="H1188" s="2">
        <v>4.6830000000000007</v>
      </c>
      <c r="I1188" s="2">
        <v>4.6264000000000003</v>
      </c>
      <c r="J1188" s="2">
        <v>3.8682880000000015</v>
      </c>
      <c r="K1188" s="15" t="s">
        <v>52</v>
      </c>
      <c r="L1188" s="15" t="s">
        <v>50</v>
      </c>
      <c r="M1188" s="15" t="s">
        <v>46</v>
      </c>
    </row>
    <row r="1189" spans="1:13" ht="13.5" x14ac:dyDescent="0.25">
      <c r="A1189" s="4">
        <v>43741</v>
      </c>
      <c r="B1189" s="2">
        <v>4.58</v>
      </c>
      <c r="C1189" s="2">
        <v>46.411592373598012</v>
      </c>
      <c r="D1189" s="2">
        <v>8.4836394886734112E-2</v>
      </c>
      <c r="E1189" s="2">
        <v>-8.4171657419482889E-4</v>
      </c>
      <c r="F1189" s="2">
        <v>4.5260000000000007</v>
      </c>
      <c r="G1189" s="2">
        <v>4.5900000000000007</v>
      </c>
      <c r="H1189" s="2">
        <v>4.6690000000000014</v>
      </c>
      <c r="I1189" s="2">
        <v>4.6338000000000008</v>
      </c>
      <c r="J1189" s="2">
        <v>3.8733455000000019</v>
      </c>
      <c r="K1189" s="15" t="s">
        <v>52</v>
      </c>
      <c r="L1189" s="15" t="s">
        <v>50</v>
      </c>
      <c r="M1189" s="15" t="s">
        <v>46</v>
      </c>
    </row>
    <row r="1190" spans="1:13" ht="13.5" x14ac:dyDescent="0.25">
      <c r="A1190" s="4">
        <v>43742</v>
      </c>
      <c r="B1190" s="2">
        <v>4.5</v>
      </c>
      <c r="C1190" s="2">
        <v>42.786128340254692</v>
      </c>
      <c r="D1190" s="2">
        <v>9.5468707034366496E-2</v>
      </c>
      <c r="E1190" s="2">
        <v>-3.350359914857929E-4</v>
      </c>
      <c r="F1190" s="2">
        <v>4.5120000000000005</v>
      </c>
      <c r="G1190" s="2">
        <v>4.5670000000000002</v>
      </c>
      <c r="H1190" s="2">
        <v>4.652000000000001</v>
      </c>
      <c r="I1190" s="2">
        <v>4.6408000000000005</v>
      </c>
      <c r="J1190" s="2">
        <v>3.8779540000000012</v>
      </c>
      <c r="K1190" s="15" t="s">
        <v>52</v>
      </c>
      <c r="L1190" s="15" t="s">
        <v>50</v>
      </c>
      <c r="M1190" s="15" t="s">
        <v>46</v>
      </c>
    </row>
    <row r="1191" spans="1:13" ht="13.5" x14ac:dyDescent="0.25">
      <c r="A1191" s="4">
        <v>43745</v>
      </c>
      <c r="B1191" s="2">
        <v>4.4800000000000004</v>
      </c>
      <c r="C1191" s="2">
        <v>41.904824127485689</v>
      </c>
      <c r="D1191" s="2">
        <v>0.10681346775362943</v>
      </c>
      <c r="E1191" s="2">
        <v>-1.5800303821738243E-3</v>
      </c>
      <c r="F1191" s="2">
        <v>4.5080000000000009</v>
      </c>
      <c r="G1191" s="2">
        <v>4.5419999999999998</v>
      </c>
      <c r="H1191" s="2">
        <v>4.6310000000000011</v>
      </c>
      <c r="I1191" s="2">
        <v>4.6448</v>
      </c>
      <c r="J1191" s="2">
        <v>3.8824140000000016</v>
      </c>
      <c r="K1191" s="15" t="s">
        <v>52</v>
      </c>
      <c r="L1191" s="15" t="s">
        <v>50</v>
      </c>
      <c r="M1191" s="15" t="s">
        <v>46</v>
      </c>
    </row>
    <row r="1192" spans="1:13" ht="13.5" x14ac:dyDescent="0.25">
      <c r="A1192" s="4">
        <v>43746</v>
      </c>
      <c r="B1192" s="2">
        <v>4.37</v>
      </c>
      <c r="C1192" s="2">
        <v>37.348230860414844</v>
      </c>
      <c r="D1192" s="2">
        <v>0.10548171654788341</v>
      </c>
      <c r="E1192" s="2">
        <v>-2.8170378015026816E-3</v>
      </c>
      <c r="F1192" s="2">
        <v>4.4860000000000007</v>
      </c>
      <c r="G1192" s="2">
        <v>4.5190000000000001</v>
      </c>
      <c r="H1192" s="2">
        <v>4.6095000000000006</v>
      </c>
      <c r="I1192" s="2">
        <v>4.6463999999999999</v>
      </c>
      <c r="J1192" s="2">
        <v>3.8864215000000013</v>
      </c>
      <c r="K1192" s="15" t="s">
        <v>52</v>
      </c>
      <c r="L1192" s="15" t="s">
        <v>54</v>
      </c>
      <c r="M1192" s="15" t="s">
        <v>46</v>
      </c>
    </row>
    <row r="1193" spans="1:13" ht="13.5" x14ac:dyDescent="0.25">
      <c r="A1193" s="4">
        <v>43747</v>
      </c>
      <c r="B1193" s="2">
        <v>4.5</v>
      </c>
      <c r="C1193" s="2">
        <v>44.964688349783849</v>
      </c>
      <c r="D1193" s="2">
        <v>9.0073857722322792E-2</v>
      </c>
      <c r="E1193" s="2">
        <v>-4.9464335386210896E-3</v>
      </c>
      <c r="F1193" s="2">
        <v>4.4859999999999998</v>
      </c>
      <c r="G1193" s="2">
        <v>4.5129999999999999</v>
      </c>
      <c r="H1193" s="2">
        <v>4.5955000000000004</v>
      </c>
      <c r="I1193" s="2">
        <v>4.6523999999999992</v>
      </c>
      <c r="J1193" s="2">
        <v>3.8910790000000022</v>
      </c>
      <c r="K1193" s="15" t="s">
        <v>52</v>
      </c>
      <c r="L1193" s="15" t="s">
        <v>54</v>
      </c>
      <c r="M1193" s="15" t="s">
        <v>54</v>
      </c>
    </row>
    <row r="1194" spans="1:13" ht="13.5" x14ac:dyDescent="0.25">
      <c r="A1194" s="4">
        <v>43748</v>
      </c>
      <c r="B1194" s="2">
        <v>4.37</v>
      </c>
      <c r="C1194" s="2">
        <v>39.759406398091372</v>
      </c>
      <c r="D1194" s="2">
        <v>0.10113523490774057</v>
      </c>
      <c r="E1194" s="2">
        <v>-5.1760782829185044E-3</v>
      </c>
      <c r="F1194" s="2">
        <v>4.4440000000000008</v>
      </c>
      <c r="G1194" s="2">
        <v>4.4850000000000003</v>
      </c>
      <c r="H1194" s="2">
        <v>4.5790000000000006</v>
      </c>
      <c r="I1194" s="2">
        <v>4.6557999999999993</v>
      </c>
      <c r="J1194" s="2">
        <v>3.894989000000002</v>
      </c>
      <c r="K1194" s="15" t="s">
        <v>52</v>
      </c>
      <c r="L1194" s="15" t="s">
        <v>50</v>
      </c>
      <c r="M1194" s="15" t="s">
        <v>46</v>
      </c>
    </row>
    <row r="1195" spans="1:13" ht="13.5" x14ac:dyDescent="0.25">
      <c r="A1195" s="4">
        <v>43749</v>
      </c>
      <c r="B1195" s="2">
        <v>4.3600000000000003</v>
      </c>
      <c r="C1195" s="2">
        <v>39.381739520744425</v>
      </c>
      <c r="D1195" s="2">
        <v>0.10027294939879017</v>
      </c>
      <c r="E1195" s="2">
        <v>-4.4076844393469011E-3</v>
      </c>
      <c r="F1195" s="2">
        <v>4.4160000000000004</v>
      </c>
      <c r="G1195" s="2">
        <v>4.4640000000000004</v>
      </c>
      <c r="H1195" s="2">
        <v>4.5570000000000004</v>
      </c>
      <c r="I1195" s="2">
        <v>4.6571999999999996</v>
      </c>
      <c r="J1195" s="2">
        <v>3.8989465000000019</v>
      </c>
      <c r="K1195" s="15" t="s">
        <v>52</v>
      </c>
      <c r="L1195" s="15" t="s">
        <v>50</v>
      </c>
      <c r="M1195" s="15" t="s">
        <v>46</v>
      </c>
    </row>
    <row r="1196" spans="1:13" ht="13.5" x14ac:dyDescent="0.25">
      <c r="A1196" s="4">
        <v>43752</v>
      </c>
      <c r="B1196" s="2">
        <v>4.49</v>
      </c>
      <c r="C1196" s="2">
        <v>46.496774015152369</v>
      </c>
      <c r="D1196" s="2">
        <v>8.0448959904328099E-2</v>
      </c>
      <c r="E1196" s="2">
        <v>-3.5795863503024772E-3</v>
      </c>
      <c r="F1196" s="2">
        <v>4.418000000000001</v>
      </c>
      <c r="G1196" s="2">
        <v>4.4630000000000001</v>
      </c>
      <c r="H1196" s="2">
        <v>4.5485000000000007</v>
      </c>
      <c r="I1196" s="2">
        <v>4.6618000000000004</v>
      </c>
      <c r="J1196" s="2">
        <v>3.9035540000000015</v>
      </c>
      <c r="K1196" s="15" t="s">
        <v>52</v>
      </c>
      <c r="L1196" s="15" t="s">
        <v>50</v>
      </c>
      <c r="M1196" s="15" t="s">
        <v>53</v>
      </c>
    </row>
    <row r="1197" spans="1:13" ht="13.5" x14ac:dyDescent="0.25">
      <c r="A1197" s="4">
        <v>43754</v>
      </c>
      <c r="B1197" s="2">
        <v>4.3600000000000003</v>
      </c>
      <c r="C1197" s="2">
        <v>41.278977324697273</v>
      </c>
      <c r="D1197" s="2">
        <v>7.0667213606338208E-2</v>
      </c>
      <c r="E1197" s="2">
        <v>-3.0570107733782327E-3</v>
      </c>
      <c r="F1197" s="2">
        <v>4.4159999999999995</v>
      </c>
      <c r="G1197" s="2">
        <v>4.4510000000000005</v>
      </c>
      <c r="H1197" s="2">
        <v>4.5315000000000003</v>
      </c>
      <c r="I1197" s="2">
        <v>4.6640000000000006</v>
      </c>
      <c r="J1197" s="2">
        <v>3.9075600000000015</v>
      </c>
      <c r="K1197" s="15" t="s">
        <v>52</v>
      </c>
      <c r="L1197" s="15" t="s">
        <v>50</v>
      </c>
      <c r="M1197" s="15" t="s">
        <v>46</v>
      </c>
    </row>
    <row r="1198" spans="1:13" ht="13.5" x14ac:dyDescent="0.25">
      <c r="A1198" s="4">
        <v>43755</v>
      </c>
      <c r="B1198" s="2">
        <v>4.25</v>
      </c>
      <c r="C1198" s="2">
        <v>37.449461054688832</v>
      </c>
      <c r="D1198" s="2">
        <v>7.4790720482769579E-2</v>
      </c>
      <c r="E1198" s="2">
        <v>-3.395930167004178E-3</v>
      </c>
      <c r="F1198" s="2">
        <v>4.3660000000000005</v>
      </c>
      <c r="G1198" s="2">
        <v>4.4260000000000002</v>
      </c>
      <c r="H1198" s="2">
        <v>4.5139999999999993</v>
      </c>
      <c r="I1198" s="2">
        <v>4.6596000000000002</v>
      </c>
      <c r="J1198" s="2">
        <v>3.9110160000000014</v>
      </c>
      <c r="K1198" s="15" t="s">
        <v>52</v>
      </c>
      <c r="L1198" s="15" t="s">
        <v>50</v>
      </c>
      <c r="M1198" s="15" t="s">
        <v>46</v>
      </c>
    </row>
    <row r="1199" spans="1:13" ht="13.5" x14ac:dyDescent="0.25">
      <c r="A1199" s="4">
        <v>43756</v>
      </c>
      <c r="B1199" s="2">
        <v>4.4000000000000004</v>
      </c>
      <c r="C1199" s="2">
        <v>44.949439149169194</v>
      </c>
      <c r="D1199" s="2">
        <v>8.121465640609582E-2</v>
      </c>
      <c r="E1199" s="2">
        <v>-2.7564336989342564E-3</v>
      </c>
      <c r="F1199" s="2">
        <v>4.3719999999999999</v>
      </c>
      <c r="G1199" s="2">
        <v>4.4079999999999995</v>
      </c>
      <c r="H1199" s="2">
        <v>4.4990000000000006</v>
      </c>
      <c r="I1199" s="2">
        <v>4.6528</v>
      </c>
      <c r="J1199" s="2">
        <v>3.9152220000000013</v>
      </c>
      <c r="K1199" s="15" t="s">
        <v>52</v>
      </c>
      <c r="L1199" s="15" t="s">
        <v>54</v>
      </c>
      <c r="M1199" s="15" t="s">
        <v>53</v>
      </c>
    </row>
    <row r="1200" spans="1:13" ht="13.5" x14ac:dyDescent="0.25">
      <c r="A1200" s="4">
        <v>43759</v>
      </c>
      <c r="B1200" s="2">
        <v>4.3899999999999997</v>
      </c>
      <c r="C1200" s="2">
        <v>44.565798991885949</v>
      </c>
      <c r="D1200" s="2">
        <v>7.5806461971025918E-2</v>
      </c>
      <c r="E1200" s="2">
        <v>-1.3257979102952423E-3</v>
      </c>
      <c r="F1200" s="2">
        <v>4.3780000000000001</v>
      </c>
      <c r="G1200" s="2">
        <v>4.3970000000000002</v>
      </c>
      <c r="H1200" s="2">
        <v>4.4820000000000002</v>
      </c>
      <c r="I1200" s="2">
        <v>4.6412000000000004</v>
      </c>
      <c r="J1200" s="2">
        <v>3.919524500000001</v>
      </c>
      <c r="K1200" s="15" t="s">
        <v>52</v>
      </c>
      <c r="L1200" s="15" t="s">
        <v>54</v>
      </c>
      <c r="M1200" s="15" t="s">
        <v>53</v>
      </c>
    </row>
    <row r="1201" spans="1:13" ht="13.5" x14ac:dyDescent="0.25">
      <c r="A1201" s="4">
        <v>43760</v>
      </c>
      <c r="B1201" s="2">
        <v>4.3</v>
      </c>
      <c r="C1201" s="2">
        <v>41.160844929140453</v>
      </c>
      <c r="D1201" s="2">
        <v>7.5548686137612009E-2</v>
      </c>
      <c r="E1201" s="2">
        <v>-8.9576727737558952E-4</v>
      </c>
      <c r="F1201" s="2">
        <v>4.34</v>
      </c>
      <c r="G1201" s="2">
        <v>4.3789999999999996</v>
      </c>
      <c r="H1201" s="2">
        <v>4.4604999999999997</v>
      </c>
      <c r="I1201" s="2">
        <v>4.6316000000000006</v>
      </c>
      <c r="J1201" s="2">
        <v>3.9231820000000006</v>
      </c>
      <c r="K1201" s="15" t="s">
        <v>52</v>
      </c>
      <c r="L1201" s="15" t="s">
        <v>54</v>
      </c>
      <c r="M1201" s="15" t="s">
        <v>46</v>
      </c>
    </row>
    <row r="1202" spans="1:13" ht="13.5" x14ac:dyDescent="0.25">
      <c r="A1202" s="4">
        <v>43761</v>
      </c>
      <c r="B1202" s="2">
        <v>4.29</v>
      </c>
      <c r="C1202" s="2">
        <v>40.787952438031354</v>
      </c>
      <c r="D1202" s="2">
        <v>6.0354717195334473E-2</v>
      </c>
      <c r="E1202" s="2">
        <v>4.2506368579451096E-4</v>
      </c>
      <c r="F1202" s="2">
        <v>4.3259999999999996</v>
      </c>
      <c r="G1202" s="2">
        <v>4.3709999999999996</v>
      </c>
      <c r="H1202" s="2">
        <v>4.4450000000000012</v>
      </c>
      <c r="I1202" s="2">
        <v>4.6246</v>
      </c>
      <c r="J1202" s="2">
        <v>3.9267895000000004</v>
      </c>
      <c r="K1202" s="15" t="s">
        <v>52</v>
      </c>
      <c r="L1202" s="15" t="s">
        <v>54</v>
      </c>
      <c r="M1202" s="15" t="s">
        <v>46</v>
      </c>
    </row>
    <row r="1203" spans="1:13" ht="13.5" x14ac:dyDescent="0.25">
      <c r="A1203" s="4">
        <v>43762</v>
      </c>
      <c r="B1203" s="2">
        <v>4.28</v>
      </c>
      <c r="C1203" s="2">
        <v>40.393858836507128</v>
      </c>
      <c r="D1203" s="2">
        <v>6.9415229081637442E-2</v>
      </c>
      <c r="E1203" s="2">
        <v>2.3479822044749432E-3</v>
      </c>
      <c r="F1203" s="2">
        <v>4.3319999999999999</v>
      </c>
      <c r="G1203" s="2">
        <v>4.3490000000000002</v>
      </c>
      <c r="H1203" s="2">
        <v>4.4310000000000009</v>
      </c>
      <c r="I1203" s="2">
        <v>4.616200000000001</v>
      </c>
      <c r="J1203" s="2">
        <v>3.9303954999999995</v>
      </c>
      <c r="K1203" s="15" t="s">
        <v>52</v>
      </c>
      <c r="L1203" s="15" t="s">
        <v>54</v>
      </c>
      <c r="M1203" s="15" t="s">
        <v>53</v>
      </c>
    </row>
    <row r="1204" spans="1:13" ht="13.5" x14ac:dyDescent="0.25">
      <c r="A1204" s="4">
        <v>43763</v>
      </c>
      <c r="B1204" s="2">
        <v>4.22</v>
      </c>
      <c r="C1204" s="2">
        <v>38.020202510653846</v>
      </c>
      <c r="D1204" s="2">
        <v>6.2674430940346859E-2</v>
      </c>
      <c r="E1204" s="2">
        <v>4.0406989445369865E-3</v>
      </c>
      <c r="F1204" s="2">
        <v>4.2960000000000003</v>
      </c>
      <c r="G1204" s="2">
        <v>4.3340000000000005</v>
      </c>
      <c r="H1204" s="2">
        <v>4.4095000000000004</v>
      </c>
      <c r="I1204" s="2">
        <v>4.6070000000000002</v>
      </c>
      <c r="J1204" s="2">
        <v>3.9337504999999999</v>
      </c>
      <c r="K1204" s="15" t="s">
        <v>52</v>
      </c>
      <c r="L1204" s="15" t="s">
        <v>54</v>
      </c>
      <c r="M1204" s="15" t="s">
        <v>46</v>
      </c>
    </row>
    <row r="1205" spans="1:13" ht="13.5" x14ac:dyDescent="0.25">
      <c r="A1205" s="4">
        <v>43766</v>
      </c>
      <c r="B1205" s="2">
        <v>4.28</v>
      </c>
      <c r="C1205" s="2">
        <v>41.70903092438094</v>
      </c>
      <c r="D1205" s="2">
        <v>5.2405436032607611E-2</v>
      </c>
      <c r="E1205" s="2">
        <v>6.3003018997876536E-3</v>
      </c>
      <c r="F1205" s="2">
        <v>4.274</v>
      </c>
      <c r="G1205" s="2">
        <v>4.3259999999999996</v>
      </c>
      <c r="H1205" s="2">
        <v>4.3950000000000005</v>
      </c>
      <c r="I1205" s="2">
        <v>4.6004000000000005</v>
      </c>
      <c r="J1205" s="2">
        <v>3.9371130000000001</v>
      </c>
      <c r="K1205" s="15" t="s">
        <v>52</v>
      </c>
      <c r="L1205" s="15" t="s">
        <v>54</v>
      </c>
      <c r="M1205" s="15" t="s">
        <v>46</v>
      </c>
    </row>
    <row r="1206" spans="1:13" ht="13.5" x14ac:dyDescent="0.25">
      <c r="A1206" s="4">
        <v>43767</v>
      </c>
      <c r="B1206" s="2">
        <v>4.1900000000000004</v>
      </c>
      <c r="C1206" s="2">
        <v>38.050746827504689</v>
      </c>
      <c r="D1206" s="2">
        <v>7.1341061833863684E-2</v>
      </c>
      <c r="E1206" s="2">
        <v>9.1356827224032267E-3</v>
      </c>
      <c r="F1206" s="2">
        <v>4.2520000000000007</v>
      </c>
      <c r="G1206" s="2">
        <v>4.2960000000000003</v>
      </c>
      <c r="H1206" s="2">
        <v>4.3795000000000002</v>
      </c>
      <c r="I1206" s="2">
        <v>4.5938000000000008</v>
      </c>
      <c r="J1206" s="2">
        <v>3.9402690000000002</v>
      </c>
      <c r="K1206" s="15" t="s">
        <v>52</v>
      </c>
      <c r="L1206" s="15" t="s">
        <v>54</v>
      </c>
      <c r="M1206" s="15" t="s">
        <v>46</v>
      </c>
    </row>
    <row r="1207" spans="1:13" ht="13.5" x14ac:dyDescent="0.25">
      <c r="A1207" s="4">
        <v>43768</v>
      </c>
      <c r="B1207" s="2">
        <v>4.18</v>
      </c>
      <c r="C1207" s="2">
        <v>37.655545452950982</v>
      </c>
      <c r="D1207" s="2">
        <v>6.9523206699989792E-2</v>
      </c>
      <c r="E1207" s="2">
        <v>1.2766481144751608E-2</v>
      </c>
      <c r="F1207" s="2">
        <v>4.2300000000000004</v>
      </c>
      <c r="G1207" s="2">
        <v>4.2779999999999996</v>
      </c>
      <c r="H1207" s="2">
        <v>4.3644999999999996</v>
      </c>
      <c r="I1207" s="2">
        <v>4.5894000000000004</v>
      </c>
      <c r="J1207" s="2">
        <v>3.9435215000000001</v>
      </c>
      <c r="K1207" s="15" t="s">
        <v>52</v>
      </c>
      <c r="L1207" s="15" t="s">
        <v>54</v>
      </c>
      <c r="M1207" s="15" t="s">
        <v>46</v>
      </c>
    </row>
    <row r="1208" spans="1:13" ht="13.5" x14ac:dyDescent="0.25">
      <c r="A1208" s="4">
        <v>43769</v>
      </c>
      <c r="B1208" s="2">
        <v>4.2</v>
      </c>
      <c r="C1208" s="2">
        <v>39.019687470898781</v>
      </c>
      <c r="D1208" s="2">
        <v>5.0953397615615792E-2</v>
      </c>
      <c r="E1208" s="2">
        <v>1.58444932310721E-2</v>
      </c>
      <c r="F1208" s="2">
        <v>4.2140000000000004</v>
      </c>
      <c r="G1208" s="2">
        <v>4.2730000000000006</v>
      </c>
      <c r="H1208" s="2">
        <v>4.3494999999999999</v>
      </c>
      <c r="I1208" s="2">
        <v>4.5832000000000006</v>
      </c>
      <c r="J1208" s="2">
        <v>3.9467764999999999</v>
      </c>
      <c r="K1208" s="15" t="s">
        <v>52</v>
      </c>
      <c r="L1208" s="15" t="s">
        <v>54</v>
      </c>
      <c r="M1208" s="15" t="s">
        <v>46</v>
      </c>
    </row>
    <row r="1209" spans="1:13" ht="13.5" x14ac:dyDescent="0.25">
      <c r="A1209" s="4">
        <v>43770</v>
      </c>
      <c r="B1209" s="2">
        <v>4.1900000000000004</v>
      </c>
      <c r="C1209" s="2">
        <v>38.565313638805264</v>
      </c>
      <c r="D1209" s="2">
        <v>6.0211200781811414E-2</v>
      </c>
      <c r="E1209" s="2">
        <v>1.8936966824802001E-2</v>
      </c>
      <c r="F1209" s="2">
        <v>4.2080000000000002</v>
      </c>
      <c r="G1209" s="2">
        <v>4.2520000000000007</v>
      </c>
      <c r="H1209" s="2">
        <v>4.33</v>
      </c>
      <c r="I1209" s="2">
        <v>4.5716000000000001</v>
      </c>
      <c r="J1209" s="2">
        <v>3.9499815000000003</v>
      </c>
      <c r="K1209" s="15" t="s">
        <v>52</v>
      </c>
      <c r="L1209" s="15" t="s">
        <v>54</v>
      </c>
      <c r="M1209" s="15" t="s">
        <v>46</v>
      </c>
    </row>
    <row r="1210" spans="1:13" ht="13.5" x14ac:dyDescent="0.25">
      <c r="A1210" s="4">
        <v>43773</v>
      </c>
      <c r="B1210" s="2">
        <v>4.0999999999999996</v>
      </c>
      <c r="C1210" s="2">
        <v>34.654101588246803</v>
      </c>
      <c r="D1210" s="2">
        <v>7.4299665361801104E-2</v>
      </c>
      <c r="E1210" s="2">
        <v>2.0648045672223114E-2</v>
      </c>
      <c r="F1210" s="2">
        <v>4.1719999999999997</v>
      </c>
      <c r="G1210" s="2">
        <v>4.2230000000000008</v>
      </c>
      <c r="H1210" s="2">
        <v>4.3099999999999987</v>
      </c>
      <c r="I1210" s="2">
        <v>4.555200000000001</v>
      </c>
      <c r="J1210" s="2">
        <v>3.9527365000000003</v>
      </c>
      <c r="K1210" s="15" t="s">
        <v>52</v>
      </c>
      <c r="L1210" s="15" t="s">
        <v>50</v>
      </c>
      <c r="M1210" s="15" t="s">
        <v>46</v>
      </c>
    </row>
    <row r="1211" spans="1:13" ht="13.5" x14ac:dyDescent="0.25">
      <c r="A1211" s="4">
        <v>43774</v>
      </c>
      <c r="B1211" s="2">
        <v>4.1500000000000004</v>
      </c>
      <c r="C1211" s="2">
        <v>38.392294480626113</v>
      </c>
      <c r="D1211" s="2">
        <v>7.0245902108382552E-2</v>
      </c>
      <c r="E1211" s="2">
        <v>2.1402118446942533E-2</v>
      </c>
      <c r="F1211" s="2">
        <v>4.1639999999999997</v>
      </c>
      <c r="G1211" s="2">
        <v>4.2080000000000002</v>
      </c>
      <c r="H1211" s="2">
        <v>4.2934999999999999</v>
      </c>
      <c r="I1211" s="2">
        <v>4.5398000000000005</v>
      </c>
      <c r="J1211" s="2">
        <v>3.9557415000000002</v>
      </c>
      <c r="K1211" s="15" t="s">
        <v>52</v>
      </c>
      <c r="L1211" s="15" t="s">
        <v>54</v>
      </c>
      <c r="M1211" s="15" t="s">
        <v>46</v>
      </c>
    </row>
    <row r="1212" spans="1:13" ht="13.5" x14ac:dyDescent="0.25">
      <c r="A1212" s="4">
        <v>43775</v>
      </c>
      <c r="B1212" s="2">
        <v>4.1399999999999997</v>
      </c>
      <c r="C1212" s="2">
        <v>37.925007449536054</v>
      </c>
      <c r="D1212" s="2">
        <v>6.7181034578115195E-2</v>
      </c>
      <c r="E1212" s="2">
        <v>2.1217336606827893E-2</v>
      </c>
      <c r="F1212" s="2">
        <v>4.1560000000000006</v>
      </c>
      <c r="G1212" s="2">
        <v>4.1929999999999996</v>
      </c>
      <c r="H1212" s="2">
        <v>4.2819999999999991</v>
      </c>
      <c r="I1212" s="2">
        <v>4.5246000000000004</v>
      </c>
      <c r="J1212" s="2">
        <v>3.9586965000000003</v>
      </c>
      <c r="K1212" s="15" t="s">
        <v>52</v>
      </c>
      <c r="L1212" s="15" t="s">
        <v>50</v>
      </c>
      <c r="M1212" s="15" t="s">
        <v>46</v>
      </c>
    </row>
    <row r="1213" spans="1:13" ht="13.5" x14ac:dyDescent="0.25">
      <c r="A1213" s="4">
        <v>43776</v>
      </c>
      <c r="B1213" s="2">
        <v>4.1500000000000004</v>
      </c>
      <c r="C1213" s="2">
        <v>38.728136676868537</v>
      </c>
      <c r="D1213" s="2">
        <v>6.3444388683141284E-2</v>
      </c>
      <c r="E1213" s="2">
        <v>2.0553574998363276E-2</v>
      </c>
      <c r="F1213" s="2">
        <v>4.145999999999999</v>
      </c>
      <c r="G1213" s="2">
        <v>4.18</v>
      </c>
      <c r="H1213" s="2">
        <v>4.2645</v>
      </c>
      <c r="I1213" s="2">
        <v>4.5086000000000004</v>
      </c>
      <c r="J1213" s="2">
        <v>3.9617015000000002</v>
      </c>
      <c r="K1213" s="15" t="s">
        <v>52</v>
      </c>
      <c r="L1213" s="15" t="s">
        <v>54</v>
      </c>
      <c r="M1213" s="15" t="s">
        <v>46</v>
      </c>
    </row>
    <row r="1214" spans="1:13" ht="13.5" x14ac:dyDescent="0.25">
      <c r="A1214" s="4">
        <v>43777</v>
      </c>
      <c r="B1214" s="2">
        <v>4.25</v>
      </c>
      <c r="C1214" s="2">
        <v>46.221277879250671</v>
      </c>
      <c r="D1214" s="2">
        <v>4.463710897986406E-2</v>
      </c>
      <c r="E1214" s="2">
        <v>1.9600339898616762E-2</v>
      </c>
      <c r="F1214" s="2">
        <v>4.1579999999999995</v>
      </c>
      <c r="G1214" s="2">
        <v>4.1829999999999998</v>
      </c>
      <c r="H1214" s="2">
        <v>4.2585000000000006</v>
      </c>
      <c r="I1214" s="2">
        <v>4.4974000000000007</v>
      </c>
      <c r="J1214" s="2">
        <v>3.9652550000000004</v>
      </c>
      <c r="K1214" s="15" t="s">
        <v>47</v>
      </c>
      <c r="L1214" s="15" t="s">
        <v>48</v>
      </c>
      <c r="M1214" s="15" t="s">
        <v>51</v>
      </c>
    </row>
    <row r="1215" spans="1:13" ht="13.5" x14ac:dyDescent="0.25">
      <c r="A1215" s="4">
        <v>43780</v>
      </c>
      <c r="B1215" s="2">
        <v>4.2</v>
      </c>
      <c r="C1215" s="2">
        <v>43.365639120044321</v>
      </c>
      <c r="D1215" s="2">
        <v>4.198596836926427E-2</v>
      </c>
      <c r="E1215" s="2">
        <v>1.7547888519196336E-2</v>
      </c>
      <c r="F1215" s="2">
        <v>4.177999999999999</v>
      </c>
      <c r="G1215" s="2">
        <v>4.1749999999999998</v>
      </c>
      <c r="H1215" s="2">
        <v>4.2505000000000006</v>
      </c>
      <c r="I1215" s="2">
        <v>4.4834000000000005</v>
      </c>
      <c r="J1215" s="2">
        <v>3.9684610000000005</v>
      </c>
      <c r="K1215" s="15" t="s">
        <v>47</v>
      </c>
      <c r="L1215" s="15" t="s">
        <v>48</v>
      </c>
      <c r="M1215" s="15" t="s">
        <v>51</v>
      </c>
    </row>
    <row r="1216" spans="1:13" ht="13.5" x14ac:dyDescent="0.25">
      <c r="A1216" s="4">
        <v>43781</v>
      </c>
      <c r="B1216" s="2">
        <v>4.2</v>
      </c>
      <c r="C1216" s="2">
        <v>43.365639120044321</v>
      </c>
      <c r="D1216" s="2">
        <v>2.6495918393788287E-2</v>
      </c>
      <c r="E1216" s="2">
        <v>1.5797144299427426E-2</v>
      </c>
      <c r="F1216" s="2">
        <v>4.1879999999999997</v>
      </c>
      <c r="G1216" s="2">
        <v>4.1760000000000002</v>
      </c>
      <c r="H1216" s="2">
        <v>4.2360000000000007</v>
      </c>
      <c r="I1216" s="2">
        <v>4.4722</v>
      </c>
      <c r="J1216" s="2">
        <v>3.9717160000000007</v>
      </c>
      <c r="K1216" s="15" t="s">
        <v>47</v>
      </c>
      <c r="L1216" s="15" t="s">
        <v>48</v>
      </c>
      <c r="M1216" s="15" t="s">
        <v>51</v>
      </c>
    </row>
    <row r="1217" spans="1:13" ht="13.5" x14ac:dyDescent="0.25">
      <c r="A1217" s="4">
        <v>43782</v>
      </c>
      <c r="B1217" s="2">
        <v>4.21</v>
      </c>
      <c r="C1217" s="2">
        <v>44.165770329871478</v>
      </c>
      <c r="D1217" s="2">
        <v>1.1664729172046862E-2</v>
      </c>
      <c r="E1217" s="2">
        <v>1.3436575445264033E-2</v>
      </c>
      <c r="F1217" s="2">
        <v>4.202</v>
      </c>
      <c r="G1217" s="2">
        <v>4.1790000000000003</v>
      </c>
      <c r="H1217" s="2">
        <v>4.2284999999999995</v>
      </c>
      <c r="I1217" s="2">
        <v>4.4620000000000006</v>
      </c>
      <c r="J1217" s="2">
        <v>3.9750210000000008</v>
      </c>
      <c r="K1217" s="15" t="s">
        <v>47</v>
      </c>
      <c r="L1217" s="15" t="s">
        <v>48</v>
      </c>
      <c r="M1217" s="15" t="s">
        <v>51</v>
      </c>
    </row>
    <row r="1218" spans="1:13" ht="13.5" x14ac:dyDescent="0.25">
      <c r="A1218" s="4">
        <v>43783</v>
      </c>
      <c r="B1218" s="2">
        <v>4.2</v>
      </c>
      <c r="C1218" s="2">
        <v>43.503868220662561</v>
      </c>
      <c r="D1218" s="2">
        <v>3.3877036658731541E-3</v>
      </c>
      <c r="E1218" s="2">
        <v>1.1709977494216367E-2</v>
      </c>
      <c r="F1218" s="2">
        <v>4.2119999999999997</v>
      </c>
      <c r="G1218" s="2">
        <v>4.1790000000000003</v>
      </c>
      <c r="H1218" s="2">
        <v>4.2260000000000009</v>
      </c>
      <c r="I1218" s="2">
        <v>4.4488000000000003</v>
      </c>
      <c r="J1218" s="2">
        <v>3.9782760000000015</v>
      </c>
      <c r="K1218" s="15" t="s">
        <v>47</v>
      </c>
      <c r="L1218" s="15" t="s">
        <v>48</v>
      </c>
      <c r="M1218" s="15" t="s">
        <v>51</v>
      </c>
    </row>
    <row r="1219" spans="1:13" ht="13.5" x14ac:dyDescent="0.25">
      <c r="A1219" s="4">
        <v>43784</v>
      </c>
      <c r="B1219" s="2">
        <v>4.25</v>
      </c>
      <c r="C1219" s="2">
        <v>47.722552436857271</v>
      </c>
      <c r="D1219" s="2">
        <v>-8.3779169291737787E-3</v>
      </c>
      <c r="E1219" s="2">
        <v>9.58986107875099E-3</v>
      </c>
      <c r="F1219" s="2">
        <v>4.2119999999999997</v>
      </c>
      <c r="G1219" s="2">
        <v>4.1850000000000005</v>
      </c>
      <c r="H1219" s="2">
        <v>4.2185000000000006</v>
      </c>
      <c r="I1219" s="2">
        <v>4.4365999999999994</v>
      </c>
      <c r="J1219" s="2">
        <v>3.9817320000000018</v>
      </c>
      <c r="K1219" s="15" t="s">
        <v>47</v>
      </c>
      <c r="L1219" s="15" t="s">
        <v>54</v>
      </c>
      <c r="M1219" s="15" t="s">
        <v>54</v>
      </c>
    </row>
    <row r="1220" spans="1:13" ht="13.5" x14ac:dyDescent="0.25">
      <c r="A1220" s="4">
        <v>43787</v>
      </c>
      <c r="B1220" s="2">
        <v>4.24</v>
      </c>
      <c r="C1220" s="2">
        <v>46.967169155164015</v>
      </c>
      <c r="D1220" s="2">
        <v>-3.1289694695330716E-2</v>
      </c>
      <c r="E1220" s="2">
        <v>8.2354546091820743E-3</v>
      </c>
      <c r="F1220" s="2">
        <v>4.2200000000000006</v>
      </c>
      <c r="G1220" s="2">
        <v>4.1989999999999998</v>
      </c>
      <c r="H1220" s="2">
        <v>4.2110000000000003</v>
      </c>
      <c r="I1220" s="2">
        <v>4.4245999999999999</v>
      </c>
      <c r="J1220" s="2">
        <v>3.9851380000000018</v>
      </c>
      <c r="K1220" s="15" t="s">
        <v>47</v>
      </c>
      <c r="L1220" s="15" t="s">
        <v>54</v>
      </c>
      <c r="M1220" s="15" t="s">
        <v>51</v>
      </c>
    </row>
    <row r="1221" spans="1:13" ht="13.5" x14ac:dyDescent="0.25">
      <c r="A1221" s="4">
        <v>43788</v>
      </c>
      <c r="B1221" s="2">
        <v>4.2</v>
      </c>
      <c r="C1221" s="2">
        <v>43.969136775919203</v>
      </c>
      <c r="D1221" s="2">
        <v>-3.9824110954338465E-2</v>
      </c>
      <c r="E1221" s="2">
        <v>7.481586326080163E-3</v>
      </c>
      <c r="F1221" s="2">
        <v>4.22</v>
      </c>
      <c r="G1221" s="2">
        <v>4.2039999999999997</v>
      </c>
      <c r="H1221" s="2">
        <v>4.2060000000000004</v>
      </c>
      <c r="I1221" s="2">
        <v>4.4105999999999996</v>
      </c>
      <c r="J1221" s="2">
        <v>3.9883930000000021</v>
      </c>
      <c r="K1221" s="15" t="s">
        <v>47</v>
      </c>
      <c r="L1221" s="15" t="s">
        <v>54</v>
      </c>
      <c r="M1221" s="15" t="s">
        <v>54</v>
      </c>
    </row>
    <row r="1222" spans="1:13" ht="13.5" x14ac:dyDescent="0.25">
      <c r="A1222" s="4">
        <v>43789</v>
      </c>
      <c r="B1222" s="2">
        <v>4.2</v>
      </c>
      <c r="C1222" s="2">
        <v>43.969136775919203</v>
      </c>
      <c r="D1222" s="2">
        <v>-4.8165045505363935E-2</v>
      </c>
      <c r="E1222" s="2">
        <v>7.8103514001605888E-3</v>
      </c>
      <c r="F1222" s="2">
        <v>4.218</v>
      </c>
      <c r="G1222" s="2">
        <v>4.2100000000000009</v>
      </c>
      <c r="H1222" s="2">
        <v>4.2015000000000002</v>
      </c>
      <c r="I1222" s="2">
        <v>4.3985999999999992</v>
      </c>
      <c r="J1222" s="2">
        <v>3.9915990000000021</v>
      </c>
      <c r="K1222" s="15" t="s">
        <v>52</v>
      </c>
      <c r="L1222" s="15" t="s">
        <v>54</v>
      </c>
      <c r="M1222" s="15" t="s">
        <v>46</v>
      </c>
    </row>
    <row r="1223" spans="1:13" ht="13.5" x14ac:dyDescent="0.25">
      <c r="A1223" s="4">
        <v>43790</v>
      </c>
      <c r="B1223" s="2">
        <v>4.2</v>
      </c>
      <c r="C1223" s="2">
        <v>43.969136775919203</v>
      </c>
      <c r="D1223" s="2">
        <v>-5.3296375475479607E-2</v>
      </c>
      <c r="E1223" s="2">
        <v>8.588922115542694E-3</v>
      </c>
      <c r="F1223" s="2">
        <v>4.218</v>
      </c>
      <c r="G1223" s="2">
        <v>4.2150000000000007</v>
      </c>
      <c r="H1223" s="2">
        <v>4.1975000000000007</v>
      </c>
      <c r="I1223" s="2">
        <v>4.3869999999999987</v>
      </c>
      <c r="J1223" s="2">
        <v>3.9948050000000022</v>
      </c>
      <c r="K1223" s="15" t="s">
        <v>52</v>
      </c>
      <c r="L1223" s="15" t="s">
        <v>54</v>
      </c>
      <c r="M1223" s="15" t="s">
        <v>54</v>
      </c>
    </row>
    <row r="1224" spans="1:13" ht="13.5" x14ac:dyDescent="0.25">
      <c r="A1224" s="4">
        <v>43791</v>
      </c>
      <c r="B1224" s="2">
        <v>4.2</v>
      </c>
      <c r="C1224" s="2">
        <v>43.969136775919203</v>
      </c>
      <c r="D1224" s="2">
        <v>-4.189446732698876E-2</v>
      </c>
      <c r="E1224" s="2">
        <v>9.8283486777365064E-3</v>
      </c>
      <c r="F1224" s="2">
        <v>4.2080000000000002</v>
      </c>
      <c r="G1224" s="2">
        <v>4.21</v>
      </c>
      <c r="H1224" s="2">
        <v>4.1965000000000012</v>
      </c>
      <c r="I1224" s="2">
        <v>4.3769999999999989</v>
      </c>
      <c r="J1224" s="2">
        <v>3.9980600000000019</v>
      </c>
      <c r="K1224" s="15" t="s">
        <v>52</v>
      </c>
      <c r="L1224" s="15" t="s">
        <v>54</v>
      </c>
      <c r="M1224" s="15" t="s">
        <v>46</v>
      </c>
    </row>
    <row r="1225" spans="1:13" ht="13.5" x14ac:dyDescent="0.25">
      <c r="A1225" s="4">
        <v>43794</v>
      </c>
      <c r="B1225" s="2">
        <v>4.18</v>
      </c>
      <c r="C1225" s="2">
        <v>42.159281401449633</v>
      </c>
      <c r="D1225" s="2">
        <v>-3.8124944221168633E-2</v>
      </c>
      <c r="E1225" s="2">
        <v>1.0004299908340541E-2</v>
      </c>
      <c r="F1225" s="2">
        <v>4.1959999999999997</v>
      </c>
      <c r="G1225" s="2">
        <v>4.2080000000000002</v>
      </c>
      <c r="H1225" s="2">
        <v>4.1915000000000004</v>
      </c>
      <c r="I1225" s="2">
        <v>4.3645999999999994</v>
      </c>
      <c r="J1225" s="2">
        <v>4.001215000000002</v>
      </c>
      <c r="K1225" s="15" t="s">
        <v>52</v>
      </c>
      <c r="L1225" s="15" t="s">
        <v>54</v>
      </c>
      <c r="M1225" s="15" t="s">
        <v>46</v>
      </c>
    </row>
    <row r="1226" spans="1:13" ht="13.5" x14ac:dyDescent="0.25">
      <c r="A1226" s="4">
        <v>43795</v>
      </c>
      <c r="B1226" s="2">
        <v>4.1500000000000004</v>
      </c>
      <c r="C1226" s="2">
        <v>39.530785416335227</v>
      </c>
      <c r="D1226" s="2">
        <v>-3.2286999403546623E-2</v>
      </c>
      <c r="E1226" s="2">
        <v>8.8890673340456684E-3</v>
      </c>
      <c r="F1226" s="2">
        <v>4.1859999999999999</v>
      </c>
      <c r="G1226" s="2">
        <v>4.2029999999999994</v>
      </c>
      <c r="H1226" s="2">
        <v>4.1895000000000007</v>
      </c>
      <c r="I1226" s="2">
        <v>4.3543999999999992</v>
      </c>
      <c r="J1226" s="2">
        <v>4.0042200000000028</v>
      </c>
      <c r="K1226" s="15" t="s">
        <v>52</v>
      </c>
      <c r="L1226" s="15" t="s">
        <v>54</v>
      </c>
      <c r="M1226" s="15" t="s">
        <v>46</v>
      </c>
    </row>
    <row r="1227" spans="1:13" ht="13.5" x14ac:dyDescent="0.25">
      <c r="A1227" s="4">
        <v>43796</v>
      </c>
      <c r="B1227" s="2">
        <v>4.1500000000000004</v>
      </c>
      <c r="C1227" s="2">
        <v>39.530785416335227</v>
      </c>
      <c r="D1227" s="2">
        <v>-2.5236905892263906E-2</v>
      </c>
      <c r="E1227" s="2">
        <v>6.7634318777622616E-3</v>
      </c>
      <c r="F1227" s="2">
        <v>4.1760000000000002</v>
      </c>
      <c r="G1227" s="2">
        <v>4.1970000000000001</v>
      </c>
      <c r="H1227" s="2">
        <v>4.1880000000000006</v>
      </c>
      <c r="I1227" s="2">
        <v>4.343399999999999</v>
      </c>
      <c r="J1227" s="2">
        <v>4.0073225000000017</v>
      </c>
      <c r="K1227" s="15" t="s">
        <v>52</v>
      </c>
      <c r="L1227" s="15" t="s">
        <v>54</v>
      </c>
      <c r="M1227" s="15" t="s">
        <v>46</v>
      </c>
    </row>
    <row r="1228" spans="1:13" ht="13.5" x14ac:dyDescent="0.25">
      <c r="A1228" s="4">
        <v>43797</v>
      </c>
      <c r="B1228" s="2">
        <v>4.1500000000000004</v>
      </c>
      <c r="C1228" s="2">
        <v>39.530785416335227</v>
      </c>
      <c r="D1228" s="2">
        <v>-2.0280429142486511E-2</v>
      </c>
      <c r="E1228" s="2">
        <v>2.5050679680770319E-3</v>
      </c>
      <c r="F1228" s="2">
        <v>4.1659999999999995</v>
      </c>
      <c r="G1228" s="2">
        <v>4.1919999999999993</v>
      </c>
      <c r="H1228" s="2">
        <v>4.185500000000002</v>
      </c>
      <c r="I1228" s="2">
        <v>4.3343999999999987</v>
      </c>
      <c r="J1228" s="2">
        <v>4.0099375000000013</v>
      </c>
      <c r="K1228" s="15" t="s">
        <v>52</v>
      </c>
      <c r="L1228" s="15" t="s">
        <v>54</v>
      </c>
      <c r="M1228" s="15" t="s">
        <v>46</v>
      </c>
    </row>
    <row r="1229" spans="1:13" ht="13.5" x14ac:dyDescent="0.25">
      <c r="A1229" s="4">
        <v>43798</v>
      </c>
      <c r="B1229" s="2">
        <v>4.07</v>
      </c>
      <c r="C1229" s="2">
        <v>32.733579850535236</v>
      </c>
      <c r="D1229" s="2">
        <v>-1.9779994480169094E-3</v>
      </c>
      <c r="E1229" s="2">
        <v>-2.0292230589435099E-3</v>
      </c>
      <c r="F1229" s="2">
        <v>4.1400000000000006</v>
      </c>
      <c r="G1229" s="2">
        <v>4.1739999999999995</v>
      </c>
      <c r="H1229" s="2">
        <v>4.1795000000000018</v>
      </c>
      <c r="I1229" s="2">
        <v>4.3217999999999988</v>
      </c>
      <c r="J1229" s="2">
        <v>4.0110800000000015</v>
      </c>
      <c r="K1229" s="15" t="s">
        <v>52</v>
      </c>
      <c r="L1229" s="15" t="s">
        <v>50</v>
      </c>
      <c r="M1229" s="15" t="s">
        <v>46</v>
      </c>
    </row>
    <row r="1230" spans="1:13" ht="13.5" x14ac:dyDescent="0.25">
      <c r="A1230" s="4">
        <v>43801</v>
      </c>
      <c r="B1230" s="2">
        <v>4.07</v>
      </c>
      <c r="C1230" s="2">
        <v>32.733579850535236</v>
      </c>
      <c r="D1230" s="2">
        <v>1.2896872813438875E-2</v>
      </c>
      <c r="E1230" s="2">
        <v>-6.2092395345948875E-3</v>
      </c>
      <c r="F1230" s="2">
        <v>4.1180000000000003</v>
      </c>
      <c r="G1230" s="2">
        <v>4.157</v>
      </c>
      <c r="H1230" s="2">
        <v>4.1780000000000017</v>
      </c>
      <c r="I1230" s="2">
        <v>4.3085999999999993</v>
      </c>
      <c r="J1230" s="2">
        <v>4.0119300000000022</v>
      </c>
      <c r="K1230" s="15" t="s">
        <v>52</v>
      </c>
      <c r="L1230" s="15" t="s">
        <v>50</v>
      </c>
      <c r="M1230" s="15" t="s">
        <v>46</v>
      </c>
    </row>
    <row r="1231" spans="1:13" ht="13.5" x14ac:dyDescent="0.25">
      <c r="A1231" s="4">
        <v>43802</v>
      </c>
      <c r="B1231" s="2">
        <v>4.09</v>
      </c>
      <c r="C1231" s="2">
        <v>35.927863948289385</v>
      </c>
      <c r="D1231" s="2">
        <v>1.8705996405024905E-2</v>
      </c>
      <c r="E1231" s="2">
        <v>-1.0617688784944547E-2</v>
      </c>
      <c r="F1231" s="2">
        <v>4.1059999999999999</v>
      </c>
      <c r="G1231" s="2">
        <v>4.145999999999999</v>
      </c>
      <c r="H1231" s="2">
        <v>4.1749999999999998</v>
      </c>
      <c r="I1231" s="2">
        <v>4.295799999999999</v>
      </c>
      <c r="J1231" s="2">
        <v>4.0129775000000025</v>
      </c>
      <c r="K1231" s="15" t="s">
        <v>52</v>
      </c>
      <c r="L1231" s="15" t="s">
        <v>50</v>
      </c>
      <c r="M1231" s="15" t="s">
        <v>46</v>
      </c>
    </row>
    <row r="1232" spans="1:13" ht="13.5" x14ac:dyDescent="0.25">
      <c r="A1232" s="4">
        <v>43803</v>
      </c>
      <c r="B1232" s="2">
        <v>4.05</v>
      </c>
      <c r="C1232" s="2">
        <v>32.594141430317848</v>
      </c>
      <c r="D1232" s="2">
        <v>2.7260654530569361E-2</v>
      </c>
      <c r="E1232" s="2">
        <v>-1.4651908956089905E-2</v>
      </c>
      <c r="F1232" s="2">
        <v>4.0860000000000003</v>
      </c>
      <c r="G1232" s="2">
        <v>4.1310000000000002</v>
      </c>
      <c r="H1232" s="2">
        <v>4.1705000000000005</v>
      </c>
      <c r="I1232" s="2">
        <v>4.2847999999999997</v>
      </c>
      <c r="J1232" s="2">
        <v>4.0137760000000018</v>
      </c>
      <c r="K1232" s="15" t="s">
        <v>52</v>
      </c>
      <c r="L1232" s="15" t="s">
        <v>50</v>
      </c>
      <c r="M1232" s="15" t="s">
        <v>46</v>
      </c>
    </row>
    <row r="1233" spans="1:13" ht="13.5" x14ac:dyDescent="0.25">
      <c r="A1233" s="4">
        <v>43804</v>
      </c>
      <c r="B1233" s="2">
        <v>4.09</v>
      </c>
      <c r="C1233" s="2">
        <v>38.71787837869288</v>
      </c>
      <c r="D1233" s="2">
        <v>3.2398798024593667E-2</v>
      </c>
      <c r="E1233" s="2">
        <v>-1.7579913811739789E-2</v>
      </c>
      <c r="F1233" s="2">
        <v>4.0739999999999998</v>
      </c>
      <c r="G1233" s="2">
        <v>4.12</v>
      </c>
      <c r="H1233" s="2">
        <v>4.1675000000000004</v>
      </c>
      <c r="I1233" s="2">
        <v>4.2753999999999994</v>
      </c>
      <c r="J1233" s="2">
        <v>4.0147260000000013</v>
      </c>
      <c r="K1233" s="15" t="s">
        <v>52</v>
      </c>
      <c r="L1233" s="15" t="s">
        <v>50</v>
      </c>
      <c r="M1233" s="15" t="s">
        <v>46</v>
      </c>
    </row>
    <row r="1234" spans="1:13" ht="13.5" x14ac:dyDescent="0.25">
      <c r="A1234" s="4">
        <v>43805</v>
      </c>
      <c r="B1234" s="2">
        <v>4.08</v>
      </c>
      <c r="C1234" s="2">
        <v>37.793477335772067</v>
      </c>
      <c r="D1234" s="2">
        <v>3.8049493946981094E-2</v>
      </c>
      <c r="E1234" s="2">
        <v>-1.992869761382168E-2</v>
      </c>
      <c r="F1234" s="2">
        <v>4.0760000000000005</v>
      </c>
      <c r="G1234" s="2">
        <v>4.1079999999999997</v>
      </c>
      <c r="H1234" s="2">
        <v>4.1590000000000007</v>
      </c>
      <c r="I1234" s="2">
        <v>4.2639999999999993</v>
      </c>
      <c r="J1234" s="2">
        <v>4.015674500000002</v>
      </c>
      <c r="K1234" s="15" t="s">
        <v>52</v>
      </c>
      <c r="L1234" s="15" t="s">
        <v>54</v>
      </c>
      <c r="M1234" s="15" t="s">
        <v>53</v>
      </c>
    </row>
    <row r="1235" spans="1:13" ht="13.5" x14ac:dyDescent="0.25">
      <c r="A1235" s="4">
        <v>43808</v>
      </c>
      <c r="B1235" s="2">
        <v>4.03</v>
      </c>
      <c r="C1235" s="2">
        <v>33.488250639278505</v>
      </c>
      <c r="D1235" s="2">
        <v>4.4037366889626561E-2</v>
      </c>
      <c r="E1235" s="2">
        <v>-2.0720247194153461E-2</v>
      </c>
      <c r="F1235" s="2">
        <v>4.0680000000000005</v>
      </c>
      <c r="G1235" s="2">
        <v>4.0930000000000009</v>
      </c>
      <c r="H1235" s="2">
        <v>4.1505000000000001</v>
      </c>
      <c r="I1235" s="2">
        <v>4.2531999999999996</v>
      </c>
      <c r="J1235" s="2">
        <v>4.0163245000000023</v>
      </c>
      <c r="K1235" s="15" t="s">
        <v>52</v>
      </c>
      <c r="L1235" s="15" t="s">
        <v>54</v>
      </c>
      <c r="M1235" s="15" t="s">
        <v>46</v>
      </c>
    </row>
    <row r="1236" spans="1:13" ht="13.5" x14ac:dyDescent="0.25">
      <c r="A1236" s="4">
        <v>43809</v>
      </c>
      <c r="B1236" s="2">
        <v>4.03</v>
      </c>
      <c r="C1236" s="2">
        <v>33.488250639278505</v>
      </c>
      <c r="D1236" s="2">
        <v>4.532088709381199E-2</v>
      </c>
      <c r="E1236" s="2">
        <v>-1.9843043957338508E-2</v>
      </c>
      <c r="F1236" s="2">
        <v>4.056</v>
      </c>
      <c r="G1236" s="2">
        <v>4.0810000000000004</v>
      </c>
      <c r="H1236" s="2">
        <v>4.1419999999999995</v>
      </c>
      <c r="I1236" s="2">
        <v>4.2438000000000002</v>
      </c>
      <c r="J1236" s="2">
        <v>4.0169745000000026</v>
      </c>
      <c r="K1236" s="15" t="s">
        <v>52</v>
      </c>
      <c r="L1236" s="15" t="s">
        <v>54</v>
      </c>
      <c r="M1236" s="15" t="s">
        <v>46</v>
      </c>
    </row>
    <row r="1237" spans="1:13" ht="13.5" x14ac:dyDescent="0.25">
      <c r="A1237" s="4">
        <v>43810</v>
      </c>
      <c r="B1237" s="2">
        <v>4.0199999999999996</v>
      </c>
      <c r="C1237" s="2">
        <v>32.626176309651086</v>
      </c>
      <c r="D1237" s="2">
        <v>4.7918278853856577E-2</v>
      </c>
      <c r="E1237" s="2">
        <v>-1.8114389109752174E-2</v>
      </c>
      <c r="F1237" s="2">
        <v>4.05</v>
      </c>
      <c r="G1237" s="2">
        <v>4.0680000000000005</v>
      </c>
      <c r="H1237" s="2">
        <v>4.1324999999999994</v>
      </c>
      <c r="I1237" s="2">
        <v>4.2346000000000004</v>
      </c>
      <c r="J1237" s="2">
        <v>4.017574500000002</v>
      </c>
      <c r="K1237" s="15" t="s">
        <v>52</v>
      </c>
      <c r="L1237" s="15" t="s">
        <v>54</v>
      </c>
      <c r="M1237" s="15" t="s">
        <v>46</v>
      </c>
    </row>
    <row r="1238" spans="1:13" ht="13.5" x14ac:dyDescent="0.25">
      <c r="A1238" s="4">
        <v>43811</v>
      </c>
      <c r="B1238" s="2">
        <v>3.9</v>
      </c>
      <c r="C1238" s="2">
        <v>24.481748006755453</v>
      </c>
      <c r="D1238" s="2">
        <v>5.9777565516525577E-2</v>
      </c>
      <c r="E1238" s="2">
        <v>-1.2060937634069202E-2</v>
      </c>
      <c r="F1238" s="2">
        <v>4.0119999999999996</v>
      </c>
      <c r="G1238" s="2">
        <v>4.0430000000000001</v>
      </c>
      <c r="H1238" s="2">
        <v>4.1174999999999997</v>
      </c>
      <c r="I1238" s="2">
        <v>4.2226000000000008</v>
      </c>
      <c r="J1238" s="2">
        <v>4.017574500000002</v>
      </c>
      <c r="K1238" s="15" t="s">
        <v>52</v>
      </c>
      <c r="L1238" s="15" t="s">
        <v>54</v>
      </c>
      <c r="M1238" s="15" t="s">
        <v>46</v>
      </c>
    </row>
    <row r="1239" spans="1:13" ht="13.5" x14ac:dyDescent="0.25">
      <c r="A1239" s="4">
        <v>43812</v>
      </c>
      <c r="B1239" s="2">
        <v>3.95</v>
      </c>
      <c r="C1239" s="2">
        <v>32.088687965707493</v>
      </c>
      <c r="D1239" s="2">
        <v>5.5225410445779666E-2</v>
      </c>
      <c r="E1239" s="2">
        <v>-5.8316442748080188E-3</v>
      </c>
      <c r="F1239" s="2">
        <v>3.9859999999999998</v>
      </c>
      <c r="G1239" s="2">
        <v>4.0310000000000006</v>
      </c>
      <c r="H1239" s="2">
        <v>4.1025</v>
      </c>
      <c r="I1239" s="2">
        <v>4.2100000000000009</v>
      </c>
      <c r="J1239" s="2">
        <v>4.0178245000000024</v>
      </c>
      <c r="K1239" s="15" t="s">
        <v>52</v>
      </c>
      <c r="L1239" s="15" t="s">
        <v>54</v>
      </c>
      <c r="M1239" s="15" t="s">
        <v>46</v>
      </c>
    </row>
    <row r="1240" spans="1:13" ht="13.5" x14ac:dyDescent="0.25">
      <c r="A1240" s="4">
        <v>43815</v>
      </c>
      <c r="B1240" s="2">
        <v>3.9</v>
      </c>
      <c r="C1240" s="2">
        <v>28.948414135856012</v>
      </c>
      <c r="D1240" s="2">
        <v>5.6100782849659581E-2</v>
      </c>
      <c r="E1240" s="2">
        <v>-5.6892774746518555E-4</v>
      </c>
      <c r="F1240" s="2">
        <v>3.96</v>
      </c>
      <c r="G1240" s="2">
        <v>4.0140000000000011</v>
      </c>
      <c r="H1240" s="2">
        <v>4.0855000000000006</v>
      </c>
      <c r="I1240" s="2">
        <v>4.1980000000000004</v>
      </c>
      <c r="J1240" s="2">
        <v>4.0178245000000024</v>
      </c>
      <c r="K1240" s="15" t="s">
        <v>52</v>
      </c>
      <c r="L1240" s="15" t="s">
        <v>54</v>
      </c>
      <c r="M1240" s="15" t="s">
        <v>46</v>
      </c>
    </row>
    <row r="1241" spans="1:13" ht="13.5" x14ac:dyDescent="0.25">
      <c r="A1241" s="4">
        <v>43816</v>
      </c>
      <c r="B1241" s="2">
        <v>3.82</v>
      </c>
      <c r="C1241" s="2">
        <v>24.771360223407783</v>
      </c>
      <c r="D1241" s="2">
        <v>6.7087461709112617E-2</v>
      </c>
      <c r="E1241" s="2">
        <v>5.5797553185465629E-3</v>
      </c>
      <c r="F1241" s="2">
        <v>3.9180000000000001</v>
      </c>
      <c r="G1241" s="2">
        <v>3.9869999999999997</v>
      </c>
      <c r="H1241" s="2">
        <v>4.0664999999999996</v>
      </c>
      <c r="I1241" s="2">
        <v>4.1848000000000001</v>
      </c>
      <c r="J1241" s="2">
        <v>4.0174730000000025</v>
      </c>
      <c r="K1241" s="15" t="s">
        <v>52</v>
      </c>
      <c r="L1241" s="15" t="s">
        <v>54</v>
      </c>
      <c r="M1241" s="15" t="s">
        <v>46</v>
      </c>
    </row>
    <row r="1242" spans="1:13" ht="13.5" x14ac:dyDescent="0.25">
      <c r="A1242" s="4">
        <v>43817</v>
      </c>
      <c r="B1242" s="2">
        <v>3.82</v>
      </c>
      <c r="C1242" s="2">
        <v>24.771360223407783</v>
      </c>
      <c r="D1242" s="2">
        <v>7.1853805981230146E-2</v>
      </c>
      <c r="E1242" s="2">
        <v>1.0980042560734187E-2</v>
      </c>
      <c r="F1242" s="2">
        <v>3.8780000000000001</v>
      </c>
      <c r="G1242" s="2">
        <v>3.9639999999999995</v>
      </c>
      <c r="H1242" s="2">
        <v>4.0475000000000003</v>
      </c>
      <c r="I1242" s="2">
        <v>4.1738000000000008</v>
      </c>
      <c r="J1242" s="2">
        <v>4.0172680000000023</v>
      </c>
      <c r="K1242" s="15" t="s">
        <v>52</v>
      </c>
      <c r="L1242" s="15" t="s">
        <v>54</v>
      </c>
      <c r="M1242" s="15" t="s">
        <v>46</v>
      </c>
    </row>
    <row r="1243" spans="1:13" ht="13.5" x14ac:dyDescent="0.25">
      <c r="A1243" s="4">
        <v>43818</v>
      </c>
      <c r="B1243" s="2">
        <v>3.89</v>
      </c>
      <c r="C1243" s="2">
        <v>34.379942822946191</v>
      </c>
      <c r="D1243" s="2">
        <v>7.8359018092077903E-2</v>
      </c>
      <c r="E1243" s="2">
        <v>1.5386607864043743E-2</v>
      </c>
      <c r="F1243" s="2">
        <v>3.8759999999999999</v>
      </c>
      <c r="G1243" s="2">
        <v>3.944</v>
      </c>
      <c r="H1243" s="2">
        <v>4.0319999999999991</v>
      </c>
      <c r="I1243" s="2">
        <v>4.1616000000000009</v>
      </c>
      <c r="J1243" s="2">
        <v>4.0174130000000021</v>
      </c>
      <c r="K1243" s="15" t="s">
        <v>52</v>
      </c>
      <c r="L1243" s="15" t="s">
        <v>54</v>
      </c>
      <c r="M1243" s="15" t="s">
        <v>46</v>
      </c>
    </row>
    <row r="1244" spans="1:13" ht="13.5" x14ac:dyDescent="0.25">
      <c r="A1244" s="4">
        <v>43819</v>
      </c>
      <c r="B1244" s="2">
        <v>3.9</v>
      </c>
      <c r="C1244" s="2">
        <v>35.644528442363622</v>
      </c>
      <c r="D1244" s="2">
        <v>8.2562713984142277E-2</v>
      </c>
      <c r="E1244" s="2">
        <v>1.9257535234517648E-2</v>
      </c>
      <c r="F1244" s="2">
        <v>3.8659999999999997</v>
      </c>
      <c r="G1244" s="2">
        <v>3.9259999999999997</v>
      </c>
      <c r="H1244" s="2">
        <v>4.0169999999999995</v>
      </c>
      <c r="I1244" s="2">
        <v>4.1522000000000006</v>
      </c>
      <c r="J1244" s="2">
        <v>4.0178030000000025</v>
      </c>
      <c r="K1244" s="15" t="s">
        <v>47</v>
      </c>
      <c r="L1244" s="15" t="s">
        <v>54</v>
      </c>
      <c r="M1244" s="15" t="s">
        <v>49</v>
      </c>
    </row>
    <row r="1245" spans="1:13" ht="13.5" x14ac:dyDescent="0.25">
      <c r="A1245" s="4">
        <v>43822</v>
      </c>
      <c r="B1245" s="2">
        <v>3.85</v>
      </c>
      <c r="C1245" s="2">
        <v>32.29347675700653</v>
      </c>
      <c r="D1245" s="2">
        <v>8.2978000349901215E-2</v>
      </c>
      <c r="E1245" s="2">
        <v>2.0494640847076685E-2</v>
      </c>
      <c r="F1245" s="2">
        <v>3.8560000000000003</v>
      </c>
      <c r="G1245" s="2">
        <v>3.9080000000000004</v>
      </c>
      <c r="H1245" s="2">
        <v>4.0004999999999997</v>
      </c>
      <c r="I1245" s="2">
        <v>4.1420000000000003</v>
      </c>
      <c r="J1245" s="2">
        <v>4.0178940000000027</v>
      </c>
      <c r="K1245" s="15" t="s">
        <v>47</v>
      </c>
      <c r="L1245" s="15" t="s">
        <v>54</v>
      </c>
      <c r="M1245" s="15" t="s">
        <v>49</v>
      </c>
    </row>
    <row r="1246" spans="1:13" ht="13.5" x14ac:dyDescent="0.25">
      <c r="A1246" s="4">
        <v>43823</v>
      </c>
      <c r="B1246" s="2">
        <v>3.9</v>
      </c>
      <c r="C1246" s="2">
        <v>38.518193008482946</v>
      </c>
      <c r="D1246" s="2">
        <v>8.0705327270653271E-2</v>
      </c>
      <c r="E1246" s="2">
        <v>2.1655965141430436E-2</v>
      </c>
      <c r="F1246" s="2">
        <v>3.8719999999999999</v>
      </c>
      <c r="G1246" s="2">
        <v>3.8949999999999996</v>
      </c>
      <c r="H1246" s="2">
        <v>3.9880000000000004</v>
      </c>
      <c r="I1246" s="2">
        <v>4.1302000000000012</v>
      </c>
      <c r="J1246" s="2">
        <v>4.0184300000000022</v>
      </c>
      <c r="K1246" s="15" t="s">
        <v>47</v>
      </c>
      <c r="L1246" s="15" t="s">
        <v>54</v>
      </c>
      <c r="M1246" s="15" t="s">
        <v>51</v>
      </c>
    </row>
    <row r="1247" spans="1:13" ht="13.5" x14ac:dyDescent="0.25">
      <c r="A1247" s="4">
        <v>43824</v>
      </c>
      <c r="B1247" s="2">
        <v>4</v>
      </c>
      <c r="C1247" s="2">
        <v>48.680379513607463</v>
      </c>
      <c r="D1247" s="2">
        <v>7.0540636655621825E-2</v>
      </c>
      <c r="E1247" s="2">
        <v>2.5064112714603595E-2</v>
      </c>
      <c r="F1247" s="2">
        <v>3.9079999999999999</v>
      </c>
      <c r="G1247" s="2">
        <v>3.8929999999999998</v>
      </c>
      <c r="H1247" s="2">
        <v>3.9805000000000006</v>
      </c>
      <c r="I1247" s="2">
        <v>4.1230000000000011</v>
      </c>
      <c r="J1247" s="2">
        <v>4.0194660000000022</v>
      </c>
      <c r="K1247" s="15" t="s">
        <v>47</v>
      </c>
      <c r="L1247" s="15" t="s">
        <v>54</v>
      </c>
      <c r="M1247" s="15" t="s">
        <v>51</v>
      </c>
    </row>
    <row r="1248" spans="1:13" ht="13.5" x14ac:dyDescent="0.25">
      <c r="A1248" s="4">
        <v>43825</v>
      </c>
      <c r="B1248" s="2">
        <v>4</v>
      </c>
      <c r="C1248" s="2">
        <v>48.680379513607463</v>
      </c>
      <c r="D1248" s="2">
        <v>4.3539347579392818E-2</v>
      </c>
      <c r="E1248" s="2">
        <v>2.8049297084990932E-2</v>
      </c>
      <c r="F1248" s="2">
        <v>3.9299999999999997</v>
      </c>
      <c r="G1248" s="2">
        <v>3.903</v>
      </c>
      <c r="H1248" s="2">
        <v>3.9730000000000003</v>
      </c>
      <c r="I1248" s="2">
        <v>4.1180000000000003</v>
      </c>
      <c r="J1248" s="2">
        <v>4.0207460000000017</v>
      </c>
      <c r="K1248" s="15" t="s">
        <v>47</v>
      </c>
      <c r="L1248" s="15" t="s">
        <v>54</v>
      </c>
      <c r="M1248" s="15" t="s">
        <v>51</v>
      </c>
    </row>
    <row r="1249" spans="1:13" ht="13.5" x14ac:dyDescent="0.25">
      <c r="A1249" s="4">
        <v>43826</v>
      </c>
      <c r="B1249" s="2">
        <v>4</v>
      </c>
      <c r="C1249" s="2">
        <v>48.680379513607456</v>
      </c>
      <c r="D1249" s="2">
        <v>2.8441023117055764E-2</v>
      </c>
      <c r="E1249" s="2">
        <v>3.046918591493393E-2</v>
      </c>
      <c r="F1249" s="2">
        <v>3.95</v>
      </c>
      <c r="G1249" s="2">
        <v>3.9079999999999999</v>
      </c>
      <c r="H1249" s="2">
        <v>3.9695000000000009</v>
      </c>
      <c r="I1249" s="2">
        <v>4.1100000000000003</v>
      </c>
      <c r="J1249" s="2">
        <v>4.0225620000000024</v>
      </c>
      <c r="K1249" s="15" t="s">
        <v>47</v>
      </c>
      <c r="L1249" s="15" t="s">
        <v>54</v>
      </c>
      <c r="M1249" s="15" t="s">
        <v>51</v>
      </c>
    </row>
    <row r="1250" spans="1:13" ht="13.5" x14ac:dyDescent="0.25">
      <c r="A1250" s="4">
        <v>43829</v>
      </c>
      <c r="B1250" s="2">
        <v>4.0599999999999996</v>
      </c>
      <c r="C1250" s="2">
        <v>54.336458077600369</v>
      </c>
      <c r="D1250" s="2">
        <v>3.5811845996462921E-3</v>
      </c>
      <c r="E1250" s="2">
        <v>3.3067803171940524E-2</v>
      </c>
      <c r="F1250" s="2">
        <v>3.992</v>
      </c>
      <c r="G1250" s="2">
        <v>3.9240000000000004</v>
      </c>
      <c r="H1250" s="2">
        <v>3.9690000000000003</v>
      </c>
      <c r="I1250" s="2">
        <v>4.1034000000000006</v>
      </c>
      <c r="J1250" s="2">
        <v>4.0250680000000019</v>
      </c>
      <c r="K1250" s="15" t="s">
        <v>47</v>
      </c>
      <c r="L1250" s="15" t="s">
        <v>54</v>
      </c>
      <c r="M1250" s="15" t="s">
        <v>51</v>
      </c>
    </row>
    <row r="1251" spans="1:13" ht="13.5" x14ac:dyDescent="0.25">
      <c r="A1251" s="4">
        <v>43830</v>
      </c>
      <c r="B1251" s="2">
        <v>4.0599999999999996</v>
      </c>
      <c r="C1251" s="2">
        <v>54.336458077600369</v>
      </c>
      <c r="D1251" s="2">
        <v>-3.0067762211425375E-2</v>
      </c>
      <c r="E1251" s="2">
        <v>3.5167991522643806E-2</v>
      </c>
      <c r="F1251" s="2">
        <v>4.0239999999999991</v>
      </c>
      <c r="G1251" s="2">
        <v>3.9480000000000004</v>
      </c>
      <c r="H1251" s="2">
        <v>3.9674999999999998</v>
      </c>
      <c r="I1251" s="2">
        <v>4.0986000000000011</v>
      </c>
      <c r="J1251" s="2">
        <v>4.0279645000000013</v>
      </c>
      <c r="K1251" s="15" t="s">
        <v>47</v>
      </c>
      <c r="L1251" s="15" t="s">
        <v>54</v>
      </c>
      <c r="M1251" s="15" t="s">
        <v>51</v>
      </c>
    </row>
    <row r="1252" spans="1:13" ht="13.5" x14ac:dyDescent="0.25">
      <c r="A1252" s="4">
        <v>43832</v>
      </c>
      <c r="B1252" s="2">
        <v>4.0599999999999996</v>
      </c>
      <c r="C1252" s="2">
        <v>54.336458077600369</v>
      </c>
      <c r="D1252" s="2">
        <v>-5.8823287351593478E-2</v>
      </c>
      <c r="E1252" s="2">
        <v>3.7437888653239326E-2</v>
      </c>
      <c r="F1252" s="2">
        <v>4.0359999999999996</v>
      </c>
      <c r="G1252" s="2">
        <v>3.972</v>
      </c>
      <c r="H1252" s="2">
        <v>3.968</v>
      </c>
      <c r="I1252" s="2">
        <v>4.0940000000000003</v>
      </c>
      <c r="J1252" s="2">
        <v>4.0307145000000011</v>
      </c>
      <c r="K1252" s="15" t="s">
        <v>47</v>
      </c>
      <c r="L1252" s="15" t="s">
        <v>54</v>
      </c>
      <c r="M1252" s="15" t="s">
        <v>51</v>
      </c>
    </row>
    <row r="1253" spans="1:13" ht="13.5" x14ac:dyDescent="0.25">
      <c r="A1253" s="4">
        <v>43833</v>
      </c>
      <c r="B1253" s="2">
        <v>4.05</v>
      </c>
      <c r="C1253" s="2">
        <v>53.117819188416249</v>
      </c>
      <c r="D1253" s="2">
        <v>-7.1907265312106006E-2</v>
      </c>
      <c r="E1253" s="2">
        <v>3.7228069297939516E-2</v>
      </c>
      <c r="F1253" s="2">
        <v>4.0459999999999994</v>
      </c>
      <c r="G1253" s="2">
        <v>3.9879999999999995</v>
      </c>
      <c r="H1253" s="2">
        <v>3.9659999999999997</v>
      </c>
      <c r="I1253" s="2">
        <v>4.0894000000000004</v>
      </c>
      <c r="J1253" s="2">
        <v>4.033414500000001</v>
      </c>
      <c r="K1253" s="15" t="s">
        <v>52</v>
      </c>
      <c r="L1253" s="15" t="s">
        <v>54</v>
      </c>
      <c r="M1253" s="15" t="s">
        <v>53</v>
      </c>
    </row>
    <row r="1254" spans="1:13" ht="13.5" x14ac:dyDescent="0.25">
      <c r="A1254" s="4">
        <v>43836</v>
      </c>
      <c r="B1254" s="2">
        <v>4.29</v>
      </c>
      <c r="C1254" s="2">
        <v>70.321505108295696</v>
      </c>
      <c r="D1254" s="2">
        <v>-9.9401467243423802E-2</v>
      </c>
      <c r="E1254" s="2">
        <v>3.51052601813924E-2</v>
      </c>
      <c r="F1254" s="2">
        <v>4.1040000000000001</v>
      </c>
      <c r="G1254" s="2">
        <v>4.0269999999999992</v>
      </c>
      <c r="H1254" s="2">
        <v>3.9765000000000001</v>
      </c>
      <c r="I1254" s="2">
        <v>4.0908000000000007</v>
      </c>
      <c r="J1254" s="2">
        <v>4.037802000000001</v>
      </c>
      <c r="K1254" s="15" t="s">
        <v>47</v>
      </c>
      <c r="L1254" s="15" t="s">
        <v>54</v>
      </c>
      <c r="M1254" s="15" t="s">
        <v>51</v>
      </c>
    </row>
    <row r="1255" spans="1:13" ht="13.5" x14ac:dyDescent="0.25">
      <c r="A1255" s="4">
        <v>43837</v>
      </c>
      <c r="B1255" s="2">
        <v>4.21</v>
      </c>
      <c r="C1255" s="2">
        <v>62.136417393309088</v>
      </c>
      <c r="D1255" s="2">
        <v>-0.12602055459994466</v>
      </c>
      <c r="E1255" s="2">
        <v>3.364945315067136E-2</v>
      </c>
      <c r="F1255" s="2">
        <v>4.1339999999999995</v>
      </c>
      <c r="G1255" s="2">
        <v>4.0629999999999997</v>
      </c>
      <c r="H1255" s="2">
        <v>3.9855000000000005</v>
      </c>
      <c r="I1255" s="2">
        <v>4.0894000000000004</v>
      </c>
      <c r="J1255" s="2">
        <v>4.041789500000001</v>
      </c>
      <c r="K1255" s="15" t="s">
        <v>47</v>
      </c>
      <c r="L1255" s="15" t="s">
        <v>54</v>
      </c>
      <c r="M1255" s="15" t="s">
        <v>51</v>
      </c>
    </row>
    <row r="1256" spans="1:13" ht="13.5" x14ac:dyDescent="0.25">
      <c r="A1256" s="4">
        <v>43838</v>
      </c>
      <c r="B1256" s="2">
        <v>4.21</v>
      </c>
      <c r="C1256" s="2">
        <v>62.136417393309088</v>
      </c>
      <c r="D1256" s="2">
        <v>-0.14185008965590873</v>
      </c>
      <c r="E1256" s="2">
        <v>3.2166887560766445E-2</v>
      </c>
      <c r="F1256" s="2">
        <v>4.1639999999999997</v>
      </c>
      <c r="G1256" s="2">
        <v>4.0939999999999994</v>
      </c>
      <c r="H1256" s="2">
        <v>3.9944999999999999</v>
      </c>
      <c r="I1256" s="2">
        <v>4.0898000000000003</v>
      </c>
      <c r="J1256" s="2">
        <v>4.0460205000000009</v>
      </c>
      <c r="K1256" s="15" t="s">
        <v>47</v>
      </c>
      <c r="L1256" s="15" t="s">
        <v>54</v>
      </c>
      <c r="M1256" s="15" t="s">
        <v>51</v>
      </c>
    </row>
    <row r="1257" spans="1:13" ht="13.5" x14ac:dyDescent="0.25">
      <c r="A1257" s="4">
        <v>43839</v>
      </c>
      <c r="B1257" s="2">
        <v>4.09</v>
      </c>
      <c r="C1257" s="2">
        <v>51.673281850907756</v>
      </c>
      <c r="D1257" s="2">
        <v>-0.13189488105695268</v>
      </c>
      <c r="E1257" s="2">
        <v>2.7868535115548793E-2</v>
      </c>
      <c r="F1257" s="2">
        <v>4.17</v>
      </c>
      <c r="G1257" s="2">
        <v>4.1029999999999998</v>
      </c>
      <c r="H1257" s="2">
        <v>3.9979999999999998</v>
      </c>
      <c r="I1257" s="2">
        <v>4.0880000000000001</v>
      </c>
      <c r="J1257" s="2">
        <v>4.0497490000000003</v>
      </c>
      <c r="K1257" s="15" t="s">
        <v>47</v>
      </c>
      <c r="L1257" s="15" t="s">
        <v>54</v>
      </c>
      <c r="M1257" s="15" t="s">
        <v>51</v>
      </c>
    </row>
    <row r="1258" spans="1:13" ht="13.5" x14ac:dyDescent="0.25">
      <c r="A1258" s="4">
        <v>43840</v>
      </c>
      <c r="B1258" s="2">
        <v>3.97</v>
      </c>
      <c r="C1258" s="2">
        <v>43.74114076177996</v>
      </c>
      <c r="D1258" s="2">
        <v>-0.1147288927693717</v>
      </c>
      <c r="E1258" s="2">
        <v>2.2707851470133746E-2</v>
      </c>
      <c r="F1258" s="2">
        <v>4.1539999999999999</v>
      </c>
      <c r="G1258" s="2">
        <v>4.0999999999999996</v>
      </c>
      <c r="H1258" s="2">
        <v>4.0015000000000001</v>
      </c>
      <c r="I1258" s="2">
        <v>4.083400000000001</v>
      </c>
      <c r="J1258" s="2">
        <v>4.0525365000000013</v>
      </c>
      <c r="K1258" s="15" t="s">
        <v>52</v>
      </c>
      <c r="L1258" s="15" t="s">
        <v>50</v>
      </c>
      <c r="M1258" s="15" t="s">
        <v>46</v>
      </c>
    </row>
    <row r="1259" spans="1:13" ht="13.5" x14ac:dyDescent="0.25">
      <c r="A1259" s="4">
        <v>43843</v>
      </c>
      <c r="B1259" s="2">
        <v>3.97</v>
      </c>
      <c r="C1259" s="2">
        <v>43.74114076177996</v>
      </c>
      <c r="D1259" s="2">
        <v>-9.9630424535291695E-2</v>
      </c>
      <c r="E1259" s="2">
        <v>1.7601519488126431E-2</v>
      </c>
      <c r="F1259" s="2">
        <v>4.09</v>
      </c>
      <c r="G1259" s="2">
        <v>4.0969999999999995</v>
      </c>
      <c r="H1259" s="2">
        <v>4.0024999999999995</v>
      </c>
      <c r="I1259" s="2">
        <v>4.0790000000000006</v>
      </c>
      <c r="J1259" s="2">
        <v>4.0553240000000015</v>
      </c>
      <c r="K1259" s="15" t="s">
        <v>52</v>
      </c>
      <c r="L1259" s="15" t="s">
        <v>50</v>
      </c>
      <c r="M1259" s="15" t="s">
        <v>46</v>
      </c>
    </row>
    <row r="1260" spans="1:13" ht="13.5" x14ac:dyDescent="0.25">
      <c r="A1260" s="4">
        <v>43845</v>
      </c>
      <c r="B1260" s="2">
        <v>3.96</v>
      </c>
      <c r="C1260" s="2">
        <v>43.101690441229685</v>
      </c>
      <c r="D1260" s="2">
        <v>-7.6352360539527098E-2</v>
      </c>
      <c r="E1260" s="2">
        <v>1.1389297645230596E-2</v>
      </c>
      <c r="F1260" s="2">
        <v>4.0400000000000009</v>
      </c>
      <c r="G1260" s="2">
        <v>4.0869999999999997</v>
      </c>
      <c r="H1260" s="2">
        <v>4.0054999999999996</v>
      </c>
      <c r="I1260" s="2">
        <v>4.0762000000000009</v>
      </c>
      <c r="J1260" s="2">
        <v>4.0580615000000009</v>
      </c>
      <c r="K1260" s="15" t="s">
        <v>52</v>
      </c>
      <c r="L1260" s="15" t="s">
        <v>50</v>
      </c>
      <c r="M1260" s="15" t="s">
        <v>46</v>
      </c>
    </row>
    <row r="1261" spans="1:13" ht="13.5" x14ac:dyDescent="0.25">
      <c r="A1261" s="4">
        <v>43846</v>
      </c>
      <c r="B1261" s="2">
        <v>3.96</v>
      </c>
      <c r="C1261" s="2">
        <v>43.101690441229685</v>
      </c>
      <c r="D1261" s="2">
        <v>-5.6104847602224339E-2</v>
      </c>
      <c r="E1261" s="2">
        <v>3.9403170399349239E-3</v>
      </c>
      <c r="F1261" s="2">
        <v>3.9900000000000007</v>
      </c>
      <c r="G1261" s="2">
        <v>4.077</v>
      </c>
      <c r="H1261" s="2">
        <v>4.0124999999999993</v>
      </c>
      <c r="I1261" s="2">
        <v>4.0724000000000009</v>
      </c>
      <c r="J1261" s="2">
        <v>4.0607990000000012</v>
      </c>
      <c r="K1261" s="15" t="s">
        <v>52</v>
      </c>
      <c r="L1261" s="15" t="s">
        <v>50</v>
      </c>
      <c r="M1261" s="15" t="s">
        <v>46</v>
      </c>
    </row>
    <row r="1262" spans="1:13" ht="13.5" x14ac:dyDescent="0.25">
      <c r="A1262" s="4">
        <v>43847</v>
      </c>
      <c r="B1262" s="2">
        <v>3.85</v>
      </c>
      <c r="C1262" s="2">
        <v>36.326752372016216</v>
      </c>
      <c r="D1262" s="2">
        <v>-3.0314290769839047E-2</v>
      </c>
      <c r="E1262" s="2">
        <v>-3.4237004263934102E-3</v>
      </c>
      <c r="F1262" s="2">
        <v>3.9420000000000002</v>
      </c>
      <c r="G1262" s="2">
        <v>4.056</v>
      </c>
      <c r="H1262" s="2">
        <v>4.0139999999999985</v>
      </c>
      <c r="I1262" s="2">
        <v>4.0666000000000011</v>
      </c>
      <c r="J1262" s="2">
        <v>4.0629865000000009</v>
      </c>
      <c r="K1262" s="15" t="s">
        <v>52</v>
      </c>
      <c r="L1262" s="15" t="s">
        <v>50</v>
      </c>
      <c r="M1262" s="15" t="s">
        <v>46</v>
      </c>
    </row>
    <row r="1263" spans="1:13" ht="13.5" x14ac:dyDescent="0.25">
      <c r="A1263" s="4">
        <v>43850</v>
      </c>
      <c r="B1263" s="2">
        <v>3.96</v>
      </c>
      <c r="C1263" s="2">
        <v>45.544729554757801</v>
      </c>
      <c r="D1263" s="2">
        <v>-1.705599933968216E-2</v>
      </c>
      <c r="E1263" s="2">
        <v>-9.0300860628232862E-3</v>
      </c>
      <c r="F1263" s="2">
        <v>3.94</v>
      </c>
      <c r="G1263" s="2">
        <v>4.0469999999999997</v>
      </c>
      <c r="H1263" s="2">
        <v>4.0174999999999983</v>
      </c>
      <c r="I1263" s="2">
        <v>4.0628000000000011</v>
      </c>
      <c r="J1263" s="2">
        <v>4.0662115000000014</v>
      </c>
      <c r="K1263" s="15" t="s">
        <v>52</v>
      </c>
      <c r="L1263" s="15" t="s">
        <v>54</v>
      </c>
      <c r="M1263" s="15" t="s">
        <v>46</v>
      </c>
    </row>
    <row r="1264" spans="1:13" ht="13.5" x14ac:dyDescent="0.25">
      <c r="A1264" s="4">
        <v>43851</v>
      </c>
      <c r="B1264" s="2">
        <v>4</v>
      </c>
      <c r="C1264" s="2">
        <v>48.466335519182877</v>
      </c>
      <c r="D1264" s="2">
        <v>2.8511676274710851E-2</v>
      </c>
      <c r="E1264" s="2">
        <v>-1.3938293445298193E-2</v>
      </c>
      <c r="F1264" s="2">
        <v>3.9460000000000002</v>
      </c>
      <c r="G1264" s="2">
        <v>4.0179999999999998</v>
      </c>
      <c r="H1264" s="2">
        <v>4.0224999999999991</v>
      </c>
      <c r="I1264" s="2">
        <v>4.0578000000000012</v>
      </c>
      <c r="J1264" s="2">
        <v>4.0701240000000016</v>
      </c>
      <c r="K1264" s="15" t="s">
        <v>47</v>
      </c>
      <c r="L1264" s="15" t="s">
        <v>48</v>
      </c>
      <c r="M1264" s="15" t="s">
        <v>51</v>
      </c>
    </row>
    <row r="1265" spans="1:13" ht="13.5" x14ac:dyDescent="0.25">
      <c r="A1265" s="4">
        <v>43852</v>
      </c>
      <c r="B1265" s="2">
        <v>4.0599999999999996</v>
      </c>
      <c r="C1265" s="2">
        <v>52.576430909539873</v>
      </c>
      <c r="D1265" s="2">
        <v>5.0440633792828926E-2</v>
      </c>
      <c r="E1265" s="2">
        <v>-1.8233791806508495E-2</v>
      </c>
      <c r="F1265" s="2">
        <v>3.9659999999999997</v>
      </c>
      <c r="G1265" s="2">
        <v>4.003000000000001</v>
      </c>
      <c r="H1265" s="2">
        <v>4.0329999999999995</v>
      </c>
      <c r="I1265" s="2">
        <v>4.0550000000000015</v>
      </c>
      <c r="J1265" s="2">
        <v>4.0741415000000014</v>
      </c>
      <c r="K1265" s="15" t="s">
        <v>47</v>
      </c>
      <c r="L1265" s="15" t="s">
        <v>48</v>
      </c>
      <c r="M1265" s="15" t="s">
        <v>51</v>
      </c>
    </row>
    <row r="1266" spans="1:13" ht="13.5" x14ac:dyDescent="0.25">
      <c r="A1266" s="4">
        <v>43853</v>
      </c>
      <c r="B1266" s="2">
        <v>3.96</v>
      </c>
      <c r="C1266" s="2">
        <v>45.992552236750448</v>
      </c>
      <c r="D1266" s="2">
        <v>7.6163428044426773E-2</v>
      </c>
      <c r="E1266" s="2">
        <v>-2.1308719831622878E-2</v>
      </c>
      <c r="F1266" s="2">
        <v>3.9660000000000002</v>
      </c>
      <c r="G1266" s="2">
        <v>3.9780000000000006</v>
      </c>
      <c r="H1266" s="2">
        <v>4.0359999999999996</v>
      </c>
      <c r="I1266" s="2">
        <v>4.0502000000000011</v>
      </c>
      <c r="J1266" s="2">
        <v>4.0781465000000008</v>
      </c>
      <c r="K1266" s="15" t="s">
        <v>47</v>
      </c>
      <c r="L1266" s="15" t="s">
        <v>48</v>
      </c>
      <c r="M1266" s="15" t="s">
        <v>54</v>
      </c>
    </row>
    <row r="1267" spans="1:13" ht="13.5" x14ac:dyDescent="0.25">
      <c r="A1267" s="4">
        <v>43854</v>
      </c>
      <c r="B1267" s="2">
        <v>4</v>
      </c>
      <c r="C1267" s="2">
        <v>48.756767800905479</v>
      </c>
      <c r="D1267" s="2">
        <v>7.687315655443161E-2</v>
      </c>
      <c r="E1267" s="2">
        <v>-2.2314841231470713E-2</v>
      </c>
      <c r="F1267" s="2">
        <v>3.996</v>
      </c>
      <c r="G1267" s="2">
        <v>3.9689999999999999</v>
      </c>
      <c r="H1267" s="2">
        <v>4.0359999999999996</v>
      </c>
      <c r="I1267" s="2">
        <v>4.0460000000000012</v>
      </c>
      <c r="J1267" s="2">
        <v>4.0817175000000008</v>
      </c>
      <c r="K1267" s="15" t="s">
        <v>47</v>
      </c>
      <c r="L1267" s="15" t="s">
        <v>48</v>
      </c>
      <c r="M1267" s="15" t="s">
        <v>51</v>
      </c>
    </row>
    <row r="1268" spans="1:13" ht="13.5" x14ac:dyDescent="0.25">
      <c r="A1268" s="4">
        <v>43857</v>
      </c>
      <c r="B1268" s="2">
        <v>4.04</v>
      </c>
      <c r="C1268" s="2">
        <v>51.433703410034347</v>
      </c>
      <c r="D1268" s="2">
        <v>5.6154303887860912E-2</v>
      </c>
      <c r="E1268" s="2">
        <v>-2.2023236237298655E-2</v>
      </c>
      <c r="F1268" s="2">
        <v>4.0119999999999996</v>
      </c>
      <c r="G1268" s="2">
        <v>3.976</v>
      </c>
      <c r="H1268" s="2">
        <v>4.0380000000000003</v>
      </c>
      <c r="I1268" s="2">
        <v>4.0428000000000006</v>
      </c>
      <c r="J1268" s="2">
        <v>4.0854885000000003</v>
      </c>
      <c r="K1268" s="15" t="s">
        <v>47</v>
      </c>
      <c r="L1268" s="15" t="s">
        <v>48</v>
      </c>
      <c r="M1268" s="15" t="s">
        <v>51</v>
      </c>
    </row>
    <row r="1269" spans="1:13" ht="13.5" x14ac:dyDescent="0.25">
      <c r="A1269" s="4">
        <v>43858</v>
      </c>
      <c r="B1269" s="2">
        <v>4.09</v>
      </c>
      <c r="C1269" s="2">
        <v>54.624626377242613</v>
      </c>
      <c r="D1269" s="2">
        <v>3.4780224973734342E-2</v>
      </c>
      <c r="E1269" s="2">
        <v>-1.9322078924660979E-2</v>
      </c>
      <c r="F1269" s="2">
        <v>4.0299999999999994</v>
      </c>
      <c r="G1269" s="2">
        <v>3.9879999999999995</v>
      </c>
      <c r="H1269" s="2">
        <v>4.0425000000000004</v>
      </c>
      <c r="I1269" s="2">
        <v>4.039600000000001</v>
      </c>
      <c r="J1269" s="2">
        <v>4.0899970000000012</v>
      </c>
      <c r="K1269" s="15" t="s">
        <v>47</v>
      </c>
      <c r="L1269" s="15" t="s">
        <v>48</v>
      </c>
      <c r="M1269" s="15" t="s">
        <v>51</v>
      </c>
    </row>
    <row r="1270" spans="1:13" ht="13.5" x14ac:dyDescent="0.25">
      <c r="A1270" s="4">
        <v>43859</v>
      </c>
      <c r="B1270" s="2">
        <v>4</v>
      </c>
      <c r="C1270" s="2">
        <v>48.453509657737996</v>
      </c>
      <c r="D1270" s="2">
        <v>2.1398479670943438E-2</v>
      </c>
      <c r="E1270" s="2">
        <v>-1.4923320818149755E-2</v>
      </c>
      <c r="F1270" s="2">
        <v>4.0179999999999998</v>
      </c>
      <c r="G1270" s="2">
        <v>3.992</v>
      </c>
      <c r="H1270" s="2">
        <v>4.0395000000000003</v>
      </c>
      <c r="I1270" s="2">
        <v>4.0348000000000006</v>
      </c>
      <c r="J1270" s="2">
        <v>4.0945920000000013</v>
      </c>
      <c r="K1270" s="15" t="s">
        <v>52</v>
      </c>
      <c r="L1270" s="15" t="s">
        <v>54</v>
      </c>
      <c r="M1270" s="15" t="s">
        <v>46</v>
      </c>
    </row>
    <row r="1271" spans="1:13" ht="13.5" x14ac:dyDescent="0.25">
      <c r="A1271" s="4">
        <v>43860</v>
      </c>
      <c r="B1271" s="2">
        <v>4</v>
      </c>
      <c r="C1271" s="2">
        <v>48.453509657737996</v>
      </c>
      <c r="D1271" s="2">
        <v>1.0214508511538156E-2</v>
      </c>
      <c r="E1271" s="2">
        <v>-9.4975721642114076E-3</v>
      </c>
      <c r="F1271" s="2">
        <v>4.0259999999999998</v>
      </c>
      <c r="G1271" s="2">
        <v>3.996</v>
      </c>
      <c r="H1271" s="2">
        <v>4.0365000000000011</v>
      </c>
      <c r="I1271" s="2">
        <v>4.030800000000001</v>
      </c>
      <c r="J1271" s="2">
        <v>4.0991870000000015</v>
      </c>
      <c r="K1271" s="15" t="s">
        <v>47</v>
      </c>
      <c r="L1271" s="15" t="s">
        <v>48</v>
      </c>
      <c r="M1271" s="15" t="s">
        <v>51</v>
      </c>
    </row>
    <row r="1272" spans="1:13" ht="13.5" x14ac:dyDescent="0.25">
      <c r="A1272" s="4">
        <v>43861</v>
      </c>
      <c r="B1272" s="2">
        <v>4</v>
      </c>
      <c r="C1272" s="2">
        <v>48.453509657737996</v>
      </c>
      <c r="D1272" s="2">
        <v>-1.6043184089267193E-2</v>
      </c>
      <c r="E1272" s="2">
        <v>-4.454438316732005E-3</v>
      </c>
      <c r="F1272" s="2">
        <v>4.0259999999999998</v>
      </c>
      <c r="G1272" s="2">
        <v>4.0110000000000001</v>
      </c>
      <c r="H1272" s="2">
        <v>4.033500000000001</v>
      </c>
      <c r="I1272" s="2">
        <v>4.0268000000000015</v>
      </c>
      <c r="J1272" s="2">
        <v>4.1037820000000016</v>
      </c>
      <c r="K1272" s="15" t="s">
        <v>47</v>
      </c>
      <c r="L1272" s="15" t="s">
        <v>48</v>
      </c>
      <c r="M1272" s="15" t="s">
        <v>54</v>
      </c>
    </row>
    <row r="1273" spans="1:13" ht="13.5" x14ac:dyDescent="0.25">
      <c r="A1273" s="4">
        <v>43864</v>
      </c>
      <c r="B1273" s="2">
        <v>4</v>
      </c>
      <c r="C1273" s="2">
        <v>48.453509657737996</v>
      </c>
      <c r="D1273" s="2">
        <v>-2.1218946849564269E-2</v>
      </c>
      <c r="E1273" s="2">
        <v>-3.0164479722760472E-3</v>
      </c>
      <c r="F1273" s="2">
        <v>4.0179999999999998</v>
      </c>
      <c r="G1273" s="2">
        <v>4.0149999999999997</v>
      </c>
      <c r="H1273" s="2">
        <v>4.0310000000000006</v>
      </c>
      <c r="I1273" s="2">
        <v>4.022800000000001</v>
      </c>
      <c r="J1273" s="2">
        <v>4.1090595000000016</v>
      </c>
      <c r="K1273" s="15" t="s">
        <v>47</v>
      </c>
      <c r="L1273" s="15" t="s">
        <v>54</v>
      </c>
      <c r="M1273" s="15" t="s">
        <v>49</v>
      </c>
    </row>
    <row r="1274" spans="1:13" ht="13.5" x14ac:dyDescent="0.25">
      <c r="A1274" s="4">
        <v>43865</v>
      </c>
      <c r="B1274" s="2">
        <v>3.99</v>
      </c>
      <c r="C1274" s="2">
        <v>47.649010868363668</v>
      </c>
      <c r="D1274" s="2">
        <v>-1.8593473834418006E-2</v>
      </c>
      <c r="E1274" s="2">
        <v>-1.8325243931344194E-3</v>
      </c>
      <c r="F1274" s="2">
        <v>3.9980000000000002</v>
      </c>
      <c r="G1274" s="2">
        <v>4.0140000000000002</v>
      </c>
      <c r="H1274" s="2">
        <v>4.016</v>
      </c>
      <c r="I1274" s="2">
        <v>4.0186000000000011</v>
      </c>
      <c r="J1274" s="2">
        <v>4.1148720000000019</v>
      </c>
      <c r="K1274" s="15" t="s">
        <v>52</v>
      </c>
      <c r="L1274" s="15" t="s">
        <v>50</v>
      </c>
      <c r="M1274" s="15" t="s">
        <v>46</v>
      </c>
    </row>
    <row r="1275" spans="1:13" ht="13.5" x14ac:dyDescent="0.25">
      <c r="A1275" s="4">
        <v>43866</v>
      </c>
      <c r="B1275" s="2">
        <v>3.99</v>
      </c>
      <c r="C1275" s="2">
        <v>47.649010868363668</v>
      </c>
      <c r="D1275" s="2">
        <v>-6.9798585224436493E-3</v>
      </c>
      <c r="E1275" s="2">
        <v>-1.9255605368157652E-3</v>
      </c>
      <c r="F1275" s="2">
        <v>3.996</v>
      </c>
      <c r="G1275" s="2">
        <v>4.0070000000000006</v>
      </c>
      <c r="H1275" s="2">
        <v>4.0049999999999999</v>
      </c>
      <c r="I1275" s="2">
        <v>4.014800000000001</v>
      </c>
      <c r="J1275" s="2">
        <v>4.1202945000000017</v>
      </c>
      <c r="K1275" s="15" t="s">
        <v>52</v>
      </c>
      <c r="L1275" s="15" t="s">
        <v>54</v>
      </c>
      <c r="M1275" s="15" t="s">
        <v>46</v>
      </c>
    </row>
    <row r="1276" spans="1:13" ht="13.5" x14ac:dyDescent="0.25">
      <c r="A1276" s="4">
        <v>43867</v>
      </c>
      <c r="B1276" s="2">
        <v>3.99</v>
      </c>
      <c r="C1276" s="2">
        <v>47.649010868363661</v>
      </c>
      <c r="D1276" s="2">
        <v>-1.238822420653829E-2</v>
      </c>
      <c r="E1276" s="2">
        <v>-3.7441773800636845E-3</v>
      </c>
      <c r="F1276" s="2">
        <v>3.9939999999999998</v>
      </c>
      <c r="G1276" s="2">
        <v>4.01</v>
      </c>
      <c r="H1276" s="2">
        <v>3.9939999999999998</v>
      </c>
      <c r="I1276" s="2">
        <v>4.0116000000000014</v>
      </c>
      <c r="J1276" s="2">
        <v>4.1256195000000018</v>
      </c>
      <c r="K1276" s="15" t="s">
        <v>52</v>
      </c>
      <c r="L1276" s="15" t="s">
        <v>54</v>
      </c>
      <c r="M1276" s="15" t="s">
        <v>46</v>
      </c>
    </row>
    <row r="1277" spans="1:13" ht="13.5" x14ac:dyDescent="0.25">
      <c r="A1277" s="4">
        <v>43868</v>
      </c>
      <c r="B1277" s="2">
        <v>4</v>
      </c>
      <c r="C1277" s="2">
        <v>48.712578400716701</v>
      </c>
      <c r="D1277" s="2">
        <v>-1.1413146332748703E-2</v>
      </c>
      <c r="E1277" s="2">
        <v>-4.6145602121572885E-3</v>
      </c>
      <c r="F1277" s="2">
        <v>3.9939999999999998</v>
      </c>
      <c r="G1277" s="2">
        <v>4.01</v>
      </c>
      <c r="H1277" s="2">
        <v>3.9894999999999987</v>
      </c>
      <c r="I1277" s="2">
        <v>4.0086000000000013</v>
      </c>
      <c r="J1277" s="2">
        <v>4.1305560000000021</v>
      </c>
      <c r="K1277" s="15" t="s">
        <v>52</v>
      </c>
      <c r="L1277" s="15" t="s">
        <v>54</v>
      </c>
      <c r="M1277" s="15" t="s">
        <v>54</v>
      </c>
    </row>
    <row r="1278" spans="1:13" ht="13.5" x14ac:dyDescent="0.25">
      <c r="A1278" s="4">
        <v>43871</v>
      </c>
      <c r="B1278" s="2">
        <v>4</v>
      </c>
      <c r="C1278" s="2">
        <v>48.712578400716701</v>
      </c>
      <c r="D1278" s="2">
        <v>-4.3652859321126058E-3</v>
      </c>
      <c r="E1278" s="2">
        <v>-5.1991362786263876E-3</v>
      </c>
      <c r="F1278" s="2">
        <v>3.9939999999999998</v>
      </c>
      <c r="G1278" s="2">
        <v>4.0060000000000002</v>
      </c>
      <c r="H1278" s="2">
        <v>3.9909999999999997</v>
      </c>
      <c r="I1278" s="2">
        <v>4.0056000000000012</v>
      </c>
      <c r="J1278" s="2">
        <v>4.135931000000002</v>
      </c>
      <c r="K1278" s="15" t="s">
        <v>52</v>
      </c>
      <c r="L1278" s="15" t="s">
        <v>54</v>
      </c>
      <c r="M1278" s="15" t="s">
        <v>54</v>
      </c>
    </row>
    <row r="1279" spans="1:13" ht="13.5" x14ac:dyDescent="0.25">
      <c r="A1279" s="4">
        <v>43872</v>
      </c>
      <c r="B1279" s="2">
        <v>3.93</v>
      </c>
      <c r="C1279" s="2">
        <v>41.815776497505674</v>
      </c>
      <c r="D1279" s="2">
        <v>1.4539622198666002E-2</v>
      </c>
      <c r="E1279" s="2">
        <v>-4.6959830086756383E-3</v>
      </c>
      <c r="F1279" s="2">
        <v>3.9820000000000002</v>
      </c>
      <c r="G1279" s="2">
        <v>3.9900000000000007</v>
      </c>
      <c r="H1279" s="2">
        <v>3.9889999999999999</v>
      </c>
      <c r="I1279" s="2">
        <v>4.0028000000000006</v>
      </c>
      <c r="J1279" s="2">
        <v>4.1407120000000024</v>
      </c>
      <c r="K1279" s="15" t="s">
        <v>47</v>
      </c>
      <c r="L1279" s="15" t="s">
        <v>54</v>
      </c>
      <c r="M1279" s="15" t="s">
        <v>49</v>
      </c>
    </row>
    <row r="1280" spans="1:13" ht="13.5" x14ac:dyDescent="0.25">
      <c r="A1280" s="4">
        <v>43873</v>
      </c>
      <c r="B1280" s="2">
        <v>3.95</v>
      </c>
      <c r="C1280" s="2">
        <v>44.244676381257172</v>
      </c>
      <c r="D1280" s="2">
        <v>1.5681192703421942E-2</v>
      </c>
      <c r="E1280" s="2">
        <v>-3.8686154360121857E-3</v>
      </c>
      <c r="F1280" s="2">
        <v>3.9740000000000002</v>
      </c>
      <c r="G1280" s="2">
        <v>3.9850000000000003</v>
      </c>
      <c r="H1280" s="2">
        <v>3.988500000000001</v>
      </c>
      <c r="I1280" s="2">
        <v>4.0004000000000008</v>
      </c>
      <c r="J1280" s="2">
        <v>4.1458370000000029</v>
      </c>
      <c r="K1280" s="15" t="s">
        <v>47</v>
      </c>
      <c r="L1280" s="15" t="s">
        <v>54</v>
      </c>
      <c r="M1280" s="15" t="s">
        <v>49</v>
      </c>
    </row>
    <row r="1281" spans="1:13" ht="13.5" x14ac:dyDescent="0.25">
      <c r="A1281" s="4">
        <v>43874</v>
      </c>
      <c r="B1281" s="2">
        <v>3.98</v>
      </c>
      <c r="C1281" s="2">
        <v>47.766969828323752</v>
      </c>
      <c r="D1281" s="2">
        <v>1.4744460845855123E-2</v>
      </c>
      <c r="E1281" s="2">
        <v>-2.8042151693071079E-3</v>
      </c>
      <c r="F1281" s="2">
        <v>3.972</v>
      </c>
      <c r="G1281" s="2">
        <v>3.9829999999999997</v>
      </c>
      <c r="H1281" s="2">
        <v>3.9895000000000009</v>
      </c>
      <c r="I1281" s="2">
        <v>3.9981999999999993</v>
      </c>
      <c r="J1281" s="2">
        <v>4.1513070000000019</v>
      </c>
      <c r="K1281" s="15" t="s">
        <v>47</v>
      </c>
      <c r="L1281" s="15" t="s">
        <v>54</v>
      </c>
      <c r="M1281" s="15" t="s">
        <v>49</v>
      </c>
    </row>
    <row r="1282" spans="1:13" ht="13.5" x14ac:dyDescent="0.25">
      <c r="A1282" s="4">
        <v>43875</v>
      </c>
      <c r="B1282" s="2">
        <v>3.98</v>
      </c>
      <c r="C1282" s="2">
        <v>47.766969828323752</v>
      </c>
      <c r="D1282" s="2">
        <v>1.4070446303934503E-2</v>
      </c>
      <c r="E1282" s="2">
        <v>-1.5722775809006045E-3</v>
      </c>
      <c r="F1282" s="2">
        <v>3.968</v>
      </c>
      <c r="G1282" s="2">
        <v>3.9809999999999994</v>
      </c>
      <c r="H1282" s="2">
        <v>3.9960000000000013</v>
      </c>
      <c r="I1282" s="2">
        <v>3.9967999999999995</v>
      </c>
      <c r="J1282" s="2">
        <v>4.156582000000002</v>
      </c>
      <c r="K1282" s="15" t="s">
        <v>47</v>
      </c>
      <c r="L1282" s="15" t="s">
        <v>54</v>
      </c>
      <c r="M1282" s="15" t="s">
        <v>49</v>
      </c>
    </row>
    <row r="1283" spans="1:13" ht="13.5" x14ac:dyDescent="0.25">
      <c r="A1283" s="4">
        <v>43878</v>
      </c>
      <c r="B1283" s="2">
        <v>3.96</v>
      </c>
      <c r="C1283" s="2">
        <v>45.542462645718565</v>
      </c>
      <c r="D1283" s="2">
        <v>1.5091426975603728E-2</v>
      </c>
      <c r="E1283" s="2">
        <v>1.3105100964300492E-3</v>
      </c>
      <c r="F1283" s="2">
        <v>3.96</v>
      </c>
      <c r="G1283" s="2">
        <v>3.9769999999999994</v>
      </c>
      <c r="H1283" s="2">
        <v>3.9960000000000009</v>
      </c>
      <c r="I1283" s="2">
        <v>3.9941999999999998</v>
      </c>
      <c r="J1283" s="2">
        <v>4.1621955000000028</v>
      </c>
      <c r="K1283" s="15" t="s">
        <v>52</v>
      </c>
      <c r="L1283" s="15" t="s">
        <v>54</v>
      </c>
      <c r="M1283" s="15" t="s">
        <v>46</v>
      </c>
    </row>
    <row r="1284" spans="1:13" ht="13.5" x14ac:dyDescent="0.25">
      <c r="A1284" s="4">
        <v>43879</v>
      </c>
      <c r="B1284" s="2">
        <v>3.99</v>
      </c>
      <c r="C1284" s="2">
        <v>49.352588464800533</v>
      </c>
      <c r="D1284" s="2">
        <v>1.2414515228614142E-2</v>
      </c>
      <c r="E1284" s="2">
        <v>3.7177858598668656E-3</v>
      </c>
      <c r="F1284" s="2">
        <v>3.972</v>
      </c>
      <c r="G1284" s="2">
        <v>3.9770000000000003</v>
      </c>
      <c r="H1284" s="2">
        <v>3.9954999999999998</v>
      </c>
      <c r="I1284" s="2">
        <v>3.9923999999999995</v>
      </c>
      <c r="J1284" s="2">
        <v>4.167569000000003</v>
      </c>
      <c r="K1284" s="15" t="s">
        <v>52</v>
      </c>
      <c r="L1284" s="15" t="s">
        <v>54</v>
      </c>
      <c r="M1284" s="15" t="s">
        <v>53</v>
      </c>
    </row>
    <row r="1285" spans="1:13" ht="13.5" x14ac:dyDescent="0.25">
      <c r="A1285" s="4">
        <v>43880</v>
      </c>
      <c r="B1285" s="2">
        <v>3.89</v>
      </c>
      <c r="C1285" s="2">
        <v>39.445569788422873</v>
      </c>
      <c r="D1285" s="2">
        <v>1.7583151150732501E-2</v>
      </c>
      <c r="E1285" s="2">
        <v>5.4530367691961457E-3</v>
      </c>
      <c r="F1285" s="2">
        <v>3.96</v>
      </c>
      <c r="G1285" s="2">
        <v>3.9670000000000001</v>
      </c>
      <c r="H1285" s="2">
        <v>3.9869999999999997</v>
      </c>
      <c r="I1285" s="2">
        <v>3.9895999999999998</v>
      </c>
      <c r="J1285" s="2">
        <v>4.1722965000000025</v>
      </c>
      <c r="K1285" s="15" t="s">
        <v>52</v>
      </c>
      <c r="L1285" s="15" t="s">
        <v>54</v>
      </c>
      <c r="M1285" s="15" t="s">
        <v>46</v>
      </c>
    </row>
    <row r="1286" spans="1:13" ht="13.5" x14ac:dyDescent="0.25">
      <c r="A1286" s="4">
        <v>43881</v>
      </c>
      <c r="B1286" s="2">
        <v>3.95</v>
      </c>
      <c r="C1286" s="2">
        <v>46.398188982429126</v>
      </c>
      <c r="D1286" s="2">
        <v>1.8127431133580618E-2</v>
      </c>
      <c r="E1286" s="2">
        <v>8.5554201171274217E-3</v>
      </c>
      <c r="F1286" s="2">
        <v>3.9539999999999997</v>
      </c>
      <c r="G1286" s="2">
        <v>3.9630000000000001</v>
      </c>
      <c r="H1286" s="2">
        <v>3.9864999999999995</v>
      </c>
      <c r="I1286" s="2">
        <v>3.9879999999999995</v>
      </c>
      <c r="J1286" s="2">
        <v>4.1774215000000021</v>
      </c>
      <c r="K1286" s="15" t="s">
        <v>47</v>
      </c>
      <c r="L1286" s="15" t="s">
        <v>54</v>
      </c>
      <c r="M1286" s="15" t="s">
        <v>49</v>
      </c>
    </row>
    <row r="1287" spans="1:13" ht="13.5" x14ac:dyDescent="0.25">
      <c r="A1287" s="4">
        <v>43882</v>
      </c>
      <c r="B1287" s="2">
        <v>3.95</v>
      </c>
      <c r="C1287" s="2">
        <v>46.398188982429126</v>
      </c>
      <c r="D1287" s="2">
        <v>2.0341582902095201E-2</v>
      </c>
      <c r="E1287" s="2">
        <v>1.0053361718040962E-2</v>
      </c>
      <c r="F1287" s="2">
        <v>3.9479999999999995</v>
      </c>
      <c r="G1287" s="2">
        <v>3.9580000000000006</v>
      </c>
      <c r="H1287" s="2">
        <v>3.9840000000000004</v>
      </c>
      <c r="I1287" s="2">
        <v>3.9865999999999993</v>
      </c>
      <c r="J1287" s="2">
        <v>4.1828390000000022</v>
      </c>
      <c r="K1287" s="15" t="s">
        <v>47</v>
      </c>
      <c r="L1287" s="15" t="s">
        <v>54</v>
      </c>
      <c r="M1287" s="15" t="s">
        <v>49</v>
      </c>
    </row>
    <row r="1288" spans="1:13" ht="13.5" x14ac:dyDescent="0.25">
      <c r="A1288" s="4">
        <v>43885</v>
      </c>
      <c r="B1288" s="2">
        <v>3.89</v>
      </c>
      <c r="C1288" s="2">
        <v>40.945861854817643</v>
      </c>
      <c r="D1288" s="2">
        <v>2.6858749297346662E-2</v>
      </c>
      <c r="E1288" s="2">
        <v>1.1982693634695011E-2</v>
      </c>
      <c r="F1288" s="2">
        <v>3.9340000000000002</v>
      </c>
      <c r="G1288" s="2">
        <v>3.9470000000000001</v>
      </c>
      <c r="H1288" s="2">
        <v>3.9765000000000001</v>
      </c>
      <c r="I1288" s="2">
        <v>3.9863999999999993</v>
      </c>
      <c r="J1288" s="2">
        <v>4.1885900000000023</v>
      </c>
      <c r="K1288" s="15" t="s">
        <v>47</v>
      </c>
      <c r="L1288" s="15" t="s">
        <v>54</v>
      </c>
      <c r="M1288" s="15" t="s">
        <v>49</v>
      </c>
    </row>
    <row r="1289" spans="1:13" ht="13.5" x14ac:dyDescent="0.25">
      <c r="A1289" s="4">
        <v>43886</v>
      </c>
      <c r="B1289" s="2">
        <v>3.87</v>
      </c>
      <c r="C1289" s="2">
        <v>39.28852778177243</v>
      </c>
      <c r="D1289" s="2">
        <v>2.3624520697645313E-2</v>
      </c>
      <c r="E1289" s="2">
        <v>1.246991731000642E-2</v>
      </c>
      <c r="F1289" s="2">
        <v>3.91</v>
      </c>
      <c r="G1289" s="2">
        <v>3.9409999999999998</v>
      </c>
      <c r="H1289" s="2">
        <v>3.9655000000000009</v>
      </c>
      <c r="I1289" s="2">
        <v>3.984799999999999</v>
      </c>
      <c r="J1289" s="2">
        <v>4.193900000000002</v>
      </c>
      <c r="K1289" s="15" t="s">
        <v>52</v>
      </c>
      <c r="L1289" s="15" t="s">
        <v>54</v>
      </c>
      <c r="M1289" s="15" t="s">
        <v>46</v>
      </c>
    </row>
    <row r="1290" spans="1:13" ht="13.5" x14ac:dyDescent="0.25">
      <c r="A1290" s="4">
        <v>43887</v>
      </c>
      <c r="B1290" s="2">
        <v>3.82</v>
      </c>
      <c r="C1290" s="2">
        <v>35.427802101960793</v>
      </c>
      <c r="D1290" s="2">
        <v>2.8285743068846347E-2</v>
      </c>
      <c r="E1290" s="2">
        <v>1.2306985251502546E-2</v>
      </c>
      <c r="F1290" s="2">
        <v>3.8959999999999999</v>
      </c>
      <c r="G1290" s="2">
        <v>3.9279999999999999</v>
      </c>
      <c r="H1290" s="2">
        <v>3.9564999999999997</v>
      </c>
      <c r="I1290" s="2">
        <v>3.9831999999999987</v>
      </c>
      <c r="J1290" s="2">
        <v>4.1990000000000025</v>
      </c>
      <c r="K1290" s="15" t="s">
        <v>52</v>
      </c>
      <c r="L1290" s="15" t="s">
        <v>54</v>
      </c>
      <c r="M1290" s="15" t="s">
        <v>46</v>
      </c>
    </row>
    <row r="1291" spans="1:13" ht="13.5" x14ac:dyDescent="0.25">
      <c r="A1291" s="4">
        <v>43888</v>
      </c>
      <c r="B1291" s="2">
        <v>3.87</v>
      </c>
      <c r="C1291" s="2">
        <v>41.607213025424159</v>
      </c>
      <c r="D1291" s="2">
        <v>3.4008515660883365E-2</v>
      </c>
      <c r="E1291" s="2">
        <v>1.1739831256348775E-2</v>
      </c>
      <c r="F1291" s="2">
        <v>3.8800000000000003</v>
      </c>
      <c r="G1291" s="2">
        <v>3.9169999999999994</v>
      </c>
      <c r="H1291" s="2">
        <v>3.95</v>
      </c>
      <c r="I1291" s="2">
        <v>3.9841999999999991</v>
      </c>
      <c r="J1291" s="2">
        <v>4.2043500000000025</v>
      </c>
      <c r="K1291" s="15" t="s">
        <v>52</v>
      </c>
      <c r="L1291" s="15" t="s">
        <v>54</v>
      </c>
      <c r="M1291" s="15" t="s">
        <v>46</v>
      </c>
    </row>
    <row r="1292" spans="1:13" ht="13.5" x14ac:dyDescent="0.25">
      <c r="A1292" s="4">
        <v>43889</v>
      </c>
      <c r="B1292" s="2">
        <v>3.98</v>
      </c>
      <c r="C1292" s="2">
        <v>52.399639794853684</v>
      </c>
      <c r="D1292" s="2">
        <v>3.1210021074463246E-2</v>
      </c>
      <c r="E1292" s="2">
        <v>1.0945084504621833E-2</v>
      </c>
      <c r="F1292" s="2">
        <v>3.8860000000000001</v>
      </c>
      <c r="G1292" s="2">
        <v>3.9169999999999994</v>
      </c>
      <c r="H1292" s="2">
        <v>3.9490000000000003</v>
      </c>
      <c r="I1292" s="2">
        <v>3.9873999999999983</v>
      </c>
      <c r="J1292" s="2">
        <v>4.2102500000000029</v>
      </c>
      <c r="K1292" s="15" t="s">
        <v>52</v>
      </c>
      <c r="L1292" s="15" t="s">
        <v>54</v>
      </c>
      <c r="M1292" s="15" t="s">
        <v>53</v>
      </c>
    </row>
    <row r="1293" spans="1:13" ht="13.5" x14ac:dyDescent="0.25">
      <c r="A1293" s="4">
        <v>43892</v>
      </c>
      <c r="B1293" s="2">
        <v>3.98</v>
      </c>
      <c r="C1293" s="2">
        <v>52.39963979485367</v>
      </c>
      <c r="D1293" s="2">
        <v>2.5584875503057436E-2</v>
      </c>
      <c r="E1293" s="2">
        <v>1.0491639365948919E-2</v>
      </c>
      <c r="F1293" s="2">
        <v>3.9039999999999999</v>
      </c>
      <c r="G1293" s="2">
        <v>3.9189999999999996</v>
      </c>
      <c r="H1293" s="2">
        <v>3.9480000000000004</v>
      </c>
      <c r="I1293" s="2">
        <v>3.9891999999999981</v>
      </c>
      <c r="J1293" s="2">
        <v>4.2157500000000026</v>
      </c>
      <c r="K1293" s="15" t="s">
        <v>52</v>
      </c>
      <c r="L1293" s="15" t="s">
        <v>54</v>
      </c>
      <c r="M1293" s="15" t="s">
        <v>53</v>
      </c>
    </row>
    <row r="1294" spans="1:13" ht="13.5" x14ac:dyDescent="0.25">
      <c r="A1294" s="4">
        <v>43893</v>
      </c>
      <c r="B1294" s="2">
        <v>3.95</v>
      </c>
      <c r="C1294" s="2">
        <v>49.505551693537413</v>
      </c>
      <c r="D1294" s="2">
        <v>2.7495831246223013E-2</v>
      </c>
      <c r="E1294" s="2">
        <v>9.8986968880473078E-3</v>
      </c>
      <c r="F1294" s="2">
        <v>3.9200000000000004</v>
      </c>
      <c r="G1294" s="2">
        <v>3.9150000000000005</v>
      </c>
      <c r="H1294" s="2">
        <v>3.9460000000000006</v>
      </c>
      <c r="I1294" s="2">
        <v>3.9901999999999975</v>
      </c>
      <c r="J1294" s="2">
        <v>4.2211000000000034</v>
      </c>
      <c r="K1294" s="15" t="s">
        <v>52</v>
      </c>
      <c r="L1294" s="15" t="s">
        <v>54</v>
      </c>
      <c r="M1294" s="15" t="s">
        <v>53</v>
      </c>
    </row>
    <row r="1295" spans="1:13" ht="13.5" x14ac:dyDescent="0.25">
      <c r="A1295" s="4">
        <v>43894</v>
      </c>
      <c r="B1295" s="2">
        <v>3.95</v>
      </c>
      <c r="C1295" s="2">
        <v>49.505551693537413</v>
      </c>
      <c r="D1295" s="2">
        <v>1.3750901059287113E-2</v>
      </c>
      <c r="E1295" s="2">
        <v>9.1014859470477123E-3</v>
      </c>
      <c r="F1295" s="2">
        <v>3.9460000000000002</v>
      </c>
      <c r="G1295" s="2">
        <v>3.9210000000000007</v>
      </c>
      <c r="H1295" s="2">
        <v>3.9440000000000004</v>
      </c>
      <c r="I1295" s="2">
        <v>3.9921999999999973</v>
      </c>
      <c r="J1295" s="2">
        <v>4.2268500000000033</v>
      </c>
      <c r="K1295" s="15" t="s">
        <v>52</v>
      </c>
      <c r="L1295" s="15" t="s">
        <v>54</v>
      </c>
      <c r="M1295" s="15" t="s">
        <v>53</v>
      </c>
    </row>
    <row r="1296" spans="1:13" ht="13.5" x14ac:dyDescent="0.25">
      <c r="A1296" s="4">
        <v>43895</v>
      </c>
      <c r="B1296" s="2">
        <v>3.88</v>
      </c>
      <c r="C1296" s="2">
        <v>43.06846972747023</v>
      </c>
      <c r="D1296" s="2">
        <v>1.6557569419274998E-2</v>
      </c>
      <c r="E1296" s="2">
        <v>8.1972904780572408E-3</v>
      </c>
      <c r="F1296" s="2">
        <v>3.9479999999999995</v>
      </c>
      <c r="G1296" s="2">
        <v>3.9140000000000006</v>
      </c>
      <c r="H1296" s="2">
        <v>3.9384999999999999</v>
      </c>
      <c r="I1296" s="2">
        <v>3.9917999999999978</v>
      </c>
      <c r="J1296" s="2">
        <v>4.2323500000000038</v>
      </c>
      <c r="K1296" s="15" t="s">
        <v>52</v>
      </c>
      <c r="L1296" s="15" t="s">
        <v>54</v>
      </c>
      <c r="M1296" s="15" t="s">
        <v>53</v>
      </c>
    </row>
    <row r="1297" spans="1:13" ht="13.5" x14ac:dyDescent="0.25">
      <c r="A1297" s="4">
        <v>43896</v>
      </c>
      <c r="B1297" s="2">
        <v>3.82</v>
      </c>
      <c r="C1297" s="2">
        <v>38.453120035000843</v>
      </c>
      <c r="D1297" s="2">
        <v>2.3810001103945932E-2</v>
      </c>
      <c r="E1297" s="2">
        <v>7.4029034651606918E-3</v>
      </c>
      <c r="F1297" s="2">
        <v>3.9159999999999995</v>
      </c>
      <c r="G1297" s="2">
        <v>3.9009999999999998</v>
      </c>
      <c r="H1297" s="2">
        <v>3.9294999999999995</v>
      </c>
      <c r="I1297" s="2">
        <v>3.9881999999999977</v>
      </c>
      <c r="J1297" s="2">
        <v>4.2374500000000035</v>
      </c>
      <c r="K1297" s="15" t="s">
        <v>52</v>
      </c>
      <c r="L1297" s="15" t="s">
        <v>54</v>
      </c>
      <c r="M1297" s="15" t="s">
        <v>46</v>
      </c>
    </row>
    <row r="1298" spans="1:13" ht="13.5" x14ac:dyDescent="0.25">
      <c r="A1298" s="4">
        <v>43899</v>
      </c>
      <c r="B1298" s="2">
        <v>3.82</v>
      </c>
      <c r="C1298" s="2">
        <v>38.453120035000843</v>
      </c>
      <c r="D1298" s="2">
        <v>2.1471478906990527E-2</v>
      </c>
      <c r="E1298" s="2">
        <v>6.7249046534203398E-3</v>
      </c>
      <c r="F1298" s="2">
        <v>3.8840000000000003</v>
      </c>
      <c r="G1298" s="2">
        <v>3.8939999999999997</v>
      </c>
      <c r="H1298" s="2">
        <v>3.9204999999999983</v>
      </c>
      <c r="I1298" s="2">
        <v>3.9845999999999977</v>
      </c>
      <c r="J1298" s="2">
        <v>4.2421500000000041</v>
      </c>
      <c r="K1298" s="15" t="s">
        <v>52</v>
      </c>
      <c r="L1298" s="15" t="s">
        <v>54</v>
      </c>
      <c r="M1298" s="15" t="s">
        <v>46</v>
      </c>
    </row>
    <row r="1299" spans="1:13" ht="13.5" x14ac:dyDescent="0.25">
      <c r="A1299" s="4">
        <v>43900</v>
      </c>
      <c r="B1299" s="2">
        <v>3.9</v>
      </c>
      <c r="C1299" s="2">
        <v>47.202316045028155</v>
      </c>
      <c r="D1299" s="2">
        <v>1.1189485973114088E-2</v>
      </c>
      <c r="E1299" s="2">
        <v>5.8551698264881855E-3</v>
      </c>
      <c r="F1299" s="2">
        <v>3.8740000000000001</v>
      </c>
      <c r="G1299" s="2">
        <v>3.8969999999999998</v>
      </c>
      <c r="H1299" s="2">
        <v>3.9189999999999992</v>
      </c>
      <c r="I1299" s="2">
        <v>3.9825999999999984</v>
      </c>
      <c r="J1299" s="2">
        <v>4.2472500000000037</v>
      </c>
      <c r="K1299" s="15" t="s">
        <v>52</v>
      </c>
      <c r="L1299" s="15" t="s">
        <v>54</v>
      </c>
      <c r="M1299" s="15" t="s">
        <v>46</v>
      </c>
    </row>
    <row r="1300" spans="1:13" ht="13.5" x14ac:dyDescent="0.25">
      <c r="A1300" s="4">
        <v>43901</v>
      </c>
      <c r="B1300" s="2">
        <v>3.89</v>
      </c>
      <c r="C1300" s="2">
        <v>46.316001532763075</v>
      </c>
      <c r="D1300" s="2">
        <v>-4.2871692995594124E-3</v>
      </c>
      <c r="E1300" s="2">
        <v>4.8975064001604745E-3</v>
      </c>
      <c r="F1300" s="2">
        <v>3.8619999999999997</v>
      </c>
      <c r="G1300" s="2">
        <v>3.9039999999999999</v>
      </c>
      <c r="H1300" s="2">
        <v>3.9159999999999995</v>
      </c>
      <c r="I1300" s="2">
        <v>3.9791999999999978</v>
      </c>
      <c r="J1300" s="2">
        <v>4.2527000000000035</v>
      </c>
      <c r="K1300" s="15" t="s">
        <v>52</v>
      </c>
      <c r="L1300" s="15" t="s">
        <v>54</v>
      </c>
      <c r="M1300" s="15" t="s">
        <v>46</v>
      </c>
    </row>
    <row r="1301" spans="1:13" ht="13.5" x14ac:dyDescent="0.25">
      <c r="A1301" s="4">
        <v>43902</v>
      </c>
      <c r="B1301" s="2">
        <v>3.72</v>
      </c>
      <c r="C1301" s="2">
        <v>34.467408394603595</v>
      </c>
      <c r="D1301" s="2">
        <v>3.1232822024720441E-3</v>
      </c>
      <c r="E1301" s="2">
        <v>4.3682153671584052E-3</v>
      </c>
      <c r="F1301" s="2">
        <v>3.8299999999999996</v>
      </c>
      <c r="G1301" s="2">
        <v>3.8889999999999993</v>
      </c>
      <c r="H1301" s="2">
        <v>3.903</v>
      </c>
      <c r="I1301" s="2">
        <v>3.9723999999999986</v>
      </c>
      <c r="J1301" s="2">
        <v>4.2570500000000031</v>
      </c>
      <c r="K1301" s="15" t="s">
        <v>52</v>
      </c>
      <c r="L1301" s="15" t="s">
        <v>54</v>
      </c>
      <c r="M1301" s="15" t="s">
        <v>46</v>
      </c>
    </row>
    <row r="1302" spans="1:13" ht="13.5" x14ac:dyDescent="0.25">
      <c r="A1302" s="4">
        <v>43903</v>
      </c>
      <c r="B1302" s="2">
        <v>3.68</v>
      </c>
      <c r="C1302" s="2">
        <v>32.369132729549037</v>
      </c>
      <c r="D1302" s="2">
        <v>3.0489040134804579E-2</v>
      </c>
      <c r="E1302" s="2">
        <v>3.7491417394131276E-3</v>
      </c>
      <c r="F1302" s="2">
        <v>3.8020000000000005</v>
      </c>
      <c r="G1302" s="2">
        <v>3.8589999999999995</v>
      </c>
      <c r="H1302" s="2">
        <v>3.8880000000000003</v>
      </c>
      <c r="I1302" s="2">
        <v>3.9647999999999981</v>
      </c>
      <c r="J1302" s="2">
        <v>4.2612000000000032</v>
      </c>
      <c r="K1302" s="15" t="s">
        <v>52</v>
      </c>
      <c r="L1302" s="15" t="s">
        <v>54</v>
      </c>
      <c r="M1302" s="15" t="s">
        <v>46</v>
      </c>
    </row>
    <row r="1303" spans="1:13" ht="13.5" x14ac:dyDescent="0.25">
      <c r="A1303" s="4">
        <v>43906</v>
      </c>
      <c r="B1303" s="2">
        <v>3.52</v>
      </c>
      <c r="C1303" s="2">
        <v>25.64420245987327</v>
      </c>
      <c r="D1303" s="2">
        <v>6.685265059307266E-2</v>
      </c>
      <c r="E1303" s="2">
        <v>2.3227731558715511E-3</v>
      </c>
      <c r="F1303" s="2">
        <v>3.742</v>
      </c>
      <c r="G1303" s="2">
        <v>3.8130000000000002</v>
      </c>
      <c r="H1303" s="2">
        <v>3.8660000000000005</v>
      </c>
      <c r="I1303" s="2">
        <v>3.9541999999999979</v>
      </c>
      <c r="J1303" s="2">
        <v>4.2648000000000028</v>
      </c>
      <c r="K1303" s="15" t="s">
        <v>52</v>
      </c>
      <c r="L1303" s="15" t="s">
        <v>54</v>
      </c>
      <c r="M1303" s="15" t="s">
        <v>46</v>
      </c>
    </row>
    <row r="1304" spans="1:13" ht="13.5" x14ac:dyDescent="0.25">
      <c r="A1304" s="4">
        <v>43907</v>
      </c>
      <c r="B1304" s="2">
        <v>3.39</v>
      </c>
      <c r="C1304" s="2">
        <v>21.699498069814211</v>
      </c>
      <c r="D1304" s="2">
        <v>0.10483721547527036</v>
      </c>
      <c r="E1304" s="2">
        <v>1.1892309915245585E-3</v>
      </c>
      <c r="F1304" s="2">
        <v>3.6399999999999997</v>
      </c>
      <c r="G1304" s="2">
        <v>3.7570000000000001</v>
      </c>
      <c r="H1304" s="2">
        <v>3.8360000000000007</v>
      </c>
      <c r="I1304" s="2">
        <v>3.9361999999999981</v>
      </c>
      <c r="J1304" s="2">
        <v>4.2678000000000029</v>
      </c>
      <c r="K1304" s="15" t="s">
        <v>52</v>
      </c>
      <c r="L1304" s="15" t="s">
        <v>54</v>
      </c>
      <c r="M1304" s="15" t="s">
        <v>46</v>
      </c>
    </row>
    <row r="1305" spans="1:13" ht="13.5" x14ac:dyDescent="0.25">
      <c r="A1305" s="4">
        <v>43908</v>
      </c>
      <c r="B1305" s="2">
        <v>3.39</v>
      </c>
      <c r="C1305" s="2">
        <v>21.699498069814211</v>
      </c>
      <c r="D1305" s="2">
        <v>0.13978424248582133</v>
      </c>
      <c r="E1305" s="2">
        <v>6.0363071678882943E-4</v>
      </c>
      <c r="F1305" s="2">
        <v>3.54</v>
      </c>
      <c r="G1305" s="2">
        <v>3.7009999999999996</v>
      </c>
      <c r="H1305" s="2">
        <v>3.8110000000000008</v>
      </c>
      <c r="I1305" s="2">
        <v>3.9197999999999986</v>
      </c>
      <c r="J1305" s="2">
        <v>4.2704000000000022</v>
      </c>
      <c r="K1305" s="15" t="s">
        <v>52</v>
      </c>
      <c r="L1305" s="15" t="s">
        <v>54</v>
      </c>
      <c r="M1305" s="15" t="s">
        <v>46</v>
      </c>
    </row>
    <row r="1306" spans="1:13" ht="13.5" x14ac:dyDescent="0.25">
      <c r="A1306" s="4">
        <v>43909</v>
      </c>
      <c r="B1306" s="2">
        <v>3.29</v>
      </c>
      <c r="C1306" s="2">
        <v>19.080999181796699</v>
      </c>
      <c r="D1306" s="2">
        <v>0.1685913520526543</v>
      </c>
      <c r="E1306" s="2">
        <v>2.6543601526151013E-4</v>
      </c>
      <c r="F1306" s="2">
        <v>3.4539999999999997</v>
      </c>
      <c r="G1306" s="2">
        <v>3.6419999999999995</v>
      </c>
      <c r="H1306" s="2">
        <v>3.7780000000000009</v>
      </c>
      <c r="I1306" s="2">
        <v>3.901399999999998</v>
      </c>
      <c r="J1306" s="2">
        <v>4.2722000000000016</v>
      </c>
      <c r="K1306" s="15" t="s">
        <v>52</v>
      </c>
      <c r="L1306" s="15" t="s">
        <v>54</v>
      </c>
      <c r="M1306" s="15" t="s">
        <v>46</v>
      </c>
    </row>
    <row r="1307" spans="1:13" ht="13.5" x14ac:dyDescent="0.25">
      <c r="A1307" s="4">
        <v>43913</v>
      </c>
      <c r="B1307" s="2">
        <v>3.29</v>
      </c>
      <c r="C1307" s="2">
        <v>19.080999181796699</v>
      </c>
      <c r="D1307" s="2">
        <v>0.18673263331381751</v>
      </c>
      <c r="E1307" s="2">
        <v>-2.0825823099014217E-4</v>
      </c>
      <c r="F1307" s="2">
        <v>3.3759999999999999</v>
      </c>
      <c r="G1307" s="2">
        <v>3.589</v>
      </c>
      <c r="H1307" s="2">
        <v>3.7450000000000001</v>
      </c>
      <c r="I1307" s="2">
        <v>3.885399999999998</v>
      </c>
      <c r="J1307" s="2">
        <v>4.2734500000000022</v>
      </c>
      <c r="K1307" s="15" t="s">
        <v>52</v>
      </c>
      <c r="L1307" s="15" t="s">
        <v>54</v>
      </c>
      <c r="M1307" s="15" t="s">
        <v>46</v>
      </c>
    </row>
    <row r="1308" spans="1:13" ht="13.5" x14ac:dyDescent="0.25">
      <c r="A1308" s="4">
        <v>43914</v>
      </c>
      <c r="B1308" s="2">
        <v>3.29</v>
      </c>
      <c r="C1308" s="2">
        <v>19.080999181796699</v>
      </c>
      <c r="D1308" s="2">
        <v>0.20485776668579625</v>
      </c>
      <c r="E1308" s="2">
        <v>-7.6436649183878264E-4</v>
      </c>
      <c r="F1308" s="2">
        <v>3.3299999999999996</v>
      </c>
      <c r="G1308" s="2">
        <v>3.536</v>
      </c>
      <c r="H1308" s="2">
        <v>3.7150000000000007</v>
      </c>
      <c r="I1308" s="2">
        <v>3.8717999999999977</v>
      </c>
      <c r="J1308" s="2">
        <v>4.2738000000000014</v>
      </c>
      <c r="K1308" s="15" t="s">
        <v>52</v>
      </c>
      <c r="L1308" s="15" t="s">
        <v>54</v>
      </c>
      <c r="M1308" s="15" t="s">
        <v>46</v>
      </c>
    </row>
    <row r="1309" spans="1:13" ht="13.5" x14ac:dyDescent="0.25">
      <c r="A1309" s="4">
        <v>43915</v>
      </c>
      <c r="B1309" s="2">
        <v>3.29</v>
      </c>
      <c r="C1309" s="2">
        <v>19.080999181796699</v>
      </c>
      <c r="D1309" s="2">
        <v>0.2350713866588765</v>
      </c>
      <c r="E1309" s="2">
        <v>-1.2158798752464747E-3</v>
      </c>
      <c r="F1309" s="2">
        <v>3.3099999999999996</v>
      </c>
      <c r="G1309" s="2">
        <v>3.4750000000000001</v>
      </c>
      <c r="H1309" s="2">
        <v>3.6860000000000008</v>
      </c>
      <c r="I1309" s="2">
        <v>3.8581999999999983</v>
      </c>
      <c r="J1309" s="2">
        <v>4.2732000000000019</v>
      </c>
      <c r="K1309" s="15" t="s">
        <v>52</v>
      </c>
      <c r="L1309" s="15" t="s">
        <v>54</v>
      </c>
      <c r="M1309" s="15" t="s">
        <v>46</v>
      </c>
    </row>
    <row r="1310" spans="1:13" ht="13.5" x14ac:dyDescent="0.25">
      <c r="A1310" s="4">
        <v>43916</v>
      </c>
      <c r="B1310" s="2">
        <v>3.29</v>
      </c>
      <c r="C1310" s="2">
        <v>19.080999181796713</v>
      </c>
      <c r="D1310" s="2">
        <v>0.26147725545078915</v>
      </c>
      <c r="E1310" s="2">
        <v>-1.5753949019819851E-3</v>
      </c>
      <c r="F1310" s="2">
        <v>3.29</v>
      </c>
      <c r="G1310" s="2">
        <v>3.415</v>
      </c>
      <c r="H1310" s="2">
        <v>3.6595000000000004</v>
      </c>
      <c r="I1310" s="2">
        <v>3.8447999999999984</v>
      </c>
      <c r="J1310" s="2">
        <v>4.2716000000000012</v>
      </c>
      <c r="K1310" s="15" t="s">
        <v>52</v>
      </c>
      <c r="L1310" s="15" t="s">
        <v>54</v>
      </c>
      <c r="M1310" s="15" t="s">
        <v>46</v>
      </c>
    </row>
    <row r="1311" spans="1:13" ht="13.5" x14ac:dyDescent="0.25">
      <c r="A1311" s="4">
        <v>43917</v>
      </c>
      <c r="B1311" s="2">
        <v>3.29</v>
      </c>
      <c r="C1311" s="2">
        <v>19.080999181796699</v>
      </c>
      <c r="D1311" s="2">
        <v>0.25986957709173764</v>
      </c>
      <c r="E1311" s="2">
        <v>-2.7778870487135251E-3</v>
      </c>
      <c r="F1311" s="2">
        <v>3.29</v>
      </c>
      <c r="G1311" s="2">
        <v>3.3719999999999999</v>
      </c>
      <c r="H1311" s="2">
        <v>3.6305000000000005</v>
      </c>
      <c r="I1311" s="2">
        <v>3.8313999999999986</v>
      </c>
      <c r="J1311" s="2">
        <v>4.2689500000000002</v>
      </c>
      <c r="K1311" s="15" t="s">
        <v>54</v>
      </c>
      <c r="L1311" s="15" t="s">
        <v>54</v>
      </c>
      <c r="M1311" s="15" t="s">
        <v>54</v>
      </c>
    </row>
    <row r="1312" spans="1:13" ht="13.5" x14ac:dyDescent="0.25">
      <c r="A1312" s="4">
        <v>43920</v>
      </c>
      <c r="B1312" s="2">
        <v>3.38</v>
      </c>
      <c r="C1312" s="2">
        <v>30.803896356339479</v>
      </c>
      <c r="D1312" s="2">
        <v>0.24772829544756103</v>
      </c>
      <c r="E1312" s="2">
        <v>-3.5846720765285163E-3</v>
      </c>
      <c r="F1312" s="2">
        <v>3.3079999999999998</v>
      </c>
      <c r="G1312" s="2">
        <v>3.3419999999999996</v>
      </c>
      <c r="H1312" s="2">
        <v>3.6005000000000003</v>
      </c>
      <c r="I1312" s="2">
        <v>3.8219999999999987</v>
      </c>
      <c r="J1312" s="2">
        <v>4.2656000000000009</v>
      </c>
      <c r="K1312" s="15" t="s">
        <v>47</v>
      </c>
      <c r="L1312" s="15" t="s">
        <v>54</v>
      </c>
      <c r="M1312" s="15" t="s">
        <v>51</v>
      </c>
    </row>
    <row r="1313" spans="1:13" ht="13.5" x14ac:dyDescent="0.25">
      <c r="A1313" s="4">
        <v>43921</v>
      </c>
      <c r="B1313" s="2">
        <v>3.48</v>
      </c>
      <c r="C1313" s="2">
        <v>41.026941330280977</v>
      </c>
      <c r="D1313" s="2">
        <v>0.20678879221696578</v>
      </c>
      <c r="E1313" s="2">
        <v>-4.4006646589457516E-3</v>
      </c>
      <c r="F1313" s="2">
        <v>3.3460000000000001</v>
      </c>
      <c r="G1313" s="2">
        <v>3.3379999999999996</v>
      </c>
      <c r="H1313" s="2">
        <v>3.5755000000000003</v>
      </c>
      <c r="I1313" s="2">
        <v>3.8123999999999989</v>
      </c>
      <c r="J1313" s="2">
        <v>4.2630000000000008</v>
      </c>
      <c r="K1313" s="15" t="s">
        <v>47</v>
      </c>
      <c r="L1313" s="15" t="s">
        <v>54</v>
      </c>
      <c r="M1313" s="15" t="s">
        <v>51</v>
      </c>
    </row>
    <row r="1314" spans="1:13" ht="13.5" x14ac:dyDescent="0.25">
      <c r="A1314" s="4">
        <v>43922</v>
      </c>
      <c r="B1314" s="2">
        <v>3.57</v>
      </c>
      <c r="C1314" s="2">
        <v>48.413793622616161</v>
      </c>
      <c r="D1314" s="2">
        <v>0.14614628920476758</v>
      </c>
      <c r="E1314" s="2">
        <v>-4.1439816481118E-3</v>
      </c>
      <c r="F1314" s="2">
        <v>3.4020000000000001</v>
      </c>
      <c r="G1314" s="2">
        <v>3.3559999999999994</v>
      </c>
      <c r="H1314" s="2">
        <v>3.5564999999999998</v>
      </c>
      <c r="I1314" s="2">
        <v>3.8037999999999981</v>
      </c>
      <c r="J1314" s="2">
        <v>4.2611500000000015</v>
      </c>
      <c r="K1314" s="15" t="s">
        <v>47</v>
      </c>
      <c r="L1314" s="15" t="s">
        <v>54</v>
      </c>
      <c r="M1314" s="15" t="s">
        <v>51</v>
      </c>
    </row>
    <row r="1315" spans="1:13" ht="13.5" x14ac:dyDescent="0.25">
      <c r="A1315" s="4">
        <v>43923</v>
      </c>
      <c r="B1315" s="2">
        <v>3.47</v>
      </c>
      <c r="C1315" s="2">
        <v>42.103290648894891</v>
      </c>
      <c r="D1315" s="2">
        <v>0.1023249972242164</v>
      </c>
      <c r="E1315" s="2">
        <v>-3.2531651659547258E-3</v>
      </c>
      <c r="F1315" s="2">
        <v>3.4380000000000002</v>
      </c>
      <c r="G1315" s="2">
        <v>3.3639999999999999</v>
      </c>
      <c r="H1315" s="2">
        <v>3.5324999999999998</v>
      </c>
      <c r="I1315" s="2">
        <v>3.791999999999998</v>
      </c>
      <c r="J1315" s="2">
        <v>4.2578000000000014</v>
      </c>
      <c r="K1315" s="15" t="s">
        <v>47</v>
      </c>
      <c r="L1315" s="15" t="s">
        <v>54</v>
      </c>
      <c r="M1315" s="15" t="s">
        <v>51</v>
      </c>
    </row>
    <row r="1316" spans="1:13" ht="13.5" x14ac:dyDescent="0.25">
      <c r="A1316" s="4">
        <v>43924</v>
      </c>
      <c r="B1316" s="2">
        <v>3.57</v>
      </c>
      <c r="C1316" s="2">
        <v>49.229966336941459</v>
      </c>
      <c r="D1316" s="2">
        <v>4.3122275618665107E-2</v>
      </c>
      <c r="E1316" s="2">
        <v>-1.3090128645607778E-3</v>
      </c>
      <c r="F1316" s="2">
        <v>3.4939999999999998</v>
      </c>
      <c r="G1316" s="2">
        <v>3.3919999999999995</v>
      </c>
      <c r="H1316" s="2">
        <v>3.5169999999999995</v>
      </c>
      <c r="I1316" s="2">
        <v>3.784199999999998</v>
      </c>
      <c r="J1316" s="2">
        <v>4.2551500000000013</v>
      </c>
      <c r="K1316" s="15" t="s">
        <v>47</v>
      </c>
      <c r="L1316" s="15" t="s">
        <v>54</v>
      </c>
      <c r="M1316" s="15" t="s">
        <v>51</v>
      </c>
    </row>
    <row r="1317" spans="1:13" ht="13.5" x14ac:dyDescent="0.25">
      <c r="A1317" s="4">
        <v>43927</v>
      </c>
      <c r="B1317" s="2">
        <v>3.57</v>
      </c>
      <c r="C1317" s="2">
        <v>49.229966336941466</v>
      </c>
      <c r="D1317" s="2">
        <v>-6.9439282103989086E-3</v>
      </c>
      <c r="E1317" s="2">
        <v>1.2078137621268673E-3</v>
      </c>
      <c r="F1317" s="2">
        <v>3.532</v>
      </c>
      <c r="G1317" s="2">
        <v>3.4199999999999995</v>
      </c>
      <c r="H1317" s="2">
        <v>3.5044999999999993</v>
      </c>
      <c r="I1317" s="2">
        <v>3.7755999999999985</v>
      </c>
      <c r="J1317" s="2">
        <v>4.2526500000000018</v>
      </c>
      <c r="K1317" s="15" t="s">
        <v>47</v>
      </c>
      <c r="L1317" s="15" t="s">
        <v>54</v>
      </c>
      <c r="M1317" s="15" t="s">
        <v>51</v>
      </c>
    </row>
    <row r="1318" spans="1:13" ht="13.5" x14ac:dyDescent="0.25">
      <c r="A1318" s="4">
        <v>43928</v>
      </c>
      <c r="B1318" s="2">
        <v>3.65</v>
      </c>
      <c r="C1318" s="2">
        <v>54.433927704980142</v>
      </c>
      <c r="D1318" s="2">
        <v>-5.5207262512822375E-2</v>
      </c>
      <c r="E1318" s="2">
        <v>4.0856446356061261E-3</v>
      </c>
      <c r="F1318" s="2">
        <v>3.5659999999999998</v>
      </c>
      <c r="G1318" s="2">
        <v>3.4560000000000004</v>
      </c>
      <c r="H1318" s="2">
        <v>3.496</v>
      </c>
      <c r="I1318" s="2">
        <v>3.7677999999999985</v>
      </c>
      <c r="J1318" s="2">
        <v>4.2505500000000014</v>
      </c>
      <c r="K1318" s="15" t="s">
        <v>47</v>
      </c>
      <c r="L1318" s="15" t="s">
        <v>54</v>
      </c>
      <c r="M1318" s="15" t="s">
        <v>51</v>
      </c>
    </row>
    <row r="1319" spans="1:13" ht="13.5" x14ac:dyDescent="0.25">
      <c r="A1319" s="4">
        <v>43929</v>
      </c>
      <c r="B1319" s="2">
        <v>3.68</v>
      </c>
      <c r="C1319" s="2">
        <v>56.245138016003665</v>
      </c>
      <c r="D1319" s="2">
        <v>-9.8716059900616049E-2</v>
      </c>
      <c r="E1319" s="2">
        <v>6.7104849977283748E-3</v>
      </c>
      <c r="F1319" s="2">
        <v>3.5880000000000001</v>
      </c>
      <c r="G1319" s="2">
        <v>3.4950000000000001</v>
      </c>
      <c r="H1319" s="2">
        <v>3.4850000000000003</v>
      </c>
      <c r="I1319" s="2">
        <v>3.7595999999999985</v>
      </c>
      <c r="J1319" s="2">
        <v>4.2480000000000011</v>
      </c>
      <c r="K1319" s="15" t="s">
        <v>47</v>
      </c>
      <c r="L1319" s="15" t="s">
        <v>54</v>
      </c>
      <c r="M1319" s="15" t="s">
        <v>51</v>
      </c>
    </row>
    <row r="1320" spans="1:13" ht="13.5" x14ac:dyDescent="0.25">
      <c r="A1320" s="4">
        <v>43934</v>
      </c>
      <c r="B1320" s="2">
        <v>3.75</v>
      </c>
      <c r="C1320" s="2">
        <v>60.218597972968382</v>
      </c>
      <c r="D1320" s="2">
        <v>-0.14130880930813872</v>
      </c>
      <c r="E1320" s="2">
        <v>9.1150308779139547E-3</v>
      </c>
      <c r="F1320" s="2">
        <v>3.6439999999999997</v>
      </c>
      <c r="G1320" s="2">
        <v>3.5409999999999995</v>
      </c>
      <c r="H1320" s="2">
        <v>3.4780000000000002</v>
      </c>
      <c r="I1320" s="2">
        <v>3.7545999999999982</v>
      </c>
      <c r="J1320" s="2">
        <v>4.245000000000001</v>
      </c>
      <c r="K1320" s="15" t="s">
        <v>47</v>
      </c>
      <c r="L1320" s="15" t="s">
        <v>54</v>
      </c>
      <c r="M1320" s="15" t="s">
        <v>51</v>
      </c>
    </row>
    <row r="1321" spans="1:13" ht="13.5" x14ac:dyDescent="0.25">
      <c r="A1321" s="4">
        <v>43935</v>
      </c>
      <c r="B1321" s="2">
        <v>3.75</v>
      </c>
      <c r="C1321" s="2">
        <v>60.218597972968382</v>
      </c>
      <c r="D1321" s="2">
        <v>-0.17831100546151868</v>
      </c>
      <c r="E1321" s="2">
        <v>1.1325843268288133E-2</v>
      </c>
      <c r="F1321" s="2">
        <v>3.6799999999999997</v>
      </c>
      <c r="G1321" s="2">
        <v>3.5869999999999997</v>
      </c>
      <c r="H1321" s="2">
        <v>3.4795000000000003</v>
      </c>
      <c r="I1321" s="2">
        <v>3.7495999999999983</v>
      </c>
      <c r="J1321" s="2">
        <v>4.2407000000000012</v>
      </c>
      <c r="K1321" s="15" t="s">
        <v>47</v>
      </c>
      <c r="L1321" s="15" t="s">
        <v>54</v>
      </c>
      <c r="M1321" s="15" t="s">
        <v>51</v>
      </c>
    </row>
    <row r="1322" spans="1:13" ht="13.5" x14ac:dyDescent="0.25">
      <c r="A1322" s="4">
        <v>43936</v>
      </c>
      <c r="B1322" s="2">
        <v>3.75</v>
      </c>
      <c r="C1322" s="2">
        <v>60.218597972968382</v>
      </c>
      <c r="D1322" s="2">
        <v>-0.19666530722884978</v>
      </c>
      <c r="E1322" s="2">
        <v>1.3660983321465651E-2</v>
      </c>
      <c r="F1322" s="2">
        <v>3.7159999999999997</v>
      </c>
      <c r="G1322" s="2">
        <v>3.6239999999999997</v>
      </c>
      <c r="H1322" s="2">
        <v>3.4829999999999997</v>
      </c>
      <c r="I1322" s="2">
        <v>3.7445999999999988</v>
      </c>
      <c r="J1322" s="2">
        <v>4.237750000000001</v>
      </c>
      <c r="K1322" s="15" t="s">
        <v>47</v>
      </c>
      <c r="L1322" s="15" t="s">
        <v>54</v>
      </c>
      <c r="M1322" s="15" t="s">
        <v>51</v>
      </c>
    </row>
    <row r="1323" spans="1:13" ht="13.5" x14ac:dyDescent="0.25">
      <c r="A1323" s="4">
        <v>43937</v>
      </c>
      <c r="B1323" s="2">
        <v>3.75</v>
      </c>
      <c r="C1323" s="2">
        <v>60.218597972968382</v>
      </c>
      <c r="D1323" s="2">
        <v>-0.19763616693568942</v>
      </c>
      <c r="E1323" s="2">
        <v>1.6205401785415456E-2</v>
      </c>
      <c r="F1323" s="2">
        <v>3.7359999999999998</v>
      </c>
      <c r="G1323" s="2">
        <v>3.6509999999999998</v>
      </c>
      <c r="H1323" s="2">
        <v>3.4944999999999995</v>
      </c>
      <c r="I1323" s="2">
        <v>3.7395999999999994</v>
      </c>
      <c r="J1323" s="2">
        <v>4.2336000000000009</v>
      </c>
      <c r="K1323" s="15" t="s">
        <v>47</v>
      </c>
      <c r="L1323" s="15" t="s">
        <v>54</v>
      </c>
      <c r="M1323" s="15" t="s">
        <v>51</v>
      </c>
    </row>
    <row r="1324" spans="1:13" ht="13.5" x14ac:dyDescent="0.25">
      <c r="A1324" s="4">
        <v>43938</v>
      </c>
      <c r="B1324" s="2">
        <v>3.75</v>
      </c>
      <c r="C1324" s="2">
        <v>60.218597972968382</v>
      </c>
      <c r="D1324" s="2">
        <v>-0.1853753172252568</v>
      </c>
      <c r="E1324" s="2">
        <v>1.7479904663054442E-2</v>
      </c>
      <c r="F1324" s="2">
        <v>3.75</v>
      </c>
      <c r="G1324" s="2">
        <v>3.6689999999999996</v>
      </c>
      <c r="H1324" s="2">
        <v>3.5125000000000002</v>
      </c>
      <c r="I1324" s="2">
        <v>3.7347999999999995</v>
      </c>
      <c r="J1324" s="2">
        <v>4.2298500000000008</v>
      </c>
      <c r="K1324" s="15" t="s">
        <v>47</v>
      </c>
      <c r="L1324" s="15" t="s">
        <v>54</v>
      </c>
      <c r="M1324" s="15" t="s">
        <v>51</v>
      </c>
    </row>
    <row r="1325" spans="1:13" ht="13.5" x14ac:dyDescent="0.25">
      <c r="A1325" s="4">
        <v>43941</v>
      </c>
      <c r="B1325" s="2">
        <v>3.84</v>
      </c>
      <c r="C1325" s="2">
        <v>65.973383866893442</v>
      </c>
      <c r="D1325" s="2">
        <v>-0.19775926326722271</v>
      </c>
      <c r="E1325" s="2">
        <v>1.8820458236797639E-2</v>
      </c>
      <c r="F1325" s="2">
        <v>3.7679999999999998</v>
      </c>
      <c r="G1325" s="2">
        <v>3.7060000000000004</v>
      </c>
      <c r="H1325" s="2">
        <v>3.5350000000000001</v>
      </c>
      <c r="I1325" s="2">
        <v>3.7317999999999993</v>
      </c>
      <c r="J1325" s="2">
        <v>4.2259000000000002</v>
      </c>
      <c r="K1325" s="15" t="s">
        <v>47</v>
      </c>
      <c r="L1325" s="15" t="s">
        <v>54</v>
      </c>
      <c r="M1325" s="15" t="s">
        <v>51</v>
      </c>
    </row>
    <row r="1326" spans="1:13" ht="13.5" x14ac:dyDescent="0.25">
      <c r="A1326" s="4">
        <v>43942</v>
      </c>
      <c r="B1326" s="2">
        <v>3.85</v>
      </c>
      <c r="C1326" s="2">
        <v>66.552354860629038</v>
      </c>
      <c r="D1326" s="2">
        <v>-0.19478076784976306</v>
      </c>
      <c r="E1326" s="2">
        <v>1.9952489305687996E-2</v>
      </c>
      <c r="F1326" s="2">
        <v>3.7880000000000003</v>
      </c>
      <c r="G1326" s="2">
        <v>3.7339999999999995</v>
      </c>
      <c r="H1326" s="2">
        <v>3.5629999999999997</v>
      </c>
      <c r="I1326" s="2">
        <v>3.7289999999999996</v>
      </c>
      <c r="J1326" s="2">
        <v>4.2212000000000005</v>
      </c>
      <c r="K1326" s="15" t="s">
        <v>47</v>
      </c>
      <c r="L1326" s="15" t="s">
        <v>54</v>
      </c>
      <c r="M1326" s="15" t="s">
        <v>51</v>
      </c>
    </row>
    <row r="1327" spans="1:13" ht="13.5" x14ac:dyDescent="0.25">
      <c r="A1327" s="4">
        <v>43943</v>
      </c>
      <c r="B1327" s="2">
        <v>3.8</v>
      </c>
      <c r="C1327" s="2">
        <v>60.966566585202457</v>
      </c>
      <c r="D1327" s="2">
        <v>-0.18971464445602937</v>
      </c>
      <c r="E1327" s="2">
        <v>2.1339032299992192E-2</v>
      </c>
      <c r="F1327" s="2">
        <v>3.7979999999999996</v>
      </c>
      <c r="G1327" s="2">
        <v>3.7569999999999992</v>
      </c>
      <c r="H1327" s="2">
        <v>3.5884999999999989</v>
      </c>
      <c r="I1327" s="2">
        <v>3.7250000000000005</v>
      </c>
      <c r="J1327" s="2">
        <v>4.2150999999999996</v>
      </c>
      <c r="K1327" s="15" t="s">
        <v>47</v>
      </c>
      <c r="L1327" s="15" t="s">
        <v>54</v>
      </c>
      <c r="M1327" s="15" t="s">
        <v>51</v>
      </c>
    </row>
    <row r="1328" spans="1:13" ht="13.5" x14ac:dyDescent="0.25">
      <c r="A1328" s="4">
        <v>43944</v>
      </c>
      <c r="B1328" s="2">
        <v>3.85</v>
      </c>
      <c r="C1328" s="2">
        <v>64.20221880415869</v>
      </c>
      <c r="D1328" s="2">
        <v>-0.17760056322782258</v>
      </c>
      <c r="E1328" s="2">
        <v>2.2228165056848648E-2</v>
      </c>
      <c r="F1328" s="2">
        <v>3.8180000000000001</v>
      </c>
      <c r="G1328" s="2">
        <v>3.7770000000000001</v>
      </c>
      <c r="H1328" s="2">
        <v>3.6164999999999994</v>
      </c>
      <c r="I1328" s="2">
        <v>3.722</v>
      </c>
      <c r="J1328" s="2">
        <v>4.2084999999999999</v>
      </c>
      <c r="K1328" s="15" t="s">
        <v>47</v>
      </c>
      <c r="L1328" s="15" t="s">
        <v>54</v>
      </c>
      <c r="M1328" s="15" t="s">
        <v>51</v>
      </c>
    </row>
    <row r="1329" spans="1:13" ht="13.5" x14ac:dyDescent="0.25">
      <c r="A1329" s="4">
        <v>43945</v>
      </c>
      <c r="B1329" s="2">
        <v>3.85</v>
      </c>
      <c r="C1329" s="2">
        <v>64.202218804158676</v>
      </c>
      <c r="D1329" s="2">
        <v>-0.16374935356779918</v>
      </c>
      <c r="E1329" s="2">
        <v>2.3551563263818569E-2</v>
      </c>
      <c r="F1329" s="2">
        <v>3.8379999999999996</v>
      </c>
      <c r="G1329" s="2">
        <v>3.7940000000000005</v>
      </c>
      <c r="H1329" s="2">
        <v>3.6444999999999999</v>
      </c>
      <c r="I1329" s="2">
        <v>3.7204000000000002</v>
      </c>
      <c r="J1329" s="2">
        <v>4.2003499999999994</v>
      </c>
      <c r="K1329" s="15" t="s">
        <v>47</v>
      </c>
      <c r="L1329" s="15" t="s">
        <v>54</v>
      </c>
      <c r="M1329" s="15" t="s">
        <v>51</v>
      </c>
    </row>
    <row r="1330" spans="1:13" ht="13.5" x14ac:dyDescent="0.25">
      <c r="A1330" s="4">
        <v>43948</v>
      </c>
      <c r="B1330" s="2">
        <v>3.85</v>
      </c>
      <c r="C1330" s="2">
        <v>64.20221880415869</v>
      </c>
      <c r="D1330" s="2">
        <v>-0.14219926789606774</v>
      </c>
      <c r="E1330" s="2">
        <v>2.5058285178496925E-2</v>
      </c>
      <c r="F1330" s="2">
        <v>3.84</v>
      </c>
      <c r="G1330" s="2">
        <v>3.8040000000000007</v>
      </c>
      <c r="H1330" s="2">
        <v>3.6724999999999994</v>
      </c>
      <c r="I1330" s="2">
        <v>3.7184000000000004</v>
      </c>
      <c r="J1330" s="2">
        <v>4.1910999999999996</v>
      </c>
      <c r="K1330" s="15" t="s">
        <v>47</v>
      </c>
      <c r="L1330" s="15" t="s">
        <v>54</v>
      </c>
      <c r="M1330" s="15" t="s">
        <v>51</v>
      </c>
    </row>
    <row r="1331" spans="1:13" ht="13.5" x14ac:dyDescent="0.25">
      <c r="A1331" s="4">
        <v>43949</v>
      </c>
      <c r="B1331" s="2">
        <v>3.85</v>
      </c>
      <c r="C1331" s="2">
        <v>64.202218804158676</v>
      </c>
      <c r="D1331" s="2">
        <v>-0.12483439430259091</v>
      </c>
      <c r="E1331" s="2">
        <v>2.6851505396089759E-2</v>
      </c>
      <c r="F1331" s="2">
        <v>3.84</v>
      </c>
      <c r="G1331" s="2">
        <v>3.8140000000000009</v>
      </c>
      <c r="H1331" s="2">
        <v>3.700499999999999</v>
      </c>
      <c r="I1331" s="2">
        <v>3.7158000000000002</v>
      </c>
      <c r="J1331" s="2">
        <v>4.1818499999999998</v>
      </c>
      <c r="K1331" s="15" t="s">
        <v>52</v>
      </c>
      <c r="L1331" s="15" t="s">
        <v>54</v>
      </c>
      <c r="M1331" s="15" t="s">
        <v>54</v>
      </c>
    </row>
    <row r="1332" spans="1:13" ht="13.5" x14ac:dyDescent="0.25">
      <c r="A1332" s="4">
        <v>43950</v>
      </c>
      <c r="B1332" s="2">
        <v>3.8</v>
      </c>
      <c r="C1332" s="2">
        <v>57.761927756063606</v>
      </c>
      <c r="D1332" s="2">
        <v>-0.10724271961479381</v>
      </c>
      <c r="E1332" s="2">
        <v>2.8532341483541973E-2</v>
      </c>
      <c r="F1332" s="2">
        <v>3.84</v>
      </c>
      <c r="G1332" s="2">
        <v>3.819</v>
      </c>
      <c r="H1332" s="2">
        <v>3.7214999999999998</v>
      </c>
      <c r="I1332" s="2">
        <v>3.7122000000000011</v>
      </c>
      <c r="J1332" s="2">
        <v>4.1723499999999998</v>
      </c>
      <c r="K1332" s="15" t="s">
        <v>52</v>
      </c>
      <c r="L1332" s="15" t="s">
        <v>54</v>
      </c>
      <c r="M1332" s="15" t="s">
        <v>54</v>
      </c>
    </row>
    <row r="1333" spans="1:13" ht="13.5" x14ac:dyDescent="0.25">
      <c r="A1333" s="4">
        <v>43951</v>
      </c>
      <c r="B1333" s="2">
        <v>3.79</v>
      </c>
      <c r="C1333" s="2">
        <v>56.540329315433162</v>
      </c>
      <c r="D1333" s="2">
        <v>-9.20669890803123E-2</v>
      </c>
      <c r="E1333" s="2">
        <v>2.9864238067213812E-2</v>
      </c>
      <c r="F1333" s="2">
        <v>3.8280000000000003</v>
      </c>
      <c r="G1333" s="2">
        <v>3.8230000000000004</v>
      </c>
      <c r="H1333" s="2">
        <v>3.7369999999999997</v>
      </c>
      <c r="I1333" s="2">
        <v>3.7088000000000005</v>
      </c>
      <c r="J1333" s="2">
        <v>4.1630499999999993</v>
      </c>
      <c r="K1333" s="15" t="s">
        <v>52</v>
      </c>
      <c r="L1333" s="15" t="s">
        <v>54</v>
      </c>
      <c r="M1333" s="15" t="s">
        <v>46</v>
      </c>
    </row>
    <row r="1334" spans="1:13" ht="13.5" x14ac:dyDescent="0.25">
      <c r="A1334" s="4">
        <v>43955</v>
      </c>
      <c r="B1334" s="2">
        <v>3.74</v>
      </c>
      <c r="C1334" s="2">
        <v>50.759874413076027</v>
      </c>
      <c r="D1334" s="2">
        <v>-7.5880112005372702E-2</v>
      </c>
      <c r="E1334" s="2">
        <v>3.0691391122609331E-2</v>
      </c>
      <c r="F1334" s="2">
        <v>3.806</v>
      </c>
      <c r="G1334" s="2">
        <v>3.8220000000000005</v>
      </c>
      <c r="H1334" s="2">
        <v>3.7455000000000007</v>
      </c>
      <c r="I1334" s="2">
        <v>3.7038000000000006</v>
      </c>
      <c r="J1334" s="2">
        <v>4.1542500000000002</v>
      </c>
      <c r="K1334" s="15" t="s">
        <v>52</v>
      </c>
      <c r="L1334" s="15" t="s">
        <v>54</v>
      </c>
      <c r="M1334" s="15" t="s">
        <v>46</v>
      </c>
    </row>
    <row r="1335" spans="1:13" ht="13.5" x14ac:dyDescent="0.25">
      <c r="A1335" s="4">
        <v>43956</v>
      </c>
      <c r="B1335" s="2">
        <v>3.69</v>
      </c>
      <c r="C1335" s="2">
        <v>45.725486230581872</v>
      </c>
      <c r="D1335" s="2">
        <v>-4.4669537522096903E-2</v>
      </c>
      <c r="E1335" s="2">
        <v>3.0587443592995818E-2</v>
      </c>
      <c r="F1335" s="2">
        <v>3.774</v>
      </c>
      <c r="G1335" s="2">
        <v>3.8069999999999999</v>
      </c>
      <c r="H1335" s="2">
        <v>3.7565</v>
      </c>
      <c r="I1335" s="2">
        <v>3.6998000000000006</v>
      </c>
      <c r="J1335" s="2">
        <v>4.1462000000000003</v>
      </c>
      <c r="K1335" s="15" t="s">
        <v>52</v>
      </c>
      <c r="L1335" s="15" t="s">
        <v>54</v>
      </c>
      <c r="M1335" s="15" t="s">
        <v>46</v>
      </c>
    </row>
    <row r="1336" spans="1:13" ht="13.5" x14ac:dyDescent="0.25">
      <c r="A1336" s="4">
        <v>43957</v>
      </c>
      <c r="B1336" s="2">
        <v>3.69</v>
      </c>
      <c r="C1336" s="2">
        <v>45.725486230581872</v>
      </c>
      <c r="D1336" s="2">
        <v>-1.6459890419563639E-2</v>
      </c>
      <c r="E1336" s="2">
        <v>2.9653298202893648E-2</v>
      </c>
      <c r="F1336" s="2">
        <v>3.742</v>
      </c>
      <c r="G1336" s="2">
        <v>3.7909999999999995</v>
      </c>
      <c r="H1336" s="2">
        <v>3.7624999999999993</v>
      </c>
      <c r="I1336" s="2">
        <v>3.6946000000000008</v>
      </c>
      <c r="J1336" s="2">
        <v>4.139450000000001</v>
      </c>
      <c r="K1336" s="15" t="s">
        <v>52</v>
      </c>
      <c r="L1336" s="15" t="s">
        <v>54</v>
      </c>
      <c r="M1336" s="15" t="s">
        <v>46</v>
      </c>
    </row>
    <row r="1337" spans="1:13" ht="13.5" x14ac:dyDescent="0.25">
      <c r="A1337" s="4">
        <v>43958</v>
      </c>
      <c r="B1337" s="2">
        <v>3.66</v>
      </c>
      <c r="C1337" s="2">
        <v>42.773453974242706</v>
      </c>
      <c r="D1337" s="2">
        <v>2.1825383977445156E-3</v>
      </c>
      <c r="E1337" s="2">
        <v>2.8909529186888525E-2</v>
      </c>
      <c r="F1337" s="2">
        <v>3.714</v>
      </c>
      <c r="G1337" s="2">
        <v>3.7769999999999997</v>
      </c>
      <c r="H1337" s="2">
        <v>3.7669999999999995</v>
      </c>
      <c r="I1337" s="2">
        <v>3.6888000000000001</v>
      </c>
      <c r="J1337" s="2">
        <v>4.1340000000000012</v>
      </c>
      <c r="K1337" s="15" t="s">
        <v>52</v>
      </c>
      <c r="L1337" s="15" t="s">
        <v>54</v>
      </c>
      <c r="M1337" s="15" t="s">
        <v>46</v>
      </c>
    </row>
    <row r="1338" spans="1:13" ht="13.5" x14ac:dyDescent="0.25">
      <c r="A1338" s="4">
        <v>43959</v>
      </c>
      <c r="B1338" s="2">
        <v>3.66</v>
      </c>
      <c r="C1338" s="2">
        <v>42.773453974242706</v>
      </c>
      <c r="D1338" s="2">
        <v>2.605130697657243E-2</v>
      </c>
      <c r="E1338" s="2">
        <v>3.0469009540815977E-2</v>
      </c>
      <c r="F1338" s="2">
        <v>3.6879999999999997</v>
      </c>
      <c r="G1338" s="2">
        <v>3.758</v>
      </c>
      <c r="H1338" s="2">
        <v>3.7674999999999996</v>
      </c>
      <c r="I1338" s="2">
        <v>3.6842000000000001</v>
      </c>
      <c r="J1338" s="2">
        <v>4.129900000000001</v>
      </c>
      <c r="K1338" s="15" t="s">
        <v>52</v>
      </c>
      <c r="L1338" s="15" t="s">
        <v>54</v>
      </c>
      <c r="M1338" s="15" t="s">
        <v>46</v>
      </c>
    </row>
    <row r="1339" spans="1:13" ht="13.5" x14ac:dyDescent="0.25">
      <c r="A1339" s="4">
        <v>43962</v>
      </c>
      <c r="B1339" s="2">
        <v>3.7</v>
      </c>
      <c r="C1339" s="2">
        <v>47.967932472028856</v>
      </c>
      <c r="D1339" s="2">
        <v>4.3657307350565056E-2</v>
      </c>
      <c r="E1339" s="2">
        <v>3.3548846633319661E-2</v>
      </c>
      <c r="F1339" s="2">
        <v>3.6799999999999997</v>
      </c>
      <c r="G1339" s="2">
        <v>3.7430000000000008</v>
      </c>
      <c r="H1339" s="2">
        <v>3.7685000000000004</v>
      </c>
      <c r="I1339" s="2">
        <v>3.6807999999999996</v>
      </c>
      <c r="J1339" s="2">
        <v>4.1273500000000007</v>
      </c>
      <c r="K1339" s="15" t="s">
        <v>47</v>
      </c>
      <c r="L1339" s="15" t="s">
        <v>54</v>
      </c>
      <c r="M1339" s="15" t="s">
        <v>49</v>
      </c>
    </row>
    <row r="1340" spans="1:13" ht="13.5" x14ac:dyDescent="0.25">
      <c r="A1340" s="4">
        <v>43963</v>
      </c>
      <c r="B1340" s="2">
        <v>3.8</v>
      </c>
      <c r="C1340" s="2">
        <v>58.186417050031508</v>
      </c>
      <c r="D1340" s="2">
        <v>5.1255657417362155E-2</v>
      </c>
      <c r="E1340" s="2">
        <v>3.8699824474193865E-2</v>
      </c>
      <c r="F1340" s="2">
        <v>3.7020000000000004</v>
      </c>
      <c r="G1340" s="2">
        <v>3.7380000000000004</v>
      </c>
      <c r="H1340" s="2">
        <v>3.7709999999999999</v>
      </c>
      <c r="I1340" s="2">
        <v>3.6804000000000001</v>
      </c>
      <c r="J1340" s="2">
        <v>4.1256000000000004</v>
      </c>
      <c r="K1340" s="15" t="s">
        <v>47</v>
      </c>
      <c r="L1340" s="15" t="s">
        <v>54</v>
      </c>
      <c r="M1340" s="15" t="s">
        <v>51</v>
      </c>
    </row>
    <row r="1341" spans="1:13" ht="13.5" x14ac:dyDescent="0.25">
      <c r="A1341" s="4">
        <v>43964</v>
      </c>
      <c r="B1341" s="2">
        <v>3.8</v>
      </c>
      <c r="C1341" s="2">
        <v>58.186417050031508</v>
      </c>
      <c r="D1341" s="2">
        <v>5.7194471202831831E-2</v>
      </c>
      <c r="E1341" s="2">
        <v>4.4756537679142311E-2</v>
      </c>
      <c r="F1341" s="2">
        <v>3.7240000000000002</v>
      </c>
      <c r="G1341" s="2">
        <v>3.7329999999999997</v>
      </c>
      <c r="H1341" s="2">
        <v>3.7734999999999999</v>
      </c>
      <c r="I1341" s="2">
        <v>3.6789999999999998</v>
      </c>
      <c r="J1341" s="2">
        <v>4.1231999999999998</v>
      </c>
      <c r="K1341" s="15" t="s">
        <v>47</v>
      </c>
      <c r="L1341" s="15" t="s">
        <v>54</v>
      </c>
      <c r="M1341" s="15" t="s">
        <v>51</v>
      </c>
    </row>
    <row r="1342" spans="1:13" ht="13.5" x14ac:dyDescent="0.25">
      <c r="A1342" s="4">
        <v>43965</v>
      </c>
      <c r="B1342" s="2">
        <v>3.7</v>
      </c>
      <c r="C1342" s="2">
        <v>47.392189870854239</v>
      </c>
      <c r="D1342" s="2">
        <v>6.1480499425603075E-2</v>
      </c>
      <c r="E1342" s="2">
        <v>5.0995624180335743E-2</v>
      </c>
      <c r="F1342" s="2">
        <v>3.7320000000000002</v>
      </c>
      <c r="G1342" s="2">
        <v>3.7230000000000003</v>
      </c>
      <c r="H1342" s="2">
        <v>3.7709999999999995</v>
      </c>
      <c r="I1342" s="2">
        <v>3.6733999999999996</v>
      </c>
      <c r="J1342" s="2">
        <v>4.1202499999999995</v>
      </c>
      <c r="K1342" s="15" t="s">
        <v>47</v>
      </c>
      <c r="L1342" s="15" t="s">
        <v>54</v>
      </c>
      <c r="M1342" s="15" t="s">
        <v>51</v>
      </c>
    </row>
    <row r="1343" spans="1:13" ht="13.5" x14ac:dyDescent="0.25">
      <c r="A1343" s="4">
        <v>43966</v>
      </c>
      <c r="B1343" s="2">
        <v>3.7</v>
      </c>
      <c r="C1343" s="2">
        <v>47.392189870854239</v>
      </c>
      <c r="D1343" s="2">
        <v>6.3739005874491106E-2</v>
      </c>
      <c r="E1343" s="2">
        <v>5.8125099382975422E-2</v>
      </c>
      <c r="F1343" s="2">
        <v>3.7399999999999998</v>
      </c>
      <c r="G1343" s="2">
        <v>3.714</v>
      </c>
      <c r="H1343" s="2">
        <v>3.7685000000000004</v>
      </c>
      <c r="I1343" s="2">
        <v>3.6677999999999993</v>
      </c>
      <c r="J1343" s="2">
        <v>4.11775</v>
      </c>
      <c r="K1343" s="15" t="s">
        <v>47</v>
      </c>
      <c r="L1343" s="15" t="s">
        <v>54</v>
      </c>
      <c r="M1343" s="15" t="s">
        <v>51</v>
      </c>
    </row>
    <row r="1344" spans="1:13" ht="13.5" x14ac:dyDescent="0.25">
      <c r="A1344" s="4">
        <v>43969</v>
      </c>
      <c r="B1344" s="2">
        <v>3.76</v>
      </c>
      <c r="C1344" s="2">
        <v>53.406868849679128</v>
      </c>
      <c r="D1344" s="2">
        <v>5.3671009435591444E-2</v>
      </c>
      <c r="E1344" s="2">
        <v>6.693606487360157E-2</v>
      </c>
      <c r="F1344" s="2">
        <v>3.7519999999999998</v>
      </c>
      <c r="G1344" s="2">
        <v>3.7159999999999997</v>
      </c>
      <c r="H1344" s="2">
        <v>3.7690000000000006</v>
      </c>
      <c r="I1344" s="2">
        <v>3.6639999999999993</v>
      </c>
      <c r="J1344" s="2">
        <v>4.1155499999999998</v>
      </c>
      <c r="K1344" s="15" t="s">
        <v>47</v>
      </c>
      <c r="L1344" s="15" t="s">
        <v>54</v>
      </c>
      <c r="M1344" s="15" t="s">
        <v>51</v>
      </c>
    </row>
    <row r="1345" spans="1:13" ht="13.5" x14ac:dyDescent="0.25">
      <c r="A1345" s="4">
        <v>43970</v>
      </c>
      <c r="B1345" s="2">
        <v>3.74</v>
      </c>
      <c r="C1345" s="2">
        <v>51.301371807471355</v>
      </c>
      <c r="D1345" s="2">
        <v>3.8732596163683297E-2</v>
      </c>
      <c r="E1345" s="2">
        <v>7.5263432775711056E-2</v>
      </c>
      <c r="F1345" s="2">
        <v>3.7399999999999998</v>
      </c>
      <c r="G1345" s="2">
        <v>3.7210000000000001</v>
      </c>
      <c r="H1345" s="2">
        <v>3.7640000000000002</v>
      </c>
      <c r="I1345" s="2">
        <v>3.6597999999999988</v>
      </c>
      <c r="J1345" s="2">
        <v>4.1128</v>
      </c>
      <c r="K1345" s="15" t="s">
        <v>47</v>
      </c>
      <c r="L1345" s="15" t="s">
        <v>54</v>
      </c>
      <c r="M1345" s="15" t="s">
        <v>49</v>
      </c>
    </row>
    <row r="1346" spans="1:13" ht="13.5" x14ac:dyDescent="0.25">
      <c r="A1346" s="4">
        <v>43971</v>
      </c>
      <c r="B1346" s="2">
        <v>3.74</v>
      </c>
      <c r="C1346" s="2">
        <v>51.301371807471355</v>
      </c>
      <c r="D1346" s="2">
        <v>2.6017513444511309E-2</v>
      </c>
      <c r="E1346" s="2">
        <v>8.3397564822854556E-2</v>
      </c>
      <c r="F1346" s="2">
        <v>3.7280000000000002</v>
      </c>
      <c r="G1346" s="2">
        <v>3.7260000000000004</v>
      </c>
      <c r="H1346" s="2">
        <v>3.7584999999999993</v>
      </c>
      <c r="I1346" s="2">
        <v>3.6569999999999991</v>
      </c>
      <c r="J1346" s="2">
        <v>4.110199999999999</v>
      </c>
      <c r="K1346" s="15" t="s">
        <v>47</v>
      </c>
      <c r="L1346" s="15" t="s">
        <v>54</v>
      </c>
      <c r="M1346" s="15" t="s">
        <v>49</v>
      </c>
    </row>
    <row r="1347" spans="1:13" ht="13.5" x14ac:dyDescent="0.25">
      <c r="A1347" s="4">
        <v>43972</v>
      </c>
      <c r="B1347" s="2">
        <v>3.69</v>
      </c>
      <c r="C1347" s="2">
        <v>46.038877700899704</v>
      </c>
      <c r="D1347" s="2">
        <v>1.4277576687956817E-2</v>
      </c>
      <c r="E1347" s="2">
        <v>8.9039110061968893E-2</v>
      </c>
      <c r="F1347" s="2">
        <v>3.726</v>
      </c>
      <c r="G1347" s="2">
        <v>3.7290000000000001</v>
      </c>
      <c r="H1347" s="2">
        <v>3.7529999999999992</v>
      </c>
      <c r="I1347" s="2">
        <v>3.6543999999999994</v>
      </c>
      <c r="J1347" s="2">
        <v>4.1074000000000002</v>
      </c>
      <c r="K1347" s="15" t="s">
        <v>52</v>
      </c>
      <c r="L1347" s="15" t="s">
        <v>54</v>
      </c>
      <c r="M1347" s="15" t="s">
        <v>46</v>
      </c>
    </row>
    <row r="1348" spans="1:13" ht="13.5" x14ac:dyDescent="0.25">
      <c r="A1348" s="4">
        <v>43973</v>
      </c>
      <c r="B1348" s="2">
        <v>3.6</v>
      </c>
      <c r="C1348" s="2">
        <v>38.402618366485392</v>
      </c>
      <c r="D1348" s="2">
        <v>1.1241699437802843E-2</v>
      </c>
      <c r="E1348" s="2">
        <v>9.1787764081095374E-2</v>
      </c>
      <c r="F1348" s="2">
        <v>3.7060000000000004</v>
      </c>
      <c r="G1348" s="2">
        <v>3.7230000000000003</v>
      </c>
      <c r="H1348" s="2">
        <v>3.7404999999999995</v>
      </c>
      <c r="I1348" s="2">
        <v>3.6499999999999995</v>
      </c>
      <c r="J1348" s="2">
        <v>4.1030499999999996</v>
      </c>
      <c r="K1348" s="15" t="s">
        <v>52</v>
      </c>
      <c r="L1348" s="15" t="s">
        <v>54</v>
      </c>
      <c r="M1348" s="15" t="s">
        <v>46</v>
      </c>
    </row>
    <row r="1349" spans="1:13" ht="13.5" x14ac:dyDescent="0.25">
      <c r="A1349" s="4">
        <v>43977</v>
      </c>
      <c r="B1349" s="2">
        <v>3.6</v>
      </c>
      <c r="C1349" s="2">
        <v>38.402618366485392</v>
      </c>
      <c r="D1349" s="2">
        <v>1.5572659433404912E-2</v>
      </c>
      <c r="E1349" s="2">
        <v>9.0512368203885279E-2</v>
      </c>
      <c r="F1349" s="2">
        <v>3.6740000000000004</v>
      </c>
      <c r="G1349" s="2">
        <v>3.7130000000000001</v>
      </c>
      <c r="H1349" s="2">
        <v>3.7280000000000002</v>
      </c>
      <c r="I1349" s="2">
        <v>3.6439999999999992</v>
      </c>
      <c r="J1349" s="2">
        <v>4.0973500000000005</v>
      </c>
      <c r="K1349" s="15" t="s">
        <v>52</v>
      </c>
      <c r="L1349" s="15" t="s">
        <v>54</v>
      </c>
      <c r="M1349" s="15" t="s">
        <v>46</v>
      </c>
    </row>
    <row r="1350" spans="1:13" ht="13.5" x14ac:dyDescent="0.25">
      <c r="A1350" s="4">
        <v>43978</v>
      </c>
      <c r="B1350" s="2">
        <v>3.6</v>
      </c>
      <c r="C1350" s="2">
        <v>38.402618366485392</v>
      </c>
      <c r="D1350" s="2">
        <v>3.5312612029009038E-2</v>
      </c>
      <c r="E1350" s="2">
        <v>8.4079611678195207E-2</v>
      </c>
      <c r="F1350" s="2">
        <v>3.6459999999999999</v>
      </c>
      <c r="G1350" s="2">
        <v>3.6930000000000001</v>
      </c>
      <c r="H1350" s="2">
        <v>3.7154999999999996</v>
      </c>
      <c r="I1350" s="2">
        <v>3.638199999999999</v>
      </c>
      <c r="J1350" s="2">
        <v>4.0905000000000005</v>
      </c>
      <c r="K1350" s="15" t="s">
        <v>52</v>
      </c>
      <c r="L1350" s="15" t="s">
        <v>54</v>
      </c>
      <c r="M1350" s="15" t="s">
        <v>46</v>
      </c>
    </row>
    <row r="1351" spans="1:13" ht="13.5" x14ac:dyDescent="0.25">
      <c r="A1351" s="4">
        <v>43979</v>
      </c>
      <c r="B1351" s="2">
        <v>3.59</v>
      </c>
      <c r="C1351" s="2">
        <v>37.538556089805283</v>
      </c>
      <c r="D1351" s="2">
        <v>5.3395906945462368E-2</v>
      </c>
      <c r="E1351" s="2">
        <v>7.4206626343572238E-2</v>
      </c>
      <c r="F1351" s="2">
        <v>3.6159999999999997</v>
      </c>
      <c r="G1351" s="2">
        <v>3.6719999999999997</v>
      </c>
      <c r="H1351" s="2">
        <v>3.7024999999999997</v>
      </c>
      <c r="I1351" s="2">
        <v>3.6355999999999988</v>
      </c>
      <c r="J1351" s="2">
        <v>4.0845500000000001</v>
      </c>
      <c r="K1351" s="15" t="s">
        <v>52</v>
      </c>
      <c r="L1351" s="15" t="s">
        <v>54</v>
      </c>
      <c r="M1351" s="15" t="s">
        <v>46</v>
      </c>
    </row>
    <row r="1352" spans="1:13" ht="13.5" x14ac:dyDescent="0.25">
      <c r="A1352" s="4">
        <v>43980</v>
      </c>
      <c r="B1352" s="2">
        <v>3.49</v>
      </c>
      <c r="C1352" s="2">
        <v>30.216771433991156</v>
      </c>
      <c r="D1352" s="2">
        <v>6.1371184649857913E-2</v>
      </c>
      <c r="E1352" s="2">
        <v>6.2514402522102955E-2</v>
      </c>
      <c r="F1352" s="2">
        <v>3.5760000000000005</v>
      </c>
      <c r="G1352" s="2">
        <v>3.6510000000000007</v>
      </c>
      <c r="H1352" s="2">
        <v>3.6870000000000003</v>
      </c>
      <c r="I1352" s="2">
        <v>3.6317999999999988</v>
      </c>
      <c r="J1352" s="2">
        <v>4.0788000000000002</v>
      </c>
      <c r="K1352" s="15" t="s">
        <v>52</v>
      </c>
      <c r="L1352" s="15" t="s">
        <v>54</v>
      </c>
      <c r="M1352" s="15" t="s">
        <v>46</v>
      </c>
    </row>
    <row r="1353" spans="1:13" ht="13.5" x14ac:dyDescent="0.25">
      <c r="A1353" s="4">
        <v>43983</v>
      </c>
      <c r="B1353" s="2">
        <v>3.58</v>
      </c>
      <c r="C1353" s="2">
        <v>41.311562494937832</v>
      </c>
      <c r="D1353" s="2">
        <v>6.2646730604585255E-2</v>
      </c>
      <c r="E1353" s="2">
        <v>4.8682272515993143E-2</v>
      </c>
      <c r="F1353" s="2">
        <v>3.5720000000000001</v>
      </c>
      <c r="G1353" s="2">
        <v>3.6390000000000002</v>
      </c>
      <c r="H1353" s="2">
        <v>3.6764999999999999</v>
      </c>
      <c r="I1353" s="2">
        <v>3.6329999999999991</v>
      </c>
      <c r="J1353" s="2">
        <v>4.0732000000000008</v>
      </c>
      <c r="K1353" s="15" t="s">
        <v>47</v>
      </c>
      <c r="L1353" s="15" t="s">
        <v>54</v>
      </c>
      <c r="M1353" s="15" t="s">
        <v>49</v>
      </c>
    </row>
    <row r="1354" spans="1:13" ht="13.5" x14ac:dyDescent="0.25">
      <c r="A1354" s="4">
        <v>43984</v>
      </c>
      <c r="B1354" s="2">
        <v>3.55</v>
      </c>
      <c r="C1354" s="2">
        <v>39.08108371306151</v>
      </c>
      <c r="D1354" s="2">
        <v>7.5752679935443989E-2</v>
      </c>
      <c r="E1354" s="2">
        <v>3.3006228018369679E-2</v>
      </c>
      <c r="F1354" s="2">
        <v>3.5619999999999998</v>
      </c>
      <c r="G1354" s="2">
        <v>3.6179999999999999</v>
      </c>
      <c r="H1354" s="2">
        <v>3.6669999999999994</v>
      </c>
      <c r="I1354" s="2">
        <v>3.6361999999999997</v>
      </c>
      <c r="J1354" s="2">
        <v>4.0675499999999998</v>
      </c>
      <c r="K1354" s="15" t="s">
        <v>52</v>
      </c>
      <c r="L1354" s="15" t="s">
        <v>50</v>
      </c>
      <c r="M1354" s="15" t="s">
        <v>46</v>
      </c>
    </row>
    <row r="1355" spans="1:13" ht="13.5" x14ac:dyDescent="0.25">
      <c r="A1355" s="4">
        <v>43985</v>
      </c>
      <c r="B1355" s="2">
        <v>3.54</v>
      </c>
      <c r="C1355" s="2">
        <v>38.338030859674454</v>
      </c>
      <c r="D1355" s="2">
        <v>8.521457550879008E-2</v>
      </c>
      <c r="E1355" s="2">
        <v>1.7741502746411675E-2</v>
      </c>
      <c r="F1355" s="2">
        <v>3.55</v>
      </c>
      <c r="G1355" s="2">
        <v>3.5979999999999999</v>
      </c>
      <c r="H1355" s="2">
        <v>3.6595000000000004</v>
      </c>
      <c r="I1355" s="2">
        <v>3.6391999999999989</v>
      </c>
      <c r="J1355" s="2">
        <v>4.0622000000000007</v>
      </c>
      <c r="K1355" s="15" t="s">
        <v>52</v>
      </c>
      <c r="L1355" s="15" t="s">
        <v>50</v>
      </c>
      <c r="M1355" s="15" t="s">
        <v>46</v>
      </c>
    </row>
    <row r="1356" spans="1:13" ht="13.5" x14ac:dyDescent="0.25">
      <c r="A1356" s="4">
        <v>43986</v>
      </c>
      <c r="B1356" s="2">
        <v>3.54</v>
      </c>
      <c r="C1356" s="2">
        <v>38.338030859674454</v>
      </c>
      <c r="D1356" s="2">
        <v>9.3935837561881286E-2</v>
      </c>
      <c r="E1356" s="2">
        <v>1.7963443475399916E-3</v>
      </c>
      <c r="F1356" s="2">
        <v>3.54</v>
      </c>
      <c r="G1356" s="2">
        <v>3.5780000000000003</v>
      </c>
      <c r="H1356" s="2">
        <v>3.652000000000001</v>
      </c>
      <c r="I1356" s="2">
        <v>3.6441999999999992</v>
      </c>
      <c r="J1356" s="2">
        <v>4.0573000000000006</v>
      </c>
      <c r="K1356" s="15" t="s">
        <v>52</v>
      </c>
      <c r="L1356" s="15" t="s">
        <v>50</v>
      </c>
      <c r="M1356" s="15" t="s">
        <v>46</v>
      </c>
    </row>
    <row r="1357" spans="1:13" ht="13.5" x14ac:dyDescent="0.25">
      <c r="A1357" s="4">
        <v>43987</v>
      </c>
      <c r="B1357" s="2">
        <v>3.5</v>
      </c>
      <c r="C1357" s="2">
        <v>35.230593218556763</v>
      </c>
      <c r="D1357" s="2">
        <v>9.7248098856333343E-2</v>
      </c>
      <c r="E1357" s="2">
        <v>-1.1555484845803985E-2</v>
      </c>
      <c r="F1357" s="2">
        <v>3.5420000000000003</v>
      </c>
      <c r="G1357" s="2">
        <v>3.5590000000000002</v>
      </c>
      <c r="H1357" s="2">
        <v>3.6440000000000006</v>
      </c>
      <c r="I1357" s="2">
        <v>3.6483999999999988</v>
      </c>
      <c r="J1357" s="2">
        <v>4.0528000000000004</v>
      </c>
      <c r="K1357" s="15" t="s">
        <v>52</v>
      </c>
      <c r="L1357" s="15" t="s">
        <v>50</v>
      </c>
      <c r="M1357" s="15" t="s">
        <v>53</v>
      </c>
    </row>
    <row r="1358" spans="1:13" ht="13.5" x14ac:dyDescent="0.25">
      <c r="A1358" s="4">
        <v>43990</v>
      </c>
      <c r="B1358" s="2">
        <v>3.5</v>
      </c>
      <c r="C1358" s="2">
        <v>35.230593218556763</v>
      </c>
      <c r="D1358" s="2">
        <v>8.7054023245362266E-2</v>
      </c>
      <c r="E1358" s="2">
        <v>-2.1735090477181494E-2</v>
      </c>
      <c r="F1358" s="2">
        <v>3.5259999999999998</v>
      </c>
      <c r="G1358" s="2">
        <v>3.5489999999999995</v>
      </c>
      <c r="H1358" s="2">
        <v>3.6360000000000006</v>
      </c>
      <c r="I1358" s="2">
        <v>3.6525999999999992</v>
      </c>
      <c r="J1358" s="2">
        <v>4.0477500000000006</v>
      </c>
      <c r="K1358" s="15" t="s">
        <v>52</v>
      </c>
      <c r="L1358" s="15" t="s">
        <v>50</v>
      </c>
      <c r="M1358" s="15" t="s">
        <v>46</v>
      </c>
    </row>
    <row r="1359" spans="1:13" ht="13.5" x14ac:dyDescent="0.25">
      <c r="A1359" s="4">
        <v>43991</v>
      </c>
      <c r="B1359" s="2">
        <v>3.4</v>
      </c>
      <c r="C1359" s="2">
        <v>28.526619484811732</v>
      </c>
      <c r="D1359" s="2">
        <v>8.6622151775280098E-2</v>
      </c>
      <c r="E1359" s="2">
        <v>-2.6630986707898804E-2</v>
      </c>
      <c r="F1359" s="2">
        <v>3.496</v>
      </c>
      <c r="G1359" s="2">
        <v>3.5289999999999999</v>
      </c>
      <c r="H1359" s="2">
        <v>3.6210000000000009</v>
      </c>
      <c r="I1359" s="2">
        <v>3.6548000000000003</v>
      </c>
      <c r="J1359" s="2">
        <v>4.0409000000000006</v>
      </c>
      <c r="K1359" s="15" t="s">
        <v>52</v>
      </c>
      <c r="L1359" s="15" t="s">
        <v>54</v>
      </c>
      <c r="M1359" s="15" t="s">
        <v>46</v>
      </c>
    </row>
    <row r="1360" spans="1:13" ht="13.5" x14ac:dyDescent="0.25">
      <c r="A1360" s="4">
        <v>43992</v>
      </c>
      <c r="B1360" s="2">
        <v>3.46</v>
      </c>
      <c r="C1360" s="2">
        <v>36.35244253271231</v>
      </c>
      <c r="D1360" s="2">
        <v>8.3131401742876587E-2</v>
      </c>
      <c r="E1360" s="2">
        <v>-2.5994673969508532E-2</v>
      </c>
      <c r="F1360" s="2">
        <v>3.4799999999999995</v>
      </c>
      <c r="G1360" s="2">
        <v>3.5149999999999997</v>
      </c>
      <c r="H1360" s="2">
        <v>3.6040000000000001</v>
      </c>
      <c r="I1360" s="2">
        <v>3.6581999999999999</v>
      </c>
      <c r="J1360" s="2">
        <v>4.0335999999999999</v>
      </c>
      <c r="K1360" s="15" t="s">
        <v>52</v>
      </c>
      <c r="L1360" s="15" t="s">
        <v>54</v>
      </c>
      <c r="M1360" s="15" t="s">
        <v>46</v>
      </c>
    </row>
    <row r="1361" spans="1:13" ht="13.5" x14ac:dyDescent="0.25">
      <c r="A1361" s="4">
        <v>43993</v>
      </c>
      <c r="B1361" s="2">
        <v>3.54</v>
      </c>
      <c r="C1361" s="2">
        <v>44.999627535238147</v>
      </c>
      <c r="D1361" s="2">
        <v>7.3580171355747126E-2</v>
      </c>
      <c r="E1361" s="2">
        <v>-1.9984647390682606E-2</v>
      </c>
      <c r="F1361" s="2">
        <v>3.4799999999999995</v>
      </c>
      <c r="G1361" s="2">
        <v>3.5100000000000002</v>
      </c>
      <c r="H1361" s="2">
        <v>3.5909999999999997</v>
      </c>
      <c r="I1361" s="2">
        <v>3.6631999999999993</v>
      </c>
      <c r="J1361" s="2">
        <v>4.0266999999999999</v>
      </c>
      <c r="K1361" s="15" t="s">
        <v>47</v>
      </c>
      <c r="L1361" s="15" t="s">
        <v>54</v>
      </c>
      <c r="M1361" s="15" t="s">
        <v>54</v>
      </c>
    </row>
    <row r="1362" spans="1:13" ht="13.5" x14ac:dyDescent="0.25">
      <c r="A1362" s="4">
        <v>43994</v>
      </c>
      <c r="B1362" s="2">
        <v>3.54</v>
      </c>
      <c r="C1362" s="2">
        <v>44.999627535238162</v>
      </c>
      <c r="D1362" s="2">
        <v>5.0443678358927713E-2</v>
      </c>
      <c r="E1362" s="2">
        <v>-1.1206471883771298E-2</v>
      </c>
      <c r="F1362" s="2">
        <v>3.4879999999999995</v>
      </c>
      <c r="G1362" s="2">
        <v>3.5149999999999997</v>
      </c>
      <c r="H1362" s="2">
        <v>3.5830000000000006</v>
      </c>
      <c r="I1362" s="2">
        <v>3.6663999999999999</v>
      </c>
      <c r="J1362" s="2">
        <v>4.0198999999999998</v>
      </c>
      <c r="K1362" s="15" t="s">
        <v>47</v>
      </c>
      <c r="L1362" s="15" t="s">
        <v>54</v>
      </c>
      <c r="M1362" s="15" t="s">
        <v>51</v>
      </c>
    </row>
    <row r="1363" spans="1:13" ht="13.5" x14ac:dyDescent="0.25">
      <c r="A1363" s="4">
        <v>43997</v>
      </c>
      <c r="B1363" s="2">
        <v>3.49</v>
      </c>
      <c r="C1363" s="2">
        <v>40.965406736793135</v>
      </c>
      <c r="D1363" s="2">
        <v>4.8721996627984598E-2</v>
      </c>
      <c r="E1363" s="2">
        <v>-1.1620869399407959E-3</v>
      </c>
      <c r="F1363" s="2">
        <v>3.4859999999999998</v>
      </c>
      <c r="G1363" s="2">
        <v>3.5059999999999993</v>
      </c>
      <c r="H1363" s="2">
        <v>3.5725000000000002</v>
      </c>
      <c r="I1363" s="2">
        <v>3.6665999999999999</v>
      </c>
      <c r="J1363" s="2">
        <v>4.0125999999999999</v>
      </c>
      <c r="K1363" s="15" t="s">
        <v>52</v>
      </c>
      <c r="L1363" s="15" t="s">
        <v>54</v>
      </c>
      <c r="M1363" s="15" t="s">
        <v>46</v>
      </c>
    </row>
    <row r="1364" spans="1:13" ht="13.5" x14ac:dyDescent="0.25">
      <c r="A1364" s="4">
        <v>43998</v>
      </c>
      <c r="B1364" s="2">
        <v>3.39</v>
      </c>
      <c r="C1364" s="2">
        <v>34.335482331823897</v>
      </c>
      <c r="D1364" s="2">
        <v>5.0635528073792901E-2</v>
      </c>
      <c r="E1364" s="2">
        <v>7.0893608606067667E-3</v>
      </c>
      <c r="F1364" s="2">
        <v>3.4839999999999995</v>
      </c>
      <c r="G1364" s="2">
        <v>3.4899999999999998</v>
      </c>
      <c r="H1364" s="2">
        <v>3.5539999999999998</v>
      </c>
      <c r="I1364" s="2">
        <v>3.6630000000000003</v>
      </c>
      <c r="J1364" s="2">
        <v>4.0054999999999996</v>
      </c>
      <c r="K1364" s="15" t="s">
        <v>52</v>
      </c>
      <c r="L1364" s="15" t="s">
        <v>54</v>
      </c>
      <c r="M1364" s="15" t="s">
        <v>46</v>
      </c>
    </row>
    <row r="1365" spans="1:13" ht="13.5" x14ac:dyDescent="0.25">
      <c r="A1365" s="4">
        <v>43999</v>
      </c>
      <c r="B1365" s="2">
        <v>3.38</v>
      </c>
      <c r="C1365" s="2">
        <v>33.747295945129636</v>
      </c>
      <c r="D1365" s="2">
        <v>5.25833315931723E-2</v>
      </c>
      <c r="E1365" s="2">
        <v>1.3266893277277456E-2</v>
      </c>
      <c r="F1365" s="2">
        <v>3.468</v>
      </c>
      <c r="G1365" s="2">
        <v>3.4740000000000002</v>
      </c>
      <c r="H1365" s="2">
        <v>3.5359999999999991</v>
      </c>
      <c r="I1365" s="2">
        <v>3.6611999999999996</v>
      </c>
      <c r="J1365" s="2">
        <v>3.9978999999999996</v>
      </c>
      <c r="K1365" s="15" t="s">
        <v>52</v>
      </c>
      <c r="L1365" s="15" t="s">
        <v>54</v>
      </c>
      <c r="M1365" s="15" t="s">
        <v>46</v>
      </c>
    </row>
    <row r="1366" spans="1:13" ht="13.5" x14ac:dyDescent="0.25">
      <c r="A1366" s="4">
        <v>44000</v>
      </c>
      <c r="B1366" s="2">
        <v>3.28</v>
      </c>
      <c r="C1366" s="2">
        <v>28.491159572488939</v>
      </c>
      <c r="D1366" s="2">
        <v>6.2740917466267643E-2</v>
      </c>
      <c r="E1366" s="2">
        <v>1.7209264737989453E-2</v>
      </c>
      <c r="F1366" s="2">
        <v>3.4160000000000004</v>
      </c>
      <c r="G1366" s="2">
        <v>3.4479999999999995</v>
      </c>
      <c r="H1366" s="2">
        <v>3.5130000000000003</v>
      </c>
      <c r="I1366" s="2">
        <v>3.6553999999999989</v>
      </c>
      <c r="J1366" s="2">
        <v>3.9904999999999995</v>
      </c>
      <c r="K1366" s="15" t="s">
        <v>52</v>
      </c>
      <c r="L1366" s="15" t="s">
        <v>54</v>
      </c>
      <c r="M1366" s="15" t="s">
        <v>46</v>
      </c>
    </row>
    <row r="1367" spans="1:13" ht="13.5" x14ac:dyDescent="0.25">
      <c r="A1367" s="4">
        <v>44001</v>
      </c>
      <c r="B1367" s="2">
        <v>3.19</v>
      </c>
      <c r="C1367" s="2">
        <v>24.754309647440706</v>
      </c>
      <c r="D1367" s="2">
        <v>7.3459927281755988E-2</v>
      </c>
      <c r="E1367" s="2">
        <v>2.0439264526398396E-2</v>
      </c>
      <c r="F1367" s="2">
        <v>3.3460000000000001</v>
      </c>
      <c r="G1367" s="2">
        <v>3.4170000000000003</v>
      </c>
      <c r="H1367" s="2">
        <v>3.4880000000000004</v>
      </c>
      <c r="I1367" s="2">
        <v>3.6477999999999993</v>
      </c>
      <c r="J1367" s="2">
        <v>3.9828499999999991</v>
      </c>
      <c r="K1367" s="15" t="s">
        <v>52</v>
      </c>
      <c r="L1367" s="15" t="s">
        <v>54</v>
      </c>
      <c r="M1367" s="15" t="s">
        <v>46</v>
      </c>
    </row>
    <row r="1368" spans="1:13" ht="13.5" x14ac:dyDescent="0.25">
      <c r="A1368" s="4">
        <v>44004</v>
      </c>
      <c r="B1368" s="2">
        <v>3.28</v>
      </c>
      <c r="C1368" s="2">
        <v>34.067148227772179</v>
      </c>
      <c r="D1368" s="2">
        <v>7.7886958592674027E-2</v>
      </c>
      <c r="E1368" s="2">
        <v>2.2721956122116329E-2</v>
      </c>
      <c r="F1368" s="2">
        <v>3.3039999999999998</v>
      </c>
      <c r="G1368" s="2">
        <v>3.3950000000000005</v>
      </c>
      <c r="H1368" s="2">
        <v>3.472</v>
      </c>
      <c r="I1368" s="2">
        <v>3.6403999999999992</v>
      </c>
      <c r="J1368" s="2">
        <v>3.9749499999999989</v>
      </c>
      <c r="K1368" s="15" t="s">
        <v>47</v>
      </c>
      <c r="L1368" s="15" t="s">
        <v>54</v>
      </c>
      <c r="M1368" s="15" t="s">
        <v>49</v>
      </c>
    </row>
    <row r="1369" spans="1:13" ht="13.5" x14ac:dyDescent="0.25">
      <c r="A1369" s="4">
        <v>44005</v>
      </c>
      <c r="B1369" s="2">
        <v>3.28</v>
      </c>
      <c r="C1369" s="2">
        <v>34.067148227772165</v>
      </c>
      <c r="D1369" s="2">
        <v>6.7590336872251466E-2</v>
      </c>
      <c r="E1369" s="2">
        <v>2.2062804718828731E-2</v>
      </c>
      <c r="F1369" s="2">
        <v>3.282</v>
      </c>
      <c r="G1369" s="2">
        <v>3.383</v>
      </c>
      <c r="H1369" s="2">
        <v>3.4560000000000004</v>
      </c>
      <c r="I1369" s="2">
        <v>3.6323999999999987</v>
      </c>
      <c r="J1369" s="2">
        <v>3.9670499999999986</v>
      </c>
      <c r="K1369" s="15" t="s">
        <v>47</v>
      </c>
      <c r="L1369" s="15" t="s">
        <v>54</v>
      </c>
      <c r="M1369" s="15" t="s">
        <v>49</v>
      </c>
    </row>
    <row r="1370" spans="1:13" ht="13.5" x14ac:dyDescent="0.25">
      <c r="A1370" s="4">
        <v>44006</v>
      </c>
      <c r="B1370" s="2">
        <v>3.19</v>
      </c>
      <c r="C1370" s="2">
        <v>29.79098156134512</v>
      </c>
      <c r="D1370" s="2">
        <v>7.6017880118390391E-2</v>
      </c>
      <c r="E1370" s="2">
        <v>2.1903005686664229E-2</v>
      </c>
      <c r="F1370" s="2">
        <v>3.2439999999999998</v>
      </c>
      <c r="G1370" s="2">
        <v>3.3560000000000003</v>
      </c>
      <c r="H1370" s="2">
        <v>3.4354999999999998</v>
      </c>
      <c r="I1370" s="2">
        <v>3.6211999999999991</v>
      </c>
      <c r="J1370" s="2">
        <v>3.9587999999999992</v>
      </c>
      <c r="K1370" s="15" t="s">
        <v>47</v>
      </c>
      <c r="L1370" s="15" t="s">
        <v>54</v>
      </c>
      <c r="M1370" s="15" t="s">
        <v>49</v>
      </c>
    </row>
    <row r="1371" spans="1:13" ht="13.5" x14ac:dyDescent="0.25">
      <c r="A1371" s="4">
        <v>44007</v>
      </c>
      <c r="B1371" s="2">
        <v>3.18</v>
      </c>
      <c r="C1371" s="2">
        <v>29.350151337620758</v>
      </c>
      <c r="D1371" s="2">
        <v>9.7879711663161562E-2</v>
      </c>
      <c r="E1371" s="2">
        <v>2.2071626652475796E-2</v>
      </c>
      <c r="F1371" s="2">
        <v>3.2240000000000002</v>
      </c>
      <c r="G1371" s="2">
        <v>3.3200000000000012</v>
      </c>
      <c r="H1371" s="2">
        <v>3.4150000000000005</v>
      </c>
      <c r="I1371" s="2">
        <v>3.6097999999999995</v>
      </c>
      <c r="J1371" s="2">
        <v>3.9501999999999993</v>
      </c>
      <c r="K1371" s="15" t="s">
        <v>47</v>
      </c>
      <c r="L1371" s="15" t="s">
        <v>54</v>
      </c>
      <c r="M1371" s="15" t="s">
        <v>49</v>
      </c>
    </row>
    <row r="1372" spans="1:13" ht="13.5" x14ac:dyDescent="0.25">
      <c r="A1372" s="4">
        <v>44008</v>
      </c>
      <c r="B1372" s="2">
        <v>3.1</v>
      </c>
      <c r="C1372" s="2">
        <v>26.03150822154312</v>
      </c>
      <c r="D1372" s="2">
        <v>0.12392097897985499</v>
      </c>
      <c r="E1372" s="2">
        <v>2.1053616485699981E-2</v>
      </c>
      <c r="F1372" s="2">
        <v>3.2060000000000004</v>
      </c>
      <c r="G1372" s="2">
        <v>3.2760000000000007</v>
      </c>
      <c r="H1372" s="2">
        <v>3.3954999999999997</v>
      </c>
      <c r="I1372" s="2">
        <v>3.5967999999999996</v>
      </c>
      <c r="J1372" s="2">
        <v>3.9416999999999991</v>
      </c>
      <c r="K1372" s="15" t="s">
        <v>47</v>
      </c>
      <c r="L1372" s="15" t="s">
        <v>54</v>
      </c>
      <c r="M1372" s="15" t="s">
        <v>49</v>
      </c>
    </row>
    <row r="1373" spans="1:13" ht="13.5" x14ac:dyDescent="0.25">
      <c r="A1373" s="4">
        <v>44011</v>
      </c>
      <c r="B1373" s="2">
        <v>3.27</v>
      </c>
      <c r="C1373" s="2">
        <v>41.236925259173049</v>
      </c>
      <c r="D1373" s="2">
        <v>0.12764082113418906</v>
      </c>
      <c r="E1373" s="2">
        <v>1.916047710157627E-2</v>
      </c>
      <c r="F1373" s="2">
        <v>3.2039999999999997</v>
      </c>
      <c r="G1373" s="2">
        <v>3.2540000000000004</v>
      </c>
      <c r="H1373" s="2">
        <v>3.38</v>
      </c>
      <c r="I1373" s="2">
        <v>3.5871999999999997</v>
      </c>
      <c r="J1373" s="2">
        <v>3.9341499999999985</v>
      </c>
      <c r="K1373" s="15" t="s">
        <v>52</v>
      </c>
      <c r="L1373" s="15" t="s">
        <v>54</v>
      </c>
      <c r="M1373" s="15" t="s">
        <v>46</v>
      </c>
    </row>
    <row r="1374" spans="1:13" ht="13.5" x14ac:dyDescent="0.25">
      <c r="A1374" s="4">
        <v>44012</v>
      </c>
      <c r="B1374" s="2">
        <v>3.2</v>
      </c>
      <c r="C1374" s="2">
        <v>37.791960405977733</v>
      </c>
      <c r="D1374" s="2">
        <v>0.12140832343591335</v>
      </c>
      <c r="E1374" s="2">
        <v>1.7070690866085203E-2</v>
      </c>
      <c r="F1374" s="2">
        <v>3.1880000000000002</v>
      </c>
      <c r="G1374" s="2">
        <v>3.2350000000000003</v>
      </c>
      <c r="H1374" s="2">
        <v>3.3624999999999998</v>
      </c>
      <c r="I1374" s="2">
        <v>3.5761999999999996</v>
      </c>
      <c r="J1374" s="2">
        <v>3.9266499999999986</v>
      </c>
      <c r="K1374" s="15" t="s">
        <v>52</v>
      </c>
      <c r="L1374" s="15" t="s">
        <v>54</v>
      </c>
      <c r="M1374" s="15" t="s">
        <v>46</v>
      </c>
    </row>
    <row r="1375" spans="1:13" ht="13.5" x14ac:dyDescent="0.25">
      <c r="A1375" s="4">
        <v>44013</v>
      </c>
      <c r="B1375" s="2">
        <v>3.11</v>
      </c>
      <c r="C1375" s="2">
        <v>33.873724147788693</v>
      </c>
      <c r="D1375" s="2">
        <v>0.12243518907474682</v>
      </c>
      <c r="E1375" s="2">
        <v>1.6113477869167746E-2</v>
      </c>
      <c r="F1375" s="2">
        <v>3.1719999999999997</v>
      </c>
      <c r="G1375" s="2">
        <v>3.2079999999999997</v>
      </c>
      <c r="H1375" s="2">
        <v>3.3410000000000002</v>
      </c>
      <c r="I1375" s="2">
        <v>3.5615999999999999</v>
      </c>
      <c r="J1375" s="2">
        <v>3.9181999999999988</v>
      </c>
      <c r="K1375" s="15" t="s">
        <v>52</v>
      </c>
      <c r="L1375" s="15" t="s">
        <v>54</v>
      </c>
      <c r="M1375" s="15" t="s">
        <v>46</v>
      </c>
    </row>
    <row r="1376" spans="1:13" ht="13.5" x14ac:dyDescent="0.25">
      <c r="A1376" s="4">
        <v>44014</v>
      </c>
      <c r="B1376" s="2">
        <v>3.1</v>
      </c>
      <c r="C1376" s="2">
        <v>33.458634799704924</v>
      </c>
      <c r="D1376" s="2">
        <v>0.11027748905873613</v>
      </c>
      <c r="E1376" s="2">
        <v>1.7771330539868943E-2</v>
      </c>
      <c r="F1376" s="2">
        <v>3.1559999999999997</v>
      </c>
      <c r="G1376" s="2">
        <v>3.1900000000000004</v>
      </c>
      <c r="H1376" s="2">
        <v>3.319</v>
      </c>
      <c r="I1376" s="2">
        <v>3.5465999999999993</v>
      </c>
      <c r="J1376" s="2">
        <v>3.9103999999999992</v>
      </c>
      <c r="K1376" s="15" t="s">
        <v>52</v>
      </c>
      <c r="L1376" s="15" t="s">
        <v>54</v>
      </c>
      <c r="M1376" s="15" t="s">
        <v>46</v>
      </c>
    </row>
    <row r="1377" spans="1:13" ht="13.5" x14ac:dyDescent="0.25">
      <c r="A1377" s="4">
        <v>44015</v>
      </c>
      <c r="B1377" s="2">
        <v>3.05</v>
      </c>
      <c r="C1377" s="2">
        <v>31.387581913730358</v>
      </c>
      <c r="D1377" s="2">
        <v>9.1404333900223289E-2</v>
      </c>
      <c r="E1377" s="2">
        <v>1.8843977778385878E-2</v>
      </c>
      <c r="F1377" s="2">
        <v>3.1459999999999999</v>
      </c>
      <c r="G1377" s="2">
        <v>3.1760000000000002</v>
      </c>
      <c r="H1377" s="2">
        <v>3.2965000000000004</v>
      </c>
      <c r="I1377" s="2">
        <v>3.5315999999999996</v>
      </c>
      <c r="J1377" s="2">
        <v>3.9021499999999993</v>
      </c>
      <c r="K1377" s="15" t="s">
        <v>52</v>
      </c>
      <c r="L1377" s="15" t="s">
        <v>54</v>
      </c>
      <c r="M1377" s="15" t="s">
        <v>46</v>
      </c>
    </row>
    <row r="1378" spans="1:13" ht="13.5" x14ac:dyDescent="0.25">
      <c r="A1378" s="4">
        <v>44018</v>
      </c>
      <c r="B1378" s="2">
        <v>3.05</v>
      </c>
      <c r="C1378" s="2">
        <v>31.387581913730358</v>
      </c>
      <c r="D1378" s="2">
        <v>9.1017624486571247E-2</v>
      </c>
      <c r="E1378" s="2">
        <v>1.8368029328891575E-2</v>
      </c>
      <c r="F1378" s="2">
        <v>3.1020000000000003</v>
      </c>
      <c r="G1378" s="2">
        <v>3.153</v>
      </c>
      <c r="H1378" s="2">
        <v>3.274</v>
      </c>
      <c r="I1378" s="2">
        <v>3.5156000000000001</v>
      </c>
      <c r="J1378" s="2">
        <v>3.8943999999999992</v>
      </c>
      <c r="K1378" s="15" t="s">
        <v>52</v>
      </c>
      <c r="L1378" s="15" t="s">
        <v>54</v>
      </c>
      <c r="M1378" s="15" t="s">
        <v>46</v>
      </c>
    </row>
    <row r="1379" spans="1:13" ht="13.5" x14ac:dyDescent="0.25">
      <c r="A1379" s="4">
        <v>44019</v>
      </c>
      <c r="B1379" s="2">
        <v>3</v>
      </c>
      <c r="C1379" s="2">
        <v>29.285250036064269</v>
      </c>
      <c r="D1379" s="2">
        <v>9.6002195464632401E-2</v>
      </c>
      <c r="E1379" s="2">
        <v>1.5024194772973044E-2</v>
      </c>
      <c r="F1379" s="2">
        <v>3.0619999999999998</v>
      </c>
      <c r="G1379" s="2">
        <v>3.1250000000000004</v>
      </c>
      <c r="H1379" s="2">
        <v>3.254</v>
      </c>
      <c r="I1379" s="2">
        <v>3.4986000000000006</v>
      </c>
      <c r="J1379" s="2">
        <v>3.885899999999999</v>
      </c>
      <c r="K1379" s="15" t="s">
        <v>52</v>
      </c>
      <c r="L1379" s="15" t="s">
        <v>54</v>
      </c>
      <c r="M1379" s="15" t="s">
        <v>46</v>
      </c>
    </row>
    <row r="1380" spans="1:13" ht="13.5" x14ac:dyDescent="0.25">
      <c r="A1380" s="4">
        <v>44020</v>
      </c>
      <c r="B1380" s="2">
        <v>3</v>
      </c>
      <c r="C1380" s="2">
        <v>29.285250036064269</v>
      </c>
      <c r="D1380" s="2">
        <v>8.8158173348131363E-2</v>
      </c>
      <c r="E1380" s="2">
        <v>1.0274583170322888E-2</v>
      </c>
      <c r="F1380" s="2">
        <v>3.04</v>
      </c>
      <c r="G1380" s="2">
        <v>3.1060000000000003</v>
      </c>
      <c r="H1380" s="2">
        <v>3.2310000000000003</v>
      </c>
      <c r="I1380" s="2">
        <v>3.4816000000000003</v>
      </c>
      <c r="J1380" s="2">
        <v>3.8772499999999996</v>
      </c>
      <c r="K1380" s="15" t="s">
        <v>52</v>
      </c>
      <c r="L1380" s="15" t="s">
        <v>54</v>
      </c>
      <c r="M1380" s="15" t="s">
        <v>46</v>
      </c>
    </row>
    <row r="1381" spans="1:13" ht="13.5" x14ac:dyDescent="0.25">
      <c r="A1381" s="4">
        <v>44021</v>
      </c>
      <c r="B1381" s="2">
        <v>3.09</v>
      </c>
      <c r="C1381" s="2">
        <v>37.960001956474052</v>
      </c>
      <c r="D1381" s="2">
        <v>7.4968034386792226E-2</v>
      </c>
      <c r="E1381" s="2">
        <v>4.7212742362525845E-3</v>
      </c>
      <c r="F1381" s="2">
        <v>3.0379999999999998</v>
      </c>
      <c r="G1381" s="2">
        <v>3.097</v>
      </c>
      <c r="H1381" s="2">
        <v>3.2085000000000008</v>
      </c>
      <c r="I1381" s="2">
        <v>3.466400000000001</v>
      </c>
      <c r="J1381" s="2">
        <v>3.8690499999999997</v>
      </c>
      <c r="K1381" s="15" t="s">
        <v>52</v>
      </c>
      <c r="L1381" s="15" t="s">
        <v>54</v>
      </c>
      <c r="M1381" s="15" t="s">
        <v>46</v>
      </c>
    </row>
    <row r="1382" spans="1:13" ht="13.5" x14ac:dyDescent="0.25">
      <c r="A1382" s="4">
        <v>44022</v>
      </c>
      <c r="B1382" s="2">
        <v>3.24</v>
      </c>
      <c r="C1382" s="2">
        <v>49.1550996358053</v>
      </c>
      <c r="D1382" s="2">
        <v>4.1386380962531444E-2</v>
      </c>
      <c r="E1382" s="2">
        <v>-3.0328697107852038E-4</v>
      </c>
      <c r="F1382" s="2">
        <v>3.0760000000000001</v>
      </c>
      <c r="G1382" s="2">
        <v>3.1109999999999998</v>
      </c>
      <c r="H1382" s="2">
        <v>3.1935000000000007</v>
      </c>
      <c r="I1382" s="2">
        <v>3.4552000000000009</v>
      </c>
      <c r="J1382" s="2">
        <v>3.8622500000000004</v>
      </c>
      <c r="K1382" s="15" t="s">
        <v>47</v>
      </c>
      <c r="L1382" s="15" t="s">
        <v>48</v>
      </c>
      <c r="M1382" s="15" t="s">
        <v>51</v>
      </c>
    </row>
    <row r="1383" spans="1:13" ht="13.5" x14ac:dyDescent="0.25">
      <c r="A1383" s="4">
        <v>44025</v>
      </c>
      <c r="B1383" s="2">
        <v>3.33</v>
      </c>
      <c r="C1383" s="2">
        <v>54.464463649767268</v>
      </c>
      <c r="D1383" s="2">
        <v>3.2496066958195513E-2</v>
      </c>
      <c r="E1383" s="2">
        <v>-5.3249448858900469E-3</v>
      </c>
      <c r="F1383" s="2">
        <v>3.1320000000000001</v>
      </c>
      <c r="G1383" s="2">
        <v>3.117</v>
      </c>
      <c r="H1383" s="2">
        <v>3.1855000000000002</v>
      </c>
      <c r="I1383" s="2">
        <v>3.4460000000000015</v>
      </c>
      <c r="J1383" s="2">
        <v>3.8561000000000014</v>
      </c>
      <c r="K1383" s="15" t="s">
        <v>47</v>
      </c>
      <c r="L1383" s="15" t="s">
        <v>48</v>
      </c>
      <c r="M1383" s="15" t="s">
        <v>51</v>
      </c>
    </row>
    <row r="1384" spans="1:13" ht="13.5" x14ac:dyDescent="0.25">
      <c r="A1384" s="4">
        <v>44026</v>
      </c>
      <c r="B1384" s="2">
        <v>3.4</v>
      </c>
      <c r="C1384" s="2">
        <v>58.126902665648458</v>
      </c>
      <c r="D1384" s="2">
        <v>8.522219040744794E-3</v>
      </c>
      <c r="E1384" s="2">
        <v>-1.3134929906412181E-2</v>
      </c>
      <c r="F1384" s="2">
        <v>3.2119999999999997</v>
      </c>
      <c r="G1384" s="2">
        <v>3.1369999999999996</v>
      </c>
      <c r="H1384" s="2">
        <v>3.1859999999999999</v>
      </c>
      <c r="I1384" s="2">
        <v>3.4392000000000014</v>
      </c>
      <c r="J1384" s="2">
        <v>3.8498500000000013</v>
      </c>
      <c r="K1384" s="15" t="s">
        <v>47</v>
      </c>
      <c r="L1384" s="15" t="s">
        <v>48</v>
      </c>
      <c r="M1384" s="15" t="s">
        <v>51</v>
      </c>
    </row>
    <row r="1385" spans="1:13" ht="13.5" x14ac:dyDescent="0.25">
      <c r="A1385" s="4">
        <v>44027</v>
      </c>
      <c r="B1385" s="2">
        <v>3.49</v>
      </c>
      <c r="C1385" s="2">
        <v>62.32282491090443</v>
      </c>
      <c r="D1385" s="2">
        <v>-3.3149852336638919E-2</v>
      </c>
      <c r="E1385" s="2">
        <v>-2.3039559641901873E-2</v>
      </c>
      <c r="F1385" s="2">
        <v>3.31</v>
      </c>
      <c r="G1385" s="2">
        <v>3.1749999999999998</v>
      </c>
      <c r="H1385" s="2">
        <v>3.1914999999999996</v>
      </c>
      <c r="I1385" s="2">
        <v>3.4352000000000023</v>
      </c>
      <c r="J1385" s="2">
        <v>3.8444500000000015</v>
      </c>
      <c r="K1385" s="15" t="s">
        <v>47</v>
      </c>
      <c r="L1385" s="15" t="s">
        <v>48</v>
      </c>
      <c r="M1385" s="15" t="s">
        <v>51</v>
      </c>
    </row>
    <row r="1386" spans="1:13" ht="13.5" x14ac:dyDescent="0.25">
      <c r="A1386" s="4">
        <v>44028</v>
      </c>
      <c r="B1386" s="2">
        <v>3.49</v>
      </c>
      <c r="C1386" s="2">
        <v>62.32282491090443</v>
      </c>
      <c r="D1386" s="2">
        <v>-7.1290080882035145E-2</v>
      </c>
      <c r="E1386" s="2">
        <v>-3.4790756335928048E-2</v>
      </c>
      <c r="F1386" s="2">
        <v>3.3900000000000006</v>
      </c>
      <c r="G1386" s="2">
        <v>3.214</v>
      </c>
      <c r="H1386" s="2">
        <v>3.2020000000000004</v>
      </c>
      <c r="I1386" s="2">
        <v>3.4312000000000018</v>
      </c>
      <c r="J1386" s="2">
        <v>3.8394000000000017</v>
      </c>
      <c r="K1386" s="15" t="s">
        <v>47</v>
      </c>
      <c r="L1386" s="15" t="s">
        <v>48</v>
      </c>
      <c r="M1386" s="15" t="s">
        <v>51</v>
      </c>
    </row>
    <row r="1387" spans="1:13" ht="13.5" x14ac:dyDescent="0.25">
      <c r="A1387" s="4">
        <v>44029</v>
      </c>
      <c r="B1387" s="2">
        <v>3.4</v>
      </c>
      <c r="C1387" s="2">
        <v>55.834074980652346</v>
      </c>
      <c r="D1387" s="2">
        <v>-0.10582968921951652</v>
      </c>
      <c r="E1387" s="2">
        <v>-4.6343064444880747E-2</v>
      </c>
      <c r="F1387" s="2">
        <v>3.4219999999999997</v>
      </c>
      <c r="G1387" s="2">
        <v>3.2490000000000001</v>
      </c>
      <c r="H1387" s="2">
        <v>3.2125000000000008</v>
      </c>
      <c r="I1387" s="2">
        <v>3.4260000000000019</v>
      </c>
      <c r="J1387" s="2">
        <v>3.834000000000001</v>
      </c>
      <c r="K1387" s="15" t="s">
        <v>47</v>
      </c>
      <c r="L1387" s="15" t="s">
        <v>48</v>
      </c>
      <c r="M1387" s="15" t="s">
        <v>51</v>
      </c>
    </row>
    <row r="1388" spans="1:13" ht="13.5" x14ac:dyDescent="0.25">
      <c r="A1388" s="4">
        <v>44032</v>
      </c>
      <c r="B1388" s="2">
        <v>3.3</v>
      </c>
      <c r="C1388" s="2">
        <v>49.648726230206435</v>
      </c>
      <c r="D1388" s="2">
        <v>-0.12826579615948619</v>
      </c>
      <c r="E1388" s="2">
        <v>-5.5543827227688664E-2</v>
      </c>
      <c r="F1388" s="2">
        <v>3.4160000000000004</v>
      </c>
      <c r="G1388" s="2">
        <v>3.2739999999999996</v>
      </c>
      <c r="H1388" s="2">
        <v>3.2135000000000007</v>
      </c>
      <c r="I1388" s="2">
        <v>3.4188000000000023</v>
      </c>
      <c r="J1388" s="2">
        <v>3.8280000000000007</v>
      </c>
      <c r="K1388" s="15" t="s">
        <v>47</v>
      </c>
      <c r="L1388" s="15" t="s">
        <v>54</v>
      </c>
      <c r="M1388" s="15" t="s">
        <v>49</v>
      </c>
    </row>
    <row r="1389" spans="1:13" ht="13.5" x14ac:dyDescent="0.25">
      <c r="A1389" s="4">
        <v>44033</v>
      </c>
      <c r="B1389" s="2">
        <v>3.39</v>
      </c>
      <c r="C1389" s="2">
        <v>54.530851109212044</v>
      </c>
      <c r="D1389" s="2">
        <v>-0.16159020135565072</v>
      </c>
      <c r="E1389" s="2">
        <v>-6.2513624002696999E-2</v>
      </c>
      <c r="F1389" s="2">
        <v>3.4140000000000001</v>
      </c>
      <c r="G1389" s="2">
        <v>3.3129999999999997</v>
      </c>
      <c r="H1389" s="2">
        <v>3.2189999999999999</v>
      </c>
      <c r="I1389" s="2">
        <v>3.4126000000000016</v>
      </c>
      <c r="J1389" s="2">
        <v>3.8220500000000004</v>
      </c>
      <c r="K1389" s="15" t="s">
        <v>47</v>
      </c>
      <c r="L1389" s="15" t="s">
        <v>54</v>
      </c>
      <c r="M1389" s="15" t="s">
        <v>49</v>
      </c>
    </row>
    <row r="1390" spans="1:13" ht="13.5" x14ac:dyDescent="0.25">
      <c r="A1390" s="4">
        <v>44034</v>
      </c>
      <c r="B1390" s="2">
        <v>3.4</v>
      </c>
      <c r="C1390" s="2">
        <v>55.052343112488288</v>
      </c>
      <c r="D1390" s="2">
        <v>-0.1910427672346322</v>
      </c>
      <c r="E1390" s="2">
        <v>-6.8477529946998225E-2</v>
      </c>
      <c r="F1390" s="2">
        <v>3.3959999999999999</v>
      </c>
      <c r="G1390" s="2">
        <v>3.3530000000000002</v>
      </c>
      <c r="H1390" s="2">
        <v>3.2295000000000003</v>
      </c>
      <c r="I1390" s="2">
        <v>3.4046000000000007</v>
      </c>
      <c r="J1390" s="2">
        <v>3.8165500000000003</v>
      </c>
      <c r="K1390" s="15" t="s">
        <v>47</v>
      </c>
      <c r="L1390" s="15" t="s">
        <v>54</v>
      </c>
      <c r="M1390" s="15" t="s">
        <v>49</v>
      </c>
    </row>
    <row r="1391" spans="1:13" ht="13.5" x14ac:dyDescent="0.25">
      <c r="A1391" s="4">
        <v>44035</v>
      </c>
      <c r="B1391" s="2">
        <v>3.4</v>
      </c>
      <c r="C1391" s="2">
        <v>55.052343112488288</v>
      </c>
      <c r="D1391" s="2">
        <v>-0.20265326452175936</v>
      </c>
      <c r="E1391" s="2">
        <v>-7.3091538808426781E-2</v>
      </c>
      <c r="F1391" s="2">
        <v>3.3780000000000001</v>
      </c>
      <c r="G1391" s="2">
        <v>3.3840000000000003</v>
      </c>
      <c r="H1391" s="2">
        <v>3.2404999999999999</v>
      </c>
      <c r="I1391" s="2">
        <v>3.3966000000000007</v>
      </c>
      <c r="J1391" s="2">
        <v>3.8111500000000005</v>
      </c>
      <c r="K1391" s="15" t="s">
        <v>47</v>
      </c>
      <c r="L1391" s="15" t="s">
        <v>54</v>
      </c>
      <c r="M1391" s="15" t="s">
        <v>49</v>
      </c>
    </row>
    <row r="1392" spans="1:13" ht="13.5" x14ac:dyDescent="0.25">
      <c r="A1392" s="4">
        <v>44036</v>
      </c>
      <c r="B1392" s="2">
        <v>3.38</v>
      </c>
      <c r="C1392" s="2">
        <v>53.625738970866614</v>
      </c>
      <c r="D1392" s="2">
        <v>-0.18841472804276371</v>
      </c>
      <c r="E1392" s="2">
        <v>-7.6154697663220014E-2</v>
      </c>
      <c r="F1392" s="2">
        <v>3.3740000000000001</v>
      </c>
      <c r="G1392" s="2">
        <v>3.3979999999999997</v>
      </c>
      <c r="H1392" s="2">
        <v>3.2544999999999993</v>
      </c>
      <c r="I1392" s="2">
        <v>3.390200000000001</v>
      </c>
      <c r="J1392" s="2">
        <v>3.8062000000000005</v>
      </c>
      <c r="K1392" s="15" t="s">
        <v>52</v>
      </c>
      <c r="L1392" s="15" t="s">
        <v>54</v>
      </c>
      <c r="M1392" s="15" t="s">
        <v>46</v>
      </c>
    </row>
    <row r="1393" spans="1:13" ht="13.5" x14ac:dyDescent="0.25">
      <c r="A1393" s="4">
        <v>44039</v>
      </c>
      <c r="B1393" s="2">
        <v>3.37</v>
      </c>
      <c r="C1393" s="2">
        <v>52.887770814168306</v>
      </c>
      <c r="D1393" s="2">
        <v>-0.16212055013992943</v>
      </c>
      <c r="E1393" s="2">
        <v>-7.7729329787191132E-2</v>
      </c>
      <c r="F1393" s="2">
        <v>3.3880000000000003</v>
      </c>
      <c r="G1393" s="2">
        <v>3.4019999999999997</v>
      </c>
      <c r="H1393" s="2">
        <v>3.2595000000000001</v>
      </c>
      <c r="I1393" s="2">
        <v>3.3836000000000008</v>
      </c>
      <c r="J1393" s="2">
        <v>3.8005500000000008</v>
      </c>
      <c r="K1393" s="15" t="s">
        <v>52</v>
      </c>
      <c r="L1393" s="15" t="s">
        <v>54</v>
      </c>
      <c r="M1393" s="15" t="s">
        <v>53</v>
      </c>
    </row>
    <row r="1394" spans="1:13" ht="13.5" x14ac:dyDescent="0.25">
      <c r="A1394" s="4">
        <v>44040</v>
      </c>
      <c r="B1394" s="2">
        <v>3.37</v>
      </c>
      <c r="C1394" s="2">
        <v>52.887770814168306</v>
      </c>
      <c r="D1394" s="2">
        <v>-0.12935878055634253</v>
      </c>
      <c r="E1394" s="2">
        <v>-7.6185350584405384E-2</v>
      </c>
      <c r="F1394" s="2">
        <v>3.3840000000000003</v>
      </c>
      <c r="G1394" s="2">
        <v>3.3989999999999996</v>
      </c>
      <c r="H1394" s="2">
        <v>3.2679999999999998</v>
      </c>
      <c r="I1394" s="2">
        <v>3.3758000000000008</v>
      </c>
      <c r="J1394" s="2">
        <v>3.7955500000000004</v>
      </c>
      <c r="K1394" s="15" t="s">
        <v>52</v>
      </c>
      <c r="L1394" s="15" t="s">
        <v>54</v>
      </c>
      <c r="M1394" s="15" t="s">
        <v>46</v>
      </c>
    </row>
    <row r="1395" spans="1:13" ht="13.5" x14ac:dyDescent="0.25">
      <c r="A1395" s="4">
        <v>44041</v>
      </c>
      <c r="B1395" s="2">
        <v>3.37</v>
      </c>
      <c r="C1395" s="2">
        <v>52.887770814168306</v>
      </c>
      <c r="D1395" s="2">
        <v>-8.8028519138359851E-2</v>
      </c>
      <c r="E1395" s="2">
        <v>-7.2662358404346816E-2</v>
      </c>
      <c r="F1395" s="2">
        <v>3.3780000000000001</v>
      </c>
      <c r="G1395" s="2">
        <v>3.3869999999999996</v>
      </c>
      <c r="H1395" s="2">
        <v>3.2809999999999997</v>
      </c>
      <c r="I1395" s="2">
        <v>3.3684000000000003</v>
      </c>
      <c r="J1395" s="2">
        <v>3.7906000000000004</v>
      </c>
      <c r="K1395" s="15" t="s">
        <v>52</v>
      </c>
      <c r="L1395" s="15" t="s">
        <v>54</v>
      </c>
      <c r="M1395" s="15" t="s">
        <v>46</v>
      </c>
    </row>
    <row r="1396" spans="1:13" ht="13.5" x14ac:dyDescent="0.25">
      <c r="A1396" s="4">
        <v>44042</v>
      </c>
      <c r="B1396" s="2">
        <v>3.37</v>
      </c>
      <c r="C1396" s="2">
        <v>52.887770814168306</v>
      </c>
      <c r="D1396" s="2">
        <v>-5.3276564817851035E-2</v>
      </c>
      <c r="E1396" s="2">
        <v>-6.7222871393489175E-2</v>
      </c>
      <c r="F1396" s="2">
        <v>3.3720000000000008</v>
      </c>
      <c r="G1396" s="2">
        <v>3.375</v>
      </c>
      <c r="H1396" s="2">
        <v>3.2944999999999993</v>
      </c>
      <c r="I1396" s="2">
        <v>3.3610000000000007</v>
      </c>
      <c r="J1396" s="2">
        <v>3.7850000000000006</v>
      </c>
      <c r="K1396" s="15" t="s">
        <v>52</v>
      </c>
      <c r="L1396" s="15" t="s">
        <v>54</v>
      </c>
      <c r="M1396" s="15" t="s">
        <v>46</v>
      </c>
    </row>
    <row r="1397" spans="1:13" ht="13.5" x14ac:dyDescent="0.25">
      <c r="A1397" s="4">
        <v>44046</v>
      </c>
      <c r="B1397" s="2">
        <v>3.3</v>
      </c>
      <c r="C1397" s="2">
        <v>46.821195364356846</v>
      </c>
      <c r="D1397" s="2">
        <v>-3.2735557132918647E-2</v>
      </c>
      <c r="E1397" s="2">
        <v>-6.0121502334509573E-2</v>
      </c>
      <c r="F1397" s="2">
        <v>3.3560000000000003</v>
      </c>
      <c r="G1397" s="2">
        <v>3.3650000000000007</v>
      </c>
      <c r="H1397" s="2">
        <v>3.3069999999999995</v>
      </c>
      <c r="I1397" s="2">
        <v>3.3532000000000006</v>
      </c>
      <c r="J1397" s="2">
        <v>3.7797000000000001</v>
      </c>
      <c r="K1397" s="15" t="s">
        <v>52</v>
      </c>
      <c r="L1397" s="15" t="s">
        <v>54</v>
      </c>
      <c r="M1397" s="15" t="s">
        <v>46</v>
      </c>
    </row>
    <row r="1398" spans="1:13" ht="13.5" x14ac:dyDescent="0.25">
      <c r="A1398" s="4">
        <v>44047</v>
      </c>
      <c r="B1398" s="2">
        <v>3.37</v>
      </c>
      <c r="C1398" s="2">
        <v>52.668111411417158</v>
      </c>
      <c r="D1398" s="2">
        <v>-3.5699319691641751E-2</v>
      </c>
      <c r="E1398" s="2">
        <v>-5.257840660382284E-2</v>
      </c>
      <c r="F1398" s="2">
        <v>3.3560000000000003</v>
      </c>
      <c r="G1398" s="2">
        <v>3.3720000000000008</v>
      </c>
      <c r="H1398" s="2">
        <v>3.3229999999999991</v>
      </c>
      <c r="I1398" s="2">
        <v>3.3486000000000002</v>
      </c>
      <c r="J1398" s="2">
        <v>3.775300000000001</v>
      </c>
      <c r="K1398" s="15" t="s">
        <v>47</v>
      </c>
      <c r="L1398" s="15" t="s">
        <v>54</v>
      </c>
      <c r="M1398" s="15" t="s">
        <v>54</v>
      </c>
    </row>
    <row r="1399" spans="1:13" ht="13.5" x14ac:dyDescent="0.25">
      <c r="A1399" s="4">
        <v>44048</v>
      </c>
      <c r="B1399" s="2">
        <v>3.37</v>
      </c>
      <c r="C1399" s="2">
        <v>52.668111411417158</v>
      </c>
      <c r="D1399" s="2">
        <v>-2.4566092981904486E-2</v>
      </c>
      <c r="E1399" s="2">
        <v>-4.4828901666258587E-2</v>
      </c>
      <c r="F1399" s="2">
        <v>3.3560000000000003</v>
      </c>
      <c r="G1399" s="2">
        <v>3.37</v>
      </c>
      <c r="H1399" s="2">
        <v>3.341499999999999</v>
      </c>
      <c r="I1399" s="2">
        <v>3.3440000000000003</v>
      </c>
      <c r="J1399" s="2">
        <v>3.7701500000000006</v>
      </c>
      <c r="K1399" s="15" t="s">
        <v>47</v>
      </c>
      <c r="L1399" s="15" t="s">
        <v>54</v>
      </c>
      <c r="M1399" s="15" t="s">
        <v>54</v>
      </c>
    </row>
    <row r="1400" spans="1:13" ht="13.5" x14ac:dyDescent="0.25">
      <c r="A1400" s="4">
        <v>44049</v>
      </c>
      <c r="B1400" s="2">
        <v>3.37</v>
      </c>
      <c r="C1400" s="2">
        <v>52.668111411417151</v>
      </c>
      <c r="D1400" s="2">
        <v>-1.3797142220920655E-2</v>
      </c>
      <c r="E1400" s="2">
        <v>-3.659312249509071E-2</v>
      </c>
      <c r="F1400" s="2">
        <v>3.3560000000000003</v>
      </c>
      <c r="G1400" s="2">
        <v>3.367</v>
      </c>
      <c r="H1400" s="2">
        <v>3.3599999999999994</v>
      </c>
      <c r="I1400" s="2">
        <v>3.3394000000000004</v>
      </c>
      <c r="J1400" s="2">
        <v>3.7650500000000005</v>
      </c>
      <c r="K1400" s="15" t="s">
        <v>47</v>
      </c>
      <c r="L1400" s="15" t="s">
        <v>54</v>
      </c>
      <c r="M1400" s="15" t="s">
        <v>54</v>
      </c>
    </row>
    <row r="1401" spans="1:13" ht="13.5" x14ac:dyDescent="0.25">
      <c r="A1401" s="4">
        <v>44050</v>
      </c>
      <c r="B1401" s="2">
        <v>3.36</v>
      </c>
      <c r="C1401" s="2">
        <v>51.654772429442538</v>
      </c>
      <c r="D1401" s="2">
        <v>-4.120076613643775E-3</v>
      </c>
      <c r="E1401" s="2">
        <v>-2.8457866136915998E-2</v>
      </c>
      <c r="F1401" s="2">
        <v>3.3540000000000001</v>
      </c>
      <c r="G1401" s="2">
        <v>3.3630000000000009</v>
      </c>
      <c r="H1401" s="2">
        <v>3.3734999999999991</v>
      </c>
      <c r="I1401" s="2">
        <v>3.3348000000000009</v>
      </c>
      <c r="J1401" s="2">
        <v>3.7603500000000012</v>
      </c>
      <c r="K1401" s="15" t="s">
        <v>47</v>
      </c>
      <c r="L1401" s="15" t="s">
        <v>54</v>
      </c>
      <c r="M1401" s="15" t="s">
        <v>49</v>
      </c>
    </row>
    <row r="1402" spans="1:13" ht="13.5" x14ac:dyDescent="0.25">
      <c r="A1402" s="4">
        <v>44053</v>
      </c>
      <c r="B1402" s="2">
        <v>3.36</v>
      </c>
      <c r="C1402" s="2">
        <v>51.654772429442538</v>
      </c>
      <c r="D1402" s="2">
        <v>8.8753976372313304E-4</v>
      </c>
      <c r="E1402" s="2">
        <v>-2.0678841809907641E-2</v>
      </c>
      <c r="F1402" s="2">
        <v>3.3659999999999997</v>
      </c>
      <c r="G1402" s="2">
        <v>3.3610000000000007</v>
      </c>
      <c r="H1402" s="2">
        <v>3.3794999999999988</v>
      </c>
      <c r="I1402" s="2">
        <v>3.3322000000000007</v>
      </c>
      <c r="J1402" s="2">
        <v>3.7557000000000009</v>
      </c>
      <c r="K1402" s="15" t="s">
        <v>47</v>
      </c>
      <c r="L1402" s="15" t="s">
        <v>54</v>
      </c>
      <c r="M1402" s="15" t="s">
        <v>51</v>
      </c>
    </row>
    <row r="1403" spans="1:13" ht="13.5" x14ac:dyDescent="0.25">
      <c r="A1403" s="4">
        <v>44054</v>
      </c>
      <c r="B1403" s="2">
        <v>3.36</v>
      </c>
      <c r="C1403" s="2">
        <v>51.654772429442545</v>
      </c>
      <c r="D1403" s="2">
        <v>3.4902302045236588E-3</v>
      </c>
      <c r="E1403" s="2">
        <v>-1.3723071104054884E-2</v>
      </c>
      <c r="F1403" s="2">
        <v>3.3639999999999999</v>
      </c>
      <c r="G1403" s="2">
        <v>3.3600000000000003</v>
      </c>
      <c r="H1403" s="2">
        <v>3.3809999999999989</v>
      </c>
      <c r="I1403" s="2">
        <v>3.3278000000000016</v>
      </c>
      <c r="J1403" s="2">
        <v>3.7511000000000014</v>
      </c>
      <c r="K1403" s="15" t="s">
        <v>52</v>
      </c>
      <c r="L1403" s="15" t="s">
        <v>54</v>
      </c>
      <c r="M1403" s="15" t="s">
        <v>46</v>
      </c>
    </row>
    <row r="1404" spans="1:13" ht="13.5" x14ac:dyDescent="0.25">
      <c r="A1404" s="4">
        <v>44055</v>
      </c>
      <c r="B1404" s="2">
        <v>3.3</v>
      </c>
      <c r="C1404" s="2">
        <v>45.145574354767859</v>
      </c>
      <c r="D1404" s="2">
        <v>1.0048004991993764E-2</v>
      </c>
      <c r="E1404" s="2">
        <v>-7.5710711126143514E-3</v>
      </c>
      <c r="F1404" s="2">
        <v>3.35</v>
      </c>
      <c r="G1404" s="2">
        <v>3.3530000000000002</v>
      </c>
      <c r="H1404" s="2">
        <v>3.375999999999999</v>
      </c>
      <c r="I1404" s="2">
        <v>3.3228000000000013</v>
      </c>
      <c r="J1404" s="2">
        <v>3.7465000000000015</v>
      </c>
      <c r="K1404" s="15" t="s">
        <v>52</v>
      </c>
      <c r="L1404" s="15" t="s">
        <v>54</v>
      </c>
      <c r="M1404" s="15" t="s">
        <v>46</v>
      </c>
    </row>
    <row r="1405" spans="1:13" ht="13.5" x14ac:dyDescent="0.25">
      <c r="A1405" s="4">
        <v>44057</v>
      </c>
      <c r="B1405" s="2">
        <v>3.3</v>
      </c>
      <c r="C1405" s="2">
        <v>45.145574354767859</v>
      </c>
      <c r="D1405" s="2">
        <v>1.5869076349789957E-2</v>
      </c>
      <c r="E1405" s="2">
        <v>-2.0343688423222024E-3</v>
      </c>
      <c r="F1405" s="2">
        <v>3.3359999999999999</v>
      </c>
      <c r="G1405" s="2">
        <v>3.3460000000000001</v>
      </c>
      <c r="H1405" s="2">
        <v>3.3664999999999994</v>
      </c>
      <c r="I1405" s="2">
        <v>3.3180000000000018</v>
      </c>
      <c r="J1405" s="2">
        <v>3.7416000000000009</v>
      </c>
      <c r="K1405" s="15" t="s">
        <v>52</v>
      </c>
      <c r="L1405" s="15" t="s">
        <v>54</v>
      </c>
      <c r="M1405" s="15" t="s">
        <v>46</v>
      </c>
    </row>
    <row r="1406" spans="1:13" ht="13.5" x14ac:dyDescent="0.25">
      <c r="A1406" s="4">
        <v>44060</v>
      </c>
      <c r="B1406" s="2">
        <v>3.3</v>
      </c>
      <c r="C1406" s="2">
        <v>45.145574354767859</v>
      </c>
      <c r="D1406" s="2">
        <v>2.1046621415301558E-2</v>
      </c>
      <c r="E1406" s="2">
        <v>2.5917541534623257E-3</v>
      </c>
      <c r="F1406" s="2">
        <v>3.3240000000000003</v>
      </c>
      <c r="G1406" s="2">
        <v>3.339</v>
      </c>
      <c r="H1406" s="2">
        <v>3.3569999999999993</v>
      </c>
      <c r="I1406" s="2">
        <v>3.3132000000000024</v>
      </c>
      <c r="J1406" s="2">
        <v>3.7371500000000002</v>
      </c>
      <c r="K1406" s="15" t="s">
        <v>52</v>
      </c>
      <c r="L1406" s="15" t="s">
        <v>54</v>
      </c>
      <c r="M1406" s="15" t="s">
        <v>46</v>
      </c>
    </row>
    <row r="1407" spans="1:13" ht="13.5" x14ac:dyDescent="0.25">
      <c r="A1407" s="4">
        <v>44061</v>
      </c>
      <c r="B1407" s="2">
        <v>3.3</v>
      </c>
      <c r="C1407" s="2">
        <v>45.145574354767867</v>
      </c>
      <c r="D1407" s="2">
        <v>1.489174508297797E-2</v>
      </c>
      <c r="E1407" s="2">
        <v>5.5098386682300255E-3</v>
      </c>
      <c r="F1407" s="2">
        <v>3.3120000000000003</v>
      </c>
      <c r="G1407" s="2">
        <v>3.339</v>
      </c>
      <c r="H1407" s="2">
        <v>3.3519999999999994</v>
      </c>
      <c r="I1407" s="2">
        <v>3.3092000000000024</v>
      </c>
      <c r="J1407" s="2">
        <v>3.7327500000000002</v>
      </c>
      <c r="K1407" s="15" t="s">
        <v>52</v>
      </c>
      <c r="L1407" s="15" t="s">
        <v>54</v>
      </c>
      <c r="M1407" s="15" t="s">
        <v>46</v>
      </c>
    </row>
    <row r="1408" spans="1:13" ht="13.5" x14ac:dyDescent="0.25">
      <c r="A1408" s="4">
        <v>44062</v>
      </c>
      <c r="B1408" s="2">
        <v>3.3</v>
      </c>
      <c r="C1408" s="2">
        <v>45.145574354767874</v>
      </c>
      <c r="D1408" s="2">
        <v>2.0669072798873422E-2</v>
      </c>
      <c r="E1408" s="2">
        <v>7.4995212119720904E-3</v>
      </c>
      <c r="F1408" s="2">
        <v>3.3</v>
      </c>
      <c r="G1408" s="2">
        <v>3.3319999999999999</v>
      </c>
      <c r="H1408" s="2">
        <v>3.3519999999999994</v>
      </c>
      <c r="I1408" s="2">
        <v>3.3052000000000028</v>
      </c>
      <c r="J1408" s="2">
        <v>3.7282500000000005</v>
      </c>
      <c r="K1408" s="15" t="s">
        <v>52</v>
      </c>
      <c r="L1408" s="15" t="s">
        <v>54</v>
      </c>
      <c r="M1408" s="15" t="s">
        <v>46</v>
      </c>
    </row>
    <row r="1409" spans="1:13" ht="13.5" x14ac:dyDescent="0.25">
      <c r="A1409" s="4">
        <v>44064</v>
      </c>
      <c r="B1409" s="2">
        <v>3.3</v>
      </c>
      <c r="C1409" s="2">
        <v>45.145574354767874</v>
      </c>
      <c r="D1409" s="2">
        <v>2.5757644966041049E-2</v>
      </c>
      <c r="E1409" s="2">
        <v>9.4126846406142918E-3</v>
      </c>
      <c r="F1409" s="2">
        <v>3.3</v>
      </c>
      <c r="G1409" s="2">
        <v>3.3250000000000002</v>
      </c>
      <c r="H1409" s="2">
        <v>3.3474999999999993</v>
      </c>
      <c r="I1409" s="2">
        <v>3.3032000000000026</v>
      </c>
      <c r="J1409" s="2">
        <v>3.7238000000000007</v>
      </c>
      <c r="K1409" s="15" t="s">
        <v>54</v>
      </c>
      <c r="L1409" s="15" t="s">
        <v>54</v>
      </c>
      <c r="M1409" s="15" t="s">
        <v>54</v>
      </c>
    </row>
    <row r="1410" spans="1:13" ht="13.5" x14ac:dyDescent="0.25">
      <c r="A1410" s="4">
        <v>44067</v>
      </c>
      <c r="B1410" s="2">
        <v>3.3</v>
      </c>
      <c r="C1410" s="2">
        <v>45.145574354767874</v>
      </c>
      <c r="D1410" s="2">
        <v>3.0248604413638969E-2</v>
      </c>
      <c r="E1410" s="2">
        <v>1.1247310860933182E-2</v>
      </c>
      <c r="F1410" s="2">
        <v>3.3</v>
      </c>
      <c r="G1410" s="2">
        <v>3.3180000000000001</v>
      </c>
      <c r="H1410" s="2">
        <v>3.3424999999999989</v>
      </c>
      <c r="I1410" s="2">
        <v>3.3000000000000029</v>
      </c>
      <c r="J1410" s="2">
        <v>3.7198000000000002</v>
      </c>
      <c r="K1410" s="15" t="s">
        <v>54</v>
      </c>
      <c r="L1410" s="15" t="s">
        <v>54</v>
      </c>
      <c r="M1410" s="15" t="s">
        <v>54</v>
      </c>
    </row>
    <row r="1411" spans="1:13" ht="13.5" x14ac:dyDescent="0.25">
      <c r="A1411" s="4">
        <v>44068</v>
      </c>
      <c r="B1411" s="2">
        <v>3.39</v>
      </c>
      <c r="C1411" s="2">
        <v>58.366087274191749</v>
      </c>
      <c r="D1411" s="2">
        <v>2.6015041537384764E-2</v>
      </c>
      <c r="E1411" s="2">
        <v>1.3457910993007673E-2</v>
      </c>
      <c r="F1411" s="2">
        <v>3.3180000000000001</v>
      </c>
      <c r="G1411" s="2">
        <v>3.3210000000000002</v>
      </c>
      <c r="H1411" s="2">
        <v>3.3419999999999996</v>
      </c>
      <c r="I1411" s="2">
        <v>3.2970000000000028</v>
      </c>
      <c r="J1411" s="2">
        <v>3.7159999999999997</v>
      </c>
      <c r="K1411" s="15" t="s">
        <v>47</v>
      </c>
      <c r="L1411" s="15" t="s">
        <v>54</v>
      </c>
      <c r="M1411" s="15" t="s">
        <v>51</v>
      </c>
    </row>
    <row r="1412" spans="1:13" ht="13.5" x14ac:dyDescent="0.25">
      <c r="A1412" s="4">
        <v>44069</v>
      </c>
      <c r="B1412" s="2">
        <v>3.46</v>
      </c>
      <c r="C1412" s="2">
        <v>65.359122708578951</v>
      </c>
      <c r="D1412" s="2">
        <v>1.6874614309124514E-2</v>
      </c>
      <c r="E1412" s="2">
        <v>1.7079544997907387E-2</v>
      </c>
      <c r="F1412" s="2">
        <v>3.35</v>
      </c>
      <c r="G1412" s="2">
        <v>3.3310000000000004</v>
      </c>
      <c r="H1412" s="2">
        <v>3.3459999999999992</v>
      </c>
      <c r="I1412" s="2">
        <v>3.295400000000003</v>
      </c>
      <c r="J1412" s="2">
        <v>3.7126000000000001</v>
      </c>
      <c r="K1412" s="15" t="s">
        <v>47</v>
      </c>
      <c r="L1412" s="15" t="s">
        <v>48</v>
      </c>
      <c r="M1412" s="15" t="s">
        <v>51</v>
      </c>
    </row>
    <row r="1413" spans="1:13" ht="13.5" x14ac:dyDescent="0.25">
      <c r="A1413" s="4">
        <v>44070</v>
      </c>
      <c r="B1413" s="2">
        <v>3.49</v>
      </c>
      <c r="C1413" s="2">
        <v>67.851357948633222</v>
      </c>
      <c r="D1413" s="2">
        <v>6.1591842663664131E-3</v>
      </c>
      <c r="E1413" s="2">
        <v>2.1083303647630617E-2</v>
      </c>
      <c r="F1413" s="2">
        <v>3.3879999999999995</v>
      </c>
      <c r="G1413" s="2">
        <v>3.3440000000000003</v>
      </c>
      <c r="H1413" s="2">
        <v>3.351999999999999</v>
      </c>
      <c r="I1413" s="2">
        <v>3.2954000000000025</v>
      </c>
      <c r="J1413" s="2">
        <v>3.7093000000000003</v>
      </c>
      <c r="K1413" s="15" t="s">
        <v>47</v>
      </c>
      <c r="L1413" s="15" t="s">
        <v>48</v>
      </c>
      <c r="M1413" s="15" t="s">
        <v>51</v>
      </c>
    </row>
    <row r="1414" spans="1:13" ht="13.5" x14ac:dyDescent="0.25">
      <c r="A1414" s="4">
        <v>44071</v>
      </c>
      <c r="B1414" s="2">
        <v>3.56</v>
      </c>
      <c r="C1414" s="2">
        <v>72.773493202953802</v>
      </c>
      <c r="D1414" s="2">
        <v>-1.8203721713189402E-2</v>
      </c>
      <c r="E1414" s="2">
        <v>2.5296554091622216E-2</v>
      </c>
      <c r="F1414" s="2">
        <v>3.44</v>
      </c>
      <c r="G1414" s="2">
        <v>3.37</v>
      </c>
      <c r="H1414" s="2">
        <v>3.3614999999999995</v>
      </c>
      <c r="I1414" s="2">
        <v>3.2988000000000022</v>
      </c>
      <c r="J1414" s="2">
        <v>3.7058499999999999</v>
      </c>
      <c r="K1414" s="15" t="s">
        <v>47</v>
      </c>
      <c r="L1414" s="15" t="s">
        <v>48</v>
      </c>
      <c r="M1414" s="15" t="s">
        <v>51</v>
      </c>
    </row>
    <row r="1415" spans="1:13" ht="13.5" x14ac:dyDescent="0.25">
      <c r="A1415" s="4">
        <v>44074</v>
      </c>
      <c r="B1415" s="2">
        <v>3.46</v>
      </c>
      <c r="C1415" s="2">
        <v>58.899818428873509</v>
      </c>
      <c r="D1415" s="2">
        <v>-3.2639574298730878E-2</v>
      </c>
      <c r="E1415" s="2">
        <v>2.9282816339876734E-2</v>
      </c>
      <c r="F1415" s="2">
        <v>3.472</v>
      </c>
      <c r="G1415" s="2">
        <v>3.3860000000000001</v>
      </c>
      <c r="H1415" s="2">
        <v>3.3659999999999997</v>
      </c>
      <c r="I1415" s="2">
        <v>3.300400000000002</v>
      </c>
      <c r="J1415" s="2">
        <v>3.7021499999999996</v>
      </c>
      <c r="K1415" s="15" t="s">
        <v>47</v>
      </c>
      <c r="L1415" s="15" t="s">
        <v>48</v>
      </c>
      <c r="M1415" s="15" t="s">
        <v>51</v>
      </c>
    </row>
    <row r="1416" spans="1:13" ht="13.5" x14ac:dyDescent="0.25">
      <c r="A1416" s="4">
        <v>44075</v>
      </c>
      <c r="B1416" s="2">
        <v>3.46</v>
      </c>
      <c r="C1416" s="2">
        <v>58.899818428873502</v>
      </c>
      <c r="D1416" s="2">
        <v>-4.5401116076021264E-2</v>
      </c>
      <c r="E1416" s="2">
        <v>3.3056227073880791E-2</v>
      </c>
      <c r="F1416" s="2">
        <v>3.4859999999999998</v>
      </c>
      <c r="G1416" s="2">
        <v>3.4019999999999997</v>
      </c>
      <c r="H1416" s="2">
        <v>3.3704999999999998</v>
      </c>
      <c r="I1416" s="2">
        <v>3.304000000000002</v>
      </c>
      <c r="J1416" s="2">
        <v>3.6984499999999998</v>
      </c>
      <c r="K1416" s="15" t="s">
        <v>47</v>
      </c>
      <c r="L1416" s="15" t="s">
        <v>48</v>
      </c>
      <c r="M1416" s="15" t="s">
        <v>51</v>
      </c>
    </row>
    <row r="1417" spans="1:13" ht="13.5" x14ac:dyDescent="0.25">
      <c r="A1417" s="4">
        <v>44076</v>
      </c>
      <c r="B1417" s="2">
        <v>3.36</v>
      </c>
      <c r="C1417" s="2">
        <v>48.235070962994484</v>
      </c>
      <c r="D1417" s="2">
        <v>-4.9298037798103156E-2</v>
      </c>
      <c r="E1417" s="2">
        <v>3.616096808623262E-2</v>
      </c>
      <c r="F1417" s="2">
        <v>3.4660000000000002</v>
      </c>
      <c r="G1417" s="2">
        <v>3.4080000000000004</v>
      </c>
      <c r="H1417" s="2">
        <v>3.3734999999999999</v>
      </c>
      <c r="I1417" s="2">
        <v>3.3074000000000026</v>
      </c>
      <c r="J1417" s="2">
        <v>3.6941999999999995</v>
      </c>
      <c r="K1417" s="15" t="s">
        <v>47</v>
      </c>
      <c r="L1417" s="15" t="s">
        <v>48</v>
      </c>
      <c r="M1417" s="15" t="s">
        <v>49</v>
      </c>
    </row>
    <row r="1418" spans="1:13" ht="13.5" x14ac:dyDescent="0.25">
      <c r="A1418" s="4">
        <v>44077</v>
      </c>
      <c r="B1418" s="2">
        <v>3.28</v>
      </c>
      <c r="C1418" s="2">
        <v>41.726012473995176</v>
      </c>
      <c r="D1418" s="2">
        <v>-4.6547215354741933E-2</v>
      </c>
      <c r="E1418" s="2">
        <v>3.8783762238585179E-2</v>
      </c>
      <c r="F1418" s="2">
        <v>3.4240000000000004</v>
      </c>
      <c r="G1418" s="2">
        <v>3.4059999999999997</v>
      </c>
      <c r="H1418" s="2">
        <v>3.3690000000000007</v>
      </c>
      <c r="I1418" s="2">
        <v>3.3074000000000026</v>
      </c>
      <c r="J1418" s="2">
        <v>3.6895999999999991</v>
      </c>
      <c r="K1418" s="15" t="s">
        <v>47</v>
      </c>
      <c r="L1418" s="15" t="s">
        <v>54</v>
      </c>
      <c r="M1418" s="15" t="s">
        <v>49</v>
      </c>
    </row>
    <row r="1419" spans="1:13" ht="13.5" x14ac:dyDescent="0.25">
      <c r="A1419" s="4">
        <v>44078</v>
      </c>
      <c r="B1419" s="2">
        <v>3.21</v>
      </c>
      <c r="C1419" s="2">
        <v>37.018737271584506</v>
      </c>
      <c r="D1419" s="2">
        <v>-3.8448454575985558E-2</v>
      </c>
      <c r="E1419" s="2">
        <v>4.0297397612037433E-2</v>
      </c>
      <c r="F1419" s="2">
        <v>3.3540000000000001</v>
      </c>
      <c r="G1419" s="2">
        <v>3.3969999999999998</v>
      </c>
      <c r="H1419" s="2">
        <v>3.3609999999999998</v>
      </c>
      <c r="I1419" s="2">
        <v>3.3060000000000018</v>
      </c>
      <c r="J1419" s="2">
        <v>3.6843999999999992</v>
      </c>
      <c r="K1419" s="15" t="s">
        <v>52</v>
      </c>
      <c r="L1419" s="15" t="s">
        <v>54</v>
      </c>
      <c r="M1419" s="15" t="s">
        <v>46</v>
      </c>
    </row>
    <row r="1420" spans="1:13" ht="13.5" x14ac:dyDescent="0.25">
      <c r="A1420" s="4">
        <v>44081</v>
      </c>
      <c r="B1420" s="2">
        <v>3.12</v>
      </c>
      <c r="C1420" s="2">
        <v>32.017481896201602</v>
      </c>
      <c r="D1420" s="2">
        <v>-2.3972804910852297E-2</v>
      </c>
      <c r="E1420" s="2">
        <v>4.0169711787999066E-2</v>
      </c>
      <c r="F1420" s="2">
        <v>3.286</v>
      </c>
      <c r="G1420" s="2">
        <v>3.379</v>
      </c>
      <c r="H1420" s="2">
        <v>3.3485000000000005</v>
      </c>
      <c r="I1420" s="2">
        <v>3.3046000000000015</v>
      </c>
      <c r="J1420" s="2">
        <v>3.6787999999999994</v>
      </c>
      <c r="K1420" s="15" t="s">
        <v>52</v>
      </c>
      <c r="L1420" s="15" t="s">
        <v>50</v>
      </c>
      <c r="M1420" s="15" t="s">
        <v>46</v>
      </c>
    </row>
    <row r="1421" spans="1:13" ht="13.5" x14ac:dyDescent="0.25">
      <c r="A1421" s="4">
        <v>44082</v>
      </c>
      <c r="B1421" s="2">
        <v>3.12</v>
      </c>
      <c r="C1421" s="2">
        <v>32.017481896201602</v>
      </c>
      <c r="D1421" s="2">
        <v>3.5391463072538265E-3</v>
      </c>
      <c r="E1421" s="2">
        <v>3.9634968944826862E-2</v>
      </c>
      <c r="F1421" s="2">
        <v>3.218</v>
      </c>
      <c r="G1421" s="2">
        <v>3.3520000000000003</v>
      </c>
      <c r="H1421" s="2">
        <v>3.3365</v>
      </c>
      <c r="I1421" s="2">
        <v>3.3034000000000017</v>
      </c>
      <c r="J1421" s="2">
        <v>3.6733999999999996</v>
      </c>
      <c r="K1421" s="15" t="s">
        <v>52</v>
      </c>
      <c r="L1421" s="15" t="s">
        <v>50</v>
      </c>
      <c r="M1421" s="15" t="s">
        <v>46</v>
      </c>
    </row>
    <row r="1422" spans="1:13" ht="13.5" x14ac:dyDescent="0.25">
      <c r="A1422" s="4">
        <v>44083</v>
      </c>
      <c r="B1422" s="2">
        <v>3.1</v>
      </c>
      <c r="C1422" s="2">
        <v>30.940180730712839</v>
      </c>
      <c r="D1422" s="2">
        <v>4.0381397018792509E-2</v>
      </c>
      <c r="E1422" s="2">
        <v>3.6583356440540796E-2</v>
      </c>
      <c r="F1422" s="2">
        <v>3.1659999999999999</v>
      </c>
      <c r="G1422" s="2">
        <v>3.3160000000000003</v>
      </c>
      <c r="H1422" s="2">
        <v>3.3235000000000001</v>
      </c>
      <c r="I1422" s="2">
        <v>3.3034000000000008</v>
      </c>
      <c r="J1422" s="2">
        <v>3.6679000000000004</v>
      </c>
      <c r="K1422" s="15" t="s">
        <v>52</v>
      </c>
      <c r="L1422" s="15" t="s">
        <v>50</v>
      </c>
      <c r="M1422" s="15" t="s">
        <v>46</v>
      </c>
    </row>
    <row r="1423" spans="1:13" ht="13.5" x14ac:dyDescent="0.25">
      <c r="A1423" s="4">
        <v>44084</v>
      </c>
      <c r="B1423" s="2">
        <v>3.1</v>
      </c>
      <c r="C1423" s="2">
        <v>30.940180730712825</v>
      </c>
      <c r="D1423" s="2">
        <v>7.750417011736177E-2</v>
      </c>
      <c r="E1423" s="2">
        <v>3.3364141826515072E-2</v>
      </c>
      <c r="F1423" s="2">
        <v>3.13</v>
      </c>
      <c r="G1423" s="2">
        <v>3.2770000000000001</v>
      </c>
      <c r="H1423" s="2">
        <v>3.3105000000000002</v>
      </c>
      <c r="I1423" s="2">
        <v>3.3000000000000012</v>
      </c>
      <c r="J1423" s="2">
        <v>3.6624000000000008</v>
      </c>
      <c r="K1423" s="15" t="s">
        <v>52</v>
      </c>
      <c r="L1423" s="15" t="s">
        <v>50</v>
      </c>
      <c r="M1423" s="15" t="s">
        <v>46</v>
      </c>
    </row>
    <row r="1424" spans="1:13" ht="13.5" x14ac:dyDescent="0.25">
      <c r="A1424" s="4">
        <v>44085</v>
      </c>
      <c r="B1424" s="2">
        <v>3.1</v>
      </c>
      <c r="C1424" s="2">
        <v>30.940180730712839</v>
      </c>
      <c r="D1424" s="2">
        <v>0.12091940066333695</v>
      </c>
      <c r="E1424" s="2">
        <v>2.9312077558056635E-2</v>
      </c>
      <c r="F1424" s="2">
        <v>3.1079999999999997</v>
      </c>
      <c r="G1424" s="2">
        <v>3.2310000000000003</v>
      </c>
      <c r="H1424" s="2">
        <v>3.3005000000000004</v>
      </c>
      <c r="I1424" s="2">
        <v>3.2980000000000005</v>
      </c>
      <c r="J1424" s="2">
        <v>3.6569000000000007</v>
      </c>
      <c r="K1424" s="15" t="s">
        <v>52</v>
      </c>
      <c r="L1424" s="15" t="s">
        <v>50</v>
      </c>
      <c r="M1424" s="15" t="s">
        <v>46</v>
      </c>
    </row>
    <row r="1425" spans="1:13" ht="13.5" x14ac:dyDescent="0.25">
      <c r="A1425" s="4">
        <v>44088</v>
      </c>
      <c r="B1425" s="2">
        <v>3.12</v>
      </c>
      <c r="C1425" s="2">
        <v>33.72534911005188</v>
      </c>
      <c r="D1425" s="2">
        <v>0.14193225193823666</v>
      </c>
      <c r="E1425" s="2">
        <v>2.4815230943495595E-2</v>
      </c>
      <c r="F1425" s="2">
        <v>3.1079999999999997</v>
      </c>
      <c r="G1425" s="2">
        <v>3.1970000000000005</v>
      </c>
      <c r="H1425" s="2">
        <v>3.2915000000000001</v>
      </c>
      <c r="I1425" s="2">
        <v>3.2982</v>
      </c>
      <c r="J1425" s="2">
        <v>3.6516000000000002</v>
      </c>
      <c r="K1425" s="15" t="s">
        <v>52</v>
      </c>
      <c r="L1425" s="15" t="s">
        <v>54</v>
      </c>
      <c r="M1425" s="15" t="s">
        <v>54</v>
      </c>
    </row>
    <row r="1426" spans="1:13" ht="13.5" x14ac:dyDescent="0.25">
      <c r="A1426" s="4">
        <v>44089</v>
      </c>
      <c r="B1426" s="2">
        <v>3.1</v>
      </c>
      <c r="C1426" s="2">
        <v>32.32155644807176</v>
      </c>
      <c r="D1426" s="2">
        <v>0.16213397584947398</v>
      </c>
      <c r="E1426" s="2">
        <v>2.0150400502184074E-2</v>
      </c>
      <c r="F1426" s="2">
        <v>3.1040000000000001</v>
      </c>
      <c r="G1426" s="2">
        <v>3.1610000000000005</v>
      </c>
      <c r="H1426" s="2">
        <v>3.2814999999999999</v>
      </c>
      <c r="I1426" s="2">
        <v>3.2982</v>
      </c>
      <c r="J1426" s="2">
        <v>3.6463500000000004</v>
      </c>
      <c r="K1426" s="15" t="s">
        <v>52</v>
      </c>
      <c r="L1426" s="15" t="s">
        <v>50</v>
      </c>
      <c r="M1426" s="15" t="s">
        <v>46</v>
      </c>
    </row>
    <row r="1427" spans="1:13" ht="13.5" x14ac:dyDescent="0.25">
      <c r="A1427" s="4">
        <v>44090</v>
      </c>
      <c r="B1427" s="2">
        <v>3.1</v>
      </c>
      <c r="C1427" s="2">
        <v>32.32155644807176</v>
      </c>
      <c r="D1427" s="2">
        <v>0.16483180539988007</v>
      </c>
      <c r="E1427" s="2">
        <v>1.3721342476351943E-2</v>
      </c>
      <c r="F1427" s="2">
        <v>3.1040000000000001</v>
      </c>
      <c r="G1427" s="2">
        <v>3.1350000000000007</v>
      </c>
      <c r="H1427" s="2">
        <v>3.2715000000000005</v>
      </c>
      <c r="I1427" s="2">
        <v>3.2991999999999995</v>
      </c>
      <c r="J1427" s="2">
        <v>3.6411000000000007</v>
      </c>
      <c r="K1427" s="15" t="s">
        <v>52</v>
      </c>
      <c r="L1427" s="15" t="s">
        <v>50</v>
      </c>
      <c r="M1427" s="15" t="s">
        <v>54</v>
      </c>
    </row>
    <row r="1428" spans="1:13" ht="13.5" x14ac:dyDescent="0.25">
      <c r="A1428" s="4">
        <v>44091</v>
      </c>
      <c r="B1428" s="2">
        <v>3.04</v>
      </c>
      <c r="C1428" s="2">
        <v>28.23280127493986</v>
      </c>
      <c r="D1428" s="2">
        <v>0.16016677948752145</v>
      </c>
      <c r="E1428" s="2">
        <v>4.0990865163308982E-3</v>
      </c>
      <c r="F1428" s="2">
        <v>3.0920000000000001</v>
      </c>
      <c r="G1428" s="2">
        <v>3.1110000000000002</v>
      </c>
      <c r="H1428" s="2">
        <v>3.2585000000000002</v>
      </c>
      <c r="I1428" s="2">
        <v>3.2989999999999986</v>
      </c>
      <c r="J1428" s="2">
        <v>3.6355500000000003</v>
      </c>
      <c r="K1428" s="15" t="s">
        <v>52</v>
      </c>
      <c r="L1428" s="15" t="s">
        <v>50</v>
      </c>
      <c r="M1428" s="15" t="s">
        <v>46</v>
      </c>
    </row>
    <row r="1429" spans="1:13" ht="13.5" x14ac:dyDescent="0.25">
      <c r="A1429" s="4">
        <v>44092</v>
      </c>
      <c r="B1429" s="2">
        <v>3.18</v>
      </c>
      <c r="C1429" s="2">
        <v>45.543361971966689</v>
      </c>
      <c r="D1429" s="2">
        <v>0.1362820238070408</v>
      </c>
      <c r="E1429" s="2">
        <v>-9.4340905407563451E-3</v>
      </c>
      <c r="F1429" s="2">
        <v>3.1079999999999997</v>
      </c>
      <c r="G1429" s="2">
        <v>3.1080000000000001</v>
      </c>
      <c r="H1429" s="2">
        <v>3.2524999999999999</v>
      </c>
      <c r="I1429" s="2">
        <v>3.3025999999999986</v>
      </c>
      <c r="J1429" s="2">
        <v>3.6311</v>
      </c>
      <c r="K1429" s="15" t="s">
        <v>52</v>
      </c>
      <c r="L1429" s="15" t="s">
        <v>54</v>
      </c>
      <c r="M1429" s="15" t="s">
        <v>53</v>
      </c>
    </row>
    <row r="1430" spans="1:13" ht="13.5" x14ac:dyDescent="0.25">
      <c r="A1430" s="4">
        <v>44095</v>
      </c>
      <c r="B1430" s="2">
        <v>3.07</v>
      </c>
      <c r="C1430" s="2">
        <v>37.82369705518412</v>
      </c>
      <c r="D1430" s="2">
        <v>0.1106596992846467</v>
      </c>
      <c r="E1430" s="2">
        <v>-2.5257424039642783E-2</v>
      </c>
      <c r="F1430" s="2">
        <v>3.0979999999999999</v>
      </c>
      <c r="G1430" s="2">
        <v>3.1030000000000002</v>
      </c>
      <c r="H1430" s="2">
        <v>3.2409999999999997</v>
      </c>
      <c r="I1430" s="2">
        <v>3.3039999999999985</v>
      </c>
      <c r="J1430" s="2">
        <v>3.6261000000000005</v>
      </c>
      <c r="K1430" s="15" t="s">
        <v>52</v>
      </c>
      <c r="L1430" s="15" t="s">
        <v>50</v>
      </c>
      <c r="M1430" s="15" t="s">
        <v>46</v>
      </c>
    </row>
    <row r="1431" spans="1:13" ht="13.5" x14ac:dyDescent="0.25">
      <c r="A1431" s="4">
        <v>44096</v>
      </c>
      <c r="B1431" s="2">
        <v>3.12</v>
      </c>
      <c r="C1431" s="2">
        <v>42.587378815131785</v>
      </c>
      <c r="D1431" s="2">
        <v>8.6190246176962582E-2</v>
      </c>
      <c r="E1431" s="2">
        <v>-4.4660470192616472E-2</v>
      </c>
      <c r="F1431" s="2">
        <v>3.1020000000000003</v>
      </c>
      <c r="G1431" s="2">
        <v>3.1030000000000002</v>
      </c>
      <c r="H1431" s="2">
        <v>3.2275000000000005</v>
      </c>
      <c r="I1431" s="2">
        <v>3.304599999999998</v>
      </c>
      <c r="J1431" s="2">
        <v>3.6212499999999999</v>
      </c>
      <c r="K1431" s="15" t="s">
        <v>47</v>
      </c>
      <c r="L1431" s="15" t="s">
        <v>48</v>
      </c>
      <c r="M1431" s="15" t="s">
        <v>51</v>
      </c>
    </row>
    <row r="1432" spans="1:13" ht="13.5" x14ac:dyDescent="0.25">
      <c r="A1432" s="4">
        <v>44097</v>
      </c>
      <c r="B1432" s="2">
        <v>3.04</v>
      </c>
      <c r="C1432" s="2">
        <v>37.620868630733824</v>
      </c>
      <c r="D1432" s="2">
        <v>6.8885800053541502E-2</v>
      </c>
      <c r="E1432" s="2">
        <v>-6.5176884888411682E-2</v>
      </c>
      <c r="F1432" s="2">
        <v>3.09</v>
      </c>
      <c r="G1432" s="2">
        <v>3.097</v>
      </c>
      <c r="H1432" s="2">
        <v>3.2065000000000006</v>
      </c>
      <c r="I1432" s="2">
        <v>3.3005999999999975</v>
      </c>
      <c r="J1432" s="2">
        <v>3.6162000000000001</v>
      </c>
      <c r="K1432" s="15" t="s">
        <v>47</v>
      </c>
      <c r="L1432" s="15" t="s">
        <v>48</v>
      </c>
      <c r="M1432" s="15" t="s">
        <v>49</v>
      </c>
    </row>
    <row r="1433" spans="1:13" ht="13.5" x14ac:dyDescent="0.25">
      <c r="A1433" s="4">
        <v>44098</v>
      </c>
      <c r="B1433" s="2">
        <v>3.04</v>
      </c>
      <c r="C1433" s="2">
        <v>37.62086863073381</v>
      </c>
      <c r="D1433" s="2">
        <v>5.5226922890706742E-2</v>
      </c>
      <c r="E1433" s="2">
        <v>-8.5395001980524313E-2</v>
      </c>
      <c r="F1433" s="2">
        <v>3.09</v>
      </c>
      <c r="G1433" s="2">
        <v>3.0910000000000002</v>
      </c>
      <c r="H1433" s="2">
        <v>3.1840000000000002</v>
      </c>
      <c r="I1433" s="2">
        <v>3.2947999999999977</v>
      </c>
      <c r="J1433" s="2">
        <v>3.6109499999999999</v>
      </c>
      <c r="K1433" s="15" t="s">
        <v>47</v>
      </c>
      <c r="L1433" s="15" t="s">
        <v>48</v>
      </c>
      <c r="M1433" s="15" t="s">
        <v>54</v>
      </c>
    </row>
    <row r="1434" spans="1:13" ht="13.5" x14ac:dyDescent="0.25">
      <c r="A1434" s="4">
        <v>44099</v>
      </c>
      <c r="B1434" s="2">
        <v>3.09</v>
      </c>
      <c r="C1434" s="2">
        <v>42.482889966967853</v>
      </c>
      <c r="D1434" s="2">
        <v>4.0876213741583456E-2</v>
      </c>
      <c r="E1434" s="2">
        <v>-0.10418304833506015</v>
      </c>
      <c r="F1434" s="2">
        <v>3.0720000000000001</v>
      </c>
      <c r="G1434" s="2">
        <v>3.09</v>
      </c>
      <c r="H1434" s="2">
        <v>3.1604999999999999</v>
      </c>
      <c r="I1434" s="2">
        <v>3.2885999999999984</v>
      </c>
      <c r="J1434" s="2">
        <v>3.6059999999999999</v>
      </c>
      <c r="K1434" s="15" t="s">
        <v>52</v>
      </c>
      <c r="L1434" s="15" t="s">
        <v>54</v>
      </c>
      <c r="M1434" s="15" t="s">
        <v>46</v>
      </c>
    </row>
    <row r="1435" spans="1:13" ht="13.5" x14ac:dyDescent="0.25">
      <c r="A1435" s="4">
        <v>44102</v>
      </c>
      <c r="B1435" s="2">
        <v>3.09</v>
      </c>
      <c r="C1435" s="2">
        <v>42.482889966967853</v>
      </c>
      <c r="D1435" s="2">
        <v>3.2357838040799169E-2</v>
      </c>
      <c r="E1435" s="2">
        <v>-0.12110311163017032</v>
      </c>
      <c r="F1435" s="2">
        <v>3.0759999999999996</v>
      </c>
      <c r="G1435" s="2">
        <v>3.0869999999999997</v>
      </c>
      <c r="H1435" s="2">
        <v>3.1420000000000003</v>
      </c>
      <c r="I1435" s="2">
        <v>3.2805999999999984</v>
      </c>
      <c r="J1435" s="2">
        <v>3.6013000000000002</v>
      </c>
      <c r="K1435" s="15" t="s">
        <v>52</v>
      </c>
      <c r="L1435" s="15" t="s">
        <v>54</v>
      </c>
      <c r="M1435" s="15" t="s">
        <v>53</v>
      </c>
    </row>
    <row r="1436" spans="1:13" ht="13.5" x14ac:dyDescent="0.25">
      <c r="A1436" s="4">
        <v>44103</v>
      </c>
      <c r="B1436" s="2">
        <v>3.08</v>
      </c>
      <c r="C1436" s="2">
        <v>41.728476506009443</v>
      </c>
      <c r="D1436" s="2">
        <v>2.3320844679321162E-2</v>
      </c>
      <c r="E1436" s="2">
        <v>-0.13570075917881952</v>
      </c>
      <c r="F1436" s="2">
        <v>3.0680000000000001</v>
      </c>
      <c r="G1436" s="2">
        <v>3.085</v>
      </c>
      <c r="H1436" s="2">
        <v>3.1230000000000002</v>
      </c>
      <c r="I1436" s="2">
        <v>3.2723999999999984</v>
      </c>
      <c r="J1436" s="2">
        <v>3.5965500000000001</v>
      </c>
      <c r="K1436" s="15" t="s">
        <v>52</v>
      </c>
      <c r="L1436" s="15" t="s">
        <v>54</v>
      </c>
      <c r="M1436" s="15" t="s">
        <v>46</v>
      </c>
    </row>
    <row r="1437" spans="1:13" ht="13.5" x14ac:dyDescent="0.25">
      <c r="A1437" s="4">
        <v>44104</v>
      </c>
      <c r="B1437" s="2">
        <v>3.1</v>
      </c>
      <c r="C1437" s="2">
        <v>43.875146451763172</v>
      </c>
      <c r="D1437" s="2">
        <v>1.4721253359880393E-2</v>
      </c>
      <c r="E1437" s="2">
        <v>-0.14532949280593135</v>
      </c>
      <c r="F1437" s="2">
        <v>3.0799999999999996</v>
      </c>
      <c r="G1437" s="2">
        <v>3.085</v>
      </c>
      <c r="H1437" s="2">
        <v>3.1100000000000003</v>
      </c>
      <c r="I1437" s="2">
        <v>3.2663999999999986</v>
      </c>
      <c r="J1437" s="2">
        <v>3.5919499999999998</v>
      </c>
      <c r="K1437" s="15" t="s">
        <v>47</v>
      </c>
      <c r="L1437" s="15" t="s">
        <v>54</v>
      </c>
      <c r="M1437" s="15" t="s">
        <v>51</v>
      </c>
    </row>
    <row r="1438" spans="1:13" ht="13.5" x14ac:dyDescent="0.25">
      <c r="A1438" s="4">
        <v>44105</v>
      </c>
      <c r="B1438" s="2">
        <v>3.05</v>
      </c>
      <c r="C1438" s="2">
        <v>39.916173811952831</v>
      </c>
      <c r="D1438" s="2">
        <v>2.288852715191414E-3</v>
      </c>
      <c r="E1438" s="2">
        <v>-0.14785112285548802</v>
      </c>
      <c r="F1438" s="2">
        <v>3.0819999999999999</v>
      </c>
      <c r="G1438" s="2">
        <v>3.0860000000000003</v>
      </c>
      <c r="H1438" s="2">
        <v>3.0985000000000005</v>
      </c>
      <c r="I1438" s="2">
        <v>3.2613999999999992</v>
      </c>
      <c r="J1438" s="2">
        <v>3.5876999999999999</v>
      </c>
      <c r="K1438" s="15" t="s">
        <v>52</v>
      </c>
      <c r="L1438" s="15" t="s">
        <v>54</v>
      </c>
      <c r="M1438" s="15" t="s">
        <v>53</v>
      </c>
    </row>
    <row r="1439" spans="1:13" ht="13.5" x14ac:dyDescent="0.25">
      <c r="A1439" s="4">
        <v>44106</v>
      </c>
      <c r="B1439" s="2">
        <v>3.05</v>
      </c>
      <c r="C1439" s="2">
        <v>39.916173811952831</v>
      </c>
      <c r="D1439" s="2">
        <v>1.3946785512484183E-2</v>
      </c>
      <c r="E1439" s="2">
        <v>-0.14105012704106082</v>
      </c>
      <c r="F1439" s="2">
        <v>3.0740000000000003</v>
      </c>
      <c r="G1439" s="2">
        <v>3.0730000000000004</v>
      </c>
      <c r="H1439" s="2">
        <v>3.0904999999999996</v>
      </c>
      <c r="I1439" s="2">
        <v>3.254599999999999</v>
      </c>
      <c r="J1439" s="2">
        <v>3.5831999999999997</v>
      </c>
      <c r="K1439" s="15" t="s">
        <v>52</v>
      </c>
      <c r="L1439" s="15" t="s">
        <v>54</v>
      </c>
      <c r="M1439" s="15" t="s">
        <v>46</v>
      </c>
    </row>
    <row r="1440" spans="1:13" ht="13.5" x14ac:dyDescent="0.25">
      <c r="A1440" s="4">
        <v>44109</v>
      </c>
      <c r="B1440" s="2">
        <v>3</v>
      </c>
      <c r="C1440" s="2">
        <v>36.134726450126038</v>
      </c>
      <c r="D1440" s="2">
        <v>1.1183664080021138E-2</v>
      </c>
      <c r="E1440" s="2">
        <v>-0.12476001593112421</v>
      </c>
      <c r="F1440" s="2">
        <v>3.056</v>
      </c>
      <c r="G1440" s="2">
        <v>3.0660000000000003</v>
      </c>
      <c r="H1440" s="2">
        <v>3.0844999999999994</v>
      </c>
      <c r="I1440" s="2">
        <v>3.246599999999999</v>
      </c>
      <c r="J1440" s="2">
        <v>3.5787</v>
      </c>
      <c r="K1440" s="15" t="s">
        <v>52</v>
      </c>
      <c r="L1440" s="15" t="s">
        <v>50</v>
      </c>
      <c r="M1440" s="15" t="s">
        <v>46</v>
      </c>
    </row>
    <row r="1441" spans="1:13" ht="13.5" x14ac:dyDescent="0.25">
      <c r="A1441" s="4">
        <v>44110</v>
      </c>
      <c r="B1441" s="2">
        <v>3.08</v>
      </c>
      <c r="C1441" s="2">
        <v>45.096852765296298</v>
      </c>
      <c r="D1441" s="2">
        <v>1.1455478751681181E-2</v>
      </c>
      <c r="E1441" s="2">
        <v>-0.10294376427037791</v>
      </c>
      <c r="F1441" s="2">
        <v>3.056</v>
      </c>
      <c r="G1441" s="2">
        <v>3.0620000000000003</v>
      </c>
      <c r="H1441" s="2">
        <v>3.0825</v>
      </c>
      <c r="I1441" s="2">
        <v>3.2401999999999997</v>
      </c>
      <c r="J1441" s="2">
        <v>3.5750000000000002</v>
      </c>
      <c r="K1441" s="15" t="s">
        <v>52</v>
      </c>
      <c r="L1441" s="15" t="s">
        <v>54</v>
      </c>
      <c r="M1441" s="15" t="s">
        <v>54</v>
      </c>
    </row>
    <row r="1442" spans="1:13" ht="13.5" x14ac:dyDescent="0.25">
      <c r="A1442" s="4">
        <v>44111</v>
      </c>
      <c r="B1442" s="2">
        <v>3.04</v>
      </c>
      <c r="C1442" s="2">
        <v>41.928657579984403</v>
      </c>
      <c r="D1442" s="2">
        <v>2.6490033092305687E-3</v>
      </c>
      <c r="E1442" s="2">
        <v>-8.1661168159384651E-2</v>
      </c>
      <c r="F1442" s="2">
        <v>3.0439999999999996</v>
      </c>
      <c r="G1442" s="2">
        <v>3.0619999999999998</v>
      </c>
      <c r="H1442" s="2">
        <v>3.0794999999999995</v>
      </c>
      <c r="I1442" s="2">
        <v>3.2333999999999996</v>
      </c>
      <c r="J1442" s="2">
        <v>3.5710999999999995</v>
      </c>
      <c r="K1442" s="15" t="s">
        <v>52</v>
      </c>
      <c r="L1442" s="15" t="s">
        <v>50</v>
      </c>
      <c r="M1442" s="15" t="s">
        <v>46</v>
      </c>
    </row>
    <row r="1443" spans="1:13" ht="13.5" x14ac:dyDescent="0.25">
      <c r="A1443" s="4">
        <v>44112</v>
      </c>
      <c r="B1443" s="2">
        <v>3.1</v>
      </c>
      <c r="C1443" s="2">
        <v>47.847255113739585</v>
      </c>
      <c r="D1443" s="2">
        <v>-8.7252894540488235E-3</v>
      </c>
      <c r="E1443" s="2">
        <v>-6.3659697560814382E-2</v>
      </c>
      <c r="F1443" s="2">
        <v>3.0539999999999994</v>
      </c>
      <c r="G1443" s="2">
        <v>3.0680000000000001</v>
      </c>
      <c r="H1443" s="2">
        <v>3.0794999999999999</v>
      </c>
      <c r="I1443" s="2">
        <v>3.2280000000000002</v>
      </c>
      <c r="J1443" s="2">
        <v>3.5671499999999994</v>
      </c>
      <c r="K1443" s="15" t="s">
        <v>52</v>
      </c>
      <c r="L1443" s="15" t="s">
        <v>50</v>
      </c>
      <c r="M1443" s="15" t="s">
        <v>53</v>
      </c>
    </row>
    <row r="1444" spans="1:13" ht="13.5" x14ac:dyDescent="0.25">
      <c r="A1444" s="4">
        <v>44113</v>
      </c>
      <c r="B1444" s="2">
        <v>3.1</v>
      </c>
      <c r="C1444" s="2">
        <v>47.847255113739585</v>
      </c>
      <c r="D1444" s="2">
        <v>-1.052879188164324E-2</v>
      </c>
      <c r="E1444" s="2">
        <v>-4.5937847798990752E-2</v>
      </c>
      <c r="F1444" s="2">
        <v>3.0640000000000001</v>
      </c>
      <c r="G1444" s="2">
        <v>3.0690000000000004</v>
      </c>
      <c r="H1444" s="2">
        <v>3.0794999999999995</v>
      </c>
      <c r="I1444" s="2">
        <v>3.2225999999999999</v>
      </c>
      <c r="J1444" s="2">
        <v>3.5631499999999989</v>
      </c>
      <c r="K1444" s="15" t="s">
        <v>52</v>
      </c>
      <c r="L1444" s="15" t="s">
        <v>50</v>
      </c>
      <c r="M1444" s="15" t="s">
        <v>53</v>
      </c>
    </row>
    <row r="1445" spans="1:13" ht="13.5" x14ac:dyDescent="0.25">
      <c r="A1445" s="4">
        <v>44116</v>
      </c>
      <c r="B1445" s="2">
        <v>3.1</v>
      </c>
      <c r="C1445" s="2">
        <v>47.8472551137396</v>
      </c>
      <c r="D1445" s="2">
        <v>-1.1935766240794177E-2</v>
      </c>
      <c r="E1445" s="2">
        <v>-3.0241206987203083E-2</v>
      </c>
      <c r="F1445" s="2">
        <v>3.0840000000000001</v>
      </c>
      <c r="G1445" s="2">
        <v>3.0700000000000003</v>
      </c>
      <c r="H1445" s="2">
        <v>3.0784999999999996</v>
      </c>
      <c r="I1445" s="2">
        <v>3.2172000000000001</v>
      </c>
      <c r="J1445" s="2">
        <v>3.5593999999999988</v>
      </c>
      <c r="K1445" s="15" t="s">
        <v>52</v>
      </c>
      <c r="L1445" s="15" t="s">
        <v>54</v>
      </c>
      <c r="M1445" s="15" t="s">
        <v>53</v>
      </c>
    </row>
    <row r="1446" spans="1:13" ht="13.5" x14ac:dyDescent="0.25">
      <c r="A1446" s="4">
        <v>44117</v>
      </c>
      <c r="B1446" s="2">
        <v>3.06</v>
      </c>
      <c r="C1446" s="2">
        <v>44.104410830275526</v>
      </c>
      <c r="D1446" s="2">
        <v>-1.159153514051825E-2</v>
      </c>
      <c r="E1446" s="2">
        <v>-1.7992347355914148E-2</v>
      </c>
      <c r="F1446" s="2">
        <v>3.08</v>
      </c>
      <c r="G1446" s="2">
        <v>3.0680000000000005</v>
      </c>
      <c r="H1446" s="2">
        <v>3.0765000000000002</v>
      </c>
      <c r="I1446" s="2">
        <v>3.2110000000000003</v>
      </c>
      <c r="J1446" s="2">
        <v>3.5551999999999988</v>
      </c>
      <c r="K1446" s="15" t="s">
        <v>52</v>
      </c>
      <c r="L1446" s="15" t="s">
        <v>54</v>
      </c>
      <c r="M1446" s="15" t="s">
        <v>46</v>
      </c>
    </row>
    <row r="1447" spans="1:13" ht="13.5" x14ac:dyDescent="0.25">
      <c r="A1447" s="4">
        <v>44118</v>
      </c>
      <c r="B1447" s="2">
        <v>2.99</v>
      </c>
      <c r="C1447" s="2">
        <v>38.437770453669522</v>
      </c>
      <c r="D1447" s="2">
        <v>-2.6997126529457738E-3</v>
      </c>
      <c r="E1447" s="2">
        <v>-8.5055874369919203E-3</v>
      </c>
      <c r="F1447" s="2">
        <v>3.0700000000000003</v>
      </c>
      <c r="G1447" s="2">
        <v>3.0569999999999999</v>
      </c>
      <c r="H1447" s="2">
        <v>3.0710000000000002</v>
      </c>
      <c r="I1447" s="2">
        <v>3.2048000000000005</v>
      </c>
      <c r="J1447" s="2">
        <v>3.5501499999999986</v>
      </c>
      <c r="K1447" s="15" t="s">
        <v>52</v>
      </c>
      <c r="L1447" s="15" t="s">
        <v>54</v>
      </c>
      <c r="M1447" s="15" t="s">
        <v>46</v>
      </c>
    </row>
    <row r="1448" spans="1:13" ht="13.5" x14ac:dyDescent="0.25">
      <c r="A1448" s="4">
        <v>44120</v>
      </c>
      <c r="B1448" s="2">
        <v>2.95</v>
      </c>
      <c r="C1448" s="2">
        <v>35.621331089798886</v>
      </c>
      <c r="D1448" s="2">
        <v>8.217974174082876E-4</v>
      </c>
      <c r="E1448" s="2">
        <v>-1.022855578694323E-3</v>
      </c>
      <c r="F1448" s="2">
        <v>3.04</v>
      </c>
      <c r="G1448" s="2">
        <v>3.0469999999999997</v>
      </c>
      <c r="H1448" s="2">
        <v>3.0665000000000004</v>
      </c>
      <c r="I1448" s="2">
        <v>3.1964000000000006</v>
      </c>
      <c r="J1448" s="2">
        <v>3.5448999999999988</v>
      </c>
      <c r="K1448" s="15" t="s">
        <v>52</v>
      </c>
      <c r="L1448" s="15" t="s">
        <v>54</v>
      </c>
      <c r="M1448" s="15" t="s">
        <v>46</v>
      </c>
    </row>
    <row r="1449" spans="1:13" ht="13.5" x14ac:dyDescent="0.25">
      <c r="A1449" s="4">
        <v>44123</v>
      </c>
      <c r="B1449" s="2">
        <v>3</v>
      </c>
      <c r="C1449" s="2">
        <v>41.401292635521756</v>
      </c>
      <c r="D1449" s="2">
        <v>1.0073475019600764E-3</v>
      </c>
      <c r="E1449" s="2">
        <v>3.8110154389561961E-3</v>
      </c>
      <c r="F1449" s="2">
        <v>3.0200000000000005</v>
      </c>
      <c r="G1449" s="2">
        <v>3.0419999999999998</v>
      </c>
      <c r="H1449" s="2">
        <v>3.0575000000000006</v>
      </c>
      <c r="I1449" s="2">
        <v>3.1889999999999996</v>
      </c>
      <c r="J1449" s="2">
        <v>3.5398999999999994</v>
      </c>
      <c r="K1449" s="15" t="s">
        <v>52</v>
      </c>
      <c r="L1449" s="15" t="s">
        <v>54</v>
      </c>
      <c r="M1449" s="15" t="s">
        <v>46</v>
      </c>
    </row>
    <row r="1450" spans="1:13" ht="13.5" x14ac:dyDescent="0.25">
      <c r="A1450" s="4">
        <v>44124</v>
      </c>
      <c r="B1450" s="2">
        <v>2.97</v>
      </c>
      <c r="C1450" s="2">
        <v>39.131207528068252</v>
      </c>
      <c r="D1450" s="2">
        <v>-3.7590431440683858E-3</v>
      </c>
      <c r="E1450" s="2">
        <v>5.9134294081216211E-3</v>
      </c>
      <c r="F1450" s="2">
        <v>2.9940000000000002</v>
      </c>
      <c r="G1450" s="2">
        <v>3.0389999999999997</v>
      </c>
      <c r="H1450" s="2">
        <v>3.0525000000000007</v>
      </c>
      <c r="I1450" s="2">
        <v>3.181</v>
      </c>
      <c r="J1450" s="2">
        <v>3.5344499999999992</v>
      </c>
      <c r="K1450" s="15" t="s">
        <v>52</v>
      </c>
      <c r="L1450" s="15" t="s">
        <v>54</v>
      </c>
      <c r="M1450" s="15" t="s">
        <v>46</v>
      </c>
    </row>
    <row r="1451" spans="1:13" ht="13.5" x14ac:dyDescent="0.25">
      <c r="A1451" s="4">
        <v>44125</v>
      </c>
      <c r="B1451" s="2">
        <v>2.98</v>
      </c>
      <c r="C1451" s="2">
        <v>40.306162348632142</v>
      </c>
      <c r="D1451" s="2">
        <v>4.4582752175226226E-3</v>
      </c>
      <c r="E1451" s="2">
        <v>5.9750008951619665E-3</v>
      </c>
      <c r="F1451" s="2">
        <v>2.9780000000000006</v>
      </c>
      <c r="G1451" s="2">
        <v>3.0289999999999999</v>
      </c>
      <c r="H1451" s="2">
        <v>3.0455000000000005</v>
      </c>
      <c r="I1451" s="2">
        <v>3.1733999999999991</v>
      </c>
      <c r="J1451" s="2">
        <v>3.5290499999999998</v>
      </c>
      <c r="K1451" s="15" t="s">
        <v>47</v>
      </c>
      <c r="L1451" s="15" t="s">
        <v>54</v>
      </c>
      <c r="M1451" s="15" t="s">
        <v>49</v>
      </c>
    </row>
    <row r="1452" spans="1:13" ht="13.5" x14ac:dyDescent="0.25">
      <c r="A1452" s="4">
        <v>44126</v>
      </c>
      <c r="B1452" s="2">
        <v>3</v>
      </c>
      <c r="C1452" s="2">
        <v>42.688919368109254</v>
      </c>
      <c r="D1452" s="2">
        <v>4.3498121080274288E-3</v>
      </c>
      <c r="E1452" s="2">
        <v>5.458514655292979E-3</v>
      </c>
      <c r="F1452" s="2">
        <v>2.98</v>
      </c>
      <c r="G1452" s="2">
        <v>3.0249999999999999</v>
      </c>
      <c r="H1452" s="2">
        <v>3.0435000000000003</v>
      </c>
      <c r="I1452" s="2">
        <v>3.1661999999999995</v>
      </c>
      <c r="J1452" s="2">
        <v>3.5237499999999993</v>
      </c>
      <c r="K1452" s="15" t="s">
        <v>47</v>
      </c>
      <c r="L1452" s="15" t="s">
        <v>54</v>
      </c>
      <c r="M1452" s="15" t="s">
        <v>51</v>
      </c>
    </row>
    <row r="1453" spans="1:13" ht="13.5" x14ac:dyDescent="0.25">
      <c r="A1453" s="4">
        <v>44127</v>
      </c>
      <c r="B1453" s="2">
        <v>3</v>
      </c>
      <c r="C1453" s="2">
        <v>42.688919368109246</v>
      </c>
      <c r="D1453" s="2">
        <v>1.3901873066593851E-2</v>
      </c>
      <c r="E1453" s="2">
        <v>4.4575948973877028E-3</v>
      </c>
      <c r="F1453" s="2">
        <v>2.99</v>
      </c>
      <c r="G1453" s="2">
        <v>3.0149999999999997</v>
      </c>
      <c r="H1453" s="2">
        <v>3.0415000000000001</v>
      </c>
      <c r="I1453" s="2">
        <v>3.1589999999999998</v>
      </c>
      <c r="J1453" s="2">
        <v>3.5184999999999991</v>
      </c>
      <c r="K1453" s="15" t="s">
        <v>47</v>
      </c>
      <c r="L1453" s="15" t="s">
        <v>54</v>
      </c>
      <c r="M1453" s="15" t="s">
        <v>51</v>
      </c>
    </row>
    <row r="1454" spans="1:13" ht="13.5" x14ac:dyDescent="0.25">
      <c r="A1454" s="4">
        <v>44130</v>
      </c>
      <c r="B1454" s="2">
        <v>3.02</v>
      </c>
      <c r="C1454" s="2">
        <v>45.224659311141586</v>
      </c>
      <c r="D1454" s="2">
        <v>2.0885375264141803E-2</v>
      </c>
      <c r="E1454" s="2">
        <v>2.7281152353787492E-3</v>
      </c>
      <c r="F1454" s="2">
        <v>2.9939999999999998</v>
      </c>
      <c r="G1454" s="2">
        <v>3.0070000000000001</v>
      </c>
      <c r="H1454" s="2">
        <v>3.0380000000000007</v>
      </c>
      <c r="I1454" s="2">
        <v>3.1534000000000004</v>
      </c>
      <c r="J1454" s="2">
        <v>3.5121499999999992</v>
      </c>
      <c r="K1454" s="15" t="s">
        <v>47</v>
      </c>
      <c r="L1454" s="15" t="s">
        <v>54</v>
      </c>
      <c r="M1454" s="15" t="s">
        <v>51</v>
      </c>
    </row>
    <row r="1455" spans="1:13" ht="13.5" x14ac:dyDescent="0.25">
      <c r="A1455" s="4">
        <v>44131</v>
      </c>
      <c r="B1455" s="2">
        <v>3.01</v>
      </c>
      <c r="C1455" s="2">
        <v>44.172283983819504</v>
      </c>
      <c r="D1455" s="2">
        <v>2.7771191797671957E-2</v>
      </c>
      <c r="E1455" s="2">
        <v>1.253213222058759E-3</v>
      </c>
      <c r="F1455" s="2">
        <v>3.0019999999999998</v>
      </c>
      <c r="G1455" s="2">
        <v>2.9979999999999998</v>
      </c>
      <c r="H1455" s="2">
        <v>3.0340000000000003</v>
      </c>
      <c r="I1455" s="2">
        <v>3.1475999999999993</v>
      </c>
      <c r="J1455" s="2">
        <v>3.5061499999999994</v>
      </c>
      <c r="K1455" s="15" t="s">
        <v>47</v>
      </c>
      <c r="L1455" s="15" t="s">
        <v>54</v>
      </c>
      <c r="M1455" s="15" t="s">
        <v>51</v>
      </c>
    </row>
    <row r="1456" spans="1:13" ht="13.5" x14ac:dyDescent="0.25">
      <c r="A1456" s="4">
        <v>44132</v>
      </c>
      <c r="B1456" s="2">
        <v>3</v>
      </c>
      <c r="C1456" s="2">
        <v>43.092391219931365</v>
      </c>
      <c r="D1456" s="2">
        <v>2.8462117095478856E-2</v>
      </c>
      <c r="E1456" s="2">
        <v>-4.3210842322983015E-4</v>
      </c>
      <c r="F1456" s="2">
        <v>3.0059999999999998</v>
      </c>
      <c r="G1456" s="2">
        <v>2.992</v>
      </c>
      <c r="H1456" s="2">
        <v>3.0300000000000002</v>
      </c>
      <c r="I1456" s="2">
        <v>3.1415999999999995</v>
      </c>
      <c r="J1456" s="2">
        <v>3.5000999999999998</v>
      </c>
      <c r="K1456" s="15" t="s">
        <v>52</v>
      </c>
      <c r="L1456" s="15" t="s">
        <v>54</v>
      </c>
      <c r="M1456" s="15" t="s">
        <v>53</v>
      </c>
    </row>
    <row r="1457" spans="1:13" ht="13.5" x14ac:dyDescent="0.25">
      <c r="A1457" s="4">
        <v>44134</v>
      </c>
      <c r="B1457" s="2">
        <v>2.99</v>
      </c>
      <c r="C1457" s="2">
        <v>41.986964552553687</v>
      </c>
      <c r="D1457" s="2">
        <v>1.933435637899672E-2</v>
      </c>
      <c r="E1457" s="2">
        <v>-2.2283608776955816E-3</v>
      </c>
      <c r="F1457" s="2">
        <v>3.004</v>
      </c>
      <c r="G1457" s="2">
        <v>2.992</v>
      </c>
      <c r="H1457" s="2">
        <v>3.0245000000000002</v>
      </c>
      <c r="I1457" s="2">
        <v>3.1354000000000002</v>
      </c>
      <c r="J1457" s="2">
        <v>3.4945999999999997</v>
      </c>
      <c r="K1457" s="15" t="s">
        <v>52</v>
      </c>
      <c r="L1457" s="15" t="s">
        <v>54</v>
      </c>
      <c r="M1457" s="15" t="s">
        <v>46</v>
      </c>
    </row>
    <row r="1458" spans="1:13" ht="13.5" x14ac:dyDescent="0.25">
      <c r="A1458" s="4">
        <v>44137</v>
      </c>
      <c r="B1458" s="2">
        <v>2.98</v>
      </c>
      <c r="C1458" s="2">
        <v>40.858225559408467</v>
      </c>
      <c r="D1458" s="2">
        <v>6.5495369415371485E-3</v>
      </c>
      <c r="E1458" s="2">
        <v>-8.4960206194667487E-4</v>
      </c>
      <c r="F1458" s="2">
        <v>3</v>
      </c>
      <c r="G1458" s="2">
        <v>2.9950000000000006</v>
      </c>
      <c r="H1458" s="2">
        <v>3.0209999999999999</v>
      </c>
      <c r="I1458" s="2">
        <v>3.1289999999999996</v>
      </c>
      <c r="J1458" s="2">
        <v>3.4896499999999997</v>
      </c>
      <c r="K1458" s="15" t="s">
        <v>52</v>
      </c>
      <c r="L1458" s="15" t="s">
        <v>54</v>
      </c>
      <c r="M1458" s="15" t="s">
        <v>46</v>
      </c>
    </row>
    <row r="1459" spans="1:13" ht="13.5" x14ac:dyDescent="0.25">
      <c r="A1459" s="4">
        <v>44138</v>
      </c>
      <c r="B1459" s="2">
        <v>2.97</v>
      </c>
      <c r="C1459" s="2">
        <v>39.708620843483637</v>
      </c>
      <c r="D1459" s="2">
        <v>4.5494700097208352E-3</v>
      </c>
      <c r="E1459" s="2">
        <v>3.4175128759874607E-3</v>
      </c>
      <c r="F1459" s="2">
        <v>2.99</v>
      </c>
      <c r="G1459" s="2">
        <v>2.992</v>
      </c>
      <c r="H1459" s="2">
        <v>3.0169999999999999</v>
      </c>
      <c r="I1459" s="2">
        <v>3.1223999999999994</v>
      </c>
      <c r="J1459" s="2">
        <v>3.4846499999999998</v>
      </c>
      <c r="K1459" s="15" t="s">
        <v>52</v>
      </c>
      <c r="L1459" s="15" t="s">
        <v>54</v>
      </c>
      <c r="M1459" s="15" t="s">
        <v>46</v>
      </c>
    </row>
    <row r="1460" spans="1:13" ht="13.5" x14ac:dyDescent="0.25">
      <c r="A1460" s="4">
        <v>44139</v>
      </c>
      <c r="B1460" s="2">
        <v>2.97</v>
      </c>
      <c r="C1460" s="2">
        <v>39.708620843483637</v>
      </c>
      <c r="D1460" s="2">
        <v>-1.3428840822693466E-3</v>
      </c>
      <c r="E1460" s="2">
        <v>8.9216347134143184E-3</v>
      </c>
      <c r="F1460" s="2">
        <v>2.9820000000000002</v>
      </c>
      <c r="G1460" s="2">
        <v>2.992</v>
      </c>
      <c r="H1460" s="2">
        <v>3.0154999999999998</v>
      </c>
      <c r="I1460" s="2">
        <v>3.1157999999999997</v>
      </c>
      <c r="J1460" s="2">
        <v>3.4797000000000002</v>
      </c>
      <c r="K1460" s="15" t="s">
        <v>52</v>
      </c>
      <c r="L1460" s="15" t="s">
        <v>54</v>
      </c>
      <c r="M1460" s="15" t="s">
        <v>46</v>
      </c>
    </row>
    <row r="1461" spans="1:13" ht="13.5" x14ac:dyDescent="0.25">
      <c r="A1461" s="4">
        <v>44140</v>
      </c>
      <c r="B1461" s="2">
        <v>2.96</v>
      </c>
      <c r="C1461" s="2">
        <v>38.453811357254615</v>
      </c>
      <c r="D1461" s="2">
        <v>-3.6648950194999586E-3</v>
      </c>
      <c r="E1461" s="2">
        <v>1.5416435662832734E-2</v>
      </c>
      <c r="F1461" s="2">
        <v>2.9740000000000002</v>
      </c>
      <c r="G1461" s="2">
        <v>2.9899999999999998</v>
      </c>
      <c r="H1461" s="2">
        <v>3.0095000000000001</v>
      </c>
      <c r="I1461" s="2">
        <v>3.1072000000000002</v>
      </c>
      <c r="J1461" s="2">
        <v>3.4747000000000003</v>
      </c>
      <c r="K1461" s="15" t="s">
        <v>52</v>
      </c>
      <c r="L1461" s="15" t="s">
        <v>50</v>
      </c>
      <c r="M1461" s="15" t="s">
        <v>46</v>
      </c>
    </row>
    <row r="1462" spans="1:13" ht="13.5" x14ac:dyDescent="0.25">
      <c r="A1462" s="4">
        <v>44141</v>
      </c>
      <c r="B1462" s="2">
        <v>2.97</v>
      </c>
      <c r="C1462" s="2">
        <v>40.479371675357548</v>
      </c>
      <c r="D1462" s="2">
        <v>-2.878266608276725E-3</v>
      </c>
      <c r="E1462" s="2">
        <v>2.2281925839141653E-2</v>
      </c>
      <c r="F1462" s="2">
        <v>2.9699999999999998</v>
      </c>
      <c r="G1462" s="2">
        <v>2.9869999999999997</v>
      </c>
      <c r="H1462" s="2">
        <v>3.0059999999999998</v>
      </c>
      <c r="I1462" s="2">
        <v>3.0973999999999999</v>
      </c>
      <c r="J1462" s="2">
        <v>3.4703000000000008</v>
      </c>
      <c r="K1462" s="15" t="s">
        <v>52</v>
      </c>
      <c r="L1462" s="15" t="s">
        <v>50</v>
      </c>
      <c r="M1462" s="15" t="s">
        <v>46</v>
      </c>
    </row>
    <row r="1463" spans="1:13" ht="13.5" x14ac:dyDescent="0.25">
      <c r="A1463" s="4">
        <v>44144</v>
      </c>
      <c r="B1463" s="2">
        <v>2.96</v>
      </c>
      <c r="C1463" s="2">
        <v>39.093776612861262</v>
      </c>
      <c r="D1463" s="2">
        <v>-1.1465404557990944E-3</v>
      </c>
      <c r="E1463" s="2">
        <v>3.040496892143494E-2</v>
      </c>
      <c r="F1463" s="2">
        <v>2.9660000000000002</v>
      </c>
      <c r="G1463" s="2">
        <v>2.9829999999999997</v>
      </c>
      <c r="H1463" s="2">
        <v>2.9989999999999997</v>
      </c>
      <c r="I1463" s="2">
        <v>3.0867999999999993</v>
      </c>
      <c r="J1463" s="2">
        <v>3.4653000000000014</v>
      </c>
      <c r="K1463" s="15" t="s">
        <v>52</v>
      </c>
      <c r="L1463" s="15" t="s">
        <v>54</v>
      </c>
      <c r="M1463" s="15" t="s">
        <v>46</v>
      </c>
    </row>
    <row r="1464" spans="1:13" ht="13.5" x14ac:dyDescent="0.25">
      <c r="A1464" s="4">
        <v>44145</v>
      </c>
      <c r="B1464" s="2">
        <v>2.94</v>
      </c>
      <c r="C1464" s="2">
        <v>36.409472997833326</v>
      </c>
      <c r="D1464" s="2">
        <v>5.2375360506240476E-3</v>
      </c>
      <c r="E1464" s="2">
        <v>3.9504860070580683E-2</v>
      </c>
      <c r="F1464" s="2">
        <v>2.96</v>
      </c>
      <c r="G1464" s="2">
        <v>2.9750000000000005</v>
      </c>
      <c r="H1464" s="2">
        <v>2.9909999999999997</v>
      </c>
      <c r="I1464" s="2">
        <v>3.0743999999999994</v>
      </c>
      <c r="J1464" s="2">
        <v>3.4600000000000017</v>
      </c>
      <c r="K1464" s="15" t="s">
        <v>52</v>
      </c>
      <c r="L1464" s="15" t="s">
        <v>50</v>
      </c>
      <c r="M1464" s="15" t="s">
        <v>46</v>
      </c>
    </row>
    <row r="1465" spans="1:13" ht="13.5" x14ac:dyDescent="0.25">
      <c r="A1465" s="4">
        <v>44146</v>
      </c>
      <c r="B1465" s="2">
        <v>2.89</v>
      </c>
      <c r="C1465" s="2">
        <v>30.728860585996443</v>
      </c>
      <c r="D1465" s="2">
        <v>1.3256541449666148E-2</v>
      </c>
      <c r="E1465" s="2">
        <v>4.9162770278150213E-2</v>
      </c>
      <c r="F1465" s="2">
        <v>2.944</v>
      </c>
      <c r="G1465" s="2">
        <v>2.9630000000000001</v>
      </c>
      <c r="H1465" s="2">
        <v>2.9804999999999997</v>
      </c>
      <c r="I1465" s="2">
        <v>3.0629999999999997</v>
      </c>
      <c r="J1465" s="2">
        <v>3.4541500000000021</v>
      </c>
      <c r="K1465" s="15" t="s">
        <v>52</v>
      </c>
      <c r="L1465" s="15" t="s">
        <v>50</v>
      </c>
      <c r="M1465" s="15" t="s">
        <v>46</v>
      </c>
    </row>
    <row r="1466" spans="1:13" ht="13.5" x14ac:dyDescent="0.25">
      <c r="A1466" s="4">
        <v>44147</v>
      </c>
      <c r="B1466" s="2">
        <v>2.95</v>
      </c>
      <c r="C1466" s="2">
        <v>42.352166883374522</v>
      </c>
      <c r="D1466" s="2">
        <v>1.4772781674560864E-2</v>
      </c>
      <c r="E1466" s="2">
        <v>6.0455234413957566E-2</v>
      </c>
      <c r="F1466" s="2">
        <v>2.9420000000000002</v>
      </c>
      <c r="G1466" s="2">
        <v>2.9580000000000002</v>
      </c>
      <c r="H1466" s="2">
        <v>2.9750000000000001</v>
      </c>
      <c r="I1466" s="2">
        <v>3.0527999999999991</v>
      </c>
      <c r="J1466" s="2">
        <v>3.4491000000000018</v>
      </c>
      <c r="K1466" s="15" t="s">
        <v>52</v>
      </c>
      <c r="L1466" s="15" t="s">
        <v>54</v>
      </c>
      <c r="M1466" s="15" t="s">
        <v>46</v>
      </c>
    </row>
    <row r="1467" spans="1:13" ht="13.5" x14ac:dyDescent="0.25">
      <c r="A1467" s="4">
        <v>44148</v>
      </c>
      <c r="B1467" s="2">
        <v>2.96</v>
      </c>
      <c r="C1467" s="2">
        <v>44.037583395588676</v>
      </c>
      <c r="D1467" s="2">
        <v>1.4082966674981989E-2</v>
      </c>
      <c r="E1467" s="2">
        <v>7.3729055634044957E-2</v>
      </c>
      <c r="F1467" s="2">
        <v>2.9400000000000004</v>
      </c>
      <c r="G1467" s="2">
        <v>2.9550000000000001</v>
      </c>
      <c r="H1467" s="2">
        <v>2.9735</v>
      </c>
      <c r="I1467" s="2">
        <v>3.0448000000000004</v>
      </c>
      <c r="J1467" s="2">
        <v>3.4439000000000028</v>
      </c>
      <c r="K1467" s="15" t="s">
        <v>52</v>
      </c>
      <c r="L1467" s="15" t="s">
        <v>54</v>
      </c>
      <c r="M1467" s="15" t="s">
        <v>46</v>
      </c>
    </row>
    <row r="1468" spans="1:13" ht="13.5" x14ac:dyDescent="0.25">
      <c r="A1468" s="4">
        <v>44151</v>
      </c>
      <c r="B1468" s="2">
        <v>2.96</v>
      </c>
      <c r="C1468" s="2">
        <v>44.037583395588669</v>
      </c>
      <c r="D1468" s="2">
        <v>1.2185442482434361E-2</v>
      </c>
      <c r="E1468" s="2">
        <v>8.7392270026738564E-2</v>
      </c>
      <c r="F1468" s="2">
        <v>2.9400000000000004</v>
      </c>
      <c r="G1468" s="2">
        <v>2.9530000000000003</v>
      </c>
      <c r="H1468" s="2">
        <v>2.9740000000000006</v>
      </c>
      <c r="I1468" s="2">
        <v>3.0384000000000002</v>
      </c>
      <c r="J1468" s="2">
        <v>3.438500000000003</v>
      </c>
      <c r="K1468" s="15" t="s">
        <v>52</v>
      </c>
      <c r="L1468" s="15" t="s">
        <v>54</v>
      </c>
      <c r="M1468" s="15" t="s">
        <v>54</v>
      </c>
    </row>
    <row r="1469" spans="1:13" ht="13.5" x14ac:dyDescent="0.25">
      <c r="A1469" s="4">
        <v>44152</v>
      </c>
      <c r="B1469" s="2">
        <v>2.97</v>
      </c>
      <c r="C1469" s="2">
        <v>45.872889328411446</v>
      </c>
      <c r="D1469" s="2">
        <v>8.5086307363364533E-3</v>
      </c>
      <c r="E1469" s="2">
        <v>0.10064622384144474</v>
      </c>
      <c r="F1469" s="2">
        <v>2.9460000000000006</v>
      </c>
      <c r="G1469" s="2">
        <v>2.9529999999999998</v>
      </c>
      <c r="H1469" s="2">
        <v>2.9725000000000001</v>
      </c>
      <c r="I1469" s="2">
        <v>3.0335999999999994</v>
      </c>
      <c r="J1469" s="2">
        <v>3.4329000000000023</v>
      </c>
      <c r="K1469" s="15" t="s">
        <v>47</v>
      </c>
      <c r="L1469" s="15" t="s">
        <v>48</v>
      </c>
      <c r="M1469" s="15" t="s">
        <v>51</v>
      </c>
    </row>
    <row r="1470" spans="1:13" ht="13.5" x14ac:dyDescent="0.25">
      <c r="A1470" s="4">
        <v>44153</v>
      </c>
      <c r="B1470" s="2">
        <v>2.97</v>
      </c>
      <c r="C1470" s="2">
        <v>45.872889328411446</v>
      </c>
      <c r="D1470" s="2">
        <v>5.5309733200337163E-3</v>
      </c>
      <c r="E1470" s="2">
        <v>0.11351719458942447</v>
      </c>
      <c r="F1470" s="2">
        <v>2.9620000000000006</v>
      </c>
      <c r="G1470" s="2">
        <v>2.9530000000000003</v>
      </c>
      <c r="H1470" s="2">
        <v>2.9724999999999997</v>
      </c>
      <c r="I1470" s="2">
        <v>3.0305999999999993</v>
      </c>
      <c r="J1470" s="2">
        <v>3.4277500000000032</v>
      </c>
      <c r="K1470" s="15" t="s">
        <v>47</v>
      </c>
      <c r="L1470" s="15" t="s">
        <v>48</v>
      </c>
      <c r="M1470" s="15" t="s">
        <v>51</v>
      </c>
    </row>
    <row r="1471" spans="1:13" ht="13.5" x14ac:dyDescent="0.25">
      <c r="A1471" s="4">
        <v>44154</v>
      </c>
      <c r="B1471" s="2">
        <v>2.95</v>
      </c>
      <c r="C1471" s="2">
        <v>42.630037639153848</v>
      </c>
      <c r="D1471" s="2">
        <v>3.0780397509073687E-3</v>
      </c>
      <c r="E1471" s="2">
        <v>0.12554515709776262</v>
      </c>
      <c r="F1471" s="2">
        <v>2.9620000000000006</v>
      </c>
      <c r="G1471" s="2">
        <v>2.952</v>
      </c>
      <c r="H1471" s="2">
        <v>2.9710000000000001</v>
      </c>
      <c r="I1471" s="2">
        <v>3.0271999999999992</v>
      </c>
      <c r="J1471" s="2">
        <v>3.422500000000003</v>
      </c>
      <c r="K1471" s="15" t="s">
        <v>47</v>
      </c>
      <c r="L1471" s="15" t="s">
        <v>54</v>
      </c>
      <c r="M1471" s="15" t="s">
        <v>54</v>
      </c>
    </row>
    <row r="1472" spans="1:13" ht="13.5" x14ac:dyDescent="0.25">
      <c r="A1472" s="4">
        <v>44155</v>
      </c>
      <c r="B1472" s="2">
        <v>2.95</v>
      </c>
      <c r="C1472" s="2">
        <v>42.630037639153848</v>
      </c>
      <c r="D1472" s="2">
        <v>2.77356997736522E-3</v>
      </c>
      <c r="E1472" s="2">
        <v>0.1382477280147823</v>
      </c>
      <c r="F1472" s="2">
        <v>2.96</v>
      </c>
      <c r="G1472" s="2">
        <v>2.95</v>
      </c>
      <c r="H1472" s="2">
        <v>2.9685000000000001</v>
      </c>
      <c r="I1472" s="2">
        <v>3.0241999999999987</v>
      </c>
      <c r="J1472" s="2">
        <v>3.4172500000000032</v>
      </c>
      <c r="K1472" s="15" t="s">
        <v>47</v>
      </c>
      <c r="L1472" s="15" t="s">
        <v>54</v>
      </c>
      <c r="M1472" s="15" t="s">
        <v>49</v>
      </c>
    </row>
    <row r="1473" spans="1:13" ht="13.5" x14ac:dyDescent="0.25">
      <c r="A1473" s="4">
        <v>44158</v>
      </c>
      <c r="B1473" s="2">
        <v>2.9</v>
      </c>
      <c r="C1473" s="2">
        <v>35.378643045951776</v>
      </c>
      <c r="D1473" s="2">
        <v>4.8965800410867288E-3</v>
      </c>
      <c r="E1473" s="2">
        <v>0.14859157631819789</v>
      </c>
      <c r="F1473" s="2">
        <v>2.948</v>
      </c>
      <c r="G1473" s="2">
        <v>2.944</v>
      </c>
      <c r="H1473" s="2">
        <v>2.9635000000000002</v>
      </c>
      <c r="I1473" s="2">
        <v>3.0201999999999991</v>
      </c>
      <c r="J1473" s="2">
        <v>3.4117500000000032</v>
      </c>
      <c r="K1473" s="15" t="s">
        <v>52</v>
      </c>
      <c r="L1473" s="15" t="s">
        <v>54</v>
      </c>
      <c r="M1473" s="15" t="s">
        <v>46</v>
      </c>
    </row>
    <row r="1474" spans="1:13" ht="13.5" x14ac:dyDescent="0.25">
      <c r="A1474" s="4">
        <v>44159</v>
      </c>
      <c r="B1474" s="2">
        <v>2.9</v>
      </c>
      <c r="C1474" s="2">
        <v>35.378643045951776</v>
      </c>
      <c r="D1474" s="2">
        <v>4.1109431389760864E-3</v>
      </c>
      <c r="E1474" s="2">
        <v>0.15393223645970375</v>
      </c>
      <c r="F1474" s="2">
        <v>2.9340000000000002</v>
      </c>
      <c r="G1474" s="2">
        <v>2.94</v>
      </c>
      <c r="H1474" s="2">
        <v>2.9575000000000005</v>
      </c>
      <c r="I1474" s="2">
        <v>3.0161999999999995</v>
      </c>
      <c r="J1474" s="2">
        <v>3.406300000000003</v>
      </c>
      <c r="K1474" s="15" t="s">
        <v>52</v>
      </c>
      <c r="L1474" s="15" t="s">
        <v>50</v>
      </c>
      <c r="M1474" s="15" t="s">
        <v>46</v>
      </c>
    </row>
    <row r="1475" spans="1:13" ht="13.5" x14ac:dyDescent="0.25">
      <c r="A1475" s="4">
        <v>44160</v>
      </c>
      <c r="B1475" s="2">
        <v>2.92</v>
      </c>
      <c r="C1475" s="2">
        <v>40.104992247118432</v>
      </c>
      <c r="D1475" s="2">
        <v>-5.269381421241448E-3</v>
      </c>
      <c r="E1475" s="2">
        <v>0.15451473326391163</v>
      </c>
      <c r="F1475" s="2">
        <v>2.9240000000000004</v>
      </c>
      <c r="G1475" s="2">
        <v>2.9430000000000001</v>
      </c>
      <c r="H1475" s="2">
        <v>2.9530000000000003</v>
      </c>
      <c r="I1475" s="2">
        <v>3.0121999999999991</v>
      </c>
      <c r="J1475" s="2">
        <v>3.4009500000000026</v>
      </c>
      <c r="K1475" s="15" t="s">
        <v>52</v>
      </c>
      <c r="L1475" s="15" t="s">
        <v>50</v>
      </c>
      <c r="M1475" s="15" t="s">
        <v>46</v>
      </c>
    </row>
    <row r="1476" spans="1:13" ht="13.5" x14ac:dyDescent="0.25">
      <c r="A1476" s="4">
        <v>44161</v>
      </c>
      <c r="B1476" s="2">
        <v>2.89</v>
      </c>
      <c r="C1476" s="2">
        <v>35.867344100482001</v>
      </c>
      <c r="D1476" s="2">
        <v>-1.4474775134774021E-3</v>
      </c>
      <c r="E1476" s="2">
        <v>0.15026211422192537</v>
      </c>
      <c r="F1476" s="2">
        <v>2.9119999999999999</v>
      </c>
      <c r="G1476" s="2">
        <v>2.9369999999999998</v>
      </c>
      <c r="H1476" s="2">
        <v>2.9475000000000002</v>
      </c>
      <c r="I1476" s="2">
        <v>3.0079999999999991</v>
      </c>
      <c r="J1476" s="2">
        <v>3.3954500000000025</v>
      </c>
      <c r="K1476" s="15" t="s">
        <v>52</v>
      </c>
      <c r="L1476" s="15" t="s">
        <v>50</v>
      </c>
      <c r="M1476" s="15" t="s">
        <v>46</v>
      </c>
    </row>
    <row r="1477" spans="1:13" ht="13.5" x14ac:dyDescent="0.25">
      <c r="A1477" s="4">
        <v>44162</v>
      </c>
      <c r="B1477" s="2">
        <v>2.87</v>
      </c>
      <c r="C1477" s="2">
        <v>33.338262491050969</v>
      </c>
      <c r="D1477" s="2">
        <v>5.2670908189695886E-3</v>
      </c>
      <c r="E1477" s="2">
        <v>0.14153745248145561</v>
      </c>
      <c r="F1477" s="2">
        <v>2.8959999999999999</v>
      </c>
      <c r="G1477" s="2">
        <v>2.9279999999999999</v>
      </c>
      <c r="H1477" s="2">
        <v>2.9415</v>
      </c>
      <c r="I1477" s="2">
        <v>3.0033999999999992</v>
      </c>
      <c r="J1477" s="2">
        <v>3.3898000000000024</v>
      </c>
      <c r="K1477" s="15" t="s">
        <v>52</v>
      </c>
      <c r="L1477" s="15" t="s">
        <v>50</v>
      </c>
      <c r="M1477" s="15" t="s">
        <v>46</v>
      </c>
    </row>
    <row r="1478" spans="1:13" ht="13.5" x14ac:dyDescent="0.25">
      <c r="A1478" s="4">
        <v>44165</v>
      </c>
      <c r="B1478" s="2">
        <v>2.88</v>
      </c>
      <c r="C1478" s="2">
        <v>35.776696208256936</v>
      </c>
      <c r="D1478" s="2">
        <v>1.0752668961838907E-2</v>
      </c>
      <c r="E1478" s="2">
        <v>0.12998502555686373</v>
      </c>
      <c r="F1478" s="2">
        <v>2.8920000000000003</v>
      </c>
      <c r="G1478" s="2">
        <v>2.9200000000000004</v>
      </c>
      <c r="H1478" s="2">
        <v>2.9365000000000006</v>
      </c>
      <c r="I1478" s="2">
        <v>3.0001999999999991</v>
      </c>
      <c r="J1478" s="2">
        <v>3.3842000000000025</v>
      </c>
      <c r="K1478" s="15" t="s">
        <v>52</v>
      </c>
      <c r="L1478" s="15" t="s">
        <v>50</v>
      </c>
      <c r="M1478" s="15" t="s">
        <v>46</v>
      </c>
    </row>
    <row r="1479" spans="1:13" ht="13.5" x14ac:dyDescent="0.25">
      <c r="A1479" s="4">
        <v>44166</v>
      </c>
      <c r="B1479" s="2">
        <v>2.9</v>
      </c>
      <c r="C1479" s="2">
        <v>40.467058064203243</v>
      </c>
      <c r="D1479" s="2">
        <v>1.589661002577536E-2</v>
      </c>
      <c r="E1479" s="2">
        <v>0.11737980175039178</v>
      </c>
      <c r="F1479" s="2">
        <v>2.8919999999999999</v>
      </c>
      <c r="G1479" s="2">
        <v>2.9130000000000003</v>
      </c>
      <c r="H1479" s="2">
        <v>2.9330000000000003</v>
      </c>
      <c r="I1479" s="2">
        <v>2.9945999999999997</v>
      </c>
      <c r="J1479" s="2">
        <v>3.3790500000000026</v>
      </c>
      <c r="K1479" s="15" t="s">
        <v>52</v>
      </c>
      <c r="L1479" s="15" t="s">
        <v>50</v>
      </c>
      <c r="M1479" s="15" t="s">
        <v>54</v>
      </c>
    </row>
    <row r="1480" spans="1:13" ht="13.5" x14ac:dyDescent="0.25">
      <c r="A1480" s="4">
        <v>44167</v>
      </c>
      <c r="B1480" s="2">
        <v>2.95</v>
      </c>
      <c r="C1480" s="2">
        <v>50.249284838474253</v>
      </c>
      <c r="D1480" s="2">
        <v>1.6839622426001899E-2</v>
      </c>
      <c r="E1480" s="2">
        <v>0.10400653510239616</v>
      </c>
      <c r="F1480" s="2">
        <v>2.8980000000000006</v>
      </c>
      <c r="G1480" s="2">
        <v>2.911</v>
      </c>
      <c r="H1480" s="2">
        <v>2.9320000000000004</v>
      </c>
      <c r="I1480" s="2">
        <v>2.9921999999999991</v>
      </c>
      <c r="J1480" s="2">
        <v>3.3740500000000027</v>
      </c>
      <c r="K1480" s="15" t="s">
        <v>52</v>
      </c>
      <c r="L1480" s="15" t="s">
        <v>54</v>
      </c>
      <c r="M1480" s="15" t="s">
        <v>53</v>
      </c>
    </row>
    <row r="1481" spans="1:13" ht="13.5" x14ac:dyDescent="0.25">
      <c r="A1481" s="4">
        <v>44168</v>
      </c>
      <c r="B1481" s="2">
        <v>2.91</v>
      </c>
      <c r="C1481" s="2">
        <v>44.017902532918342</v>
      </c>
      <c r="D1481" s="2">
        <v>1.7500505389985932E-2</v>
      </c>
      <c r="E1481" s="2">
        <v>9.1493363762394753E-2</v>
      </c>
      <c r="F1481" s="2">
        <v>2.9020000000000001</v>
      </c>
      <c r="G1481" s="2">
        <v>2.9069999999999996</v>
      </c>
      <c r="H1481" s="2">
        <v>2.9295</v>
      </c>
      <c r="I1481" s="2">
        <v>2.9879999999999991</v>
      </c>
      <c r="J1481" s="2">
        <v>3.3687000000000022</v>
      </c>
      <c r="K1481" s="15" t="s">
        <v>52</v>
      </c>
      <c r="L1481" s="15" t="s">
        <v>54</v>
      </c>
      <c r="M1481" s="15" t="s">
        <v>53</v>
      </c>
    </row>
    <row r="1482" spans="1:13" ht="13.5" x14ac:dyDescent="0.25">
      <c r="A1482" s="4">
        <v>44169</v>
      </c>
      <c r="B1482" s="2">
        <v>2.92</v>
      </c>
      <c r="C1482" s="2">
        <v>45.826597447511283</v>
      </c>
      <c r="D1482" s="2">
        <v>1.7533954944218166E-2</v>
      </c>
      <c r="E1482" s="2">
        <v>7.737981814719351E-2</v>
      </c>
      <c r="F1482" s="2">
        <v>2.9119999999999999</v>
      </c>
      <c r="G1482" s="2">
        <v>2.9039999999999999</v>
      </c>
      <c r="H1482" s="2">
        <v>2.9270000000000005</v>
      </c>
      <c r="I1482" s="2">
        <v>2.9855999999999989</v>
      </c>
      <c r="J1482" s="2">
        <v>3.3634000000000026</v>
      </c>
      <c r="K1482" s="15" t="s">
        <v>47</v>
      </c>
      <c r="L1482" s="15" t="s">
        <v>54</v>
      </c>
      <c r="M1482" s="15" t="s">
        <v>51</v>
      </c>
    </row>
    <row r="1483" spans="1:13" ht="13.5" x14ac:dyDescent="0.25">
      <c r="A1483" s="4">
        <v>44172</v>
      </c>
      <c r="B1483" s="2">
        <v>2.92</v>
      </c>
      <c r="C1483" s="2">
        <v>45.826597447511283</v>
      </c>
      <c r="D1483" s="2">
        <v>1.0009917359138587E-2</v>
      </c>
      <c r="E1483" s="2">
        <v>6.3350896589707328E-2</v>
      </c>
      <c r="F1483" s="2">
        <v>2.92</v>
      </c>
      <c r="G1483" s="2">
        <v>2.9060000000000001</v>
      </c>
      <c r="H1483" s="2">
        <v>2.9249999999999998</v>
      </c>
      <c r="I1483" s="2">
        <v>2.9831999999999992</v>
      </c>
      <c r="J1483" s="2">
        <v>3.3582000000000027</v>
      </c>
      <c r="K1483" s="15" t="s">
        <v>52</v>
      </c>
      <c r="L1483" s="15" t="s">
        <v>54</v>
      </c>
      <c r="M1483" s="15" t="s">
        <v>53</v>
      </c>
    </row>
    <row r="1484" spans="1:13" ht="13.5" x14ac:dyDescent="0.25">
      <c r="A1484" s="4">
        <v>44173</v>
      </c>
      <c r="B1484" s="2">
        <v>2.9</v>
      </c>
      <c r="C1484" s="2">
        <v>42.631759931969377</v>
      </c>
      <c r="D1484" s="2">
        <v>5.2545042385303553E-3</v>
      </c>
      <c r="E1484" s="2">
        <v>5.1721031248982689E-2</v>
      </c>
      <c r="F1484" s="2">
        <v>2.9200000000000004</v>
      </c>
      <c r="G1484" s="2">
        <v>2.9060000000000001</v>
      </c>
      <c r="H1484" s="2">
        <v>2.923</v>
      </c>
      <c r="I1484" s="2">
        <v>2.9793999999999996</v>
      </c>
      <c r="J1484" s="2">
        <v>3.3527500000000021</v>
      </c>
      <c r="K1484" s="15" t="s">
        <v>52</v>
      </c>
      <c r="L1484" s="15" t="s">
        <v>50</v>
      </c>
      <c r="M1484" s="15" t="s">
        <v>54</v>
      </c>
    </row>
    <row r="1485" spans="1:13" ht="13.5" x14ac:dyDescent="0.25">
      <c r="A1485" s="4">
        <v>44174</v>
      </c>
      <c r="B1485" s="2">
        <v>2.91</v>
      </c>
      <c r="C1485" s="2">
        <v>44.70740376262809</v>
      </c>
      <c r="D1485" s="2">
        <v>3.8050551641104491E-3</v>
      </c>
      <c r="E1485" s="2">
        <v>3.8884342731499322E-2</v>
      </c>
      <c r="F1485" s="2">
        <v>2.9119999999999999</v>
      </c>
      <c r="G1485" s="2">
        <v>2.9050000000000002</v>
      </c>
      <c r="H1485" s="2">
        <v>2.9240000000000004</v>
      </c>
      <c r="I1485" s="2">
        <v>2.9757999999999991</v>
      </c>
      <c r="J1485" s="2">
        <v>3.3478500000000024</v>
      </c>
      <c r="K1485" s="15" t="s">
        <v>52</v>
      </c>
      <c r="L1485" s="15" t="s">
        <v>54</v>
      </c>
      <c r="M1485" s="15" t="s">
        <v>46</v>
      </c>
    </row>
    <row r="1486" spans="1:13" ht="13.5" x14ac:dyDescent="0.25">
      <c r="A1486" s="4">
        <v>44175</v>
      </c>
      <c r="B1486" s="2">
        <v>2.88</v>
      </c>
      <c r="C1486" s="2">
        <v>40.028379928632106</v>
      </c>
      <c r="D1486" s="2">
        <v>3.4688218370604318E-4</v>
      </c>
      <c r="E1486" s="2">
        <v>2.8280094372561671E-2</v>
      </c>
      <c r="F1486" s="2">
        <v>2.9060000000000001</v>
      </c>
      <c r="G1486" s="2">
        <v>2.9039999999999999</v>
      </c>
      <c r="H1486" s="2">
        <v>2.9205000000000001</v>
      </c>
      <c r="I1486" s="2">
        <v>2.9717999999999991</v>
      </c>
      <c r="J1486" s="2">
        <v>3.3425000000000025</v>
      </c>
      <c r="K1486" s="15" t="s">
        <v>52</v>
      </c>
      <c r="L1486" s="15" t="s">
        <v>54</v>
      </c>
      <c r="M1486" s="15" t="s">
        <v>46</v>
      </c>
    </row>
    <row r="1487" spans="1:13" ht="13.5" x14ac:dyDescent="0.25">
      <c r="A1487" s="4">
        <v>44176</v>
      </c>
      <c r="B1487" s="2">
        <v>2.88</v>
      </c>
      <c r="C1487" s="2">
        <v>40.028379928632106</v>
      </c>
      <c r="D1487" s="2">
        <v>-5.3294286377925104E-3</v>
      </c>
      <c r="E1487" s="2">
        <v>1.9634908489938801E-2</v>
      </c>
      <c r="F1487" s="2">
        <v>2.8979999999999997</v>
      </c>
      <c r="G1487" s="2">
        <v>2.9049999999999998</v>
      </c>
      <c r="H1487" s="2">
        <v>2.9165000000000005</v>
      </c>
      <c r="I1487" s="2">
        <v>2.9673999999999991</v>
      </c>
      <c r="J1487" s="2">
        <v>3.3371500000000021</v>
      </c>
      <c r="K1487" s="15" t="s">
        <v>52</v>
      </c>
      <c r="L1487" s="15" t="s">
        <v>54</v>
      </c>
      <c r="M1487" s="15" t="s">
        <v>46</v>
      </c>
    </row>
    <row r="1488" spans="1:13" ht="13.5" x14ac:dyDescent="0.25">
      <c r="A1488" s="4">
        <v>44179</v>
      </c>
      <c r="B1488" s="2">
        <v>2.88</v>
      </c>
      <c r="C1488" s="2">
        <v>40.028379928632106</v>
      </c>
      <c r="D1488" s="2">
        <v>-8.2914450519262495E-3</v>
      </c>
      <c r="E1488" s="2">
        <v>1.2785612174944234E-2</v>
      </c>
      <c r="F1488" s="2">
        <v>2.8899999999999997</v>
      </c>
      <c r="G1488" s="2">
        <v>2.9049999999999998</v>
      </c>
      <c r="H1488" s="2">
        <v>2.912500000000001</v>
      </c>
      <c r="I1488" s="2">
        <v>2.9639999999999991</v>
      </c>
      <c r="J1488" s="2">
        <v>3.3321000000000014</v>
      </c>
      <c r="K1488" s="15" t="s">
        <v>52</v>
      </c>
      <c r="L1488" s="15" t="s">
        <v>54</v>
      </c>
      <c r="M1488" s="15" t="s">
        <v>46</v>
      </c>
    </row>
    <row r="1489" spans="1:13" ht="13.5" x14ac:dyDescent="0.25">
      <c r="A1489" s="4">
        <v>44180</v>
      </c>
      <c r="B1489" s="2">
        <v>2.9</v>
      </c>
      <c r="C1489" s="2">
        <v>44.835635562041716</v>
      </c>
      <c r="D1489" s="2">
        <v>-8.9221821849148064E-3</v>
      </c>
      <c r="E1489" s="2">
        <v>8.0984077896766385E-3</v>
      </c>
      <c r="F1489" s="2">
        <v>2.89</v>
      </c>
      <c r="G1489" s="2">
        <v>2.9049999999999998</v>
      </c>
      <c r="H1489" s="2">
        <v>2.9090000000000011</v>
      </c>
      <c r="I1489" s="2">
        <v>2.9609999999999999</v>
      </c>
      <c r="J1489" s="2">
        <v>3.3272500000000012</v>
      </c>
      <c r="K1489" s="15" t="s">
        <v>47</v>
      </c>
      <c r="L1489" s="15" t="s">
        <v>54</v>
      </c>
      <c r="M1489" s="15" t="s">
        <v>54</v>
      </c>
    </row>
    <row r="1490" spans="1:13" ht="13.5" x14ac:dyDescent="0.25">
      <c r="A1490" s="4">
        <v>44181</v>
      </c>
      <c r="B1490" s="2">
        <v>2.92</v>
      </c>
      <c r="C1490" s="2">
        <v>49.219276774412599</v>
      </c>
      <c r="D1490" s="2">
        <v>-3.1038459536674168E-3</v>
      </c>
      <c r="E1490" s="2">
        <v>6.3611351964236338E-3</v>
      </c>
      <c r="F1490" s="2">
        <v>2.8920000000000003</v>
      </c>
      <c r="G1490" s="2">
        <v>2.9019999999999997</v>
      </c>
      <c r="H1490" s="2">
        <v>2.9065000000000003</v>
      </c>
      <c r="I1490" s="2">
        <v>2.9593999999999996</v>
      </c>
      <c r="J1490" s="2">
        <v>3.3227500000000019</v>
      </c>
      <c r="K1490" s="15" t="s">
        <v>52</v>
      </c>
      <c r="L1490" s="15" t="s">
        <v>54</v>
      </c>
      <c r="M1490" s="15" t="s">
        <v>53</v>
      </c>
    </row>
    <row r="1491" spans="1:13" ht="13.5" x14ac:dyDescent="0.25">
      <c r="A1491" s="4">
        <v>44182</v>
      </c>
      <c r="B1491" s="2">
        <v>2.92</v>
      </c>
      <c r="C1491" s="2">
        <v>49.219276774412599</v>
      </c>
      <c r="D1491" s="2">
        <v>-4.3219147644717459E-3</v>
      </c>
      <c r="E1491" s="2">
        <v>4.6120731496148842E-3</v>
      </c>
      <c r="F1491" s="2">
        <v>2.9</v>
      </c>
      <c r="G1491" s="2">
        <v>2.903</v>
      </c>
      <c r="H1491" s="2">
        <v>2.9050000000000002</v>
      </c>
      <c r="I1491" s="2">
        <v>2.9561999999999995</v>
      </c>
      <c r="J1491" s="2">
        <v>3.3180000000000014</v>
      </c>
      <c r="K1491" s="15" t="s">
        <v>47</v>
      </c>
      <c r="L1491" s="15" t="s">
        <v>54</v>
      </c>
      <c r="M1491" s="15" t="s">
        <v>51</v>
      </c>
    </row>
    <row r="1492" spans="1:13" ht="13.5" x14ac:dyDescent="0.25">
      <c r="A1492" s="4">
        <v>44183</v>
      </c>
      <c r="B1492" s="2">
        <v>2.88</v>
      </c>
      <c r="C1492" s="2">
        <v>41.559054029533968</v>
      </c>
      <c r="D1492" s="2">
        <v>-8.3952520297136957E-4</v>
      </c>
      <c r="E1492" s="2">
        <v>3.9624396024053547E-3</v>
      </c>
      <c r="F1492" s="2">
        <v>2.9</v>
      </c>
      <c r="G1492" s="2">
        <v>2.899</v>
      </c>
      <c r="H1492" s="2">
        <v>2.9015000000000004</v>
      </c>
      <c r="I1492" s="2">
        <v>2.9529999999999994</v>
      </c>
      <c r="J1492" s="2">
        <v>3.3125000000000013</v>
      </c>
      <c r="K1492" s="15" t="s">
        <v>52</v>
      </c>
      <c r="L1492" s="15" t="s">
        <v>54</v>
      </c>
      <c r="M1492" s="15" t="s">
        <v>54</v>
      </c>
    </row>
    <row r="1493" spans="1:13" ht="13.5" x14ac:dyDescent="0.25">
      <c r="A1493" s="4">
        <v>44186</v>
      </c>
      <c r="B1493" s="2">
        <v>2.92</v>
      </c>
      <c r="C1493" s="2">
        <v>49.948080936587324</v>
      </c>
      <c r="D1493" s="2">
        <v>-6.0871258124928218E-4</v>
      </c>
      <c r="E1493" s="2">
        <v>4.3118304868156893E-3</v>
      </c>
      <c r="F1493" s="2">
        <v>2.9080000000000004</v>
      </c>
      <c r="G1493" s="2">
        <v>2.8989999999999996</v>
      </c>
      <c r="H1493" s="2">
        <v>2.9025000000000007</v>
      </c>
      <c r="I1493" s="2">
        <v>2.9493999999999994</v>
      </c>
      <c r="J1493" s="2">
        <v>3.3072000000000008</v>
      </c>
      <c r="K1493" s="15" t="s">
        <v>52</v>
      </c>
      <c r="L1493" s="15" t="s">
        <v>54</v>
      </c>
      <c r="M1493" s="15" t="s">
        <v>53</v>
      </c>
    </row>
    <row r="1494" spans="1:13" ht="13.5" x14ac:dyDescent="0.25">
      <c r="A1494" s="4">
        <v>44187</v>
      </c>
      <c r="B1494" s="2">
        <v>2.9</v>
      </c>
      <c r="C1494" s="2">
        <v>46.36436671531952</v>
      </c>
      <c r="D1494" s="2">
        <v>-2.0163811815381294E-3</v>
      </c>
      <c r="E1494" s="2">
        <v>2.9572530472766769E-3</v>
      </c>
      <c r="F1494" s="2">
        <v>2.9079999999999999</v>
      </c>
      <c r="G1494" s="2">
        <v>2.8989999999999996</v>
      </c>
      <c r="H1494" s="2">
        <v>2.9025000000000007</v>
      </c>
      <c r="I1494" s="2">
        <v>2.9453999999999998</v>
      </c>
      <c r="J1494" s="2">
        <v>3.3019500000000011</v>
      </c>
      <c r="K1494" s="15" t="s">
        <v>52</v>
      </c>
      <c r="L1494" s="15" t="s">
        <v>54</v>
      </c>
      <c r="M1494" s="15" t="s">
        <v>54</v>
      </c>
    </row>
    <row r="1495" spans="1:13" ht="13.5" x14ac:dyDescent="0.25">
      <c r="A1495" s="4">
        <v>44188</v>
      </c>
      <c r="B1495" s="2">
        <v>2.88</v>
      </c>
      <c r="C1495" s="2">
        <v>43.038844526521075</v>
      </c>
      <c r="D1495" s="2">
        <v>-7.6333718157517438E-5</v>
      </c>
      <c r="E1495" s="2">
        <v>-3.1275062821442979E-4</v>
      </c>
      <c r="F1495" s="2">
        <v>2.9</v>
      </c>
      <c r="G1495" s="2">
        <v>2.8959999999999999</v>
      </c>
      <c r="H1495" s="2">
        <v>2.9005000000000005</v>
      </c>
      <c r="I1495" s="2">
        <v>2.9409999999999989</v>
      </c>
      <c r="J1495" s="2">
        <v>3.2966000000000006</v>
      </c>
      <c r="K1495" s="15" t="s">
        <v>52</v>
      </c>
      <c r="L1495" s="15" t="s">
        <v>50</v>
      </c>
      <c r="M1495" s="15" t="s">
        <v>46</v>
      </c>
    </row>
    <row r="1496" spans="1:13" ht="13.5" x14ac:dyDescent="0.25">
      <c r="A1496" s="4">
        <v>44189</v>
      </c>
      <c r="B1496" s="2">
        <v>2.86</v>
      </c>
      <c r="C1496" s="2">
        <v>39.952765471719246</v>
      </c>
      <c r="D1496" s="2">
        <v>-1.347506403905907E-3</v>
      </c>
      <c r="E1496" s="2">
        <v>-5.3405192717334944E-3</v>
      </c>
      <c r="F1496" s="2">
        <v>2.8879999999999995</v>
      </c>
      <c r="G1496" s="2">
        <v>2.8939999999999992</v>
      </c>
      <c r="H1496" s="2">
        <v>2.899</v>
      </c>
      <c r="I1496" s="2">
        <v>2.9369999999999998</v>
      </c>
      <c r="J1496" s="2">
        <v>3.2915000000000014</v>
      </c>
      <c r="K1496" s="15" t="s">
        <v>52</v>
      </c>
      <c r="L1496" s="15" t="s">
        <v>50</v>
      </c>
      <c r="M1496" s="15" t="s">
        <v>46</v>
      </c>
    </row>
    <row r="1497" spans="1:13" ht="13.5" x14ac:dyDescent="0.25">
      <c r="A1497" s="4">
        <v>44190</v>
      </c>
      <c r="B1497" s="2">
        <v>2.9</v>
      </c>
      <c r="C1497" s="2">
        <v>47.985854674389159</v>
      </c>
      <c r="D1497" s="2">
        <v>-5.0631259565130371E-3</v>
      </c>
      <c r="E1497" s="2">
        <v>-1.3165794851173005E-2</v>
      </c>
      <c r="F1497" s="2">
        <v>2.8919999999999999</v>
      </c>
      <c r="G1497" s="2">
        <v>2.8959999999999999</v>
      </c>
      <c r="H1497" s="2">
        <v>2.9005000000000001</v>
      </c>
      <c r="I1497" s="2">
        <v>2.9352000000000005</v>
      </c>
      <c r="J1497" s="2">
        <v>3.2869000000000015</v>
      </c>
      <c r="K1497" s="15" t="s">
        <v>52</v>
      </c>
      <c r="L1497" s="15" t="s">
        <v>50</v>
      </c>
      <c r="M1497" s="15" t="s">
        <v>53</v>
      </c>
    </row>
    <row r="1498" spans="1:13" ht="13.5" x14ac:dyDescent="0.25">
      <c r="A1498" s="4">
        <v>44193</v>
      </c>
      <c r="B1498" s="2">
        <v>2.85</v>
      </c>
      <c r="C1498" s="2">
        <v>40.662953188209819</v>
      </c>
      <c r="D1498" s="2">
        <v>-4.4407409797067032E-3</v>
      </c>
      <c r="E1498" s="2">
        <v>-2.1677491568389787E-2</v>
      </c>
      <c r="F1498" s="2">
        <v>2.8779999999999997</v>
      </c>
      <c r="G1498" s="2">
        <v>2.8929999999999998</v>
      </c>
      <c r="H1498" s="2">
        <v>2.899</v>
      </c>
      <c r="I1498" s="2">
        <v>2.9332000000000011</v>
      </c>
      <c r="J1498" s="2">
        <v>3.2820500000000017</v>
      </c>
      <c r="K1498" s="15" t="s">
        <v>52</v>
      </c>
      <c r="L1498" s="15" t="s">
        <v>50</v>
      </c>
      <c r="M1498" s="15" t="s">
        <v>46</v>
      </c>
    </row>
    <row r="1499" spans="1:13" ht="13.5" x14ac:dyDescent="0.25">
      <c r="A1499" s="4">
        <v>44194</v>
      </c>
      <c r="B1499" s="2">
        <v>2.88</v>
      </c>
      <c r="C1499" s="2">
        <v>45.988811684952339</v>
      </c>
      <c r="D1499" s="2">
        <v>-2.7059294909870246E-3</v>
      </c>
      <c r="E1499" s="2">
        <v>-3.0659431697172192E-2</v>
      </c>
      <c r="F1499" s="2">
        <v>2.8740000000000001</v>
      </c>
      <c r="G1499" s="2">
        <v>2.8909999999999996</v>
      </c>
      <c r="H1499" s="2">
        <v>2.8980000000000006</v>
      </c>
      <c r="I1499" s="2">
        <v>2.9308000000000005</v>
      </c>
      <c r="J1499" s="2">
        <v>3.2769500000000011</v>
      </c>
      <c r="K1499" s="15" t="s">
        <v>52</v>
      </c>
      <c r="L1499" s="15" t="s">
        <v>54</v>
      </c>
      <c r="M1499" s="15" t="s">
        <v>46</v>
      </c>
    </row>
    <row r="1500" spans="1:13" ht="13.5" x14ac:dyDescent="0.25">
      <c r="A1500" s="4">
        <v>44195</v>
      </c>
      <c r="B1500" s="2">
        <v>2.88</v>
      </c>
      <c r="C1500" s="2">
        <v>45.988811684952339</v>
      </c>
      <c r="D1500" s="2">
        <v>1.9889334074796317E-3</v>
      </c>
      <c r="E1500" s="2">
        <v>-3.9509344210048855E-2</v>
      </c>
      <c r="F1500" s="2">
        <v>2.8739999999999997</v>
      </c>
      <c r="G1500" s="2">
        <v>2.8869999999999996</v>
      </c>
      <c r="H1500" s="2">
        <v>2.8945000000000003</v>
      </c>
      <c r="I1500" s="2">
        <v>2.9290000000000003</v>
      </c>
      <c r="J1500" s="2">
        <v>3.2719000000000018</v>
      </c>
      <c r="K1500" s="15" t="s">
        <v>47</v>
      </c>
      <c r="L1500" s="15" t="s">
        <v>54</v>
      </c>
      <c r="M1500" s="15" t="s">
        <v>54</v>
      </c>
    </row>
    <row r="1501" spans="1:13" ht="13.5" x14ac:dyDescent="0.25">
      <c r="A1501" s="4">
        <v>44196</v>
      </c>
      <c r="B1501" s="2">
        <v>2.86</v>
      </c>
      <c r="C1501" s="2">
        <v>43.004425932701437</v>
      </c>
      <c r="D1501" s="2">
        <v>7.5819008247117736E-3</v>
      </c>
      <c r="E1501" s="2">
        <v>-4.8850732674195499E-2</v>
      </c>
      <c r="F1501" s="2">
        <v>2.8739999999999997</v>
      </c>
      <c r="G1501" s="2">
        <v>2.8809999999999993</v>
      </c>
      <c r="H1501" s="2">
        <v>2.8920000000000003</v>
      </c>
      <c r="I1501" s="2">
        <v>2.926600000000001</v>
      </c>
      <c r="J1501" s="2">
        <v>3.2676000000000016</v>
      </c>
      <c r="K1501" s="15" t="s">
        <v>47</v>
      </c>
      <c r="L1501" s="15" t="s">
        <v>54</v>
      </c>
      <c r="M1501" s="15" t="s">
        <v>54</v>
      </c>
    </row>
    <row r="1502" spans="1:13" ht="13.5" x14ac:dyDescent="0.25">
      <c r="A1502" s="4">
        <v>44200</v>
      </c>
      <c r="B1502" s="2">
        <v>2.94</v>
      </c>
      <c r="C1502" s="2">
        <v>55.456277898181646</v>
      </c>
      <c r="D1502" s="2">
        <v>4.8144052966891948E-4</v>
      </c>
      <c r="E1502" s="2">
        <v>-5.7716800840335758E-2</v>
      </c>
      <c r="F1502" s="2">
        <v>2.8819999999999997</v>
      </c>
      <c r="G1502" s="2">
        <v>2.8869999999999996</v>
      </c>
      <c r="H1502" s="2">
        <v>2.8929999999999998</v>
      </c>
      <c r="I1502" s="2">
        <v>2.9254000000000002</v>
      </c>
      <c r="J1502" s="2">
        <v>3.2639000000000014</v>
      </c>
      <c r="K1502" s="15" t="s">
        <v>47</v>
      </c>
      <c r="L1502" s="15" t="s">
        <v>54</v>
      </c>
      <c r="M1502" s="15" t="s">
        <v>51</v>
      </c>
    </row>
    <row r="1503" spans="1:13" ht="13.5" x14ac:dyDescent="0.25">
      <c r="A1503" s="4">
        <v>44201</v>
      </c>
      <c r="B1503" s="2">
        <v>2.9</v>
      </c>
      <c r="C1503" s="2">
        <v>49.619178677295089</v>
      </c>
      <c r="D1503" s="2">
        <v>3.3459637682571319E-3</v>
      </c>
      <c r="E1503" s="2">
        <v>-6.5939337495106595E-2</v>
      </c>
      <c r="F1503" s="2">
        <v>2.8919999999999999</v>
      </c>
      <c r="G1503" s="2">
        <v>2.8849999999999998</v>
      </c>
      <c r="H1503" s="2">
        <v>2.8919999999999999</v>
      </c>
      <c r="I1503" s="2">
        <v>2.9234000000000004</v>
      </c>
      <c r="J1503" s="2">
        <v>3.2608000000000015</v>
      </c>
      <c r="K1503" s="15" t="s">
        <v>52</v>
      </c>
      <c r="L1503" s="15" t="s">
        <v>50</v>
      </c>
      <c r="M1503" s="15" t="s">
        <v>53</v>
      </c>
    </row>
    <row r="1504" spans="1:13" ht="13.5" x14ac:dyDescent="0.25">
      <c r="A1504" s="4">
        <v>44202</v>
      </c>
      <c r="B1504" s="2">
        <v>2.89</v>
      </c>
      <c r="C1504" s="2">
        <v>48.251812963054938</v>
      </c>
      <c r="D1504" s="2">
        <v>3.4438556073990156E-3</v>
      </c>
      <c r="E1504" s="2">
        <v>-7.3815369657156266E-2</v>
      </c>
      <c r="F1504" s="2">
        <v>2.8940000000000001</v>
      </c>
      <c r="G1504" s="2">
        <v>2.8839999999999999</v>
      </c>
      <c r="H1504" s="2">
        <v>2.8914999999999997</v>
      </c>
      <c r="I1504" s="2">
        <v>2.9208000000000003</v>
      </c>
      <c r="J1504" s="2">
        <v>3.2583000000000011</v>
      </c>
      <c r="K1504" s="15" t="s">
        <v>52</v>
      </c>
      <c r="L1504" s="15" t="s">
        <v>50</v>
      </c>
      <c r="M1504" s="15" t="s">
        <v>53</v>
      </c>
    </row>
    <row r="1505" spans="1:13" ht="13.5" x14ac:dyDescent="0.25">
      <c r="A1505" s="4">
        <v>44203</v>
      </c>
      <c r="B1505" s="2">
        <v>2.85</v>
      </c>
      <c r="C1505" s="2">
        <v>43.131733485680073</v>
      </c>
      <c r="D1505" s="2">
        <v>3.4813052750184426E-3</v>
      </c>
      <c r="E1505" s="2">
        <v>-7.9286267130014812E-2</v>
      </c>
      <c r="F1505" s="2">
        <v>2.8879999999999999</v>
      </c>
      <c r="G1505" s="2">
        <v>2.8809999999999998</v>
      </c>
      <c r="H1505" s="2">
        <v>2.8885000000000001</v>
      </c>
      <c r="I1505" s="2">
        <v>2.9175999999999997</v>
      </c>
      <c r="J1505" s="2">
        <v>3.2556000000000012</v>
      </c>
      <c r="K1505" s="15" t="s">
        <v>52</v>
      </c>
      <c r="L1505" s="15" t="s">
        <v>50</v>
      </c>
      <c r="M1505" s="15" t="s">
        <v>46</v>
      </c>
    </row>
    <row r="1506" spans="1:13" ht="13.5" x14ac:dyDescent="0.25">
      <c r="A1506" s="4">
        <v>44204</v>
      </c>
      <c r="B1506" s="2">
        <v>2.9</v>
      </c>
      <c r="C1506" s="2">
        <v>50.23963383638219</v>
      </c>
      <c r="D1506" s="2">
        <v>-2.9677732506359078E-3</v>
      </c>
      <c r="E1506" s="2">
        <v>-8.0548551614763195E-2</v>
      </c>
      <c r="F1506" s="2">
        <v>2.8959999999999999</v>
      </c>
      <c r="G1506" s="2">
        <v>2.8849999999999998</v>
      </c>
      <c r="H1506" s="2">
        <v>2.8894999999999995</v>
      </c>
      <c r="I1506" s="2">
        <v>2.9156</v>
      </c>
      <c r="J1506" s="2">
        <v>3.2536500000000013</v>
      </c>
      <c r="K1506" s="15" t="s">
        <v>52</v>
      </c>
      <c r="L1506" s="15" t="s">
        <v>50</v>
      </c>
      <c r="M1506" s="15" t="s">
        <v>53</v>
      </c>
    </row>
    <row r="1507" spans="1:13" ht="13.5" x14ac:dyDescent="0.25">
      <c r="A1507" s="4">
        <v>44207</v>
      </c>
      <c r="B1507" s="2">
        <v>2.92</v>
      </c>
      <c r="C1507" s="2">
        <v>52.781919472442837</v>
      </c>
      <c r="D1507" s="2">
        <v>-3.770125106910438E-3</v>
      </c>
      <c r="E1507" s="2">
        <v>-7.7453116061917751E-2</v>
      </c>
      <c r="F1507" s="2">
        <v>2.8920000000000003</v>
      </c>
      <c r="G1507" s="2">
        <v>2.8869999999999996</v>
      </c>
      <c r="H1507" s="2">
        <v>2.8914999999999997</v>
      </c>
      <c r="I1507" s="2">
        <v>2.9141999999999997</v>
      </c>
      <c r="J1507" s="2">
        <v>3.2518000000000011</v>
      </c>
      <c r="K1507" s="15" t="s">
        <v>52</v>
      </c>
      <c r="L1507" s="15" t="s">
        <v>50</v>
      </c>
      <c r="M1507" s="15" t="s">
        <v>46</v>
      </c>
    </row>
    <row r="1508" spans="1:13" ht="13.5" x14ac:dyDescent="0.25">
      <c r="A1508" s="4">
        <v>44208</v>
      </c>
      <c r="B1508" s="2">
        <v>2.9</v>
      </c>
      <c r="C1508" s="2">
        <v>50.02927772281916</v>
      </c>
      <c r="D1508" s="2">
        <v>-1.0794530406192049E-2</v>
      </c>
      <c r="E1508" s="2">
        <v>-7.1486726415203899E-2</v>
      </c>
      <c r="F1508" s="2">
        <v>2.8920000000000003</v>
      </c>
      <c r="G1508" s="2">
        <v>2.8919999999999995</v>
      </c>
      <c r="H1508" s="2">
        <v>2.8924999999999996</v>
      </c>
      <c r="I1508" s="2">
        <v>2.9125999999999999</v>
      </c>
      <c r="J1508" s="2">
        <v>3.2498500000000012</v>
      </c>
      <c r="K1508" s="15" t="s">
        <v>52</v>
      </c>
      <c r="L1508" s="15" t="s">
        <v>54</v>
      </c>
      <c r="M1508" s="15" t="s">
        <v>54</v>
      </c>
    </row>
    <row r="1509" spans="1:13" ht="13.5" x14ac:dyDescent="0.25">
      <c r="A1509" s="4">
        <v>44209</v>
      </c>
      <c r="B1509" s="2">
        <v>2.9</v>
      </c>
      <c r="C1509" s="2">
        <v>50.02927772281916</v>
      </c>
      <c r="D1509" s="2">
        <v>-1.2129383214390721E-2</v>
      </c>
      <c r="E1509" s="2">
        <v>-6.3323705109562201E-2</v>
      </c>
      <c r="F1509" s="2">
        <v>2.8940000000000001</v>
      </c>
      <c r="G1509" s="2">
        <v>2.8939999999999997</v>
      </c>
      <c r="H1509" s="2">
        <v>2.8924999999999996</v>
      </c>
      <c r="I1509" s="2">
        <v>2.9111999999999996</v>
      </c>
      <c r="J1509" s="2">
        <v>3.2479000000000009</v>
      </c>
      <c r="K1509" s="15" t="s">
        <v>52</v>
      </c>
      <c r="L1509" s="15" t="s">
        <v>54</v>
      </c>
      <c r="M1509" s="15" t="s">
        <v>53</v>
      </c>
    </row>
    <row r="1510" spans="1:13" ht="13.5" x14ac:dyDescent="0.25">
      <c r="A1510" s="4">
        <v>44211</v>
      </c>
      <c r="B1510" s="2">
        <v>2.89</v>
      </c>
      <c r="C1510" s="2">
        <v>48.560726630971146</v>
      </c>
      <c r="D1510" s="2">
        <v>-1.2524160961961073E-2</v>
      </c>
      <c r="E1510" s="2">
        <v>-5.4842397943441951E-2</v>
      </c>
      <c r="F1510" s="2">
        <v>2.9020000000000001</v>
      </c>
      <c r="G1510" s="2">
        <v>2.8949999999999996</v>
      </c>
      <c r="H1510" s="2">
        <v>2.8909999999999996</v>
      </c>
      <c r="I1510" s="2">
        <v>2.9095999999999997</v>
      </c>
      <c r="J1510" s="2">
        <v>3.2459000000000007</v>
      </c>
      <c r="K1510" s="15" t="s">
        <v>47</v>
      </c>
      <c r="L1510" s="15" t="s">
        <v>48</v>
      </c>
      <c r="M1510" s="15" t="s">
        <v>51</v>
      </c>
    </row>
    <row r="1511" spans="1:13" ht="13.5" x14ac:dyDescent="0.25">
      <c r="A1511" s="4">
        <v>44214</v>
      </c>
      <c r="B1511" s="2">
        <v>2.82</v>
      </c>
      <c r="C1511" s="2">
        <v>39.762067232379643</v>
      </c>
      <c r="D1511" s="2">
        <v>-1.0696432291687152E-2</v>
      </c>
      <c r="E1511" s="2">
        <v>-4.7609407712354584E-2</v>
      </c>
      <c r="F1511" s="2">
        <v>2.8860000000000001</v>
      </c>
      <c r="G1511" s="2">
        <v>2.8909999999999996</v>
      </c>
      <c r="H1511" s="2">
        <v>2.8860000000000001</v>
      </c>
      <c r="I1511" s="2">
        <v>2.9067999999999996</v>
      </c>
      <c r="J1511" s="2">
        <v>3.2435500000000008</v>
      </c>
      <c r="K1511" s="15" t="s">
        <v>52</v>
      </c>
      <c r="L1511" s="15" t="s">
        <v>54</v>
      </c>
      <c r="M1511" s="15" t="s">
        <v>46</v>
      </c>
    </row>
    <row r="1512" spans="1:13" ht="13.5" x14ac:dyDescent="0.25">
      <c r="A1512" s="4">
        <v>44215</v>
      </c>
      <c r="B1512" s="2">
        <v>2.88</v>
      </c>
      <c r="C1512" s="2">
        <v>48.393342283936725</v>
      </c>
      <c r="D1512" s="2">
        <v>-8.2346615638240195E-4</v>
      </c>
      <c r="E1512" s="2">
        <v>-4.1589036341066102E-2</v>
      </c>
      <c r="F1512" s="2">
        <v>2.8780000000000001</v>
      </c>
      <c r="G1512" s="2">
        <v>2.8849999999999998</v>
      </c>
      <c r="H1512" s="2">
        <v>2.8860000000000001</v>
      </c>
      <c r="I1512" s="2">
        <v>2.9049999999999994</v>
      </c>
      <c r="J1512" s="2">
        <v>3.2410500000000009</v>
      </c>
      <c r="K1512" s="15" t="s">
        <v>52</v>
      </c>
      <c r="L1512" s="15" t="s">
        <v>54</v>
      </c>
      <c r="M1512" s="15" t="s">
        <v>46</v>
      </c>
    </row>
    <row r="1513" spans="1:13" ht="13.5" x14ac:dyDescent="0.25">
      <c r="A1513" s="4">
        <v>44216</v>
      </c>
      <c r="B1513" s="2">
        <v>2.85</v>
      </c>
      <c r="C1513" s="2">
        <v>44.927032904274768</v>
      </c>
      <c r="D1513" s="2">
        <v>3.6732847035447769E-3</v>
      </c>
      <c r="E1513" s="2">
        <v>-3.733584375414966E-2</v>
      </c>
      <c r="F1513" s="2">
        <v>2.8679999999999994</v>
      </c>
      <c r="G1513" s="2">
        <v>2.88</v>
      </c>
      <c r="H1513" s="2">
        <v>2.8824999999999998</v>
      </c>
      <c r="I1513" s="2">
        <v>2.9027999999999992</v>
      </c>
      <c r="J1513" s="2">
        <v>3.2379000000000002</v>
      </c>
      <c r="K1513" s="15" t="s">
        <v>52</v>
      </c>
      <c r="L1513" s="15" t="s">
        <v>54</v>
      </c>
      <c r="M1513" s="15" t="s">
        <v>46</v>
      </c>
    </row>
    <row r="1514" spans="1:13" ht="13.5" x14ac:dyDescent="0.25">
      <c r="A1514" s="4">
        <v>44217</v>
      </c>
      <c r="B1514" s="2">
        <v>2.92</v>
      </c>
      <c r="C1514" s="2">
        <v>53.327513157542548</v>
      </c>
      <c r="D1514" s="2">
        <v>1.0006731584328854E-3</v>
      </c>
      <c r="E1514" s="2">
        <v>-3.3598803307283903E-2</v>
      </c>
      <c r="F1514" s="2">
        <v>2.8719999999999999</v>
      </c>
      <c r="G1514" s="2">
        <v>2.883</v>
      </c>
      <c r="H1514" s="2">
        <v>2.8835000000000006</v>
      </c>
      <c r="I1514" s="2">
        <v>2.9023999999999988</v>
      </c>
      <c r="J1514" s="2">
        <v>3.2346500000000002</v>
      </c>
      <c r="K1514" s="15" t="s">
        <v>47</v>
      </c>
      <c r="L1514" s="15" t="s">
        <v>54</v>
      </c>
      <c r="M1514" s="15" t="s">
        <v>51</v>
      </c>
    </row>
    <row r="1515" spans="1:13" ht="13.5" x14ac:dyDescent="0.25">
      <c r="A1515" s="4">
        <v>44218</v>
      </c>
      <c r="B1515" s="2">
        <v>2.91</v>
      </c>
      <c r="C1515" s="2">
        <v>52.104785059568968</v>
      </c>
      <c r="D1515" s="2">
        <v>-6.8596427035028107E-3</v>
      </c>
      <c r="E1515" s="2">
        <v>-3.1147905231892883E-2</v>
      </c>
      <c r="F1515" s="2">
        <v>2.8759999999999999</v>
      </c>
      <c r="G1515" s="2">
        <v>2.8890000000000002</v>
      </c>
      <c r="H1515" s="2">
        <v>2.8850000000000002</v>
      </c>
      <c r="I1515" s="2">
        <v>2.9027999999999996</v>
      </c>
      <c r="J1515" s="2">
        <v>3.2318499999999997</v>
      </c>
      <c r="K1515" s="15" t="s">
        <v>47</v>
      </c>
      <c r="L1515" s="15" t="s">
        <v>54</v>
      </c>
      <c r="M1515" s="15" t="s">
        <v>51</v>
      </c>
    </row>
    <row r="1516" spans="1:13" ht="13.5" x14ac:dyDescent="0.25">
      <c r="A1516" s="4">
        <v>44221</v>
      </c>
      <c r="B1516" s="2">
        <v>2.9</v>
      </c>
      <c r="C1516" s="2">
        <v>50.8491965311417</v>
      </c>
      <c r="D1516" s="2">
        <v>-5.1905495160902149E-3</v>
      </c>
      <c r="E1516" s="2">
        <v>-2.9742960210992264E-2</v>
      </c>
      <c r="F1516" s="2">
        <v>2.8920000000000003</v>
      </c>
      <c r="G1516" s="2">
        <v>2.8890000000000002</v>
      </c>
      <c r="H1516" s="2">
        <v>2.887</v>
      </c>
      <c r="I1516" s="2">
        <v>2.9018000000000002</v>
      </c>
      <c r="J1516" s="2">
        <v>3.2284999999999995</v>
      </c>
      <c r="K1516" s="15" t="s">
        <v>47</v>
      </c>
      <c r="L1516" s="15" t="s">
        <v>54</v>
      </c>
      <c r="M1516" s="15" t="s">
        <v>51</v>
      </c>
    </row>
    <row r="1517" spans="1:13" ht="13.5" x14ac:dyDescent="0.25">
      <c r="A1517" s="4">
        <v>44222</v>
      </c>
      <c r="B1517" s="2">
        <v>2.89</v>
      </c>
      <c r="C1517" s="2">
        <v>49.56298653138024</v>
      </c>
      <c r="D1517" s="2">
        <v>-6.0400442878361105E-6</v>
      </c>
      <c r="E1517" s="2">
        <v>-3.0857007475572164E-2</v>
      </c>
      <c r="F1517" s="2">
        <v>2.8940000000000001</v>
      </c>
      <c r="G1517" s="2">
        <v>2.8860000000000001</v>
      </c>
      <c r="H1517" s="2">
        <v>2.8864999999999998</v>
      </c>
      <c r="I1517" s="2">
        <v>2.9003999999999994</v>
      </c>
      <c r="J1517" s="2">
        <v>3.2250999999999994</v>
      </c>
      <c r="K1517" s="15" t="s">
        <v>47</v>
      </c>
      <c r="L1517" s="15" t="s">
        <v>54</v>
      </c>
      <c r="M1517" s="15" t="s">
        <v>51</v>
      </c>
    </row>
    <row r="1518" spans="1:13" ht="13.5" x14ac:dyDescent="0.25">
      <c r="A1518" s="4">
        <v>44223</v>
      </c>
      <c r="B1518" s="2">
        <v>2.86</v>
      </c>
      <c r="C1518" s="2">
        <v>45.818640924239794</v>
      </c>
      <c r="D1518" s="2">
        <v>3.5431458956631801E-3</v>
      </c>
      <c r="E1518" s="2">
        <v>-3.2851380173647797E-2</v>
      </c>
      <c r="F1518" s="2">
        <v>2.8959999999999999</v>
      </c>
      <c r="G1518" s="2">
        <v>2.8819999999999997</v>
      </c>
      <c r="H1518" s="2">
        <v>2.887</v>
      </c>
      <c r="I1518" s="2">
        <v>2.8984000000000005</v>
      </c>
      <c r="J1518" s="2">
        <v>3.2211499999999997</v>
      </c>
      <c r="K1518" s="15" t="s">
        <v>47</v>
      </c>
      <c r="L1518" s="15" t="s">
        <v>54</v>
      </c>
      <c r="M1518" s="15" t="s">
        <v>51</v>
      </c>
    </row>
    <row r="1519" spans="1:13" ht="13.5" x14ac:dyDescent="0.25">
      <c r="A1519" s="4">
        <v>44224</v>
      </c>
      <c r="B1519" s="2">
        <v>2.91</v>
      </c>
      <c r="C1519" s="2">
        <v>52.288239501238266</v>
      </c>
      <c r="D1519" s="2">
        <v>3.0356061517995414E-3</v>
      </c>
      <c r="E1519" s="2">
        <v>-3.6072801400457204E-2</v>
      </c>
      <c r="F1519" s="2">
        <v>2.8940000000000001</v>
      </c>
      <c r="G1519" s="2">
        <v>2.883</v>
      </c>
      <c r="H1519" s="2">
        <v>2.8885000000000005</v>
      </c>
      <c r="I1519" s="2">
        <v>2.8972000000000002</v>
      </c>
      <c r="J1519" s="2">
        <v>3.2172999999999998</v>
      </c>
      <c r="K1519" s="15" t="s">
        <v>52</v>
      </c>
      <c r="L1519" s="15" t="s">
        <v>54</v>
      </c>
      <c r="M1519" s="15" t="s">
        <v>46</v>
      </c>
    </row>
    <row r="1520" spans="1:13" ht="13.5" x14ac:dyDescent="0.25">
      <c r="A1520" s="4">
        <v>44225</v>
      </c>
      <c r="B1520" s="2">
        <v>2.9</v>
      </c>
      <c r="C1520" s="2">
        <v>50.977193173589733</v>
      </c>
      <c r="D1520" s="2">
        <v>1.6916863393503512E-3</v>
      </c>
      <c r="E1520" s="2">
        <v>-4.0701112327060772E-2</v>
      </c>
      <c r="F1520" s="2">
        <v>2.8920000000000003</v>
      </c>
      <c r="G1520" s="2">
        <v>2.8839999999999995</v>
      </c>
      <c r="H1520" s="2">
        <v>2.8895</v>
      </c>
      <c r="I1520" s="2">
        <v>2.8958000000000004</v>
      </c>
      <c r="J1520" s="2">
        <v>3.2130499999999991</v>
      </c>
      <c r="K1520" s="15" t="s">
        <v>52</v>
      </c>
      <c r="L1520" s="15" t="s">
        <v>54</v>
      </c>
      <c r="M1520" s="15" t="s">
        <v>46</v>
      </c>
    </row>
    <row r="1521" spans="1:13" ht="13.5" x14ac:dyDescent="0.25">
      <c r="A1521" s="4">
        <v>44228</v>
      </c>
      <c r="B1521" s="2">
        <v>2.85</v>
      </c>
      <c r="C1521" s="2">
        <v>44.913396808187471</v>
      </c>
      <c r="D1521" s="2">
        <v>-6.5600079449259496E-3</v>
      </c>
      <c r="E1521" s="2">
        <v>-4.4291799102791282E-2</v>
      </c>
      <c r="F1521" s="2">
        <v>2.8820000000000001</v>
      </c>
      <c r="G1521" s="2">
        <v>2.887</v>
      </c>
      <c r="H1521" s="2">
        <v>2.8890000000000002</v>
      </c>
      <c r="I1521" s="2">
        <v>2.8938000000000001</v>
      </c>
      <c r="J1521" s="2">
        <v>3.2085499999999998</v>
      </c>
      <c r="K1521" s="15" t="s">
        <v>52</v>
      </c>
      <c r="L1521" s="15" t="s">
        <v>54</v>
      </c>
      <c r="M1521" s="15" t="s">
        <v>46</v>
      </c>
    </row>
    <row r="1522" spans="1:13" ht="13.5" x14ac:dyDescent="0.25">
      <c r="A1522" s="4">
        <v>44229</v>
      </c>
      <c r="B1522" s="2">
        <v>2.9</v>
      </c>
      <c r="C1522" s="2">
        <v>51.168742059070901</v>
      </c>
      <c r="D1522" s="2">
        <v>-7.7650674788181107E-3</v>
      </c>
      <c r="E1522" s="2">
        <v>-4.7034111550465538E-2</v>
      </c>
      <c r="F1522" s="2">
        <v>2.8839999999999999</v>
      </c>
      <c r="G1522" s="2">
        <v>2.8890000000000002</v>
      </c>
      <c r="H1522" s="2">
        <v>2.887</v>
      </c>
      <c r="I1522" s="2">
        <v>2.8928000000000003</v>
      </c>
      <c r="J1522" s="2">
        <v>3.2042999999999995</v>
      </c>
      <c r="K1522" s="15" t="s">
        <v>52</v>
      </c>
      <c r="L1522" s="15" t="s">
        <v>54</v>
      </c>
      <c r="M1522" s="15" t="s">
        <v>53</v>
      </c>
    </row>
    <row r="1523" spans="1:13" ht="13.5" x14ac:dyDescent="0.25">
      <c r="A1523" s="4">
        <v>44230</v>
      </c>
      <c r="B1523" s="2">
        <v>2.9</v>
      </c>
      <c r="C1523" s="2">
        <v>51.168742059070901</v>
      </c>
      <c r="D1523" s="2">
        <v>-1.3464016487094721E-2</v>
      </c>
      <c r="E1523" s="2">
        <v>-5.0691728298852191E-2</v>
      </c>
      <c r="F1523" s="2">
        <v>2.8920000000000003</v>
      </c>
      <c r="G1523" s="2">
        <v>2.8939999999999997</v>
      </c>
      <c r="H1523" s="2">
        <v>2.8869999999999996</v>
      </c>
      <c r="I1523" s="2">
        <v>2.8928000000000007</v>
      </c>
      <c r="J1523" s="2">
        <v>3.2000499999999992</v>
      </c>
      <c r="K1523" s="15" t="s">
        <v>52</v>
      </c>
      <c r="L1523" s="15" t="s">
        <v>54</v>
      </c>
      <c r="M1523" s="15" t="s">
        <v>53</v>
      </c>
    </row>
    <row r="1524" spans="1:13" ht="13.5" x14ac:dyDescent="0.25">
      <c r="A1524" s="4">
        <v>44231</v>
      </c>
      <c r="B1524" s="2">
        <v>2.88</v>
      </c>
      <c r="C1524" s="2">
        <v>48.608131250634102</v>
      </c>
      <c r="D1524" s="2">
        <v>-6.0946572601081606E-3</v>
      </c>
      <c r="E1524" s="2">
        <v>-5.5584426002644474E-2</v>
      </c>
      <c r="F1524" s="2">
        <v>2.8860000000000001</v>
      </c>
      <c r="G1524" s="2">
        <v>2.8899999999999997</v>
      </c>
      <c r="H1524" s="2">
        <v>2.8864999999999998</v>
      </c>
      <c r="I1524" s="2">
        <v>2.8924000000000003</v>
      </c>
      <c r="J1524" s="2">
        <v>3.1956999999999995</v>
      </c>
      <c r="K1524" s="15" t="s">
        <v>52</v>
      </c>
      <c r="L1524" s="15" t="s">
        <v>50</v>
      </c>
      <c r="M1524" s="15" t="s">
        <v>46</v>
      </c>
    </row>
    <row r="1525" spans="1:13" ht="13.5" x14ac:dyDescent="0.25">
      <c r="A1525" s="4">
        <v>44232</v>
      </c>
      <c r="B1525" s="2">
        <v>2.88</v>
      </c>
      <c r="C1525" s="2">
        <v>48.608131250634102</v>
      </c>
      <c r="D1525" s="2">
        <v>-1.3341090650604848E-3</v>
      </c>
      <c r="E1525" s="2">
        <v>-6.0765512970360744E-2</v>
      </c>
      <c r="F1525" s="2">
        <v>2.8820000000000001</v>
      </c>
      <c r="G1525" s="2">
        <v>2.8869999999999996</v>
      </c>
      <c r="H1525" s="2">
        <v>2.8880000000000003</v>
      </c>
      <c r="I1525" s="2">
        <v>2.8915999999999995</v>
      </c>
      <c r="J1525" s="2">
        <v>3.1908999999999992</v>
      </c>
      <c r="K1525" s="15" t="s">
        <v>52</v>
      </c>
      <c r="L1525" s="15" t="s">
        <v>50</v>
      </c>
      <c r="M1525" s="15" t="s">
        <v>46</v>
      </c>
    </row>
    <row r="1526" spans="1:13" ht="13.5" x14ac:dyDescent="0.25">
      <c r="A1526" s="4">
        <v>44235</v>
      </c>
      <c r="B1526" s="2">
        <v>2.9</v>
      </c>
      <c r="C1526" s="2">
        <v>51.427173452246592</v>
      </c>
      <c r="D1526" s="2">
        <v>-2.671939941247814E-4</v>
      </c>
      <c r="E1526" s="2">
        <v>-6.6218683207253673E-2</v>
      </c>
      <c r="F1526" s="2">
        <v>2.8919999999999999</v>
      </c>
      <c r="G1526" s="2">
        <v>2.8869999999999996</v>
      </c>
      <c r="H1526" s="2">
        <v>2.8880000000000008</v>
      </c>
      <c r="I1526" s="2">
        <v>2.8917999999999999</v>
      </c>
      <c r="J1526" s="2">
        <v>3.1861499999999996</v>
      </c>
      <c r="K1526" s="15" t="s">
        <v>52</v>
      </c>
      <c r="L1526" s="15" t="s">
        <v>50</v>
      </c>
      <c r="M1526" s="15" t="s">
        <v>53</v>
      </c>
    </row>
    <row r="1527" spans="1:13" ht="13.5" x14ac:dyDescent="0.25">
      <c r="A1527" s="4">
        <v>44236</v>
      </c>
      <c r="B1527" s="2">
        <v>2.9</v>
      </c>
      <c r="C1527" s="2">
        <v>51.427173452246592</v>
      </c>
      <c r="D1527" s="2">
        <v>-9.6670846568125413E-4</v>
      </c>
      <c r="E1527" s="2">
        <v>-7.0835799427890866E-2</v>
      </c>
      <c r="F1527" s="2">
        <v>2.8920000000000003</v>
      </c>
      <c r="G1527" s="2">
        <v>2.8879999999999995</v>
      </c>
      <c r="H1527" s="2">
        <v>2.887</v>
      </c>
      <c r="I1527" s="2">
        <v>2.8924000000000003</v>
      </c>
      <c r="J1527" s="2">
        <v>3.1816499999999994</v>
      </c>
      <c r="K1527" s="15" t="s">
        <v>52</v>
      </c>
      <c r="L1527" s="15" t="s">
        <v>50</v>
      </c>
      <c r="M1527" s="15" t="s">
        <v>54</v>
      </c>
    </row>
    <row r="1528" spans="1:13" ht="13.5" x14ac:dyDescent="0.25">
      <c r="A1528" s="4">
        <v>44237</v>
      </c>
      <c r="B1528" s="2">
        <v>2.88</v>
      </c>
      <c r="C1528" s="2">
        <v>48.351191954583143</v>
      </c>
      <c r="D1528" s="2">
        <v>-4.7516077415079572E-3</v>
      </c>
      <c r="E1528" s="2">
        <v>-7.5551048236624133E-2</v>
      </c>
      <c r="F1528" s="2">
        <v>2.8880000000000003</v>
      </c>
      <c r="G1528" s="2">
        <v>2.8899999999999997</v>
      </c>
      <c r="H1528" s="2">
        <v>2.8860000000000001</v>
      </c>
      <c r="I1528" s="2">
        <v>2.8924000000000003</v>
      </c>
      <c r="J1528" s="2">
        <v>3.1768000000000001</v>
      </c>
      <c r="K1528" s="15" t="s">
        <v>52</v>
      </c>
      <c r="L1528" s="15" t="s">
        <v>50</v>
      </c>
      <c r="M1528" s="15" t="s">
        <v>46</v>
      </c>
    </row>
    <row r="1529" spans="1:13" ht="13.5" x14ac:dyDescent="0.25">
      <c r="A1529" s="4">
        <v>44238</v>
      </c>
      <c r="B1529" s="2">
        <v>2.88</v>
      </c>
      <c r="C1529" s="2">
        <v>48.351191954583143</v>
      </c>
      <c r="D1529" s="2">
        <v>-1.9844782665456862E-4</v>
      </c>
      <c r="E1529" s="2">
        <v>-7.9748883235417595E-2</v>
      </c>
      <c r="F1529" s="2">
        <v>2.8879999999999995</v>
      </c>
      <c r="G1529" s="2">
        <v>2.8869999999999996</v>
      </c>
      <c r="H1529" s="2">
        <v>2.8850000000000002</v>
      </c>
      <c r="I1529" s="2">
        <v>2.8920000000000003</v>
      </c>
      <c r="J1529" s="2">
        <v>3.1719499999999998</v>
      </c>
      <c r="K1529" s="15" t="s">
        <v>52</v>
      </c>
      <c r="L1529" s="15" t="s">
        <v>50</v>
      </c>
      <c r="M1529" s="15" t="s">
        <v>54</v>
      </c>
    </row>
    <row r="1530" spans="1:13" ht="13.5" x14ac:dyDescent="0.25">
      <c r="A1530" s="4">
        <v>44239</v>
      </c>
      <c r="B1530" s="2">
        <v>2.85</v>
      </c>
      <c r="C1530" s="2">
        <v>43.794294801422048</v>
      </c>
      <c r="D1530" s="2">
        <v>4.3967452442608135E-3</v>
      </c>
      <c r="E1530" s="2">
        <v>-8.220634698420283E-2</v>
      </c>
      <c r="F1530" s="2">
        <v>2.8819999999999997</v>
      </c>
      <c r="G1530" s="2">
        <v>2.8819999999999997</v>
      </c>
      <c r="H1530" s="2">
        <v>2.883</v>
      </c>
      <c r="I1530" s="2">
        <v>2.89</v>
      </c>
      <c r="J1530" s="2">
        <v>3.1669499999999999</v>
      </c>
      <c r="K1530" s="15" t="s">
        <v>52</v>
      </c>
      <c r="L1530" s="15" t="s">
        <v>50</v>
      </c>
      <c r="M1530" s="15" t="s">
        <v>46</v>
      </c>
    </row>
    <row r="1531" spans="1:13" ht="13.5" x14ac:dyDescent="0.25">
      <c r="A1531" s="4">
        <v>44242</v>
      </c>
      <c r="B1531" s="2">
        <v>2.85</v>
      </c>
      <c r="C1531" s="2">
        <v>43.794294801422041</v>
      </c>
      <c r="D1531" s="2">
        <v>8.2435525430302192E-4</v>
      </c>
      <c r="E1531" s="2">
        <v>-8.1490408779806164E-2</v>
      </c>
      <c r="F1531" s="2">
        <v>2.8719999999999999</v>
      </c>
      <c r="G1531" s="2">
        <v>2.8820000000000001</v>
      </c>
      <c r="H1531" s="2">
        <v>2.8845000000000005</v>
      </c>
      <c r="I1531" s="2">
        <v>2.8887999999999994</v>
      </c>
      <c r="J1531" s="2">
        <v>3.1619500000000005</v>
      </c>
      <c r="K1531" s="15" t="s">
        <v>52</v>
      </c>
      <c r="L1531" s="15" t="s">
        <v>50</v>
      </c>
      <c r="M1531" s="15" t="s">
        <v>46</v>
      </c>
    </row>
    <row r="1532" spans="1:13" ht="13.5" x14ac:dyDescent="0.25">
      <c r="A1532" s="4">
        <v>44243</v>
      </c>
      <c r="B1532" s="2">
        <v>2.85</v>
      </c>
      <c r="C1532" s="2">
        <v>43.794294801422041</v>
      </c>
      <c r="D1532" s="2">
        <v>5.7083875384749128E-3</v>
      </c>
      <c r="E1532" s="2">
        <v>-7.9036101647309911E-2</v>
      </c>
      <c r="F1532" s="2">
        <v>2.8619999999999997</v>
      </c>
      <c r="G1532" s="2">
        <v>2.8770000000000002</v>
      </c>
      <c r="H1532" s="2">
        <v>2.8830000000000005</v>
      </c>
      <c r="I1532" s="2">
        <v>2.8873999999999995</v>
      </c>
      <c r="J1532" s="2">
        <v>3.1572000000000009</v>
      </c>
      <c r="K1532" s="15" t="s">
        <v>52</v>
      </c>
      <c r="L1532" s="15" t="s">
        <v>50</v>
      </c>
      <c r="M1532" s="15" t="s">
        <v>46</v>
      </c>
    </row>
    <row r="1533" spans="1:13" ht="13.5" x14ac:dyDescent="0.25">
      <c r="A1533" s="4">
        <v>44244</v>
      </c>
      <c r="B1533" s="2">
        <v>2.85</v>
      </c>
      <c r="C1533" s="2">
        <v>43.794294801422041</v>
      </c>
      <c r="D1533" s="2">
        <v>1.0039656279196674E-2</v>
      </c>
      <c r="E1533" s="2">
        <v>-7.3811108491275687E-2</v>
      </c>
      <c r="F1533" s="2">
        <v>2.8559999999999999</v>
      </c>
      <c r="G1533" s="2">
        <v>2.8720000000000008</v>
      </c>
      <c r="H1533" s="2">
        <v>2.883</v>
      </c>
      <c r="I1533" s="2">
        <v>2.8859999999999997</v>
      </c>
      <c r="J1533" s="2">
        <v>3.1525000000000012</v>
      </c>
      <c r="K1533" s="15" t="s">
        <v>52</v>
      </c>
      <c r="L1533" s="15" t="s">
        <v>50</v>
      </c>
      <c r="M1533" s="15" t="s">
        <v>46</v>
      </c>
    </row>
    <row r="1534" spans="1:13" ht="13.5" x14ac:dyDescent="0.25">
      <c r="A1534" s="4">
        <v>44245</v>
      </c>
      <c r="B1534" s="2">
        <v>2.85</v>
      </c>
      <c r="C1534" s="2">
        <v>43.794294801422041</v>
      </c>
      <c r="D1534" s="2">
        <v>1.0811565904785159E-2</v>
      </c>
      <c r="E1534" s="2">
        <v>-6.730845169449981E-2</v>
      </c>
      <c r="F1534" s="2">
        <v>2.85</v>
      </c>
      <c r="G1534" s="2">
        <v>2.8690000000000007</v>
      </c>
      <c r="H1534" s="2">
        <v>2.8795000000000006</v>
      </c>
      <c r="I1534" s="2">
        <v>2.8849999999999993</v>
      </c>
      <c r="J1534" s="2">
        <v>3.1480500000000018</v>
      </c>
      <c r="K1534" s="15" t="s">
        <v>52</v>
      </c>
      <c r="L1534" s="15" t="s">
        <v>50</v>
      </c>
      <c r="M1534" s="15" t="s">
        <v>46</v>
      </c>
    </row>
    <row r="1535" spans="1:13" ht="13.5" x14ac:dyDescent="0.25">
      <c r="A1535" s="4">
        <v>44246</v>
      </c>
      <c r="B1535" s="2">
        <v>2.8</v>
      </c>
      <c r="C1535" s="2">
        <v>35.67682918673998</v>
      </c>
      <c r="D1535" s="2">
        <v>1.533871372079032E-2</v>
      </c>
      <c r="E1535" s="2">
        <v>-5.8608404934025568E-2</v>
      </c>
      <c r="F1535" s="2">
        <v>2.84</v>
      </c>
      <c r="G1535" s="2">
        <v>2.8610000000000002</v>
      </c>
      <c r="H1535" s="2">
        <v>2.8740000000000001</v>
      </c>
      <c r="I1535" s="2">
        <v>2.8827999999999996</v>
      </c>
      <c r="J1535" s="2">
        <v>3.1436000000000019</v>
      </c>
      <c r="K1535" s="15" t="s">
        <v>52</v>
      </c>
      <c r="L1535" s="15" t="s">
        <v>54</v>
      </c>
      <c r="M1535" s="15" t="s">
        <v>46</v>
      </c>
    </row>
    <row r="1536" spans="1:13" ht="13.5" x14ac:dyDescent="0.25">
      <c r="A1536" s="4">
        <v>44249</v>
      </c>
      <c r="B1536" s="2">
        <v>2.83</v>
      </c>
      <c r="C1536" s="2">
        <v>42.55667102437809</v>
      </c>
      <c r="D1536" s="2">
        <v>2.0477206012865512E-2</v>
      </c>
      <c r="E1536" s="2">
        <v>-4.9309407587887169E-2</v>
      </c>
      <c r="F1536" s="2">
        <v>2.8360000000000003</v>
      </c>
      <c r="G1536" s="2">
        <v>2.8540000000000005</v>
      </c>
      <c r="H1536" s="2">
        <v>2.8704999999999998</v>
      </c>
      <c r="I1536" s="2">
        <v>2.8817999999999997</v>
      </c>
      <c r="J1536" s="2">
        <v>3.1393000000000013</v>
      </c>
      <c r="K1536" s="15" t="s">
        <v>47</v>
      </c>
      <c r="L1536" s="15" t="s">
        <v>54</v>
      </c>
      <c r="M1536" s="15" t="s">
        <v>49</v>
      </c>
    </row>
    <row r="1537" spans="1:13" ht="13.5" x14ac:dyDescent="0.25">
      <c r="A1537" s="4">
        <v>44250</v>
      </c>
      <c r="B1537" s="2">
        <v>2.8</v>
      </c>
      <c r="C1537" s="2">
        <v>38.161088421462225</v>
      </c>
      <c r="D1537" s="2">
        <v>2.7289674834145128E-2</v>
      </c>
      <c r="E1537" s="2">
        <v>-4.0716635017397015E-2</v>
      </c>
      <c r="F1537" s="2">
        <v>2.8259999999999996</v>
      </c>
      <c r="G1537" s="2">
        <v>2.8440000000000003</v>
      </c>
      <c r="H1537" s="2">
        <v>2.8659999999999997</v>
      </c>
      <c r="I1537" s="2">
        <v>2.8801999999999999</v>
      </c>
      <c r="J1537" s="2">
        <v>3.1350000000000011</v>
      </c>
      <c r="K1537" s="15" t="s">
        <v>52</v>
      </c>
      <c r="L1537" s="15" t="s">
        <v>54</v>
      </c>
      <c r="M1537" s="15" t="s">
        <v>46</v>
      </c>
    </row>
    <row r="1538" spans="1:13" ht="13.5" x14ac:dyDescent="0.25">
      <c r="A1538" s="4">
        <v>44251</v>
      </c>
      <c r="B1538" s="2">
        <v>2.83</v>
      </c>
      <c r="C1538" s="2">
        <v>44.351082092559899</v>
      </c>
      <c r="D1538" s="2">
        <v>2.8156541576354055E-2</v>
      </c>
      <c r="E1538" s="2">
        <v>-3.2969740389715105E-2</v>
      </c>
      <c r="F1538" s="2">
        <v>2.8220000000000001</v>
      </c>
      <c r="G1538" s="2">
        <v>2.839</v>
      </c>
      <c r="H1538" s="2">
        <v>2.8644999999999996</v>
      </c>
      <c r="I1538" s="2">
        <v>2.8792</v>
      </c>
      <c r="J1538" s="2">
        <v>3.1308500000000015</v>
      </c>
      <c r="K1538" s="15" t="s">
        <v>52</v>
      </c>
      <c r="L1538" s="15" t="s">
        <v>54</v>
      </c>
      <c r="M1538" s="15" t="s">
        <v>46</v>
      </c>
    </row>
    <row r="1539" spans="1:13" ht="13.5" x14ac:dyDescent="0.25">
      <c r="A1539" s="4">
        <v>44252</v>
      </c>
      <c r="B1539" s="2">
        <v>2.8</v>
      </c>
      <c r="C1539" s="2">
        <v>40.035330231451539</v>
      </c>
      <c r="D1539" s="2">
        <v>3.1306861199721592E-2</v>
      </c>
      <c r="E1539" s="2">
        <v>-2.6129570024869056E-2</v>
      </c>
      <c r="F1539" s="2">
        <v>2.8119999999999998</v>
      </c>
      <c r="G1539" s="2">
        <v>2.8310000000000004</v>
      </c>
      <c r="H1539" s="2">
        <v>2.8589999999999991</v>
      </c>
      <c r="I1539" s="2">
        <v>2.8772000000000006</v>
      </c>
      <c r="J1539" s="2">
        <v>3.1263500000000017</v>
      </c>
      <c r="K1539" s="15" t="s">
        <v>52</v>
      </c>
      <c r="L1539" s="15" t="s">
        <v>54</v>
      </c>
      <c r="M1539" s="15" t="s">
        <v>46</v>
      </c>
    </row>
    <row r="1540" spans="1:13" ht="13.5" x14ac:dyDescent="0.25">
      <c r="A1540" s="4">
        <v>44253</v>
      </c>
      <c r="B1540" s="2">
        <v>2.83</v>
      </c>
      <c r="C1540" s="2">
        <v>45.723218024192946</v>
      </c>
      <c r="D1540" s="2">
        <v>2.7492361061907555E-2</v>
      </c>
      <c r="E1540" s="2">
        <v>-1.79003250632059E-2</v>
      </c>
      <c r="F1540" s="2">
        <v>2.8180000000000005</v>
      </c>
      <c r="G1540" s="2">
        <v>2.8290000000000006</v>
      </c>
      <c r="H1540" s="2">
        <v>2.8554999999999993</v>
      </c>
      <c r="I1540" s="2">
        <v>2.8754000000000008</v>
      </c>
      <c r="J1540" s="2">
        <v>3.1215000000000015</v>
      </c>
      <c r="K1540" s="15" t="s">
        <v>47</v>
      </c>
      <c r="L1540" s="15" t="s">
        <v>54</v>
      </c>
      <c r="M1540" s="15" t="s">
        <v>51</v>
      </c>
    </row>
    <row r="1541" spans="1:13" ht="13.5" x14ac:dyDescent="0.25">
      <c r="A1541" s="4">
        <v>44256</v>
      </c>
      <c r="B1541" s="2">
        <v>2.83</v>
      </c>
      <c r="C1541" s="2">
        <v>45.723218024192938</v>
      </c>
      <c r="D1541" s="2">
        <v>2.4418409545820197E-2</v>
      </c>
      <c r="E1541" s="2">
        <v>-8.3135343350022317E-3</v>
      </c>
      <c r="F1541" s="2">
        <v>2.8180000000000001</v>
      </c>
      <c r="G1541" s="2">
        <v>2.8270000000000004</v>
      </c>
      <c r="H1541" s="2">
        <v>2.8544999999999994</v>
      </c>
      <c r="I1541" s="2">
        <v>2.8736000000000006</v>
      </c>
      <c r="J1541" s="2">
        <v>3.1166500000000013</v>
      </c>
      <c r="K1541" s="15" t="s">
        <v>52</v>
      </c>
      <c r="L1541" s="15" t="s">
        <v>54</v>
      </c>
      <c r="M1541" s="15" t="s">
        <v>54</v>
      </c>
    </row>
    <row r="1542" spans="1:13" ht="13.5" x14ac:dyDescent="0.25">
      <c r="A1542" s="4">
        <v>44257</v>
      </c>
      <c r="B1542" s="2">
        <v>2.85</v>
      </c>
      <c r="C1542" s="2">
        <v>49.431826201902588</v>
      </c>
      <c r="D1542" s="2">
        <v>2.0478209246369339E-2</v>
      </c>
      <c r="E1542" s="2">
        <v>1.560760514876614E-3</v>
      </c>
      <c r="F1542" s="2">
        <v>2.8280000000000003</v>
      </c>
      <c r="G1542" s="2">
        <v>2.8270000000000004</v>
      </c>
      <c r="H1542" s="2">
        <v>2.8519999999999994</v>
      </c>
      <c r="I1542" s="2">
        <v>2.8730000000000007</v>
      </c>
      <c r="J1542" s="2">
        <v>3.1124000000000018</v>
      </c>
      <c r="K1542" s="15" t="s">
        <v>47</v>
      </c>
      <c r="L1542" s="15" t="s">
        <v>54</v>
      </c>
      <c r="M1542" s="15" t="s">
        <v>51</v>
      </c>
    </row>
    <row r="1543" spans="1:13" ht="13.5" x14ac:dyDescent="0.25">
      <c r="A1543" s="4">
        <v>44258</v>
      </c>
      <c r="B1543" s="2">
        <v>2.84</v>
      </c>
      <c r="C1543" s="2">
        <v>47.677676589214371</v>
      </c>
      <c r="D1543" s="2">
        <v>1.7898528564504801E-2</v>
      </c>
      <c r="E1543" s="2">
        <v>1.1641081783897516E-2</v>
      </c>
      <c r="F1543" s="2">
        <v>2.83</v>
      </c>
      <c r="G1543" s="2">
        <v>2.8260000000000001</v>
      </c>
      <c r="H1543" s="2">
        <v>2.8489999999999993</v>
      </c>
      <c r="I1543" s="2">
        <v>2.8714000000000004</v>
      </c>
      <c r="J1543" s="2">
        <v>3.1081000000000016</v>
      </c>
      <c r="K1543" s="15" t="s">
        <v>52</v>
      </c>
      <c r="L1543" s="15" t="s">
        <v>54</v>
      </c>
      <c r="M1543" s="15" t="s">
        <v>53</v>
      </c>
    </row>
    <row r="1544" spans="1:13" ht="13.5" x14ac:dyDescent="0.25">
      <c r="A1544" s="4">
        <v>44259</v>
      </c>
      <c r="B1544" s="2">
        <v>2.84</v>
      </c>
      <c r="C1544" s="2">
        <v>47.677676589214371</v>
      </c>
      <c r="D1544" s="2">
        <v>1.5787399499630705E-2</v>
      </c>
      <c r="E1544" s="2">
        <v>2.1660249307716539E-2</v>
      </c>
      <c r="F1544" s="2">
        <v>2.8380000000000001</v>
      </c>
      <c r="G1544" s="2">
        <v>2.8250000000000002</v>
      </c>
      <c r="H1544" s="2">
        <v>2.847</v>
      </c>
      <c r="I1544" s="2">
        <v>2.8701999999999996</v>
      </c>
      <c r="J1544" s="2">
        <v>3.1035000000000026</v>
      </c>
      <c r="K1544" s="15" t="s">
        <v>47</v>
      </c>
      <c r="L1544" s="15" t="s">
        <v>54</v>
      </c>
      <c r="M1544" s="15" t="s">
        <v>51</v>
      </c>
    </row>
    <row r="1545" spans="1:13" ht="13.5" x14ac:dyDescent="0.25">
      <c r="A1545" s="4">
        <v>44260</v>
      </c>
      <c r="B1545" s="2">
        <v>2.8</v>
      </c>
      <c r="C1545" s="2">
        <v>40.938307808560445</v>
      </c>
      <c r="D1545" s="2">
        <v>9.3380830015146188E-3</v>
      </c>
      <c r="E1545" s="2">
        <v>2.9277323652536016E-2</v>
      </c>
      <c r="F1545" s="2">
        <v>2.8319999999999999</v>
      </c>
      <c r="G1545" s="2">
        <v>2.8250000000000002</v>
      </c>
      <c r="H1545" s="2">
        <v>2.843</v>
      </c>
      <c r="I1545" s="2">
        <v>2.8686000000000003</v>
      </c>
      <c r="J1545" s="2">
        <v>3.0988000000000024</v>
      </c>
      <c r="K1545" s="15" t="s">
        <v>52</v>
      </c>
      <c r="L1545" s="15" t="s">
        <v>54</v>
      </c>
      <c r="M1545" s="15" t="s">
        <v>46</v>
      </c>
    </row>
    <row r="1546" spans="1:13" ht="13.5" x14ac:dyDescent="0.25">
      <c r="A1546" s="4">
        <v>44263</v>
      </c>
      <c r="B1546" s="2">
        <v>2.8</v>
      </c>
      <c r="C1546" s="2">
        <v>40.938307808560438</v>
      </c>
      <c r="D1546" s="2">
        <v>8.7941674203517728E-3</v>
      </c>
      <c r="E1546" s="2">
        <v>3.724757028725121E-2</v>
      </c>
      <c r="F1546" s="2">
        <v>2.8259999999999996</v>
      </c>
      <c r="G1546" s="2">
        <v>2.8220000000000001</v>
      </c>
      <c r="H1546" s="2">
        <v>2.8380000000000001</v>
      </c>
      <c r="I1546" s="2">
        <v>2.8673999999999999</v>
      </c>
      <c r="J1546" s="2">
        <v>3.0941000000000018</v>
      </c>
      <c r="K1546" s="15" t="s">
        <v>52</v>
      </c>
      <c r="L1546" s="15" t="s">
        <v>54</v>
      </c>
      <c r="M1546" s="15" t="s">
        <v>46</v>
      </c>
    </row>
    <row r="1547" spans="1:13" ht="13.5" x14ac:dyDescent="0.25">
      <c r="A1547" s="4">
        <v>44264</v>
      </c>
      <c r="B1547" s="2">
        <v>2.8</v>
      </c>
      <c r="C1547" s="2">
        <v>40.938307808560438</v>
      </c>
      <c r="D1547" s="2">
        <v>3.9943000286104535E-3</v>
      </c>
      <c r="E1547" s="2">
        <v>4.6737040025865172E-2</v>
      </c>
      <c r="F1547" s="2">
        <v>2.8160000000000003</v>
      </c>
      <c r="G1547" s="2">
        <v>2.8220000000000001</v>
      </c>
      <c r="H1547" s="2">
        <v>2.8329999999999997</v>
      </c>
      <c r="I1547" s="2">
        <v>2.8654000000000002</v>
      </c>
      <c r="J1547" s="2">
        <v>3.0896500000000016</v>
      </c>
      <c r="K1547" s="15" t="s">
        <v>52</v>
      </c>
      <c r="L1547" s="15" t="s">
        <v>54</v>
      </c>
      <c r="M1547" s="15" t="s">
        <v>46</v>
      </c>
    </row>
    <row r="1548" spans="1:13" ht="13.5" x14ac:dyDescent="0.25">
      <c r="A1548" s="4">
        <v>44265</v>
      </c>
      <c r="B1548" s="2">
        <v>2.8</v>
      </c>
      <c r="C1548" s="2">
        <v>40.938307808560438</v>
      </c>
      <c r="D1548" s="2">
        <v>4.8035856900257023E-3</v>
      </c>
      <c r="E1548" s="2">
        <v>5.8477886424440829E-2</v>
      </c>
      <c r="F1548" s="2">
        <v>2.8079999999999998</v>
      </c>
      <c r="G1548" s="2">
        <v>2.8190000000000004</v>
      </c>
      <c r="H1548" s="2">
        <v>2.8289999999999997</v>
      </c>
      <c r="I1548" s="2">
        <v>2.8643999999999998</v>
      </c>
      <c r="J1548" s="2">
        <v>3.0856500000000007</v>
      </c>
      <c r="K1548" s="15" t="s">
        <v>52</v>
      </c>
      <c r="L1548" s="15" t="s">
        <v>54</v>
      </c>
      <c r="M1548" s="15" t="s">
        <v>46</v>
      </c>
    </row>
    <row r="1549" spans="1:13" ht="13.5" x14ac:dyDescent="0.25">
      <c r="A1549" s="4">
        <v>44266</v>
      </c>
      <c r="B1549" s="2">
        <v>2.8</v>
      </c>
      <c r="C1549" s="2">
        <v>40.938307808560438</v>
      </c>
      <c r="D1549" s="2">
        <v>1.1093954168894804E-3</v>
      </c>
      <c r="E1549" s="2">
        <v>7.1063430778339043E-2</v>
      </c>
      <c r="F1549" s="2">
        <v>2.8</v>
      </c>
      <c r="G1549" s="2">
        <v>2.819</v>
      </c>
      <c r="H1549" s="2">
        <v>2.8250000000000002</v>
      </c>
      <c r="I1549" s="2">
        <v>2.8628000000000005</v>
      </c>
      <c r="J1549" s="2">
        <v>3.0816500000000002</v>
      </c>
      <c r="K1549" s="15" t="s">
        <v>52</v>
      </c>
      <c r="L1549" s="15" t="s">
        <v>54</v>
      </c>
      <c r="M1549" s="15" t="s">
        <v>46</v>
      </c>
    </row>
    <row r="1550" spans="1:13" ht="13.5" x14ac:dyDescent="0.25">
      <c r="A1550" s="4">
        <v>44267</v>
      </c>
      <c r="B1550" s="2">
        <v>2.8</v>
      </c>
      <c r="C1550" s="2">
        <v>40.938307808560445</v>
      </c>
      <c r="D1550" s="2">
        <v>2.8178287309064132E-3</v>
      </c>
      <c r="E1550" s="2">
        <v>8.2399427523794477E-2</v>
      </c>
      <c r="F1550" s="2">
        <v>2.8</v>
      </c>
      <c r="G1550" s="2">
        <v>2.8160000000000003</v>
      </c>
      <c r="H1550" s="2">
        <v>2.8224999999999993</v>
      </c>
      <c r="I1550" s="2">
        <v>2.8612000000000002</v>
      </c>
      <c r="J1550" s="2">
        <v>3.0776499999999998</v>
      </c>
      <c r="K1550" s="15" t="s">
        <v>54</v>
      </c>
      <c r="L1550" s="15" t="s">
        <v>54</v>
      </c>
      <c r="M1550" s="15" t="s">
        <v>54</v>
      </c>
    </row>
    <row r="1551" spans="1:13" ht="13.5" x14ac:dyDescent="0.25">
      <c r="A1551" s="4">
        <v>44270</v>
      </c>
      <c r="B1551" s="2">
        <v>2.8</v>
      </c>
      <c r="C1551" s="2">
        <v>40.938307808560445</v>
      </c>
      <c r="D1551" s="2">
        <v>4.4661131936725162E-3</v>
      </c>
      <c r="E1551" s="2">
        <v>9.1087554309156465E-2</v>
      </c>
      <c r="F1551" s="2">
        <v>2.8</v>
      </c>
      <c r="G1551" s="2">
        <v>2.8130000000000002</v>
      </c>
      <c r="H1551" s="2">
        <v>2.8199999999999994</v>
      </c>
      <c r="I1551" s="2">
        <v>2.86</v>
      </c>
      <c r="J1551" s="2">
        <v>3.0737000000000001</v>
      </c>
      <c r="K1551" s="15" t="s">
        <v>54</v>
      </c>
      <c r="L1551" s="15" t="s">
        <v>54</v>
      </c>
      <c r="M1551" s="15" t="s">
        <v>54</v>
      </c>
    </row>
    <row r="1552" spans="1:13" ht="13.5" x14ac:dyDescent="0.25">
      <c r="A1552" s="4">
        <v>44271</v>
      </c>
      <c r="B1552" s="2">
        <v>2.8</v>
      </c>
      <c r="C1552" s="2">
        <v>40.938307808560445</v>
      </c>
      <c r="D1552" s="2">
        <v>9.1254116964822884E-3</v>
      </c>
      <c r="E1552" s="2">
        <v>9.6415957540334565E-2</v>
      </c>
      <c r="F1552" s="2">
        <v>2.8</v>
      </c>
      <c r="G1552" s="2">
        <v>2.8080000000000007</v>
      </c>
      <c r="H1552" s="2">
        <v>2.817499999999999</v>
      </c>
      <c r="I1552" s="2">
        <v>2.8572000000000002</v>
      </c>
      <c r="J1552" s="2">
        <v>3.0702499999999997</v>
      </c>
      <c r="K1552" s="15" t="s">
        <v>54</v>
      </c>
      <c r="L1552" s="15" t="s">
        <v>54</v>
      </c>
      <c r="M1552" s="15" t="s">
        <v>54</v>
      </c>
    </row>
    <row r="1553" spans="1:13" ht="13.5" x14ac:dyDescent="0.25">
      <c r="A1553" s="4">
        <v>44272</v>
      </c>
      <c r="B1553" s="2">
        <v>2.8</v>
      </c>
      <c r="C1553" s="2">
        <v>40.938307808560438</v>
      </c>
      <c r="D1553" s="2">
        <v>1.1703204977071113E-2</v>
      </c>
      <c r="E1553" s="2">
        <v>9.8261983086594076E-2</v>
      </c>
      <c r="F1553" s="2">
        <v>2.8</v>
      </c>
      <c r="G1553" s="2">
        <v>2.8040000000000003</v>
      </c>
      <c r="H1553" s="2">
        <v>2.8149999999999986</v>
      </c>
      <c r="I1553" s="2">
        <v>2.8552000000000004</v>
      </c>
      <c r="J1553" s="2">
        <v>3.0663499999999995</v>
      </c>
      <c r="K1553" s="15" t="s">
        <v>54</v>
      </c>
      <c r="L1553" s="15" t="s">
        <v>54</v>
      </c>
      <c r="M1553" s="15" t="s">
        <v>54</v>
      </c>
    </row>
    <row r="1554" spans="1:13" ht="13.5" x14ac:dyDescent="0.25">
      <c r="A1554" s="4">
        <v>44273</v>
      </c>
      <c r="B1554" s="2">
        <v>2.79</v>
      </c>
      <c r="C1554" s="2">
        <v>38.301252301224686</v>
      </c>
      <c r="D1554" s="2">
        <v>1.4786054926511749E-2</v>
      </c>
      <c r="E1554" s="2">
        <v>9.7068978583843557E-2</v>
      </c>
      <c r="F1554" s="2">
        <v>2.7979999999999996</v>
      </c>
      <c r="G1554" s="2">
        <v>2.7990000000000004</v>
      </c>
      <c r="H1554" s="2">
        <v>2.8119999999999989</v>
      </c>
      <c r="I1554" s="2">
        <v>2.8531999999999993</v>
      </c>
      <c r="J1554" s="2">
        <v>3.0625499999999994</v>
      </c>
      <c r="K1554" s="15" t="s">
        <v>52</v>
      </c>
      <c r="L1554" s="15" t="s">
        <v>54</v>
      </c>
      <c r="M1554" s="15" t="s">
        <v>46</v>
      </c>
    </row>
    <row r="1555" spans="1:13" ht="13.5" x14ac:dyDescent="0.25">
      <c r="A1555" s="4">
        <v>44274</v>
      </c>
      <c r="B1555" s="2">
        <v>2.8</v>
      </c>
      <c r="C1555" s="2">
        <v>42.303668675864429</v>
      </c>
      <c r="D1555" s="2">
        <v>1.0708104830756682E-2</v>
      </c>
      <c r="E1555" s="2">
        <v>9.4644377184230605E-2</v>
      </c>
      <c r="F1555" s="2">
        <v>2.7979999999999996</v>
      </c>
      <c r="G1555" s="2">
        <v>2.7990000000000004</v>
      </c>
      <c r="H1555" s="2">
        <v>2.8119999999999989</v>
      </c>
      <c r="I1555" s="2">
        <v>2.8521999999999998</v>
      </c>
      <c r="J1555" s="2">
        <v>3.0588499999999992</v>
      </c>
      <c r="K1555" s="15" t="s">
        <v>47</v>
      </c>
      <c r="L1555" s="15" t="s">
        <v>48</v>
      </c>
      <c r="M1555" s="15" t="s">
        <v>54</v>
      </c>
    </row>
    <row r="1556" spans="1:13" ht="13.5" x14ac:dyDescent="0.25">
      <c r="A1556" s="4">
        <v>44277</v>
      </c>
      <c r="B1556" s="2">
        <v>2.84</v>
      </c>
      <c r="C1556" s="2">
        <v>54.905057894785273</v>
      </c>
      <c r="D1556" s="2">
        <v>4.4281370368661754E-3</v>
      </c>
      <c r="E1556" s="2">
        <v>9.0310789592867674E-2</v>
      </c>
      <c r="F1556" s="2">
        <v>2.806</v>
      </c>
      <c r="G1556" s="2">
        <v>2.8029999999999999</v>
      </c>
      <c r="H1556" s="2">
        <v>2.8124999999999991</v>
      </c>
      <c r="I1556" s="2">
        <v>2.8509999999999995</v>
      </c>
      <c r="J1556" s="2">
        <v>3.0553499999999998</v>
      </c>
      <c r="K1556" s="15" t="s">
        <v>47</v>
      </c>
      <c r="L1556" s="15" t="s">
        <v>48</v>
      </c>
      <c r="M1556" s="15" t="s">
        <v>51</v>
      </c>
    </row>
    <row r="1557" spans="1:13" ht="13.5" x14ac:dyDescent="0.25">
      <c r="A1557" s="4">
        <v>44278</v>
      </c>
      <c r="B1557" s="2">
        <v>2.85</v>
      </c>
      <c r="C1557" s="2">
        <v>57.409481813486614</v>
      </c>
      <c r="D1557" s="2">
        <v>-1.7391099473713645E-3</v>
      </c>
      <c r="E1557" s="2">
        <v>8.4334787237464348E-2</v>
      </c>
      <c r="F1557" s="2">
        <v>2.8159999999999998</v>
      </c>
      <c r="G1557" s="2">
        <v>2.8080000000000003</v>
      </c>
      <c r="H1557" s="2">
        <v>2.8149999999999995</v>
      </c>
      <c r="I1557" s="2">
        <v>2.8495999999999992</v>
      </c>
      <c r="J1557" s="2">
        <v>3.0520999999999998</v>
      </c>
      <c r="K1557" s="15" t="s">
        <v>47</v>
      </c>
      <c r="L1557" s="15" t="s">
        <v>48</v>
      </c>
      <c r="M1557" s="15" t="s">
        <v>51</v>
      </c>
    </row>
    <row r="1558" spans="1:13" ht="13.5" x14ac:dyDescent="0.25">
      <c r="A1558" s="4">
        <v>44279</v>
      </c>
      <c r="B1558" s="2">
        <v>2.95</v>
      </c>
      <c r="C1558" s="2">
        <v>73.349069181083905</v>
      </c>
      <c r="D1558" s="2">
        <v>-1.4528387670663889E-2</v>
      </c>
      <c r="E1558" s="2">
        <v>7.4817928373401538E-2</v>
      </c>
      <c r="F1558" s="2">
        <v>2.8460000000000001</v>
      </c>
      <c r="G1558" s="2">
        <v>2.823</v>
      </c>
      <c r="H1558" s="2">
        <v>2.8209999999999997</v>
      </c>
      <c r="I1558" s="2">
        <v>2.8505999999999987</v>
      </c>
      <c r="J1558" s="2">
        <v>3.04935</v>
      </c>
      <c r="K1558" s="15" t="s">
        <v>47</v>
      </c>
      <c r="L1558" s="15" t="s">
        <v>48</v>
      </c>
      <c r="M1558" s="15" t="s">
        <v>51</v>
      </c>
    </row>
    <row r="1559" spans="1:13" ht="13.5" x14ac:dyDescent="0.25">
      <c r="A1559" s="4">
        <v>44280</v>
      </c>
      <c r="B1559" s="2">
        <v>2.87</v>
      </c>
      <c r="C1559" s="2">
        <v>55.46526477560068</v>
      </c>
      <c r="D1559" s="2">
        <v>-2.0166387167025679E-2</v>
      </c>
      <c r="E1559" s="2">
        <v>6.4128042240093677E-2</v>
      </c>
      <c r="F1559" s="2">
        <v>2.8620000000000005</v>
      </c>
      <c r="G1559" s="2">
        <v>2.83</v>
      </c>
      <c r="H1559" s="2">
        <v>2.8244999999999996</v>
      </c>
      <c r="I1559" s="2">
        <v>2.8499999999999988</v>
      </c>
      <c r="J1559" s="2">
        <v>3.0467</v>
      </c>
      <c r="K1559" s="15" t="s">
        <v>47</v>
      </c>
      <c r="L1559" s="15" t="s">
        <v>48</v>
      </c>
      <c r="M1559" s="15" t="s">
        <v>51</v>
      </c>
    </row>
    <row r="1560" spans="1:13" ht="13.5" x14ac:dyDescent="0.25">
      <c r="A1560" s="4">
        <v>44281</v>
      </c>
      <c r="B1560" s="2">
        <v>2.84</v>
      </c>
      <c r="C1560" s="2">
        <v>50.493435825681878</v>
      </c>
      <c r="D1560" s="2">
        <v>-2.2929305437200398E-2</v>
      </c>
      <c r="E1560" s="2">
        <v>5.5544496482360872E-2</v>
      </c>
      <c r="F1560" s="2">
        <v>2.87</v>
      </c>
      <c r="G1560" s="2">
        <v>2.8340000000000001</v>
      </c>
      <c r="H1560" s="2">
        <v>2.8250000000000002</v>
      </c>
      <c r="I1560" s="2">
        <v>2.8489999999999993</v>
      </c>
      <c r="J1560" s="2">
        <v>3.0436000000000001</v>
      </c>
      <c r="K1560" s="15" t="s">
        <v>47</v>
      </c>
      <c r="L1560" s="15" t="s">
        <v>48</v>
      </c>
      <c r="M1560" s="15" t="s">
        <v>51</v>
      </c>
    </row>
    <row r="1561" spans="1:13" ht="13.5" x14ac:dyDescent="0.25">
      <c r="A1561" s="4">
        <v>44284</v>
      </c>
      <c r="B1561" s="2">
        <v>2.88</v>
      </c>
      <c r="C1561" s="2">
        <v>56.138881247752217</v>
      </c>
      <c r="D1561" s="2">
        <v>-2.8251485786343178E-2</v>
      </c>
      <c r="E1561" s="2">
        <v>4.9014786984978236E-2</v>
      </c>
      <c r="F1561" s="2">
        <v>2.8780000000000001</v>
      </c>
      <c r="G1561" s="2">
        <v>2.8420000000000001</v>
      </c>
      <c r="H1561" s="2">
        <v>2.8275000000000001</v>
      </c>
      <c r="I1561" s="2">
        <v>2.8501999999999992</v>
      </c>
      <c r="J1561" s="2">
        <v>3.0403000000000002</v>
      </c>
      <c r="K1561" s="15" t="s">
        <v>47</v>
      </c>
      <c r="L1561" s="15" t="s">
        <v>48</v>
      </c>
      <c r="M1561" s="15" t="s">
        <v>51</v>
      </c>
    </row>
    <row r="1562" spans="1:13" ht="13.5" x14ac:dyDescent="0.25">
      <c r="A1562" s="4">
        <v>44285</v>
      </c>
      <c r="B1562" s="2">
        <v>2.85</v>
      </c>
      <c r="C1562" s="2">
        <v>51.40430749619243</v>
      </c>
      <c r="D1562" s="2">
        <v>-3.0788789640671332E-2</v>
      </c>
      <c r="E1562" s="2">
        <v>4.4322054132726357E-2</v>
      </c>
      <c r="F1562" s="2">
        <v>2.8779999999999997</v>
      </c>
      <c r="G1562" s="2">
        <v>2.8470000000000004</v>
      </c>
      <c r="H1562" s="2">
        <v>2.8275000000000006</v>
      </c>
      <c r="I1562" s="2">
        <v>2.8495999999999992</v>
      </c>
      <c r="J1562" s="2">
        <v>3.0368500000000007</v>
      </c>
      <c r="K1562" s="15" t="s">
        <v>47</v>
      </c>
      <c r="L1562" s="15" t="s">
        <v>48</v>
      </c>
      <c r="M1562" s="15" t="s">
        <v>54</v>
      </c>
    </row>
    <row r="1563" spans="1:13" ht="13.5" x14ac:dyDescent="0.25">
      <c r="A1563" s="4">
        <v>44286</v>
      </c>
      <c r="B1563" s="2">
        <v>2.8</v>
      </c>
      <c r="C1563" s="2">
        <v>44.646065246899283</v>
      </c>
      <c r="D1563" s="2">
        <v>-2.9291933234339318E-2</v>
      </c>
      <c r="E1563" s="2">
        <v>3.9546767158263815E-2</v>
      </c>
      <c r="F1563" s="2">
        <v>2.8479999999999999</v>
      </c>
      <c r="G1563" s="2">
        <v>2.8470000000000004</v>
      </c>
      <c r="H1563" s="2">
        <v>2.8255000000000003</v>
      </c>
      <c r="I1563" s="2">
        <v>2.8485999999999994</v>
      </c>
      <c r="J1563" s="2">
        <v>3.0333999999999999</v>
      </c>
      <c r="K1563" s="15" t="s">
        <v>52</v>
      </c>
      <c r="L1563" s="15" t="s">
        <v>50</v>
      </c>
      <c r="M1563" s="15" t="s">
        <v>46</v>
      </c>
    </row>
    <row r="1564" spans="1:13" ht="13.5" x14ac:dyDescent="0.25">
      <c r="A1564" s="4">
        <v>44287</v>
      </c>
      <c r="B1564" s="2">
        <v>2.8</v>
      </c>
      <c r="C1564" s="2">
        <v>44.646065246899283</v>
      </c>
      <c r="D1564" s="2">
        <v>-2.9323832822149232E-2</v>
      </c>
      <c r="E1564" s="2">
        <v>3.6908420239975412E-2</v>
      </c>
      <c r="F1564" s="2">
        <v>2.8340000000000005</v>
      </c>
      <c r="G1564" s="2">
        <v>2.8480000000000003</v>
      </c>
      <c r="H1564" s="2">
        <v>2.8235000000000001</v>
      </c>
      <c r="I1564" s="2">
        <v>2.8462000000000001</v>
      </c>
      <c r="J1564" s="2">
        <v>3.0304499999999992</v>
      </c>
      <c r="K1564" s="15" t="s">
        <v>52</v>
      </c>
      <c r="L1564" s="15" t="s">
        <v>50</v>
      </c>
      <c r="M1564" s="15" t="s">
        <v>46</v>
      </c>
    </row>
    <row r="1565" spans="1:13" ht="13.5" x14ac:dyDescent="0.25">
      <c r="A1565" s="4">
        <v>44288</v>
      </c>
      <c r="B1565" s="2">
        <v>2.75</v>
      </c>
      <c r="C1565" s="2">
        <v>38.739233122405757</v>
      </c>
      <c r="D1565" s="2">
        <v>-2.3886445515480581E-2</v>
      </c>
      <c r="E1565" s="2">
        <v>3.4353109388532657E-2</v>
      </c>
      <c r="F1565" s="2">
        <v>2.8160000000000003</v>
      </c>
      <c r="G1565" s="2">
        <v>2.8430000000000004</v>
      </c>
      <c r="H1565" s="2">
        <v>2.8210000000000002</v>
      </c>
      <c r="I1565" s="2">
        <v>2.8429999999999995</v>
      </c>
      <c r="J1565" s="2">
        <v>3.027299999999999</v>
      </c>
      <c r="K1565" s="15" t="s">
        <v>52</v>
      </c>
      <c r="L1565" s="15" t="s">
        <v>50</v>
      </c>
      <c r="M1565" s="15" t="s">
        <v>46</v>
      </c>
    </row>
    <row r="1566" spans="1:13" ht="13.5" x14ac:dyDescent="0.25">
      <c r="A1566" s="4">
        <v>44291</v>
      </c>
      <c r="B1566" s="2">
        <v>2.8</v>
      </c>
      <c r="C1566" s="2">
        <v>46.379168209084298</v>
      </c>
      <c r="D1566" s="2">
        <v>-1.6334231010078692E-2</v>
      </c>
      <c r="E1566" s="2">
        <v>3.0344246305926973E-2</v>
      </c>
      <c r="F1566" s="2">
        <v>2.8</v>
      </c>
      <c r="G1566" s="2">
        <v>2.8390000000000004</v>
      </c>
      <c r="H1566" s="2">
        <v>2.8210000000000002</v>
      </c>
      <c r="I1566" s="2">
        <v>2.8410000000000002</v>
      </c>
      <c r="J1566" s="2">
        <v>3.0248999999999984</v>
      </c>
      <c r="K1566" s="15" t="s">
        <v>52</v>
      </c>
      <c r="L1566" s="15" t="s">
        <v>50</v>
      </c>
      <c r="M1566" s="15" t="s">
        <v>46</v>
      </c>
    </row>
    <row r="1567" spans="1:13" ht="13.5" x14ac:dyDescent="0.25">
      <c r="A1567" s="4">
        <v>44292</v>
      </c>
      <c r="B1567" s="2">
        <v>2.84</v>
      </c>
      <c r="C1567" s="2">
        <v>51.581448013937063</v>
      </c>
      <c r="D1567" s="2">
        <v>-1.1199769719406838E-2</v>
      </c>
      <c r="E1567" s="2">
        <v>2.4608050439330724E-2</v>
      </c>
      <c r="F1567" s="2">
        <v>2.7979999999999996</v>
      </c>
      <c r="G1567" s="2">
        <v>2.8380000000000001</v>
      </c>
      <c r="H1567" s="2">
        <v>2.8229999999999995</v>
      </c>
      <c r="I1567" s="2">
        <v>2.84</v>
      </c>
      <c r="J1567" s="2">
        <v>3.0231499999999989</v>
      </c>
      <c r="K1567" s="15" t="s">
        <v>52</v>
      </c>
      <c r="L1567" s="15" t="s">
        <v>50</v>
      </c>
      <c r="M1567" s="15" t="s">
        <v>46</v>
      </c>
    </row>
    <row r="1568" spans="1:13" ht="13.5" x14ac:dyDescent="0.25">
      <c r="A1568" s="4">
        <v>44293</v>
      </c>
      <c r="B1568" s="2">
        <v>2.79</v>
      </c>
      <c r="C1568" s="2">
        <v>45.622932751934187</v>
      </c>
      <c r="D1568" s="2">
        <v>1.2152868268662687E-2</v>
      </c>
      <c r="E1568" s="2">
        <v>1.656372451893388E-2</v>
      </c>
      <c r="F1568" s="2">
        <v>2.7960000000000003</v>
      </c>
      <c r="G1568" s="2">
        <v>2.8220000000000001</v>
      </c>
      <c r="H1568" s="2">
        <v>2.8224999999999998</v>
      </c>
      <c r="I1568" s="2">
        <v>2.8385999999999996</v>
      </c>
      <c r="J1568" s="2">
        <v>3.0206999999999988</v>
      </c>
      <c r="K1568" s="15" t="s">
        <v>52</v>
      </c>
      <c r="L1568" s="15" t="s">
        <v>50</v>
      </c>
      <c r="M1568" s="15" t="s">
        <v>46</v>
      </c>
    </row>
    <row r="1569" spans="1:13" ht="13.5" x14ac:dyDescent="0.25">
      <c r="A1569" s="4">
        <v>44294</v>
      </c>
      <c r="B1569" s="2">
        <v>2.8</v>
      </c>
      <c r="C1569" s="2">
        <v>46.943017318793629</v>
      </c>
      <c r="D1569" s="2">
        <v>1.9085529162236714E-2</v>
      </c>
      <c r="E1569" s="2">
        <v>7.1489598677223348E-3</v>
      </c>
      <c r="F1569" s="2">
        <v>2.7960000000000003</v>
      </c>
      <c r="G1569" s="2">
        <v>2.8150000000000004</v>
      </c>
      <c r="H1569" s="2">
        <v>2.8224999999999998</v>
      </c>
      <c r="I1569" s="2">
        <v>2.8363999999999998</v>
      </c>
      <c r="J1569" s="2">
        <v>3.0182999999999987</v>
      </c>
      <c r="K1569" s="15" t="s">
        <v>52</v>
      </c>
      <c r="L1569" s="15" t="s">
        <v>50</v>
      </c>
      <c r="M1569" s="15" t="s">
        <v>54</v>
      </c>
    </row>
    <row r="1570" spans="1:13" ht="13.5" x14ac:dyDescent="0.25">
      <c r="A1570" s="4">
        <v>44298</v>
      </c>
      <c r="B1570" s="2">
        <v>2.8</v>
      </c>
      <c r="C1570" s="2">
        <v>46.943017318793636</v>
      </c>
      <c r="D1570" s="2">
        <v>2.0481938361906149E-2</v>
      </c>
      <c r="E1570" s="2">
        <v>-2.4423974304724656E-3</v>
      </c>
      <c r="F1570" s="2">
        <v>2.806</v>
      </c>
      <c r="G1570" s="2">
        <v>2.8110000000000004</v>
      </c>
      <c r="H1570" s="2">
        <v>2.8224999999999989</v>
      </c>
      <c r="I1570" s="2">
        <v>2.8343999999999996</v>
      </c>
      <c r="J1570" s="2">
        <v>3.0163499999999983</v>
      </c>
      <c r="K1570" s="15" t="s">
        <v>47</v>
      </c>
      <c r="L1570" s="15" t="s">
        <v>48</v>
      </c>
      <c r="M1570" s="15" t="s">
        <v>51</v>
      </c>
    </row>
    <row r="1571" spans="1:13" ht="13.5" x14ac:dyDescent="0.25">
      <c r="A1571" s="4">
        <v>44299</v>
      </c>
      <c r="B1571" s="2">
        <v>2.77</v>
      </c>
      <c r="C1571" s="2">
        <v>43.286799422058905</v>
      </c>
      <c r="D1571" s="2">
        <v>3.0174487582593557E-2</v>
      </c>
      <c r="E1571" s="2">
        <v>-1.2171690597912647E-2</v>
      </c>
      <c r="F1571" s="2">
        <v>2.8</v>
      </c>
      <c r="G1571" s="2">
        <v>2.8</v>
      </c>
      <c r="H1571" s="2">
        <v>2.8209999999999993</v>
      </c>
      <c r="I1571" s="2">
        <v>2.8327999999999998</v>
      </c>
      <c r="J1571" s="2">
        <v>3.0142999999999978</v>
      </c>
      <c r="K1571" s="15" t="s">
        <v>52</v>
      </c>
      <c r="L1571" s="15" t="s">
        <v>54</v>
      </c>
      <c r="M1571" s="15" t="s">
        <v>46</v>
      </c>
    </row>
    <row r="1572" spans="1:13" ht="13.5" x14ac:dyDescent="0.25">
      <c r="A1572" s="4">
        <v>44300</v>
      </c>
      <c r="B1572" s="2">
        <v>2.79</v>
      </c>
      <c r="C1572" s="2">
        <v>46.290165738460615</v>
      </c>
      <c r="D1572" s="2">
        <v>3.2581191529484688E-2</v>
      </c>
      <c r="E1572" s="2">
        <v>-2.0891267367845121E-2</v>
      </c>
      <c r="F1572" s="2">
        <v>2.79</v>
      </c>
      <c r="G1572" s="2">
        <v>2.7939999999999996</v>
      </c>
      <c r="H1572" s="2">
        <v>2.8204999999999996</v>
      </c>
      <c r="I1572" s="2">
        <v>2.8306</v>
      </c>
      <c r="J1572" s="2">
        <v>3.0127499999999974</v>
      </c>
      <c r="K1572" s="15" t="s">
        <v>47</v>
      </c>
      <c r="L1572" s="15" t="s">
        <v>54</v>
      </c>
      <c r="M1572" s="15" t="s">
        <v>49</v>
      </c>
    </row>
    <row r="1573" spans="1:13" ht="13.5" x14ac:dyDescent="0.25">
      <c r="A1573" s="4">
        <v>44301</v>
      </c>
      <c r="B1573" s="2">
        <v>2.71</v>
      </c>
      <c r="C1573" s="2">
        <v>37.691803433179118</v>
      </c>
      <c r="D1573" s="2">
        <v>3.3012869077281959E-2</v>
      </c>
      <c r="E1573" s="2">
        <v>-2.988636882748489E-2</v>
      </c>
      <c r="F1573" s="2">
        <v>2.774</v>
      </c>
      <c r="G1573" s="2">
        <v>2.7850000000000001</v>
      </c>
      <c r="H1573" s="2">
        <v>2.8159999999999998</v>
      </c>
      <c r="I1573" s="2">
        <v>2.8268</v>
      </c>
      <c r="J1573" s="2">
        <v>3.0099499999999972</v>
      </c>
      <c r="K1573" s="15" t="s">
        <v>47</v>
      </c>
      <c r="L1573" s="15" t="s">
        <v>54</v>
      </c>
      <c r="M1573" s="15" t="s">
        <v>49</v>
      </c>
    </row>
    <row r="1574" spans="1:13" ht="13.5" x14ac:dyDescent="0.25">
      <c r="A1574" s="4">
        <v>44302</v>
      </c>
      <c r="B1574" s="2">
        <v>2.7</v>
      </c>
      <c r="C1574" s="2">
        <v>36.772322430068527</v>
      </c>
      <c r="D1574" s="2">
        <v>3.4741244716413267E-2</v>
      </c>
      <c r="E1574" s="2">
        <v>-4.1329323477484289E-2</v>
      </c>
      <c r="F1574" s="2">
        <v>2.754</v>
      </c>
      <c r="G1574" s="2">
        <v>2.7749999999999999</v>
      </c>
      <c r="H1574" s="2">
        <v>2.8115000000000001</v>
      </c>
      <c r="I1574" s="2">
        <v>2.8231999999999995</v>
      </c>
      <c r="J1574" s="2">
        <v>3.0074499999999973</v>
      </c>
      <c r="K1574" s="15" t="s">
        <v>52</v>
      </c>
      <c r="L1574" s="15" t="s">
        <v>54</v>
      </c>
      <c r="M1574" s="15" t="s">
        <v>46</v>
      </c>
    </row>
    <row r="1575" spans="1:13" ht="13.5" x14ac:dyDescent="0.25">
      <c r="A1575" s="4">
        <v>44305</v>
      </c>
      <c r="B1575" s="2">
        <v>2.75</v>
      </c>
      <c r="C1575" s="2">
        <v>44.113376199808251</v>
      </c>
      <c r="D1575" s="2">
        <v>2.5443063297312829E-2</v>
      </c>
      <c r="E1575" s="2">
        <v>-5.5059782052090958E-2</v>
      </c>
      <c r="F1575" s="2">
        <v>2.7439999999999998</v>
      </c>
      <c r="G1575" s="2">
        <v>2.7749999999999999</v>
      </c>
      <c r="H1575" s="2">
        <v>2.8090000000000002</v>
      </c>
      <c r="I1575" s="2">
        <v>2.8205999999999993</v>
      </c>
      <c r="J1575" s="2">
        <v>3.005649999999997</v>
      </c>
      <c r="K1575" s="15" t="s">
        <v>52</v>
      </c>
      <c r="L1575" s="15" t="s">
        <v>54</v>
      </c>
      <c r="M1575" s="15" t="s">
        <v>46</v>
      </c>
    </row>
    <row r="1576" spans="1:13" ht="13.5" x14ac:dyDescent="0.25">
      <c r="A1576" s="4">
        <v>44306</v>
      </c>
      <c r="B1576" s="2">
        <v>2.74</v>
      </c>
      <c r="C1576" s="2">
        <v>43.037135983283498</v>
      </c>
      <c r="D1576" s="2">
        <v>2.6301262318845442E-2</v>
      </c>
      <c r="E1576" s="2">
        <v>-6.986876655262117E-2</v>
      </c>
      <c r="F1576" s="2">
        <v>2.738</v>
      </c>
      <c r="G1576" s="2">
        <v>2.7689999999999997</v>
      </c>
      <c r="H1576" s="2">
        <v>2.8040000000000003</v>
      </c>
      <c r="I1576" s="2">
        <v>2.8173999999999997</v>
      </c>
      <c r="J1576" s="2">
        <v>3.0038499999999972</v>
      </c>
      <c r="K1576" s="15" t="s">
        <v>47</v>
      </c>
      <c r="L1576" s="15" t="s">
        <v>54</v>
      </c>
      <c r="M1576" s="15" t="s">
        <v>49</v>
      </c>
    </row>
    <row r="1577" spans="1:13" ht="13.5" x14ac:dyDescent="0.25">
      <c r="A1577" s="4">
        <v>44307</v>
      </c>
      <c r="B1577" s="2">
        <v>2.67</v>
      </c>
      <c r="C1577" s="2">
        <v>36.351483721540433</v>
      </c>
      <c r="D1577" s="2">
        <v>3.8696703007296218E-2</v>
      </c>
      <c r="E1577" s="2">
        <v>-8.4794262094893103E-2</v>
      </c>
      <c r="F1577" s="2">
        <v>2.714</v>
      </c>
      <c r="G1577" s="2">
        <v>2.7520000000000002</v>
      </c>
      <c r="H1577" s="2">
        <v>2.7950000000000004</v>
      </c>
      <c r="I1577" s="2">
        <v>2.8127999999999993</v>
      </c>
      <c r="J1577" s="2">
        <v>3.0019499999999972</v>
      </c>
      <c r="K1577" s="15" t="s">
        <v>52</v>
      </c>
      <c r="L1577" s="15" t="s">
        <v>50</v>
      </c>
      <c r="M1577" s="15" t="s">
        <v>46</v>
      </c>
    </row>
    <row r="1578" spans="1:13" ht="13.5" x14ac:dyDescent="0.25">
      <c r="A1578" s="4">
        <v>44308</v>
      </c>
      <c r="B1578" s="2">
        <v>2.7</v>
      </c>
      <c r="C1578" s="2">
        <v>40.609664529212885</v>
      </c>
      <c r="D1578" s="2">
        <v>3.9990034566540267E-2</v>
      </c>
      <c r="E1578" s="2">
        <v>-9.7016532285397139E-2</v>
      </c>
      <c r="F1578" s="2">
        <v>2.7120000000000006</v>
      </c>
      <c r="G1578" s="2">
        <v>2.7430000000000003</v>
      </c>
      <c r="H1578" s="2">
        <v>2.7825000000000006</v>
      </c>
      <c r="I1578" s="2">
        <v>2.8091999999999988</v>
      </c>
      <c r="J1578" s="2">
        <v>3.0001999999999978</v>
      </c>
      <c r="K1578" s="15" t="s">
        <v>52</v>
      </c>
      <c r="L1578" s="15" t="s">
        <v>54</v>
      </c>
      <c r="M1578" s="15" t="s">
        <v>46</v>
      </c>
    </row>
    <row r="1579" spans="1:13" ht="13.5" x14ac:dyDescent="0.25">
      <c r="A1579" s="4">
        <v>44309</v>
      </c>
      <c r="B1579" s="2">
        <v>2.74</v>
      </c>
      <c r="C1579" s="2">
        <v>45.814886140643672</v>
      </c>
      <c r="D1579" s="2">
        <v>4.0148741234705909E-2</v>
      </c>
      <c r="E1579" s="2">
        <v>-0.10532651593823013</v>
      </c>
      <c r="F1579" s="2">
        <v>2.7199999999999998</v>
      </c>
      <c r="G1579" s="2">
        <v>2.7369999999999997</v>
      </c>
      <c r="H1579" s="2">
        <v>2.7760000000000007</v>
      </c>
      <c r="I1579" s="2">
        <v>2.8063999999999991</v>
      </c>
      <c r="J1579" s="2">
        <v>2.9988999999999977</v>
      </c>
      <c r="K1579" s="15" t="s">
        <v>47</v>
      </c>
      <c r="L1579" s="15" t="s">
        <v>54</v>
      </c>
      <c r="M1579" s="15" t="s">
        <v>51</v>
      </c>
    </row>
    <row r="1580" spans="1:13" ht="13.5" x14ac:dyDescent="0.25">
      <c r="A1580" s="4">
        <v>44312</v>
      </c>
      <c r="B1580" s="2">
        <v>2.7</v>
      </c>
      <c r="C1580" s="2">
        <v>41.863548288274359</v>
      </c>
      <c r="D1580" s="2">
        <v>4.34622721999669E-2</v>
      </c>
      <c r="E1580" s="2">
        <v>-0.11335767352197379</v>
      </c>
      <c r="F1580" s="2">
        <v>2.71</v>
      </c>
      <c r="G1580" s="2">
        <v>2.7269999999999999</v>
      </c>
      <c r="H1580" s="2">
        <v>2.769000000000001</v>
      </c>
      <c r="I1580" s="2">
        <v>2.803399999999999</v>
      </c>
      <c r="J1580" s="2">
        <v>2.9973999999999976</v>
      </c>
      <c r="K1580" s="15" t="s">
        <v>52</v>
      </c>
      <c r="L1580" s="15" t="s">
        <v>54</v>
      </c>
      <c r="M1580" s="15" t="s">
        <v>46</v>
      </c>
    </row>
    <row r="1581" spans="1:13" ht="13.5" x14ac:dyDescent="0.25">
      <c r="A1581" s="4">
        <v>44313</v>
      </c>
      <c r="B1581" s="2">
        <v>2.68</v>
      </c>
      <c r="C1581" s="2">
        <v>40.005684186638327</v>
      </c>
      <c r="D1581" s="2">
        <v>4.3568744925456926E-2</v>
      </c>
      <c r="E1581" s="2">
        <v>-0.1220047821782016</v>
      </c>
      <c r="F1581" s="2">
        <v>2.6979999999999995</v>
      </c>
      <c r="G1581" s="2">
        <v>2.7179999999999995</v>
      </c>
      <c r="H1581" s="2">
        <v>2.7590000000000008</v>
      </c>
      <c r="I1581" s="2">
        <v>2.7999999999999994</v>
      </c>
      <c r="J1581" s="2">
        <v>2.995349999999998</v>
      </c>
      <c r="K1581" s="15" t="s">
        <v>52</v>
      </c>
      <c r="L1581" s="15" t="s">
        <v>54</v>
      </c>
      <c r="M1581" s="15" t="s">
        <v>46</v>
      </c>
    </row>
    <row r="1582" spans="1:13" ht="13.5" x14ac:dyDescent="0.25">
      <c r="A1582" s="4">
        <v>44314</v>
      </c>
      <c r="B1582" s="2">
        <v>2.69</v>
      </c>
      <c r="C1582" s="2">
        <v>41.405873250934839</v>
      </c>
      <c r="D1582" s="2">
        <v>4.651747717562138E-2</v>
      </c>
      <c r="E1582" s="2">
        <v>-0.13195900938408553</v>
      </c>
      <c r="F1582" s="2">
        <v>2.702</v>
      </c>
      <c r="G1582" s="2">
        <v>2.7079999999999997</v>
      </c>
      <c r="H1582" s="2">
        <v>2.7510000000000003</v>
      </c>
      <c r="I1582" s="2">
        <v>2.7967999999999993</v>
      </c>
      <c r="J1582" s="2">
        <v>2.9925999999999982</v>
      </c>
      <c r="K1582" s="15" t="s">
        <v>47</v>
      </c>
      <c r="L1582" s="15" t="s">
        <v>48</v>
      </c>
      <c r="M1582" s="15" t="s">
        <v>51</v>
      </c>
    </row>
    <row r="1583" spans="1:13" ht="13.5" x14ac:dyDescent="0.25">
      <c r="A1583" s="4">
        <v>44315</v>
      </c>
      <c r="B1583" s="2">
        <v>2.7</v>
      </c>
      <c r="C1583" s="2">
        <v>42.842469462804338</v>
      </c>
      <c r="D1583" s="2">
        <v>3.6388791876740267E-2</v>
      </c>
      <c r="E1583" s="2">
        <v>-0.14078172973193198</v>
      </c>
      <c r="F1583" s="2">
        <v>2.7020000000000004</v>
      </c>
      <c r="G1583" s="2">
        <v>2.7070000000000003</v>
      </c>
      <c r="H1583" s="2">
        <v>2.7460000000000004</v>
      </c>
      <c r="I1583" s="2">
        <v>2.7937999999999987</v>
      </c>
      <c r="J1583" s="2">
        <v>2.9894499999999993</v>
      </c>
      <c r="K1583" s="15" t="s">
        <v>47</v>
      </c>
      <c r="L1583" s="15" t="s">
        <v>54</v>
      </c>
      <c r="M1583" s="15" t="s">
        <v>54</v>
      </c>
    </row>
    <row r="1584" spans="1:13" ht="13.5" x14ac:dyDescent="0.25">
      <c r="A1584" s="4">
        <v>44316</v>
      </c>
      <c r="B1584" s="2">
        <v>2.7</v>
      </c>
      <c r="C1584" s="2">
        <v>42.842469462804338</v>
      </c>
      <c r="D1584" s="2">
        <v>2.6614023715203938E-2</v>
      </c>
      <c r="E1584" s="2">
        <v>-0.14610617387762975</v>
      </c>
      <c r="F1584" s="2">
        <v>2.694</v>
      </c>
      <c r="G1584" s="2">
        <v>2.7069999999999999</v>
      </c>
      <c r="H1584" s="2">
        <v>2.7410000000000005</v>
      </c>
      <c r="I1584" s="2">
        <v>2.7907999999999986</v>
      </c>
      <c r="J1584" s="2">
        <v>2.9859499999999999</v>
      </c>
      <c r="K1584" s="15" t="s">
        <v>47</v>
      </c>
      <c r="L1584" s="15" t="s">
        <v>54</v>
      </c>
      <c r="M1584" s="15" t="s">
        <v>49</v>
      </c>
    </row>
    <row r="1585" spans="1:13" ht="13.5" x14ac:dyDescent="0.25">
      <c r="A1585" s="4">
        <v>44319</v>
      </c>
      <c r="B1585" s="2">
        <v>2.68</v>
      </c>
      <c r="C1585" s="2">
        <v>40.537139511529546</v>
      </c>
      <c r="D1585" s="2">
        <v>2.7826225027787199E-2</v>
      </c>
      <c r="E1585" s="2">
        <v>-0.14812442008641685</v>
      </c>
      <c r="F1585" s="2">
        <v>2.69</v>
      </c>
      <c r="G1585" s="2">
        <v>2.7</v>
      </c>
      <c r="H1585" s="2">
        <v>2.7375000000000007</v>
      </c>
      <c r="I1585" s="2">
        <v>2.7883999999999993</v>
      </c>
      <c r="J1585" s="2">
        <v>2.9819</v>
      </c>
      <c r="K1585" s="15" t="s">
        <v>47</v>
      </c>
      <c r="L1585" s="15" t="s">
        <v>54</v>
      </c>
      <c r="M1585" s="15" t="s">
        <v>49</v>
      </c>
    </row>
    <row r="1586" spans="1:13" ht="13.5" x14ac:dyDescent="0.25">
      <c r="A1586" s="4">
        <v>44320</v>
      </c>
      <c r="B1586" s="2">
        <v>2.7</v>
      </c>
      <c r="C1586" s="2">
        <v>43.794190003422869</v>
      </c>
      <c r="D1586" s="2">
        <v>2.6236625201146779E-2</v>
      </c>
      <c r="E1586" s="2">
        <v>-0.14768398021990153</v>
      </c>
      <c r="F1586" s="2">
        <v>2.694</v>
      </c>
      <c r="G1586" s="2">
        <v>2.6959999999999997</v>
      </c>
      <c r="H1586" s="2">
        <v>2.7325000000000008</v>
      </c>
      <c r="I1586" s="2">
        <v>2.7857999999999992</v>
      </c>
      <c r="J1586" s="2">
        <v>2.9779500000000003</v>
      </c>
      <c r="K1586" s="15" t="s">
        <v>47</v>
      </c>
      <c r="L1586" s="15" t="s">
        <v>48</v>
      </c>
      <c r="M1586" s="15" t="s">
        <v>51</v>
      </c>
    </row>
    <row r="1587" spans="1:13" ht="13.5" x14ac:dyDescent="0.25">
      <c r="A1587" s="4">
        <v>44321</v>
      </c>
      <c r="B1587" s="2">
        <v>2.75</v>
      </c>
      <c r="C1587" s="2">
        <v>51.017617112568111</v>
      </c>
      <c r="D1587" s="2">
        <v>1.0675125334678182E-2</v>
      </c>
      <c r="E1587" s="2">
        <v>-0.14579922688558394</v>
      </c>
      <c r="F1587" s="2">
        <v>2.7060000000000004</v>
      </c>
      <c r="G1587" s="2">
        <v>2.7039999999999997</v>
      </c>
      <c r="H1587" s="2">
        <v>2.7280000000000006</v>
      </c>
      <c r="I1587" s="2">
        <v>2.7847999999999988</v>
      </c>
      <c r="J1587" s="2">
        <v>2.9747000000000003</v>
      </c>
      <c r="K1587" s="15" t="s">
        <v>47</v>
      </c>
      <c r="L1587" s="15" t="s">
        <v>48</v>
      </c>
      <c r="M1587" s="15" t="s">
        <v>51</v>
      </c>
    </row>
    <row r="1588" spans="1:13" ht="13.5" x14ac:dyDescent="0.25">
      <c r="A1588" s="4">
        <v>44322</v>
      </c>
      <c r="B1588" s="2">
        <v>2.75</v>
      </c>
      <c r="C1588" s="2">
        <v>51.017617112568118</v>
      </c>
      <c r="D1588" s="2">
        <v>2.0651168884735505E-3</v>
      </c>
      <c r="E1588" s="2">
        <v>-0.1454081804370968</v>
      </c>
      <c r="F1588" s="2">
        <v>2.7160000000000002</v>
      </c>
      <c r="G1588" s="2">
        <v>2.7090000000000001</v>
      </c>
      <c r="H1588" s="2">
        <v>2.7260000000000004</v>
      </c>
      <c r="I1588" s="2">
        <v>2.7831999999999995</v>
      </c>
      <c r="J1588" s="2">
        <v>2.9719500000000001</v>
      </c>
      <c r="K1588" s="15" t="s">
        <v>47</v>
      </c>
      <c r="L1588" s="15" t="s">
        <v>48</v>
      </c>
      <c r="M1588" s="15" t="s">
        <v>51</v>
      </c>
    </row>
    <row r="1589" spans="1:13" ht="13.5" x14ac:dyDescent="0.25">
      <c r="A1589" s="4">
        <v>44323</v>
      </c>
      <c r="B1589" s="2">
        <v>2.8</v>
      </c>
      <c r="C1589" s="2">
        <v>57.371401906906165</v>
      </c>
      <c r="D1589" s="2">
        <v>-2.8238084399028196E-3</v>
      </c>
      <c r="E1589" s="2">
        <v>-0.14656552209455045</v>
      </c>
      <c r="F1589" s="2">
        <v>2.7359999999999998</v>
      </c>
      <c r="G1589" s="2">
        <v>2.7149999999999999</v>
      </c>
      <c r="H1589" s="2">
        <v>2.726</v>
      </c>
      <c r="I1589" s="2">
        <v>2.7831999999999999</v>
      </c>
      <c r="J1589" s="2">
        <v>2.9689999999999994</v>
      </c>
      <c r="K1589" s="15" t="s">
        <v>47</v>
      </c>
      <c r="L1589" s="15" t="s">
        <v>48</v>
      </c>
      <c r="M1589" s="15" t="s">
        <v>51</v>
      </c>
    </row>
    <row r="1590" spans="1:13" ht="13.5" x14ac:dyDescent="0.25">
      <c r="A1590" s="4">
        <v>44326</v>
      </c>
      <c r="B1590" s="2">
        <v>2.8</v>
      </c>
      <c r="C1590" s="2">
        <v>57.371401906906165</v>
      </c>
      <c r="D1590" s="2">
        <v>-1.345958972635275E-2</v>
      </c>
      <c r="E1590" s="2">
        <v>-0.14426445315124659</v>
      </c>
      <c r="F1590" s="2">
        <v>2.7600000000000002</v>
      </c>
      <c r="G1590" s="2">
        <v>2.7250000000000001</v>
      </c>
      <c r="H1590" s="2">
        <v>2.726</v>
      </c>
      <c r="I1590" s="2">
        <v>2.7826000000000004</v>
      </c>
      <c r="J1590" s="2">
        <v>2.9659999999999993</v>
      </c>
      <c r="K1590" s="15" t="s">
        <v>47</v>
      </c>
      <c r="L1590" s="15" t="s">
        <v>48</v>
      </c>
      <c r="M1590" s="15" t="s">
        <v>51</v>
      </c>
    </row>
    <row r="1591" spans="1:13" ht="13.5" x14ac:dyDescent="0.25">
      <c r="A1591" s="4">
        <v>44327</v>
      </c>
      <c r="B1591" s="2">
        <v>2.8</v>
      </c>
      <c r="C1591" s="2">
        <v>57.371401906906165</v>
      </c>
      <c r="D1591" s="2">
        <v>-2.5855605381247759E-2</v>
      </c>
      <c r="E1591" s="2">
        <v>-0.13954195336426514</v>
      </c>
      <c r="F1591" s="2">
        <v>2.7800000000000002</v>
      </c>
      <c r="G1591" s="2">
        <v>2.7370000000000001</v>
      </c>
      <c r="H1591" s="2">
        <v>2.7275</v>
      </c>
      <c r="I1591" s="2">
        <v>2.7820000000000009</v>
      </c>
      <c r="J1591" s="2">
        <v>2.9629999999999992</v>
      </c>
      <c r="K1591" s="15" t="s">
        <v>47</v>
      </c>
      <c r="L1591" s="15" t="s">
        <v>54</v>
      </c>
      <c r="M1591" s="15" t="s">
        <v>51</v>
      </c>
    </row>
    <row r="1592" spans="1:13" ht="13.5" x14ac:dyDescent="0.25">
      <c r="A1592" s="4">
        <v>44333</v>
      </c>
      <c r="B1592" s="2">
        <v>2.77</v>
      </c>
      <c r="C1592" s="2">
        <v>52.288581626771609</v>
      </c>
      <c r="D1592" s="2">
        <v>-3.2879770291706745E-2</v>
      </c>
      <c r="E1592" s="2">
        <v>-0.13498625029460556</v>
      </c>
      <c r="F1592" s="2">
        <v>2.7839999999999998</v>
      </c>
      <c r="G1592" s="2">
        <v>2.7450000000000001</v>
      </c>
      <c r="H1592" s="2">
        <v>2.7264999999999997</v>
      </c>
      <c r="I1592" s="2">
        <v>2.7804000000000015</v>
      </c>
      <c r="J1592" s="2">
        <v>2.9599499999999987</v>
      </c>
      <c r="K1592" s="15" t="s">
        <v>52</v>
      </c>
      <c r="L1592" s="15" t="s">
        <v>54</v>
      </c>
      <c r="M1592" s="15" t="s">
        <v>53</v>
      </c>
    </row>
    <row r="1593" spans="1:13" ht="13.5" x14ac:dyDescent="0.25">
      <c r="A1593" s="4">
        <v>44334</v>
      </c>
      <c r="B1593" s="2">
        <v>2.69</v>
      </c>
      <c r="C1593" s="2">
        <v>41.683249471280462</v>
      </c>
      <c r="D1593" s="2">
        <v>-3.1455628608542785E-2</v>
      </c>
      <c r="E1593" s="2">
        <v>-0.13080812903137579</v>
      </c>
      <c r="F1593" s="2">
        <v>2.7719999999999994</v>
      </c>
      <c r="G1593" s="2">
        <v>2.7440000000000007</v>
      </c>
      <c r="H1593" s="2">
        <v>2.7254999999999998</v>
      </c>
      <c r="I1593" s="2">
        <v>2.7774000000000005</v>
      </c>
      <c r="J1593" s="2">
        <v>2.9565499999999996</v>
      </c>
      <c r="K1593" s="15" t="s">
        <v>52</v>
      </c>
      <c r="L1593" s="15" t="s">
        <v>50</v>
      </c>
      <c r="M1593" s="15" t="s">
        <v>46</v>
      </c>
    </row>
    <row r="1594" spans="1:13" ht="13.5" x14ac:dyDescent="0.25">
      <c r="A1594" s="4">
        <v>44335</v>
      </c>
      <c r="B1594" s="2">
        <v>2.74</v>
      </c>
      <c r="C1594" s="2">
        <v>48.688118987812992</v>
      </c>
      <c r="D1594" s="2">
        <v>-3.357112297519782E-2</v>
      </c>
      <c r="E1594" s="2">
        <v>-0.12614937792607442</v>
      </c>
      <c r="F1594" s="2">
        <v>2.76</v>
      </c>
      <c r="G1594" s="2">
        <v>2.7480000000000002</v>
      </c>
      <c r="H1594" s="2">
        <v>2.7275</v>
      </c>
      <c r="I1594" s="2">
        <v>2.7754000000000008</v>
      </c>
      <c r="J1594" s="2">
        <v>2.9534000000000002</v>
      </c>
      <c r="K1594" s="15" t="s">
        <v>52</v>
      </c>
      <c r="L1594" s="15" t="s">
        <v>50</v>
      </c>
      <c r="M1594" s="15" t="s">
        <v>46</v>
      </c>
    </row>
    <row r="1595" spans="1:13" ht="13.5" x14ac:dyDescent="0.25">
      <c r="A1595" s="4">
        <v>44336</v>
      </c>
      <c r="B1595" s="2">
        <v>2.7</v>
      </c>
      <c r="C1595" s="2">
        <v>44.122101286169134</v>
      </c>
      <c r="D1595" s="2">
        <v>-3.5415785251349696E-2</v>
      </c>
      <c r="E1595" s="2">
        <v>-0.12050790019040537</v>
      </c>
      <c r="F1595" s="2">
        <v>2.7399999999999998</v>
      </c>
      <c r="G1595" s="2">
        <v>2.7500000000000004</v>
      </c>
      <c r="H1595" s="2">
        <v>2.7250000000000001</v>
      </c>
      <c r="I1595" s="2">
        <v>2.7734000000000005</v>
      </c>
      <c r="J1595" s="2">
        <v>2.9500500000000005</v>
      </c>
      <c r="K1595" s="15" t="s">
        <v>52</v>
      </c>
      <c r="L1595" s="15" t="s">
        <v>50</v>
      </c>
      <c r="M1595" s="15" t="s">
        <v>46</v>
      </c>
    </row>
    <row r="1596" spans="1:13" ht="13.5" x14ac:dyDescent="0.25">
      <c r="A1596" s="4">
        <v>44337</v>
      </c>
      <c r="B1596" s="2">
        <v>2.7</v>
      </c>
      <c r="C1596" s="2">
        <v>44.122101286169141</v>
      </c>
      <c r="D1596" s="2">
        <v>-3.3608431932080407E-2</v>
      </c>
      <c r="E1596" s="2">
        <v>-0.11307496094904715</v>
      </c>
      <c r="F1596" s="2">
        <v>2.7199999999999998</v>
      </c>
      <c r="G1596" s="2">
        <v>2.75</v>
      </c>
      <c r="H1596" s="2">
        <v>2.7229999999999999</v>
      </c>
      <c r="I1596" s="2">
        <v>2.7713999999999999</v>
      </c>
      <c r="J1596" s="2">
        <v>2.9467000000000008</v>
      </c>
      <c r="K1596" s="15" t="s">
        <v>52</v>
      </c>
      <c r="L1596" s="15" t="s">
        <v>50</v>
      </c>
      <c r="M1596" s="15" t="s">
        <v>46</v>
      </c>
    </row>
    <row r="1597" spans="1:13" ht="13.5" x14ac:dyDescent="0.25">
      <c r="A1597" s="4">
        <v>44340</v>
      </c>
      <c r="B1597" s="2">
        <v>2.73</v>
      </c>
      <c r="C1597" s="2">
        <v>48.336441039564903</v>
      </c>
      <c r="D1597" s="2">
        <v>-2.6339326830862042E-2</v>
      </c>
      <c r="E1597" s="2">
        <v>-0.10531206325193446</v>
      </c>
      <c r="F1597" s="2">
        <v>2.7119999999999997</v>
      </c>
      <c r="G1597" s="2">
        <v>2.7480000000000002</v>
      </c>
      <c r="H1597" s="2">
        <v>2.726</v>
      </c>
      <c r="I1597" s="2">
        <v>2.7699999999999996</v>
      </c>
      <c r="J1597" s="2">
        <v>2.9438500000000012</v>
      </c>
      <c r="K1597" s="15" t="s">
        <v>47</v>
      </c>
      <c r="L1597" s="15" t="s">
        <v>54</v>
      </c>
      <c r="M1597" s="15" t="s">
        <v>49</v>
      </c>
    </row>
    <row r="1598" spans="1:13" ht="13.5" x14ac:dyDescent="0.25">
      <c r="A1598" s="4">
        <v>44341</v>
      </c>
      <c r="B1598" s="2">
        <v>2.74</v>
      </c>
      <c r="C1598" s="2">
        <v>49.698310495096656</v>
      </c>
      <c r="D1598" s="2">
        <v>-2.0856816260610422E-2</v>
      </c>
      <c r="E1598" s="2">
        <v>-9.320157810969161E-2</v>
      </c>
      <c r="F1598" s="2">
        <v>2.7220000000000004</v>
      </c>
      <c r="G1598" s="2">
        <v>2.7469999999999999</v>
      </c>
      <c r="H1598" s="2">
        <v>2.7280000000000002</v>
      </c>
      <c r="I1598" s="2">
        <v>2.7687999999999993</v>
      </c>
      <c r="J1598" s="2">
        <v>2.9407000000000014</v>
      </c>
      <c r="K1598" s="15" t="s">
        <v>47</v>
      </c>
      <c r="L1598" s="15" t="s">
        <v>48</v>
      </c>
      <c r="M1598" s="15" t="s">
        <v>51</v>
      </c>
    </row>
    <row r="1599" spans="1:13" ht="13.5" x14ac:dyDescent="0.25">
      <c r="A1599" s="4">
        <v>44342</v>
      </c>
      <c r="B1599" s="2">
        <v>2.74</v>
      </c>
      <c r="C1599" s="2">
        <v>49.698310495096656</v>
      </c>
      <c r="D1599" s="2">
        <v>-8.5174496741102779E-3</v>
      </c>
      <c r="E1599" s="2">
        <v>-7.9107624096226251E-2</v>
      </c>
      <c r="F1599" s="2">
        <v>2.7220000000000004</v>
      </c>
      <c r="G1599" s="2">
        <v>2.7410000000000005</v>
      </c>
      <c r="H1599" s="2">
        <v>2.7280000000000006</v>
      </c>
      <c r="I1599" s="2">
        <v>2.7675999999999998</v>
      </c>
      <c r="J1599" s="2">
        <v>2.9375500000000017</v>
      </c>
      <c r="K1599" s="15" t="s">
        <v>47</v>
      </c>
      <c r="L1599" s="15" t="s">
        <v>48</v>
      </c>
      <c r="M1599" s="15" t="s">
        <v>54</v>
      </c>
    </row>
    <row r="1600" spans="1:13" ht="13.5" x14ac:dyDescent="0.25">
      <c r="A1600" s="4">
        <v>44343</v>
      </c>
      <c r="B1600" s="2">
        <v>2.73</v>
      </c>
      <c r="C1600" s="2">
        <v>48.224017130432301</v>
      </c>
      <c r="D1600" s="2">
        <v>2.6717116078951442E-3</v>
      </c>
      <c r="E1600" s="2">
        <v>-6.4328996301854402E-2</v>
      </c>
      <c r="F1600" s="2">
        <v>2.7280000000000002</v>
      </c>
      <c r="G1600" s="2">
        <v>2.734</v>
      </c>
      <c r="H1600" s="2">
        <v>2.7295000000000003</v>
      </c>
      <c r="I1600" s="2">
        <v>2.7662</v>
      </c>
      <c r="J1600" s="2">
        <v>2.9343500000000016</v>
      </c>
      <c r="K1600" s="15" t="s">
        <v>47</v>
      </c>
      <c r="L1600" s="15" t="s">
        <v>54</v>
      </c>
      <c r="M1600" s="15" t="s">
        <v>51</v>
      </c>
    </row>
    <row r="1601" spans="1:13" ht="13.5" x14ac:dyDescent="0.25">
      <c r="A1601" s="4">
        <v>44344</v>
      </c>
      <c r="B1601" s="2">
        <v>2.73</v>
      </c>
      <c r="C1601" s="2">
        <v>48.224017130432308</v>
      </c>
      <c r="D1601" s="2">
        <v>1.2205422451541992E-2</v>
      </c>
      <c r="E1601" s="2">
        <v>-5.2062719853851476E-2</v>
      </c>
      <c r="F1601" s="2">
        <v>2.7340000000000004</v>
      </c>
      <c r="G1601" s="2">
        <v>2.7270000000000003</v>
      </c>
      <c r="H1601" s="2">
        <v>2.7320000000000002</v>
      </c>
      <c r="I1601" s="2">
        <v>2.7647999999999997</v>
      </c>
      <c r="J1601" s="2">
        <v>2.9312000000000014</v>
      </c>
      <c r="K1601" s="15" t="s">
        <v>47</v>
      </c>
      <c r="L1601" s="15" t="s">
        <v>54</v>
      </c>
      <c r="M1601" s="15" t="s">
        <v>51</v>
      </c>
    </row>
    <row r="1602" spans="1:13" ht="13.5" x14ac:dyDescent="0.25">
      <c r="A1602" s="4">
        <v>44347</v>
      </c>
      <c r="B1602" s="2">
        <v>2.73</v>
      </c>
      <c r="C1602" s="2">
        <v>48.224017130432316</v>
      </c>
      <c r="D1602" s="2">
        <v>1.5718097073185611E-2</v>
      </c>
      <c r="E1602" s="2">
        <v>-4.1131960804598848E-2</v>
      </c>
      <c r="F1602" s="2">
        <v>2.7340000000000004</v>
      </c>
      <c r="G1602" s="2">
        <v>2.7229999999999999</v>
      </c>
      <c r="H1602" s="2">
        <v>2.734</v>
      </c>
      <c r="I1602" s="2">
        <v>2.763399999999999</v>
      </c>
      <c r="J1602" s="2">
        <v>2.9280500000000012</v>
      </c>
      <c r="K1602" s="15" t="s">
        <v>47</v>
      </c>
      <c r="L1602" s="15" t="s">
        <v>54</v>
      </c>
      <c r="M1602" s="15" t="s">
        <v>54</v>
      </c>
    </row>
    <row r="1603" spans="1:13" ht="13.5" x14ac:dyDescent="0.25">
      <c r="A1603" s="4">
        <v>44348</v>
      </c>
      <c r="B1603" s="2">
        <v>2.78</v>
      </c>
      <c r="C1603" s="2">
        <v>56.316531114111974</v>
      </c>
      <c r="D1603" s="2">
        <v>2.7355134055477848E-3</v>
      </c>
      <c r="E1603" s="2">
        <v>-2.9181356244199947E-2</v>
      </c>
      <c r="F1603" s="2">
        <v>2.742</v>
      </c>
      <c r="G1603" s="2">
        <v>2.7320000000000002</v>
      </c>
      <c r="H1603" s="2">
        <v>2.7380000000000004</v>
      </c>
      <c r="I1603" s="2">
        <v>2.7629999999999995</v>
      </c>
      <c r="J1603" s="2">
        <v>2.9251500000000008</v>
      </c>
      <c r="K1603" s="15" t="s">
        <v>52</v>
      </c>
      <c r="L1603" s="15" t="s">
        <v>54</v>
      </c>
      <c r="M1603" s="15" t="s">
        <v>53</v>
      </c>
    </row>
    <row r="1604" spans="1:13" ht="13.5" x14ac:dyDescent="0.25">
      <c r="A1604" s="4">
        <v>44349</v>
      </c>
      <c r="B1604" s="2">
        <v>2.73</v>
      </c>
      <c r="C1604" s="2">
        <v>48.202936801674895</v>
      </c>
      <c r="D1604" s="2">
        <v>2.9031699234320918E-3</v>
      </c>
      <c r="E1604" s="2">
        <v>-1.8519013867458526E-2</v>
      </c>
      <c r="F1604" s="2">
        <v>2.7399999999999998</v>
      </c>
      <c r="G1604" s="2">
        <v>2.7310000000000003</v>
      </c>
      <c r="H1604" s="2">
        <v>2.7394999999999996</v>
      </c>
      <c r="I1604" s="2">
        <v>2.7617999999999996</v>
      </c>
      <c r="J1604" s="2">
        <v>2.9223000000000012</v>
      </c>
      <c r="K1604" s="15" t="s">
        <v>52</v>
      </c>
      <c r="L1604" s="15" t="s">
        <v>54</v>
      </c>
      <c r="M1604" s="15" t="s">
        <v>46</v>
      </c>
    </row>
    <row r="1605" spans="1:13" ht="13.5" x14ac:dyDescent="0.25">
      <c r="A1605" s="4">
        <v>44350</v>
      </c>
      <c r="B1605" s="2">
        <v>2.72</v>
      </c>
      <c r="C1605" s="2">
        <v>46.75218219440503</v>
      </c>
      <c r="D1605" s="2">
        <v>-2.2977051115411484E-3</v>
      </c>
      <c r="E1605" s="2">
        <v>-8.7250178412662076E-3</v>
      </c>
      <c r="F1605" s="2">
        <v>2.7380000000000004</v>
      </c>
      <c r="G1605" s="2">
        <v>2.7330000000000001</v>
      </c>
      <c r="H1605" s="2">
        <v>2.7414999999999994</v>
      </c>
      <c r="I1605" s="2">
        <v>2.7601999999999998</v>
      </c>
      <c r="J1605" s="2">
        <v>2.9194000000000013</v>
      </c>
      <c r="K1605" s="15" t="s">
        <v>47</v>
      </c>
      <c r="L1605" s="15" t="s">
        <v>54</v>
      </c>
      <c r="M1605" s="15" t="s">
        <v>49</v>
      </c>
    </row>
    <row r="1606" spans="1:13" ht="13.5" x14ac:dyDescent="0.25">
      <c r="A1606" s="4">
        <v>44351</v>
      </c>
      <c r="B1606" s="2">
        <v>2.78</v>
      </c>
      <c r="C1606" s="2">
        <v>55.421448537178719</v>
      </c>
      <c r="D1606" s="2">
        <v>-1.1018644753055362E-2</v>
      </c>
      <c r="E1606" s="2">
        <v>-8.9189278296480587E-4</v>
      </c>
      <c r="F1606" s="2">
        <v>2.7480000000000002</v>
      </c>
      <c r="G1606" s="2">
        <v>2.7410000000000005</v>
      </c>
      <c r="H1606" s="2">
        <v>2.7454999999999994</v>
      </c>
      <c r="I1606" s="2">
        <v>2.7590000000000003</v>
      </c>
      <c r="J1606" s="2">
        <v>2.9168000000000012</v>
      </c>
      <c r="K1606" s="15" t="s">
        <v>47</v>
      </c>
      <c r="L1606" s="15" t="s">
        <v>54</v>
      </c>
      <c r="M1606" s="15" t="s">
        <v>51</v>
      </c>
    </row>
    <row r="1607" spans="1:13" ht="13.5" x14ac:dyDescent="0.25">
      <c r="A1607" s="4">
        <v>44354</v>
      </c>
      <c r="B1607" s="2">
        <v>2.7</v>
      </c>
      <c r="C1607" s="2">
        <v>44.920107974862027</v>
      </c>
      <c r="D1607" s="2">
        <v>-8.0960915405317024E-3</v>
      </c>
      <c r="E1607" s="2">
        <v>6.0557405380647937E-3</v>
      </c>
      <c r="F1607" s="2">
        <v>2.742</v>
      </c>
      <c r="G1607" s="2">
        <v>2.7380000000000004</v>
      </c>
      <c r="H1607" s="2">
        <v>2.7429999999999994</v>
      </c>
      <c r="I1607" s="2">
        <v>2.7560000000000002</v>
      </c>
      <c r="J1607" s="2">
        <v>2.9138000000000011</v>
      </c>
      <c r="K1607" s="15" t="s">
        <v>52</v>
      </c>
      <c r="L1607" s="15" t="s">
        <v>54</v>
      </c>
      <c r="M1607" s="15" t="s">
        <v>46</v>
      </c>
    </row>
    <row r="1608" spans="1:13" ht="13.5" x14ac:dyDescent="0.25">
      <c r="A1608" s="4">
        <v>44355</v>
      </c>
      <c r="B1608" s="2">
        <v>2.75</v>
      </c>
      <c r="C1608" s="2">
        <v>51.150198719873515</v>
      </c>
      <c r="D1608" s="2">
        <v>-7.5374405445027826E-3</v>
      </c>
      <c r="E1608" s="2">
        <v>1.2640156686053942E-2</v>
      </c>
      <c r="F1608" s="2">
        <v>2.7359999999999998</v>
      </c>
      <c r="G1608" s="2">
        <v>2.7389999999999999</v>
      </c>
      <c r="H1608" s="2">
        <v>2.7429999999999994</v>
      </c>
      <c r="I1608" s="2">
        <v>2.7520000000000007</v>
      </c>
      <c r="J1608" s="2">
        <v>2.9110500000000008</v>
      </c>
      <c r="K1608" s="15" t="s">
        <v>52</v>
      </c>
      <c r="L1608" s="15" t="s">
        <v>54</v>
      </c>
      <c r="M1608" s="15" t="s">
        <v>46</v>
      </c>
    </row>
    <row r="1609" spans="1:13" ht="13.5" x14ac:dyDescent="0.25">
      <c r="A1609" s="4">
        <v>44356</v>
      </c>
      <c r="B1609" s="2">
        <v>2.69</v>
      </c>
      <c r="C1609" s="2">
        <v>44.626943575712588</v>
      </c>
      <c r="D1609" s="2">
        <v>-2.6833699288726365E-3</v>
      </c>
      <c r="E1609" s="2">
        <v>1.8155703430793174E-2</v>
      </c>
      <c r="F1609" s="2">
        <v>2.7279999999999998</v>
      </c>
      <c r="G1609" s="2">
        <v>2.734</v>
      </c>
      <c r="H1609" s="2">
        <v>2.7374999999999998</v>
      </c>
      <c r="I1609" s="2">
        <v>2.7484000000000002</v>
      </c>
      <c r="J1609" s="2">
        <v>2.9080000000000008</v>
      </c>
      <c r="K1609" s="15" t="s">
        <v>52</v>
      </c>
      <c r="L1609" s="15" t="s">
        <v>54</v>
      </c>
      <c r="M1609" s="15" t="s">
        <v>46</v>
      </c>
    </row>
    <row r="1610" spans="1:13" ht="13.5" x14ac:dyDescent="0.25">
      <c r="A1610" s="4">
        <v>44357</v>
      </c>
      <c r="B1610" s="2">
        <v>2.7</v>
      </c>
      <c r="C1610" s="2">
        <v>45.866082305982758</v>
      </c>
      <c r="D1610" s="2">
        <v>-5.5914514535837512E-4</v>
      </c>
      <c r="E1610" s="2">
        <v>2.2499848775068519E-2</v>
      </c>
      <c r="F1610" s="2">
        <v>2.7240000000000002</v>
      </c>
      <c r="G1610" s="2">
        <v>2.7310000000000003</v>
      </c>
      <c r="H1610" s="2">
        <v>2.7324999999999999</v>
      </c>
      <c r="I1610" s="2">
        <v>2.7456</v>
      </c>
      <c r="J1610" s="2">
        <v>2.9050000000000011</v>
      </c>
      <c r="K1610" s="15" t="s">
        <v>52</v>
      </c>
      <c r="L1610" s="15" t="s">
        <v>54</v>
      </c>
      <c r="M1610" s="15" t="s">
        <v>46</v>
      </c>
    </row>
    <row r="1611" spans="1:13" ht="13.5" x14ac:dyDescent="0.25">
      <c r="A1611" s="4">
        <v>44358</v>
      </c>
      <c r="B1611" s="2">
        <v>2.7</v>
      </c>
      <c r="C1611" s="2">
        <v>45.866082305982758</v>
      </c>
      <c r="D1611" s="2">
        <v>1.4533858975132041E-3</v>
      </c>
      <c r="E1611" s="2">
        <v>2.5033052633711979E-2</v>
      </c>
      <c r="F1611" s="2">
        <v>2.7079999999999997</v>
      </c>
      <c r="G1611" s="2">
        <v>2.7280000000000002</v>
      </c>
      <c r="H1611" s="2">
        <v>2.7275</v>
      </c>
      <c r="I1611" s="2">
        <v>2.742</v>
      </c>
      <c r="J1611" s="2">
        <v>2.9015500000000007</v>
      </c>
      <c r="K1611" s="15" t="s">
        <v>52</v>
      </c>
      <c r="L1611" s="15" t="s">
        <v>54</v>
      </c>
      <c r="M1611" s="15" t="s">
        <v>46</v>
      </c>
    </row>
    <row r="1612" spans="1:13" ht="13.5" x14ac:dyDescent="0.25">
      <c r="A1612" s="4">
        <v>44361</v>
      </c>
      <c r="B1612" s="2">
        <v>2.7</v>
      </c>
      <c r="C1612" s="2">
        <v>45.866082305982758</v>
      </c>
      <c r="D1612" s="2">
        <v>3.3554727727254097E-3</v>
      </c>
      <c r="E1612" s="2">
        <v>2.5956443045218654E-2</v>
      </c>
      <c r="F1612" s="2">
        <v>2.7079999999999997</v>
      </c>
      <c r="G1612" s="2">
        <v>2.7250000000000001</v>
      </c>
      <c r="H1612" s="2">
        <v>2.7240000000000006</v>
      </c>
      <c r="I1612" s="2">
        <v>2.7389999999999999</v>
      </c>
      <c r="J1612" s="2">
        <v>2.8977500000000016</v>
      </c>
      <c r="K1612" s="15" t="s">
        <v>47</v>
      </c>
      <c r="L1612" s="15" t="s">
        <v>54</v>
      </c>
      <c r="M1612" s="15" t="s">
        <v>54</v>
      </c>
    </row>
    <row r="1613" spans="1:13" ht="13.5" x14ac:dyDescent="0.25">
      <c r="A1613" s="4">
        <v>44362</v>
      </c>
      <c r="B1613" s="2">
        <v>2.7</v>
      </c>
      <c r="C1613" s="2">
        <v>45.866082305982758</v>
      </c>
      <c r="D1613" s="2">
        <v>1.2841660805752664E-2</v>
      </c>
      <c r="E1613" s="2">
        <v>2.4350162526873519E-2</v>
      </c>
      <c r="F1613" s="2">
        <v>2.6979999999999995</v>
      </c>
      <c r="G1613" s="2">
        <v>2.7169999999999996</v>
      </c>
      <c r="H1613" s="2">
        <v>2.7245000000000008</v>
      </c>
      <c r="I1613" s="2">
        <v>2.7369999999999992</v>
      </c>
      <c r="J1613" s="2">
        <v>2.8938000000000015</v>
      </c>
      <c r="K1613" s="15" t="s">
        <v>47</v>
      </c>
      <c r="L1613" s="15" t="s">
        <v>54</v>
      </c>
      <c r="M1613" s="15" t="s">
        <v>49</v>
      </c>
    </row>
    <row r="1614" spans="1:13" ht="13.5" x14ac:dyDescent="0.25">
      <c r="A1614" s="4">
        <v>44363</v>
      </c>
      <c r="B1614" s="2">
        <v>2.7</v>
      </c>
      <c r="C1614" s="2">
        <v>45.866082305982758</v>
      </c>
      <c r="D1614" s="2">
        <v>1.334688891361413E-2</v>
      </c>
      <c r="E1614" s="2">
        <v>2.3078776102399185E-2</v>
      </c>
      <c r="F1614" s="2">
        <v>2.7</v>
      </c>
      <c r="G1614" s="2">
        <v>2.7139999999999995</v>
      </c>
      <c r="H1614" s="2">
        <v>2.722500000000001</v>
      </c>
      <c r="I1614" s="2">
        <v>2.7349999999999994</v>
      </c>
      <c r="J1614" s="2">
        <v>2.8895000000000022</v>
      </c>
      <c r="K1614" s="15" t="s">
        <v>47</v>
      </c>
      <c r="L1614" s="15" t="s">
        <v>54</v>
      </c>
      <c r="M1614" s="15" t="s">
        <v>51</v>
      </c>
    </row>
    <row r="1615" spans="1:13" ht="13.5" x14ac:dyDescent="0.25">
      <c r="A1615" s="4">
        <v>44364</v>
      </c>
      <c r="B1615" s="2">
        <v>2.7</v>
      </c>
      <c r="C1615" s="2">
        <v>45.866082305982758</v>
      </c>
      <c r="D1615" s="2">
        <v>1.2394040406513263E-2</v>
      </c>
      <c r="E1615" s="2">
        <v>2.0413108167896269E-2</v>
      </c>
      <c r="F1615" s="2">
        <v>2.7</v>
      </c>
      <c r="G1615" s="2">
        <v>2.7119999999999997</v>
      </c>
      <c r="H1615" s="2">
        <v>2.722500000000001</v>
      </c>
      <c r="I1615" s="2">
        <v>2.734</v>
      </c>
      <c r="J1615" s="2">
        <v>2.8857000000000026</v>
      </c>
      <c r="K1615" s="15" t="s">
        <v>54</v>
      </c>
      <c r="L1615" s="15" t="s">
        <v>54</v>
      </c>
      <c r="M1615" s="15" t="s">
        <v>54</v>
      </c>
    </row>
    <row r="1616" spans="1:13" ht="13.5" x14ac:dyDescent="0.25">
      <c r="A1616" s="4">
        <v>44365</v>
      </c>
      <c r="B1616" s="2">
        <v>2.7</v>
      </c>
      <c r="C1616" s="2">
        <v>45.866082305982751</v>
      </c>
      <c r="D1616" s="2">
        <v>2.0964953508852524E-2</v>
      </c>
      <c r="E1616" s="2">
        <v>1.8755918499075055E-2</v>
      </c>
      <c r="F1616" s="2">
        <v>2.7</v>
      </c>
      <c r="G1616" s="2">
        <v>2.7039999999999997</v>
      </c>
      <c r="H1616" s="2">
        <v>2.722500000000001</v>
      </c>
      <c r="I1616" s="2">
        <v>2.7319999999999998</v>
      </c>
      <c r="J1616" s="2">
        <v>2.881900000000003</v>
      </c>
      <c r="K1616" s="15" t="s">
        <v>54</v>
      </c>
      <c r="L1616" s="15" t="s">
        <v>54</v>
      </c>
      <c r="M1616" s="15" t="s">
        <v>54</v>
      </c>
    </row>
    <row r="1617" spans="1:13" ht="13.5" x14ac:dyDescent="0.25">
      <c r="A1617" s="4">
        <v>44368</v>
      </c>
      <c r="B1617" s="2">
        <v>2.7</v>
      </c>
      <c r="C1617" s="2">
        <v>45.866082305982744</v>
      </c>
      <c r="D1617" s="2">
        <v>1.6045128121695118E-2</v>
      </c>
      <c r="E1617" s="2">
        <v>1.9655289438678437E-2</v>
      </c>
      <c r="F1617" s="2">
        <v>2.7</v>
      </c>
      <c r="G1617" s="2">
        <v>2.7039999999999997</v>
      </c>
      <c r="H1617" s="2">
        <v>2.721000000000001</v>
      </c>
      <c r="I1617" s="2">
        <v>2.7291999999999996</v>
      </c>
      <c r="J1617" s="2">
        <v>2.8786000000000032</v>
      </c>
      <c r="K1617" s="15" t="s">
        <v>54</v>
      </c>
      <c r="L1617" s="15" t="s">
        <v>54</v>
      </c>
      <c r="M1617" s="15" t="s">
        <v>54</v>
      </c>
    </row>
    <row r="1618" spans="1:13" ht="13.5" x14ac:dyDescent="0.25">
      <c r="A1618" s="4">
        <v>44369</v>
      </c>
      <c r="B1618" s="2">
        <v>2.7</v>
      </c>
      <c r="C1618" s="2">
        <v>45.866082305982744</v>
      </c>
      <c r="D1618" s="2">
        <v>1.970002130131121E-2</v>
      </c>
      <c r="E1618" s="2">
        <v>2.1973950056383623E-2</v>
      </c>
      <c r="F1618" s="2">
        <v>2.7</v>
      </c>
      <c r="G1618" s="2">
        <v>2.6989999999999994</v>
      </c>
      <c r="H1618" s="2">
        <v>2.7190000000000012</v>
      </c>
      <c r="I1618" s="2">
        <v>2.7273999999999994</v>
      </c>
      <c r="J1618" s="2">
        <v>2.8757000000000033</v>
      </c>
      <c r="K1618" s="15" t="s">
        <v>54</v>
      </c>
      <c r="L1618" s="15" t="s">
        <v>54</v>
      </c>
      <c r="M1618" s="15" t="s">
        <v>54</v>
      </c>
    </row>
    <row r="1619" spans="1:13" ht="13.5" x14ac:dyDescent="0.25">
      <c r="A1619" s="4">
        <v>44370</v>
      </c>
      <c r="B1619" s="2">
        <v>2.69</v>
      </c>
      <c r="C1619" s="2">
        <v>43.949880333999452</v>
      </c>
      <c r="D1619" s="2">
        <v>1.4418812011252058E-2</v>
      </c>
      <c r="E1619" s="2">
        <v>2.4417970257483497E-2</v>
      </c>
      <c r="F1619" s="2">
        <v>2.698</v>
      </c>
      <c r="G1619" s="2">
        <v>2.6989999999999998</v>
      </c>
      <c r="H1619" s="2">
        <v>2.7165000000000008</v>
      </c>
      <c r="I1619" s="2">
        <v>2.7251999999999996</v>
      </c>
      <c r="J1619" s="2">
        <v>2.8731000000000027</v>
      </c>
      <c r="K1619" s="15" t="s">
        <v>52</v>
      </c>
      <c r="L1619" s="15" t="s">
        <v>54</v>
      </c>
      <c r="M1619" s="15" t="s">
        <v>46</v>
      </c>
    </row>
    <row r="1620" spans="1:13" ht="13.5" x14ac:dyDescent="0.25">
      <c r="A1620" s="4">
        <v>44371</v>
      </c>
      <c r="B1620" s="2">
        <v>2.69</v>
      </c>
      <c r="C1620" s="2">
        <v>43.949880333999445</v>
      </c>
      <c r="D1620" s="2">
        <v>1.1655257017487042E-2</v>
      </c>
      <c r="E1620" s="2">
        <v>2.7132858721947005E-2</v>
      </c>
      <c r="F1620" s="2">
        <v>2.6960000000000002</v>
      </c>
      <c r="G1620" s="2">
        <v>2.698</v>
      </c>
      <c r="H1620" s="2">
        <v>2.7145000000000006</v>
      </c>
      <c r="I1620" s="2">
        <v>2.7230000000000003</v>
      </c>
      <c r="J1620" s="2">
        <v>2.8709500000000032</v>
      </c>
      <c r="K1620" s="15" t="s">
        <v>52</v>
      </c>
      <c r="L1620" s="15" t="s">
        <v>54</v>
      </c>
      <c r="M1620" s="15" t="s">
        <v>46</v>
      </c>
    </row>
    <row r="1621" spans="1:13" ht="13.5" x14ac:dyDescent="0.25">
      <c r="A1621" s="4">
        <v>44372</v>
      </c>
      <c r="B1621" s="2">
        <v>2.69</v>
      </c>
      <c r="C1621" s="2">
        <v>43.949880333999445</v>
      </c>
      <c r="D1621" s="2">
        <v>9.4712152757336909E-3</v>
      </c>
      <c r="E1621" s="2">
        <v>3.0975755115801702E-2</v>
      </c>
      <c r="F1621" s="2">
        <v>2.694</v>
      </c>
      <c r="G1621" s="2">
        <v>2.6970000000000001</v>
      </c>
      <c r="H1621" s="2">
        <v>2.7125000000000004</v>
      </c>
      <c r="I1621" s="2">
        <v>2.7214000000000005</v>
      </c>
      <c r="J1621" s="2">
        <v>2.8688000000000033</v>
      </c>
      <c r="K1621" s="15" t="s">
        <v>52</v>
      </c>
      <c r="L1621" s="15" t="s">
        <v>54</v>
      </c>
      <c r="M1621" s="15" t="s">
        <v>46</v>
      </c>
    </row>
    <row r="1622" spans="1:13" ht="13.5" x14ac:dyDescent="0.25">
      <c r="A1622" s="4">
        <v>44375</v>
      </c>
      <c r="B1622" s="2">
        <v>2.69</v>
      </c>
      <c r="C1622" s="2">
        <v>43.949880333999452</v>
      </c>
      <c r="D1622" s="2">
        <v>7.766097497714064E-3</v>
      </c>
      <c r="E1622" s="2">
        <v>3.5743642525971231E-2</v>
      </c>
      <c r="F1622" s="2">
        <v>2.6919999999999997</v>
      </c>
      <c r="G1622" s="2">
        <v>2.6960000000000006</v>
      </c>
      <c r="H1622" s="2">
        <v>2.7105000000000001</v>
      </c>
      <c r="I1622" s="2">
        <v>2.7194000000000007</v>
      </c>
      <c r="J1622" s="2">
        <v>2.8667500000000037</v>
      </c>
      <c r="K1622" s="15" t="s">
        <v>52</v>
      </c>
      <c r="L1622" s="15" t="s">
        <v>54</v>
      </c>
      <c r="M1622" s="15" t="s">
        <v>46</v>
      </c>
    </row>
    <row r="1623" spans="1:13" ht="13.5" x14ac:dyDescent="0.25">
      <c r="A1623" s="4">
        <v>44376</v>
      </c>
      <c r="B1623" s="2">
        <v>2.66</v>
      </c>
      <c r="C1623" s="2">
        <v>37.609601513389869</v>
      </c>
      <c r="D1623" s="2">
        <v>8.6778588112572663E-3</v>
      </c>
      <c r="E1623" s="2">
        <v>4.003054412765459E-2</v>
      </c>
      <c r="F1623" s="2">
        <v>2.6840000000000002</v>
      </c>
      <c r="G1623" s="2">
        <v>2.6920000000000006</v>
      </c>
      <c r="H1623" s="2">
        <v>2.7045000000000003</v>
      </c>
      <c r="I1623" s="2">
        <v>2.7184000000000008</v>
      </c>
      <c r="J1623" s="2">
        <v>2.8645500000000039</v>
      </c>
      <c r="K1623" s="15" t="s">
        <v>52</v>
      </c>
      <c r="L1623" s="15" t="s">
        <v>54</v>
      </c>
      <c r="M1623" s="15" t="s">
        <v>46</v>
      </c>
    </row>
    <row r="1624" spans="1:13" ht="13.5" x14ac:dyDescent="0.25">
      <c r="A1624" s="4">
        <v>44377</v>
      </c>
      <c r="B1624" s="2">
        <v>2.69</v>
      </c>
      <c r="C1624" s="2">
        <v>45.999105706240464</v>
      </c>
      <c r="D1624" s="2">
        <v>7.5269269764408619E-3</v>
      </c>
      <c r="E1624" s="2">
        <v>4.0486333756004439E-2</v>
      </c>
      <c r="F1624" s="2">
        <v>2.6840000000000002</v>
      </c>
      <c r="G1624" s="2">
        <v>2.6910000000000003</v>
      </c>
      <c r="H1624" s="2">
        <v>2.7024999999999997</v>
      </c>
      <c r="I1624" s="2">
        <v>2.7182000000000004</v>
      </c>
      <c r="J1624" s="2">
        <v>2.8625000000000038</v>
      </c>
      <c r="K1624" s="15" t="s">
        <v>52</v>
      </c>
      <c r="L1624" s="15" t="s">
        <v>54</v>
      </c>
      <c r="M1624" s="15" t="s">
        <v>54</v>
      </c>
    </row>
    <row r="1625" spans="1:13" ht="13.5" x14ac:dyDescent="0.25">
      <c r="A1625" s="4">
        <v>44378</v>
      </c>
      <c r="B1625" s="2">
        <v>2.7</v>
      </c>
      <c r="C1625" s="2">
        <v>48.485726407152782</v>
      </c>
      <c r="D1625" s="2">
        <v>5.9126421830493214E-3</v>
      </c>
      <c r="E1625" s="2">
        <v>3.8470270876377666E-2</v>
      </c>
      <c r="F1625" s="2">
        <v>2.6859999999999999</v>
      </c>
      <c r="G1625" s="2">
        <v>2.6910000000000003</v>
      </c>
      <c r="H1625" s="2">
        <v>2.7014999999999993</v>
      </c>
      <c r="I1625" s="2">
        <v>2.7172000000000001</v>
      </c>
      <c r="J1625" s="2">
        <v>2.8604000000000047</v>
      </c>
      <c r="K1625" s="15" t="s">
        <v>52</v>
      </c>
      <c r="L1625" s="15" t="s">
        <v>54</v>
      </c>
      <c r="M1625" s="15" t="s">
        <v>53</v>
      </c>
    </row>
    <row r="1626" spans="1:13" ht="13.5" x14ac:dyDescent="0.25">
      <c r="A1626" s="4">
        <v>44379</v>
      </c>
      <c r="B1626" s="2">
        <v>2.7</v>
      </c>
      <c r="C1626" s="2">
        <v>48.485726407152789</v>
      </c>
      <c r="D1626" s="2">
        <v>4.5805086020953567E-3</v>
      </c>
      <c r="E1626" s="2">
        <v>3.5424327052389515E-2</v>
      </c>
      <c r="F1626" s="2">
        <v>2.6879999999999997</v>
      </c>
      <c r="G1626" s="2">
        <v>2.6909999999999998</v>
      </c>
      <c r="H1626" s="2">
        <v>2.6974999999999993</v>
      </c>
      <c r="I1626" s="2">
        <v>2.7163999999999997</v>
      </c>
      <c r="J1626" s="2">
        <v>2.8584000000000045</v>
      </c>
      <c r="K1626" s="15" t="s">
        <v>52</v>
      </c>
      <c r="L1626" s="15" t="s">
        <v>54</v>
      </c>
      <c r="M1626" s="15" t="s">
        <v>53</v>
      </c>
    </row>
    <row r="1627" spans="1:13" ht="13.5" x14ac:dyDescent="0.25">
      <c r="A1627" s="4">
        <v>44382</v>
      </c>
      <c r="B1627" s="2">
        <v>2.69</v>
      </c>
      <c r="C1627" s="2">
        <v>46.027642569116594</v>
      </c>
      <c r="D1627" s="2">
        <v>4.2253554135744942E-3</v>
      </c>
      <c r="E1627" s="2">
        <v>3.11280473223043E-2</v>
      </c>
      <c r="F1627" s="2">
        <v>2.6879999999999997</v>
      </c>
      <c r="G1627" s="2">
        <v>2.69</v>
      </c>
      <c r="H1627" s="2">
        <v>2.6969999999999992</v>
      </c>
      <c r="I1627" s="2">
        <v>2.7168000000000001</v>
      </c>
      <c r="J1627" s="2">
        <v>2.8563500000000048</v>
      </c>
      <c r="K1627" s="15" t="s">
        <v>52</v>
      </c>
      <c r="L1627" s="15" t="s">
        <v>54</v>
      </c>
      <c r="M1627" s="15" t="s">
        <v>54</v>
      </c>
    </row>
    <row r="1628" spans="1:13" ht="13.5" x14ac:dyDescent="0.25">
      <c r="A1628" s="4">
        <v>44383</v>
      </c>
      <c r="B1628" s="2">
        <v>2.69</v>
      </c>
      <c r="C1628" s="2">
        <v>46.027642569116594</v>
      </c>
      <c r="D1628" s="2">
        <v>4.012909406458931E-3</v>
      </c>
      <c r="E1628" s="2">
        <v>2.6555628588898341E-2</v>
      </c>
      <c r="F1628" s="2">
        <v>2.694</v>
      </c>
      <c r="G1628" s="2">
        <v>2.6890000000000001</v>
      </c>
      <c r="H1628" s="2">
        <v>2.694</v>
      </c>
      <c r="I1628" s="2">
        <v>2.7166000000000001</v>
      </c>
      <c r="J1628" s="2">
        <v>2.8546000000000049</v>
      </c>
      <c r="K1628" s="15" t="s">
        <v>47</v>
      </c>
      <c r="L1628" s="15" t="s">
        <v>54</v>
      </c>
      <c r="M1628" s="15" t="s">
        <v>51</v>
      </c>
    </row>
    <row r="1629" spans="1:13" ht="13.5" x14ac:dyDescent="0.25">
      <c r="A1629" s="4">
        <v>44384</v>
      </c>
      <c r="B1629" s="2">
        <v>2.69</v>
      </c>
      <c r="C1629" s="2">
        <v>46.027642569116594</v>
      </c>
      <c r="D1629" s="2">
        <v>2.37623051875957E-3</v>
      </c>
      <c r="E1629" s="2">
        <v>2.2673060058036553E-2</v>
      </c>
      <c r="F1629" s="2">
        <v>2.694</v>
      </c>
      <c r="G1629" s="2">
        <v>2.6890000000000005</v>
      </c>
      <c r="H1629" s="2">
        <v>2.694</v>
      </c>
      <c r="I1629" s="2">
        <v>2.7156000000000007</v>
      </c>
      <c r="J1629" s="2">
        <v>2.8521500000000048</v>
      </c>
      <c r="K1629" s="15" t="s">
        <v>52</v>
      </c>
      <c r="L1629" s="15" t="s">
        <v>54</v>
      </c>
      <c r="M1629" s="15" t="s">
        <v>54</v>
      </c>
    </row>
    <row r="1630" spans="1:13" ht="13.5" x14ac:dyDescent="0.25">
      <c r="A1630" s="4">
        <v>44385</v>
      </c>
      <c r="B1630" s="2">
        <v>2.69</v>
      </c>
      <c r="C1630" s="2">
        <v>46.027642569116594</v>
      </c>
      <c r="D1630" s="2">
        <v>1.0668526948496293E-3</v>
      </c>
      <c r="E1630" s="2">
        <v>1.9329146391793339E-2</v>
      </c>
      <c r="F1630" s="2">
        <v>2.6919999999999997</v>
      </c>
      <c r="G1630" s="2">
        <v>2.6890000000000005</v>
      </c>
      <c r="H1630" s="2">
        <v>2.6934999999999993</v>
      </c>
      <c r="I1630" s="2">
        <v>2.7154000000000003</v>
      </c>
      <c r="J1630" s="2">
        <v>2.8502500000000048</v>
      </c>
      <c r="K1630" s="15" t="s">
        <v>52</v>
      </c>
      <c r="L1630" s="15" t="s">
        <v>54</v>
      </c>
      <c r="M1630" s="15" t="s">
        <v>46</v>
      </c>
    </row>
    <row r="1631" spans="1:13" ht="13.5" x14ac:dyDescent="0.25">
      <c r="A1631" s="4">
        <v>44386</v>
      </c>
      <c r="B1631" s="2">
        <v>2.66</v>
      </c>
      <c r="C1631" s="2">
        <v>38.210836787737264</v>
      </c>
      <c r="D1631" s="2">
        <v>2.2510512351501255E-3</v>
      </c>
      <c r="E1631" s="2">
        <v>1.610081325136643E-2</v>
      </c>
      <c r="F1631" s="2">
        <v>2.6840000000000002</v>
      </c>
      <c r="G1631" s="2">
        <v>2.6860000000000004</v>
      </c>
      <c r="H1631" s="2">
        <v>2.6915</v>
      </c>
      <c r="I1631" s="2">
        <v>2.7149999999999999</v>
      </c>
      <c r="J1631" s="2">
        <v>2.8479500000000049</v>
      </c>
      <c r="K1631" s="15" t="s">
        <v>52</v>
      </c>
      <c r="L1631" s="15" t="s">
        <v>54</v>
      </c>
      <c r="M1631" s="15" t="s">
        <v>46</v>
      </c>
    </row>
    <row r="1632" spans="1:13" ht="13.5" x14ac:dyDescent="0.25">
      <c r="A1632" s="4">
        <v>44389</v>
      </c>
      <c r="B1632" s="2">
        <v>2.69</v>
      </c>
      <c r="C1632" s="2">
        <v>47.764334521532547</v>
      </c>
      <c r="D1632" s="2">
        <v>1.2728472284320169E-3</v>
      </c>
      <c r="E1632" s="2">
        <v>1.2712788928211136E-2</v>
      </c>
      <c r="F1632" s="2">
        <v>2.6840000000000002</v>
      </c>
      <c r="G1632" s="2">
        <v>2.6860000000000004</v>
      </c>
      <c r="H1632" s="2">
        <v>2.6909999999999998</v>
      </c>
      <c r="I1632" s="2">
        <v>2.7149999999999999</v>
      </c>
      <c r="J1632" s="2">
        <v>2.8462000000000045</v>
      </c>
      <c r="K1632" s="15" t="s">
        <v>52</v>
      </c>
      <c r="L1632" s="15" t="s">
        <v>54</v>
      </c>
      <c r="M1632" s="15" t="s">
        <v>54</v>
      </c>
    </row>
    <row r="1633" spans="1:13" ht="13.5" x14ac:dyDescent="0.25">
      <c r="A1633" s="4">
        <v>44390</v>
      </c>
      <c r="B1633" s="2">
        <v>2.68</v>
      </c>
      <c r="C1633" s="2">
        <v>45.252691383327672</v>
      </c>
      <c r="D1633" s="2">
        <v>-3.3827011782947558E-3</v>
      </c>
      <c r="E1633" s="2">
        <v>8.7921075002218262E-3</v>
      </c>
      <c r="F1633" s="2">
        <v>2.6819999999999995</v>
      </c>
      <c r="G1633" s="2">
        <v>2.6880000000000002</v>
      </c>
      <c r="H1633" s="2">
        <v>2.6900000000000004</v>
      </c>
      <c r="I1633" s="2">
        <v>2.7146000000000003</v>
      </c>
      <c r="J1633" s="2">
        <v>2.8444000000000038</v>
      </c>
      <c r="K1633" s="15" t="s">
        <v>52</v>
      </c>
      <c r="L1633" s="15" t="s">
        <v>54</v>
      </c>
      <c r="M1633" s="15" t="s">
        <v>46</v>
      </c>
    </row>
    <row r="1634" spans="1:13" ht="13.5" x14ac:dyDescent="0.25">
      <c r="A1634" s="4">
        <v>44391</v>
      </c>
      <c r="B1634" s="2">
        <v>2.69</v>
      </c>
      <c r="C1634" s="2">
        <v>48.186819911798175</v>
      </c>
      <c r="D1634" s="2">
        <v>-3.3449376658634122E-3</v>
      </c>
      <c r="E1634" s="2">
        <v>5.3498371526066821E-3</v>
      </c>
      <c r="F1634" s="2">
        <v>2.6819999999999995</v>
      </c>
      <c r="G1634" s="2">
        <v>2.6880000000000002</v>
      </c>
      <c r="H1634" s="2">
        <v>2.6894999999999993</v>
      </c>
      <c r="I1634" s="2">
        <v>2.7143999999999999</v>
      </c>
      <c r="J1634" s="2">
        <v>2.842400000000004</v>
      </c>
      <c r="K1634" s="15" t="s">
        <v>52</v>
      </c>
      <c r="L1634" s="15" t="s">
        <v>54</v>
      </c>
      <c r="M1634" s="15" t="s">
        <v>54</v>
      </c>
    </row>
    <row r="1635" spans="1:13" ht="13.5" x14ac:dyDescent="0.25">
      <c r="A1635" s="4">
        <v>44392</v>
      </c>
      <c r="B1635" s="2">
        <v>2.69</v>
      </c>
      <c r="C1635" s="2">
        <v>48.186819911798167</v>
      </c>
      <c r="D1635" s="2">
        <v>-1.7387703821540867E-3</v>
      </c>
      <c r="E1635" s="2">
        <v>2.6149979797959037E-3</v>
      </c>
      <c r="F1635" s="2">
        <v>2.6819999999999995</v>
      </c>
      <c r="G1635" s="2">
        <v>2.6870000000000003</v>
      </c>
      <c r="H1635" s="2">
        <v>2.6889999999999996</v>
      </c>
      <c r="I1635" s="2">
        <v>2.7145999999999999</v>
      </c>
      <c r="J1635" s="2">
        <v>2.8404000000000043</v>
      </c>
      <c r="K1635" s="15" t="s">
        <v>52</v>
      </c>
      <c r="L1635" s="15" t="s">
        <v>54</v>
      </c>
      <c r="M1635" s="15" t="s">
        <v>54</v>
      </c>
    </row>
    <row r="1636" spans="1:13" ht="13.5" x14ac:dyDescent="0.25">
      <c r="A1636" s="4">
        <v>44393</v>
      </c>
      <c r="B1636" s="2">
        <v>2.7</v>
      </c>
      <c r="C1636" s="2">
        <v>51.218877964641337</v>
      </c>
      <c r="D1636" s="2">
        <v>-1.0873427908477673E-3</v>
      </c>
      <c r="E1636" s="2">
        <v>4.1538359573970352E-4</v>
      </c>
      <c r="F1636" s="2">
        <v>2.69</v>
      </c>
      <c r="G1636" s="2">
        <v>2.6870000000000003</v>
      </c>
      <c r="H1636" s="2">
        <v>2.6889999999999996</v>
      </c>
      <c r="I1636" s="2">
        <v>2.7145999999999999</v>
      </c>
      <c r="J1636" s="2">
        <v>2.8385000000000042</v>
      </c>
      <c r="K1636" s="15" t="s">
        <v>47</v>
      </c>
      <c r="L1636" s="15" t="s">
        <v>54</v>
      </c>
      <c r="M1636" s="15" t="s">
        <v>51</v>
      </c>
    </row>
    <row r="1637" spans="1:13" ht="13.5" x14ac:dyDescent="0.25">
      <c r="A1637" s="4">
        <v>44396</v>
      </c>
      <c r="B1637" s="2">
        <v>2.7</v>
      </c>
      <c r="C1637" s="2">
        <v>51.218877964641337</v>
      </c>
      <c r="D1637" s="2">
        <v>-2.1030352159967514E-3</v>
      </c>
      <c r="E1637" s="2">
        <v>-1.5281337760200762E-3</v>
      </c>
      <c r="F1637" s="2">
        <v>2.6920000000000002</v>
      </c>
      <c r="G1637" s="2">
        <v>2.6880000000000002</v>
      </c>
      <c r="H1637" s="2">
        <v>2.6889999999999996</v>
      </c>
      <c r="I1637" s="2">
        <v>2.7135999999999996</v>
      </c>
      <c r="J1637" s="2">
        <v>2.8365000000000036</v>
      </c>
      <c r="K1637" s="15" t="s">
        <v>47</v>
      </c>
      <c r="L1637" s="15" t="s">
        <v>54</v>
      </c>
      <c r="M1637" s="15" t="s">
        <v>51</v>
      </c>
    </row>
    <row r="1638" spans="1:13" ht="13.5" x14ac:dyDescent="0.25">
      <c r="A1638" s="4">
        <v>44399</v>
      </c>
      <c r="B1638" s="2">
        <v>2.7</v>
      </c>
      <c r="C1638" s="2">
        <v>51.218877964641337</v>
      </c>
      <c r="D1638" s="2">
        <v>-2.9887995352333441E-3</v>
      </c>
      <c r="E1638" s="2">
        <v>-3.5590455370493831E-3</v>
      </c>
      <c r="F1638" s="2">
        <v>2.6960000000000002</v>
      </c>
      <c r="G1638" s="2">
        <v>2.6889999999999996</v>
      </c>
      <c r="H1638" s="2">
        <v>2.6890000000000005</v>
      </c>
      <c r="I1638" s="2">
        <v>2.7125999999999992</v>
      </c>
      <c r="J1638" s="2">
        <v>2.8347500000000041</v>
      </c>
      <c r="K1638" s="15" t="s">
        <v>47</v>
      </c>
      <c r="L1638" s="15" t="s">
        <v>54</v>
      </c>
      <c r="M1638" s="15" t="s">
        <v>51</v>
      </c>
    </row>
    <row r="1639" spans="1:13" ht="13.5" x14ac:dyDescent="0.25">
      <c r="A1639" s="4">
        <v>44400</v>
      </c>
      <c r="B1639" s="2">
        <v>2.69</v>
      </c>
      <c r="C1639" s="2">
        <v>47.730322122186564</v>
      </c>
      <c r="D1639" s="2">
        <v>-3.021933408877242E-3</v>
      </c>
      <c r="E1639" s="2">
        <v>-5.3592187020864174E-3</v>
      </c>
      <c r="F1639" s="2">
        <v>2.6959999999999997</v>
      </c>
      <c r="G1639" s="2">
        <v>2.6889999999999996</v>
      </c>
      <c r="H1639" s="2">
        <v>2.6890000000000005</v>
      </c>
      <c r="I1639" s="2">
        <v>2.7103999999999995</v>
      </c>
      <c r="J1639" s="2">
        <v>2.8329500000000043</v>
      </c>
      <c r="K1639" s="15" t="s">
        <v>52</v>
      </c>
      <c r="L1639" s="15" t="s">
        <v>54</v>
      </c>
      <c r="M1639" s="15" t="s">
        <v>54</v>
      </c>
    </row>
    <row r="1640" spans="1:13" ht="13.5" x14ac:dyDescent="0.25">
      <c r="A1640" s="4">
        <v>44403</v>
      </c>
      <c r="B1640" s="2">
        <v>2.69</v>
      </c>
      <c r="C1640" s="2">
        <v>47.730322122186564</v>
      </c>
      <c r="D1640" s="2">
        <v>-3.0134550089240264E-3</v>
      </c>
      <c r="E1640" s="2">
        <v>-7.0221467038280826E-3</v>
      </c>
      <c r="F1640" s="2">
        <v>2.6960000000000002</v>
      </c>
      <c r="G1640" s="2">
        <v>2.6890000000000001</v>
      </c>
      <c r="H1640" s="2">
        <v>2.6890000000000001</v>
      </c>
      <c r="I1640" s="2">
        <v>2.7081999999999997</v>
      </c>
      <c r="J1640" s="2">
        <v>2.8314000000000044</v>
      </c>
      <c r="K1640" s="15" t="s">
        <v>52</v>
      </c>
      <c r="L1640" s="15" t="s">
        <v>54</v>
      </c>
      <c r="M1640" s="15" t="s">
        <v>54</v>
      </c>
    </row>
    <row r="1641" spans="1:13" ht="13.5" x14ac:dyDescent="0.25">
      <c r="A1641" s="4">
        <v>44404</v>
      </c>
      <c r="B1641" s="2">
        <v>2.69</v>
      </c>
      <c r="C1641" s="2">
        <v>47.730322122186564</v>
      </c>
      <c r="D1641" s="2">
        <v>-7.5878556356396842E-3</v>
      </c>
      <c r="E1641" s="2">
        <v>-8.3135375872789505E-3</v>
      </c>
      <c r="F1641" s="2">
        <v>2.694</v>
      </c>
      <c r="G1641" s="2">
        <v>2.6920000000000002</v>
      </c>
      <c r="H1641" s="2">
        <v>2.6890000000000001</v>
      </c>
      <c r="I1641" s="2">
        <v>2.7060000000000004</v>
      </c>
      <c r="J1641" s="2">
        <v>2.8294500000000045</v>
      </c>
      <c r="K1641" s="15" t="s">
        <v>52</v>
      </c>
      <c r="L1641" s="15" t="s">
        <v>54</v>
      </c>
      <c r="M1641" s="15" t="s">
        <v>46</v>
      </c>
    </row>
    <row r="1642" spans="1:13" ht="13.5" x14ac:dyDescent="0.25">
      <c r="A1642" s="4">
        <v>44405</v>
      </c>
      <c r="B1642" s="2">
        <v>2.69</v>
      </c>
      <c r="C1642" s="2">
        <v>47.730322122186564</v>
      </c>
      <c r="D1642" s="2">
        <v>-6.8118121877884796E-3</v>
      </c>
      <c r="E1642" s="2">
        <v>-8.7384025779968684E-3</v>
      </c>
      <c r="F1642" s="2">
        <v>2.6919999999999997</v>
      </c>
      <c r="G1642" s="2">
        <v>2.6920000000000006</v>
      </c>
      <c r="H1642" s="2">
        <v>2.6890000000000001</v>
      </c>
      <c r="I1642" s="2">
        <v>2.7044000000000001</v>
      </c>
      <c r="J1642" s="2">
        <v>2.8277000000000045</v>
      </c>
      <c r="K1642" s="15" t="s">
        <v>52</v>
      </c>
      <c r="L1642" s="15" t="s">
        <v>54</v>
      </c>
      <c r="M1642" s="15" t="s">
        <v>46</v>
      </c>
    </row>
    <row r="1643" spans="1:13" ht="13.5" x14ac:dyDescent="0.25">
      <c r="A1643" s="4">
        <v>44406</v>
      </c>
      <c r="B1643" s="2">
        <v>2.69</v>
      </c>
      <c r="C1643" s="2">
        <v>47.730322122186564</v>
      </c>
      <c r="D1643" s="2">
        <v>-7.6646349886146936E-3</v>
      </c>
      <c r="E1643" s="2">
        <v>-8.9084415450884219E-3</v>
      </c>
      <c r="F1643" s="2">
        <v>2.69</v>
      </c>
      <c r="G1643" s="2">
        <v>2.6930000000000005</v>
      </c>
      <c r="H1643" s="2">
        <v>2.6905000000000001</v>
      </c>
      <c r="I1643" s="2">
        <v>2.7044000000000001</v>
      </c>
      <c r="J1643" s="2">
        <v>2.8256500000000044</v>
      </c>
      <c r="K1643" s="15" t="s">
        <v>52</v>
      </c>
      <c r="L1643" s="15" t="s">
        <v>54</v>
      </c>
      <c r="M1643" s="15" t="s">
        <v>46</v>
      </c>
    </row>
    <row r="1644" spans="1:13" ht="13.5" x14ac:dyDescent="0.25">
      <c r="A1644" s="4">
        <v>44407</v>
      </c>
      <c r="B1644" s="2">
        <v>2.64</v>
      </c>
      <c r="C1644" s="2">
        <v>31.963033192897399</v>
      </c>
      <c r="D1644" s="2">
        <v>-3.1172496047759957E-3</v>
      </c>
      <c r="E1644" s="2">
        <v>-8.7983745422985163E-3</v>
      </c>
      <c r="F1644" s="2">
        <v>2.68</v>
      </c>
      <c r="G1644" s="2">
        <v>2.6880000000000002</v>
      </c>
      <c r="H1644" s="2">
        <v>2.6879999999999997</v>
      </c>
      <c r="I1644" s="2">
        <v>2.7023999999999999</v>
      </c>
      <c r="J1644" s="2">
        <v>2.8233500000000036</v>
      </c>
      <c r="K1644" s="15" t="s">
        <v>52</v>
      </c>
      <c r="L1644" s="15" t="s">
        <v>54</v>
      </c>
      <c r="M1644" s="15" t="s">
        <v>46</v>
      </c>
    </row>
    <row r="1645" spans="1:13" ht="13.5" x14ac:dyDescent="0.25">
      <c r="A1645" s="4">
        <v>44410</v>
      </c>
      <c r="B1645" s="2">
        <v>2.65</v>
      </c>
      <c r="C1645" s="2">
        <v>36.482340040314256</v>
      </c>
      <c r="D1645" s="2">
        <v>3.1010076267357078E-4</v>
      </c>
      <c r="E1645" s="2">
        <v>-8.4984591629946593E-3</v>
      </c>
      <c r="F1645" s="2">
        <v>2.6720000000000002</v>
      </c>
      <c r="G1645" s="2">
        <v>2.6840000000000002</v>
      </c>
      <c r="H1645" s="2">
        <v>2.6854999999999998</v>
      </c>
      <c r="I1645" s="2">
        <v>2.7014</v>
      </c>
      <c r="J1645" s="2">
        <v>2.8211000000000035</v>
      </c>
      <c r="K1645" s="15" t="s">
        <v>52</v>
      </c>
      <c r="L1645" s="15" t="s">
        <v>54</v>
      </c>
      <c r="M1645" s="15" t="s">
        <v>46</v>
      </c>
    </row>
    <row r="1646" spans="1:13" ht="13.5" x14ac:dyDescent="0.25">
      <c r="A1646" s="4">
        <v>44411</v>
      </c>
      <c r="B1646" s="2">
        <v>2.63</v>
      </c>
      <c r="C1646" s="2">
        <v>31.916167661383014</v>
      </c>
      <c r="D1646" s="2">
        <v>6.4675963410150139E-3</v>
      </c>
      <c r="E1646" s="2">
        <v>-8.0759028515417393E-3</v>
      </c>
      <c r="F1646" s="2">
        <v>2.66</v>
      </c>
      <c r="G1646" s="2">
        <v>2.677</v>
      </c>
      <c r="H1646" s="2">
        <v>2.6819999999999995</v>
      </c>
      <c r="I1646" s="2">
        <v>2.7</v>
      </c>
      <c r="J1646" s="2">
        <v>2.8189500000000032</v>
      </c>
      <c r="K1646" s="15" t="s">
        <v>52</v>
      </c>
      <c r="L1646" s="15" t="s">
        <v>54</v>
      </c>
      <c r="M1646" s="15" t="s">
        <v>46</v>
      </c>
    </row>
    <row r="1647" spans="1:13" ht="13.5" x14ac:dyDescent="0.25">
      <c r="A1647" s="4">
        <v>44412</v>
      </c>
      <c r="B1647" s="2">
        <v>2.64</v>
      </c>
      <c r="C1647" s="2">
        <v>36.214929114413692</v>
      </c>
      <c r="D1647" s="2">
        <v>1.1275120268877448E-2</v>
      </c>
      <c r="E1647" s="2">
        <v>-7.272529755977023E-3</v>
      </c>
      <c r="F1647" s="2">
        <v>2.65</v>
      </c>
      <c r="G1647" s="2">
        <v>2.6709999999999998</v>
      </c>
      <c r="H1647" s="2">
        <v>2.6795</v>
      </c>
      <c r="I1647" s="2">
        <v>2.6981999999999999</v>
      </c>
      <c r="J1647" s="2">
        <v>2.8172000000000024</v>
      </c>
      <c r="K1647" s="15" t="s">
        <v>52</v>
      </c>
      <c r="L1647" s="15" t="s">
        <v>54</v>
      </c>
      <c r="M1647" s="15" t="s">
        <v>46</v>
      </c>
    </row>
    <row r="1648" spans="1:13" ht="13.5" x14ac:dyDescent="0.25">
      <c r="A1648" s="4">
        <v>44413</v>
      </c>
      <c r="B1648" s="2">
        <v>2.64</v>
      </c>
      <c r="C1648" s="2">
        <v>36.214929114413692</v>
      </c>
      <c r="D1648" s="2">
        <v>1.5596968129523159E-2</v>
      </c>
      <c r="E1648" s="2">
        <v>-5.0024454030021138E-3</v>
      </c>
      <c r="F1648" s="2">
        <v>2.64</v>
      </c>
      <c r="G1648" s="2">
        <v>2.665</v>
      </c>
      <c r="H1648" s="2">
        <v>2.6769999999999996</v>
      </c>
      <c r="I1648" s="2">
        <v>2.6961999999999993</v>
      </c>
      <c r="J1648" s="2">
        <v>2.8156500000000029</v>
      </c>
      <c r="K1648" s="15" t="s">
        <v>52</v>
      </c>
      <c r="L1648" s="15" t="s">
        <v>54</v>
      </c>
      <c r="M1648" s="15" t="s">
        <v>46</v>
      </c>
    </row>
    <row r="1649" spans="1:13" ht="13.5" x14ac:dyDescent="0.25">
      <c r="A1649" s="4">
        <v>44414</v>
      </c>
      <c r="B1649" s="2">
        <v>2.65</v>
      </c>
      <c r="C1649" s="2">
        <v>40.567003840828491</v>
      </c>
      <c r="D1649" s="2">
        <v>1.7209846446217369E-2</v>
      </c>
      <c r="E1649" s="2">
        <v>-1.6585465746484247E-3</v>
      </c>
      <c r="F1649" s="2">
        <v>2.6420000000000003</v>
      </c>
      <c r="G1649" s="2">
        <v>2.661</v>
      </c>
      <c r="H1649" s="2">
        <v>2.6749999999999998</v>
      </c>
      <c r="I1649" s="2">
        <v>2.6943999999999999</v>
      </c>
      <c r="J1649" s="2">
        <v>2.8139000000000021</v>
      </c>
      <c r="K1649" s="15" t="s">
        <v>47</v>
      </c>
      <c r="L1649" s="15" t="s">
        <v>54</v>
      </c>
      <c r="M1649" s="15" t="s">
        <v>51</v>
      </c>
    </row>
    <row r="1650" spans="1:13" ht="13.5" x14ac:dyDescent="0.25">
      <c r="A1650" s="4">
        <v>44417</v>
      </c>
      <c r="B1650" s="2">
        <v>2.65</v>
      </c>
      <c r="C1650" s="2">
        <v>40.567003840828491</v>
      </c>
      <c r="D1650" s="2">
        <v>1.8733214398656273E-2</v>
      </c>
      <c r="E1650" s="2">
        <v>2.3236379614013361E-3</v>
      </c>
      <c r="F1650" s="2">
        <v>2.6420000000000003</v>
      </c>
      <c r="G1650" s="2">
        <v>2.657</v>
      </c>
      <c r="H1650" s="2">
        <v>2.673</v>
      </c>
      <c r="I1650" s="2">
        <v>2.6928000000000001</v>
      </c>
      <c r="J1650" s="2">
        <v>2.8123000000000018</v>
      </c>
      <c r="K1650" s="15" t="s">
        <v>52</v>
      </c>
      <c r="L1650" s="15" t="s">
        <v>54</v>
      </c>
      <c r="M1650" s="15" t="s">
        <v>54</v>
      </c>
    </row>
    <row r="1651" spans="1:13" ht="13.5" x14ac:dyDescent="0.25">
      <c r="A1651" s="4">
        <v>44419</v>
      </c>
      <c r="B1651" s="2">
        <v>2.65</v>
      </c>
      <c r="C1651" s="2">
        <v>40.567003840828491</v>
      </c>
      <c r="D1651" s="2">
        <v>2.0169092829784852E-2</v>
      </c>
      <c r="E1651" s="2">
        <v>5.8650582520400002E-3</v>
      </c>
      <c r="F1651" s="2">
        <v>2.6459999999999999</v>
      </c>
      <c r="G1651" s="2">
        <v>2.6529999999999996</v>
      </c>
      <c r="H1651" s="2">
        <v>2.6725000000000003</v>
      </c>
      <c r="I1651" s="2">
        <v>2.6912000000000003</v>
      </c>
      <c r="J1651" s="2">
        <v>2.8106500000000021</v>
      </c>
      <c r="K1651" s="15" t="s">
        <v>47</v>
      </c>
      <c r="L1651" s="15" t="s">
        <v>54</v>
      </c>
      <c r="M1651" s="15" t="s">
        <v>51</v>
      </c>
    </row>
    <row r="1652" spans="1:13" ht="13.5" x14ac:dyDescent="0.25">
      <c r="A1652" s="4">
        <v>44420</v>
      </c>
      <c r="B1652" s="2">
        <v>2.63</v>
      </c>
      <c r="C1652" s="2">
        <v>34.659736757732176</v>
      </c>
      <c r="D1652" s="2">
        <v>2.3001543534175717E-2</v>
      </c>
      <c r="E1652" s="2">
        <v>8.9995773633628484E-3</v>
      </c>
      <c r="F1652" s="2">
        <v>2.6439999999999997</v>
      </c>
      <c r="G1652" s="2">
        <v>2.6469999999999994</v>
      </c>
      <c r="H1652" s="2">
        <v>2.6695000000000002</v>
      </c>
      <c r="I1652" s="2">
        <v>2.6892</v>
      </c>
      <c r="J1652" s="2">
        <v>2.8088000000000024</v>
      </c>
      <c r="K1652" s="15" t="s">
        <v>47</v>
      </c>
      <c r="L1652" s="15" t="s">
        <v>54</v>
      </c>
      <c r="M1652" s="15" t="s">
        <v>49</v>
      </c>
    </row>
    <row r="1653" spans="1:13" ht="13.5" x14ac:dyDescent="0.25">
      <c r="A1653" s="4">
        <v>44424</v>
      </c>
      <c r="B1653" s="2">
        <v>2.62</v>
      </c>
      <c r="C1653" s="2">
        <v>32.139682219245657</v>
      </c>
      <c r="D1653" s="2">
        <v>2.6383075641214671E-2</v>
      </c>
      <c r="E1653" s="2">
        <v>1.1910754386399415E-2</v>
      </c>
      <c r="F1653" s="2">
        <v>2.6399999999999997</v>
      </c>
      <c r="G1653" s="2">
        <v>2.6399999999999997</v>
      </c>
      <c r="H1653" s="2">
        <v>2.6665000000000001</v>
      </c>
      <c r="I1653" s="2">
        <v>2.6860000000000004</v>
      </c>
      <c r="J1653" s="2">
        <v>2.8069000000000015</v>
      </c>
      <c r="K1653" s="15" t="s">
        <v>47</v>
      </c>
      <c r="L1653" s="15" t="s">
        <v>54</v>
      </c>
      <c r="M1653" s="15" t="s">
        <v>49</v>
      </c>
    </row>
    <row r="1654" spans="1:13" ht="13.5" x14ac:dyDescent="0.25">
      <c r="A1654" s="4">
        <v>44425</v>
      </c>
      <c r="B1654" s="2">
        <v>2.61</v>
      </c>
      <c r="C1654" s="2">
        <v>29.805843802093563</v>
      </c>
      <c r="D1654" s="2">
        <v>2.257791617361038E-2</v>
      </c>
      <c r="E1654" s="2">
        <v>1.3966576651156866E-2</v>
      </c>
      <c r="F1654" s="2">
        <v>2.6320000000000001</v>
      </c>
      <c r="G1654" s="2">
        <v>2.637</v>
      </c>
      <c r="H1654" s="2">
        <v>2.6625000000000001</v>
      </c>
      <c r="I1654" s="2">
        <v>2.6836000000000007</v>
      </c>
      <c r="J1654" s="2">
        <v>2.8048500000000018</v>
      </c>
      <c r="K1654" s="15" t="s">
        <v>52</v>
      </c>
      <c r="L1654" s="15" t="s">
        <v>54</v>
      </c>
      <c r="M1654" s="15" t="s">
        <v>46</v>
      </c>
    </row>
    <row r="1655" spans="1:13" ht="13.5" x14ac:dyDescent="0.25">
      <c r="A1655" s="4">
        <v>44426</v>
      </c>
      <c r="B1655" s="2">
        <v>2.57</v>
      </c>
      <c r="C1655" s="2">
        <v>22.703935940955503</v>
      </c>
      <c r="D1655" s="2">
        <v>2.4182672531770422E-2</v>
      </c>
      <c r="E1655" s="2">
        <v>1.5118756642940406E-2</v>
      </c>
      <c r="F1655" s="2">
        <v>2.6160000000000001</v>
      </c>
      <c r="G1655" s="2">
        <v>2.6290000000000004</v>
      </c>
      <c r="H1655" s="2">
        <v>2.6564999999999999</v>
      </c>
      <c r="I1655" s="2">
        <v>2.6806000000000001</v>
      </c>
      <c r="J1655" s="2">
        <v>2.8026500000000016</v>
      </c>
      <c r="K1655" s="15" t="s">
        <v>52</v>
      </c>
      <c r="L1655" s="15" t="s">
        <v>54</v>
      </c>
      <c r="M1655" s="15" t="s">
        <v>46</v>
      </c>
    </row>
    <row r="1656" spans="1:13" ht="13.5" x14ac:dyDescent="0.25">
      <c r="A1656" s="4">
        <v>44427</v>
      </c>
      <c r="B1656" s="2">
        <v>2.5499999999999998</v>
      </c>
      <c r="C1656" s="2">
        <v>20.122242462114329</v>
      </c>
      <c r="D1656" s="2">
        <v>2.4480613581249422E-2</v>
      </c>
      <c r="E1656" s="2">
        <v>1.5632485303620072E-2</v>
      </c>
      <c r="F1656" s="2">
        <v>2.5960000000000001</v>
      </c>
      <c r="G1656" s="2">
        <v>2.621</v>
      </c>
      <c r="H1656" s="2">
        <v>2.6489999999999996</v>
      </c>
      <c r="I1656" s="2">
        <v>2.6760000000000002</v>
      </c>
      <c r="J1656" s="2">
        <v>2.8004000000000016</v>
      </c>
      <c r="K1656" s="15" t="s">
        <v>52</v>
      </c>
      <c r="L1656" s="15" t="s">
        <v>54</v>
      </c>
      <c r="M1656" s="15" t="s">
        <v>46</v>
      </c>
    </row>
    <row r="1657" spans="1:13" ht="13.5" x14ac:dyDescent="0.25">
      <c r="A1657" s="4">
        <v>44428</v>
      </c>
      <c r="B1657" s="2">
        <v>2.5499999999999998</v>
      </c>
      <c r="C1657" s="2">
        <v>20.122242462114329</v>
      </c>
      <c r="D1657" s="2">
        <v>2.6885204277208974E-2</v>
      </c>
      <c r="E1657" s="2">
        <v>1.5706276960190755E-2</v>
      </c>
      <c r="F1657" s="2">
        <v>2.5800000000000005</v>
      </c>
      <c r="G1657" s="2">
        <v>2.6120000000000001</v>
      </c>
      <c r="H1657" s="2">
        <v>2.6414999999999997</v>
      </c>
      <c r="I1657" s="2">
        <v>2.673</v>
      </c>
      <c r="J1657" s="2">
        <v>2.7982000000000005</v>
      </c>
      <c r="K1657" s="15" t="s">
        <v>52</v>
      </c>
      <c r="L1657" s="15" t="s">
        <v>54</v>
      </c>
      <c r="M1657" s="15" t="s">
        <v>46</v>
      </c>
    </row>
    <row r="1658" spans="1:13" ht="13.5" x14ac:dyDescent="0.25">
      <c r="A1658" s="4">
        <v>44431</v>
      </c>
      <c r="B1658" s="2">
        <v>2.6</v>
      </c>
      <c r="C1658" s="2">
        <v>39.927778225160772</v>
      </c>
      <c r="D1658" s="2">
        <v>2.5784696084274472E-2</v>
      </c>
      <c r="E1658" s="2">
        <v>1.6820783918889574E-2</v>
      </c>
      <c r="F1658" s="2">
        <v>2.5759999999999996</v>
      </c>
      <c r="G1658" s="2">
        <v>2.6080000000000001</v>
      </c>
      <c r="H1658" s="2">
        <v>2.6364999999999994</v>
      </c>
      <c r="I1658" s="2">
        <v>2.67</v>
      </c>
      <c r="J1658" s="2">
        <v>2.7963000000000005</v>
      </c>
      <c r="K1658" s="15" t="s">
        <v>47</v>
      </c>
      <c r="L1658" s="15" t="s">
        <v>54</v>
      </c>
      <c r="M1658" s="15" t="s">
        <v>49</v>
      </c>
    </row>
    <row r="1659" spans="1:13" ht="13.5" x14ac:dyDescent="0.25">
      <c r="A1659" s="4">
        <v>44432</v>
      </c>
      <c r="B1659" s="2">
        <v>2.57</v>
      </c>
      <c r="C1659" s="2">
        <v>34.414191219843659</v>
      </c>
      <c r="D1659" s="2">
        <v>2.8845156091698243E-2</v>
      </c>
      <c r="E1659" s="2">
        <v>1.7077723388394746E-2</v>
      </c>
      <c r="F1659" s="2">
        <v>2.5680000000000001</v>
      </c>
      <c r="G1659" s="2">
        <v>2.6000000000000005</v>
      </c>
      <c r="H1659" s="2">
        <v>2.6304999999999996</v>
      </c>
      <c r="I1659" s="2">
        <v>2.6675999999999997</v>
      </c>
      <c r="J1659" s="2">
        <v>2.7943000000000002</v>
      </c>
      <c r="K1659" s="15" t="s">
        <v>47</v>
      </c>
      <c r="L1659" s="15" t="s">
        <v>54</v>
      </c>
      <c r="M1659" s="15" t="s">
        <v>49</v>
      </c>
    </row>
    <row r="1660" spans="1:13" ht="13.5" x14ac:dyDescent="0.25">
      <c r="A1660" s="4">
        <v>44433</v>
      </c>
      <c r="B1660" s="2">
        <v>2.58</v>
      </c>
      <c r="C1660" s="2">
        <v>37.511758984521443</v>
      </c>
      <c r="D1660" s="2">
        <v>3.1085172837210351E-2</v>
      </c>
      <c r="E1660" s="2">
        <v>1.6892911540030385E-2</v>
      </c>
      <c r="F1660" s="2">
        <v>2.57</v>
      </c>
      <c r="G1660" s="2">
        <v>2.593</v>
      </c>
      <c r="H1660" s="2">
        <v>2.6249999999999996</v>
      </c>
      <c r="I1660" s="2">
        <v>2.6652</v>
      </c>
      <c r="J1660" s="2">
        <v>2.7923500000000003</v>
      </c>
      <c r="K1660" s="15" t="s">
        <v>47</v>
      </c>
      <c r="L1660" s="15" t="s">
        <v>54</v>
      </c>
      <c r="M1660" s="15" t="s">
        <v>51</v>
      </c>
    </row>
    <row r="1661" spans="1:13" ht="13.5" x14ac:dyDescent="0.25">
      <c r="A1661" s="4">
        <v>44434</v>
      </c>
      <c r="B1661" s="2">
        <v>2.57</v>
      </c>
      <c r="C1661" s="2">
        <v>35.696171181169461</v>
      </c>
      <c r="D1661" s="2">
        <v>3.4024386266461093E-2</v>
      </c>
      <c r="E1661" s="2">
        <v>1.6732888634248884E-2</v>
      </c>
      <c r="F1661" s="2">
        <v>2.5740000000000003</v>
      </c>
      <c r="G1661" s="2">
        <v>2.585</v>
      </c>
      <c r="H1661" s="2">
        <v>2.6189999999999998</v>
      </c>
      <c r="I1661" s="2">
        <v>2.6625999999999999</v>
      </c>
      <c r="J1661" s="2">
        <v>2.7904</v>
      </c>
      <c r="K1661" s="15" t="s">
        <v>47</v>
      </c>
      <c r="L1661" s="15" t="s">
        <v>54</v>
      </c>
      <c r="M1661" s="15" t="s">
        <v>51</v>
      </c>
    </row>
    <row r="1662" spans="1:13" ht="13.5" x14ac:dyDescent="0.25">
      <c r="A1662" s="4">
        <v>44435</v>
      </c>
      <c r="B1662" s="2">
        <v>2.5499999999999998</v>
      </c>
      <c r="C1662" s="2">
        <v>32.326249365811492</v>
      </c>
      <c r="D1662" s="2">
        <v>3.5255685833350814E-2</v>
      </c>
      <c r="E1662" s="2">
        <v>1.6456089882106145E-2</v>
      </c>
      <c r="F1662" s="2">
        <v>2.5740000000000003</v>
      </c>
      <c r="G1662" s="2">
        <v>2.577</v>
      </c>
      <c r="H1662" s="2">
        <v>2.6119999999999992</v>
      </c>
      <c r="I1662" s="2">
        <v>2.6595999999999997</v>
      </c>
      <c r="J1662" s="2">
        <v>2.7883000000000004</v>
      </c>
      <c r="K1662" s="15" t="s">
        <v>52</v>
      </c>
      <c r="L1662" s="15" t="s">
        <v>54</v>
      </c>
      <c r="M1662" s="15" t="s">
        <v>54</v>
      </c>
    </row>
    <row r="1663" spans="1:13" ht="13.5" x14ac:dyDescent="0.25">
      <c r="A1663" s="4">
        <v>44438</v>
      </c>
      <c r="B1663" s="2">
        <v>2.5499999999999998</v>
      </c>
      <c r="C1663" s="2">
        <v>32.326249365811492</v>
      </c>
      <c r="D1663" s="2">
        <v>3.5191824401901162E-2</v>
      </c>
      <c r="E1663" s="2">
        <v>1.5798201497297472E-2</v>
      </c>
      <c r="F1663" s="2">
        <v>2.5640000000000001</v>
      </c>
      <c r="G1663" s="2">
        <v>2.5700000000000003</v>
      </c>
      <c r="H1663" s="2">
        <v>2.6049999999999995</v>
      </c>
      <c r="I1663" s="2">
        <v>2.6565999999999996</v>
      </c>
      <c r="J1663" s="2">
        <v>2.7862499999999999</v>
      </c>
      <c r="K1663" s="15" t="s">
        <v>52</v>
      </c>
      <c r="L1663" s="15" t="s">
        <v>50</v>
      </c>
      <c r="M1663" s="15" t="s">
        <v>46</v>
      </c>
    </row>
    <row r="1664" spans="1:13" ht="13.5" x14ac:dyDescent="0.25">
      <c r="A1664" s="4">
        <v>44439</v>
      </c>
      <c r="B1664" s="2">
        <v>2.5499999999999998</v>
      </c>
      <c r="C1664" s="2">
        <v>32.326249365811492</v>
      </c>
      <c r="D1664" s="2">
        <v>3.4000003344191398E-2</v>
      </c>
      <c r="E1664" s="2">
        <v>1.4284549197663027E-2</v>
      </c>
      <c r="F1664" s="2">
        <v>2.56</v>
      </c>
      <c r="G1664" s="2">
        <v>2.5640000000000001</v>
      </c>
      <c r="H1664" s="2">
        <v>2.6004999999999994</v>
      </c>
      <c r="I1664" s="2">
        <v>2.6535999999999995</v>
      </c>
      <c r="J1664" s="2">
        <v>2.7842999999999996</v>
      </c>
      <c r="K1664" s="15" t="s">
        <v>52</v>
      </c>
      <c r="L1664" s="15" t="s">
        <v>50</v>
      </c>
      <c r="M1664" s="15" t="s">
        <v>46</v>
      </c>
    </row>
    <row r="1665" spans="1:13" ht="13.5" x14ac:dyDescent="0.25">
      <c r="A1665" s="4">
        <v>44440</v>
      </c>
      <c r="B1665" s="2">
        <v>2.5099999999999998</v>
      </c>
      <c r="C1665" s="2">
        <v>26.157714422457801</v>
      </c>
      <c r="D1665" s="2">
        <v>3.017165347454176E-2</v>
      </c>
      <c r="E1665" s="2">
        <v>1.3147408298864646E-2</v>
      </c>
      <c r="F1665" s="2">
        <v>2.5459999999999998</v>
      </c>
      <c r="G1665" s="2">
        <v>2.5579999999999998</v>
      </c>
      <c r="H1665" s="2">
        <v>2.5934999999999997</v>
      </c>
      <c r="I1665" s="2">
        <v>2.6497999999999995</v>
      </c>
      <c r="J1665" s="2">
        <v>2.7824</v>
      </c>
      <c r="K1665" s="15" t="s">
        <v>52</v>
      </c>
      <c r="L1665" s="15" t="s">
        <v>50</v>
      </c>
      <c r="M1665" s="15" t="s">
        <v>46</v>
      </c>
    </row>
    <row r="1666" spans="1:13" ht="13.5" x14ac:dyDescent="0.25">
      <c r="A1666" s="4">
        <v>44441</v>
      </c>
      <c r="B1666" s="2">
        <v>2.4900000000000002</v>
      </c>
      <c r="C1666" s="2">
        <v>23.72044148614475</v>
      </c>
      <c r="D1666" s="2">
        <v>2.591671664248496E-2</v>
      </c>
      <c r="E1666" s="2">
        <v>1.2469634847595418E-2</v>
      </c>
      <c r="F1666" s="2">
        <v>2.5300000000000002</v>
      </c>
      <c r="G1666" s="2">
        <v>2.5520000000000005</v>
      </c>
      <c r="H1666" s="2">
        <v>2.5864999999999996</v>
      </c>
      <c r="I1666" s="2">
        <v>2.6455999999999995</v>
      </c>
      <c r="J1666" s="2">
        <v>2.7801</v>
      </c>
      <c r="K1666" s="15" t="s">
        <v>52</v>
      </c>
      <c r="L1666" s="15" t="s">
        <v>50</v>
      </c>
      <c r="M1666" s="15" t="s">
        <v>46</v>
      </c>
    </row>
    <row r="1667" spans="1:13" ht="13.5" x14ac:dyDescent="0.25">
      <c r="A1667" s="4">
        <v>44442</v>
      </c>
      <c r="B1667" s="2">
        <v>2.4500000000000002</v>
      </c>
      <c r="C1667" s="2">
        <v>19.755725862870406</v>
      </c>
      <c r="D1667" s="2">
        <v>2.5934453122868018E-2</v>
      </c>
      <c r="E1667" s="2">
        <v>1.2155269265504809E-2</v>
      </c>
      <c r="F1667" s="2">
        <v>2.5100000000000002</v>
      </c>
      <c r="G1667" s="2">
        <v>2.5420000000000007</v>
      </c>
      <c r="H1667" s="2">
        <v>2.577</v>
      </c>
      <c r="I1667" s="2">
        <v>2.6405999999999996</v>
      </c>
      <c r="J1667" s="2">
        <v>2.7775499999999997</v>
      </c>
      <c r="K1667" s="15" t="s">
        <v>52</v>
      </c>
      <c r="L1667" s="15" t="s">
        <v>54</v>
      </c>
      <c r="M1667" s="15" t="s">
        <v>46</v>
      </c>
    </row>
    <row r="1668" spans="1:13" ht="13.5" x14ac:dyDescent="0.25">
      <c r="A1668" s="4">
        <v>44445</v>
      </c>
      <c r="B1668" s="2">
        <v>2.42</v>
      </c>
      <c r="C1668" s="2">
        <v>17.405918945891017</v>
      </c>
      <c r="D1668" s="2">
        <v>3.6706930956525774E-2</v>
      </c>
      <c r="E1668" s="2">
        <v>1.0245490129332603E-2</v>
      </c>
      <c r="F1668" s="2">
        <v>2.484</v>
      </c>
      <c r="G1668" s="2">
        <v>2.524</v>
      </c>
      <c r="H1668" s="2">
        <v>2.5659999999999998</v>
      </c>
      <c r="I1668" s="2">
        <v>2.6349999999999993</v>
      </c>
      <c r="J1668" s="2">
        <v>2.7748500000000003</v>
      </c>
      <c r="K1668" s="15" t="s">
        <v>52</v>
      </c>
      <c r="L1668" s="15" t="s">
        <v>54</v>
      </c>
      <c r="M1668" s="15" t="s">
        <v>46</v>
      </c>
    </row>
    <row r="1669" spans="1:13" ht="13.5" x14ac:dyDescent="0.25">
      <c r="A1669" s="4">
        <v>44446</v>
      </c>
      <c r="B1669" s="2">
        <v>2.37</v>
      </c>
      <c r="C1669" s="2">
        <v>14.343714096651027</v>
      </c>
      <c r="D1669" s="2">
        <v>4.5868195003334389E-2</v>
      </c>
      <c r="E1669" s="2">
        <v>1.0181729688613823E-2</v>
      </c>
      <c r="F1669" s="2">
        <v>2.4480000000000004</v>
      </c>
      <c r="G1669" s="2">
        <v>2.5040000000000004</v>
      </c>
      <c r="H1669" s="2">
        <v>2.552</v>
      </c>
      <c r="I1669" s="2">
        <v>2.6285999999999996</v>
      </c>
      <c r="J1669" s="2">
        <v>2.7718499999999993</v>
      </c>
      <c r="K1669" s="15" t="s">
        <v>52</v>
      </c>
      <c r="L1669" s="15" t="s">
        <v>50</v>
      </c>
      <c r="M1669" s="15" t="s">
        <v>46</v>
      </c>
    </row>
    <row r="1670" spans="1:13" ht="13.5" x14ac:dyDescent="0.25">
      <c r="A1670" s="4">
        <v>44447</v>
      </c>
      <c r="B1670" s="2">
        <v>2.33</v>
      </c>
      <c r="C1670" s="2">
        <v>12.455794902229712</v>
      </c>
      <c r="D1670" s="2">
        <v>5.9303735837690663E-2</v>
      </c>
      <c r="E1670" s="2">
        <v>1.1300738254613278E-2</v>
      </c>
      <c r="F1670" s="2">
        <v>2.4119999999999999</v>
      </c>
      <c r="G1670" s="2">
        <v>2.4790000000000001</v>
      </c>
      <c r="H1670" s="2">
        <v>2.536</v>
      </c>
      <c r="I1670" s="2">
        <v>2.6214</v>
      </c>
      <c r="J1670" s="2">
        <v>2.7686500000000001</v>
      </c>
      <c r="K1670" s="15" t="s">
        <v>52</v>
      </c>
      <c r="L1670" s="15" t="s">
        <v>50</v>
      </c>
      <c r="M1670" s="15" t="s">
        <v>46</v>
      </c>
    </row>
    <row r="1671" spans="1:13" ht="13.5" x14ac:dyDescent="0.25">
      <c r="A1671" s="4">
        <v>44448</v>
      </c>
      <c r="B1671" s="2">
        <v>2.35</v>
      </c>
      <c r="C1671" s="2">
        <v>18.249630824133533</v>
      </c>
      <c r="D1671" s="2">
        <v>6.8983390498936092E-2</v>
      </c>
      <c r="E1671" s="2">
        <v>1.580031329713678E-2</v>
      </c>
      <c r="F1671" s="2">
        <v>2.3839999999999999</v>
      </c>
      <c r="G1671" s="2">
        <v>2.4570000000000007</v>
      </c>
      <c r="H1671" s="2">
        <v>2.5209999999999999</v>
      </c>
      <c r="I1671" s="2">
        <v>2.6145999999999998</v>
      </c>
      <c r="J1671" s="2">
        <v>2.7656499999999999</v>
      </c>
      <c r="K1671" s="15" t="s">
        <v>52</v>
      </c>
      <c r="L1671" s="15" t="s">
        <v>54</v>
      </c>
      <c r="M1671" s="15" t="s">
        <v>46</v>
      </c>
    </row>
    <row r="1672" spans="1:13" ht="13.5" x14ac:dyDescent="0.25">
      <c r="A1672" s="4">
        <v>44449</v>
      </c>
      <c r="B1672" s="2">
        <v>2.34</v>
      </c>
      <c r="C1672" s="2">
        <v>17.621658845375052</v>
      </c>
      <c r="D1672" s="2">
        <v>7.5951970185109463E-2</v>
      </c>
      <c r="E1672" s="2">
        <v>2.1861974360785973E-2</v>
      </c>
      <c r="F1672" s="2">
        <v>2.3620000000000001</v>
      </c>
      <c r="G1672" s="2">
        <v>2.4360000000000004</v>
      </c>
      <c r="H1672" s="2">
        <v>2.5065000000000004</v>
      </c>
      <c r="I1672" s="2">
        <v>2.6075999999999997</v>
      </c>
      <c r="J1672" s="2">
        <v>2.7626000000000004</v>
      </c>
      <c r="K1672" s="15" t="s">
        <v>52</v>
      </c>
      <c r="L1672" s="15" t="s">
        <v>50</v>
      </c>
      <c r="M1672" s="15" t="s">
        <v>46</v>
      </c>
    </row>
    <row r="1673" spans="1:13" ht="13.5" x14ac:dyDescent="0.25">
      <c r="A1673" s="4">
        <v>44452</v>
      </c>
      <c r="B1673" s="2">
        <v>2.29</v>
      </c>
      <c r="C1673" s="2">
        <v>14.867019317326339</v>
      </c>
      <c r="D1673" s="2">
        <v>8.6643000193534103E-2</v>
      </c>
      <c r="E1673" s="2">
        <v>2.9412623406167002E-2</v>
      </c>
      <c r="F1673" s="2">
        <v>2.3359999999999999</v>
      </c>
      <c r="G1673" s="2">
        <v>2.4099999999999997</v>
      </c>
      <c r="H1673" s="2">
        <v>2.4900000000000002</v>
      </c>
      <c r="I1673" s="2">
        <v>2.6001999999999996</v>
      </c>
      <c r="J1673" s="2">
        <v>2.7595500000000004</v>
      </c>
      <c r="K1673" s="15" t="s">
        <v>52</v>
      </c>
      <c r="L1673" s="15" t="s">
        <v>50</v>
      </c>
      <c r="M1673" s="15" t="s">
        <v>46</v>
      </c>
    </row>
    <row r="1674" spans="1:13" ht="13.5" x14ac:dyDescent="0.25">
      <c r="A1674" s="4">
        <v>44453</v>
      </c>
      <c r="B1674" s="2">
        <v>2.2200000000000002</v>
      </c>
      <c r="C1674" s="2">
        <v>12.031405576594125</v>
      </c>
      <c r="D1674" s="2">
        <v>0.10217992683610611</v>
      </c>
      <c r="E1674" s="2">
        <v>3.7638814659015453E-2</v>
      </c>
      <c r="F1674" s="2">
        <v>2.306</v>
      </c>
      <c r="G1674" s="2">
        <v>2.3769999999999998</v>
      </c>
      <c r="H1674" s="2">
        <v>2.4705000000000004</v>
      </c>
      <c r="I1674" s="2">
        <v>2.5907999999999998</v>
      </c>
      <c r="J1674" s="2">
        <v>2.7561499999999999</v>
      </c>
      <c r="K1674" s="15" t="s">
        <v>52</v>
      </c>
      <c r="L1674" s="15" t="s">
        <v>50</v>
      </c>
      <c r="M1674" s="15" t="s">
        <v>46</v>
      </c>
    </row>
    <row r="1675" spans="1:13" ht="13.5" x14ac:dyDescent="0.25">
      <c r="A1675" s="4">
        <v>44454</v>
      </c>
      <c r="B1675" s="2">
        <v>2.25</v>
      </c>
      <c r="C1675" s="2">
        <v>19.148747295723155</v>
      </c>
      <c r="D1675" s="2">
        <v>0.10857290438414902</v>
      </c>
      <c r="E1675" s="2">
        <v>4.5611861509764776E-2</v>
      </c>
      <c r="F1675" s="2">
        <v>2.29</v>
      </c>
      <c r="G1675" s="2">
        <v>2.351</v>
      </c>
      <c r="H1675" s="2">
        <v>2.4544999999999999</v>
      </c>
      <c r="I1675" s="2">
        <v>2.5817999999999994</v>
      </c>
      <c r="J1675" s="2">
        <v>2.7527999999999997</v>
      </c>
      <c r="K1675" s="15" t="s">
        <v>52</v>
      </c>
      <c r="L1675" s="15" t="s">
        <v>54</v>
      </c>
      <c r="M1675" s="15" t="s">
        <v>46</v>
      </c>
    </row>
    <row r="1676" spans="1:13" ht="13.5" x14ac:dyDescent="0.25">
      <c r="A1676" s="4">
        <v>44455</v>
      </c>
      <c r="B1676" s="2">
        <v>2.2000000000000002</v>
      </c>
      <c r="C1676" s="2">
        <v>16.720597914280745</v>
      </c>
      <c r="D1676" s="2">
        <v>0.11593409301142854</v>
      </c>
      <c r="E1676" s="2">
        <v>5.3006887506601312E-2</v>
      </c>
      <c r="F1676" s="2">
        <v>2.2600000000000002</v>
      </c>
      <c r="G1676" s="2">
        <v>2.3220000000000001</v>
      </c>
      <c r="H1676" s="2">
        <v>2.4370000000000003</v>
      </c>
      <c r="I1676" s="2">
        <v>2.5717999999999996</v>
      </c>
      <c r="J1676" s="2">
        <v>2.7493500000000002</v>
      </c>
      <c r="K1676" s="15" t="s">
        <v>52</v>
      </c>
      <c r="L1676" s="15" t="s">
        <v>50</v>
      </c>
      <c r="M1676" s="15" t="s">
        <v>46</v>
      </c>
    </row>
    <row r="1677" spans="1:13" ht="13.5" x14ac:dyDescent="0.25">
      <c r="A1677" s="4">
        <v>44456</v>
      </c>
      <c r="B1677" s="2">
        <v>2.2799999999999998</v>
      </c>
      <c r="C1677" s="2">
        <v>31.653831897112184</v>
      </c>
      <c r="D1677" s="2">
        <v>0.1116052910184262</v>
      </c>
      <c r="E1677" s="2">
        <v>6.006676086466891E-2</v>
      </c>
      <c r="F1677" s="2">
        <v>2.2480000000000002</v>
      </c>
      <c r="G1677" s="2">
        <v>2.3050000000000002</v>
      </c>
      <c r="H1677" s="2">
        <v>2.4235000000000002</v>
      </c>
      <c r="I1677" s="2">
        <v>2.5635999999999992</v>
      </c>
      <c r="J1677" s="2">
        <v>2.7464</v>
      </c>
      <c r="K1677" s="15" t="s">
        <v>47</v>
      </c>
      <c r="L1677" s="15" t="s">
        <v>48</v>
      </c>
      <c r="M1677" s="15" t="s">
        <v>49</v>
      </c>
    </row>
    <row r="1678" spans="1:13" ht="13.5" x14ac:dyDescent="0.25">
      <c r="A1678" s="4">
        <v>44459</v>
      </c>
      <c r="B1678" s="2">
        <v>2.2999999999999998</v>
      </c>
      <c r="C1678" s="2">
        <v>34.801428334525767</v>
      </c>
      <c r="D1678" s="2">
        <v>0.10278238015760133</v>
      </c>
      <c r="E1678" s="2">
        <v>6.5418119524704138E-2</v>
      </c>
      <c r="F1678" s="2">
        <v>2.25</v>
      </c>
      <c r="G1678" s="2">
        <v>2.2930000000000001</v>
      </c>
      <c r="H1678" s="2">
        <v>2.4085000000000005</v>
      </c>
      <c r="I1678" s="2">
        <v>2.5557999999999992</v>
      </c>
      <c r="J1678" s="2">
        <v>2.7435</v>
      </c>
      <c r="K1678" s="15" t="s">
        <v>47</v>
      </c>
      <c r="L1678" s="15" t="s">
        <v>48</v>
      </c>
      <c r="M1678" s="15" t="s">
        <v>51</v>
      </c>
    </row>
    <row r="1679" spans="1:13" ht="13.5" x14ac:dyDescent="0.25">
      <c r="A1679" s="4">
        <v>44460</v>
      </c>
      <c r="B1679" s="2">
        <v>2.34</v>
      </c>
      <c r="C1679" s="2">
        <v>40.685037475662782</v>
      </c>
      <c r="D1679" s="2">
        <v>8.5410784695044928E-2</v>
      </c>
      <c r="E1679" s="2">
        <v>7.035160716328212E-2</v>
      </c>
      <c r="F1679" s="2">
        <v>2.274</v>
      </c>
      <c r="G1679" s="2">
        <v>2.29</v>
      </c>
      <c r="H1679" s="2">
        <v>2.3969999999999998</v>
      </c>
      <c r="I1679" s="2">
        <v>2.5487999999999995</v>
      </c>
      <c r="J1679" s="2">
        <v>2.7407000000000004</v>
      </c>
      <c r="K1679" s="15" t="s">
        <v>47</v>
      </c>
      <c r="L1679" s="15" t="s">
        <v>48</v>
      </c>
      <c r="M1679" s="15" t="s">
        <v>51</v>
      </c>
    </row>
    <row r="1680" spans="1:13" ht="13.5" x14ac:dyDescent="0.25">
      <c r="A1680" s="4">
        <v>44461</v>
      </c>
      <c r="B1680" s="2">
        <v>2.4300000000000002</v>
      </c>
      <c r="C1680" s="2">
        <v>51.327790734316352</v>
      </c>
      <c r="D1680" s="2">
        <v>5.8348585575434875E-2</v>
      </c>
      <c r="E1680" s="2">
        <v>7.5048658667953905E-2</v>
      </c>
      <c r="F1680" s="2">
        <v>2.31</v>
      </c>
      <c r="G1680" s="2">
        <v>2.2999999999999998</v>
      </c>
      <c r="H1680" s="2">
        <v>2.3895</v>
      </c>
      <c r="I1680" s="2">
        <v>2.5435999999999996</v>
      </c>
      <c r="J1680" s="2">
        <v>2.7381000000000006</v>
      </c>
      <c r="K1680" s="15" t="s">
        <v>47</v>
      </c>
      <c r="L1680" s="15" t="s">
        <v>48</v>
      </c>
      <c r="M1680" s="15" t="s">
        <v>51</v>
      </c>
    </row>
    <row r="1681" spans="1:13" ht="13.5" x14ac:dyDescent="0.25">
      <c r="A1681" s="4">
        <v>44462</v>
      </c>
      <c r="B1681" s="2">
        <v>2.48</v>
      </c>
      <c r="C1681" s="2">
        <v>56.046226796473164</v>
      </c>
      <c r="D1681" s="2">
        <v>3.4714685005080348E-2</v>
      </c>
      <c r="E1681" s="2">
        <v>7.5316990445902968E-2</v>
      </c>
      <c r="F1681" s="2">
        <v>2.3660000000000001</v>
      </c>
      <c r="G1681" s="2">
        <v>2.3129999999999997</v>
      </c>
      <c r="H1681" s="2">
        <v>2.3850000000000002</v>
      </c>
      <c r="I1681" s="2">
        <v>2.54</v>
      </c>
      <c r="J1681" s="2">
        <v>2.7359500000000003</v>
      </c>
      <c r="K1681" s="15" t="s">
        <v>47</v>
      </c>
      <c r="L1681" s="15" t="s">
        <v>48</v>
      </c>
      <c r="M1681" s="15" t="s">
        <v>51</v>
      </c>
    </row>
    <row r="1682" spans="1:13" ht="13.5" x14ac:dyDescent="0.25">
      <c r="A1682" s="4">
        <v>44463</v>
      </c>
      <c r="B1682" s="2">
        <v>2.44</v>
      </c>
      <c r="C1682" s="2">
        <v>51.726054769645245</v>
      </c>
      <c r="D1682" s="2">
        <v>1.5745507236225809E-2</v>
      </c>
      <c r="E1682" s="2">
        <v>7.5461364283823565E-2</v>
      </c>
      <c r="F1682" s="2">
        <v>2.3980000000000001</v>
      </c>
      <c r="G1682" s="2">
        <v>2.323</v>
      </c>
      <c r="H1682" s="2">
        <v>2.3794999999999993</v>
      </c>
      <c r="I1682" s="2">
        <v>2.5350000000000001</v>
      </c>
      <c r="J1682" s="2">
        <v>2.7335500000000006</v>
      </c>
      <c r="K1682" s="15" t="s">
        <v>47</v>
      </c>
      <c r="L1682" s="15" t="s">
        <v>48</v>
      </c>
      <c r="M1682" s="15" t="s">
        <v>51</v>
      </c>
    </row>
    <row r="1683" spans="1:13" ht="13.5" x14ac:dyDescent="0.25">
      <c r="A1683" s="4">
        <v>44466</v>
      </c>
      <c r="B1683" s="2">
        <v>2.42</v>
      </c>
      <c r="C1683" s="2">
        <v>49.664679846180576</v>
      </c>
      <c r="D1683" s="2">
        <v>-6.6462475084461126E-3</v>
      </c>
      <c r="E1683" s="2">
        <v>7.5599195908493316E-2</v>
      </c>
      <c r="F1683" s="2">
        <v>2.4219999999999997</v>
      </c>
      <c r="G1683" s="2">
        <v>2.3359999999999999</v>
      </c>
      <c r="H1683" s="2">
        <v>2.3729999999999998</v>
      </c>
      <c r="I1683" s="2">
        <v>2.5297999999999998</v>
      </c>
      <c r="J1683" s="2">
        <v>2.7310500000000002</v>
      </c>
      <c r="K1683" s="15" t="s">
        <v>47</v>
      </c>
      <c r="L1683" s="15" t="s">
        <v>48</v>
      </c>
      <c r="M1683" s="15" t="s">
        <v>51</v>
      </c>
    </row>
    <row r="1684" spans="1:13" ht="13.5" x14ac:dyDescent="0.25">
      <c r="A1684" s="4">
        <v>44467</v>
      </c>
      <c r="B1684" s="2">
        <v>2.33</v>
      </c>
      <c r="C1684" s="2">
        <v>41.625615595784858</v>
      </c>
      <c r="D1684" s="2">
        <v>-2.969794997212416E-2</v>
      </c>
      <c r="E1684" s="2">
        <v>7.7536301762405405E-2</v>
      </c>
      <c r="F1684" s="2">
        <v>2.42</v>
      </c>
      <c r="G1684" s="2">
        <v>2.347</v>
      </c>
      <c r="H1684" s="2">
        <v>2.3619999999999997</v>
      </c>
      <c r="I1684" s="2">
        <v>2.5225999999999997</v>
      </c>
      <c r="J1684" s="2">
        <v>2.7282000000000006</v>
      </c>
      <c r="K1684" s="15" t="s">
        <v>47</v>
      </c>
      <c r="L1684" s="15" t="s">
        <v>48</v>
      </c>
      <c r="M1684" s="15" t="s">
        <v>49</v>
      </c>
    </row>
    <row r="1685" spans="1:13" ht="13.5" x14ac:dyDescent="0.25">
      <c r="A1685" s="4">
        <v>44468</v>
      </c>
      <c r="B1685" s="2">
        <v>2.3199999999999998</v>
      </c>
      <c r="C1685" s="2">
        <v>40.834701316021928</v>
      </c>
      <c r="D1685" s="2">
        <v>-4.3317398341420343E-2</v>
      </c>
      <c r="E1685" s="2">
        <v>7.9650525967632085E-2</v>
      </c>
      <c r="F1685" s="2">
        <v>2.3980000000000001</v>
      </c>
      <c r="G1685" s="2">
        <v>2.3540000000000001</v>
      </c>
      <c r="H1685" s="2">
        <v>2.3524999999999996</v>
      </c>
      <c r="I1685" s="2">
        <v>2.5151999999999997</v>
      </c>
      <c r="J1685" s="2">
        <v>2.7252500000000004</v>
      </c>
      <c r="K1685" s="15" t="s">
        <v>47</v>
      </c>
      <c r="L1685" s="15" t="s">
        <v>48</v>
      </c>
      <c r="M1685" s="15" t="s">
        <v>49</v>
      </c>
    </row>
    <row r="1686" spans="1:13" ht="13.5" x14ac:dyDescent="0.25">
      <c r="A1686" s="4">
        <v>44469</v>
      </c>
      <c r="B1686" s="2">
        <v>2.3199999999999998</v>
      </c>
      <c r="C1686" s="2">
        <v>40.834701316021928</v>
      </c>
      <c r="D1686" s="2">
        <v>-6.1984289247946744E-2</v>
      </c>
      <c r="E1686" s="2">
        <v>8.2039234193197669E-2</v>
      </c>
      <c r="F1686" s="2">
        <v>2.3660000000000001</v>
      </c>
      <c r="G1686" s="2">
        <v>2.3659999999999997</v>
      </c>
      <c r="H1686" s="2">
        <v>2.3439999999999999</v>
      </c>
      <c r="I1686" s="2">
        <v>2.5075999999999996</v>
      </c>
      <c r="J1686" s="2">
        <v>2.7224500000000007</v>
      </c>
      <c r="K1686" s="15" t="s">
        <v>52</v>
      </c>
      <c r="L1686" s="15" t="s">
        <v>54</v>
      </c>
      <c r="M1686" s="15" t="s">
        <v>46</v>
      </c>
    </row>
    <row r="1687" spans="1:13" ht="13.5" x14ac:dyDescent="0.25">
      <c r="A1687" s="4">
        <v>44470</v>
      </c>
      <c r="B1687" s="2">
        <v>2.3199999999999998</v>
      </c>
      <c r="C1687" s="2">
        <v>40.834701316021928</v>
      </c>
      <c r="D1687" s="2">
        <v>-6.4962801619179888E-2</v>
      </c>
      <c r="E1687" s="2">
        <v>8.3547038902437157E-2</v>
      </c>
      <c r="F1687" s="2">
        <v>2.3420000000000001</v>
      </c>
      <c r="G1687" s="2">
        <v>2.37</v>
      </c>
      <c r="H1687" s="2">
        <v>2.3374999999999999</v>
      </c>
      <c r="I1687" s="2">
        <v>2.4999999999999996</v>
      </c>
      <c r="J1687" s="2">
        <v>2.719650000000001</v>
      </c>
      <c r="K1687" s="15" t="s">
        <v>52</v>
      </c>
      <c r="L1687" s="15" t="s">
        <v>54</v>
      </c>
      <c r="M1687" s="15" t="s">
        <v>46</v>
      </c>
    </row>
    <row r="1688" spans="1:13" ht="13.5" x14ac:dyDescent="0.25">
      <c r="A1688" s="4">
        <v>44473</v>
      </c>
      <c r="B1688" s="2">
        <v>2.2999999999999998</v>
      </c>
      <c r="C1688" s="2">
        <v>38.984395159967271</v>
      </c>
      <c r="D1688" s="2">
        <v>-6.245351300269153E-2</v>
      </c>
      <c r="E1688" s="2">
        <v>8.4495356399814411E-2</v>
      </c>
      <c r="F1688" s="2">
        <v>2.3180000000000001</v>
      </c>
      <c r="G1688" s="2">
        <v>2.37</v>
      </c>
      <c r="H1688" s="2">
        <v>2.3314999999999997</v>
      </c>
      <c r="I1688" s="2">
        <v>2.4919999999999995</v>
      </c>
      <c r="J1688" s="2">
        <v>2.7167500000000011</v>
      </c>
      <c r="K1688" s="15" t="s">
        <v>52</v>
      </c>
      <c r="L1688" s="15" t="s">
        <v>54</v>
      </c>
      <c r="M1688" s="15" t="s">
        <v>46</v>
      </c>
    </row>
    <row r="1689" spans="1:13" ht="13.5" x14ac:dyDescent="0.25">
      <c r="A1689" s="4">
        <v>44474</v>
      </c>
      <c r="B1689" s="2">
        <v>2.2000000000000002</v>
      </c>
      <c r="C1689" s="2">
        <v>31.338234428626166</v>
      </c>
      <c r="D1689" s="2">
        <v>-4.6214571630768031E-2</v>
      </c>
      <c r="E1689" s="2">
        <v>8.5602840524880278E-2</v>
      </c>
      <c r="F1689" s="2">
        <v>2.2919999999999994</v>
      </c>
      <c r="G1689" s="2">
        <v>2.3559999999999999</v>
      </c>
      <c r="H1689" s="2">
        <v>2.323</v>
      </c>
      <c r="I1689" s="2">
        <v>2.4821999999999997</v>
      </c>
      <c r="J1689" s="2">
        <v>2.7132500000000008</v>
      </c>
      <c r="K1689" s="15" t="s">
        <v>52</v>
      </c>
      <c r="L1689" s="15" t="s">
        <v>54</v>
      </c>
      <c r="M1689" s="15" t="s">
        <v>46</v>
      </c>
    </row>
    <row r="1690" spans="1:13" ht="13.5" x14ac:dyDescent="0.25">
      <c r="A1690" s="4">
        <v>44475</v>
      </c>
      <c r="B1690" s="2">
        <v>2.2799999999999998</v>
      </c>
      <c r="C1690" s="2">
        <v>41.263367471163598</v>
      </c>
      <c r="D1690" s="2">
        <v>-2.3449423015947435E-2</v>
      </c>
      <c r="E1690" s="2">
        <v>8.6340400654989907E-2</v>
      </c>
      <c r="F1690" s="2">
        <v>2.2839999999999998</v>
      </c>
      <c r="G1690" s="2">
        <v>2.3410000000000002</v>
      </c>
      <c r="H1690" s="2">
        <v>2.3205</v>
      </c>
      <c r="I1690" s="2">
        <v>2.4739999999999998</v>
      </c>
      <c r="J1690" s="2">
        <v>2.7100500000000007</v>
      </c>
      <c r="K1690" s="15" t="s">
        <v>47</v>
      </c>
      <c r="L1690" s="15" t="s">
        <v>54</v>
      </c>
      <c r="M1690" s="15" t="s">
        <v>49</v>
      </c>
    </row>
    <row r="1691" spans="1:13" ht="13.5" x14ac:dyDescent="0.25">
      <c r="A1691" s="4">
        <v>44476</v>
      </c>
      <c r="B1691" s="2">
        <v>2.2799999999999998</v>
      </c>
      <c r="C1691" s="2">
        <v>41.263367471163598</v>
      </c>
      <c r="D1691" s="2">
        <v>4.0554589246211137E-3</v>
      </c>
      <c r="E1691" s="2">
        <v>8.6132015754306471E-2</v>
      </c>
      <c r="F1691" s="2">
        <v>2.2759999999999998</v>
      </c>
      <c r="G1691" s="2">
        <v>2.3210000000000002</v>
      </c>
      <c r="H1691" s="2">
        <v>2.3170000000000002</v>
      </c>
      <c r="I1691" s="2">
        <v>2.4657999999999998</v>
      </c>
      <c r="J1691" s="2">
        <v>2.7068500000000006</v>
      </c>
      <c r="K1691" s="15" t="s">
        <v>47</v>
      </c>
      <c r="L1691" s="15" t="s">
        <v>54</v>
      </c>
      <c r="M1691" s="15" t="s">
        <v>49</v>
      </c>
    </row>
    <row r="1692" spans="1:13" ht="13.5" x14ac:dyDescent="0.25">
      <c r="A1692" s="4">
        <v>44477</v>
      </c>
      <c r="B1692" s="2">
        <v>2.25</v>
      </c>
      <c r="C1692" s="2">
        <v>38.822704611857404</v>
      </c>
      <c r="D1692" s="2">
        <v>2.3906230143873941E-2</v>
      </c>
      <c r="E1692" s="2">
        <v>8.5316282599476753E-2</v>
      </c>
      <c r="F1692" s="2">
        <v>2.2619999999999996</v>
      </c>
      <c r="G1692" s="2">
        <v>2.3020000000000005</v>
      </c>
      <c r="H1692" s="2">
        <v>2.3125</v>
      </c>
      <c r="I1692" s="2">
        <v>2.4569999999999994</v>
      </c>
      <c r="J1692" s="2">
        <v>2.7037000000000004</v>
      </c>
      <c r="K1692" s="15" t="s">
        <v>52</v>
      </c>
      <c r="L1692" s="15" t="s">
        <v>54</v>
      </c>
      <c r="M1692" s="15" t="s">
        <v>46</v>
      </c>
    </row>
    <row r="1693" spans="1:13" ht="13.5" x14ac:dyDescent="0.25">
      <c r="A1693" s="4">
        <v>44480</v>
      </c>
      <c r="B1693" s="2">
        <v>2.2400000000000002</v>
      </c>
      <c r="C1693" s="2">
        <v>38.015529800544314</v>
      </c>
      <c r="D1693" s="2">
        <v>3.9015452835381215E-2</v>
      </c>
      <c r="E1693" s="2">
        <v>8.1255933627145893E-2</v>
      </c>
      <c r="F1693" s="2">
        <v>2.25</v>
      </c>
      <c r="G1693" s="2">
        <v>2.2840000000000003</v>
      </c>
      <c r="H1693" s="2">
        <v>2.31</v>
      </c>
      <c r="I1693" s="2">
        <v>2.4479999999999995</v>
      </c>
      <c r="J1693" s="2">
        <v>2.7003000000000008</v>
      </c>
      <c r="K1693" s="15" t="s">
        <v>47</v>
      </c>
      <c r="L1693" s="15" t="s">
        <v>54</v>
      </c>
      <c r="M1693" s="15" t="s">
        <v>49</v>
      </c>
    </row>
    <row r="1694" spans="1:13" ht="13.5" x14ac:dyDescent="0.25">
      <c r="A1694" s="4">
        <v>44481</v>
      </c>
      <c r="B1694" s="2">
        <v>2.2200000000000002</v>
      </c>
      <c r="C1694" s="2">
        <v>36.386113120837813</v>
      </c>
      <c r="D1694" s="2">
        <v>4.0095152062797013E-2</v>
      </c>
      <c r="E1694" s="2">
        <v>7.3434588057489952E-2</v>
      </c>
      <c r="F1694" s="2">
        <v>2.2540000000000004</v>
      </c>
      <c r="G1694" s="2">
        <v>2.2729999999999997</v>
      </c>
      <c r="H1694" s="2">
        <v>2.31</v>
      </c>
      <c r="I1694" s="2">
        <v>2.4396</v>
      </c>
      <c r="J1694" s="2">
        <v>2.6969000000000007</v>
      </c>
      <c r="K1694" s="15" t="s">
        <v>52</v>
      </c>
      <c r="L1694" s="15" t="s">
        <v>54</v>
      </c>
      <c r="M1694" s="15" t="s">
        <v>53</v>
      </c>
    </row>
    <row r="1695" spans="1:13" ht="13.5" x14ac:dyDescent="0.25">
      <c r="A1695" s="4">
        <v>44482</v>
      </c>
      <c r="B1695" s="2">
        <v>2.25</v>
      </c>
      <c r="C1695" s="2">
        <v>40.505422737589171</v>
      </c>
      <c r="D1695" s="2">
        <v>3.7977022943960215E-2</v>
      </c>
      <c r="E1695" s="2">
        <v>6.6222204985338817E-2</v>
      </c>
      <c r="F1695" s="2">
        <v>2.2480000000000002</v>
      </c>
      <c r="G1695" s="2">
        <v>2.2659999999999996</v>
      </c>
      <c r="H1695" s="2">
        <v>2.31</v>
      </c>
      <c r="I1695" s="2">
        <v>2.4315999999999995</v>
      </c>
      <c r="J1695" s="2">
        <v>2.6937500000000005</v>
      </c>
      <c r="K1695" s="15" t="s">
        <v>52</v>
      </c>
      <c r="L1695" s="15" t="s">
        <v>50</v>
      </c>
      <c r="M1695" s="15" t="s">
        <v>46</v>
      </c>
    </row>
    <row r="1696" spans="1:13" ht="13.5" x14ac:dyDescent="0.25">
      <c r="A1696" s="4">
        <v>44483</v>
      </c>
      <c r="B1696" s="2">
        <v>2.2999999999999998</v>
      </c>
      <c r="C1696" s="2">
        <v>46.700274376114599</v>
      </c>
      <c r="D1696" s="2">
        <v>3.2978750580837435E-2</v>
      </c>
      <c r="E1696" s="2">
        <v>5.8741166169570577E-2</v>
      </c>
      <c r="F1696" s="2">
        <v>2.2520000000000002</v>
      </c>
      <c r="G1696" s="2">
        <v>2.2640000000000002</v>
      </c>
      <c r="H1696" s="2">
        <v>2.3149999999999999</v>
      </c>
      <c r="I1696" s="2">
        <v>2.4249999999999998</v>
      </c>
      <c r="J1696" s="2">
        <v>2.6909499999999995</v>
      </c>
      <c r="K1696" s="15" t="s">
        <v>52</v>
      </c>
      <c r="L1696" s="15" t="s">
        <v>50</v>
      </c>
      <c r="M1696" s="15" t="s">
        <v>53</v>
      </c>
    </row>
    <row r="1697" spans="1:13" ht="13.5" x14ac:dyDescent="0.25">
      <c r="A1697" s="4">
        <v>44488</v>
      </c>
      <c r="B1697" s="2">
        <v>2.2400000000000002</v>
      </c>
      <c r="C1697" s="2">
        <v>41.161534006359169</v>
      </c>
      <c r="D1697" s="2">
        <v>3.3359263680034168E-2</v>
      </c>
      <c r="E1697" s="2">
        <v>5.4381363586505131E-2</v>
      </c>
      <c r="F1697" s="2">
        <v>2.2500000000000004</v>
      </c>
      <c r="G1697" s="2">
        <v>2.2560000000000002</v>
      </c>
      <c r="H1697" s="2">
        <v>2.3130000000000002</v>
      </c>
      <c r="I1697" s="2">
        <v>2.4169999999999998</v>
      </c>
      <c r="J1697" s="2">
        <v>2.6876499999999997</v>
      </c>
      <c r="K1697" s="15" t="s">
        <v>52</v>
      </c>
      <c r="L1697" s="15" t="s">
        <v>54</v>
      </c>
      <c r="M1697" s="15" t="s">
        <v>46</v>
      </c>
    </row>
    <row r="1698" spans="1:13" ht="13.5" x14ac:dyDescent="0.25">
      <c r="A1698" s="4">
        <v>44489</v>
      </c>
      <c r="B1698" s="2">
        <v>2.23</v>
      </c>
      <c r="C1698" s="2">
        <v>40.303571050566894</v>
      </c>
      <c r="D1698" s="2">
        <v>3.1852722504988051E-2</v>
      </c>
      <c r="E1698" s="2">
        <v>5.0555427806442038E-2</v>
      </c>
      <c r="F1698" s="2">
        <v>2.2480000000000002</v>
      </c>
      <c r="G1698" s="2">
        <v>2.2489999999999997</v>
      </c>
      <c r="H1698" s="2">
        <v>2.3094999999999999</v>
      </c>
      <c r="I1698" s="2">
        <v>2.4087999999999998</v>
      </c>
      <c r="J1698" s="2">
        <v>2.6845499999999993</v>
      </c>
      <c r="K1698" s="15" t="s">
        <v>52</v>
      </c>
      <c r="L1698" s="15" t="s">
        <v>54</v>
      </c>
      <c r="M1698" s="15" t="s">
        <v>46</v>
      </c>
    </row>
    <row r="1699" spans="1:13" ht="13.5" x14ac:dyDescent="0.25">
      <c r="A1699" s="4">
        <v>44490</v>
      </c>
      <c r="B1699" s="2">
        <v>2.1800000000000002</v>
      </c>
      <c r="C1699" s="2">
        <v>36.23653235829125</v>
      </c>
      <c r="D1699" s="2">
        <v>1.9426199105678332E-2</v>
      </c>
      <c r="E1699" s="2">
        <v>4.2294744370448868E-2</v>
      </c>
      <c r="F1699" s="2">
        <v>2.2399999999999998</v>
      </c>
      <c r="G1699" s="2">
        <v>2.2470000000000003</v>
      </c>
      <c r="H1699" s="2">
        <v>2.3014999999999999</v>
      </c>
      <c r="I1699" s="2">
        <v>2.3993999999999995</v>
      </c>
      <c r="J1699" s="2">
        <v>2.681049999999999</v>
      </c>
      <c r="K1699" s="15" t="s">
        <v>52</v>
      </c>
      <c r="L1699" s="15" t="s">
        <v>54</v>
      </c>
      <c r="M1699" s="15" t="s">
        <v>46</v>
      </c>
    </row>
    <row r="1700" spans="1:13" ht="13.5" x14ac:dyDescent="0.25">
      <c r="A1700" s="4">
        <v>44491</v>
      </c>
      <c r="B1700" s="2">
        <v>2.19</v>
      </c>
      <c r="C1700" s="2">
        <v>37.592918452037928</v>
      </c>
      <c r="D1700" s="2">
        <v>2.1263809558006219E-2</v>
      </c>
      <c r="E1700" s="2">
        <v>3.3106756932806805E-2</v>
      </c>
      <c r="F1700" s="2">
        <v>2.2279999999999998</v>
      </c>
      <c r="G1700" s="2">
        <v>2.238</v>
      </c>
      <c r="H1700" s="2">
        <v>2.2894999999999994</v>
      </c>
      <c r="I1700" s="2">
        <v>2.3901999999999997</v>
      </c>
      <c r="J1700" s="2">
        <v>2.6775999999999995</v>
      </c>
      <c r="K1700" s="15" t="s">
        <v>52</v>
      </c>
      <c r="L1700" s="15" t="s">
        <v>54</v>
      </c>
      <c r="M1700" s="15" t="s">
        <v>46</v>
      </c>
    </row>
    <row r="1701" spans="1:13" ht="13.5" x14ac:dyDescent="0.25">
      <c r="A1701" s="4">
        <v>44494</v>
      </c>
      <c r="B1701" s="2">
        <v>2.2000000000000002</v>
      </c>
      <c r="C1701" s="2">
        <v>38.990551571095097</v>
      </c>
      <c r="D1701" s="2">
        <v>2.2746110515722062E-2</v>
      </c>
      <c r="E1701" s="2">
        <v>2.0985911042012851E-2</v>
      </c>
      <c r="F1701" s="2">
        <v>2.2079999999999997</v>
      </c>
      <c r="G1701" s="2">
        <v>2.2300000000000004</v>
      </c>
      <c r="H1701" s="2">
        <v>2.2755000000000001</v>
      </c>
      <c r="I1701" s="2">
        <v>2.3811999999999998</v>
      </c>
      <c r="J1701" s="2">
        <v>2.6742999999999997</v>
      </c>
      <c r="K1701" s="15" t="s">
        <v>52</v>
      </c>
      <c r="L1701" s="15" t="s">
        <v>54</v>
      </c>
      <c r="M1701" s="15" t="s">
        <v>46</v>
      </c>
    </row>
    <row r="1702" spans="1:13" ht="13.5" x14ac:dyDescent="0.25">
      <c r="A1702" s="4">
        <v>44495</v>
      </c>
      <c r="B1702" s="2">
        <v>2.2400000000000002</v>
      </c>
      <c r="C1702" s="2">
        <v>44.358437766212241</v>
      </c>
      <c r="D1702" s="2">
        <v>1.6981575818596717E-2</v>
      </c>
      <c r="E1702" s="2">
        <v>7.318073629462676E-3</v>
      </c>
      <c r="F1702" s="2">
        <v>2.2080000000000002</v>
      </c>
      <c r="G1702" s="2">
        <v>2.2290000000000001</v>
      </c>
      <c r="H1702" s="2">
        <v>2.2655000000000003</v>
      </c>
      <c r="I1702" s="2">
        <v>2.3733999999999997</v>
      </c>
      <c r="J1702" s="2">
        <v>2.6707999999999994</v>
      </c>
      <c r="K1702" s="15" t="s">
        <v>47</v>
      </c>
      <c r="L1702" s="15" t="s">
        <v>54</v>
      </c>
      <c r="M1702" s="15" t="s">
        <v>54</v>
      </c>
    </row>
    <row r="1703" spans="1:13" ht="13.5" x14ac:dyDescent="0.25">
      <c r="A1703" s="4">
        <v>44496</v>
      </c>
      <c r="B1703" s="2">
        <v>2.23</v>
      </c>
      <c r="C1703" s="2">
        <v>43.331983827523715</v>
      </c>
      <c r="D1703" s="2">
        <v>1.1587919565081428E-2</v>
      </c>
      <c r="E1703" s="2">
        <v>-2.938665165705962E-3</v>
      </c>
      <c r="F1703" s="2">
        <v>2.2080000000000002</v>
      </c>
      <c r="G1703" s="2">
        <v>2.2280000000000006</v>
      </c>
      <c r="H1703" s="2">
        <v>2.2559999999999998</v>
      </c>
      <c r="I1703" s="2">
        <v>2.3655999999999997</v>
      </c>
      <c r="J1703" s="2">
        <v>2.6674499999999997</v>
      </c>
      <c r="K1703" s="15" t="s">
        <v>47</v>
      </c>
      <c r="L1703" s="15" t="s">
        <v>54</v>
      </c>
      <c r="M1703" s="15" t="s">
        <v>54</v>
      </c>
    </row>
    <row r="1704" spans="1:13" ht="13.5" x14ac:dyDescent="0.25">
      <c r="A1704" s="4">
        <v>44497</v>
      </c>
      <c r="B1704" s="2">
        <v>2.17</v>
      </c>
      <c r="C1704" s="2">
        <v>37.695721289271155</v>
      </c>
      <c r="D1704" s="2">
        <v>8.7115459241209336E-3</v>
      </c>
      <c r="E1704" s="2">
        <v>-9.8748437848414968E-3</v>
      </c>
      <c r="F1704" s="2">
        <v>2.2060000000000004</v>
      </c>
      <c r="G1704" s="2">
        <v>2.2229999999999999</v>
      </c>
      <c r="H1704" s="2">
        <v>2.2480000000000002</v>
      </c>
      <c r="I1704" s="2">
        <v>2.3567999999999993</v>
      </c>
      <c r="J1704" s="2">
        <v>2.6638499999999992</v>
      </c>
      <c r="K1704" s="15" t="s">
        <v>47</v>
      </c>
      <c r="L1704" s="15" t="s">
        <v>54</v>
      </c>
      <c r="M1704" s="15" t="s">
        <v>49</v>
      </c>
    </row>
    <row r="1705" spans="1:13" ht="13.5" x14ac:dyDescent="0.25">
      <c r="A1705" s="4">
        <v>44498</v>
      </c>
      <c r="B1705" s="2">
        <v>2.16</v>
      </c>
      <c r="C1705" s="2">
        <v>36.835746827457079</v>
      </c>
      <c r="D1705" s="2">
        <v>1.2284625881497924E-2</v>
      </c>
      <c r="E1705" s="2">
        <v>-1.391059847136376E-2</v>
      </c>
      <c r="F1705" s="2">
        <v>2.2000000000000002</v>
      </c>
      <c r="G1705" s="2">
        <v>2.2139999999999995</v>
      </c>
      <c r="H1705" s="2">
        <v>2.2399999999999998</v>
      </c>
      <c r="I1705" s="2">
        <v>2.3485999999999994</v>
      </c>
      <c r="J1705" s="2">
        <v>2.6603999999999992</v>
      </c>
      <c r="K1705" s="15" t="s">
        <v>47</v>
      </c>
      <c r="L1705" s="15" t="s">
        <v>54</v>
      </c>
      <c r="M1705" s="15" t="s">
        <v>49</v>
      </c>
    </row>
    <row r="1706" spans="1:13" ht="13.5" x14ac:dyDescent="0.25">
      <c r="A1706" s="4">
        <v>44501</v>
      </c>
      <c r="B1706" s="2">
        <v>2.15</v>
      </c>
      <c r="C1706" s="2">
        <v>35.95244999910507</v>
      </c>
      <c r="D1706" s="2">
        <v>2.4402741222673718E-2</v>
      </c>
      <c r="E1706" s="2">
        <v>-1.4141567886706405E-2</v>
      </c>
      <c r="F1706" s="2">
        <v>2.1900000000000004</v>
      </c>
      <c r="G1706" s="2">
        <v>2.1989999999999998</v>
      </c>
      <c r="H1706" s="2">
        <v>2.2315</v>
      </c>
      <c r="I1706" s="2">
        <v>2.3405999999999993</v>
      </c>
      <c r="J1706" s="2">
        <v>2.6566499999999991</v>
      </c>
      <c r="K1706" s="15" t="s">
        <v>52</v>
      </c>
      <c r="L1706" s="15" t="s">
        <v>54</v>
      </c>
      <c r="M1706" s="15" t="s">
        <v>46</v>
      </c>
    </row>
    <row r="1707" spans="1:13" ht="13.5" x14ac:dyDescent="0.25">
      <c r="A1707" s="4">
        <v>44502</v>
      </c>
      <c r="B1707" s="2">
        <v>2.19</v>
      </c>
      <c r="C1707" s="2">
        <v>41.948876259953614</v>
      </c>
      <c r="D1707" s="2">
        <v>2.3134566732453621E-2</v>
      </c>
      <c r="E1707" s="2">
        <v>-1.2820925190336226E-2</v>
      </c>
      <c r="F1707" s="2">
        <v>2.1800000000000002</v>
      </c>
      <c r="G1707" s="2">
        <v>2.194</v>
      </c>
      <c r="H1707" s="2">
        <v>2.2249999999999996</v>
      </c>
      <c r="I1707" s="2">
        <v>2.3333999999999993</v>
      </c>
      <c r="J1707" s="2">
        <v>2.6529999999999996</v>
      </c>
      <c r="K1707" s="15" t="s">
        <v>47</v>
      </c>
      <c r="L1707" s="15" t="s">
        <v>48</v>
      </c>
      <c r="M1707" s="15" t="s">
        <v>49</v>
      </c>
    </row>
    <row r="1708" spans="1:13" ht="13.5" x14ac:dyDescent="0.25">
      <c r="A1708" s="4">
        <v>44503</v>
      </c>
      <c r="B1708" s="2">
        <v>2.25</v>
      </c>
      <c r="C1708" s="2">
        <v>49.575121682657382</v>
      </c>
      <c r="D1708" s="2">
        <v>1.6464235530914362E-2</v>
      </c>
      <c r="E1708" s="2">
        <v>-1.1035007339789748E-2</v>
      </c>
      <c r="F1708" s="2">
        <v>2.1840000000000002</v>
      </c>
      <c r="G1708" s="2">
        <v>2.1960000000000002</v>
      </c>
      <c r="H1708" s="2">
        <v>2.2224999999999997</v>
      </c>
      <c r="I1708" s="2">
        <v>2.3263999999999996</v>
      </c>
      <c r="J1708" s="2">
        <v>2.6497499999999992</v>
      </c>
      <c r="K1708" s="15" t="s">
        <v>47</v>
      </c>
      <c r="L1708" s="15" t="s">
        <v>48</v>
      </c>
      <c r="M1708" s="15" t="s">
        <v>51</v>
      </c>
    </row>
    <row r="1709" spans="1:13" ht="13.5" x14ac:dyDescent="0.25">
      <c r="A1709" s="4">
        <v>44504</v>
      </c>
      <c r="B1709" s="2">
        <v>2.27</v>
      </c>
      <c r="C1709" s="2">
        <v>51.846010384614239</v>
      </c>
      <c r="D1709" s="2">
        <v>1.648856549298916E-3</v>
      </c>
      <c r="E1709" s="2">
        <v>-5.379210140694788E-3</v>
      </c>
      <c r="F1709" s="2">
        <v>2.2039999999999997</v>
      </c>
      <c r="G1709" s="2">
        <v>2.2050000000000001</v>
      </c>
      <c r="H1709" s="2">
        <v>2.226</v>
      </c>
      <c r="I1709" s="2">
        <v>2.3203999999999998</v>
      </c>
      <c r="J1709" s="2">
        <v>2.6465999999999985</v>
      </c>
      <c r="K1709" s="15" t="s">
        <v>47</v>
      </c>
      <c r="L1709" s="15" t="s">
        <v>48</v>
      </c>
      <c r="M1709" s="15" t="s">
        <v>51</v>
      </c>
    </row>
    <row r="1710" spans="1:13" ht="13.5" x14ac:dyDescent="0.25">
      <c r="A1710" s="4">
        <v>44505</v>
      </c>
      <c r="B1710" s="2">
        <v>2.2599999999999998</v>
      </c>
      <c r="C1710" s="2">
        <v>50.618528216015264</v>
      </c>
      <c r="D1710" s="2">
        <v>-8.7238632402777405E-3</v>
      </c>
      <c r="E1710" s="2">
        <v>-8.7552075832378036E-4</v>
      </c>
      <c r="F1710" s="2">
        <v>2.2239999999999998</v>
      </c>
      <c r="G1710" s="2">
        <v>2.2119999999999997</v>
      </c>
      <c r="H1710" s="2">
        <v>2.2249999999999996</v>
      </c>
      <c r="I1710" s="2">
        <v>2.3139999999999996</v>
      </c>
      <c r="J1710" s="2">
        <v>2.6434499999999987</v>
      </c>
      <c r="K1710" s="15" t="s">
        <v>47</v>
      </c>
      <c r="L1710" s="15" t="s">
        <v>48</v>
      </c>
      <c r="M1710" s="15" t="s">
        <v>51</v>
      </c>
    </row>
    <row r="1711" spans="1:13" ht="13.5" x14ac:dyDescent="0.25">
      <c r="A1711" s="4">
        <v>44508</v>
      </c>
      <c r="B1711" s="2">
        <v>2.2799999999999998</v>
      </c>
      <c r="C1711" s="2">
        <v>53.014482582769297</v>
      </c>
      <c r="D1711" s="2">
        <v>-1.749196150002863E-2</v>
      </c>
      <c r="E1711" s="2">
        <v>4.7004444425423654E-3</v>
      </c>
      <c r="F1711" s="2">
        <v>2.2499999999999996</v>
      </c>
      <c r="G1711" s="2">
        <v>2.2200000000000002</v>
      </c>
      <c r="H1711" s="2">
        <v>2.2250000000000005</v>
      </c>
      <c r="I1711" s="2">
        <v>2.3082000000000003</v>
      </c>
      <c r="J1711" s="2">
        <v>2.6407499999999988</v>
      </c>
      <c r="K1711" s="15" t="s">
        <v>47</v>
      </c>
      <c r="L1711" s="15" t="s">
        <v>48</v>
      </c>
      <c r="M1711" s="15" t="s">
        <v>51</v>
      </c>
    </row>
    <row r="1712" spans="1:13" ht="13.5" x14ac:dyDescent="0.25">
      <c r="A1712" s="4">
        <v>44509</v>
      </c>
      <c r="B1712" s="2">
        <v>2.2999999999999998</v>
      </c>
      <c r="C1712" s="2">
        <v>55.347637814700583</v>
      </c>
      <c r="D1712" s="2">
        <v>-2.0401531800402939E-2</v>
      </c>
      <c r="E1712" s="2">
        <v>1.1705305839473826E-2</v>
      </c>
      <c r="F1712" s="2">
        <v>2.2719999999999998</v>
      </c>
      <c r="G1712" s="2">
        <v>2.226</v>
      </c>
      <c r="H1712" s="2">
        <v>2.2275</v>
      </c>
      <c r="I1712" s="2">
        <v>2.3031999999999995</v>
      </c>
      <c r="J1712" s="2">
        <v>2.6378499999999989</v>
      </c>
      <c r="K1712" s="15" t="s">
        <v>47</v>
      </c>
      <c r="L1712" s="15" t="s">
        <v>54</v>
      </c>
      <c r="M1712" s="15" t="s">
        <v>51</v>
      </c>
    </row>
    <row r="1713" spans="1:13" ht="13.5" x14ac:dyDescent="0.25">
      <c r="A1713" s="4">
        <v>44510</v>
      </c>
      <c r="B1713" s="2">
        <v>2.31</v>
      </c>
      <c r="C1713" s="2">
        <v>56.510475160749337</v>
      </c>
      <c r="D1713" s="2">
        <v>-2.541157654513615E-2</v>
      </c>
      <c r="E1713" s="2">
        <v>1.8710462019195177E-2</v>
      </c>
      <c r="F1713" s="2">
        <v>2.2839999999999998</v>
      </c>
      <c r="G1713" s="2">
        <v>2.234</v>
      </c>
      <c r="H1713" s="2">
        <v>2.2310000000000003</v>
      </c>
      <c r="I1713" s="2">
        <v>2.2983999999999996</v>
      </c>
      <c r="J1713" s="2">
        <v>2.6351499999999981</v>
      </c>
      <c r="K1713" s="15" t="s">
        <v>52</v>
      </c>
      <c r="L1713" s="15" t="s">
        <v>54</v>
      </c>
      <c r="M1713" s="15" t="s">
        <v>53</v>
      </c>
    </row>
    <row r="1714" spans="1:13" ht="13.5" x14ac:dyDescent="0.25">
      <c r="A1714" s="4">
        <v>44511</v>
      </c>
      <c r="B1714" s="2">
        <v>2.38</v>
      </c>
      <c r="C1714" s="2">
        <v>63.64714739635496</v>
      </c>
      <c r="D1714" s="2">
        <v>-4.4374869988500709E-2</v>
      </c>
      <c r="E1714" s="2">
        <v>2.4907075774106197E-2</v>
      </c>
      <c r="F1714" s="2">
        <v>2.3059999999999996</v>
      </c>
      <c r="G1714" s="2">
        <v>2.2549999999999999</v>
      </c>
      <c r="H1714" s="2">
        <v>2.2389999999999999</v>
      </c>
      <c r="I1714" s="2">
        <v>2.2949999999999999</v>
      </c>
      <c r="J1714" s="2">
        <v>2.6324499999999982</v>
      </c>
      <c r="K1714" s="15" t="s">
        <v>52</v>
      </c>
      <c r="L1714" s="15" t="s">
        <v>54</v>
      </c>
      <c r="M1714" s="15" t="s">
        <v>53</v>
      </c>
    </row>
    <row r="1715" spans="1:13" ht="13.5" x14ac:dyDescent="0.25">
      <c r="A1715" s="4">
        <v>44512</v>
      </c>
      <c r="B1715" s="2">
        <v>2.38</v>
      </c>
      <c r="C1715" s="2">
        <v>63.64714739635496</v>
      </c>
      <c r="D1715" s="2">
        <v>-6.2658078583860632E-2</v>
      </c>
      <c r="E1715" s="2">
        <v>2.9964593554179842E-2</v>
      </c>
      <c r="F1715" s="2">
        <v>2.3299999999999996</v>
      </c>
      <c r="G1715" s="2">
        <v>2.2769999999999997</v>
      </c>
      <c r="H1715" s="2">
        <v>2.2455000000000003</v>
      </c>
      <c r="I1715" s="2">
        <v>2.2923999999999998</v>
      </c>
      <c r="J1715" s="2">
        <v>2.6297999999999986</v>
      </c>
      <c r="K1715" s="15" t="s">
        <v>47</v>
      </c>
      <c r="L1715" s="15" t="s">
        <v>54</v>
      </c>
      <c r="M1715" s="15" t="s">
        <v>51</v>
      </c>
    </row>
    <row r="1716" spans="1:13" ht="13.5" x14ac:dyDescent="0.25">
      <c r="A1716" s="4">
        <v>44515</v>
      </c>
      <c r="B1716" s="2">
        <v>2.4</v>
      </c>
      <c r="C1716" s="2">
        <v>65.52194819186812</v>
      </c>
      <c r="D1716" s="2">
        <v>-8.1795543112032743E-2</v>
      </c>
      <c r="E1716" s="2">
        <v>3.5524586785931726E-2</v>
      </c>
      <c r="F1716" s="2">
        <v>2.3540000000000001</v>
      </c>
      <c r="G1716" s="2">
        <v>2.3019999999999996</v>
      </c>
      <c r="H1716" s="2">
        <v>2.2505000000000002</v>
      </c>
      <c r="I1716" s="2">
        <v>2.2906</v>
      </c>
      <c r="J1716" s="2">
        <v>2.6272999999999977</v>
      </c>
      <c r="K1716" s="15" t="s">
        <v>47</v>
      </c>
      <c r="L1716" s="15" t="s">
        <v>54</v>
      </c>
      <c r="M1716" s="15" t="s">
        <v>51</v>
      </c>
    </row>
    <row r="1717" spans="1:13" ht="13.5" x14ac:dyDescent="0.25">
      <c r="A1717" s="4">
        <v>44516</v>
      </c>
      <c r="B1717" s="2">
        <v>2.4</v>
      </c>
      <c r="C1717" s="2">
        <v>65.52194819186812</v>
      </c>
      <c r="D1717" s="2">
        <v>-9.2552296880691554E-2</v>
      </c>
      <c r="E1717" s="2">
        <v>3.8668115785422237E-2</v>
      </c>
      <c r="F1717" s="2">
        <v>2.3739999999999997</v>
      </c>
      <c r="G1717" s="2">
        <v>2.3229999999999995</v>
      </c>
      <c r="H1717" s="2">
        <v>2.2585000000000002</v>
      </c>
      <c r="I1717" s="2">
        <v>2.2896000000000005</v>
      </c>
      <c r="J1717" s="2">
        <v>2.6248499999999977</v>
      </c>
      <c r="K1717" s="15" t="s">
        <v>47</v>
      </c>
      <c r="L1717" s="15" t="s">
        <v>54</v>
      </c>
      <c r="M1717" s="15" t="s">
        <v>51</v>
      </c>
    </row>
    <row r="1718" spans="1:13" ht="13.5" x14ac:dyDescent="0.25">
      <c r="A1718" s="4">
        <v>44517</v>
      </c>
      <c r="B1718" s="2">
        <v>2.39</v>
      </c>
      <c r="C1718" s="2">
        <v>63.619357858399802</v>
      </c>
      <c r="D1718" s="2">
        <v>-9.2346878358920303E-2</v>
      </c>
      <c r="E1718" s="2">
        <v>4.1343275675749032E-2</v>
      </c>
      <c r="F1718" s="2">
        <v>2.39</v>
      </c>
      <c r="G1718" s="2">
        <v>2.3369999999999997</v>
      </c>
      <c r="H1718" s="2">
        <v>2.2665000000000002</v>
      </c>
      <c r="I1718" s="2">
        <v>2.2890000000000001</v>
      </c>
      <c r="J1718" s="2">
        <v>2.6224999999999983</v>
      </c>
      <c r="K1718" s="15" t="s">
        <v>47</v>
      </c>
      <c r="L1718" s="15" t="s">
        <v>54</v>
      </c>
      <c r="M1718" s="15" t="s">
        <v>51</v>
      </c>
    </row>
    <row r="1719" spans="1:13" ht="13.5" x14ac:dyDescent="0.25">
      <c r="A1719" s="4">
        <v>44518</v>
      </c>
      <c r="B1719" s="2">
        <v>2.4</v>
      </c>
      <c r="C1719" s="2">
        <v>64.72252338010891</v>
      </c>
      <c r="D1719" s="2">
        <v>-9.0392811102730342E-2</v>
      </c>
      <c r="E1719" s="2">
        <v>4.1416330818102504E-2</v>
      </c>
      <c r="F1719" s="2">
        <v>2.3940000000000001</v>
      </c>
      <c r="G1719" s="2">
        <v>2.3499999999999992</v>
      </c>
      <c r="H1719" s="2">
        <v>2.2775000000000003</v>
      </c>
      <c r="I1719" s="2">
        <v>2.2896000000000005</v>
      </c>
      <c r="J1719" s="2">
        <v>2.6199499999999984</v>
      </c>
      <c r="K1719" s="15" t="s">
        <v>47</v>
      </c>
      <c r="L1719" s="15" t="s">
        <v>54</v>
      </c>
      <c r="M1719" s="15" t="s">
        <v>51</v>
      </c>
    </row>
    <row r="1720" spans="1:13" ht="13.5" x14ac:dyDescent="0.25">
      <c r="A1720" s="4">
        <v>44519</v>
      </c>
      <c r="B1720" s="2">
        <v>2.42</v>
      </c>
      <c r="C1720" s="2">
        <v>66.885272688234636</v>
      </c>
      <c r="D1720" s="2">
        <v>-9.2333153724203143E-2</v>
      </c>
      <c r="E1720" s="2">
        <v>4.1264484752968962E-2</v>
      </c>
      <c r="F1720" s="2">
        <v>2.4020000000000001</v>
      </c>
      <c r="G1720" s="2">
        <v>2.3659999999999997</v>
      </c>
      <c r="H1720" s="2">
        <v>2.2889999999999997</v>
      </c>
      <c r="I1720" s="2">
        <v>2.2914000000000003</v>
      </c>
      <c r="J1720" s="2">
        <v>2.6175499999999983</v>
      </c>
      <c r="K1720" s="15" t="s">
        <v>47</v>
      </c>
      <c r="L1720" s="15" t="s">
        <v>54</v>
      </c>
      <c r="M1720" s="15" t="s">
        <v>51</v>
      </c>
    </row>
    <row r="1721" spans="1:13" ht="13.5" x14ac:dyDescent="0.25">
      <c r="A1721" s="4">
        <v>44522</v>
      </c>
      <c r="B1721" s="2">
        <v>2.42</v>
      </c>
      <c r="C1721" s="2">
        <v>66.885272688234636</v>
      </c>
      <c r="D1721" s="2">
        <v>-9.1547574254140951E-2</v>
      </c>
      <c r="E1721" s="2">
        <v>4.1090713087120187E-2</v>
      </c>
      <c r="F1721" s="2">
        <v>2.4059999999999997</v>
      </c>
      <c r="G1721" s="2">
        <v>2.38</v>
      </c>
      <c r="H1721" s="2">
        <v>2.2999999999999998</v>
      </c>
      <c r="I1721" s="2">
        <v>2.2928000000000002</v>
      </c>
      <c r="J1721" s="2">
        <v>2.6153999999999979</v>
      </c>
      <c r="K1721" s="15" t="s">
        <v>47</v>
      </c>
      <c r="L1721" s="15" t="s">
        <v>54</v>
      </c>
      <c r="M1721" s="15" t="s">
        <v>51</v>
      </c>
    </row>
    <row r="1722" spans="1:13" ht="13.5" x14ac:dyDescent="0.25">
      <c r="A1722" s="4">
        <v>44523</v>
      </c>
      <c r="B1722" s="2">
        <v>2.42</v>
      </c>
      <c r="C1722" s="2">
        <v>66.885272688234636</v>
      </c>
      <c r="D1722" s="2">
        <v>-8.8407333082392903E-2</v>
      </c>
      <c r="E1722" s="2">
        <v>3.9485320897124948E-2</v>
      </c>
      <c r="F1722" s="2">
        <v>2.4099999999999997</v>
      </c>
      <c r="G1722" s="2">
        <v>2.3920000000000003</v>
      </c>
      <c r="H1722" s="2">
        <v>2.3090000000000002</v>
      </c>
      <c r="I1722" s="2">
        <v>2.2944000000000004</v>
      </c>
      <c r="J1722" s="2">
        <v>2.6129999999999978</v>
      </c>
      <c r="K1722" s="15" t="s">
        <v>47</v>
      </c>
      <c r="L1722" s="15" t="s">
        <v>54</v>
      </c>
      <c r="M1722" s="15" t="s">
        <v>51</v>
      </c>
    </row>
    <row r="1723" spans="1:13" ht="13.5" x14ac:dyDescent="0.25">
      <c r="A1723" s="4">
        <v>44524</v>
      </c>
      <c r="B1723" s="2">
        <v>2.41</v>
      </c>
      <c r="C1723" s="2">
        <v>64.418969323033707</v>
      </c>
      <c r="D1723" s="2">
        <v>-8.4027858283075574E-2</v>
      </c>
      <c r="E1723" s="2">
        <v>3.66007105996254E-2</v>
      </c>
      <c r="F1723" s="2">
        <v>2.4140000000000001</v>
      </c>
      <c r="G1723" s="2">
        <v>2.4020000000000006</v>
      </c>
      <c r="H1723" s="2">
        <v>2.3180000000000001</v>
      </c>
      <c r="I1723" s="2">
        <v>2.2968000000000002</v>
      </c>
      <c r="J1723" s="2">
        <v>2.6105499999999977</v>
      </c>
      <c r="K1723" s="15" t="s">
        <v>52</v>
      </c>
      <c r="L1723" s="15" t="s">
        <v>54</v>
      </c>
      <c r="M1723" s="15" t="s">
        <v>53</v>
      </c>
    </row>
    <row r="1724" spans="1:13" ht="13.5" x14ac:dyDescent="0.25">
      <c r="A1724" s="4">
        <v>44525</v>
      </c>
      <c r="B1724" s="2">
        <v>2.41</v>
      </c>
      <c r="C1724" s="2">
        <v>64.418969323033707</v>
      </c>
      <c r="D1724" s="2">
        <v>-7.0009433773262408E-2</v>
      </c>
      <c r="E1724" s="2">
        <v>3.2127405935582644E-2</v>
      </c>
      <c r="F1724" s="2">
        <v>2.4159999999999999</v>
      </c>
      <c r="G1724" s="2">
        <v>2.4050000000000002</v>
      </c>
      <c r="H1724" s="2">
        <v>2.3299999999999996</v>
      </c>
      <c r="I1724" s="2">
        <v>2.3006000000000002</v>
      </c>
      <c r="J1724" s="2">
        <v>2.6081999999999979</v>
      </c>
      <c r="K1724" s="15" t="s">
        <v>52</v>
      </c>
      <c r="L1724" s="15" t="s">
        <v>50</v>
      </c>
      <c r="M1724" s="15" t="s">
        <v>53</v>
      </c>
    </row>
    <row r="1725" spans="1:13" ht="13.5" x14ac:dyDescent="0.25">
      <c r="A1725" s="4">
        <v>44526</v>
      </c>
      <c r="B1725" s="2">
        <v>2.41</v>
      </c>
      <c r="C1725" s="2">
        <v>64.418969323033707</v>
      </c>
      <c r="D1725" s="2">
        <v>-5.8570389684112545E-2</v>
      </c>
      <c r="E1725" s="2">
        <v>2.6227018993563819E-2</v>
      </c>
      <c r="F1725" s="2">
        <v>2.4140000000000001</v>
      </c>
      <c r="G1725" s="2">
        <v>2.4080000000000004</v>
      </c>
      <c r="H1725" s="2">
        <v>2.3424999999999998</v>
      </c>
      <c r="I1725" s="2">
        <v>2.3038000000000003</v>
      </c>
      <c r="J1725" s="2">
        <v>2.6058499999999976</v>
      </c>
      <c r="K1725" s="15" t="s">
        <v>52</v>
      </c>
      <c r="L1725" s="15" t="s">
        <v>50</v>
      </c>
      <c r="M1725" s="15" t="s">
        <v>46</v>
      </c>
    </row>
    <row r="1726" spans="1:13" ht="13.5" x14ac:dyDescent="0.25">
      <c r="A1726" s="4">
        <v>44529</v>
      </c>
      <c r="B1726" s="2">
        <v>2.4</v>
      </c>
      <c r="C1726" s="2">
        <v>61.582816733909212</v>
      </c>
      <c r="D1726" s="2">
        <v>-4.5464923350058584E-2</v>
      </c>
      <c r="E1726" s="2">
        <v>1.959052778768048E-2</v>
      </c>
      <c r="F1726" s="2">
        <v>2.41</v>
      </c>
      <c r="G1726" s="2">
        <v>2.4079999999999999</v>
      </c>
      <c r="H1726" s="2">
        <v>2.3549999999999995</v>
      </c>
      <c r="I1726" s="2">
        <v>2.3078000000000003</v>
      </c>
      <c r="J1726" s="2">
        <v>2.6033499999999981</v>
      </c>
      <c r="K1726" s="15" t="s">
        <v>52</v>
      </c>
      <c r="L1726" s="15" t="s">
        <v>50</v>
      </c>
      <c r="M1726" s="15" t="s">
        <v>46</v>
      </c>
    </row>
    <row r="1727" spans="1:13" ht="13.5" x14ac:dyDescent="0.25">
      <c r="A1727" s="4">
        <v>44530</v>
      </c>
      <c r="B1727" s="2">
        <v>2.36</v>
      </c>
      <c r="C1727" s="2">
        <v>51.765345973638901</v>
      </c>
      <c r="D1727" s="2">
        <v>-3.1716026098591144E-2</v>
      </c>
      <c r="E1727" s="2">
        <v>1.2704737658457905E-2</v>
      </c>
      <c r="F1727" s="2">
        <v>2.3980000000000001</v>
      </c>
      <c r="G1727" s="2">
        <v>2.4039999999999995</v>
      </c>
      <c r="H1727" s="2">
        <v>2.3634999999999993</v>
      </c>
      <c r="I1727" s="2">
        <v>2.3094000000000001</v>
      </c>
      <c r="J1727" s="2">
        <v>2.6006499999999981</v>
      </c>
      <c r="K1727" s="15" t="s">
        <v>52</v>
      </c>
      <c r="L1727" s="15" t="s">
        <v>50</v>
      </c>
      <c r="M1727" s="15" t="s">
        <v>46</v>
      </c>
    </row>
    <row r="1728" spans="1:13" ht="13.5" x14ac:dyDescent="0.25">
      <c r="A1728" s="4">
        <v>44531</v>
      </c>
      <c r="B1728" s="2">
        <v>2.37</v>
      </c>
      <c r="C1728" s="2">
        <v>53.750401792708189</v>
      </c>
      <c r="D1728" s="2">
        <v>-2.2406023681075915E-2</v>
      </c>
      <c r="E1728" s="2">
        <v>6.9747566036406526E-3</v>
      </c>
      <c r="F1728" s="2">
        <v>2.3899999999999997</v>
      </c>
      <c r="G1728" s="2">
        <v>2.4020000000000001</v>
      </c>
      <c r="H1728" s="2">
        <v>2.3694999999999995</v>
      </c>
      <c r="I1728" s="2">
        <v>2.3108000000000004</v>
      </c>
      <c r="J1728" s="2">
        <v>2.5980999999999983</v>
      </c>
      <c r="K1728" s="15" t="s">
        <v>52</v>
      </c>
      <c r="L1728" s="15" t="s">
        <v>54</v>
      </c>
      <c r="M1728" s="15" t="s">
        <v>46</v>
      </c>
    </row>
    <row r="1729" spans="1:13" ht="13.5" x14ac:dyDescent="0.25">
      <c r="A1729" s="4">
        <v>44532</v>
      </c>
      <c r="B1729" s="2">
        <v>2.38</v>
      </c>
      <c r="C1729" s="2">
        <v>55.713186529242236</v>
      </c>
      <c r="D1729" s="2">
        <v>-1.3830881916001569E-2</v>
      </c>
      <c r="E1729" s="2">
        <v>1.0343192596350996E-3</v>
      </c>
      <c r="F1729" s="2">
        <v>2.3839999999999995</v>
      </c>
      <c r="G1729" s="2">
        <v>2.4</v>
      </c>
      <c r="H1729" s="2">
        <v>2.3749999999999996</v>
      </c>
      <c r="I1729" s="2">
        <v>2.3116000000000003</v>
      </c>
      <c r="J1729" s="2">
        <v>2.5955999999999988</v>
      </c>
      <c r="K1729" s="15" t="s">
        <v>47</v>
      </c>
      <c r="L1729" s="15" t="s">
        <v>54</v>
      </c>
      <c r="M1729" s="15" t="s">
        <v>49</v>
      </c>
    </row>
    <row r="1730" spans="1:13" ht="13.5" x14ac:dyDescent="0.25">
      <c r="A1730" s="4">
        <v>44533</v>
      </c>
      <c r="B1730" s="2">
        <v>2.38</v>
      </c>
      <c r="C1730" s="2">
        <v>55.713186529242236</v>
      </c>
      <c r="D1730" s="2">
        <v>-3.6500058104191879E-3</v>
      </c>
      <c r="E1730" s="2">
        <v>-4.6833938447675902E-3</v>
      </c>
      <c r="F1730" s="2">
        <v>2.3780000000000001</v>
      </c>
      <c r="G1730" s="2">
        <v>2.3959999999999999</v>
      </c>
      <c r="H1730" s="2">
        <v>2.3810000000000002</v>
      </c>
      <c r="I1730" s="2">
        <v>2.3106</v>
      </c>
      <c r="J1730" s="2">
        <v>2.5932499999999981</v>
      </c>
      <c r="K1730" s="15" t="s">
        <v>47</v>
      </c>
      <c r="L1730" s="15" t="s">
        <v>54</v>
      </c>
      <c r="M1730" s="15" t="s">
        <v>49</v>
      </c>
    </row>
    <row r="1731" spans="1:13" ht="13.5" x14ac:dyDescent="0.25">
      <c r="A1731" s="4">
        <v>44536</v>
      </c>
      <c r="B1731" s="2">
        <v>2.39</v>
      </c>
      <c r="C1731" s="2">
        <v>57.790692595967393</v>
      </c>
      <c r="D1731" s="2">
        <v>4.0831592957828455E-3</v>
      </c>
      <c r="E1731" s="2">
        <v>-1.0065061453701779E-2</v>
      </c>
      <c r="F1731" s="2">
        <v>2.3760000000000003</v>
      </c>
      <c r="G1731" s="2">
        <v>2.3929999999999998</v>
      </c>
      <c r="H1731" s="2">
        <v>2.3865000000000003</v>
      </c>
      <c r="I1731" s="2">
        <v>2.3088000000000002</v>
      </c>
      <c r="J1731" s="2">
        <v>2.5909499999999985</v>
      </c>
      <c r="K1731" s="15" t="s">
        <v>47</v>
      </c>
      <c r="L1731" s="15" t="s">
        <v>54</v>
      </c>
      <c r="M1731" s="15" t="s">
        <v>49</v>
      </c>
    </row>
    <row r="1732" spans="1:13" ht="13.5" x14ac:dyDescent="0.25">
      <c r="A1732" s="4">
        <v>44537</v>
      </c>
      <c r="B1732" s="2">
        <v>2.39</v>
      </c>
      <c r="C1732" s="2">
        <v>57.7906925959674</v>
      </c>
      <c r="D1732" s="2">
        <v>1.0437255498125797E-2</v>
      </c>
      <c r="E1732" s="2">
        <v>-1.5045006150469484E-2</v>
      </c>
      <c r="F1732" s="2">
        <v>2.3820000000000001</v>
      </c>
      <c r="G1732" s="2">
        <v>2.3899999999999997</v>
      </c>
      <c r="H1732" s="2">
        <v>2.3910000000000005</v>
      </c>
      <c r="I1732" s="2">
        <v>2.3077999999999999</v>
      </c>
      <c r="J1732" s="2">
        <v>2.5886499999999986</v>
      </c>
      <c r="K1732" s="15" t="s">
        <v>47</v>
      </c>
      <c r="L1732" s="15" t="s">
        <v>48</v>
      </c>
      <c r="M1732" s="15" t="s">
        <v>51</v>
      </c>
    </row>
    <row r="1733" spans="1:13" ht="13.5" x14ac:dyDescent="0.25">
      <c r="A1733" s="4">
        <v>44538</v>
      </c>
      <c r="B1733" s="2">
        <v>2.39</v>
      </c>
      <c r="C1733" s="2">
        <v>57.790692595967393</v>
      </c>
      <c r="D1733" s="2">
        <v>1.4100011719356154E-2</v>
      </c>
      <c r="E1733" s="2">
        <v>-2.0343908032372439E-2</v>
      </c>
      <c r="F1733" s="2">
        <v>2.3860000000000001</v>
      </c>
      <c r="G1733" s="2">
        <v>2.3879999999999999</v>
      </c>
      <c r="H1733" s="2">
        <v>2.3950000000000005</v>
      </c>
      <c r="I1733" s="2">
        <v>2.3072000000000004</v>
      </c>
      <c r="J1733" s="2">
        <v>2.5863499999999982</v>
      </c>
      <c r="K1733" s="15" t="s">
        <v>47</v>
      </c>
      <c r="L1733" s="15" t="s">
        <v>48</v>
      </c>
      <c r="M1733" s="15" t="s">
        <v>51</v>
      </c>
    </row>
    <row r="1734" spans="1:13" ht="13.5" x14ac:dyDescent="0.25">
      <c r="A1734" s="4">
        <v>44539</v>
      </c>
      <c r="B1734" s="2">
        <v>2.39</v>
      </c>
      <c r="C1734" s="2">
        <v>57.790692595967393</v>
      </c>
      <c r="D1734" s="2">
        <v>1.7036928853147781E-2</v>
      </c>
      <c r="E1734" s="2">
        <v>-2.5871857377742231E-2</v>
      </c>
      <c r="F1734" s="2">
        <v>2.3880000000000003</v>
      </c>
      <c r="G1734" s="2">
        <v>2.3860000000000001</v>
      </c>
      <c r="H1734" s="2">
        <v>2.3955000000000006</v>
      </c>
      <c r="I1734" s="2">
        <v>2.3084000000000002</v>
      </c>
      <c r="J1734" s="2">
        <v>2.5840499999999986</v>
      </c>
      <c r="K1734" s="15" t="s">
        <v>47</v>
      </c>
      <c r="L1734" s="15" t="s">
        <v>54</v>
      </c>
      <c r="M1734" s="15" t="s">
        <v>51</v>
      </c>
    </row>
    <row r="1735" spans="1:13" ht="13.5" x14ac:dyDescent="0.25">
      <c r="A1735" s="4">
        <v>44540</v>
      </c>
      <c r="B1735" s="2">
        <v>2.38</v>
      </c>
      <c r="C1735" s="2">
        <v>54.360711447661316</v>
      </c>
      <c r="D1735" s="2">
        <v>2.0112440238846396E-2</v>
      </c>
      <c r="E1735" s="2">
        <v>-3.0043620649339083E-2</v>
      </c>
      <c r="F1735" s="2">
        <v>2.3880000000000003</v>
      </c>
      <c r="G1735" s="2">
        <v>2.383</v>
      </c>
      <c r="H1735" s="2">
        <v>2.3955000000000006</v>
      </c>
      <c r="I1735" s="2">
        <v>2.3096000000000001</v>
      </c>
      <c r="J1735" s="2">
        <v>2.5819499999999982</v>
      </c>
      <c r="K1735" s="15" t="s">
        <v>47</v>
      </c>
      <c r="L1735" s="15" t="s">
        <v>54</v>
      </c>
      <c r="M1735" s="15" t="s">
        <v>54</v>
      </c>
    </row>
    <row r="1736" spans="1:13" ht="13.5" x14ac:dyDescent="0.25">
      <c r="A1736" s="4">
        <v>44543</v>
      </c>
      <c r="B1736" s="2">
        <v>2.38</v>
      </c>
      <c r="C1736" s="2">
        <v>54.360711447661316</v>
      </c>
      <c r="D1736" s="2">
        <v>2.1096246136600438E-2</v>
      </c>
      <c r="E1736" s="2">
        <v>-3.3192146664677055E-2</v>
      </c>
      <c r="F1736" s="2">
        <v>2.3860000000000001</v>
      </c>
      <c r="G1736" s="2">
        <v>2.3809999999999998</v>
      </c>
      <c r="H1736" s="2">
        <v>2.3945000000000003</v>
      </c>
      <c r="I1736" s="2">
        <v>2.3108</v>
      </c>
      <c r="J1736" s="2">
        <v>2.5796999999999985</v>
      </c>
      <c r="K1736" s="15" t="s">
        <v>52</v>
      </c>
      <c r="L1736" s="15" t="s">
        <v>54</v>
      </c>
      <c r="M1736" s="15" t="s">
        <v>46</v>
      </c>
    </row>
    <row r="1737" spans="1:13" ht="13.5" x14ac:dyDescent="0.25">
      <c r="A1737" s="4">
        <v>44544</v>
      </c>
      <c r="B1737" s="2">
        <v>2.36</v>
      </c>
      <c r="C1737" s="2">
        <v>47.782576748205294</v>
      </c>
      <c r="D1737" s="2">
        <v>1.7182176727300824E-2</v>
      </c>
      <c r="E1737" s="2">
        <v>-3.5128140507961175E-2</v>
      </c>
      <c r="F1737" s="2">
        <v>2.38</v>
      </c>
      <c r="G1737" s="2">
        <v>2.3809999999999998</v>
      </c>
      <c r="H1737" s="2">
        <v>2.3925000000000001</v>
      </c>
      <c r="I1737" s="2">
        <v>2.3115999999999999</v>
      </c>
      <c r="J1737" s="2">
        <v>2.5774999999999983</v>
      </c>
      <c r="K1737" s="15" t="s">
        <v>52</v>
      </c>
      <c r="L1737" s="15" t="s">
        <v>54</v>
      </c>
      <c r="M1737" s="15" t="s">
        <v>46</v>
      </c>
    </row>
    <row r="1738" spans="1:13" ht="13.5" x14ac:dyDescent="0.25">
      <c r="A1738" s="4">
        <v>44545</v>
      </c>
      <c r="B1738" s="2">
        <v>2.36</v>
      </c>
      <c r="C1738" s="2">
        <v>47.782576748205294</v>
      </c>
      <c r="D1738" s="2">
        <v>1.5458251386940347E-2</v>
      </c>
      <c r="E1738" s="2">
        <v>-3.795734837695848E-2</v>
      </c>
      <c r="F1738" s="2">
        <v>2.3739999999999997</v>
      </c>
      <c r="G1738" s="2">
        <v>2.38</v>
      </c>
      <c r="H1738" s="2">
        <v>2.391</v>
      </c>
      <c r="I1738" s="2">
        <v>2.3128000000000002</v>
      </c>
      <c r="J1738" s="2">
        <v>2.5751499999999981</v>
      </c>
      <c r="K1738" s="15" t="s">
        <v>52</v>
      </c>
      <c r="L1738" s="15" t="s">
        <v>54</v>
      </c>
      <c r="M1738" s="15" t="s">
        <v>46</v>
      </c>
    </row>
    <row r="1739" spans="1:13" ht="13.5" x14ac:dyDescent="0.25">
      <c r="A1739" s="4">
        <v>44546</v>
      </c>
      <c r="B1739" s="2">
        <v>2.34</v>
      </c>
      <c r="C1739" s="2">
        <v>41.901978304118089</v>
      </c>
      <c r="D1739" s="2">
        <v>1.7065338355183091E-2</v>
      </c>
      <c r="E1739" s="2">
        <v>-4.2125826280616133E-2</v>
      </c>
      <c r="F1739" s="2">
        <v>2.3639999999999999</v>
      </c>
      <c r="G1739" s="2">
        <v>2.3759999999999999</v>
      </c>
      <c r="H1739" s="2">
        <v>2.3880000000000003</v>
      </c>
      <c r="I1739" s="2">
        <v>2.3155999999999999</v>
      </c>
      <c r="J1739" s="2">
        <v>2.5728499999999985</v>
      </c>
      <c r="K1739" s="15" t="s">
        <v>52</v>
      </c>
      <c r="L1739" s="15" t="s">
        <v>54</v>
      </c>
      <c r="M1739" s="15" t="s">
        <v>46</v>
      </c>
    </row>
    <row r="1740" spans="1:13" ht="13.5" x14ac:dyDescent="0.25">
      <c r="A1740" s="4">
        <v>44550</v>
      </c>
      <c r="B1740" s="2">
        <v>2.34</v>
      </c>
      <c r="C1740" s="2">
        <v>41.901978304118089</v>
      </c>
      <c r="D1740" s="2">
        <v>1.8585815742208744E-2</v>
      </c>
      <c r="E1740" s="2">
        <v>-4.7708089805850673E-2</v>
      </c>
      <c r="F1740" s="2">
        <v>2.3559999999999999</v>
      </c>
      <c r="G1740" s="2">
        <v>2.3719999999999999</v>
      </c>
      <c r="H1740" s="2">
        <v>2.3840000000000003</v>
      </c>
      <c r="I1740" s="2">
        <v>2.3167999999999997</v>
      </c>
      <c r="J1740" s="2">
        <v>2.5703999999999985</v>
      </c>
      <c r="K1740" s="15" t="s">
        <v>52</v>
      </c>
      <c r="L1740" s="15" t="s">
        <v>54</v>
      </c>
      <c r="M1740" s="15" t="s">
        <v>46</v>
      </c>
    </row>
    <row r="1741" spans="1:13" ht="13.5" x14ac:dyDescent="0.25">
      <c r="A1741" s="4">
        <v>44551</v>
      </c>
      <c r="B1741" s="2">
        <v>2.33</v>
      </c>
      <c r="C1741" s="2">
        <v>39.110797309833117</v>
      </c>
      <c r="D1741" s="2">
        <v>2.2300311521305627E-2</v>
      </c>
      <c r="E1741" s="2">
        <v>-5.6692497821221766E-2</v>
      </c>
      <c r="F1741" s="2">
        <v>2.3459999999999996</v>
      </c>
      <c r="G1741" s="2">
        <v>2.3659999999999997</v>
      </c>
      <c r="H1741" s="2">
        <v>2.3795000000000002</v>
      </c>
      <c r="I1741" s="2">
        <v>2.3178000000000001</v>
      </c>
      <c r="J1741" s="2">
        <v>2.5678999999999985</v>
      </c>
      <c r="K1741" s="15" t="s">
        <v>52</v>
      </c>
      <c r="L1741" s="15" t="s">
        <v>54</v>
      </c>
      <c r="M1741" s="15" t="s">
        <v>46</v>
      </c>
    </row>
    <row r="1742" spans="1:13" ht="13.5" x14ac:dyDescent="0.25">
      <c r="A1742" s="4">
        <v>44552</v>
      </c>
      <c r="B1742" s="2">
        <v>2.25</v>
      </c>
      <c r="C1742" s="2">
        <v>24.84977617916411</v>
      </c>
      <c r="D1742" s="2">
        <v>3.1566081017506242E-2</v>
      </c>
      <c r="E1742" s="2">
        <v>-6.8268941967904076E-2</v>
      </c>
      <c r="F1742" s="2">
        <v>2.3239999999999998</v>
      </c>
      <c r="G1742" s="2">
        <v>2.3519999999999994</v>
      </c>
      <c r="H1742" s="2">
        <v>2.371</v>
      </c>
      <c r="I1742" s="2">
        <v>2.3177999999999996</v>
      </c>
      <c r="J1742" s="2">
        <v>2.5648999999999984</v>
      </c>
      <c r="K1742" s="15" t="s">
        <v>52</v>
      </c>
      <c r="L1742" s="15" t="s">
        <v>54</v>
      </c>
      <c r="M1742" s="15" t="s">
        <v>46</v>
      </c>
    </row>
    <row r="1743" spans="1:13" ht="13.5" x14ac:dyDescent="0.25">
      <c r="A1743" s="4">
        <v>44553</v>
      </c>
      <c r="B1743" s="2">
        <v>2.29</v>
      </c>
      <c r="C1743" s="2">
        <v>37.183218866071385</v>
      </c>
      <c r="D1743" s="2">
        <v>3.7098338246523532E-2</v>
      </c>
      <c r="E1743" s="2">
        <v>-8.1904150282720661E-2</v>
      </c>
      <c r="F1743" s="2">
        <v>2.31</v>
      </c>
      <c r="G1743" s="2">
        <v>2.3419999999999996</v>
      </c>
      <c r="H1743" s="2">
        <v>2.3650000000000002</v>
      </c>
      <c r="I1743" s="2">
        <v>2.3188</v>
      </c>
      <c r="J1743" s="2">
        <v>2.5621499999999982</v>
      </c>
      <c r="K1743" s="15" t="s">
        <v>52</v>
      </c>
      <c r="L1743" s="15" t="s">
        <v>54</v>
      </c>
      <c r="M1743" s="15" t="s">
        <v>46</v>
      </c>
    </row>
    <row r="1744" spans="1:13" ht="13.5" x14ac:dyDescent="0.25">
      <c r="A1744" s="4">
        <v>44554</v>
      </c>
      <c r="B1744" s="2">
        <v>2.29</v>
      </c>
      <c r="C1744" s="2">
        <v>37.183218866071378</v>
      </c>
      <c r="D1744" s="2">
        <v>4.2149555867588617E-2</v>
      </c>
      <c r="E1744" s="2">
        <v>-9.5928295816257392E-2</v>
      </c>
      <c r="F1744" s="2">
        <v>2.2999999999999998</v>
      </c>
      <c r="G1744" s="2">
        <v>2.3319999999999999</v>
      </c>
      <c r="H1744" s="2">
        <v>2.3589999999999995</v>
      </c>
      <c r="I1744" s="2">
        <v>2.3202000000000003</v>
      </c>
      <c r="J1744" s="2">
        <v>2.5593999999999983</v>
      </c>
      <c r="K1744" s="15" t="s">
        <v>52</v>
      </c>
      <c r="L1744" s="15" t="s">
        <v>54</v>
      </c>
      <c r="M1744" s="15" t="s">
        <v>46</v>
      </c>
    </row>
    <row r="1745" spans="1:13" ht="13.5" x14ac:dyDescent="0.25">
      <c r="A1745" s="4">
        <v>44557</v>
      </c>
      <c r="B1745" s="2">
        <v>2.29</v>
      </c>
      <c r="C1745" s="2">
        <v>37.183218866071385</v>
      </c>
      <c r="D1745" s="2">
        <v>4.5227865332894801E-2</v>
      </c>
      <c r="E1745" s="2">
        <v>-0.11075808030605723</v>
      </c>
      <c r="F1745" s="2">
        <v>2.29</v>
      </c>
      <c r="G1745" s="2">
        <v>2.3229999999999995</v>
      </c>
      <c r="H1745" s="2">
        <v>2.3529999999999998</v>
      </c>
      <c r="I1745" s="2">
        <v>2.3210000000000002</v>
      </c>
      <c r="J1745" s="2">
        <v>2.5568499999999985</v>
      </c>
      <c r="K1745" s="15" t="s">
        <v>52</v>
      </c>
      <c r="L1745" s="15" t="s">
        <v>54</v>
      </c>
      <c r="M1745" s="15" t="s">
        <v>46</v>
      </c>
    </row>
    <row r="1746" spans="1:13" ht="13.5" x14ac:dyDescent="0.25">
      <c r="A1746" s="4">
        <v>44558</v>
      </c>
      <c r="B1746" s="2">
        <v>2.29</v>
      </c>
      <c r="C1746" s="2">
        <v>37.183218866071378</v>
      </c>
      <c r="D1746" s="2">
        <v>4.8149870009897011E-2</v>
      </c>
      <c r="E1746" s="2">
        <v>-0.12648748323323805</v>
      </c>
      <c r="F1746" s="2">
        <v>2.282</v>
      </c>
      <c r="G1746" s="2">
        <v>2.3139999999999996</v>
      </c>
      <c r="H1746" s="2">
        <v>2.3474999999999993</v>
      </c>
      <c r="I1746" s="2">
        <v>2.3208000000000002</v>
      </c>
      <c r="J1746" s="2">
        <v>2.5542999999999982</v>
      </c>
      <c r="K1746" s="15" t="s">
        <v>52</v>
      </c>
      <c r="L1746" s="15" t="s">
        <v>54</v>
      </c>
      <c r="M1746" s="15" t="s">
        <v>46</v>
      </c>
    </row>
    <row r="1747" spans="1:13" ht="13.5" x14ac:dyDescent="0.25">
      <c r="A1747" s="4">
        <v>44559</v>
      </c>
      <c r="B1747" s="2">
        <v>2.2799999999999998</v>
      </c>
      <c r="C1747" s="2">
        <v>35.238528135981554</v>
      </c>
      <c r="D1747" s="2">
        <v>4.8579932135639936E-2</v>
      </c>
      <c r="E1747" s="2">
        <v>-0.14378755583499739</v>
      </c>
      <c r="F1747" s="2">
        <v>2.2879999999999998</v>
      </c>
      <c r="G1747" s="2">
        <v>2.306</v>
      </c>
      <c r="H1747" s="2">
        <v>2.3434999999999997</v>
      </c>
      <c r="I1747" s="2">
        <v>2.3216000000000006</v>
      </c>
      <c r="J1747" s="2">
        <v>2.5516999999999981</v>
      </c>
      <c r="K1747" s="15" t="s">
        <v>52</v>
      </c>
      <c r="L1747" s="15" t="s">
        <v>54</v>
      </c>
      <c r="M1747" s="15" t="s">
        <v>53</v>
      </c>
    </row>
    <row r="1748" spans="1:13" ht="13.5" x14ac:dyDescent="0.25">
      <c r="A1748" s="4">
        <v>44560</v>
      </c>
      <c r="B1748" s="2">
        <v>2.2799999999999998</v>
      </c>
      <c r="C1748" s="2">
        <v>35.238528135981554</v>
      </c>
      <c r="D1748" s="2">
        <v>4.9274938847995386E-2</v>
      </c>
      <c r="E1748" s="2">
        <v>-0.15890015250475362</v>
      </c>
      <c r="F1748" s="2">
        <v>2.286</v>
      </c>
      <c r="G1748" s="2">
        <v>2.298</v>
      </c>
      <c r="H1748" s="2">
        <v>2.339</v>
      </c>
      <c r="I1748" s="2">
        <v>2.3226000000000004</v>
      </c>
      <c r="J1748" s="2">
        <v>2.5490999999999979</v>
      </c>
      <c r="K1748" s="15" t="s">
        <v>52</v>
      </c>
      <c r="L1748" s="15" t="s">
        <v>54</v>
      </c>
      <c r="M1748" s="15" t="s">
        <v>46</v>
      </c>
    </row>
    <row r="1749" spans="1:13" ht="13.5" x14ac:dyDescent="0.25">
      <c r="A1749" s="4">
        <v>44561</v>
      </c>
      <c r="B1749" s="2">
        <v>2.29</v>
      </c>
      <c r="C1749" s="2">
        <v>38.942051880173182</v>
      </c>
      <c r="D1749" s="2">
        <v>4.6351939105846451E-2</v>
      </c>
      <c r="E1749" s="2">
        <v>-0.17022233149425928</v>
      </c>
      <c r="F1749" s="2">
        <v>2.286</v>
      </c>
      <c r="G1749" s="2">
        <v>2.2930000000000001</v>
      </c>
      <c r="H1749" s="2">
        <v>2.3344999999999998</v>
      </c>
      <c r="I1749" s="2">
        <v>2.3248000000000006</v>
      </c>
      <c r="J1749" s="2">
        <v>2.5465499999999981</v>
      </c>
      <c r="K1749" s="15" t="s">
        <v>52</v>
      </c>
      <c r="L1749" s="15" t="s">
        <v>54</v>
      </c>
      <c r="M1749" s="15" t="s">
        <v>54</v>
      </c>
    </row>
    <row r="1750" spans="1:13" ht="13.5" x14ac:dyDescent="0.25">
      <c r="A1750" s="4">
        <v>44564</v>
      </c>
      <c r="B1750" s="2">
        <v>2.35</v>
      </c>
      <c r="C1750" s="2">
        <v>55.416434659128662</v>
      </c>
      <c r="D1750" s="2">
        <v>3.9658968491845581E-2</v>
      </c>
      <c r="E1750" s="2">
        <v>-0.17774280721237629</v>
      </c>
      <c r="F1750" s="2">
        <v>2.298</v>
      </c>
      <c r="G1750" s="2">
        <v>2.294</v>
      </c>
      <c r="H1750" s="2">
        <v>2.3329999999999997</v>
      </c>
      <c r="I1750" s="2">
        <v>2.3280000000000003</v>
      </c>
      <c r="J1750" s="2">
        <v>2.5442999999999985</v>
      </c>
      <c r="K1750" s="15" t="s">
        <v>47</v>
      </c>
      <c r="L1750" s="15" t="s">
        <v>54</v>
      </c>
      <c r="M1750" s="15" t="s">
        <v>51</v>
      </c>
    </row>
    <row r="1751" spans="1:13" ht="13.5" x14ac:dyDescent="0.25">
      <c r="A1751" s="4">
        <v>44565</v>
      </c>
      <c r="B1751" s="2">
        <v>2.2799999999999998</v>
      </c>
      <c r="C1751" s="2">
        <v>41.38646449054761</v>
      </c>
      <c r="D1751" s="2">
        <v>3.7495997572138062E-2</v>
      </c>
      <c r="E1751" s="2">
        <v>-0.17773922105388712</v>
      </c>
      <c r="F1751" s="2">
        <v>2.2959999999999998</v>
      </c>
      <c r="G1751" s="2">
        <v>2.2890000000000001</v>
      </c>
      <c r="H1751" s="2">
        <v>2.3274999999999997</v>
      </c>
      <c r="I1751" s="2">
        <v>2.3296000000000001</v>
      </c>
      <c r="J1751" s="2">
        <v>2.5416999999999983</v>
      </c>
      <c r="K1751" s="15" t="s">
        <v>47</v>
      </c>
      <c r="L1751" s="15" t="s">
        <v>54</v>
      </c>
      <c r="M1751" s="15" t="s">
        <v>49</v>
      </c>
    </row>
    <row r="1752" spans="1:13" ht="13.5" x14ac:dyDescent="0.25">
      <c r="A1752" s="4">
        <v>44566</v>
      </c>
      <c r="B1752" s="2">
        <v>2.27</v>
      </c>
      <c r="C1752" s="2">
        <v>39.834904437553135</v>
      </c>
      <c r="D1752" s="2">
        <v>2.4376906423396516E-2</v>
      </c>
      <c r="E1752" s="2">
        <v>-0.17294526736155091</v>
      </c>
      <c r="F1752" s="2">
        <v>2.2939999999999996</v>
      </c>
      <c r="G1752" s="2">
        <v>2.2909999999999999</v>
      </c>
      <c r="H1752" s="2">
        <v>2.3214999999999999</v>
      </c>
      <c r="I1752" s="2">
        <v>2.3302000000000005</v>
      </c>
      <c r="J1752" s="2">
        <v>2.5390499999999983</v>
      </c>
      <c r="K1752" s="15" t="s">
        <v>47</v>
      </c>
      <c r="L1752" s="15" t="s">
        <v>54</v>
      </c>
      <c r="M1752" s="15" t="s">
        <v>49</v>
      </c>
    </row>
    <row r="1753" spans="1:13" ht="13.5" x14ac:dyDescent="0.25">
      <c r="A1753" s="4">
        <v>44567</v>
      </c>
      <c r="B1753" s="2">
        <v>2.2599999999999998</v>
      </c>
      <c r="C1753" s="2">
        <v>38.289046785998636</v>
      </c>
      <c r="D1753" s="2">
        <v>2.0487283370412168E-2</v>
      </c>
      <c r="E1753" s="2">
        <v>-0.16320536402990815</v>
      </c>
      <c r="F1753" s="2">
        <v>2.29</v>
      </c>
      <c r="G1753" s="2">
        <v>2.2880000000000003</v>
      </c>
      <c r="H1753" s="2">
        <v>2.3149999999999999</v>
      </c>
      <c r="I1753" s="2">
        <v>2.3308000000000004</v>
      </c>
      <c r="J1753" s="2">
        <v>2.5363499999999983</v>
      </c>
      <c r="K1753" s="15" t="s">
        <v>52</v>
      </c>
      <c r="L1753" s="15" t="s">
        <v>54</v>
      </c>
      <c r="M1753" s="15" t="s">
        <v>46</v>
      </c>
    </row>
    <row r="1754" spans="1:13" ht="13.5" x14ac:dyDescent="0.25">
      <c r="A1754" s="4">
        <v>44568</v>
      </c>
      <c r="B1754" s="2">
        <v>2.3199999999999998</v>
      </c>
      <c r="C1754" s="2">
        <v>50.660857148833315</v>
      </c>
      <c r="D1754" s="2">
        <v>1.3103820484222872E-2</v>
      </c>
      <c r="E1754" s="2">
        <v>-0.15241856898724215</v>
      </c>
      <c r="F1754" s="2">
        <v>2.2960000000000003</v>
      </c>
      <c r="G1754" s="2">
        <v>2.2909999999999995</v>
      </c>
      <c r="H1754" s="2">
        <v>2.3114999999999997</v>
      </c>
      <c r="I1754" s="2">
        <v>2.3338000000000001</v>
      </c>
      <c r="J1754" s="2">
        <v>2.5339999999999985</v>
      </c>
      <c r="K1754" s="15" t="s">
        <v>47</v>
      </c>
      <c r="L1754" s="15" t="s">
        <v>48</v>
      </c>
      <c r="M1754" s="15" t="s">
        <v>51</v>
      </c>
    </row>
    <row r="1755" spans="1:13" ht="13.5" x14ac:dyDescent="0.25">
      <c r="A1755" s="4">
        <v>44571</v>
      </c>
      <c r="B1755" s="2">
        <v>2.3199999999999998</v>
      </c>
      <c r="C1755" s="2">
        <v>50.660857148833315</v>
      </c>
      <c r="D1755" s="2">
        <v>6.827844485251422E-3</v>
      </c>
      <c r="E1755" s="2">
        <v>-0.14138740356614365</v>
      </c>
      <c r="F1755" s="2">
        <v>2.29</v>
      </c>
      <c r="G1755" s="2">
        <v>2.2939999999999996</v>
      </c>
      <c r="H1755" s="2">
        <v>2.3085</v>
      </c>
      <c r="I1755" s="2">
        <v>2.3370000000000002</v>
      </c>
      <c r="J1755" s="2">
        <v>2.5315999999999983</v>
      </c>
      <c r="K1755" s="15" t="s">
        <v>47</v>
      </c>
      <c r="L1755" s="15" t="s">
        <v>48</v>
      </c>
      <c r="M1755" s="15" t="s">
        <v>49</v>
      </c>
    </row>
    <row r="1756" spans="1:13" ht="13.5" x14ac:dyDescent="0.25">
      <c r="A1756" s="4">
        <v>44572</v>
      </c>
      <c r="B1756" s="2">
        <v>2.3199999999999998</v>
      </c>
      <c r="C1756" s="2">
        <v>50.660857148833315</v>
      </c>
      <c r="D1756" s="2">
        <v>1.4910787369379896E-3</v>
      </c>
      <c r="E1756" s="2">
        <v>-0.12947903597307972</v>
      </c>
      <c r="F1756" s="2">
        <v>2.298</v>
      </c>
      <c r="G1756" s="2">
        <v>2.2969999999999997</v>
      </c>
      <c r="H1756" s="2">
        <v>2.3054999999999999</v>
      </c>
      <c r="I1756" s="2">
        <v>2.3403999999999998</v>
      </c>
      <c r="J1756" s="2">
        <v>2.5289999999999986</v>
      </c>
      <c r="K1756" s="15" t="s">
        <v>47</v>
      </c>
      <c r="L1756" s="15" t="s">
        <v>48</v>
      </c>
      <c r="M1756" s="15" t="s">
        <v>51</v>
      </c>
    </row>
    <row r="1757" spans="1:13" ht="13.5" x14ac:dyDescent="0.25">
      <c r="A1757" s="4">
        <v>44573</v>
      </c>
      <c r="B1757" s="2">
        <v>2.42</v>
      </c>
      <c r="C1757" s="2">
        <v>65.188532615745629</v>
      </c>
      <c r="D1757" s="2">
        <v>-1.199488962697659E-2</v>
      </c>
      <c r="E1757" s="2">
        <v>-0.11714487424070386</v>
      </c>
      <c r="F1757" s="2">
        <v>2.3280000000000003</v>
      </c>
      <c r="G1757" s="2">
        <v>2.3109999999999999</v>
      </c>
      <c r="H1757" s="2">
        <v>2.3085</v>
      </c>
      <c r="I1757" s="2">
        <v>2.3450000000000002</v>
      </c>
      <c r="J1757" s="2">
        <v>2.5268499999999987</v>
      </c>
      <c r="K1757" s="15" t="s">
        <v>47</v>
      </c>
      <c r="L1757" s="15" t="s">
        <v>48</v>
      </c>
      <c r="M1757" s="15" t="s">
        <v>51</v>
      </c>
    </row>
    <row r="1758" spans="1:13" ht="13.5" x14ac:dyDescent="0.25">
      <c r="A1758" s="4">
        <v>44574</v>
      </c>
      <c r="B1758" s="2">
        <v>2.56</v>
      </c>
      <c r="C1758" s="2">
        <v>75.891213888154184</v>
      </c>
      <c r="D1758" s="2">
        <v>-3.4389937323753283E-2</v>
      </c>
      <c r="E1758" s="2">
        <v>-0.10498039332267144</v>
      </c>
      <c r="F1758" s="2">
        <v>2.3879999999999999</v>
      </c>
      <c r="G1758" s="2">
        <v>2.3389999999999995</v>
      </c>
      <c r="H1758" s="2">
        <v>2.3185000000000002</v>
      </c>
      <c r="I1758" s="2">
        <v>2.3512</v>
      </c>
      <c r="J1758" s="2">
        <v>2.5248999999999988</v>
      </c>
      <c r="K1758" s="15" t="s">
        <v>47</v>
      </c>
      <c r="L1758" s="15" t="s">
        <v>48</v>
      </c>
      <c r="M1758" s="15" t="s">
        <v>51</v>
      </c>
    </row>
    <row r="1759" spans="1:13" ht="13.5" x14ac:dyDescent="0.25">
      <c r="A1759" s="4">
        <v>44575</v>
      </c>
      <c r="B1759" s="2">
        <v>2.7</v>
      </c>
      <c r="C1759" s="2">
        <v>81.888029003009649</v>
      </c>
      <c r="D1759" s="2">
        <v>-6.3566798769105315E-2</v>
      </c>
      <c r="E1759" s="2">
        <v>-9.2272242642215077E-2</v>
      </c>
      <c r="F1759" s="2">
        <v>2.464</v>
      </c>
      <c r="G1759" s="2">
        <v>2.38</v>
      </c>
      <c r="H1759" s="2">
        <v>2.3365000000000005</v>
      </c>
      <c r="I1759" s="2">
        <v>2.3598000000000003</v>
      </c>
      <c r="J1759" s="2">
        <v>2.524049999999999</v>
      </c>
      <c r="K1759" s="15" t="s">
        <v>47</v>
      </c>
      <c r="L1759" s="15" t="s">
        <v>48</v>
      </c>
      <c r="M1759" s="15" t="s">
        <v>51</v>
      </c>
    </row>
    <row r="1760" spans="1:13" ht="13.5" x14ac:dyDescent="0.25">
      <c r="A1760" s="4">
        <v>44578</v>
      </c>
      <c r="B1760" s="2">
        <v>2.8</v>
      </c>
      <c r="C1760" s="2">
        <v>84.796954276029325</v>
      </c>
      <c r="D1760" s="2">
        <v>-8.8550758035188526E-2</v>
      </c>
      <c r="E1760" s="2">
        <v>-7.9303137063392246E-2</v>
      </c>
      <c r="F1760" s="2">
        <v>2.56</v>
      </c>
      <c r="G1760" s="2">
        <v>2.4249999999999998</v>
      </c>
      <c r="H1760" s="2">
        <v>2.3595000000000002</v>
      </c>
      <c r="I1760" s="2">
        <v>2.3706000000000005</v>
      </c>
      <c r="J1760" s="2">
        <v>2.523849999999999</v>
      </c>
      <c r="K1760" s="15" t="s">
        <v>47</v>
      </c>
      <c r="L1760" s="15" t="s">
        <v>48</v>
      </c>
      <c r="M1760" s="15" t="s">
        <v>51</v>
      </c>
    </row>
    <row r="1761" spans="1:13" ht="13.5" x14ac:dyDescent="0.25">
      <c r="A1761" s="4">
        <v>44579</v>
      </c>
      <c r="B1761" s="2">
        <v>2.79</v>
      </c>
      <c r="C1761" s="2">
        <v>83.355222895576432</v>
      </c>
      <c r="D1761" s="2">
        <v>-0.12227265480451122</v>
      </c>
      <c r="E1761" s="2">
        <v>-6.7045652440008166E-2</v>
      </c>
      <c r="F1761" s="2">
        <v>2.6539999999999999</v>
      </c>
      <c r="G1761" s="2">
        <v>2.476</v>
      </c>
      <c r="H1761" s="2">
        <v>2.3825000000000003</v>
      </c>
      <c r="I1761" s="2">
        <v>2.3808000000000007</v>
      </c>
      <c r="J1761" s="2">
        <v>2.5233999999999988</v>
      </c>
      <c r="K1761" s="15" t="s">
        <v>47</v>
      </c>
      <c r="L1761" s="15" t="s">
        <v>48</v>
      </c>
      <c r="M1761" s="15" t="s">
        <v>51</v>
      </c>
    </row>
    <row r="1762" spans="1:13" ht="13.5" x14ac:dyDescent="0.25">
      <c r="A1762" s="4">
        <v>44580</v>
      </c>
      <c r="B1762" s="2">
        <v>2.69</v>
      </c>
      <c r="C1762" s="2">
        <v>70.454914987128262</v>
      </c>
      <c r="D1762" s="2">
        <v>-0.14724254367159251</v>
      </c>
      <c r="E1762" s="2">
        <v>-5.5347876663674724E-2</v>
      </c>
      <c r="F1762" s="2">
        <v>2.7079999999999993</v>
      </c>
      <c r="G1762" s="2">
        <v>2.5180000000000002</v>
      </c>
      <c r="H1762" s="2">
        <v>2.4045000000000001</v>
      </c>
      <c r="I1762" s="2">
        <v>2.3886000000000007</v>
      </c>
      <c r="J1762" s="2">
        <v>2.5225999999999988</v>
      </c>
      <c r="K1762" s="15" t="s">
        <v>52</v>
      </c>
      <c r="L1762" s="15" t="s">
        <v>50</v>
      </c>
      <c r="M1762" s="15" t="s">
        <v>53</v>
      </c>
    </row>
    <row r="1763" spans="1:13" ht="13.5" x14ac:dyDescent="0.25">
      <c r="A1763" s="4">
        <v>44581</v>
      </c>
      <c r="B1763" s="2">
        <v>2.62</v>
      </c>
      <c r="C1763" s="2">
        <v>63.093905256720937</v>
      </c>
      <c r="D1763" s="2">
        <v>-0.16626747034897482</v>
      </c>
      <c r="E1763" s="2">
        <v>-4.5126159916699514E-2</v>
      </c>
      <c r="F1763" s="2">
        <v>2.7199999999999998</v>
      </c>
      <c r="G1763" s="2">
        <v>2.5540000000000003</v>
      </c>
      <c r="H1763" s="2">
        <v>2.4210000000000003</v>
      </c>
      <c r="I1763" s="2">
        <v>2.3948000000000009</v>
      </c>
      <c r="J1763" s="2">
        <v>2.5216999999999992</v>
      </c>
      <c r="K1763" s="15" t="s">
        <v>52</v>
      </c>
      <c r="L1763" s="15" t="s">
        <v>50</v>
      </c>
      <c r="M1763" s="15" t="s">
        <v>53</v>
      </c>
    </row>
    <row r="1764" spans="1:13" ht="13.5" x14ac:dyDescent="0.25">
      <c r="A1764" s="4">
        <v>44582</v>
      </c>
      <c r="B1764" s="2">
        <v>2.69</v>
      </c>
      <c r="C1764" s="2">
        <v>66.826432283385515</v>
      </c>
      <c r="D1764" s="2">
        <v>-0.17933523375320348</v>
      </c>
      <c r="E1764" s="2">
        <v>-3.7345217091860373E-2</v>
      </c>
      <c r="F1764" s="2">
        <v>2.7179999999999995</v>
      </c>
      <c r="G1764" s="2">
        <v>2.5910000000000002</v>
      </c>
      <c r="H1764" s="2">
        <v>2.4409999999999998</v>
      </c>
      <c r="I1764" s="2">
        <v>2.4010000000000007</v>
      </c>
      <c r="J1764" s="2">
        <v>2.5211499999999991</v>
      </c>
      <c r="K1764" s="15" t="s">
        <v>52</v>
      </c>
      <c r="L1764" s="15" t="s">
        <v>50</v>
      </c>
      <c r="M1764" s="15" t="s">
        <v>46</v>
      </c>
    </row>
    <row r="1765" spans="1:13" ht="13.5" x14ac:dyDescent="0.25">
      <c r="A1765" s="4">
        <v>44585</v>
      </c>
      <c r="B1765" s="2">
        <v>2.65</v>
      </c>
      <c r="C1765" s="2">
        <v>62.911013794759825</v>
      </c>
      <c r="D1765" s="2">
        <v>-0.18878336481061098</v>
      </c>
      <c r="E1765" s="2">
        <v>-3.1302916538170883E-2</v>
      </c>
      <c r="F1765" s="2">
        <v>2.6880000000000002</v>
      </c>
      <c r="G1765" s="2">
        <v>2.6240000000000001</v>
      </c>
      <c r="H1765" s="2">
        <v>2.4589999999999992</v>
      </c>
      <c r="I1765" s="2">
        <v>2.4064000000000005</v>
      </c>
      <c r="J1765" s="2">
        <v>2.5206499999999989</v>
      </c>
      <c r="K1765" s="15" t="s">
        <v>52</v>
      </c>
      <c r="L1765" s="15" t="s">
        <v>50</v>
      </c>
      <c r="M1765" s="15" t="s">
        <v>46</v>
      </c>
    </row>
    <row r="1766" spans="1:13" ht="13.5" x14ac:dyDescent="0.25">
      <c r="A1766" s="4">
        <v>44586</v>
      </c>
      <c r="B1766" s="2">
        <v>2.6</v>
      </c>
      <c r="C1766" s="2">
        <v>58.311824958641246</v>
      </c>
      <c r="D1766" s="2">
        <v>-0.19409134937341621</v>
      </c>
      <c r="E1766" s="2">
        <v>-2.7883514265422373E-2</v>
      </c>
      <c r="F1766" s="2">
        <v>2.65</v>
      </c>
      <c r="G1766" s="2">
        <v>2.6520000000000001</v>
      </c>
      <c r="H1766" s="2">
        <v>2.4744999999999995</v>
      </c>
      <c r="I1766" s="2">
        <v>2.4104000000000005</v>
      </c>
      <c r="J1766" s="2">
        <v>2.5196499999999995</v>
      </c>
      <c r="K1766" s="15" t="s">
        <v>52</v>
      </c>
      <c r="L1766" s="15" t="s">
        <v>50</v>
      </c>
      <c r="M1766" s="15" t="s">
        <v>46</v>
      </c>
    </row>
    <row r="1767" spans="1:13" ht="13.5" x14ac:dyDescent="0.25">
      <c r="A1767" s="4">
        <v>44587</v>
      </c>
      <c r="B1767" s="2">
        <v>2.6</v>
      </c>
      <c r="C1767" s="2">
        <v>58.311824958641246</v>
      </c>
      <c r="D1767" s="2">
        <v>-0.18384442731437867</v>
      </c>
      <c r="E1767" s="2">
        <v>-2.7557125702683136E-2</v>
      </c>
      <c r="F1767" s="2">
        <v>2.6320000000000001</v>
      </c>
      <c r="G1767" s="2">
        <v>2.67</v>
      </c>
      <c r="H1767" s="2">
        <v>2.4904999999999999</v>
      </c>
      <c r="I1767" s="2">
        <v>2.4144000000000001</v>
      </c>
      <c r="J1767" s="2">
        <v>2.5184499999999996</v>
      </c>
      <c r="K1767" s="15" t="s">
        <v>52</v>
      </c>
      <c r="L1767" s="15" t="s">
        <v>54</v>
      </c>
      <c r="M1767" s="15" t="s">
        <v>46</v>
      </c>
    </row>
    <row r="1768" spans="1:13" ht="13.5" x14ac:dyDescent="0.25">
      <c r="A1768" s="4">
        <v>44588</v>
      </c>
      <c r="B1768" s="2">
        <v>2.65</v>
      </c>
      <c r="C1768" s="2">
        <v>61.570137603466172</v>
      </c>
      <c r="D1768" s="2">
        <v>-0.15793764305371472</v>
      </c>
      <c r="E1768" s="2">
        <v>-2.9682084334229711E-2</v>
      </c>
      <c r="F1768" s="2">
        <v>2.6379999999999999</v>
      </c>
      <c r="G1768" s="2">
        <v>2.6789999999999998</v>
      </c>
      <c r="H1768" s="2">
        <v>2.5089999999999995</v>
      </c>
      <c r="I1768" s="2">
        <v>2.4196</v>
      </c>
      <c r="J1768" s="2">
        <v>2.517749999999999</v>
      </c>
      <c r="K1768" s="15" t="s">
        <v>52</v>
      </c>
      <c r="L1768" s="15" t="s">
        <v>54</v>
      </c>
      <c r="M1768" s="15" t="s">
        <v>53</v>
      </c>
    </row>
    <row r="1769" spans="1:13" ht="13.5" x14ac:dyDescent="0.25">
      <c r="A1769" s="4">
        <v>44589</v>
      </c>
      <c r="B1769" s="2">
        <v>2.63</v>
      </c>
      <c r="C1769" s="2">
        <v>59.564680569063079</v>
      </c>
      <c r="D1769" s="2">
        <v>-0.11384614378335201</v>
      </c>
      <c r="E1769" s="2">
        <v>-3.3244226659380351E-2</v>
      </c>
      <c r="F1769" s="2">
        <v>2.6259999999999999</v>
      </c>
      <c r="G1769" s="2">
        <v>2.6719999999999997</v>
      </c>
      <c r="H1769" s="2">
        <v>2.5259999999999998</v>
      </c>
      <c r="I1769" s="2">
        <v>2.4241999999999999</v>
      </c>
      <c r="J1769" s="2">
        <v>2.5168999999999992</v>
      </c>
      <c r="K1769" s="15" t="s">
        <v>52</v>
      </c>
      <c r="L1769" s="15" t="s">
        <v>54</v>
      </c>
      <c r="M1769" s="15" t="s">
        <v>46</v>
      </c>
    </row>
    <row r="1770" spans="1:13" ht="13.5" x14ac:dyDescent="0.25">
      <c r="A1770" s="4">
        <v>44592</v>
      </c>
      <c r="B1770" s="2">
        <v>2.6</v>
      </c>
      <c r="C1770" s="2">
        <v>56.587275231227821</v>
      </c>
      <c r="D1770" s="2">
        <v>-5.9599571491377734E-2</v>
      </c>
      <c r="E1770" s="2">
        <v>-3.7444664176789051E-2</v>
      </c>
      <c r="F1770" s="2">
        <v>2.6160000000000001</v>
      </c>
      <c r="G1770" s="2">
        <v>2.6520000000000001</v>
      </c>
      <c r="H1770" s="2">
        <v>2.5385</v>
      </c>
      <c r="I1770" s="2">
        <v>2.4277999999999995</v>
      </c>
      <c r="J1770" s="2">
        <v>2.5158999999999994</v>
      </c>
      <c r="K1770" s="15" t="s">
        <v>52</v>
      </c>
      <c r="L1770" s="15" t="s">
        <v>54</v>
      </c>
      <c r="M1770" s="15" t="s">
        <v>46</v>
      </c>
    </row>
    <row r="1771" spans="1:13" ht="13.5" x14ac:dyDescent="0.25">
      <c r="A1771" s="4">
        <v>44593</v>
      </c>
      <c r="B1771" s="2">
        <v>2.6</v>
      </c>
      <c r="C1771" s="2">
        <v>56.587275231227821</v>
      </c>
      <c r="D1771" s="2">
        <v>-1.5678757627392681E-2</v>
      </c>
      <c r="E1771" s="2">
        <v>-4.214989132563654E-2</v>
      </c>
      <c r="F1771" s="2">
        <v>2.6160000000000001</v>
      </c>
      <c r="G1771" s="2">
        <v>2.633</v>
      </c>
      <c r="H1771" s="2">
        <v>2.5545</v>
      </c>
      <c r="I1771" s="2">
        <v>2.4313999999999996</v>
      </c>
      <c r="J1771" s="2">
        <v>2.51505</v>
      </c>
      <c r="K1771" s="15" t="s">
        <v>47</v>
      </c>
      <c r="L1771" s="15" t="s">
        <v>54</v>
      </c>
      <c r="M1771" s="15" t="s">
        <v>54</v>
      </c>
    </row>
    <row r="1772" spans="1:13" ht="13.5" x14ac:dyDescent="0.25">
      <c r="A1772" s="4">
        <v>44594</v>
      </c>
      <c r="B1772" s="2">
        <v>2.63</v>
      </c>
      <c r="C1772" s="2">
        <v>58.966094078167117</v>
      </c>
      <c r="D1772" s="2">
        <v>3.4692162845884056E-3</v>
      </c>
      <c r="E1772" s="2">
        <v>-4.6338758435501705E-2</v>
      </c>
      <c r="F1772" s="2">
        <v>2.6219999999999999</v>
      </c>
      <c r="G1772" s="2">
        <v>2.6270000000000002</v>
      </c>
      <c r="H1772" s="2">
        <v>2.5725000000000007</v>
      </c>
      <c r="I1772" s="2">
        <v>2.4355999999999995</v>
      </c>
      <c r="J1772" s="2">
        <v>2.5142499999999997</v>
      </c>
      <c r="K1772" s="15" t="s">
        <v>47</v>
      </c>
      <c r="L1772" s="15" t="s">
        <v>54</v>
      </c>
      <c r="M1772" s="15" t="s">
        <v>51</v>
      </c>
    </row>
    <row r="1773" spans="1:13" ht="13.5" x14ac:dyDescent="0.25">
      <c r="A1773" s="4">
        <v>44595</v>
      </c>
      <c r="B1773" s="2">
        <v>2.63</v>
      </c>
      <c r="C1773" s="2">
        <v>58.966094078167117</v>
      </c>
      <c r="D1773" s="2">
        <v>8.3461848334667188E-3</v>
      </c>
      <c r="E1773" s="2">
        <v>-4.7861684319879749E-2</v>
      </c>
      <c r="F1773" s="2">
        <v>2.6179999999999999</v>
      </c>
      <c r="G1773" s="2">
        <v>2.6280000000000001</v>
      </c>
      <c r="H1773" s="2">
        <v>2.5910000000000006</v>
      </c>
      <c r="I1773" s="2">
        <v>2.4399999999999995</v>
      </c>
      <c r="J1773" s="2">
        <v>2.5138499999999997</v>
      </c>
      <c r="K1773" s="15" t="s">
        <v>52</v>
      </c>
      <c r="L1773" s="15" t="s">
        <v>54</v>
      </c>
      <c r="M1773" s="15" t="s">
        <v>46</v>
      </c>
    </row>
    <row r="1774" spans="1:13" ht="13.5" x14ac:dyDescent="0.25">
      <c r="A1774" s="4">
        <v>44596</v>
      </c>
      <c r="B1774" s="2">
        <v>2.6</v>
      </c>
      <c r="C1774" s="2">
        <v>55.442724072384237</v>
      </c>
      <c r="D1774" s="2">
        <v>2.4949551248303781E-2</v>
      </c>
      <c r="E1774" s="2">
        <v>-4.4607350223244559E-2</v>
      </c>
      <c r="F1774" s="2">
        <v>2.6120000000000001</v>
      </c>
      <c r="G1774" s="2">
        <v>2.6189999999999998</v>
      </c>
      <c r="H1774" s="2">
        <v>2.6050000000000009</v>
      </c>
      <c r="I1774" s="2">
        <v>2.4437999999999991</v>
      </c>
      <c r="J1774" s="2">
        <v>2.51335</v>
      </c>
      <c r="K1774" s="15" t="s">
        <v>52</v>
      </c>
      <c r="L1774" s="15" t="s">
        <v>54</v>
      </c>
      <c r="M1774" s="15" t="s">
        <v>46</v>
      </c>
    </row>
    <row r="1775" spans="1:13" ht="13.5" x14ac:dyDescent="0.25">
      <c r="A1775" s="4">
        <v>44599</v>
      </c>
      <c r="B1775" s="2">
        <v>2.6</v>
      </c>
      <c r="C1775" s="2">
        <v>55.442724072384237</v>
      </c>
      <c r="D1775" s="2">
        <v>3.2545356259947589E-2</v>
      </c>
      <c r="E1775" s="2">
        <v>-3.7664117754462975E-2</v>
      </c>
      <c r="F1775" s="2">
        <v>2.6120000000000001</v>
      </c>
      <c r="G1775" s="2">
        <v>2.6139999999999999</v>
      </c>
      <c r="H1775" s="2">
        <v>2.6190000000000007</v>
      </c>
      <c r="I1775" s="2">
        <v>2.4475999999999991</v>
      </c>
      <c r="J1775" s="2">
        <v>2.5125999999999999</v>
      </c>
      <c r="K1775" s="15" t="s">
        <v>52</v>
      </c>
      <c r="L1775" s="15" t="s">
        <v>54</v>
      </c>
      <c r="M1775" s="15" t="s">
        <v>54</v>
      </c>
    </row>
    <row r="1776" spans="1:13" ht="13.5" x14ac:dyDescent="0.25">
      <c r="A1776" s="4">
        <v>44600</v>
      </c>
      <c r="B1776" s="2">
        <v>2.6</v>
      </c>
      <c r="C1776" s="2">
        <v>55.44272407238423</v>
      </c>
      <c r="D1776" s="2">
        <v>3.1003091169241603E-2</v>
      </c>
      <c r="E1776" s="2">
        <v>-2.9119935261036813E-2</v>
      </c>
      <c r="F1776" s="2">
        <v>2.6119999999999997</v>
      </c>
      <c r="G1776" s="2">
        <v>2.6140000000000003</v>
      </c>
      <c r="H1776" s="2">
        <v>2.6330000000000005</v>
      </c>
      <c r="I1776" s="2">
        <v>2.4515999999999987</v>
      </c>
      <c r="J1776" s="2">
        <v>2.5118999999999998</v>
      </c>
      <c r="K1776" s="15" t="s">
        <v>52</v>
      </c>
      <c r="L1776" s="15" t="s">
        <v>54</v>
      </c>
      <c r="M1776" s="15" t="s">
        <v>54</v>
      </c>
    </row>
    <row r="1777" spans="1:13" ht="13.5" x14ac:dyDescent="0.25">
      <c r="A1777" s="4">
        <v>44601</v>
      </c>
      <c r="B1777" s="2">
        <v>2.6</v>
      </c>
      <c r="C1777" s="2">
        <v>55.44272407238423</v>
      </c>
      <c r="D1777" s="2">
        <v>2.9441452238696986E-2</v>
      </c>
      <c r="E1777" s="2">
        <v>-1.8802841098802654E-2</v>
      </c>
      <c r="F1777" s="2">
        <v>2.6059999999999999</v>
      </c>
      <c r="G1777" s="2">
        <v>2.6140000000000003</v>
      </c>
      <c r="H1777" s="2">
        <v>2.6420000000000003</v>
      </c>
      <c r="I1777" s="2">
        <v>2.456399999999999</v>
      </c>
      <c r="J1777" s="2">
        <v>2.5115500000000002</v>
      </c>
      <c r="K1777" s="15" t="s">
        <v>52</v>
      </c>
      <c r="L1777" s="15" t="s">
        <v>54</v>
      </c>
      <c r="M1777" s="15" t="s">
        <v>46</v>
      </c>
    </row>
    <row r="1778" spans="1:13" ht="13.5" x14ac:dyDescent="0.25">
      <c r="A1778" s="4">
        <v>44602</v>
      </c>
      <c r="B1778" s="2">
        <v>2.69</v>
      </c>
      <c r="C1778" s="2">
        <v>64.098860832912962</v>
      </c>
      <c r="D1778" s="2">
        <v>2.8908071854496065E-2</v>
      </c>
      <c r="E1778" s="2">
        <v>-8.0548400777888107E-3</v>
      </c>
      <c r="F1778" s="2">
        <v>2.6179999999999999</v>
      </c>
      <c r="G1778" s="2">
        <v>2.6180000000000003</v>
      </c>
      <c r="H1778" s="2">
        <v>2.6485000000000003</v>
      </c>
      <c r="I1778" s="2">
        <v>2.4627999999999992</v>
      </c>
      <c r="J1778" s="2">
        <v>2.5114999999999998</v>
      </c>
      <c r="K1778" s="15" t="s">
        <v>47</v>
      </c>
      <c r="L1778" s="15" t="s">
        <v>54</v>
      </c>
      <c r="M1778" s="15" t="s">
        <v>51</v>
      </c>
    </row>
    <row r="1779" spans="1:13" ht="13.5" x14ac:dyDescent="0.25">
      <c r="A1779" s="4">
        <v>44603</v>
      </c>
      <c r="B1779" s="2">
        <v>2.71</v>
      </c>
      <c r="C1779" s="2">
        <v>65.693821544416849</v>
      </c>
      <c r="D1779" s="2">
        <v>2.3146499509558272E-2</v>
      </c>
      <c r="E1779" s="2">
        <v>1.6318508640430938E-3</v>
      </c>
      <c r="F1779" s="2">
        <v>2.6399999999999997</v>
      </c>
      <c r="G1779" s="2">
        <v>2.6260000000000003</v>
      </c>
      <c r="H1779" s="2">
        <v>2.6490000000000005</v>
      </c>
      <c r="I1779" s="2">
        <v>2.4693999999999989</v>
      </c>
      <c r="J1779" s="2">
        <v>2.5113500000000002</v>
      </c>
      <c r="K1779" s="15" t="s">
        <v>47</v>
      </c>
      <c r="L1779" s="15" t="s">
        <v>48</v>
      </c>
      <c r="M1779" s="15" t="s">
        <v>51</v>
      </c>
    </row>
    <row r="1780" spans="1:13" ht="13.5" x14ac:dyDescent="0.25">
      <c r="A1780" s="4">
        <v>44606</v>
      </c>
      <c r="B1780" s="2">
        <v>2.69</v>
      </c>
      <c r="C1780" s="2">
        <v>62.694283417690762</v>
      </c>
      <c r="D1780" s="2">
        <v>1.4323085284783321E-2</v>
      </c>
      <c r="E1780" s="2">
        <v>1.0050653454191264E-2</v>
      </c>
      <c r="F1780" s="2">
        <v>2.6580000000000004</v>
      </c>
      <c r="G1780" s="2">
        <v>2.6350000000000007</v>
      </c>
      <c r="H1780" s="2">
        <v>2.6435000000000004</v>
      </c>
      <c r="I1780" s="2">
        <v>2.4755999999999987</v>
      </c>
      <c r="J1780" s="2">
        <v>2.5112999999999999</v>
      </c>
      <c r="K1780" s="15" t="s">
        <v>47</v>
      </c>
      <c r="L1780" s="15" t="s">
        <v>48</v>
      </c>
      <c r="M1780" s="15" t="s">
        <v>51</v>
      </c>
    </row>
    <row r="1781" spans="1:13" ht="13.5" x14ac:dyDescent="0.25">
      <c r="A1781" s="4">
        <v>44607</v>
      </c>
      <c r="B1781" s="2">
        <v>2.69</v>
      </c>
      <c r="C1781" s="2">
        <v>62.694283417690762</v>
      </c>
      <c r="D1781" s="2">
        <v>6.2212868433233481E-3</v>
      </c>
      <c r="E1781" s="2">
        <v>1.7723353685956282E-2</v>
      </c>
      <c r="F1781" s="2">
        <v>2.6759999999999997</v>
      </c>
      <c r="G1781" s="2">
        <v>2.6440000000000001</v>
      </c>
      <c r="H1781" s="2">
        <v>2.6384999999999996</v>
      </c>
      <c r="I1781" s="2">
        <v>2.4815999999999989</v>
      </c>
      <c r="J1781" s="2">
        <v>2.5113500000000002</v>
      </c>
      <c r="K1781" s="15" t="s">
        <v>47</v>
      </c>
      <c r="L1781" s="15" t="s">
        <v>48</v>
      </c>
      <c r="M1781" s="15" t="s">
        <v>51</v>
      </c>
    </row>
    <row r="1782" spans="1:13" ht="13.5" x14ac:dyDescent="0.25">
      <c r="A1782" s="4">
        <v>44608</v>
      </c>
      <c r="B1782" s="2">
        <v>2.69</v>
      </c>
      <c r="C1782" s="2">
        <v>62.694283417690762</v>
      </c>
      <c r="D1782" s="2">
        <v>3.3925696958170271E-3</v>
      </c>
      <c r="E1782" s="2">
        <v>2.3539931735221082E-2</v>
      </c>
      <c r="F1782" s="2">
        <v>2.694</v>
      </c>
      <c r="G1782" s="2">
        <v>2.6500000000000004</v>
      </c>
      <c r="H1782" s="2">
        <v>2.6384999999999996</v>
      </c>
      <c r="I1782" s="2">
        <v>2.4875999999999991</v>
      </c>
      <c r="J1782" s="2">
        <v>2.5113500000000002</v>
      </c>
      <c r="K1782" s="15" t="s">
        <v>47</v>
      </c>
      <c r="L1782" s="15" t="s">
        <v>48</v>
      </c>
      <c r="M1782" s="15" t="s">
        <v>51</v>
      </c>
    </row>
    <row r="1783" spans="1:13" ht="13.5" x14ac:dyDescent="0.25">
      <c r="A1783" s="4">
        <v>44609</v>
      </c>
      <c r="B1783" s="2">
        <v>2.69</v>
      </c>
      <c r="C1783" s="2">
        <v>62.694283417690762</v>
      </c>
      <c r="D1783" s="2">
        <v>4.5391586576659648E-4</v>
      </c>
      <c r="E1783" s="2">
        <v>2.8210629836780236E-2</v>
      </c>
      <c r="F1783" s="2">
        <v>2.694</v>
      </c>
      <c r="G1783" s="2">
        <v>2.6560000000000006</v>
      </c>
      <c r="H1783" s="2">
        <v>2.6419999999999999</v>
      </c>
      <c r="I1783" s="2">
        <v>2.4935999999999989</v>
      </c>
      <c r="J1783" s="2">
        <v>2.5113000000000003</v>
      </c>
      <c r="K1783" s="15" t="s">
        <v>47</v>
      </c>
      <c r="L1783" s="15" t="s">
        <v>54</v>
      </c>
      <c r="M1783" s="15" t="s">
        <v>54</v>
      </c>
    </row>
    <row r="1784" spans="1:13" ht="13.5" x14ac:dyDescent="0.25">
      <c r="A1784" s="4">
        <v>44610</v>
      </c>
      <c r="B1784" s="2">
        <v>2.65</v>
      </c>
      <c r="C1784" s="2">
        <v>55.836035729095315</v>
      </c>
      <c r="D1784" s="2">
        <v>-4.1898034126570671E-3</v>
      </c>
      <c r="E1784" s="2">
        <v>3.0714368002631873E-2</v>
      </c>
      <c r="F1784" s="2">
        <v>2.6819999999999999</v>
      </c>
      <c r="G1784" s="2">
        <v>2.661</v>
      </c>
      <c r="H1784" s="2">
        <v>2.6399999999999997</v>
      </c>
      <c r="I1784" s="2">
        <v>2.4987999999999988</v>
      </c>
      <c r="J1784" s="2">
        <v>2.51105</v>
      </c>
      <c r="K1784" s="15" t="s">
        <v>52</v>
      </c>
      <c r="L1784" s="15" t="s">
        <v>54</v>
      </c>
      <c r="M1784" s="15" t="s">
        <v>46</v>
      </c>
    </row>
    <row r="1785" spans="1:13" ht="13.5" x14ac:dyDescent="0.25">
      <c r="A1785" s="4">
        <v>44613</v>
      </c>
      <c r="B1785" s="2">
        <v>2.6</v>
      </c>
      <c r="C1785" s="2">
        <v>48.669103959920285</v>
      </c>
      <c r="D1785" s="2">
        <v>-4.6463948312212011E-3</v>
      </c>
      <c r="E1785" s="2">
        <v>3.3162916816604805E-2</v>
      </c>
      <c r="F1785" s="2">
        <v>2.6640000000000001</v>
      </c>
      <c r="G1785" s="2">
        <v>2.6610000000000005</v>
      </c>
      <c r="H1785" s="2">
        <v>2.6374999999999997</v>
      </c>
      <c r="I1785" s="2">
        <v>2.5031999999999988</v>
      </c>
      <c r="J1785" s="2">
        <v>2.51065</v>
      </c>
      <c r="K1785" s="15" t="s">
        <v>52</v>
      </c>
      <c r="L1785" s="15" t="s">
        <v>54</v>
      </c>
      <c r="M1785" s="15" t="s">
        <v>46</v>
      </c>
    </row>
    <row r="1786" spans="1:13" ht="13.5" x14ac:dyDescent="0.25">
      <c r="A1786" s="4">
        <v>44614</v>
      </c>
      <c r="B1786" s="2">
        <v>2.63</v>
      </c>
      <c r="C1786" s="2">
        <v>52.600346127366741</v>
      </c>
      <c r="D1786" s="2">
        <v>-7.1733950043841865E-3</v>
      </c>
      <c r="E1786" s="2">
        <v>3.6193444864071396E-2</v>
      </c>
      <c r="F1786" s="2">
        <v>2.6519999999999997</v>
      </c>
      <c r="G1786" s="2">
        <v>2.6640000000000001</v>
      </c>
      <c r="H1786" s="2">
        <v>2.6390000000000002</v>
      </c>
      <c r="I1786" s="2">
        <v>2.5081999999999987</v>
      </c>
      <c r="J1786" s="2">
        <v>2.5103</v>
      </c>
      <c r="K1786" s="15" t="s">
        <v>52</v>
      </c>
      <c r="L1786" s="15" t="s">
        <v>54</v>
      </c>
      <c r="M1786" s="15" t="s">
        <v>46</v>
      </c>
    </row>
    <row r="1787" spans="1:13" ht="13.5" x14ac:dyDescent="0.25">
      <c r="A1787" s="4">
        <v>44615</v>
      </c>
      <c r="B1787" s="2">
        <v>2.63</v>
      </c>
      <c r="C1787" s="2">
        <v>52.600346127366748</v>
      </c>
      <c r="D1787" s="2">
        <v>-9.4133706955585872E-3</v>
      </c>
      <c r="E1787" s="2">
        <v>3.9837417240324247E-2</v>
      </c>
      <c r="F1787" s="2">
        <v>2.6399999999999997</v>
      </c>
      <c r="G1787" s="2">
        <v>2.6669999999999998</v>
      </c>
      <c r="H1787" s="2">
        <v>2.6405000000000003</v>
      </c>
      <c r="I1787" s="2">
        <v>2.5135999999999985</v>
      </c>
      <c r="J1787" s="2">
        <v>2.5097</v>
      </c>
      <c r="K1787" s="15" t="s">
        <v>52</v>
      </c>
      <c r="L1787" s="15" t="s">
        <v>54</v>
      </c>
      <c r="M1787" s="15" t="s">
        <v>46</v>
      </c>
    </row>
    <row r="1788" spans="1:13" ht="13.5" x14ac:dyDescent="0.25">
      <c r="A1788" s="4">
        <v>44616</v>
      </c>
      <c r="B1788" s="2">
        <v>2.6</v>
      </c>
      <c r="C1788" s="2">
        <v>48.30940997806222</v>
      </c>
      <c r="D1788" s="2">
        <v>4.6654332010489519E-3</v>
      </c>
      <c r="E1788" s="2">
        <v>4.2284918752809778E-2</v>
      </c>
      <c r="F1788" s="2">
        <v>2.6219999999999999</v>
      </c>
      <c r="G1788" s="2">
        <v>2.6579999999999999</v>
      </c>
      <c r="H1788" s="2">
        <v>2.6380000000000003</v>
      </c>
      <c r="I1788" s="2">
        <v>2.5183999999999984</v>
      </c>
      <c r="J1788" s="2">
        <v>2.50895</v>
      </c>
      <c r="K1788" s="15" t="s">
        <v>52</v>
      </c>
      <c r="L1788" s="15" t="s">
        <v>54</v>
      </c>
      <c r="M1788" s="15" t="s">
        <v>46</v>
      </c>
    </row>
    <row r="1789" spans="1:13" ht="13.5" x14ac:dyDescent="0.25">
      <c r="A1789" s="4">
        <v>44617</v>
      </c>
      <c r="B1789" s="2">
        <v>2.59</v>
      </c>
      <c r="C1789" s="2">
        <v>46.934977242463056</v>
      </c>
      <c r="D1789" s="2">
        <v>2.0485972627724003E-2</v>
      </c>
      <c r="E1789" s="2">
        <v>4.3188016980791721E-2</v>
      </c>
      <c r="F1789" s="2">
        <v>2.6100000000000003</v>
      </c>
      <c r="G1789" s="2">
        <v>2.6459999999999999</v>
      </c>
      <c r="H1789" s="2">
        <v>2.6360000000000006</v>
      </c>
      <c r="I1789" s="2">
        <v>2.5233999999999983</v>
      </c>
      <c r="J1789" s="2">
        <v>2.5078999999999998</v>
      </c>
      <c r="K1789" s="15" t="s">
        <v>52</v>
      </c>
      <c r="L1789" s="15" t="s">
        <v>54</v>
      </c>
      <c r="M1789" s="15" t="s">
        <v>46</v>
      </c>
    </row>
    <row r="1790" spans="1:13" ht="13.5" x14ac:dyDescent="0.25">
      <c r="A1790" s="4">
        <v>44620</v>
      </c>
      <c r="B1790" s="2">
        <v>2.59</v>
      </c>
      <c r="C1790" s="2">
        <v>46.934977242463056</v>
      </c>
      <c r="D1790" s="2">
        <v>3.0938122063121742E-2</v>
      </c>
      <c r="E1790" s="2">
        <v>4.1564231608858165E-2</v>
      </c>
      <c r="F1790" s="2">
        <v>2.6079999999999997</v>
      </c>
      <c r="G1790" s="2">
        <v>2.6360000000000001</v>
      </c>
      <c r="H1790" s="2">
        <v>2.6355000000000013</v>
      </c>
      <c r="I1790" s="2">
        <v>2.5283999999999986</v>
      </c>
      <c r="J1790" s="2">
        <v>2.50685</v>
      </c>
      <c r="K1790" s="15" t="s">
        <v>52</v>
      </c>
      <c r="L1790" s="15" t="s">
        <v>54</v>
      </c>
      <c r="M1790" s="15" t="s">
        <v>46</v>
      </c>
    </row>
    <row r="1791" spans="1:13" ht="13.5" x14ac:dyDescent="0.25">
      <c r="A1791" s="4">
        <v>44621</v>
      </c>
      <c r="B1791" s="2">
        <v>2.57</v>
      </c>
      <c r="C1791" s="2">
        <v>44.029390827453952</v>
      </c>
      <c r="D1791" s="2">
        <v>4.1395639460506395E-2</v>
      </c>
      <c r="E1791" s="2">
        <v>3.7321391745685543E-2</v>
      </c>
      <c r="F1791" s="2">
        <v>2.5960000000000001</v>
      </c>
      <c r="G1791" s="2">
        <v>2.6239999999999997</v>
      </c>
      <c r="H1791" s="2">
        <v>2.6340000000000008</v>
      </c>
      <c r="I1791" s="2">
        <v>2.5331999999999986</v>
      </c>
      <c r="J1791" s="2">
        <v>2.5057</v>
      </c>
      <c r="K1791" s="15" t="s">
        <v>52</v>
      </c>
      <c r="L1791" s="15" t="s">
        <v>50</v>
      </c>
      <c r="M1791" s="15" t="s">
        <v>46</v>
      </c>
    </row>
    <row r="1792" spans="1:13" ht="13.5" x14ac:dyDescent="0.25">
      <c r="A1792" s="4">
        <v>44622</v>
      </c>
      <c r="B1792" s="2">
        <v>2.58</v>
      </c>
      <c r="C1792" s="2">
        <v>45.834947163150964</v>
      </c>
      <c r="D1792" s="2">
        <v>4.9743886544377336E-2</v>
      </c>
      <c r="E1792" s="2">
        <v>3.0970344338391118E-2</v>
      </c>
      <c r="F1792" s="2">
        <v>2.5859999999999999</v>
      </c>
      <c r="G1792" s="2">
        <v>2.6130000000000004</v>
      </c>
      <c r="H1792" s="2">
        <v>2.6315000000000008</v>
      </c>
      <c r="I1792" s="2">
        <v>2.5397999999999983</v>
      </c>
      <c r="J1792" s="2">
        <v>2.50475</v>
      </c>
      <c r="K1792" s="15" t="s">
        <v>52</v>
      </c>
      <c r="L1792" s="15" t="s">
        <v>50</v>
      </c>
      <c r="M1792" s="15" t="s">
        <v>46</v>
      </c>
    </row>
    <row r="1793" spans="1:13" ht="13.5" x14ac:dyDescent="0.25">
      <c r="A1793" s="4">
        <v>44623</v>
      </c>
      <c r="B1793" s="2">
        <v>2.5</v>
      </c>
      <c r="C1793" s="2">
        <v>35.866730486626793</v>
      </c>
      <c r="D1793" s="2">
        <v>6.289714125060808E-2</v>
      </c>
      <c r="E1793" s="2">
        <v>2.353746598271126E-2</v>
      </c>
      <c r="F1793" s="2">
        <v>2.5659999999999998</v>
      </c>
      <c r="G1793" s="2">
        <v>2.5939999999999999</v>
      </c>
      <c r="H1793" s="2">
        <v>2.6250000000000004</v>
      </c>
      <c r="I1793" s="2">
        <v>2.5439999999999983</v>
      </c>
      <c r="J1793" s="2">
        <v>2.5038</v>
      </c>
      <c r="K1793" s="15" t="s">
        <v>52</v>
      </c>
      <c r="L1793" s="15" t="s">
        <v>50</v>
      </c>
      <c r="M1793" s="15" t="s">
        <v>46</v>
      </c>
    </row>
    <row r="1794" spans="1:13" ht="13.5" x14ac:dyDescent="0.25">
      <c r="A1794" s="4">
        <v>44624</v>
      </c>
      <c r="B1794" s="2">
        <v>2.4</v>
      </c>
      <c r="C1794" s="2">
        <v>27.74425371215176</v>
      </c>
      <c r="D1794" s="2">
        <v>7.5904424667163628E-2</v>
      </c>
      <c r="E1794" s="2">
        <v>1.5192713496870553E-2</v>
      </c>
      <c r="F1794" s="2">
        <v>2.528</v>
      </c>
      <c r="G1794" s="2">
        <v>2.569</v>
      </c>
      <c r="H1794" s="2">
        <v>2.6149999999999998</v>
      </c>
      <c r="I1794" s="2">
        <v>2.5461999999999985</v>
      </c>
      <c r="J1794" s="2">
        <v>2.5021</v>
      </c>
      <c r="K1794" s="15" t="s">
        <v>52</v>
      </c>
      <c r="L1794" s="15" t="s">
        <v>50</v>
      </c>
      <c r="M1794" s="15" t="s">
        <v>46</v>
      </c>
    </row>
    <row r="1795" spans="1:13" ht="13.5" x14ac:dyDescent="0.25">
      <c r="A1795" s="4">
        <v>44627</v>
      </c>
      <c r="B1795" s="2">
        <v>2.2999999999999998</v>
      </c>
      <c r="C1795" s="2">
        <v>22.304554103332009</v>
      </c>
      <c r="D1795" s="2">
        <v>8.7794411108428339E-2</v>
      </c>
      <c r="E1795" s="2">
        <v>5.4028811429574705E-3</v>
      </c>
      <c r="F1795" s="2">
        <v>2.4700000000000002</v>
      </c>
      <c r="G1795" s="2">
        <v>2.5389999999999997</v>
      </c>
      <c r="H1795" s="2">
        <v>2.6</v>
      </c>
      <c r="I1795" s="2">
        <v>2.5463999999999984</v>
      </c>
      <c r="J1795" s="2">
        <v>2.5000999999999998</v>
      </c>
      <c r="K1795" s="15" t="s">
        <v>52</v>
      </c>
      <c r="L1795" s="15" t="s">
        <v>50</v>
      </c>
      <c r="M1795" s="15" t="s">
        <v>46</v>
      </c>
    </row>
    <row r="1796" spans="1:13" ht="13.5" x14ac:dyDescent="0.25">
      <c r="A1796" s="4">
        <v>44628</v>
      </c>
      <c r="B1796" s="2">
        <v>2.2799999999999998</v>
      </c>
      <c r="C1796" s="2">
        <v>21.400807436114718</v>
      </c>
      <c r="D1796" s="2">
        <v>0.10562509095718697</v>
      </c>
      <c r="E1796" s="2">
        <v>-2.5468001014920917E-3</v>
      </c>
      <c r="F1796" s="2">
        <v>2.4119999999999999</v>
      </c>
      <c r="G1796" s="2">
        <v>2.5040000000000004</v>
      </c>
      <c r="H1796" s="2">
        <v>2.5839999999999996</v>
      </c>
      <c r="I1796" s="2">
        <v>2.5461999999999985</v>
      </c>
      <c r="J1796" s="2">
        <v>2.4979999999999998</v>
      </c>
      <c r="K1796" s="15" t="s">
        <v>52</v>
      </c>
      <c r="L1796" s="15" t="s">
        <v>50</v>
      </c>
      <c r="M1796" s="15" t="s">
        <v>46</v>
      </c>
    </row>
    <row r="1797" spans="1:13" ht="13.5" x14ac:dyDescent="0.25">
      <c r="A1797" s="4">
        <v>44629</v>
      </c>
      <c r="B1797" s="2">
        <v>2.2200000000000002</v>
      </c>
      <c r="C1797" s="2">
        <v>18.923597549859466</v>
      </c>
      <c r="D1797" s="2">
        <v>0.12682434051439451</v>
      </c>
      <c r="E1797" s="2">
        <v>-9.3878066477620734E-3</v>
      </c>
      <c r="F1797" s="2">
        <v>2.3400000000000003</v>
      </c>
      <c r="G1797" s="2">
        <v>2.4630000000000001</v>
      </c>
      <c r="H1797" s="2">
        <v>2.5649999999999999</v>
      </c>
      <c r="I1797" s="2">
        <v>2.544999999999999</v>
      </c>
      <c r="J1797" s="2">
        <v>2.4954499999999999</v>
      </c>
      <c r="K1797" s="15" t="s">
        <v>52</v>
      </c>
      <c r="L1797" s="15" t="s">
        <v>50</v>
      </c>
      <c r="M1797" s="15" t="s">
        <v>46</v>
      </c>
    </row>
    <row r="1798" spans="1:13" ht="13.5" x14ac:dyDescent="0.25">
      <c r="A1798" s="4">
        <v>44630</v>
      </c>
      <c r="B1798" s="2">
        <v>2.2200000000000002</v>
      </c>
      <c r="C1798" s="2">
        <v>18.923597549859466</v>
      </c>
      <c r="D1798" s="2">
        <v>0.14204512759751298</v>
      </c>
      <c r="E1798" s="2">
        <v>-1.3843362483578765E-2</v>
      </c>
      <c r="F1798" s="2">
        <v>2.2839999999999998</v>
      </c>
      <c r="G1798" s="2">
        <v>2.4249999999999998</v>
      </c>
      <c r="H1798" s="2">
        <v>2.5414999999999996</v>
      </c>
      <c r="I1798" s="2">
        <v>2.5437999999999992</v>
      </c>
      <c r="J1798" s="2">
        <v>2.4928499999999998</v>
      </c>
      <c r="K1798" s="15" t="s">
        <v>52</v>
      </c>
      <c r="L1798" s="15" t="s">
        <v>50</v>
      </c>
      <c r="M1798" s="15" t="s">
        <v>46</v>
      </c>
    </row>
    <row r="1799" spans="1:13" ht="13.5" x14ac:dyDescent="0.25">
      <c r="A1799" s="4">
        <v>44631</v>
      </c>
      <c r="B1799" s="2">
        <v>2.2400000000000002</v>
      </c>
      <c r="C1799" s="2">
        <v>22.396266415475537</v>
      </c>
      <c r="D1799" s="2">
        <v>0.15366203910026943</v>
      </c>
      <c r="E1799" s="2">
        <v>-1.5923259989863867E-2</v>
      </c>
      <c r="F1799" s="2">
        <v>2.2520000000000002</v>
      </c>
      <c r="G1799" s="2">
        <v>2.3899999999999997</v>
      </c>
      <c r="H1799" s="2">
        <v>2.5179999999999998</v>
      </c>
      <c r="I1799" s="2">
        <v>2.5427999999999993</v>
      </c>
      <c r="J1799" s="2">
        <v>2.4903500000000003</v>
      </c>
      <c r="K1799" s="15" t="s">
        <v>52</v>
      </c>
      <c r="L1799" s="15" t="s">
        <v>54</v>
      </c>
      <c r="M1799" s="15" t="s">
        <v>46</v>
      </c>
    </row>
    <row r="1800" spans="1:13" ht="13.5" x14ac:dyDescent="0.25">
      <c r="A1800" s="4">
        <v>44634</v>
      </c>
      <c r="B1800" s="2">
        <v>2.2400000000000002</v>
      </c>
      <c r="C1800" s="2">
        <v>22.396266415475537</v>
      </c>
      <c r="D1800" s="2">
        <v>0.1650010775813433</v>
      </c>
      <c r="E1800" s="2">
        <v>-1.4978503494426743E-2</v>
      </c>
      <c r="F1800" s="2">
        <v>2.2400000000000002</v>
      </c>
      <c r="G1800" s="2">
        <v>2.3550000000000004</v>
      </c>
      <c r="H1800" s="2">
        <v>2.4954999999999998</v>
      </c>
      <c r="I1800" s="2">
        <v>2.5405999999999991</v>
      </c>
      <c r="J1800" s="2">
        <v>2.4879000000000007</v>
      </c>
      <c r="K1800" s="15" t="s">
        <v>47</v>
      </c>
      <c r="L1800" s="15" t="s">
        <v>54</v>
      </c>
      <c r="M1800" s="15" t="s">
        <v>49</v>
      </c>
    </row>
    <row r="1801" spans="1:13" ht="13.5" x14ac:dyDescent="0.25">
      <c r="A1801" s="4">
        <v>44635</v>
      </c>
      <c r="B1801" s="2">
        <v>2.23</v>
      </c>
      <c r="C1801" s="2">
        <v>21.853480110121126</v>
      </c>
      <c r="D1801" s="2">
        <v>0.1736570071311152</v>
      </c>
      <c r="E1801" s="2">
        <v>-1.2734535706515608E-2</v>
      </c>
      <c r="F1801" s="2">
        <v>2.2300000000000004</v>
      </c>
      <c r="G1801" s="2">
        <v>2.3210000000000006</v>
      </c>
      <c r="H1801" s="2">
        <v>2.4724999999999997</v>
      </c>
      <c r="I1801" s="2">
        <v>2.5395999999999992</v>
      </c>
      <c r="J1801" s="2">
        <v>2.4854000000000003</v>
      </c>
      <c r="K1801" s="15" t="s">
        <v>52</v>
      </c>
      <c r="L1801" s="15" t="s">
        <v>54</v>
      </c>
      <c r="M1801" s="15" t="s">
        <v>46</v>
      </c>
    </row>
    <row r="1802" spans="1:13" ht="13.5" x14ac:dyDescent="0.25">
      <c r="A1802" s="4">
        <v>44636</v>
      </c>
      <c r="B1802" s="2">
        <v>2.16</v>
      </c>
      <c r="C1802" s="2">
        <v>18.477635973328816</v>
      </c>
      <c r="D1802" s="2">
        <v>0.18905801168286107</v>
      </c>
      <c r="E1802" s="2">
        <v>-1.0551180153328227E-2</v>
      </c>
      <c r="F1802" s="2">
        <v>2.2180000000000004</v>
      </c>
      <c r="G1802" s="2">
        <v>2.2790000000000008</v>
      </c>
      <c r="H1802" s="2">
        <v>2.4460000000000002</v>
      </c>
      <c r="I1802" s="2">
        <v>2.5373999999999994</v>
      </c>
      <c r="J1802" s="2">
        <v>2.4825500000000003</v>
      </c>
      <c r="K1802" s="15" t="s">
        <v>52</v>
      </c>
      <c r="L1802" s="15" t="s">
        <v>50</v>
      </c>
      <c r="M1802" s="15" t="s">
        <v>46</v>
      </c>
    </row>
    <row r="1803" spans="1:13" ht="13.5" x14ac:dyDescent="0.25">
      <c r="A1803" s="4">
        <v>44637</v>
      </c>
      <c r="B1803" s="2">
        <v>2.1800000000000002</v>
      </c>
      <c r="C1803" s="2">
        <v>22.176669207905775</v>
      </c>
      <c r="D1803" s="2">
        <v>0.18996696953186021</v>
      </c>
      <c r="E1803" s="2">
        <v>-1.0900780411238382E-2</v>
      </c>
      <c r="F1803" s="2">
        <v>2.21</v>
      </c>
      <c r="G1803" s="2">
        <v>2.2469999999999999</v>
      </c>
      <c r="H1803" s="2">
        <v>2.4204999999999997</v>
      </c>
      <c r="I1803" s="2">
        <v>2.5358000000000001</v>
      </c>
      <c r="J1803" s="2">
        <v>2.4795500000000001</v>
      </c>
      <c r="K1803" s="15" t="s">
        <v>52</v>
      </c>
      <c r="L1803" s="15" t="s">
        <v>50</v>
      </c>
      <c r="M1803" s="15" t="s">
        <v>46</v>
      </c>
    </row>
    <row r="1804" spans="1:13" ht="13.5" x14ac:dyDescent="0.25">
      <c r="A1804" s="4">
        <v>44638</v>
      </c>
      <c r="B1804" s="2">
        <v>2.2000000000000002</v>
      </c>
      <c r="C1804" s="2">
        <v>25.802324022475531</v>
      </c>
      <c r="D1804" s="2">
        <v>0.17529487702572721</v>
      </c>
      <c r="E1804" s="2">
        <v>-1.2931568730022887E-2</v>
      </c>
      <c r="F1804" s="2">
        <v>2.2020000000000004</v>
      </c>
      <c r="G1804" s="2">
        <v>2.2269999999999999</v>
      </c>
      <c r="H1804" s="2">
        <v>2.3980000000000001</v>
      </c>
      <c r="I1804" s="2">
        <v>2.5333999999999999</v>
      </c>
      <c r="J1804" s="2">
        <v>2.4769000000000001</v>
      </c>
      <c r="K1804" s="15" t="s">
        <v>52</v>
      </c>
      <c r="L1804" s="15" t="s">
        <v>50</v>
      </c>
      <c r="M1804" s="15" t="s">
        <v>46</v>
      </c>
    </row>
    <row r="1805" spans="1:13" ht="13.5" x14ac:dyDescent="0.25">
      <c r="A1805" s="4">
        <v>44641</v>
      </c>
      <c r="B1805" s="2">
        <v>2.09</v>
      </c>
      <c r="C1805" s="2">
        <v>20.222113777093313</v>
      </c>
      <c r="D1805" s="2">
        <v>0.15684472048074305</v>
      </c>
      <c r="E1805" s="2">
        <v>-1.8182156517020161E-2</v>
      </c>
      <c r="F1805" s="2">
        <v>2.1719999999999997</v>
      </c>
      <c r="G1805" s="2">
        <v>2.2060000000000004</v>
      </c>
      <c r="H1805" s="2">
        <v>2.3725000000000001</v>
      </c>
      <c r="I1805" s="2">
        <v>2.5287999999999999</v>
      </c>
      <c r="J1805" s="2">
        <v>2.4737499999999999</v>
      </c>
      <c r="K1805" s="15" t="s">
        <v>52</v>
      </c>
      <c r="L1805" s="15" t="s">
        <v>50</v>
      </c>
      <c r="M1805" s="15" t="s">
        <v>46</v>
      </c>
    </row>
    <row r="1806" spans="1:13" ht="13.5" x14ac:dyDescent="0.25">
      <c r="A1806" s="4">
        <v>44642</v>
      </c>
      <c r="B1806" s="2">
        <v>2.1800000000000002</v>
      </c>
      <c r="C1806" s="2">
        <v>32.991157180501034</v>
      </c>
      <c r="D1806" s="2">
        <v>0.13325163805398033</v>
      </c>
      <c r="E1806" s="2">
        <v>-2.8199693997785151E-2</v>
      </c>
      <c r="F1806" s="2">
        <v>2.1619999999999999</v>
      </c>
      <c r="G1806" s="2">
        <v>2.1960000000000002</v>
      </c>
      <c r="H1806" s="2">
        <v>2.3499999999999996</v>
      </c>
      <c r="I1806" s="2">
        <v>2.5259999999999998</v>
      </c>
      <c r="J1806" s="2">
        <v>2.4707500000000002</v>
      </c>
      <c r="K1806" s="15" t="s">
        <v>52</v>
      </c>
      <c r="L1806" s="15" t="s">
        <v>50</v>
      </c>
      <c r="M1806" s="15" t="s">
        <v>46</v>
      </c>
    </row>
    <row r="1807" spans="1:13" ht="13.5" x14ac:dyDescent="0.25">
      <c r="A1807" s="4">
        <v>44643</v>
      </c>
      <c r="B1807" s="2">
        <v>2.16</v>
      </c>
      <c r="C1807" s="2">
        <v>31.774072246821603</v>
      </c>
      <c r="D1807" s="2">
        <v>0.10663880551957661</v>
      </c>
      <c r="E1807" s="2">
        <v>-4.0148418053435053E-2</v>
      </c>
      <c r="F1807" s="2">
        <v>2.1619999999999999</v>
      </c>
      <c r="G1807" s="2">
        <v>2.1900000000000004</v>
      </c>
      <c r="H1807" s="2">
        <v>2.3265000000000002</v>
      </c>
      <c r="I1807" s="2">
        <v>2.5207999999999999</v>
      </c>
      <c r="J1807" s="2">
        <v>2.4680500000000003</v>
      </c>
      <c r="K1807" s="15" t="s">
        <v>47</v>
      </c>
      <c r="L1807" s="15" t="s">
        <v>54</v>
      </c>
      <c r="M1807" s="15" t="s">
        <v>54</v>
      </c>
    </row>
    <row r="1808" spans="1:13" ht="13.5" x14ac:dyDescent="0.25">
      <c r="A1808" s="4">
        <v>44644</v>
      </c>
      <c r="B1808" s="2">
        <v>2.1800000000000002</v>
      </c>
      <c r="C1808" s="2">
        <v>34.381049840889531</v>
      </c>
      <c r="D1808" s="2">
        <v>8.3775317858496123E-2</v>
      </c>
      <c r="E1808" s="2">
        <v>-5.2156645782611921E-2</v>
      </c>
      <c r="F1808" s="2">
        <v>2.1619999999999999</v>
      </c>
      <c r="G1808" s="2">
        <v>2.1859999999999999</v>
      </c>
      <c r="H1808" s="2">
        <v>2.3055000000000003</v>
      </c>
      <c r="I1808" s="2">
        <v>2.5131999999999999</v>
      </c>
      <c r="J1808" s="2">
        <v>2.4652000000000003</v>
      </c>
      <c r="K1808" s="15" t="s">
        <v>52</v>
      </c>
      <c r="L1808" s="15" t="s">
        <v>54</v>
      </c>
      <c r="M1808" s="15" t="s">
        <v>54</v>
      </c>
    </row>
    <row r="1809" spans="1:13" ht="13.5" x14ac:dyDescent="0.25">
      <c r="A1809" s="4">
        <v>44645</v>
      </c>
      <c r="B1809" s="2">
        <v>2.2000000000000002</v>
      </c>
      <c r="C1809" s="2">
        <v>36.974562665541825</v>
      </c>
      <c r="D1809" s="2">
        <v>6.6958906524503981E-2</v>
      </c>
      <c r="E1809" s="2">
        <v>-6.2473745595358662E-2</v>
      </c>
      <c r="F1809" s="2">
        <v>2.1619999999999999</v>
      </c>
      <c r="G1809" s="2">
        <v>2.1819999999999999</v>
      </c>
      <c r="H1809" s="2">
        <v>2.2860000000000005</v>
      </c>
      <c r="I1809" s="2">
        <v>2.5032000000000001</v>
      </c>
      <c r="J1809" s="2">
        <v>2.4627500000000002</v>
      </c>
      <c r="K1809" s="15" t="s">
        <v>52</v>
      </c>
      <c r="L1809" s="15" t="s">
        <v>50</v>
      </c>
      <c r="M1809" s="15" t="s">
        <v>54</v>
      </c>
    </row>
    <row r="1810" spans="1:13" ht="13.5" x14ac:dyDescent="0.25">
      <c r="A1810" s="4">
        <v>44648</v>
      </c>
      <c r="B1810" s="2">
        <v>2.2400000000000002</v>
      </c>
      <c r="C1810" s="2">
        <v>41.918905671170322</v>
      </c>
      <c r="D1810" s="2">
        <v>5.0513468510413606E-2</v>
      </c>
      <c r="E1810" s="2">
        <v>-6.9919444340739378E-2</v>
      </c>
      <c r="F1810" s="2">
        <v>2.1919999999999997</v>
      </c>
      <c r="G1810" s="2">
        <v>2.1819999999999999</v>
      </c>
      <c r="H1810" s="2">
        <v>2.2685000000000008</v>
      </c>
      <c r="I1810" s="2">
        <v>2.492</v>
      </c>
      <c r="J1810" s="2">
        <v>2.4604500000000002</v>
      </c>
      <c r="K1810" s="15" t="s">
        <v>47</v>
      </c>
      <c r="L1810" s="15" t="s">
        <v>54</v>
      </c>
      <c r="M1810" s="15" t="s">
        <v>51</v>
      </c>
    </row>
    <row r="1811" spans="1:13" ht="13.5" x14ac:dyDescent="0.25">
      <c r="A1811" s="4">
        <v>44649</v>
      </c>
      <c r="B1811" s="2">
        <v>2.16</v>
      </c>
      <c r="C1811" s="2">
        <v>35.859719568966653</v>
      </c>
      <c r="D1811" s="2">
        <v>4.1440678402389075E-2</v>
      </c>
      <c r="E1811" s="2">
        <v>-7.46966398177209E-2</v>
      </c>
      <c r="F1811" s="2">
        <v>2.1880000000000002</v>
      </c>
      <c r="G1811" s="2">
        <v>2.1749999999999998</v>
      </c>
      <c r="H1811" s="2">
        <v>2.2480000000000002</v>
      </c>
      <c r="I1811" s="2">
        <v>2.4793999999999996</v>
      </c>
      <c r="J1811" s="2">
        <v>2.4577500000000008</v>
      </c>
      <c r="K1811" s="15" t="s">
        <v>52</v>
      </c>
      <c r="L1811" s="15" t="s">
        <v>54</v>
      </c>
      <c r="M1811" s="15" t="s">
        <v>46</v>
      </c>
    </row>
    <row r="1812" spans="1:13" ht="13.5" x14ac:dyDescent="0.25">
      <c r="A1812" s="4">
        <v>44650</v>
      </c>
      <c r="B1812" s="2">
        <v>2.2000000000000002</v>
      </c>
      <c r="C1812" s="2">
        <v>40.491401870119915</v>
      </c>
      <c r="D1812" s="2">
        <v>2.09256356863885E-2</v>
      </c>
      <c r="E1812" s="2">
        <v>-7.5944694475105573E-2</v>
      </c>
      <c r="F1812" s="2">
        <v>2.1960000000000002</v>
      </c>
      <c r="G1812" s="2">
        <v>2.1789999999999998</v>
      </c>
      <c r="H1812" s="2">
        <v>2.2290000000000005</v>
      </c>
      <c r="I1812" s="2">
        <v>2.4696000000000002</v>
      </c>
      <c r="J1812" s="2">
        <v>2.4552500000000004</v>
      </c>
      <c r="K1812" s="15" t="s">
        <v>47</v>
      </c>
      <c r="L1812" s="15" t="s">
        <v>54</v>
      </c>
      <c r="M1812" s="15" t="s">
        <v>51</v>
      </c>
    </row>
    <row r="1813" spans="1:13" ht="13.5" x14ac:dyDescent="0.25">
      <c r="A1813" s="4">
        <v>44651</v>
      </c>
      <c r="B1813" s="2">
        <v>2.2000000000000002</v>
      </c>
      <c r="C1813" s="2">
        <v>40.491401870119923</v>
      </c>
      <c r="D1813" s="2">
        <v>7.2352103597626005E-3</v>
      </c>
      <c r="E1813" s="2">
        <v>-7.1471578358737395E-2</v>
      </c>
      <c r="F1813" s="2">
        <v>2.2000000000000002</v>
      </c>
      <c r="G1813" s="2">
        <v>2.181</v>
      </c>
      <c r="H1813" s="2">
        <v>2.2140000000000009</v>
      </c>
      <c r="I1813" s="2">
        <v>2.4612000000000003</v>
      </c>
      <c r="J1813" s="2">
        <v>2.4527500000000004</v>
      </c>
      <c r="K1813" s="15" t="s">
        <v>47</v>
      </c>
      <c r="L1813" s="15" t="s">
        <v>54</v>
      </c>
      <c r="M1813" s="15" t="s">
        <v>51</v>
      </c>
    </row>
    <row r="1814" spans="1:13" ht="13.5" x14ac:dyDescent="0.25">
      <c r="A1814" s="4">
        <v>44652</v>
      </c>
      <c r="B1814" s="2">
        <v>2.12</v>
      </c>
      <c r="C1814" s="2">
        <v>34.68222932767263</v>
      </c>
      <c r="D1814" s="2">
        <v>5.201569886084112E-3</v>
      </c>
      <c r="E1814" s="2">
        <v>-6.273199644074115E-2</v>
      </c>
      <c r="F1814" s="2">
        <v>2.1840000000000002</v>
      </c>
      <c r="G1814" s="2">
        <v>2.173</v>
      </c>
      <c r="H1814" s="2">
        <v>2.2000000000000002</v>
      </c>
      <c r="I1814" s="2">
        <v>2.4498000000000002</v>
      </c>
      <c r="J1814" s="2">
        <v>2.4498500000000005</v>
      </c>
      <c r="K1814" s="15" t="s">
        <v>52</v>
      </c>
      <c r="L1814" s="15" t="s">
        <v>50</v>
      </c>
      <c r="M1814" s="15" t="s">
        <v>46</v>
      </c>
    </row>
    <row r="1815" spans="1:13" ht="13.5" x14ac:dyDescent="0.25">
      <c r="A1815" s="4">
        <v>44655</v>
      </c>
      <c r="B1815" s="2">
        <v>2.12</v>
      </c>
      <c r="C1815" s="2">
        <v>34.68222932767263</v>
      </c>
      <c r="D1815" s="2">
        <v>-1.2462411338434176E-2</v>
      </c>
      <c r="E1815" s="2">
        <v>-5.1895549091919804E-2</v>
      </c>
      <c r="F1815" s="2">
        <v>2.16</v>
      </c>
      <c r="G1815" s="2">
        <v>2.1760000000000002</v>
      </c>
      <c r="H1815" s="2">
        <v>2.1910000000000003</v>
      </c>
      <c r="I1815" s="2">
        <v>2.4392000000000005</v>
      </c>
      <c r="J1815" s="2">
        <v>2.4469500000000006</v>
      </c>
      <c r="K1815" s="15" t="s">
        <v>52</v>
      </c>
      <c r="L1815" s="15" t="s">
        <v>50</v>
      </c>
      <c r="M1815" s="15" t="s">
        <v>46</v>
      </c>
    </row>
    <row r="1816" spans="1:13" ht="13.5" x14ac:dyDescent="0.25">
      <c r="A1816" s="4">
        <v>44656</v>
      </c>
      <c r="B1816" s="2">
        <v>2.14</v>
      </c>
      <c r="C1816" s="2">
        <v>37.290739402942613</v>
      </c>
      <c r="D1816" s="2">
        <v>-1.4136899063188935E-2</v>
      </c>
      <c r="E1816" s="2">
        <v>-4.0696035638150427E-2</v>
      </c>
      <c r="F1816" s="2">
        <v>2.1560000000000001</v>
      </c>
      <c r="G1816" s="2">
        <v>2.1720000000000002</v>
      </c>
      <c r="H1816" s="2">
        <v>2.1840000000000002</v>
      </c>
      <c r="I1816" s="2">
        <v>2.4300000000000006</v>
      </c>
      <c r="J1816" s="2">
        <v>2.4441500000000005</v>
      </c>
      <c r="K1816" s="15" t="s">
        <v>52</v>
      </c>
      <c r="L1816" s="15" t="s">
        <v>50</v>
      </c>
      <c r="M1816" s="15" t="s">
        <v>46</v>
      </c>
    </row>
    <row r="1817" spans="1:13" ht="13.5" x14ac:dyDescent="0.25">
      <c r="A1817" s="4">
        <v>44657</v>
      </c>
      <c r="B1817" s="2">
        <v>2.1</v>
      </c>
      <c r="C1817" s="2">
        <v>34.337212819475184</v>
      </c>
      <c r="D1817" s="2">
        <v>-1.4945835040552691E-2</v>
      </c>
      <c r="E1817" s="2">
        <v>-3.0754754879396044E-2</v>
      </c>
      <c r="F1817" s="2">
        <v>2.1360000000000001</v>
      </c>
      <c r="G1817" s="2">
        <v>2.1660000000000004</v>
      </c>
      <c r="H1817" s="2">
        <v>2.1779999999999999</v>
      </c>
      <c r="I1817" s="2">
        <v>2.4200000000000004</v>
      </c>
      <c r="J1817" s="2">
        <v>2.4411500000000004</v>
      </c>
      <c r="K1817" s="15" t="s">
        <v>52</v>
      </c>
      <c r="L1817" s="15" t="s">
        <v>50</v>
      </c>
      <c r="M1817" s="15" t="s">
        <v>46</v>
      </c>
    </row>
    <row r="1818" spans="1:13" ht="13.5" x14ac:dyDescent="0.25">
      <c r="A1818" s="4">
        <v>44658</v>
      </c>
      <c r="B1818" s="2">
        <v>2.14</v>
      </c>
      <c r="C1818" s="2">
        <v>39.497762998653528</v>
      </c>
      <c r="D1818" s="2">
        <v>-1.4611573085034024E-2</v>
      </c>
      <c r="E1818" s="2">
        <v>-2.2258280260131345E-2</v>
      </c>
      <c r="F1818" s="2">
        <v>2.1240000000000001</v>
      </c>
      <c r="G1818" s="2">
        <v>2.1620000000000004</v>
      </c>
      <c r="H1818" s="2">
        <v>2.1739999999999999</v>
      </c>
      <c r="I1818" s="2">
        <v>2.4098000000000006</v>
      </c>
      <c r="J1818" s="2">
        <v>2.4383500000000002</v>
      </c>
      <c r="K1818" s="15" t="s">
        <v>52</v>
      </c>
      <c r="L1818" s="15" t="s">
        <v>50</v>
      </c>
      <c r="M1818" s="15" t="s">
        <v>46</v>
      </c>
    </row>
    <row r="1819" spans="1:13" ht="13.5" x14ac:dyDescent="0.25">
      <c r="A1819" s="4">
        <v>44659</v>
      </c>
      <c r="B1819" s="2">
        <v>2.14</v>
      </c>
      <c r="C1819" s="2">
        <v>39.497762998653528</v>
      </c>
      <c r="D1819" s="2">
        <v>-1.0650409751393752E-2</v>
      </c>
      <c r="E1819" s="2">
        <v>-1.468598187868457E-2</v>
      </c>
      <c r="F1819" s="2">
        <v>2.1280000000000001</v>
      </c>
      <c r="G1819" s="2">
        <v>2.1560000000000006</v>
      </c>
      <c r="H1819" s="2">
        <v>2.169</v>
      </c>
      <c r="I1819" s="2">
        <v>2.4000000000000004</v>
      </c>
      <c r="J1819" s="2">
        <v>2.4356</v>
      </c>
      <c r="K1819" s="15" t="s">
        <v>52</v>
      </c>
      <c r="L1819" s="15" t="s">
        <v>54</v>
      </c>
      <c r="M1819" s="15" t="s">
        <v>53</v>
      </c>
    </row>
    <row r="1820" spans="1:13" ht="13.5" x14ac:dyDescent="0.25">
      <c r="A1820" s="4">
        <v>44662</v>
      </c>
      <c r="B1820" s="2">
        <v>2.14</v>
      </c>
      <c r="C1820" s="2">
        <v>39.497762998653535</v>
      </c>
      <c r="D1820" s="2">
        <v>-5.8795517658838392E-4</v>
      </c>
      <c r="E1820" s="2">
        <v>-7.5435988164275778E-3</v>
      </c>
      <c r="F1820" s="2">
        <v>2.1320000000000006</v>
      </c>
      <c r="G1820" s="2">
        <v>2.1459999999999999</v>
      </c>
      <c r="H1820" s="2">
        <v>2.1640000000000001</v>
      </c>
      <c r="I1820" s="2">
        <v>2.3908000000000005</v>
      </c>
      <c r="J1820" s="2">
        <v>2.4328499999999997</v>
      </c>
      <c r="K1820" s="15" t="s">
        <v>52</v>
      </c>
      <c r="L1820" s="15" t="s">
        <v>54</v>
      </c>
      <c r="M1820" s="15" t="s">
        <v>53</v>
      </c>
    </row>
    <row r="1821" spans="1:13" ht="13.5" x14ac:dyDescent="0.25">
      <c r="A1821" s="4">
        <v>44663</v>
      </c>
      <c r="B1821" s="2">
        <v>2.12</v>
      </c>
      <c r="C1821" s="2">
        <v>37.649921072750857</v>
      </c>
      <c r="D1821" s="2">
        <v>-2.3841750376201176E-3</v>
      </c>
      <c r="E1821" s="2">
        <v>1.4588869165810172E-4</v>
      </c>
      <c r="F1821" s="2">
        <v>2.1280000000000001</v>
      </c>
      <c r="G1821" s="2">
        <v>2.1420000000000003</v>
      </c>
      <c r="H1821" s="2">
        <v>2.1584999999999996</v>
      </c>
      <c r="I1821" s="2">
        <v>2.3812000000000006</v>
      </c>
      <c r="J1821" s="2">
        <v>2.4299999999999997</v>
      </c>
      <c r="K1821" s="15" t="s">
        <v>52</v>
      </c>
      <c r="L1821" s="15" t="s">
        <v>54</v>
      </c>
      <c r="M1821" s="15" t="s">
        <v>46</v>
      </c>
    </row>
    <row r="1822" spans="1:13" ht="13.5" x14ac:dyDescent="0.25">
      <c r="A1822" s="4">
        <v>44664</v>
      </c>
      <c r="B1822" s="2">
        <v>2.14</v>
      </c>
      <c r="C1822" s="2">
        <v>40.640578446043293</v>
      </c>
      <c r="D1822" s="2">
        <v>1.3639054135672346E-3</v>
      </c>
      <c r="E1822" s="2">
        <v>8.0597628008270295E-3</v>
      </c>
      <c r="F1822" s="2">
        <v>2.1360000000000001</v>
      </c>
      <c r="G1822" s="2">
        <v>2.1360000000000001</v>
      </c>
      <c r="H1822" s="2">
        <v>2.1574999999999998</v>
      </c>
      <c r="I1822" s="2">
        <v>2.3714000000000008</v>
      </c>
      <c r="J1822" s="2">
        <v>2.4272499999999995</v>
      </c>
      <c r="K1822" s="15" t="s">
        <v>47</v>
      </c>
      <c r="L1822" s="15" t="s">
        <v>54</v>
      </c>
      <c r="M1822" s="15" t="s">
        <v>51</v>
      </c>
    </row>
    <row r="1823" spans="1:13" ht="13.5" x14ac:dyDescent="0.25">
      <c r="A1823" s="4">
        <v>44665</v>
      </c>
      <c r="B1823" s="2">
        <v>2.13</v>
      </c>
      <c r="C1823" s="2">
        <v>39.617356527609651</v>
      </c>
      <c r="D1823" s="2">
        <v>5.7093940244570263E-3</v>
      </c>
      <c r="E1823" s="2">
        <v>1.5703841919650987E-2</v>
      </c>
      <c r="F1823" s="2">
        <v>2.1340000000000003</v>
      </c>
      <c r="G1823" s="2">
        <v>2.1290000000000004</v>
      </c>
      <c r="H1823" s="2">
        <v>2.1550000000000002</v>
      </c>
      <c r="I1823" s="2">
        <v>2.3614000000000006</v>
      </c>
      <c r="J1823" s="2">
        <v>2.4245999999999999</v>
      </c>
      <c r="K1823" s="15" t="s">
        <v>52</v>
      </c>
      <c r="L1823" s="15" t="s">
        <v>54</v>
      </c>
      <c r="M1823" s="15" t="s">
        <v>46</v>
      </c>
    </row>
    <row r="1824" spans="1:13" ht="13.5" x14ac:dyDescent="0.25">
      <c r="A1824" s="4">
        <v>44666</v>
      </c>
      <c r="B1824" s="2">
        <v>2.13</v>
      </c>
      <c r="C1824" s="2">
        <v>39.617356527609644</v>
      </c>
      <c r="D1824" s="2">
        <v>-2.4610567108793724E-3</v>
      </c>
      <c r="E1824" s="2">
        <v>2.3163963696030597E-2</v>
      </c>
      <c r="F1824" s="2">
        <v>2.1320000000000001</v>
      </c>
      <c r="G1824" s="2">
        <v>2.13</v>
      </c>
      <c r="H1824" s="2">
        <v>2.1515000000000004</v>
      </c>
      <c r="I1824" s="2">
        <v>2.3520000000000003</v>
      </c>
      <c r="J1824" s="2">
        <v>2.4217999999999997</v>
      </c>
      <c r="K1824" s="15" t="s">
        <v>52</v>
      </c>
      <c r="L1824" s="15" t="s">
        <v>54</v>
      </c>
      <c r="M1824" s="15" t="s">
        <v>46</v>
      </c>
    </row>
    <row r="1825" spans="1:13" ht="13.5" x14ac:dyDescent="0.25">
      <c r="A1825" s="4">
        <v>44669</v>
      </c>
      <c r="B1825" s="2">
        <v>2.19</v>
      </c>
      <c r="C1825" s="2">
        <v>48.619199576053546</v>
      </c>
      <c r="D1825" s="2">
        <v>-1.3392765330178857E-2</v>
      </c>
      <c r="E1825" s="2">
        <v>2.9802809042267793E-2</v>
      </c>
      <c r="F1825" s="2">
        <v>2.1419999999999999</v>
      </c>
      <c r="G1825" s="2">
        <v>2.137</v>
      </c>
      <c r="H1825" s="2">
        <v>2.1565000000000003</v>
      </c>
      <c r="I1825" s="2">
        <v>2.3438000000000003</v>
      </c>
      <c r="J1825" s="2">
        <v>2.4192499999999999</v>
      </c>
      <c r="K1825" s="15" t="s">
        <v>47</v>
      </c>
      <c r="L1825" s="15" t="s">
        <v>48</v>
      </c>
      <c r="M1825" s="15" t="s">
        <v>51</v>
      </c>
    </row>
    <row r="1826" spans="1:13" ht="13.5" x14ac:dyDescent="0.25">
      <c r="A1826" s="4">
        <v>44670</v>
      </c>
      <c r="B1826" s="2">
        <v>2.27</v>
      </c>
      <c r="C1826" s="2">
        <v>57.678656779059487</v>
      </c>
      <c r="D1826" s="2">
        <v>-2.545159384580975E-2</v>
      </c>
      <c r="E1826" s="2">
        <v>3.5647700496094947E-2</v>
      </c>
      <c r="F1826" s="2">
        <v>2.1719999999999997</v>
      </c>
      <c r="G1826" s="2">
        <v>2.15</v>
      </c>
      <c r="H1826" s="2">
        <v>2.1610000000000005</v>
      </c>
      <c r="I1826" s="2">
        <v>2.3372000000000002</v>
      </c>
      <c r="J1826" s="2">
        <v>2.4170999999999996</v>
      </c>
      <c r="K1826" s="15" t="s">
        <v>47</v>
      </c>
      <c r="L1826" s="15" t="s">
        <v>48</v>
      </c>
      <c r="M1826" s="15" t="s">
        <v>51</v>
      </c>
    </row>
    <row r="1827" spans="1:13" ht="13.5" x14ac:dyDescent="0.25">
      <c r="A1827" s="4">
        <v>44671</v>
      </c>
      <c r="B1827" s="2">
        <v>2.2999999999999998</v>
      </c>
      <c r="C1827" s="2">
        <v>60.491876577157022</v>
      </c>
      <c r="D1827" s="2">
        <v>-4.4466897168931041E-2</v>
      </c>
      <c r="E1827" s="2">
        <v>4.1667138902977685E-2</v>
      </c>
      <c r="F1827" s="2">
        <v>2.2039999999999997</v>
      </c>
      <c r="G1827" s="2">
        <v>2.17</v>
      </c>
      <c r="H1827" s="2">
        <v>2.1680000000000001</v>
      </c>
      <c r="I1827" s="2">
        <v>2.3312000000000004</v>
      </c>
      <c r="J1827" s="2">
        <v>2.4151499999999997</v>
      </c>
      <c r="K1827" s="15" t="s">
        <v>47</v>
      </c>
      <c r="L1827" s="15" t="s">
        <v>48</v>
      </c>
      <c r="M1827" s="15" t="s">
        <v>51</v>
      </c>
    </row>
    <row r="1828" spans="1:13" ht="13.5" x14ac:dyDescent="0.25">
      <c r="A1828" s="4">
        <v>44672</v>
      </c>
      <c r="B1828" s="2">
        <v>2.31</v>
      </c>
      <c r="C1828" s="2">
        <v>61.412649646993565</v>
      </c>
      <c r="D1828" s="2">
        <v>-5.5724278437256913E-2</v>
      </c>
      <c r="E1828" s="2">
        <v>4.7282899110040508E-2</v>
      </c>
      <c r="F1828" s="2">
        <v>2.2400000000000002</v>
      </c>
      <c r="G1828" s="2">
        <v>2.1870000000000003</v>
      </c>
      <c r="H1828" s="2">
        <v>2.1745000000000005</v>
      </c>
      <c r="I1828" s="2">
        <v>2.3235999999999999</v>
      </c>
      <c r="J1828" s="2">
        <v>2.4132499999999997</v>
      </c>
      <c r="K1828" s="15" t="s">
        <v>47</v>
      </c>
      <c r="L1828" s="15" t="s">
        <v>48</v>
      </c>
      <c r="M1828" s="15" t="s">
        <v>51</v>
      </c>
    </row>
    <row r="1829" spans="1:13" ht="13.5" x14ac:dyDescent="0.25">
      <c r="A1829" s="4">
        <v>44673</v>
      </c>
      <c r="B1829" s="2">
        <v>2.3199999999999998</v>
      </c>
      <c r="C1829" s="2">
        <v>62.357428522256583</v>
      </c>
      <c r="D1829" s="2">
        <v>-6.6587192212301805E-2</v>
      </c>
      <c r="E1829" s="2">
        <v>5.0271976949415667E-2</v>
      </c>
      <c r="F1829" s="2">
        <v>2.278</v>
      </c>
      <c r="G1829" s="2">
        <v>2.2049999999999996</v>
      </c>
      <c r="H1829" s="2">
        <v>2.1805000000000003</v>
      </c>
      <c r="I1829" s="2">
        <v>2.3157999999999999</v>
      </c>
      <c r="J1829" s="2">
        <v>2.4113999999999995</v>
      </c>
      <c r="K1829" s="15" t="s">
        <v>47</v>
      </c>
      <c r="L1829" s="15" t="s">
        <v>48</v>
      </c>
      <c r="M1829" s="15" t="s">
        <v>51</v>
      </c>
    </row>
    <row r="1830" spans="1:13" ht="13.5" x14ac:dyDescent="0.25">
      <c r="A1830" s="4">
        <v>44676</v>
      </c>
      <c r="B1830" s="2">
        <v>2.2999999999999998</v>
      </c>
      <c r="C1830" s="2">
        <v>59.233730927843538</v>
      </c>
      <c r="D1830" s="2">
        <v>-7.4908994261555506E-2</v>
      </c>
      <c r="E1830" s="2">
        <v>4.9998699419288528E-2</v>
      </c>
      <c r="F1830" s="2">
        <v>2.2999999999999998</v>
      </c>
      <c r="G1830" s="2">
        <v>2.2209999999999996</v>
      </c>
      <c r="H1830" s="2">
        <v>2.1835</v>
      </c>
      <c r="I1830" s="2">
        <v>2.3079999999999998</v>
      </c>
      <c r="J1830" s="2">
        <v>2.4094499999999996</v>
      </c>
      <c r="K1830" s="15" t="s">
        <v>47</v>
      </c>
      <c r="L1830" s="15" t="s">
        <v>48</v>
      </c>
      <c r="M1830" s="15" t="s">
        <v>51</v>
      </c>
    </row>
    <row r="1831" spans="1:13" ht="13.5" x14ac:dyDescent="0.25">
      <c r="A1831" s="4">
        <v>44677</v>
      </c>
      <c r="B1831" s="2">
        <v>2.31</v>
      </c>
      <c r="C1831" s="2">
        <v>60.304454221180059</v>
      </c>
      <c r="D1831" s="2">
        <v>-8.621628653078206E-2</v>
      </c>
      <c r="E1831" s="2">
        <v>4.5165054839954567E-2</v>
      </c>
      <c r="F1831" s="2">
        <v>2.3080000000000003</v>
      </c>
      <c r="G1831" s="2">
        <v>2.2399999999999998</v>
      </c>
      <c r="H1831" s="2">
        <v>2.1909999999999998</v>
      </c>
      <c r="I1831" s="2">
        <v>2.3003999999999998</v>
      </c>
      <c r="J1831" s="2">
        <v>2.4076999999999997</v>
      </c>
      <c r="K1831" s="15" t="s">
        <v>52</v>
      </c>
      <c r="L1831" s="15" t="s">
        <v>54</v>
      </c>
      <c r="M1831" s="15" t="s">
        <v>53</v>
      </c>
    </row>
    <row r="1832" spans="1:13" ht="13.5" x14ac:dyDescent="0.25">
      <c r="A1832" s="4">
        <v>44678</v>
      </c>
      <c r="B1832" s="2">
        <v>2.31</v>
      </c>
      <c r="C1832" s="2">
        <v>60.304454221180059</v>
      </c>
      <c r="D1832" s="2">
        <v>-9.3181073504896794E-2</v>
      </c>
      <c r="E1832" s="2">
        <v>3.7304419564216824E-2</v>
      </c>
      <c r="F1832" s="2">
        <v>2.31</v>
      </c>
      <c r="G1832" s="2">
        <v>2.2569999999999997</v>
      </c>
      <c r="H1832" s="2">
        <v>2.1965000000000003</v>
      </c>
      <c r="I1832" s="2">
        <v>2.2927999999999997</v>
      </c>
      <c r="J1832" s="2">
        <v>2.4057999999999997</v>
      </c>
      <c r="K1832" s="15" t="s">
        <v>52</v>
      </c>
      <c r="L1832" s="15" t="s">
        <v>54</v>
      </c>
      <c r="M1832" s="15" t="s">
        <v>53</v>
      </c>
    </row>
    <row r="1833" spans="1:13" ht="13.5" x14ac:dyDescent="0.25">
      <c r="A1833" s="4">
        <v>44679</v>
      </c>
      <c r="B1833" s="2">
        <v>2.2799999999999998</v>
      </c>
      <c r="C1833" s="2">
        <v>55.255063390645113</v>
      </c>
      <c r="D1833" s="2">
        <v>-9.8829484114189903E-2</v>
      </c>
      <c r="E1833" s="2">
        <v>2.9571574032676747E-2</v>
      </c>
      <c r="F1833" s="2">
        <v>2.3039999999999998</v>
      </c>
      <c r="G1833" s="2">
        <v>2.2719999999999998</v>
      </c>
      <c r="H1833" s="2">
        <v>2.2005000000000003</v>
      </c>
      <c r="I1833" s="2">
        <v>2.2845999999999997</v>
      </c>
      <c r="J1833" s="2">
        <v>2.4037999999999995</v>
      </c>
      <c r="K1833" s="15" t="s">
        <v>52</v>
      </c>
      <c r="L1833" s="15" t="s">
        <v>54</v>
      </c>
      <c r="M1833" s="15" t="s">
        <v>46</v>
      </c>
    </row>
    <row r="1834" spans="1:13" ht="13.5" x14ac:dyDescent="0.25">
      <c r="A1834" s="4">
        <v>44680</v>
      </c>
      <c r="B1834" s="2">
        <v>2.2999999999999998</v>
      </c>
      <c r="C1834" s="2">
        <v>57.792375710093417</v>
      </c>
      <c r="D1834" s="2">
        <v>-0.10531949830535492</v>
      </c>
      <c r="E1834" s="2">
        <v>2.2541693863751006E-2</v>
      </c>
      <c r="F1834" s="2">
        <v>2.2999999999999998</v>
      </c>
      <c r="G1834" s="2">
        <v>2.2890000000000001</v>
      </c>
      <c r="H1834" s="2">
        <v>2.2094999999999998</v>
      </c>
      <c r="I1834" s="2">
        <v>2.2776000000000001</v>
      </c>
      <c r="J1834" s="2">
        <v>2.40185</v>
      </c>
      <c r="K1834" s="15" t="s">
        <v>52</v>
      </c>
      <c r="L1834" s="15" t="s">
        <v>54</v>
      </c>
      <c r="M1834" s="15" t="s">
        <v>46</v>
      </c>
    </row>
    <row r="1835" spans="1:13" ht="13.5" x14ac:dyDescent="0.25">
      <c r="A1835" s="4">
        <v>44685</v>
      </c>
      <c r="B1835" s="2">
        <v>2.29</v>
      </c>
      <c r="C1835" s="2">
        <v>56.0800242385248</v>
      </c>
      <c r="D1835" s="2">
        <v>-0.10116985702144898</v>
      </c>
      <c r="E1835" s="2">
        <v>1.9118562469162693E-2</v>
      </c>
      <c r="F1835" s="2">
        <v>2.2979999999999996</v>
      </c>
      <c r="G1835" s="2">
        <v>2.2990000000000004</v>
      </c>
      <c r="H1835" s="2">
        <v>2.218</v>
      </c>
      <c r="I1835" s="2">
        <v>2.2714000000000003</v>
      </c>
      <c r="J1835" s="2">
        <v>2.3998500000000003</v>
      </c>
      <c r="K1835" s="15" t="s">
        <v>52</v>
      </c>
      <c r="L1835" s="15" t="s">
        <v>54</v>
      </c>
      <c r="M1835" s="15" t="s">
        <v>46</v>
      </c>
    </row>
    <row r="1836" spans="1:13" ht="13.5" x14ac:dyDescent="0.25">
      <c r="A1836" s="4">
        <v>44686</v>
      </c>
      <c r="B1836" s="2">
        <v>2.29</v>
      </c>
      <c r="C1836" s="2">
        <v>56.0800242385248</v>
      </c>
      <c r="D1836" s="2">
        <v>-8.5597689553756684E-2</v>
      </c>
      <c r="E1836" s="2">
        <v>1.8342654715712066E-2</v>
      </c>
      <c r="F1836" s="2">
        <v>2.2939999999999996</v>
      </c>
      <c r="G1836" s="2">
        <v>2.3010000000000002</v>
      </c>
      <c r="H1836" s="2">
        <v>2.2254999999999998</v>
      </c>
      <c r="I1836" s="2">
        <v>2.2646000000000002</v>
      </c>
      <c r="J1836" s="2">
        <v>2.3978000000000002</v>
      </c>
      <c r="K1836" s="15" t="s">
        <v>52</v>
      </c>
      <c r="L1836" s="15" t="s">
        <v>54</v>
      </c>
      <c r="M1836" s="15" t="s">
        <v>46</v>
      </c>
    </row>
    <row r="1837" spans="1:13" ht="13.5" x14ac:dyDescent="0.25">
      <c r="A1837" s="4">
        <v>44687</v>
      </c>
      <c r="B1837" s="2">
        <v>2.25</v>
      </c>
      <c r="C1837" s="2">
        <v>49.303191665578133</v>
      </c>
      <c r="D1837" s="2">
        <v>-6.5071373850535963E-2</v>
      </c>
      <c r="E1837" s="2">
        <v>2.006814804471509E-2</v>
      </c>
      <c r="F1837" s="2">
        <v>2.282</v>
      </c>
      <c r="G1837" s="2">
        <v>2.2959999999999998</v>
      </c>
      <c r="H1837" s="2">
        <v>2.2329999999999997</v>
      </c>
      <c r="I1837" s="2">
        <v>2.2569999999999997</v>
      </c>
      <c r="J1837" s="2">
        <v>2.3955500000000001</v>
      </c>
      <c r="K1837" s="15" t="s">
        <v>52</v>
      </c>
      <c r="L1837" s="15" t="s">
        <v>50</v>
      </c>
      <c r="M1837" s="15" t="s">
        <v>46</v>
      </c>
    </row>
    <row r="1838" spans="1:13" ht="13.5" x14ac:dyDescent="0.25">
      <c r="A1838" s="4">
        <v>44690</v>
      </c>
      <c r="B1838" s="2">
        <v>2.27</v>
      </c>
      <c r="C1838" s="2">
        <v>52.40044108050575</v>
      </c>
      <c r="D1838" s="2">
        <v>-4.7621167828348465E-2</v>
      </c>
      <c r="E1838" s="2">
        <v>2.1344936651354431E-2</v>
      </c>
      <c r="F1838" s="2">
        <v>2.2799999999999998</v>
      </c>
      <c r="G1838" s="2">
        <v>2.2919999999999998</v>
      </c>
      <c r="H1838" s="2">
        <v>2.2395</v>
      </c>
      <c r="I1838" s="2">
        <v>2.2504</v>
      </c>
      <c r="J1838" s="2">
        <v>2.3934000000000002</v>
      </c>
      <c r="K1838" s="15" t="s">
        <v>52</v>
      </c>
      <c r="L1838" s="15" t="s">
        <v>54</v>
      </c>
      <c r="M1838" s="15" t="s">
        <v>46</v>
      </c>
    </row>
    <row r="1839" spans="1:13" ht="13.5" x14ac:dyDescent="0.25">
      <c r="A1839" s="4">
        <v>44691</v>
      </c>
      <c r="B1839" s="2">
        <v>2.2599999999999998</v>
      </c>
      <c r="C1839" s="2">
        <v>50.731548562182837</v>
      </c>
      <c r="D1839" s="2">
        <v>-3.0671619886995405E-2</v>
      </c>
      <c r="E1839" s="2">
        <v>2.2076756885904675E-2</v>
      </c>
      <c r="F1839" s="2">
        <v>2.2719999999999998</v>
      </c>
      <c r="G1839" s="2">
        <v>2.286</v>
      </c>
      <c r="H1839" s="2">
        <v>2.2454999999999998</v>
      </c>
      <c r="I1839" s="2">
        <v>2.2437999999999998</v>
      </c>
      <c r="J1839" s="2">
        <v>2.3912499999999999</v>
      </c>
      <c r="K1839" s="15" t="s">
        <v>52</v>
      </c>
      <c r="L1839" s="15" t="s">
        <v>50</v>
      </c>
      <c r="M1839" s="15" t="s">
        <v>46</v>
      </c>
    </row>
    <row r="1840" spans="1:13" ht="13.5" x14ac:dyDescent="0.25">
      <c r="A1840" s="4">
        <v>44692</v>
      </c>
      <c r="B1840" s="2">
        <v>2.2799999999999998</v>
      </c>
      <c r="C1840" s="2">
        <v>53.894284068752839</v>
      </c>
      <c r="D1840" s="2">
        <v>-2.0917169278960923E-2</v>
      </c>
      <c r="E1840" s="2">
        <v>2.2834161337879313E-2</v>
      </c>
      <c r="F1840" s="2">
        <v>2.27</v>
      </c>
      <c r="G1840" s="2">
        <v>2.2839999999999998</v>
      </c>
      <c r="H1840" s="2">
        <v>2.2524999999999999</v>
      </c>
      <c r="I1840" s="2">
        <v>2.2376</v>
      </c>
      <c r="J1840" s="2">
        <v>2.3891999999999998</v>
      </c>
      <c r="K1840" s="15" t="s">
        <v>52</v>
      </c>
      <c r="L1840" s="15" t="s">
        <v>54</v>
      </c>
      <c r="M1840" s="15" t="s">
        <v>46</v>
      </c>
    </row>
    <row r="1841" spans="1:13" ht="13.5" x14ac:dyDescent="0.25">
      <c r="A1841" s="4">
        <v>44693</v>
      </c>
      <c r="B1841" s="2">
        <v>2.38</v>
      </c>
      <c r="C1841" s="2">
        <v>65.737460497902561</v>
      </c>
      <c r="D1841" s="2">
        <v>-1.8677446788005092E-2</v>
      </c>
      <c r="E1841" s="2">
        <v>2.4245198145542549E-2</v>
      </c>
      <c r="F1841" s="2">
        <v>2.2879999999999994</v>
      </c>
      <c r="G1841" s="2">
        <v>2.2909999999999999</v>
      </c>
      <c r="H1841" s="2">
        <v>2.2655000000000003</v>
      </c>
      <c r="I1841" s="2">
        <v>2.2338</v>
      </c>
      <c r="J1841" s="2">
        <v>2.3876499999999998</v>
      </c>
      <c r="K1841" s="15" t="s">
        <v>47</v>
      </c>
      <c r="L1841" s="15" t="s">
        <v>54</v>
      </c>
      <c r="M1841" s="15" t="s">
        <v>51</v>
      </c>
    </row>
    <row r="1842" spans="1:13" ht="13.5" x14ac:dyDescent="0.25">
      <c r="A1842" s="4">
        <v>44694</v>
      </c>
      <c r="B1842" s="2">
        <v>2.38</v>
      </c>
      <c r="C1842" s="2">
        <v>65.737460497902561</v>
      </c>
      <c r="D1842" s="2">
        <v>-1.7507550855912157E-2</v>
      </c>
      <c r="E1842" s="2">
        <v>2.4329852851992368E-2</v>
      </c>
      <c r="F1842" s="2">
        <v>2.3139999999999992</v>
      </c>
      <c r="G1842" s="2">
        <v>2.2979999999999996</v>
      </c>
      <c r="H1842" s="2">
        <v>2.2775000000000003</v>
      </c>
      <c r="I1842" s="2">
        <v>2.2298</v>
      </c>
      <c r="J1842" s="2">
        <v>2.3860999999999994</v>
      </c>
      <c r="K1842" s="15" t="s">
        <v>47</v>
      </c>
      <c r="L1842" s="15" t="s">
        <v>48</v>
      </c>
      <c r="M1842" s="15" t="s">
        <v>51</v>
      </c>
    </row>
    <row r="1843" spans="1:13" ht="13.5" x14ac:dyDescent="0.25">
      <c r="A1843" s="4">
        <v>44697</v>
      </c>
      <c r="B1843" s="2">
        <v>2.36</v>
      </c>
      <c r="C1843" s="2">
        <v>62.040955729708074</v>
      </c>
      <c r="D1843" s="2">
        <v>-2.0323073406483871E-2</v>
      </c>
      <c r="E1843" s="2">
        <v>2.0959163993920053E-2</v>
      </c>
      <c r="F1843" s="2">
        <v>2.3319999999999999</v>
      </c>
      <c r="G1843" s="2">
        <v>2.3059999999999996</v>
      </c>
      <c r="H1843" s="2">
        <v>2.2890000000000001</v>
      </c>
      <c r="I1843" s="2">
        <v>2.2269999999999999</v>
      </c>
      <c r="J1843" s="2">
        <v>2.3844499999999997</v>
      </c>
      <c r="K1843" s="15" t="s">
        <v>47</v>
      </c>
      <c r="L1843" s="15" t="s">
        <v>48</v>
      </c>
      <c r="M1843" s="15" t="s">
        <v>51</v>
      </c>
    </row>
    <row r="1844" spans="1:13" ht="13.5" x14ac:dyDescent="0.25">
      <c r="A1844" s="4">
        <v>44698</v>
      </c>
      <c r="B1844" s="2">
        <v>2.34</v>
      </c>
      <c r="C1844" s="2">
        <v>58.498474389482169</v>
      </c>
      <c r="D1844" s="2">
        <v>-1.8650641519820876E-2</v>
      </c>
      <c r="E1844" s="2">
        <v>1.4218326302795153E-2</v>
      </c>
      <c r="F1844" s="2">
        <v>2.3479999999999999</v>
      </c>
      <c r="G1844" s="2">
        <v>2.3099999999999996</v>
      </c>
      <c r="H1844" s="2">
        <v>2.2995000000000005</v>
      </c>
      <c r="I1844" s="2">
        <v>2.2258</v>
      </c>
      <c r="J1844" s="2">
        <v>2.3829499999999997</v>
      </c>
      <c r="K1844" s="15" t="s">
        <v>47</v>
      </c>
      <c r="L1844" s="15" t="s">
        <v>48</v>
      </c>
      <c r="M1844" s="15" t="s">
        <v>51</v>
      </c>
    </row>
    <row r="1845" spans="1:13" ht="13.5" x14ac:dyDescent="0.25">
      <c r="A1845" s="4">
        <v>44699</v>
      </c>
      <c r="B1845" s="2">
        <v>2.37</v>
      </c>
      <c r="C1845" s="2">
        <v>62.003185482234699</v>
      </c>
      <c r="D1845" s="2">
        <v>-2.134431293032879E-2</v>
      </c>
      <c r="E1845" s="2">
        <v>5.6861040225046683E-3</v>
      </c>
      <c r="F1845" s="2">
        <v>2.3659999999999997</v>
      </c>
      <c r="G1845" s="2">
        <v>2.3180000000000001</v>
      </c>
      <c r="H1845" s="2">
        <v>2.3085000000000004</v>
      </c>
      <c r="I1845" s="2">
        <v>2.2272000000000003</v>
      </c>
      <c r="J1845" s="2">
        <v>2.3815499999999998</v>
      </c>
      <c r="K1845" s="15" t="s">
        <v>47</v>
      </c>
      <c r="L1845" s="15" t="s">
        <v>54</v>
      </c>
      <c r="M1845" s="15" t="s">
        <v>51</v>
      </c>
    </row>
    <row r="1846" spans="1:13" ht="13.5" x14ac:dyDescent="0.25">
      <c r="A1846" s="4">
        <v>44700</v>
      </c>
      <c r="B1846" s="2">
        <v>2.37</v>
      </c>
      <c r="C1846" s="2">
        <v>62.003185482234699</v>
      </c>
      <c r="D1846" s="2">
        <v>-2.4123180127389787E-2</v>
      </c>
      <c r="E1846" s="2">
        <v>-3.8536983229626454E-3</v>
      </c>
      <c r="F1846" s="2">
        <v>2.3639999999999999</v>
      </c>
      <c r="G1846" s="2">
        <v>2.3259999999999996</v>
      </c>
      <c r="H1846" s="2">
        <v>2.3134999999999999</v>
      </c>
      <c r="I1846" s="2">
        <v>2.2290000000000005</v>
      </c>
      <c r="J1846" s="2">
        <v>2.3802499999999998</v>
      </c>
      <c r="K1846" s="15" t="s">
        <v>52</v>
      </c>
      <c r="L1846" s="15" t="s">
        <v>54</v>
      </c>
      <c r="M1846" s="15" t="s">
        <v>46</v>
      </c>
    </row>
    <row r="1847" spans="1:13" ht="13.5" x14ac:dyDescent="0.25">
      <c r="A1847" s="4">
        <v>44701</v>
      </c>
      <c r="B1847" s="2">
        <v>2.4</v>
      </c>
      <c r="C1847" s="2">
        <v>65.392612904399186</v>
      </c>
      <c r="D1847" s="2">
        <v>-3.5313196533891755E-2</v>
      </c>
      <c r="E1847" s="2">
        <v>-1.5066014322344203E-2</v>
      </c>
      <c r="F1847" s="2">
        <v>2.3679999999999999</v>
      </c>
      <c r="G1847" s="2">
        <v>2.3409999999999997</v>
      </c>
      <c r="H1847" s="2">
        <v>2.3184999999999998</v>
      </c>
      <c r="I1847" s="2">
        <v>2.2326000000000006</v>
      </c>
      <c r="J1847" s="2">
        <v>2.3790499999999999</v>
      </c>
      <c r="K1847" s="15" t="s">
        <v>47</v>
      </c>
      <c r="L1847" s="15" t="s">
        <v>54</v>
      </c>
      <c r="M1847" s="15" t="s">
        <v>51</v>
      </c>
    </row>
    <row r="1848" spans="1:13" ht="13.5" x14ac:dyDescent="0.25">
      <c r="A1848" s="4">
        <v>44704</v>
      </c>
      <c r="B1848" s="2">
        <v>2.38</v>
      </c>
      <c r="C1848" s="2">
        <v>61.45673124831778</v>
      </c>
      <c r="D1848" s="2">
        <v>-4.0828870965950337E-2</v>
      </c>
      <c r="E1848" s="2">
        <v>-2.2203098350257539E-2</v>
      </c>
      <c r="F1848" s="2">
        <v>2.3719999999999999</v>
      </c>
      <c r="G1848" s="2">
        <v>2.3519999999999994</v>
      </c>
      <c r="H1848" s="2">
        <v>2.3220000000000001</v>
      </c>
      <c r="I1848" s="2">
        <v>2.2358000000000002</v>
      </c>
      <c r="J1848" s="2">
        <v>2.3777499999999994</v>
      </c>
      <c r="K1848" s="15" t="s">
        <v>47</v>
      </c>
      <c r="L1848" s="15" t="s">
        <v>54</v>
      </c>
      <c r="M1848" s="15" t="s">
        <v>51</v>
      </c>
    </row>
    <row r="1849" spans="1:13" ht="13.5" x14ac:dyDescent="0.25">
      <c r="A1849" s="4">
        <v>44705</v>
      </c>
      <c r="B1849" s="2">
        <v>2.4</v>
      </c>
      <c r="C1849" s="2">
        <v>63.802963700035157</v>
      </c>
      <c r="D1849" s="2">
        <v>-4.8958486307694837E-2</v>
      </c>
      <c r="E1849" s="2">
        <v>-2.577996625704039E-2</v>
      </c>
      <c r="F1849" s="2">
        <v>2.3839999999999999</v>
      </c>
      <c r="G1849" s="2">
        <v>2.3659999999999997</v>
      </c>
      <c r="H1849" s="2">
        <v>2.3259999999999996</v>
      </c>
      <c r="I1849" s="2">
        <v>2.2390000000000008</v>
      </c>
      <c r="J1849" s="2">
        <v>2.3764999999999992</v>
      </c>
      <c r="K1849" s="15" t="s">
        <v>47</v>
      </c>
      <c r="L1849" s="15" t="s">
        <v>48</v>
      </c>
      <c r="M1849" s="15" t="s">
        <v>51</v>
      </c>
    </row>
    <row r="1850" spans="1:13" ht="13.5" x14ac:dyDescent="0.25">
      <c r="A1850" s="4">
        <v>44706</v>
      </c>
      <c r="B1850" s="2">
        <v>2.48</v>
      </c>
      <c r="C1850" s="2">
        <v>71.32273864761153</v>
      </c>
      <c r="D1850" s="2">
        <v>-5.9214356033475024E-2</v>
      </c>
      <c r="E1850" s="2">
        <v>-2.5614139322970887E-2</v>
      </c>
      <c r="F1850" s="2">
        <v>2.4059999999999997</v>
      </c>
      <c r="G1850" s="2">
        <v>2.3859999999999997</v>
      </c>
      <c r="H1850" s="2">
        <v>2.3349999999999995</v>
      </c>
      <c r="I1850" s="2">
        <v>2.2438000000000007</v>
      </c>
      <c r="J1850" s="2">
        <v>2.3756499999999994</v>
      </c>
      <c r="K1850" s="15" t="s">
        <v>47</v>
      </c>
      <c r="L1850" s="15" t="s">
        <v>48</v>
      </c>
      <c r="M1850" s="15" t="s">
        <v>51</v>
      </c>
    </row>
    <row r="1851" spans="1:13" ht="13.5" x14ac:dyDescent="0.25">
      <c r="A1851" s="4">
        <v>44707</v>
      </c>
      <c r="B1851" s="2">
        <v>2.5499999999999998</v>
      </c>
      <c r="C1851" s="2">
        <v>76.017549709781633</v>
      </c>
      <c r="D1851" s="2">
        <v>-5.8654546205713309E-2</v>
      </c>
      <c r="E1851" s="2">
        <v>-2.4112605947707817E-2</v>
      </c>
      <c r="F1851" s="2">
        <v>2.4420000000000002</v>
      </c>
      <c r="G1851" s="2">
        <v>2.403</v>
      </c>
      <c r="H1851" s="2">
        <v>2.3469999999999995</v>
      </c>
      <c r="I1851" s="2">
        <v>2.2502000000000004</v>
      </c>
      <c r="J1851" s="2">
        <v>2.3751499999999997</v>
      </c>
      <c r="K1851" s="15" t="s">
        <v>47</v>
      </c>
      <c r="L1851" s="15" t="s">
        <v>48</v>
      </c>
      <c r="M1851" s="15" t="s">
        <v>51</v>
      </c>
    </row>
    <row r="1852" spans="1:13" ht="13.5" x14ac:dyDescent="0.25">
      <c r="A1852" s="4">
        <v>44708</v>
      </c>
      <c r="B1852" s="2">
        <v>2.5299999999999998</v>
      </c>
      <c r="C1852" s="2">
        <v>72.371962967404556</v>
      </c>
      <c r="D1852" s="2">
        <v>-5.8003361341162574E-2</v>
      </c>
      <c r="E1852" s="2">
        <v>-2.0088231296900721E-2</v>
      </c>
      <c r="F1852" s="2">
        <v>2.4679999999999995</v>
      </c>
      <c r="G1852" s="2">
        <v>2.4180000000000001</v>
      </c>
      <c r="H1852" s="2">
        <v>2.3579999999999997</v>
      </c>
      <c r="I1852" s="2">
        <v>2.2576000000000005</v>
      </c>
      <c r="J1852" s="2">
        <v>2.3746499999999995</v>
      </c>
      <c r="K1852" s="15" t="s">
        <v>47</v>
      </c>
      <c r="L1852" s="15" t="s">
        <v>48</v>
      </c>
      <c r="M1852" s="15" t="s">
        <v>51</v>
      </c>
    </row>
    <row r="1853" spans="1:13" ht="13.5" x14ac:dyDescent="0.25">
      <c r="A1853" s="4">
        <v>44711</v>
      </c>
      <c r="B1853" s="2">
        <v>2.58</v>
      </c>
      <c r="C1853" s="2">
        <v>75.531256186880313</v>
      </c>
      <c r="D1853" s="2">
        <v>-6.5322195292398799E-2</v>
      </c>
      <c r="E1853" s="2">
        <v>-1.5035232224206562E-2</v>
      </c>
      <c r="F1853" s="2">
        <v>2.508</v>
      </c>
      <c r="G1853" s="2">
        <v>2.44</v>
      </c>
      <c r="H1853" s="2">
        <v>2.3729999999999998</v>
      </c>
      <c r="I1853" s="2">
        <v>2.2656000000000005</v>
      </c>
      <c r="J1853" s="2">
        <v>2.3744499999999995</v>
      </c>
      <c r="K1853" s="15" t="s">
        <v>47</v>
      </c>
      <c r="L1853" s="15" t="s">
        <v>48</v>
      </c>
      <c r="M1853" s="15" t="s">
        <v>51</v>
      </c>
    </row>
    <row r="1854" spans="1:13" ht="13.5" x14ac:dyDescent="0.25">
      <c r="A1854" s="4">
        <v>44712</v>
      </c>
      <c r="B1854" s="2">
        <v>2.57</v>
      </c>
      <c r="C1854" s="2">
        <v>73.715680068654635</v>
      </c>
      <c r="D1854" s="2">
        <v>-7.5155216817813564E-2</v>
      </c>
      <c r="E1854" s="2">
        <v>-9.6934856425182486E-3</v>
      </c>
      <c r="F1854" s="2">
        <v>2.5419999999999998</v>
      </c>
      <c r="G1854" s="2">
        <v>2.4630000000000001</v>
      </c>
      <c r="H1854" s="2">
        <v>2.3864999999999994</v>
      </c>
      <c r="I1854" s="2">
        <v>2.2730000000000006</v>
      </c>
      <c r="J1854" s="2">
        <v>2.3742499999999991</v>
      </c>
      <c r="K1854" s="15" t="s">
        <v>47</v>
      </c>
      <c r="L1854" s="15" t="s">
        <v>48</v>
      </c>
      <c r="M1854" s="15" t="s">
        <v>51</v>
      </c>
    </row>
    <row r="1855" spans="1:13" ht="13.5" x14ac:dyDescent="0.25">
      <c r="A1855" s="4">
        <v>44713</v>
      </c>
      <c r="B1855" s="2">
        <v>2.59</v>
      </c>
      <c r="C1855" s="2">
        <v>75.00951003007728</v>
      </c>
      <c r="D1855" s="2">
        <v>-8.1489860841225781E-2</v>
      </c>
      <c r="E1855" s="2">
        <v>-3.6537587092924434E-3</v>
      </c>
      <c r="F1855" s="2">
        <v>2.5640000000000001</v>
      </c>
      <c r="G1855" s="2">
        <v>2.4849999999999999</v>
      </c>
      <c r="H1855" s="2">
        <v>2.4014999999999995</v>
      </c>
      <c r="I1855" s="2">
        <v>2.2830000000000004</v>
      </c>
      <c r="J1855" s="2">
        <v>2.3743499999999989</v>
      </c>
      <c r="K1855" s="15" t="s">
        <v>47</v>
      </c>
      <c r="L1855" s="15" t="s">
        <v>48</v>
      </c>
      <c r="M1855" s="15" t="s">
        <v>51</v>
      </c>
    </row>
    <row r="1856" spans="1:13" ht="13.5" x14ac:dyDescent="0.25">
      <c r="A1856" s="4">
        <v>44714</v>
      </c>
      <c r="B1856" s="2">
        <v>2.59</v>
      </c>
      <c r="C1856" s="2">
        <v>75.00951003007728</v>
      </c>
      <c r="D1856" s="2">
        <v>-8.8031364154825376E-2</v>
      </c>
      <c r="E1856" s="2">
        <v>3.4610329211821785E-3</v>
      </c>
      <c r="F1856" s="2">
        <v>2.5720000000000001</v>
      </c>
      <c r="G1856" s="2">
        <v>2.5070000000000001</v>
      </c>
      <c r="H1856" s="2">
        <v>2.4165000000000001</v>
      </c>
      <c r="I1856" s="2">
        <v>2.2912000000000008</v>
      </c>
      <c r="J1856" s="2">
        <v>2.3745499999999988</v>
      </c>
      <c r="K1856" s="15" t="s">
        <v>47</v>
      </c>
      <c r="L1856" s="15" t="s">
        <v>54</v>
      </c>
      <c r="M1856" s="15" t="s">
        <v>51</v>
      </c>
    </row>
    <row r="1857" spans="1:13" ht="13.5" x14ac:dyDescent="0.25">
      <c r="A1857" s="4">
        <v>44715</v>
      </c>
      <c r="B1857" s="2">
        <v>2.58</v>
      </c>
      <c r="C1857" s="2">
        <v>72.927833982490569</v>
      </c>
      <c r="D1857" s="2">
        <v>-8.9304264310439585E-2</v>
      </c>
      <c r="E1857" s="2">
        <v>1.1336033215636934E-2</v>
      </c>
      <c r="F1857" s="2">
        <v>2.5819999999999999</v>
      </c>
      <c r="G1857" s="2">
        <v>2.5249999999999999</v>
      </c>
      <c r="H1857" s="2">
        <v>2.4329999999999998</v>
      </c>
      <c r="I1857" s="2">
        <v>2.2996000000000003</v>
      </c>
      <c r="J1857" s="2">
        <v>2.3746999999999989</v>
      </c>
      <c r="K1857" s="15" t="s">
        <v>47</v>
      </c>
      <c r="L1857" s="15" t="s">
        <v>54</v>
      </c>
      <c r="M1857" s="15" t="s">
        <v>51</v>
      </c>
    </row>
    <row r="1858" spans="1:13" ht="13.5" x14ac:dyDescent="0.25">
      <c r="A1858" s="4">
        <v>44718</v>
      </c>
      <c r="B1858" s="2">
        <v>2.58</v>
      </c>
      <c r="C1858" s="2">
        <v>72.927833982490569</v>
      </c>
      <c r="D1858" s="2">
        <v>-9.4412043471557183E-2</v>
      </c>
      <c r="E1858" s="2">
        <v>1.9123503806630561E-2</v>
      </c>
      <c r="F1858" s="2">
        <v>2.5819999999999999</v>
      </c>
      <c r="G1858" s="2">
        <v>2.5449999999999995</v>
      </c>
      <c r="H1858" s="2">
        <v>2.4485000000000001</v>
      </c>
      <c r="I1858" s="2">
        <v>2.3076000000000003</v>
      </c>
      <c r="J1858" s="2">
        <v>2.3745999999999987</v>
      </c>
      <c r="K1858" s="15" t="s">
        <v>47</v>
      </c>
      <c r="L1858" s="15" t="s">
        <v>54</v>
      </c>
      <c r="M1858" s="15" t="s">
        <v>54</v>
      </c>
    </row>
    <row r="1859" spans="1:13" ht="13.5" x14ac:dyDescent="0.25">
      <c r="A1859" s="4">
        <v>44719</v>
      </c>
      <c r="B1859" s="2">
        <v>2.58</v>
      </c>
      <c r="C1859" s="2">
        <v>72.927833982490583</v>
      </c>
      <c r="D1859" s="2">
        <v>-9.6540223230591415E-2</v>
      </c>
      <c r="E1859" s="2">
        <v>2.6996886657792304E-2</v>
      </c>
      <c r="F1859" s="2">
        <v>2.5840000000000001</v>
      </c>
      <c r="G1859" s="2">
        <v>2.5629999999999997</v>
      </c>
      <c r="H1859" s="2">
        <v>2.4644999999999997</v>
      </c>
      <c r="I1859" s="2">
        <v>2.3152000000000004</v>
      </c>
      <c r="J1859" s="2">
        <v>2.3746499999999986</v>
      </c>
      <c r="K1859" s="15" t="s">
        <v>47</v>
      </c>
      <c r="L1859" s="15" t="s">
        <v>54</v>
      </c>
      <c r="M1859" s="15" t="s">
        <v>51</v>
      </c>
    </row>
    <row r="1860" spans="1:13" ht="13.5" x14ac:dyDescent="0.25">
      <c r="A1860" s="4">
        <v>44720</v>
      </c>
      <c r="B1860" s="2">
        <v>2.65</v>
      </c>
      <c r="C1860" s="2">
        <v>78.213859024212667</v>
      </c>
      <c r="D1860" s="2">
        <v>-9.2036201979343701E-2</v>
      </c>
      <c r="E1860" s="2">
        <v>3.4985463080034841E-2</v>
      </c>
      <c r="F1860" s="2">
        <v>2.5960000000000001</v>
      </c>
      <c r="G1860" s="2">
        <v>2.5799999999999996</v>
      </c>
      <c r="H1860" s="2">
        <v>2.4829999999999997</v>
      </c>
      <c r="I1860" s="2">
        <v>2.3234000000000004</v>
      </c>
      <c r="J1860" s="2">
        <v>2.3749999999999987</v>
      </c>
      <c r="K1860" s="15" t="s">
        <v>47</v>
      </c>
      <c r="L1860" s="15" t="s">
        <v>48</v>
      </c>
      <c r="M1860" s="15" t="s">
        <v>51</v>
      </c>
    </row>
    <row r="1861" spans="1:13" ht="13.5" x14ac:dyDescent="0.25">
      <c r="A1861" s="4">
        <v>44721</v>
      </c>
      <c r="B1861" s="2">
        <v>2.65</v>
      </c>
      <c r="C1861" s="2">
        <v>78.213859024212667</v>
      </c>
      <c r="D1861" s="2">
        <v>-7.8626655962219516E-2</v>
      </c>
      <c r="E1861" s="2">
        <v>4.3197299926791673E-2</v>
      </c>
      <c r="F1861" s="2">
        <v>2.6080000000000001</v>
      </c>
      <c r="G1861" s="2">
        <v>2.59</v>
      </c>
      <c r="H1861" s="2">
        <v>2.4964999999999997</v>
      </c>
      <c r="I1861" s="2">
        <v>2.3332000000000002</v>
      </c>
      <c r="J1861" s="2">
        <v>2.3753999999999986</v>
      </c>
      <c r="K1861" s="15" t="s">
        <v>47</v>
      </c>
      <c r="L1861" s="15" t="s">
        <v>48</v>
      </c>
      <c r="M1861" s="15" t="s">
        <v>51</v>
      </c>
    </row>
    <row r="1862" spans="1:13" ht="13.5" x14ac:dyDescent="0.25">
      <c r="A1862" s="4">
        <v>44722</v>
      </c>
      <c r="B1862" s="2">
        <v>2.62</v>
      </c>
      <c r="C1862" s="2">
        <v>71.294660400939392</v>
      </c>
      <c r="D1862" s="2">
        <v>-6.9218873117324886E-2</v>
      </c>
      <c r="E1862" s="2">
        <v>5.0233813854663467E-2</v>
      </c>
      <c r="F1862" s="2">
        <v>2.6160000000000005</v>
      </c>
      <c r="G1862" s="2">
        <v>2.5989999999999998</v>
      </c>
      <c r="H1862" s="2">
        <v>2.5084999999999993</v>
      </c>
      <c r="I1862" s="2">
        <v>2.3416000000000006</v>
      </c>
      <c r="J1862" s="2">
        <v>2.3757499999999983</v>
      </c>
      <c r="K1862" s="15" t="s">
        <v>47</v>
      </c>
      <c r="L1862" s="15" t="s">
        <v>48</v>
      </c>
      <c r="M1862" s="15" t="s">
        <v>51</v>
      </c>
    </row>
    <row r="1863" spans="1:13" ht="13.5" x14ac:dyDescent="0.25">
      <c r="A1863" s="4">
        <v>44725</v>
      </c>
      <c r="B1863" s="2">
        <v>2.6</v>
      </c>
      <c r="C1863" s="2">
        <v>67.036916480886291</v>
      </c>
      <c r="D1863" s="2">
        <v>-5.2911135867138803E-2</v>
      </c>
      <c r="E1863" s="2">
        <v>5.6289615675665552E-2</v>
      </c>
      <c r="F1863" s="2">
        <v>2.62</v>
      </c>
      <c r="G1863" s="2">
        <v>2.601</v>
      </c>
      <c r="H1863" s="2">
        <v>2.5204999999999993</v>
      </c>
      <c r="I1863" s="2">
        <v>2.3496000000000006</v>
      </c>
      <c r="J1863" s="2">
        <v>2.3759999999999981</v>
      </c>
      <c r="K1863" s="15" t="s">
        <v>47</v>
      </c>
      <c r="L1863" s="15" t="s">
        <v>48</v>
      </c>
      <c r="M1863" s="15" t="s">
        <v>51</v>
      </c>
    </row>
    <row r="1864" spans="1:13" ht="13.5" x14ac:dyDescent="0.25">
      <c r="A1864" s="4">
        <v>44726</v>
      </c>
      <c r="B1864" s="2">
        <v>2.6</v>
      </c>
      <c r="C1864" s="2">
        <v>67.036916480886291</v>
      </c>
      <c r="D1864" s="2">
        <v>-4.1297824507396275E-2</v>
      </c>
      <c r="E1864" s="2">
        <v>6.1797796101914639E-2</v>
      </c>
      <c r="F1864" s="2">
        <v>2.6239999999999997</v>
      </c>
      <c r="G1864" s="2">
        <v>2.6040000000000001</v>
      </c>
      <c r="H1864" s="2">
        <v>2.5334999999999996</v>
      </c>
      <c r="I1864" s="2">
        <v>2.3592000000000004</v>
      </c>
      <c r="J1864" s="2">
        <v>2.3762499999999984</v>
      </c>
      <c r="K1864" s="15" t="s">
        <v>47</v>
      </c>
      <c r="L1864" s="15" t="s">
        <v>48</v>
      </c>
      <c r="M1864" s="15" t="s">
        <v>51</v>
      </c>
    </row>
    <row r="1865" spans="1:13" ht="13.5" x14ac:dyDescent="0.25">
      <c r="A1865" s="4">
        <v>44727</v>
      </c>
      <c r="B1865" s="2">
        <v>2.5299999999999998</v>
      </c>
      <c r="C1865" s="2">
        <v>53.956932901410866</v>
      </c>
      <c r="D1865" s="2">
        <v>-2.3808217892128614E-2</v>
      </c>
      <c r="E1865" s="2">
        <v>6.6920604837080538E-2</v>
      </c>
      <c r="F1865" s="2">
        <v>2.5999999999999996</v>
      </c>
      <c r="G1865" s="2">
        <v>2.5980000000000003</v>
      </c>
      <c r="H1865" s="2">
        <v>2.5414999999999996</v>
      </c>
      <c r="I1865" s="2">
        <v>2.3674000000000004</v>
      </c>
      <c r="J1865" s="2">
        <v>2.3763499999999986</v>
      </c>
      <c r="K1865" s="15" t="s">
        <v>52</v>
      </c>
      <c r="L1865" s="15" t="s">
        <v>54</v>
      </c>
      <c r="M1865" s="15" t="s">
        <v>46</v>
      </c>
    </row>
    <row r="1866" spans="1:13" ht="13.5" x14ac:dyDescent="0.25">
      <c r="A1866" s="4">
        <v>44728</v>
      </c>
      <c r="B1866" s="2">
        <v>2.57</v>
      </c>
      <c r="C1866" s="2">
        <v>58.892741576996308</v>
      </c>
      <c r="D1866" s="2">
        <v>-1.2113418203333559E-2</v>
      </c>
      <c r="E1866" s="2">
        <v>7.0377949365309111E-2</v>
      </c>
      <c r="F1866" s="2">
        <v>2.5840000000000001</v>
      </c>
      <c r="G1866" s="2">
        <v>2.5960000000000005</v>
      </c>
      <c r="H1866" s="2">
        <v>2.5514999999999999</v>
      </c>
      <c r="I1866" s="2">
        <v>2.3760000000000003</v>
      </c>
      <c r="J1866" s="2">
        <v>2.3767499999999986</v>
      </c>
      <c r="K1866" s="15" t="s">
        <v>47</v>
      </c>
      <c r="L1866" s="15" t="s">
        <v>54</v>
      </c>
      <c r="M1866" s="15" t="s">
        <v>49</v>
      </c>
    </row>
    <row r="1867" spans="1:13" ht="13.5" x14ac:dyDescent="0.25">
      <c r="A1867" s="4">
        <v>44729</v>
      </c>
      <c r="B1867" s="2">
        <v>2.6</v>
      </c>
      <c r="C1867" s="2">
        <v>62.168373058066017</v>
      </c>
      <c r="D1867" s="2">
        <v>-6.3455447354363592E-3</v>
      </c>
      <c r="E1867" s="2">
        <v>7.243837188687699E-2</v>
      </c>
      <c r="F1867" s="2">
        <v>2.58</v>
      </c>
      <c r="G1867" s="2">
        <v>2.5980000000000003</v>
      </c>
      <c r="H1867" s="2">
        <v>2.5614999999999997</v>
      </c>
      <c r="I1867" s="2">
        <v>2.3860000000000001</v>
      </c>
      <c r="J1867" s="2">
        <v>2.3774999999999986</v>
      </c>
      <c r="K1867" s="15" t="s">
        <v>47</v>
      </c>
      <c r="L1867" s="15" t="s">
        <v>48</v>
      </c>
      <c r="M1867" s="15" t="s">
        <v>49</v>
      </c>
    </row>
    <row r="1868" spans="1:13" ht="13.5" x14ac:dyDescent="0.25">
      <c r="A1868" s="4">
        <v>44732</v>
      </c>
      <c r="B1868" s="2">
        <v>2.6</v>
      </c>
      <c r="C1868" s="2">
        <v>62.168373058066024</v>
      </c>
      <c r="D1868" s="2">
        <v>-1.9821618789874762E-3</v>
      </c>
      <c r="E1868" s="2">
        <v>7.331593026778481E-2</v>
      </c>
      <c r="F1868" s="2">
        <v>2.5799999999999996</v>
      </c>
      <c r="G1868" s="2">
        <v>2.6000000000000005</v>
      </c>
      <c r="H1868" s="2">
        <v>2.5724999999999998</v>
      </c>
      <c r="I1868" s="2">
        <v>2.3952</v>
      </c>
      <c r="J1868" s="2">
        <v>2.3783999999999987</v>
      </c>
      <c r="K1868" s="15" t="s">
        <v>47</v>
      </c>
      <c r="L1868" s="15" t="s">
        <v>48</v>
      </c>
      <c r="M1868" s="15" t="s">
        <v>54</v>
      </c>
    </row>
    <row r="1869" spans="1:13" ht="13.5" x14ac:dyDescent="0.25">
      <c r="A1869" s="4">
        <v>44733</v>
      </c>
      <c r="B1869" s="2">
        <v>2.6</v>
      </c>
      <c r="C1869" s="2">
        <v>62.168373058066017</v>
      </c>
      <c r="D1869" s="2">
        <v>1.231111434515153E-3</v>
      </c>
      <c r="E1869" s="2">
        <v>7.1791693978128179E-2</v>
      </c>
      <c r="F1869" s="2">
        <v>2.5799999999999996</v>
      </c>
      <c r="G1869" s="2">
        <v>2.6020000000000003</v>
      </c>
      <c r="H1869" s="2">
        <v>2.5825</v>
      </c>
      <c r="I1869" s="2">
        <v>2.4043999999999999</v>
      </c>
      <c r="J1869" s="2">
        <v>2.3795499999999983</v>
      </c>
      <c r="K1869" s="15" t="s">
        <v>47</v>
      </c>
      <c r="L1869" s="15" t="s">
        <v>48</v>
      </c>
      <c r="M1869" s="15" t="s">
        <v>54</v>
      </c>
    </row>
    <row r="1870" spans="1:13" ht="13.5" x14ac:dyDescent="0.25">
      <c r="A1870" s="4">
        <v>44734</v>
      </c>
      <c r="B1870" s="2">
        <v>2.59</v>
      </c>
      <c r="C1870" s="2">
        <v>60.172168773271196</v>
      </c>
      <c r="D1870" s="2">
        <v>1.5016654783446715E-2</v>
      </c>
      <c r="E1870" s="2">
        <v>6.7276625110189461E-2</v>
      </c>
      <c r="F1870" s="2">
        <v>2.5919999999999996</v>
      </c>
      <c r="G1870" s="2">
        <v>2.5960000000000001</v>
      </c>
      <c r="H1870" s="2">
        <v>2.5880000000000001</v>
      </c>
      <c r="I1870" s="2">
        <v>2.4133999999999998</v>
      </c>
      <c r="J1870" s="2">
        <v>2.3808499999999984</v>
      </c>
      <c r="K1870" s="15" t="s">
        <v>47</v>
      </c>
      <c r="L1870" s="15" t="s">
        <v>48</v>
      </c>
      <c r="M1870" s="15" t="s">
        <v>51</v>
      </c>
    </row>
    <row r="1871" spans="1:13" ht="13.5" x14ac:dyDescent="0.25">
      <c r="A1871" s="4">
        <v>44735</v>
      </c>
      <c r="B1871" s="2">
        <v>2.54</v>
      </c>
      <c r="C1871" s="2">
        <v>51.302129169441265</v>
      </c>
      <c r="D1871" s="2">
        <v>3.0033628577812443E-2</v>
      </c>
      <c r="E1871" s="2">
        <v>6.1916179603674917E-2</v>
      </c>
      <c r="F1871" s="2">
        <v>2.5859999999999999</v>
      </c>
      <c r="G1871" s="2">
        <v>2.585</v>
      </c>
      <c r="H1871" s="2">
        <v>2.5875000000000004</v>
      </c>
      <c r="I1871" s="2">
        <v>2.4217999999999997</v>
      </c>
      <c r="J1871" s="2">
        <v>2.3817999999999984</v>
      </c>
      <c r="K1871" s="15" t="s">
        <v>47</v>
      </c>
      <c r="L1871" s="15" t="s">
        <v>54</v>
      </c>
      <c r="M1871" s="15" t="s">
        <v>49</v>
      </c>
    </row>
    <row r="1872" spans="1:13" ht="13.5" x14ac:dyDescent="0.25">
      <c r="A1872" s="4">
        <v>44736</v>
      </c>
      <c r="B1872" s="2">
        <v>2.5</v>
      </c>
      <c r="C1872" s="2">
        <v>45.52095647108186</v>
      </c>
      <c r="D1872" s="2">
        <v>4.1057939914391994E-2</v>
      </c>
      <c r="E1872" s="2">
        <v>5.6234128379639627E-2</v>
      </c>
      <c r="F1872" s="2">
        <v>2.5659999999999998</v>
      </c>
      <c r="G1872" s="2">
        <v>2.573</v>
      </c>
      <c r="H1872" s="2">
        <v>2.5860000000000003</v>
      </c>
      <c r="I1872" s="2">
        <v>2.4289999999999994</v>
      </c>
      <c r="J1872" s="2">
        <v>2.3825999999999983</v>
      </c>
      <c r="K1872" s="15" t="s">
        <v>52</v>
      </c>
      <c r="L1872" s="15" t="s">
        <v>54</v>
      </c>
      <c r="M1872" s="15" t="s">
        <v>46</v>
      </c>
    </row>
    <row r="1873" spans="1:13" ht="13.5" x14ac:dyDescent="0.25">
      <c r="A1873" s="4">
        <v>44739</v>
      </c>
      <c r="B1873" s="2">
        <v>2.44</v>
      </c>
      <c r="C1873" s="2">
        <v>38.51064535647722</v>
      </c>
      <c r="D1873" s="2">
        <v>5.1962366859981124E-2</v>
      </c>
      <c r="E1873" s="2">
        <v>5.0520194483136951E-2</v>
      </c>
      <c r="F1873" s="2">
        <v>2.5339999999999998</v>
      </c>
      <c r="G1873" s="2">
        <v>2.5569999999999995</v>
      </c>
      <c r="H1873" s="2">
        <v>2.5790000000000002</v>
      </c>
      <c r="I1873" s="2">
        <v>2.4351999999999996</v>
      </c>
      <c r="J1873" s="2">
        <v>2.3833499999999983</v>
      </c>
      <c r="K1873" s="15" t="s">
        <v>52</v>
      </c>
      <c r="L1873" s="15" t="s">
        <v>54</v>
      </c>
      <c r="M1873" s="15" t="s">
        <v>46</v>
      </c>
    </row>
    <row r="1874" spans="1:13" ht="13.5" x14ac:dyDescent="0.25">
      <c r="A1874" s="4">
        <v>44740</v>
      </c>
      <c r="B1874" s="2">
        <v>2.44</v>
      </c>
      <c r="C1874" s="2">
        <v>38.51064535647722</v>
      </c>
      <c r="D1874" s="2">
        <v>6.173691940299264E-2</v>
      </c>
      <c r="E1874" s="2">
        <v>4.5198585487393056E-2</v>
      </c>
      <c r="F1874" s="2">
        <v>2.5019999999999998</v>
      </c>
      <c r="G1874" s="2">
        <v>2.5409999999999999</v>
      </c>
      <c r="H1874" s="2">
        <v>2.5724999999999998</v>
      </c>
      <c r="I1874" s="2">
        <v>2.4413999999999998</v>
      </c>
      <c r="J1874" s="2">
        <v>2.3844499999999984</v>
      </c>
      <c r="K1874" s="15" t="s">
        <v>52</v>
      </c>
      <c r="L1874" s="15" t="s">
        <v>54</v>
      </c>
      <c r="M1874" s="15" t="s">
        <v>46</v>
      </c>
    </row>
    <row r="1875" spans="1:13" ht="13.5" x14ac:dyDescent="0.25">
      <c r="A1875" s="4">
        <v>44741</v>
      </c>
      <c r="B1875" s="2">
        <v>2.44</v>
      </c>
      <c r="C1875" s="2">
        <v>38.51064535647722</v>
      </c>
      <c r="D1875" s="2">
        <v>5.9745621031813911E-2</v>
      </c>
      <c r="E1875" s="2">
        <v>4.0435581093639761E-2</v>
      </c>
      <c r="F1875" s="2">
        <v>2.472</v>
      </c>
      <c r="G1875" s="2">
        <v>2.5320000000000005</v>
      </c>
      <c r="H1875" s="2">
        <v>2.5650000000000004</v>
      </c>
      <c r="I1875" s="2">
        <v>2.4463999999999997</v>
      </c>
      <c r="J1875" s="2">
        <v>2.3853999999999984</v>
      </c>
      <c r="K1875" s="15" t="s">
        <v>52</v>
      </c>
      <c r="L1875" s="15" t="s">
        <v>54</v>
      </c>
      <c r="M1875" s="15" t="s">
        <v>46</v>
      </c>
    </row>
    <row r="1876" spans="1:13" ht="13.5" x14ac:dyDescent="0.25">
      <c r="A1876" s="4">
        <v>44742</v>
      </c>
      <c r="B1876" s="2">
        <v>2.38</v>
      </c>
      <c r="C1876" s="2">
        <v>32.298251571918954</v>
      </c>
      <c r="D1876" s="2">
        <v>6.9128556826111964E-2</v>
      </c>
      <c r="E1876" s="2">
        <v>3.6009282763727148E-2</v>
      </c>
      <c r="F1876" s="2">
        <v>2.44</v>
      </c>
      <c r="G1876" s="2">
        <v>2.5130000000000003</v>
      </c>
      <c r="H1876" s="2">
        <v>2.5545</v>
      </c>
      <c r="I1876" s="2">
        <v>2.4485999999999994</v>
      </c>
      <c r="J1876" s="2">
        <v>2.3862999999999985</v>
      </c>
      <c r="K1876" s="15" t="s">
        <v>52</v>
      </c>
      <c r="L1876" s="15" t="s">
        <v>54</v>
      </c>
      <c r="M1876" s="15" t="s">
        <v>46</v>
      </c>
    </row>
    <row r="1877" spans="1:13" ht="13.5" x14ac:dyDescent="0.25">
      <c r="A1877" s="4">
        <v>44743</v>
      </c>
      <c r="B1877" s="2">
        <v>2.35</v>
      </c>
      <c r="C1877" s="2">
        <v>29.716958993874997</v>
      </c>
      <c r="D1877" s="2">
        <v>8.4694918980320999E-2</v>
      </c>
      <c r="E1877" s="2">
        <v>3.2057946818727319E-2</v>
      </c>
      <c r="F1877" s="2">
        <v>2.4099999999999997</v>
      </c>
      <c r="G1877" s="2">
        <v>2.4880000000000004</v>
      </c>
      <c r="H1877" s="2">
        <v>2.5430000000000001</v>
      </c>
      <c r="I1877" s="2">
        <v>2.4495999999999993</v>
      </c>
      <c r="J1877" s="2">
        <v>2.3866499999999986</v>
      </c>
      <c r="K1877" s="15" t="s">
        <v>52</v>
      </c>
      <c r="L1877" s="15" t="s">
        <v>54</v>
      </c>
      <c r="M1877" s="15" t="s">
        <v>46</v>
      </c>
    </row>
    <row r="1878" spans="1:13" ht="13.5" x14ac:dyDescent="0.25">
      <c r="A1878" s="4">
        <v>44746</v>
      </c>
      <c r="B1878" s="2">
        <v>2.2599999999999998</v>
      </c>
      <c r="C1878" s="2">
        <v>23.618540599772984</v>
      </c>
      <c r="D1878" s="2">
        <v>0.10544127201874343</v>
      </c>
      <c r="E1878" s="2">
        <v>2.8652337223054589E-2</v>
      </c>
      <c r="F1878" s="2">
        <v>2.3739999999999997</v>
      </c>
      <c r="G1878" s="2">
        <v>2.4539999999999997</v>
      </c>
      <c r="H1878" s="2">
        <v>2.5270000000000001</v>
      </c>
      <c r="I1878" s="2">
        <v>2.4485999999999994</v>
      </c>
      <c r="J1878" s="2">
        <v>2.3864499999999986</v>
      </c>
      <c r="K1878" s="15" t="s">
        <v>52</v>
      </c>
      <c r="L1878" s="15" t="s">
        <v>54</v>
      </c>
      <c r="M1878" s="15" t="s">
        <v>46</v>
      </c>
    </row>
    <row r="1879" spans="1:13" ht="13.5" x14ac:dyDescent="0.25">
      <c r="A1879" s="4">
        <v>44747</v>
      </c>
      <c r="B1879" s="2">
        <v>2.2999999999999998</v>
      </c>
      <c r="C1879" s="2">
        <v>30.449980801926202</v>
      </c>
      <c r="D1879" s="2">
        <v>0.12140560819393187</v>
      </c>
      <c r="E1879" s="2">
        <v>2.5360121198988395E-2</v>
      </c>
      <c r="F1879" s="2">
        <v>2.3460000000000001</v>
      </c>
      <c r="G1879" s="2">
        <v>2.4239999999999999</v>
      </c>
      <c r="H1879" s="2">
        <v>2.5129999999999999</v>
      </c>
      <c r="I1879" s="2">
        <v>2.448199999999999</v>
      </c>
      <c r="J1879" s="2">
        <v>2.3862499999999986</v>
      </c>
      <c r="K1879" s="15" t="s">
        <v>52</v>
      </c>
      <c r="L1879" s="15" t="s">
        <v>54</v>
      </c>
      <c r="M1879" s="15" t="s">
        <v>46</v>
      </c>
    </row>
    <row r="1880" spans="1:13" ht="13.5" x14ac:dyDescent="0.25">
      <c r="A1880" s="4">
        <v>44748</v>
      </c>
      <c r="B1880" s="2">
        <v>2.39</v>
      </c>
      <c r="C1880" s="2">
        <v>42.837931226853016</v>
      </c>
      <c r="D1880" s="2">
        <v>0.12774341450561622</v>
      </c>
      <c r="E1880" s="2">
        <v>2.2322136695255738E-2</v>
      </c>
      <c r="F1880" s="2">
        <v>2.3359999999999999</v>
      </c>
      <c r="G1880" s="2">
        <v>2.4040000000000004</v>
      </c>
      <c r="H1880" s="2">
        <v>2.4999999999999996</v>
      </c>
      <c r="I1880" s="2">
        <v>2.4499999999999993</v>
      </c>
      <c r="J1880" s="2">
        <v>2.3860499999999987</v>
      </c>
      <c r="K1880" s="15" t="s">
        <v>52</v>
      </c>
      <c r="L1880" s="15" t="s">
        <v>54</v>
      </c>
      <c r="M1880" s="15" t="s">
        <v>46</v>
      </c>
    </row>
    <row r="1881" spans="1:13" ht="13.5" x14ac:dyDescent="0.25">
      <c r="A1881" s="4">
        <v>44749</v>
      </c>
      <c r="B1881" s="2">
        <v>2.39</v>
      </c>
      <c r="C1881" s="2">
        <v>42.837931226853016</v>
      </c>
      <c r="D1881" s="2">
        <v>0.12584006145060433</v>
      </c>
      <c r="E1881" s="2">
        <v>2.0657292191482761E-2</v>
      </c>
      <c r="F1881" s="2">
        <v>2.3380000000000001</v>
      </c>
      <c r="G1881" s="2">
        <v>2.3890000000000002</v>
      </c>
      <c r="H1881" s="2">
        <v>2.4870000000000001</v>
      </c>
      <c r="I1881" s="2">
        <v>2.4515999999999996</v>
      </c>
      <c r="J1881" s="2">
        <v>2.3855999999999984</v>
      </c>
      <c r="K1881" s="15" t="s">
        <v>47</v>
      </c>
      <c r="L1881" s="15" t="s">
        <v>54</v>
      </c>
      <c r="M1881" s="15" t="s">
        <v>51</v>
      </c>
    </row>
    <row r="1882" spans="1:13" ht="13.5" x14ac:dyDescent="0.25">
      <c r="A1882" s="4">
        <v>44750</v>
      </c>
      <c r="B1882" s="2">
        <v>2.4</v>
      </c>
      <c r="C1882" s="2">
        <v>44.120502631085891</v>
      </c>
      <c r="D1882" s="2">
        <v>0.11772957046504695</v>
      </c>
      <c r="E1882" s="2">
        <v>2.0075633172346168E-2</v>
      </c>
      <c r="F1882" s="2">
        <v>2.3479999999999999</v>
      </c>
      <c r="G1882" s="2">
        <v>2.379</v>
      </c>
      <c r="H1882" s="2">
        <v>2.476</v>
      </c>
      <c r="I1882" s="2">
        <v>2.4533999999999994</v>
      </c>
      <c r="J1882" s="2">
        <v>2.3853999999999984</v>
      </c>
      <c r="K1882" s="15" t="s">
        <v>47</v>
      </c>
      <c r="L1882" s="15" t="s">
        <v>54</v>
      </c>
      <c r="M1882" s="15" t="s">
        <v>51</v>
      </c>
    </row>
    <row r="1883" spans="1:13" ht="13.5" x14ac:dyDescent="0.25">
      <c r="A1883" s="4">
        <v>44753</v>
      </c>
      <c r="B1883" s="2">
        <v>2.35</v>
      </c>
      <c r="C1883" s="2">
        <v>39.364588367760412</v>
      </c>
      <c r="D1883" s="2">
        <v>0.10564608527163211</v>
      </c>
      <c r="E1883" s="2">
        <v>2.1103497874104878E-2</v>
      </c>
      <c r="F1883" s="2">
        <v>2.3660000000000001</v>
      </c>
      <c r="G1883" s="2">
        <v>2.37</v>
      </c>
      <c r="H1883" s="2">
        <v>2.4634999999999998</v>
      </c>
      <c r="I1883" s="2">
        <v>2.4547999999999992</v>
      </c>
      <c r="J1883" s="2">
        <v>2.3850499999999983</v>
      </c>
      <c r="K1883" s="15" t="s">
        <v>47</v>
      </c>
      <c r="L1883" s="15" t="s">
        <v>54</v>
      </c>
      <c r="M1883" s="15" t="s">
        <v>51</v>
      </c>
    </row>
    <row r="1884" spans="1:13" ht="13.5" x14ac:dyDescent="0.25">
      <c r="A1884" s="4">
        <v>44754</v>
      </c>
      <c r="B1884" s="2">
        <v>2.4</v>
      </c>
      <c r="C1884" s="2">
        <v>45.671359698886739</v>
      </c>
      <c r="D1884" s="2">
        <v>9.2296960572841424E-2</v>
      </c>
      <c r="E1884" s="2">
        <v>2.2308854626533987E-2</v>
      </c>
      <c r="F1884" s="2">
        <v>2.3860000000000001</v>
      </c>
      <c r="G1884" s="2">
        <v>2.3660000000000001</v>
      </c>
      <c r="H1884" s="2">
        <v>2.4534999999999996</v>
      </c>
      <c r="I1884" s="2">
        <v>2.4567999999999994</v>
      </c>
      <c r="J1884" s="2">
        <v>2.3853999999999984</v>
      </c>
      <c r="K1884" s="15" t="s">
        <v>47</v>
      </c>
      <c r="L1884" s="15" t="s">
        <v>54</v>
      </c>
      <c r="M1884" s="15" t="s">
        <v>51</v>
      </c>
    </row>
    <row r="1885" spans="1:13" ht="13.5" x14ac:dyDescent="0.25">
      <c r="A1885" s="4">
        <v>44755</v>
      </c>
      <c r="B1885" s="2">
        <v>2.35</v>
      </c>
      <c r="C1885" s="2">
        <v>41.070914982199412</v>
      </c>
      <c r="D1885" s="2">
        <v>8.4945971585778768E-2</v>
      </c>
      <c r="E1885" s="2">
        <v>2.3762139023411961E-2</v>
      </c>
      <c r="F1885" s="2">
        <v>2.3780000000000001</v>
      </c>
      <c r="G1885" s="2">
        <v>2.3570000000000002</v>
      </c>
      <c r="H1885" s="2">
        <v>2.4445000000000001</v>
      </c>
      <c r="I1885" s="2">
        <v>2.4579999999999989</v>
      </c>
      <c r="J1885" s="2">
        <v>2.3855499999999985</v>
      </c>
      <c r="K1885" s="15" t="s">
        <v>47</v>
      </c>
      <c r="L1885" s="15" t="s">
        <v>54</v>
      </c>
      <c r="M1885" s="15" t="s">
        <v>49</v>
      </c>
    </row>
    <row r="1886" spans="1:13" ht="13.5" x14ac:dyDescent="0.25">
      <c r="A1886" s="4">
        <v>44756</v>
      </c>
      <c r="B1886" s="2">
        <v>2.31</v>
      </c>
      <c r="C1886" s="2">
        <v>37.791303369087977</v>
      </c>
      <c r="D1886" s="2">
        <v>7.2976439227415923E-2</v>
      </c>
      <c r="E1886" s="2">
        <v>2.5343041476294122E-2</v>
      </c>
      <c r="F1886" s="2">
        <v>2.3620000000000001</v>
      </c>
      <c r="G1886" s="2">
        <v>2.35</v>
      </c>
      <c r="H1886" s="2">
        <v>2.4315000000000002</v>
      </c>
      <c r="I1886" s="2">
        <v>2.4583999999999993</v>
      </c>
      <c r="J1886" s="2">
        <v>2.3854999999999986</v>
      </c>
      <c r="K1886" s="15" t="s">
        <v>47</v>
      </c>
      <c r="L1886" s="15" t="s">
        <v>54</v>
      </c>
      <c r="M1886" s="15" t="s">
        <v>49</v>
      </c>
    </row>
    <row r="1887" spans="1:13" ht="13.5" x14ac:dyDescent="0.25">
      <c r="A1887" s="4">
        <v>44757</v>
      </c>
      <c r="B1887" s="2">
        <v>2.29</v>
      </c>
      <c r="C1887" s="2">
        <v>36.233361145489567</v>
      </c>
      <c r="D1887" s="2">
        <v>6.0430777815851044E-2</v>
      </c>
      <c r="E1887" s="2">
        <v>2.7239365393583313E-2</v>
      </c>
      <c r="F1887" s="2">
        <v>2.34</v>
      </c>
      <c r="G1887" s="2">
        <v>2.3439999999999999</v>
      </c>
      <c r="H1887" s="2">
        <v>2.4159999999999999</v>
      </c>
      <c r="I1887" s="2">
        <v>2.4591999999999992</v>
      </c>
      <c r="J1887" s="2">
        <v>2.385349999999999</v>
      </c>
      <c r="K1887" s="15" t="s">
        <v>52</v>
      </c>
      <c r="L1887" s="15" t="s">
        <v>50</v>
      </c>
      <c r="M1887" s="15" t="s">
        <v>46</v>
      </c>
    </row>
    <row r="1888" spans="1:13" ht="13.5" x14ac:dyDescent="0.25">
      <c r="A1888" s="4">
        <v>44760</v>
      </c>
      <c r="B1888" s="2">
        <v>2.29</v>
      </c>
      <c r="C1888" s="2">
        <v>36.233361145489567</v>
      </c>
      <c r="D1888" s="2">
        <v>3.6750492917150268E-2</v>
      </c>
      <c r="E1888" s="2">
        <v>2.942260916778576E-2</v>
      </c>
      <c r="F1888" s="2">
        <v>2.3280000000000003</v>
      </c>
      <c r="G1888" s="2">
        <v>2.347</v>
      </c>
      <c r="H1888" s="2">
        <v>2.4005000000000001</v>
      </c>
      <c r="I1888" s="2">
        <v>2.4595999999999996</v>
      </c>
      <c r="J1888" s="2">
        <v>2.3852999999999991</v>
      </c>
      <c r="K1888" s="15" t="s">
        <v>52</v>
      </c>
      <c r="L1888" s="15" t="s">
        <v>54</v>
      </c>
      <c r="M1888" s="15" t="s">
        <v>46</v>
      </c>
    </row>
    <row r="1889" spans="1:13" ht="13.5" x14ac:dyDescent="0.25">
      <c r="A1889" s="4">
        <v>44761</v>
      </c>
      <c r="B1889" s="2">
        <v>2.3199999999999998</v>
      </c>
      <c r="C1889" s="2">
        <v>40.500469234031691</v>
      </c>
      <c r="D1889" s="2">
        <v>2.1368497706862222E-2</v>
      </c>
      <c r="E1889" s="2">
        <v>3.2162583983986297E-2</v>
      </c>
      <c r="F1889" s="2">
        <v>2.3120000000000003</v>
      </c>
      <c r="G1889" s="2">
        <v>2.3489999999999998</v>
      </c>
      <c r="H1889" s="2">
        <v>2.3864999999999998</v>
      </c>
      <c r="I1889" s="2">
        <v>2.4607999999999994</v>
      </c>
      <c r="J1889" s="2">
        <v>2.385899999999999</v>
      </c>
      <c r="K1889" s="15" t="s">
        <v>52</v>
      </c>
      <c r="L1889" s="15" t="s">
        <v>54</v>
      </c>
      <c r="M1889" s="15" t="s">
        <v>46</v>
      </c>
    </row>
    <row r="1890" spans="1:13" ht="13.5" x14ac:dyDescent="0.25">
      <c r="A1890" s="4">
        <v>44762</v>
      </c>
      <c r="B1890" s="2">
        <v>2.34</v>
      </c>
      <c r="C1890" s="2">
        <v>43.227988485120257</v>
      </c>
      <c r="D1890" s="2">
        <v>2.1210313451429652E-2</v>
      </c>
      <c r="E1890" s="2">
        <v>3.5159924114814514E-2</v>
      </c>
      <c r="F1890" s="2">
        <v>2.3099999999999996</v>
      </c>
      <c r="G1890" s="2">
        <v>2.3440000000000003</v>
      </c>
      <c r="H1890" s="2">
        <v>2.3740000000000001</v>
      </c>
      <c r="I1890" s="2">
        <v>2.4619999999999997</v>
      </c>
      <c r="J1890" s="2">
        <v>2.3861999999999992</v>
      </c>
      <c r="K1890" s="15" t="s">
        <v>52</v>
      </c>
      <c r="L1890" s="15" t="s">
        <v>54</v>
      </c>
      <c r="M1890" s="15" t="s">
        <v>46</v>
      </c>
    </row>
    <row r="1891" spans="1:13" ht="13.5" x14ac:dyDescent="0.25">
      <c r="A1891" s="4">
        <v>44763</v>
      </c>
      <c r="B1891" s="2">
        <v>2.3199999999999998</v>
      </c>
      <c r="C1891" s="2">
        <v>41.194337194083573</v>
      </c>
      <c r="D1891" s="2">
        <v>2.2895948995447668E-2</v>
      </c>
      <c r="E1891" s="2">
        <v>3.6178179834015917E-2</v>
      </c>
      <c r="F1891" s="2">
        <v>2.3120000000000003</v>
      </c>
      <c r="G1891" s="2">
        <v>2.3370000000000002</v>
      </c>
      <c r="H1891" s="2">
        <v>2.363</v>
      </c>
      <c r="I1891" s="2">
        <v>2.4607999999999994</v>
      </c>
      <c r="J1891" s="2">
        <v>2.3863999999999992</v>
      </c>
      <c r="K1891" s="15" t="s">
        <v>52</v>
      </c>
      <c r="L1891" s="15" t="s">
        <v>50</v>
      </c>
      <c r="M1891" s="15" t="s">
        <v>53</v>
      </c>
    </row>
    <row r="1892" spans="1:13" ht="13.5" x14ac:dyDescent="0.25">
      <c r="A1892" s="4">
        <v>44764</v>
      </c>
      <c r="B1892" s="2">
        <v>2.33</v>
      </c>
      <c r="C1892" s="2">
        <v>42.647187493864315</v>
      </c>
      <c r="D1892" s="2">
        <v>2.5551122723718844E-2</v>
      </c>
      <c r="E1892" s="2">
        <v>3.3449777377552323E-2</v>
      </c>
      <c r="F1892" s="2">
        <v>2.3199999999999998</v>
      </c>
      <c r="G1892" s="2">
        <v>2.3299999999999996</v>
      </c>
      <c r="H1892" s="2">
        <v>2.3544999999999998</v>
      </c>
      <c r="I1892" s="2">
        <v>2.4597999999999995</v>
      </c>
      <c r="J1892" s="2">
        <v>2.3867999999999991</v>
      </c>
      <c r="K1892" s="15" t="s">
        <v>52</v>
      </c>
      <c r="L1892" s="15" t="s">
        <v>54</v>
      </c>
      <c r="M1892" s="15" t="s">
        <v>53</v>
      </c>
    </row>
    <row r="1893" spans="1:13" ht="13.5" x14ac:dyDescent="0.25">
      <c r="A1893" s="4">
        <v>44768</v>
      </c>
      <c r="B1893" s="2">
        <v>2.33</v>
      </c>
      <c r="C1893" s="2">
        <v>42.647187493864315</v>
      </c>
      <c r="D1893" s="2">
        <v>2.0445619260413661E-2</v>
      </c>
      <c r="E1893" s="2">
        <v>2.8964047242030534E-2</v>
      </c>
      <c r="F1893" s="2">
        <v>2.3280000000000003</v>
      </c>
      <c r="G1893" s="2">
        <v>2.3280000000000003</v>
      </c>
      <c r="H1893" s="2">
        <v>2.3489999999999998</v>
      </c>
      <c r="I1893" s="2">
        <v>2.4592000000000001</v>
      </c>
      <c r="J1893" s="2">
        <v>2.387249999999999</v>
      </c>
      <c r="K1893" s="15" t="s">
        <v>52</v>
      </c>
      <c r="L1893" s="15" t="s">
        <v>54</v>
      </c>
      <c r="M1893" s="15" t="s">
        <v>53</v>
      </c>
    </row>
    <row r="1894" spans="1:13" ht="13.5" x14ac:dyDescent="0.25">
      <c r="A1894" s="4">
        <v>44769</v>
      </c>
      <c r="B1894" s="2">
        <v>2.2999999999999998</v>
      </c>
      <c r="C1894" s="2">
        <v>39.271445641799659</v>
      </c>
      <c r="D1894" s="2">
        <v>2.6355032566821812E-2</v>
      </c>
      <c r="E1894" s="2">
        <v>2.5437730517640339E-2</v>
      </c>
      <c r="F1894" s="2">
        <v>2.3240000000000003</v>
      </c>
      <c r="G1894" s="2">
        <v>2.3179999999999996</v>
      </c>
      <c r="H1894" s="2">
        <v>2.3419999999999996</v>
      </c>
      <c r="I1894" s="2">
        <v>2.4583999999999997</v>
      </c>
      <c r="J1894" s="2">
        <v>2.3876499999999989</v>
      </c>
      <c r="K1894" s="15" t="s">
        <v>52</v>
      </c>
      <c r="L1894" s="15" t="s">
        <v>50</v>
      </c>
      <c r="M1894" s="15" t="s">
        <v>46</v>
      </c>
    </row>
    <row r="1895" spans="1:13" ht="13.5" x14ac:dyDescent="0.25">
      <c r="A1895" s="4">
        <v>44770</v>
      </c>
      <c r="B1895" s="2">
        <v>2.2999999999999998</v>
      </c>
      <c r="C1895" s="2">
        <v>39.271445641799659</v>
      </c>
      <c r="D1895" s="2">
        <v>2.4131865982761624E-2</v>
      </c>
      <c r="E1895" s="2">
        <v>2.3311997821066677E-2</v>
      </c>
      <c r="F1895" s="2">
        <v>2.3160000000000003</v>
      </c>
      <c r="G1895" s="2">
        <v>2.3130000000000002</v>
      </c>
      <c r="H1895" s="2">
        <v>2.3349999999999991</v>
      </c>
      <c r="I1895" s="2">
        <v>2.4569999999999994</v>
      </c>
      <c r="J1895" s="2">
        <v>2.3878999999999988</v>
      </c>
      <c r="K1895" s="15" t="s">
        <v>52</v>
      </c>
      <c r="L1895" s="15" t="s">
        <v>50</v>
      </c>
      <c r="M1895" s="15" t="s">
        <v>46</v>
      </c>
    </row>
    <row r="1896" spans="1:13" ht="13.5" x14ac:dyDescent="0.25">
      <c r="A1896" s="4">
        <v>44771</v>
      </c>
      <c r="B1896" s="2">
        <v>2.33</v>
      </c>
      <c r="C1896" s="2">
        <v>44.377642902117046</v>
      </c>
      <c r="D1896" s="2">
        <v>1.4308793975504219E-2</v>
      </c>
      <c r="E1896" s="2">
        <v>2.2281969880845624E-2</v>
      </c>
      <c r="F1896" s="2">
        <v>2.3180000000000001</v>
      </c>
      <c r="G1896" s="2">
        <v>2.3149999999999999</v>
      </c>
      <c r="H1896" s="2">
        <v>2.3324999999999991</v>
      </c>
      <c r="I1896" s="2">
        <v>2.4561999999999999</v>
      </c>
      <c r="J1896" s="2">
        <v>2.3880499999999985</v>
      </c>
      <c r="K1896" s="15" t="s">
        <v>52</v>
      </c>
      <c r="L1896" s="15" t="s">
        <v>54</v>
      </c>
      <c r="M1896" s="15" t="s">
        <v>53</v>
      </c>
    </row>
    <row r="1897" spans="1:13" ht="13.5" x14ac:dyDescent="0.25">
      <c r="A1897" s="4">
        <v>44774</v>
      </c>
      <c r="B1897" s="2">
        <v>2.35</v>
      </c>
      <c r="C1897" s="2">
        <v>47.54422930010184</v>
      </c>
      <c r="D1897" s="2">
        <v>1.6632669729457206E-3</v>
      </c>
      <c r="E1897" s="2">
        <v>2.1884939047726967E-2</v>
      </c>
      <c r="F1897" s="2">
        <v>2.3220000000000001</v>
      </c>
      <c r="G1897" s="2">
        <v>2.3210000000000002</v>
      </c>
      <c r="H1897" s="2">
        <v>2.3324999999999991</v>
      </c>
      <c r="I1897" s="2">
        <v>2.4551999999999996</v>
      </c>
      <c r="J1897" s="2">
        <v>2.3885999999999985</v>
      </c>
      <c r="K1897" s="15" t="s">
        <v>52</v>
      </c>
      <c r="L1897" s="15" t="s">
        <v>54</v>
      </c>
      <c r="M1897" s="15" t="s">
        <v>53</v>
      </c>
    </row>
    <row r="1898" spans="1:13" ht="13.5" x14ac:dyDescent="0.25">
      <c r="A1898" s="4">
        <v>44775</v>
      </c>
      <c r="B1898" s="2">
        <v>2.44</v>
      </c>
      <c r="C1898" s="2">
        <v>58.886982921934717</v>
      </c>
      <c r="D1898" s="2">
        <v>-1.561357916265349E-2</v>
      </c>
      <c r="E1898" s="2">
        <v>2.2527956019889609E-2</v>
      </c>
      <c r="F1898" s="2">
        <v>2.3439999999999999</v>
      </c>
      <c r="G1898" s="2">
        <v>2.3360000000000003</v>
      </c>
      <c r="H1898" s="2">
        <v>2.3414999999999995</v>
      </c>
      <c r="I1898" s="2">
        <v>2.4563999999999995</v>
      </c>
      <c r="J1898" s="2">
        <v>2.3896499999999987</v>
      </c>
      <c r="K1898" s="15" t="s">
        <v>47</v>
      </c>
      <c r="L1898" s="15" t="s">
        <v>48</v>
      </c>
      <c r="M1898" s="15" t="s">
        <v>51</v>
      </c>
    </row>
    <row r="1899" spans="1:13" ht="13.5" x14ac:dyDescent="0.25">
      <c r="A1899" s="4">
        <v>44776</v>
      </c>
      <c r="B1899" s="2">
        <v>2.5</v>
      </c>
      <c r="C1899" s="2">
        <v>64.411874550263548</v>
      </c>
      <c r="D1899" s="2">
        <v>-3.0510098737123847E-2</v>
      </c>
      <c r="E1899" s="2">
        <v>2.4774838063443078E-2</v>
      </c>
      <c r="F1899" s="2">
        <v>2.3839999999999999</v>
      </c>
      <c r="G1899" s="2">
        <v>2.3540000000000001</v>
      </c>
      <c r="H1899" s="2">
        <v>2.3514999999999993</v>
      </c>
      <c r="I1899" s="2">
        <v>2.4583999999999993</v>
      </c>
      <c r="J1899" s="2">
        <v>2.391249999999999</v>
      </c>
      <c r="K1899" s="15" t="s">
        <v>47</v>
      </c>
      <c r="L1899" s="15" t="s">
        <v>48</v>
      </c>
      <c r="M1899" s="15" t="s">
        <v>51</v>
      </c>
    </row>
    <row r="1900" spans="1:13" ht="13.5" x14ac:dyDescent="0.25">
      <c r="A1900" s="4">
        <v>44777</v>
      </c>
      <c r="B1900" s="2">
        <v>2.5</v>
      </c>
      <c r="C1900" s="2">
        <v>64.411874550263548</v>
      </c>
      <c r="D1900" s="2">
        <v>-4.0807826623251664E-2</v>
      </c>
      <c r="E1900" s="2">
        <v>2.8718836390910711E-2</v>
      </c>
      <c r="F1900" s="2">
        <v>2.4239999999999999</v>
      </c>
      <c r="G1900" s="2">
        <v>2.37</v>
      </c>
      <c r="H1900" s="2">
        <v>2.3569999999999998</v>
      </c>
      <c r="I1900" s="2">
        <v>2.4587999999999997</v>
      </c>
      <c r="J1900" s="2">
        <v>2.3927999999999985</v>
      </c>
      <c r="K1900" s="15" t="s">
        <v>47</v>
      </c>
      <c r="L1900" s="15" t="s">
        <v>48</v>
      </c>
      <c r="M1900" s="15" t="s">
        <v>51</v>
      </c>
    </row>
    <row r="1901" spans="1:13" ht="13.5" x14ac:dyDescent="0.25">
      <c r="A1901" s="4">
        <v>44778</v>
      </c>
      <c r="B1901" s="2">
        <v>2.4700000000000002</v>
      </c>
      <c r="C1901" s="2">
        <v>59.755363093913758</v>
      </c>
      <c r="D1901" s="2">
        <v>-5.1088863267673368E-2</v>
      </c>
      <c r="E1901" s="2">
        <v>3.5391669317019266E-2</v>
      </c>
      <c r="F1901" s="2">
        <v>2.452</v>
      </c>
      <c r="G1901" s="2">
        <v>2.3849999999999998</v>
      </c>
      <c r="H1901" s="2">
        <v>2.3609999999999998</v>
      </c>
      <c r="I1901" s="2">
        <v>2.4571999999999998</v>
      </c>
      <c r="J1901" s="2">
        <v>2.3941499999999989</v>
      </c>
      <c r="K1901" s="15" t="s">
        <v>47</v>
      </c>
      <c r="L1901" s="15" t="s">
        <v>48</v>
      </c>
      <c r="M1901" s="15" t="s">
        <v>51</v>
      </c>
    </row>
    <row r="1902" spans="1:13" ht="13.5" x14ac:dyDescent="0.25">
      <c r="A1902" s="4">
        <v>44781</v>
      </c>
      <c r="B1902" s="2">
        <v>2.4300000000000002</v>
      </c>
      <c r="C1902" s="2">
        <v>54.135798069097866</v>
      </c>
      <c r="D1902" s="2">
        <v>-5.5769574447575021E-2</v>
      </c>
      <c r="E1902" s="2">
        <v>4.3287437144572269E-2</v>
      </c>
      <c r="F1902" s="2">
        <v>2.468</v>
      </c>
      <c r="G1902" s="2">
        <v>2.3949999999999996</v>
      </c>
      <c r="H1902" s="2">
        <v>2.3624999999999998</v>
      </c>
      <c r="I1902" s="2">
        <v>2.4551999999999996</v>
      </c>
      <c r="J1902" s="2">
        <v>2.3950999999999989</v>
      </c>
      <c r="K1902" s="15" t="s">
        <v>47</v>
      </c>
      <c r="L1902" s="15" t="s">
        <v>48</v>
      </c>
      <c r="M1902" s="15" t="s">
        <v>51</v>
      </c>
    </row>
    <row r="1903" spans="1:13" ht="13.5" x14ac:dyDescent="0.25">
      <c r="A1903" s="4">
        <v>44782</v>
      </c>
      <c r="B1903" s="2">
        <v>2.5099999999999998</v>
      </c>
      <c r="C1903" s="2">
        <v>61.860999283712509</v>
      </c>
      <c r="D1903" s="2">
        <v>-6.5866774666043959E-2</v>
      </c>
      <c r="E1903" s="2">
        <v>5.2006947423906338E-2</v>
      </c>
      <c r="F1903" s="2">
        <v>2.4820000000000002</v>
      </c>
      <c r="G1903" s="2">
        <v>2.4129999999999994</v>
      </c>
      <c r="H1903" s="2">
        <v>2.3704999999999998</v>
      </c>
      <c r="I1903" s="2">
        <v>2.4537999999999998</v>
      </c>
      <c r="J1903" s="2">
        <v>2.3964999999999987</v>
      </c>
      <c r="K1903" s="15" t="s">
        <v>52</v>
      </c>
      <c r="L1903" s="15" t="s">
        <v>54</v>
      </c>
      <c r="M1903" s="15" t="s">
        <v>53</v>
      </c>
    </row>
    <row r="1904" spans="1:13" ht="13.5" x14ac:dyDescent="0.25">
      <c r="A1904" s="4">
        <v>44783</v>
      </c>
      <c r="B1904" s="2">
        <v>2.61</v>
      </c>
      <c r="C1904" s="2">
        <v>68.910315208285567</v>
      </c>
      <c r="D1904" s="2">
        <v>-8.7101142077481875E-2</v>
      </c>
      <c r="E1904" s="2">
        <v>5.8000471356553632E-2</v>
      </c>
      <c r="F1904" s="2">
        <v>2.504</v>
      </c>
      <c r="G1904" s="2">
        <v>2.444</v>
      </c>
      <c r="H1904" s="2">
        <v>2.3809999999999993</v>
      </c>
      <c r="I1904" s="2">
        <v>2.4545999999999997</v>
      </c>
      <c r="J1904" s="2">
        <v>2.3986999999999989</v>
      </c>
      <c r="K1904" s="15" t="s">
        <v>47</v>
      </c>
      <c r="L1904" s="15" t="s">
        <v>54</v>
      </c>
      <c r="M1904" s="15" t="s">
        <v>51</v>
      </c>
    </row>
    <row r="1905" spans="1:13" ht="13.5" x14ac:dyDescent="0.25">
      <c r="A1905" s="4">
        <v>44784</v>
      </c>
      <c r="B1905" s="2">
        <v>2.66</v>
      </c>
      <c r="C1905" s="2">
        <v>71.724441267315029</v>
      </c>
      <c r="D1905" s="2">
        <v>-0.10998161635051762</v>
      </c>
      <c r="E1905" s="2">
        <v>6.0517077301403092E-2</v>
      </c>
      <c r="F1905" s="2">
        <v>2.536</v>
      </c>
      <c r="G1905" s="2">
        <v>2.48</v>
      </c>
      <c r="H1905" s="2">
        <v>2.3964999999999996</v>
      </c>
      <c r="I1905" s="2">
        <v>2.456</v>
      </c>
      <c r="J1905" s="2">
        <v>2.4011999999999989</v>
      </c>
      <c r="K1905" s="15" t="s">
        <v>47</v>
      </c>
      <c r="L1905" s="15" t="s">
        <v>48</v>
      </c>
      <c r="M1905" s="15" t="s">
        <v>51</v>
      </c>
    </row>
    <row r="1906" spans="1:13" ht="13.5" x14ac:dyDescent="0.25">
      <c r="A1906" s="4">
        <v>44785</v>
      </c>
      <c r="B1906" s="2">
        <v>2.7</v>
      </c>
      <c r="C1906" s="2">
        <v>73.769948600902978</v>
      </c>
      <c r="D1906" s="2">
        <v>-0.12910470455474199</v>
      </c>
      <c r="E1906" s="2">
        <v>6.1815332338725867E-2</v>
      </c>
      <c r="F1906" s="2">
        <v>2.5819999999999999</v>
      </c>
      <c r="G1906" s="2">
        <v>2.5169999999999999</v>
      </c>
      <c r="H1906" s="2">
        <v>2.4159999999999995</v>
      </c>
      <c r="I1906" s="2">
        <v>2.4581999999999997</v>
      </c>
      <c r="J1906" s="2">
        <v>2.4039499999999991</v>
      </c>
      <c r="K1906" s="15" t="s">
        <v>47</v>
      </c>
      <c r="L1906" s="15" t="s">
        <v>48</v>
      </c>
      <c r="M1906" s="15" t="s">
        <v>51</v>
      </c>
    </row>
    <row r="1907" spans="1:13" ht="13.5" x14ac:dyDescent="0.25">
      <c r="A1907" s="4">
        <v>44788</v>
      </c>
      <c r="B1907" s="2">
        <v>2.71</v>
      </c>
      <c r="C1907" s="2">
        <v>74.271062432972428</v>
      </c>
      <c r="D1907" s="2">
        <v>-0.14449624426398078</v>
      </c>
      <c r="E1907" s="2">
        <v>6.2539862708773375E-2</v>
      </c>
      <c r="F1907" s="2">
        <v>2.6380000000000003</v>
      </c>
      <c r="G1907" s="2">
        <v>2.5529999999999999</v>
      </c>
      <c r="H1907" s="2">
        <v>2.4370000000000003</v>
      </c>
      <c r="I1907" s="2">
        <v>2.4607999999999999</v>
      </c>
      <c r="J1907" s="2">
        <v>2.4065499999999989</v>
      </c>
      <c r="K1907" s="15" t="s">
        <v>47</v>
      </c>
      <c r="L1907" s="15" t="s">
        <v>48</v>
      </c>
      <c r="M1907" s="15" t="s">
        <v>51</v>
      </c>
    </row>
    <row r="1908" spans="1:13" ht="13.5" x14ac:dyDescent="0.25">
      <c r="A1908" s="4">
        <v>44789</v>
      </c>
      <c r="B1908" s="2">
        <v>2.72</v>
      </c>
      <c r="C1908" s="2">
        <v>74.789742097059843</v>
      </c>
      <c r="D1908" s="2">
        <v>-0.14590561304741323</v>
      </c>
      <c r="E1908" s="2">
        <v>6.1926550697691374E-2</v>
      </c>
      <c r="F1908" s="2">
        <v>2.68</v>
      </c>
      <c r="G1908" s="2">
        <v>2.581</v>
      </c>
      <c r="H1908" s="2">
        <v>2.4585000000000004</v>
      </c>
      <c r="I1908" s="2">
        <v>2.4635999999999996</v>
      </c>
      <c r="J1908" s="2">
        <v>2.4088999999999992</v>
      </c>
      <c r="K1908" s="15" t="s">
        <v>47</v>
      </c>
      <c r="L1908" s="15" t="s">
        <v>48</v>
      </c>
      <c r="M1908" s="15" t="s">
        <v>51</v>
      </c>
    </row>
    <row r="1909" spans="1:13" ht="13.5" x14ac:dyDescent="0.25">
      <c r="A1909" s="4">
        <v>44790</v>
      </c>
      <c r="B1909" s="2">
        <v>2.71</v>
      </c>
      <c r="C1909" s="2">
        <v>73.200550004752955</v>
      </c>
      <c r="D1909" s="2">
        <v>-0.13856645054956207</v>
      </c>
      <c r="E1909" s="2">
        <v>5.9009587337883668E-2</v>
      </c>
      <c r="F1909" s="2">
        <v>2.7</v>
      </c>
      <c r="G1909" s="2">
        <v>2.6019999999999999</v>
      </c>
      <c r="H1909" s="2">
        <v>2.4780000000000002</v>
      </c>
      <c r="I1909" s="2">
        <v>2.4661999999999993</v>
      </c>
      <c r="J1909" s="2">
        <v>2.4110999999999989</v>
      </c>
      <c r="K1909" s="15" t="s">
        <v>47</v>
      </c>
      <c r="L1909" s="15" t="s">
        <v>48</v>
      </c>
      <c r="M1909" s="15" t="s">
        <v>51</v>
      </c>
    </row>
    <row r="1910" spans="1:13" ht="13.5" x14ac:dyDescent="0.25">
      <c r="A1910" s="4">
        <v>44791</v>
      </c>
      <c r="B1910" s="2">
        <v>2.87</v>
      </c>
      <c r="C1910" s="2">
        <v>80.382987976281058</v>
      </c>
      <c r="D1910" s="2">
        <v>-0.14548230385694838</v>
      </c>
      <c r="E1910" s="2">
        <v>5.4427840955940734E-2</v>
      </c>
      <c r="F1910" s="2">
        <v>2.742</v>
      </c>
      <c r="G1910" s="2">
        <v>2.6390000000000002</v>
      </c>
      <c r="H1910" s="2">
        <v>2.5044999999999997</v>
      </c>
      <c r="I1910" s="2">
        <v>2.4705999999999992</v>
      </c>
      <c r="J1910" s="2">
        <v>2.4141499999999989</v>
      </c>
      <c r="K1910" s="15" t="s">
        <v>47</v>
      </c>
      <c r="L1910" s="15" t="s">
        <v>48</v>
      </c>
      <c r="M1910" s="15" t="s">
        <v>51</v>
      </c>
    </row>
    <row r="1911" spans="1:13" ht="13.5" x14ac:dyDescent="0.25">
      <c r="A1911" s="4">
        <v>44792</v>
      </c>
      <c r="B1911" s="2">
        <v>2.85</v>
      </c>
      <c r="C1911" s="2">
        <v>77.583926390416707</v>
      </c>
      <c r="D1911" s="2">
        <v>-0.15659321680311278</v>
      </c>
      <c r="E1911" s="2">
        <v>4.6480025046343132E-2</v>
      </c>
      <c r="F1911" s="2">
        <v>2.7720000000000002</v>
      </c>
      <c r="G1911" s="2">
        <v>2.6770000000000005</v>
      </c>
      <c r="H1911" s="2">
        <v>2.5310000000000001</v>
      </c>
      <c r="I1911" s="2">
        <v>2.4745999999999997</v>
      </c>
      <c r="J1911" s="2">
        <v>2.4169999999999989</v>
      </c>
      <c r="K1911" s="15" t="s">
        <v>47</v>
      </c>
      <c r="L1911" s="15" t="s">
        <v>48</v>
      </c>
      <c r="M1911" s="15" t="s">
        <v>51</v>
      </c>
    </row>
    <row r="1912" spans="1:13" ht="13.5" x14ac:dyDescent="0.25">
      <c r="A1912" s="4">
        <v>44795</v>
      </c>
      <c r="B1912" s="2">
        <v>2.82</v>
      </c>
      <c r="C1912" s="2">
        <v>73.452222474238596</v>
      </c>
      <c r="D1912" s="2">
        <v>-0.17177591820762128</v>
      </c>
      <c r="E1912" s="2">
        <v>3.7587823087217087E-2</v>
      </c>
      <c r="F1912" s="2">
        <v>2.794</v>
      </c>
      <c r="G1912" s="2">
        <v>2.7160000000000002</v>
      </c>
      <c r="H1912" s="2">
        <v>2.5554999999999994</v>
      </c>
      <c r="I1912" s="2">
        <v>2.4785999999999992</v>
      </c>
      <c r="J1912" s="2">
        <v>2.4195999999999991</v>
      </c>
      <c r="K1912" s="15" t="s">
        <v>47</v>
      </c>
      <c r="L1912" s="15" t="s">
        <v>54</v>
      </c>
      <c r="M1912" s="15" t="s">
        <v>51</v>
      </c>
    </row>
    <row r="1913" spans="1:13" ht="13.5" x14ac:dyDescent="0.25">
      <c r="A1913" s="4">
        <v>44796</v>
      </c>
      <c r="B1913" s="2">
        <v>2.85</v>
      </c>
      <c r="C1913" s="2">
        <v>74.892184531169931</v>
      </c>
      <c r="D1913" s="2">
        <v>-0.17607261112331773</v>
      </c>
      <c r="E1913" s="2">
        <v>2.8415795847982397E-2</v>
      </c>
      <c r="F1913" s="2">
        <v>2.82</v>
      </c>
      <c r="G1913" s="2">
        <v>2.7500000000000004</v>
      </c>
      <c r="H1913" s="2">
        <v>2.5814999999999997</v>
      </c>
      <c r="I1913" s="2">
        <v>2.4835999999999991</v>
      </c>
      <c r="J1913" s="2">
        <v>2.422299999999999</v>
      </c>
      <c r="K1913" s="15" t="s">
        <v>47</v>
      </c>
      <c r="L1913" s="15" t="s">
        <v>48</v>
      </c>
      <c r="M1913" s="15" t="s">
        <v>51</v>
      </c>
    </row>
    <row r="1914" spans="1:13" ht="13.5" x14ac:dyDescent="0.25">
      <c r="A1914" s="4">
        <v>44797</v>
      </c>
      <c r="B1914" s="2">
        <v>2.87</v>
      </c>
      <c r="C1914" s="2">
        <v>75.833280690901447</v>
      </c>
      <c r="D1914" s="2">
        <v>-0.16740395046042078</v>
      </c>
      <c r="E1914" s="2">
        <v>1.9404654941795059E-2</v>
      </c>
      <c r="F1914" s="2">
        <v>2.8520000000000003</v>
      </c>
      <c r="G1914" s="2">
        <v>2.7760000000000007</v>
      </c>
      <c r="H1914" s="2">
        <v>2.61</v>
      </c>
      <c r="I1914" s="2">
        <v>2.488999999999999</v>
      </c>
      <c r="J1914" s="2">
        <v>2.4247499999999991</v>
      </c>
      <c r="K1914" s="15" t="s">
        <v>47</v>
      </c>
      <c r="L1914" s="15" t="s">
        <v>48</v>
      </c>
      <c r="M1914" s="15" t="s">
        <v>51</v>
      </c>
    </row>
    <row r="1915" spans="1:13" ht="13.5" x14ac:dyDescent="0.25">
      <c r="A1915" s="4">
        <v>44798</v>
      </c>
      <c r="B1915" s="2">
        <v>2.9</v>
      </c>
      <c r="C1915" s="2">
        <v>77.212992288283743</v>
      </c>
      <c r="D1915" s="2">
        <v>-0.15619740492156531</v>
      </c>
      <c r="E1915" s="2">
        <v>1.2711680024185641E-2</v>
      </c>
      <c r="F1915" s="2">
        <v>2.8580000000000001</v>
      </c>
      <c r="G1915" s="2">
        <v>2.8000000000000003</v>
      </c>
      <c r="H1915" s="2">
        <v>2.6399999999999997</v>
      </c>
      <c r="I1915" s="2">
        <v>2.4963999999999995</v>
      </c>
      <c r="J1915" s="2">
        <v>2.4273499999999988</v>
      </c>
      <c r="K1915" s="15" t="s">
        <v>47</v>
      </c>
      <c r="L1915" s="15" t="s">
        <v>48</v>
      </c>
      <c r="M1915" s="15" t="s">
        <v>51</v>
      </c>
    </row>
    <row r="1916" spans="1:13" ht="13.5" x14ac:dyDescent="0.25">
      <c r="A1916" s="4">
        <v>44799</v>
      </c>
      <c r="B1916" s="2">
        <v>2.95</v>
      </c>
      <c r="C1916" s="2">
        <v>79.330982209065013</v>
      </c>
      <c r="D1916" s="2">
        <v>-0.1459222207538402</v>
      </c>
      <c r="E1916" s="2">
        <v>7.4516906107123457E-3</v>
      </c>
      <c r="F1916" s="2">
        <v>2.8780000000000001</v>
      </c>
      <c r="G1916" s="2">
        <v>2.8250000000000002</v>
      </c>
      <c r="H1916" s="2">
        <v>2.6709999999999998</v>
      </c>
      <c r="I1916" s="2">
        <v>2.5039999999999996</v>
      </c>
      <c r="J1916" s="2">
        <v>2.430099999999999</v>
      </c>
      <c r="K1916" s="15" t="s">
        <v>47</v>
      </c>
      <c r="L1916" s="15" t="s">
        <v>48</v>
      </c>
      <c r="M1916" s="15" t="s">
        <v>51</v>
      </c>
    </row>
    <row r="1917" spans="1:13" ht="13.5" x14ac:dyDescent="0.25">
      <c r="A1917" s="4">
        <v>44802</v>
      </c>
      <c r="B1917" s="2">
        <v>2.96</v>
      </c>
      <c r="C1917" s="2">
        <v>79.736642662618294</v>
      </c>
      <c r="D1917" s="2">
        <v>-0.13826021354831353</v>
      </c>
      <c r="E1917" s="2">
        <v>3.2574540850718037E-3</v>
      </c>
      <c r="F1917" s="2">
        <v>2.9060000000000001</v>
      </c>
      <c r="G1917" s="2">
        <v>2.85</v>
      </c>
      <c r="H1917" s="2">
        <v>2.7015000000000002</v>
      </c>
      <c r="I1917" s="2">
        <v>2.5111999999999997</v>
      </c>
      <c r="J1917" s="2">
        <v>2.4328999999999987</v>
      </c>
      <c r="K1917" s="15" t="s">
        <v>47</v>
      </c>
      <c r="L1917" s="15" t="s">
        <v>48</v>
      </c>
      <c r="M1917" s="15" t="s">
        <v>51</v>
      </c>
    </row>
    <row r="1918" spans="1:13" ht="13.5" x14ac:dyDescent="0.25">
      <c r="A1918" s="4">
        <v>44803</v>
      </c>
      <c r="B1918" s="2">
        <v>3.12</v>
      </c>
      <c r="C1918" s="2">
        <v>84.857521184674212</v>
      </c>
      <c r="D1918" s="2">
        <v>-0.14384399464314823</v>
      </c>
      <c r="E1918" s="2">
        <v>1.715754629268095E-4</v>
      </c>
      <c r="F1918" s="2">
        <v>2.96</v>
      </c>
      <c r="G1918" s="2">
        <v>2.8899999999999997</v>
      </c>
      <c r="H1918" s="2">
        <v>2.7355</v>
      </c>
      <c r="I1918" s="2">
        <v>2.5215999999999998</v>
      </c>
      <c r="J1918" s="2">
        <v>2.4365499999999987</v>
      </c>
      <c r="K1918" s="15" t="s">
        <v>47</v>
      </c>
      <c r="L1918" s="15" t="s">
        <v>48</v>
      </c>
      <c r="M1918" s="15" t="s">
        <v>51</v>
      </c>
    </row>
    <row r="1919" spans="1:13" ht="13.5" x14ac:dyDescent="0.25">
      <c r="A1919" s="4">
        <v>44804</v>
      </c>
      <c r="B1919" s="2">
        <v>3.1</v>
      </c>
      <c r="C1919" s="2">
        <v>82.065688519234314</v>
      </c>
      <c r="D1919" s="2">
        <v>-0.15119488872436504</v>
      </c>
      <c r="E1919" s="2">
        <v>-1.6935577317363662E-3</v>
      </c>
      <c r="F1919" s="2">
        <v>3.0059999999999998</v>
      </c>
      <c r="G1919" s="2">
        <v>2.9290000000000003</v>
      </c>
      <c r="H1919" s="2">
        <v>2.7655000000000003</v>
      </c>
      <c r="I1919" s="2">
        <v>2.5315999999999992</v>
      </c>
      <c r="J1919" s="2">
        <v>2.4400499999999989</v>
      </c>
      <c r="K1919" s="15" t="s">
        <v>47</v>
      </c>
      <c r="L1919" s="15" t="s">
        <v>48</v>
      </c>
      <c r="M1919" s="15" t="s">
        <v>51</v>
      </c>
    </row>
    <row r="1920" spans="1:13" ht="13.5" x14ac:dyDescent="0.25">
      <c r="A1920" s="4">
        <v>44805</v>
      </c>
      <c r="B1920" s="2">
        <v>3.1</v>
      </c>
      <c r="C1920" s="2">
        <v>82.065688519234314</v>
      </c>
      <c r="D1920" s="2">
        <v>-0.13506017737803111</v>
      </c>
      <c r="E1920" s="2">
        <v>-2.4298097554217649E-3</v>
      </c>
      <c r="F1920" s="2">
        <v>3.0460000000000003</v>
      </c>
      <c r="G1920" s="2">
        <v>2.9520000000000008</v>
      </c>
      <c r="H1920" s="2">
        <v>2.7955000000000001</v>
      </c>
      <c r="I1920" s="2">
        <v>2.5417999999999994</v>
      </c>
      <c r="J1920" s="2">
        <v>2.443449999999999</v>
      </c>
      <c r="K1920" s="15" t="s">
        <v>47</v>
      </c>
      <c r="L1920" s="15" t="s">
        <v>48</v>
      </c>
      <c r="M1920" s="15" t="s">
        <v>51</v>
      </c>
    </row>
    <row r="1921" spans="1:13" ht="13.5" x14ac:dyDescent="0.25">
      <c r="A1921" s="4">
        <v>44806</v>
      </c>
      <c r="B1921" s="2">
        <v>3.02</v>
      </c>
      <c r="C1921" s="2">
        <v>71.198889798686977</v>
      </c>
      <c r="D1921" s="2">
        <v>-0.12065195421633934</v>
      </c>
      <c r="E1921" s="2">
        <v>-3.5083844496049568E-3</v>
      </c>
      <c r="F1921" s="2">
        <v>3.0599999999999996</v>
      </c>
      <c r="G1921" s="2">
        <v>2.9690000000000003</v>
      </c>
      <c r="H1921" s="2">
        <v>2.8230000000000004</v>
      </c>
      <c r="I1921" s="2">
        <v>2.5513999999999992</v>
      </c>
      <c r="J1921" s="2">
        <v>2.4464499999999991</v>
      </c>
      <c r="K1921" s="15" t="s">
        <v>47</v>
      </c>
      <c r="L1921" s="15" t="s">
        <v>48</v>
      </c>
      <c r="M1921" s="15" t="s">
        <v>51</v>
      </c>
    </row>
    <row r="1922" spans="1:13" ht="13.5" x14ac:dyDescent="0.25">
      <c r="A1922" s="4">
        <v>44809</v>
      </c>
      <c r="B1922" s="2">
        <v>3.05</v>
      </c>
      <c r="C1922" s="2">
        <v>72.660867300982275</v>
      </c>
      <c r="D1922" s="2">
        <v>-0.11676343801596722</v>
      </c>
      <c r="E1922" s="2">
        <v>-3.7569263961438589E-3</v>
      </c>
      <c r="F1922" s="2">
        <v>3.0780000000000003</v>
      </c>
      <c r="G1922" s="2">
        <v>2.9920000000000004</v>
      </c>
      <c r="H1922" s="2">
        <v>2.8540000000000001</v>
      </c>
      <c r="I1922" s="2">
        <v>2.5623999999999993</v>
      </c>
      <c r="J1922" s="2">
        <v>2.4495999999999989</v>
      </c>
      <c r="K1922" s="15" t="s">
        <v>47</v>
      </c>
      <c r="L1922" s="15" t="s">
        <v>48</v>
      </c>
      <c r="M1922" s="15" t="s">
        <v>51</v>
      </c>
    </row>
    <row r="1923" spans="1:13" ht="13.5" x14ac:dyDescent="0.25">
      <c r="A1923" s="4">
        <v>44810</v>
      </c>
      <c r="B1923" s="2">
        <v>3.1</v>
      </c>
      <c r="C1923" s="2">
        <v>74.943737331713791</v>
      </c>
      <c r="D1923" s="2">
        <v>-0.11409564397845662</v>
      </c>
      <c r="E1923" s="2">
        <v>-3.2243118828110913E-3</v>
      </c>
      <c r="F1923" s="2">
        <v>3.0739999999999998</v>
      </c>
      <c r="G1923" s="2">
        <v>3.0170000000000003</v>
      </c>
      <c r="H1923" s="2">
        <v>2.8835000000000006</v>
      </c>
      <c r="I1923" s="2">
        <v>2.5755999999999997</v>
      </c>
      <c r="J1923" s="2">
        <v>2.4530499999999988</v>
      </c>
      <c r="K1923" s="15" t="s">
        <v>52</v>
      </c>
      <c r="L1923" s="15" t="s">
        <v>54</v>
      </c>
      <c r="M1923" s="15" t="s">
        <v>46</v>
      </c>
    </row>
    <row r="1924" spans="1:13" ht="13.5" x14ac:dyDescent="0.25">
      <c r="A1924" s="4">
        <v>44811</v>
      </c>
      <c r="B1924" s="2">
        <v>3.06</v>
      </c>
      <c r="C1924" s="2">
        <v>69.914108376417204</v>
      </c>
      <c r="D1924" s="2">
        <v>-0.10751437350486892</v>
      </c>
      <c r="E1924" s="2">
        <v>-1.8351909203822982E-3</v>
      </c>
      <c r="F1924" s="2">
        <v>3.0659999999999998</v>
      </c>
      <c r="G1924" s="2">
        <v>3.036</v>
      </c>
      <c r="H1924" s="2">
        <v>2.9060000000000006</v>
      </c>
      <c r="I1924" s="2">
        <v>2.5879999999999992</v>
      </c>
      <c r="J1924" s="2">
        <v>2.4562999999999993</v>
      </c>
      <c r="K1924" s="15" t="s">
        <v>52</v>
      </c>
      <c r="L1924" s="15" t="s">
        <v>54</v>
      </c>
      <c r="M1924" s="15" t="s">
        <v>46</v>
      </c>
    </row>
    <row r="1925" spans="1:13" ht="13.5" x14ac:dyDescent="0.25">
      <c r="A1925" s="4">
        <v>44812</v>
      </c>
      <c r="B1925" s="2">
        <v>3.05</v>
      </c>
      <c r="C1925" s="2">
        <v>68.6732761643309</v>
      </c>
      <c r="D1925" s="2">
        <v>-9.7941989247729122E-2</v>
      </c>
      <c r="E1925" s="2">
        <v>-8.3256640858387883E-4</v>
      </c>
      <c r="F1925" s="2">
        <v>3.056</v>
      </c>
      <c r="G1925" s="2">
        <v>3.0510000000000002</v>
      </c>
      <c r="H1925" s="2">
        <v>2.9255000000000004</v>
      </c>
      <c r="I1925" s="2">
        <v>2.6001999999999987</v>
      </c>
      <c r="J1925" s="2">
        <v>2.4594999999999994</v>
      </c>
      <c r="K1925" s="15" t="s">
        <v>52</v>
      </c>
      <c r="L1925" s="15" t="s">
        <v>54</v>
      </c>
      <c r="M1925" s="15" t="s">
        <v>46</v>
      </c>
    </row>
    <row r="1926" spans="1:13" ht="13.5" x14ac:dyDescent="0.25">
      <c r="A1926" s="4">
        <v>44813</v>
      </c>
      <c r="B1926" s="2">
        <v>3.05</v>
      </c>
      <c r="C1926" s="2">
        <v>68.673276164330915</v>
      </c>
      <c r="D1926" s="2">
        <v>-8.3343203983614167E-2</v>
      </c>
      <c r="E1926" s="2">
        <v>2.7600836808944456E-4</v>
      </c>
      <c r="F1926" s="2">
        <v>3.0620000000000003</v>
      </c>
      <c r="G1926" s="2">
        <v>3.0609999999999999</v>
      </c>
      <c r="H1926" s="2">
        <v>2.9430000000000001</v>
      </c>
      <c r="I1926" s="2">
        <v>2.613599999999999</v>
      </c>
      <c r="J1926" s="2">
        <v>2.4627499999999993</v>
      </c>
      <c r="K1926" s="15" t="s">
        <v>47</v>
      </c>
      <c r="L1926" s="15" t="s">
        <v>54</v>
      </c>
      <c r="M1926" s="15" t="s">
        <v>51</v>
      </c>
    </row>
    <row r="1927" spans="1:13" ht="13.5" x14ac:dyDescent="0.25">
      <c r="A1927" s="4">
        <v>44816</v>
      </c>
      <c r="B1927" s="2">
        <v>3.1</v>
      </c>
      <c r="C1927" s="2">
        <v>71.596484100056941</v>
      </c>
      <c r="D1927" s="2">
        <v>-7.4260472463483662E-2</v>
      </c>
      <c r="E1927" s="2">
        <v>1.0503679757805104E-3</v>
      </c>
      <c r="F1927" s="2">
        <v>3.0720000000000001</v>
      </c>
      <c r="G1927" s="2">
        <v>3.0750000000000002</v>
      </c>
      <c r="H1927" s="2">
        <v>2.9624999999999999</v>
      </c>
      <c r="I1927" s="2">
        <v>2.6285999999999992</v>
      </c>
      <c r="J1927" s="2">
        <v>2.4664499999999991</v>
      </c>
      <c r="K1927" s="15" t="s">
        <v>47</v>
      </c>
      <c r="L1927" s="15" t="s">
        <v>54</v>
      </c>
      <c r="M1927" s="15" t="s">
        <v>51</v>
      </c>
    </row>
    <row r="1928" spans="1:13" ht="13.5" x14ac:dyDescent="0.25">
      <c r="A1928" s="4">
        <v>44817</v>
      </c>
      <c r="B1928" s="2">
        <v>3.12</v>
      </c>
      <c r="C1928" s="2">
        <v>72.694089093287232</v>
      </c>
      <c r="D1928" s="2">
        <v>-4.475963754072021E-2</v>
      </c>
      <c r="E1928" s="2">
        <v>2.0964773033057345E-3</v>
      </c>
      <c r="F1928" s="2">
        <v>3.0759999999999996</v>
      </c>
      <c r="G1928" s="2">
        <v>3.0750000000000002</v>
      </c>
      <c r="H1928" s="2">
        <v>2.9824999999999999</v>
      </c>
      <c r="I1928" s="2">
        <v>2.6457999999999995</v>
      </c>
      <c r="J1928" s="2">
        <v>2.4701999999999993</v>
      </c>
      <c r="K1928" s="15" t="s">
        <v>47</v>
      </c>
      <c r="L1928" s="15" t="s">
        <v>54</v>
      </c>
      <c r="M1928" s="15" t="s">
        <v>51</v>
      </c>
    </row>
    <row r="1929" spans="1:13" ht="13.5" x14ac:dyDescent="0.25">
      <c r="A1929" s="4">
        <v>44818</v>
      </c>
      <c r="B1929" s="2">
        <v>3.1</v>
      </c>
      <c r="C1929" s="2">
        <v>69.789730884450847</v>
      </c>
      <c r="D1929" s="2">
        <v>-2.2731808042364854E-2</v>
      </c>
      <c r="E1929" s="2">
        <v>2.3074280692764243E-3</v>
      </c>
      <c r="F1929" s="2">
        <v>3.0840000000000001</v>
      </c>
      <c r="G1929" s="2">
        <v>3.0750000000000002</v>
      </c>
      <c r="H1929" s="2">
        <v>3.0019999999999998</v>
      </c>
      <c r="I1929" s="2">
        <v>2.6617999999999982</v>
      </c>
      <c r="J1929" s="2">
        <v>2.4737999999999993</v>
      </c>
      <c r="K1929" s="15" t="s">
        <v>47</v>
      </c>
      <c r="L1929" s="15" t="s">
        <v>54</v>
      </c>
      <c r="M1929" s="15" t="s">
        <v>51</v>
      </c>
    </row>
    <row r="1930" spans="1:13" ht="13.5" x14ac:dyDescent="0.25">
      <c r="A1930" s="4">
        <v>44819</v>
      </c>
      <c r="B1930" s="2">
        <v>3.1</v>
      </c>
      <c r="C1930" s="2">
        <v>69.789730884450847</v>
      </c>
      <c r="D1930" s="2">
        <v>-5.2144851243669521E-3</v>
      </c>
      <c r="E1930" s="2">
        <v>1.8190559859842686E-3</v>
      </c>
      <c r="F1930" s="2">
        <v>3.0939999999999999</v>
      </c>
      <c r="G1930" s="2">
        <v>3.0750000000000006</v>
      </c>
      <c r="H1930" s="2">
        <v>3.0135000000000001</v>
      </c>
      <c r="I1930" s="2">
        <v>2.6759999999999993</v>
      </c>
      <c r="J1930" s="2">
        <v>2.4773999999999994</v>
      </c>
      <c r="K1930" s="15" t="s">
        <v>47</v>
      </c>
      <c r="L1930" s="15" t="s">
        <v>54</v>
      </c>
      <c r="M1930" s="15" t="s">
        <v>51</v>
      </c>
    </row>
    <row r="1931" spans="1:13" ht="13.5" x14ac:dyDescent="0.25">
      <c r="A1931" s="4">
        <v>44820</v>
      </c>
      <c r="B1931" s="2">
        <v>3.09</v>
      </c>
      <c r="C1931" s="2">
        <v>68.209447467687511</v>
      </c>
      <c r="D1931" s="2">
        <v>-2.9976140618397373E-3</v>
      </c>
      <c r="E1931" s="2">
        <v>9.1381716396267312E-4</v>
      </c>
      <c r="F1931" s="2">
        <v>3.1019999999999999</v>
      </c>
      <c r="G1931" s="2">
        <v>3.0820000000000007</v>
      </c>
      <c r="H1931" s="2">
        <v>3.0255000000000001</v>
      </c>
      <c r="I1931" s="2">
        <v>2.6899999999999995</v>
      </c>
      <c r="J1931" s="2">
        <v>2.4808999999999997</v>
      </c>
      <c r="K1931" s="15" t="s">
        <v>47</v>
      </c>
      <c r="L1931" s="15" t="s">
        <v>54</v>
      </c>
      <c r="M1931" s="15" t="s">
        <v>51</v>
      </c>
    </row>
    <row r="1932" spans="1:13" ht="13.5" x14ac:dyDescent="0.25">
      <c r="A1932" s="4">
        <v>44823</v>
      </c>
      <c r="B1932" s="2">
        <v>3.09</v>
      </c>
      <c r="C1932" s="2">
        <v>68.209447467687511</v>
      </c>
      <c r="D1932" s="2">
        <v>2.591075392411657E-3</v>
      </c>
      <c r="E1932" s="2">
        <v>8.5249474670901968E-4</v>
      </c>
      <c r="F1932" s="2">
        <v>3.1</v>
      </c>
      <c r="G1932" s="2">
        <v>3.0860000000000003</v>
      </c>
      <c r="H1932" s="2">
        <v>3.0390000000000001</v>
      </c>
      <c r="I1932" s="2">
        <v>2.7037999999999993</v>
      </c>
      <c r="J1932" s="2">
        <v>2.4843999999999995</v>
      </c>
      <c r="K1932" s="15" t="s">
        <v>47</v>
      </c>
      <c r="L1932" s="15" t="s">
        <v>54</v>
      </c>
      <c r="M1932" s="15" t="s">
        <v>49</v>
      </c>
    </row>
    <row r="1933" spans="1:13" ht="13.5" x14ac:dyDescent="0.25">
      <c r="A1933" s="4">
        <v>44824</v>
      </c>
      <c r="B1933" s="2">
        <v>3.03</v>
      </c>
      <c r="C1933" s="2">
        <v>58.924859564347656</v>
      </c>
      <c r="D1933" s="2">
        <v>1.862106199739566E-2</v>
      </c>
      <c r="E1933" s="2">
        <v>9.7951405517902879E-4</v>
      </c>
      <c r="F1933" s="2">
        <v>3.0819999999999999</v>
      </c>
      <c r="G1933" s="2">
        <v>3.0790000000000002</v>
      </c>
      <c r="H1933" s="2">
        <v>3.0480000000000005</v>
      </c>
      <c r="I1933" s="2">
        <v>2.7173999999999991</v>
      </c>
      <c r="J1933" s="2">
        <v>2.4875999999999991</v>
      </c>
      <c r="K1933" s="15" t="s">
        <v>52</v>
      </c>
      <c r="L1933" s="15" t="s">
        <v>54</v>
      </c>
      <c r="M1933" s="15" t="s">
        <v>46</v>
      </c>
    </row>
    <row r="1934" spans="1:13" ht="13.5" x14ac:dyDescent="0.25">
      <c r="A1934" s="4">
        <v>44825</v>
      </c>
      <c r="B1934" s="2">
        <v>3.05</v>
      </c>
      <c r="C1934" s="2">
        <v>60.838418117217152</v>
      </c>
      <c r="D1934" s="2">
        <v>2.4130355639507162E-2</v>
      </c>
      <c r="E1934" s="2">
        <v>1.7865419880366265E-4</v>
      </c>
      <c r="F1934" s="2">
        <v>3.0720000000000001</v>
      </c>
      <c r="G1934" s="2">
        <v>3.0780000000000003</v>
      </c>
      <c r="H1934" s="2">
        <v>3.0569999999999999</v>
      </c>
      <c r="I1934" s="2">
        <v>2.7303999999999991</v>
      </c>
      <c r="J1934" s="2">
        <v>2.4908999999999994</v>
      </c>
      <c r="K1934" s="15" t="s">
        <v>52</v>
      </c>
      <c r="L1934" s="15" t="s">
        <v>54</v>
      </c>
      <c r="M1934" s="15" t="s">
        <v>46</v>
      </c>
    </row>
    <row r="1935" spans="1:13" ht="13.5" x14ac:dyDescent="0.25">
      <c r="A1935" s="4">
        <v>44826</v>
      </c>
      <c r="B1935" s="2">
        <v>3</v>
      </c>
      <c r="C1935" s="2">
        <v>54.058126389788377</v>
      </c>
      <c r="D1935" s="2">
        <v>3.0450966263503076E-2</v>
      </c>
      <c r="E1935" s="2">
        <v>5.4719457528366704E-4</v>
      </c>
      <c r="F1935" s="2">
        <v>3.0519999999999996</v>
      </c>
      <c r="G1935" s="2">
        <v>3.073</v>
      </c>
      <c r="H1935" s="2">
        <v>3.0620000000000003</v>
      </c>
      <c r="I1935" s="2">
        <v>2.7433999999999994</v>
      </c>
      <c r="J1935" s="2">
        <v>2.4939999999999993</v>
      </c>
      <c r="K1935" s="15" t="s">
        <v>52</v>
      </c>
      <c r="L1935" s="15" t="s">
        <v>54</v>
      </c>
      <c r="M1935" s="15" t="s">
        <v>46</v>
      </c>
    </row>
    <row r="1936" spans="1:13" ht="13.5" x14ac:dyDescent="0.25">
      <c r="A1936" s="4">
        <v>44827</v>
      </c>
      <c r="B1936" s="2">
        <v>3.07</v>
      </c>
      <c r="C1936" s="2">
        <v>60.6671669169423</v>
      </c>
      <c r="D1936" s="2">
        <v>3.0440607450240798E-2</v>
      </c>
      <c r="E1936" s="2">
        <v>3.745644464666284E-4</v>
      </c>
      <c r="F1936" s="2">
        <v>3.0479999999999996</v>
      </c>
      <c r="G1936" s="2">
        <v>3.0750000000000002</v>
      </c>
      <c r="H1936" s="2">
        <v>3.0680000000000005</v>
      </c>
      <c r="I1936" s="2">
        <v>2.7585999999999991</v>
      </c>
      <c r="J1936" s="2">
        <v>2.4974499999999993</v>
      </c>
      <c r="K1936" s="15" t="s">
        <v>47</v>
      </c>
      <c r="L1936" s="15" t="s">
        <v>48</v>
      </c>
      <c r="M1936" s="15" t="s">
        <v>49</v>
      </c>
    </row>
    <row r="1937" spans="1:13" ht="13.5" x14ac:dyDescent="0.25">
      <c r="A1937" s="4">
        <v>44830</v>
      </c>
      <c r="B1937" s="2">
        <v>3.12</v>
      </c>
      <c r="C1937" s="2">
        <v>64.586037187360176</v>
      </c>
      <c r="D1937" s="2">
        <v>3.3846273822183193E-2</v>
      </c>
      <c r="E1937" s="2">
        <v>1.7862728530688155E-4</v>
      </c>
      <c r="F1937" s="2">
        <v>3.0539999999999998</v>
      </c>
      <c r="G1937" s="2">
        <v>3.0770000000000004</v>
      </c>
      <c r="H1937" s="2">
        <v>3.0760000000000005</v>
      </c>
      <c r="I1937" s="2">
        <v>2.7751999999999999</v>
      </c>
      <c r="J1937" s="2">
        <v>2.5012499999999993</v>
      </c>
      <c r="K1937" s="15" t="s">
        <v>47</v>
      </c>
      <c r="L1937" s="15" t="s">
        <v>48</v>
      </c>
      <c r="M1937" s="15" t="s">
        <v>51</v>
      </c>
    </row>
    <row r="1938" spans="1:13" ht="13.5" x14ac:dyDescent="0.25">
      <c r="A1938" s="4">
        <v>44831</v>
      </c>
      <c r="B1938" s="2">
        <v>3.12</v>
      </c>
      <c r="C1938" s="2">
        <v>64.586037187360176</v>
      </c>
      <c r="D1938" s="2">
        <v>3.8977821278010527E-2</v>
      </c>
      <c r="E1938" s="2">
        <v>-3.0695433505036453E-4</v>
      </c>
      <c r="F1938" s="2">
        <v>3.0720000000000001</v>
      </c>
      <c r="G1938" s="2">
        <v>3.077</v>
      </c>
      <c r="H1938" s="2">
        <v>3.0760000000000001</v>
      </c>
      <c r="I1938" s="2">
        <v>2.7917999999999994</v>
      </c>
      <c r="J1938" s="2">
        <v>2.5050499999999993</v>
      </c>
      <c r="K1938" s="15" t="s">
        <v>47</v>
      </c>
      <c r="L1938" s="15" t="s">
        <v>48</v>
      </c>
      <c r="M1938" s="15" t="s">
        <v>51</v>
      </c>
    </row>
    <row r="1939" spans="1:13" ht="13.5" x14ac:dyDescent="0.25">
      <c r="A1939" s="4">
        <v>44832</v>
      </c>
      <c r="B1939" s="2">
        <v>3.11</v>
      </c>
      <c r="C1939" s="2">
        <v>63.127151665361325</v>
      </c>
      <c r="D1939" s="2">
        <v>4.0217890409750101E-2</v>
      </c>
      <c r="E1939" s="2">
        <v>-2.4847966065269869E-5</v>
      </c>
      <c r="F1939" s="2">
        <v>3.0840000000000005</v>
      </c>
      <c r="G1939" s="2">
        <v>3.0780000000000003</v>
      </c>
      <c r="H1939" s="2">
        <v>3.0764999999999998</v>
      </c>
      <c r="I1939" s="2">
        <v>2.8075999999999999</v>
      </c>
      <c r="J1939" s="2">
        <v>2.5088999999999997</v>
      </c>
      <c r="K1939" s="15" t="s">
        <v>47</v>
      </c>
      <c r="L1939" s="15" t="s">
        <v>48</v>
      </c>
      <c r="M1939" s="15" t="s">
        <v>51</v>
      </c>
    </row>
    <row r="1940" spans="1:13" ht="13.5" x14ac:dyDescent="0.25">
      <c r="A1940" s="4">
        <v>44833</v>
      </c>
      <c r="B1940" s="2">
        <v>3.12</v>
      </c>
      <c r="C1940" s="2">
        <v>64.002812311040401</v>
      </c>
      <c r="D1940" s="2">
        <v>3.9876430152169906E-2</v>
      </c>
      <c r="E1940" s="2">
        <v>3.3623412610746614E-4</v>
      </c>
      <c r="F1940" s="2">
        <v>3.1079999999999997</v>
      </c>
      <c r="G1940" s="2">
        <v>3.08</v>
      </c>
      <c r="H1940" s="2">
        <v>3.0774999999999997</v>
      </c>
      <c r="I1940" s="2">
        <v>2.8231999999999999</v>
      </c>
      <c r="J1940" s="2">
        <v>2.5127999999999999</v>
      </c>
      <c r="K1940" s="15" t="s">
        <v>47</v>
      </c>
      <c r="L1940" s="15" t="s">
        <v>48</v>
      </c>
      <c r="M1940" s="15" t="s">
        <v>51</v>
      </c>
    </row>
    <row r="1941" spans="1:13" ht="13.5" x14ac:dyDescent="0.25">
      <c r="A1941" s="4">
        <v>44834</v>
      </c>
      <c r="B1941" s="2">
        <v>3.15</v>
      </c>
      <c r="C1941" s="2">
        <v>66.567880931510928</v>
      </c>
      <c r="D1941" s="2">
        <v>3.516586806828581E-2</v>
      </c>
      <c r="E1941" s="2">
        <v>7.4991382883415067E-4</v>
      </c>
      <c r="F1941" s="2">
        <v>3.1239999999999997</v>
      </c>
      <c r="G1941" s="2">
        <v>3.0859999999999999</v>
      </c>
      <c r="H1941" s="2">
        <v>3.0840000000000001</v>
      </c>
      <c r="I1941" s="2">
        <v>2.8397999999999994</v>
      </c>
      <c r="J1941" s="2">
        <v>2.5168999999999997</v>
      </c>
      <c r="K1941" s="15" t="s">
        <v>47</v>
      </c>
      <c r="L1941" s="15" t="s">
        <v>48</v>
      </c>
      <c r="M1941" s="15" t="s">
        <v>51</v>
      </c>
    </row>
    <row r="1942" spans="1:13" ht="13.5" x14ac:dyDescent="0.25">
      <c r="A1942" s="4">
        <v>44837</v>
      </c>
      <c r="B1942" s="2">
        <v>3.16</v>
      </c>
      <c r="C1942" s="2">
        <v>67.401731775895655</v>
      </c>
      <c r="D1942" s="2">
        <v>2.9650004691245346E-2</v>
      </c>
      <c r="E1942" s="2">
        <v>2.7288081568794154E-4</v>
      </c>
      <c r="F1942" s="2">
        <v>3.1320000000000006</v>
      </c>
      <c r="G1942" s="2">
        <v>3.093</v>
      </c>
      <c r="H1942" s="2">
        <v>3.0894999999999997</v>
      </c>
      <c r="I1942" s="2">
        <v>2.8563999999999994</v>
      </c>
      <c r="J1942" s="2">
        <v>2.5214499999999997</v>
      </c>
      <c r="K1942" s="15" t="s">
        <v>47</v>
      </c>
      <c r="L1942" s="15" t="s">
        <v>48</v>
      </c>
      <c r="M1942" s="15" t="s">
        <v>51</v>
      </c>
    </row>
    <row r="1943" spans="1:13" ht="13.5" x14ac:dyDescent="0.25">
      <c r="A1943" s="4">
        <v>44838</v>
      </c>
      <c r="B1943" s="2">
        <v>3.12</v>
      </c>
      <c r="C1943" s="2">
        <v>60.862606056951215</v>
      </c>
      <c r="D1943" s="2">
        <v>1.7925040453492969E-2</v>
      </c>
      <c r="E1943" s="2">
        <v>-4.7594050145467108E-4</v>
      </c>
      <c r="F1943" s="2">
        <v>3.1320000000000001</v>
      </c>
      <c r="G1943" s="2">
        <v>3.1019999999999999</v>
      </c>
      <c r="H1943" s="2">
        <v>3.0904999999999996</v>
      </c>
      <c r="I1943" s="2">
        <v>2.8721999999999999</v>
      </c>
      <c r="J1943" s="2">
        <v>2.5255999999999994</v>
      </c>
      <c r="K1943" s="15" t="s">
        <v>47</v>
      </c>
      <c r="L1943" s="15" t="s">
        <v>48</v>
      </c>
      <c r="M1943" s="15" t="s">
        <v>54</v>
      </c>
    </row>
    <row r="1944" spans="1:13" ht="13.5" x14ac:dyDescent="0.25">
      <c r="A1944" s="4">
        <v>44839</v>
      </c>
      <c r="B1944" s="2">
        <v>3.02</v>
      </c>
      <c r="C1944" s="2">
        <v>48.257692408047014</v>
      </c>
      <c r="D1944" s="2">
        <v>1.7993230404501848E-2</v>
      </c>
      <c r="E1944" s="2">
        <v>-2.6197315115960304E-3</v>
      </c>
      <c r="F1944" s="2">
        <v>3.1139999999999999</v>
      </c>
      <c r="G1944" s="2">
        <v>3.0990000000000002</v>
      </c>
      <c r="H1944" s="2">
        <v>3.0884999999999998</v>
      </c>
      <c r="I1944" s="2">
        <v>2.8865999999999996</v>
      </c>
      <c r="J1944" s="2">
        <v>2.5292499999999993</v>
      </c>
      <c r="K1944" s="15" t="s">
        <v>47</v>
      </c>
      <c r="L1944" s="15" t="s">
        <v>54</v>
      </c>
      <c r="M1944" s="15" t="s">
        <v>49</v>
      </c>
    </row>
    <row r="1945" spans="1:13" ht="13.5" x14ac:dyDescent="0.25">
      <c r="A1945" s="4">
        <v>44840</v>
      </c>
      <c r="B1945" s="2">
        <v>3.03</v>
      </c>
      <c r="C1945" s="2">
        <v>49.386552026971529</v>
      </c>
      <c r="D1945" s="2">
        <v>9.7504364298846014E-3</v>
      </c>
      <c r="E1945" s="2">
        <v>-6.5565475720618114E-3</v>
      </c>
      <c r="F1945" s="2">
        <v>3.0959999999999996</v>
      </c>
      <c r="G1945" s="2">
        <v>3.1019999999999999</v>
      </c>
      <c r="H1945" s="2">
        <v>3.0874999999999995</v>
      </c>
      <c r="I1945" s="2">
        <v>2.9011999999999993</v>
      </c>
      <c r="J1945" s="2">
        <v>2.5329499999999996</v>
      </c>
      <c r="K1945" s="15" t="s">
        <v>47</v>
      </c>
      <c r="L1945" s="15" t="s">
        <v>54</v>
      </c>
      <c r="M1945" s="15" t="s">
        <v>49</v>
      </c>
    </row>
    <row r="1946" spans="1:13" ht="13.5" x14ac:dyDescent="0.25">
      <c r="A1946" s="4">
        <v>44841</v>
      </c>
      <c r="B1946" s="2">
        <v>3.05</v>
      </c>
      <c r="C1946" s="2">
        <v>51.65815308514884</v>
      </c>
      <c r="D1946" s="2">
        <v>1.2127159823790201E-2</v>
      </c>
      <c r="E1946" s="2">
        <v>-9.1736566738414467E-3</v>
      </c>
      <c r="F1946" s="2">
        <v>3.0759999999999996</v>
      </c>
      <c r="G1946" s="2">
        <v>3.1000000000000005</v>
      </c>
      <c r="H1946" s="2">
        <v>3.0874999999999999</v>
      </c>
      <c r="I1946" s="2">
        <v>2.9156</v>
      </c>
      <c r="J1946" s="2">
        <v>2.5367499999999996</v>
      </c>
      <c r="K1946" s="15" t="s">
        <v>52</v>
      </c>
      <c r="L1946" s="15" t="s">
        <v>54</v>
      </c>
      <c r="M1946" s="15" t="s">
        <v>46</v>
      </c>
    </row>
    <row r="1947" spans="1:13" ht="13.5" x14ac:dyDescent="0.25">
      <c r="A1947" s="4">
        <v>44844</v>
      </c>
      <c r="B1947" s="2">
        <v>3.03</v>
      </c>
      <c r="C1947" s="2">
        <v>49.27643632015004</v>
      </c>
      <c r="D1947" s="2">
        <v>2.3252773197091958E-2</v>
      </c>
      <c r="E1947" s="2">
        <v>-1.0509200921710031E-2</v>
      </c>
      <c r="F1947" s="2">
        <v>3.05</v>
      </c>
      <c r="G1947" s="2">
        <v>3.0910000000000002</v>
      </c>
      <c r="H1947" s="2">
        <v>3.0839999999999996</v>
      </c>
      <c r="I1947" s="2">
        <v>2.9292000000000002</v>
      </c>
      <c r="J1947" s="2">
        <v>2.5404999999999998</v>
      </c>
      <c r="K1947" s="15" t="s">
        <v>52</v>
      </c>
      <c r="L1947" s="15" t="s">
        <v>50</v>
      </c>
      <c r="M1947" s="15" t="s">
        <v>46</v>
      </c>
    </row>
    <row r="1948" spans="1:13" ht="13.5" x14ac:dyDescent="0.25">
      <c r="A1948" s="4">
        <v>44845</v>
      </c>
      <c r="B1948" s="2">
        <v>3.05</v>
      </c>
      <c r="C1948" s="2">
        <v>51.675823762921432</v>
      </c>
      <c r="D1948" s="2">
        <v>3.1248592527204355E-2</v>
      </c>
      <c r="E1948" s="2">
        <v>-1.0457492626106908E-2</v>
      </c>
      <c r="F1948" s="2">
        <v>3.036</v>
      </c>
      <c r="G1948" s="2">
        <v>3.0840000000000005</v>
      </c>
      <c r="H1948" s="2">
        <v>3.0804999999999998</v>
      </c>
      <c r="I1948" s="2">
        <v>2.9414000000000011</v>
      </c>
      <c r="J1948" s="2">
        <v>2.5443499999999997</v>
      </c>
      <c r="K1948" s="15" t="s">
        <v>52</v>
      </c>
      <c r="L1948" s="15" t="s">
        <v>54</v>
      </c>
      <c r="M1948" s="15" t="s">
        <v>46</v>
      </c>
    </row>
    <row r="1949" spans="1:13" ht="13.5" x14ac:dyDescent="0.25">
      <c r="A1949" s="4">
        <v>44846</v>
      </c>
      <c r="B1949" s="2">
        <v>3.08</v>
      </c>
      <c r="C1949" s="2">
        <v>55.106282026606593</v>
      </c>
      <c r="D1949" s="2">
        <v>3.4194051061883002E-2</v>
      </c>
      <c r="E1949" s="2">
        <v>-8.956752646670247E-3</v>
      </c>
      <c r="F1949" s="2">
        <v>3.048</v>
      </c>
      <c r="G1949" s="2">
        <v>3.0810000000000004</v>
      </c>
      <c r="H1949" s="2">
        <v>3.0794999999999995</v>
      </c>
      <c r="I1949" s="2">
        <v>2.9530000000000007</v>
      </c>
      <c r="J1949" s="2">
        <v>2.5482999999999998</v>
      </c>
      <c r="K1949" s="15" t="s">
        <v>47</v>
      </c>
      <c r="L1949" s="15" t="s">
        <v>48</v>
      </c>
      <c r="M1949" s="15" t="s">
        <v>51</v>
      </c>
    </row>
    <row r="1950" spans="1:13" ht="13.5" x14ac:dyDescent="0.25">
      <c r="A1950" s="4">
        <v>44847</v>
      </c>
      <c r="B1950" s="2">
        <v>3.08</v>
      </c>
      <c r="C1950" s="2">
        <v>55.106282026606593</v>
      </c>
      <c r="D1950" s="2">
        <v>3.7992412579801016E-2</v>
      </c>
      <c r="E1950" s="2">
        <v>-6.5604606531620615E-3</v>
      </c>
      <c r="F1950" s="2">
        <v>3.0579999999999998</v>
      </c>
      <c r="G1950" s="2">
        <v>3.0769999999999995</v>
      </c>
      <c r="H1950" s="2">
        <v>3.0784999999999996</v>
      </c>
      <c r="I1950" s="2">
        <v>2.9646000000000008</v>
      </c>
      <c r="J1950" s="2">
        <v>2.5519499999999997</v>
      </c>
      <c r="K1950" s="15" t="s">
        <v>47</v>
      </c>
      <c r="L1950" s="15" t="s">
        <v>48</v>
      </c>
      <c r="M1950" s="15" t="s">
        <v>51</v>
      </c>
    </row>
    <row r="1951" spans="1:13" ht="13.5" x14ac:dyDescent="0.25">
      <c r="A1951" s="4">
        <v>44848</v>
      </c>
      <c r="B1951" s="2">
        <v>3.07</v>
      </c>
      <c r="C1951" s="2">
        <v>53.634379492701576</v>
      </c>
      <c r="D1951" s="2">
        <v>4.6347340691220484E-2</v>
      </c>
      <c r="E1951" s="2">
        <v>-3.576766839318595E-3</v>
      </c>
      <c r="F1951" s="2">
        <v>3.0620000000000003</v>
      </c>
      <c r="G1951" s="2">
        <v>3.069</v>
      </c>
      <c r="H1951" s="2">
        <v>3.0774999999999997</v>
      </c>
      <c r="I1951" s="2">
        <v>2.9766000000000008</v>
      </c>
      <c r="J1951" s="2">
        <v>2.5558999999999998</v>
      </c>
      <c r="K1951" s="15" t="s">
        <v>47</v>
      </c>
      <c r="L1951" s="15" t="s">
        <v>54</v>
      </c>
      <c r="M1951" s="15" t="s">
        <v>51</v>
      </c>
    </row>
    <row r="1952" spans="1:13" ht="13.5" x14ac:dyDescent="0.25">
      <c r="A1952" s="4">
        <v>44851</v>
      </c>
      <c r="B1952" s="2">
        <v>3.07</v>
      </c>
      <c r="C1952" s="2">
        <v>53.634379492701576</v>
      </c>
      <c r="D1952" s="2">
        <v>5.4815192166649318E-2</v>
      </c>
      <c r="E1952" s="2">
        <v>-2.3640679251071221E-4</v>
      </c>
      <c r="F1952" s="2">
        <v>3.0700000000000003</v>
      </c>
      <c r="G1952" s="2">
        <v>3.0599999999999996</v>
      </c>
      <c r="H1952" s="2">
        <v>3.0764999999999998</v>
      </c>
      <c r="I1952" s="2">
        <v>2.9894000000000007</v>
      </c>
      <c r="J1952" s="2">
        <v>2.5599000000000003</v>
      </c>
      <c r="K1952" s="15" t="s">
        <v>47</v>
      </c>
      <c r="L1952" s="15" t="s">
        <v>48</v>
      </c>
      <c r="M1952" s="15" t="s">
        <v>51</v>
      </c>
    </row>
    <row r="1953" spans="1:13" ht="13.5" x14ac:dyDescent="0.25">
      <c r="A1953" s="4">
        <v>44852</v>
      </c>
      <c r="B1953" s="2">
        <v>3.05</v>
      </c>
      <c r="C1953" s="2">
        <v>50.505315851302264</v>
      </c>
      <c r="D1953" s="2">
        <v>5.7178150534388017E-2</v>
      </c>
      <c r="E1953" s="2">
        <v>3.2896885016616305E-3</v>
      </c>
      <c r="F1953" s="2">
        <v>3.0700000000000003</v>
      </c>
      <c r="G1953" s="2">
        <v>3.0529999999999999</v>
      </c>
      <c r="H1953" s="2">
        <v>3.0774999999999997</v>
      </c>
      <c r="I1953" s="2">
        <v>3.0002000000000009</v>
      </c>
      <c r="J1953" s="2">
        <v>2.5638500000000004</v>
      </c>
      <c r="K1953" s="15" t="s">
        <v>52</v>
      </c>
      <c r="L1953" s="15" t="s">
        <v>54</v>
      </c>
      <c r="M1953" s="15" t="s">
        <v>54</v>
      </c>
    </row>
    <row r="1954" spans="1:13" ht="13.5" x14ac:dyDescent="0.25">
      <c r="A1954" s="4">
        <v>44853</v>
      </c>
      <c r="B1954" s="2">
        <v>3.07</v>
      </c>
      <c r="C1954" s="2">
        <v>53.431160319309029</v>
      </c>
      <c r="D1954" s="2">
        <v>4.2309492269403837E-2</v>
      </c>
      <c r="E1954" s="2">
        <v>6.4093731126604013E-3</v>
      </c>
      <c r="F1954" s="2">
        <v>3.0680000000000001</v>
      </c>
      <c r="G1954" s="2">
        <v>3.0580000000000003</v>
      </c>
      <c r="H1954" s="2">
        <v>3.0784999999999996</v>
      </c>
      <c r="I1954" s="2">
        <v>3.0094000000000007</v>
      </c>
      <c r="J1954" s="2">
        <v>2.567600000000001</v>
      </c>
      <c r="K1954" s="15" t="s">
        <v>47</v>
      </c>
      <c r="L1954" s="15" t="s">
        <v>54</v>
      </c>
      <c r="M1954" s="15" t="s">
        <v>49</v>
      </c>
    </row>
    <row r="1955" spans="1:13" ht="13.5" x14ac:dyDescent="0.25">
      <c r="A1955" s="4">
        <v>44854</v>
      </c>
      <c r="B1955" s="2">
        <v>3.08</v>
      </c>
      <c r="C1955" s="2">
        <v>54.867755159535307</v>
      </c>
      <c r="D1955" s="2">
        <v>3.0406019357870573E-2</v>
      </c>
      <c r="E1955" s="2">
        <v>7.8312228358224014E-3</v>
      </c>
      <c r="F1955" s="2">
        <v>3.0680000000000001</v>
      </c>
      <c r="G1955" s="2">
        <v>3.0630000000000002</v>
      </c>
      <c r="H1955" s="2">
        <v>3.0824999999999996</v>
      </c>
      <c r="I1955" s="2">
        <v>3.0178000000000007</v>
      </c>
      <c r="J1955" s="2">
        <v>2.571400000000001</v>
      </c>
      <c r="K1955" s="15" t="s">
        <v>47</v>
      </c>
      <c r="L1955" s="15" t="s">
        <v>54</v>
      </c>
      <c r="M1955" s="15" t="s">
        <v>54</v>
      </c>
    </row>
    <row r="1956" spans="1:13" ht="13.5" x14ac:dyDescent="0.25">
      <c r="A1956" s="4">
        <v>44855</v>
      </c>
      <c r="B1956" s="2">
        <v>3.08</v>
      </c>
      <c r="C1956" s="2">
        <v>54.867755159535307</v>
      </c>
      <c r="D1956" s="2">
        <v>2.3240551756436911E-2</v>
      </c>
      <c r="E1956" s="2">
        <v>9.9312757256541477E-3</v>
      </c>
      <c r="F1956" s="2">
        <v>3.07</v>
      </c>
      <c r="G1956" s="2">
        <v>3.0659999999999998</v>
      </c>
      <c r="H1956" s="2">
        <v>3.0829999999999993</v>
      </c>
      <c r="I1956" s="2">
        <v>3.0254000000000008</v>
      </c>
      <c r="J1956" s="2">
        <v>2.575200000000001</v>
      </c>
      <c r="K1956" s="15" t="s">
        <v>47</v>
      </c>
      <c r="L1956" s="15" t="s">
        <v>54</v>
      </c>
      <c r="M1956" s="15" t="s">
        <v>51</v>
      </c>
    </row>
    <row r="1957" spans="1:13" ht="13.5" x14ac:dyDescent="0.25">
      <c r="A1957" s="4">
        <v>44858</v>
      </c>
      <c r="B1957" s="2">
        <v>3.08</v>
      </c>
      <c r="C1957" s="2">
        <v>54.867755159535307</v>
      </c>
      <c r="D1957" s="2">
        <v>1.3942928401963428E-2</v>
      </c>
      <c r="E1957" s="2">
        <v>1.1275256544015587E-2</v>
      </c>
      <c r="F1957" s="2">
        <v>3.0720000000000001</v>
      </c>
      <c r="G1957" s="2">
        <v>3.0710000000000002</v>
      </c>
      <c r="H1957" s="2">
        <v>3.0809999999999995</v>
      </c>
      <c r="I1957" s="2">
        <v>3.0328000000000008</v>
      </c>
      <c r="J1957" s="2">
        <v>2.5785000000000009</v>
      </c>
      <c r="K1957" s="15" t="s">
        <v>47</v>
      </c>
      <c r="L1957" s="15" t="s">
        <v>54</v>
      </c>
      <c r="M1957" s="15" t="s">
        <v>51</v>
      </c>
    </row>
    <row r="1958" spans="1:13" ht="13.5" x14ac:dyDescent="0.25">
      <c r="A1958" s="4">
        <v>44859</v>
      </c>
      <c r="B1958" s="2">
        <v>3.09</v>
      </c>
      <c r="C1958" s="2">
        <v>56.542162231527335</v>
      </c>
      <c r="D1958" s="2">
        <v>8.2659536552744939E-3</v>
      </c>
      <c r="E1958" s="2">
        <v>1.1000760701361283E-2</v>
      </c>
      <c r="F1958" s="2">
        <v>3.08</v>
      </c>
      <c r="G1958" s="2">
        <v>3.0749999999999997</v>
      </c>
      <c r="H1958" s="2">
        <v>3.0794999999999995</v>
      </c>
      <c r="I1958" s="2">
        <v>3.0402000000000009</v>
      </c>
      <c r="J1958" s="2">
        <v>2.5811500000000005</v>
      </c>
      <c r="K1958" s="15" t="s">
        <v>47</v>
      </c>
      <c r="L1958" s="15" t="s">
        <v>48</v>
      </c>
      <c r="M1958" s="15" t="s">
        <v>51</v>
      </c>
    </row>
    <row r="1959" spans="1:13" ht="13.5" x14ac:dyDescent="0.25">
      <c r="A1959" s="4">
        <v>44860</v>
      </c>
      <c r="B1959" s="2">
        <v>3.1</v>
      </c>
      <c r="C1959" s="2">
        <v>58.211763778701794</v>
      </c>
      <c r="D1959" s="2">
        <v>7.1427859345893907E-3</v>
      </c>
      <c r="E1959" s="2">
        <v>9.45043935876487E-3</v>
      </c>
      <c r="F1959" s="2">
        <v>3.0859999999999999</v>
      </c>
      <c r="G1959" s="2">
        <v>3.077</v>
      </c>
      <c r="H1959" s="2">
        <v>3.0789999999999997</v>
      </c>
      <c r="I1959" s="2">
        <v>3.0480000000000005</v>
      </c>
      <c r="J1959" s="2">
        <v>2.5831500000000007</v>
      </c>
      <c r="K1959" s="15" t="s">
        <v>47</v>
      </c>
      <c r="L1959" s="15" t="s">
        <v>54</v>
      </c>
      <c r="M1959" s="15" t="s">
        <v>51</v>
      </c>
    </row>
    <row r="1960" spans="1:13" ht="13.5" x14ac:dyDescent="0.25">
      <c r="A1960" s="4">
        <v>44861</v>
      </c>
      <c r="B1960" s="2">
        <v>3.1</v>
      </c>
      <c r="C1960" s="2">
        <v>58.211763778701794</v>
      </c>
      <c r="D1960" s="2">
        <v>5.9534917268204701E-3</v>
      </c>
      <c r="E1960" s="2">
        <v>7.4678785609817557E-3</v>
      </c>
      <c r="F1960" s="2">
        <v>3.09</v>
      </c>
      <c r="G1960" s="2">
        <v>3.0790000000000002</v>
      </c>
      <c r="H1960" s="2">
        <v>3.0779999999999994</v>
      </c>
      <c r="I1960" s="2">
        <v>3.0526000000000004</v>
      </c>
      <c r="J1960" s="2">
        <v>2.5846500000000003</v>
      </c>
      <c r="K1960" s="15" t="s">
        <v>47</v>
      </c>
      <c r="L1960" s="15" t="s">
        <v>54</v>
      </c>
      <c r="M1960" s="15" t="s">
        <v>51</v>
      </c>
    </row>
    <row r="1961" spans="1:13" ht="13.5" x14ac:dyDescent="0.25">
      <c r="A1961" s="4">
        <v>44862</v>
      </c>
      <c r="B1961" s="2">
        <v>3.1</v>
      </c>
      <c r="C1961" s="2">
        <v>58.211763778701794</v>
      </c>
      <c r="D1961" s="2">
        <v>3.1874806896587948E-3</v>
      </c>
      <c r="E1961" s="2">
        <v>5.2557227081825621E-3</v>
      </c>
      <c r="F1961" s="2">
        <v>3.0939999999999999</v>
      </c>
      <c r="G1961" s="2">
        <v>3.0820000000000003</v>
      </c>
      <c r="H1961" s="2">
        <v>3.0754999999999999</v>
      </c>
      <c r="I1961" s="2">
        <v>3.0576000000000003</v>
      </c>
      <c r="J1961" s="2">
        <v>2.5862000000000007</v>
      </c>
      <c r="K1961" s="15" t="s">
        <v>47</v>
      </c>
      <c r="L1961" s="15" t="s">
        <v>54</v>
      </c>
      <c r="M1961" s="15" t="s">
        <v>51</v>
      </c>
    </row>
    <row r="1962" spans="1:13" ht="13.5" x14ac:dyDescent="0.25">
      <c r="A1962" s="4">
        <v>44865</v>
      </c>
      <c r="B1962" s="2">
        <v>3.12</v>
      </c>
      <c r="C1962" s="2">
        <v>61.870951866759675</v>
      </c>
      <c r="D1962" s="2">
        <v>-8.3930836441004075E-4</v>
      </c>
      <c r="E1962" s="2">
        <v>2.9580630873532496E-3</v>
      </c>
      <c r="F1962" s="2">
        <v>3.1019999999999994</v>
      </c>
      <c r="G1962" s="2">
        <v>3.0870000000000006</v>
      </c>
      <c r="H1962" s="2">
        <v>3.0734999999999992</v>
      </c>
      <c r="I1962" s="2">
        <v>3.0636000000000001</v>
      </c>
      <c r="J1962" s="2">
        <v>2.5883500000000002</v>
      </c>
      <c r="K1962" s="15" t="s">
        <v>47</v>
      </c>
      <c r="L1962" s="15" t="s">
        <v>54</v>
      </c>
      <c r="M1962" s="15" t="s">
        <v>51</v>
      </c>
    </row>
    <row r="1963" spans="1:13" ht="13.5" x14ac:dyDescent="0.25">
      <c r="A1963" s="4">
        <v>44866</v>
      </c>
      <c r="B1963" s="2">
        <v>3.11</v>
      </c>
      <c r="C1963" s="2">
        <v>59.085067316822105</v>
      </c>
      <c r="D1963" s="2">
        <v>-6.890618211735422E-3</v>
      </c>
      <c r="E1963" s="2">
        <v>6.7493240551748357E-4</v>
      </c>
      <c r="F1963" s="2">
        <v>3.1060000000000003</v>
      </c>
      <c r="G1963" s="2">
        <v>3.0930000000000004</v>
      </c>
      <c r="H1963" s="2">
        <v>3.0729999999999995</v>
      </c>
      <c r="I1963" s="2">
        <v>3.0688000000000004</v>
      </c>
      <c r="J1963" s="2">
        <v>2.5908000000000002</v>
      </c>
      <c r="K1963" s="15" t="s">
        <v>47</v>
      </c>
      <c r="L1963" s="15" t="s">
        <v>54</v>
      </c>
      <c r="M1963" s="15" t="s">
        <v>51</v>
      </c>
    </row>
    <row r="1964" spans="1:13" ht="13.5" x14ac:dyDescent="0.25">
      <c r="A1964" s="4">
        <v>44867</v>
      </c>
      <c r="B1964" s="2">
        <v>3.1</v>
      </c>
      <c r="C1964" s="2">
        <v>56.352480084431804</v>
      </c>
      <c r="D1964" s="2">
        <v>-8.4192442378538956E-3</v>
      </c>
      <c r="E1964" s="2">
        <v>-2.1305172928425603E-3</v>
      </c>
      <c r="F1964" s="2">
        <v>3.1059999999999999</v>
      </c>
      <c r="G1964" s="2">
        <v>3.0960000000000005</v>
      </c>
      <c r="H1964" s="2">
        <v>3.077</v>
      </c>
      <c r="I1964" s="2">
        <v>3.0733999999999999</v>
      </c>
      <c r="J1964" s="2">
        <v>2.5928500000000008</v>
      </c>
      <c r="K1964" s="15" t="s">
        <v>52</v>
      </c>
      <c r="L1964" s="15" t="s">
        <v>54</v>
      </c>
      <c r="M1964" s="15" t="s">
        <v>54</v>
      </c>
    </row>
    <row r="1965" spans="1:13" ht="13.5" x14ac:dyDescent="0.25">
      <c r="A1965" s="4">
        <v>44868</v>
      </c>
      <c r="B1965" s="2">
        <v>3.1</v>
      </c>
      <c r="C1965" s="2">
        <v>56.352480084431804</v>
      </c>
      <c r="D1965" s="2">
        <v>-8.3243587114472106E-3</v>
      </c>
      <c r="E1965" s="2">
        <v>-4.9176920491834251E-3</v>
      </c>
      <c r="F1965" s="2">
        <v>3.1059999999999999</v>
      </c>
      <c r="G1965" s="2">
        <v>3.0980000000000003</v>
      </c>
      <c r="H1965" s="2">
        <v>3.0804999999999998</v>
      </c>
      <c r="I1965" s="2">
        <v>3.0773999999999995</v>
      </c>
      <c r="J1965" s="2">
        <v>2.5951000000000004</v>
      </c>
      <c r="K1965" s="15" t="s">
        <v>52</v>
      </c>
      <c r="L1965" s="15" t="s">
        <v>54</v>
      </c>
      <c r="M1965" s="15" t="s">
        <v>54</v>
      </c>
    </row>
    <row r="1966" spans="1:13" ht="13.5" x14ac:dyDescent="0.25">
      <c r="A1966" s="4">
        <v>44869</v>
      </c>
      <c r="B1966" s="2">
        <v>3.1</v>
      </c>
      <c r="C1966" s="2">
        <v>56.352480084431797</v>
      </c>
      <c r="D1966" s="2">
        <v>-8.3830739404850974E-3</v>
      </c>
      <c r="E1966" s="2">
        <v>-7.6500558186290007E-3</v>
      </c>
      <c r="F1966" s="2">
        <v>3.1059999999999999</v>
      </c>
      <c r="G1966" s="2">
        <v>3.1000000000000005</v>
      </c>
      <c r="H1966" s="2">
        <v>3.0830000000000002</v>
      </c>
      <c r="I1966" s="2">
        <v>3.0803999999999991</v>
      </c>
      <c r="J1966" s="2">
        <v>2.5976000000000012</v>
      </c>
      <c r="K1966" s="15" t="s">
        <v>52</v>
      </c>
      <c r="L1966" s="15" t="s">
        <v>54</v>
      </c>
      <c r="M1966" s="15" t="s">
        <v>54</v>
      </c>
    </row>
    <row r="1967" spans="1:13" ht="13.5" x14ac:dyDescent="0.25">
      <c r="A1967" s="4">
        <v>44872</v>
      </c>
      <c r="B1967" s="2">
        <v>3.11</v>
      </c>
      <c r="C1967" s="2">
        <v>58.736014995124457</v>
      </c>
      <c r="D1967" s="2">
        <v>-9.3022032630591944E-3</v>
      </c>
      <c r="E1967" s="2">
        <v>-9.5948014822919824E-3</v>
      </c>
      <c r="F1967" s="2">
        <v>3.1040000000000001</v>
      </c>
      <c r="G1967" s="2">
        <v>3.1030000000000002</v>
      </c>
      <c r="H1967" s="2">
        <v>3.0870000000000002</v>
      </c>
      <c r="I1967" s="2">
        <v>3.0833999999999997</v>
      </c>
      <c r="J1967" s="2">
        <v>2.6001500000000011</v>
      </c>
      <c r="K1967" s="15" t="s">
        <v>52</v>
      </c>
      <c r="L1967" s="15" t="s">
        <v>54</v>
      </c>
      <c r="M1967" s="15" t="s">
        <v>46</v>
      </c>
    </row>
    <row r="1968" spans="1:13" ht="13.5" x14ac:dyDescent="0.25">
      <c r="A1968" s="4">
        <v>44873</v>
      </c>
      <c r="B1968" s="2">
        <v>3.15</v>
      </c>
      <c r="C1968" s="2">
        <v>66.594291518025528</v>
      </c>
      <c r="D1968" s="2">
        <v>-1.1682692581166609E-2</v>
      </c>
      <c r="E1968" s="2">
        <v>-1.0659959839204635E-2</v>
      </c>
      <c r="F1968" s="2">
        <v>3.1120000000000001</v>
      </c>
      <c r="G1968" s="2">
        <v>3.1090000000000004</v>
      </c>
      <c r="H1968" s="2">
        <v>3.0919999999999996</v>
      </c>
      <c r="I1968" s="2">
        <v>3.0839999999999996</v>
      </c>
      <c r="J1968" s="2">
        <v>2.602650000000001</v>
      </c>
      <c r="K1968" s="15" t="s">
        <v>47</v>
      </c>
      <c r="L1968" s="15" t="s">
        <v>54</v>
      </c>
      <c r="M1968" s="15" t="s">
        <v>51</v>
      </c>
    </row>
    <row r="1969" spans="1:13" ht="13.5" x14ac:dyDescent="0.25">
      <c r="A1969" s="4">
        <v>44874</v>
      </c>
      <c r="B1969" s="2">
        <v>3.15</v>
      </c>
      <c r="C1969" s="2">
        <v>66.594291518025514</v>
      </c>
      <c r="D1969" s="2">
        <v>-1.2559911362234555E-2</v>
      </c>
      <c r="E1969" s="2">
        <v>-1.191418916727497E-2</v>
      </c>
      <c r="F1969" s="2">
        <v>3.1220000000000003</v>
      </c>
      <c r="G1969" s="2">
        <v>3.1139999999999999</v>
      </c>
      <c r="H1969" s="2">
        <v>3.0954999999999999</v>
      </c>
      <c r="I1969" s="2">
        <v>3.0849999999999995</v>
      </c>
      <c r="J1969" s="2">
        <v>2.6052500000000007</v>
      </c>
      <c r="K1969" s="15" t="s">
        <v>47</v>
      </c>
      <c r="L1969" s="15" t="s">
        <v>54</v>
      </c>
      <c r="M1969" s="15" t="s">
        <v>51</v>
      </c>
    </row>
    <row r="1970" spans="1:13" ht="13.5" x14ac:dyDescent="0.25">
      <c r="A1970" s="4">
        <v>44875</v>
      </c>
      <c r="B1970" s="2">
        <v>3.15</v>
      </c>
      <c r="C1970" s="2">
        <v>66.594291518025528</v>
      </c>
      <c r="D1970" s="2">
        <v>-1.367385871079474E-2</v>
      </c>
      <c r="E1970" s="2">
        <v>-1.139345109558579E-2</v>
      </c>
      <c r="F1970" s="2">
        <v>3.1320000000000001</v>
      </c>
      <c r="G1970" s="2">
        <v>3.1189999999999993</v>
      </c>
      <c r="H1970" s="2">
        <v>3.0989999999999998</v>
      </c>
      <c r="I1970" s="2">
        <v>3.0859999999999999</v>
      </c>
      <c r="J1970" s="2">
        <v>2.6080000000000005</v>
      </c>
      <c r="K1970" s="15" t="s">
        <v>47</v>
      </c>
      <c r="L1970" s="15" t="s">
        <v>54</v>
      </c>
      <c r="M1970" s="15" t="s">
        <v>51</v>
      </c>
    </row>
    <row r="1971" spans="1:13" ht="13.5" x14ac:dyDescent="0.25">
      <c r="A1971" s="4">
        <v>44876</v>
      </c>
      <c r="B1971" s="2">
        <v>3.13</v>
      </c>
      <c r="C1971" s="2">
        <v>59.516211428831475</v>
      </c>
      <c r="D1971" s="2">
        <v>-1.3479101121082415E-2</v>
      </c>
      <c r="E1971" s="2">
        <v>-1.0046428099952133E-2</v>
      </c>
      <c r="F1971" s="2">
        <v>3.1380000000000003</v>
      </c>
      <c r="G1971" s="2">
        <v>3.1219999999999994</v>
      </c>
      <c r="H1971" s="2">
        <v>3.1020000000000003</v>
      </c>
      <c r="I1971" s="2">
        <v>3.0881999999999992</v>
      </c>
      <c r="J1971" s="2">
        <v>2.610650000000001</v>
      </c>
      <c r="K1971" s="15" t="s">
        <v>47</v>
      </c>
      <c r="L1971" s="15" t="s">
        <v>54</v>
      </c>
      <c r="M1971" s="15" t="s">
        <v>51</v>
      </c>
    </row>
    <row r="1972" spans="1:13" ht="13.5" x14ac:dyDescent="0.25">
      <c r="A1972" s="4">
        <v>44879</v>
      </c>
      <c r="B1972" s="2">
        <v>3.13</v>
      </c>
      <c r="C1972" s="2">
        <v>59.516211428831475</v>
      </c>
      <c r="D1972" s="2">
        <v>-1.0437862540868537E-2</v>
      </c>
      <c r="E1972" s="2">
        <v>-7.5454603674864288E-3</v>
      </c>
      <c r="F1972" s="2">
        <v>3.1419999999999995</v>
      </c>
      <c r="G1972" s="2">
        <v>3.1229999999999993</v>
      </c>
      <c r="H1972" s="2">
        <v>3.1050000000000004</v>
      </c>
      <c r="I1972" s="2">
        <v>3.089799999999999</v>
      </c>
      <c r="J1972" s="2">
        <v>2.6131500000000005</v>
      </c>
      <c r="K1972" s="15" t="s">
        <v>47</v>
      </c>
      <c r="L1972" s="15" t="s">
        <v>54</v>
      </c>
      <c r="M1972" s="15" t="s">
        <v>51</v>
      </c>
    </row>
    <row r="1973" spans="1:13" ht="13.5" x14ac:dyDescent="0.25">
      <c r="A1973" s="4">
        <v>44880</v>
      </c>
      <c r="B1973" s="2">
        <v>3.13</v>
      </c>
      <c r="C1973" s="2">
        <v>59.516211428831475</v>
      </c>
      <c r="D1973" s="2">
        <v>-9.5885974134546359E-3</v>
      </c>
      <c r="E1973" s="2">
        <v>-4.400941626132711E-3</v>
      </c>
      <c r="F1973" s="2">
        <v>3.1379999999999995</v>
      </c>
      <c r="G1973" s="2">
        <v>3.1249999999999996</v>
      </c>
      <c r="H1973" s="2">
        <v>3.1090000000000004</v>
      </c>
      <c r="I1973" s="2">
        <v>3.0903999999999989</v>
      </c>
      <c r="J1973" s="2">
        <v>2.6156500000000005</v>
      </c>
      <c r="K1973" s="15" t="s">
        <v>52</v>
      </c>
      <c r="L1973" s="15" t="s">
        <v>54</v>
      </c>
      <c r="M1973" s="15" t="s">
        <v>46</v>
      </c>
    </row>
    <row r="1974" spans="1:13" ht="13.5" x14ac:dyDescent="0.25">
      <c r="A1974" s="4">
        <v>44881</v>
      </c>
      <c r="B1974" s="2">
        <v>3.1</v>
      </c>
      <c r="C1974" s="2">
        <v>49.63307175919909</v>
      </c>
      <c r="D1974" s="2">
        <v>-8.3581065311388869E-3</v>
      </c>
      <c r="E1974" s="2">
        <v>-8.4790889293643451E-5</v>
      </c>
      <c r="F1974" s="2">
        <v>3.1279999999999997</v>
      </c>
      <c r="G1974" s="2">
        <v>3.125</v>
      </c>
      <c r="H1974" s="2">
        <v>3.1105000000000005</v>
      </c>
      <c r="I1974" s="2">
        <v>3.0911999999999988</v>
      </c>
      <c r="J1974" s="2">
        <v>2.6181500000000013</v>
      </c>
      <c r="K1974" s="15" t="s">
        <v>52</v>
      </c>
      <c r="L1974" s="15" t="s">
        <v>54</v>
      </c>
      <c r="M1974" s="15" t="s">
        <v>46</v>
      </c>
    </row>
    <row r="1975" spans="1:13" ht="13.5" x14ac:dyDescent="0.25">
      <c r="A1975" s="4">
        <v>44882</v>
      </c>
      <c r="B1975" s="2">
        <v>3.1</v>
      </c>
      <c r="C1975" s="2">
        <v>49.63307175919909</v>
      </c>
      <c r="D1975" s="2">
        <v>-7.2987976457792314E-3</v>
      </c>
      <c r="E1975" s="2">
        <v>5.5601624064069519E-3</v>
      </c>
      <c r="F1975" s="2">
        <v>3.1179999999999999</v>
      </c>
      <c r="G1975" s="2">
        <v>3.125</v>
      </c>
      <c r="H1975" s="2">
        <v>3.1115000000000004</v>
      </c>
      <c r="I1975" s="2">
        <v>3.0921999999999987</v>
      </c>
      <c r="J1975" s="2">
        <v>2.6206500000000013</v>
      </c>
      <c r="K1975" s="15" t="s">
        <v>52</v>
      </c>
      <c r="L1975" s="15" t="s">
        <v>54</v>
      </c>
      <c r="M1975" s="15" t="s">
        <v>46</v>
      </c>
    </row>
    <row r="1976" spans="1:13" ht="13.5" x14ac:dyDescent="0.25">
      <c r="A1976" s="4">
        <v>44883</v>
      </c>
      <c r="B1976" s="2">
        <v>3.1</v>
      </c>
      <c r="C1976" s="2">
        <v>49.63307175919909</v>
      </c>
      <c r="D1976" s="2">
        <v>-6.3856776057300557E-3</v>
      </c>
      <c r="E1976" s="2">
        <v>1.0965860124852574E-2</v>
      </c>
      <c r="F1976" s="2">
        <v>3.1119999999999997</v>
      </c>
      <c r="G1976" s="2">
        <v>3.1250000000000004</v>
      </c>
      <c r="H1976" s="2">
        <v>3.1125000000000007</v>
      </c>
      <c r="I1976" s="2">
        <v>3.0931999999999982</v>
      </c>
      <c r="J1976" s="2">
        <v>2.6231500000000012</v>
      </c>
      <c r="K1976" s="15" t="s">
        <v>52</v>
      </c>
      <c r="L1976" s="15" t="s">
        <v>54</v>
      </c>
      <c r="M1976" s="15" t="s">
        <v>46</v>
      </c>
    </row>
    <row r="1977" spans="1:13" ht="13.5" x14ac:dyDescent="0.25">
      <c r="A1977" s="4">
        <v>44886</v>
      </c>
      <c r="B1977" s="2">
        <v>3.1</v>
      </c>
      <c r="C1977" s="2">
        <v>49.63307175919909</v>
      </c>
      <c r="D1977" s="2">
        <v>-4.0590373737181551E-3</v>
      </c>
      <c r="E1977" s="2">
        <v>1.7246561395676093E-2</v>
      </c>
      <c r="F1977" s="2">
        <v>3.1059999999999999</v>
      </c>
      <c r="G1977" s="2">
        <v>3.1240000000000001</v>
      </c>
      <c r="H1977" s="2">
        <v>3.1135000000000006</v>
      </c>
      <c r="I1977" s="2">
        <v>3.0931999999999982</v>
      </c>
      <c r="J1977" s="2">
        <v>2.6256500000000011</v>
      </c>
      <c r="K1977" s="15" t="s">
        <v>52</v>
      </c>
      <c r="L1977" s="15" t="s">
        <v>54</v>
      </c>
      <c r="M1977" s="15" t="s">
        <v>46</v>
      </c>
    </row>
    <row r="1978" spans="1:13" ht="13.5" x14ac:dyDescent="0.25">
      <c r="A1978" s="4">
        <v>44887</v>
      </c>
      <c r="B1978" s="2">
        <v>3.1</v>
      </c>
      <c r="C1978" s="2">
        <v>49.63307175919909</v>
      </c>
      <c r="D1978" s="2">
        <v>4.0778920088975212E-3</v>
      </c>
      <c r="E1978" s="2">
        <v>2.3581788675113333E-2</v>
      </c>
      <c r="F1978" s="2">
        <v>3.1</v>
      </c>
      <c r="G1978" s="2">
        <v>3.1190000000000007</v>
      </c>
      <c r="H1978" s="2">
        <v>3.1140000000000008</v>
      </c>
      <c r="I1978" s="2">
        <v>3.0927999999999982</v>
      </c>
      <c r="J1978" s="2">
        <v>2.6277000000000008</v>
      </c>
      <c r="K1978" s="15" t="s">
        <v>52</v>
      </c>
      <c r="L1978" s="15" t="s">
        <v>54</v>
      </c>
      <c r="M1978" s="15" t="s">
        <v>46</v>
      </c>
    </row>
    <row r="1979" spans="1:13" ht="13.5" x14ac:dyDescent="0.25">
      <c r="A1979" s="4">
        <v>44888</v>
      </c>
      <c r="B1979" s="2">
        <v>3.09</v>
      </c>
      <c r="C1979" s="2">
        <v>45.948923034443979</v>
      </c>
      <c r="D1979" s="2">
        <v>1.1717048738766334E-2</v>
      </c>
      <c r="E1979" s="2">
        <v>2.9462776948890428E-2</v>
      </c>
      <c r="F1979" s="2">
        <v>3.0979999999999999</v>
      </c>
      <c r="G1979" s="2">
        <v>3.1130000000000004</v>
      </c>
      <c r="H1979" s="2">
        <v>3.1135000000000006</v>
      </c>
      <c r="I1979" s="2">
        <v>3.0925999999999982</v>
      </c>
      <c r="J1979" s="2">
        <v>2.6296000000000008</v>
      </c>
      <c r="K1979" s="15" t="s">
        <v>52</v>
      </c>
      <c r="L1979" s="15" t="s">
        <v>54</v>
      </c>
      <c r="M1979" s="15" t="s">
        <v>46</v>
      </c>
    </row>
    <row r="1980" spans="1:13" ht="13.5" x14ac:dyDescent="0.25">
      <c r="A1980" s="4">
        <v>44889</v>
      </c>
      <c r="B1980" s="2">
        <v>3.09</v>
      </c>
      <c r="C1980" s="2">
        <v>45.948923034443979</v>
      </c>
      <c r="D1980" s="2">
        <v>1.8252376105600376E-2</v>
      </c>
      <c r="E1980" s="2">
        <v>3.347563705445715E-2</v>
      </c>
      <c r="F1980" s="2">
        <v>3.0960000000000001</v>
      </c>
      <c r="G1980" s="2">
        <v>3.1070000000000002</v>
      </c>
      <c r="H1980" s="2">
        <v>3.1130000000000004</v>
      </c>
      <c r="I1980" s="2">
        <v>3.0923999999999983</v>
      </c>
      <c r="J1980" s="2">
        <v>2.6316000000000006</v>
      </c>
      <c r="K1980" s="15" t="s">
        <v>52</v>
      </c>
      <c r="L1980" s="15" t="s">
        <v>54</v>
      </c>
      <c r="M1980" s="15" t="s">
        <v>46</v>
      </c>
    </row>
    <row r="1981" spans="1:13" ht="13.5" x14ac:dyDescent="0.25">
      <c r="A1981" s="4">
        <v>44890</v>
      </c>
      <c r="B1981" s="2">
        <v>3.1</v>
      </c>
      <c r="C1981" s="2">
        <v>50.233177692250024</v>
      </c>
      <c r="D1981" s="2">
        <v>2.0030739414594656E-2</v>
      </c>
      <c r="E1981" s="2">
        <v>3.7136345215316557E-2</v>
      </c>
      <c r="F1981" s="2">
        <v>3.0959999999999996</v>
      </c>
      <c r="G1981" s="2">
        <v>3.1040000000000001</v>
      </c>
      <c r="H1981" s="2">
        <v>3.1130000000000004</v>
      </c>
      <c r="I1981" s="2">
        <v>3.0925999999999987</v>
      </c>
      <c r="J1981" s="2">
        <v>2.6336500000000012</v>
      </c>
      <c r="K1981" s="15" t="s">
        <v>52</v>
      </c>
      <c r="L1981" s="15" t="s">
        <v>54</v>
      </c>
      <c r="M1981" s="15" t="s">
        <v>54</v>
      </c>
    </row>
    <row r="1982" spans="1:13" ht="13.5" x14ac:dyDescent="0.25">
      <c r="A1982" s="4">
        <v>44893</v>
      </c>
      <c r="B1982" s="2">
        <v>3.1</v>
      </c>
      <c r="C1982" s="2">
        <v>50.233177692250031</v>
      </c>
      <c r="D1982" s="2">
        <v>2.1537653808654245E-2</v>
      </c>
      <c r="E1982" s="2">
        <v>4.0060473506752417E-2</v>
      </c>
      <c r="F1982" s="2">
        <v>3.0959999999999996</v>
      </c>
      <c r="G1982" s="2">
        <v>3.101</v>
      </c>
      <c r="H1982" s="2">
        <v>3.1120000000000005</v>
      </c>
      <c r="I1982" s="2">
        <v>3.0927999999999987</v>
      </c>
      <c r="J1982" s="2">
        <v>2.6357000000000013</v>
      </c>
      <c r="K1982" s="15" t="s">
        <v>52</v>
      </c>
      <c r="L1982" s="15" t="s">
        <v>54</v>
      </c>
      <c r="M1982" s="15" t="s">
        <v>54</v>
      </c>
    </row>
    <row r="1983" spans="1:13" ht="13.5" x14ac:dyDescent="0.25">
      <c r="A1983" s="4">
        <v>44894</v>
      </c>
      <c r="B1983" s="2">
        <v>3.09</v>
      </c>
      <c r="C1983" s="2">
        <v>46.004178764728799</v>
      </c>
      <c r="D1983" s="2">
        <v>2.3555462478545675E-2</v>
      </c>
      <c r="E1983" s="2">
        <v>4.2415086383256612E-2</v>
      </c>
      <c r="F1983" s="2">
        <v>3.0939999999999999</v>
      </c>
      <c r="G1983" s="2">
        <v>3.0970000000000004</v>
      </c>
      <c r="H1983" s="2">
        <v>3.1110000000000007</v>
      </c>
      <c r="I1983" s="2">
        <v>3.0939999999999985</v>
      </c>
      <c r="J1983" s="2">
        <v>2.6377000000000015</v>
      </c>
      <c r="K1983" s="15" t="s">
        <v>52</v>
      </c>
      <c r="L1983" s="15" t="s">
        <v>54</v>
      </c>
      <c r="M1983" s="15" t="s">
        <v>46</v>
      </c>
    </row>
    <row r="1984" spans="1:13" ht="13.5" x14ac:dyDescent="0.25">
      <c r="A1984" s="4">
        <v>44895</v>
      </c>
      <c r="B1984" s="2">
        <v>3.07</v>
      </c>
      <c r="C1984" s="2">
        <v>38.942810060313136</v>
      </c>
      <c r="D1984" s="2">
        <v>2.2189865710186663E-2</v>
      </c>
      <c r="E1984" s="2">
        <v>4.2631379210418152E-2</v>
      </c>
      <c r="F1984" s="2">
        <v>3.09</v>
      </c>
      <c r="G1984" s="2">
        <v>3.0940000000000003</v>
      </c>
      <c r="H1984" s="2">
        <v>3.109500000000001</v>
      </c>
      <c r="I1984" s="2">
        <v>3.0943999999999989</v>
      </c>
      <c r="J1984" s="2">
        <v>2.6398000000000019</v>
      </c>
      <c r="K1984" s="15" t="s">
        <v>52</v>
      </c>
      <c r="L1984" s="15" t="s">
        <v>54</v>
      </c>
      <c r="M1984" s="15" t="s">
        <v>46</v>
      </c>
    </row>
    <row r="1985" spans="1:13" ht="13.5" x14ac:dyDescent="0.25">
      <c r="A1985" s="4">
        <v>44896</v>
      </c>
      <c r="B1985" s="2">
        <v>3.09</v>
      </c>
      <c r="C1985" s="2">
        <v>47.603946264497665</v>
      </c>
      <c r="D1985" s="2">
        <v>1.9727476610074568E-2</v>
      </c>
      <c r="E1985" s="2">
        <v>4.0441645535461479E-2</v>
      </c>
      <c r="F1985" s="2">
        <v>3.09</v>
      </c>
      <c r="G1985" s="2">
        <v>3.0930000000000004</v>
      </c>
      <c r="H1985" s="2">
        <v>3.1090000000000004</v>
      </c>
      <c r="I1985" s="2">
        <v>3.0961999999999987</v>
      </c>
      <c r="J1985" s="2">
        <v>2.642250000000002</v>
      </c>
      <c r="K1985" s="15" t="s">
        <v>52</v>
      </c>
      <c r="L1985" s="15" t="s">
        <v>54</v>
      </c>
      <c r="M1985" s="15" t="s">
        <v>54</v>
      </c>
    </row>
    <row r="1986" spans="1:13" ht="13.5" x14ac:dyDescent="0.25">
      <c r="A1986" s="4">
        <v>44897</v>
      </c>
      <c r="B1986" s="2">
        <v>3.09</v>
      </c>
      <c r="C1986" s="2">
        <v>47.603946264497665</v>
      </c>
      <c r="D1986" s="2">
        <v>1.7687399946338722E-2</v>
      </c>
      <c r="E1986" s="2">
        <v>3.7575592637498725E-2</v>
      </c>
      <c r="F1986" s="2">
        <v>3.0880000000000001</v>
      </c>
      <c r="G1986" s="2">
        <v>3.0919999999999996</v>
      </c>
      <c r="H1986" s="2">
        <v>3.1085000000000007</v>
      </c>
      <c r="I1986" s="2">
        <v>3.0965999999999991</v>
      </c>
      <c r="J1986" s="2">
        <v>2.6445500000000015</v>
      </c>
      <c r="K1986" s="15" t="s">
        <v>52</v>
      </c>
      <c r="L1986" s="15" t="s">
        <v>54</v>
      </c>
      <c r="M1986" s="15" t="s">
        <v>46</v>
      </c>
    </row>
    <row r="1987" spans="1:13" ht="13.5" x14ac:dyDescent="0.25">
      <c r="A1987" s="4">
        <v>44900</v>
      </c>
      <c r="B1987" s="2">
        <v>3.09</v>
      </c>
      <c r="C1987" s="2">
        <v>47.603946264497665</v>
      </c>
      <c r="D1987" s="2">
        <v>1.6001443586473485E-2</v>
      </c>
      <c r="E1987" s="2">
        <v>3.4749097204354096E-2</v>
      </c>
      <c r="F1987" s="2">
        <v>3.0859999999999999</v>
      </c>
      <c r="G1987" s="2">
        <v>3.0910000000000002</v>
      </c>
      <c r="H1987" s="2">
        <v>3.1075000000000008</v>
      </c>
      <c r="I1987" s="2">
        <v>3.0959999999999983</v>
      </c>
      <c r="J1987" s="2">
        <v>2.6468500000000019</v>
      </c>
      <c r="K1987" s="15" t="s">
        <v>52</v>
      </c>
      <c r="L1987" s="15" t="s">
        <v>54</v>
      </c>
      <c r="M1987" s="15" t="s">
        <v>46</v>
      </c>
    </row>
    <row r="1988" spans="1:13" ht="13.5" x14ac:dyDescent="0.25">
      <c r="A1988" s="4">
        <v>44901</v>
      </c>
      <c r="B1988" s="2">
        <v>3</v>
      </c>
      <c r="C1988" s="2">
        <v>26.486830200027001</v>
      </c>
      <c r="D1988" s="2">
        <v>2.1278811753684845E-2</v>
      </c>
      <c r="E1988" s="2">
        <v>3.2460809407865776E-2</v>
      </c>
      <c r="F1988" s="2">
        <v>3.0680000000000001</v>
      </c>
      <c r="G1988" s="2">
        <v>3.081</v>
      </c>
      <c r="H1988" s="2">
        <v>3.1000000000000005</v>
      </c>
      <c r="I1988" s="2">
        <v>3.0935999999999986</v>
      </c>
      <c r="J1988" s="2">
        <v>2.6488500000000017</v>
      </c>
      <c r="K1988" s="15" t="s">
        <v>52</v>
      </c>
      <c r="L1988" s="15" t="s">
        <v>54</v>
      </c>
      <c r="M1988" s="15" t="s">
        <v>46</v>
      </c>
    </row>
    <row r="1989" spans="1:13" ht="13.5" x14ac:dyDescent="0.25">
      <c r="A1989" s="4">
        <v>44902</v>
      </c>
      <c r="B1989" s="2">
        <v>3.09</v>
      </c>
      <c r="C1989" s="2">
        <v>50.252408752043067</v>
      </c>
      <c r="D1989" s="2">
        <v>1.8105481266415424E-2</v>
      </c>
      <c r="E1989" s="2">
        <v>2.6852127104236345E-2</v>
      </c>
      <c r="F1989" s="2">
        <v>3.0720000000000001</v>
      </c>
      <c r="G1989" s="2">
        <v>3.081</v>
      </c>
      <c r="H1989" s="2">
        <v>3.0970000000000004</v>
      </c>
      <c r="I1989" s="2">
        <v>3.0931999999999995</v>
      </c>
      <c r="J1989" s="2">
        <v>2.6513500000000016</v>
      </c>
      <c r="K1989" s="15" t="s">
        <v>52</v>
      </c>
      <c r="L1989" s="15" t="s">
        <v>54</v>
      </c>
      <c r="M1989" s="15" t="s">
        <v>53</v>
      </c>
    </row>
    <row r="1990" spans="1:13" ht="13.5" x14ac:dyDescent="0.25">
      <c r="A1990" s="4">
        <v>44903</v>
      </c>
      <c r="B1990" s="2">
        <v>3.08</v>
      </c>
      <c r="C1990" s="2">
        <v>48.380868898576068</v>
      </c>
      <c r="D1990" s="2">
        <v>1.6153664146572932E-2</v>
      </c>
      <c r="E1990" s="2">
        <v>1.8677152097280204E-2</v>
      </c>
      <c r="F1990" s="2">
        <v>3.07</v>
      </c>
      <c r="G1990" s="2">
        <v>3.0799999999999996</v>
      </c>
      <c r="H1990" s="2">
        <v>3.0935000000000001</v>
      </c>
      <c r="I1990" s="2">
        <v>3.0923999999999996</v>
      </c>
      <c r="J1990" s="2">
        <v>2.6538000000000022</v>
      </c>
      <c r="K1990" s="15" t="s">
        <v>52</v>
      </c>
      <c r="L1990" s="15" t="s">
        <v>54</v>
      </c>
      <c r="M1990" s="15" t="s">
        <v>46</v>
      </c>
    </row>
    <row r="1991" spans="1:13" ht="13.5" x14ac:dyDescent="0.25">
      <c r="A1991" s="4">
        <v>44904</v>
      </c>
      <c r="B1991" s="2">
        <v>3.08</v>
      </c>
      <c r="C1991" s="2">
        <v>48.380868898576068</v>
      </c>
      <c r="D1991" s="2">
        <v>1.6092797011122872E-2</v>
      </c>
      <c r="E1991" s="2">
        <v>1.0350876303196746E-2</v>
      </c>
      <c r="F1991" s="2">
        <v>3.0680000000000001</v>
      </c>
      <c r="G1991" s="2">
        <v>3.0780000000000003</v>
      </c>
      <c r="H1991" s="2">
        <v>3.0910000000000002</v>
      </c>
      <c r="I1991" s="2">
        <v>3.0909999999999997</v>
      </c>
      <c r="J1991" s="2">
        <v>2.6563500000000015</v>
      </c>
      <c r="K1991" s="15" t="s">
        <v>52</v>
      </c>
      <c r="L1991" s="15" t="s">
        <v>54</v>
      </c>
      <c r="M1991" s="15" t="s">
        <v>46</v>
      </c>
    </row>
    <row r="1992" spans="1:13" ht="13.5" x14ac:dyDescent="0.25">
      <c r="A1992" s="4">
        <v>44907</v>
      </c>
      <c r="B1992" s="2">
        <v>3.09</v>
      </c>
      <c r="C1992" s="2">
        <v>50.518130401379743</v>
      </c>
      <c r="D1992" s="2">
        <v>1.534889487353519E-2</v>
      </c>
      <c r="E1992" s="2">
        <v>9.1815207720608374E-4</v>
      </c>
      <c r="F1992" s="2">
        <v>3.0680000000000001</v>
      </c>
      <c r="G1992" s="2">
        <v>3.077</v>
      </c>
      <c r="H1992" s="2">
        <v>3.0890000000000009</v>
      </c>
      <c r="I1992" s="2">
        <v>3.0895999999999999</v>
      </c>
      <c r="J1992" s="2">
        <v>2.6589000000000014</v>
      </c>
      <c r="K1992" s="15" t="s">
        <v>47</v>
      </c>
      <c r="L1992" s="15" t="s">
        <v>54</v>
      </c>
      <c r="M1992" s="15" t="s">
        <v>54</v>
      </c>
    </row>
    <row r="1993" spans="1:13" ht="13.5" x14ac:dyDescent="0.25">
      <c r="A1993" s="4">
        <v>44908</v>
      </c>
      <c r="B1993" s="2">
        <v>3.09</v>
      </c>
      <c r="C1993" s="2">
        <v>50.518130401379743</v>
      </c>
      <c r="D1993" s="2">
        <v>1.3166647958062772E-2</v>
      </c>
      <c r="E1993" s="2">
        <v>-8.3396178779102641E-3</v>
      </c>
      <c r="F1993" s="2">
        <v>3.0859999999999999</v>
      </c>
      <c r="G1993" s="2">
        <v>3.0769999999999995</v>
      </c>
      <c r="H1993" s="2">
        <v>3.0870000000000006</v>
      </c>
      <c r="I1993" s="2">
        <v>3.089</v>
      </c>
      <c r="J1993" s="2">
        <v>2.6618500000000016</v>
      </c>
      <c r="K1993" s="15" t="s">
        <v>47</v>
      </c>
      <c r="L1993" s="15" t="s">
        <v>54</v>
      </c>
      <c r="M1993" s="15" t="s">
        <v>51</v>
      </c>
    </row>
    <row r="1994" spans="1:13" ht="13.5" x14ac:dyDescent="0.25">
      <c r="A1994" s="4">
        <v>44909</v>
      </c>
      <c r="B1994" s="2">
        <v>3.09</v>
      </c>
      <c r="C1994" s="2">
        <v>50.518130401379743</v>
      </c>
      <c r="D1994" s="2">
        <v>8.2299399991252464E-3</v>
      </c>
      <c r="E1994" s="2">
        <v>-1.4875152502346278E-2</v>
      </c>
      <c r="F1994" s="2">
        <v>3.0859999999999999</v>
      </c>
      <c r="G1994" s="2">
        <v>3.0789999999999997</v>
      </c>
      <c r="H1994" s="2">
        <v>3.0865000000000009</v>
      </c>
      <c r="I1994" s="2">
        <v>3.0904000000000003</v>
      </c>
      <c r="J1994" s="2">
        <v>2.665300000000002</v>
      </c>
      <c r="K1994" s="15" t="s">
        <v>47</v>
      </c>
      <c r="L1994" s="15" t="s">
        <v>54</v>
      </c>
      <c r="M1994" s="15" t="s">
        <v>54</v>
      </c>
    </row>
    <row r="1995" spans="1:13" ht="13.5" x14ac:dyDescent="0.25">
      <c r="A1995" s="4">
        <v>44910</v>
      </c>
      <c r="B1995" s="2">
        <v>3.07</v>
      </c>
      <c r="C1995" s="2">
        <v>45.782967169460647</v>
      </c>
      <c r="D1995" s="2">
        <v>8.5988447036711158E-3</v>
      </c>
      <c r="E1995" s="2">
        <v>-1.9316539742619376E-2</v>
      </c>
      <c r="F1995" s="2">
        <v>3.0840000000000001</v>
      </c>
      <c r="G1995" s="2">
        <v>3.077</v>
      </c>
      <c r="H1995" s="2">
        <v>3.0850000000000004</v>
      </c>
      <c r="I1995" s="2">
        <v>3.0912000000000002</v>
      </c>
      <c r="J1995" s="2">
        <v>2.6691500000000015</v>
      </c>
      <c r="K1995" s="15" t="s">
        <v>47</v>
      </c>
      <c r="L1995" s="15" t="s">
        <v>54</v>
      </c>
      <c r="M1995" s="15" t="s">
        <v>49</v>
      </c>
    </row>
    <row r="1996" spans="1:13" ht="13.5" x14ac:dyDescent="0.25">
      <c r="A1996" s="4">
        <v>44911</v>
      </c>
      <c r="B1996" s="2">
        <v>3.06</v>
      </c>
      <c r="C1996" s="2">
        <v>43.583273430209289</v>
      </c>
      <c r="D1996" s="2">
        <v>9.7585410425184982E-3</v>
      </c>
      <c r="E1996" s="2">
        <v>-2.5860812505596267E-2</v>
      </c>
      <c r="F1996" s="2">
        <v>3.08</v>
      </c>
      <c r="G1996" s="2">
        <v>3.0739999999999998</v>
      </c>
      <c r="H1996" s="2">
        <v>3.0830000000000002</v>
      </c>
      <c r="I1996" s="2">
        <v>3.0914000000000006</v>
      </c>
      <c r="J1996" s="2">
        <v>2.6730500000000013</v>
      </c>
      <c r="K1996" s="15" t="s">
        <v>47</v>
      </c>
      <c r="L1996" s="15" t="s">
        <v>54</v>
      </c>
      <c r="M1996" s="15" t="s">
        <v>49</v>
      </c>
    </row>
    <row r="1997" spans="1:13" ht="13.5" x14ac:dyDescent="0.25">
      <c r="A1997" s="4">
        <v>44914</v>
      </c>
      <c r="B1997" s="2">
        <v>3.06</v>
      </c>
      <c r="C1997" s="2">
        <v>43.583273430209282</v>
      </c>
      <c r="D1997" s="2">
        <v>1.0897806937142374E-2</v>
      </c>
      <c r="E1997" s="2">
        <v>-3.4323978562452354E-2</v>
      </c>
      <c r="F1997" s="2">
        <v>3.0740000000000003</v>
      </c>
      <c r="G1997" s="2">
        <v>3.0709999999999997</v>
      </c>
      <c r="H1997" s="2">
        <v>3.0810000000000004</v>
      </c>
      <c r="I1997" s="2">
        <v>3.0920000000000001</v>
      </c>
      <c r="J1997" s="2">
        <v>2.6772500000000008</v>
      </c>
      <c r="K1997" s="15" t="s">
        <v>52</v>
      </c>
      <c r="L1997" s="15" t="s">
        <v>54</v>
      </c>
      <c r="M1997" s="15" t="s">
        <v>46</v>
      </c>
    </row>
    <row r="1998" spans="1:13" ht="13.5" x14ac:dyDescent="0.25">
      <c r="A1998" s="4">
        <v>44915</v>
      </c>
      <c r="B1998" s="2">
        <v>3</v>
      </c>
      <c r="C1998" s="2">
        <v>32.662972517054811</v>
      </c>
      <c r="D1998" s="2">
        <v>2.606373584643773E-3</v>
      </c>
      <c r="E1998" s="2">
        <v>-4.2146047999243721E-2</v>
      </c>
      <c r="F1998" s="2">
        <v>3.056</v>
      </c>
      <c r="G1998" s="2">
        <v>3.0709999999999997</v>
      </c>
      <c r="H1998" s="2">
        <v>3.0760000000000001</v>
      </c>
      <c r="I1998" s="2">
        <v>3.0909999999999997</v>
      </c>
      <c r="J1998" s="2">
        <v>2.6811500000000001</v>
      </c>
      <c r="K1998" s="15" t="s">
        <v>52</v>
      </c>
      <c r="L1998" s="15" t="s">
        <v>54</v>
      </c>
      <c r="M1998" s="15" t="s">
        <v>46</v>
      </c>
    </row>
    <row r="1999" spans="1:13" ht="13.5" x14ac:dyDescent="0.25">
      <c r="A1999" s="4">
        <v>44916</v>
      </c>
      <c r="B1999" s="2">
        <v>3</v>
      </c>
      <c r="C1999" s="2">
        <v>32.662972517054811</v>
      </c>
      <c r="D1999" s="2">
        <v>9.9266879257386975E-3</v>
      </c>
      <c r="E1999" s="2">
        <v>-4.6165598426204393E-2</v>
      </c>
      <c r="F1999" s="2">
        <v>3.0379999999999998</v>
      </c>
      <c r="G1999" s="2">
        <v>3.0619999999999998</v>
      </c>
      <c r="H1999" s="2">
        <v>3.0715000000000008</v>
      </c>
      <c r="I1999" s="2">
        <v>3.0893999999999995</v>
      </c>
      <c r="J1999" s="2">
        <v>2.6849500000000006</v>
      </c>
      <c r="K1999" s="15" t="s">
        <v>52</v>
      </c>
      <c r="L1999" s="15" t="s">
        <v>54</v>
      </c>
      <c r="M1999" s="15" t="s">
        <v>46</v>
      </c>
    </row>
    <row r="2000" spans="1:13" ht="13.5" x14ac:dyDescent="0.25">
      <c r="A2000" s="4">
        <v>44917</v>
      </c>
      <c r="B2000" s="2">
        <v>2.99</v>
      </c>
      <c r="C2000" s="2">
        <v>31.154114787943627</v>
      </c>
      <c r="D2000" s="2">
        <v>1.5776772518611093E-2</v>
      </c>
      <c r="E2000" s="2">
        <v>-4.5081312987752503E-2</v>
      </c>
      <c r="F2000" s="2">
        <v>3.0220000000000002</v>
      </c>
      <c r="G2000" s="2">
        <v>3.0529999999999999</v>
      </c>
      <c r="H2000" s="2">
        <v>3.0665000000000004</v>
      </c>
      <c r="I2000" s="2">
        <v>3.0875999999999992</v>
      </c>
      <c r="J2000" s="2">
        <v>2.6886999999999999</v>
      </c>
      <c r="K2000" s="15" t="s">
        <v>52</v>
      </c>
      <c r="L2000" s="15" t="s">
        <v>50</v>
      </c>
      <c r="M2000" s="15" t="s">
        <v>46</v>
      </c>
    </row>
    <row r="2001" spans="1:13" ht="13.5" x14ac:dyDescent="0.25">
      <c r="A2001" s="4">
        <v>44918</v>
      </c>
      <c r="B2001" s="2">
        <v>2.82</v>
      </c>
      <c r="C2001" s="2">
        <v>16.87911940239168</v>
      </c>
      <c r="D2001" s="2">
        <v>3.3798613467230787E-2</v>
      </c>
      <c r="E2001" s="2">
        <v>-4.3076919034447485E-2</v>
      </c>
      <c r="F2001" s="2">
        <v>2.9740000000000002</v>
      </c>
      <c r="G2001" s="2">
        <v>3.0270000000000001</v>
      </c>
      <c r="H2001" s="2">
        <v>3.0525000000000011</v>
      </c>
      <c r="I2001" s="2">
        <v>3.0825999999999993</v>
      </c>
      <c r="J2001" s="2">
        <v>2.6916500000000001</v>
      </c>
      <c r="K2001" s="15" t="s">
        <v>52</v>
      </c>
      <c r="L2001" s="15" t="s">
        <v>50</v>
      </c>
      <c r="M2001" s="15" t="s">
        <v>46</v>
      </c>
    </row>
    <row r="2002" spans="1:13" ht="13.5" x14ac:dyDescent="0.25">
      <c r="A2002" s="4">
        <v>44921</v>
      </c>
      <c r="B2002" s="2">
        <v>2.9</v>
      </c>
      <c r="C2002" s="2">
        <v>32.54340888080965</v>
      </c>
      <c r="D2002" s="2">
        <v>4.6108618615382735E-2</v>
      </c>
      <c r="E2002" s="2">
        <v>-4.0354563372440339E-2</v>
      </c>
      <c r="F2002" s="2">
        <v>2.9420000000000002</v>
      </c>
      <c r="G2002" s="2">
        <v>3.008</v>
      </c>
      <c r="H2002" s="2">
        <v>3.0425000000000004</v>
      </c>
      <c r="I2002" s="2">
        <v>3.0791999999999997</v>
      </c>
      <c r="J2002" s="2">
        <v>2.6953499999999995</v>
      </c>
      <c r="K2002" s="15" t="s">
        <v>52</v>
      </c>
      <c r="L2002" s="15" t="s">
        <v>50</v>
      </c>
      <c r="M2002" s="15" t="s">
        <v>46</v>
      </c>
    </row>
    <row r="2003" spans="1:13" ht="13.5" x14ac:dyDescent="0.25">
      <c r="A2003" s="4">
        <v>44922</v>
      </c>
      <c r="B2003" s="2">
        <v>2.87</v>
      </c>
      <c r="C2003" s="2">
        <v>30.241836304677946</v>
      </c>
      <c r="D2003" s="2">
        <v>5.9615219587691115E-2</v>
      </c>
      <c r="E2003" s="2">
        <v>-3.623008838726658E-2</v>
      </c>
      <c r="F2003" s="2">
        <v>2.9160000000000004</v>
      </c>
      <c r="G2003" s="2">
        <v>2.9860000000000002</v>
      </c>
      <c r="H2003" s="2">
        <v>3.0315000000000003</v>
      </c>
      <c r="I2003" s="2">
        <v>3.0756000000000001</v>
      </c>
      <c r="J2003" s="2">
        <v>2.6987999999999994</v>
      </c>
      <c r="K2003" s="15" t="s">
        <v>52</v>
      </c>
      <c r="L2003" s="15" t="s">
        <v>50</v>
      </c>
      <c r="M2003" s="15" t="s">
        <v>46</v>
      </c>
    </row>
    <row r="2004" spans="1:13" ht="13.5" x14ac:dyDescent="0.25">
      <c r="A2004" s="4">
        <v>44923</v>
      </c>
      <c r="B2004" s="2">
        <v>2.89</v>
      </c>
      <c r="C2004" s="2">
        <v>33.612691653741209</v>
      </c>
      <c r="D2004" s="2">
        <v>7.0543579670409251E-2</v>
      </c>
      <c r="E2004" s="2">
        <v>-3.0824815732351303E-2</v>
      </c>
      <c r="F2004" s="2">
        <v>2.8940000000000006</v>
      </c>
      <c r="G2004" s="2">
        <v>2.9660000000000002</v>
      </c>
      <c r="H2004" s="2">
        <v>3.0225</v>
      </c>
      <c r="I2004" s="2">
        <v>3.0720000000000001</v>
      </c>
      <c r="J2004" s="2">
        <v>2.7022499999999989</v>
      </c>
      <c r="K2004" s="15" t="s">
        <v>52</v>
      </c>
      <c r="L2004" s="15" t="s">
        <v>50</v>
      </c>
      <c r="M2004" s="15" t="s">
        <v>46</v>
      </c>
    </row>
    <row r="2005" spans="1:13" ht="13.5" x14ac:dyDescent="0.25">
      <c r="A2005" s="4">
        <v>44924</v>
      </c>
      <c r="B2005" s="2">
        <v>2.89</v>
      </c>
      <c r="C2005" s="2">
        <v>33.612691653741223</v>
      </c>
      <c r="D2005" s="2">
        <v>7.750404891276208E-2</v>
      </c>
      <c r="E2005" s="2">
        <v>-2.7587696003138092E-2</v>
      </c>
      <c r="F2005" s="2">
        <v>2.8740000000000001</v>
      </c>
      <c r="G2005" s="2">
        <v>2.948</v>
      </c>
      <c r="H2005" s="2">
        <v>3.0125000000000002</v>
      </c>
      <c r="I2005" s="2">
        <v>3.0682</v>
      </c>
      <c r="J2005" s="2">
        <v>2.7062499999999989</v>
      </c>
      <c r="K2005" s="15" t="s">
        <v>52</v>
      </c>
      <c r="L2005" s="15" t="s">
        <v>54</v>
      </c>
      <c r="M2005" s="15" t="s">
        <v>46</v>
      </c>
    </row>
    <row r="2006" spans="1:13" ht="13.5" x14ac:dyDescent="0.25">
      <c r="A2006" s="4">
        <v>44925</v>
      </c>
      <c r="B2006" s="2">
        <v>2.89</v>
      </c>
      <c r="C2006" s="2">
        <v>33.612691653741223</v>
      </c>
      <c r="D2006" s="2">
        <v>8.2586991493947437E-2</v>
      </c>
      <c r="E2006" s="2">
        <v>-2.2226606159592998E-2</v>
      </c>
      <c r="F2006" s="2">
        <v>2.8880000000000003</v>
      </c>
      <c r="G2006" s="2">
        <v>2.931</v>
      </c>
      <c r="H2006" s="2">
        <v>3.0024999999999999</v>
      </c>
      <c r="I2006" s="2">
        <v>3.0644</v>
      </c>
      <c r="J2006" s="2">
        <v>2.7097999999999991</v>
      </c>
      <c r="K2006" s="15" t="s">
        <v>47</v>
      </c>
      <c r="L2006" s="15" t="s">
        <v>54</v>
      </c>
      <c r="M2006" s="15" t="s">
        <v>51</v>
      </c>
    </row>
    <row r="2007" spans="1:13" ht="13.5" x14ac:dyDescent="0.25">
      <c r="A2007" s="4">
        <v>44928</v>
      </c>
      <c r="B2007" s="2">
        <v>2.88</v>
      </c>
      <c r="C2007" s="2">
        <v>32.628089511975972</v>
      </c>
      <c r="D2007" s="2">
        <v>8.8306254296939279E-2</v>
      </c>
      <c r="E2007" s="2">
        <v>-1.5092266581120539E-2</v>
      </c>
      <c r="F2007" s="2">
        <v>2.8840000000000003</v>
      </c>
      <c r="G2007" s="2">
        <v>2.9130000000000003</v>
      </c>
      <c r="H2007" s="2">
        <v>2.992</v>
      </c>
      <c r="I2007" s="2">
        <v>3.0603999999999996</v>
      </c>
      <c r="J2007" s="2">
        <v>2.7133999999999991</v>
      </c>
      <c r="K2007" s="15" t="s">
        <v>52</v>
      </c>
      <c r="L2007" s="15" t="s">
        <v>54</v>
      </c>
      <c r="M2007" s="15" t="s">
        <v>46</v>
      </c>
    </row>
    <row r="2008" spans="1:13" ht="13.5" x14ac:dyDescent="0.25">
      <c r="A2008" s="4">
        <v>44929</v>
      </c>
      <c r="B2008" s="2">
        <v>2.85</v>
      </c>
      <c r="C2008" s="2">
        <v>29.807208733302318</v>
      </c>
      <c r="D2008" s="2">
        <v>8.6823554164844996E-2</v>
      </c>
      <c r="E2008" s="2">
        <v>-7.5165682940868724E-3</v>
      </c>
      <c r="F2008" s="2">
        <v>2.88</v>
      </c>
      <c r="G2008" s="2">
        <v>2.8980000000000006</v>
      </c>
      <c r="H2008" s="2">
        <v>2.9844999999999997</v>
      </c>
      <c r="I2008" s="2">
        <v>3.0555999999999996</v>
      </c>
      <c r="J2008" s="2">
        <v>2.7167499999999993</v>
      </c>
      <c r="K2008" s="15" t="s">
        <v>52</v>
      </c>
      <c r="L2008" s="15" t="s">
        <v>54</v>
      </c>
      <c r="M2008" s="15" t="s">
        <v>46</v>
      </c>
    </row>
    <row r="2009" spans="1:13" ht="13.5" x14ac:dyDescent="0.25">
      <c r="A2009" s="4">
        <v>44930</v>
      </c>
      <c r="B2009" s="2">
        <v>2.8</v>
      </c>
      <c r="C2009" s="2">
        <v>25.803159519459896</v>
      </c>
      <c r="D2009" s="2">
        <v>9.0085557717594078E-2</v>
      </c>
      <c r="E2009" s="2">
        <v>-1.8220115397103824E-3</v>
      </c>
      <c r="F2009" s="2">
        <v>2.8619999999999997</v>
      </c>
      <c r="G2009" s="2">
        <v>2.8780000000000006</v>
      </c>
      <c r="H2009" s="2">
        <v>2.9699999999999998</v>
      </c>
      <c r="I2009" s="2">
        <v>3.0495999999999999</v>
      </c>
      <c r="J2009" s="2">
        <v>2.719749999999999</v>
      </c>
      <c r="K2009" s="15" t="s">
        <v>52</v>
      </c>
      <c r="L2009" s="15" t="s">
        <v>54</v>
      </c>
      <c r="M2009" s="15" t="s">
        <v>46</v>
      </c>
    </row>
    <row r="2010" spans="1:13" ht="13.5" x14ac:dyDescent="0.25">
      <c r="A2010" s="4">
        <v>44931</v>
      </c>
      <c r="B2010" s="2">
        <v>2.78</v>
      </c>
      <c r="C2010" s="2">
        <v>24.391711012794488</v>
      </c>
      <c r="D2010" s="2">
        <v>9.3836864686640986E-2</v>
      </c>
      <c r="E2010" s="2">
        <v>1.145555550183644E-3</v>
      </c>
      <c r="F2010" s="2">
        <v>2.8399999999999994</v>
      </c>
      <c r="G2010" s="2">
        <v>2.8570000000000002</v>
      </c>
      <c r="H2010" s="2">
        <v>2.9550000000000001</v>
      </c>
      <c r="I2010" s="2">
        <v>3.0431999999999992</v>
      </c>
      <c r="J2010" s="2">
        <v>2.7224499999999989</v>
      </c>
      <c r="K2010" s="15" t="s">
        <v>52</v>
      </c>
      <c r="L2010" s="15" t="s">
        <v>54</v>
      </c>
      <c r="M2010" s="15" t="s">
        <v>46</v>
      </c>
    </row>
    <row r="2011" spans="1:13" ht="13.5" x14ac:dyDescent="0.25">
      <c r="A2011" s="4">
        <v>44932</v>
      </c>
      <c r="B2011" s="2">
        <v>2.72</v>
      </c>
      <c r="C2011" s="2">
        <v>20.728471118801551</v>
      </c>
      <c r="D2011" s="2">
        <v>7.6390317557699206E-2</v>
      </c>
      <c r="E2011" s="2">
        <v>-2.0441982453855761E-4</v>
      </c>
      <c r="F2011" s="2">
        <v>2.806</v>
      </c>
      <c r="G2011" s="2">
        <v>2.8470000000000004</v>
      </c>
      <c r="H2011" s="2">
        <v>2.9370000000000003</v>
      </c>
      <c r="I2011" s="2">
        <v>3.0355999999999996</v>
      </c>
      <c r="J2011" s="2">
        <v>2.7252499999999991</v>
      </c>
      <c r="K2011" s="15" t="s">
        <v>52</v>
      </c>
      <c r="L2011" s="15" t="s">
        <v>50</v>
      </c>
      <c r="M2011" s="15" t="s">
        <v>46</v>
      </c>
    </row>
    <row r="2012" spans="1:13" ht="13.5" x14ac:dyDescent="0.25">
      <c r="A2012" s="4">
        <v>44935</v>
      </c>
      <c r="B2012" s="2">
        <v>2.71</v>
      </c>
      <c r="C2012" s="2">
        <v>20.18437962912229</v>
      </c>
      <c r="D2012" s="2">
        <v>7.603885963550594E-2</v>
      </c>
      <c r="E2012" s="2">
        <v>-6.0126751407452144E-3</v>
      </c>
      <c r="F2012" s="2">
        <v>2.7719999999999998</v>
      </c>
      <c r="G2012" s="2">
        <v>2.8280000000000003</v>
      </c>
      <c r="H2012" s="2">
        <v>2.9180000000000001</v>
      </c>
      <c r="I2012" s="2">
        <v>3.0274000000000001</v>
      </c>
      <c r="J2012" s="2">
        <v>2.7277999999999993</v>
      </c>
      <c r="K2012" s="15" t="s">
        <v>52</v>
      </c>
      <c r="L2012" s="15" t="s">
        <v>50</v>
      </c>
      <c r="M2012" s="15" t="s">
        <v>46</v>
      </c>
    </row>
    <row r="2013" spans="1:13" ht="13.5" x14ac:dyDescent="0.25">
      <c r="A2013" s="4">
        <v>44936</v>
      </c>
      <c r="B2013" s="2">
        <v>2.66</v>
      </c>
      <c r="C2013" s="2">
        <v>17.684837689333946</v>
      </c>
      <c r="D2013" s="2">
        <v>7.615052240717235E-2</v>
      </c>
      <c r="E2013" s="2">
        <v>-1.7066342278022617E-2</v>
      </c>
      <c r="F2013" s="2">
        <v>2.7340000000000004</v>
      </c>
      <c r="G2013" s="2">
        <v>2.8069999999999999</v>
      </c>
      <c r="H2013" s="2">
        <v>2.8965000000000005</v>
      </c>
      <c r="I2013" s="2">
        <v>3.0184000000000002</v>
      </c>
      <c r="J2013" s="2">
        <v>2.7300999999999993</v>
      </c>
      <c r="K2013" s="15" t="s">
        <v>52</v>
      </c>
      <c r="L2013" s="15" t="s">
        <v>50</v>
      </c>
      <c r="M2013" s="15" t="s">
        <v>46</v>
      </c>
    </row>
    <row r="2014" spans="1:13" ht="13.5" x14ac:dyDescent="0.25">
      <c r="A2014" s="4">
        <v>44937</v>
      </c>
      <c r="B2014" s="2">
        <v>2.6</v>
      </c>
      <c r="C2014" s="2">
        <v>15.245109230417043</v>
      </c>
      <c r="D2014" s="2">
        <v>8.5284725178053744E-2</v>
      </c>
      <c r="E2014" s="2">
        <v>-3.0333542325520036E-2</v>
      </c>
      <c r="F2014" s="2">
        <v>2.694</v>
      </c>
      <c r="G2014" s="2">
        <v>2.778</v>
      </c>
      <c r="H2014" s="2">
        <v>2.8720000000000003</v>
      </c>
      <c r="I2014" s="2">
        <v>3.0084000000000004</v>
      </c>
      <c r="J2014" s="2">
        <v>2.7324999999999995</v>
      </c>
      <c r="K2014" s="15" t="s">
        <v>52</v>
      </c>
      <c r="L2014" s="15" t="s">
        <v>50</v>
      </c>
      <c r="M2014" s="15" t="s">
        <v>46</v>
      </c>
    </row>
    <row r="2015" spans="1:13" ht="13.5" x14ac:dyDescent="0.25">
      <c r="A2015" s="4">
        <v>44938</v>
      </c>
      <c r="B2015" s="2">
        <v>2.69</v>
      </c>
      <c r="C2015" s="2">
        <v>30.690797283972557</v>
      </c>
      <c r="D2015" s="2">
        <v>8.8107422788538781E-2</v>
      </c>
      <c r="E2015" s="2">
        <v>-4.3459984326048889E-2</v>
      </c>
      <c r="F2015" s="2">
        <v>2.6759999999999997</v>
      </c>
      <c r="G2015" s="2">
        <v>2.758</v>
      </c>
      <c r="H2015" s="2">
        <v>2.8529999999999998</v>
      </c>
      <c r="I2015" s="2">
        <v>3.0002000000000004</v>
      </c>
      <c r="J2015" s="2">
        <v>2.7353499999999991</v>
      </c>
      <c r="K2015" s="15" t="s">
        <v>52</v>
      </c>
      <c r="L2015" s="15" t="s">
        <v>50</v>
      </c>
      <c r="M2015" s="15" t="s">
        <v>46</v>
      </c>
    </row>
    <row r="2016" spans="1:13" ht="13.5" x14ac:dyDescent="0.25">
      <c r="A2016" s="4">
        <v>44939</v>
      </c>
      <c r="B2016" s="2">
        <v>2.69</v>
      </c>
      <c r="C2016" s="2">
        <v>30.690797283972572</v>
      </c>
      <c r="D2016" s="2">
        <v>9.159406709546003E-2</v>
      </c>
      <c r="E2016" s="2">
        <v>-5.8389100712322395E-2</v>
      </c>
      <c r="F2016" s="2">
        <v>2.67</v>
      </c>
      <c r="G2016" s="2">
        <v>2.7380000000000004</v>
      </c>
      <c r="H2016" s="2">
        <v>2.8345000000000002</v>
      </c>
      <c r="I2016" s="2">
        <v>2.9920000000000004</v>
      </c>
      <c r="J2016" s="2">
        <v>2.7380999999999993</v>
      </c>
      <c r="K2016" s="15" t="s">
        <v>52</v>
      </c>
      <c r="L2016" s="15" t="s">
        <v>50</v>
      </c>
      <c r="M2016" s="15" t="s">
        <v>46</v>
      </c>
    </row>
    <row r="2017" spans="1:13" ht="13.5" x14ac:dyDescent="0.25">
      <c r="A2017" s="4">
        <v>44942</v>
      </c>
      <c r="B2017" s="2">
        <v>2.75</v>
      </c>
      <c r="C2017" s="2">
        <v>39.250579895520438</v>
      </c>
      <c r="D2017" s="2">
        <v>8.9578257739395095E-2</v>
      </c>
      <c r="E2017" s="2">
        <v>-7.2860044286021886E-2</v>
      </c>
      <c r="F2017" s="2">
        <v>2.6779999999999999</v>
      </c>
      <c r="G2017" s="2">
        <v>2.7250000000000005</v>
      </c>
      <c r="H2017" s="2">
        <v>2.819</v>
      </c>
      <c r="I2017" s="2">
        <v>2.9848000000000003</v>
      </c>
      <c r="J2017" s="2">
        <v>2.7413499999999997</v>
      </c>
      <c r="K2017" s="15" t="s">
        <v>52</v>
      </c>
      <c r="L2017" s="15" t="s">
        <v>54</v>
      </c>
      <c r="M2017" s="15" t="s">
        <v>53</v>
      </c>
    </row>
    <row r="2018" spans="1:13" ht="13.5" x14ac:dyDescent="0.25">
      <c r="A2018" s="4">
        <v>44943</v>
      </c>
      <c r="B2018" s="2">
        <v>2.69</v>
      </c>
      <c r="C2018" s="2">
        <v>34.643008101970509</v>
      </c>
      <c r="D2018" s="2">
        <v>8.8288626389323444E-2</v>
      </c>
      <c r="E2018" s="2">
        <v>-8.7965314310002901E-2</v>
      </c>
      <c r="F2018" s="2">
        <v>2.6840000000000002</v>
      </c>
      <c r="G2018" s="2">
        <v>2.7090000000000005</v>
      </c>
      <c r="H2018" s="2">
        <v>2.8035000000000001</v>
      </c>
      <c r="I2018" s="2">
        <v>2.9756</v>
      </c>
      <c r="J2018" s="2">
        <v>2.7441000000000004</v>
      </c>
      <c r="K2018" s="15" t="s">
        <v>47</v>
      </c>
      <c r="L2018" s="15" t="s">
        <v>54</v>
      </c>
      <c r="M2018" s="15" t="s">
        <v>51</v>
      </c>
    </row>
    <row r="2019" spans="1:13" ht="13.5" x14ac:dyDescent="0.25">
      <c r="A2019" s="4">
        <v>44944</v>
      </c>
      <c r="B2019" s="2">
        <v>2.56</v>
      </c>
      <c r="C2019" s="2">
        <v>27.194303400206294</v>
      </c>
      <c r="D2019" s="2">
        <v>9.0032777025143673E-2</v>
      </c>
      <c r="E2019" s="2">
        <v>-0.10171230114074369</v>
      </c>
      <c r="F2019" s="2">
        <v>2.6759999999999997</v>
      </c>
      <c r="G2019" s="2">
        <v>2.6850000000000001</v>
      </c>
      <c r="H2019" s="2">
        <v>2.7815000000000003</v>
      </c>
      <c r="I2019" s="2">
        <v>2.9638</v>
      </c>
      <c r="J2019" s="2">
        <v>2.7461999999999995</v>
      </c>
      <c r="K2019" s="15" t="s">
        <v>47</v>
      </c>
      <c r="L2019" s="15" t="s">
        <v>54</v>
      </c>
      <c r="M2019" s="15" t="s">
        <v>49</v>
      </c>
    </row>
    <row r="2020" spans="1:13" ht="13.5" x14ac:dyDescent="0.25">
      <c r="A2020" s="4">
        <v>44945</v>
      </c>
      <c r="B2020" s="2">
        <v>2.57</v>
      </c>
      <c r="C2020" s="2">
        <v>28.468405982809884</v>
      </c>
      <c r="D2020" s="2">
        <v>8.9290641175428398E-2</v>
      </c>
      <c r="E2020" s="2">
        <v>-0.11300590705663813</v>
      </c>
      <c r="F2020" s="2">
        <v>2.6520000000000001</v>
      </c>
      <c r="G2020" s="2">
        <v>2.6640000000000001</v>
      </c>
      <c r="H2020" s="2">
        <v>2.7604999999999995</v>
      </c>
      <c r="I2020" s="2">
        <v>2.9521999999999995</v>
      </c>
      <c r="J2020" s="2">
        <v>2.7483499999999998</v>
      </c>
      <c r="K2020" s="15" t="s">
        <v>47</v>
      </c>
      <c r="L2020" s="15" t="s">
        <v>54</v>
      </c>
      <c r="M2020" s="15" t="s">
        <v>49</v>
      </c>
    </row>
    <row r="2021" spans="1:13" ht="13.5" x14ac:dyDescent="0.25">
      <c r="A2021" s="4">
        <v>44946</v>
      </c>
      <c r="B2021" s="2">
        <v>2.5099999999999998</v>
      </c>
      <c r="C2021" s="2">
        <v>25.576309083197387</v>
      </c>
      <c r="D2021" s="2">
        <v>8.5298476151572711E-2</v>
      </c>
      <c r="E2021" s="2">
        <v>-0.12007743070539874</v>
      </c>
      <c r="F2021" s="2">
        <v>2.6160000000000001</v>
      </c>
      <c r="G2021" s="2">
        <v>2.6429999999999998</v>
      </c>
      <c r="H2021" s="2">
        <v>2.7450000000000001</v>
      </c>
      <c r="I2021" s="2">
        <v>2.9397999999999995</v>
      </c>
      <c r="J2021" s="2">
        <v>2.7502999999999997</v>
      </c>
      <c r="K2021" s="15" t="s">
        <v>47</v>
      </c>
      <c r="L2021" s="15" t="s">
        <v>54</v>
      </c>
      <c r="M2021" s="15" t="s">
        <v>49</v>
      </c>
    </row>
    <row r="2022" spans="1:13" ht="13.5" x14ac:dyDescent="0.25">
      <c r="A2022" s="4">
        <v>44949</v>
      </c>
      <c r="B2022" s="2">
        <v>2.5099999999999998</v>
      </c>
      <c r="C2022" s="2">
        <v>25.576309083197387</v>
      </c>
      <c r="D2022" s="2">
        <v>8.2053349980157897E-2</v>
      </c>
      <c r="E2022" s="2">
        <v>-0.12487249829013956</v>
      </c>
      <c r="F2022" s="2">
        <v>2.5680000000000001</v>
      </c>
      <c r="G2022" s="2">
        <v>2.6229999999999998</v>
      </c>
      <c r="H2022" s="2">
        <v>2.7254999999999998</v>
      </c>
      <c r="I2022" s="2">
        <v>2.9273999999999996</v>
      </c>
      <c r="J2022" s="2">
        <v>2.752149999999999</v>
      </c>
      <c r="K2022" s="15" t="s">
        <v>47</v>
      </c>
      <c r="L2022" s="15" t="s">
        <v>54</v>
      </c>
      <c r="M2022" s="15" t="s">
        <v>49</v>
      </c>
    </row>
    <row r="2023" spans="1:13" ht="13.5" x14ac:dyDescent="0.25">
      <c r="A2023" s="4">
        <v>44950</v>
      </c>
      <c r="B2023" s="2">
        <v>2.62</v>
      </c>
      <c r="C2023" s="2">
        <v>38.79647552684316</v>
      </c>
      <c r="D2023" s="2">
        <v>6.5014537737822398E-2</v>
      </c>
      <c r="E2023" s="2">
        <v>-0.12657654713905231</v>
      </c>
      <c r="F2023" s="2">
        <v>2.5539999999999998</v>
      </c>
      <c r="G2023" s="2">
        <v>2.6190000000000002</v>
      </c>
      <c r="H2023" s="2">
        <v>2.7129999999999996</v>
      </c>
      <c r="I2023" s="2">
        <v>2.9171999999999993</v>
      </c>
      <c r="J2023" s="2">
        <v>2.7545999999999999</v>
      </c>
      <c r="K2023" s="15" t="s">
        <v>47</v>
      </c>
      <c r="L2023" s="15" t="s">
        <v>54</v>
      </c>
      <c r="M2023" s="15" t="s">
        <v>49</v>
      </c>
    </row>
    <row r="2024" spans="1:13" ht="13.5" x14ac:dyDescent="0.25">
      <c r="A2024" s="4">
        <v>44951</v>
      </c>
      <c r="B2024" s="2">
        <v>2.62</v>
      </c>
      <c r="C2024" s="2">
        <v>38.79647552684316</v>
      </c>
      <c r="D2024" s="2">
        <v>4.2149205778866161E-2</v>
      </c>
      <c r="E2024" s="2">
        <v>-0.12533860208935116</v>
      </c>
      <c r="F2024" s="2">
        <v>2.5660000000000003</v>
      </c>
      <c r="G2024" s="2">
        <v>2.621</v>
      </c>
      <c r="H2024" s="2">
        <v>2.6994999999999996</v>
      </c>
      <c r="I2024" s="2">
        <v>2.9075999999999995</v>
      </c>
      <c r="J2024" s="2">
        <v>2.75705</v>
      </c>
      <c r="K2024" s="15" t="s">
        <v>47</v>
      </c>
      <c r="L2024" s="15" t="s">
        <v>54</v>
      </c>
      <c r="M2024" s="15" t="s">
        <v>51</v>
      </c>
    </row>
    <row r="2025" spans="1:13" ht="13.5" x14ac:dyDescent="0.25">
      <c r="A2025" s="4">
        <v>44952</v>
      </c>
      <c r="B2025" s="2">
        <v>2.62</v>
      </c>
      <c r="C2025" s="2">
        <v>38.79647552684316</v>
      </c>
      <c r="D2025" s="2">
        <v>3.7372672696734277E-2</v>
      </c>
      <c r="E2025" s="2">
        <v>-0.12128375860531385</v>
      </c>
      <c r="F2025" s="2">
        <v>2.5759999999999996</v>
      </c>
      <c r="G2025" s="2">
        <v>2.6140000000000003</v>
      </c>
      <c r="H2025" s="2">
        <v>2.6859999999999995</v>
      </c>
      <c r="I2025" s="2">
        <v>2.8979999999999988</v>
      </c>
      <c r="J2025" s="2">
        <v>2.7592000000000003</v>
      </c>
      <c r="K2025" s="15" t="s">
        <v>52</v>
      </c>
      <c r="L2025" s="15" t="s">
        <v>54</v>
      </c>
      <c r="M2025" s="15" t="s">
        <v>53</v>
      </c>
    </row>
    <row r="2026" spans="1:13" ht="13.5" x14ac:dyDescent="0.25">
      <c r="A2026" s="4">
        <v>44953</v>
      </c>
      <c r="B2026" s="2">
        <v>2.69</v>
      </c>
      <c r="C2026" s="2">
        <v>46.368393946698831</v>
      </c>
      <c r="D2026" s="2">
        <v>2.8817010906497575E-2</v>
      </c>
      <c r="E2026" s="2">
        <v>-0.11895502468728235</v>
      </c>
      <c r="F2026" s="2">
        <v>2.6120000000000001</v>
      </c>
      <c r="G2026" s="2">
        <v>2.6140000000000003</v>
      </c>
      <c r="H2026" s="2">
        <v>2.6759999999999997</v>
      </c>
      <c r="I2026" s="2">
        <v>2.8897999999999993</v>
      </c>
      <c r="J2026" s="2">
        <v>2.7612999999999999</v>
      </c>
      <c r="K2026" s="15" t="s">
        <v>47</v>
      </c>
      <c r="L2026" s="15" t="s">
        <v>54</v>
      </c>
      <c r="M2026" s="15" t="s">
        <v>51</v>
      </c>
    </row>
    <row r="2027" spans="1:13" ht="13.5" x14ac:dyDescent="0.25">
      <c r="A2027" s="4">
        <v>44956</v>
      </c>
      <c r="B2027" s="2">
        <v>2.61</v>
      </c>
      <c r="C2027" s="2">
        <v>40.241011195199981</v>
      </c>
      <c r="D2027" s="2">
        <v>3.6942153254243326E-2</v>
      </c>
      <c r="E2027" s="2">
        <v>-0.11825429301672442</v>
      </c>
      <c r="F2027" s="2">
        <v>2.6320000000000001</v>
      </c>
      <c r="G2027" s="2">
        <v>2.6000000000000005</v>
      </c>
      <c r="H2027" s="2">
        <v>2.6624999999999996</v>
      </c>
      <c r="I2027" s="2">
        <v>2.8799999999999994</v>
      </c>
      <c r="J2027" s="2">
        <v>2.7628499999999998</v>
      </c>
      <c r="K2027" s="15" t="s">
        <v>47</v>
      </c>
      <c r="L2027" s="15" t="s">
        <v>54</v>
      </c>
      <c r="M2027" s="15" t="s">
        <v>51</v>
      </c>
    </row>
    <row r="2028" spans="1:13" ht="13.5" x14ac:dyDescent="0.25">
      <c r="A2028" s="4">
        <v>44957</v>
      </c>
      <c r="B2028" s="2">
        <v>2.61</v>
      </c>
      <c r="C2028" s="2">
        <v>40.241011195199981</v>
      </c>
      <c r="D2028" s="2">
        <v>3.5251684686189666E-2</v>
      </c>
      <c r="E2028" s="2">
        <v>-0.12008475941673372</v>
      </c>
      <c r="F2028" s="2">
        <v>2.63</v>
      </c>
      <c r="G2028" s="2">
        <v>2.5920000000000001</v>
      </c>
      <c r="H2028" s="2">
        <v>2.6504999999999996</v>
      </c>
      <c r="I2028" s="2">
        <v>2.8702000000000005</v>
      </c>
      <c r="J2028" s="2">
        <v>2.7643499999999999</v>
      </c>
      <c r="K2028" s="15" t="s">
        <v>47</v>
      </c>
      <c r="L2028" s="15" t="s">
        <v>54</v>
      </c>
      <c r="M2028" s="15" t="s">
        <v>49</v>
      </c>
    </row>
    <row r="2029" spans="1:13" ht="13.5" x14ac:dyDescent="0.25">
      <c r="A2029" s="4">
        <v>44958</v>
      </c>
      <c r="B2029" s="2">
        <v>2.68</v>
      </c>
      <c r="C2029" s="2">
        <v>47.307148572306581</v>
      </c>
      <c r="D2029" s="2">
        <v>9.2520106264761814E-3</v>
      </c>
      <c r="E2029" s="2">
        <v>-0.12145686452395454</v>
      </c>
      <c r="F2029" s="2">
        <v>2.6419999999999999</v>
      </c>
      <c r="G2029" s="2">
        <v>2.6040000000000001</v>
      </c>
      <c r="H2029" s="2">
        <v>2.6444999999999994</v>
      </c>
      <c r="I2029" s="2">
        <v>2.8620000000000005</v>
      </c>
      <c r="J2029" s="2">
        <v>2.7661499999999997</v>
      </c>
      <c r="K2029" s="15" t="s">
        <v>47</v>
      </c>
      <c r="L2029" s="15" t="s">
        <v>54</v>
      </c>
      <c r="M2029" s="15" t="s">
        <v>51</v>
      </c>
    </row>
    <row r="2030" spans="1:13" ht="13.5" x14ac:dyDescent="0.25">
      <c r="A2030" s="4">
        <v>44959</v>
      </c>
      <c r="B2030" s="2">
        <v>2.58</v>
      </c>
      <c r="C2030" s="2">
        <v>40.02588966888765</v>
      </c>
      <c r="D2030" s="2">
        <v>-3.6451928177614334E-3</v>
      </c>
      <c r="E2030" s="2">
        <v>-0.1214635801439802</v>
      </c>
      <c r="F2030" s="2">
        <v>2.6339999999999999</v>
      </c>
      <c r="G2030" s="2">
        <v>2.6049999999999995</v>
      </c>
      <c r="H2030" s="2">
        <v>2.6344999999999992</v>
      </c>
      <c r="I2030" s="2">
        <v>2.8518000000000008</v>
      </c>
      <c r="J2030" s="2">
        <v>2.76755</v>
      </c>
      <c r="K2030" s="15" t="s">
        <v>47</v>
      </c>
      <c r="L2030" s="15" t="s">
        <v>54</v>
      </c>
      <c r="M2030" s="15" t="s">
        <v>49</v>
      </c>
    </row>
    <row r="2031" spans="1:13" ht="13.5" x14ac:dyDescent="0.25">
      <c r="A2031" s="4">
        <v>44960</v>
      </c>
      <c r="B2031" s="2">
        <v>2.64</v>
      </c>
      <c r="C2031" s="2">
        <v>45.450930173213315</v>
      </c>
      <c r="D2031" s="2">
        <v>-2.7497472521162969E-2</v>
      </c>
      <c r="E2031" s="2">
        <v>-0.12057662021213515</v>
      </c>
      <c r="F2031" s="2">
        <v>2.6240000000000001</v>
      </c>
      <c r="G2031" s="2">
        <v>2.6179999999999999</v>
      </c>
      <c r="H2031" s="2">
        <v>2.6304999999999996</v>
      </c>
      <c r="I2031" s="2">
        <v>2.8426000000000009</v>
      </c>
      <c r="J2031" s="2">
        <v>2.7691999999999997</v>
      </c>
      <c r="K2031" s="15" t="s">
        <v>47</v>
      </c>
      <c r="L2031" s="15" t="s">
        <v>54</v>
      </c>
      <c r="M2031" s="15" t="s">
        <v>49</v>
      </c>
    </row>
    <row r="2032" spans="1:13" ht="13.5" x14ac:dyDescent="0.25">
      <c r="A2032" s="4">
        <v>44963</v>
      </c>
      <c r="B2032" s="2">
        <v>2.64</v>
      </c>
      <c r="C2032" s="2">
        <v>45.450930173213315</v>
      </c>
      <c r="D2032" s="2">
        <v>-4.7353276020738022E-2</v>
      </c>
      <c r="E2032" s="2">
        <v>-0.11902655528075939</v>
      </c>
      <c r="F2032" s="2">
        <v>2.63</v>
      </c>
      <c r="G2032" s="2">
        <v>2.6310000000000002</v>
      </c>
      <c r="H2032" s="2">
        <v>2.6269999999999998</v>
      </c>
      <c r="I2032" s="2">
        <v>2.8333999999999997</v>
      </c>
      <c r="J2032" s="2">
        <v>2.7708499999999998</v>
      </c>
      <c r="K2032" s="15" t="s">
        <v>47</v>
      </c>
      <c r="L2032" s="15" t="s">
        <v>54</v>
      </c>
      <c r="M2032" s="15" t="s">
        <v>51</v>
      </c>
    </row>
    <row r="2033" spans="1:13" ht="13.5" x14ac:dyDescent="0.25">
      <c r="A2033" s="4">
        <v>44964</v>
      </c>
      <c r="B2033" s="2">
        <v>2.6</v>
      </c>
      <c r="C2033" s="2">
        <v>42.479940269875776</v>
      </c>
      <c r="D2033" s="2">
        <v>-4.3965620346380518E-2</v>
      </c>
      <c r="E2033" s="2">
        <v>-0.11379391727421538</v>
      </c>
      <c r="F2033" s="2">
        <v>2.6280000000000001</v>
      </c>
      <c r="G2033" s="2">
        <v>2.629</v>
      </c>
      <c r="H2033" s="2">
        <v>2.6240000000000001</v>
      </c>
      <c r="I2033" s="2">
        <v>2.8235999999999994</v>
      </c>
      <c r="J2033" s="2">
        <v>2.7724499999999996</v>
      </c>
      <c r="K2033" s="15" t="s">
        <v>52</v>
      </c>
      <c r="L2033" s="15" t="s">
        <v>54</v>
      </c>
      <c r="M2033" s="15" t="s">
        <v>46</v>
      </c>
    </row>
    <row r="2034" spans="1:13" ht="13.5" x14ac:dyDescent="0.25">
      <c r="A2034" s="4">
        <v>44965</v>
      </c>
      <c r="B2034" s="2">
        <v>2.56</v>
      </c>
      <c r="C2034" s="2">
        <v>39.686220599128092</v>
      </c>
      <c r="D2034" s="2">
        <v>-3.7619558261383634E-2</v>
      </c>
      <c r="E2034" s="2">
        <v>-0.1029974027120133</v>
      </c>
      <c r="F2034" s="2">
        <v>2.6040000000000001</v>
      </c>
      <c r="G2034" s="2">
        <v>2.6230000000000002</v>
      </c>
      <c r="H2034" s="2">
        <v>2.6220000000000003</v>
      </c>
      <c r="I2034" s="2">
        <v>2.8133999999999992</v>
      </c>
      <c r="J2034" s="2">
        <v>2.7737499999999993</v>
      </c>
      <c r="K2034" s="15" t="s">
        <v>52</v>
      </c>
      <c r="L2034" s="15" t="s">
        <v>54</v>
      </c>
      <c r="M2034" s="15" t="s">
        <v>46</v>
      </c>
    </row>
    <row r="2035" spans="1:13" ht="13.5" x14ac:dyDescent="0.25">
      <c r="A2035" s="4">
        <v>44966</v>
      </c>
      <c r="B2035" s="2">
        <v>2.54</v>
      </c>
      <c r="C2035" s="2">
        <v>38.328907451089371</v>
      </c>
      <c r="D2035" s="2">
        <v>-3.005361721745281E-2</v>
      </c>
      <c r="E2035" s="2">
        <v>-8.6970703259583726E-2</v>
      </c>
      <c r="F2035" s="2">
        <v>2.5960000000000001</v>
      </c>
      <c r="G2035" s="2">
        <v>2.6149999999999998</v>
      </c>
      <c r="H2035" s="2">
        <v>2.6145000000000005</v>
      </c>
      <c r="I2035" s="2">
        <v>2.8023999999999991</v>
      </c>
      <c r="J2035" s="2">
        <v>2.7749999999999995</v>
      </c>
      <c r="K2035" s="15" t="s">
        <v>52</v>
      </c>
      <c r="L2035" s="15" t="s">
        <v>54</v>
      </c>
      <c r="M2035" s="15" t="s">
        <v>46</v>
      </c>
    </row>
    <row r="2036" spans="1:13" ht="13.5" x14ac:dyDescent="0.25">
      <c r="A2036" s="4">
        <v>44967</v>
      </c>
      <c r="B2036" s="2">
        <v>2.58</v>
      </c>
      <c r="C2036" s="2">
        <v>42.560153346803268</v>
      </c>
      <c r="D2036" s="2">
        <v>-1.5065445548076983E-2</v>
      </c>
      <c r="E2036" s="2">
        <v>-6.8068431247231012E-2</v>
      </c>
      <c r="F2036" s="2">
        <v>2.5840000000000001</v>
      </c>
      <c r="G2036" s="2">
        <v>2.6040000000000001</v>
      </c>
      <c r="H2036" s="2">
        <v>2.6090000000000004</v>
      </c>
      <c r="I2036" s="2">
        <v>2.7921999999999998</v>
      </c>
      <c r="J2036" s="2">
        <v>2.7764499999999996</v>
      </c>
      <c r="K2036" s="15" t="s">
        <v>52</v>
      </c>
      <c r="L2036" s="15" t="s">
        <v>54</v>
      </c>
      <c r="M2036" s="15" t="s">
        <v>46</v>
      </c>
    </row>
    <row r="2037" spans="1:13" ht="13.5" x14ac:dyDescent="0.25">
      <c r="A2037" s="4">
        <v>44970</v>
      </c>
      <c r="B2037" s="2">
        <v>2.4900000000000002</v>
      </c>
      <c r="C2037" s="2">
        <v>36.493258503965436</v>
      </c>
      <c r="D2037" s="2">
        <v>-7.5383544048555073E-3</v>
      </c>
      <c r="E2037" s="2">
        <v>-4.7971632445267046E-2</v>
      </c>
      <c r="F2037" s="2">
        <v>2.5540000000000003</v>
      </c>
      <c r="G2037" s="2">
        <v>2.5920000000000001</v>
      </c>
      <c r="H2037" s="2">
        <v>2.5960000000000005</v>
      </c>
      <c r="I2037" s="2">
        <v>2.7802000000000002</v>
      </c>
      <c r="J2037" s="2">
        <v>2.77765</v>
      </c>
      <c r="K2037" s="15" t="s">
        <v>52</v>
      </c>
      <c r="L2037" s="15" t="s">
        <v>50</v>
      </c>
      <c r="M2037" s="15" t="s">
        <v>46</v>
      </c>
    </row>
    <row r="2038" spans="1:13" ht="13.5" x14ac:dyDescent="0.25">
      <c r="A2038" s="4">
        <v>44971</v>
      </c>
      <c r="B2038" s="2">
        <v>2.54</v>
      </c>
      <c r="C2038" s="2">
        <v>41.483841358722465</v>
      </c>
      <c r="D2038" s="2">
        <v>-3.8913359376038237E-3</v>
      </c>
      <c r="E2038" s="2">
        <v>-2.837799004867457E-2</v>
      </c>
      <c r="F2038" s="2">
        <v>2.5420000000000003</v>
      </c>
      <c r="G2038" s="2">
        <v>2.585</v>
      </c>
      <c r="H2038" s="2">
        <v>2.5885000000000002</v>
      </c>
      <c r="I2038" s="2">
        <v>2.7709999999999995</v>
      </c>
      <c r="J2038" s="2">
        <v>2.7789999999999999</v>
      </c>
      <c r="K2038" s="15" t="s">
        <v>47</v>
      </c>
      <c r="L2038" s="15" t="s">
        <v>54</v>
      </c>
      <c r="M2038" s="15" t="s">
        <v>49</v>
      </c>
    </row>
    <row r="2039" spans="1:13" ht="13.5" x14ac:dyDescent="0.25">
      <c r="A2039" s="4">
        <v>44972</v>
      </c>
      <c r="B2039" s="2">
        <v>2.4500000000000002</v>
      </c>
      <c r="C2039" s="2">
        <v>35.99993154637545</v>
      </c>
      <c r="D2039" s="2">
        <v>1.7243978655685055E-2</v>
      </c>
      <c r="E2039" s="2">
        <v>-1.2614874823706393E-2</v>
      </c>
      <c r="F2039" s="2">
        <v>2.5200000000000005</v>
      </c>
      <c r="G2039" s="2">
        <v>2.5620000000000003</v>
      </c>
      <c r="H2039" s="2">
        <v>2.5830000000000006</v>
      </c>
      <c r="I2039" s="2">
        <v>2.7582</v>
      </c>
      <c r="J2039" s="2">
        <v>2.7799499999999995</v>
      </c>
      <c r="K2039" s="15" t="s">
        <v>47</v>
      </c>
      <c r="L2039" s="15" t="s">
        <v>54</v>
      </c>
      <c r="M2039" s="15" t="s">
        <v>49</v>
      </c>
    </row>
    <row r="2040" spans="1:13" ht="13.5" x14ac:dyDescent="0.25">
      <c r="A2040" s="4">
        <v>44973</v>
      </c>
      <c r="B2040" s="2">
        <v>2.5</v>
      </c>
      <c r="C2040" s="2">
        <v>40.690723219893989</v>
      </c>
      <c r="D2040" s="2">
        <v>1.7139236771160249E-2</v>
      </c>
      <c r="E2040" s="2">
        <v>-3.4006638666521328E-3</v>
      </c>
      <c r="F2040" s="2">
        <v>2.512</v>
      </c>
      <c r="G2040" s="2">
        <v>2.5539999999999998</v>
      </c>
      <c r="H2040" s="2">
        <v>2.5795000000000003</v>
      </c>
      <c r="I2040" s="2">
        <v>2.7465999999999995</v>
      </c>
      <c r="J2040" s="2">
        <v>2.7810499999999991</v>
      </c>
      <c r="K2040" s="15" t="s">
        <v>47</v>
      </c>
      <c r="L2040" s="15" t="s">
        <v>48</v>
      </c>
      <c r="M2040" s="15" t="s">
        <v>49</v>
      </c>
    </row>
    <row r="2041" spans="1:13" ht="13.5" x14ac:dyDescent="0.25">
      <c r="A2041" s="4">
        <v>44974</v>
      </c>
      <c r="B2041" s="2">
        <v>2.5</v>
      </c>
      <c r="C2041" s="2">
        <v>40.690723219893989</v>
      </c>
      <c r="D2041" s="2">
        <v>2.7004305246006943E-2</v>
      </c>
      <c r="E2041" s="2">
        <v>-4.986463268558082E-4</v>
      </c>
      <c r="F2041" s="2">
        <v>2.496</v>
      </c>
      <c r="G2041" s="2">
        <v>2.54</v>
      </c>
      <c r="H2041" s="2">
        <v>2.5790000000000002</v>
      </c>
      <c r="I2041" s="2">
        <v>2.7349999999999999</v>
      </c>
      <c r="J2041" s="2">
        <v>2.7816499999999991</v>
      </c>
      <c r="K2041" s="15" t="s">
        <v>47</v>
      </c>
      <c r="L2041" s="15" t="s">
        <v>48</v>
      </c>
      <c r="M2041" s="15" t="s">
        <v>49</v>
      </c>
    </row>
    <row r="2042" spans="1:13" ht="13.5" x14ac:dyDescent="0.25">
      <c r="A2042" s="4">
        <v>44977</v>
      </c>
      <c r="B2042" s="2">
        <v>2.4500000000000002</v>
      </c>
      <c r="C2042" s="2">
        <v>37.502861465236421</v>
      </c>
      <c r="D2042" s="2">
        <v>3.9724751427199667E-2</v>
      </c>
      <c r="E2042" s="2">
        <v>-2.8767697223305855E-5</v>
      </c>
      <c r="F2042" s="2">
        <v>2.4880000000000004</v>
      </c>
      <c r="G2042" s="2">
        <v>2.5209999999999999</v>
      </c>
      <c r="H2042" s="2">
        <v>2.5760000000000005</v>
      </c>
      <c r="I2042" s="2">
        <v>2.7222000000000004</v>
      </c>
      <c r="J2042" s="2">
        <v>2.7819999999999991</v>
      </c>
      <c r="K2042" s="15" t="s">
        <v>47</v>
      </c>
      <c r="L2042" s="15" t="s">
        <v>48</v>
      </c>
      <c r="M2042" s="15" t="s">
        <v>49</v>
      </c>
    </row>
    <row r="2043" spans="1:13" ht="13.5" x14ac:dyDescent="0.25">
      <c r="A2043" s="4">
        <v>44978</v>
      </c>
      <c r="B2043" s="2">
        <v>2.4300000000000002</v>
      </c>
      <c r="C2043" s="2">
        <v>36.278531594028983</v>
      </c>
      <c r="D2043" s="2">
        <v>4.6731086738080574E-2</v>
      </c>
      <c r="E2043" s="2">
        <v>-1.7118614689114132E-3</v>
      </c>
      <c r="F2043" s="2">
        <v>2.4660000000000002</v>
      </c>
      <c r="G2043" s="2">
        <v>2.504</v>
      </c>
      <c r="H2043" s="2">
        <v>2.5665000000000004</v>
      </c>
      <c r="I2043" s="2">
        <v>2.709000000000001</v>
      </c>
      <c r="J2043" s="2">
        <v>2.7823499999999992</v>
      </c>
      <c r="K2043" s="15" t="s">
        <v>52</v>
      </c>
      <c r="L2043" s="15" t="s">
        <v>54</v>
      </c>
      <c r="M2043" s="15" t="s">
        <v>46</v>
      </c>
    </row>
    <row r="2044" spans="1:13" ht="13.5" x14ac:dyDescent="0.25">
      <c r="A2044" s="4">
        <v>44979</v>
      </c>
      <c r="B2044" s="2">
        <v>2.4</v>
      </c>
      <c r="C2044" s="2">
        <v>34.461175347954281</v>
      </c>
      <c r="D2044" s="2">
        <v>4.9693530793750273E-2</v>
      </c>
      <c r="E2044" s="2">
        <v>-6.4756262198482255E-3</v>
      </c>
      <c r="F2044" s="2">
        <v>2.4560000000000004</v>
      </c>
      <c r="G2044" s="2">
        <v>2.488</v>
      </c>
      <c r="H2044" s="2">
        <v>2.5555000000000003</v>
      </c>
      <c r="I2044" s="2">
        <v>2.6952000000000003</v>
      </c>
      <c r="J2044" s="2">
        <v>2.7826499999999985</v>
      </c>
      <c r="K2044" s="15" t="s">
        <v>52</v>
      </c>
      <c r="L2044" s="15" t="s">
        <v>54</v>
      </c>
      <c r="M2044" s="15" t="s">
        <v>46</v>
      </c>
    </row>
    <row r="2045" spans="1:13" ht="13.5" x14ac:dyDescent="0.25">
      <c r="A2045" s="4">
        <v>44980</v>
      </c>
      <c r="B2045" s="2">
        <v>2.4</v>
      </c>
      <c r="C2045" s="2">
        <v>34.461175347954281</v>
      </c>
      <c r="D2045" s="2">
        <v>5.0194664674474421E-2</v>
      </c>
      <c r="E2045" s="2">
        <v>-1.2108091378311075E-2</v>
      </c>
      <c r="F2045" s="2">
        <v>2.4360000000000004</v>
      </c>
      <c r="G2045" s="2">
        <v>2.4739999999999998</v>
      </c>
      <c r="H2045" s="2">
        <v>2.5445000000000002</v>
      </c>
      <c r="I2045" s="2">
        <v>2.6818000000000008</v>
      </c>
      <c r="J2045" s="2">
        <v>2.7827999999999986</v>
      </c>
      <c r="K2045" s="15" t="s">
        <v>52</v>
      </c>
      <c r="L2045" s="15" t="s">
        <v>54</v>
      </c>
      <c r="M2045" s="15" t="s">
        <v>46</v>
      </c>
    </row>
    <row r="2046" spans="1:13" ht="13.5" x14ac:dyDescent="0.25">
      <c r="A2046" s="4">
        <v>44981</v>
      </c>
      <c r="B2046" s="2">
        <v>2.4</v>
      </c>
      <c r="C2046" s="2">
        <v>34.461175347954281</v>
      </c>
      <c r="D2046" s="2">
        <v>5.7764559712939256E-2</v>
      </c>
      <c r="E2046" s="2">
        <v>-1.3369588609814752E-2</v>
      </c>
      <c r="F2046" s="2">
        <v>2.4160000000000004</v>
      </c>
      <c r="G2046" s="2">
        <v>2.4559999999999995</v>
      </c>
      <c r="H2046" s="2">
        <v>2.5300000000000002</v>
      </c>
      <c r="I2046" s="2">
        <v>2.6686000000000005</v>
      </c>
      <c r="J2046" s="2">
        <v>2.7829499999999991</v>
      </c>
      <c r="K2046" s="15" t="s">
        <v>52</v>
      </c>
      <c r="L2046" s="15" t="s">
        <v>54</v>
      </c>
      <c r="M2046" s="15" t="s">
        <v>46</v>
      </c>
    </row>
    <row r="2047" spans="1:13" ht="13.5" x14ac:dyDescent="0.25">
      <c r="A2047" s="4">
        <v>44984</v>
      </c>
      <c r="B2047" s="2">
        <v>2.4</v>
      </c>
      <c r="C2047" s="2">
        <v>34.461175347954281</v>
      </c>
      <c r="D2047" s="2">
        <v>5.1242231783384273E-2</v>
      </c>
      <c r="E2047" s="2">
        <v>-1.2569774833117551E-2</v>
      </c>
      <c r="F2047" s="2">
        <v>2.4060000000000001</v>
      </c>
      <c r="G2047" s="2">
        <v>2.4469999999999996</v>
      </c>
      <c r="H2047" s="2">
        <v>2.5194999999999999</v>
      </c>
      <c r="I2047" s="2">
        <v>2.6554000000000015</v>
      </c>
      <c r="J2047" s="2">
        <v>2.7829499999999983</v>
      </c>
      <c r="K2047" s="15" t="s">
        <v>52</v>
      </c>
      <c r="L2047" s="15" t="s">
        <v>54</v>
      </c>
      <c r="M2047" s="15" t="s">
        <v>46</v>
      </c>
    </row>
    <row r="2048" spans="1:13" ht="13.5" x14ac:dyDescent="0.25">
      <c r="A2048" s="4">
        <v>44985</v>
      </c>
      <c r="B2048" s="2">
        <v>2.4300000000000002</v>
      </c>
      <c r="C2048" s="2">
        <v>38.598397192695025</v>
      </c>
      <c r="D2048" s="2">
        <v>5.2043915237056204E-2</v>
      </c>
      <c r="E2048" s="2">
        <v>-9.4656087254246565E-3</v>
      </c>
      <c r="F2048" s="2">
        <v>2.4059999999999997</v>
      </c>
      <c r="G2048" s="2">
        <v>2.4359999999999995</v>
      </c>
      <c r="H2048" s="2">
        <v>2.5104999999999995</v>
      </c>
      <c r="I2048" s="2">
        <v>2.644000000000001</v>
      </c>
      <c r="J2048" s="2">
        <v>2.783199999999999</v>
      </c>
      <c r="K2048" s="15" t="s">
        <v>52</v>
      </c>
      <c r="L2048" s="15" t="s">
        <v>54</v>
      </c>
      <c r="M2048" s="15" t="s">
        <v>54</v>
      </c>
    </row>
    <row r="2049" spans="1:13" ht="13.5" x14ac:dyDescent="0.25">
      <c r="A2049" s="4">
        <v>44986</v>
      </c>
      <c r="B2049" s="2">
        <v>2.4</v>
      </c>
      <c r="C2049" s="2">
        <v>36.141425663916827</v>
      </c>
      <c r="D2049" s="2">
        <v>4.170855138751639E-2</v>
      </c>
      <c r="E2049" s="2">
        <v>-4.7277863686781708E-3</v>
      </c>
      <c r="F2049" s="2">
        <v>2.4059999999999997</v>
      </c>
      <c r="G2049" s="2">
        <v>2.431</v>
      </c>
      <c r="H2049" s="2">
        <v>2.4964999999999997</v>
      </c>
      <c r="I2049" s="2">
        <v>2.632000000000001</v>
      </c>
      <c r="J2049" s="2">
        <v>2.7831999999999981</v>
      </c>
      <c r="K2049" s="15" t="s">
        <v>52</v>
      </c>
      <c r="L2049" s="15" t="s">
        <v>54</v>
      </c>
      <c r="M2049" s="15" t="s">
        <v>54</v>
      </c>
    </row>
    <row r="2050" spans="1:13" ht="13.5" x14ac:dyDescent="0.25">
      <c r="A2050" s="4">
        <v>44987</v>
      </c>
      <c r="B2050" s="2">
        <v>2.41</v>
      </c>
      <c r="C2050" s="2">
        <v>37.568022873852158</v>
      </c>
      <c r="D2050" s="2">
        <v>4.0657100492434761E-2</v>
      </c>
      <c r="E2050" s="2">
        <v>6.0265898670820326E-4</v>
      </c>
      <c r="F2050" s="2">
        <v>2.4080000000000004</v>
      </c>
      <c r="G2050" s="2">
        <v>2.4219999999999997</v>
      </c>
      <c r="H2050" s="2">
        <v>2.4879999999999995</v>
      </c>
      <c r="I2050" s="2">
        <v>2.620400000000001</v>
      </c>
      <c r="J2050" s="2">
        <v>2.7828499999999985</v>
      </c>
      <c r="K2050" s="15" t="s">
        <v>47</v>
      </c>
      <c r="L2050" s="15" t="s">
        <v>54</v>
      </c>
      <c r="M2050" s="15" t="s">
        <v>51</v>
      </c>
    </row>
    <row r="2051" spans="1:13" ht="13.5" x14ac:dyDescent="0.25">
      <c r="A2051" s="4">
        <v>44988</v>
      </c>
      <c r="B2051" s="2">
        <v>2.41</v>
      </c>
      <c r="C2051" s="2">
        <v>37.568022873852158</v>
      </c>
      <c r="D2051" s="2">
        <v>4.0395626423725073E-2</v>
      </c>
      <c r="E2051" s="2">
        <v>5.8072204046937777E-3</v>
      </c>
      <c r="F2051" s="2">
        <v>2.41</v>
      </c>
      <c r="G2051" s="2">
        <v>2.4130000000000003</v>
      </c>
      <c r="H2051" s="2">
        <v>2.4764999999999993</v>
      </c>
      <c r="I2051" s="2">
        <v>2.612200000000001</v>
      </c>
      <c r="J2051" s="2">
        <v>2.7821499999999979</v>
      </c>
      <c r="K2051" s="15" t="s">
        <v>47</v>
      </c>
      <c r="L2051" s="15" t="s">
        <v>54</v>
      </c>
      <c r="M2051" s="15" t="s">
        <v>51</v>
      </c>
    </row>
    <row r="2052" spans="1:13" ht="13.5" x14ac:dyDescent="0.25">
      <c r="A2052" s="4">
        <v>44991</v>
      </c>
      <c r="B2052" s="2">
        <v>2.41</v>
      </c>
      <c r="C2052" s="2">
        <v>37.568022873852158</v>
      </c>
      <c r="D2052" s="2">
        <v>3.3063752137143965E-2</v>
      </c>
      <c r="E2052" s="2">
        <v>8.5499465729845774E-3</v>
      </c>
      <c r="F2052" s="2">
        <v>2.4119999999999999</v>
      </c>
      <c r="G2052" s="2">
        <v>2.4089999999999998</v>
      </c>
      <c r="H2052" s="2">
        <v>2.464999999999999</v>
      </c>
      <c r="I2052" s="2">
        <v>2.6024000000000007</v>
      </c>
      <c r="J2052" s="2">
        <v>2.781549999999998</v>
      </c>
      <c r="K2052" s="15" t="s">
        <v>47</v>
      </c>
      <c r="L2052" s="15" t="s">
        <v>54</v>
      </c>
      <c r="M2052" s="15" t="s">
        <v>51</v>
      </c>
    </row>
    <row r="2053" spans="1:13" ht="13.5" x14ac:dyDescent="0.25">
      <c r="A2053" s="4">
        <v>44992</v>
      </c>
      <c r="B2053" s="2">
        <v>2.4</v>
      </c>
      <c r="C2053" s="2">
        <v>36.548251522859957</v>
      </c>
      <c r="D2053" s="2">
        <v>2.5062269409627191E-2</v>
      </c>
      <c r="E2053" s="2">
        <v>1.1671846890313021E-2</v>
      </c>
      <c r="F2053" s="2">
        <v>2.4060000000000001</v>
      </c>
      <c r="G2053" s="2">
        <v>2.4059999999999997</v>
      </c>
      <c r="H2053" s="2">
        <v>2.4549999999999992</v>
      </c>
      <c r="I2053" s="2">
        <v>2.5930000000000009</v>
      </c>
      <c r="J2053" s="2">
        <v>2.7806499999999983</v>
      </c>
      <c r="K2053" s="15" t="s">
        <v>47</v>
      </c>
      <c r="L2053" s="15" t="s">
        <v>54</v>
      </c>
      <c r="M2053" s="15" t="s">
        <v>49</v>
      </c>
    </row>
    <row r="2054" spans="1:13" ht="13.5" x14ac:dyDescent="0.25">
      <c r="A2054" s="4">
        <v>44993</v>
      </c>
      <c r="B2054" s="2">
        <v>2.4</v>
      </c>
      <c r="C2054" s="2">
        <v>36.54825152285995</v>
      </c>
      <c r="D2054" s="2">
        <v>1.4234187279411614E-2</v>
      </c>
      <c r="E2054" s="2">
        <v>1.6140293844214552E-2</v>
      </c>
      <c r="F2054" s="2">
        <v>2.4060000000000001</v>
      </c>
      <c r="G2054" s="2">
        <v>2.4059999999999997</v>
      </c>
      <c r="H2054" s="2">
        <v>2.4469999999999992</v>
      </c>
      <c r="I2054" s="2">
        <v>2.5832000000000011</v>
      </c>
      <c r="J2054" s="2">
        <v>2.7797999999999985</v>
      </c>
      <c r="K2054" s="15" t="s">
        <v>47</v>
      </c>
      <c r="L2054" s="15" t="s">
        <v>54</v>
      </c>
      <c r="M2054" s="15" t="s">
        <v>54</v>
      </c>
    </row>
    <row r="2055" spans="1:13" ht="13.5" x14ac:dyDescent="0.25">
      <c r="A2055" s="4">
        <v>44994</v>
      </c>
      <c r="B2055" s="2">
        <v>2.44</v>
      </c>
      <c r="C2055" s="2">
        <v>43.64480938862436</v>
      </c>
      <c r="D2055" s="2">
        <v>2.6254712254885071E-3</v>
      </c>
      <c r="E2055" s="2">
        <v>2.1557768151446405E-2</v>
      </c>
      <c r="F2055" s="2">
        <v>2.4119999999999999</v>
      </c>
      <c r="G2055" s="2">
        <v>2.4099999999999997</v>
      </c>
      <c r="H2055" s="2">
        <v>2.4419999999999993</v>
      </c>
      <c r="I2055" s="2">
        <v>2.5742000000000007</v>
      </c>
      <c r="J2055" s="2">
        <v>2.7790499999999985</v>
      </c>
      <c r="K2055" s="15" t="s">
        <v>47</v>
      </c>
      <c r="L2055" s="15" t="s">
        <v>54</v>
      </c>
      <c r="M2055" s="15" t="s">
        <v>51</v>
      </c>
    </row>
    <row r="2056" spans="1:13" ht="13.5" x14ac:dyDescent="0.25">
      <c r="A2056" s="4">
        <v>44995</v>
      </c>
      <c r="B2056" s="2">
        <v>2.44</v>
      </c>
      <c r="C2056" s="2">
        <v>43.644809388624353</v>
      </c>
      <c r="D2056" s="2">
        <v>-6.955437035852885E-3</v>
      </c>
      <c r="E2056" s="2">
        <v>2.7954895666537118E-2</v>
      </c>
      <c r="F2056" s="2">
        <v>2.4180000000000001</v>
      </c>
      <c r="G2056" s="2">
        <v>2.4140000000000001</v>
      </c>
      <c r="H2056" s="2">
        <v>2.4349999999999987</v>
      </c>
      <c r="I2056" s="2">
        <v>2.5652000000000008</v>
      </c>
      <c r="J2056" s="2">
        <v>2.7782999999999993</v>
      </c>
      <c r="K2056" s="15" t="s">
        <v>47</v>
      </c>
      <c r="L2056" s="15" t="s">
        <v>54</v>
      </c>
      <c r="M2056" s="15" t="s">
        <v>51</v>
      </c>
    </row>
    <row r="2057" spans="1:13" ht="13.5" x14ac:dyDescent="0.25">
      <c r="A2057" s="4">
        <v>44998</v>
      </c>
      <c r="B2057" s="2">
        <v>2.44</v>
      </c>
      <c r="C2057" s="2">
        <v>43.644809388624346</v>
      </c>
      <c r="D2057" s="2">
        <v>-1.4838422858432398E-2</v>
      </c>
      <c r="E2057" s="2">
        <v>3.5717985127263256E-2</v>
      </c>
      <c r="F2057" s="2">
        <v>2.4239999999999999</v>
      </c>
      <c r="G2057" s="2">
        <v>2.4180000000000001</v>
      </c>
      <c r="H2057" s="2">
        <v>2.4324999999999988</v>
      </c>
      <c r="I2057" s="2">
        <v>2.5564000000000009</v>
      </c>
      <c r="J2057" s="2">
        <v>2.7775999999999992</v>
      </c>
      <c r="K2057" s="15" t="s">
        <v>47</v>
      </c>
      <c r="L2057" s="15" t="s">
        <v>54</v>
      </c>
      <c r="M2057" s="15" t="s">
        <v>51</v>
      </c>
    </row>
    <row r="2058" spans="1:13" ht="13.5" x14ac:dyDescent="0.25">
      <c r="A2058" s="4">
        <v>44999</v>
      </c>
      <c r="B2058" s="2">
        <v>2.4300000000000002</v>
      </c>
      <c r="C2058" s="2">
        <v>42.172079077606732</v>
      </c>
      <c r="D2058" s="2">
        <v>-1.5945167615628364E-2</v>
      </c>
      <c r="E2058" s="2">
        <v>4.3974226707250305E-2</v>
      </c>
      <c r="F2058" s="2">
        <v>2.4299999999999997</v>
      </c>
      <c r="G2058" s="2">
        <v>2.4180000000000001</v>
      </c>
      <c r="H2058" s="2">
        <v>2.4269999999999992</v>
      </c>
      <c r="I2058" s="2">
        <v>2.5480000000000009</v>
      </c>
      <c r="J2058" s="2">
        <v>2.7768499999999987</v>
      </c>
      <c r="K2058" s="15" t="s">
        <v>47</v>
      </c>
      <c r="L2058" s="15" t="s">
        <v>54</v>
      </c>
      <c r="M2058" s="15" t="s">
        <v>51</v>
      </c>
    </row>
    <row r="2059" spans="1:13" ht="13.5" x14ac:dyDescent="0.25">
      <c r="A2059" s="4">
        <v>45000</v>
      </c>
      <c r="B2059" s="2">
        <v>2.4500000000000002</v>
      </c>
      <c r="C2059" s="2">
        <v>46.090159534505716</v>
      </c>
      <c r="D2059" s="2">
        <v>-2.2727430116387115E-2</v>
      </c>
      <c r="E2059" s="2">
        <v>5.0297132788091704E-2</v>
      </c>
      <c r="F2059" s="2">
        <v>2.44</v>
      </c>
      <c r="G2059" s="2">
        <v>2.423</v>
      </c>
      <c r="H2059" s="2">
        <v>2.4269999999999996</v>
      </c>
      <c r="I2059" s="2">
        <v>2.5410000000000008</v>
      </c>
      <c r="J2059" s="2">
        <v>2.7761999999999989</v>
      </c>
      <c r="K2059" s="15" t="s">
        <v>47</v>
      </c>
      <c r="L2059" s="15" t="s">
        <v>54</v>
      </c>
      <c r="M2059" s="15" t="s">
        <v>51</v>
      </c>
    </row>
    <row r="2060" spans="1:13" ht="13.5" x14ac:dyDescent="0.25">
      <c r="A2060" s="4">
        <v>45001</v>
      </c>
      <c r="B2060" s="2">
        <v>2.46</v>
      </c>
      <c r="C2060" s="2">
        <v>47.987723066563845</v>
      </c>
      <c r="D2060" s="2">
        <v>-2.7554246262378346E-2</v>
      </c>
      <c r="E2060" s="2">
        <v>5.5144503290784942E-2</v>
      </c>
      <c r="F2060" s="2">
        <v>2.4440000000000004</v>
      </c>
      <c r="G2060" s="2">
        <v>2.4279999999999999</v>
      </c>
      <c r="H2060" s="2">
        <v>2.4249999999999998</v>
      </c>
      <c r="I2060" s="2">
        <v>2.5346000000000006</v>
      </c>
      <c r="J2060" s="2">
        <v>2.7752499999999993</v>
      </c>
      <c r="K2060" s="15" t="s">
        <v>52</v>
      </c>
      <c r="L2060" s="15" t="s">
        <v>54</v>
      </c>
      <c r="M2060" s="15" t="s">
        <v>53</v>
      </c>
    </row>
    <row r="2061" spans="1:13" ht="13.5" x14ac:dyDescent="0.25">
      <c r="A2061" s="4">
        <v>45002</v>
      </c>
      <c r="B2061" s="2">
        <v>2.46</v>
      </c>
      <c r="C2061" s="2">
        <v>47.987723066563845</v>
      </c>
      <c r="D2061" s="2">
        <v>-3.1591731889438535E-2</v>
      </c>
      <c r="E2061" s="2">
        <v>5.8425135767624099E-2</v>
      </c>
      <c r="F2061" s="2">
        <v>2.4480000000000004</v>
      </c>
      <c r="G2061" s="2">
        <v>2.4330000000000003</v>
      </c>
      <c r="H2061" s="2">
        <v>2.423</v>
      </c>
      <c r="I2061" s="2">
        <v>2.5294000000000008</v>
      </c>
      <c r="J2061" s="2">
        <v>2.7743000000000002</v>
      </c>
      <c r="K2061" s="15" t="s">
        <v>52</v>
      </c>
      <c r="L2061" s="15" t="s">
        <v>54</v>
      </c>
      <c r="M2061" s="15" t="s">
        <v>53</v>
      </c>
    </row>
    <row r="2062" spans="1:13" ht="13.5" x14ac:dyDescent="0.25">
      <c r="A2062" s="4">
        <v>45006</v>
      </c>
      <c r="B2062" s="2">
        <v>2.46</v>
      </c>
      <c r="C2062" s="2">
        <v>47.987723066563845</v>
      </c>
      <c r="D2062" s="2">
        <v>-3.4964784937540294E-2</v>
      </c>
      <c r="E2062" s="2">
        <v>5.9176463082423865E-2</v>
      </c>
      <c r="F2062" s="2">
        <v>2.4520000000000004</v>
      </c>
      <c r="G2062" s="2">
        <v>2.4380000000000002</v>
      </c>
      <c r="H2062" s="2">
        <v>2.4234999999999998</v>
      </c>
      <c r="I2062" s="2">
        <v>2.5244000000000004</v>
      </c>
      <c r="J2062" s="2">
        <v>2.7735000000000003</v>
      </c>
      <c r="K2062" s="15" t="s">
        <v>52</v>
      </c>
      <c r="L2062" s="15" t="s">
        <v>54</v>
      </c>
      <c r="M2062" s="15" t="s">
        <v>53</v>
      </c>
    </row>
    <row r="2063" spans="1:13" ht="13.5" x14ac:dyDescent="0.25">
      <c r="A2063" s="4">
        <v>45007</v>
      </c>
      <c r="B2063" s="2">
        <v>2.4900000000000002</v>
      </c>
      <c r="C2063" s="2">
        <v>54.048191480387025</v>
      </c>
      <c r="D2063" s="2">
        <v>-4.1539515559984252E-2</v>
      </c>
      <c r="E2063" s="2">
        <v>5.8567070372417623E-2</v>
      </c>
      <c r="F2063" s="2">
        <v>2.464</v>
      </c>
      <c r="G2063" s="2">
        <v>2.4470000000000001</v>
      </c>
      <c r="H2063" s="2">
        <v>2.4265000000000003</v>
      </c>
      <c r="I2063" s="2">
        <v>2.5210000000000008</v>
      </c>
      <c r="J2063" s="2">
        <v>2.7729500000000002</v>
      </c>
      <c r="K2063" s="15" t="s">
        <v>47</v>
      </c>
      <c r="L2063" s="15" t="s">
        <v>54</v>
      </c>
      <c r="M2063" s="15" t="s">
        <v>51</v>
      </c>
    </row>
    <row r="2064" spans="1:13" ht="13.5" x14ac:dyDescent="0.25">
      <c r="A2064" s="4">
        <v>45008</v>
      </c>
      <c r="B2064" s="2">
        <v>2.5</v>
      </c>
      <c r="C2064" s="2">
        <v>55.893081460130396</v>
      </c>
      <c r="D2064" s="2">
        <v>-4.7983654759221395E-2</v>
      </c>
      <c r="E2064" s="2">
        <v>5.5795286676966455E-2</v>
      </c>
      <c r="F2064" s="2">
        <v>2.4740000000000002</v>
      </c>
      <c r="G2064" s="2">
        <v>2.4569999999999999</v>
      </c>
      <c r="H2064" s="2">
        <v>2.4315000000000007</v>
      </c>
      <c r="I2064" s="2">
        <v>2.5190000000000006</v>
      </c>
      <c r="J2064" s="2">
        <v>2.7724500000000001</v>
      </c>
      <c r="K2064" s="15" t="s">
        <v>47</v>
      </c>
      <c r="L2064" s="15" t="s">
        <v>54</v>
      </c>
      <c r="M2064" s="15" t="s">
        <v>51</v>
      </c>
    </row>
    <row r="2065" spans="1:13" ht="13.5" x14ac:dyDescent="0.25">
      <c r="A2065" s="4">
        <v>45009</v>
      </c>
      <c r="B2065" s="2">
        <v>2.4900000000000002</v>
      </c>
      <c r="C2065" s="2">
        <v>53.576605788805232</v>
      </c>
      <c r="D2065" s="2">
        <v>-4.673067373572648E-2</v>
      </c>
      <c r="E2065" s="2">
        <v>5.1310222565153052E-2</v>
      </c>
      <c r="F2065" s="2">
        <v>2.48</v>
      </c>
      <c r="G2065" s="2">
        <v>2.4620000000000006</v>
      </c>
      <c r="H2065" s="2">
        <v>2.4360000000000004</v>
      </c>
      <c r="I2065" s="2">
        <v>2.5150000000000006</v>
      </c>
      <c r="J2065" s="2">
        <v>2.772250000000001</v>
      </c>
      <c r="K2065" s="15" t="s">
        <v>47</v>
      </c>
      <c r="L2065" s="15" t="s">
        <v>54</v>
      </c>
      <c r="M2065" s="15" t="s">
        <v>51</v>
      </c>
    </row>
    <row r="2066" spans="1:13" ht="13.5" x14ac:dyDescent="0.25">
      <c r="A2066" s="4">
        <v>45012</v>
      </c>
      <c r="B2066" s="2">
        <v>2.4900000000000002</v>
      </c>
      <c r="C2066" s="2">
        <v>53.576605788805239</v>
      </c>
      <c r="D2066" s="2">
        <v>-4.5786250726028932E-2</v>
      </c>
      <c r="E2066" s="2">
        <v>4.6234147940534959E-2</v>
      </c>
      <c r="F2066" s="2">
        <v>2.4860000000000002</v>
      </c>
      <c r="G2066" s="2">
        <v>2.467000000000001</v>
      </c>
      <c r="H2066" s="2">
        <v>2.4405000000000006</v>
      </c>
      <c r="I2066" s="2">
        <v>2.5110000000000006</v>
      </c>
      <c r="J2066" s="2">
        <v>2.771850000000001</v>
      </c>
      <c r="K2066" s="15" t="s">
        <v>47</v>
      </c>
      <c r="L2066" s="15" t="s">
        <v>54</v>
      </c>
      <c r="M2066" s="15" t="s">
        <v>51</v>
      </c>
    </row>
    <row r="2067" spans="1:13" ht="13.5" x14ac:dyDescent="0.25">
      <c r="A2067" s="4">
        <v>45013</v>
      </c>
      <c r="B2067" s="2">
        <v>2.46</v>
      </c>
      <c r="C2067" s="2">
        <v>46.82457851102339</v>
      </c>
      <c r="D2067" s="2">
        <v>-4.2872115881097628E-2</v>
      </c>
      <c r="E2067" s="2">
        <v>3.8441236113419854E-2</v>
      </c>
      <c r="F2067" s="2">
        <v>2.4859999999999998</v>
      </c>
      <c r="G2067" s="2">
        <v>2.4690000000000003</v>
      </c>
      <c r="H2067" s="2">
        <v>2.4435000000000007</v>
      </c>
      <c r="I2067" s="2">
        <v>2.5052000000000003</v>
      </c>
      <c r="J2067" s="2">
        <v>2.7711500000000004</v>
      </c>
      <c r="K2067" s="15" t="s">
        <v>47</v>
      </c>
      <c r="L2067" s="15" t="s">
        <v>54</v>
      </c>
      <c r="M2067" s="15" t="s">
        <v>54</v>
      </c>
    </row>
    <row r="2068" spans="1:13" ht="13.5" x14ac:dyDescent="0.25">
      <c r="A2068" s="4">
        <v>45014</v>
      </c>
      <c r="B2068" s="2">
        <v>2.56</v>
      </c>
      <c r="C2068" s="2">
        <v>63.387890250601828</v>
      </c>
      <c r="D2068" s="2">
        <v>-4.9274179852947686E-2</v>
      </c>
      <c r="E2068" s="2">
        <v>2.9927333984819865E-2</v>
      </c>
      <c r="F2068" s="2">
        <v>2.5000000000000004</v>
      </c>
      <c r="G2068" s="2">
        <v>2.4820000000000002</v>
      </c>
      <c r="H2068" s="2">
        <v>2.4500000000000006</v>
      </c>
      <c r="I2068" s="2">
        <v>2.5026000000000002</v>
      </c>
      <c r="J2068" s="2">
        <v>2.7709500000000009</v>
      </c>
      <c r="K2068" s="15" t="s">
        <v>47</v>
      </c>
      <c r="L2068" s="15" t="s">
        <v>48</v>
      </c>
      <c r="M2068" s="15" t="s">
        <v>51</v>
      </c>
    </row>
    <row r="2069" spans="1:13" ht="13.5" x14ac:dyDescent="0.25">
      <c r="A2069" s="4">
        <v>45015</v>
      </c>
      <c r="B2069" s="2">
        <v>2.65</v>
      </c>
      <c r="C2069" s="2">
        <v>71.877944851080628</v>
      </c>
      <c r="D2069" s="2">
        <v>-5.8799737895246729E-2</v>
      </c>
      <c r="E2069" s="2">
        <v>2.2353876487706193E-2</v>
      </c>
      <c r="F2069" s="2">
        <v>2.5300000000000002</v>
      </c>
      <c r="G2069" s="2">
        <v>2.5019999999999998</v>
      </c>
      <c r="H2069" s="2">
        <v>2.4625000000000004</v>
      </c>
      <c r="I2069" s="2">
        <v>2.5044000000000004</v>
      </c>
      <c r="J2069" s="2">
        <v>2.7712000000000008</v>
      </c>
      <c r="K2069" s="15" t="s">
        <v>47</v>
      </c>
      <c r="L2069" s="15" t="s">
        <v>48</v>
      </c>
      <c r="M2069" s="15" t="s">
        <v>51</v>
      </c>
    </row>
    <row r="2070" spans="1:13" ht="13.5" x14ac:dyDescent="0.25">
      <c r="A2070" s="4">
        <v>45016</v>
      </c>
      <c r="B2070" s="2">
        <v>2.7</v>
      </c>
      <c r="C2070" s="2">
        <v>75.304209034956145</v>
      </c>
      <c r="D2070" s="2">
        <v>-7.0037143906788835E-2</v>
      </c>
      <c r="E2070" s="2">
        <v>1.5795707696244179E-2</v>
      </c>
      <c r="F2070" s="2">
        <v>2.5720000000000001</v>
      </c>
      <c r="G2070" s="2">
        <v>2.5259999999999998</v>
      </c>
      <c r="H2070" s="2">
        <v>2.4770000000000008</v>
      </c>
      <c r="I2070" s="2">
        <v>2.5069999999999997</v>
      </c>
      <c r="J2070" s="2">
        <v>2.7717500000000013</v>
      </c>
      <c r="K2070" s="15" t="s">
        <v>47</v>
      </c>
      <c r="L2070" s="15" t="s">
        <v>48</v>
      </c>
      <c r="M2070" s="15" t="s">
        <v>51</v>
      </c>
    </row>
    <row r="2071" spans="1:13" ht="13.5" x14ac:dyDescent="0.25">
      <c r="A2071" s="4">
        <v>45019</v>
      </c>
      <c r="B2071" s="2">
        <v>2.86</v>
      </c>
      <c r="C2071" s="2">
        <v>82.606929889461512</v>
      </c>
      <c r="D2071" s="2">
        <v>-9.2630129882706136E-2</v>
      </c>
      <c r="E2071" s="2">
        <v>1.0170294616603404E-2</v>
      </c>
      <c r="F2071" s="2">
        <v>2.6459999999999999</v>
      </c>
      <c r="G2071" s="2">
        <v>2.5659999999999998</v>
      </c>
      <c r="H2071" s="2">
        <v>2.4995000000000003</v>
      </c>
      <c r="I2071" s="2">
        <v>2.5139999999999998</v>
      </c>
      <c r="J2071" s="2">
        <v>2.7733500000000011</v>
      </c>
      <c r="K2071" s="15" t="s">
        <v>47</v>
      </c>
      <c r="L2071" s="15" t="s">
        <v>48</v>
      </c>
      <c r="M2071" s="15" t="s">
        <v>51</v>
      </c>
    </row>
    <row r="2072" spans="1:13" ht="13.5" x14ac:dyDescent="0.25">
      <c r="A2072" s="4">
        <v>45020</v>
      </c>
      <c r="B2072" s="2">
        <v>2.87</v>
      </c>
      <c r="C2072" s="2">
        <v>82.946354778116643</v>
      </c>
      <c r="D2072" s="2">
        <v>-0.1145747185546333</v>
      </c>
      <c r="E2072" s="2">
        <v>6.8257294616714597E-3</v>
      </c>
      <c r="F2072" s="2">
        <v>2.7280000000000002</v>
      </c>
      <c r="G2072" s="2">
        <v>2.6070000000000002</v>
      </c>
      <c r="H2072" s="2">
        <v>2.5225000000000004</v>
      </c>
      <c r="I2072" s="2">
        <v>2.5211999999999999</v>
      </c>
      <c r="J2072" s="2">
        <v>2.7752000000000008</v>
      </c>
      <c r="K2072" s="15" t="s">
        <v>47</v>
      </c>
      <c r="L2072" s="15" t="s">
        <v>48</v>
      </c>
      <c r="M2072" s="15" t="s">
        <v>51</v>
      </c>
    </row>
    <row r="2073" spans="1:13" ht="13.5" x14ac:dyDescent="0.25">
      <c r="A2073" s="4">
        <v>45021</v>
      </c>
      <c r="B2073" s="2">
        <v>2.95</v>
      </c>
      <c r="C2073" s="2">
        <v>85.400886223071709</v>
      </c>
      <c r="D2073" s="2">
        <v>-0.13644498354198697</v>
      </c>
      <c r="E2073" s="2">
        <v>4.8881898301507409E-3</v>
      </c>
      <c r="F2073" s="2">
        <v>2.8059999999999996</v>
      </c>
      <c r="G2073" s="2">
        <v>2.653</v>
      </c>
      <c r="H2073" s="2">
        <v>2.5500000000000003</v>
      </c>
      <c r="I2073" s="2">
        <v>2.5277999999999996</v>
      </c>
      <c r="J2073" s="2">
        <v>2.7777500000000002</v>
      </c>
      <c r="K2073" s="15" t="s">
        <v>47</v>
      </c>
      <c r="L2073" s="15" t="s">
        <v>48</v>
      </c>
      <c r="M2073" s="15" t="s">
        <v>51</v>
      </c>
    </row>
    <row r="2074" spans="1:13" ht="13.5" x14ac:dyDescent="0.25">
      <c r="A2074" s="4">
        <v>45022</v>
      </c>
      <c r="B2074" s="2">
        <v>2.9</v>
      </c>
      <c r="C2074" s="2">
        <v>77.858288751050793</v>
      </c>
      <c r="D2074" s="2">
        <v>-0.15202487795040431</v>
      </c>
      <c r="E2074" s="2">
        <v>3.2278176986480613E-3</v>
      </c>
      <c r="F2074" s="2">
        <v>2.8559999999999999</v>
      </c>
      <c r="G2074" s="2">
        <v>2.6930000000000001</v>
      </c>
      <c r="H2074" s="2">
        <v>2.5750000000000002</v>
      </c>
      <c r="I2074" s="2">
        <v>2.5333999999999999</v>
      </c>
      <c r="J2074" s="2">
        <v>2.7800500000000001</v>
      </c>
      <c r="K2074" s="15" t="s">
        <v>52</v>
      </c>
      <c r="L2074" s="15" t="s">
        <v>54</v>
      </c>
      <c r="M2074" s="15" t="s">
        <v>53</v>
      </c>
    </row>
    <row r="2075" spans="1:13" ht="13.5" x14ac:dyDescent="0.25">
      <c r="A2075" s="4">
        <v>45023</v>
      </c>
      <c r="B2075" s="2">
        <v>2.92</v>
      </c>
      <c r="C2075" s="2">
        <v>78.669806501473715</v>
      </c>
      <c r="D2075" s="2">
        <v>-0.17007721826525657</v>
      </c>
      <c r="E2075" s="2">
        <v>3.6784012453922798E-3</v>
      </c>
      <c r="F2075" s="2">
        <v>2.9</v>
      </c>
      <c r="G2075" s="2">
        <v>2.7359999999999998</v>
      </c>
      <c r="H2075" s="2">
        <v>2.5990000000000006</v>
      </c>
      <c r="I2075" s="2">
        <v>2.5393999999999997</v>
      </c>
      <c r="J2075" s="2">
        <v>2.7824499999999999</v>
      </c>
      <c r="K2075" s="15" t="s">
        <v>47</v>
      </c>
      <c r="L2075" s="15" t="s">
        <v>48</v>
      </c>
      <c r="M2075" s="15" t="s">
        <v>51</v>
      </c>
    </row>
    <row r="2076" spans="1:13" ht="13.5" x14ac:dyDescent="0.25">
      <c r="A2076" s="4">
        <v>45026</v>
      </c>
      <c r="B2076" s="2">
        <v>2.95</v>
      </c>
      <c r="C2076" s="2">
        <v>79.862083897627315</v>
      </c>
      <c r="D2076" s="2">
        <v>-0.18940509494196123</v>
      </c>
      <c r="E2076" s="2">
        <v>3.5625369031277716E-3</v>
      </c>
      <c r="F2076" s="2">
        <v>2.9180000000000001</v>
      </c>
      <c r="G2076" s="2">
        <v>2.7819999999999996</v>
      </c>
      <c r="H2076" s="2">
        <v>2.6245000000000007</v>
      </c>
      <c r="I2076" s="2">
        <v>2.5446</v>
      </c>
      <c r="J2076" s="2">
        <v>2.7852999999999999</v>
      </c>
      <c r="K2076" s="15" t="s">
        <v>47</v>
      </c>
      <c r="L2076" s="15" t="s">
        <v>54</v>
      </c>
      <c r="M2076" s="15" t="s">
        <v>51</v>
      </c>
    </row>
    <row r="2077" spans="1:13" ht="13.5" x14ac:dyDescent="0.25">
      <c r="A2077" s="4">
        <v>45027</v>
      </c>
      <c r="B2077" s="2">
        <v>2.96</v>
      </c>
      <c r="C2077" s="2">
        <v>80.258209115627949</v>
      </c>
      <c r="D2077" s="2">
        <v>-0.21298784624203471</v>
      </c>
      <c r="E2077" s="2">
        <v>3.6138045802172722E-3</v>
      </c>
      <c r="F2077" s="2">
        <v>2.9359999999999999</v>
      </c>
      <c r="G2077" s="2">
        <v>2.8319999999999999</v>
      </c>
      <c r="H2077" s="2">
        <v>2.6505000000000001</v>
      </c>
      <c r="I2077" s="2">
        <v>2.5515999999999996</v>
      </c>
      <c r="J2077" s="2">
        <v>2.7883499999999999</v>
      </c>
      <c r="K2077" s="15" t="s">
        <v>47</v>
      </c>
      <c r="L2077" s="15" t="s">
        <v>54</v>
      </c>
      <c r="M2077" s="15" t="s">
        <v>51</v>
      </c>
    </row>
    <row r="2078" spans="1:13" ht="13.5" x14ac:dyDescent="0.25">
      <c r="A2078" s="4">
        <v>45028</v>
      </c>
      <c r="B2078" s="2">
        <v>2.96</v>
      </c>
      <c r="C2078" s="2">
        <v>80.258209115627949</v>
      </c>
      <c r="D2078" s="2">
        <v>-0.21935053918377845</v>
      </c>
      <c r="E2078" s="2">
        <v>2.0836895659542697E-3</v>
      </c>
      <c r="F2078" s="2">
        <v>2.9380000000000002</v>
      </c>
      <c r="G2078" s="2">
        <v>2.8719999999999994</v>
      </c>
      <c r="H2078" s="2">
        <v>2.6770000000000005</v>
      </c>
      <c r="I2078" s="2">
        <v>2.5585999999999993</v>
      </c>
      <c r="J2078" s="2">
        <v>2.7918500000000002</v>
      </c>
      <c r="K2078" s="15" t="s">
        <v>52</v>
      </c>
      <c r="L2078" s="15" t="s">
        <v>54</v>
      </c>
      <c r="M2078" s="15" t="s">
        <v>53</v>
      </c>
    </row>
    <row r="2079" spans="1:13" ht="13.5" x14ac:dyDescent="0.25">
      <c r="A2079" s="4">
        <v>45029</v>
      </c>
      <c r="B2079" s="2">
        <v>3</v>
      </c>
      <c r="C2079" s="2">
        <v>81.909062120069592</v>
      </c>
      <c r="D2079" s="2">
        <v>-0.21551104745228189</v>
      </c>
      <c r="E2079" s="2">
        <v>1.0851499719537366E-3</v>
      </c>
      <c r="F2079" s="2">
        <v>2.9579999999999997</v>
      </c>
      <c r="G2079" s="2">
        <v>2.907</v>
      </c>
      <c r="H2079" s="2">
        <v>2.7045000000000003</v>
      </c>
      <c r="I2079" s="2">
        <v>2.5649999999999991</v>
      </c>
      <c r="J2079" s="2">
        <v>2.7953499999999996</v>
      </c>
      <c r="K2079" s="15" t="s">
        <v>47</v>
      </c>
      <c r="L2079" s="15" t="s">
        <v>48</v>
      </c>
      <c r="M2079" s="15" t="s">
        <v>51</v>
      </c>
    </row>
    <row r="2080" spans="1:13" ht="13.5" x14ac:dyDescent="0.25">
      <c r="A2080" s="4">
        <v>45030</v>
      </c>
      <c r="B2080" s="2">
        <v>3.02</v>
      </c>
      <c r="C2080" s="2">
        <v>82.688551071270098</v>
      </c>
      <c r="D2080" s="2">
        <v>-0.20782471008484427</v>
      </c>
      <c r="E2080" s="2">
        <v>3.3291123553088871E-4</v>
      </c>
      <c r="F2080" s="2">
        <v>2.9780000000000002</v>
      </c>
      <c r="G2080" s="2">
        <v>2.9390000000000001</v>
      </c>
      <c r="H2080" s="2">
        <v>2.7325000000000004</v>
      </c>
      <c r="I2080" s="2">
        <v>2.5737999999999994</v>
      </c>
      <c r="J2080" s="2">
        <v>2.7984999999999998</v>
      </c>
      <c r="K2080" s="15" t="s">
        <v>47</v>
      </c>
      <c r="L2080" s="15" t="s">
        <v>48</v>
      </c>
      <c r="M2080" s="15" t="s">
        <v>51</v>
      </c>
    </row>
    <row r="2081" spans="1:13" ht="13.5" x14ac:dyDescent="0.25">
      <c r="A2081" s="4">
        <v>45033</v>
      </c>
      <c r="B2081" s="2">
        <v>3.01</v>
      </c>
      <c r="C2081" s="2">
        <v>80.813608084779588</v>
      </c>
      <c r="D2081" s="2">
        <v>-0.1777248764199304</v>
      </c>
      <c r="E2081" s="2">
        <v>1.0500772068825913E-3</v>
      </c>
      <c r="F2081" s="2">
        <v>2.9899999999999998</v>
      </c>
      <c r="G2081" s="2">
        <v>2.9539999999999997</v>
      </c>
      <c r="H2081" s="2">
        <v>2.7600000000000002</v>
      </c>
      <c r="I2081" s="2">
        <v>2.5811999999999991</v>
      </c>
      <c r="J2081" s="2">
        <v>2.8016000000000001</v>
      </c>
      <c r="K2081" s="15" t="s">
        <v>47</v>
      </c>
      <c r="L2081" s="15" t="s">
        <v>48</v>
      </c>
      <c r="M2081" s="15" t="s">
        <v>51</v>
      </c>
    </row>
    <row r="2082" spans="1:13" ht="13.5" x14ac:dyDescent="0.25">
      <c r="A2082" s="4">
        <v>45034</v>
      </c>
      <c r="B2082" s="2">
        <v>3.03</v>
      </c>
      <c r="C2082" s="2">
        <v>81.707000548444626</v>
      </c>
      <c r="D2082" s="2">
        <v>-0.15376945259220598</v>
      </c>
      <c r="E2082" s="2">
        <v>3.0129215829978744E-3</v>
      </c>
      <c r="F2082" s="2">
        <v>3.004</v>
      </c>
      <c r="G2082" s="2">
        <v>2.97</v>
      </c>
      <c r="H2082" s="2">
        <v>2.7885</v>
      </c>
      <c r="I2082" s="2">
        <v>2.5889999999999986</v>
      </c>
      <c r="J2082" s="2">
        <v>2.8047499999999999</v>
      </c>
      <c r="K2082" s="15" t="s">
        <v>47</v>
      </c>
      <c r="L2082" s="15" t="s">
        <v>48</v>
      </c>
      <c r="M2082" s="15" t="s">
        <v>51</v>
      </c>
    </row>
    <row r="2083" spans="1:13" ht="13.5" x14ac:dyDescent="0.25">
      <c r="A2083" s="4">
        <v>45035</v>
      </c>
      <c r="B2083" s="2">
        <v>3.05</v>
      </c>
      <c r="C2083" s="2">
        <v>82.580512841924488</v>
      </c>
      <c r="D2083" s="2">
        <v>-0.12424575070333699</v>
      </c>
      <c r="E2083" s="2">
        <v>4.2222690225349972E-3</v>
      </c>
      <c r="F2083" s="2">
        <v>3.0219999999999998</v>
      </c>
      <c r="G2083" s="2">
        <v>2.98</v>
      </c>
      <c r="H2083" s="2">
        <v>2.8165000000000004</v>
      </c>
      <c r="I2083" s="2">
        <v>2.5979999999999994</v>
      </c>
      <c r="J2083" s="2">
        <v>2.8082499999999992</v>
      </c>
      <c r="K2083" s="15" t="s">
        <v>47</v>
      </c>
      <c r="L2083" s="15" t="s">
        <v>48</v>
      </c>
      <c r="M2083" s="15" t="s">
        <v>51</v>
      </c>
    </row>
    <row r="2084" spans="1:13" ht="13.5" x14ac:dyDescent="0.25">
      <c r="A2084" s="4">
        <v>45036</v>
      </c>
      <c r="B2084" s="2">
        <v>3.06</v>
      </c>
      <c r="C2084" s="2">
        <v>83.017178102906854</v>
      </c>
      <c r="D2084" s="2">
        <v>-0.10927138881657816</v>
      </c>
      <c r="E2084" s="2">
        <v>6.4247813220359622E-3</v>
      </c>
      <c r="F2084" s="2">
        <v>3.0339999999999998</v>
      </c>
      <c r="G2084" s="2">
        <v>2.996</v>
      </c>
      <c r="H2084" s="2">
        <v>2.8445000000000005</v>
      </c>
      <c r="I2084" s="2">
        <v>2.6079999999999988</v>
      </c>
      <c r="J2084" s="2">
        <v>2.8115499999999991</v>
      </c>
      <c r="K2084" s="15" t="s">
        <v>47</v>
      </c>
      <c r="L2084" s="15" t="s">
        <v>48</v>
      </c>
      <c r="M2084" s="15" t="s">
        <v>51</v>
      </c>
    </row>
    <row r="2085" spans="1:13" ht="13.5" x14ac:dyDescent="0.25">
      <c r="A2085" s="4">
        <v>45040</v>
      </c>
      <c r="B2085" s="2">
        <v>3.09</v>
      </c>
      <c r="C2085" s="2">
        <v>84.289533122463524</v>
      </c>
      <c r="D2085" s="2">
        <v>-9.7262741881749548E-2</v>
      </c>
      <c r="E2085" s="2">
        <v>6.1225364073591287E-3</v>
      </c>
      <c r="F2085" s="2">
        <v>3.048</v>
      </c>
      <c r="G2085" s="2">
        <v>3.0129999999999999</v>
      </c>
      <c r="H2085" s="2">
        <v>2.8744999999999998</v>
      </c>
      <c r="I2085" s="2">
        <v>2.6189999999999998</v>
      </c>
      <c r="J2085" s="2">
        <v>2.8152499999999994</v>
      </c>
      <c r="K2085" s="15" t="s">
        <v>47</v>
      </c>
      <c r="L2085" s="15" t="s">
        <v>48</v>
      </c>
      <c r="M2085" s="15" t="s">
        <v>51</v>
      </c>
    </row>
    <row r="2086" spans="1:13" ht="13.5" x14ac:dyDescent="0.25">
      <c r="A2086" s="4">
        <v>45041</v>
      </c>
      <c r="B2086" s="2">
        <v>3.06</v>
      </c>
      <c r="C2086" s="2">
        <v>77.996523694602629</v>
      </c>
      <c r="D2086" s="2">
        <v>-8.18455656008239E-2</v>
      </c>
      <c r="E2086" s="2">
        <v>7.8989715216994695E-3</v>
      </c>
      <c r="F2086" s="2">
        <v>3.0580000000000003</v>
      </c>
      <c r="G2086" s="2">
        <v>3.024</v>
      </c>
      <c r="H2086" s="2">
        <v>2.903</v>
      </c>
      <c r="I2086" s="2">
        <v>2.6285999999999996</v>
      </c>
      <c r="J2086" s="2">
        <v>2.8189999999999986</v>
      </c>
      <c r="K2086" s="15" t="s">
        <v>47</v>
      </c>
      <c r="L2086" s="15" t="s">
        <v>48</v>
      </c>
      <c r="M2086" s="15" t="s">
        <v>51</v>
      </c>
    </row>
    <row r="2087" spans="1:13" ht="13.5" x14ac:dyDescent="0.25">
      <c r="A2087" s="4">
        <v>45042</v>
      </c>
      <c r="B2087" s="2">
        <v>3.05</v>
      </c>
      <c r="C2087" s="2">
        <v>75.960713895656198</v>
      </c>
      <c r="D2087" s="2">
        <v>-6.7808227311200397E-2</v>
      </c>
      <c r="E2087" s="2">
        <v>9.8643069866453797E-3</v>
      </c>
      <c r="F2087" s="2">
        <v>3.0619999999999998</v>
      </c>
      <c r="G2087" s="2">
        <v>3.0329999999999999</v>
      </c>
      <c r="H2087" s="2">
        <v>2.9325000000000001</v>
      </c>
      <c r="I2087" s="2">
        <v>2.6397999999999997</v>
      </c>
      <c r="J2087" s="2">
        <v>2.8227999999999986</v>
      </c>
      <c r="K2087" s="15" t="s">
        <v>47</v>
      </c>
      <c r="L2087" s="15" t="s">
        <v>48</v>
      </c>
      <c r="M2087" s="15" t="s">
        <v>51</v>
      </c>
    </row>
    <row r="2088" spans="1:13" ht="13.5" x14ac:dyDescent="0.25">
      <c r="A2088" s="4">
        <v>45043</v>
      </c>
      <c r="B2088" s="2">
        <v>3.04</v>
      </c>
      <c r="C2088" s="2">
        <v>73.883905264895404</v>
      </c>
      <c r="D2088" s="2">
        <v>-5.6322469650541773E-2</v>
      </c>
      <c r="E2088" s="2">
        <v>1.254048136608962E-2</v>
      </c>
      <c r="F2088" s="2">
        <v>3.06</v>
      </c>
      <c r="G2088" s="2">
        <v>3.0409999999999995</v>
      </c>
      <c r="H2088" s="2">
        <v>2.9564999999999992</v>
      </c>
      <c r="I2088" s="2">
        <v>2.6498000000000004</v>
      </c>
      <c r="J2088" s="2">
        <v>2.8265499999999979</v>
      </c>
      <c r="K2088" s="15" t="s">
        <v>47</v>
      </c>
      <c r="L2088" s="15" t="s">
        <v>54</v>
      </c>
      <c r="M2088" s="15" t="s">
        <v>49</v>
      </c>
    </row>
    <row r="2089" spans="1:13" ht="13.5" x14ac:dyDescent="0.25">
      <c r="A2089" s="4">
        <v>45044</v>
      </c>
      <c r="B2089" s="2">
        <v>3.04</v>
      </c>
      <c r="C2089" s="2">
        <v>73.88390526489539</v>
      </c>
      <c r="D2089" s="2">
        <v>-4.143963992038957E-2</v>
      </c>
      <c r="E2089" s="2">
        <v>1.5744036279764617E-2</v>
      </c>
      <c r="F2089" s="2">
        <v>3.0559999999999996</v>
      </c>
      <c r="G2089" s="2">
        <v>3.0449999999999995</v>
      </c>
      <c r="H2089" s="2">
        <v>2.976</v>
      </c>
      <c r="I2089" s="2">
        <v>2.6616000000000004</v>
      </c>
      <c r="J2089" s="2">
        <v>2.8301499999999975</v>
      </c>
      <c r="K2089" s="15" t="s">
        <v>52</v>
      </c>
      <c r="L2089" s="15" t="s">
        <v>54</v>
      </c>
      <c r="M2089" s="15" t="s">
        <v>46</v>
      </c>
    </row>
    <row r="2090" spans="1:13" ht="13.5" x14ac:dyDescent="0.25">
      <c r="A2090" s="4">
        <v>45048</v>
      </c>
      <c r="B2090" s="2">
        <v>3.05</v>
      </c>
      <c r="C2090" s="2">
        <v>74.686558575998106</v>
      </c>
      <c r="D2090" s="2">
        <v>-2.7426714748100878E-2</v>
      </c>
      <c r="E2090" s="2">
        <v>1.8721047256389414E-2</v>
      </c>
      <c r="F2090" s="2">
        <v>3.0479999999999996</v>
      </c>
      <c r="G2090" s="2">
        <v>3.048</v>
      </c>
      <c r="H2090" s="2">
        <v>2.9934999999999996</v>
      </c>
      <c r="I2090" s="2">
        <v>2.6726000000000005</v>
      </c>
      <c r="J2090" s="2">
        <v>2.8336999999999972</v>
      </c>
      <c r="K2090" s="15" t="s">
        <v>52</v>
      </c>
      <c r="L2090" s="15" t="s">
        <v>54</v>
      </c>
      <c r="M2090" s="15" t="s">
        <v>46</v>
      </c>
    </row>
    <row r="2091" spans="1:13" ht="13.5" x14ac:dyDescent="0.25">
      <c r="A2091" s="4">
        <v>45049</v>
      </c>
      <c r="B2091" s="2">
        <v>3.05</v>
      </c>
      <c r="C2091" s="2">
        <v>74.686558575998106</v>
      </c>
      <c r="D2091" s="2">
        <v>-1.8015713946471834E-2</v>
      </c>
      <c r="E2091" s="2">
        <v>2.2622293258865833E-2</v>
      </c>
      <c r="F2091" s="2">
        <v>3.0460000000000003</v>
      </c>
      <c r="G2091" s="2">
        <v>3.052</v>
      </c>
      <c r="H2091" s="2">
        <v>3.0029999999999992</v>
      </c>
      <c r="I2091" s="2">
        <v>2.6836000000000011</v>
      </c>
      <c r="J2091" s="2">
        <v>2.8373499999999967</v>
      </c>
      <c r="K2091" s="15" t="s">
        <v>52</v>
      </c>
      <c r="L2091" s="15" t="s">
        <v>54</v>
      </c>
      <c r="M2091" s="15" t="s">
        <v>46</v>
      </c>
    </row>
    <row r="2092" spans="1:13" ht="13.5" x14ac:dyDescent="0.25">
      <c r="A2092" s="4">
        <v>45050</v>
      </c>
      <c r="B2092" s="2">
        <v>3.06</v>
      </c>
      <c r="C2092" s="2">
        <v>75.557782392761041</v>
      </c>
      <c r="D2092" s="2">
        <v>-8.5567735583409466E-3</v>
      </c>
      <c r="E2092" s="2">
        <v>2.6630237109304344E-2</v>
      </c>
      <c r="F2092" s="2">
        <v>3.048</v>
      </c>
      <c r="G2092" s="2">
        <v>3.0549999999999997</v>
      </c>
      <c r="H2092" s="2">
        <v>3.0125000000000002</v>
      </c>
      <c r="I2092" s="2">
        <v>2.6958000000000011</v>
      </c>
      <c r="J2092" s="2">
        <v>2.8409999999999962</v>
      </c>
      <c r="K2092" s="15" t="s">
        <v>47</v>
      </c>
      <c r="L2092" s="15" t="s">
        <v>54</v>
      </c>
      <c r="M2092" s="15" t="s">
        <v>51</v>
      </c>
    </row>
    <row r="2093" spans="1:13" ht="13.5" x14ac:dyDescent="0.25">
      <c r="A2093" s="4">
        <v>45051</v>
      </c>
      <c r="B2093" s="2">
        <v>3.14</v>
      </c>
      <c r="C2093" s="2">
        <v>81.147820647090796</v>
      </c>
      <c r="D2093" s="2">
        <v>-4.2392929287986547E-3</v>
      </c>
      <c r="E2093" s="2">
        <v>3.1847363780301667E-2</v>
      </c>
      <c r="F2093" s="2">
        <v>3.0680000000000005</v>
      </c>
      <c r="G2093" s="2">
        <v>3.0640000000000001</v>
      </c>
      <c r="H2093" s="2">
        <v>3.0219999999999998</v>
      </c>
      <c r="I2093" s="2">
        <v>2.7100000000000004</v>
      </c>
      <c r="J2093" s="2">
        <v>2.8450499999999965</v>
      </c>
      <c r="K2093" s="15" t="s">
        <v>47</v>
      </c>
      <c r="L2093" s="15" t="s">
        <v>48</v>
      </c>
      <c r="M2093" s="15" t="s">
        <v>51</v>
      </c>
    </row>
    <row r="2094" spans="1:13" ht="13.5" x14ac:dyDescent="0.25">
      <c r="A2094" s="4">
        <v>45054</v>
      </c>
      <c r="B2094" s="2">
        <v>3.22</v>
      </c>
      <c r="C2094" s="2">
        <v>84.873443789045965</v>
      </c>
      <c r="D2094" s="2">
        <v>-6.2214457925038325E-3</v>
      </c>
      <c r="E2094" s="2">
        <v>3.6701377057431053E-2</v>
      </c>
      <c r="F2094" s="2">
        <v>3.1040000000000001</v>
      </c>
      <c r="G2094" s="2">
        <v>3.0799999999999996</v>
      </c>
      <c r="H2094" s="2">
        <v>3.0379999999999994</v>
      </c>
      <c r="I2094" s="2">
        <v>2.7264000000000004</v>
      </c>
      <c r="J2094" s="2">
        <v>2.8496499999999969</v>
      </c>
      <c r="K2094" s="15" t="s">
        <v>47</v>
      </c>
      <c r="L2094" s="15" t="s">
        <v>48</v>
      </c>
      <c r="M2094" s="15" t="s">
        <v>51</v>
      </c>
    </row>
    <row r="2095" spans="1:13" ht="13.5" x14ac:dyDescent="0.25">
      <c r="A2095" s="4">
        <v>45055</v>
      </c>
      <c r="B2095" s="2">
        <v>3.25</v>
      </c>
      <c r="C2095" s="2">
        <v>85.991455433678652</v>
      </c>
      <c r="D2095" s="2">
        <v>-7.1337143234129208E-3</v>
      </c>
      <c r="E2095" s="2">
        <v>3.9371459016622902E-2</v>
      </c>
      <c r="F2095" s="2">
        <v>3.1440000000000001</v>
      </c>
      <c r="G2095" s="2">
        <v>3.0959999999999996</v>
      </c>
      <c r="H2095" s="2">
        <v>3.0544999999999995</v>
      </c>
      <c r="I2095" s="2">
        <v>2.7434000000000003</v>
      </c>
      <c r="J2095" s="2">
        <v>2.8543999999999965</v>
      </c>
      <c r="K2095" s="15" t="s">
        <v>47</v>
      </c>
      <c r="L2095" s="15" t="s">
        <v>48</v>
      </c>
      <c r="M2095" s="15" t="s">
        <v>51</v>
      </c>
    </row>
    <row r="2096" spans="1:13" ht="13.5" x14ac:dyDescent="0.25">
      <c r="A2096" s="4">
        <v>45056</v>
      </c>
      <c r="B2096" s="2">
        <v>3.25</v>
      </c>
      <c r="C2096" s="2">
        <v>85.991455433678652</v>
      </c>
      <c r="D2096" s="2">
        <v>-1.4205905174428324E-2</v>
      </c>
      <c r="E2096" s="2">
        <v>4.0534157599151785E-2</v>
      </c>
      <c r="F2096" s="2">
        <v>3.1840000000000002</v>
      </c>
      <c r="G2096" s="2">
        <v>3.1149999999999998</v>
      </c>
      <c r="H2096" s="2">
        <v>3.0694999999999997</v>
      </c>
      <c r="I2096" s="2">
        <v>2.7604000000000002</v>
      </c>
      <c r="J2096" s="2">
        <v>2.8589999999999964</v>
      </c>
      <c r="K2096" s="15" t="s">
        <v>47</v>
      </c>
      <c r="L2096" s="15" t="s">
        <v>48</v>
      </c>
      <c r="M2096" s="15" t="s">
        <v>51</v>
      </c>
    </row>
    <row r="2097" spans="1:13" ht="13.5" x14ac:dyDescent="0.25">
      <c r="A2097" s="4">
        <v>45057</v>
      </c>
      <c r="B2097" s="2">
        <v>3.29</v>
      </c>
      <c r="C2097" s="2">
        <v>87.428295794632533</v>
      </c>
      <c r="D2097" s="2">
        <v>-2.6251571451726186E-2</v>
      </c>
      <c r="E2097" s="2">
        <v>4.1578778338764083E-2</v>
      </c>
      <c r="F2097" s="2">
        <v>3.2299999999999995</v>
      </c>
      <c r="G2097" s="2">
        <v>3.1389999999999998</v>
      </c>
      <c r="H2097" s="2">
        <v>3.0859999999999994</v>
      </c>
      <c r="I2097" s="2">
        <v>2.7782000000000004</v>
      </c>
      <c r="J2097" s="2">
        <v>2.8636999999999961</v>
      </c>
      <c r="K2097" s="15" t="s">
        <v>47</v>
      </c>
      <c r="L2097" s="15" t="s">
        <v>48</v>
      </c>
      <c r="M2097" s="15" t="s">
        <v>51</v>
      </c>
    </row>
    <row r="2098" spans="1:13" ht="13.5" x14ac:dyDescent="0.25">
      <c r="A2098" s="4">
        <v>45058</v>
      </c>
      <c r="B2098" s="2">
        <v>3.27</v>
      </c>
      <c r="C2098" s="2">
        <v>82.85240840903802</v>
      </c>
      <c r="D2098" s="2">
        <v>-3.8181918860415998E-2</v>
      </c>
      <c r="E2098" s="2">
        <v>4.0781629364070135E-2</v>
      </c>
      <c r="F2098" s="2">
        <v>3.2560000000000002</v>
      </c>
      <c r="G2098" s="2">
        <v>3.1619999999999999</v>
      </c>
      <c r="H2098" s="2">
        <v>3.1014999999999997</v>
      </c>
      <c r="I2098" s="2">
        <v>2.7950000000000004</v>
      </c>
      <c r="J2098" s="2">
        <v>2.8678499999999962</v>
      </c>
      <c r="K2098" s="15" t="s">
        <v>47</v>
      </c>
      <c r="L2098" s="15" t="s">
        <v>48</v>
      </c>
      <c r="M2098" s="15" t="s">
        <v>51</v>
      </c>
    </row>
    <row r="2099" spans="1:13" ht="13.5" x14ac:dyDescent="0.25">
      <c r="A2099" s="4">
        <v>45061</v>
      </c>
      <c r="B2099" s="2">
        <v>3.24</v>
      </c>
      <c r="C2099" s="2">
        <v>76.393547458955169</v>
      </c>
      <c r="D2099" s="2">
        <v>-4.7492795959982903E-2</v>
      </c>
      <c r="E2099" s="2">
        <v>3.8870101188509296E-2</v>
      </c>
      <c r="F2099" s="2">
        <v>3.2599999999999993</v>
      </c>
      <c r="G2099" s="2">
        <v>3.1819999999999999</v>
      </c>
      <c r="H2099" s="2">
        <v>3.1134999999999997</v>
      </c>
      <c r="I2099" s="2">
        <v>2.8118000000000007</v>
      </c>
      <c r="J2099" s="2">
        <v>2.8715499999999956</v>
      </c>
      <c r="K2099" s="15" t="s">
        <v>47</v>
      </c>
      <c r="L2099" s="15" t="s">
        <v>48</v>
      </c>
      <c r="M2099" s="15" t="s">
        <v>51</v>
      </c>
    </row>
    <row r="2100" spans="1:13" ht="13.5" x14ac:dyDescent="0.25">
      <c r="A2100" s="4">
        <v>45062</v>
      </c>
      <c r="B2100" s="2">
        <v>3.23</v>
      </c>
      <c r="C2100" s="2">
        <v>74.313925339502305</v>
      </c>
      <c r="D2100" s="2">
        <v>-5.4246414246423846E-2</v>
      </c>
      <c r="E2100" s="2">
        <v>3.6978267067902318E-2</v>
      </c>
      <c r="F2100" s="2">
        <v>3.2560000000000002</v>
      </c>
      <c r="G2100" s="2">
        <v>3.1999999999999997</v>
      </c>
      <c r="H2100" s="2">
        <v>3.1240000000000001</v>
      </c>
      <c r="I2100" s="2">
        <v>2.8281999999999998</v>
      </c>
      <c r="J2100" s="2">
        <v>2.875199999999996</v>
      </c>
      <c r="K2100" s="15" t="s">
        <v>47</v>
      </c>
      <c r="L2100" s="15" t="s">
        <v>54</v>
      </c>
      <c r="M2100" s="15" t="s">
        <v>49</v>
      </c>
    </row>
    <row r="2101" spans="1:13" ht="13.5" x14ac:dyDescent="0.25">
      <c r="A2101" s="4">
        <v>45063</v>
      </c>
      <c r="B2101" s="2">
        <v>3.23</v>
      </c>
      <c r="C2101" s="2">
        <v>74.313925339502305</v>
      </c>
      <c r="D2101" s="2">
        <v>-6.0970799921026497E-2</v>
      </c>
      <c r="E2101" s="2">
        <v>3.5854409660271723E-2</v>
      </c>
      <c r="F2101" s="2">
        <v>3.2520000000000002</v>
      </c>
      <c r="G2101" s="2">
        <v>3.218</v>
      </c>
      <c r="H2101" s="2">
        <v>3.1349999999999998</v>
      </c>
      <c r="I2101" s="2">
        <v>2.8446000000000002</v>
      </c>
      <c r="J2101" s="2">
        <v>2.8789999999999965</v>
      </c>
      <c r="K2101" s="15" t="s">
        <v>47</v>
      </c>
      <c r="L2101" s="15" t="s">
        <v>54</v>
      </c>
      <c r="M2101" s="15" t="s">
        <v>49</v>
      </c>
    </row>
    <row r="2102" spans="1:13" ht="13.5" x14ac:dyDescent="0.25">
      <c r="A2102" s="4">
        <v>45064</v>
      </c>
      <c r="B2102" s="2">
        <v>3.19</v>
      </c>
      <c r="C2102" s="2">
        <v>65.981366072233243</v>
      </c>
      <c r="D2102" s="2">
        <v>-6.3094226874962356E-2</v>
      </c>
      <c r="E2102" s="2">
        <v>3.4790239789470129E-2</v>
      </c>
      <c r="F2102" s="2">
        <v>3.2320000000000002</v>
      </c>
      <c r="G2102" s="2">
        <v>3.2309999999999994</v>
      </c>
      <c r="H2102" s="2">
        <v>3.1429999999999998</v>
      </c>
      <c r="I2102" s="2">
        <v>2.8602000000000003</v>
      </c>
      <c r="J2102" s="2">
        <v>2.8827999999999969</v>
      </c>
      <c r="K2102" s="15" t="s">
        <v>52</v>
      </c>
      <c r="L2102" s="15" t="s">
        <v>50</v>
      </c>
      <c r="M2102" s="15" t="s">
        <v>46</v>
      </c>
    </row>
    <row r="2103" spans="1:13" ht="13.5" x14ac:dyDescent="0.25">
      <c r="A2103" s="4">
        <v>45065</v>
      </c>
      <c r="B2103" s="2">
        <v>3.2</v>
      </c>
      <c r="C2103" s="2">
        <v>66.97822413732375</v>
      </c>
      <c r="D2103" s="2">
        <v>-5.3953387857391899E-2</v>
      </c>
      <c r="E2103" s="2">
        <v>3.1711482431185781E-2</v>
      </c>
      <c r="F2103" s="2">
        <v>3.218</v>
      </c>
      <c r="G2103" s="2">
        <v>3.2370000000000005</v>
      </c>
      <c r="H2103" s="2">
        <v>3.1505000000000001</v>
      </c>
      <c r="I2103" s="2">
        <v>2.8761999999999999</v>
      </c>
      <c r="J2103" s="2">
        <v>2.8862499999999973</v>
      </c>
      <c r="K2103" s="15" t="s">
        <v>52</v>
      </c>
      <c r="L2103" s="15" t="s">
        <v>54</v>
      </c>
      <c r="M2103" s="15" t="s">
        <v>46</v>
      </c>
    </row>
    <row r="2104" spans="1:13" ht="13.5" x14ac:dyDescent="0.25">
      <c r="A2104" s="4">
        <v>45068</v>
      </c>
      <c r="B2104" s="2">
        <v>3.16</v>
      </c>
      <c r="C2104" s="2">
        <v>59.471199674731551</v>
      </c>
      <c r="D2104" s="2">
        <v>-3.159001383670379E-2</v>
      </c>
      <c r="E2104" s="2">
        <v>3.0068823939571721E-2</v>
      </c>
      <c r="F2104" s="2">
        <v>3.2020000000000004</v>
      </c>
      <c r="G2104" s="2">
        <v>3.2310000000000003</v>
      </c>
      <c r="H2104" s="2">
        <v>3.1555</v>
      </c>
      <c r="I2104" s="2">
        <v>2.8914</v>
      </c>
      <c r="J2104" s="2">
        <v>2.8889999999999971</v>
      </c>
      <c r="K2104" s="15" t="s">
        <v>52</v>
      </c>
      <c r="L2104" s="15" t="s">
        <v>54</v>
      </c>
      <c r="M2104" s="15" t="s">
        <v>46</v>
      </c>
    </row>
    <row r="2105" spans="1:13" ht="13.5" x14ac:dyDescent="0.25">
      <c r="A2105" s="4">
        <v>45069</v>
      </c>
      <c r="B2105" s="2">
        <v>3.18</v>
      </c>
      <c r="C2105" s="2">
        <v>61.777961401298455</v>
      </c>
      <c r="D2105" s="2">
        <v>-9.891187879336627E-3</v>
      </c>
      <c r="E2105" s="2">
        <v>2.9697138689443438E-2</v>
      </c>
      <c r="F2105" s="2">
        <v>3.1920000000000002</v>
      </c>
      <c r="G2105" s="2">
        <v>3.2240000000000002</v>
      </c>
      <c r="H2105" s="2">
        <v>3.1599999999999997</v>
      </c>
      <c r="I2105" s="2">
        <v>2.9062000000000001</v>
      </c>
      <c r="J2105" s="2">
        <v>2.8915999999999968</v>
      </c>
      <c r="K2105" s="15" t="s">
        <v>52</v>
      </c>
      <c r="L2105" s="15" t="s">
        <v>54</v>
      </c>
      <c r="M2105" s="15" t="s">
        <v>46</v>
      </c>
    </row>
    <row r="2106" spans="1:13" ht="13.5" x14ac:dyDescent="0.25">
      <c r="A2106" s="4">
        <v>45070</v>
      </c>
      <c r="B2106" s="2">
        <v>3.22</v>
      </c>
      <c r="C2106" s="2">
        <v>65.95190422326462</v>
      </c>
      <c r="D2106" s="2">
        <v>5.0567947126678447E-3</v>
      </c>
      <c r="E2106" s="2">
        <v>3.0005497344664699E-2</v>
      </c>
      <c r="F2106" s="2">
        <v>3.1900000000000004</v>
      </c>
      <c r="G2106" s="2">
        <v>3.2210000000000001</v>
      </c>
      <c r="H2106" s="2">
        <v>3.1679999999999997</v>
      </c>
      <c r="I2106" s="2">
        <v>2.9218000000000006</v>
      </c>
      <c r="J2106" s="2">
        <v>2.8941999999999974</v>
      </c>
      <c r="K2106" s="15" t="s">
        <v>52</v>
      </c>
      <c r="L2106" s="15" t="s">
        <v>54</v>
      </c>
      <c r="M2106" s="15" t="s">
        <v>46</v>
      </c>
    </row>
    <row r="2107" spans="1:13" ht="13.5" x14ac:dyDescent="0.25">
      <c r="A2107" s="4">
        <v>45071</v>
      </c>
      <c r="B2107" s="2">
        <v>3.23</v>
      </c>
      <c r="C2107" s="2">
        <v>66.924350726247042</v>
      </c>
      <c r="D2107" s="2">
        <v>2.2465535550133975E-2</v>
      </c>
      <c r="E2107" s="2">
        <v>2.9139871561267912E-2</v>
      </c>
      <c r="F2107" s="2">
        <v>3.1980000000000004</v>
      </c>
      <c r="G2107" s="2">
        <v>3.2149999999999999</v>
      </c>
      <c r="H2107" s="2">
        <v>3.1769999999999996</v>
      </c>
      <c r="I2107" s="2">
        <v>2.9376000000000007</v>
      </c>
      <c r="J2107" s="2">
        <v>2.8967999999999972</v>
      </c>
      <c r="K2107" s="15" t="s">
        <v>47</v>
      </c>
      <c r="L2107" s="15" t="s">
        <v>54</v>
      </c>
      <c r="M2107" s="15" t="s">
        <v>51</v>
      </c>
    </row>
    <row r="2108" spans="1:13" ht="13.5" x14ac:dyDescent="0.25">
      <c r="A2108" s="4">
        <v>45072</v>
      </c>
      <c r="B2108" s="2">
        <v>3.21</v>
      </c>
      <c r="C2108" s="2">
        <v>63.046016597553077</v>
      </c>
      <c r="D2108" s="2">
        <v>3.4937164006266563E-2</v>
      </c>
      <c r="E2108" s="2">
        <v>2.7882049312542154E-2</v>
      </c>
      <c r="F2108" s="2">
        <v>3.2</v>
      </c>
      <c r="G2108" s="2">
        <v>3.2089999999999996</v>
      </c>
      <c r="H2108" s="2">
        <v>3.1854999999999993</v>
      </c>
      <c r="I2108" s="2">
        <v>2.9532000000000007</v>
      </c>
      <c r="J2108" s="2">
        <v>2.8992499999999977</v>
      </c>
      <c r="K2108" s="15" t="s">
        <v>47</v>
      </c>
      <c r="L2108" s="15" t="s">
        <v>54</v>
      </c>
      <c r="M2108" s="15" t="s">
        <v>51</v>
      </c>
    </row>
    <row r="2109" spans="1:13" ht="13.5" x14ac:dyDescent="0.25">
      <c r="A2109" s="4">
        <v>45075</v>
      </c>
      <c r="B2109" s="2">
        <v>3.21</v>
      </c>
      <c r="C2109" s="2">
        <v>63.046016597553077</v>
      </c>
      <c r="D2109" s="2">
        <v>4.0378614631370713E-2</v>
      </c>
      <c r="E2109" s="2">
        <v>2.6494754321805328E-2</v>
      </c>
      <c r="F2109" s="2">
        <v>3.21</v>
      </c>
      <c r="G2109" s="2">
        <v>3.2060000000000004</v>
      </c>
      <c r="H2109" s="2">
        <v>3.194</v>
      </c>
      <c r="I2109" s="2">
        <v>2.9684000000000004</v>
      </c>
      <c r="J2109" s="2">
        <v>2.9017499999999985</v>
      </c>
      <c r="K2109" s="15" t="s">
        <v>47</v>
      </c>
      <c r="L2109" s="15" t="s">
        <v>54</v>
      </c>
      <c r="M2109" s="15" t="s">
        <v>51</v>
      </c>
    </row>
    <row r="2110" spans="1:13" ht="13.5" x14ac:dyDescent="0.25">
      <c r="A2110" s="4">
        <v>45076</v>
      </c>
      <c r="B2110" s="2">
        <v>3.2</v>
      </c>
      <c r="C2110" s="2">
        <v>60.996253878743886</v>
      </c>
      <c r="D2110" s="2">
        <v>4.3725863814783938E-2</v>
      </c>
      <c r="E2110" s="2">
        <v>2.5152605830013431E-2</v>
      </c>
      <c r="F2110" s="2">
        <v>3.214</v>
      </c>
      <c r="G2110" s="2">
        <v>3.2030000000000003</v>
      </c>
      <c r="H2110" s="2">
        <v>3.2015000000000002</v>
      </c>
      <c r="I2110" s="2">
        <v>2.9832000000000005</v>
      </c>
      <c r="J2110" s="2">
        <v>2.9033999999999991</v>
      </c>
      <c r="K2110" s="15" t="s">
        <v>47</v>
      </c>
      <c r="L2110" s="15" t="s">
        <v>54</v>
      </c>
      <c r="M2110" s="15" t="s">
        <v>51</v>
      </c>
    </row>
    <row r="2111" spans="1:13" ht="13.5" x14ac:dyDescent="0.25">
      <c r="A2111" s="4">
        <v>45077</v>
      </c>
      <c r="B2111" s="2">
        <v>3.17</v>
      </c>
      <c r="C2111" s="2">
        <v>55.198265904267281</v>
      </c>
      <c r="D2111" s="2">
        <v>4.8414154613016347E-2</v>
      </c>
      <c r="E2111" s="2">
        <v>2.5868878071420638E-2</v>
      </c>
      <c r="F2111" s="2">
        <v>3.2039999999999993</v>
      </c>
      <c r="G2111" s="2">
        <v>3.1970000000000001</v>
      </c>
      <c r="H2111" s="2">
        <v>3.2075000000000005</v>
      </c>
      <c r="I2111" s="2">
        <v>2.9974000000000003</v>
      </c>
      <c r="J2111" s="2">
        <v>2.9049999999999994</v>
      </c>
      <c r="K2111" s="15" t="s">
        <v>52</v>
      </c>
      <c r="L2111" s="15" t="s">
        <v>54</v>
      </c>
      <c r="M2111" s="15" t="s">
        <v>46</v>
      </c>
    </row>
    <row r="2112" spans="1:13" ht="13.5" x14ac:dyDescent="0.25">
      <c r="A2112" s="4">
        <v>45078</v>
      </c>
      <c r="B2112" s="2">
        <v>3.16</v>
      </c>
      <c r="C2112" s="2">
        <v>53.37692546583142</v>
      </c>
      <c r="D2112" s="2">
        <v>4.6806243932280278E-2</v>
      </c>
      <c r="E2112" s="2">
        <v>2.6924119115120656E-2</v>
      </c>
      <c r="F2112" s="2">
        <v>3.1900000000000004</v>
      </c>
      <c r="G2112" s="2">
        <v>3.194</v>
      </c>
      <c r="H2112" s="2">
        <v>3.2124999999999999</v>
      </c>
      <c r="I2112" s="2">
        <v>3.0114000000000001</v>
      </c>
      <c r="J2112" s="2">
        <v>2.906699999999999</v>
      </c>
      <c r="K2112" s="15" t="s">
        <v>52</v>
      </c>
      <c r="L2112" s="15" t="s">
        <v>54</v>
      </c>
      <c r="M2112" s="15" t="s">
        <v>46</v>
      </c>
    </row>
    <row r="2113" spans="1:13" ht="13.5" x14ac:dyDescent="0.25">
      <c r="A2113" s="4">
        <v>45079</v>
      </c>
      <c r="B2113" s="2">
        <v>3.16</v>
      </c>
      <c r="C2113" s="2">
        <v>53.37692546583142</v>
      </c>
      <c r="D2113" s="2">
        <v>4.6893422243016847E-2</v>
      </c>
      <c r="E2113" s="2">
        <v>2.7664879834057788E-2</v>
      </c>
      <c r="F2113" s="2">
        <v>3.18</v>
      </c>
      <c r="G2113" s="2">
        <v>3.19</v>
      </c>
      <c r="H2113" s="2">
        <v>3.2134999999999998</v>
      </c>
      <c r="I2113" s="2">
        <v>3.0248000000000004</v>
      </c>
      <c r="J2113" s="2">
        <v>2.9082499999999993</v>
      </c>
      <c r="K2113" s="15" t="s">
        <v>52</v>
      </c>
      <c r="L2113" s="15" t="s">
        <v>54</v>
      </c>
      <c r="M2113" s="15" t="s">
        <v>46</v>
      </c>
    </row>
    <row r="2114" spans="1:13" ht="13.5" x14ac:dyDescent="0.25">
      <c r="A2114" s="4">
        <v>45082</v>
      </c>
      <c r="B2114" s="2">
        <v>3.16</v>
      </c>
      <c r="C2114" s="2">
        <v>53.376925465831413</v>
      </c>
      <c r="D2114" s="2">
        <v>4.0729320666038404E-2</v>
      </c>
      <c r="E2114" s="2">
        <v>2.7810348323526173E-2</v>
      </c>
      <c r="F2114" s="2">
        <v>3.1700000000000004</v>
      </c>
      <c r="G2114" s="2">
        <v>3.1900000000000004</v>
      </c>
      <c r="H2114" s="2">
        <v>3.2104999999999997</v>
      </c>
      <c r="I2114" s="2">
        <v>3.0380000000000003</v>
      </c>
      <c r="J2114" s="2">
        <v>2.9096999999999995</v>
      </c>
      <c r="K2114" s="15" t="s">
        <v>52</v>
      </c>
      <c r="L2114" s="15" t="s">
        <v>54</v>
      </c>
      <c r="M2114" s="15" t="s">
        <v>46</v>
      </c>
    </row>
    <row r="2115" spans="1:13" ht="13.5" x14ac:dyDescent="0.25">
      <c r="A2115" s="4">
        <v>45083</v>
      </c>
      <c r="B2115" s="2">
        <v>3.1</v>
      </c>
      <c r="C2115" s="2">
        <v>42.795013110618768</v>
      </c>
      <c r="D2115" s="2">
        <v>4.2957112072496528E-2</v>
      </c>
      <c r="E2115" s="2">
        <v>2.6725363282088153E-2</v>
      </c>
      <c r="F2115" s="2">
        <v>3.15</v>
      </c>
      <c r="G2115" s="2">
        <v>3.1820000000000004</v>
      </c>
      <c r="H2115" s="2">
        <v>3.2029999999999994</v>
      </c>
      <c r="I2115" s="2">
        <v>3.0501999999999998</v>
      </c>
      <c r="J2115" s="2">
        <v>2.9106999999999994</v>
      </c>
      <c r="K2115" s="15" t="s">
        <v>52</v>
      </c>
      <c r="L2115" s="15" t="s">
        <v>54</v>
      </c>
      <c r="M2115" s="15" t="s">
        <v>46</v>
      </c>
    </row>
    <row r="2116" spans="1:13" ht="13.5" x14ac:dyDescent="0.25">
      <c r="A2116" s="4">
        <v>45084</v>
      </c>
      <c r="B2116" s="2">
        <v>3.14</v>
      </c>
      <c r="C2116" s="2">
        <v>49.922647151543316</v>
      </c>
      <c r="D2116" s="2">
        <v>4.8315557053937752E-2</v>
      </c>
      <c r="E2116" s="2">
        <v>2.577679891682496E-2</v>
      </c>
      <c r="F2116" s="2">
        <v>3.1440000000000001</v>
      </c>
      <c r="G2116" s="2">
        <v>3.1739999999999999</v>
      </c>
      <c r="H2116" s="2">
        <v>3.1974999999999998</v>
      </c>
      <c r="I2116" s="2">
        <v>3.0631999999999993</v>
      </c>
      <c r="J2116" s="2">
        <v>2.911649999999999</v>
      </c>
      <c r="K2116" s="15" t="s">
        <v>52</v>
      </c>
      <c r="L2116" s="15" t="s">
        <v>54</v>
      </c>
      <c r="M2116" s="15" t="s">
        <v>46</v>
      </c>
    </row>
    <row r="2117" spans="1:13" ht="13.5" x14ac:dyDescent="0.25">
      <c r="A2117" s="4">
        <v>45085</v>
      </c>
      <c r="B2117" s="2">
        <v>3.14</v>
      </c>
      <c r="C2117" s="2">
        <v>49.922647151543316</v>
      </c>
      <c r="D2117" s="2">
        <v>5.4413306745335621E-2</v>
      </c>
      <c r="E2117" s="2">
        <v>2.4540042796421722E-2</v>
      </c>
      <c r="F2117" s="2">
        <v>3.14</v>
      </c>
      <c r="G2117" s="2">
        <v>3.165</v>
      </c>
      <c r="H2117" s="2">
        <v>3.1900000000000004</v>
      </c>
      <c r="I2117" s="2">
        <v>3.0767999999999991</v>
      </c>
      <c r="J2117" s="2">
        <v>2.9125499999999995</v>
      </c>
      <c r="K2117" s="15" t="s">
        <v>52</v>
      </c>
      <c r="L2117" s="15" t="s">
        <v>54</v>
      </c>
      <c r="M2117" s="15" t="s">
        <v>46</v>
      </c>
    </row>
    <row r="2118" spans="1:13" ht="13.5" x14ac:dyDescent="0.25">
      <c r="A2118" s="4">
        <v>45086</v>
      </c>
      <c r="B2118" s="2">
        <v>3.2</v>
      </c>
      <c r="C2118" s="2">
        <v>58.843570697705402</v>
      </c>
      <c r="D2118" s="2">
        <v>5.2074924802751887E-2</v>
      </c>
      <c r="E2118" s="2">
        <v>2.2561754175298959E-2</v>
      </c>
      <c r="F2118" s="2">
        <v>3.1480000000000006</v>
      </c>
      <c r="G2118" s="2">
        <v>3.1640000000000006</v>
      </c>
      <c r="H2118" s="2">
        <v>3.1864999999999997</v>
      </c>
      <c r="I2118" s="2">
        <v>3.0895999999999981</v>
      </c>
      <c r="J2118" s="2">
        <v>2.9129499999999995</v>
      </c>
      <c r="K2118" s="15" t="s">
        <v>52</v>
      </c>
      <c r="L2118" s="15" t="s">
        <v>54</v>
      </c>
      <c r="M2118" s="15" t="s">
        <v>53</v>
      </c>
    </row>
    <row r="2119" spans="1:13" ht="13.5" x14ac:dyDescent="0.25">
      <c r="A2119" s="4">
        <v>45089</v>
      </c>
      <c r="B2119" s="2">
        <v>3.24</v>
      </c>
      <c r="C2119" s="2">
        <v>63.510486363940565</v>
      </c>
      <c r="D2119" s="2">
        <v>4.6800409892719497E-2</v>
      </c>
      <c r="E2119" s="2">
        <v>2.0319117853692271E-2</v>
      </c>
      <c r="F2119" s="2">
        <v>3.1640000000000006</v>
      </c>
      <c r="G2119" s="2">
        <v>3.1670000000000003</v>
      </c>
      <c r="H2119" s="2">
        <v>3.1865000000000001</v>
      </c>
      <c r="I2119" s="2">
        <v>3.1013999999999986</v>
      </c>
      <c r="J2119" s="2">
        <v>2.9136499999999996</v>
      </c>
      <c r="K2119" s="15" t="s">
        <v>47</v>
      </c>
      <c r="L2119" s="15" t="s">
        <v>54</v>
      </c>
      <c r="M2119" s="15" t="s">
        <v>51</v>
      </c>
    </row>
    <row r="2120" spans="1:13" ht="13.5" x14ac:dyDescent="0.25">
      <c r="A2120" s="4">
        <v>45090</v>
      </c>
      <c r="B2120" s="2">
        <v>3.31</v>
      </c>
      <c r="C2120" s="2">
        <v>69.935438178737726</v>
      </c>
      <c r="D2120" s="2">
        <v>3.5069090121123914E-2</v>
      </c>
      <c r="E2120" s="2">
        <v>1.8152985007664262E-2</v>
      </c>
      <c r="F2120" s="2">
        <v>3.2060000000000004</v>
      </c>
      <c r="G2120" s="2">
        <v>3.1779999999999999</v>
      </c>
      <c r="H2120" s="2">
        <v>3.1905000000000001</v>
      </c>
      <c r="I2120" s="2">
        <v>3.113599999999999</v>
      </c>
      <c r="J2120" s="2">
        <v>2.9146999999999998</v>
      </c>
      <c r="K2120" s="15" t="s">
        <v>47</v>
      </c>
      <c r="L2120" s="15" t="s">
        <v>48</v>
      </c>
      <c r="M2120" s="15" t="s">
        <v>51</v>
      </c>
    </row>
    <row r="2121" spans="1:13" ht="13.5" x14ac:dyDescent="0.25">
      <c r="A2121" s="4">
        <v>45091</v>
      </c>
      <c r="B2121" s="2">
        <v>3.3</v>
      </c>
      <c r="C2121" s="2">
        <v>68.090941891846015</v>
      </c>
      <c r="D2121" s="2">
        <v>2.0350032292995035E-2</v>
      </c>
      <c r="E2121" s="2">
        <v>1.2106980996360312E-2</v>
      </c>
      <c r="F2121" s="2">
        <v>3.2380000000000004</v>
      </c>
      <c r="G2121" s="2">
        <v>3.1909999999999998</v>
      </c>
      <c r="H2121" s="2">
        <v>3.194</v>
      </c>
      <c r="I2121" s="2">
        <v>3.1223999999999994</v>
      </c>
      <c r="J2121" s="2">
        <v>2.9160999999999988</v>
      </c>
      <c r="K2121" s="15" t="s">
        <v>47</v>
      </c>
      <c r="L2121" s="15" t="s">
        <v>54</v>
      </c>
      <c r="M2121" s="15" t="s">
        <v>51</v>
      </c>
    </row>
    <row r="2122" spans="1:13" ht="13.5" x14ac:dyDescent="0.25">
      <c r="A2122" s="4">
        <v>45092</v>
      </c>
      <c r="B2122" s="2">
        <v>3.3</v>
      </c>
      <c r="C2122" s="2">
        <v>68.090941891846015</v>
      </c>
      <c r="D2122" s="2">
        <v>5.5661547092134001E-3</v>
      </c>
      <c r="E2122" s="2">
        <v>8.055248303148051E-3</v>
      </c>
      <c r="F2122" s="2">
        <v>3.2700000000000005</v>
      </c>
      <c r="G2122" s="2">
        <v>3.2049999999999996</v>
      </c>
      <c r="H2122" s="2">
        <v>3.1995000000000005</v>
      </c>
      <c r="I2122" s="2">
        <v>3.1309999999999998</v>
      </c>
      <c r="J2122" s="2">
        <v>2.917349999999999</v>
      </c>
      <c r="K2122" s="15" t="s">
        <v>47</v>
      </c>
      <c r="L2122" s="15" t="s">
        <v>54</v>
      </c>
      <c r="M2122" s="15" t="s">
        <v>51</v>
      </c>
    </row>
    <row r="2123" spans="1:13" ht="13.5" x14ac:dyDescent="0.25">
      <c r="A2123" s="4">
        <v>45093</v>
      </c>
      <c r="B2123" s="2">
        <v>3.28</v>
      </c>
      <c r="C2123" s="2">
        <v>64.16556066770535</v>
      </c>
      <c r="D2123" s="2">
        <v>-6.1940474400081769E-3</v>
      </c>
      <c r="E2123" s="2">
        <v>5.4817132535049289E-3</v>
      </c>
      <c r="F2123" s="2">
        <v>3.2860000000000005</v>
      </c>
      <c r="G2123" s="2">
        <v>3.2170000000000001</v>
      </c>
      <c r="H2123" s="2">
        <v>3.2035000000000005</v>
      </c>
      <c r="I2123" s="2">
        <v>3.1375999999999999</v>
      </c>
      <c r="J2123" s="2">
        <v>2.9182499999999987</v>
      </c>
      <c r="K2123" s="15" t="s">
        <v>47</v>
      </c>
      <c r="L2123" s="15" t="s">
        <v>54</v>
      </c>
      <c r="M2123" s="15" t="s">
        <v>51</v>
      </c>
    </row>
    <row r="2124" spans="1:13" ht="13.5" x14ac:dyDescent="0.25">
      <c r="A2124" s="4">
        <v>45096</v>
      </c>
      <c r="B2124" s="2">
        <v>3.3</v>
      </c>
      <c r="C2124" s="2">
        <v>66.26024737412169</v>
      </c>
      <c r="D2124" s="2">
        <v>-1.8186296446492278E-2</v>
      </c>
      <c r="E2124" s="2">
        <v>5.4613723802031814E-3</v>
      </c>
      <c r="F2124" s="2">
        <v>3.2979999999999996</v>
      </c>
      <c r="G2124" s="2">
        <v>3.2310000000000003</v>
      </c>
      <c r="H2124" s="2">
        <v>3.2105000000000006</v>
      </c>
      <c r="I2124" s="2">
        <v>3.1456</v>
      </c>
      <c r="J2124" s="2">
        <v>2.9194499999999981</v>
      </c>
      <c r="K2124" s="15" t="s">
        <v>47</v>
      </c>
      <c r="L2124" s="15" t="s">
        <v>54</v>
      </c>
      <c r="M2124" s="15" t="s">
        <v>51</v>
      </c>
    </row>
    <row r="2125" spans="1:13" ht="13.5" x14ac:dyDescent="0.25">
      <c r="A2125" s="4">
        <v>45097</v>
      </c>
      <c r="B2125" s="2">
        <v>3.24</v>
      </c>
      <c r="C2125" s="2">
        <v>55.734590357383176</v>
      </c>
      <c r="D2125" s="2">
        <v>-3.3756448272694861E-2</v>
      </c>
      <c r="E2125" s="2">
        <v>8.0099998629119661E-3</v>
      </c>
      <c r="F2125" s="2">
        <v>3.2840000000000003</v>
      </c>
      <c r="G2125" s="2">
        <v>3.2450000000000001</v>
      </c>
      <c r="H2125" s="2">
        <v>3.2134999999999998</v>
      </c>
      <c r="I2125" s="2">
        <v>3.1519999999999997</v>
      </c>
      <c r="J2125" s="2">
        <v>2.9203999999999981</v>
      </c>
      <c r="K2125" s="15" t="s">
        <v>52</v>
      </c>
      <c r="L2125" s="15" t="s">
        <v>54</v>
      </c>
      <c r="M2125" s="15" t="s">
        <v>46</v>
      </c>
    </row>
    <row r="2126" spans="1:13" ht="13.5" x14ac:dyDescent="0.25">
      <c r="A2126" s="4">
        <v>45098</v>
      </c>
      <c r="B2126" s="2">
        <v>3.15</v>
      </c>
      <c r="C2126" s="2">
        <v>44.353163637426917</v>
      </c>
      <c r="D2126" s="2">
        <v>-3.434552507929034E-2</v>
      </c>
      <c r="E2126" s="2">
        <v>1.1595294846333292E-2</v>
      </c>
      <c r="F2126" s="2">
        <v>3.254</v>
      </c>
      <c r="G2126" s="2">
        <v>3.246</v>
      </c>
      <c r="H2126" s="2">
        <v>3.21</v>
      </c>
      <c r="I2126" s="2">
        <v>3.1560000000000001</v>
      </c>
      <c r="J2126" s="2">
        <v>2.9208999999999978</v>
      </c>
      <c r="K2126" s="15" t="s">
        <v>52</v>
      </c>
      <c r="L2126" s="15" t="s">
        <v>54</v>
      </c>
      <c r="M2126" s="15" t="s">
        <v>46</v>
      </c>
    </row>
    <row r="2127" spans="1:13" ht="13.5" x14ac:dyDescent="0.25">
      <c r="A2127" s="4">
        <v>45099</v>
      </c>
      <c r="B2127" s="2">
        <v>3.18</v>
      </c>
      <c r="C2127" s="2">
        <v>48.15376684264892</v>
      </c>
      <c r="D2127" s="2">
        <v>-3.6751832832842002E-2</v>
      </c>
      <c r="E2127" s="2">
        <v>1.4567544777289524E-2</v>
      </c>
      <c r="F2127" s="2">
        <v>3.2300000000000004</v>
      </c>
      <c r="G2127" s="2">
        <v>3.25</v>
      </c>
      <c r="H2127" s="2">
        <v>3.2075000000000005</v>
      </c>
      <c r="I2127" s="2">
        <v>3.160400000000001</v>
      </c>
      <c r="J2127" s="2">
        <v>2.9212999999999982</v>
      </c>
      <c r="K2127" s="15" t="s">
        <v>47</v>
      </c>
      <c r="L2127" s="15" t="s">
        <v>54</v>
      </c>
      <c r="M2127" s="15" t="s">
        <v>49</v>
      </c>
    </row>
    <row r="2128" spans="1:13" ht="13.5" x14ac:dyDescent="0.25">
      <c r="A2128" s="4">
        <v>45100</v>
      </c>
      <c r="B2128" s="2">
        <v>3.21</v>
      </c>
      <c r="C2128" s="2">
        <v>51.705911993627637</v>
      </c>
      <c r="D2128" s="2">
        <v>-3.1665585826845533E-2</v>
      </c>
      <c r="E2128" s="2">
        <v>1.5678788024218026E-2</v>
      </c>
      <c r="F2128" s="2">
        <v>3.2159999999999997</v>
      </c>
      <c r="G2128" s="2">
        <v>3.2510000000000003</v>
      </c>
      <c r="H2128" s="2">
        <v>3.2074999999999996</v>
      </c>
      <c r="I2128" s="2">
        <v>3.1654000000000013</v>
      </c>
      <c r="J2128" s="2">
        <v>2.9217499999999985</v>
      </c>
      <c r="K2128" s="15" t="s">
        <v>47</v>
      </c>
      <c r="L2128" s="15" t="s">
        <v>54</v>
      </c>
      <c r="M2128" s="15" t="s">
        <v>49</v>
      </c>
    </row>
    <row r="2129" spans="1:13" ht="13.5" x14ac:dyDescent="0.25">
      <c r="A2129" s="4">
        <v>45103</v>
      </c>
      <c r="B2129" s="2">
        <v>3.25</v>
      </c>
      <c r="C2129" s="2">
        <v>56.031440267833972</v>
      </c>
      <c r="D2129" s="2">
        <v>-2.4242850015004258E-2</v>
      </c>
      <c r="E2129" s="2">
        <v>1.5210511679554149E-2</v>
      </c>
      <c r="F2129" s="2">
        <v>3.2060000000000004</v>
      </c>
      <c r="G2129" s="2">
        <v>3.2519999999999998</v>
      </c>
      <c r="H2129" s="2">
        <v>3.2094999999999998</v>
      </c>
      <c r="I2129" s="2">
        <v>3.1704000000000008</v>
      </c>
      <c r="J2129" s="2">
        <v>2.9224999999999981</v>
      </c>
      <c r="K2129" s="15" t="s">
        <v>47</v>
      </c>
      <c r="L2129" s="15" t="s">
        <v>54</v>
      </c>
      <c r="M2129" s="15" t="s">
        <v>49</v>
      </c>
    </row>
    <row r="2130" spans="1:13" ht="13.5" x14ac:dyDescent="0.25">
      <c r="A2130" s="4">
        <v>45104</v>
      </c>
      <c r="B2130" s="2">
        <v>3.3</v>
      </c>
      <c r="C2130" s="2">
        <v>60.762332596265473</v>
      </c>
      <c r="D2130" s="2">
        <v>-1.1199477512678246E-2</v>
      </c>
      <c r="E2130" s="2">
        <v>1.3126718426764432E-2</v>
      </c>
      <c r="F2130" s="2">
        <v>3.218</v>
      </c>
      <c r="G2130" s="2">
        <v>3.2509999999999999</v>
      </c>
      <c r="H2130" s="2">
        <v>3.2144999999999997</v>
      </c>
      <c r="I2130" s="2">
        <v>3.1760000000000015</v>
      </c>
      <c r="J2130" s="2">
        <v>2.923499999999998</v>
      </c>
      <c r="K2130" s="15" t="s">
        <v>47</v>
      </c>
      <c r="L2130" s="15" t="s">
        <v>48</v>
      </c>
      <c r="M2130" s="15" t="s">
        <v>51</v>
      </c>
    </row>
    <row r="2131" spans="1:13" ht="13.5" x14ac:dyDescent="0.25">
      <c r="A2131" s="4">
        <v>45107</v>
      </c>
      <c r="B2131" s="2">
        <v>3.32</v>
      </c>
      <c r="C2131" s="2">
        <v>62.500421110397212</v>
      </c>
      <c r="D2131" s="2">
        <v>-3.7586645548710607E-3</v>
      </c>
      <c r="E2131" s="2">
        <v>7.443001246117781E-3</v>
      </c>
      <c r="F2131" s="2">
        <v>3.2520000000000002</v>
      </c>
      <c r="G2131" s="2">
        <v>3.2530000000000001</v>
      </c>
      <c r="H2131" s="2">
        <v>3.2219999999999991</v>
      </c>
      <c r="I2131" s="2">
        <v>3.1822000000000008</v>
      </c>
      <c r="J2131" s="2">
        <v>2.924649999999998</v>
      </c>
      <c r="K2131" s="15" t="s">
        <v>47</v>
      </c>
      <c r="L2131" s="15" t="s">
        <v>48</v>
      </c>
      <c r="M2131" s="15" t="s">
        <v>51</v>
      </c>
    </row>
    <row r="2132" spans="1:13" ht="13.5" x14ac:dyDescent="0.25">
      <c r="A2132" s="4">
        <v>45110</v>
      </c>
      <c r="B2132" s="2">
        <v>3.37</v>
      </c>
      <c r="C2132" s="2">
        <v>66.496085078036174</v>
      </c>
      <c r="D2132" s="2">
        <v>-1.8177579405787014E-3</v>
      </c>
      <c r="E2132" s="2">
        <v>1.1514285982303953E-3</v>
      </c>
      <c r="F2132" s="2">
        <v>3.29</v>
      </c>
      <c r="G2132" s="2">
        <v>3.2600000000000002</v>
      </c>
      <c r="H2132" s="2">
        <v>3.2324999999999995</v>
      </c>
      <c r="I2132" s="2">
        <v>3.1890000000000005</v>
      </c>
      <c r="J2132" s="2">
        <v>2.9260499999999978</v>
      </c>
      <c r="K2132" s="15" t="s">
        <v>47</v>
      </c>
      <c r="L2132" s="15" t="s">
        <v>48</v>
      </c>
      <c r="M2132" s="15" t="s">
        <v>51</v>
      </c>
    </row>
    <row r="2133" spans="1:13" ht="13.5" x14ac:dyDescent="0.25">
      <c r="A2133" s="4">
        <v>45111</v>
      </c>
      <c r="B2133" s="2">
        <v>3.48</v>
      </c>
      <c r="C2133" s="2">
        <v>73.249231841423011</v>
      </c>
      <c r="D2133" s="2">
        <v>-1.2299181442879004E-2</v>
      </c>
      <c r="E2133" s="2">
        <v>-4.9546295452422597E-3</v>
      </c>
      <c r="F2133" s="2">
        <v>3.3439999999999999</v>
      </c>
      <c r="G2133" s="2">
        <v>3.28</v>
      </c>
      <c r="H2133" s="2">
        <v>3.2484999999999999</v>
      </c>
      <c r="I2133" s="2">
        <v>3.1976000000000004</v>
      </c>
      <c r="J2133" s="2">
        <v>2.9282999999999975</v>
      </c>
      <c r="K2133" s="15" t="s">
        <v>47</v>
      </c>
      <c r="L2133" s="15" t="s">
        <v>48</v>
      </c>
      <c r="M2133" s="15" t="s">
        <v>51</v>
      </c>
    </row>
    <row r="2134" spans="1:13" ht="13.5" x14ac:dyDescent="0.25">
      <c r="A2134" s="4">
        <v>45112</v>
      </c>
      <c r="B2134" s="2">
        <v>3.5</v>
      </c>
      <c r="C2134" s="2">
        <v>74.264914956283178</v>
      </c>
      <c r="D2134" s="2">
        <v>-2.1054722005160897E-2</v>
      </c>
      <c r="E2134" s="2">
        <v>-1.2812458730175516E-2</v>
      </c>
      <c r="F2134" s="2">
        <v>3.3939999999999997</v>
      </c>
      <c r="G2134" s="2">
        <v>3.3</v>
      </c>
      <c r="H2134" s="2">
        <v>3.2655000000000003</v>
      </c>
      <c r="I2134" s="2">
        <v>3.2063999999999999</v>
      </c>
      <c r="J2134" s="2">
        <v>2.930549999999998</v>
      </c>
      <c r="K2134" s="15" t="s">
        <v>47</v>
      </c>
      <c r="L2134" s="15" t="s">
        <v>48</v>
      </c>
      <c r="M2134" s="15" t="s">
        <v>51</v>
      </c>
    </row>
    <row r="2135" spans="1:13" ht="13.5" x14ac:dyDescent="0.25">
      <c r="A2135" s="4">
        <v>45113</v>
      </c>
      <c r="B2135" s="2">
        <v>3.5</v>
      </c>
      <c r="C2135" s="2">
        <v>74.264914956283178</v>
      </c>
      <c r="D2135" s="2">
        <v>-3.9184507665009249E-2</v>
      </c>
      <c r="E2135" s="2">
        <v>-2.0301500465349211E-2</v>
      </c>
      <c r="F2135" s="2">
        <v>3.4340000000000002</v>
      </c>
      <c r="G2135" s="2">
        <v>3.3260000000000005</v>
      </c>
      <c r="H2135" s="2">
        <v>3.2854999999999999</v>
      </c>
      <c r="I2135" s="2">
        <v>3.2145999999999999</v>
      </c>
      <c r="J2135" s="2">
        <v>2.9330499999999984</v>
      </c>
      <c r="K2135" s="15" t="s">
        <v>47</v>
      </c>
      <c r="L2135" s="15" t="s">
        <v>48</v>
      </c>
      <c r="M2135" s="15" t="s">
        <v>51</v>
      </c>
    </row>
    <row r="2136" spans="1:13" ht="13.5" x14ac:dyDescent="0.25">
      <c r="A2136" s="4">
        <v>45114</v>
      </c>
      <c r="B2136" s="2">
        <v>3.48</v>
      </c>
      <c r="C2136" s="2">
        <v>71.132637298609097</v>
      </c>
      <c r="D2136" s="2">
        <v>-6.8269843920845119E-2</v>
      </c>
      <c r="E2136" s="2">
        <v>-2.6778653860789196E-2</v>
      </c>
      <c r="F2136" s="2">
        <v>3.4659999999999997</v>
      </c>
      <c r="G2136" s="2">
        <v>3.3590000000000004</v>
      </c>
      <c r="H2136" s="2">
        <v>3.3024999999999998</v>
      </c>
      <c r="I2136" s="2">
        <v>3.222999999999999</v>
      </c>
      <c r="J2136" s="2">
        <v>2.9350999999999989</v>
      </c>
      <c r="K2136" s="15" t="s">
        <v>47</v>
      </c>
      <c r="L2136" s="15" t="s">
        <v>48</v>
      </c>
      <c r="M2136" s="15" t="s">
        <v>51</v>
      </c>
    </row>
    <row r="2137" spans="1:13" ht="13.5" x14ac:dyDescent="0.25">
      <c r="A2137" s="4">
        <v>45117</v>
      </c>
      <c r="B2137" s="2">
        <v>3.46</v>
      </c>
      <c r="C2137" s="2">
        <v>68.042066185233054</v>
      </c>
      <c r="D2137" s="2">
        <v>-8.7943314276034634E-2</v>
      </c>
      <c r="E2137" s="2">
        <v>-2.7867721842251524E-2</v>
      </c>
      <c r="F2137" s="2">
        <v>3.4840000000000004</v>
      </c>
      <c r="G2137" s="2">
        <v>3.3869999999999996</v>
      </c>
      <c r="H2137" s="2">
        <v>3.3184999999999993</v>
      </c>
      <c r="I2137" s="2">
        <v>3.2311999999999994</v>
      </c>
      <c r="J2137" s="2">
        <v>2.936799999999999</v>
      </c>
      <c r="K2137" s="15" t="s">
        <v>47</v>
      </c>
      <c r="L2137" s="15" t="s">
        <v>48</v>
      </c>
      <c r="M2137" s="15" t="s">
        <v>51</v>
      </c>
    </row>
    <row r="2138" spans="1:13" ht="13.5" x14ac:dyDescent="0.25">
      <c r="A2138" s="4">
        <v>45118</v>
      </c>
      <c r="B2138" s="2">
        <v>3.45</v>
      </c>
      <c r="C2138" s="2">
        <v>66.486606760749794</v>
      </c>
      <c r="D2138" s="2">
        <v>-0.10018955669931939</v>
      </c>
      <c r="E2138" s="2">
        <v>-2.2347924241355448E-2</v>
      </c>
      <c r="F2138" s="2">
        <v>3.4780000000000002</v>
      </c>
      <c r="G2138" s="2">
        <v>3.411</v>
      </c>
      <c r="H2138" s="2">
        <v>3.3309999999999995</v>
      </c>
      <c r="I2138" s="2">
        <v>3.2393999999999989</v>
      </c>
      <c r="J2138" s="2">
        <v>2.9384499999999991</v>
      </c>
      <c r="K2138" s="15" t="s">
        <v>47</v>
      </c>
      <c r="L2138" s="15" t="s">
        <v>54</v>
      </c>
      <c r="M2138" s="15" t="s">
        <v>49</v>
      </c>
    </row>
    <row r="2139" spans="1:13" ht="13.5" x14ac:dyDescent="0.25">
      <c r="A2139" s="4">
        <v>45119</v>
      </c>
      <c r="B2139" s="2">
        <v>3.43</v>
      </c>
      <c r="C2139" s="2">
        <v>63.366594914322462</v>
      </c>
      <c r="D2139" s="2">
        <v>-0.10374214484634559</v>
      </c>
      <c r="E2139" s="2">
        <v>-1.3573811849418145E-2</v>
      </c>
      <c r="F2139" s="2">
        <v>3.464</v>
      </c>
      <c r="G2139" s="2">
        <v>3.4289999999999998</v>
      </c>
      <c r="H2139" s="2">
        <v>3.3404999999999996</v>
      </c>
      <c r="I2139" s="2">
        <v>3.2471999999999999</v>
      </c>
      <c r="J2139" s="2">
        <v>2.9400499999999994</v>
      </c>
      <c r="K2139" s="15" t="s">
        <v>52</v>
      </c>
      <c r="L2139" s="15" t="s">
        <v>54</v>
      </c>
      <c r="M2139" s="15" t="s">
        <v>46</v>
      </c>
    </row>
    <row r="2140" spans="1:13" ht="13.5" x14ac:dyDescent="0.25">
      <c r="A2140" s="4">
        <v>45120</v>
      </c>
      <c r="B2140" s="2">
        <v>3.43</v>
      </c>
      <c r="C2140" s="2">
        <v>63.366594914322469</v>
      </c>
      <c r="D2140" s="2">
        <v>-9.9702239322262187E-2</v>
      </c>
      <c r="E2140" s="2">
        <v>-2.3456691569198329E-3</v>
      </c>
      <c r="F2140" s="2">
        <v>3.45</v>
      </c>
      <c r="G2140" s="2">
        <v>3.4420000000000002</v>
      </c>
      <c r="H2140" s="2">
        <v>3.3464999999999998</v>
      </c>
      <c r="I2140" s="2">
        <v>3.2547999999999995</v>
      </c>
      <c r="J2140" s="2">
        <v>2.9415999999999984</v>
      </c>
      <c r="K2140" s="15" t="s">
        <v>52</v>
      </c>
      <c r="L2140" s="15" t="s">
        <v>54</v>
      </c>
      <c r="M2140" s="15" t="s">
        <v>46</v>
      </c>
    </row>
    <row r="2141" spans="1:13" ht="13.5" x14ac:dyDescent="0.25">
      <c r="A2141" s="4">
        <v>45121</v>
      </c>
      <c r="B2141" s="2">
        <v>3.43</v>
      </c>
      <c r="C2141" s="2">
        <v>63.366594914322469</v>
      </c>
      <c r="D2141" s="2">
        <v>-9.3805421725646987E-2</v>
      </c>
      <c r="E2141" s="2">
        <v>1.0418557227621217E-2</v>
      </c>
      <c r="F2141" s="2">
        <v>3.44</v>
      </c>
      <c r="G2141" s="2">
        <v>3.4530000000000003</v>
      </c>
      <c r="H2141" s="2">
        <v>3.3530000000000002</v>
      </c>
      <c r="I2141" s="2">
        <v>3.2623999999999995</v>
      </c>
      <c r="J2141" s="2">
        <v>2.9429999999999978</v>
      </c>
      <c r="K2141" s="15" t="s">
        <v>52</v>
      </c>
      <c r="L2141" s="15" t="s">
        <v>54</v>
      </c>
      <c r="M2141" s="15" t="s">
        <v>46</v>
      </c>
    </row>
    <row r="2142" spans="1:13" ht="13.5" x14ac:dyDescent="0.25">
      <c r="A2142" s="4">
        <v>45124</v>
      </c>
      <c r="B2142" s="2">
        <v>3.42</v>
      </c>
      <c r="C2142" s="2">
        <v>61.562487915268619</v>
      </c>
      <c r="D2142" s="2">
        <v>-8.0936913104644237E-2</v>
      </c>
      <c r="E2142" s="2">
        <v>1.8985466805870939E-2</v>
      </c>
      <c r="F2142" s="2">
        <v>3.4319999999999999</v>
      </c>
      <c r="G2142" s="2">
        <v>3.4579999999999997</v>
      </c>
      <c r="H2142" s="2">
        <v>3.3589999999999995</v>
      </c>
      <c r="I2142" s="2">
        <v>3.2695999999999992</v>
      </c>
      <c r="J2142" s="2">
        <v>2.9442999999999984</v>
      </c>
      <c r="K2142" s="15" t="s">
        <v>52</v>
      </c>
      <c r="L2142" s="15" t="s">
        <v>54</v>
      </c>
      <c r="M2142" s="15" t="s">
        <v>46</v>
      </c>
    </row>
    <row r="2143" spans="1:13" ht="13.5" x14ac:dyDescent="0.25">
      <c r="A2143" s="4">
        <v>45125</v>
      </c>
      <c r="B2143" s="2">
        <v>3.42</v>
      </c>
      <c r="C2143" s="2">
        <v>61.562487915268619</v>
      </c>
      <c r="D2143" s="2">
        <v>-5.357911389326464E-2</v>
      </c>
      <c r="E2143" s="2">
        <v>2.4520384341190266E-2</v>
      </c>
      <c r="F2143" s="2">
        <v>3.4260000000000006</v>
      </c>
      <c r="G2143" s="2">
        <v>3.4520000000000004</v>
      </c>
      <c r="H2143" s="2">
        <v>3.3659999999999997</v>
      </c>
      <c r="I2143" s="2">
        <v>3.2751999999999994</v>
      </c>
      <c r="J2143" s="2">
        <v>2.945799999999998</v>
      </c>
      <c r="K2143" s="15" t="s">
        <v>52</v>
      </c>
      <c r="L2143" s="15" t="s">
        <v>54</v>
      </c>
      <c r="M2143" s="15" t="s">
        <v>46</v>
      </c>
    </row>
    <row r="2144" spans="1:13" ht="13.5" x14ac:dyDescent="0.25">
      <c r="A2144" s="4">
        <v>45127</v>
      </c>
      <c r="B2144" s="2">
        <v>3.42</v>
      </c>
      <c r="C2144" s="2">
        <v>61.562487915268619</v>
      </c>
      <c r="D2144" s="2">
        <v>-2.7773668768756199E-2</v>
      </c>
      <c r="E2144" s="2">
        <v>2.8196335951815824E-2</v>
      </c>
      <c r="F2144" s="2">
        <v>3.4240000000000004</v>
      </c>
      <c r="G2144" s="2">
        <v>3.4440000000000004</v>
      </c>
      <c r="H2144" s="2">
        <v>3.3719999999999999</v>
      </c>
      <c r="I2144" s="2">
        <v>3.279199999999999</v>
      </c>
      <c r="J2144" s="2">
        <v>2.9477999999999986</v>
      </c>
      <c r="K2144" s="15" t="s">
        <v>52</v>
      </c>
      <c r="L2144" s="15" t="s">
        <v>54</v>
      </c>
      <c r="M2144" s="15" t="s">
        <v>46</v>
      </c>
    </row>
    <row r="2145" spans="1:13" ht="13.5" x14ac:dyDescent="0.25">
      <c r="A2145" s="4">
        <v>45128</v>
      </c>
      <c r="B2145" s="2">
        <v>3.45</v>
      </c>
      <c r="C2145" s="2">
        <v>65.267682250079019</v>
      </c>
      <c r="D2145" s="2">
        <v>-8.5497596966344069E-3</v>
      </c>
      <c r="E2145" s="2">
        <v>3.0735059409080646E-2</v>
      </c>
      <c r="F2145" s="2">
        <v>3.4279999999999999</v>
      </c>
      <c r="G2145" s="2">
        <v>3.4390000000000009</v>
      </c>
      <c r="H2145" s="2">
        <v>3.3825000000000003</v>
      </c>
      <c r="I2145" s="2">
        <v>3.283199999999999</v>
      </c>
      <c r="J2145" s="2">
        <v>2.9498999999999991</v>
      </c>
      <c r="K2145" s="15" t="s">
        <v>47</v>
      </c>
      <c r="L2145" s="15" t="s">
        <v>54</v>
      </c>
      <c r="M2145" s="15" t="s">
        <v>51</v>
      </c>
    </row>
    <row r="2146" spans="1:13" ht="13.5" x14ac:dyDescent="0.25">
      <c r="A2146" s="4">
        <v>45131</v>
      </c>
      <c r="B2146" s="2">
        <v>3.45</v>
      </c>
      <c r="C2146" s="2">
        <v>65.267682250079019</v>
      </c>
      <c r="D2146" s="2">
        <v>4.1020181769271247E-3</v>
      </c>
      <c r="E2146" s="2">
        <v>3.265415109175776E-2</v>
      </c>
      <c r="F2146" s="2">
        <v>3.4319999999999999</v>
      </c>
      <c r="G2146" s="2">
        <v>3.4359999999999999</v>
      </c>
      <c r="H2146" s="2">
        <v>3.3975000000000009</v>
      </c>
      <c r="I2146" s="2">
        <v>3.2871999999999986</v>
      </c>
      <c r="J2146" s="2">
        <v>2.9518999999999993</v>
      </c>
      <c r="K2146" s="15" t="s">
        <v>47</v>
      </c>
      <c r="L2146" s="15" t="s">
        <v>54</v>
      </c>
      <c r="M2146" s="15" t="s">
        <v>51</v>
      </c>
    </row>
    <row r="2147" spans="1:13" ht="13.5" x14ac:dyDescent="0.25">
      <c r="A2147" s="4">
        <v>45133</v>
      </c>
      <c r="B2147" s="2">
        <v>3.48</v>
      </c>
      <c r="C2147" s="2">
        <v>68.760161745813406</v>
      </c>
      <c r="D2147" s="2">
        <v>9.0103681556215065E-3</v>
      </c>
      <c r="E2147" s="2">
        <v>3.1468531668326728E-2</v>
      </c>
      <c r="F2147" s="2">
        <v>3.444</v>
      </c>
      <c r="G2147" s="2">
        <v>3.4379999999999997</v>
      </c>
      <c r="H2147" s="2">
        <v>3.4125000000000005</v>
      </c>
      <c r="I2147" s="2">
        <v>3.2909999999999986</v>
      </c>
      <c r="J2147" s="2">
        <v>2.9541499999999989</v>
      </c>
      <c r="K2147" s="15" t="s">
        <v>47</v>
      </c>
      <c r="L2147" s="15" t="s">
        <v>54</v>
      </c>
      <c r="M2147" s="15" t="s">
        <v>51</v>
      </c>
    </row>
    <row r="2148" spans="1:13" ht="13.5" x14ac:dyDescent="0.25">
      <c r="A2148" s="4">
        <v>45134</v>
      </c>
      <c r="B2148" s="2">
        <v>3.47</v>
      </c>
      <c r="C2148" s="2">
        <v>66.364639183058983</v>
      </c>
      <c r="D2148" s="2">
        <v>1.1727618216927471E-2</v>
      </c>
      <c r="E2148" s="2">
        <v>2.8133636258322065E-2</v>
      </c>
      <c r="F2148" s="2">
        <v>3.4539999999999997</v>
      </c>
      <c r="G2148" s="2">
        <v>3.4400000000000004</v>
      </c>
      <c r="H2148" s="2">
        <v>3.4255000000000004</v>
      </c>
      <c r="I2148" s="2">
        <v>3.294999999999999</v>
      </c>
      <c r="J2148" s="2">
        <v>2.9562499999999994</v>
      </c>
      <c r="K2148" s="15" t="s">
        <v>47</v>
      </c>
      <c r="L2148" s="15" t="s">
        <v>54</v>
      </c>
      <c r="M2148" s="15" t="s">
        <v>51</v>
      </c>
    </row>
    <row r="2149" spans="1:13" ht="13.5" x14ac:dyDescent="0.25">
      <c r="A2149" s="4">
        <v>45135</v>
      </c>
      <c r="B2149" s="2">
        <v>3.4</v>
      </c>
      <c r="C2149" s="2">
        <v>52.560594201779608</v>
      </c>
      <c r="D2149" s="2">
        <v>1.5603211647102544E-2</v>
      </c>
      <c r="E2149" s="2">
        <v>2.5043796259973276E-2</v>
      </c>
      <c r="F2149" s="2">
        <v>3.45</v>
      </c>
      <c r="G2149" s="2">
        <v>3.4369999999999998</v>
      </c>
      <c r="H2149" s="2">
        <v>3.4330000000000007</v>
      </c>
      <c r="I2149" s="2">
        <v>3.2981999999999987</v>
      </c>
      <c r="J2149" s="2">
        <v>2.9578499999999992</v>
      </c>
      <c r="K2149" s="15" t="s">
        <v>47</v>
      </c>
      <c r="L2149" s="15" t="s">
        <v>54</v>
      </c>
      <c r="M2149" s="15" t="s">
        <v>49</v>
      </c>
    </row>
    <row r="2150" spans="1:13" ht="13.5" x14ac:dyDescent="0.25">
      <c r="A2150" s="4">
        <v>45138</v>
      </c>
      <c r="B2150" s="2">
        <v>3.37</v>
      </c>
      <c r="C2150" s="2">
        <v>47.956685663880045</v>
      </c>
      <c r="D2150" s="2">
        <v>2.1025933432600397E-2</v>
      </c>
      <c r="E2150" s="2">
        <v>2.1779398454006099E-2</v>
      </c>
      <c r="F2150" s="2">
        <v>3.4340000000000002</v>
      </c>
      <c r="G2150" s="2">
        <v>3.4309999999999996</v>
      </c>
      <c r="H2150" s="2">
        <v>3.436500000000001</v>
      </c>
      <c r="I2150" s="2">
        <v>3.3009999999999993</v>
      </c>
      <c r="J2150" s="2">
        <v>2.9592999999999994</v>
      </c>
      <c r="K2150" s="15" t="s">
        <v>52</v>
      </c>
      <c r="L2150" s="15" t="s">
        <v>54</v>
      </c>
      <c r="M2150" s="15" t="s">
        <v>46</v>
      </c>
    </row>
    <row r="2151" spans="1:13" ht="13.5" x14ac:dyDescent="0.25">
      <c r="A2151" s="4">
        <v>45139</v>
      </c>
      <c r="B2151" s="2">
        <v>3.3</v>
      </c>
      <c r="C2151" s="2">
        <v>39.305408859391378</v>
      </c>
      <c r="D2151" s="2">
        <v>3.0903838724000821E-2</v>
      </c>
      <c r="E2151" s="2">
        <v>1.7603999745447917E-2</v>
      </c>
      <c r="F2151" s="2">
        <v>3.4039999999999999</v>
      </c>
      <c r="G2151" s="2">
        <v>3.4180000000000001</v>
      </c>
      <c r="H2151" s="2">
        <v>3.4355000000000002</v>
      </c>
      <c r="I2151" s="2">
        <v>3.3023999999999991</v>
      </c>
      <c r="J2151" s="2">
        <v>2.9604499999999989</v>
      </c>
      <c r="K2151" s="15" t="s">
        <v>52</v>
      </c>
      <c r="L2151" s="15" t="s">
        <v>54</v>
      </c>
      <c r="M2151" s="15" t="s">
        <v>46</v>
      </c>
    </row>
    <row r="2152" spans="1:13" ht="13.5" x14ac:dyDescent="0.25">
      <c r="A2152" s="4">
        <v>45140</v>
      </c>
      <c r="B2152" s="2">
        <v>3.28</v>
      </c>
      <c r="C2152" s="2">
        <v>37.238416410989444</v>
      </c>
      <c r="D2152" s="2">
        <v>3.9715259237502742E-2</v>
      </c>
      <c r="E2152" s="2">
        <v>1.2899609406892863E-2</v>
      </c>
      <c r="F2152" s="2">
        <v>3.3639999999999999</v>
      </c>
      <c r="G2152" s="2">
        <v>3.4039999999999999</v>
      </c>
      <c r="H2152" s="2">
        <v>3.431</v>
      </c>
      <c r="I2152" s="2">
        <v>3.3041999999999998</v>
      </c>
      <c r="J2152" s="2">
        <v>2.9614999999999987</v>
      </c>
      <c r="K2152" s="15" t="s">
        <v>52</v>
      </c>
      <c r="L2152" s="15" t="s">
        <v>54</v>
      </c>
      <c r="M2152" s="15" t="s">
        <v>46</v>
      </c>
    </row>
    <row r="2153" spans="1:13" ht="13.5" x14ac:dyDescent="0.25">
      <c r="A2153" s="4">
        <v>45141</v>
      </c>
      <c r="B2153" s="2">
        <v>3.3</v>
      </c>
      <c r="C2153" s="2">
        <v>40.602299454083635</v>
      </c>
      <c r="D2153" s="2">
        <v>4.6280158394946813E-2</v>
      </c>
      <c r="E2153" s="2">
        <v>8.0922644703451934E-3</v>
      </c>
      <c r="F2153" s="2">
        <v>3.3299999999999996</v>
      </c>
      <c r="G2153" s="2">
        <v>3.3920000000000003</v>
      </c>
      <c r="H2153" s="2">
        <v>3.4219999999999997</v>
      </c>
      <c r="I2153" s="2">
        <v>3.3062</v>
      </c>
      <c r="J2153" s="2">
        <v>2.9627499999999984</v>
      </c>
      <c r="K2153" s="15" t="s">
        <v>52</v>
      </c>
      <c r="L2153" s="15" t="s">
        <v>54</v>
      </c>
      <c r="M2153" s="15" t="s">
        <v>46</v>
      </c>
    </row>
    <row r="2154" spans="1:13" ht="13.5" x14ac:dyDescent="0.25">
      <c r="A2154" s="4">
        <v>45142</v>
      </c>
      <c r="B2154" s="2">
        <v>3.29</v>
      </c>
      <c r="C2154" s="2">
        <v>39.463372479705782</v>
      </c>
      <c r="D2154" s="2">
        <v>5.300445080154903E-2</v>
      </c>
      <c r="E2154" s="2">
        <v>2.8727580628511648E-3</v>
      </c>
      <c r="F2154" s="2">
        <v>3.3079999999999998</v>
      </c>
      <c r="G2154" s="2">
        <v>3.3790000000000004</v>
      </c>
      <c r="H2154" s="2">
        <v>3.4115000000000002</v>
      </c>
      <c r="I2154" s="2">
        <v>3.3087999999999997</v>
      </c>
      <c r="J2154" s="2">
        <v>2.963849999999999</v>
      </c>
      <c r="K2154" s="15" t="s">
        <v>52</v>
      </c>
      <c r="L2154" s="15" t="s">
        <v>54</v>
      </c>
      <c r="M2154" s="15" t="s">
        <v>46</v>
      </c>
    </row>
    <row r="2155" spans="1:13" ht="13.5" x14ac:dyDescent="0.25">
      <c r="A2155" s="4">
        <v>45145</v>
      </c>
      <c r="B2155" s="2">
        <v>3.39</v>
      </c>
      <c r="C2155" s="2">
        <v>53.507948732788741</v>
      </c>
      <c r="D2155" s="2">
        <v>5.635819042721657E-2</v>
      </c>
      <c r="E2155" s="2">
        <v>-2.9306082083483008E-3</v>
      </c>
      <c r="F2155" s="2">
        <v>3.3119999999999998</v>
      </c>
      <c r="G2155" s="2">
        <v>3.3730000000000002</v>
      </c>
      <c r="H2155" s="2">
        <v>3.4060000000000001</v>
      </c>
      <c r="I2155" s="2">
        <v>3.3130000000000002</v>
      </c>
      <c r="J2155" s="2">
        <v>2.9653999999999985</v>
      </c>
      <c r="K2155" s="15" t="s">
        <v>47</v>
      </c>
      <c r="L2155" s="15" t="s">
        <v>54</v>
      </c>
      <c r="M2155" s="15" t="s">
        <v>51</v>
      </c>
    </row>
    <row r="2156" spans="1:13" ht="13.5" x14ac:dyDescent="0.25">
      <c r="A2156" s="4">
        <v>45146</v>
      </c>
      <c r="B2156" s="2">
        <v>3.39</v>
      </c>
      <c r="C2156" s="2">
        <v>53.507948732788748</v>
      </c>
      <c r="D2156" s="2">
        <v>5.9027266311403537E-2</v>
      </c>
      <c r="E2156" s="2">
        <v>-9.8944381378337862E-3</v>
      </c>
      <c r="F2156" s="2">
        <v>3.3300000000000005</v>
      </c>
      <c r="G2156" s="2">
        <v>3.367</v>
      </c>
      <c r="H2156" s="2">
        <v>3.4014999999999995</v>
      </c>
      <c r="I2156" s="2">
        <v>3.3163999999999998</v>
      </c>
      <c r="J2156" s="2">
        <v>2.9669499999999989</v>
      </c>
      <c r="K2156" s="15" t="s">
        <v>47</v>
      </c>
      <c r="L2156" s="15" t="s">
        <v>54</v>
      </c>
      <c r="M2156" s="15" t="s">
        <v>51</v>
      </c>
    </row>
    <row r="2157" spans="1:13" ht="13.5" x14ac:dyDescent="0.25">
      <c r="A2157" s="4">
        <v>45147</v>
      </c>
      <c r="B2157" s="2">
        <v>3.39</v>
      </c>
      <c r="C2157" s="2">
        <v>53.507948732788748</v>
      </c>
      <c r="D2157" s="2">
        <v>6.5744892530508636E-2</v>
      </c>
      <c r="E2157" s="2">
        <v>-1.6069812180168813E-2</v>
      </c>
      <c r="F2157" s="2">
        <v>3.3520000000000003</v>
      </c>
      <c r="G2157" s="2">
        <v>3.3579999999999997</v>
      </c>
      <c r="H2157" s="2">
        <v>3.3979999999999988</v>
      </c>
      <c r="I2157" s="2">
        <v>3.3195999999999999</v>
      </c>
      <c r="J2157" s="2">
        <v>2.9684999999999984</v>
      </c>
      <c r="K2157" s="15" t="s">
        <v>47</v>
      </c>
      <c r="L2157" s="15" t="s">
        <v>54</v>
      </c>
      <c r="M2157" s="15" t="s">
        <v>51</v>
      </c>
    </row>
    <row r="2158" spans="1:13" ht="13.5" x14ac:dyDescent="0.25">
      <c r="A2158" s="4">
        <v>45148</v>
      </c>
      <c r="B2158" s="2">
        <v>3.39</v>
      </c>
      <c r="C2158" s="2">
        <v>53.507948732788748</v>
      </c>
      <c r="D2158" s="2">
        <v>6.9745939938291812E-2</v>
      </c>
      <c r="E2158" s="2">
        <v>-2.0923411215961821E-2</v>
      </c>
      <c r="F2158" s="2">
        <v>3.37</v>
      </c>
      <c r="G2158" s="2">
        <v>3.35</v>
      </c>
      <c r="H2158" s="2">
        <v>3.3949999999999996</v>
      </c>
      <c r="I2158" s="2">
        <v>3.3231999999999999</v>
      </c>
      <c r="J2158" s="2">
        <v>2.9699999999999989</v>
      </c>
      <c r="K2158" s="15" t="s">
        <v>47</v>
      </c>
      <c r="L2158" s="15" t="s">
        <v>54</v>
      </c>
      <c r="M2158" s="15" t="s">
        <v>51</v>
      </c>
    </row>
    <row r="2159" spans="1:13" ht="13.5" x14ac:dyDescent="0.25">
      <c r="A2159" s="4">
        <v>45149</v>
      </c>
      <c r="B2159" s="2">
        <v>3.39</v>
      </c>
      <c r="C2159" s="2">
        <v>53.507948732788726</v>
      </c>
      <c r="D2159" s="2">
        <v>6.2228288306916291E-2</v>
      </c>
      <c r="E2159" s="2">
        <v>-2.4395712665798774E-2</v>
      </c>
      <c r="F2159" s="2">
        <v>3.3899999999999997</v>
      </c>
      <c r="G2159" s="2">
        <v>3.3490000000000002</v>
      </c>
      <c r="H2159" s="2">
        <v>3.3929999999999993</v>
      </c>
      <c r="I2159" s="2">
        <v>3.3268</v>
      </c>
      <c r="J2159" s="2">
        <v>2.971449999999999</v>
      </c>
      <c r="K2159" s="15" t="s">
        <v>47</v>
      </c>
      <c r="L2159" s="15" t="s">
        <v>54</v>
      </c>
      <c r="M2159" s="15" t="s">
        <v>51</v>
      </c>
    </row>
    <row r="2160" spans="1:13" ht="13.5" x14ac:dyDescent="0.25">
      <c r="A2160" s="4">
        <v>45152</v>
      </c>
      <c r="B2160" s="2">
        <v>3.42</v>
      </c>
      <c r="C2160" s="2">
        <v>57.765879038170546</v>
      </c>
      <c r="D2160" s="2">
        <v>4.8905589298779972E-2</v>
      </c>
      <c r="E2160" s="2">
        <v>-2.5636411877117394E-2</v>
      </c>
      <c r="F2160" s="2">
        <v>3.3959999999999999</v>
      </c>
      <c r="G2160" s="2">
        <v>3.3540000000000001</v>
      </c>
      <c r="H2160" s="2">
        <v>3.3924999999999996</v>
      </c>
      <c r="I2160" s="2">
        <v>3.3311999999999995</v>
      </c>
      <c r="J2160" s="2">
        <v>2.9730499999999984</v>
      </c>
      <c r="K2160" s="15" t="s">
        <v>47</v>
      </c>
      <c r="L2160" s="15" t="s">
        <v>54</v>
      </c>
      <c r="M2160" s="15" t="s">
        <v>51</v>
      </c>
    </row>
    <row r="2161" spans="1:13" ht="13.5" x14ac:dyDescent="0.25">
      <c r="A2161" s="4">
        <v>45153</v>
      </c>
      <c r="B2161" s="2">
        <v>3.43</v>
      </c>
      <c r="C2161" s="2">
        <v>59.110185869514659</v>
      </c>
      <c r="D2161" s="2">
        <v>2.5830476522618717E-2</v>
      </c>
      <c r="E2161" s="2">
        <v>-2.4032978645518538E-2</v>
      </c>
      <c r="F2161" s="2">
        <v>3.4039999999999999</v>
      </c>
      <c r="G2161" s="2">
        <v>3.367</v>
      </c>
      <c r="H2161" s="2">
        <v>3.3925000000000005</v>
      </c>
      <c r="I2161" s="2">
        <v>3.3363999999999994</v>
      </c>
      <c r="J2161" s="2">
        <v>2.9746999999999981</v>
      </c>
      <c r="K2161" s="15" t="s">
        <v>47</v>
      </c>
      <c r="L2161" s="15" t="s">
        <v>54</v>
      </c>
      <c r="M2161" s="15" t="s">
        <v>51</v>
      </c>
    </row>
    <row r="2162" spans="1:13" ht="13.5" x14ac:dyDescent="0.25">
      <c r="A2162" s="4">
        <v>45154</v>
      </c>
      <c r="B2162" s="2">
        <v>3.39</v>
      </c>
      <c r="C2162" s="2">
        <v>51.982669849590216</v>
      </c>
      <c r="D2162" s="2">
        <v>5.8618784612658459E-3</v>
      </c>
      <c r="E2162" s="2">
        <v>-2.1382729605096774E-2</v>
      </c>
      <c r="F2162" s="2">
        <v>3.4039999999999999</v>
      </c>
      <c r="G2162" s="2">
        <v>3.3780000000000001</v>
      </c>
      <c r="H2162" s="2">
        <v>3.3910000000000005</v>
      </c>
      <c r="I2162" s="2">
        <v>3.3409999999999993</v>
      </c>
      <c r="J2162" s="2">
        <v>2.9760499999999981</v>
      </c>
      <c r="K2162" s="15" t="s">
        <v>52</v>
      </c>
      <c r="L2162" s="15" t="s">
        <v>54</v>
      </c>
      <c r="M2162" s="15" t="s">
        <v>54</v>
      </c>
    </row>
    <row r="2163" spans="1:13" ht="13.5" x14ac:dyDescent="0.25">
      <c r="A2163" s="4">
        <v>45155</v>
      </c>
      <c r="B2163" s="2">
        <v>3.3</v>
      </c>
      <c r="C2163" s="2">
        <v>40.228815097324762</v>
      </c>
      <c r="D2163" s="2">
        <v>-1.3598080934835721E-3</v>
      </c>
      <c r="E2163" s="2">
        <v>-1.8428659825981769E-2</v>
      </c>
      <c r="F2163" s="2">
        <v>3.3860000000000001</v>
      </c>
      <c r="G2163" s="2">
        <v>3.3780000000000001</v>
      </c>
      <c r="H2163" s="2">
        <v>3.3850000000000002</v>
      </c>
      <c r="I2163" s="2">
        <v>3.3437999999999994</v>
      </c>
      <c r="J2163" s="2">
        <v>2.9769999999999976</v>
      </c>
      <c r="K2163" s="15" t="s">
        <v>52</v>
      </c>
      <c r="L2163" s="15" t="s">
        <v>54</v>
      </c>
      <c r="M2163" s="15" t="s">
        <v>46</v>
      </c>
    </row>
    <row r="2164" spans="1:13" ht="13.5" x14ac:dyDescent="0.25">
      <c r="A2164" s="4">
        <v>45156</v>
      </c>
      <c r="B2164" s="2">
        <v>3.26</v>
      </c>
      <c r="C2164" s="2">
        <v>36.300253544521269</v>
      </c>
      <c r="D2164" s="2">
        <v>-5.5778268119519581E-3</v>
      </c>
      <c r="E2164" s="2">
        <v>-1.5681915954451967E-2</v>
      </c>
      <c r="F2164" s="2">
        <v>3.3599999999999994</v>
      </c>
      <c r="G2164" s="2">
        <v>3.375</v>
      </c>
      <c r="H2164" s="2">
        <v>3.3770000000000011</v>
      </c>
      <c r="I2164" s="2">
        <v>3.3457999999999992</v>
      </c>
      <c r="J2164" s="2">
        <v>2.977799999999998</v>
      </c>
      <c r="K2164" s="15" t="s">
        <v>52</v>
      </c>
      <c r="L2164" s="15" t="s">
        <v>54</v>
      </c>
      <c r="M2164" s="15" t="s">
        <v>46</v>
      </c>
    </row>
    <row r="2165" spans="1:13" ht="13.5" x14ac:dyDescent="0.25">
      <c r="A2165" s="4">
        <v>45159</v>
      </c>
      <c r="B2165" s="2">
        <v>3.28</v>
      </c>
      <c r="C2165" s="2">
        <v>39.482487303921289</v>
      </c>
      <c r="D2165" s="2">
        <v>5.4260368908094492E-3</v>
      </c>
      <c r="E2165" s="2">
        <v>-1.301382237962111E-2</v>
      </c>
      <c r="F2165" s="2">
        <v>3.3319999999999999</v>
      </c>
      <c r="G2165" s="2">
        <v>3.3639999999999999</v>
      </c>
      <c r="H2165" s="2">
        <v>3.3685</v>
      </c>
      <c r="I2165" s="2">
        <v>3.3493999999999988</v>
      </c>
      <c r="J2165" s="2">
        <v>2.9786999999999981</v>
      </c>
      <c r="K2165" s="15" t="s">
        <v>52</v>
      </c>
      <c r="L2165" s="15" t="s">
        <v>54</v>
      </c>
      <c r="M2165" s="15" t="s">
        <v>46</v>
      </c>
    </row>
    <row r="2166" spans="1:13" ht="13.5" x14ac:dyDescent="0.25">
      <c r="A2166" s="4">
        <v>45160</v>
      </c>
      <c r="B2166" s="2">
        <v>3.28</v>
      </c>
      <c r="C2166" s="2">
        <v>39.482487303921289</v>
      </c>
      <c r="D2166" s="2">
        <v>1.5239023701909549E-2</v>
      </c>
      <c r="E2166" s="2">
        <v>-1.0357081879283029E-2</v>
      </c>
      <c r="F2166" s="2">
        <v>3.3019999999999996</v>
      </c>
      <c r="G2166" s="2">
        <v>3.3530000000000002</v>
      </c>
      <c r="H2166" s="2">
        <v>3.3600000000000003</v>
      </c>
      <c r="I2166" s="2">
        <v>3.352199999999999</v>
      </c>
      <c r="J2166" s="2">
        <v>2.9795999999999987</v>
      </c>
      <c r="K2166" s="15" t="s">
        <v>52</v>
      </c>
      <c r="L2166" s="15" t="s">
        <v>54</v>
      </c>
      <c r="M2166" s="15" t="s">
        <v>46</v>
      </c>
    </row>
    <row r="2167" spans="1:13" ht="13.5" x14ac:dyDescent="0.25">
      <c r="A2167" s="4">
        <v>45161</v>
      </c>
      <c r="B2167" s="2">
        <v>3.24</v>
      </c>
      <c r="C2167" s="2">
        <v>35.382502192147697</v>
      </c>
      <c r="D2167" s="2">
        <v>2.6970121360727184E-2</v>
      </c>
      <c r="E2167" s="2">
        <v>-7.8117260971534404E-3</v>
      </c>
      <c r="F2167" s="2">
        <v>3.2719999999999998</v>
      </c>
      <c r="G2167" s="2">
        <v>3.3380000000000001</v>
      </c>
      <c r="H2167" s="2">
        <v>3.3479999999999999</v>
      </c>
      <c r="I2167" s="2">
        <v>3.3541999999999996</v>
      </c>
      <c r="J2167" s="2">
        <v>2.9802499999999985</v>
      </c>
      <c r="K2167" s="15" t="s">
        <v>52</v>
      </c>
      <c r="L2167" s="15" t="s">
        <v>54</v>
      </c>
      <c r="M2167" s="15" t="s">
        <v>46</v>
      </c>
    </row>
    <row r="2168" spans="1:13" ht="13.5" x14ac:dyDescent="0.25">
      <c r="A2168" s="4">
        <v>45162</v>
      </c>
      <c r="B2168" s="2">
        <v>3.39</v>
      </c>
      <c r="C2168" s="2">
        <v>54.474409401585561</v>
      </c>
      <c r="D2168" s="2">
        <v>2.6452091077911799E-2</v>
      </c>
      <c r="E2168" s="2">
        <v>-6.6142045130846965E-3</v>
      </c>
      <c r="F2168" s="2">
        <v>3.29</v>
      </c>
      <c r="G2168" s="2">
        <v>3.3380000000000001</v>
      </c>
      <c r="H2168" s="2">
        <v>3.3439999999999999</v>
      </c>
      <c r="I2168" s="2">
        <v>3.3579999999999997</v>
      </c>
      <c r="J2168" s="2">
        <v>2.9814499999999988</v>
      </c>
      <c r="K2168" s="15" t="s">
        <v>47</v>
      </c>
      <c r="L2168" s="15" t="s">
        <v>54</v>
      </c>
      <c r="M2168" s="15" t="s">
        <v>51</v>
      </c>
    </row>
    <row r="2169" spans="1:13" ht="13.5" x14ac:dyDescent="0.25">
      <c r="A2169" s="4">
        <v>45163</v>
      </c>
      <c r="B2169" s="2">
        <v>3.4</v>
      </c>
      <c r="C2169" s="2">
        <v>55.42006294331528</v>
      </c>
      <c r="D2169" s="2">
        <v>2.5004037824105652E-2</v>
      </c>
      <c r="E2169" s="2">
        <v>-5.3405192740580516E-3</v>
      </c>
      <c r="F2169" s="2">
        <v>3.3180000000000001</v>
      </c>
      <c r="G2169" s="2">
        <v>3.339</v>
      </c>
      <c r="H2169" s="2">
        <v>3.3440000000000003</v>
      </c>
      <c r="I2169" s="2">
        <v>3.3612000000000002</v>
      </c>
      <c r="J2169" s="2">
        <v>2.9826999999999995</v>
      </c>
      <c r="K2169" s="15" t="s">
        <v>47</v>
      </c>
      <c r="L2169" s="15" t="s">
        <v>48</v>
      </c>
      <c r="M2169" s="15" t="s">
        <v>51</v>
      </c>
    </row>
    <row r="2170" spans="1:13" ht="13.5" x14ac:dyDescent="0.25">
      <c r="A2170" s="4">
        <v>45166</v>
      </c>
      <c r="B2170" s="2">
        <v>3.43</v>
      </c>
      <c r="C2170" s="2">
        <v>58.223643041015393</v>
      </c>
      <c r="D2170" s="2">
        <v>2.5863779145777865E-2</v>
      </c>
      <c r="E2170" s="2">
        <v>-5.8970545161940524E-3</v>
      </c>
      <c r="F2170" s="2">
        <v>3.3480000000000003</v>
      </c>
      <c r="G2170" s="2">
        <v>3.34</v>
      </c>
      <c r="H2170" s="2">
        <v>3.347</v>
      </c>
      <c r="I2170" s="2">
        <v>3.3635999999999999</v>
      </c>
      <c r="J2170" s="2">
        <v>2.9840999999999984</v>
      </c>
      <c r="K2170" s="15" t="s">
        <v>47</v>
      </c>
      <c r="L2170" s="15" t="s">
        <v>48</v>
      </c>
      <c r="M2170" s="15" t="s">
        <v>51</v>
      </c>
    </row>
    <row r="2171" spans="1:13" ht="13.5" x14ac:dyDescent="0.25">
      <c r="A2171" s="4">
        <v>45167</v>
      </c>
      <c r="B2171" s="2">
        <v>3.4</v>
      </c>
      <c r="C2171" s="2">
        <v>54.530487641642345</v>
      </c>
      <c r="D2171" s="2">
        <v>2.9889345376195475E-2</v>
      </c>
      <c r="E2171" s="2">
        <v>-7.523933387354383E-3</v>
      </c>
      <c r="F2171" s="2">
        <v>3.3719999999999999</v>
      </c>
      <c r="G2171" s="2">
        <v>3.3369999999999997</v>
      </c>
      <c r="H2171" s="2">
        <v>3.3520000000000003</v>
      </c>
      <c r="I2171" s="2">
        <v>3.3656000000000006</v>
      </c>
      <c r="J2171" s="2">
        <v>2.9854499999999984</v>
      </c>
      <c r="K2171" s="15" t="s">
        <v>47</v>
      </c>
      <c r="L2171" s="15" t="s">
        <v>48</v>
      </c>
      <c r="M2171" s="15" t="s">
        <v>51</v>
      </c>
    </row>
    <row r="2172" spans="1:13" ht="13.5" x14ac:dyDescent="0.25">
      <c r="A2172" s="4">
        <v>45168</v>
      </c>
      <c r="B2172" s="2">
        <v>3.43</v>
      </c>
      <c r="C2172" s="2">
        <v>57.437895647715422</v>
      </c>
      <c r="D2172" s="2">
        <v>2.4668471677791626E-2</v>
      </c>
      <c r="E2172" s="2">
        <v>-7.5198204649139086E-3</v>
      </c>
      <c r="F2172" s="2">
        <v>3.41</v>
      </c>
      <c r="G2172" s="2">
        <v>3.3409999999999997</v>
      </c>
      <c r="H2172" s="2">
        <v>3.3594999999999997</v>
      </c>
      <c r="I2172" s="2">
        <v>3.3682000000000003</v>
      </c>
      <c r="J2172" s="2">
        <v>2.9869499999999976</v>
      </c>
      <c r="K2172" s="15" t="s">
        <v>47</v>
      </c>
      <c r="L2172" s="15" t="s">
        <v>48</v>
      </c>
      <c r="M2172" s="15" t="s">
        <v>51</v>
      </c>
    </row>
    <row r="2173" spans="1:13" ht="13.5" x14ac:dyDescent="0.25">
      <c r="A2173" s="4">
        <v>45169</v>
      </c>
      <c r="B2173" s="2">
        <v>3.41</v>
      </c>
      <c r="C2173" s="2">
        <v>54.916827695333048</v>
      </c>
      <c r="D2173" s="2">
        <v>7.4764085616307874E-3</v>
      </c>
      <c r="E2173" s="2">
        <v>-6.3625497840939732E-3</v>
      </c>
      <c r="F2173" s="2">
        <v>3.4140000000000001</v>
      </c>
      <c r="G2173" s="2">
        <v>3.3519999999999994</v>
      </c>
      <c r="H2173" s="2">
        <v>3.3649999999999998</v>
      </c>
      <c r="I2173" s="2">
        <v>3.3708000000000005</v>
      </c>
      <c r="J2173" s="2">
        <v>2.9883499999999974</v>
      </c>
      <c r="K2173" s="15" t="s">
        <v>47</v>
      </c>
      <c r="L2173" s="15" t="s">
        <v>54</v>
      </c>
      <c r="M2173" s="15" t="s">
        <v>51</v>
      </c>
    </row>
    <row r="2174" spans="1:13" ht="13.5" x14ac:dyDescent="0.25">
      <c r="A2174" s="4">
        <v>45170</v>
      </c>
      <c r="B2174" s="2">
        <v>3.4</v>
      </c>
      <c r="C2174" s="2">
        <v>53.648879884871199</v>
      </c>
      <c r="D2174" s="2">
        <v>-1.2745024461704446E-2</v>
      </c>
      <c r="E2174" s="2">
        <v>-3.6739658094173408E-3</v>
      </c>
      <c r="F2174" s="2">
        <v>3.4140000000000001</v>
      </c>
      <c r="G2174" s="2">
        <v>3.3659999999999997</v>
      </c>
      <c r="H2174" s="2">
        <v>3.3705000000000007</v>
      </c>
      <c r="I2174" s="2">
        <v>3.3728000000000007</v>
      </c>
      <c r="J2174" s="2">
        <v>2.9898499999999979</v>
      </c>
      <c r="K2174" s="15" t="s">
        <v>47</v>
      </c>
      <c r="L2174" s="15" t="s">
        <v>54</v>
      </c>
      <c r="M2174" s="15" t="s">
        <v>54</v>
      </c>
    </row>
    <row r="2175" spans="1:13" ht="13.5" x14ac:dyDescent="0.25">
      <c r="A2175" s="4">
        <v>45173</v>
      </c>
      <c r="B2175" s="2">
        <v>3.42</v>
      </c>
      <c r="C2175" s="2">
        <v>55.844684084900955</v>
      </c>
      <c r="D2175" s="2">
        <v>-2.8442785098657275E-2</v>
      </c>
      <c r="E2175" s="2">
        <v>3.7746190361238538E-4</v>
      </c>
      <c r="F2175" s="2">
        <v>3.4120000000000004</v>
      </c>
      <c r="G2175" s="2">
        <v>3.38</v>
      </c>
      <c r="H2175" s="2">
        <v>3.3720000000000008</v>
      </c>
      <c r="I2175" s="2">
        <v>3.3764000000000012</v>
      </c>
      <c r="J2175" s="2">
        <v>2.9914499999999977</v>
      </c>
      <c r="K2175" s="15" t="s">
        <v>52</v>
      </c>
      <c r="L2175" s="15" t="s">
        <v>54</v>
      </c>
      <c r="M2175" s="15" t="s">
        <v>46</v>
      </c>
    </row>
    <row r="2176" spans="1:13" ht="13.5" x14ac:dyDescent="0.25">
      <c r="A2176" s="4">
        <v>45174</v>
      </c>
      <c r="B2176" s="2">
        <v>3.42</v>
      </c>
      <c r="C2176" s="2">
        <v>55.844684084900969</v>
      </c>
      <c r="D2176" s="2">
        <v>-4.2012907704831903E-2</v>
      </c>
      <c r="E2176" s="2">
        <v>5.0128707647761313E-3</v>
      </c>
      <c r="F2176" s="2">
        <v>3.4159999999999995</v>
      </c>
      <c r="G2176" s="2">
        <v>3.3939999999999997</v>
      </c>
      <c r="H2176" s="2">
        <v>3.3734999999999999</v>
      </c>
      <c r="I2176" s="2">
        <v>3.3818000000000006</v>
      </c>
      <c r="J2176" s="2">
        <v>2.993049999999998</v>
      </c>
      <c r="K2176" s="15" t="s">
        <v>52</v>
      </c>
      <c r="L2176" s="15" t="s">
        <v>54</v>
      </c>
      <c r="M2176" s="15" t="s">
        <v>53</v>
      </c>
    </row>
    <row r="2177" spans="1:13" ht="13.5" x14ac:dyDescent="0.25">
      <c r="A2177" s="4">
        <v>45175</v>
      </c>
      <c r="B2177" s="2">
        <v>3.42</v>
      </c>
      <c r="C2177" s="2">
        <v>55.844684084900969</v>
      </c>
      <c r="D2177" s="2">
        <v>-5.9915278319870424E-2</v>
      </c>
      <c r="E2177" s="2">
        <v>9.6687184662026734E-3</v>
      </c>
      <c r="F2177" s="2">
        <v>3.4140000000000001</v>
      </c>
      <c r="G2177" s="2">
        <v>3.4120000000000004</v>
      </c>
      <c r="H2177" s="2">
        <v>3.375</v>
      </c>
      <c r="I2177" s="2">
        <v>3.3866000000000001</v>
      </c>
      <c r="J2177" s="2">
        <v>2.9946499999999974</v>
      </c>
      <c r="K2177" s="15" t="s">
        <v>52</v>
      </c>
      <c r="L2177" s="15" t="s">
        <v>54</v>
      </c>
      <c r="M2177" s="15" t="s">
        <v>46</v>
      </c>
    </row>
    <row r="2178" spans="1:13" ht="13.5" x14ac:dyDescent="0.25">
      <c r="A2178" s="4">
        <v>45176</v>
      </c>
      <c r="B2178" s="2">
        <v>3.4</v>
      </c>
      <c r="C2178" s="2">
        <v>52.725044768800295</v>
      </c>
      <c r="D2178" s="2">
        <v>-5.0751434461910883E-2</v>
      </c>
      <c r="E2178" s="2">
        <v>1.5233665804035484E-2</v>
      </c>
      <c r="F2178" s="2">
        <v>3.4119999999999999</v>
      </c>
      <c r="G2178" s="2">
        <v>3.4130000000000003</v>
      </c>
      <c r="H2178" s="2">
        <v>3.3755000000000002</v>
      </c>
      <c r="I2178" s="2">
        <v>3.3904000000000001</v>
      </c>
      <c r="J2178" s="2">
        <v>2.9961499999999979</v>
      </c>
      <c r="K2178" s="15" t="s">
        <v>52</v>
      </c>
      <c r="L2178" s="15" t="s">
        <v>54</v>
      </c>
      <c r="M2178" s="15" t="s">
        <v>46</v>
      </c>
    </row>
    <row r="2179" spans="1:13" ht="13.5" x14ac:dyDescent="0.25">
      <c r="A2179" s="4">
        <v>45177</v>
      </c>
      <c r="B2179" s="2">
        <v>3.38</v>
      </c>
      <c r="C2179" s="2">
        <v>49.733105272965467</v>
      </c>
      <c r="D2179" s="2">
        <v>-4.0087437884171795E-2</v>
      </c>
      <c r="E2179" s="2">
        <v>2.0392402191298654E-2</v>
      </c>
      <c r="F2179" s="2">
        <v>3.4079999999999999</v>
      </c>
      <c r="G2179" s="2">
        <v>3.4110000000000005</v>
      </c>
      <c r="H2179" s="2">
        <v>3.375</v>
      </c>
      <c r="I2179" s="2">
        <v>3.3930000000000002</v>
      </c>
      <c r="J2179" s="2">
        <v>2.997599999999998</v>
      </c>
      <c r="K2179" s="15" t="s">
        <v>52</v>
      </c>
      <c r="L2179" s="15" t="s">
        <v>54</v>
      </c>
      <c r="M2179" s="15" t="s">
        <v>46</v>
      </c>
    </row>
    <row r="2180" spans="1:13" ht="13.5" x14ac:dyDescent="0.25">
      <c r="A2180" s="4">
        <v>45180</v>
      </c>
      <c r="B2180" s="2">
        <v>3.36</v>
      </c>
      <c r="C2180" s="2">
        <v>46.868892827934111</v>
      </c>
      <c r="D2180" s="2">
        <v>-2.4950831586692868E-2</v>
      </c>
      <c r="E2180" s="2">
        <v>2.4592161141513268E-2</v>
      </c>
      <c r="F2180" s="2">
        <v>3.3959999999999999</v>
      </c>
      <c r="G2180" s="2">
        <v>3.4040000000000008</v>
      </c>
      <c r="H2180" s="2">
        <v>3.3719999999999999</v>
      </c>
      <c r="I2180" s="2">
        <v>3.3942000000000005</v>
      </c>
      <c r="J2180" s="2">
        <v>2.9989499999999989</v>
      </c>
      <c r="K2180" s="15" t="s">
        <v>52</v>
      </c>
      <c r="L2180" s="15" t="s">
        <v>54</v>
      </c>
      <c r="M2180" s="15" t="s">
        <v>46</v>
      </c>
    </row>
    <row r="2181" spans="1:13" ht="13.5" x14ac:dyDescent="0.25">
      <c r="A2181" s="4">
        <v>45181</v>
      </c>
      <c r="B2181" s="2">
        <v>3.38</v>
      </c>
      <c r="C2181" s="2">
        <v>49.971735605821515</v>
      </c>
      <c r="D2181" s="2">
        <v>-1.810647244665553E-2</v>
      </c>
      <c r="E2181" s="2">
        <v>2.8609799494155715E-2</v>
      </c>
      <c r="F2181" s="2">
        <v>3.3879999999999995</v>
      </c>
      <c r="G2181" s="2">
        <v>3.4019999999999997</v>
      </c>
      <c r="H2181" s="2">
        <v>3.3694999999999999</v>
      </c>
      <c r="I2181" s="2">
        <v>3.3954000000000004</v>
      </c>
      <c r="J2181" s="2">
        <v>3.0003499999999987</v>
      </c>
      <c r="K2181" s="15" t="s">
        <v>52</v>
      </c>
      <c r="L2181" s="15" t="s">
        <v>54</v>
      </c>
      <c r="M2181" s="15" t="s">
        <v>46</v>
      </c>
    </row>
    <row r="2182" spans="1:13" ht="13.5" x14ac:dyDescent="0.25">
      <c r="A2182" s="4">
        <v>45182</v>
      </c>
      <c r="B2182" s="2">
        <v>3.33</v>
      </c>
      <c r="C2182" s="2">
        <v>43.182196073913602</v>
      </c>
      <c r="D2182" s="2">
        <v>-3.9907326936723386E-3</v>
      </c>
      <c r="E2182" s="2">
        <v>3.0505275690815788E-2</v>
      </c>
      <c r="F2182" s="2">
        <v>3.37</v>
      </c>
      <c r="G2182" s="2">
        <v>3.3919999999999995</v>
      </c>
      <c r="H2182" s="2">
        <v>3.3664999999999998</v>
      </c>
      <c r="I2182" s="2">
        <v>3.3946000000000005</v>
      </c>
      <c r="J2182" s="2">
        <v>3.0014999999999987</v>
      </c>
      <c r="K2182" s="15" t="s">
        <v>52</v>
      </c>
      <c r="L2182" s="15" t="s">
        <v>54</v>
      </c>
      <c r="M2182" s="15" t="s">
        <v>46</v>
      </c>
    </row>
    <row r="2183" spans="1:13" ht="13.5" x14ac:dyDescent="0.25">
      <c r="A2183" s="4">
        <v>45183</v>
      </c>
      <c r="B2183" s="2">
        <v>3.33</v>
      </c>
      <c r="C2183" s="2">
        <v>43.182196073913602</v>
      </c>
      <c r="D2183" s="2">
        <v>5.1767640665700831E-3</v>
      </c>
      <c r="E2183" s="2">
        <v>3.0901730072982091E-2</v>
      </c>
      <c r="F2183" s="2">
        <v>3.3560000000000003</v>
      </c>
      <c r="G2183" s="2">
        <v>3.3839999999999995</v>
      </c>
      <c r="H2183" s="2">
        <v>3.3679999999999999</v>
      </c>
      <c r="I2183" s="2">
        <v>3.3916000000000008</v>
      </c>
      <c r="J2183" s="2">
        <v>3.0026999999999986</v>
      </c>
      <c r="K2183" s="15" t="s">
        <v>52</v>
      </c>
      <c r="L2183" s="15" t="s">
        <v>54</v>
      </c>
      <c r="M2183" s="15" t="s">
        <v>46</v>
      </c>
    </row>
    <row r="2184" spans="1:13" ht="13.5" x14ac:dyDescent="0.25">
      <c r="A2184" s="4">
        <v>45184</v>
      </c>
      <c r="B2184" s="2">
        <v>3.33</v>
      </c>
      <c r="C2184" s="2">
        <v>43.182196073913602</v>
      </c>
      <c r="D2184" s="2">
        <v>1.1673500684235005E-2</v>
      </c>
      <c r="E2184" s="2">
        <v>2.9617839885692873E-2</v>
      </c>
      <c r="F2184" s="2">
        <v>3.3460000000000001</v>
      </c>
      <c r="G2184" s="2">
        <v>3.3769999999999998</v>
      </c>
      <c r="H2184" s="2">
        <v>3.3715000000000002</v>
      </c>
      <c r="I2184" s="2">
        <v>3.3882000000000012</v>
      </c>
      <c r="J2184" s="2">
        <v>3.0039999999999991</v>
      </c>
      <c r="K2184" s="15" t="s">
        <v>52</v>
      </c>
      <c r="L2184" s="15" t="s">
        <v>54</v>
      </c>
      <c r="M2184" s="15" t="s">
        <v>46</v>
      </c>
    </row>
    <row r="2185" spans="1:13" ht="13.5" x14ac:dyDescent="0.25">
      <c r="A2185" s="4">
        <v>45187</v>
      </c>
      <c r="B2185" s="2">
        <v>3.33</v>
      </c>
      <c r="C2185" s="2">
        <v>43.182196073913602</v>
      </c>
      <c r="D2185" s="2">
        <v>2.050514902361078E-2</v>
      </c>
      <c r="E2185" s="2">
        <v>2.7895925488310606E-2</v>
      </c>
      <c r="F2185" s="2">
        <v>3.34</v>
      </c>
      <c r="G2185" s="2">
        <v>3.3679999999999994</v>
      </c>
      <c r="H2185" s="2">
        <v>3.3740000000000001</v>
      </c>
      <c r="I2185" s="2">
        <v>3.3848000000000011</v>
      </c>
      <c r="J2185" s="2">
        <v>3.0051999999999994</v>
      </c>
      <c r="K2185" s="15" t="s">
        <v>52</v>
      </c>
      <c r="L2185" s="15" t="s">
        <v>54</v>
      </c>
      <c r="M2185" s="15" t="s">
        <v>46</v>
      </c>
    </row>
    <row r="2186" spans="1:13" ht="13.5" x14ac:dyDescent="0.25">
      <c r="A2186" s="4">
        <v>45188</v>
      </c>
      <c r="B2186" s="2">
        <v>3.28</v>
      </c>
      <c r="C2186" s="2">
        <v>36.510030473913801</v>
      </c>
      <c r="D2186" s="2">
        <v>3.1920199443080666E-2</v>
      </c>
      <c r="E2186" s="2">
        <v>2.5891963108879118E-2</v>
      </c>
      <c r="F2186" s="2">
        <v>3.3200000000000003</v>
      </c>
      <c r="G2186" s="2">
        <v>3.3539999999999992</v>
      </c>
      <c r="H2186" s="2">
        <v>3.3740000000000001</v>
      </c>
      <c r="I2186" s="2">
        <v>3.3808000000000011</v>
      </c>
      <c r="J2186" s="2">
        <v>3.0061499999999994</v>
      </c>
      <c r="K2186" s="15" t="s">
        <v>52</v>
      </c>
      <c r="L2186" s="15" t="s">
        <v>54</v>
      </c>
      <c r="M2186" s="15" t="s">
        <v>46</v>
      </c>
    </row>
    <row r="2187" spans="1:13" ht="13.5" x14ac:dyDescent="0.25">
      <c r="A2187" s="4">
        <v>45189</v>
      </c>
      <c r="B2187" s="2">
        <v>3.27</v>
      </c>
      <c r="C2187" s="2">
        <v>35.334128407080442</v>
      </c>
      <c r="D2187" s="2">
        <v>4.2836034393455957E-2</v>
      </c>
      <c r="E2187" s="2">
        <v>2.3233039992249904E-2</v>
      </c>
      <c r="F2187" s="2">
        <v>3.3079999999999998</v>
      </c>
      <c r="G2187" s="2">
        <v>3.339</v>
      </c>
      <c r="H2187" s="2">
        <v>3.3754999999999997</v>
      </c>
      <c r="I2187" s="2">
        <v>3.3770000000000011</v>
      </c>
      <c r="J2187" s="2">
        <v>3.00705</v>
      </c>
      <c r="K2187" s="15" t="s">
        <v>52</v>
      </c>
      <c r="L2187" s="15" t="s">
        <v>54</v>
      </c>
      <c r="M2187" s="15" t="s">
        <v>46</v>
      </c>
    </row>
    <row r="2188" spans="1:13" ht="13.5" x14ac:dyDescent="0.25">
      <c r="A2188" s="4">
        <v>45190</v>
      </c>
      <c r="B2188" s="2">
        <v>3.26</v>
      </c>
      <c r="C2188" s="2">
        <v>34.149642749568528</v>
      </c>
      <c r="D2188" s="2">
        <v>5.0273386170605061E-2</v>
      </c>
      <c r="E2188" s="2">
        <v>2.1059149329092721E-2</v>
      </c>
      <c r="F2188" s="2">
        <v>3.2939999999999996</v>
      </c>
      <c r="G2188" s="2">
        <v>3.3250000000000002</v>
      </c>
      <c r="H2188" s="2">
        <v>3.3690000000000007</v>
      </c>
      <c r="I2188" s="2">
        <v>3.3732000000000015</v>
      </c>
      <c r="J2188" s="2">
        <v>3.0083499999999996</v>
      </c>
      <c r="K2188" s="15" t="s">
        <v>52</v>
      </c>
      <c r="L2188" s="15" t="s">
        <v>54</v>
      </c>
      <c r="M2188" s="15" t="s">
        <v>46</v>
      </c>
    </row>
    <row r="2189" spans="1:13" ht="13.5" x14ac:dyDescent="0.25">
      <c r="A2189" s="4">
        <v>45191</v>
      </c>
      <c r="B2189" s="2">
        <v>3.2</v>
      </c>
      <c r="C2189" s="2">
        <v>28.06958908923545</v>
      </c>
      <c r="D2189" s="2">
        <v>5.8490418062439264E-2</v>
      </c>
      <c r="E2189" s="2">
        <v>2.0109929345430301E-2</v>
      </c>
      <c r="F2189" s="2">
        <v>3.2679999999999998</v>
      </c>
      <c r="G2189" s="2">
        <v>3.3070000000000008</v>
      </c>
      <c r="H2189" s="2">
        <v>3.3590000000000004</v>
      </c>
      <c r="I2189" s="2">
        <v>3.3686000000000011</v>
      </c>
      <c r="J2189" s="2">
        <v>3.0089000000000006</v>
      </c>
      <c r="K2189" s="15" t="s">
        <v>52</v>
      </c>
      <c r="L2189" s="15" t="s">
        <v>54</v>
      </c>
      <c r="M2189" s="15" t="s">
        <v>46</v>
      </c>
    </row>
    <row r="2190" spans="1:13" ht="13.5" x14ac:dyDescent="0.25">
      <c r="A2190" s="4">
        <v>45194</v>
      </c>
      <c r="B2190" s="2">
        <v>3.15</v>
      </c>
      <c r="C2190" s="2">
        <v>24.202494347704715</v>
      </c>
      <c r="D2190" s="2">
        <v>6.6939768769004981E-2</v>
      </c>
      <c r="E2190" s="2">
        <v>2.0650183019066744E-2</v>
      </c>
      <c r="F2190" s="2">
        <v>3.2319999999999993</v>
      </c>
      <c r="G2190" s="2">
        <v>3.286</v>
      </c>
      <c r="H2190" s="2">
        <v>3.3450000000000002</v>
      </c>
      <c r="I2190" s="2">
        <v>3.3630000000000018</v>
      </c>
      <c r="J2190" s="2">
        <v>3.0092500000000006</v>
      </c>
      <c r="K2190" s="15" t="s">
        <v>52</v>
      </c>
      <c r="L2190" s="15" t="s">
        <v>54</v>
      </c>
      <c r="M2190" s="15" t="s">
        <v>46</v>
      </c>
    </row>
    <row r="2191" spans="1:13" ht="13.5" x14ac:dyDescent="0.25">
      <c r="A2191" s="4">
        <v>45195</v>
      </c>
      <c r="B2191" s="2">
        <v>3.18</v>
      </c>
      <c r="C2191" s="2">
        <v>30.398388448070918</v>
      </c>
      <c r="D2191" s="2">
        <v>7.6044647313818992E-2</v>
      </c>
      <c r="E2191" s="2">
        <v>1.9666856608929893E-2</v>
      </c>
      <c r="F2191" s="2">
        <v>3.2120000000000006</v>
      </c>
      <c r="G2191" s="2">
        <v>3.2660000000000005</v>
      </c>
      <c r="H2191" s="2">
        <v>3.3339999999999996</v>
      </c>
      <c r="I2191" s="2">
        <v>3.3580000000000023</v>
      </c>
      <c r="J2191" s="2">
        <v>3.0097500000000004</v>
      </c>
      <c r="K2191" s="15" t="s">
        <v>52</v>
      </c>
      <c r="L2191" s="15" t="s">
        <v>54</v>
      </c>
      <c r="M2191" s="15" t="s">
        <v>46</v>
      </c>
    </row>
    <row r="2192" spans="1:13" ht="13.5" x14ac:dyDescent="0.25">
      <c r="A2192" s="4">
        <v>45197</v>
      </c>
      <c r="B2192" s="2">
        <v>3.16</v>
      </c>
      <c r="C2192" s="2">
        <v>28.713289358185094</v>
      </c>
      <c r="D2192" s="2">
        <v>7.8379869566150617E-2</v>
      </c>
      <c r="E2192" s="2">
        <v>1.9102823937337934E-2</v>
      </c>
      <c r="F2192" s="2">
        <v>3.19</v>
      </c>
      <c r="G2192" s="2">
        <v>3.2489999999999997</v>
      </c>
      <c r="H2192" s="2">
        <v>3.3205</v>
      </c>
      <c r="I2192" s="2">
        <v>3.352800000000002</v>
      </c>
      <c r="J2192" s="2">
        <v>3.0101000000000004</v>
      </c>
      <c r="K2192" s="15" t="s">
        <v>52</v>
      </c>
      <c r="L2192" s="15" t="s">
        <v>54</v>
      </c>
      <c r="M2192" s="15" t="s">
        <v>46</v>
      </c>
    </row>
    <row r="2193" spans="1:13" ht="13.5" x14ac:dyDescent="0.25">
      <c r="A2193" s="4">
        <v>45198</v>
      </c>
      <c r="B2193" s="2">
        <v>3.17</v>
      </c>
      <c r="C2193" s="2">
        <v>30.779452460660522</v>
      </c>
      <c r="D2193" s="2">
        <v>8.051282295967388E-2</v>
      </c>
      <c r="E2193" s="2">
        <v>1.9232069227248308E-2</v>
      </c>
      <c r="F2193" s="2">
        <v>3.1719999999999997</v>
      </c>
      <c r="G2193" s="2">
        <v>3.2329999999999997</v>
      </c>
      <c r="H2193" s="2">
        <v>3.3085</v>
      </c>
      <c r="I2193" s="2">
        <v>3.3478000000000012</v>
      </c>
      <c r="J2193" s="2">
        <v>3.0105</v>
      </c>
      <c r="K2193" s="15" t="s">
        <v>47</v>
      </c>
      <c r="L2193" s="15" t="s">
        <v>54</v>
      </c>
      <c r="M2193" s="15" t="s">
        <v>49</v>
      </c>
    </row>
    <row r="2194" spans="1:13" ht="13.5" x14ac:dyDescent="0.25">
      <c r="A2194" s="4">
        <v>45201</v>
      </c>
      <c r="B2194" s="2">
        <v>3.16</v>
      </c>
      <c r="C2194" s="2">
        <v>29.847801872292607</v>
      </c>
      <c r="D2194" s="2">
        <v>8.3830517806910976E-2</v>
      </c>
      <c r="E2194" s="2">
        <v>1.8263757203239462E-2</v>
      </c>
      <c r="F2194" s="2">
        <v>3.1640000000000001</v>
      </c>
      <c r="G2194" s="2">
        <v>3.2159999999999997</v>
      </c>
      <c r="H2194" s="2">
        <v>3.2964999999999995</v>
      </c>
      <c r="I2194" s="2">
        <v>3.3426000000000018</v>
      </c>
      <c r="J2194" s="2">
        <v>3.0108499999999991</v>
      </c>
      <c r="K2194" s="15" t="s">
        <v>47</v>
      </c>
      <c r="L2194" s="15" t="s">
        <v>54</v>
      </c>
      <c r="M2194" s="15" t="s">
        <v>49</v>
      </c>
    </row>
    <row r="2195" spans="1:13" ht="13.5" x14ac:dyDescent="0.25">
      <c r="A2195" s="4">
        <v>45202</v>
      </c>
      <c r="B2195" s="2">
        <v>3.16</v>
      </c>
      <c r="C2195" s="2">
        <v>29.847801872292607</v>
      </c>
      <c r="D2195" s="2">
        <v>8.7411839777744138E-2</v>
      </c>
      <c r="E2195" s="2">
        <v>1.5363089983837411E-2</v>
      </c>
      <c r="F2195" s="2">
        <v>3.1659999999999999</v>
      </c>
      <c r="G2195" s="2">
        <v>3.1989999999999994</v>
      </c>
      <c r="H2195" s="2">
        <v>3.2834999999999992</v>
      </c>
      <c r="I2195" s="2">
        <v>3.3368000000000007</v>
      </c>
      <c r="J2195" s="2">
        <v>3.0112999999999994</v>
      </c>
      <c r="K2195" s="15" t="s">
        <v>47</v>
      </c>
      <c r="L2195" s="15" t="s">
        <v>54</v>
      </c>
      <c r="M2195" s="15" t="s">
        <v>51</v>
      </c>
    </row>
    <row r="2196" spans="1:13" ht="13.5" x14ac:dyDescent="0.25">
      <c r="A2196" s="4">
        <v>45203</v>
      </c>
      <c r="B2196" s="2">
        <v>3.15</v>
      </c>
      <c r="C2196" s="2">
        <v>28.835547320052399</v>
      </c>
      <c r="D2196" s="2">
        <v>8.4207327478223348E-2</v>
      </c>
      <c r="E2196" s="2">
        <v>1.1710182484843847E-2</v>
      </c>
      <c r="F2196" s="2">
        <v>3.16</v>
      </c>
      <c r="G2196" s="2">
        <v>3.1859999999999999</v>
      </c>
      <c r="H2196" s="2">
        <v>3.2699999999999996</v>
      </c>
      <c r="I2196" s="2">
        <v>3.3308000000000004</v>
      </c>
      <c r="J2196" s="2">
        <v>3.0117499999999997</v>
      </c>
      <c r="K2196" s="15" t="s">
        <v>52</v>
      </c>
      <c r="L2196" s="15" t="s">
        <v>54</v>
      </c>
      <c r="M2196" s="15" t="s">
        <v>46</v>
      </c>
    </row>
    <row r="2197" spans="1:13" ht="13.5" x14ac:dyDescent="0.25">
      <c r="A2197" s="4">
        <v>45204</v>
      </c>
      <c r="B2197" s="2">
        <v>3.15</v>
      </c>
      <c r="C2197" s="2">
        <v>28.835547320052385</v>
      </c>
      <c r="D2197" s="2">
        <v>8.0680061973148476E-2</v>
      </c>
      <c r="E2197" s="2">
        <v>5.9044330783958113E-3</v>
      </c>
      <c r="F2197" s="2">
        <v>3.1580000000000004</v>
      </c>
      <c r="G2197" s="2">
        <v>3.1739999999999995</v>
      </c>
      <c r="H2197" s="2">
        <v>3.2565</v>
      </c>
      <c r="I2197" s="2">
        <v>3.3242000000000003</v>
      </c>
      <c r="J2197" s="2">
        <v>3.0121999999999995</v>
      </c>
      <c r="K2197" s="15" t="s">
        <v>52</v>
      </c>
      <c r="L2197" s="15" t="s">
        <v>54</v>
      </c>
      <c r="M2197" s="15" t="s">
        <v>46</v>
      </c>
    </row>
    <row r="2198" spans="1:13" ht="13.5" x14ac:dyDescent="0.25">
      <c r="A2198" s="4">
        <v>45205</v>
      </c>
      <c r="B2198" s="2">
        <v>3.15</v>
      </c>
      <c r="C2198" s="2">
        <v>28.835547320052385</v>
      </c>
      <c r="D2198" s="2">
        <v>7.6826163791416047E-2</v>
      </c>
      <c r="E2198" s="2">
        <v>-1.4612108494883097E-3</v>
      </c>
      <c r="F2198" s="2">
        <v>3.1540000000000004</v>
      </c>
      <c r="G2198" s="2">
        <v>3.1629999999999994</v>
      </c>
      <c r="H2198" s="2">
        <v>3.2439999999999998</v>
      </c>
      <c r="I2198" s="2">
        <v>3.3178000000000001</v>
      </c>
      <c r="J2198" s="2">
        <v>3.0129499999999996</v>
      </c>
      <c r="K2198" s="15" t="s">
        <v>52</v>
      </c>
      <c r="L2198" s="15" t="s">
        <v>54</v>
      </c>
      <c r="M2198" s="15" t="s">
        <v>46</v>
      </c>
    </row>
    <row r="2199" spans="1:13" ht="13.5" x14ac:dyDescent="0.25">
      <c r="A2199" s="4">
        <v>45208</v>
      </c>
      <c r="B2199" s="2">
        <v>3.14</v>
      </c>
      <c r="C2199" s="2">
        <v>27.663775920681701</v>
      </c>
      <c r="D2199" s="2">
        <v>6.5694748819501658E-2</v>
      </c>
      <c r="E2199" s="2">
        <v>-1.1295458702623988E-2</v>
      </c>
      <c r="F2199" s="2">
        <v>3.1500000000000004</v>
      </c>
      <c r="G2199" s="2">
        <v>3.1569999999999996</v>
      </c>
      <c r="H2199" s="2">
        <v>3.2319999999999993</v>
      </c>
      <c r="I2199" s="2">
        <v>3.3125999999999998</v>
      </c>
      <c r="J2199" s="2">
        <v>3.0136499999999988</v>
      </c>
      <c r="K2199" s="15" t="s">
        <v>52</v>
      </c>
      <c r="L2199" s="15" t="s">
        <v>54</v>
      </c>
      <c r="M2199" s="15" t="s">
        <v>46</v>
      </c>
    </row>
    <row r="2200" spans="1:13" ht="13.5" x14ac:dyDescent="0.25">
      <c r="A2200" s="4">
        <v>45209</v>
      </c>
      <c r="B2200" s="2">
        <v>3.14</v>
      </c>
      <c r="C2200" s="2">
        <v>27.663775920681715</v>
      </c>
      <c r="D2200" s="2">
        <v>4.9216349638434576E-2</v>
      </c>
      <c r="E2200" s="2">
        <v>-2.1053086430675758E-2</v>
      </c>
      <c r="F2200" s="2">
        <v>3.1459999999999999</v>
      </c>
      <c r="G2200" s="2">
        <v>3.1559999999999997</v>
      </c>
      <c r="H2200" s="2">
        <v>3.2209999999999992</v>
      </c>
      <c r="I2200" s="2">
        <v>3.3079999999999994</v>
      </c>
      <c r="J2200" s="2">
        <v>3.0143999999999993</v>
      </c>
      <c r="K2200" s="15" t="s">
        <v>52</v>
      </c>
      <c r="L2200" s="15" t="s">
        <v>54</v>
      </c>
      <c r="M2200" s="15" t="s">
        <v>46</v>
      </c>
    </row>
    <row r="2201" spans="1:13" ht="13.5" x14ac:dyDescent="0.25">
      <c r="A2201" s="4">
        <v>45210</v>
      </c>
      <c r="B2201" s="2">
        <v>3.14</v>
      </c>
      <c r="C2201" s="2">
        <v>27.663775920681701</v>
      </c>
      <c r="D2201" s="2">
        <v>4.0474397577616728E-2</v>
      </c>
      <c r="E2201" s="2">
        <v>-2.9006613740325309E-2</v>
      </c>
      <c r="F2201" s="2">
        <v>3.1440000000000001</v>
      </c>
      <c r="G2201" s="2">
        <v>3.1520000000000001</v>
      </c>
      <c r="H2201" s="2">
        <v>3.2089999999999996</v>
      </c>
      <c r="I2201" s="2">
        <v>3.3047999999999997</v>
      </c>
      <c r="J2201" s="2">
        <v>3.0159999999999996</v>
      </c>
      <c r="K2201" s="15" t="s">
        <v>52</v>
      </c>
      <c r="L2201" s="15" t="s">
        <v>54</v>
      </c>
      <c r="M2201" s="15" t="s">
        <v>46</v>
      </c>
    </row>
    <row r="2202" spans="1:13" ht="13.5" x14ac:dyDescent="0.25">
      <c r="A2202" s="4">
        <v>45211</v>
      </c>
      <c r="B2202" s="2">
        <v>3.1</v>
      </c>
      <c r="C2202" s="2">
        <v>22.995365294761257</v>
      </c>
      <c r="D2202" s="2">
        <v>3.3505923483498457E-2</v>
      </c>
      <c r="E2202" s="2">
        <v>-3.3591331119666279E-2</v>
      </c>
      <c r="F2202" s="2">
        <v>3.1339999999999999</v>
      </c>
      <c r="G2202" s="2">
        <v>3.1460000000000004</v>
      </c>
      <c r="H2202" s="2">
        <v>3.1974999999999993</v>
      </c>
      <c r="I2202" s="2">
        <v>3.3011999999999988</v>
      </c>
      <c r="J2202" s="2">
        <v>3.0169999999999999</v>
      </c>
      <c r="K2202" s="15" t="s">
        <v>52</v>
      </c>
      <c r="L2202" s="15" t="s">
        <v>54</v>
      </c>
      <c r="M2202" s="15" t="s">
        <v>46</v>
      </c>
    </row>
    <row r="2203" spans="1:13" ht="13.5" x14ac:dyDescent="0.25">
      <c r="A2203" s="4">
        <v>45212</v>
      </c>
      <c r="B2203" s="2">
        <v>3.13</v>
      </c>
      <c r="C2203" s="2">
        <v>32.232270240096739</v>
      </c>
      <c r="D2203" s="2">
        <v>2.766445889712621E-2</v>
      </c>
      <c r="E2203" s="2">
        <v>-3.5679267731646827E-2</v>
      </c>
      <c r="F2203" s="2">
        <v>3.13</v>
      </c>
      <c r="G2203" s="2">
        <v>3.1420000000000003</v>
      </c>
      <c r="H2203" s="2">
        <v>3.1874999999999996</v>
      </c>
      <c r="I2203" s="2">
        <v>3.2977999999999992</v>
      </c>
      <c r="J2203" s="2">
        <v>3.0183</v>
      </c>
      <c r="K2203" s="15" t="s">
        <v>47</v>
      </c>
      <c r="L2203" s="15" t="s">
        <v>54</v>
      </c>
      <c r="M2203" s="15" t="s">
        <v>49</v>
      </c>
    </row>
    <row r="2204" spans="1:13" ht="13.5" x14ac:dyDescent="0.25">
      <c r="A2204" s="4">
        <v>45215</v>
      </c>
      <c r="B2204" s="2">
        <v>3.1</v>
      </c>
      <c r="C2204" s="2">
        <v>28.544854340065214</v>
      </c>
      <c r="D2204" s="2">
        <v>2.3912149504417446E-2</v>
      </c>
      <c r="E2204" s="2">
        <v>-3.5692408854553173E-2</v>
      </c>
      <c r="F2204" s="2">
        <v>3.1220000000000003</v>
      </c>
      <c r="G2204" s="2">
        <v>3.1360000000000001</v>
      </c>
      <c r="H2204" s="2">
        <v>3.1759999999999997</v>
      </c>
      <c r="I2204" s="2">
        <v>3.2939999999999992</v>
      </c>
      <c r="J2204" s="2">
        <v>3.0193500000000002</v>
      </c>
      <c r="K2204" s="15" t="s">
        <v>47</v>
      </c>
      <c r="L2204" s="15" t="s">
        <v>54</v>
      </c>
      <c r="M2204" s="15" t="s">
        <v>49</v>
      </c>
    </row>
    <row r="2205" spans="1:13" ht="13.5" x14ac:dyDescent="0.25">
      <c r="A2205" s="4">
        <v>45216</v>
      </c>
      <c r="B2205" s="2">
        <v>3.1</v>
      </c>
      <c r="C2205" s="2">
        <v>28.544854340065214</v>
      </c>
      <c r="D2205" s="2">
        <v>2.138356351862658E-2</v>
      </c>
      <c r="E2205" s="2">
        <v>-3.5075206013523909E-2</v>
      </c>
      <c r="F2205" s="2">
        <v>3.1139999999999999</v>
      </c>
      <c r="G2205" s="2">
        <v>3.1300000000000003</v>
      </c>
      <c r="H2205" s="2">
        <v>3.1644999999999999</v>
      </c>
      <c r="I2205" s="2">
        <v>3.2881999999999993</v>
      </c>
      <c r="J2205" s="2">
        <v>3.0204000000000004</v>
      </c>
      <c r="K2205" s="15" t="s">
        <v>47</v>
      </c>
      <c r="L2205" s="15" t="s">
        <v>54</v>
      </c>
      <c r="M2205" s="15" t="s">
        <v>49</v>
      </c>
    </row>
    <row r="2206" spans="1:13" ht="13.5" x14ac:dyDescent="0.25">
      <c r="A2206" s="4">
        <v>45217</v>
      </c>
      <c r="B2206" s="2">
        <v>3.1</v>
      </c>
      <c r="C2206" s="2">
        <v>28.544854340065214</v>
      </c>
      <c r="D2206" s="2">
        <v>1.8304089444076688E-2</v>
      </c>
      <c r="E2206" s="2">
        <v>-3.4026723102404184E-2</v>
      </c>
      <c r="F2206" s="2">
        <v>3.1059999999999999</v>
      </c>
      <c r="G2206" s="2">
        <v>3.1250000000000004</v>
      </c>
      <c r="H2206" s="2">
        <v>3.1555000000000004</v>
      </c>
      <c r="I2206" s="2">
        <v>3.2823999999999991</v>
      </c>
      <c r="J2206" s="2">
        <v>3.0214500000000011</v>
      </c>
      <c r="K2206" s="15" t="s">
        <v>47</v>
      </c>
      <c r="L2206" s="15" t="s">
        <v>54</v>
      </c>
      <c r="M2206" s="15" t="s">
        <v>49</v>
      </c>
    </row>
    <row r="2207" spans="1:13" ht="13.5" x14ac:dyDescent="0.25">
      <c r="A2207" s="4">
        <v>45218</v>
      </c>
      <c r="B2207" s="2">
        <v>3.1</v>
      </c>
      <c r="C2207" s="2">
        <v>28.544854340065214</v>
      </c>
      <c r="D2207" s="2">
        <v>1.6252603038727997E-2</v>
      </c>
      <c r="E2207" s="2">
        <v>-2.822949116468277E-2</v>
      </c>
      <c r="F2207" s="2">
        <v>3.1059999999999999</v>
      </c>
      <c r="G2207" s="2">
        <v>3.1200000000000006</v>
      </c>
      <c r="H2207" s="2">
        <v>3.1470000000000002</v>
      </c>
      <c r="I2207" s="2">
        <v>3.2765999999999984</v>
      </c>
      <c r="J2207" s="2">
        <v>3.0225500000000007</v>
      </c>
      <c r="K2207" s="15" t="s">
        <v>47</v>
      </c>
      <c r="L2207" s="15" t="s">
        <v>54</v>
      </c>
      <c r="M2207" s="15" t="s">
        <v>54</v>
      </c>
    </row>
    <row r="2208" spans="1:13" ht="13.5" x14ac:dyDescent="0.25">
      <c r="A2208" s="4">
        <v>45219</v>
      </c>
      <c r="B2208" s="2">
        <v>3.1</v>
      </c>
      <c r="C2208" s="2">
        <v>28.544854340065214</v>
      </c>
      <c r="D2208" s="2">
        <v>1.5029898840363654E-2</v>
      </c>
      <c r="E2208" s="2">
        <v>-1.9148386545679148E-2</v>
      </c>
      <c r="F2208" s="2">
        <v>3.1</v>
      </c>
      <c r="G2208" s="2">
        <v>3.1150000000000007</v>
      </c>
      <c r="H2208" s="2">
        <v>3.1390000000000002</v>
      </c>
      <c r="I2208" s="2">
        <v>3.2707999999999986</v>
      </c>
      <c r="J2208" s="2">
        <v>3.0238000000000009</v>
      </c>
      <c r="K2208" s="15" t="s">
        <v>52</v>
      </c>
      <c r="L2208" s="15" t="s">
        <v>54</v>
      </c>
      <c r="M2208" s="15" t="s">
        <v>46</v>
      </c>
    </row>
    <row r="2209" spans="1:13" ht="13.5" x14ac:dyDescent="0.25">
      <c r="A2209" s="4">
        <v>45222</v>
      </c>
      <c r="B2209" s="2">
        <v>3.11</v>
      </c>
      <c r="C2209" s="2">
        <v>32.285242863175924</v>
      </c>
      <c r="D2209" s="2">
        <v>1.2191257102723618E-2</v>
      </c>
      <c r="E2209" s="2">
        <v>-7.6892808607809705E-3</v>
      </c>
      <c r="F2209" s="2">
        <v>3.1019999999999999</v>
      </c>
      <c r="G2209" s="2">
        <v>3.1120000000000005</v>
      </c>
      <c r="H2209" s="2">
        <v>3.1345000000000001</v>
      </c>
      <c r="I2209" s="2">
        <v>3.2651999999999988</v>
      </c>
      <c r="J2209" s="2">
        <v>3.0253500000000009</v>
      </c>
      <c r="K2209" s="15" t="s">
        <v>47</v>
      </c>
      <c r="L2209" s="15" t="s">
        <v>54</v>
      </c>
      <c r="M2209" s="15" t="s">
        <v>51</v>
      </c>
    </row>
    <row r="2210" spans="1:13" ht="13.5" x14ac:dyDescent="0.25">
      <c r="A2210" s="4">
        <v>45223</v>
      </c>
      <c r="B2210" s="2">
        <v>3.11</v>
      </c>
      <c r="C2210" s="2">
        <v>32.285242863175924</v>
      </c>
      <c r="D2210" s="2">
        <v>1.0170198680325093E-2</v>
      </c>
      <c r="E2210" s="2">
        <v>5.1785544952946934E-3</v>
      </c>
      <c r="F2210" s="2">
        <v>3.1040000000000001</v>
      </c>
      <c r="G2210" s="2">
        <v>3.1090000000000004</v>
      </c>
      <c r="H2210" s="2">
        <v>3.1325000000000003</v>
      </c>
      <c r="I2210" s="2">
        <v>3.258999999999999</v>
      </c>
      <c r="J2210" s="2">
        <v>3.027000000000001</v>
      </c>
      <c r="K2210" s="15" t="s">
        <v>47</v>
      </c>
      <c r="L2210" s="15" t="s">
        <v>54</v>
      </c>
      <c r="M2210" s="15" t="s">
        <v>51</v>
      </c>
    </row>
    <row r="2211" spans="1:13" ht="13.5" x14ac:dyDescent="0.25">
      <c r="A2211" s="4">
        <v>45224</v>
      </c>
      <c r="B2211" s="2">
        <v>3.04</v>
      </c>
      <c r="C2211" s="2">
        <v>22.656906931740451</v>
      </c>
      <c r="D2211" s="2">
        <v>1.3997914176390847E-2</v>
      </c>
      <c r="E2211" s="2">
        <v>1.8744422653396063E-2</v>
      </c>
      <c r="F2211" s="2">
        <v>3.0920000000000001</v>
      </c>
      <c r="G2211" s="2">
        <v>3.0989999999999998</v>
      </c>
      <c r="H2211" s="2">
        <v>3.1255000000000002</v>
      </c>
      <c r="I2211" s="2">
        <v>3.2511999999999994</v>
      </c>
      <c r="J2211" s="2">
        <v>3.0286</v>
      </c>
      <c r="K2211" s="15" t="s">
        <v>52</v>
      </c>
      <c r="L2211" s="15" t="s">
        <v>54</v>
      </c>
      <c r="M2211" s="15" t="s">
        <v>46</v>
      </c>
    </row>
    <row r="2212" spans="1:13" ht="13.5" x14ac:dyDescent="0.25">
      <c r="A2212" s="4">
        <v>45225</v>
      </c>
      <c r="B2212" s="2">
        <v>2.96</v>
      </c>
      <c r="C2212" s="2">
        <v>16.573590462658686</v>
      </c>
      <c r="D2212" s="2">
        <v>1.7748997095799801E-2</v>
      </c>
      <c r="E2212" s="2">
        <v>3.1720432418944372E-2</v>
      </c>
      <c r="F2212" s="2">
        <v>3.0640000000000001</v>
      </c>
      <c r="G2212" s="2">
        <v>3.085</v>
      </c>
      <c r="H2212" s="2">
        <v>3.1155000000000004</v>
      </c>
      <c r="I2212" s="2">
        <v>3.2425999999999999</v>
      </c>
      <c r="J2212" s="2">
        <v>3.0298500000000002</v>
      </c>
      <c r="K2212" s="15" t="s">
        <v>52</v>
      </c>
      <c r="L2212" s="15" t="s">
        <v>54</v>
      </c>
      <c r="M2212" s="15" t="s">
        <v>46</v>
      </c>
    </row>
    <row r="2213" spans="1:13" ht="13.5" x14ac:dyDescent="0.25">
      <c r="A2213" s="4">
        <v>45226</v>
      </c>
      <c r="B2213" s="2">
        <v>2.98</v>
      </c>
      <c r="C2213" s="2">
        <v>22.197738002965181</v>
      </c>
      <c r="D2213" s="2">
        <v>2.5214956681139711E-2</v>
      </c>
      <c r="E2213" s="2">
        <v>4.0691018332689469E-2</v>
      </c>
      <c r="F2213" s="2">
        <v>3.04</v>
      </c>
      <c r="G2213" s="2">
        <v>3.07</v>
      </c>
      <c r="H2213" s="2">
        <v>3.1060000000000003</v>
      </c>
      <c r="I2213" s="2">
        <v>3.2362000000000002</v>
      </c>
      <c r="J2213" s="2">
        <v>3.03145</v>
      </c>
      <c r="K2213" s="15" t="s">
        <v>47</v>
      </c>
      <c r="L2213" s="15" t="s">
        <v>54</v>
      </c>
      <c r="M2213" s="15" t="s">
        <v>49</v>
      </c>
    </row>
    <row r="2214" spans="1:13" ht="13.5" x14ac:dyDescent="0.25">
      <c r="A2214" s="4">
        <v>45229</v>
      </c>
      <c r="B2214" s="2">
        <v>2.99</v>
      </c>
      <c r="C2214" s="2">
        <v>24.923039299496622</v>
      </c>
      <c r="D2214" s="2">
        <v>2.713028163625042E-2</v>
      </c>
      <c r="E2214" s="2">
        <v>4.4855892443369662E-2</v>
      </c>
      <c r="F2214" s="2">
        <v>3.016</v>
      </c>
      <c r="G2214" s="2">
        <v>3.0590000000000002</v>
      </c>
      <c r="H2214" s="2">
        <v>3.0975000000000001</v>
      </c>
      <c r="I2214" s="2">
        <v>3.2308000000000003</v>
      </c>
      <c r="J2214" s="2">
        <v>3.0333999999999999</v>
      </c>
      <c r="K2214" s="15" t="s">
        <v>47</v>
      </c>
      <c r="L2214" s="15" t="s">
        <v>54</v>
      </c>
      <c r="M2214" s="15" t="s">
        <v>49</v>
      </c>
    </row>
    <row r="2215" spans="1:13" ht="13.5" x14ac:dyDescent="0.25">
      <c r="A2215" s="4">
        <v>45230</v>
      </c>
      <c r="B2215" s="2">
        <v>2.99</v>
      </c>
      <c r="C2215" s="2">
        <v>24.923039299496622</v>
      </c>
      <c r="D2215" s="2">
        <v>2.9575276610923851E-2</v>
      </c>
      <c r="E2215" s="2">
        <v>4.7511436086057068E-2</v>
      </c>
      <c r="F2215" s="2">
        <v>2.992</v>
      </c>
      <c r="G2215" s="2">
        <v>3.0480000000000005</v>
      </c>
      <c r="H2215" s="2">
        <v>3.0890000000000004</v>
      </c>
      <c r="I2215" s="2">
        <v>3.2250000000000005</v>
      </c>
      <c r="J2215" s="2">
        <v>3.0348999999999995</v>
      </c>
      <c r="K2215" s="15" t="s">
        <v>47</v>
      </c>
      <c r="L2215" s="15" t="s">
        <v>54</v>
      </c>
      <c r="M2215" s="15" t="s">
        <v>49</v>
      </c>
    </row>
    <row r="2216" spans="1:13" ht="13.5" x14ac:dyDescent="0.25">
      <c r="A2216" s="4">
        <v>45231</v>
      </c>
      <c r="B2216" s="2">
        <v>3</v>
      </c>
      <c r="C2216" s="2">
        <v>27.853960621623997</v>
      </c>
      <c r="D2216" s="2">
        <v>3.1666651287822756E-2</v>
      </c>
      <c r="E2216" s="2">
        <v>4.8472039971329248E-2</v>
      </c>
      <c r="F2216" s="2">
        <v>2.984</v>
      </c>
      <c r="G2216" s="2">
        <v>3.0380000000000003</v>
      </c>
      <c r="H2216" s="2">
        <v>3.0815000000000001</v>
      </c>
      <c r="I2216" s="2">
        <v>3.2194000000000007</v>
      </c>
      <c r="J2216" s="2">
        <v>3.0364499999999994</v>
      </c>
      <c r="K2216" s="15" t="s">
        <v>47</v>
      </c>
      <c r="L2216" s="15" t="s">
        <v>54</v>
      </c>
      <c r="M2216" s="15" t="s">
        <v>49</v>
      </c>
    </row>
    <row r="2217" spans="1:13" ht="13.5" x14ac:dyDescent="0.25">
      <c r="A2217" s="4">
        <v>45232</v>
      </c>
      <c r="B2217" s="2">
        <v>2.99</v>
      </c>
      <c r="C2217" s="2">
        <v>26.730173779226106</v>
      </c>
      <c r="D2217" s="2">
        <v>3.482466106274007E-2</v>
      </c>
      <c r="E2217" s="2">
        <v>4.7035665252335282E-2</v>
      </c>
      <c r="F2217" s="2">
        <v>2.99</v>
      </c>
      <c r="G2217" s="2">
        <v>3.0270000000000001</v>
      </c>
      <c r="H2217" s="2">
        <v>3.0735000000000001</v>
      </c>
      <c r="I2217" s="2">
        <v>3.2144000000000004</v>
      </c>
      <c r="J2217" s="2">
        <v>3.0376499999999997</v>
      </c>
      <c r="K2217" s="15" t="s">
        <v>47</v>
      </c>
      <c r="L2217" s="15" t="s">
        <v>54</v>
      </c>
      <c r="M2217" s="15" t="s">
        <v>51</v>
      </c>
    </row>
    <row r="2218" spans="1:13" ht="13.5" x14ac:dyDescent="0.25">
      <c r="A2218" s="4">
        <v>45233</v>
      </c>
      <c r="B2218" s="2">
        <v>2.99</v>
      </c>
      <c r="C2218" s="2">
        <v>26.730173779226106</v>
      </c>
      <c r="D2218" s="2">
        <v>3.8155584264595532E-2</v>
      </c>
      <c r="E2218" s="2">
        <v>4.2104890162085178E-2</v>
      </c>
      <c r="F2218" s="2">
        <v>2.992</v>
      </c>
      <c r="G2218" s="2">
        <v>3.0160000000000005</v>
      </c>
      <c r="H2218" s="2">
        <v>3.0655000000000006</v>
      </c>
      <c r="I2218" s="2">
        <v>3.2064000000000008</v>
      </c>
      <c r="J2218" s="2">
        <v>3.0391499999999998</v>
      </c>
      <c r="K2218" s="15" t="s">
        <v>52</v>
      </c>
      <c r="L2218" s="15" t="s">
        <v>54</v>
      </c>
      <c r="M2218" s="15" t="s">
        <v>53</v>
      </c>
    </row>
    <row r="2219" spans="1:13" ht="13.5" x14ac:dyDescent="0.25">
      <c r="A2219" s="4">
        <v>45236</v>
      </c>
      <c r="B2219" s="2">
        <v>2.99</v>
      </c>
      <c r="C2219" s="2">
        <v>26.730173779226106</v>
      </c>
      <c r="D2219" s="2">
        <v>4.3122483248788424E-2</v>
      </c>
      <c r="E2219" s="2">
        <v>3.2969768256605907E-2</v>
      </c>
      <c r="F2219" s="2">
        <v>2.992</v>
      </c>
      <c r="G2219" s="2">
        <v>3.0040000000000004</v>
      </c>
      <c r="H2219" s="2">
        <v>3.0580000000000007</v>
      </c>
      <c r="I2219" s="2">
        <v>3.1982000000000013</v>
      </c>
      <c r="J2219" s="2">
        <v>3.0412999999999992</v>
      </c>
      <c r="K2219" s="15" t="s">
        <v>52</v>
      </c>
      <c r="L2219" s="15" t="s">
        <v>54</v>
      </c>
      <c r="M2219" s="15" t="s">
        <v>54</v>
      </c>
    </row>
    <row r="2220" spans="1:13" ht="13.5" x14ac:dyDescent="0.25">
      <c r="A2220" s="4">
        <v>45237</v>
      </c>
      <c r="B2220" s="2">
        <v>3</v>
      </c>
      <c r="C2220" s="2">
        <v>30.245173529052607</v>
      </c>
      <c r="D2220" s="2">
        <v>4.7149284638127398E-2</v>
      </c>
      <c r="E2220" s="2">
        <v>1.9939358969659697E-2</v>
      </c>
      <c r="F2220" s="2">
        <v>2.9940000000000002</v>
      </c>
      <c r="G2220" s="2">
        <v>2.9930000000000008</v>
      </c>
      <c r="H2220" s="2">
        <v>3.0510000000000006</v>
      </c>
      <c r="I2220" s="2">
        <v>3.1896000000000004</v>
      </c>
      <c r="J2220" s="2">
        <v>3.0434499999999991</v>
      </c>
      <c r="K2220" s="15" t="s">
        <v>52</v>
      </c>
      <c r="L2220" s="15" t="s">
        <v>54</v>
      </c>
      <c r="M2220" s="15" t="s">
        <v>53</v>
      </c>
    </row>
    <row r="2221" spans="1:13" ht="13.5" x14ac:dyDescent="0.25">
      <c r="A2221" s="4">
        <v>45238</v>
      </c>
      <c r="B2221" s="2">
        <v>3</v>
      </c>
      <c r="C2221" s="2">
        <v>30.245173529052607</v>
      </c>
      <c r="D2221" s="2">
        <v>4.0251202710821499E-2</v>
      </c>
      <c r="E2221" s="2">
        <v>2.5181941835150171E-3</v>
      </c>
      <c r="F2221" s="2">
        <v>2.9940000000000002</v>
      </c>
      <c r="G2221" s="2">
        <v>2.9889999999999999</v>
      </c>
      <c r="H2221" s="2">
        <v>3.044</v>
      </c>
      <c r="I2221" s="2">
        <v>3.1816000000000004</v>
      </c>
      <c r="J2221" s="2">
        <v>3.0458999999999987</v>
      </c>
      <c r="K2221" s="15" t="s">
        <v>52</v>
      </c>
      <c r="L2221" s="15" t="s">
        <v>54</v>
      </c>
      <c r="M2221" s="15" t="s">
        <v>54</v>
      </c>
    </row>
    <row r="2222" spans="1:13" ht="13.5" x14ac:dyDescent="0.25">
      <c r="A2222" s="4">
        <v>45239</v>
      </c>
      <c r="B2222" s="2">
        <v>3</v>
      </c>
      <c r="C2222" s="2">
        <v>30.245173529052607</v>
      </c>
      <c r="D2222" s="2">
        <v>2.2536167551697961E-2</v>
      </c>
      <c r="E2222" s="2">
        <v>-1.7568017135693333E-2</v>
      </c>
      <c r="F2222" s="2">
        <v>2.996</v>
      </c>
      <c r="G2222" s="2">
        <v>2.9929999999999999</v>
      </c>
      <c r="H2222" s="2">
        <v>3.0390000000000006</v>
      </c>
      <c r="I2222" s="2">
        <v>3.173</v>
      </c>
      <c r="J2222" s="2">
        <v>3.0483499999999988</v>
      </c>
      <c r="K2222" s="15" t="s">
        <v>47</v>
      </c>
      <c r="L2222" s="15" t="s">
        <v>54</v>
      </c>
      <c r="M2222" s="15" t="s">
        <v>51</v>
      </c>
    </row>
    <row r="2223" spans="1:13" ht="13.5" x14ac:dyDescent="0.25">
      <c r="A2223" s="4">
        <v>45240</v>
      </c>
      <c r="B2223" s="2">
        <v>3</v>
      </c>
      <c r="C2223" s="2">
        <v>30.245173529052607</v>
      </c>
      <c r="D2223" s="2">
        <v>1.1021126699943373E-2</v>
      </c>
      <c r="E2223" s="2">
        <v>-3.4311406618126837E-2</v>
      </c>
      <c r="F2223" s="2">
        <v>2.9980000000000002</v>
      </c>
      <c r="G2223" s="2">
        <v>2.9950000000000001</v>
      </c>
      <c r="H2223" s="2">
        <v>3.0325000000000002</v>
      </c>
      <c r="I2223" s="2">
        <v>3.1648000000000001</v>
      </c>
      <c r="J2223" s="2">
        <v>3.0502499999999988</v>
      </c>
      <c r="K2223" s="15" t="s">
        <v>47</v>
      </c>
      <c r="L2223" s="15" t="s">
        <v>54</v>
      </c>
      <c r="M2223" s="15" t="s">
        <v>51</v>
      </c>
    </row>
    <row r="2224" spans="1:13" ht="13.5" x14ac:dyDescent="0.25">
      <c r="A2224" s="4">
        <v>45243</v>
      </c>
      <c r="B2224" s="2">
        <v>2.89</v>
      </c>
      <c r="C2224" s="2">
        <v>17.689379972324829</v>
      </c>
      <c r="D2224" s="2">
        <v>1.1332463620079558E-2</v>
      </c>
      <c r="E2224" s="2">
        <v>-5.0886852237706406E-2</v>
      </c>
      <c r="F2224" s="2">
        <v>2.9780000000000002</v>
      </c>
      <c r="G2224" s="2">
        <v>2.9850000000000003</v>
      </c>
      <c r="H2224" s="2">
        <v>3.0220000000000007</v>
      </c>
      <c r="I2224" s="2">
        <v>3.1545999999999998</v>
      </c>
      <c r="J2224" s="2">
        <v>3.0515999999999988</v>
      </c>
      <c r="K2224" s="15" t="s">
        <v>52</v>
      </c>
      <c r="L2224" s="15" t="s">
        <v>54</v>
      </c>
      <c r="M2224" s="15" t="s">
        <v>46</v>
      </c>
    </row>
    <row r="2225" spans="1:13" ht="13.5" x14ac:dyDescent="0.25">
      <c r="A2225" s="4">
        <v>45244</v>
      </c>
      <c r="B2225" s="2">
        <v>2.86</v>
      </c>
      <c r="C2225" s="2">
        <v>15.766955917187872</v>
      </c>
      <c r="D2225" s="2">
        <v>1.4809067034772028E-2</v>
      </c>
      <c r="E2225" s="2">
        <v>-6.7124276971193997E-2</v>
      </c>
      <c r="F2225" s="2">
        <v>2.95</v>
      </c>
      <c r="G2225" s="2">
        <v>2.972</v>
      </c>
      <c r="H2225" s="2">
        <v>3.0100000000000007</v>
      </c>
      <c r="I2225" s="2">
        <v>3.1433999999999997</v>
      </c>
      <c r="J2225" s="2">
        <v>3.0527999999999991</v>
      </c>
      <c r="K2225" s="15" t="s">
        <v>52</v>
      </c>
      <c r="L2225" s="15" t="s">
        <v>54</v>
      </c>
      <c r="M2225" s="15" t="s">
        <v>46</v>
      </c>
    </row>
    <row r="2226" spans="1:13" ht="13.5" x14ac:dyDescent="0.25">
      <c r="A2226" s="4">
        <v>45245</v>
      </c>
      <c r="B2226" s="2">
        <v>2.89</v>
      </c>
      <c r="C2226" s="2">
        <v>24.592396648389993</v>
      </c>
      <c r="D2226" s="2">
        <v>1.8161858119961405E-2</v>
      </c>
      <c r="E2226" s="2">
        <v>-8.3342235517748844E-2</v>
      </c>
      <c r="F2226" s="2">
        <v>2.9279999999999999</v>
      </c>
      <c r="G2226" s="2">
        <v>2.9609999999999999</v>
      </c>
      <c r="H2226" s="2">
        <v>2.9995000000000003</v>
      </c>
      <c r="I2226" s="2">
        <v>3.1327999999999991</v>
      </c>
      <c r="J2226" s="2">
        <v>3.0537999999999994</v>
      </c>
      <c r="K2226" s="15" t="s">
        <v>52</v>
      </c>
      <c r="L2226" s="15" t="s">
        <v>54</v>
      </c>
      <c r="M2226" s="15" t="s">
        <v>46</v>
      </c>
    </row>
    <row r="2227" spans="1:13" ht="13.5" x14ac:dyDescent="0.25">
      <c r="A2227" s="4">
        <v>45246</v>
      </c>
      <c r="B2227" s="2">
        <v>2.89</v>
      </c>
      <c r="C2227" s="2">
        <v>24.592396648389993</v>
      </c>
      <c r="D2227" s="2">
        <v>2.0296815715252325E-2</v>
      </c>
      <c r="E2227" s="2">
        <v>-0.10024006076858868</v>
      </c>
      <c r="F2227" s="2">
        <v>2.9060000000000001</v>
      </c>
      <c r="G2227" s="2">
        <v>2.9510000000000001</v>
      </c>
      <c r="H2227" s="2">
        <v>2.9890000000000003</v>
      </c>
      <c r="I2227" s="2">
        <v>3.1221999999999985</v>
      </c>
      <c r="J2227" s="2">
        <v>3.0551999999999997</v>
      </c>
      <c r="K2227" s="15" t="s">
        <v>52</v>
      </c>
      <c r="L2227" s="15" t="s">
        <v>54</v>
      </c>
      <c r="M2227" s="15" t="s">
        <v>46</v>
      </c>
    </row>
    <row r="2228" spans="1:13" ht="13.5" x14ac:dyDescent="0.25">
      <c r="A2228" s="4">
        <v>45247</v>
      </c>
      <c r="B2228" s="2">
        <v>2.86</v>
      </c>
      <c r="C2228" s="2">
        <v>21.927871896376445</v>
      </c>
      <c r="D2228" s="2">
        <v>2.5100023908540159E-2</v>
      </c>
      <c r="E2228" s="2">
        <v>-0.11535571690749798</v>
      </c>
      <c r="F2228" s="2">
        <v>2.8780000000000001</v>
      </c>
      <c r="G2228" s="2">
        <v>2.9379999999999997</v>
      </c>
      <c r="H2228" s="2">
        <v>2.9770000000000003</v>
      </c>
      <c r="I2228" s="2">
        <v>3.1113999999999988</v>
      </c>
      <c r="J2228" s="2">
        <v>3.0564499999999999</v>
      </c>
      <c r="K2228" s="15" t="s">
        <v>52</v>
      </c>
      <c r="L2228" s="15" t="s">
        <v>54</v>
      </c>
      <c r="M2228" s="15" t="s">
        <v>46</v>
      </c>
    </row>
    <row r="2229" spans="1:13" ht="13.5" x14ac:dyDescent="0.25">
      <c r="A2229" s="4">
        <v>45250</v>
      </c>
      <c r="B2229" s="2">
        <v>2.81</v>
      </c>
      <c r="C2229" s="2">
        <v>18.357827467168789</v>
      </c>
      <c r="D2229" s="2">
        <v>3.3762366237656938E-2</v>
      </c>
      <c r="E2229" s="2">
        <v>-0.12719362418285554</v>
      </c>
      <c r="F2229" s="2">
        <v>2.8620000000000001</v>
      </c>
      <c r="G2229" s="2">
        <v>2.92</v>
      </c>
      <c r="H2229" s="2">
        <v>2.9620000000000006</v>
      </c>
      <c r="I2229" s="2">
        <v>3.0999999999999983</v>
      </c>
      <c r="J2229" s="2">
        <v>3.0570999999999993</v>
      </c>
      <c r="K2229" s="15" t="s">
        <v>52</v>
      </c>
      <c r="L2229" s="15" t="s">
        <v>54</v>
      </c>
      <c r="M2229" s="15" t="s">
        <v>46</v>
      </c>
    </row>
    <row r="2230" spans="1:13" ht="13.5" x14ac:dyDescent="0.25">
      <c r="A2230" s="4">
        <v>45251</v>
      </c>
      <c r="B2230" s="2">
        <v>2.8</v>
      </c>
      <c r="C2230" s="2">
        <v>17.735892655687039</v>
      </c>
      <c r="D2230" s="2">
        <v>4.4494829700781224E-2</v>
      </c>
      <c r="E2230" s="2">
        <v>-0.13238572763144885</v>
      </c>
      <c r="F2230" s="2">
        <v>2.85</v>
      </c>
      <c r="G2230" s="2">
        <v>2.9</v>
      </c>
      <c r="H2230" s="2">
        <v>2.9465000000000003</v>
      </c>
      <c r="I2230" s="2">
        <v>3.0887999999999987</v>
      </c>
      <c r="J2230" s="2">
        <v>3.0581999999999994</v>
      </c>
      <c r="K2230" s="15" t="s">
        <v>52</v>
      </c>
      <c r="L2230" s="15" t="s">
        <v>54</v>
      </c>
      <c r="M2230" s="15" t="s">
        <v>46</v>
      </c>
    </row>
    <row r="2231" spans="1:13" ht="13.5" x14ac:dyDescent="0.25">
      <c r="A2231" s="4">
        <v>45252</v>
      </c>
      <c r="B2231" s="2">
        <v>2.7</v>
      </c>
      <c r="C2231" s="2">
        <v>12.994804618569276</v>
      </c>
      <c r="D2231" s="2">
        <v>6.2083001021453477E-2</v>
      </c>
      <c r="E2231" s="2">
        <v>-0.12921452587363919</v>
      </c>
      <c r="F2231" s="2">
        <v>2.8119999999999998</v>
      </c>
      <c r="G2231" s="2">
        <v>2.87</v>
      </c>
      <c r="H2231" s="2">
        <v>2.9295</v>
      </c>
      <c r="I2231" s="2">
        <v>3.0751999999999988</v>
      </c>
      <c r="J2231" s="2">
        <v>3.0584999999999991</v>
      </c>
      <c r="K2231" s="15" t="s">
        <v>52</v>
      </c>
      <c r="L2231" s="15" t="s">
        <v>50</v>
      </c>
      <c r="M2231" s="15" t="s">
        <v>46</v>
      </c>
    </row>
    <row r="2232" spans="1:13" ht="13.5" x14ac:dyDescent="0.25">
      <c r="A2232" s="4">
        <v>45253</v>
      </c>
      <c r="B2232" s="2">
        <v>2.75</v>
      </c>
      <c r="C2232" s="2">
        <v>23.942477904515783</v>
      </c>
      <c r="D2232" s="2">
        <v>7.4870508454784268E-2</v>
      </c>
      <c r="E2232" s="2">
        <v>-0.121402444760377</v>
      </c>
      <c r="F2232" s="2">
        <v>2.7839999999999998</v>
      </c>
      <c r="G2232" s="2">
        <v>2.8449999999999998</v>
      </c>
      <c r="H2232" s="2">
        <v>2.919</v>
      </c>
      <c r="I2232" s="2">
        <v>3.0635999999999983</v>
      </c>
      <c r="J2232" s="2">
        <v>3.0590499999999992</v>
      </c>
      <c r="K2232" s="15" t="s">
        <v>52</v>
      </c>
      <c r="L2232" s="15" t="s">
        <v>50</v>
      </c>
      <c r="M2232" s="15" t="s">
        <v>46</v>
      </c>
    </row>
    <row r="2233" spans="1:13" ht="13.5" x14ac:dyDescent="0.25">
      <c r="A2233" s="4">
        <v>45254</v>
      </c>
      <c r="B2233" s="2">
        <v>2.75</v>
      </c>
      <c r="C2233" s="2">
        <v>23.942477904515783</v>
      </c>
      <c r="D2233" s="2">
        <v>8.6884988541242603E-2</v>
      </c>
      <c r="E2233" s="2">
        <v>-0.11529300432653412</v>
      </c>
      <c r="F2233" s="2">
        <v>2.7619999999999996</v>
      </c>
      <c r="G2233" s="2">
        <v>2.82</v>
      </c>
      <c r="H2233" s="2">
        <v>2.9075000000000002</v>
      </c>
      <c r="I2233" s="2">
        <v>3.0519999999999987</v>
      </c>
      <c r="J2233" s="2">
        <v>3.0597999999999996</v>
      </c>
      <c r="K2233" s="15" t="s">
        <v>52</v>
      </c>
      <c r="L2233" s="15" t="s">
        <v>50</v>
      </c>
      <c r="M2233" s="15" t="s">
        <v>46</v>
      </c>
    </row>
    <row r="2234" spans="1:13" ht="13.5" x14ac:dyDescent="0.25">
      <c r="A2234" s="4">
        <v>45257</v>
      </c>
      <c r="B2234" s="2">
        <v>2.74</v>
      </c>
      <c r="C2234" s="2">
        <v>23.263506961224408</v>
      </c>
      <c r="D2234" s="2">
        <v>8.1974567087142791E-2</v>
      </c>
      <c r="E2234" s="2">
        <v>-0.10537376403512343</v>
      </c>
      <c r="F2234" s="2">
        <v>2.7480000000000002</v>
      </c>
      <c r="G2234" s="2">
        <v>2.8049999999999997</v>
      </c>
      <c r="H2234" s="2">
        <v>2.8950000000000005</v>
      </c>
      <c r="I2234" s="2">
        <v>3.0401999999999991</v>
      </c>
      <c r="J2234" s="2">
        <v>3.0606999999999993</v>
      </c>
      <c r="K2234" s="15" t="s">
        <v>52</v>
      </c>
      <c r="L2234" s="15" t="s">
        <v>50</v>
      </c>
      <c r="M2234" s="15" t="s">
        <v>46</v>
      </c>
    </row>
    <row r="2235" spans="1:13" ht="13.5" x14ac:dyDescent="0.25">
      <c r="A2235" s="4">
        <v>45258</v>
      </c>
      <c r="B2235" s="2">
        <v>2.79</v>
      </c>
      <c r="C2235" s="2">
        <v>33.42886628165283</v>
      </c>
      <c r="D2235" s="2">
        <v>7.0583501080800914E-2</v>
      </c>
      <c r="E2235" s="2">
        <v>-9.3255261753595761E-2</v>
      </c>
      <c r="F2235" s="2">
        <v>2.746</v>
      </c>
      <c r="G2235" s="2">
        <v>2.7979999999999996</v>
      </c>
      <c r="H2235" s="2">
        <v>2.8850000000000002</v>
      </c>
      <c r="I2235" s="2">
        <v>3.0293999999999994</v>
      </c>
      <c r="J2235" s="2">
        <v>3.0619499999999995</v>
      </c>
      <c r="K2235" s="15" t="s">
        <v>52</v>
      </c>
      <c r="L2235" s="15" t="s">
        <v>54</v>
      </c>
      <c r="M2235" s="15" t="s">
        <v>46</v>
      </c>
    </row>
    <row r="2236" spans="1:13" ht="13.5" x14ac:dyDescent="0.25">
      <c r="A2236" s="4">
        <v>45259</v>
      </c>
      <c r="B2236" s="2">
        <v>2.78</v>
      </c>
      <c r="C2236" s="2">
        <v>32.501525806218424</v>
      </c>
      <c r="D2236" s="2">
        <v>6.7008352488016953E-2</v>
      </c>
      <c r="E2236" s="2">
        <v>-7.8574191365947052E-2</v>
      </c>
      <c r="F2236" s="2">
        <v>2.762</v>
      </c>
      <c r="G2236" s="2">
        <v>2.7869999999999999</v>
      </c>
      <c r="H2236" s="2">
        <v>2.8740000000000001</v>
      </c>
      <c r="I2236" s="2">
        <v>3.0194000000000001</v>
      </c>
      <c r="J2236" s="2">
        <v>3.062949999999999</v>
      </c>
      <c r="K2236" s="15" t="s">
        <v>47</v>
      </c>
      <c r="L2236" s="15" t="s">
        <v>54</v>
      </c>
      <c r="M2236" s="15" t="s">
        <v>51</v>
      </c>
    </row>
    <row r="2237" spans="1:13" ht="13.5" x14ac:dyDescent="0.25">
      <c r="A2237" s="4">
        <v>45260</v>
      </c>
      <c r="B2237" s="2">
        <v>2.77</v>
      </c>
      <c r="C2237" s="2">
        <v>31.558721300856433</v>
      </c>
      <c r="D2237" s="2">
        <v>6.5437984188963405E-2</v>
      </c>
      <c r="E2237" s="2">
        <v>-6.3196560746655389E-2</v>
      </c>
      <c r="F2237" s="2">
        <v>2.766</v>
      </c>
      <c r="G2237" s="2">
        <v>2.7749999999999995</v>
      </c>
      <c r="H2237" s="2">
        <v>2.8630000000000004</v>
      </c>
      <c r="I2237" s="2">
        <v>3.0093999999999999</v>
      </c>
      <c r="J2237" s="2">
        <v>3.0643499999999992</v>
      </c>
      <c r="K2237" s="15" t="s">
        <v>52</v>
      </c>
      <c r="L2237" s="15" t="s">
        <v>54</v>
      </c>
      <c r="M2237" s="15" t="s">
        <v>53</v>
      </c>
    </row>
    <row r="2238" spans="1:13" ht="13.5" x14ac:dyDescent="0.25">
      <c r="A2238" s="4">
        <v>45261</v>
      </c>
      <c r="B2238" s="2">
        <v>2.78</v>
      </c>
      <c r="C2238" s="2">
        <v>33.632016792695254</v>
      </c>
      <c r="D2238" s="2">
        <v>5.9473302653363369E-2</v>
      </c>
      <c r="E2238" s="2">
        <v>-4.7030177716640711E-2</v>
      </c>
      <c r="F2238" s="2">
        <v>2.7719999999999998</v>
      </c>
      <c r="G2238" s="2">
        <v>2.7669999999999999</v>
      </c>
      <c r="H2238" s="2">
        <v>2.8525</v>
      </c>
      <c r="I2238" s="2">
        <v>2.9998</v>
      </c>
      <c r="J2238" s="2">
        <v>3.0655499999999991</v>
      </c>
      <c r="K2238" s="15" t="s">
        <v>47</v>
      </c>
      <c r="L2238" s="15" t="s">
        <v>54</v>
      </c>
      <c r="M2238" s="15" t="s">
        <v>51</v>
      </c>
    </row>
    <row r="2239" spans="1:13" ht="13.5" x14ac:dyDescent="0.25">
      <c r="A2239" s="4">
        <v>45264</v>
      </c>
      <c r="B2239" s="2">
        <v>2.78</v>
      </c>
      <c r="C2239" s="2">
        <v>33.632016792695254</v>
      </c>
      <c r="D2239" s="2">
        <v>4.7341733898652816E-2</v>
      </c>
      <c r="E2239" s="2">
        <v>-2.8443030513463322E-2</v>
      </c>
      <c r="F2239" s="2">
        <v>2.78</v>
      </c>
      <c r="G2239" s="2">
        <v>2.7640000000000002</v>
      </c>
      <c r="H2239" s="2">
        <v>2.8420000000000005</v>
      </c>
      <c r="I2239" s="2">
        <v>2.9914000000000005</v>
      </c>
      <c r="J2239" s="2">
        <v>3.0671999999999993</v>
      </c>
      <c r="K2239" s="15" t="s">
        <v>47</v>
      </c>
      <c r="L2239" s="15" t="s">
        <v>54</v>
      </c>
      <c r="M2239" s="15" t="s">
        <v>51</v>
      </c>
    </row>
    <row r="2240" spans="1:13" ht="13.5" x14ac:dyDescent="0.25">
      <c r="A2240" s="4">
        <v>45265</v>
      </c>
      <c r="B2240" s="2">
        <v>2.78</v>
      </c>
      <c r="C2240" s="2">
        <v>33.632016792695254</v>
      </c>
      <c r="D2240" s="2">
        <v>3.6100855428168988E-2</v>
      </c>
      <c r="E2240" s="2">
        <v>-1.3533037059664568E-2</v>
      </c>
      <c r="F2240" s="2">
        <v>2.7779999999999996</v>
      </c>
      <c r="G2240" s="2">
        <v>2.7620000000000005</v>
      </c>
      <c r="H2240" s="2">
        <v>2.8310000000000004</v>
      </c>
      <c r="I2240" s="2">
        <v>2.984</v>
      </c>
      <c r="J2240" s="2">
        <v>3.0685999999999991</v>
      </c>
      <c r="K2240" s="15" t="s">
        <v>47</v>
      </c>
      <c r="L2240" s="15" t="s">
        <v>54</v>
      </c>
      <c r="M2240" s="15" t="s">
        <v>49</v>
      </c>
    </row>
    <row r="2241" spans="1:13" ht="13.5" x14ac:dyDescent="0.25">
      <c r="A2241" s="4">
        <v>45266</v>
      </c>
      <c r="B2241" s="2">
        <v>2.74</v>
      </c>
      <c r="C2241" s="2">
        <v>29.211164539150403</v>
      </c>
      <c r="D2241" s="2">
        <v>1.4688761407952722E-2</v>
      </c>
      <c r="E2241" s="2">
        <v>-2.066038690667675E-3</v>
      </c>
      <c r="F2241" s="2">
        <v>2.77</v>
      </c>
      <c r="G2241" s="2">
        <v>2.7660000000000005</v>
      </c>
      <c r="H2241" s="2">
        <v>2.8180000000000005</v>
      </c>
      <c r="I2241" s="2">
        <v>2.9751999999999996</v>
      </c>
      <c r="J2241" s="2">
        <v>3.069799999999999</v>
      </c>
      <c r="K2241" s="15" t="s">
        <v>47</v>
      </c>
      <c r="L2241" s="15" t="s">
        <v>54</v>
      </c>
      <c r="M2241" s="15" t="s">
        <v>49</v>
      </c>
    </row>
    <row r="2242" spans="1:13" ht="13.5" x14ac:dyDescent="0.25">
      <c r="A2242" s="4">
        <v>45267</v>
      </c>
      <c r="B2242" s="2">
        <v>2.78</v>
      </c>
      <c r="C2242" s="2">
        <v>37.989337686786918</v>
      </c>
      <c r="D2242" s="2">
        <v>2.0190152507129078E-3</v>
      </c>
      <c r="E2242" s="2">
        <v>6.589566921367856E-3</v>
      </c>
      <c r="F2242" s="2">
        <v>2.7719999999999998</v>
      </c>
      <c r="G2242" s="2">
        <v>2.7690000000000006</v>
      </c>
      <c r="H2242" s="2">
        <v>2.8070000000000004</v>
      </c>
      <c r="I2242" s="2">
        <v>2.9676</v>
      </c>
      <c r="J2242" s="2">
        <v>3.0714499999999987</v>
      </c>
      <c r="K2242" s="15" t="s">
        <v>47</v>
      </c>
      <c r="L2242" s="15" t="s">
        <v>54</v>
      </c>
      <c r="M2242" s="15" t="s">
        <v>51</v>
      </c>
    </row>
    <row r="2243" spans="1:13" ht="13.5" x14ac:dyDescent="0.25">
      <c r="A2243" s="4">
        <v>45268</v>
      </c>
      <c r="B2243" s="2">
        <v>2.78</v>
      </c>
      <c r="C2243" s="2">
        <v>37.989337686786918</v>
      </c>
      <c r="D2243" s="2">
        <v>-8.2723131089563751E-3</v>
      </c>
      <c r="E2243" s="2">
        <v>1.1623972523916001E-2</v>
      </c>
      <c r="F2243" s="2">
        <v>2.7719999999999998</v>
      </c>
      <c r="G2243" s="2">
        <v>2.7720000000000007</v>
      </c>
      <c r="H2243" s="2">
        <v>2.7960000000000003</v>
      </c>
      <c r="I2243" s="2">
        <v>2.9598</v>
      </c>
      <c r="J2243" s="2">
        <v>3.0731999999999986</v>
      </c>
      <c r="K2243" s="15" t="s">
        <v>52</v>
      </c>
      <c r="L2243" s="15" t="s">
        <v>54</v>
      </c>
      <c r="M2243" s="15" t="s">
        <v>54</v>
      </c>
    </row>
    <row r="2244" spans="1:13" ht="13.5" x14ac:dyDescent="0.25">
      <c r="A2244" s="4">
        <v>45271</v>
      </c>
      <c r="B2244" s="2">
        <v>2.76</v>
      </c>
      <c r="C2244" s="2">
        <v>35.440848161268988</v>
      </c>
      <c r="D2244" s="2">
        <v>-1.6639908682954285E-2</v>
      </c>
      <c r="E2244" s="2">
        <v>1.4235027006255584E-2</v>
      </c>
      <c r="F2244" s="2">
        <v>2.7679999999999998</v>
      </c>
      <c r="G2244" s="2">
        <v>2.774</v>
      </c>
      <c r="H2244" s="2">
        <v>2.7895000000000003</v>
      </c>
      <c r="I2244" s="2">
        <v>2.9518</v>
      </c>
      <c r="J2244" s="2">
        <v>3.0749999999999988</v>
      </c>
      <c r="K2244" s="15" t="s">
        <v>52</v>
      </c>
      <c r="L2244" s="15" t="s">
        <v>54</v>
      </c>
      <c r="M2244" s="15" t="s">
        <v>46</v>
      </c>
    </row>
    <row r="2245" spans="1:13" ht="13.5" x14ac:dyDescent="0.25">
      <c r="A2245" s="4">
        <v>45272</v>
      </c>
      <c r="B2245" s="2">
        <v>2.74</v>
      </c>
      <c r="C2245" s="2">
        <v>33.052948770361326</v>
      </c>
      <c r="D2245" s="2">
        <v>-1.4060219646252037E-2</v>
      </c>
      <c r="E2245" s="2">
        <v>1.6377224877410175E-2</v>
      </c>
      <c r="F2245" s="2">
        <v>2.76</v>
      </c>
      <c r="G2245" s="2">
        <v>2.7690000000000006</v>
      </c>
      <c r="H2245" s="2">
        <v>2.7835000000000005</v>
      </c>
      <c r="I2245" s="2">
        <v>2.9433999999999996</v>
      </c>
      <c r="J2245" s="2">
        <v>3.0766999999999984</v>
      </c>
      <c r="K2245" s="15" t="s">
        <v>52</v>
      </c>
      <c r="L2245" s="15" t="s">
        <v>54</v>
      </c>
      <c r="M2245" s="15" t="s">
        <v>46</v>
      </c>
    </row>
    <row r="2246" spans="1:13" ht="13.5" x14ac:dyDescent="0.25">
      <c r="A2246" s="4">
        <v>45273</v>
      </c>
      <c r="B2246" s="2">
        <v>2.75</v>
      </c>
      <c r="C2246" s="2">
        <v>35.396751013269792</v>
      </c>
      <c r="D2246" s="2">
        <v>-1.3588267043180835E-2</v>
      </c>
      <c r="E2246" s="2">
        <v>1.6047437918958313E-2</v>
      </c>
      <c r="F2246" s="2">
        <v>2.762</v>
      </c>
      <c r="G2246" s="2">
        <v>2.7660000000000005</v>
      </c>
      <c r="H2246" s="2">
        <v>2.7765</v>
      </c>
      <c r="I2246" s="2">
        <v>2.9354</v>
      </c>
      <c r="J2246" s="2">
        <v>3.0784499999999984</v>
      </c>
      <c r="K2246" s="15" t="s">
        <v>52</v>
      </c>
      <c r="L2246" s="15" t="s">
        <v>54</v>
      </c>
      <c r="M2246" s="15" t="s">
        <v>53</v>
      </c>
    </row>
    <row r="2247" spans="1:13" ht="13.5" x14ac:dyDescent="0.25">
      <c r="A2247" s="4">
        <v>45274</v>
      </c>
      <c r="B2247" s="2">
        <v>2.74</v>
      </c>
      <c r="C2247" s="2">
        <v>34.110681074113202</v>
      </c>
      <c r="D2247" s="2">
        <v>-1.3519492017490364E-2</v>
      </c>
      <c r="E2247" s="2">
        <v>1.677005400092503E-2</v>
      </c>
      <c r="F2247" s="2">
        <v>2.754</v>
      </c>
      <c r="G2247" s="2">
        <v>2.7630000000000003</v>
      </c>
      <c r="H2247" s="2">
        <v>2.7690000000000001</v>
      </c>
      <c r="I2247" s="2">
        <v>2.9272000000000005</v>
      </c>
      <c r="J2247" s="2">
        <v>3.0801499999999988</v>
      </c>
      <c r="K2247" s="15" t="s">
        <v>52</v>
      </c>
      <c r="L2247" s="15" t="s">
        <v>54</v>
      </c>
      <c r="M2247" s="15" t="s">
        <v>46</v>
      </c>
    </row>
    <row r="2248" spans="1:13" ht="13.5" x14ac:dyDescent="0.25">
      <c r="A2248" s="4">
        <v>45275</v>
      </c>
      <c r="B2248" s="2">
        <v>2.75</v>
      </c>
      <c r="C2248" s="2">
        <v>36.59171045668586</v>
      </c>
      <c r="D2248" s="2">
        <v>-1.2171939025653167E-2</v>
      </c>
      <c r="E2248" s="2">
        <v>1.7529184298798139E-2</v>
      </c>
      <c r="F2248" s="2">
        <v>2.7480000000000002</v>
      </c>
      <c r="G2248" s="2">
        <v>2.7600000000000002</v>
      </c>
      <c r="H2248" s="2">
        <v>2.7635000000000001</v>
      </c>
      <c r="I2248" s="2">
        <v>2.9192</v>
      </c>
      <c r="J2248" s="2">
        <v>3.0817499999999991</v>
      </c>
      <c r="K2248" s="15" t="s">
        <v>47</v>
      </c>
      <c r="L2248" s="15" t="s">
        <v>54</v>
      </c>
      <c r="M2248" s="15" t="s">
        <v>49</v>
      </c>
    </row>
    <row r="2249" spans="1:13" ht="13.5" x14ac:dyDescent="0.25">
      <c r="A2249" s="4">
        <v>45278</v>
      </c>
      <c r="B2249" s="2">
        <v>2.73</v>
      </c>
      <c r="C2249" s="2">
        <v>33.846677215611706</v>
      </c>
      <c r="D2249" s="2">
        <v>-9.154090510389068E-3</v>
      </c>
      <c r="E2249" s="2">
        <v>1.6499259846185596E-2</v>
      </c>
      <c r="F2249" s="2">
        <v>2.742</v>
      </c>
      <c r="G2249" s="2">
        <v>2.7549999999999999</v>
      </c>
      <c r="H2249" s="2">
        <v>2.7595000000000001</v>
      </c>
      <c r="I2249" s="2">
        <v>2.911</v>
      </c>
      <c r="J2249" s="2">
        <v>3.0833999999999988</v>
      </c>
      <c r="K2249" s="15" t="s">
        <v>52</v>
      </c>
      <c r="L2249" s="15" t="s">
        <v>54</v>
      </c>
      <c r="M2249" s="15" t="s">
        <v>46</v>
      </c>
    </row>
    <row r="2250" spans="1:13" ht="13.5" x14ac:dyDescent="0.25">
      <c r="A2250" s="4">
        <v>45279</v>
      </c>
      <c r="B2250" s="2">
        <v>2.72</v>
      </c>
      <c r="C2250" s="2">
        <v>32.532549182335146</v>
      </c>
      <c r="D2250" s="2">
        <v>-5.3748178501633603E-3</v>
      </c>
      <c r="E2250" s="2">
        <v>1.5959817322189172E-2</v>
      </c>
      <c r="F2250" s="2">
        <v>2.7380000000000004</v>
      </c>
      <c r="G2250" s="2">
        <v>2.7489999999999997</v>
      </c>
      <c r="H2250" s="2">
        <v>2.7555000000000005</v>
      </c>
      <c r="I2250" s="2">
        <v>2.9026000000000005</v>
      </c>
      <c r="J2250" s="2">
        <v>3.0849499999999987</v>
      </c>
      <c r="K2250" s="15" t="s">
        <v>47</v>
      </c>
      <c r="L2250" s="15" t="s">
        <v>54</v>
      </c>
      <c r="M2250" s="15" t="s">
        <v>49</v>
      </c>
    </row>
    <row r="2251" spans="1:13" ht="13.5" x14ac:dyDescent="0.25">
      <c r="A2251" s="4">
        <v>45280</v>
      </c>
      <c r="B2251" s="2">
        <v>2.72</v>
      </c>
      <c r="C2251" s="2">
        <v>32.532549182335146</v>
      </c>
      <c r="D2251" s="2">
        <v>-7.8226832263377233E-3</v>
      </c>
      <c r="E2251" s="2">
        <v>1.7155599621210778E-2</v>
      </c>
      <c r="F2251" s="2">
        <v>2.7320000000000002</v>
      </c>
      <c r="G2251" s="2">
        <v>2.7469999999999999</v>
      </c>
      <c r="H2251" s="2">
        <v>2.7565</v>
      </c>
      <c r="I2251" s="2">
        <v>2.8942000000000001</v>
      </c>
      <c r="J2251" s="2">
        <v>3.0864999999999991</v>
      </c>
      <c r="K2251" s="15" t="s">
        <v>52</v>
      </c>
      <c r="L2251" s="15" t="s">
        <v>54</v>
      </c>
      <c r="M2251" s="15" t="s">
        <v>46</v>
      </c>
    </row>
    <row r="2252" spans="1:13" ht="13.5" x14ac:dyDescent="0.25">
      <c r="A2252" s="4">
        <v>45281</v>
      </c>
      <c r="B2252" s="2">
        <v>2.74</v>
      </c>
      <c r="C2252" s="2">
        <v>38.106534291256949</v>
      </c>
      <c r="D2252" s="2">
        <v>-4.7510941822994646E-3</v>
      </c>
      <c r="E2252" s="2">
        <v>1.885856877796744E-2</v>
      </c>
      <c r="F2252" s="2">
        <v>2.7320000000000002</v>
      </c>
      <c r="G2252" s="2">
        <v>2.7429999999999999</v>
      </c>
      <c r="H2252" s="2">
        <v>2.7560000000000002</v>
      </c>
      <c r="I2252" s="2">
        <v>2.887</v>
      </c>
      <c r="J2252" s="2">
        <v>3.0881499999999988</v>
      </c>
      <c r="K2252" s="15" t="s">
        <v>47</v>
      </c>
      <c r="L2252" s="15" t="s">
        <v>54</v>
      </c>
      <c r="M2252" s="15" t="s">
        <v>54</v>
      </c>
    </row>
    <row r="2253" spans="1:13" ht="13.5" x14ac:dyDescent="0.25">
      <c r="A2253" s="4">
        <v>45282</v>
      </c>
      <c r="B2253" s="2">
        <v>2.73</v>
      </c>
      <c r="C2253" s="2">
        <v>36.483517924805618</v>
      </c>
      <c r="D2253" s="2">
        <v>-1.0938538294800182E-3</v>
      </c>
      <c r="E2253" s="2">
        <v>2.1613274747245465E-2</v>
      </c>
      <c r="F2253" s="2">
        <v>2.7280000000000002</v>
      </c>
      <c r="G2253" s="2">
        <v>2.738</v>
      </c>
      <c r="H2253" s="2">
        <v>2.7549999999999999</v>
      </c>
      <c r="I2253" s="2">
        <v>2.8789999999999996</v>
      </c>
      <c r="J2253" s="2">
        <v>3.0897999999999994</v>
      </c>
      <c r="K2253" s="15" t="s">
        <v>47</v>
      </c>
      <c r="L2253" s="15" t="s">
        <v>54</v>
      </c>
      <c r="M2253" s="15" t="s">
        <v>49</v>
      </c>
    </row>
    <row r="2254" spans="1:13" ht="13.5" x14ac:dyDescent="0.25">
      <c r="A2254" s="4">
        <v>45285</v>
      </c>
      <c r="B2254" s="2">
        <v>2.67</v>
      </c>
      <c r="C2254" s="2">
        <v>28.609880322953515</v>
      </c>
      <c r="D2254" s="2">
        <v>3.7212929293328756E-3</v>
      </c>
      <c r="E2254" s="2">
        <v>2.4058592936244832E-2</v>
      </c>
      <c r="F2254" s="2">
        <v>2.7160000000000002</v>
      </c>
      <c r="G2254" s="2">
        <v>2.7290000000000001</v>
      </c>
      <c r="H2254" s="2">
        <v>2.7515000000000001</v>
      </c>
      <c r="I2254" s="2">
        <v>2.8703999999999996</v>
      </c>
      <c r="J2254" s="2">
        <v>3.091149999999999</v>
      </c>
      <c r="K2254" s="15" t="s">
        <v>47</v>
      </c>
      <c r="L2254" s="15" t="s">
        <v>54</v>
      </c>
      <c r="M2254" s="15" t="s">
        <v>49</v>
      </c>
    </row>
    <row r="2255" spans="1:13" ht="13.5" x14ac:dyDescent="0.25">
      <c r="A2255" s="4">
        <v>45286</v>
      </c>
      <c r="B2255" s="2">
        <v>2.7</v>
      </c>
      <c r="C2255" s="2">
        <v>36.04223888732588</v>
      </c>
      <c r="D2255" s="2">
        <v>3.1779316386097989E-3</v>
      </c>
      <c r="E2255" s="2">
        <v>2.2958879670293031E-2</v>
      </c>
      <c r="F2255" s="2">
        <v>2.7120000000000006</v>
      </c>
      <c r="G2255" s="2">
        <v>2.7249999999999996</v>
      </c>
      <c r="H2255" s="2">
        <v>2.7470000000000003</v>
      </c>
      <c r="I2255" s="2">
        <v>2.8623999999999996</v>
      </c>
      <c r="J2255" s="2">
        <v>3.092449999999999</v>
      </c>
      <c r="K2255" s="15" t="s">
        <v>47</v>
      </c>
      <c r="L2255" s="15" t="s">
        <v>54</v>
      </c>
      <c r="M2255" s="15" t="s">
        <v>49</v>
      </c>
    </row>
    <row r="2256" spans="1:13" ht="13.5" x14ac:dyDescent="0.25">
      <c r="A2256" s="4">
        <v>45287</v>
      </c>
      <c r="B2256" s="2">
        <v>2.7</v>
      </c>
      <c r="C2256" s="2">
        <v>36.04223888732588</v>
      </c>
      <c r="D2256" s="2">
        <v>4.7103074747827378E-3</v>
      </c>
      <c r="E2256" s="2">
        <v>2.1705208285446666E-2</v>
      </c>
      <c r="F2256" s="2">
        <v>2.7079999999999997</v>
      </c>
      <c r="G2256" s="2">
        <v>2.72</v>
      </c>
      <c r="H2256" s="2">
        <v>2.7430000000000003</v>
      </c>
      <c r="I2256" s="2">
        <v>2.8543999999999996</v>
      </c>
      <c r="J2256" s="2">
        <v>3.0937499999999996</v>
      </c>
      <c r="K2256" s="15" t="s">
        <v>47</v>
      </c>
      <c r="L2256" s="15" t="s">
        <v>54</v>
      </c>
      <c r="M2256" s="15" t="s">
        <v>49</v>
      </c>
    </row>
    <row r="2257" spans="1:13" ht="13.5" x14ac:dyDescent="0.25">
      <c r="A2257" s="4">
        <v>45288</v>
      </c>
      <c r="B2257" s="2">
        <v>2.71</v>
      </c>
      <c r="C2257" s="2">
        <v>38.516772255467004</v>
      </c>
      <c r="D2257" s="2">
        <v>4.1478064065447739E-3</v>
      </c>
      <c r="E2257" s="2">
        <v>1.9288666817113165E-2</v>
      </c>
      <c r="F2257" s="2">
        <v>2.7020000000000004</v>
      </c>
      <c r="G2257" s="2">
        <v>2.7170000000000001</v>
      </c>
      <c r="H2257" s="2">
        <v>2.74</v>
      </c>
      <c r="I2257" s="2">
        <v>2.8465999999999991</v>
      </c>
      <c r="J2257" s="2">
        <v>3.0951</v>
      </c>
      <c r="K2257" s="15" t="s">
        <v>47</v>
      </c>
      <c r="L2257" s="15" t="s">
        <v>54</v>
      </c>
      <c r="M2257" s="15" t="s">
        <v>49</v>
      </c>
    </row>
    <row r="2258" spans="1:13" ht="13.5" x14ac:dyDescent="0.25">
      <c r="A2258" s="4">
        <v>45289</v>
      </c>
      <c r="B2258" s="2">
        <v>2.7</v>
      </c>
      <c r="C2258" s="2">
        <v>36.976115031910538</v>
      </c>
      <c r="D2258" s="2">
        <v>6.2809146134066296E-3</v>
      </c>
      <c r="E2258" s="2">
        <v>1.4858455865008936E-2</v>
      </c>
      <c r="F2258" s="2">
        <v>2.6960000000000002</v>
      </c>
      <c r="G2258" s="2">
        <v>2.7120000000000002</v>
      </c>
      <c r="H2258" s="2">
        <v>2.7360000000000007</v>
      </c>
      <c r="I2258" s="2">
        <v>2.8385999999999991</v>
      </c>
      <c r="J2258" s="2">
        <v>3.0964499999999999</v>
      </c>
      <c r="K2258" s="15" t="s">
        <v>47</v>
      </c>
      <c r="L2258" s="15" t="s">
        <v>54</v>
      </c>
      <c r="M2258" s="15" t="s">
        <v>49</v>
      </c>
    </row>
    <row r="2259" spans="1:13" ht="13.5" x14ac:dyDescent="0.25">
      <c r="A2259" s="4">
        <v>45293</v>
      </c>
      <c r="B2259" s="2">
        <v>2.73</v>
      </c>
      <c r="C2259" s="2">
        <v>44.188601068135455</v>
      </c>
      <c r="D2259" s="2">
        <v>3.1512311331591825E-3</v>
      </c>
      <c r="E2259" s="2">
        <v>1.0367338446799792E-2</v>
      </c>
      <c r="F2259" s="2">
        <v>2.7079999999999997</v>
      </c>
      <c r="G2259" s="2">
        <v>2.7120000000000002</v>
      </c>
      <c r="H2259" s="2">
        <v>2.7335000000000003</v>
      </c>
      <c r="I2259" s="2">
        <v>2.8309999999999991</v>
      </c>
      <c r="J2259" s="2">
        <v>3.0978499999999998</v>
      </c>
      <c r="K2259" s="15" t="s">
        <v>47</v>
      </c>
      <c r="L2259" s="15" t="s">
        <v>54</v>
      </c>
      <c r="M2259" s="15" t="s">
        <v>51</v>
      </c>
    </row>
    <row r="2260" spans="1:13" ht="13.5" x14ac:dyDescent="0.25">
      <c r="A2260" s="4">
        <v>45294</v>
      </c>
      <c r="B2260" s="2">
        <v>2.72</v>
      </c>
      <c r="C2260" s="2">
        <v>42.444912632785183</v>
      </c>
      <c r="D2260" s="2">
        <v>-1.3443234718435448E-4</v>
      </c>
      <c r="E2260" s="2">
        <v>6.0498485704552707E-3</v>
      </c>
      <c r="F2260" s="2">
        <v>2.7120000000000002</v>
      </c>
      <c r="G2260" s="2">
        <v>2.7120000000000002</v>
      </c>
      <c r="H2260" s="2">
        <v>2.7305000000000001</v>
      </c>
      <c r="I2260" s="2">
        <v>2.8231999999999999</v>
      </c>
      <c r="J2260" s="2">
        <v>3.0991500000000003</v>
      </c>
      <c r="K2260" s="15" t="s">
        <v>52</v>
      </c>
      <c r="L2260" s="15" t="s">
        <v>54</v>
      </c>
      <c r="M2260" s="15" t="s">
        <v>53</v>
      </c>
    </row>
    <row r="2261" spans="1:13" ht="13.5" x14ac:dyDescent="0.25">
      <c r="A2261" s="4">
        <v>45295</v>
      </c>
      <c r="B2261" s="2">
        <v>2.72</v>
      </c>
      <c r="C2261" s="2">
        <v>42.44491263278519</v>
      </c>
      <c r="D2261" s="2">
        <v>-2.7071381241237091E-3</v>
      </c>
      <c r="E2261" s="2">
        <v>1.8258059706879391E-3</v>
      </c>
      <c r="F2261" s="2">
        <v>2.7160000000000002</v>
      </c>
      <c r="G2261" s="2">
        <v>2.7119999999999997</v>
      </c>
      <c r="H2261" s="2">
        <v>2.7295000000000003</v>
      </c>
      <c r="I2261" s="2">
        <v>2.8167999999999993</v>
      </c>
      <c r="J2261" s="2">
        <v>3.1004500000000004</v>
      </c>
      <c r="K2261" s="15" t="s">
        <v>52</v>
      </c>
      <c r="L2261" s="15" t="s">
        <v>54</v>
      </c>
      <c r="M2261" s="15" t="s">
        <v>53</v>
      </c>
    </row>
    <row r="2262" spans="1:13" ht="13.5" x14ac:dyDescent="0.25">
      <c r="A2262" s="4">
        <v>45296</v>
      </c>
      <c r="B2262" s="2">
        <v>2.69</v>
      </c>
      <c r="C2262" s="2">
        <v>37.320991578515645</v>
      </c>
      <c r="D2262" s="2">
        <v>6.0720507769440601E-4</v>
      </c>
      <c r="E2262" s="2">
        <v>-2.2591479113979801E-3</v>
      </c>
      <c r="F2262" s="2">
        <v>2.7120000000000002</v>
      </c>
      <c r="G2262" s="2">
        <v>2.7069999999999999</v>
      </c>
      <c r="H2262" s="2">
        <v>2.7250000000000001</v>
      </c>
      <c r="I2262" s="2">
        <v>2.8113999999999999</v>
      </c>
      <c r="J2262" s="2">
        <v>3.1016000000000004</v>
      </c>
      <c r="K2262" s="15" t="s">
        <v>52</v>
      </c>
      <c r="L2262" s="15" t="s">
        <v>54</v>
      </c>
      <c r="M2262" s="15" t="s">
        <v>46</v>
      </c>
    </row>
    <row r="2263" spans="1:13" ht="13.5" x14ac:dyDescent="0.25">
      <c r="A2263" s="4">
        <v>45299</v>
      </c>
      <c r="B2263" s="2">
        <v>2.7</v>
      </c>
      <c r="C2263" s="2">
        <v>39.924377167752148</v>
      </c>
      <c r="D2263" s="2">
        <v>1.4875912890590648E-3</v>
      </c>
      <c r="E2263" s="2">
        <v>-6.1629907175597297E-3</v>
      </c>
      <c r="F2263" s="2">
        <v>2.7119999999999997</v>
      </c>
      <c r="G2263" s="2">
        <v>2.7039999999999997</v>
      </c>
      <c r="H2263" s="2">
        <v>2.7210000000000001</v>
      </c>
      <c r="I2263" s="2">
        <v>2.8057999999999996</v>
      </c>
      <c r="J2263" s="2">
        <v>3.102650000000001</v>
      </c>
      <c r="K2263" s="15" t="s">
        <v>47</v>
      </c>
      <c r="L2263" s="15" t="s">
        <v>54</v>
      </c>
      <c r="M2263" s="15" t="s">
        <v>54</v>
      </c>
    </row>
    <row r="2264" spans="1:13" ht="13.5" x14ac:dyDescent="0.25">
      <c r="A2264" s="4">
        <v>45300</v>
      </c>
      <c r="B2264" s="2">
        <v>2.65</v>
      </c>
      <c r="C2264" s="2">
        <v>32.627255180161697</v>
      </c>
      <c r="D2264" s="2">
        <v>-3.0247852266978015E-3</v>
      </c>
      <c r="E2264" s="2">
        <v>-9.5750798573091579E-3</v>
      </c>
      <c r="F2264" s="2">
        <v>2.6960000000000006</v>
      </c>
      <c r="G2264" s="2">
        <v>2.7019999999999995</v>
      </c>
      <c r="H2264" s="2">
        <v>2.7154999999999996</v>
      </c>
      <c r="I2264" s="2">
        <v>2.7990000000000004</v>
      </c>
      <c r="J2264" s="2">
        <v>3.1034000000000002</v>
      </c>
      <c r="K2264" s="15" t="s">
        <v>47</v>
      </c>
      <c r="L2264" s="15" t="s">
        <v>54</v>
      </c>
      <c r="M2264" s="15" t="s">
        <v>49</v>
      </c>
    </row>
    <row r="2265" spans="1:13" ht="13.5" x14ac:dyDescent="0.25">
      <c r="A2265" s="4">
        <v>45301</v>
      </c>
      <c r="B2265" s="2">
        <v>2.6</v>
      </c>
      <c r="C2265" s="2">
        <v>27.26132414329507</v>
      </c>
      <c r="D2265" s="2">
        <v>2.0213560812036846E-3</v>
      </c>
      <c r="E2265" s="2">
        <v>-1.1418427371223986E-2</v>
      </c>
      <c r="F2265" s="2">
        <v>2.6719999999999997</v>
      </c>
      <c r="G2265" s="2">
        <v>2.6920000000000002</v>
      </c>
      <c r="H2265" s="2">
        <v>2.7084999999999999</v>
      </c>
      <c r="I2265" s="2">
        <v>2.7911999999999999</v>
      </c>
      <c r="J2265" s="2">
        <v>3.1039500000000011</v>
      </c>
      <c r="K2265" s="15" t="s">
        <v>52</v>
      </c>
      <c r="L2265" s="15" t="s">
        <v>54</v>
      </c>
      <c r="M2265" s="15" t="s">
        <v>46</v>
      </c>
    </row>
    <row r="2266" spans="1:13" ht="13.5" x14ac:dyDescent="0.25">
      <c r="A2266" s="4">
        <v>45302</v>
      </c>
      <c r="B2266" s="2">
        <v>2.7</v>
      </c>
      <c r="C2266" s="2">
        <v>46.287599844577926</v>
      </c>
      <c r="D2266" s="2">
        <v>-3.1595606880152616E-4</v>
      </c>
      <c r="E2266" s="2">
        <v>-1.3124522765946074E-2</v>
      </c>
      <c r="F2266" s="2">
        <v>2.6680000000000001</v>
      </c>
      <c r="G2266" s="2">
        <v>2.6920000000000002</v>
      </c>
      <c r="H2266" s="2">
        <v>2.7060000000000004</v>
      </c>
      <c r="I2266" s="2">
        <v>2.7851999999999997</v>
      </c>
      <c r="J2266" s="2">
        <v>3.1050000000000004</v>
      </c>
      <c r="K2266" s="15" t="s">
        <v>52</v>
      </c>
      <c r="L2266" s="15" t="s">
        <v>54</v>
      </c>
      <c r="M2266" s="15" t="s">
        <v>46</v>
      </c>
    </row>
    <row r="2267" spans="1:13" ht="13.5" x14ac:dyDescent="0.25">
      <c r="A2267" s="4">
        <v>45303</v>
      </c>
      <c r="B2267" s="2">
        <v>2.7</v>
      </c>
      <c r="C2267" s="2">
        <v>46.287599844577919</v>
      </c>
      <c r="D2267" s="2">
        <v>-6.0512135933210587E-4</v>
      </c>
      <c r="E2267" s="2">
        <v>-1.3816124600274962E-2</v>
      </c>
      <c r="F2267" s="2">
        <v>2.6699999999999995</v>
      </c>
      <c r="G2267" s="2">
        <v>2.6909999999999998</v>
      </c>
      <c r="H2267" s="2">
        <v>2.7040000000000002</v>
      </c>
      <c r="I2267" s="2">
        <v>2.7793999999999994</v>
      </c>
      <c r="J2267" s="2">
        <v>3.1062000000000007</v>
      </c>
      <c r="K2267" s="15" t="s">
        <v>52</v>
      </c>
      <c r="L2267" s="15" t="s">
        <v>54</v>
      </c>
      <c r="M2267" s="15" t="s">
        <v>53</v>
      </c>
    </row>
    <row r="2268" spans="1:13" ht="13.5" x14ac:dyDescent="0.25">
      <c r="A2268" s="4">
        <v>45306</v>
      </c>
      <c r="B2268" s="2">
        <v>2.7</v>
      </c>
      <c r="C2268" s="2">
        <v>46.287599844577919</v>
      </c>
      <c r="D2268" s="2">
        <v>-2.2492808164793487E-3</v>
      </c>
      <c r="E2268" s="2">
        <v>-1.3553404620591299E-2</v>
      </c>
      <c r="F2268" s="2">
        <v>2.6700000000000004</v>
      </c>
      <c r="G2268" s="2">
        <v>2.6909999999999998</v>
      </c>
      <c r="H2268" s="2">
        <v>2.7015000000000002</v>
      </c>
      <c r="I2268" s="2">
        <v>2.7735999999999996</v>
      </c>
      <c r="J2268" s="2">
        <v>3.1069000000000004</v>
      </c>
      <c r="K2268" s="15" t="s">
        <v>52</v>
      </c>
      <c r="L2268" s="15" t="s">
        <v>54</v>
      </c>
      <c r="M2268" s="15" t="s">
        <v>54</v>
      </c>
    </row>
    <row r="2269" spans="1:13" ht="13.5" x14ac:dyDescent="0.25">
      <c r="A2269" s="4">
        <v>45307</v>
      </c>
      <c r="B2269" s="2">
        <v>2.7</v>
      </c>
      <c r="C2269" s="2">
        <v>46.287599844577912</v>
      </c>
      <c r="D2269" s="2">
        <v>1.1035775098751088E-3</v>
      </c>
      <c r="E2269" s="2">
        <v>-1.2971711777223678E-2</v>
      </c>
      <c r="F2269" s="2">
        <v>2.6799999999999997</v>
      </c>
      <c r="G2269" s="2">
        <v>2.6879999999999997</v>
      </c>
      <c r="H2269" s="2">
        <v>2.7000000000000006</v>
      </c>
      <c r="I2269" s="2">
        <v>2.7677999999999998</v>
      </c>
      <c r="J2269" s="2">
        <v>3.1071500000000016</v>
      </c>
      <c r="K2269" s="15" t="s">
        <v>52</v>
      </c>
      <c r="L2269" s="15" t="s">
        <v>54</v>
      </c>
      <c r="M2269" s="15" t="s">
        <v>53</v>
      </c>
    </row>
    <row r="2270" spans="1:13" ht="13.5" x14ac:dyDescent="0.25">
      <c r="A2270" s="4">
        <v>45308</v>
      </c>
      <c r="B2270" s="2">
        <v>2.71</v>
      </c>
      <c r="C2270" s="2">
        <v>48.113112093895836</v>
      </c>
      <c r="D2270" s="2">
        <v>1.78056249479841E-3</v>
      </c>
      <c r="E2270" s="2">
        <v>-1.3455978332390922E-2</v>
      </c>
      <c r="F2270" s="2">
        <v>2.7020000000000004</v>
      </c>
      <c r="G2270" s="2">
        <v>2.6869999999999998</v>
      </c>
      <c r="H2270" s="2">
        <v>2.6995000000000009</v>
      </c>
      <c r="I2270" s="2">
        <v>2.762</v>
      </c>
      <c r="J2270" s="2">
        <v>3.107200000000002</v>
      </c>
      <c r="K2270" s="15" t="s">
        <v>47</v>
      </c>
      <c r="L2270" s="15" t="s">
        <v>54</v>
      </c>
      <c r="M2270" s="15" t="s">
        <v>51</v>
      </c>
    </row>
    <row r="2271" spans="1:13" ht="13.5" x14ac:dyDescent="0.25">
      <c r="A2271" s="4">
        <v>45309</v>
      </c>
      <c r="B2271" s="2">
        <v>2.71</v>
      </c>
      <c r="C2271" s="2">
        <v>48.113112093895843</v>
      </c>
      <c r="D2271" s="2">
        <v>2.404632639740889E-3</v>
      </c>
      <c r="E2271" s="2">
        <v>-1.3788779874443288E-2</v>
      </c>
      <c r="F2271" s="2">
        <v>2.7040000000000006</v>
      </c>
      <c r="G2271" s="2">
        <v>2.6859999999999999</v>
      </c>
      <c r="H2271" s="2">
        <v>2.6990000000000007</v>
      </c>
      <c r="I2271" s="2">
        <v>2.7562000000000006</v>
      </c>
      <c r="J2271" s="2">
        <v>3.1064500000000019</v>
      </c>
      <c r="K2271" s="15" t="s">
        <v>47</v>
      </c>
      <c r="L2271" s="15" t="s">
        <v>54</v>
      </c>
      <c r="M2271" s="15" t="s">
        <v>51</v>
      </c>
    </row>
    <row r="2272" spans="1:13" ht="13.5" x14ac:dyDescent="0.25">
      <c r="A2272" s="4">
        <v>45310</v>
      </c>
      <c r="B2272" s="2">
        <v>2.71</v>
      </c>
      <c r="C2272" s="2">
        <v>48.113112093895836</v>
      </c>
      <c r="D2272" s="2">
        <v>-1.6352512368968952E-3</v>
      </c>
      <c r="E2272" s="2">
        <v>-1.5550422228009547E-2</v>
      </c>
      <c r="F2272" s="2">
        <v>2.7060000000000004</v>
      </c>
      <c r="G2272" s="2">
        <v>2.6879999999999997</v>
      </c>
      <c r="H2272" s="2">
        <v>2.6975000000000007</v>
      </c>
      <c r="I2272" s="2">
        <v>2.7504000000000008</v>
      </c>
      <c r="J2272" s="2">
        <v>3.1056500000000025</v>
      </c>
      <c r="K2272" s="15" t="s">
        <v>47</v>
      </c>
      <c r="L2272" s="15" t="s">
        <v>54</v>
      </c>
      <c r="M2272" s="15" t="s">
        <v>51</v>
      </c>
    </row>
    <row r="2273" spans="1:13" ht="13.5" x14ac:dyDescent="0.25">
      <c r="A2273" s="4">
        <v>45313</v>
      </c>
      <c r="B2273" s="2">
        <v>2.71</v>
      </c>
      <c r="C2273" s="2">
        <v>48.113112093895836</v>
      </c>
      <c r="D2273" s="2">
        <v>-3.4712257700251214E-3</v>
      </c>
      <c r="E2273" s="2">
        <v>-1.7783547263755514E-2</v>
      </c>
      <c r="F2273" s="2">
        <v>2.7080000000000006</v>
      </c>
      <c r="G2273" s="2">
        <v>2.6890000000000005</v>
      </c>
      <c r="H2273" s="2">
        <v>2.6965000000000008</v>
      </c>
      <c r="I2273" s="2">
        <v>2.744600000000001</v>
      </c>
      <c r="J2273" s="2">
        <v>3.1044500000000022</v>
      </c>
      <c r="K2273" s="15" t="s">
        <v>47</v>
      </c>
      <c r="L2273" s="15" t="s">
        <v>54</v>
      </c>
      <c r="M2273" s="15" t="s">
        <v>51</v>
      </c>
    </row>
    <row r="2274" spans="1:13" ht="13.5" x14ac:dyDescent="0.25">
      <c r="A2274" s="4">
        <v>45314</v>
      </c>
      <c r="B2274" s="2">
        <v>2.69</v>
      </c>
      <c r="C2274" s="2">
        <v>44.082719944286929</v>
      </c>
      <c r="D2274" s="2">
        <v>-1.1194895552161466E-2</v>
      </c>
      <c r="E2274" s="2">
        <v>-1.9812711762780023E-2</v>
      </c>
      <c r="F2274" s="2">
        <v>2.706</v>
      </c>
      <c r="G2274" s="2">
        <v>2.6930000000000005</v>
      </c>
      <c r="H2274" s="2">
        <v>2.6975000000000007</v>
      </c>
      <c r="I2274" s="2">
        <v>2.7406000000000006</v>
      </c>
      <c r="J2274" s="2">
        <v>3.1034000000000024</v>
      </c>
      <c r="K2274" s="15" t="s">
        <v>52</v>
      </c>
      <c r="L2274" s="15" t="s">
        <v>54</v>
      </c>
      <c r="M2274" s="15" t="s">
        <v>46</v>
      </c>
    </row>
    <row r="2275" spans="1:13" ht="13.5" x14ac:dyDescent="0.25">
      <c r="A2275" s="4">
        <v>45315</v>
      </c>
      <c r="B2275" s="2">
        <v>2.65</v>
      </c>
      <c r="C2275" s="2">
        <v>37.344762866180808</v>
      </c>
      <c r="D2275" s="2">
        <v>-2.2303811813924934E-2</v>
      </c>
      <c r="E2275" s="2">
        <v>-2.1813220665590931E-2</v>
      </c>
      <c r="F2275" s="2">
        <v>2.694</v>
      </c>
      <c r="G2275" s="2">
        <v>2.6980000000000004</v>
      </c>
      <c r="H2275" s="2">
        <v>2.6950000000000003</v>
      </c>
      <c r="I2275" s="2">
        <v>2.7364000000000006</v>
      </c>
      <c r="J2275" s="2">
        <v>3.1020500000000029</v>
      </c>
      <c r="K2275" s="15" t="s">
        <v>52</v>
      </c>
      <c r="L2275" s="15" t="s">
        <v>54</v>
      </c>
      <c r="M2275" s="15" t="s">
        <v>46</v>
      </c>
    </row>
    <row r="2276" spans="1:13" ht="13.5" x14ac:dyDescent="0.25">
      <c r="A2276" s="4">
        <v>45316</v>
      </c>
      <c r="B2276" s="2">
        <v>2.7</v>
      </c>
      <c r="C2276" s="2">
        <v>48.036595474298132</v>
      </c>
      <c r="D2276" s="2">
        <v>-1.9642093080959988E-2</v>
      </c>
      <c r="E2276" s="2">
        <v>-2.3823518253555106E-2</v>
      </c>
      <c r="F2276" s="2">
        <v>2.6920000000000002</v>
      </c>
      <c r="G2276" s="2">
        <v>2.6980000000000004</v>
      </c>
      <c r="H2276" s="2">
        <v>2.6950000000000003</v>
      </c>
      <c r="I2276" s="2">
        <v>2.7325999999999997</v>
      </c>
      <c r="J2276" s="2">
        <v>3.1008000000000031</v>
      </c>
      <c r="K2276" s="15" t="s">
        <v>47</v>
      </c>
      <c r="L2276" s="15" t="s">
        <v>54</v>
      </c>
      <c r="M2276" s="15" t="s">
        <v>49</v>
      </c>
    </row>
    <row r="2277" spans="1:13" ht="13.5" x14ac:dyDescent="0.25">
      <c r="A2277" s="4">
        <v>45317</v>
      </c>
      <c r="B2277" s="2">
        <v>2.68</v>
      </c>
      <c r="C2277" s="2">
        <v>44.747276043024911</v>
      </c>
      <c r="D2277" s="2">
        <v>-1.5851377913184361E-2</v>
      </c>
      <c r="E2277" s="2">
        <v>-2.6455198236141352E-2</v>
      </c>
      <c r="F2277" s="2">
        <v>2.6859999999999999</v>
      </c>
      <c r="G2277" s="2">
        <v>2.6960000000000002</v>
      </c>
      <c r="H2277" s="2">
        <v>2.6935000000000002</v>
      </c>
      <c r="I2277" s="2">
        <v>2.7283999999999997</v>
      </c>
      <c r="J2277" s="2">
        <v>3.0994000000000028</v>
      </c>
      <c r="K2277" s="15" t="s">
        <v>47</v>
      </c>
      <c r="L2277" s="15" t="s">
        <v>54</v>
      </c>
      <c r="M2277" s="15" t="s">
        <v>49</v>
      </c>
    </row>
    <row r="2278" spans="1:13" ht="13.5" x14ac:dyDescent="0.25">
      <c r="A2278" s="4">
        <v>45320</v>
      </c>
      <c r="B2278" s="2">
        <v>2.65</v>
      </c>
      <c r="C2278" s="2">
        <v>40.290577437972843</v>
      </c>
      <c r="D2278" s="2">
        <v>-1.025065944369441E-2</v>
      </c>
      <c r="E2278" s="2">
        <v>-3.0166983792939438E-2</v>
      </c>
      <c r="F2278" s="2">
        <v>2.6739999999999999</v>
      </c>
      <c r="G2278" s="2">
        <v>2.6909999999999998</v>
      </c>
      <c r="H2278" s="2">
        <v>2.6909999999999998</v>
      </c>
      <c r="I2278" s="2">
        <v>2.7241999999999997</v>
      </c>
      <c r="J2278" s="2">
        <v>3.0978500000000029</v>
      </c>
      <c r="K2278" s="15" t="s">
        <v>47</v>
      </c>
      <c r="L2278" s="15" t="s">
        <v>54</v>
      </c>
      <c r="M2278" s="15" t="s">
        <v>49</v>
      </c>
    </row>
    <row r="2279" spans="1:13" ht="13.5" x14ac:dyDescent="0.25">
      <c r="A2279" s="4">
        <v>45321</v>
      </c>
      <c r="B2279" s="2">
        <v>2.62</v>
      </c>
      <c r="C2279" s="2">
        <v>36.38769158121967</v>
      </c>
      <c r="D2279" s="2">
        <v>-2.9537927289235988E-3</v>
      </c>
      <c r="E2279" s="2">
        <v>-3.4292424007991568E-2</v>
      </c>
      <c r="F2279" s="2">
        <v>2.66</v>
      </c>
      <c r="G2279" s="2">
        <v>2.6829999999999998</v>
      </c>
      <c r="H2279" s="2">
        <v>2.6854999999999998</v>
      </c>
      <c r="I2279" s="2">
        <v>2.7204000000000002</v>
      </c>
      <c r="J2279" s="2">
        <v>3.0959500000000033</v>
      </c>
      <c r="K2279" s="15" t="s">
        <v>52</v>
      </c>
      <c r="L2279" s="15" t="s">
        <v>54</v>
      </c>
      <c r="M2279" s="15" t="s">
        <v>46</v>
      </c>
    </row>
    <row r="2280" spans="1:13" ht="13.5" x14ac:dyDescent="0.25">
      <c r="A2280" s="4">
        <v>45322</v>
      </c>
      <c r="B2280" s="2">
        <v>2.65</v>
      </c>
      <c r="C2280" s="2">
        <v>42.396845259891144</v>
      </c>
      <c r="D2280" s="2">
        <v>3.0247073208706787E-3</v>
      </c>
      <c r="E2280" s="2">
        <v>-3.8382713185016716E-2</v>
      </c>
      <c r="F2280" s="2">
        <v>2.6600000000000006</v>
      </c>
      <c r="G2280" s="2">
        <v>2.6769999999999996</v>
      </c>
      <c r="H2280" s="2">
        <v>2.6819999999999995</v>
      </c>
      <c r="I2280" s="2">
        <v>2.7174</v>
      </c>
      <c r="J2280" s="2">
        <v>3.0941000000000027</v>
      </c>
      <c r="K2280" s="15" t="s">
        <v>47</v>
      </c>
      <c r="L2280" s="15" t="s">
        <v>54</v>
      </c>
      <c r="M2280" s="15" t="s">
        <v>54</v>
      </c>
    </row>
    <row r="2281" spans="1:13" ht="13.5" x14ac:dyDescent="0.25">
      <c r="A2281" s="4">
        <v>45323</v>
      </c>
      <c r="B2281" s="2">
        <v>2.65</v>
      </c>
      <c r="C2281" s="2">
        <v>42.396845259891144</v>
      </c>
      <c r="D2281" s="2">
        <v>8.3580084160552737E-3</v>
      </c>
      <c r="E2281" s="2">
        <v>-4.2468157006568391E-2</v>
      </c>
      <c r="F2281" s="2">
        <v>2.65</v>
      </c>
      <c r="G2281" s="2">
        <v>2.6709999999999998</v>
      </c>
      <c r="H2281" s="2">
        <v>2.6784999999999997</v>
      </c>
      <c r="I2281" s="2">
        <v>2.7164000000000006</v>
      </c>
      <c r="J2281" s="2">
        <v>3.0923000000000025</v>
      </c>
      <c r="K2281" s="15" t="s">
        <v>52</v>
      </c>
      <c r="L2281" s="15" t="s">
        <v>54</v>
      </c>
      <c r="M2281" s="15" t="s">
        <v>46</v>
      </c>
    </row>
    <row r="2282" spans="1:13" ht="13.5" x14ac:dyDescent="0.25">
      <c r="A2282" s="4">
        <v>45324</v>
      </c>
      <c r="B2282" s="2">
        <v>2.65</v>
      </c>
      <c r="C2282" s="2">
        <v>42.396845259891144</v>
      </c>
      <c r="D2282" s="2">
        <v>1.312503339472082E-2</v>
      </c>
      <c r="E2282" s="2">
        <v>-4.3778066155396388E-2</v>
      </c>
      <c r="F2282" s="2">
        <v>2.6440000000000001</v>
      </c>
      <c r="G2282" s="2">
        <v>2.6649999999999996</v>
      </c>
      <c r="H2282" s="2">
        <v>2.6764999999999999</v>
      </c>
      <c r="I2282" s="2">
        <v>2.7144000000000004</v>
      </c>
      <c r="J2282" s="2">
        <v>3.090400000000002</v>
      </c>
      <c r="K2282" s="15" t="s">
        <v>52</v>
      </c>
      <c r="L2282" s="15" t="s">
        <v>54</v>
      </c>
      <c r="M2282" s="15" t="s">
        <v>46</v>
      </c>
    </row>
    <row r="2283" spans="1:13" ht="13.5" x14ac:dyDescent="0.25">
      <c r="A2283" s="4">
        <v>45327</v>
      </c>
      <c r="B2283" s="2">
        <v>2.65</v>
      </c>
      <c r="C2283" s="2">
        <v>42.396845259891137</v>
      </c>
      <c r="D2283" s="2">
        <v>1.7394069678350998E-2</v>
      </c>
      <c r="E2283" s="2">
        <v>-4.361292570518744E-2</v>
      </c>
      <c r="F2283" s="2">
        <v>2.6440000000000001</v>
      </c>
      <c r="G2283" s="2">
        <v>2.6589999999999994</v>
      </c>
      <c r="H2283" s="2">
        <v>2.6739999999999999</v>
      </c>
      <c r="I2283" s="2">
        <v>2.7124000000000006</v>
      </c>
      <c r="J2283" s="2">
        <v>3.0884000000000018</v>
      </c>
      <c r="K2283" s="15" t="s">
        <v>52</v>
      </c>
      <c r="L2283" s="15" t="s">
        <v>54</v>
      </c>
      <c r="M2283" s="15" t="s">
        <v>54</v>
      </c>
    </row>
    <row r="2284" spans="1:13" ht="13.5" x14ac:dyDescent="0.25">
      <c r="A2284" s="4">
        <v>45328</v>
      </c>
      <c r="B2284" s="2">
        <v>2.64</v>
      </c>
      <c r="C2284" s="2">
        <v>40.674151290552281</v>
      </c>
      <c r="D2284" s="2">
        <v>1.8888111556655485E-2</v>
      </c>
      <c r="E2284" s="2">
        <v>-4.2762991328857643E-2</v>
      </c>
      <c r="F2284" s="2">
        <v>2.6480000000000001</v>
      </c>
      <c r="G2284" s="2">
        <v>2.6539999999999999</v>
      </c>
      <c r="H2284" s="2">
        <v>2.6734999999999998</v>
      </c>
      <c r="I2284" s="2">
        <v>2.7104000000000004</v>
      </c>
      <c r="J2284" s="2">
        <v>3.0863000000000018</v>
      </c>
      <c r="K2284" s="15" t="s">
        <v>47</v>
      </c>
      <c r="L2284" s="15" t="s">
        <v>54</v>
      </c>
      <c r="M2284" s="15" t="s">
        <v>51</v>
      </c>
    </row>
    <row r="2285" spans="1:13" ht="13.5" x14ac:dyDescent="0.25">
      <c r="A2285" s="4">
        <v>45329</v>
      </c>
      <c r="B2285" s="2">
        <v>2.65</v>
      </c>
      <c r="C2285" s="2">
        <v>43.16130909712578</v>
      </c>
      <c r="D2285" s="2">
        <v>1.3518621728470404E-2</v>
      </c>
      <c r="E2285" s="2">
        <v>-4.2718680131202467E-2</v>
      </c>
      <c r="F2285" s="2">
        <v>2.6480000000000001</v>
      </c>
      <c r="G2285" s="2">
        <v>2.6539999999999999</v>
      </c>
      <c r="H2285" s="2">
        <v>2.6759999999999997</v>
      </c>
      <c r="I2285" s="2">
        <v>2.7076000000000007</v>
      </c>
      <c r="J2285" s="2">
        <v>3.0841000000000012</v>
      </c>
      <c r="K2285" s="15" t="s">
        <v>47</v>
      </c>
      <c r="L2285" s="15" t="s">
        <v>54</v>
      </c>
      <c r="M2285" s="15" t="s">
        <v>54</v>
      </c>
    </row>
    <row r="2286" spans="1:13" ht="13.5" x14ac:dyDescent="0.25">
      <c r="A2286" s="4">
        <v>45330</v>
      </c>
      <c r="B2286" s="2">
        <v>2.63</v>
      </c>
      <c r="C2286" s="2">
        <v>39.586739223393444</v>
      </c>
      <c r="D2286" s="2">
        <v>1.8331487284981129E-2</v>
      </c>
      <c r="E2286" s="2">
        <v>-4.3357780561012554E-2</v>
      </c>
      <c r="F2286" s="2">
        <v>2.6439999999999997</v>
      </c>
      <c r="G2286" s="2">
        <v>2.6469999999999998</v>
      </c>
      <c r="H2286" s="2">
        <v>2.6724999999999999</v>
      </c>
      <c r="I2286" s="2">
        <v>2.704600000000001</v>
      </c>
      <c r="J2286" s="2">
        <v>3.0819500000000017</v>
      </c>
      <c r="K2286" s="15" t="s">
        <v>52</v>
      </c>
      <c r="L2286" s="15" t="s">
        <v>54</v>
      </c>
      <c r="M2286" s="15" t="s">
        <v>46</v>
      </c>
    </row>
    <row r="2287" spans="1:13" ht="13.5" x14ac:dyDescent="0.25">
      <c r="A2287" s="4">
        <v>45331</v>
      </c>
      <c r="B2287" s="2">
        <v>2.67</v>
      </c>
      <c r="C2287" s="2">
        <v>48.731895337963586</v>
      </c>
      <c r="D2287" s="2">
        <v>1.6651179817461337E-2</v>
      </c>
      <c r="E2287" s="2">
        <v>-4.3039345052603456E-2</v>
      </c>
      <c r="F2287" s="2">
        <v>2.6480000000000001</v>
      </c>
      <c r="G2287" s="2">
        <v>2.6459999999999999</v>
      </c>
      <c r="H2287" s="2">
        <v>2.6709999999999998</v>
      </c>
      <c r="I2287" s="2">
        <v>2.7026000000000003</v>
      </c>
      <c r="J2287" s="2">
        <v>3.0800500000000013</v>
      </c>
      <c r="K2287" s="15" t="s">
        <v>47</v>
      </c>
      <c r="L2287" s="15" t="s">
        <v>54</v>
      </c>
      <c r="M2287" s="15" t="s">
        <v>51</v>
      </c>
    </row>
    <row r="2288" spans="1:13" ht="13.5" x14ac:dyDescent="0.25">
      <c r="A2288" s="4">
        <v>45334</v>
      </c>
      <c r="B2288" s="2">
        <v>2.68</v>
      </c>
      <c r="C2288" s="2">
        <v>50.739518471135867</v>
      </c>
      <c r="D2288" s="2">
        <v>9.9027773307440725E-3</v>
      </c>
      <c r="E2288" s="2">
        <v>-4.2472390543922087E-2</v>
      </c>
      <c r="F2288" s="2">
        <v>2.6539999999999999</v>
      </c>
      <c r="G2288" s="2">
        <v>2.649</v>
      </c>
      <c r="H2288" s="2">
        <v>2.67</v>
      </c>
      <c r="I2288" s="2">
        <v>2.700600000000001</v>
      </c>
      <c r="J2288" s="2">
        <v>3.078250000000001</v>
      </c>
      <c r="K2288" s="15" t="s">
        <v>47</v>
      </c>
      <c r="L2288" s="15" t="s">
        <v>54</v>
      </c>
      <c r="M2288" s="15" t="s">
        <v>51</v>
      </c>
    </row>
    <row r="2289" spans="1:13" ht="13.5" x14ac:dyDescent="0.25">
      <c r="A2289" s="4">
        <v>45335</v>
      </c>
      <c r="B2289" s="2">
        <v>2.63</v>
      </c>
      <c r="C2289" s="2">
        <v>41.903780587946841</v>
      </c>
      <c r="D2289" s="2">
        <v>3.2491539883792164E-3</v>
      </c>
      <c r="E2289" s="2">
        <v>-4.1249538230296812E-2</v>
      </c>
      <c r="F2289" s="2">
        <v>2.6519999999999997</v>
      </c>
      <c r="G2289" s="2">
        <v>2.6499999999999995</v>
      </c>
      <c r="H2289" s="2">
        <v>2.6665000000000001</v>
      </c>
      <c r="I2289" s="2">
        <v>2.6976000000000004</v>
      </c>
      <c r="J2289" s="2">
        <v>3.0762000000000014</v>
      </c>
      <c r="K2289" s="15" t="s">
        <v>52</v>
      </c>
      <c r="L2289" s="15" t="s">
        <v>54</v>
      </c>
      <c r="M2289" s="15" t="s">
        <v>46</v>
      </c>
    </row>
    <row r="2290" spans="1:13" ht="13.5" x14ac:dyDescent="0.25">
      <c r="A2290" s="4">
        <v>45336</v>
      </c>
      <c r="B2290" s="2">
        <v>2.67</v>
      </c>
      <c r="C2290" s="2">
        <v>49.482760613486739</v>
      </c>
      <c r="D2290" s="2">
        <v>-4.6236463015070228E-4</v>
      </c>
      <c r="E2290" s="2">
        <v>-3.940333359444588E-2</v>
      </c>
      <c r="F2290" s="2">
        <v>2.6559999999999997</v>
      </c>
      <c r="G2290" s="2">
        <v>2.6519999999999997</v>
      </c>
      <c r="H2290" s="2">
        <v>2.6644999999999999</v>
      </c>
      <c r="I2290" s="2">
        <v>2.6954000000000002</v>
      </c>
      <c r="J2290" s="2">
        <v>3.0743000000000014</v>
      </c>
      <c r="K2290" s="15" t="s">
        <v>47</v>
      </c>
      <c r="L2290" s="15" t="s">
        <v>54</v>
      </c>
      <c r="M2290" s="15" t="s">
        <v>51</v>
      </c>
    </row>
    <row r="2291" spans="1:13" ht="13.5" x14ac:dyDescent="0.25">
      <c r="A2291" s="4">
        <v>45337</v>
      </c>
      <c r="B2291" s="2">
        <v>2.67</v>
      </c>
      <c r="C2291" s="2">
        <v>49.482760613486739</v>
      </c>
      <c r="D2291" s="2">
        <v>-3.5929007030142124E-3</v>
      </c>
      <c r="E2291" s="2">
        <v>-3.7458297014248715E-2</v>
      </c>
      <c r="F2291" s="2">
        <v>2.6639999999999997</v>
      </c>
      <c r="G2291" s="2">
        <v>2.6539999999999999</v>
      </c>
      <c r="H2291" s="2">
        <v>2.6625000000000005</v>
      </c>
      <c r="I2291" s="2">
        <v>2.6940000000000004</v>
      </c>
      <c r="J2291" s="2">
        <v>3.0724000000000005</v>
      </c>
      <c r="K2291" s="15" t="s">
        <v>47</v>
      </c>
      <c r="L2291" s="15" t="s">
        <v>54</v>
      </c>
      <c r="M2291" s="15" t="s">
        <v>51</v>
      </c>
    </row>
    <row r="2292" spans="1:13" ht="13.5" x14ac:dyDescent="0.25">
      <c r="A2292" s="4">
        <v>45338</v>
      </c>
      <c r="B2292" s="2">
        <v>2.67</v>
      </c>
      <c r="C2292" s="2">
        <v>49.482760613486732</v>
      </c>
      <c r="D2292" s="2">
        <v>-6.2325753959640018E-3</v>
      </c>
      <c r="E2292" s="2">
        <v>-3.5012061025812335E-2</v>
      </c>
      <c r="F2292" s="2">
        <v>2.6640000000000001</v>
      </c>
      <c r="G2292" s="2">
        <v>2.6560000000000001</v>
      </c>
      <c r="H2292" s="2">
        <v>2.6605000000000003</v>
      </c>
      <c r="I2292" s="2">
        <v>2.6918000000000002</v>
      </c>
      <c r="J2292" s="2">
        <v>3.0704500000000006</v>
      </c>
      <c r="K2292" s="15" t="s">
        <v>52</v>
      </c>
      <c r="L2292" s="15" t="s">
        <v>54</v>
      </c>
      <c r="M2292" s="15" t="s">
        <v>54</v>
      </c>
    </row>
    <row r="2293" spans="1:13" ht="13.5" x14ac:dyDescent="0.25">
      <c r="A2293" s="4">
        <v>45341</v>
      </c>
      <c r="B2293" s="2">
        <v>2.67</v>
      </c>
      <c r="C2293" s="2">
        <v>49.482760613486739</v>
      </c>
      <c r="D2293" s="2">
        <v>-8.457590321825581E-3</v>
      </c>
      <c r="E2293" s="2">
        <v>-3.1650546472002626E-2</v>
      </c>
      <c r="F2293" s="2">
        <v>2.6619999999999999</v>
      </c>
      <c r="G2293" s="2">
        <v>2.6580000000000004</v>
      </c>
      <c r="H2293" s="2">
        <v>2.6585000000000001</v>
      </c>
      <c r="I2293" s="2">
        <v>2.6896000000000004</v>
      </c>
      <c r="J2293" s="2">
        <v>3.0681000000000007</v>
      </c>
      <c r="K2293" s="15" t="s">
        <v>52</v>
      </c>
      <c r="L2293" s="15" t="s">
        <v>54</v>
      </c>
      <c r="M2293" s="15" t="s">
        <v>46</v>
      </c>
    </row>
    <row r="2294" spans="1:13" ht="13.5" x14ac:dyDescent="0.25">
      <c r="A2294" s="4">
        <v>45342</v>
      </c>
      <c r="B2294" s="2">
        <v>2.69</v>
      </c>
      <c r="C2294" s="2">
        <v>53.557391155032462</v>
      </c>
      <c r="D2294" s="2">
        <v>-1.3352316086282734E-2</v>
      </c>
      <c r="E2294" s="2">
        <v>-2.77054710812423E-2</v>
      </c>
      <c r="F2294" s="2">
        <v>2.6739999999999999</v>
      </c>
      <c r="G2294" s="2">
        <v>2.6629999999999998</v>
      </c>
      <c r="H2294" s="2">
        <v>2.6585000000000001</v>
      </c>
      <c r="I2294" s="2">
        <v>2.6882000000000006</v>
      </c>
      <c r="J2294" s="2">
        <v>3.0654500000000007</v>
      </c>
      <c r="K2294" s="15" t="s">
        <v>47</v>
      </c>
      <c r="L2294" s="15" t="s">
        <v>54</v>
      </c>
      <c r="M2294" s="15" t="s">
        <v>51</v>
      </c>
    </row>
    <row r="2295" spans="1:13" ht="13.5" x14ac:dyDescent="0.25">
      <c r="A2295" s="4">
        <v>45343</v>
      </c>
      <c r="B2295" s="2">
        <v>2.69</v>
      </c>
      <c r="C2295" s="2">
        <v>53.557391155032462</v>
      </c>
      <c r="D2295" s="2">
        <v>-1.6066391074546882E-2</v>
      </c>
      <c r="E2295" s="2">
        <v>-2.3891568414686738E-2</v>
      </c>
      <c r="F2295" s="2">
        <v>2.6779999999999999</v>
      </c>
      <c r="G2295" s="2">
        <v>2.6670000000000003</v>
      </c>
      <c r="H2295" s="2">
        <v>2.6604999999999999</v>
      </c>
      <c r="I2295" s="2">
        <v>2.6872000000000003</v>
      </c>
      <c r="J2295" s="2">
        <v>3.0626500000000005</v>
      </c>
      <c r="K2295" s="15" t="s">
        <v>47</v>
      </c>
      <c r="L2295" s="15" t="s">
        <v>54</v>
      </c>
      <c r="M2295" s="15" t="s">
        <v>51</v>
      </c>
    </row>
    <row r="2296" spans="1:13" ht="13.5" x14ac:dyDescent="0.25">
      <c r="A2296" s="4">
        <v>45344</v>
      </c>
      <c r="B2296" s="2">
        <v>2.65</v>
      </c>
      <c r="C2296" s="2">
        <v>45.11658039235467</v>
      </c>
      <c r="D2296" s="2">
        <v>-1.85795108964113E-2</v>
      </c>
      <c r="E2296" s="2">
        <v>-2.0373735701572557E-2</v>
      </c>
      <c r="F2296" s="2">
        <v>2.6739999999999999</v>
      </c>
      <c r="G2296" s="2">
        <v>2.6689999999999996</v>
      </c>
      <c r="H2296" s="2">
        <v>2.6580000000000004</v>
      </c>
      <c r="I2296" s="2">
        <v>2.6852000000000009</v>
      </c>
      <c r="J2296" s="2">
        <v>3.0596500000000004</v>
      </c>
      <c r="K2296" s="15" t="s">
        <v>52</v>
      </c>
      <c r="L2296" s="15" t="s">
        <v>54</v>
      </c>
      <c r="M2296" s="15" t="s">
        <v>46</v>
      </c>
    </row>
    <row r="2297" spans="1:13" ht="13.5" x14ac:dyDescent="0.25">
      <c r="A2297" s="4">
        <v>45345</v>
      </c>
      <c r="B2297" s="2">
        <v>2.69</v>
      </c>
      <c r="C2297" s="2">
        <v>53.080122846866104</v>
      </c>
      <c r="D2297" s="2">
        <v>-1.7373784136943904E-2</v>
      </c>
      <c r="E2297" s="2">
        <v>-1.8307653766570047E-2</v>
      </c>
      <c r="F2297" s="2">
        <v>2.6779999999999999</v>
      </c>
      <c r="G2297" s="2">
        <v>2.6710000000000003</v>
      </c>
      <c r="H2297" s="2">
        <v>2.6584999999999996</v>
      </c>
      <c r="I2297" s="2">
        <v>2.6842000000000015</v>
      </c>
      <c r="J2297" s="2">
        <v>3.0566500000000008</v>
      </c>
      <c r="K2297" s="15" t="s">
        <v>47</v>
      </c>
      <c r="L2297" s="15" t="s">
        <v>54</v>
      </c>
      <c r="M2297" s="15" t="s">
        <v>51</v>
      </c>
    </row>
    <row r="2298" spans="1:13" ht="13.5" x14ac:dyDescent="0.25">
      <c r="A2298" s="4">
        <v>45348</v>
      </c>
      <c r="B2298" s="2">
        <v>2.69</v>
      </c>
      <c r="C2298" s="2">
        <v>53.080122846866104</v>
      </c>
      <c r="D2298" s="2">
        <v>-1.4920593266855242E-2</v>
      </c>
      <c r="E2298" s="2">
        <v>-1.693318139218104E-2</v>
      </c>
      <c r="F2298" s="2">
        <v>2.6819999999999995</v>
      </c>
      <c r="G2298" s="2">
        <v>2.6720000000000002</v>
      </c>
      <c r="H2298" s="2">
        <v>2.6604999999999999</v>
      </c>
      <c r="I2298" s="2">
        <v>2.6830000000000012</v>
      </c>
      <c r="J2298" s="2">
        <v>3.0537500000000004</v>
      </c>
      <c r="K2298" s="15" t="s">
        <v>47</v>
      </c>
      <c r="L2298" s="15" t="s">
        <v>54</v>
      </c>
      <c r="M2298" s="15" t="s">
        <v>51</v>
      </c>
    </row>
    <row r="2299" spans="1:13" ht="13.5" x14ac:dyDescent="0.25">
      <c r="A2299" s="4">
        <v>45349</v>
      </c>
      <c r="B2299" s="2">
        <v>2.64</v>
      </c>
      <c r="C2299" s="2">
        <v>43.855149637129365</v>
      </c>
      <c r="D2299" s="2">
        <v>-1.6931106479556313E-2</v>
      </c>
      <c r="E2299" s="2">
        <v>-1.6333346766823374E-2</v>
      </c>
      <c r="F2299" s="2">
        <v>2.6719999999999997</v>
      </c>
      <c r="G2299" s="2">
        <v>2.673</v>
      </c>
      <c r="H2299" s="2">
        <v>2.6614999999999993</v>
      </c>
      <c r="I2299" s="2">
        <v>2.6812000000000014</v>
      </c>
      <c r="J2299" s="2">
        <v>3.0507500000000003</v>
      </c>
      <c r="K2299" s="15" t="s">
        <v>47</v>
      </c>
      <c r="L2299" s="15" t="s">
        <v>54</v>
      </c>
      <c r="M2299" s="15" t="s">
        <v>49</v>
      </c>
    </row>
    <row r="2300" spans="1:13" ht="13.5" x14ac:dyDescent="0.25">
      <c r="A2300" s="4">
        <v>45350</v>
      </c>
      <c r="B2300" s="2">
        <v>2.6</v>
      </c>
      <c r="C2300" s="2">
        <v>38.143879224644053</v>
      </c>
      <c r="D2300" s="2">
        <v>-9.3104988088290597E-3</v>
      </c>
      <c r="E2300" s="2">
        <v>-1.5483912667049689E-2</v>
      </c>
      <c r="F2300" s="2">
        <v>2.6539999999999999</v>
      </c>
      <c r="G2300" s="2">
        <v>2.6660000000000004</v>
      </c>
      <c r="H2300" s="2">
        <v>2.6589999999999998</v>
      </c>
      <c r="I2300" s="2">
        <v>2.6788000000000012</v>
      </c>
      <c r="J2300" s="2">
        <v>3.0476000000000005</v>
      </c>
      <c r="K2300" s="15" t="s">
        <v>52</v>
      </c>
      <c r="L2300" s="15" t="s">
        <v>54</v>
      </c>
      <c r="M2300" s="15" t="s">
        <v>46</v>
      </c>
    </row>
    <row r="2301" spans="1:13" ht="13.5" x14ac:dyDescent="0.25">
      <c r="A2301" s="4">
        <v>45351</v>
      </c>
      <c r="B2301" s="2">
        <v>2.63</v>
      </c>
      <c r="C2301" s="2">
        <v>44.031032806774625</v>
      </c>
      <c r="D2301" s="2">
        <v>-4.6583361174175053E-3</v>
      </c>
      <c r="E2301" s="2">
        <v>-1.4567044302121308E-2</v>
      </c>
      <c r="F2301" s="2">
        <v>2.65</v>
      </c>
      <c r="G2301" s="2">
        <v>2.6619999999999999</v>
      </c>
      <c r="H2301" s="2">
        <v>2.6579999999999999</v>
      </c>
      <c r="I2301" s="2">
        <v>2.6770000000000009</v>
      </c>
      <c r="J2301" s="2">
        <v>3.0446</v>
      </c>
      <c r="K2301" s="15" t="s">
        <v>47</v>
      </c>
      <c r="L2301" s="15" t="s">
        <v>54</v>
      </c>
      <c r="M2301" s="15" t="s">
        <v>49</v>
      </c>
    </row>
    <row r="2302" spans="1:13" ht="13.5" x14ac:dyDescent="0.25">
      <c r="A2302" s="4">
        <v>45352</v>
      </c>
      <c r="B2302" s="2">
        <v>2.59</v>
      </c>
      <c r="C2302" s="2">
        <v>38.737155922127883</v>
      </c>
      <c r="D2302" s="2">
        <v>2.4584105623763897E-3</v>
      </c>
      <c r="E2302" s="2">
        <v>-1.255154688915568E-2</v>
      </c>
      <c r="F2302" s="2">
        <v>2.63</v>
      </c>
      <c r="G2302" s="2">
        <v>2.6539999999999999</v>
      </c>
      <c r="H2302" s="2">
        <v>2.6550000000000002</v>
      </c>
      <c r="I2302" s="2">
        <v>2.6740000000000013</v>
      </c>
      <c r="J2302" s="2">
        <v>3.0416000000000003</v>
      </c>
      <c r="K2302" s="15" t="s">
        <v>52</v>
      </c>
      <c r="L2302" s="15" t="s">
        <v>54</v>
      </c>
      <c r="M2302" s="15" t="s">
        <v>46</v>
      </c>
    </row>
    <row r="2303" spans="1:13" ht="13.5" x14ac:dyDescent="0.25">
      <c r="A2303" s="4">
        <v>45355</v>
      </c>
      <c r="B2303" s="2">
        <v>2.6</v>
      </c>
      <c r="C2303" s="2">
        <v>40.658041655194445</v>
      </c>
      <c r="D2303" s="2">
        <v>8.177133339282161E-3</v>
      </c>
      <c r="E2303" s="2">
        <v>-1.0756407095332647E-2</v>
      </c>
      <c r="F2303" s="2">
        <v>2.6120000000000001</v>
      </c>
      <c r="G2303" s="2">
        <v>2.6469999999999998</v>
      </c>
      <c r="H2303" s="2">
        <v>2.6525000000000003</v>
      </c>
      <c r="I2303" s="2">
        <v>2.6714000000000011</v>
      </c>
      <c r="J2303" s="2">
        <v>3.0386000000000002</v>
      </c>
      <c r="K2303" s="15" t="s">
        <v>52</v>
      </c>
      <c r="L2303" s="15" t="s">
        <v>54</v>
      </c>
      <c r="M2303" s="15" t="s">
        <v>46</v>
      </c>
    </row>
    <row r="2304" spans="1:13" ht="13.5" x14ac:dyDescent="0.25">
      <c r="A2304" s="4">
        <v>45356</v>
      </c>
      <c r="B2304" s="2">
        <v>2.59</v>
      </c>
      <c r="C2304" s="2">
        <v>39.329996128700863</v>
      </c>
      <c r="D2304" s="2">
        <v>1.7179812058062627E-2</v>
      </c>
      <c r="E2304" s="2">
        <v>-8.9068630927957963E-3</v>
      </c>
      <c r="F2304" s="2">
        <v>2.6019999999999999</v>
      </c>
      <c r="G2304" s="2">
        <v>2.637</v>
      </c>
      <c r="H2304" s="2">
        <v>2.65</v>
      </c>
      <c r="I2304" s="2">
        <v>2.6698000000000008</v>
      </c>
      <c r="J2304" s="2">
        <v>3.0357499999999997</v>
      </c>
      <c r="K2304" s="15" t="s">
        <v>52</v>
      </c>
      <c r="L2304" s="15" t="s">
        <v>54</v>
      </c>
      <c r="M2304" s="15" t="s">
        <v>46</v>
      </c>
    </row>
    <row r="2305" spans="1:13" ht="13.5" x14ac:dyDescent="0.25">
      <c r="A2305" s="4">
        <v>45357</v>
      </c>
      <c r="B2305" s="2">
        <v>2.5499999999999998</v>
      </c>
      <c r="C2305" s="2">
        <v>34.478658098591907</v>
      </c>
      <c r="D2305" s="2">
        <v>2.8139975589209332E-2</v>
      </c>
      <c r="E2305" s="2">
        <v>-7.715259811784345E-3</v>
      </c>
      <c r="F2305" s="2">
        <v>2.5920000000000001</v>
      </c>
      <c r="G2305" s="2">
        <v>2.6230000000000002</v>
      </c>
      <c r="H2305" s="2">
        <v>2.6449999999999996</v>
      </c>
      <c r="I2305" s="2">
        <v>2.6668000000000012</v>
      </c>
      <c r="J2305" s="2">
        <v>3.0325999999999995</v>
      </c>
      <c r="K2305" s="15" t="s">
        <v>52</v>
      </c>
      <c r="L2305" s="15" t="s">
        <v>54</v>
      </c>
      <c r="M2305" s="15" t="s">
        <v>46</v>
      </c>
    </row>
    <row r="2306" spans="1:13" ht="13.5" x14ac:dyDescent="0.25">
      <c r="A2306" s="4">
        <v>45358</v>
      </c>
      <c r="B2306" s="2">
        <v>2.54</v>
      </c>
      <c r="C2306" s="2">
        <v>33.370442422188745</v>
      </c>
      <c r="D2306" s="2">
        <v>3.258865099863506E-2</v>
      </c>
      <c r="E2306" s="2">
        <v>-7.835623058569937E-3</v>
      </c>
      <c r="F2306" s="2">
        <v>2.5739999999999994</v>
      </c>
      <c r="G2306" s="2">
        <v>2.6120000000000001</v>
      </c>
      <c r="H2306" s="2">
        <v>2.6404999999999998</v>
      </c>
      <c r="I2306" s="2">
        <v>2.6636000000000002</v>
      </c>
      <c r="J2306" s="2">
        <v>3.029199999999999</v>
      </c>
      <c r="K2306" s="15" t="s">
        <v>52</v>
      </c>
      <c r="L2306" s="15" t="s">
        <v>54</v>
      </c>
      <c r="M2306" s="15" t="s">
        <v>46</v>
      </c>
    </row>
    <row r="2307" spans="1:13" ht="13.5" x14ac:dyDescent="0.25">
      <c r="A2307" s="4">
        <v>45359</v>
      </c>
      <c r="B2307" s="2">
        <v>2.5499999999999998</v>
      </c>
      <c r="C2307" s="2">
        <v>35.59963181584061</v>
      </c>
      <c r="D2307" s="2">
        <v>4.2369366478970161E-2</v>
      </c>
      <c r="E2307" s="2">
        <v>-1.0133050276659403E-2</v>
      </c>
      <c r="F2307" s="2">
        <v>2.5659999999999998</v>
      </c>
      <c r="G2307" s="2">
        <v>2.5979999999999999</v>
      </c>
      <c r="H2307" s="2">
        <v>2.6344999999999996</v>
      </c>
      <c r="I2307" s="2">
        <v>2.6604000000000001</v>
      </c>
      <c r="J2307" s="2">
        <v>3.0257999999999985</v>
      </c>
      <c r="K2307" s="15" t="s">
        <v>52</v>
      </c>
      <c r="L2307" s="15" t="s">
        <v>54</v>
      </c>
      <c r="M2307" s="15" t="s">
        <v>46</v>
      </c>
    </row>
    <row r="2308" spans="1:13" ht="13.5" x14ac:dyDescent="0.25">
      <c r="A2308" s="4">
        <v>45362</v>
      </c>
      <c r="B2308" s="2">
        <v>2.58</v>
      </c>
      <c r="C2308" s="2">
        <v>41.881650827948249</v>
      </c>
      <c r="D2308" s="2">
        <v>4.8922697792862291E-2</v>
      </c>
      <c r="E2308" s="2">
        <v>-1.3970577131935844E-2</v>
      </c>
      <c r="F2308" s="2">
        <v>2.5620000000000003</v>
      </c>
      <c r="G2308" s="2">
        <v>2.5869999999999997</v>
      </c>
      <c r="H2308" s="2">
        <v>2.6294999999999997</v>
      </c>
      <c r="I2308" s="2">
        <v>2.6579999999999999</v>
      </c>
      <c r="J2308" s="2">
        <v>3.0226499999999992</v>
      </c>
      <c r="K2308" s="15" t="s">
        <v>52</v>
      </c>
      <c r="L2308" s="15" t="s">
        <v>54</v>
      </c>
      <c r="M2308" s="15" t="s">
        <v>46</v>
      </c>
    </row>
    <row r="2309" spans="1:13" ht="13.5" x14ac:dyDescent="0.25">
      <c r="A2309" s="4">
        <v>45363</v>
      </c>
      <c r="B2309" s="2">
        <v>2.5</v>
      </c>
      <c r="C2309" s="2">
        <v>32.716639593928903</v>
      </c>
      <c r="D2309" s="2">
        <v>5.2986730043998786E-2</v>
      </c>
      <c r="E2309" s="2">
        <v>-1.7526152318661135E-2</v>
      </c>
      <c r="F2309" s="2">
        <v>2.5439999999999996</v>
      </c>
      <c r="G2309" s="2">
        <v>2.5729999999999995</v>
      </c>
      <c r="H2309" s="2">
        <v>2.6229999999999993</v>
      </c>
      <c r="I2309" s="2">
        <v>2.6533999999999995</v>
      </c>
      <c r="J2309" s="2">
        <v>3.019099999999999</v>
      </c>
      <c r="K2309" s="15" t="s">
        <v>52</v>
      </c>
      <c r="L2309" s="15" t="s">
        <v>54</v>
      </c>
      <c r="M2309" s="15" t="s">
        <v>46</v>
      </c>
    </row>
    <row r="2310" spans="1:13" ht="13.5" x14ac:dyDescent="0.25">
      <c r="A2310" s="4">
        <v>45364</v>
      </c>
      <c r="B2310" s="2">
        <v>2.52</v>
      </c>
      <c r="C2310" s="2">
        <v>36.460158486209039</v>
      </c>
      <c r="D2310" s="2">
        <v>4.9527077476724024E-2</v>
      </c>
      <c r="E2310" s="2">
        <v>-2.067867088894217E-2</v>
      </c>
      <c r="F2310" s="2">
        <v>2.5379999999999998</v>
      </c>
      <c r="G2310" s="2">
        <v>2.5650000000000004</v>
      </c>
      <c r="H2310" s="2">
        <v>2.6154999999999999</v>
      </c>
      <c r="I2310" s="2">
        <v>2.6494</v>
      </c>
      <c r="J2310" s="2">
        <v>3.0156999999999989</v>
      </c>
      <c r="K2310" s="15" t="s">
        <v>47</v>
      </c>
      <c r="L2310" s="15" t="s">
        <v>54</v>
      </c>
      <c r="M2310" s="15" t="s">
        <v>49</v>
      </c>
    </row>
    <row r="2311" spans="1:13" ht="13.5" x14ac:dyDescent="0.25">
      <c r="A2311" s="4">
        <v>45365</v>
      </c>
      <c r="B2311" s="2">
        <v>2.52</v>
      </c>
      <c r="C2311" s="2">
        <v>36.460158486209039</v>
      </c>
      <c r="D2311" s="2">
        <v>5.1779177858754188E-2</v>
      </c>
      <c r="E2311" s="2">
        <v>-2.3081269989074844E-2</v>
      </c>
      <c r="F2311" s="2">
        <v>2.5339999999999998</v>
      </c>
      <c r="G2311" s="2">
        <v>2.5539999999999998</v>
      </c>
      <c r="H2311" s="2">
        <v>2.6080000000000001</v>
      </c>
      <c r="I2311" s="2">
        <v>2.6454000000000004</v>
      </c>
      <c r="J2311" s="2">
        <v>3.012449999999999</v>
      </c>
      <c r="K2311" s="15" t="s">
        <v>47</v>
      </c>
      <c r="L2311" s="15" t="s">
        <v>54</v>
      </c>
      <c r="M2311" s="15" t="s">
        <v>49</v>
      </c>
    </row>
    <row r="2312" spans="1:13" ht="13.5" x14ac:dyDescent="0.25">
      <c r="A2312" s="4">
        <v>45366</v>
      </c>
      <c r="B2312" s="2">
        <v>2.4700000000000002</v>
      </c>
      <c r="C2312" s="2">
        <v>31.395510353842738</v>
      </c>
      <c r="D2312" s="2">
        <v>5.1756986672495842E-2</v>
      </c>
      <c r="E2312" s="2">
        <v>-2.7160065320357557E-2</v>
      </c>
      <c r="F2312" s="2">
        <v>2.5179999999999998</v>
      </c>
      <c r="G2312" s="2">
        <v>2.5419999999999994</v>
      </c>
      <c r="H2312" s="2">
        <v>2.5979999999999999</v>
      </c>
      <c r="I2312" s="2">
        <v>2.6409999999999996</v>
      </c>
      <c r="J2312" s="2">
        <v>3.008999999999999</v>
      </c>
      <c r="K2312" s="15" t="s">
        <v>47</v>
      </c>
      <c r="L2312" s="15" t="s">
        <v>54</v>
      </c>
      <c r="M2312" s="15" t="s">
        <v>49</v>
      </c>
    </row>
    <row r="2313" spans="1:13" ht="13.5" x14ac:dyDescent="0.25">
      <c r="A2313" s="4">
        <v>45369</v>
      </c>
      <c r="B2313" s="2">
        <v>2.5</v>
      </c>
      <c r="C2313" s="2">
        <v>37.046046633364341</v>
      </c>
      <c r="D2313" s="2">
        <v>5.1833537889273362E-2</v>
      </c>
      <c r="E2313" s="2">
        <v>-3.0338533826857118E-2</v>
      </c>
      <c r="F2313" s="2">
        <v>2.5019999999999998</v>
      </c>
      <c r="G2313" s="2">
        <v>2.532</v>
      </c>
      <c r="H2313" s="2">
        <v>2.5895000000000001</v>
      </c>
      <c r="I2313" s="2">
        <v>2.637</v>
      </c>
      <c r="J2313" s="2">
        <v>3.0056999999999987</v>
      </c>
      <c r="K2313" s="15" t="s">
        <v>47</v>
      </c>
      <c r="L2313" s="15" t="s">
        <v>54</v>
      </c>
      <c r="M2313" s="15" t="s">
        <v>49</v>
      </c>
    </row>
    <row r="2314" spans="1:13" ht="13.5" x14ac:dyDescent="0.25">
      <c r="A2314" s="4">
        <v>45370</v>
      </c>
      <c r="B2314" s="2">
        <v>2.6</v>
      </c>
      <c r="C2314" s="2">
        <v>51.41187563901596</v>
      </c>
      <c r="D2314" s="2">
        <v>4.3496550519064314E-2</v>
      </c>
      <c r="E2314" s="2">
        <v>-3.3548835526993753E-2</v>
      </c>
      <c r="F2314" s="2">
        <v>2.5219999999999998</v>
      </c>
      <c r="G2314" s="2">
        <v>2.5329999999999999</v>
      </c>
      <c r="H2314" s="2">
        <v>2.585</v>
      </c>
      <c r="I2314" s="2">
        <v>2.6359999999999997</v>
      </c>
      <c r="J2314" s="2">
        <v>3.002899999999999</v>
      </c>
      <c r="K2314" s="15" t="s">
        <v>47</v>
      </c>
      <c r="L2314" s="15" t="s">
        <v>54</v>
      </c>
      <c r="M2314" s="15" t="s">
        <v>51</v>
      </c>
    </row>
    <row r="2315" spans="1:13" ht="13.5" x14ac:dyDescent="0.25">
      <c r="A2315" s="4">
        <v>45372</v>
      </c>
      <c r="B2315" s="2">
        <v>2.58</v>
      </c>
      <c r="C2315" s="2">
        <v>49.003366594938534</v>
      </c>
      <c r="D2315" s="2">
        <v>3.1682710835634786E-2</v>
      </c>
      <c r="E2315" s="2">
        <v>-3.6249435468999482E-2</v>
      </c>
      <c r="F2315" s="2">
        <v>2.5339999999999998</v>
      </c>
      <c r="G2315" s="2">
        <v>2.536</v>
      </c>
      <c r="H2315" s="2">
        <v>2.5795000000000003</v>
      </c>
      <c r="I2315" s="2">
        <v>2.6356000000000002</v>
      </c>
      <c r="J2315" s="2">
        <v>3.0002999999999993</v>
      </c>
      <c r="K2315" s="15" t="s">
        <v>47</v>
      </c>
      <c r="L2315" s="15" t="s">
        <v>54</v>
      </c>
      <c r="M2315" s="15" t="s">
        <v>51</v>
      </c>
    </row>
    <row r="2316" spans="1:13" ht="13.5" x14ac:dyDescent="0.25">
      <c r="A2316" s="4">
        <v>45373</v>
      </c>
      <c r="B2316" s="2">
        <v>2.5</v>
      </c>
      <c r="C2316" s="2">
        <v>40.774844789260229</v>
      </c>
      <c r="D2316" s="2">
        <v>2.6111381045647697E-2</v>
      </c>
      <c r="E2316" s="2">
        <v>-3.5614351724119496E-2</v>
      </c>
      <c r="F2316" s="2">
        <v>2.5300000000000002</v>
      </c>
      <c r="G2316" s="2">
        <v>2.532</v>
      </c>
      <c r="H2316" s="2">
        <v>2.5720000000000001</v>
      </c>
      <c r="I2316" s="2">
        <v>2.6315999999999997</v>
      </c>
      <c r="J2316" s="2">
        <v>2.9970999999999992</v>
      </c>
      <c r="K2316" s="15" t="s">
        <v>52</v>
      </c>
      <c r="L2316" s="15" t="s">
        <v>54</v>
      </c>
      <c r="M2316" s="15" t="s">
        <v>46</v>
      </c>
    </row>
    <row r="2317" spans="1:13" ht="13.5" x14ac:dyDescent="0.25">
      <c r="A2317" s="4">
        <v>45376</v>
      </c>
      <c r="B2317" s="2">
        <v>2.5</v>
      </c>
      <c r="C2317" s="2">
        <v>40.774844789260221</v>
      </c>
      <c r="D2317" s="2">
        <v>2.3443115471775577E-2</v>
      </c>
      <c r="E2317" s="2">
        <v>-2.915973421403046E-2</v>
      </c>
      <c r="F2317" s="2">
        <v>2.536</v>
      </c>
      <c r="G2317" s="2">
        <v>2.5270000000000001</v>
      </c>
      <c r="H2317" s="2">
        <v>2.5625</v>
      </c>
      <c r="I2317" s="2">
        <v>2.6275999999999993</v>
      </c>
      <c r="J2317" s="2">
        <v>2.9938999999999991</v>
      </c>
      <c r="K2317" s="15" t="s">
        <v>47</v>
      </c>
      <c r="L2317" s="15" t="s">
        <v>54</v>
      </c>
      <c r="M2317" s="15" t="s">
        <v>51</v>
      </c>
    </row>
    <row r="2318" spans="1:13" ht="13.5" x14ac:dyDescent="0.25">
      <c r="A2318" s="4">
        <v>45377</v>
      </c>
      <c r="B2318" s="2">
        <v>2.54</v>
      </c>
      <c r="C2318" s="2">
        <v>46.030023690340641</v>
      </c>
      <c r="D2318" s="2">
        <v>2.3307658221912497E-2</v>
      </c>
      <c r="E2318" s="2">
        <v>-1.7961925098438376E-2</v>
      </c>
      <c r="F2318" s="2">
        <v>2.5439999999999996</v>
      </c>
      <c r="G2318" s="2">
        <v>2.5229999999999997</v>
      </c>
      <c r="H2318" s="2">
        <v>2.5549999999999997</v>
      </c>
      <c r="I2318" s="2">
        <v>2.6243999999999996</v>
      </c>
      <c r="J2318" s="2">
        <v>2.9905999999999988</v>
      </c>
      <c r="K2318" s="15" t="s">
        <v>47</v>
      </c>
      <c r="L2318" s="15" t="s">
        <v>54</v>
      </c>
      <c r="M2318" s="15" t="s">
        <v>51</v>
      </c>
    </row>
    <row r="2319" spans="1:13" ht="13.5" x14ac:dyDescent="0.25">
      <c r="A2319" s="4">
        <v>45378</v>
      </c>
      <c r="B2319" s="2">
        <v>2.63</v>
      </c>
      <c r="C2319" s="2">
        <v>55.580448113088245</v>
      </c>
      <c r="D2319" s="2">
        <v>4.4173978897186217E-3</v>
      </c>
      <c r="E2319" s="2">
        <v>-6.3429421778249534E-3</v>
      </c>
      <c r="F2319" s="2">
        <v>2.5499999999999998</v>
      </c>
      <c r="G2319" s="2">
        <v>2.5359999999999996</v>
      </c>
      <c r="H2319" s="2">
        <v>2.5545</v>
      </c>
      <c r="I2319" s="2">
        <v>2.6229999999999993</v>
      </c>
      <c r="J2319" s="2">
        <v>2.9875499999999988</v>
      </c>
      <c r="K2319" s="15" t="s">
        <v>47</v>
      </c>
      <c r="L2319" s="15" t="s">
        <v>48</v>
      </c>
      <c r="M2319" s="15" t="s">
        <v>51</v>
      </c>
    </row>
    <row r="2320" spans="1:13" ht="13.5" x14ac:dyDescent="0.25">
      <c r="A2320" s="4">
        <v>45379</v>
      </c>
      <c r="B2320" s="2">
        <v>2.7</v>
      </c>
      <c r="C2320" s="2">
        <v>61.314468430376905</v>
      </c>
      <c r="D2320" s="2">
        <v>-1.4022747930544366E-2</v>
      </c>
      <c r="E2320" s="2">
        <v>3.3727453157448182E-3</v>
      </c>
      <c r="F2320" s="2">
        <v>2.5740000000000003</v>
      </c>
      <c r="G2320" s="2">
        <v>2.5539999999999998</v>
      </c>
      <c r="H2320" s="2">
        <v>2.5595000000000003</v>
      </c>
      <c r="I2320" s="2">
        <v>2.6227999999999998</v>
      </c>
      <c r="J2320" s="2">
        <v>2.9844999999999997</v>
      </c>
      <c r="K2320" s="15" t="s">
        <v>47</v>
      </c>
      <c r="L2320" s="15" t="s">
        <v>48</v>
      </c>
      <c r="M2320" s="15" t="s">
        <v>51</v>
      </c>
    </row>
    <row r="2321" spans="1:13" ht="13.5" x14ac:dyDescent="0.25">
      <c r="A2321" s="4">
        <v>45380</v>
      </c>
      <c r="B2321" s="2">
        <v>2.6</v>
      </c>
      <c r="C2321" s="2">
        <v>51.15521855504921</v>
      </c>
      <c r="D2321" s="2">
        <v>-2.2954226873137085E-2</v>
      </c>
      <c r="E2321" s="2">
        <v>1.1822928991411876E-2</v>
      </c>
      <c r="F2321" s="2">
        <v>2.5940000000000003</v>
      </c>
      <c r="G2321" s="2">
        <v>2.5620000000000003</v>
      </c>
      <c r="H2321" s="2">
        <v>2.5580000000000003</v>
      </c>
      <c r="I2321" s="2">
        <v>2.6205999999999996</v>
      </c>
      <c r="J2321" s="2">
        <v>2.9810000000000003</v>
      </c>
      <c r="K2321" s="15" t="s">
        <v>47</v>
      </c>
      <c r="L2321" s="15" t="s">
        <v>48</v>
      </c>
      <c r="M2321" s="15" t="s">
        <v>51</v>
      </c>
    </row>
    <row r="2322" spans="1:13" ht="13.5" x14ac:dyDescent="0.25">
      <c r="A2322" s="4">
        <v>45383</v>
      </c>
      <c r="B2322" s="2">
        <v>2.58</v>
      </c>
      <c r="C2322" s="2">
        <v>49.392533756368699</v>
      </c>
      <c r="D2322" s="2">
        <v>-3.681274482675656E-2</v>
      </c>
      <c r="E2322" s="2">
        <v>1.8554159496811072E-2</v>
      </c>
      <c r="F2322" s="2">
        <v>2.6100000000000003</v>
      </c>
      <c r="G2322" s="2">
        <v>2.5729999999999995</v>
      </c>
      <c r="H2322" s="2">
        <v>2.5575000000000001</v>
      </c>
      <c r="I2322" s="2">
        <v>2.6180000000000003</v>
      </c>
      <c r="J2322" s="2">
        <v>2.9774000000000007</v>
      </c>
      <c r="K2322" s="15" t="s">
        <v>47</v>
      </c>
      <c r="L2322" s="15" t="s">
        <v>48</v>
      </c>
      <c r="M2322" s="15" t="s">
        <v>51</v>
      </c>
    </row>
    <row r="2323" spans="1:13" ht="13.5" x14ac:dyDescent="0.25">
      <c r="A2323" s="4">
        <v>45384</v>
      </c>
      <c r="B2323" s="2">
        <v>2.6</v>
      </c>
      <c r="C2323" s="2">
        <v>51.203289792791544</v>
      </c>
      <c r="D2323" s="2">
        <v>-4.537069769837565E-2</v>
      </c>
      <c r="E2323" s="2">
        <v>2.061055334592618E-2</v>
      </c>
      <c r="F2323" s="2">
        <v>2.6219999999999999</v>
      </c>
      <c r="G2323" s="2">
        <v>2.5829999999999997</v>
      </c>
      <c r="H2323" s="2">
        <v>2.5575000000000001</v>
      </c>
      <c r="I2323" s="2">
        <v>2.6157999999999992</v>
      </c>
      <c r="J2323" s="2">
        <v>2.9740000000000015</v>
      </c>
      <c r="K2323" s="15" t="s">
        <v>47</v>
      </c>
      <c r="L2323" s="15" t="s">
        <v>54</v>
      </c>
      <c r="M2323" s="15" t="s">
        <v>51</v>
      </c>
    </row>
    <row r="2324" spans="1:13" ht="13.5" x14ac:dyDescent="0.25">
      <c r="A2324" s="4">
        <v>45385</v>
      </c>
      <c r="B2324" s="2">
        <v>2.65</v>
      </c>
      <c r="C2324" s="2">
        <v>55.490932023597807</v>
      </c>
      <c r="D2324" s="2">
        <v>-4.1017291000090328E-2</v>
      </c>
      <c r="E2324" s="2">
        <v>2.0847032226713736E-2</v>
      </c>
      <c r="F2324" s="2">
        <v>2.6260000000000003</v>
      </c>
      <c r="G2324" s="2">
        <v>2.5880000000000001</v>
      </c>
      <c r="H2324" s="2">
        <v>2.5605000000000002</v>
      </c>
      <c r="I2324" s="2">
        <v>2.6149999999999993</v>
      </c>
      <c r="J2324" s="2">
        <v>2.9707500000000016</v>
      </c>
      <c r="K2324" s="15" t="s">
        <v>52</v>
      </c>
      <c r="L2324" s="15" t="s">
        <v>54</v>
      </c>
      <c r="M2324" s="15" t="s">
        <v>53</v>
      </c>
    </row>
    <row r="2325" spans="1:13" ht="13.5" x14ac:dyDescent="0.25">
      <c r="A2325" s="4">
        <v>45386</v>
      </c>
      <c r="B2325" s="2">
        <v>2.6</v>
      </c>
      <c r="C2325" s="2">
        <v>50.693942726853258</v>
      </c>
      <c r="D2325" s="2">
        <v>-3.7082088703711769E-2</v>
      </c>
      <c r="E2325" s="2">
        <v>2.1558126121119819E-2</v>
      </c>
      <c r="F2325" s="2">
        <v>2.6059999999999999</v>
      </c>
      <c r="G2325" s="2">
        <v>2.5900000000000003</v>
      </c>
      <c r="H2325" s="2">
        <v>2.5630000000000002</v>
      </c>
      <c r="I2325" s="2">
        <v>2.613999999999999</v>
      </c>
      <c r="J2325" s="2">
        <v>2.9675500000000015</v>
      </c>
      <c r="K2325" s="15" t="s">
        <v>52</v>
      </c>
      <c r="L2325" s="15" t="s">
        <v>54</v>
      </c>
      <c r="M2325" s="15" t="s">
        <v>46</v>
      </c>
    </row>
    <row r="2326" spans="1:13" ht="13.5" x14ac:dyDescent="0.25">
      <c r="A2326" s="4">
        <v>45387</v>
      </c>
      <c r="B2326" s="2">
        <v>2.68</v>
      </c>
      <c r="C2326" s="2">
        <v>57.086124713877645</v>
      </c>
      <c r="D2326" s="2">
        <v>-5.2037903557503817E-2</v>
      </c>
      <c r="E2326" s="2">
        <v>1.9403364387155776E-2</v>
      </c>
      <c r="F2326" s="2">
        <v>2.6219999999999999</v>
      </c>
      <c r="G2326" s="2">
        <v>2.6080000000000001</v>
      </c>
      <c r="H2326" s="2">
        <v>2.5700000000000003</v>
      </c>
      <c r="I2326" s="2">
        <v>2.6135999999999995</v>
      </c>
      <c r="J2326" s="2">
        <v>2.9652000000000012</v>
      </c>
      <c r="K2326" s="15" t="s">
        <v>52</v>
      </c>
      <c r="L2326" s="15" t="s">
        <v>54</v>
      </c>
      <c r="M2326" s="15" t="s">
        <v>53</v>
      </c>
    </row>
    <row r="2327" spans="1:13" ht="13.5" x14ac:dyDescent="0.25">
      <c r="A2327" s="4">
        <v>45390</v>
      </c>
      <c r="B2327" s="2">
        <v>2.72</v>
      </c>
      <c r="C2327" s="2">
        <v>59.886366578664131</v>
      </c>
      <c r="D2327" s="2">
        <v>-6.8176642789876674E-2</v>
      </c>
      <c r="E2327" s="2">
        <v>1.609087241431361E-2</v>
      </c>
      <c r="F2327" s="2">
        <v>2.65</v>
      </c>
      <c r="G2327" s="2">
        <v>2.63</v>
      </c>
      <c r="H2327" s="2">
        <v>2.5785</v>
      </c>
      <c r="I2327" s="2">
        <v>2.6143999999999994</v>
      </c>
      <c r="J2327" s="2">
        <v>2.9629000000000008</v>
      </c>
      <c r="K2327" s="15" t="s">
        <v>47</v>
      </c>
      <c r="L2327" s="15" t="s">
        <v>54</v>
      </c>
      <c r="M2327" s="15" t="s">
        <v>51</v>
      </c>
    </row>
    <row r="2328" spans="1:13" ht="13.5" x14ac:dyDescent="0.25">
      <c r="A2328" s="4">
        <v>45394</v>
      </c>
      <c r="B2328" s="2">
        <v>2.68</v>
      </c>
      <c r="C2328" s="2">
        <v>55.954341476271381</v>
      </c>
      <c r="D2328" s="2">
        <v>-7.3434325746409179E-2</v>
      </c>
      <c r="E2328" s="2">
        <v>8.9418462586100256E-3</v>
      </c>
      <c r="F2328" s="2">
        <v>2.6659999999999999</v>
      </c>
      <c r="G2328" s="2">
        <v>2.6439999999999997</v>
      </c>
      <c r="H2328" s="2">
        <v>2.5834999999999999</v>
      </c>
      <c r="I2328" s="2">
        <v>2.6150000000000002</v>
      </c>
      <c r="J2328" s="2">
        <v>2.9602499999999998</v>
      </c>
      <c r="K2328" s="15" t="s">
        <v>47</v>
      </c>
      <c r="L2328" s="15" t="s">
        <v>54</v>
      </c>
      <c r="M2328" s="15" t="s">
        <v>51</v>
      </c>
    </row>
    <row r="2329" spans="1:13" ht="13.5" x14ac:dyDescent="0.25">
      <c r="A2329" s="4">
        <v>45397</v>
      </c>
      <c r="B2329" s="2">
        <v>2.65</v>
      </c>
      <c r="C2329" s="2">
        <v>53.136434368192475</v>
      </c>
      <c r="D2329" s="2">
        <v>-6.2243800134047067E-2</v>
      </c>
      <c r="E2329" s="2">
        <v>6.162661011035412E-5</v>
      </c>
      <c r="F2329" s="2">
        <v>2.6659999999999999</v>
      </c>
      <c r="G2329" s="2">
        <v>2.6459999999999999</v>
      </c>
      <c r="H2329" s="2">
        <v>2.5909999999999997</v>
      </c>
      <c r="I2329" s="2">
        <v>2.6155999999999993</v>
      </c>
      <c r="J2329" s="2">
        <v>2.9572499999999997</v>
      </c>
      <c r="K2329" s="15" t="s">
        <v>52</v>
      </c>
      <c r="L2329" s="15" t="s">
        <v>54</v>
      </c>
      <c r="M2329" s="15" t="s">
        <v>54</v>
      </c>
    </row>
    <row r="2330" spans="1:13" ht="13.5" x14ac:dyDescent="0.25">
      <c r="A2330" s="4">
        <v>45398</v>
      </c>
      <c r="B2330" s="2">
        <v>2.63</v>
      </c>
      <c r="C2330" s="2">
        <v>51.282248087852047</v>
      </c>
      <c r="D2330" s="2">
        <v>-4.0744171233944915E-2</v>
      </c>
      <c r="E2330" s="2">
        <v>-1.0019492833747883E-2</v>
      </c>
      <c r="F2330" s="2">
        <v>2.6719999999999997</v>
      </c>
      <c r="G2330" s="2">
        <v>2.6389999999999998</v>
      </c>
      <c r="H2330" s="2">
        <v>2.5964999999999998</v>
      </c>
      <c r="I2330" s="2">
        <v>2.6151999999999993</v>
      </c>
      <c r="J2330" s="2">
        <v>2.9538999999999991</v>
      </c>
      <c r="K2330" s="15" t="s">
        <v>47</v>
      </c>
      <c r="L2330" s="15" t="s">
        <v>54</v>
      </c>
      <c r="M2330" s="15" t="s">
        <v>51</v>
      </c>
    </row>
    <row r="2331" spans="1:13" ht="13.5" x14ac:dyDescent="0.25">
      <c r="A2331" s="4">
        <v>45399</v>
      </c>
      <c r="B2331" s="2">
        <v>2.59</v>
      </c>
      <c r="C2331" s="2">
        <v>47.697403198584809</v>
      </c>
      <c r="D2331" s="2">
        <v>-3.505934322122739E-2</v>
      </c>
      <c r="E2331" s="2">
        <v>-2.0609699921323679E-2</v>
      </c>
      <c r="F2331" s="2">
        <v>2.6539999999999999</v>
      </c>
      <c r="G2331" s="2">
        <v>2.6379999999999999</v>
      </c>
      <c r="H2331" s="2">
        <v>2.6</v>
      </c>
      <c r="I2331" s="2">
        <v>2.6139999999999999</v>
      </c>
      <c r="J2331" s="2">
        <v>2.9502499999999992</v>
      </c>
      <c r="K2331" s="15" t="s">
        <v>52</v>
      </c>
      <c r="L2331" s="15" t="s">
        <v>54</v>
      </c>
      <c r="M2331" s="15" t="s">
        <v>46</v>
      </c>
    </row>
    <row r="2332" spans="1:13" ht="13.5" x14ac:dyDescent="0.25">
      <c r="A2332" s="4">
        <v>45400</v>
      </c>
      <c r="B2332" s="2">
        <v>2.54</v>
      </c>
      <c r="C2332" s="2">
        <v>43.595031512080396</v>
      </c>
      <c r="D2332" s="2">
        <v>-2.9465140724411754E-2</v>
      </c>
      <c r="E2332" s="2">
        <v>-3.2090652625051702E-2</v>
      </c>
      <c r="F2332" s="2">
        <v>2.6179999999999999</v>
      </c>
      <c r="G2332" s="2">
        <v>2.6339999999999995</v>
      </c>
      <c r="H2332" s="2">
        <v>2.6034999999999999</v>
      </c>
      <c r="I2332" s="2">
        <v>2.6117999999999997</v>
      </c>
      <c r="J2332" s="2">
        <v>2.9460999999999986</v>
      </c>
      <c r="K2332" s="15" t="s">
        <v>52</v>
      </c>
      <c r="L2332" s="15" t="s">
        <v>50</v>
      </c>
      <c r="M2332" s="15" t="s">
        <v>46</v>
      </c>
    </row>
    <row r="2333" spans="1:13" ht="13.5" x14ac:dyDescent="0.25">
      <c r="A2333" s="4">
        <v>45401</v>
      </c>
      <c r="B2333" s="2">
        <v>2.52</v>
      </c>
      <c r="C2333" s="2">
        <v>42.037551928566437</v>
      </c>
      <c r="D2333" s="2">
        <v>-1.9732188446571541E-2</v>
      </c>
      <c r="E2333" s="2">
        <v>-3.9717024085773538E-2</v>
      </c>
      <c r="F2333" s="2">
        <v>2.5859999999999999</v>
      </c>
      <c r="G2333" s="2">
        <v>2.6259999999999999</v>
      </c>
      <c r="H2333" s="2">
        <v>2.6045000000000003</v>
      </c>
      <c r="I2333" s="2">
        <v>2.6092</v>
      </c>
      <c r="J2333" s="2">
        <v>2.9412999999999987</v>
      </c>
      <c r="K2333" s="15" t="s">
        <v>52</v>
      </c>
      <c r="L2333" s="15" t="s">
        <v>50</v>
      </c>
      <c r="M2333" s="15" t="s">
        <v>46</v>
      </c>
    </row>
    <row r="2334" spans="1:13" ht="13.5" x14ac:dyDescent="0.25">
      <c r="A2334" s="4">
        <v>45404</v>
      </c>
      <c r="B2334" s="2">
        <v>2.6</v>
      </c>
      <c r="C2334" s="2">
        <v>49.768090150022275</v>
      </c>
      <c r="D2334" s="2">
        <v>-9.2037251126901864E-3</v>
      </c>
      <c r="E2334" s="2">
        <v>-4.4619444755591563E-2</v>
      </c>
      <c r="F2334" s="2">
        <v>2.5759999999999996</v>
      </c>
      <c r="G2334" s="2">
        <v>2.621</v>
      </c>
      <c r="H2334" s="2">
        <v>2.6045000000000007</v>
      </c>
      <c r="I2334" s="2">
        <v>2.6083999999999996</v>
      </c>
      <c r="J2334" s="2">
        <v>2.936799999999999</v>
      </c>
      <c r="K2334" s="15" t="s">
        <v>52</v>
      </c>
      <c r="L2334" s="15" t="s">
        <v>54</v>
      </c>
      <c r="M2334" s="15" t="s">
        <v>46</v>
      </c>
    </row>
    <row r="2335" spans="1:13" ht="13.5" x14ac:dyDescent="0.25">
      <c r="A2335" s="4">
        <v>45405</v>
      </c>
      <c r="B2335" s="2">
        <v>2.69</v>
      </c>
      <c r="C2335" s="2">
        <v>56.755706107517113</v>
      </c>
      <c r="D2335" s="2">
        <v>-1.4639217086285239E-2</v>
      </c>
      <c r="E2335" s="2">
        <v>-4.8253576906526534E-2</v>
      </c>
      <c r="F2335" s="2">
        <v>2.5880000000000001</v>
      </c>
      <c r="G2335" s="2">
        <v>2.63</v>
      </c>
      <c r="H2335" s="2">
        <v>2.6100000000000003</v>
      </c>
      <c r="I2335" s="2">
        <v>2.6091999999999995</v>
      </c>
      <c r="J2335" s="2">
        <v>2.93275</v>
      </c>
      <c r="K2335" s="15" t="s">
        <v>52</v>
      </c>
      <c r="L2335" s="15" t="s">
        <v>54</v>
      </c>
      <c r="M2335" s="15" t="s">
        <v>53</v>
      </c>
    </row>
    <row r="2336" spans="1:13" ht="13.5" x14ac:dyDescent="0.25">
      <c r="A2336" s="4">
        <v>45406</v>
      </c>
      <c r="B2336" s="2">
        <v>2.6</v>
      </c>
      <c r="C2336" s="2">
        <v>49.361043656870208</v>
      </c>
      <c r="D2336" s="2">
        <v>-7.8224678541261028E-4</v>
      </c>
      <c r="E2336" s="2">
        <v>-5.1020203737641885E-2</v>
      </c>
      <c r="F2336" s="2">
        <v>2.59</v>
      </c>
      <c r="G2336" s="2">
        <v>2.6220000000000003</v>
      </c>
      <c r="H2336" s="2">
        <v>2.6150000000000007</v>
      </c>
      <c r="I2336" s="2">
        <v>2.6085999999999996</v>
      </c>
      <c r="J2336" s="2">
        <v>2.9283499999999991</v>
      </c>
      <c r="K2336" s="15" t="s">
        <v>52</v>
      </c>
      <c r="L2336" s="15" t="s">
        <v>54</v>
      </c>
      <c r="M2336" s="15" t="s">
        <v>53</v>
      </c>
    </row>
    <row r="2337" spans="1:13" ht="13.5" x14ac:dyDescent="0.25">
      <c r="A2337" s="4">
        <v>45407</v>
      </c>
      <c r="B2337" s="2">
        <v>2.65</v>
      </c>
      <c r="C2337" s="2">
        <v>53.022946165648293</v>
      </c>
      <c r="D2337" s="2">
        <v>1.344509173276931E-2</v>
      </c>
      <c r="E2337" s="2">
        <v>-5.0930496474617788E-2</v>
      </c>
      <c r="F2337" s="2">
        <v>2.6120000000000001</v>
      </c>
      <c r="G2337" s="2">
        <v>2.6150000000000002</v>
      </c>
      <c r="H2337" s="2">
        <v>2.6224999999999996</v>
      </c>
      <c r="I2337" s="2">
        <v>2.6082000000000001</v>
      </c>
      <c r="J2337" s="2">
        <v>2.9242999999999997</v>
      </c>
      <c r="K2337" s="15" t="s">
        <v>47</v>
      </c>
      <c r="L2337" s="15" t="s">
        <v>54</v>
      </c>
      <c r="M2337" s="15" t="s">
        <v>51</v>
      </c>
    </row>
    <row r="2338" spans="1:13" ht="13.5" x14ac:dyDescent="0.25">
      <c r="A2338" s="4">
        <v>45408</v>
      </c>
      <c r="B2338" s="2">
        <v>2.6</v>
      </c>
      <c r="C2338" s="2">
        <v>49.192039725706636</v>
      </c>
      <c r="D2338" s="2">
        <v>2.2786224854047799E-2</v>
      </c>
      <c r="E2338" s="2">
        <v>-4.5862192960167122E-2</v>
      </c>
      <c r="F2338" s="2">
        <v>2.6280000000000001</v>
      </c>
      <c r="G2338" s="2">
        <v>2.6070000000000002</v>
      </c>
      <c r="H2338" s="2">
        <v>2.6254999999999997</v>
      </c>
      <c r="I2338" s="2">
        <v>2.6065999999999998</v>
      </c>
      <c r="J2338" s="2">
        <v>2.9200499999999994</v>
      </c>
      <c r="K2338" s="15" t="s">
        <v>47</v>
      </c>
      <c r="L2338" s="15" t="s">
        <v>48</v>
      </c>
      <c r="M2338" s="15" t="s">
        <v>51</v>
      </c>
    </row>
    <row r="2339" spans="1:13" ht="13.5" x14ac:dyDescent="0.25">
      <c r="A2339" s="4">
        <v>45411</v>
      </c>
      <c r="B2339" s="2">
        <v>2.67</v>
      </c>
      <c r="C2339" s="2">
        <v>54.18292689254848</v>
      </c>
      <c r="D2339" s="2">
        <v>2.0956215477795581E-2</v>
      </c>
      <c r="E2339" s="2">
        <v>-3.9897239459915558E-2</v>
      </c>
      <c r="F2339" s="2">
        <v>2.6419999999999999</v>
      </c>
      <c r="G2339" s="2">
        <v>2.6089999999999995</v>
      </c>
      <c r="H2339" s="2">
        <v>2.6275000000000004</v>
      </c>
      <c r="I2339" s="2">
        <v>2.6073999999999997</v>
      </c>
      <c r="J2339" s="2">
        <v>2.9162499999999989</v>
      </c>
      <c r="K2339" s="15" t="s">
        <v>47</v>
      </c>
      <c r="L2339" s="15" t="s">
        <v>54</v>
      </c>
      <c r="M2339" s="15" t="s">
        <v>51</v>
      </c>
    </row>
    <row r="2340" spans="1:13" ht="13.5" x14ac:dyDescent="0.25">
      <c r="A2340" s="4">
        <v>45412</v>
      </c>
      <c r="B2340" s="2">
        <v>2.71</v>
      </c>
      <c r="C2340" s="2">
        <v>56.794667138386806</v>
      </c>
      <c r="D2340" s="2">
        <v>1.3015823909759749E-2</v>
      </c>
      <c r="E2340" s="2">
        <v>-3.3409705777215255E-2</v>
      </c>
      <c r="F2340" s="2">
        <v>2.6459999999999999</v>
      </c>
      <c r="G2340" s="2">
        <v>2.617</v>
      </c>
      <c r="H2340" s="2">
        <v>2.6280000000000001</v>
      </c>
      <c r="I2340" s="2">
        <v>2.6082000000000001</v>
      </c>
      <c r="J2340" s="2">
        <v>2.9126499999999993</v>
      </c>
      <c r="K2340" s="15" t="s">
        <v>47</v>
      </c>
      <c r="L2340" s="15" t="s">
        <v>54</v>
      </c>
      <c r="M2340" s="15" t="s">
        <v>51</v>
      </c>
    </row>
    <row r="2341" spans="1:13" ht="13.5" x14ac:dyDescent="0.25">
      <c r="A2341" s="4">
        <v>45414</v>
      </c>
      <c r="B2341" s="2">
        <v>2.78</v>
      </c>
      <c r="C2341" s="2">
        <v>60.985945085707584</v>
      </c>
      <c r="D2341" s="2">
        <v>-5.6043213234273637E-3</v>
      </c>
      <c r="E2341" s="2">
        <v>-2.7143469003350258E-2</v>
      </c>
      <c r="F2341" s="2">
        <v>2.6819999999999995</v>
      </c>
      <c r="G2341" s="2">
        <v>2.6360000000000001</v>
      </c>
      <c r="H2341" s="2">
        <v>2.637</v>
      </c>
      <c r="I2341" s="2">
        <v>2.6103999999999998</v>
      </c>
      <c r="J2341" s="2">
        <v>2.9093999999999993</v>
      </c>
      <c r="K2341" s="15" t="s">
        <v>47</v>
      </c>
      <c r="L2341" s="15" t="s">
        <v>54</v>
      </c>
      <c r="M2341" s="15" t="s">
        <v>51</v>
      </c>
    </row>
    <row r="2342" spans="1:13" ht="13.5" x14ac:dyDescent="0.25">
      <c r="A2342" s="4">
        <v>45415</v>
      </c>
      <c r="B2342" s="2">
        <v>2.77</v>
      </c>
      <c r="C2342" s="2">
        <v>60.089152866212842</v>
      </c>
      <c r="D2342" s="2">
        <v>-2.9245696405571842E-2</v>
      </c>
      <c r="E2342" s="2">
        <v>-1.9151503743389024E-2</v>
      </c>
      <c r="F2342" s="2">
        <v>2.706</v>
      </c>
      <c r="G2342" s="2">
        <v>2.6589999999999998</v>
      </c>
      <c r="H2342" s="2">
        <v>2.6465000000000005</v>
      </c>
      <c r="I2342" s="2">
        <v>2.6124000000000001</v>
      </c>
      <c r="J2342" s="2">
        <v>2.9061499999999989</v>
      </c>
      <c r="K2342" s="15" t="s">
        <v>47</v>
      </c>
      <c r="L2342" s="15" t="s">
        <v>54</v>
      </c>
      <c r="M2342" s="15" t="s">
        <v>51</v>
      </c>
    </row>
    <row r="2343" spans="1:13" ht="13.5" x14ac:dyDescent="0.25">
      <c r="A2343" s="4">
        <v>45418</v>
      </c>
      <c r="B2343" s="2">
        <v>2.88</v>
      </c>
      <c r="C2343" s="2">
        <v>66.010078465273494</v>
      </c>
      <c r="D2343" s="2">
        <v>-6.1281010827132221E-2</v>
      </c>
      <c r="E2343" s="2">
        <v>-1.0738087460200857E-2</v>
      </c>
      <c r="F2343" s="2">
        <v>2.7619999999999996</v>
      </c>
      <c r="G2343" s="2">
        <v>2.6949999999999998</v>
      </c>
      <c r="H2343" s="2">
        <v>2.6605000000000003</v>
      </c>
      <c r="I2343" s="2">
        <v>2.6165999999999996</v>
      </c>
      <c r="J2343" s="2">
        <v>2.903449999999999</v>
      </c>
      <c r="K2343" s="15" t="s">
        <v>47</v>
      </c>
      <c r="L2343" s="15" t="s">
        <v>48</v>
      </c>
      <c r="M2343" s="15" t="s">
        <v>51</v>
      </c>
    </row>
    <row r="2344" spans="1:13" ht="13.5" x14ac:dyDescent="0.25">
      <c r="A2344" s="4">
        <v>45419</v>
      </c>
      <c r="B2344" s="2">
        <v>2.96</v>
      </c>
      <c r="C2344" s="2">
        <v>69.548352291761319</v>
      </c>
      <c r="D2344" s="2">
        <v>-8.3402342515509709E-2</v>
      </c>
      <c r="E2344" s="2">
        <v>-2.2491645232593834E-3</v>
      </c>
      <c r="F2344" s="2">
        <v>2.8200000000000003</v>
      </c>
      <c r="G2344" s="2">
        <v>2.7309999999999999</v>
      </c>
      <c r="H2344" s="2">
        <v>2.676000000000001</v>
      </c>
      <c r="I2344" s="2">
        <v>2.6219999999999999</v>
      </c>
      <c r="J2344" s="2">
        <v>2.9011499999999995</v>
      </c>
      <c r="K2344" s="15" t="s">
        <v>47</v>
      </c>
      <c r="L2344" s="15" t="s">
        <v>48</v>
      </c>
      <c r="M2344" s="15" t="s">
        <v>51</v>
      </c>
    </row>
    <row r="2345" spans="1:13" ht="13.5" x14ac:dyDescent="0.25">
      <c r="A2345" s="4">
        <v>45420</v>
      </c>
      <c r="B2345" s="2">
        <v>3.04</v>
      </c>
      <c r="C2345" s="2">
        <v>72.618016469490158</v>
      </c>
      <c r="D2345" s="2">
        <v>-9.5965752328164289E-2</v>
      </c>
      <c r="E2345" s="2">
        <v>6.0751276826410648E-3</v>
      </c>
      <c r="F2345" s="2">
        <v>2.8860000000000001</v>
      </c>
      <c r="G2345" s="2">
        <v>2.766</v>
      </c>
      <c r="H2345" s="2">
        <v>2.6980000000000004</v>
      </c>
      <c r="I2345" s="2">
        <v>2.6289999999999996</v>
      </c>
      <c r="J2345" s="2">
        <v>2.8990999999999989</v>
      </c>
      <c r="K2345" s="15" t="s">
        <v>47</v>
      </c>
      <c r="L2345" s="15" t="s">
        <v>48</v>
      </c>
      <c r="M2345" s="15" t="s">
        <v>51</v>
      </c>
    </row>
    <row r="2346" spans="1:13" ht="13.5" x14ac:dyDescent="0.25">
      <c r="A2346" s="4">
        <v>45421</v>
      </c>
      <c r="B2346" s="2">
        <v>2.98</v>
      </c>
      <c r="C2346" s="2">
        <v>67.15067267795834</v>
      </c>
      <c r="D2346" s="2">
        <v>-0.11810556625741642</v>
      </c>
      <c r="E2346" s="2">
        <v>1.4073933166137741E-2</v>
      </c>
      <c r="F2346" s="2">
        <v>2.9259999999999997</v>
      </c>
      <c r="G2346" s="2">
        <v>2.8039999999999998</v>
      </c>
      <c r="H2346" s="2">
        <v>2.7130000000000001</v>
      </c>
      <c r="I2346" s="2">
        <v>2.6355999999999993</v>
      </c>
      <c r="J2346" s="2">
        <v>2.896749999999999</v>
      </c>
      <c r="K2346" s="15" t="s">
        <v>47</v>
      </c>
      <c r="L2346" s="15" t="s">
        <v>48</v>
      </c>
      <c r="M2346" s="15" t="s">
        <v>51</v>
      </c>
    </row>
    <row r="2347" spans="1:13" ht="13.5" x14ac:dyDescent="0.25">
      <c r="A2347" s="4">
        <v>45422</v>
      </c>
      <c r="B2347" s="2">
        <v>2.98</v>
      </c>
      <c r="C2347" s="2">
        <v>67.15067267795834</v>
      </c>
      <c r="D2347" s="2">
        <v>-0.13074381858081985</v>
      </c>
      <c r="E2347" s="2">
        <v>2.2329022848044514E-2</v>
      </c>
      <c r="F2347" s="2">
        <v>2.968</v>
      </c>
      <c r="G2347" s="2">
        <v>2.8370000000000002</v>
      </c>
      <c r="H2347" s="2">
        <v>2.726</v>
      </c>
      <c r="I2347" s="2">
        <v>2.6414</v>
      </c>
      <c r="J2347" s="2">
        <v>2.8942499999999982</v>
      </c>
      <c r="K2347" s="15" t="s">
        <v>47</v>
      </c>
      <c r="L2347" s="15" t="s">
        <v>48</v>
      </c>
      <c r="M2347" s="15" t="s">
        <v>51</v>
      </c>
    </row>
    <row r="2348" spans="1:13" ht="13.5" x14ac:dyDescent="0.25">
      <c r="A2348" s="4">
        <v>45425</v>
      </c>
      <c r="B2348" s="2">
        <v>2.95</v>
      </c>
      <c r="C2348" s="2">
        <v>64.341598430504334</v>
      </c>
      <c r="D2348" s="2">
        <v>-0.14838639440592694</v>
      </c>
      <c r="E2348" s="2">
        <v>3.0716949154523134E-2</v>
      </c>
      <c r="F2348" s="2">
        <v>2.9820000000000002</v>
      </c>
      <c r="G2348" s="2">
        <v>2.8719999999999999</v>
      </c>
      <c r="H2348" s="2">
        <v>2.7395000000000005</v>
      </c>
      <c r="I2348" s="2">
        <v>2.6465999999999998</v>
      </c>
      <c r="J2348" s="2">
        <v>2.8916499999999989</v>
      </c>
      <c r="K2348" s="15" t="s">
        <v>47</v>
      </c>
      <c r="L2348" s="15" t="s">
        <v>48</v>
      </c>
      <c r="M2348" s="15" t="s">
        <v>51</v>
      </c>
    </row>
    <row r="2349" spans="1:13" ht="13.5" x14ac:dyDescent="0.25">
      <c r="A2349" s="4">
        <v>45426</v>
      </c>
      <c r="B2349" s="2">
        <v>2.99</v>
      </c>
      <c r="C2349" s="2">
        <v>66.36212612981717</v>
      </c>
      <c r="D2349" s="2">
        <v>-0.15670024846370678</v>
      </c>
      <c r="E2349" s="2">
        <v>4.0057333164827805E-2</v>
      </c>
      <c r="F2349" s="2">
        <v>2.988</v>
      </c>
      <c r="G2349" s="2">
        <v>2.9039999999999999</v>
      </c>
      <c r="H2349" s="2">
        <v>2.7565</v>
      </c>
      <c r="I2349" s="2">
        <v>2.6536</v>
      </c>
      <c r="J2349" s="2">
        <v>2.8895999999999988</v>
      </c>
      <c r="K2349" s="15" t="s">
        <v>47</v>
      </c>
      <c r="L2349" s="15" t="s">
        <v>54</v>
      </c>
      <c r="M2349" s="15" t="s">
        <v>51</v>
      </c>
    </row>
    <row r="2350" spans="1:13" ht="13.5" x14ac:dyDescent="0.25">
      <c r="A2350" s="4">
        <v>45427</v>
      </c>
      <c r="B2350" s="2">
        <v>2.98</v>
      </c>
      <c r="C2350" s="2">
        <v>65.36494844295396</v>
      </c>
      <c r="D2350" s="2">
        <v>-0.15818033072021587</v>
      </c>
      <c r="E2350" s="2">
        <v>5.0245670914506546E-2</v>
      </c>
      <c r="F2350" s="2">
        <v>2.976</v>
      </c>
      <c r="G2350" s="2">
        <v>2.931</v>
      </c>
      <c r="H2350" s="2">
        <v>2.774</v>
      </c>
      <c r="I2350" s="2">
        <v>2.6612</v>
      </c>
      <c r="J2350" s="2">
        <v>2.8876499999999994</v>
      </c>
      <c r="K2350" s="15" t="s">
        <v>52</v>
      </c>
      <c r="L2350" s="15" t="s">
        <v>54</v>
      </c>
      <c r="M2350" s="15" t="s">
        <v>46</v>
      </c>
    </row>
    <row r="2351" spans="1:13" ht="13.5" x14ac:dyDescent="0.25">
      <c r="A2351" s="4">
        <v>45428</v>
      </c>
      <c r="B2351" s="2">
        <v>2.96</v>
      </c>
      <c r="C2351" s="2">
        <v>63.315774324859774</v>
      </c>
      <c r="D2351" s="2">
        <v>-0.14836352530044117</v>
      </c>
      <c r="E2351" s="2">
        <v>6.0863888639503254E-2</v>
      </c>
      <c r="F2351" s="2">
        <v>2.972</v>
      </c>
      <c r="G2351" s="2">
        <v>2.9489999999999998</v>
      </c>
      <c r="H2351" s="2">
        <v>2.7924999999999995</v>
      </c>
      <c r="I2351" s="2">
        <v>2.6678000000000002</v>
      </c>
      <c r="J2351" s="2">
        <v>2.8859499999999998</v>
      </c>
      <c r="K2351" s="15" t="s">
        <v>47</v>
      </c>
      <c r="L2351" s="15" t="s">
        <v>54</v>
      </c>
      <c r="M2351" s="15" t="s">
        <v>49</v>
      </c>
    </row>
    <row r="2352" spans="1:13" ht="13.5" x14ac:dyDescent="0.25">
      <c r="A2352" s="4">
        <v>45429</v>
      </c>
      <c r="B2352" s="2">
        <v>2.98</v>
      </c>
      <c r="C2352" s="2">
        <v>64.513832002332862</v>
      </c>
      <c r="D2352" s="2">
        <v>-0.14405276862910288</v>
      </c>
      <c r="E2352" s="2">
        <v>6.9631699747743123E-2</v>
      </c>
      <c r="F2352" s="2">
        <v>2.972</v>
      </c>
      <c r="G2352" s="2">
        <v>2.97</v>
      </c>
      <c r="H2352" s="2">
        <v>2.8144999999999998</v>
      </c>
      <c r="I2352" s="2">
        <v>2.6756000000000002</v>
      </c>
      <c r="J2352" s="2">
        <v>2.8844499999999997</v>
      </c>
      <c r="K2352" s="15" t="s">
        <v>47</v>
      </c>
      <c r="L2352" s="15" t="s">
        <v>54</v>
      </c>
      <c r="M2352" s="15" t="s">
        <v>54</v>
      </c>
    </row>
    <row r="2353" spans="1:13" ht="13.5" x14ac:dyDescent="0.25">
      <c r="A2353" s="4">
        <v>45432</v>
      </c>
      <c r="B2353" s="2">
        <v>3.1</v>
      </c>
      <c r="C2353" s="2">
        <v>70.69741551575494</v>
      </c>
      <c r="D2353" s="2">
        <v>-0.13339274253470323</v>
      </c>
      <c r="E2353" s="2">
        <v>7.2461839802204539E-2</v>
      </c>
      <c r="F2353" s="2">
        <v>3.0019999999999998</v>
      </c>
      <c r="G2353" s="2">
        <v>2.992</v>
      </c>
      <c r="H2353" s="2">
        <v>2.8434999999999997</v>
      </c>
      <c r="I2353" s="2">
        <v>2.6855999999999995</v>
      </c>
      <c r="J2353" s="2">
        <v>2.8834499999999998</v>
      </c>
      <c r="K2353" s="15" t="s">
        <v>47</v>
      </c>
      <c r="L2353" s="15" t="s">
        <v>48</v>
      </c>
      <c r="M2353" s="15" t="s">
        <v>51</v>
      </c>
    </row>
    <row r="2354" spans="1:13" ht="13.5" x14ac:dyDescent="0.25">
      <c r="A2354" s="4">
        <v>45433</v>
      </c>
      <c r="B2354" s="2">
        <v>3.19</v>
      </c>
      <c r="C2354" s="2">
        <v>74.312722283913686</v>
      </c>
      <c r="D2354" s="2">
        <v>-0.12038682189054661</v>
      </c>
      <c r="E2354" s="2">
        <v>7.1028926635369319E-2</v>
      </c>
      <c r="F2354" s="2">
        <v>3.0419999999999998</v>
      </c>
      <c r="G2354" s="2">
        <v>3.0150000000000001</v>
      </c>
      <c r="H2354" s="2">
        <v>2.8729999999999998</v>
      </c>
      <c r="I2354" s="2">
        <v>2.6975999999999996</v>
      </c>
      <c r="J2354" s="2">
        <v>2.8829500000000001</v>
      </c>
      <c r="K2354" s="15" t="s">
        <v>47</v>
      </c>
      <c r="L2354" s="15" t="s">
        <v>48</v>
      </c>
      <c r="M2354" s="15" t="s">
        <v>51</v>
      </c>
    </row>
    <row r="2355" spans="1:13" ht="13.5" x14ac:dyDescent="0.25">
      <c r="A2355" s="4">
        <v>45434</v>
      </c>
      <c r="B2355" s="2">
        <v>3.27</v>
      </c>
      <c r="C2355" s="2">
        <v>77.026076870611462</v>
      </c>
      <c r="D2355" s="2">
        <v>-0.10506438466916457</v>
      </c>
      <c r="E2355" s="2">
        <v>6.809080193655756E-2</v>
      </c>
      <c r="F2355" s="2">
        <v>3.0999999999999996</v>
      </c>
      <c r="G2355" s="2">
        <v>3.0380000000000003</v>
      </c>
      <c r="H2355" s="2">
        <v>2.9020000000000001</v>
      </c>
      <c r="I2355" s="2">
        <v>2.7119999999999997</v>
      </c>
      <c r="J2355" s="2">
        <v>2.8823500000000002</v>
      </c>
      <c r="K2355" s="15" t="s">
        <v>47</v>
      </c>
      <c r="L2355" s="15" t="s">
        <v>48</v>
      </c>
      <c r="M2355" s="15" t="s">
        <v>51</v>
      </c>
    </row>
    <row r="2356" spans="1:13" ht="13.5" x14ac:dyDescent="0.25">
      <c r="A2356" s="4">
        <v>45435</v>
      </c>
      <c r="B2356" s="2">
        <v>3.35</v>
      </c>
      <c r="C2356" s="2">
        <v>79.372565097021806</v>
      </c>
      <c r="D2356" s="2">
        <v>-0.10964008901515632</v>
      </c>
      <c r="E2356" s="2">
        <v>6.3911772154765761E-2</v>
      </c>
      <c r="F2356" s="2">
        <v>3.1779999999999999</v>
      </c>
      <c r="G2356" s="2">
        <v>3.0750000000000002</v>
      </c>
      <c r="H2356" s="2">
        <v>2.9394999999999998</v>
      </c>
      <c r="I2356" s="2">
        <v>2.7281999999999997</v>
      </c>
      <c r="J2356" s="2">
        <v>2.8821500000000002</v>
      </c>
      <c r="K2356" s="15" t="s">
        <v>47</v>
      </c>
      <c r="L2356" s="15" t="s">
        <v>48</v>
      </c>
      <c r="M2356" s="15" t="s">
        <v>51</v>
      </c>
    </row>
    <row r="2357" spans="1:13" ht="13.5" x14ac:dyDescent="0.25">
      <c r="A2357" s="4">
        <v>45436</v>
      </c>
      <c r="B2357" s="2">
        <v>3.34</v>
      </c>
      <c r="C2357" s="2">
        <v>78.296055770112986</v>
      </c>
      <c r="D2357" s="2">
        <v>-0.11545136633449271</v>
      </c>
      <c r="E2357" s="2">
        <v>5.5256291125126582E-2</v>
      </c>
      <c r="F2357" s="2">
        <v>3.25</v>
      </c>
      <c r="G2357" s="2">
        <v>3.1110000000000002</v>
      </c>
      <c r="H2357" s="2">
        <v>2.9740000000000002</v>
      </c>
      <c r="I2357" s="2">
        <v>2.7439999999999998</v>
      </c>
      <c r="J2357" s="2">
        <v>2.8818999999999999</v>
      </c>
      <c r="K2357" s="15" t="s">
        <v>47</v>
      </c>
      <c r="L2357" s="15" t="s">
        <v>48</v>
      </c>
      <c r="M2357" s="15" t="s">
        <v>51</v>
      </c>
    </row>
    <row r="2358" spans="1:13" ht="13.5" x14ac:dyDescent="0.25">
      <c r="A2358" s="4">
        <v>45439</v>
      </c>
      <c r="B2358" s="2">
        <v>3.34</v>
      </c>
      <c r="C2358" s="2">
        <v>78.296055770112986</v>
      </c>
      <c r="D2358" s="2">
        <v>-0.12740662501677091</v>
      </c>
      <c r="E2358" s="2">
        <v>4.4020287427449879E-2</v>
      </c>
      <c r="F2358" s="2">
        <v>3.2980000000000005</v>
      </c>
      <c r="G2358" s="2">
        <v>3.15</v>
      </c>
      <c r="H2358" s="2">
        <v>3.0110000000000001</v>
      </c>
      <c r="I2358" s="2">
        <v>2.7591999999999994</v>
      </c>
      <c r="J2358" s="2">
        <v>2.8816500000000009</v>
      </c>
      <c r="K2358" s="15" t="s">
        <v>47</v>
      </c>
      <c r="L2358" s="15" t="s">
        <v>48</v>
      </c>
      <c r="M2358" s="15" t="s">
        <v>51</v>
      </c>
    </row>
    <row r="2359" spans="1:13" ht="13.5" x14ac:dyDescent="0.25">
      <c r="A2359" s="4">
        <v>45440</v>
      </c>
      <c r="B2359" s="2">
        <v>3.25</v>
      </c>
      <c r="C2359" s="2">
        <v>68.586528633013714</v>
      </c>
      <c r="D2359" s="2">
        <v>-0.12694528495283786</v>
      </c>
      <c r="E2359" s="2">
        <v>3.2168361368311589E-2</v>
      </c>
      <c r="F2359" s="2">
        <v>3.31</v>
      </c>
      <c r="G2359" s="2">
        <v>3.1760000000000002</v>
      </c>
      <c r="H2359" s="2">
        <v>3.04</v>
      </c>
      <c r="I2359" s="2">
        <v>2.7741999999999996</v>
      </c>
      <c r="J2359" s="2">
        <v>2.8809500000000008</v>
      </c>
      <c r="K2359" s="15" t="s">
        <v>47</v>
      </c>
      <c r="L2359" s="15" t="s">
        <v>48</v>
      </c>
      <c r="M2359" s="15" t="s">
        <v>51</v>
      </c>
    </row>
    <row r="2360" spans="1:13" ht="13.5" x14ac:dyDescent="0.25">
      <c r="A2360" s="4">
        <v>45441</v>
      </c>
      <c r="B2360" s="2">
        <v>3.14</v>
      </c>
      <c r="C2360" s="2">
        <v>58.96227068245036</v>
      </c>
      <c r="D2360" s="2">
        <v>-0.12149044262408282</v>
      </c>
      <c r="E2360" s="2">
        <v>2.0364406337298576E-2</v>
      </c>
      <c r="F2360" s="2">
        <v>3.2839999999999998</v>
      </c>
      <c r="G2360" s="2">
        <v>3.1919999999999997</v>
      </c>
      <c r="H2360" s="2">
        <v>3.0615000000000001</v>
      </c>
      <c r="I2360" s="2">
        <v>2.7865999999999991</v>
      </c>
      <c r="J2360" s="2">
        <v>2.8795500000000009</v>
      </c>
      <c r="K2360" s="15" t="s">
        <v>52</v>
      </c>
      <c r="L2360" s="15" t="s">
        <v>54</v>
      </c>
      <c r="M2360" s="15" t="s">
        <v>46</v>
      </c>
    </row>
    <row r="2361" spans="1:13" ht="13.5" x14ac:dyDescent="0.25">
      <c r="A2361" s="4">
        <v>45442</v>
      </c>
      <c r="B2361" s="2">
        <v>3.09</v>
      </c>
      <c r="C2361" s="2">
        <v>55.17249864345461</v>
      </c>
      <c r="D2361" s="2">
        <v>-0.11702878048475496</v>
      </c>
      <c r="E2361" s="2">
        <v>9.7896674706399144E-3</v>
      </c>
      <c r="F2361" s="2">
        <v>3.2320000000000002</v>
      </c>
      <c r="G2361" s="2">
        <v>3.2049999999999996</v>
      </c>
      <c r="H2361" s="2">
        <v>3.0770000000000004</v>
      </c>
      <c r="I2361" s="2">
        <v>2.7979999999999996</v>
      </c>
      <c r="J2361" s="2">
        <v>2.8778500000000014</v>
      </c>
      <c r="K2361" s="15" t="s">
        <v>52</v>
      </c>
      <c r="L2361" s="15" t="s">
        <v>50</v>
      </c>
      <c r="M2361" s="15" t="s">
        <v>46</v>
      </c>
    </row>
    <row r="2362" spans="1:13" ht="13.5" x14ac:dyDescent="0.25">
      <c r="A2362" s="4">
        <v>45443</v>
      </c>
      <c r="B2362" s="2">
        <v>3.12</v>
      </c>
      <c r="C2362" s="2">
        <v>56.960002779632688</v>
      </c>
      <c r="D2362" s="2">
        <v>-0.11282629555525636</v>
      </c>
      <c r="E2362" s="2">
        <v>2.0558716732916853E-3</v>
      </c>
      <c r="F2362" s="2">
        <v>3.1880000000000002</v>
      </c>
      <c r="G2362" s="2">
        <v>3.2189999999999999</v>
      </c>
      <c r="H2362" s="2">
        <v>3.0945000000000005</v>
      </c>
      <c r="I2362" s="2">
        <v>2.8109999999999995</v>
      </c>
      <c r="J2362" s="2">
        <v>2.8765000000000014</v>
      </c>
      <c r="K2362" s="15" t="s">
        <v>52</v>
      </c>
      <c r="L2362" s="15" t="s">
        <v>54</v>
      </c>
      <c r="M2362" s="15" t="s">
        <v>46</v>
      </c>
    </row>
    <row r="2363" spans="1:13" ht="13.5" x14ac:dyDescent="0.25">
      <c r="A2363" s="4">
        <v>45446</v>
      </c>
      <c r="B2363" s="2">
        <v>3.14</v>
      </c>
      <c r="C2363" s="2">
        <v>58.157872818720456</v>
      </c>
      <c r="D2363" s="2">
        <v>-9.2863365248039287E-2</v>
      </c>
      <c r="E2363" s="2">
        <v>5.2400892458794875E-2</v>
      </c>
      <c r="F2363" s="2">
        <v>3.1480000000000006</v>
      </c>
      <c r="G2363" s="2">
        <v>3.2230000000000003</v>
      </c>
      <c r="H2363" s="2">
        <v>3.1075000000000008</v>
      </c>
      <c r="I2363" s="2">
        <v>2.8237999999999994</v>
      </c>
      <c r="J2363" s="2">
        <v>2.8757000000000015</v>
      </c>
      <c r="K2363" s="15" t="s">
        <v>52</v>
      </c>
      <c r="L2363" s="15" t="s">
        <v>54</v>
      </c>
      <c r="M2363" s="15" t="s">
        <v>46</v>
      </c>
    </row>
    <row r="2364" spans="1:13" ht="13.5" x14ac:dyDescent="0.25">
      <c r="A2364" s="4">
        <v>45447</v>
      </c>
      <c r="B2364" s="2">
        <v>3.1</v>
      </c>
      <c r="C2364" s="2">
        <v>54.868770559250443</v>
      </c>
      <c r="D2364" s="2">
        <v>-5.9811344463204907E-2</v>
      </c>
      <c r="E2364" s="2">
        <v>4.1920713967035901E-2</v>
      </c>
      <c r="F2364" s="2">
        <v>3.1180000000000003</v>
      </c>
      <c r="G2364" s="2">
        <v>3.214</v>
      </c>
      <c r="H2364" s="2">
        <v>3.1145000000000005</v>
      </c>
      <c r="I2364" s="2">
        <v>2.8337999999999992</v>
      </c>
      <c r="J2364" s="2">
        <v>2.8749000000000011</v>
      </c>
      <c r="K2364" s="15" t="s">
        <v>52</v>
      </c>
      <c r="L2364" s="15" t="s">
        <v>54</v>
      </c>
      <c r="M2364" s="15" t="s">
        <v>46</v>
      </c>
    </row>
    <row r="2365" spans="1:13" ht="13.5" x14ac:dyDescent="0.25">
      <c r="A2365" s="4">
        <v>45448</v>
      </c>
      <c r="B2365" s="2">
        <v>3.14</v>
      </c>
      <c r="C2365" s="2">
        <v>57.459691612282143</v>
      </c>
      <c r="D2365" s="2">
        <v>-2.2863905449865385E-2</v>
      </c>
      <c r="E2365" s="2">
        <v>3.3536571173628724E-2</v>
      </c>
      <c r="F2365" s="2">
        <v>3.1179999999999999</v>
      </c>
      <c r="G2365" s="2">
        <v>3.2009999999999996</v>
      </c>
      <c r="H2365" s="2">
        <v>3.1195000000000008</v>
      </c>
      <c r="I2365" s="2">
        <v>2.8449999999999993</v>
      </c>
      <c r="J2365" s="2">
        <v>2.8742000000000014</v>
      </c>
      <c r="K2365" s="15" t="s">
        <v>47</v>
      </c>
      <c r="L2365" s="15" t="s">
        <v>54</v>
      </c>
      <c r="M2365" s="15" t="s">
        <v>54</v>
      </c>
    </row>
    <row r="2366" spans="1:13" ht="13.5" x14ac:dyDescent="0.25">
      <c r="A2366" s="4">
        <v>45449</v>
      </c>
      <c r="B2366" s="2">
        <v>3.31</v>
      </c>
      <c r="C2366" s="2">
        <v>66.311504822337099</v>
      </c>
      <c r="D2366" s="2">
        <v>7.540656802179857E-3</v>
      </c>
      <c r="E2366" s="2">
        <v>2.6829256938902979E-2</v>
      </c>
      <c r="F2366" s="2">
        <v>3.1619999999999999</v>
      </c>
      <c r="G2366" s="2">
        <v>3.1970000000000001</v>
      </c>
      <c r="H2366" s="2">
        <v>3.1360000000000006</v>
      </c>
      <c r="I2366" s="2">
        <v>2.8611999999999993</v>
      </c>
      <c r="J2366" s="2">
        <v>2.8743500000000006</v>
      </c>
      <c r="K2366" s="15" t="s">
        <v>47</v>
      </c>
      <c r="L2366" s="15" t="s">
        <v>48</v>
      </c>
      <c r="M2366" s="15" t="s">
        <v>51</v>
      </c>
    </row>
    <row r="2367" spans="1:13" ht="13.5" x14ac:dyDescent="0.25">
      <c r="A2367" s="4">
        <v>45450</v>
      </c>
      <c r="B2367" s="2">
        <v>3.28</v>
      </c>
      <c r="C2367" s="2">
        <v>63.788986520715774</v>
      </c>
      <c r="D2367" s="2">
        <v>3.2415562762588834E-2</v>
      </c>
      <c r="E2367" s="2">
        <v>2.1463405551122385E-2</v>
      </c>
      <c r="F2367" s="2">
        <v>3.194</v>
      </c>
      <c r="G2367" s="2">
        <v>3.1910000000000003</v>
      </c>
      <c r="H2367" s="2">
        <v>3.1510000000000007</v>
      </c>
      <c r="I2367" s="2">
        <v>2.8767999999999994</v>
      </c>
      <c r="J2367" s="2">
        <v>2.8745500000000006</v>
      </c>
      <c r="K2367" s="15" t="s">
        <v>47</v>
      </c>
      <c r="L2367" s="15" t="s">
        <v>54</v>
      </c>
      <c r="M2367" s="15" t="s">
        <v>51</v>
      </c>
    </row>
    <row r="2368" spans="1:13" ht="13.5" x14ac:dyDescent="0.25">
      <c r="A2368" s="4">
        <v>45453</v>
      </c>
      <c r="B2368" s="2">
        <v>3.31</v>
      </c>
      <c r="C2368" s="2">
        <v>65.214049318088897</v>
      </c>
      <c r="D2368" s="2">
        <v>4.9996579537695318E-2</v>
      </c>
      <c r="E2368" s="2">
        <v>1.717072444089791E-2</v>
      </c>
      <c r="F2368" s="2">
        <v>3.2280000000000002</v>
      </c>
      <c r="G2368" s="2">
        <v>3.1880000000000002</v>
      </c>
      <c r="H2368" s="2">
        <v>3.1690000000000005</v>
      </c>
      <c r="I2368" s="2">
        <v>2.8921999999999999</v>
      </c>
      <c r="J2368" s="2">
        <v>2.8741499999999998</v>
      </c>
      <c r="K2368" s="15" t="s">
        <v>47</v>
      </c>
      <c r="L2368" s="15" t="s">
        <v>54</v>
      </c>
      <c r="M2368" s="15" t="s">
        <v>51</v>
      </c>
    </row>
    <row r="2369" spans="1:13" ht="13.5" x14ac:dyDescent="0.25">
      <c r="A2369" s="4">
        <v>45454</v>
      </c>
      <c r="B2369" s="2">
        <v>3.3</v>
      </c>
      <c r="C2369" s="2">
        <v>64.305590011371066</v>
      </c>
      <c r="D2369" s="2">
        <v>5.043758607616633E-2</v>
      </c>
      <c r="E2369" s="2">
        <v>1.3736579552718328E-2</v>
      </c>
      <c r="F2369" s="2">
        <v>3.2679999999999998</v>
      </c>
      <c r="G2369" s="2">
        <v>3.1930000000000001</v>
      </c>
      <c r="H2369" s="2">
        <v>3.1844999999999999</v>
      </c>
      <c r="I2369" s="2">
        <v>2.9056000000000006</v>
      </c>
      <c r="J2369" s="2">
        <v>2.8736499999999996</v>
      </c>
      <c r="K2369" s="15" t="s">
        <v>47</v>
      </c>
      <c r="L2369" s="15" t="s">
        <v>48</v>
      </c>
      <c r="M2369" s="15" t="s">
        <v>51</v>
      </c>
    </row>
    <row r="2370" spans="1:13" ht="13.5" x14ac:dyDescent="0.25">
      <c r="A2370" s="4">
        <v>45455</v>
      </c>
      <c r="B2370" s="2">
        <v>3.29</v>
      </c>
      <c r="C2370" s="2">
        <v>63.35513661714235</v>
      </c>
      <c r="D2370" s="2">
        <v>3.3456179961564914E-2</v>
      </c>
      <c r="E2370" s="2">
        <v>1.0989263642174663E-2</v>
      </c>
      <c r="F2370" s="2">
        <v>3.2979999999999996</v>
      </c>
      <c r="G2370" s="2">
        <v>3.2079999999999997</v>
      </c>
      <c r="H2370" s="2">
        <v>3.2</v>
      </c>
      <c r="I2370" s="2">
        <v>2.9174000000000002</v>
      </c>
      <c r="J2370" s="2">
        <v>2.872949999999999</v>
      </c>
      <c r="K2370" s="15" t="s">
        <v>47</v>
      </c>
      <c r="L2370" s="15" t="s">
        <v>54</v>
      </c>
      <c r="M2370" s="15" t="s">
        <v>51</v>
      </c>
    </row>
    <row r="2371" spans="1:13" ht="13.5" x14ac:dyDescent="0.25">
      <c r="A2371" s="4">
        <v>45456</v>
      </c>
      <c r="B2371" s="2">
        <v>3.28</v>
      </c>
      <c r="C2371" s="2">
        <v>62.362499983695258</v>
      </c>
      <c r="D2371" s="2">
        <v>1.110942383232949E-2</v>
      </c>
      <c r="E2371" s="2">
        <v>8.791410913739731E-3</v>
      </c>
      <c r="F2371" s="2">
        <v>3.2920000000000003</v>
      </c>
      <c r="G2371" s="2">
        <v>3.2269999999999994</v>
      </c>
      <c r="H2371" s="2">
        <v>3.2159999999999997</v>
      </c>
      <c r="I2371" s="2">
        <v>2.931</v>
      </c>
      <c r="J2371" s="2">
        <v>2.8723499999999986</v>
      </c>
      <c r="K2371" s="15" t="s">
        <v>52</v>
      </c>
      <c r="L2371" s="15" t="s">
        <v>54</v>
      </c>
      <c r="M2371" s="15" t="s">
        <v>46</v>
      </c>
    </row>
    <row r="2372" spans="1:13" ht="13.5" x14ac:dyDescent="0.25">
      <c r="A2372" s="4">
        <v>45457</v>
      </c>
      <c r="B2372" s="2">
        <v>3.2</v>
      </c>
      <c r="C2372" s="2">
        <v>54.945695772207934</v>
      </c>
      <c r="D2372" s="2">
        <v>1.8507468213067035E-3</v>
      </c>
      <c r="E2372" s="2">
        <v>7.0331287309917849E-3</v>
      </c>
      <c r="F2372" s="2">
        <v>3.2759999999999998</v>
      </c>
      <c r="G2372" s="2">
        <v>3.2350000000000003</v>
      </c>
      <c r="H2372" s="2">
        <v>3.2270000000000003</v>
      </c>
      <c r="I2372" s="2">
        <v>2.9433999999999996</v>
      </c>
      <c r="J2372" s="2">
        <v>2.8711999999999991</v>
      </c>
      <c r="K2372" s="15" t="s">
        <v>52</v>
      </c>
      <c r="L2372" s="15" t="s">
        <v>54</v>
      </c>
      <c r="M2372" s="15" t="s">
        <v>46</v>
      </c>
    </row>
    <row r="2373" spans="1:13" ht="13.5" x14ac:dyDescent="0.25">
      <c r="A2373" s="4">
        <v>45461</v>
      </c>
      <c r="B2373" s="2">
        <v>3.27</v>
      </c>
      <c r="C2373" s="2">
        <v>59.486058321739932</v>
      </c>
      <c r="D2373" s="2">
        <v>-8.4442365556638421E-3</v>
      </c>
      <c r="E2373" s="2">
        <v>5.6265029847934285E-3</v>
      </c>
      <c r="F2373" s="2">
        <v>3.2679999999999998</v>
      </c>
      <c r="G2373" s="2">
        <v>3.2480000000000002</v>
      </c>
      <c r="H2373" s="2">
        <v>3.2355000000000005</v>
      </c>
      <c r="I2373" s="2">
        <v>2.9567999999999999</v>
      </c>
      <c r="J2373" s="2">
        <v>2.8704999999999989</v>
      </c>
      <c r="K2373" s="15" t="s">
        <v>52</v>
      </c>
      <c r="L2373" s="15" t="s">
        <v>54</v>
      </c>
      <c r="M2373" s="15" t="s">
        <v>46</v>
      </c>
    </row>
    <row r="2374" spans="1:13" ht="13.5" x14ac:dyDescent="0.25">
      <c r="A2374" s="4">
        <v>45462</v>
      </c>
      <c r="B2374" s="2">
        <v>3.29</v>
      </c>
      <c r="C2374" s="2">
        <v>60.704524375434829</v>
      </c>
      <c r="D2374" s="2">
        <v>-2.5530685223595473E-2</v>
      </c>
      <c r="E2374" s="2">
        <v>4.5012023878347428E-3</v>
      </c>
      <c r="F2374" s="2">
        <v>3.2659999999999996</v>
      </c>
      <c r="G2374" s="2">
        <v>3.2670000000000003</v>
      </c>
      <c r="H2374" s="2">
        <v>3.2405000000000008</v>
      </c>
      <c r="I2374" s="2">
        <v>2.9695999999999998</v>
      </c>
      <c r="J2374" s="2">
        <v>2.8699499999999984</v>
      </c>
      <c r="K2374" s="15" t="s">
        <v>47</v>
      </c>
      <c r="L2374" s="15" t="s">
        <v>54</v>
      </c>
      <c r="M2374" s="15" t="s">
        <v>49</v>
      </c>
    </row>
    <row r="2375" spans="1:13" ht="13.5" x14ac:dyDescent="0.25">
      <c r="A2375" s="4">
        <v>45463</v>
      </c>
      <c r="B2375" s="2">
        <v>3.29</v>
      </c>
      <c r="C2375" s="2">
        <v>60.704524375434829</v>
      </c>
      <c r="D2375" s="2">
        <v>-3.4637952012162465E-2</v>
      </c>
      <c r="E2375" s="2">
        <v>3.6009619102677945E-3</v>
      </c>
      <c r="F2375" s="2">
        <v>3.2659999999999996</v>
      </c>
      <c r="G2375" s="2">
        <v>3.282</v>
      </c>
      <c r="H2375" s="2">
        <v>3.2415000000000007</v>
      </c>
      <c r="I2375" s="2">
        <v>2.9833999999999996</v>
      </c>
      <c r="J2375" s="2">
        <v>2.8692999999999977</v>
      </c>
      <c r="K2375" s="15" t="s">
        <v>47</v>
      </c>
      <c r="L2375" s="15" t="s">
        <v>54</v>
      </c>
      <c r="M2375" s="15" t="s">
        <v>54</v>
      </c>
    </row>
    <row r="2376" spans="1:13" ht="13.5" x14ac:dyDescent="0.25">
      <c r="A2376" s="4">
        <v>45464</v>
      </c>
      <c r="B2376" s="2">
        <v>3.31</v>
      </c>
      <c r="C2376" s="2">
        <v>62.028959825952121</v>
      </c>
      <c r="D2376" s="2">
        <v>-1.8415577535829453E-2</v>
      </c>
      <c r="E2376" s="2">
        <v>2.8807695282142358E-3</v>
      </c>
      <c r="F2376" s="2">
        <v>3.2719999999999998</v>
      </c>
      <c r="G2376" s="2">
        <v>3.282</v>
      </c>
      <c r="H2376" s="2">
        <v>3.2395000000000005</v>
      </c>
      <c r="I2376" s="2">
        <v>2.9959999999999996</v>
      </c>
      <c r="J2376" s="2">
        <v>2.8687499999999972</v>
      </c>
      <c r="K2376" s="15" t="s">
        <v>47</v>
      </c>
      <c r="L2376" s="15" t="s">
        <v>54</v>
      </c>
      <c r="M2376" s="15" t="s">
        <v>51</v>
      </c>
    </row>
    <row r="2377" spans="1:13" ht="13.5" x14ac:dyDescent="0.25">
      <c r="A2377" s="4">
        <v>45467</v>
      </c>
      <c r="B2377" s="2">
        <v>3.3</v>
      </c>
      <c r="C2377" s="2">
        <v>60.923287936525583</v>
      </c>
      <c r="D2377" s="2">
        <v>-9.370519726328741E-3</v>
      </c>
      <c r="E2377" s="2">
        <v>2.3046156225713888E-3</v>
      </c>
      <c r="F2377" s="2">
        <v>3.2920000000000003</v>
      </c>
      <c r="G2377" s="2">
        <v>3.2839999999999998</v>
      </c>
      <c r="H2377" s="2">
        <v>3.2375000000000007</v>
      </c>
      <c r="I2377" s="2">
        <v>3.0076000000000001</v>
      </c>
      <c r="J2377" s="2">
        <v>2.8681499999999964</v>
      </c>
      <c r="K2377" s="15" t="s">
        <v>47</v>
      </c>
      <c r="L2377" s="15" t="s">
        <v>54</v>
      </c>
      <c r="M2377" s="15" t="s">
        <v>51</v>
      </c>
    </row>
    <row r="2378" spans="1:13" ht="13.5" x14ac:dyDescent="0.25">
      <c r="A2378" s="4">
        <v>45468</v>
      </c>
      <c r="B2378" s="2">
        <v>3.29</v>
      </c>
      <c r="C2378" s="2">
        <v>59.775816275736616</v>
      </c>
      <c r="D2378" s="2">
        <v>2.9510557053469277E-3</v>
      </c>
      <c r="E2378" s="2">
        <v>1.8436924980571113E-3</v>
      </c>
      <c r="F2378" s="2">
        <v>3.2960000000000003</v>
      </c>
      <c r="G2378" s="2">
        <v>3.282</v>
      </c>
      <c r="H2378" s="2">
        <v>3.2350000000000003</v>
      </c>
      <c r="I2378" s="2">
        <v>3.0197999999999996</v>
      </c>
      <c r="J2378" s="2">
        <v>2.8675999999999964</v>
      </c>
      <c r="K2378" s="15" t="s">
        <v>52</v>
      </c>
      <c r="L2378" s="15" t="s">
        <v>54</v>
      </c>
      <c r="M2378" s="15" t="s">
        <v>53</v>
      </c>
    </row>
    <row r="2379" spans="1:13" ht="13.5" x14ac:dyDescent="0.25">
      <c r="A2379" s="4">
        <v>45469</v>
      </c>
      <c r="B2379" s="2">
        <v>3.25</v>
      </c>
      <c r="C2379" s="2">
        <v>55.289919581497884</v>
      </c>
      <c r="D2379" s="2">
        <v>1.4223503058307774E-2</v>
      </c>
      <c r="E2379" s="2">
        <v>1.4749539984456892E-3</v>
      </c>
      <c r="F2379" s="2">
        <v>3.2879999999999994</v>
      </c>
      <c r="G2379" s="2">
        <v>3.2769999999999997</v>
      </c>
      <c r="H2379" s="2">
        <v>3.2350000000000003</v>
      </c>
      <c r="I2379" s="2">
        <v>3.0318000000000001</v>
      </c>
      <c r="J2379" s="2">
        <v>2.8669499999999961</v>
      </c>
      <c r="K2379" s="15" t="s">
        <v>52</v>
      </c>
      <c r="L2379" s="15" t="s">
        <v>54</v>
      </c>
      <c r="M2379" s="15" t="s">
        <v>46</v>
      </c>
    </row>
    <row r="2380" spans="1:13" ht="13.5" x14ac:dyDescent="0.25">
      <c r="A2380" s="4">
        <v>45470</v>
      </c>
      <c r="B2380" s="2">
        <v>3.25</v>
      </c>
      <c r="C2380" s="2">
        <v>55.289919581497884</v>
      </c>
      <c r="D2380" s="2">
        <v>2.1924440408253698E-2</v>
      </c>
      <c r="E2380" s="2">
        <v>1.1799631987565514E-3</v>
      </c>
      <c r="F2380" s="2">
        <v>3.28</v>
      </c>
      <c r="G2380" s="2">
        <v>3.2729999999999997</v>
      </c>
      <c r="H2380" s="2">
        <v>3.2404999999999999</v>
      </c>
      <c r="I2380" s="2">
        <v>3.0442</v>
      </c>
      <c r="J2380" s="2">
        <v>2.8663999999999961</v>
      </c>
      <c r="K2380" s="15" t="s">
        <v>52</v>
      </c>
      <c r="L2380" s="15" t="s">
        <v>54</v>
      </c>
      <c r="M2380" s="15" t="s">
        <v>46</v>
      </c>
    </row>
    <row r="2381" spans="1:13" ht="13.5" x14ac:dyDescent="0.25">
      <c r="A2381" s="4">
        <v>45471</v>
      </c>
      <c r="B2381" s="2">
        <v>3.25</v>
      </c>
      <c r="C2381" s="2">
        <v>55.289919581497884</v>
      </c>
      <c r="D2381" s="2">
        <v>2.6625466076636073E-2</v>
      </c>
      <c r="E2381" s="2">
        <v>9.4397055900524111E-4</v>
      </c>
      <c r="F2381" s="2">
        <v>3.2679999999999998</v>
      </c>
      <c r="G2381" s="2">
        <v>3.2700000000000005</v>
      </c>
      <c r="H2381" s="2">
        <v>3.2484999999999999</v>
      </c>
      <c r="I2381" s="2">
        <v>3.0573999999999999</v>
      </c>
      <c r="J2381" s="2">
        <v>2.8657499999999967</v>
      </c>
      <c r="K2381" s="15" t="s">
        <v>52</v>
      </c>
      <c r="L2381" s="15" t="s">
        <v>54</v>
      </c>
      <c r="M2381" s="15" t="s">
        <v>46</v>
      </c>
    </row>
    <row r="2382" spans="1:13" ht="13.5" x14ac:dyDescent="0.25">
      <c r="A2382" s="4">
        <v>45474</v>
      </c>
      <c r="B2382" s="2">
        <v>3.23</v>
      </c>
      <c r="C2382" s="2">
        <v>52.814760472907935</v>
      </c>
      <c r="D2382" s="2">
        <v>1.9520851246147775E-2</v>
      </c>
      <c r="E2382" s="2">
        <v>7.5517644720419293E-4</v>
      </c>
      <c r="F2382" s="2">
        <v>3.254</v>
      </c>
      <c r="G2382" s="2">
        <v>3.2729999999999997</v>
      </c>
      <c r="H2382" s="2">
        <v>3.254</v>
      </c>
      <c r="I2382" s="2">
        <v>3.0712000000000002</v>
      </c>
      <c r="J2382" s="2">
        <v>2.8652499999999956</v>
      </c>
      <c r="K2382" s="15" t="s">
        <v>52</v>
      </c>
      <c r="L2382" s="15" t="s">
        <v>54</v>
      </c>
      <c r="M2382" s="15" t="s">
        <v>46</v>
      </c>
    </row>
    <row r="2383" spans="1:13" ht="13.5" x14ac:dyDescent="0.25">
      <c r="A2383" s="4">
        <v>45475</v>
      </c>
      <c r="B2383" s="2">
        <v>3.23</v>
      </c>
      <c r="C2383" s="2">
        <v>52.814760472907935</v>
      </c>
      <c r="D2383" s="2">
        <v>2.4159448159626784E-2</v>
      </c>
      <c r="E2383" s="2">
        <v>6.0414115776335434E-4</v>
      </c>
      <c r="F2383" s="2">
        <v>3.242</v>
      </c>
      <c r="G2383" s="2">
        <v>3.2689999999999997</v>
      </c>
      <c r="H2383" s="2">
        <v>3.2585000000000002</v>
      </c>
      <c r="I2383" s="2">
        <v>3.0854000000000004</v>
      </c>
      <c r="J2383" s="2">
        <v>2.8647499999999968</v>
      </c>
      <c r="K2383" s="15" t="s">
        <v>52</v>
      </c>
      <c r="L2383" s="15" t="s">
        <v>54</v>
      </c>
      <c r="M2383" s="15" t="s">
        <v>46</v>
      </c>
    </row>
    <row r="2384" spans="1:13" ht="13.5" x14ac:dyDescent="0.25">
      <c r="A2384" s="4">
        <v>45476</v>
      </c>
      <c r="B2384" s="2">
        <v>3.19</v>
      </c>
      <c r="C2384" s="2">
        <v>47.84647571379908</v>
      </c>
      <c r="D2384" s="2">
        <v>3.4014081659820672E-2</v>
      </c>
      <c r="E2384" s="2">
        <v>4.8331292621068352E-4</v>
      </c>
      <c r="F2384" s="2">
        <v>3.2300000000000004</v>
      </c>
      <c r="G2384" s="2">
        <v>3.2589999999999995</v>
      </c>
      <c r="H2384" s="2">
        <v>3.2629999999999995</v>
      </c>
      <c r="I2384" s="2">
        <v>3.0972000000000004</v>
      </c>
      <c r="J2384" s="2">
        <v>2.8640499999999975</v>
      </c>
      <c r="K2384" s="15" t="s">
        <v>52</v>
      </c>
      <c r="L2384" s="15" t="s">
        <v>54</v>
      </c>
      <c r="M2384" s="15" t="s">
        <v>46</v>
      </c>
    </row>
    <row r="2385" spans="1:13" ht="13.5" x14ac:dyDescent="0.25">
      <c r="A2385" s="4">
        <v>45477</v>
      </c>
      <c r="B2385" s="2">
        <v>3.18</v>
      </c>
      <c r="C2385" s="2">
        <v>46.664622304774603</v>
      </c>
      <c r="D2385" s="2">
        <v>4.3227665380373814E-2</v>
      </c>
      <c r="E2385" s="2">
        <v>3.8665034096854685E-4</v>
      </c>
      <c r="F2385" s="2">
        <v>3.2160000000000002</v>
      </c>
      <c r="G2385" s="2">
        <v>3.2480000000000002</v>
      </c>
      <c r="H2385" s="2">
        <v>3.2649999999999997</v>
      </c>
      <c r="I2385" s="2">
        <v>3.1070000000000007</v>
      </c>
      <c r="J2385" s="2">
        <v>2.8632999999999975</v>
      </c>
      <c r="K2385" s="15" t="s">
        <v>52</v>
      </c>
      <c r="L2385" s="15" t="s">
        <v>54</v>
      </c>
      <c r="M2385" s="15" t="s">
        <v>46</v>
      </c>
    </row>
    <row r="2386" spans="1:13" ht="13.5" x14ac:dyDescent="0.25">
      <c r="A2386" s="4">
        <v>45478</v>
      </c>
      <c r="B2386" s="2">
        <v>3.19</v>
      </c>
      <c r="C2386" s="2">
        <v>48.04663497234386</v>
      </c>
      <c r="D2386" s="2">
        <v>5.3543405726899973E-2</v>
      </c>
      <c r="E2386" s="2">
        <v>3.0932027277483752E-4</v>
      </c>
      <c r="F2386" s="2">
        <v>3.2039999999999997</v>
      </c>
      <c r="G2386" s="2">
        <v>3.2359999999999998</v>
      </c>
      <c r="H2386" s="2">
        <v>3.2589999999999995</v>
      </c>
      <c r="I2386" s="2">
        <v>3.1187999999999998</v>
      </c>
      <c r="J2386" s="2">
        <v>2.8628499999999981</v>
      </c>
      <c r="K2386" s="15" t="s">
        <v>52</v>
      </c>
      <c r="L2386" s="15" t="s">
        <v>54</v>
      </c>
      <c r="M2386" s="15" t="s">
        <v>46</v>
      </c>
    </row>
    <row r="2387" spans="1:13" ht="13.5" x14ac:dyDescent="0.25">
      <c r="A2387" s="4">
        <v>45481</v>
      </c>
      <c r="B2387" s="2">
        <v>3.11</v>
      </c>
      <c r="C2387" s="2">
        <v>39.278186615682891</v>
      </c>
      <c r="D2387" s="2">
        <v>6.6770342970167817E-2</v>
      </c>
      <c r="E2387" s="2">
        <v>2.4745621821987003E-4</v>
      </c>
      <c r="F2387" s="2">
        <v>3.1799999999999997</v>
      </c>
      <c r="G2387" s="2">
        <v>3.2170000000000001</v>
      </c>
      <c r="H2387" s="2">
        <v>3.2504999999999997</v>
      </c>
      <c r="I2387" s="2">
        <v>3.1280000000000006</v>
      </c>
      <c r="J2387" s="2">
        <v>2.8620499999999982</v>
      </c>
      <c r="K2387" s="15" t="s">
        <v>52</v>
      </c>
      <c r="L2387" s="15" t="s">
        <v>54</v>
      </c>
      <c r="M2387" s="15" t="s">
        <v>46</v>
      </c>
    </row>
    <row r="2388" spans="1:13" ht="13.5" x14ac:dyDescent="0.25">
      <c r="A2388" s="4">
        <v>45482</v>
      </c>
      <c r="B2388" s="2">
        <v>3.11</v>
      </c>
      <c r="C2388" s="2">
        <v>39.278186615682891</v>
      </c>
      <c r="D2388" s="2">
        <v>7.6999193027198487E-2</v>
      </c>
      <c r="E2388" s="2">
        <v>1.9796497457589602E-4</v>
      </c>
      <c r="F2388" s="2">
        <v>3.1559999999999997</v>
      </c>
      <c r="G2388" s="2">
        <v>3.1990000000000003</v>
      </c>
      <c r="H2388" s="2">
        <v>3.2404999999999995</v>
      </c>
      <c r="I2388" s="2">
        <v>3.1382000000000003</v>
      </c>
      <c r="J2388" s="2">
        <v>2.8612999999999986</v>
      </c>
      <c r="K2388" s="15" t="s">
        <v>52</v>
      </c>
      <c r="L2388" s="15" t="s">
        <v>54</v>
      </c>
      <c r="M2388" s="15" t="s">
        <v>46</v>
      </c>
    </row>
    <row r="2389" spans="1:13" ht="13.5" x14ac:dyDescent="0.25">
      <c r="A2389" s="4">
        <v>45483</v>
      </c>
      <c r="B2389" s="2">
        <v>3.17</v>
      </c>
      <c r="C2389" s="2">
        <v>47.596754865083817</v>
      </c>
      <c r="D2389" s="2">
        <v>7.5588757111457294E-2</v>
      </c>
      <c r="E2389" s="2">
        <v>1.5837197966071684E-4</v>
      </c>
      <c r="F2389" s="2">
        <v>3.1520000000000001</v>
      </c>
      <c r="G2389" s="2">
        <v>3.1910000000000003</v>
      </c>
      <c r="H2389" s="2">
        <v>3.2339999999999991</v>
      </c>
      <c r="I2389" s="2">
        <v>3.1482000000000006</v>
      </c>
      <c r="J2389" s="2">
        <v>2.861149999999999</v>
      </c>
      <c r="K2389" s="15" t="s">
        <v>47</v>
      </c>
      <c r="L2389" s="15" t="s">
        <v>54</v>
      </c>
      <c r="M2389" s="15" t="s">
        <v>49</v>
      </c>
    </row>
    <row r="2390" spans="1:13" ht="13.5" x14ac:dyDescent="0.25">
      <c r="A2390" s="4">
        <v>45484</v>
      </c>
      <c r="B2390" s="2">
        <v>3.17</v>
      </c>
      <c r="C2390" s="2">
        <v>47.59675486508381</v>
      </c>
      <c r="D2390" s="2">
        <v>7.4533985301557859E-2</v>
      </c>
      <c r="E2390" s="2">
        <v>1.2669758372857348E-4</v>
      </c>
      <c r="F2390" s="2">
        <v>3.15</v>
      </c>
      <c r="G2390" s="2">
        <v>3.1830000000000007</v>
      </c>
      <c r="H2390" s="2">
        <v>3.2279999999999993</v>
      </c>
      <c r="I2390" s="2">
        <v>3.1574</v>
      </c>
      <c r="J2390" s="2">
        <v>2.8612499999999983</v>
      </c>
      <c r="K2390" s="15" t="s">
        <v>47</v>
      </c>
      <c r="L2390" s="15" t="s">
        <v>54</v>
      </c>
      <c r="M2390" s="15" t="s">
        <v>49</v>
      </c>
    </row>
    <row r="2391" spans="1:13" ht="13.5" x14ac:dyDescent="0.25">
      <c r="A2391" s="4">
        <v>45485</v>
      </c>
      <c r="B2391" s="2">
        <v>3.2</v>
      </c>
      <c r="C2391" s="2">
        <v>51.453337165007127</v>
      </c>
      <c r="D2391" s="2">
        <v>7.154766567498072E-2</v>
      </c>
      <c r="E2391" s="2">
        <v>1.0135806698285878E-4</v>
      </c>
      <c r="F2391" s="2">
        <v>3.1520000000000001</v>
      </c>
      <c r="G2391" s="2">
        <v>3.1779999999999999</v>
      </c>
      <c r="H2391" s="2">
        <v>3.2239999999999993</v>
      </c>
      <c r="I2391" s="2">
        <v>3.1658000000000004</v>
      </c>
      <c r="J2391" s="2">
        <v>2.8613499999999989</v>
      </c>
      <c r="K2391" s="15" t="s">
        <v>47</v>
      </c>
      <c r="L2391" s="15" t="s">
        <v>54</v>
      </c>
      <c r="M2391" s="15" t="s">
        <v>51</v>
      </c>
    </row>
    <row r="2392" spans="1:13" ht="13.5" x14ac:dyDescent="0.25">
      <c r="A2392" s="4">
        <v>45488</v>
      </c>
      <c r="B2392" s="2">
        <v>3.25</v>
      </c>
      <c r="C2392" s="2">
        <v>57.117756000810672</v>
      </c>
      <c r="D2392" s="2">
        <v>6.2181772341622921E-2</v>
      </c>
      <c r="E2392" s="2">
        <v>8.1086453586287036E-5</v>
      </c>
      <c r="F2392" s="2">
        <v>3.1799999999999997</v>
      </c>
      <c r="G2392" s="2">
        <v>3.18</v>
      </c>
      <c r="H2392" s="2">
        <v>3.2265000000000001</v>
      </c>
      <c r="I2392" s="2">
        <v>3.1754000000000002</v>
      </c>
      <c r="J2392" s="2">
        <v>2.8617999999999988</v>
      </c>
      <c r="K2392" s="15" t="s">
        <v>47</v>
      </c>
      <c r="L2392" s="15" t="s">
        <v>54</v>
      </c>
      <c r="M2392" s="15" t="s">
        <v>51</v>
      </c>
    </row>
    <row r="2393" spans="1:13" ht="13.5" x14ac:dyDescent="0.25">
      <c r="A2393" s="4">
        <v>45489</v>
      </c>
      <c r="B2393" s="2">
        <v>3.22</v>
      </c>
      <c r="C2393" s="2">
        <v>53.113371421095891</v>
      </c>
      <c r="D2393" s="2">
        <v>5.6129499532392657E-2</v>
      </c>
      <c r="E2393" s="2">
        <v>6.4869162869029629E-5</v>
      </c>
      <c r="F2393" s="2">
        <v>3.2019999999999995</v>
      </c>
      <c r="G2393" s="2">
        <v>3.1789999999999994</v>
      </c>
      <c r="H2393" s="2">
        <v>3.2240000000000002</v>
      </c>
      <c r="I2393" s="2">
        <v>3.1822000000000008</v>
      </c>
      <c r="J2393" s="2">
        <v>2.86205</v>
      </c>
      <c r="K2393" s="15" t="s">
        <v>47</v>
      </c>
      <c r="L2393" s="15" t="s">
        <v>54</v>
      </c>
      <c r="M2393" s="15" t="s">
        <v>51</v>
      </c>
    </row>
    <row r="2394" spans="1:13" ht="13.5" x14ac:dyDescent="0.25">
      <c r="A2394" s="4">
        <v>45490</v>
      </c>
      <c r="B2394" s="2">
        <v>3.22</v>
      </c>
      <c r="C2394" s="2">
        <v>53.113371421095891</v>
      </c>
      <c r="D2394" s="2">
        <v>4.4708151895161752E-2</v>
      </c>
      <c r="E2394" s="2">
        <v>5.1895330295223704E-5</v>
      </c>
      <c r="F2394" s="2">
        <v>3.2120000000000006</v>
      </c>
      <c r="G2394" s="2">
        <v>3.1819999999999995</v>
      </c>
      <c r="H2394" s="2">
        <v>3.2204999999999999</v>
      </c>
      <c r="I2394" s="2">
        <v>3.1874000000000007</v>
      </c>
      <c r="J2394" s="2">
        <v>2.8623500000000002</v>
      </c>
      <c r="K2394" s="15" t="s">
        <v>47</v>
      </c>
      <c r="L2394" s="15" t="s">
        <v>54</v>
      </c>
      <c r="M2394" s="15" t="s">
        <v>51</v>
      </c>
    </row>
    <row r="2395" spans="1:13" ht="13.5" x14ac:dyDescent="0.25">
      <c r="A2395" s="4">
        <v>45491</v>
      </c>
      <c r="B2395" s="2">
        <v>3.22</v>
      </c>
      <c r="C2395" s="2">
        <v>53.113371421095891</v>
      </c>
      <c r="D2395" s="2">
        <v>3.3369966117899441E-2</v>
      </c>
      <c r="E2395" s="2">
        <v>4.1516264236178965E-5</v>
      </c>
      <c r="F2395" s="2">
        <v>3.222</v>
      </c>
      <c r="G2395" s="2">
        <v>3.1859999999999995</v>
      </c>
      <c r="H2395" s="2">
        <v>3.2170000000000001</v>
      </c>
      <c r="I2395" s="2">
        <v>3.1910000000000007</v>
      </c>
      <c r="J2395" s="2">
        <v>2.8626500000000004</v>
      </c>
      <c r="K2395" s="15" t="s">
        <v>47</v>
      </c>
      <c r="L2395" s="15" t="s">
        <v>54</v>
      </c>
      <c r="M2395" s="15" t="s">
        <v>51</v>
      </c>
    </row>
    <row r="2396" spans="1:13" ht="13.5" x14ac:dyDescent="0.25">
      <c r="A2396" s="4">
        <v>45492</v>
      </c>
      <c r="B2396" s="2">
        <v>3.21</v>
      </c>
      <c r="C2396" s="2">
        <v>51.607087673538764</v>
      </c>
      <c r="D2396" s="2">
        <v>2.5929849442062558E-2</v>
      </c>
      <c r="E2396" s="2">
        <v>3.3213011388943176E-5</v>
      </c>
      <c r="F2396" s="2">
        <v>3.2240000000000002</v>
      </c>
      <c r="G2396" s="2">
        <v>3.1879999999999997</v>
      </c>
      <c r="H2396" s="2">
        <v>3.2119999999999997</v>
      </c>
      <c r="I2396" s="2">
        <v>3.1956000000000007</v>
      </c>
      <c r="J2396" s="2">
        <v>2.8629500000000005</v>
      </c>
      <c r="K2396" s="15" t="s">
        <v>52</v>
      </c>
      <c r="L2396" s="15" t="s">
        <v>54</v>
      </c>
      <c r="M2396" s="15" t="s">
        <v>53</v>
      </c>
    </row>
    <row r="2397" spans="1:13" ht="13.5" x14ac:dyDescent="0.25">
      <c r="A2397" s="4">
        <v>45495</v>
      </c>
      <c r="B2397" s="2">
        <v>3.21</v>
      </c>
      <c r="C2397" s="2">
        <v>51.607087673538764</v>
      </c>
      <c r="D2397" s="2">
        <v>7.2695888049594259E-3</v>
      </c>
      <c r="E2397" s="2">
        <v>2.6570409111154541E-5</v>
      </c>
      <c r="F2397" s="2">
        <v>3.2160000000000002</v>
      </c>
      <c r="G2397" s="2">
        <v>3.1979999999999995</v>
      </c>
      <c r="H2397" s="2">
        <v>3.2075000000000005</v>
      </c>
      <c r="I2397" s="2">
        <v>3.200200000000001</v>
      </c>
      <c r="J2397" s="2">
        <v>2.8632500000000012</v>
      </c>
      <c r="K2397" s="15" t="s">
        <v>52</v>
      </c>
      <c r="L2397" s="15" t="s">
        <v>54</v>
      </c>
      <c r="M2397" s="15" t="s">
        <v>46</v>
      </c>
    </row>
    <row r="2398" spans="1:13" ht="13.5" x14ac:dyDescent="0.25">
      <c r="A2398" s="4">
        <v>45496</v>
      </c>
      <c r="B2398" s="2">
        <v>3.15</v>
      </c>
      <c r="C2398" s="2">
        <v>43.101310309979269</v>
      </c>
      <c r="D2398" s="2">
        <v>-4.1282745295800893E-3</v>
      </c>
      <c r="E2398" s="2">
        <v>2.1256327288923635E-5</v>
      </c>
      <c r="F2398" s="2">
        <v>3.2019999999999995</v>
      </c>
      <c r="G2398" s="2">
        <v>3.2019999999999995</v>
      </c>
      <c r="H2398" s="2">
        <v>3.2005000000000003</v>
      </c>
      <c r="I2398" s="2">
        <v>3.2042000000000006</v>
      </c>
      <c r="J2398" s="2">
        <v>2.8632500000000012</v>
      </c>
      <c r="K2398" s="15" t="s">
        <v>52</v>
      </c>
      <c r="L2398" s="15" t="s">
        <v>54</v>
      </c>
      <c r="M2398" s="15" t="s">
        <v>46</v>
      </c>
    </row>
    <row r="2399" spans="1:13" ht="13.5" x14ac:dyDescent="0.25">
      <c r="A2399" s="4">
        <v>45497</v>
      </c>
      <c r="B2399" s="2">
        <v>3.2</v>
      </c>
      <c r="C2399" s="2">
        <v>50.432950820956634</v>
      </c>
      <c r="D2399" s="2">
        <v>-7.9399535007484978E-3</v>
      </c>
      <c r="E2399" s="2">
        <v>1.700506183113891E-5</v>
      </c>
      <c r="F2399" s="2">
        <v>3.1980000000000004</v>
      </c>
      <c r="G2399" s="2">
        <v>3.2050000000000005</v>
      </c>
      <c r="H2399" s="2">
        <v>3.1980000000000004</v>
      </c>
      <c r="I2399" s="2">
        <v>3.2084000000000001</v>
      </c>
      <c r="J2399" s="2">
        <v>2.8635500000000014</v>
      </c>
      <c r="K2399" s="15" t="s">
        <v>52</v>
      </c>
      <c r="L2399" s="15" t="s">
        <v>54</v>
      </c>
      <c r="M2399" s="15" t="s">
        <v>46</v>
      </c>
    </row>
    <row r="2400" spans="1:13" ht="13.5" x14ac:dyDescent="0.25">
      <c r="A2400" s="4">
        <v>45499</v>
      </c>
      <c r="B2400" s="2">
        <v>3.19</v>
      </c>
      <c r="C2400" s="2">
        <v>49.071069999607992</v>
      </c>
      <c r="D2400" s="2">
        <v>-1.0436967469603875E-2</v>
      </c>
      <c r="E2400" s="2">
        <v>1.3604049464911129E-5</v>
      </c>
      <c r="F2400" s="2">
        <v>3.1919999999999997</v>
      </c>
      <c r="G2400" s="2">
        <v>3.2069999999999999</v>
      </c>
      <c r="H2400" s="2">
        <v>3.1950000000000003</v>
      </c>
      <c r="I2400" s="2">
        <v>3.2126000000000006</v>
      </c>
      <c r="J2400" s="2">
        <v>2.8638000000000012</v>
      </c>
      <c r="K2400" s="15" t="s">
        <v>52</v>
      </c>
      <c r="L2400" s="15" t="s">
        <v>54</v>
      </c>
      <c r="M2400" s="15" t="s">
        <v>46</v>
      </c>
    </row>
    <row r="2401" spans="1:13" ht="13.5" x14ac:dyDescent="0.25">
      <c r="A2401" s="4">
        <v>45502</v>
      </c>
      <c r="B2401" s="2">
        <v>3.25</v>
      </c>
      <c r="C2401" s="2">
        <v>56.637261956745256</v>
      </c>
      <c r="D2401" s="2">
        <v>-1.23313577019597E-2</v>
      </c>
      <c r="E2401" s="2">
        <v>1.0883239571928904E-5</v>
      </c>
      <c r="F2401" s="2">
        <v>3.1999999999999997</v>
      </c>
      <c r="G2401" s="2">
        <v>3.2120000000000006</v>
      </c>
      <c r="H2401" s="2">
        <v>3.1949999999999998</v>
      </c>
      <c r="I2401" s="2">
        <v>3.2184000000000004</v>
      </c>
      <c r="J2401" s="2">
        <v>2.8643500000000013</v>
      </c>
      <c r="K2401" s="15" t="s">
        <v>47</v>
      </c>
      <c r="L2401" s="15" t="s">
        <v>54</v>
      </c>
      <c r="M2401" s="15" t="s">
        <v>51</v>
      </c>
    </row>
    <row r="2402" spans="1:13" ht="13.5" x14ac:dyDescent="0.25">
      <c r="A2402" s="4">
        <v>45503</v>
      </c>
      <c r="B2402" s="2">
        <v>3.25</v>
      </c>
      <c r="C2402" s="2">
        <v>56.637261956745256</v>
      </c>
      <c r="D2402" s="2">
        <v>-6.5525311580563184E-3</v>
      </c>
      <c r="E2402" s="2">
        <v>8.7065916575431229E-6</v>
      </c>
      <c r="F2402" s="2">
        <v>3.2079999999999997</v>
      </c>
      <c r="G2402" s="2">
        <v>3.2120000000000006</v>
      </c>
      <c r="H2402" s="2">
        <v>3.1960000000000002</v>
      </c>
      <c r="I2402" s="2">
        <v>3.2238000000000011</v>
      </c>
      <c r="J2402" s="2">
        <v>2.8651000000000009</v>
      </c>
      <c r="K2402" s="15" t="s">
        <v>47</v>
      </c>
      <c r="L2402" s="15" t="s">
        <v>54</v>
      </c>
      <c r="M2402" s="15" t="s">
        <v>51</v>
      </c>
    </row>
    <row r="2403" spans="1:13" ht="13.5" x14ac:dyDescent="0.25">
      <c r="A2403" s="4">
        <v>45504</v>
      </c>
      <c r="B2403" s="2">
        <v>3.2</v>
      </c>
      <c r="C2403" s="2">
        <v>49.526178971276913</v>
      </c>
      <c r="D2403" s="2">
        <v>-2.8619686959321378E-3</v>
      </c>
      <c r="E2403" s="2">
        <v>6.9652733260344989E-6</v>
      </c>
      <c r="F2403" s="2">
        <v>3.218</v>
      </c>
      <c r="G2403" s="2">
        <v>3.21</v>
      </c>
      <c r="H2403" s="2">
        <v>3.1945000000000001</v>
      </c>
      <c r="I2403" s="2">
        <v>3.2258000000000009</v>
      </c>
      <c r="J2403" s="2">
        <v>2.8654500000000014</v>
      </c>
      <c r="K2403" s="15" t="s">
        <v>47</v>
      </c>
      <c r="L2403" s="15" t="s">
        <v>54</v>
      </c>
      <c r="M2403" s="15" t="s">
        <v>51</v>
      </c>
    </row>
    <row r="2404" spans="1:13" ht="13.5" x14ac:dyDescent="0.25">
      <c r="A2404" s="4">
        <v>45505</v>
      </c>
      <c r="B2404" s="2">
        <v>3.25</v>
      </c>
      <c r="C2404" s="2">
        <v>55.538013796986625</v>
      </c>
      <c r="D2404" s="2">
        <v>-3.4136708273626581E-3</v>
      </c>
      <c r="E2404" s="2">
        <v>5.5722186608275996E-6</v>
      </c>
      <c r="F2404" s="2">
        <v>3.2280000000000002</v>
      </c>
      <c r="G2404" s="2">
        <v>3.2130000000000001</v>
      </c>
      <c r="H2404" s="2">
        <v>3.1975000000000002</v>
      </c>
      <c r="I2404" s="2">
        <v>3.2270000000000012</v>
      </c>
      <c r="J2404" s="2">
        <v>2.866200000000001</v>
      </c>
      <c r="K2404" s="15" t="s">
        <v>47</v>
      </c>
      <c r="L2404" s="15" t="s">
        <v>54</v>
      </c>
      <c r="M2404" s="15" t="s">
        <v>51</v>
      </c>
    </row>
    <row r="2405" spans="1:13" ht="13.5" x14ac:dyDescent="0.25">
      <c r="A2405" s="4">
        <v>45506</v>
      </c>
      <c r="B2405" s="2">
        <v>3.12</v>
      </c>
      <c r="C2405" s="2">
        <v>41.648231170397381</v>
      </c>
      <c r="D2405" s="2">
        <v>5.4807354323691548E-3</v>
      </c>
      <c r="E2405" s="2">
        <v>4.4577749286620795E-6</v>
      </c>
      <c r="F2405" s="2">
        <v>3.214</v>
      </c>
      <c r="G2405" s="2">
        <v>3.2030000000000003</v>
      </c>
      <c r="H2405" s="2">
        <v>3.1944999999999997</v>
      </c>
      <c r="I2405" s="2">
        <v>3.2240000000000011</v>
      </c>
      <c r="J2405" s="2">
        <v>2.8663000000000012</v>
      </c>
      <c r="K2405" s="15" t="s">
        <v>47</v>
      </c>
      <c r="L2405" s="15" t="s">
        <v>54</v>
      </c>
      <c r="M2405" s="15" t="s">
        <v>49</v>
      </c>
    </row>
    <row r="2406" spans="1:13" ht="13.5" x14ac:dyDescent="0.25">
      <c r="A2406" s="4">
        <v>45509</v>
      </c>
      <c r="B2406" s="2">
        <v>3.24</v>
      </c>
      <c r="C2406" s="2">
        <v>53.266812146480291</v>
      </c>
      <c r="D2406" s="2">
        <v>3.0990795340697375E-3</v>
      </c>
      <c r="E2406" s="2">
        <v>3.5662199429296639E-6</v>
      </c>
      <c r="F2406" s="2">
        <v>3.2120000000000006</v>
      </c>
      <c r="G2406" s="2">
        <v>3.2060000000000004</v>
      </c>
      <c r="H2406" s="2">
        <v>3.1970000000000001</v>
      </c>
      <c r="I2406" s="2">
        <v>3.2218000000000004</v>
      </c>
      <c r="J2406" s="2">
        <v>2.8670000000000009</v>
      </c>
      <c r="K2406" s="15" t="s">
        <v>52</v>
      </c>
      <c r="L2406" s="15" t="s">
        <v>54</v>
      </c>
      <c r="M2406" s="15" t="s">
        <v>46</v>
      </c>
    </row>
    <row r="2407" spans="1:13" ht="13.5" x14ac:dyDescent="0.25">
      <c r="A2407" s="4">
        <v>45510</v>
      </c>
      <c r="B2407" s="2">
        <v>3.2</v>
      </c>
      <c r="C2407" s="2">
        <v>49.713473488175055</v>
      </c>
      <c r="D2407" s="2">
        <v>3.8188752885752741E-3</v>
      </c>
      <c r="E2407" s="2">
        <v>2.8529759543437313E-6</v>
      </c>
      <c r="F2407" s="2">
        <v>3.2020000000000004</v>
      </c>
      <c r="G2407" s="2">
        <v>3.2050000000000005</v>
      </c>
      <c r="H2407" s="2">
        <v>3.2015000000000002</v>
      </c>
      <c r="I2407" s="2">
        <v>3.2190000000000003</v>
      </c>
      <c r="J2407" s="2">
        <v>2.867500000000001</v>
      </c>
      <c r="K2407" s="15" t="s">
        <v>52</v>
      </c>
      <c r="L2407" s="15" t="s">
        <v>54</v>
      </c>
      <c r="M2407" s="15" t="s">
        <v>46</v>
      </c>
    </row>
    <row r="2408" spans="1:13" ht="13.5" x14ac:dyDescent="0.25">
      <c r="A2408" s="4">
        <v>45511</v>
      </c>
      <c r="B2408" s="2">
        <v>3.19</v>
      </c>
      <c r="C2408" s="2">
        <v>48.836375706449694</v>
      </c>
      <c r="D2408" s="2">
        <v>-4.0367704910977409E-3</v>
      </c>
      <c r="E2408" s="2">
        <v>2.2823807634749853E-6</v>
      </c>
      <c r="F2408" s="2">
        <v>3.1999999999999997</v>
      </c>
      <c r="G2408" s="2">
        <v>3.2090000000000005</v>
      </c>
      <c r="H2408" s="2">
        <v>3.2054999999999998</v>
      </c>
      <c r="I2408" s="2">
        <v>3.2159999999999997</v>
      </c>
      <c r="J2408" s="2">
        <v>2.8679500000000018</v>
      </c>
      <c r="K2408" s="15" t="s">
        <v>52</v>
      </c>
      <c r="L2408" s="15" t="s">
        <v>54</v>
      </c>
      <c r="M2408" s="15" t="s">
        <v>46</v>
      </c>
    </row>
    <row r="2409" spans="1:13" ht="13.5" x14ac:dyDescent="0.25">
      <c r="A2409" s="4">
        <v>45512</v>
      </c>
      <c r="B2409" s="2">
        <v>3.19</v>
      </c>
      <c r="C2409" s="2">
        <v>48.836375706449694</v>
      </c>
      <c r="D2409" s="2">
        <v>-2.9090084040483966E-3</v>
      </c>
      <c r="E2409" s="2">
        <v>1.8259046107799883E-6</v>
      </c>
      <c r="F2409" s="2">
        <v>3.1879999999999997</v>
      </c>
      <c r="G2409" s="2">
        <v>3.2079999999999997</v>
      </c>
      <c r="H2409" s="2">
        <v>3.2065000000000006</v>
      </c>
      <c r="I2409" s="2">
        <v>3.2147999999999994</v>
      </c>
      <c r="J2409" s="2">
        <v>2.8683500000000022</v>
      </c>
      <c r="K2409" s="15" t="s">
        <v>52</v>
      </c>
      <c r="L2409" s="15" t="s">
        <v>54</v>
      </c>
      <c r="M2409" s="15" t="s">
        <v>46</v>
      </c>
    </row>
    <row r="2410" spans="1:13" ht="13.5" x14ac:dyDescent="0.25">
      <c r="A2410" s="4">
        <v>45513</v>
      </c>
      <c r="B2410" s="2">
        <v>3.18</v>
      </c>
      <c r="C2410" s="2">
        <v>47.857133877238233</v>
      </c>
      <c r="D2410" s="2">
        <v>-2.6760437101605028E-3</v>
      </c>
      <c r="E2410" s="2">
        <v>1.4607236886239908E-6</v>
      </c>
      <c r="F2410" s="2">
        <v>3.2</v>
      </c>
      <c r="G2410" s="2">
        <v>3.2070000000000007</v>
      </c>
      <c r="H2410" s="2">
        <v>3.2069999999999999</v>
      </c>
      <c r="I2410" s="2">
        <v>3.2156000000000002</v>
      </c>
      <c r="J2410" s="2">
        <v>2.8687000000000022</v>
      </c>
      <c r="K2410" s="15" t="s">
        <v>52</v>
      </c>
      <c r="L2410" s="15" t="s">
        <v>54</v>
      </c>
      <c r="M2410" s="15" t="s">
        <v>53</v>
      </c>
    </row>
    <row r="2411" spans="1:13" ht="13.5" x14ac:dyDescent="0.25">
      <c r="A2411" s="4">
        <v>45516</v>
      </c>
      <c r="B2411" s="2">
        <v>3.22</v>
      </c>
      <c r="C2411" s="2">
        <v>52.002912342191195</v>
      </c>
      <c r="D2411" s="2">
        <v>3.9187410922894017E-3</v>
      </c>
      <c r="E2411" s="2">
        <v>1.1685789508991926E-6</v>
      </c>
      <c r="F2411" s="2">
        <v>3.1960000000000002</v>
      </c>
      <c r="G2411" s="2">
        <v>3.2040000000000006</v>
      </c>
      <c r="H2411" s="2">
        <v>3.2080000000000006</v>
      </c>
      <c r="I2411" s="2">
        <v>3.2181999999999999</v>
      </c>
      <c r="J2411" s="2">
        <v>2.8696000000000019</v>
      </c>
      <c r="K2411" s="15" t="s">
        <v>47</v>
      </c>
      <c r="L2411" s="15" t="s">
        <v>54</v>
      </c>
      <c r="M2411" s="15" t="s">
        <v>49</v>
      </c>
    </row>
    <row r="2412" spans="1:13" ht="13.5" x14ac:dyDescent="0.25">
      <c r="A2412" s="4">
        <v>45518</v>
      </c>
      <c r="B2412" s="2">
        <v>3.2</v>
      </c>
      <c r="C2412" s="2">
        <v>49.867963312357425</v>
      </c>
      <c r="D2412" s="2">
        <v>1.0864299087459006E-2</v>
      </c>
      <c r="E2412" s="2">
        <v>9.3486316071935408E-7</v>
      </c>
      <c r="F2412" s="2">
        <v>3.1960000000000002</v>
      </c>
      <c r="G2412" s="2">
        <v>3.1990000000000003</v>
      </c>
      <c r="H2412" s="2">
        <v>3.2054999999999998</v>
      </c>
      <c r="I2412" s="2">
        <v>3.2197999999999998</v>
      </c>
      <c r="J2412" s="2">
        <v>2.8708000000000022</v>
      </c>
      <c r="K2412" s="15" t="s">
        <v>47</v>
      </c>
      <c r="L2412" s="15" t="s">
        <v>54</v>
      </c>
      <c r="M2412" s="15" t="s">
        <v>54</v>
      </c>
    </row>
    <row r="2413" spans="1:13" ht="13.5" x14ac:dyDescent="0.25">
      <c r="A2413" s="4">
        <v>45519</v>
      </c>
      <c r="B2413" s="2">
        <v>3.2</v>
      </c>
      <c r="C2413" s="2">
        <v>49.867963312357418</v>
      </c>
      <c r="D2413" s="2">
        <v>9.0596587806834883E-3</v>
      </c>
      <c r="E2413" s="2">
        <v>7.4789052857548331E-7</v>
      </c>
      <c r="F2413" s="2">
        <v>3.1979999999999995</v>
      </c>
      <c r="G2413" s="2">
        <v>3.1989999999999994</v>
      </c>
      <c r="H2413" s="2">
        <v>3.2045000000000003</v>
      </c>
      <c r="I2413" s="2">
        <v>3.2209999999999996</v>
      </c>
      <c r="J2413" s="2">
        <v>2.8719000000000023</v>
      </c>
      <c r="K2413" s="15" t="s">
        <v>47</v>
      </c>
      <c r="L2413" s="15" t="s">
        <v>54</v>
      </c>
      <c r="M2413" s="15" t="s">
        <v>51</v>
      </c>
    </row>
    <row r="2414" spans="1:13" ht="13.5" x14ac:dyDescent="0.25">
      <c r="A2414" s="4">
        <v>45520</v>
      </c>
      <c r="B2414" s="2">
        <v>3.2</v>
      </c>
      <c r="C2414" s="2">
        <v>49.867963312357425</v>
      </c>
      <c r="D2414" s="2">
        <v>1.5234830520039822E-2</v>
      </c>
      <c r="E2414" s="2">
        <v>5.9831242286038665E-7</v>
      </c>
      <c r="F2414" s="2">
        <v>3.2</v>
      </c>
      <c r="G2414" s="2">
        <v>3.194</v>
      </c>
      <c r="H2414" s="2">
        <v>3.2035000000000005</v>
      </c>
      <c r="I2414" s="2">
        <v>3.222999999999999</v>
      </c>
      <c r="J2414" s="2">
        <v>2.872950000000003</v>
      </c>
      <c r="K2414" s="15" t="s">
        <v>47</v>
      </c>
      <c r="L2414" s="15" t="s">
        <v>54</v>
      </c>
      <c r="M2414" s="15" t="s">
        <v>51</v>
      </c>
    </row>
    <row r="2415" spans="1:13" ht="13.5" x14ac:dyDescent="0.25">
      <c r="A2415" s="4">
        <v>45523</v>
      </c>
      <c r="B2415" s="2">
        <v>3.14</v>
      </c>
      <c r="C2415" s="2">
        <v>43.219584762670763</v>
      </c>
      <c r="D2415" s="2">
        <v>4.9135567486517928E-3</v>
      </c>
      <c r="E2415" s="2">
        <v>4.7864993828830932E-7</v>
      </c>
      <c r="F2415" s="2">
        <v>3.1920000000000002</v>
      </c>
      <c r="G2415" s="2">
        <v>3.1959999999999997</v>
      </c>
      <c r="H2415" s="2">
        <v>3.1995000000000005</v>
      </c>
      <c r="I2415" s="2">
        <v>3.222999999999999</v>
      </c>
      <c r="J2415" s="2">
        <v>2.873700000000003</v>
      </c>
      <c r="K2415" s="15" t="s">
        <v>47</v>
      </c>
      <c r="L2415" s="15" t="s">
        <v>54</v>
      </c>
      <c r="M2415" s="15" t="s">
        <v>49</v>
      </c>
    </row>
    <row r="2416" spans="1:13" ht="13.5" x14ac:dyDescent="0.25">
      <c r="A2416" s="4">
        <v>45524</v>
      </c>
      <c r="B2416" s="2">
        <v>3.14</v>
      </c>
      <c r="C2416" s="2">
        <v>43.219584762670763</v>
      </c>
      <c r="D2416" s="2">
        <v>1.5004711979060836E-2</v>
      </c>
      <c r="E2416" s="2">
        <v>3.829199506306475E-7</v>
      </c>
      <c r="F2416" s="2">
        <v>3.1760000000000006</v>
      </c>
      <c r="G2416" s="2">
        <v>3.1859999999999999</v>
      </c>
      <c r="H2416" s="2">
        <v>3.1960000000000006</v>
      </c>
      <c r="I2416" s="2">
        <v>3.2195999999999985</v>
      </c>
      <c r="J2416" s="2">
        <v>2.8744000000000027</v>
      </c>
      <c r="K2416" s="15" t="s">
        <v>52</v>
      </c>
      <c r="L2416" s="15" t="s">
        <v>54</v>
      </c>
      <c r="M2416" s="15" t="s">
        <v>46</v>
      </c>
    </row>
    <row r="2417" spans="1:13" ht="13.5" x14ac:dyDescent="0.25">
      <c r="A2417" s="4">
        <v>45525</v>
      </c>
      <c r="B2417" s="2">
        <v>3.14</v>
      </c>
      <c r="C2417" s="2">
        <v>43.219584762670763</v>
      </c>
      <c r="D2417" s="2">
        <v>1.7725648846429021E-2</v>
      </c>
      <c r="E2417" s="2">
        <v>3.0633596050451801E-7</v>
      </c>
      <c r="F2417" s="2">
        <v>3.1640000000000006</v>
      </c>
      <c r="G2417" s="2">
        <v>3.18</v>
      </c>
      <c r="H2417" s="2">
        <v>3.1925000000000003</v>
      </c>
      <c r="I2417" s="2">
        <v>3.2167999999999983</v>
      </c>
      <c r="J2417" s="2">
        <v>2.8751500000000028</v>
      </c>
      <c r="K2417" s="15" t="s">
        <v>52</v>
      </c>
      <c r="L2417" s="15" t="s">
        <v>54</v>
      </c>
      <c r="M2417" s="15" t="s">
        <v>46</v>
      </c>
    </row>
    <row r="2418" spans="1:13" ht="13.5" x14ac:dyDescent="0.25">
      <c r="A2418" s="4">
        <v>45526</v>
      </c>
      <c r="B2418" s="2">
        <v>3.08</v>
      </c>
      <c r="C2418" s="2">
        <v>37.050238254884505</v>
      </c>
      <c r="D2418" s="2">
        <v>2.3245178883866568E-2</v>
      </c>
      <c r="E2418" s="2">
        <v>2.4506876840361442E-7</v>
      </c>
      <c r="F2418" s="2">
        <v>3.14</v>
      </c>
      <c r="G2418" s="2">
        <v>3.1689999999999996</v>
      </c>
      <c r="H2418" s="2">
        <v>3.1890000000000005</v>
      </c>
      <c r="I2418" s="2">
        <v>3.2121999999999984</v>
      </c>
      <c r="J2418" s="2">
        <v>2.8756000000000022</v>
      </c>
      <c r="K2418" s="15" t="s">
        <v>52</v>
      </c>
      <c r="L2418" s="15" t="s">
        <v>54</v>
      </c>
      <c r="M2418" s="15" t="s">
        <v>46</v>
      </c>
    </row>
    <row r="2419" spans="1:13" ht="13.5" x14ac:dyDescent="0.25">
      <c r="A2419" s="4">
        <v>45527</v>
      </c>
      <c r="B2419" s="2">
        <v>3.08</v>
      </c>
      <c r="C2419" s="2">
        <v>37.050238254884505</v>
      </c>
      <c r="D2419" s="2">
        <v>2.8558255934464594E-2</v>
      </c>
      <c r="E2419" s="2">
        <v>1.9605501472289155E-7</v>
      </c>
      <c r="F2419" s="2">
        <v>3.1160000000000001</v>
      </c>
      <c r="G2419" s="2">
        <v>3.1579999999999999</v>
      </c>
      <c r="H2419" s="2">
        <v>3.1830000000000003</v>
      </c>
      <c r="I2419" s="2">
        <v>3.2077999999999984</v>
      </c>
      <c r="J2419" s="2">
        <v>2.8760500000000024</v>
      </c>
      <c r="K2419" s="15" t="s">
        <v>52</v>
      </c>
      <c r="L2419" s="15" t="s">
        <v>54</v>
      </c>
      <c r="M2419" s="15" t="s">
        <v>46</v>
      </c>
    </row>
    <row r="2420" spans="1:13" ht="13.5" x14ac:dyDescent="0.25">
      <c r="A2420" s="4">
        <v>45530</v>
      </c>
      <c r="B2420" s="2">
        <v>3.1</v>
      </c>
      <c r="C2420" s="2">
        <v>40.342337494459208</v>
      </c>
      <c r="D2420" s="2">
        <v>3.0629091162888589E-2</v>
      </c>
      <c r="E2420" s="2">
        <v>1.5684401177831326E-7</v>
      </c>
      <c r="F2420" s="2">
        <v>3.1079999999999997</v>
      </c>
      <c r="G2420" s="2">
        <v>3.15</v>
      </c>
      <c r="H2420" s="2">
        <v>3.1785000000000005</v>
      </c>
      <c r="I2420" s="2">
        <v>3.2039999999999988</v>
      </c>
      <c r="J2420" s="2">
        <v>2.8765500000000026</v>
      </c>
      <c r="K2420" s="15" t="s">
        <v>52</v>
      </c>
      <c r="L2420" s="15" t="s">
        <v>54</v>
      </c>
      <c r="M2420" s="15" t="s">
        <v>46</v>
      </c>
    </row>
    <row r="2421" spans="1:13" ht="13.5" x14ac:dyDescent="0.25">
      <c r="A2421" s="4">
        <v>45531</v>
      </c>
      <c r="B2421" s="2">
        <v>3.11</v>
      </c>
      <c r="C2421" s="2">
        <v>41.976288465556266</v>
      </c>
      <c r="D2421" s="2">
        <v>3.8227277268771509E-2</v>
      </c>
      <c r="E2421" s="2">
        <v>1.2547520942265061E-7</v>
      </c>
      <c r="F2421" s="2">
        <v>3.1019999999999999</v>
      </c>
      <c r="G2421" s="2">
        <v>3.1390000000000002</v>
      </c>
      <c r="H2421" s="2">
        <v>3.1715000000000009</v>
      </c>
      <c r="I2421" s="2">
        <v>3.2005999999999988</v>
      </c>
      <c r="J2421" s="2">
        <v>2.8771000000000027</v>
      </c>
      <c r="K2421" s="15" t="s">
        <v>47</v>
      </c>
      <c r="L2421" s="15" t="s">
        <v>54</v>
      </c>
      <c r="M2421" s="15" t="s">
        <v>49</v>
      </c>
    </row>
    <row r="2422" spans="1:13" ht="13.5" x14ac:dyDescent="0.25">
      <c r="A2422" s="4">
        <v>45532</v>
      </c>
      <c r="B2422" s="2">
        <v>3.1</v>
      </c>
      <c r="C2422" s="2">
        <v>40.7736446968702</v>
      </c>
      <c r="D2422" s="2">
        <v>4.2662012511058389E-2</v>
      </c>
      <c r="E2422" s="2">
        <v>1.0038016753812049E-7</v>
      </c>
      <c r="F2422" s="2">
        <v>3.0939999999999999</v>
      </c>
      <c r="G2422" s="2">
        <v>3.1290000000000004</v>
      </c>
      <c r="H2422" s="2">
        <v>3.1640000000000006</v>
      </c>
      <c r="I2422" s="2">
        <v>3.198599999999999</v>
      </c>
      <c r="J2422" s="2">
        <v>2.8776000000000028</v>
      </c>
      <c r="K2422" s="15" t="s">
        <v>47</v>
      </c>
      <c r="L2422" s="15" t="s">
        <v>54</v>
      </c>
      <c r="M2422" s="15" t="s">
        <v>49</v>
      </c>
    </row>
    <row r="2423" spans="1:13" ht="13.5" x14ac:dyDescent="0.25">
      <c r="A2423" s="4">
        <v>45533</v>
      </c>
      <c r="B2423" s="2">
        <v>3.02</v>
      </c>
      <c r="C2423" s="2">
        <v>32.701703095514446</v>
      </c>
      <c r="D2423" s="2">
        <v>5.2715870464290937E-2</v>
      </c>
      <c r="E2423" s="2">
        <v>8.0304134030496401E-8</v>
      </c>
      <c r="F2423" s="2">
        <v>3.0819999999999999</v>
      </c>
      <c r="G2423" s="2">
        <v>3.1110000000000002</v>
      </c>
      <c r="H2423" s="2">
        <v>3.1550000000000002</v>
      </c>
      <c r="I2423" s="2">
        <v>3.1935999999999996</v>
      </c>
      <c r="J2423" s="2">
        <v>2.8777000000000026</v>
      </c>
      <c r="K2423" s="15" t="s">
        <v>47</v>
      </c>
      <c r="L2423" s="15" t="s">
        <v>54</v>
      </c>
      <c r="M2423" s="15" t="s">
        <v>49</v>
      </c>
    </row>
    <row r="2424" spans="1:13" ht="13.5" x14ac:dyDescent="0.25">
      <c r="A2424" s="4">
        <v>45534</v>
      </c>
      <c r="B2424" s="2">
        <v>3.1</v>
      </c>
      <c r="C2424" s="2">
        <v>44.528184209068492</v>
      </c>
      <c r="D2424" s="2">
        <v>5.6117430165948612E-2</v>
      </c>
      <c r="E2424" s="2">
        <v>6.4243307224397123E-8</v>
      </c>
      <c r="F2424" s="2">
        <v>3.0859999999999999</v>
      </c>
      <c r="G2424" s="2">
        <v>3.101</v>
      </c>
      <c r="H2424" s="2">
        <v>3.1475</v>
      </c>
      <c r="I2424" s="2">
        <v>3.1897999999999995</v>
      </c>
      <c r="J2424" s="2">
        <v>2.8787500000000028</v>
      </c>
      <c r="K2424" s="15" t="s">
        <v>47</v>
      </c>
      <c r="L2424" s="15" t="s">
        <v>54</v>
      </c>
      <c r="M2424" s="15" t="s">
        <v>51</v>
      </c>
    </row>
    <row r="2425" spans="1:13" ht="13.5" x14ac:dyDescent="0.25">
      <c r="A2425" s="4">
        <v>45537</v>
      </c>
      <c r="B2425" s="2">
        <v>3.1</v>
      </c>
      <c r="C2425" s="2">
        <v>44.528184209068492</v>
      </c>
      <c r="D2425" s="2">
        <v>5.005178685339029E-2</v>
      </c>
      <c r="E2425" s="2">
        <v>5.1394645779517699E-8</v>
      </c>
      <c r="F2425" s="2">
        <v>3.0859999999999999</v>
      </c>
      <c r="G2425" s="2">
        <v>3.0970000000000004</v>
      </c>
      <c r="H2425" s="2">
        <v>3.1465000000000001</v>
      </c>
      <c r="I2425" s="2">
        <v>3.1860000000000004</v>
      </c>
      <c r="J2425" s="2">
        <v>2.8799500000000022</v>
      </c>
      <c r="K2425" s="15" t="s">
        <v>47</v>
      </c>
      <c r="L2425" s="15" t="s">
        <v>54</v>
      </c>
      <c r="M2425" s="15" t="s">
        <v>54</v>
      </c>
    </row>
    <row r="2426" spans="1:13" ht="13.5" x14ac:dyDescent="0.25">
      <c r="A2426" s="4">
        <v>45538</v>
      </c>
      <c r="B2426" s="2">
        <v>3.1</v>
      </c>
      <c r="C2426" s="2">
        <v>44.528184209068499</v>
      </c>
      <c r="D2426" s="2">
        <v>4.5184951929267303E-2</v>
      </c>
      <c r="E2426" s="2">
        <v>4.1115716623614162E-8</v>
      </c>
      <c r="F2426" s="2">
        <v>3.0840000000000001</v>
      </c>
      <c r="G2426" s="2">
        <v>3.0930000000000004</v>
      </c>
      <c r="H2426" s="2">
        <v>3.1395000000000004</v>
      </c>
      <c r="I2426" s="2">
        <v>3.1818</v>
      </c>
      <c r="J2426" s="2">
        <v>2.8810000000000024</v>
      </c>
      <c r="K2426" s="15" t="s">
        <v>52</v>
      </c>
      <c r="L2426" s="15" t="s">
        <v>54</v>
      </c>
      <c r="M2426" s="15" t="s">
        <v>46</v>
      </c>
    </row>
    <row r="2427" spans="1:13" ht="13.5" x14ac:dyDescent="0.25">
      <c r="A2427" s="4">
        <v>45539</v>
      </c>
      <c r="B2427" s="2">
        <v>3.04</v>
      </c>
      <c r="C2427" s="2">
        <v>38.234285354271805</v>
      </c>
      <c r="D2427" s="2">
        <v>4.5757261297213248E-2</v>
      </c>
      <c r="E2427" s="2">
        <v>3.2892573298891333E-8</v>
      </c>
      <c r="F2427" s="2">
        <v>3.0720000000000001</v>
      </c>
      <c r="G2427" s="2">
        <v>3.0830000000000002</v>
      </c>
      <c r="H2427" s="2">
        <v>3.1315000000000004</v>
      </c>
      <c r="I2427" s="2">
        <v>3.176600000000001</v>
      </c>
      <c r="J2427" s="2">
        <v>2.881750000000002</v>
      </c>
      <c r="K2427" s="15" t="s">
        <v>52</v>
      </c>
      <c r="L2427" s="15" t="s">
        <v>54</v>
      </c>
      <c r="M2427" s="15" t="s">
        <v>46</v>
      </c>
    </row>
    <row r="2428" spans="1:13" ht="13.5" x14ac:dyDescent="0.25">
      <c r="A2428" s="4">
        <v>45540</v>
      </c>
      <c r="B2428" s="2">
        <v>3.04</v>
      </c>
      <c r="C2428" s="2">
        <v>38.234285354271805</v>
      </c>
      <c r="D2428" s="2">
        <v>3.7593033465294301E-2</v>
      </c>
      <c r="E2428" s="2">
        <v>2.6314058639113069E-8</v>
      </c>
      <c r="F2428" s="2">
        <v>3.0759999999999996</v>
      </c>
      <c r="G2428" s="2">
        <v>3.0789999999999997</v>
      </c>
      <c r="H2428" s="2">
        <v>3.1240000000000001</v>
      </c>
      <c r="I2428" s="2">
        <v>3.1716000000000002</v>
      </c>
      <c r="J2428" s="2">
        <v>2.8826500000000017</v>
      </c>
      <c r="K2428" s="15" t="s">
        <v>52</v>
      </c>
      <c r="L2428" s="15" t="s">
        <v>54</v>
      </c>
      <c r="M2428" s="15" t="s">
        <v>53</v>
      </c>
    </row>
    <row r="2429" spans="1:13" ht="13.5" x14ac:dyDescent="0.25">
      <c r="A2429" s="4">
        <v>45541</v>
      </c>
      <c r="B2429" s="2">
        <v>3.04</v>
      </c>
      <c r="C2429" s="2">
        <v>38.234285354271805</v>
      </c>
      <c r="D2429" s="2">
        <v>3.1223988486265952E-2</v>
      </c>
      <c r="E2429" s="2">
        <v>2.1051246911290455E-8</v>
      </c>
      <c r="F2429" s="2">
        <v>3.0640000000000001</v>
      </c>
      <c r="G2429" s="2">
        <v>3.0750000000000002</v>
      </c>
      <c r="H2429" s="2">
        <v>3.1165000000000003</v>
      </c>
      <c r="I2429" s="2">
        <v>3.1674000000000002</v>
      </c>
      <c r="J2429" s="2">
        <v>2.8838000000000013</v>
      </c>
      <c r="K2429" s="15" t="s">
        <v>52</v>
      </c>
      <c r="L2429" s="15" t="s">
        <v>54</v>
      </c>
      <c r="M2429" s="15" t="s">
        <v>46</v>
      </c>
    </row>
    <row r="2430" spans="1:13" ht="13.5" x14ac:dyDescent="0.25">
      <c r="A2430" s="4">
        <v>45544</v>
      </c>
      <c r="B2430" s="2">
        <v>3.04</v>
      </c>
      <c r="C2430" s="2">
        <v>38.234285354271805</v>
      </c>
      <c r="D2430" s="2">
        <v>2.9410930585474393E-2</v>
      </c>
      <c r="E2430" s="2">
        <v>1.6840997529032365E-8</v>
      </c>
      <c r="F2430" s="2">
        <v>3.0519999999999996</v>
      </c>
      <c r="G2430" s="2">
        <v>3.069</v>
      </c>
      <c r="H2430" s="2">
        <v>3.1095000000000002</v>
      </c>
      <c r="I2430" s="2">
        <v>3.1631999999999993</v>
      </c>
      <c r="J2430" s="2">
        <v>2.8850000000000007</v>
      </c>
      <c r="K2430" s="15" t="s">
        <v>52</v>
      </c>
      <c r="L2430" s="15" t="s">
        <v>54</v>
      </c>
      <c r="M2430" s="15" t="s">
        <v>46</v>
      </c>
    </row>
    <row r="2431" spans="1:13" ht="13.5" x14ac:dyDescent="0.25">
      <c r="A2431" s="4">
        <v>45545</v>
      </c>
      <c r="B2431" s="2">
        <v>3.02</v>
      </c>
      <c r="C2431" s="2">
        <v>35.955676814759002</v>
      </c>
      <c r="D2431" s="2">
        <v>3.135898002974935E-2</v>
      </c>
      <c r="E2431" s="2">
        <v>1.3472798023225893E-8</v>
      </c>
      <c r="F2431" s="2">
        <v>3.036</v>
      </c>
      <c r="G2431" s="2">
        <v>3.0599999999999996</v>
      </c>
      <c r="H2431" s="2">
        <v>3.0995000000000004</v>
      </c>
      <c r="I2431" s="2">
        <v>3.1585999999999994</v>
      </c>
      <c r="J2431" s="2">
        <v>2.8866000000000009</v>
      </c>
      <c r="K2431" s="15" t="s">
        <v>52</v>
      </c>
      <c r="L2431" s="15" t="s">
        <v>54</v>
      </c>
      <c r="M2431" s="15" t="s">
        <v>46</v>
      </c>
    </row>
    <row r="2432" spans="1:13" ht="13.5" x14ac:dyDescent="0.25">
      <c r="A2432" s="4">
        <v>45546</v>
      </c>
      <c r="B2432" s="2">
        <v>3.04</v>
      </c>
      <c r="C2432" s="2">
        <v>39.81816239725454</v>
      </c>
      <c r="D2432" s="2">
        <v>3.0533560306263752E-2</v>
      </c>
      <c r="E2432" s="2">
        <v>1.0778238418580715E-8</v>
      </c>
      <c r="F2432" s="2">
        <v>3.036</v>
      </c>
      <c r="G2432" s="2">
        <v>3.0539999999999994</v>
      </c>
      <c r="H2432" s="2">
        <v>3.0915000000000008</v>
      </c>
      <c r="I2432" s="2">
        <v>3.1547999999999989</v>
      </c>
      <c r="J2432" s="2">
        <v>2.8880500000000007</v>
      </c>
      <c r="K2432" s="15" t="s">
        <v>47</v>
      </c>
      <c r="L2432" s="15" t="s">
        <v>54</v>
      </c>
      <c r="M2432" s="15" t="s">
        <v>54</v>
      </c>
    </row>
    <row r="2433" spans="1:13" ht="13.5" x14ac:dyDescent="0.25">
      <c r="A2433" s="4">
        <v>45547</v>
      </c>
      <c r="B2433" s="2">
        <v>3.02</v>
      </c>
      <c r="C2433" s="2">
        <v>37.389744569278129</v>
      </c>
      <c r="D2433" s="2">
        <v>1.9396452998048375E-2</v>
      </c>
      <c r="E2433" s="2">
        <v>8.6225907348645733E-9</v>
      </c>
      <c r="F2433" s="2">
        <v>3.032</v>
      </c>
      <c r="G2433" s="2">
        <v>3.0539999999999994</v>
      </c>
      <c r="H2433" s="2">
        <v>3.0825000000000005</v>
      </c>
      <c r="I2433" s="2">
        <v>3.1505999999999994</v>
      </c>
      <c r="J2433" s="2">
        <v>2.8894000000000006</v>
      </c>
      <c r="K2433" s="15" t="s">
        <v>52</v>
      </c>
      <c r="L2433" s="15" t="s">
        <v>54</v>
      </c>
      <c r="M2433" s="15" t="s">
        <v>46</v>
      </c>
    </row>
    <row r="2434" spans="1:13" ht="13.5" x14ac:dyDescent="0.25">
      <c r="A2434" s="4">
        <v>45548</v>
      </c>
      <c r="B2434" s="2">
        <v>3.01</v>
      </c>
      <c r="C2434" s="2">
        <v>36.20092338600643</v>
      </c>
      <c r="D2434" s="2">
        <v>2.349818997311548E-2</v>
      </c>
      <c r="E2434" s="2">
        <v>6.898072587891659E-9</v>
      </c>
      <c r="F2434" s="2">
        <v>3.0260000000000002</v>
      </c>
      <c r="G2434" s="2">
        <v>3.0449999999999995</v>
      </c>
      <c r="H2434" s="2">
        <v>3.073</v>
      </c>
      <c r="I2434" s="2">
        <v>3.1469999999999994</v>
      </c>
      <c r="J2434" s="2">
        <v>2.8907500000000006</v>
      </c>
      <c r="K2434" s="15" t="s">
        <v>52</v>
      </c>
      <c r="L2434" s="15" t="s">
        <v>54</v>
      </c>
      <c r="M2434" s="15" t="s">
        <v>46</v>
      </c>
    </row>
    <row r="2435" spans="1:13" ht="13.5" x14ac:dyDescent="0.25">
      <c r="A2435" s="4">
        <v>45551</v>
      </c>
      <c r="B2435" s="2">
        <v>3</v>
      </c>
      <c r="C2435" s="2">
        <v>35.002399916900956</v>
      </c>
      <c r="D2435" s="2">
        <v>2.82103976889303E-2</v>
      </c>
      <c r="E2435" s="2">
        <v>5.5184580703133272E-9</v>
      </c>
      <c r="F2435" s="2">
        <v>3.0179999999999998</v>
      </c>
      <c r="G2435" s="2">
        <v>3.0349999999999993</v>
      </c>
      <c r="H2435" s="2">
        <v>3.0659999999999998</v>
      </c>
      <c r="I2435" s="2">
        <v>3.1433999999999993</v>
      </c>
      <c r="J2435" s="2">
        <v>2.8917999999999999</v>
      </c>
      <c r="K2435" s="15" t="s">
        <v>52</v>
      </c>
      <c r="L2435" s="15" t="s">
        <v>54</v>
      </c>
      <c r="M2435" s="15" t="s">
        <v>46</v>
      </c>
    </row>
    <row r="2436" spans="1:13" ht="13.5" x14ac:dyDescent="0.25">
      <c r="A2436" s="4">
        <v>45552</v>
      </c>
      <c r="B2436" s="2">
        <v>3.02</v>
      </c>
      <c r="C2436" s="2">
        <v>39.328776566417041</v>
      </c>
      <c r="D2436" s="2">
        <v>3.1238931965549721E-2</v>
      </c>
      <c r="E2436" s="2">
        <v>4.4147664562506616E-9</v>
      </c>
      <c r="F2436" s="2">
        <v>3.0179999999999998</v>
      </c>
      <c r="G2436" s="2">
        <v>3.0270000000000001</v>
      </c>
      <c r="H2436" s="2">
        <v>3.0600000000000005</v>
      </c>
      <c r="I2436" s="2">
        <v>3.1399999999999992</v>
      </c>
      <c r="J2436" s="2">
        <v>2.8930000000000002</v>
      </c>
      <c r="K2436" s="15" t="s">
        <v>52</v>
      </c>
      <c r="L2436" s="15" t="s">
        <v>54</v>
      </c>
      <c r="M2436" s="15" t="s">
        <v>54</v>
      </c>
    </row>
    <row r="2437" spans="1:13" ht="13.5" x14ac:dyDescent="0.25">
      <c r="A2437" s="4">
        <v>45553</v>
      </c>
      <c r="B2437" s="2">
        <v>3.01</v>
      </c>
      <c r="C2437" s="2">
        <v>37.967961912131024</v>
      </c>
      <c r="D2437" s="2">
        <v>2.5677368427680758E-2</v>
      </c>
      <c r="E2437" s="2">
        <v>3.5318131650005294E-9</v>
      </c>
      <c r="F2437" s="2">
        <v>3.0119999999999996</v>
      </c>
      <c r="G2437" s="2">
        <v>3.024</v>
      </c>
      <c r="H2437" s="2">
        <v>3.0535000000000005</v>
      </c>
      <c r="I2437" s="2">
        <v>3.1379999999999995</v>
      </c>
      <c r="J2437" s="2">
        <v>2.8942000000000001</v>
      </c>
      <c r="K2437" s="15" t="s">
        <v>52</v>
      </c>
      <c r="L2437" s="15" t="s">
        <v>54</v>
      </c>
      <c r="M2437" s="15" t="s">
        <v>46</v>
      </c>
    </row>
    <row r="2438" spans="1:13" ht="13.5" x14ac:dyDescent="0.25">
      <c r="A2438" s="4">
        <v>45554</v>
      </c>
      <c r="B2438" s="2">
        <v>2.99</v>
      </c>
      <c r="C2438" s="2">
        <v>35.334640350906142</v>
      </c>
      <c r="D2438" s="2">
        <v>2.2850760317639107E-2</v>
      </c>
      <c r="E2438" s="2">
        <v>2.8254505320004235E-9</v>
      </c>
      <c r="F2438" s="2">
        <v>3.0059999999999998</v>
      </c>
      <c r="G2438" s="2">
        <v>3.0190000000000006</v>
      </c>
      <c r="H2438" s="2">
        <v>3.0490000000000004</v>
      </c>
      <c r="I2438" s="2">
        <v>3.1356000000000002</v>
      </c>
      <c r="J2438" s="2">
        <v>2.8952500000000003</v>
      </c>
      <c r="K2438" s="15" t="s">
        <v>47</v>
      </c>
      <c r="L2438" s="15" t="s">
        <v>54</v>
      </c>
      <c r="M2438" s="15" t="s">
        <v>49</v>
      </c>
    </row>
    <row r="2439" spans="1:13" ht="13.5" x14ac:dyDescent="0.25">
      <c r="A2439" s="4">
        <v>45555</v>
      </c>
      <c r="B2439" s="2">
        <v>2.99</v>
      </c>
      <c r="C2439" s="2">
        <v>35.334640350906142</v>
      </c>
      <c r="D2439" s="2">
        <v>2.0945574358858021E-2</v>
      </c>
      <c r="E2439" s="2">
        <v>2.2603604256003391E-9</v>
      </c>
      <c r="F2439" s="2">
        <v>3.0019999999999998</v>
      </c>
      <c r="G2439" s="2">
        <v>3.0140000000000007</v>
      </c>
      <c r="H2439" s="2">
        <v>3.0445000000000002</v>
      </c>
      <c r="I2439" s="2">
        <v>3.1320000000000006</v>
      </c>
      <c r="J2439" s="2">
        <v>2.8963000000000001</v>
      </c>
      <c r="K2439" s="15" t="s">
        <v>47</v>
      </c>
      <c r="L2439" s="15" t="s">
        <v>54</v>
      </c>
      <c r="M2439" s="15" t="s">
        <v>49</v>
      </c>
    </row>
    <row r="2440" spans="1:13" ht="13.5" x14ac:dyDescent="0.25">
      <c r="A2440" s="4">
        <v>45558</v>
      </c>
      <c r="B2440" s="2">
        <v>2.99</v>
      </c>
      <c r="C2440" s="2">
        <v>35.334640350906142</v>
      </c>
      <c r="D2440" s="2">
        <v>1.9784011862845841E-2</v>
      </c>
      <c r="E2440" s="2">
        <v>1.8082883404802714E-9</v>
      </c>
      <c r="F2440" s="2">
        <v>3</v>
      </c>
      <c r="G2440" s="2">
        <v>3.0090000000000003</v>
      </c>
      <c r="H2440" s="2">
        <v>3.0390000000000006</v>
      </c>
      <c r="I2440" s="2">
        <v>3.1284000000000005</v>
      </c>
      <c r="J2440" s="2">
        <v>2.8973499999999994</v>
      </c>
      <c r="K2440" s="15" t="s">
        <v>47</v>
      </c>
      <c r="L2440" s="15" t="s">
        <v>54</v>
      </c>
      <c r="M2440" s="15" t="s">
        <v>49</v>
      </c>
    </row>
    <row r="2441" spans="1:13" ht="13.5" x14ac:dyDescent="0.25">
      <c r="A2441" s="4">
        <v>45559</v>
      </c>
      <c r="B2441" s="2">
        <v>2.82</v>
      </c>
      <c r="C2441" s="2">
        <v>20.350443615675005</v>
      </c>
      <c r="D2441" s="2">
        <v>2.8733967037049446E-2</v>
      </c>
      <c r="E2441" s="2">
        <v>1.4466306723842173E-9</v>
      </c>
      <c r="F2441" s="2">
        <v>2.96</v>
      </c>
      <c r="G2441" s="2">
        <v>2.9890000000000008</v>
      </c>
      <c r="H2441" s="2">
        <v>3.0245000000000006</v>
      </c>
      <c r="I2441" s="2">
        <v>3.1208000000000005</v>
      </c>
      <c r="J2441" s="2">
        <v>2.8977499999999998</v>
      </c>
      <c r="K2441" s="15" t="s">
        <v>52</v>
      </c>
      <c r="L2441" s="15" t="s">
        <v>54</v>
      </c>
      <c r="M2441" s="15" t="s">
        <v>46</v>
      </c>
    </row>
    <row r="2442" spans="1:13" ht="13.5" x14ac:dyDescent="0.25">
      <c r="A2442" s="4">
        <v>45560</v>
      </c>
      <c r="B2442" s="2">
        <v>2.95</v>
      </c>
      <c r="C2442" s="2">
        <v>40.96667045599694</v>
      </c>
      <c r="D2442" s="2">
        <v>3.1145083289920716E-2</v>
      </c>
      <c r="E2442" s="2">
        <v>1.157304537907374E-9</v>
      </c>
      <c r="F2442" s="2">
        <v>2.9480000000000004</v>
      </c>
      <c r="G2442" s="2">
        <v>2.98</v>
      </c>
      <c r="H2442" s="2">
        <v>3.0170000000000003</v>
      </c>
      <c r="I2442" s="2">
        <v>3.1148000000000002</v>
      </c>
      <c r="J2442" s="2">
        <v>2.8985999999999996</v>
      </c>
      <c r="K2442" s="15" t="s">
        <v>52</v>
      </c>
      <c r="L2442" s="15" t="s">
        <v>54</v>
      </c>
      <c r="M2442" s="15" t="s">
        <v>46</v>
      </c>
    </row>
    <row r="2443" spans="1:13" ht="13.5" x14ac:dyDescent="0.25">
      <c r="A2443" s="4">
        <v>45561</v>
      </c>
      <c r="B2443" s="2">
        <v>2.95</v>
      </c>
      <c r="C2443" s="2">
        <v>40.96667045599694</v>
      </c>
      <c r="D2443" s="2">
        <v>3.0627922709806299E-2</v>
      </c>
      <c r="E2443" s="2">
        <v>9.2584363032589925E-10</v>
      </c>
      <c r="F2443" s="2">
        <v>2.94</v>
      </c>
      <c r="G2443" s="2">
        <v>2.9729999999999999</v>
      </c>
      <c r="H2443" s="2">
        <v>3.0135000000000005</v>
      </c>
      <c r="I2443" s="2">
        <v>3.1093999999999999</v>
      </c>
      <c r="J2443" s="2">
        <v>2.8994499999999999</v>
      </c>
      <c r="K2443" s="15" t="s">
        <v>52</v>
      </c>
      <c r="L2443" s="15" t="s">
        <v>54</v>
      </c>
      <c r="M2443" s="15" t="s">
        <v>46</v>
      </c>
    </row>
    <row r="2444" spans="1:13" ht="13.5" x14ac:dyDescent="0.25">
      <c r="A2444" s="4">
        <v>45562</v>
      </c>
      <c r="B2444" s="2">
        <v>2.96</v>
      </c>
      <c r="C2444" s="2">
        <v>42.299070524333445</v>
      </c>
      <c r="D2444" s="2">
        <v>2.8392222281399704E-2</v>
      </c>
      <c r="E2444" s="2">
        <v>7.4067490426071945E-10</v>
      </c>
      <c r="F2444" s="2">
        <v>2.9340000000000002</v>
      </c>
      <c r="G2444" s="2">
        <v>2.968</v>
      </c>
      <c r="H2444" s="2">
        <v>3.0065000000000004</v>
      </c>
      <c r="I2444" s="2">
        <v>3.1042000000000001</v>
      </c>
      <c r="J2444" s="2">
        <v>2.9004500000000002</v>
      </c>
      <c r="K2444" s="15" t="s">
        <v>52</v>
      </c>
      <c r="L2444" s="15" t="s">
        <v>54</v>
      </c>
      <c r="M2444" s="15" t="s">
        <v>46</v>
      </c>
    </row>
    <row r="2445" spans="1:13" ht="13.5" x14ac:dyDescent="0.25">
      <c r="A2445" s="4">
        <v>45565</v>
      </c>
      <c r="B2445" s="2">
        <v>3</v>
      </c>
      <c r="C2445" s="2">
        <v>47.411988135715497</v>
      </c>
      <c r="D2445" s="2">
        <v>2.2385423116336067E-2</v>
      </c>
      <c r="E2445" s="2">
        <v>5.9253992340857562E-10</v>
      </c>
      <c r="F2445" s="2">
        <v>2.9359999999999999</v>
      </c>
      <c r="G2445" s="2">
        <v>2.968</v>
      </c>
      <c r="H2445" s="2">
        <v>3.0015000000000005</v>
      </c>
      <c r="I2445" s="2">
        <v>3.0998000000000001</v>
      </c>
      <c r="J2445" s="2">
        <v>2.9017500000000007</v>
      </c>
      <c r="K2445" s="15" t="s">
        <v>47</v>
      </c>
      <c r="L2445" s="15" t="s">
        <v>54</v>
      </c>
      <c r="M2445" s="15" t="s">
        <v>51</v>
      </c>
    </row>
    <row r="2446" spans="1:13" ht="13.5" x14ac:dyDescent="0.25">
      <c r="A2446" s="4">
        <v>45566</v>
      </c>
      <c r="B2446" s="2">
        <v>2.98</v>
      </c>
      <c r="C2446" s="2">
        <v>45.252820669073365</v>
      </c>
      <c r="D2446" s="2">
        <v>2.1982541455772164E-2</v>
      </c>
      <c r="E2446" s="2">
        <v>4.7403193872686049E-10</v>
      </c>
      <c r="F2446" s="2">
        <v>2.968</v>
      </c>
      <c r="G2446" s="2">
        <v>2.964</v>
      </c>
      <c r="H2446" s="2">
        <v>2.9955000000000007</v>
      </c>
      <c r="I2446" s="2">
        <v>3.0951999999999997</v>
      </c>
      <c r="J2446" s="2">
        <v>2.9029000000000007</v>
      </c>
      <c r="K2446" s="15" t="s">
        <v>47</v>
      </c>
      <c r="L2446" s="15" t="s">
        <v>54</v>
      </c>
      <c r="M2446" s="15" t="s">
        <v>51</v>
      </c>
    </row>
    <row r="2447" spans="1:13" ht="13.5" x14ac:dyDescent="0.25">
      <c r="A2447" s="4">
        <v>45567</v>
      </c>
      <c r="B2447" s="2">
        <v>2.99</v>
      </c>
      <c r="C2447" s="2">
        <v>46.563188977758415</v>
      </c>
      <c r="D2447" s="2">
        <v>1.9593018314808752E-2</v>
      </c>
      <c r="E2447" s="2">
        <v>3.7922555098148844E-10</v>
      </c>
      <c r="F2447" s="2">
        <v>2.976</v>
      </c>
      <c r="G2447" s="2">
        <v>2.9620000000000006</v>
      </c>
      <c r="H2447" s="2">
        <v>2.9930000000000008</v>
      </c>
      <c r="I2447" s="2">
        <v>3.0907999999999998</v>
      </c>
      <c r="J2447" s="2">
        <v>2.9041500000000009</v>
      </c>
      <c r="K2447" s="15" t="s">
        <v>47</v>
      </c>
      <c r="L2447" s="15" t="s">
        <v>48</v>
      </c>
      <c r="M2447" s="15" t="s">
        <v>51</v>
      </c>
    </row>
    <row r="2448" spans="1:13" ht="13.5" x14ac:dyDescent="0.25">
      <c r="A2448" s="4">
        <v>45568</v>
      </c>
      <c r="B2448" s="2">
        <v>2.99</v>
      </c>
      <c r="C2448" s="2">
        <v>46.563188977758415</v>
      </c>
      <c r="D2448" s="2">
        <v>1.4648599690807895E-2</v>
      </c>
      <c r="E2448" s="2">
        <v>3.0338044078519079E-10</v>
      </c>
      <c r="F2448" s="2">
        <v>2.984</v>
      </c>
      <c r="G2448" s="2">
        <v>2.9620000000000006</v>
      </c>
      <c r="H2448" s="2">
        <v>2.9905000000000008</v>
      </c>
      <c r="I2448" s="2">
        <v>3.0876000000000001</v>
      </c>
      <c r="J2448" s="2">
        <v>2.9053500000000008</v>
      </c>
      <c r="K2448" s="15" t="s">
        <v>47</v>
      </c>
      <c r="L2448" s="15" t="s">
        <v>48</v>
      </c>
      <c r="M2448" s="15" t="s">
        <v>51</v>
      </c>
    </row>
    <row r="2449" spans="1:13" ht="13.5" x14ac:dyDescent="0.25">
      <c r="A2449" s="4">
        <v>45569</v>
      </c>
      <c r="B2449" s="2">
        <v>2.98</v>
      </c>
      <c r="C2449" s="2">
        <v>45.3055600941004</v>
      </c>
      <c r="D2449" s="2">
        <v>1.1348572567265514E-2</v>
      </c>
      <c r="E2449" s="2">
        <v>2.4270435262815266E-10</v>
      </c>
      <c r="F2449" s="2">
        <v>2.9880000000000004</v>
      </c>
      <c r="G2449" s="2">
        <v>2.9610000000000003</v>
      </c>
      <c r="H2449" s="2">
        <v>2.9875000000000007</v>
      </c>
      <c r="I2449" s="2">
        <v>3.0831999999999993</v>
      </c>
      <c r="J2449" s="2">
        <v>2.906600000000001</v>
      </c>
      <c r="K2449" s="15" t="s">
        <v>47</v>
      </c>
      <c r="L2449" s="15" t="s">
        <v>54</v>
      </c>
      <c r="M2449" s="15" t="s">
        <v>51</v>
      </c>
    </row>
    <row r="2450" spans="1:13" ht="13.5" x14ac:dyDescent="0.25">
      <c r="A2450" s="4">
        <v>45572</v>
      </c>
      <c r="B2450" s="2">
        <v>2.97</v>
      </c>
      <c r="C2450" s="2">
        <v>44.025017560808763</v>
      </c>
      <c r="D2450" s="2">
        <v>9.4884536235522177E-3</v>
      </c>
      <c r="E2450" s="2">
        <v>1.9416348210252215E-10</v>
      </c>
      <c r="F2450" s="2">
        <v>2.9820000000000002</v>
      </c>
      <c r="G2450" s="2">
        <v>2.9590000000000001</v>
      </c>
      <c r="H2450" s="2">
        <v>2.9840000000000004</v>
      </c>
      <c r="I2450" s="2">
        <v>3.0787999999999998</v>
      </c>
      <c r="J2450" s="2">
        <v>2.9078500000000016</v>
      </c>
      <c r="K2450" s="15" t="s">
        <v>52</v>
      </c>
      <c r="L2450" s="15" t="s">
        <v>54</v>
      </c>
      <c r="M2450" s="15" t="s">
        <v>46</v>
      </c>
    </row>
    <row r="2451" spans="1:13" ht="13.5" x14ac:dyDescent="0.25">
      <c r="A2451" s="4">
        <v>45573</v>
      </c>
      <c r="B2451" s="2">
        <v>2.89</v>
      </c>
      <c r="C2451" s="2">
        <v>35.403824766503618</v>
      </c>
      <c r="D2451" s="2">
        <v>-1.2077035048855489E-2</v>
      </c>
      <c r="E2451" s="2">
        <v>1.5533078568201773E-10</v>
      </c>
      <c r="F2451" s="2">
        <v>2.9640000000000004</v>
      </c>
      <c r="G2451" s="2">
        <v>2.9660000000000002</v>
      </c>
      <c r="H2451" s="2">
        <v>2.9775000000000005</v>
      </c>
      <c r="I2451" s="2">
        <v>3.0715999999999997</v>
      </c>
      <c r="J2451" s="2">
        <v>2.9087000000000014</v>
      </c>
      <c r="K2451" s="15" t="s">
        <v>52</v>
      </c>
      <c r="L2451" s="15" t="s">
        <v>54</v>
      </c>
      <c r="M2451" s="15" t="s">
        <v>46</v>
      </c>
    </row>
    <row r="2452" spans="1:13" ht="13.5" x14ac:dyDescent="0.25">
      <c r="A2452" s="4">
        <v>45574</v>
      </c>
      <c r="B2452" s="2">
        <v>2.87</v>
      </c>
      <c r="C2452" s="2">
        <v>33.630742185935091</v>
      </c>
      <c r="D2452" s="2">
        <v>-8.1516824697009937E-3</v>
      </c>
      <c r="E2452" s="2">
        <v>1.242646285456142E-10</v>
      </c>
      <c r="F2452" s="2">
        <v>2.9400000000000004</v>
      </c>
      <c r="G2452" s="2">
        <v>2.9580000000000002</v>
      </c>
      <c r="H2452" s="2">
        <v>2.9689999999999999</v>
      </c>
      <c r="I2452" s="2">
        <v>3.0639999999999996</v>
      </c>
      <c r="J2452" s="2">
        <v>2.9093500000000017</v>
      </c>
      <c r="K2452" s="15" t="s">
        <v>52</v>
      </c>
      <c r="L2452" s="15" t="s">
        <v>54</v>
      </c>
      <c r="M2452" s="15" t="s">
        <v>46</v>
      </c>
    </row>
    <row r="2453" spans="1:13" ht="13.5" x14ac:dyDescent="0.25">
      <c r="A2453" s="4">
        <v>45575</v>
      </c>
      <c r="B2453" s="2">
        <v>2.88</v>
      </c>
      <c r="C2453" s="2">
        <v>35.373527610419657</v>
      </c>
      <c r="D2453" s="2">
        <v>-4.8124269450675605E-3</v>
      </c>
      <c r="E2453" s="2">
        <v>9.9411702836491367E-11</v>
      </c>
      <c r="F2453" s="2">
        <v>2.9180000000000001</v>
      </c>
      <c r="G2453" s="2">
        <v>2.9509999999999996</v>
      </c>
      <c r="H2453" s="2">
        <v>2.9619999999999997</v>
      </c>
      <c r="I2453" s="2">
        <v>3.0575999999999994</v>
      </c>
      <c r="J2453" s="2">
        <v>2.9101000000000017</v>
      </c>
      <c r="K2453" s="15" t="s">
        <v>52</v>
      </c>
      <c r="L2453" s="15" t="s">
        <v>54</v>
      </c>
      <c r="M2453" s="15" t="s">
        <v>46</v>
      </c>
    </row>
    <row r="2454" spans="1:13" ht="13.5" x14ac:dyDescent="0.25">
      <c r="A2454" s="4">
        <v>45576</v>
      </c>
      <c r="B2454" s="2">
        <v>2.81</v>
      </c>
      <c r="C2454" s="2">
        <v>29.528337088156164</v>
      </c>
      <c r="D2454" s="2">
        <v>5.3800088869961904E-3</v>
      </c>
      <c r="E2454" s="2">
        <v>7.9529362269193098E-11</v>
      </c>
      <c r="F2454" s="2">
        <v>2.8839999999999999</v>
      </c>
      <c r="G2454" s="2">
        <v>2.9359999999999999</v>
      </c>
      <c r="H2454" s="2">
        <v>2.952</v>
      </c>
      <c r="I2454" s="2">
        <v>3.0488</v>
      </c>
      <c r="J2454" s="2">
        <v>2.9108000000000014</v>
      </c>
      <c r="K2454" s="15" t="s">
        <v>52</v>
      </c>
      <c r="L2454" s="15" t="s">
        <v>54</v>
      </c>
      <c r="M2454" s="15" t="s">
        <v>46</v>
      </c>
    </row>
    <row r="2455" spans="1:13" ht="13.5" x14ac:dyDescent="0.25">
      <c r="A2455" s="4">
        <v>45579</v>
      </c>
      <c r="B2455" s="2">
        <v>2.85</v>
      </c>
      <c r="C2455" s="2">
        <v>36.032974471246064</v>
      </c>
      <c r="D2455" s="2">
        <v>1.8204509793747103E-2</v>
      </c>
      <c r="E2455" s="2">
        <v>6.3623489815354476E-11</v>
      </c>
      <c r="F2455" s="2">
        <v>2.8600000000000003</v>
      </c>
      <c r="G2455" s="2">
        <v>2.9210000000000003</v>
      </c>
      <c r="H2455" s="2">
        <v>2.9445000000000001</v>
      </c>
      <c r="I2455" s="2">
        <v>3.0433999999999997</v>
      </c>
      <c r="J2455" s="2">
        <v>2.9115500000000019</v>
      </c>
      <c r="K2455" s="15" t="s">
        <v>47</v>
      </c>
      <c r="L2455" s="15" t="s">
        <v>54</v>
      </c>
      <c r="M2455" s="15" t="s">
        <v>49</v>
      </c>
    </row>
    <row r="2456" spans="1:13" ht="13.5" x14ac:dyDescent="0.25">
      <c r="A2456" s="4">
        <v>45581</v>
      </c>
      <c r="B2456" s="2">
        <v>2.86</v>
      </c>
      <c r="C2456" s="2">
        <v>37.584035719721953</v>
      </c>
      <c r="D2456" s="2">
        <v>2.5936474780018592E-2</v>
      </c>
      <c r="E2456" s="2">
        <v>5.0898791852283586E-11</v>
      </c>
      <c r="F2456" s="2">
        <v>2.8540000000000001</v>
      </c>
      <c r="G2456" s="2">
        <v>2.9089999999999998</v>
      </c>
      <c r="H2456" s="2">
        <v>2.9365000000000001</v>
      </c>
      <c r="I2456" s="2">
        <v>3.0358000000000001</v>
      </c>
      <c r="J2456" s="2">
        <v>2.9123500000000018</v>
      </c>
      <c r="K2456" s="15" t="s">
        <v>47</v>
      </c>
      <c r="L2456" s="15" t="s">
        <v>48</v>
      </c>
      <c r="M2456" s="15" t="s">
        <v>49</v>
      </c>
    </row>
    <row r="2457" spans="1:13" ht="13.5" x14ac:dyDescent="0.25">
      <c r="A2457" s="4">
        <v>45582</v>
      </c>
      <c r="B2457" s="2">
        <v>2.97</v>
      </c>
      <c r="C2457" s="2">
        <v>51.511919936118602</v>
      </c>
      <c r="D2457" s="2">
        <v>2.6456544501114454E-2</v>
      </c>
      <c r="E2457" s="2">
        <v>4.0719033481826871E-11</v>
      </c>
      <c r="F2457" s="2">
        <v>2.8739999999999997</v>
      </c>
      <c r="G2457" s="2">
        <v>2.907</v>
      </c>
      <c r="H2457" s="2">
        <v>2.9345000000000003</v>
      </c>
      <c r="I2457" s="2">
        <v>3.0312000000000001</v>
      </c>
      <c r="J2457" s="2">
        <v>2.9136500000000018</v>
      </c>
      <c r="K2457" s="15" t="s">
        <v>47</v>
      </c>
      <c r="L2457" s="15" t="s">
        <v>48</v>
      </c>
      <c r="M2457" s="15" t="s">
        <v>51</v>
      </c>
    </row>
    <row r="2458" spans="1:13" ht="13.5" x14ac:dyDescent="0.25">
      <c r="A2458" s="4">
        <v>45583</v>
      </c>
      <c r="B2458" s="2">
        <v>3.06</v>
      </c>
      <c r="C2458" s="2">
        <v>59.479075795680444</v>
      </c>
      <c r="D2458" s="2">
        <v>2.0123761011932029E-2</v>
      </c>
      <c r="E2458" s="2">
        <v>3.2575226785461496E-11</v>
      </c>
      <c r="F2458" s="2">
        <v>2.91</v>
      </c>
      <c r="G2458" s="2">
        <v>2.9139999999999997</v>
      </c>
      <c r="H2458" s="2">
        <v>2.9380000000000002</v>
      </c>
      <c r="I2458" s="2">
        <v>3.0286</v>
      </c>
      <c r="J2458" s="2">
        <v>2.9154500000000017</v>
      </c>
      <c r="K2458" s="15" t="s">
        <v>47</v>
      </c>
      <c r="L2458" s="15" t="s">
        <v>48</v>
      </c>
      <c r="M2458" s="15" t="s">
        <v>51</v>
      </c>
    </row>
    <row r="2459" spans="1:13" ht="13.5" x14ac:dyDescent="0.25">
      <c r="A2459" s="4">
        <v>45586</v>
      </c>
      <c r="B2459" s="2">
        <v>3.05</v>
      </c>
      <c r="C2459" s="2">
        <v>58.332193608228046</v>
      </c>
      <c r="D2459" s="2">
        <v>1.3337406300898635E-2</v>
      </c>
      <c r="E2459" s="2">
        <v>2.6060181428369199E-11</v>
      </c>
      <c r="F2459" s="2">
        <v>2.9579999999999997</v>
      </c>
      <c r="G2459" s="2">
        <v>2.9209999999999998</v>
      </c>
      <c r="H2459" s="2">
        <v>2.9410000000000003</v>
      </c>
      <c r="I2459" s="2">
        <v>3.0257999999999998</v>
      </c>
      <c r="J2459" s="2">
        <v>2.9170500000000015</v>
      </c>
      <c r="K2459" s="15" t="s">
        <v>47</v>
      </c>
      <c r="L2459" s="15" t="s">
        <v>48</v>
      </c>
      <c r="M2459" s="15" t="s">
        <v>51</v>
      </c>
    </row>
    <row r="2460" spans="1:13" ht="13.5" x14ac:dyDescent="0.25">
      <c r="A2460" s="4">
        <v>45587</v>
      </c>
      <c r="B2460" s="2">
        <v>3.06</v>
      </c>
      <c r="C2460" s="2">
        <v>59.179838593292217</v>
      </c>
      <c r="D2460" s="2">
        <v>4.7915454156055581E-3</v>
      </c>
      <c r="E2460" s="2">
        <v>2.084814514269536E-11</v>
      </c>
      <c r="F2460" s="2">
        <v>3.0000000000000004</v>
      </c>
      <c r="G2460" s="2">
        <v>2.9299999999999997</v>
      </c>
      <c r="H2460" s="2">
        <v>2.9445000000000001</v>
      </c>
      <c r="I2460" s="2">
        <v>3.0234000000000005</v>
      </c>
      <c r="J2460" s="2">
        <v>2.9187500000000011</v>
      </c>
      <c r="K2460" s="15" t="s">
        <v>47</v>
      </c>
      <c r="L2460" s="15" t="s">
        <v>48</v>
      </c>
      <c r="M2460" s="15" t="s">
        <v>51</v>
      </c>
    </row>
    <row r="2461" spans="1:13" ht="13.5" x14ac:dyDescent="0.25">
      <c r="A2461" s="4">
        <v>45588</v>
      </c>
      <c r="B2461" s="2">
        <v>3.06</v>
      </c>
      <c r="C2461" s="2">
        <v>59.17983859329221</v>
      </c>
      <c r="D2461" s="2">
        <v>-1.5291867476468823E-2</v>
      </c>
      <c r="E2461" s="2">
        <v>1.6678516114156289E-11</v>
      </c>
      <c r="F2461" s="2">
        <v>3.04</v>
      </c>
      <c r="G2461" s="2">
        <v>2.9469999999999996</v>
      </c>
      <c r="H2461" s="2">
        <v>2.9565000000000006</v>
      </c>
      <c r="I2461" s="2">
        <v>3.0202000000000004</v>
      </c>
      <c r="J2461" s="2">
        <v>2.9204500000000007</v>
      </c>
      <c r="K2461" s="15" t="s">
        <v>47</v>
      </c>
      <c r="L2461" s="15" t="s">
        <v>48</v>
      </c>
      <c r="M2461" s="15" t="s">
        <v>51</v>
      </c>
    </row>
    <row r="2462" spans="1:13" ht="13.5" x14ac:dyDescent="0.25">
      <c r="A2462" s="4">
        <v>45589</v>
      </c>
      <c r="B2462" s="2">
        <v>2.9</v>
      </c>
      <c r="C2462" s="2">
        <v>42.962156536410973</v>
      </c>
      <c r="D2462" s="2">
        <v>-2.4014861993319148E-2</v>
      </c>
      <c r="E2462" s="2">
        <v>1.3342812891325032E-11</v>
      </c>
      <c r="F2462" s="2">
        <v>3.0260000000000002</v>
      </c>
      <c r="G2462" s="2">
        <v>2.9499999999999997</v>
      </c>
      <c r="H2462" s="2">
        <v>2.9540000000000002</v>
      </c>
      <c r="I2462" s="2">
        <v>3.0142000000000007</v>
      </c>
      <c r="J2462" s="2">
        <v>2.9215000000000004</v>
      </c>
      <c r="K2462" s="15" t="s">
        <v>47</v>
      </c>
      <c r="L2462" s="15" t="s">
        <v>54</v>
      </c>
      <c r="M2462" s="15" t="s">
        <v>49</v>
      </c>
    </row>
    <row r="2463" spans="1:13" ht="13.5" x14ac:dyDescent="0.25">
      <c r="A2463" s="4">
        <v>45590</v>
      </c>
      <c r="B2463" s="2">
        <v>2.9</v>
      </c>
      <c r="C2463" s="2">
        <v>42.962156536410973</v>
      </c>
      <c r="D2463" s="2">
        <v>-2.9378862119132876E-2</v>
      </c>
      <c r="E2463" s="2">
        <v>1.0674250313060027E-11</v>
      </c>
      <c r="F2463" s="2">
        <v>2.9940000000000002</v>
      </c>
      <c r="G2463" s="2">
        <v>2.9519999999999995</v>
      </c>
      <c r="H2463" s="2">
        <v>2.9515000000000002</v>
      </c>
      <c r="I2463" s="2">
        <v>3.0082000000000004</v>
      </c>
      <c r="J2463" s="2">
        <v>2.9225000000000008</v>
      </c>
      <c r="K2463" s="15" t="s">
        <v>47</v>
      </c>
      <c r="L2463" s="15" t="s">
        <v>54</v>
      </c>
      <c r="M2463" s="15" t="s">
        <v>49</v>
      </c>
    </row>
    <row r="2464" spans="1:13" ht="13.5" x14ac:dyDescent="0.25">
      <c r="A2464" s="4">
        <v>45593</v>
      </c>
      <c r="B2464" s="2">
        <v>2.9</v>
      </c>
      <c r="C2464" s="2">
        <v>42.96215653641098</v>
      </c>
      <c r="D2464" s="2">
        <v>-4.4243775469908542E-2</v>
      </c>
      <c r="E2464" s="2">
        <v>8.5394002504480216E-12</v>
      </c>
      <c r="F2464" s="2">
        <v>2.964</v>
      </c>
      <c r="G2464" s="2">
        <v>2.9609999999999994</v>
      </c>
      <c r="H2464" s="2">
        <v>2.9485000000000001</v>
      </c>
      <c r="I2464" s="2">
        <v>3.0022000000000002</v>
      </c>
      <c r="J2464" s="2">
        <v>2.9237500000000005</v>
      </c>
      <c r="K2464" s="15" t="s">
        <v>47</v>
      </c>
      <c r="L2464" s="15" t="s">
        <v>54</v>
      </c>
      <c r="M2464" s="15" t="s">
        <v>49</v>
      </c>
    </row>
    <row r="2465" spans="1:13" ht="13.5" x14ac:dyDescent="0.25">
      <c r="A2465" s="4">
        <v>45594</v>
      </c>
      <c r="B2465" s="2">
        <v>2.9</v>
      </c>
      <c r="C2465" s="2">
        <v>42.96215653641098</v>
      </c>
      <c r="D2465" s="2">
        <v>-5.0257667406043982E-2</v>
      </c>
      <c r="E2465" s="2">
        <v>6.8315202003584173E-12</v>
      </c>
      <c r="F2465" s="2">
        <v>2.9319999999999999</v>
      </c>
      <c r="G2465" s="2">
        <v>2.9659999999999997</v>
      </c>
      <c r="H2465" s="2">
        <v>2.9434999999999998</v>
      </c>
      <c r="I2465" s="2">
        <v>2.9974000000000003</v>
      </c>
      <c r="J2465" s="2">
        <v>2.9252500000000001</v>
      </c>
      <c r="K2465" s="15" t="s">
        <v>52</v>
      </c>
      <c r="L2465" s="15" t="s">
        <v>54</v>
      </c>
      <c r="M2465" s="15" t="s">
        <v>46</v>
      </c>
    </row>
    <row r="2466" spans="1:13" ht="13.5" x14ac:dyDescent="0.25">
      <c r="A2466" s="4">
        <v>45595</v>
      </c>
      <c r="B2466" s="2">
        <v>2.89</v>
      </c>
      <c r="C2466" s="2">
        <v>41.994707019380236</v>
      </c>
      <c r="D2466" s="2">
        <v>-5.2687267442549146E-2</v>
      </c>
      <c r="E2466" s="2">
        <v>5.4652161602867343E-12</v>
      </c>
      <c r="F2466" s="2">
        <v>2.8980000000000001</v>
      </c>
      <c r="G2466" s="2">
        <v>2.9689999999999999</v>
      </c>
      <c r="H2466" s="2">
        <v>2.9390000000000001</v>
      </c>
      <c r="I2466" s="2">
        <v>2.9923999999999999</v>
      </c>
      <c r="J2466" s="2">
        <v>2.9262000000000001</v>
      </c>
      <c r="K2466" s="15" t="s">
        <v>52</v>
      </c>
      <c r="L2466" s="15" t="s">
        <v>54</v>
      </c>
      <c r="M2466" s="15" t="s">
        <v>46</v>
      </c>
    </row>
    <row r="2467" spans="1:13" ht="13.5" x14ac:dyDescent="0.25">
      <c r="A2467" s="4">
        <v>45596</v>
      </c>
      <c r="B2467" s="2">
        <v>2.82</v>
      </c>
      <c r="C2467" s="2">
        <v>35.900400953715575</v>
      </c>
      <c r="D2467" s="2">
        <v>-3.2223993768100812E-2</v>
      </c>
      <c r="E2467" s="2">
        <v>4.3721729282293874E-12</v>
      </c>
      <c r="F2467" s="2">
        <v>2.8820000000000001</v>
      </c>
      <c r="G2467" s="2">
        <v>2.9539999999999997</v>
      </c>
      <c r="H2467" s="2">
        <v>2.9304999999999999</v>
      </c>
      <c r="I2467" s="2">
        <v>2.9859999999999998</v>
      </c>
      <c r="J2467" s="2">
        <v>2.9267999999999996</v>
      </c>
      <c r="K2467" s="15" t="s">
        <v>52</v>
      </c>
      <c r="L2467" s="15" t="s">
        <v>54</v>
      </c>
      <c r="M2467" s="15" t="s">
        <v>46</v>
      </c>
    </row>
    <row r="2468" spans="1:13" ht="13.5" x14ac:dyDescent="0.25">
      <c r="A2468" s="4">
        <v>45597</v>
      </c>
      <c r="B2468" s="2">
        <v>2.82</v>
      </c>
      <c r="C2468" s="2">
        <v>35.900400953715575</v>
      </c>
      <c r="D2468" s="2">
        <v>-2.6873383777115123E-4</v>
      </c>
      <c r="E2468" s="2">
        <v>3.4977383425835102E-12</v>
      </c>
      <c r="F2468" s="2">
        <v>2.8660000000000001</v>
      </c>
      <c r="G2468" s="2">
        <v>2.93</v>
      </c>
      <c r="H2468" s="2">
        <v>2.9219999999999997</v>
      </c>
      <c r="I2468" s="2">
        <v>2.9807999999999999</v>
      </c>
      <c r="J2468" s="2">
        <v>2.9274</v>
      </c>
      <c r="K2468" s="15" t="s">
        <v>52</v>
      </c>
      <c r="L2468" s="15" t="s">
        <v>54</v>
      </c>
      <c r="M2468" s="15" t="s">
        <v>46</v>
      </c>
    </row>
    <row r="2469" spans="1:13" ht="13.5" x14ac:dyDescent="0.25">
      <c r="A2469" s="4">
        <v>45600</v>
      </c>
      <c r="B2469" s="2">
        <v>2.88</v>
      </c>
      <c r="C2469" s="2">
        <v>43.981716747146997</v>
      </c>
      <c r="D2469" s="2">
        <v>2.1522637718331072E-2</v>
      </c>
      <c r="E2469" s="2">
        <v>2.7981906740668084E-12</v>
      </c>
      <c r="F2469" s="2">
        <v>2.8619999999999997</v>
      </c>
      <c r="G2469" s="2">
        <v>2.9129999999999998</v>
      </c>
      <c r="H2469" s="2">
        <v>2.9169999999999998</v>
      </c>
      <c r="I2469" s="2">
        <v>2.9767999999999994</v>
      </c>
      <c r="J2469" s="2">
        <v>2.9282999999999997</v>
      </c>
      <c r="K2469" s="15" t="s">
        <v>52</v>
      </c>
      <c r="L2469" s="15" t="s">
        <v>54</v>
      </c>
      <c r="M2469" s="15" t="s">
        <v>46</v>
      </c>
    </row>
    <row r="2470" spans="1:13" ht="13.5" x14ac:dyDescent="0.25">
      <c r="A2470" s="4">
        <v>45601</v>
      </c>
      <c r="B2470" s="2">
        <v>2.87</v>
      </c>
      <c r="C2470" s="2">
        <v>43.008489217758544</v>
      </c>
      <c r="D2470" s="2">
        <v>4.2566901613073416E-2</v>
      </c>
      <c r="E2470" s="2">
        <v>2.238552539253447E-12</v>
      </c>
      <c r="F2470" s="2">
        <v>2.8560000000000003</v>
      </c>
      <c r="G2470" s="2">
        <v>2.8940000000000001</v>
      </c>
      <c r="H2470" s="2">
        <v>2.9119999999999999</v>
      </c>
      <c r="I2470" s="2">
        <v>2.9721999999999995</v>
      </c>
      <c r="J2470" s="2">
        <v>2.9290999999999996</v>
      </c>
      <c r="K2470" s="15" t="s">
        <v>52</v>
      </c>
      <c r="L2470" s="15" t="s">
        <v>54</v>
      </c>
      <c r="M2470" s="15" t="s">
        <v>46</v>
      </c>
    </row>
    <row r="2471" spans="1:13" ht="13.5" x14ac:dyDescent="0.25">
      <c r="A2471" s="4">
        <v>45602</v>
      </c>
      <c r="B2471" s="2">
        <v>2.86</v>
      </c>
      <c r="C2471" s="2">
        <v>42.007445231116847</v>
      </c>
      <c r="D2471" s="2">
        <v>6.1475462765785416E-2</v>
      </c>
      <c r="E2471" s="2">
        <v>1.7908420314027576E-12</v>
      </c>
      <c r="F2471" s="2">
        <v>2.85</v>
      </c>
      <c r="G2471" s="2">
        <v>2.8739999999999997</v>
      </c>
      <c r="H2471" s="2">
        <v>2.9104999999999999</v>
      </c>
      <c r="I2471" s="2">
        <v>2.9672000000000001</v>
      </c>
      <c r="J2471" s="2">
        <v>2.9298499999999996</v>
      </c>
      <c r="K2471" s="15" t="s">
        <v>52</v>
      </c>
      <c r="L2471" s="15" t="s">
        <v>54</v>
      </c>
      <c r="M2471" s="15" t="s">
        <v>46</v>
      </c>
    </row>
    <row r="2472" spans="1:13" ht="13.5" x14ac:dyDescent="0.25">
      <c r="A2472" s="4">
        <v>45603</v>
      </c>
      <c r="B2472" s="2">
        <v>2.86</v>
      </c>
      <c r="C2472" s="2">
        <v>42.007445231116847</v>
      </c>
      <c r="D2472" s="2">
        <v>5.3253105118869826E-2</v>
      </c>
      <c r="E2472" s="2">
        <v>1.4326736251222061E-12</v>
      </c>
      <c r="F2472" s="2">
        <v>2.8579999999999997</v>
      </c>
      <c r="G2472" s="2">
        <v>2.87</v>
      </c>
      <c r="H2472" s="2">
        <v>2.9099999999999997</v>
      </c>
      <c r="I2472" s="2">
        <v>2.9624000000000001</v>
      </c>
      <c r="J2472" s="2">
        <v>2.9305999999999996</v>
      </c>
      <c r="K2472" s="15" t="s">
        <v>52</v>
      </c>
      <c r="L2472" s="15" t="s">
        <v>54</v>
      </c>
      <c r="M2472" s="15" t="s">
        <v>53</v>
      </c>
    </row>
    <row r="2473" spans="1:13" ht="13.5" x14ac:dyDescent="0.25">
      <c r="A2473" s="4">
        <v>45604</v>
      </c>
      <c r="B2473" s="2">
        <v>2.86</v>
      </c>
      <c r="C2473" s="2">
        <v>42.007445231116847</v>
      </c>
      <c r="D2473" s="2">
        <v>4.6660054482467572E-2</v>
      </c>
      <c r="E2473" s="2">
        <v>1.146138900097765E-12</v>
      </c>
      <c r="F2473" s="2">
        <v>2.8659999999999997</v>
      </c>
      <c r="G2473" s="2">
        <v>2.8660000000000001</v>
      </c>
      <c r="H2473" s="2">
        <v>2.9089999999999998</v>
      </c>
      <c r="I2473" s="2">
        <v>2.9592000000000014</v>
      </c>
      <c r="J2473" s="2">
        <v>2.9313500000000001</v>
      </c>
      <c r="K2473" s="15" t="s">
        <v>52</v>
      </c>
      <c r="L2473" s="15" t="s">
        <v>54</v>
      </c>
      <c r="M2473" s="15" t="s">
        <v>53</v>
      </c>
    </row>
    <row r="2474" spans="1:13" ht="13.5" x14ac:dyDescent="0.25">
      <c r="A2474" s="4">
        <v>45607</v>
      </c>
      <c r="B2474" s="2">
        <v>2.84</v>
      </c>
      <c r="C2474" s="2">
        <v>39.699286251643741</v>
      </c>
      <c r="D2474" s="2">
        <v>4.2900142394318053E-2</v>
      </c>
      <c r="E2474" s="2">
        <v>9.1691112007821196E-13</v>
      </c>
      <c r="F2474" s="2">
        <v>2.8579999999999997</v>
      </c>
      <c r="G2474" s="2">
        <v>2.86</v>
      </c>
      <c r="H2474" s="2">
        <v>2.9104999999999999</v>
      </c>
      <c r="I2474" s="2">
        <v>2.9540000000000015</v>
      </c>
      <c r="J2474" s="2">
        <v>2.9320999999999997</v>
      </c>
      <c r="K2474" s="15" t="s">
        <v>52</v>
      </c>
      <c r="L2474" s="15" t="s">
        <v>54</v>
      </c>
      <c r="M2474" s="15" t="s">
        <v>46</v>
      </c>
    </row>
    <row r="2475" spans="1:13" ht="13.5" x14ac:dyDescent="0.25">
      <c r="A2475" s="4">
        <v>45608</v>
      </c>
      <c r="B2475" s="2">
        <v>2.83</v>
      </c>
      <c r="C2475" s="2">
        <v>38.558474516410293</v>
      </c>
      <c r="D2475" s="2">
        <v>4.0889953238139931E-2</v>
      </c>
      <c r="E2475" s="2">
        <v>7.3352889606256957E-13</v>
      </c>
      <c r="F2475" s="2">
        <v>2.85</v>
      </c>
      <c r="G2475" s="2">
        <v>2.8530000000000002</v>
      </c>
      <c r="H2475" s="2">
        <v>2.9095</v>
      </c>
      <c r="I2475" s="2">
        <v>2.9486000000000012</v>
      </c>
      <c r="J2475" s="2">
        <v>2.9330000000000003</v>
      </c>
      <c r="K2475" s="15" t="s">
        <v>52</v>
      </c>
      <c r="L2475" s="15" t="s">
        <v>54</v>
      </c>
      <c r="M2475" s="15" t="s">
        <v>46</v>
      </c>
    </row>
    <row r="2476" spans="1:13" ht="13.5" x14ac:dyDescent="0.25">
      <c r="A2476" s="4">
        <v>45609</v>
      </c>
      <c r="B2476" s="2">
        <v>2.8</v>
      </c>
      <c r="C2476" s="2">
        <v>35.282803311256842</v>
      </c>
      <c r="D2476" s="2">
        <v>4.0330517822466216E-2</v>
      </c>
      <c r="E2476" s="2">
        <v>5.868231168500557E-13</v>
      </c>
      <c r="F2476" s="2">
        <v>2.8379999999999996</v>
      </c>
      <c r="G2476" s="2">
        <v>2.8440000000000003</v>
      </c>
      <c r="H2476" s="2">
        <v>2.9064999999999999</v>
      </c>
      <c r="I2476" s="2">
        <v>2.9426000000000014</v>
      </c>
      <c r="J2476" s="2">
        <v>2.9335000000000004</v>
      </c>
      <c r="K2476" s="15" t="s">
        <v>52</v>
      </c>
      <c r="L2476" s="15" t="s">
        <v>50</v>
      </c>
      <c r="M2476" s="15" t="s">
        <v>46</v>
      </c>
    </row>
    <row r="2477" spans="1:13" ht="13.5" x14ac:dyDescent="0.25">
      <c r="A2477" s="4">
        <v>45610</v>
      </c>
      <c r="B2477" s="2">
        <v>2.84</v>
      </c>
      <c r="C2477" s="2">
        <v>42.318981073004466</v>
      </c>
      <c r="D2477" s="2">
        <v>2.6726053974602593E-2</v>
      </c>
      <c r="E2477" s="2">
        <v>4.6945849348004462E-13</v>
      </c>
      <c r="F2477" s="2">
        <v>2.8339999999999996</v>
      </c>
      <c r="G2477" s="2">
        <v>2.8460000000000001</v>
      </c>
      <c r="H2477" s="2">
        <v>2.9</v>
      </c>
      <c r="I2477" s="2">
        <v>2.9386000000000019</v>
      </c>
      <c r="J2477" s="2">
        <v>2.9342999999999999</v>
      </c>
      <c r="K2477" s="15" t="s">
        <v>52</v>
      </c>
      <c r="L2477" s="15" t="s">
        <v>54</v>
      </c>
      <c r="M2477" s="15" t="s">
        <v>46</v>
      </c>
    </row>
    <row r="2478" spans="1:13" ht="13.5" x14ac:dyDescent="0.25">
      <c r="A2478" s="4">
        <v>45611</v>
      </c>
      <c r="B2478" s="2">
        <v>2.85</v>
      </c>
      <c r="C2478" s="2">
        <v>43.959362579381271</v>
      </c>
      <c r="D2478" s="2">
        <v>1.4794054618303409E-2</v>
      </c>
      <c r="E2478" s="2">
        <v>3.755667947840357E-13</v>
      </c>
      <c r="F2478" s="2">
        <v>2.8319999999999999</v>
      </c>
      <c r="G2478" s="2">
        <v>2.8490000000000002</v>
      </c>
      <c r="H2478" s="2">
        <v>2.8895</v>
      </c>
      <c r="I2478" s="2">
        <v>2.9348000000000014</v>
      </c>
      <c r="J2478" s="2">
        <v>2.9353000000000002</v>
      </c>
      <c r="K2478" s="15" t="s">
        <v>52</v>
      </c>
      <c r="L2478" s="15" t="s">
        <v>54</v>
      </c>
      <c r="M2478" s="15" t="s">
        <v>46</v>
      </c>
    </row>
    <row r="2479" spans="1:13" ht="13.5" x14ac:dyDescent="0.25">
      <c r="A2479" s="4">
        <v>45614</v>
      </c>
      <c r="B2479" s="2">
        <v>2.87</v>
      </c>
      <c r="C2479" s="2">
        <v>47.193889710604623</v>
      </c>
      <c r="D2479" s="2">
        <v>1.2684436266578114E-2</v>
      </c>
      <c r="E2479" s="2">
        <v>3.0045343582722857E-13</v>
      </c>
      <c r="F2479" s="2">
        <v>2.8379999999999996</v>
      </c>
      <c r="G2479" s="2">
        <v>2.8479999999999999</v>
      </c>
      <c r="H2479" s="2">
        <v>2.8805000000000001</v>
      </c>
      <c r="I2479" s="2">
        <v>2.9314000000000009</v>
      </c>
      <c r="J2479" s="2">
        <v>2.9365500000000004</v>
      </c>
      <c r="K2479" s="15" t="s">
        <v>47</v>
      </c>
      <c r="L2479" s="15" t="s">
        <v>54</v>
      </c>
      <c r="M2479" s="15" t="s">
        <v>51</v>
      </c>
    </row>
    <row r="2480" spans="1:13" ht="13.5" x14ac:dyDescent="0.25">
      <c r="A2480" s="4">
        <v>45615</v>
      </c>
      <c r="B2480" s="2">
        <v>2.88</v>
      </c>
      <c r="C2480" s="2">
        <v>48.785566178731422</v>
      </c>
      <c r="D2480" s="2">
        <v>8.7218072301373795E-3</v>
      </c>
      <c r="E2480" s="2">
        <v>2.4036274866178284E-13</v>
      </c>
      <c r="F2480" s="2">
        <v>2.8479999999999999</v>
      </c>
      <c r="G2480" s="2">
        <v>2.8490000000000002</v>
      </c>
      <c r="H2480" s="2">
        <v>2.8715000000000002</v>
      </c>
      <c r="I2480" s="2">
        <v>2.9282000000000004</v>
      </c>
      <c r="J2480" s="2">
        <v>2.9377000000000004</v>
      </c>
      <c r="K2480" s="15" t="s">
        <v>47</v>
      </c>
      <c r="L2480" s="15" t="s">
        <v>54</v>
      </c>
      <c r="M2480" s="15" t="s">
        <v>51</v>
      </c>
    </row>
    <row r="2481" spans="1:13" ht="13.5" x14ac:dyDescent="0.25">
      <c r="A2481" s="4">
        <v>45616</v>
      </c>
      <c r="B2481" s="2">
        <v>2.92</v>
      </c>
      <c r="C2481" s="2">
        <v>54.671155322061793</v>
      </c>
      <c r="D2481" s="2">
        <v>9.0240491121518218E-4</v>
      </c>
      <c r="E2481" s="2">
        <v>1.9229019892942628E-13</v>
      </c>
      <c r="F2481" s="2">
        <v>2.8719999999999994</v>
      </c>
      <c r="G2481" s="2">
        <v>2.8549999999999995</v>
      </c>
      <c r="H2481" s="2">
        <v>2.8645</v>
      </c>
      <c r="I2481" s="2">
        <v>2.9262000000000006</v>
      </c>
      <c r="J2481" s="2">
        <v>2.9390500000000004</v>
      </c>
      <c r="K2481" s="15" t="s">
        <v>47</v>
      </c>
      <c r="L2481" s="15" t="s">
        <v>48</v>
      </c>
      <c r="M2481" s="15" t="s">
        <v>51</v>
      </c>
    </row>
    <row r="2482" spans="1:13" ht="13.5" x14ac:dyDescent="0.25">
      <c r="A2482" s="4">
        <v>45617</v>
      </c>
      <c r="B2482" s="2">
        <v>2.92</v>
      </c>
      <c r="C2482" s="2">
        <v>54.671155322061793</v>
      </c>
      <c r="D2482" s="2">
        <v>-5.9179519473273601E-3</v>
      </c>
      <c r="E2482" s="2">
        <v>1.5383215914354104E-13</v>
      </c>
      <c r="F2482" s="2">
        <v>2.8880000000000003</v>
      </c>
      <c r="G2482" s="2">
        <v>2.8609999999999998</v>
      </c>
      <c r="H2482" s="2">
        <v>2.8654999999999999</v>
      </c>
      <c r="I2482" s="2">
        <v>2.9237999999999995</v>
      </c>
      <c r="J2482" s="2">
        <v>2.9404000000000003</v>
      </c>
      <c r="K2482" s="15" t="s">
        <v>47</v>
      </c>
      <c r="L2482" s="15" t="s">
        <v>54</v>
      </c>
      <c r="M2482" s="15" t="s">
        <v>51</v>
      </c>
    </row>
    <row r="2483" spans="1:13" ht="13.5" x14ac:dyDescent="0.25">
      <c r="A2483" s="4">
        <v>45618</v>
      </c>
      <c r="B2483" s="2">
        <v>2.91</v>
      </c>
      <c r="C2483" s="2">
        <v>52.908244698540948</v>
      </c>
      <c r="D2483" s="2">
        <v>-1.1137115275845488E-2</v>
      </c>
      <c r="E2483" s="2">
        <v>1.2306572731483284E-13</v>
      </c>
      <c r="F2483" s="2">
        <v>2.9</v>
      </c>
      <c r="G2483" s="2">
        <v>2.8660000000000001</v>
      </c>
      <c r="H2483" s="2">
        <v>2.8660000000000005</v>
      </c>
      <c r="I2483" s="2">
        <v>2.9215999999999993</v>
      </c>
      <c r="J2483" s="2">
        <v>2.9417</v>
      </c>
      <c r="K2483" s="15" t="s">
        <v>47</v>
      </c>
      <c r="L2483" s="15" t="s">
        <v>54</v>
      </c>
      <c r="M2483" s="15" t="s">
        <v>51</v>
      </c>
    </row>
    <row r="2484" spans="1:13" ht="13.5" x14ac:dyDescent="0.25">
      <c r="A2484" s="4">
        <v>45621</v>
      </c>
      <c r="B2484" s="2">
        <v>2.9</v>
      </c>
      <c r="C2484" s="2">
        <v>51.132605792671477</v>
      </c>
      <c r="D2484" s="2">
        <v>-1.800526756712495E-2</v>
      </c>
      <c r="E2484" s="2">
        <v>9.8452581851866275E-14</v>
      </c>
      <c r="F2484" s="2">
        <v>2.9059999999999997</v>
      </c>
      <c r="G2484" s="2">
        <v>2.8719999999999994</v>
      </c>
      <c r="H2484" s="2">
        <v>2.8660000000000001</v>
      </c>
      <c r="I2484" s="2">
        <v>2.9194</v>
      </c>
      <c r="J2484" s="2">
        <v>2.9430000000000001</v>
      </c>
      <c r="K2484" s="15" t="s">
        <v>47</v>
      </c>
      <c r="L2484" s="15" t="s">
        <v>54</v>
      </c>
      <c r="M2484" s="15" t="s">
        <v>51</v>
      </c>
    </row>
    <row r="2485" spans="1:13" ht="13.5" x14ac:dyDescent="0.25">
      <c r="A2485" s="4">
        <v>45622</v>
      </c>
      <c r="B2485" s="2">
        <v>2.91</v>
      </c>
      <c r="C2485" s="2">
        <v>52.837179372706537</v>
      </c>
      <c r="D2485" s="2">
        <v>-2.6144073293146164E-2</v>
      </c>
      <c r="E2485" s="2">
        <v>7.8762065481493027E-14</v>
      </c>
      <c r="F2485" s="2">
        <v>2.9119999999999999</v>
      </c>
      <c r="G2485" s="2">
        <v>2.88</v>
      </c>
      <c r="H2485" s="2">
        <v>2.8665000000000007</v>
      </c>
      <c r="I2485" s="2">
        <v>2.9175999999999993</v>
      </c>
      <c r="J2485" s="2">
        <v>2.9443000000000001</v>
      </c>
      <c r="K2485" s="15" t="s">
        <v>47</v>
      </c>
      <c r="L2485" s="15" t="s">
        <v>54</v>
      </c>
      <c r="M2485" s="15" t="s">
        <v>51</v>
      </c>
    </row>
    <row r="2486" spans="1:13" ht="13.5" x14ac:dyDescent="0.25">
      <c r="A2486" s="4">
        <v>45623</v>
      </c>
      <c r="B2486" s="2">
        <v>2.91</v>
      </c>
      <c r="C2486" s="2">
        <v>52.837179372706537</v>
      </c>
      <c r="D2486" s="2">
        <v>-3.7749757855775723E-2</v>
      </c>
      <c r="E2486" s="2">
        <v>6.3009652385194419E-14</v>
      </c>
      <c r="F2486" s="2">
        <v>2.91</v>
      </c>
      <c r="G2486" s="2">
        <v>2.8909999999999996</v>
      </c>
      <c r="H2486" s="2">
        <v>2.8675000000000006</v>
      </c>
      <c r="I2486" s="2">
        <v>2.9153999999999995</v>
      </c>
      <c r="J2486" s="2">
        <v>2.9457</v>
      </c>
      <c r="K2486" s="15" t="s">
        <v>47</v>
      </c>
      <c r="L2486" s="15" t="s">
        <v>54</v>
      </c>
      <c r="M2486" s="15" t="s">
        <v>49</v>
      </c>
    </row>
    <row r="2487" spans="1:13" ht="13.5" x14ac:dyDescent="0.25">
      <c r="A2487" s="4">
        <v>45624</v>
      </c>
      <c r="B2487" s="2">
        <v>2.9</v>
      </c>
      <c r="C2487" s="2">
        <v>50.782791202037437</v>
      </c>
      <c r="D2487" s="2">
        <v>-4.0771308349508928E-2</v>
      </c>
      <c r="E2487" s="2">
        <v>5.040772190815554E-14</v>
      </c>
      <c r="F2487" s="2">
        <v>2.9060000000000001</v>
      </c>
      <c r="G2487" s="2">
        <v>2.8969999999999998</v>
      </c>
      <c r="H2487" s="2">
        <v>2.8715000000000002</v>
      </c>
      <c r="I2487" s="2">
        <v>2.9131999999999998</v>
      </c>
      <c r="J2487" s="2">
        <v>2.9468500000000004</v>
      </c>
      <c r="K2487" s="15" t="s">
        <v>47</v>
      </c>
      <c r="L2487" s="15" t="s">
        <v>54</v>
      </c>
      <c r="M2487" s="15" t="s">
        <v>49</v>
      </c>
    </row>
    <row r="2488" spans="1:13" ht="13.5" x14ac:dyDescent="0.25">
      <c r="A2488" s="4">
        <v>45625</v>
      </c>
      <c r="B2488" s="2">
        <v>2.88</v>
      </c>
      <c r="C2488" s="2">
        <v>46.858627442944233</v>
      </c>
      <c r="D2488" s="2">
        <v>-4.0337807359133837E-2</v>
      </c>
      <c r="E2488" s="2">
        <v>4.0326177526524432E-14</v>
      </c>
      <c r="F2488" s="2">
        <v>2.9</v>
      </c>
      <c r="G2488" s="2">
        <v>2.8999999999999995</v>
      </c>
      <c r="H2488" s="2">
        <v>2.8745000000000003</v>
      </c>
      <c r="I2488" s="2">
        <v>2.911</v>
      </c>
      <c r="J2488" s="2">
        <v>2.9478500000000003</v>
      </c>
      <c r="K2488" s="15" t="s">
        <v>47</v>
      </c>
      <c r="L2488" s="15" t="s">
        <v>54</v>
      </c>
      <c r="M2488" s="15" t="s">
        <v>49</v>
      </c>
    </row>
    <row r="2489" spans="1:13" ht="13.5" x14ac:dyDescent="0.25">
      <c r="A2489" s="4">
        <v>45628</v>
      </c>
      <c r="B2489" s="2">
        <v>2.9</v>
      </c>
      <c r="C2489" s="2">
        <v>50.941184791006066</v>
      </c>
      <c r="D2489" s="2">
        <v>-3.8284918465146589E-2</v>
      </c>
      <c r="E2489" s="2">
        <v>3.2260942021219545E-14</v>
      </c>
      <c r="F2489" s="2">
        <v>2.9000000000000004</v>
      </c>
      <c r="G2489" s="2">
        <v>2.9029999999999996</v>
      </c>
      <c r="H2489" s="2">
        <v>2.8754999999999997</v>
      </c>
      <c r="I2489" s="2">
        <v>2.9092000000000007</v>
      </c>
      <c r="J2489" s="2">
        <v>2.9492000000000003</v>
      </c>
      <c r="K2489" s="15" t="s">
        <v>47</v>
      </c>
      <c r="L2489" s="15" t="s">
        <v>54</v>
      </c>
      <c r="M2489" s="15" t="s">
        <v>54</v>
      </c>
    </row>
    <row r="2490" spans="1:13" ht="13.5" x14ac:dyDescent="0.25">
      <c r="A2490" s="4">
        <v>45629</v>
      </c>
      <c r="B2490" s="2">
        <v>2.84</v>
      </c>
      <c r="C2490" s="2">
        <v>40.811647797892917</v>
      </c>
      <c r="D2490" s="2">
        <v>-3.0599208722391857E-2</v>
      </c>
      <c r="E2490" s="2">
        <v>2.5808753616975636E-14</v>
      </c>
      <c r="F2490" s="2">
        <v>2.8860000000000001</v>
      </c>
      <c r="G2490" s="2">
        <v>2.8989999999999996</v>
      </c>
      <c r="H2490" s="2">
        <v>2.8740000000000001</v>
      </c>
      <c r="I2490" s="2">
        <v>2.9062000000000006</v>
      </c>
      <c r="J2490" s="2">
        <v>2.9500500000000005</v>
      </c>
      <c r="K2490" s="15" t="s">
        <v>52</v>
      </c>
      <c r="L2490" s="15" t="s">
        <v>54</v>
      </c>
      <c r="M2490" s="15" t="s">
        <v>46</v>
      </c>
    </row>
    <row r="2491" spans="1:13" ht="13.5" x14ac:dyDescent="0.25">
      <c r="A2491" s="4">
        <v>45630</v>
      </c>
      <c r="B2491" s="2">
        <v>2.84</v>
      </c>
      <c r="C2491" s="2">
        <v>40.811647797892917</v>
      </c>
      <c r="D2491" s="2">
        <v>-1.76192457191231E-2</v>
      </c>
      <c r="E2491" s="2">
        <v>2.0647002893580511E-14</v>
      </c>
      <c r="F2491" s="2">
        <v>2.8719999999999999</v>
      </c>
      <c r="G2491" s="2">
        <v>2.8909999999999996</v>
      </c>
      <c r="H2491" s="2">
        <v>2.8729999999999998</v>
      </c>
      <c r="I2491" s="2">
        <v>2.9066000000000001</v>
      </c>
      <c r="J2491" s="2">
        <v>2.9509000000000007</v>
      </c>
      <c r="K2491" s="15" t="s">
        <v>52</v>
      </c>
      <c r="L2491" s="15" t="s">
        <v>54</v>
      </c>
      <c r="M2491" s="15" t="s">
        <v>46</v>
      </c>
    </row>
    <row r="2492" spans="1:13" ht="13.5" x14ac:dyDescent="0.25">
      <c r="A2492" s="4">
        <v>45631</v>
      </c>
      <c r="B2492" s="2">
        <v>2.9</v>
      </c>
      <c r="C2492" s="2">
        <v>51.903485881970276</v>
      </c>
      <c r="D2492" s="2">
        <v>-1.0781733443409713E-2</v>
      </c>
      <c r="E2492" s="2">
        <v>1.6517602314864409E-14</v>
      </c>
      <c r="F2492" s="2">
        <v>2.8719999999999999</v>
      </c>
      <c r="G2492" s="2">
        <v>2.8889999999999998</v>
      </c>
      <c r="H2492" s="2">
        <v>2.8749999999999996</v>
      </c>
      <c r="I2492" s="2">
        <v>2.9056000000000006</v>
      </c>
      <c r="J2492" s="2">
        <v>2.9520500000000003</v>
      </c>
      <c r="K2492" s="15" t="s">
        <v>52</v>
      </c>
      <c r="L2492" s="15" t="s">
        <v>54</v>
      </c>
      <c r="M2492" s="15" t="s">
        <v>54</v>
      </c>
    </row>
    <row r="2493" spans="1:13" ht="13.5" x14ac:dyDescent="0.25">
      <c r="A2493" s="4">
        <v>45632</v>
      </c>
      <c r="B2493" s="2">
        <v>2.9</v>
      </c>
      <c r="C2493" s="2">
        <v>51.903485881970276</v>
      </c>
      <c r="D2493" s="2">
        <v>-6.6123807095217479E-3</v>
      </c>
      <c r="E2493" s="2">
        <v>1.3214081851891528E-14</v>
      </c>
      <c r="F2493" s="2">
        <v>2.8760000000000003</v>
      </c>
      <c r="G2493" s="2">
        <v>2.8879999999999995</v>
      </c>
      <c r="H2493" s="2">
        <v>2.8769999999999998</v>
      </c>
      <c r="I2493" s="2">
        <v>2.9046000000000003</v>
      </c>
      <c r="J2493" s="2">
        <v>2.9532000000000007</v>
      </c>
      <c r="K2493" s="15" t="s">
        <v>52</v>
      </c>
      <c r="L2493" s="15" t="s">
        <v>54</v>
      </c>
      <c r="M2493" s="15" t="s">
        <v>53</v>
      </c>
    </row>
    <row r="2494" spans="1:13" ht="13.5" x14ac:dyDescent="0.25">
      <c r="A2494" s="4">
        <v>45635</v>
      </c>
      <c r="B2494" s="2">
        <v>2.9</v>
      </c>
      <c r="C2494" s="2">
        <v>51.903485881970276</v>
      </c>
      <c r="D2494" s="2">
        <v>-4.6949404683327423E-3</v>
      </c>
      <c r="E2494" s="2">
        <v>1.0571265481513223E-14</v>
      </c>
      <c r="F2494" s="2">
        <v>2.8760000000000003</v>
      </c>
      <c r="G2494" s="2">
        <v>2.8879999999999999</v>
      </c>
      <c r="H2494" s="2">
        <v>2.8799999999999994</v>
      </c>
      <c r="I2494" s="2">
        <v>2.9033999999999995</v>
      </c>
      <c r="J2494" s="2">
        <v>2.95425</v>
      </c>
      <c r="K2494" s="15" t="s">
        <v>52</v>
      </c>
      <c r="L2494" s="15" t="s">
        <v>54</v>
      </c>
      <c r="M2494" s="15" t="s">
        <v>54</v>
      </c>
    </row>
    <row r="2495" spans="1:13" ht="13.5" x14ac:dyDescent="0.25">
      <c r="A2495" s="4">
        <v>45636</v>
      </c>
      <c r="B2495" s="2">
        <v>2.91</v>
      </c>
      <c r="C2495" s="2">
        <v>53.709263085155989</v>
      </c>
      <c r="D2495" s="2">
        <v>-2.3414480802976811E-3</v>
      </c>
      <c r="E2495" s="2">
        <v>8.4570123852105786E-15</v>
      </c>
      <c r="F2495" s="2">
        <v>2.89</v>
      </c>
      <c r="G2495" s="2">
        <v>2.8879999999999999</v>
      </c>
      <c r="H2495" s="2">
        <v>2.8840000000000003</v>
      </c>
      <c r="I2495" s="2">
        <v>2.9016000000000002</v>
      </c>
      <c r="J2495" s="2">
        <v>2.9553499999999993</v>
      </c>
      <c r="K2495" s="15" t="s">
        <v>47</v>
      </c>
      <c r="L2495" s="15" t="s">
        <v>54</v>
      </c>
      <c r="M2495" s="15" t="s">
        <v>51</v>
      </c>
    </row>
    <row r="2496" spans="1:13" ht="13.5" x14ac:dyDescent="0.25">
      <c r="A2496" s="4">
        <v>45637</v>
      </c>
      <c r="B2496" s="2">
        <v>2.9</v>
      </c>
      <c r="C2496" s="2">
        <v>51.622032878759363</v>
      </c>
      <c r="D2496" s="2">
        <v>2.6988012206929923E-4</v>
      </c>
      <c r="E2496" s="2">
        <v>6.7656099081684629E-15</v>
      </c>
      <c r="F2496" s="2">
        <v>2.9020000000000001</v>
      </c>
      <c r="G2496" s="2">
        <v>2.8869999999999996</v>
      </c>
      <c r="H2496" s="2">
        <v>2.8889999999999998</v>
      </c>
      <c r="I2496" s="2">
        <v>2.9000000000000004</v>
      </c>
      <c r="J2496" s="2">
        <v>2.956599999999999</v>
      </c>
      <c r="K2496" s="15" t="s">
        <v>47</v>
      </c>
      <c r="L2496" s="15" t="s">
        <v>54</v>
      </c>
      <c r="M2496" s="15" t="s">
        <v>51</v>
      </c>
    </row>
    <row r="2497" spans="1:13" ht="13.5" x14ac:dyDescent="0.25">
      <c r="A2497" s="4">
        <v>45638</v>
      </c>
      <c r="B2497" s="2">
        <v>2.88</v>
      </c>
      <c r="C2497" s="2">
        <v>47.634896739878137</v>
      </c>
      <c r="D2497" s="2">
        <v>2.3696970313649146E-3</v>
      </c>
      <c r="E2497" s="2">
        <v>5.4124879265347708E-15</v>
      </c>
      <c r="F2497" s="2">
        <v>2.8980000000000006</v>
      </c>
      <c r="G2497" s="2">
        <v>2.8849999999999993</v>
      </c>
      <c r="H2497" s="2">
        <v>2.8910000000000005</v>
      </c>
      <c r="I2497" s="2">
        <v>2.8978000000000002</v>
      </c>
      <c r="J2497" s="2">
        <v>2.9575499999999995</v>
      </c>
      <c r="K2497" s="15" t="s">
        <v>52</v>
      </c>
      <c r="L2497" s="15" t="s">
        <v>50</v>
      </c>
      <c r="M2497" s="15" t="s">
        <v>46</v>
      </c>
    </row>
    <row r="2498" spans="1:13" ht="13.5" x14ac:dyDescent="0.25">
      <c r="A2498" s="4">
        <v>45639</v>
      </c>
      <c r="B2498" s="2">
        <v>2.92</v>
      </c>
      <c r="C2498" s="2">
        <v>55.103702541796146</v>
      </c>
      <c r="D2498" s="2">
        <v>-1.8241181768097192E-3</v>
      </c>
      <c r="E2498" s="2">
        <v>4.329990341227817E-15</v>
      </c>
      <c r="F2498" s="2">
        <v>2.9020000000000001</v>
      </c>
      <c r="G2498" s="2">
        <v>2.8890000000000002</v>
      </c>
      <c r="H2498" s="2">
        <v>2.8944999999999999</v>
      </c>
      <c r="I2498" s="2">
        <v>2.8963999999999999</v>
      </c>
      <c r="J2498" s="2">
        <v>2.958699999999999</v>
      </c>
      <c r="K2498" s="15" t="s">
        <v>52</v>
      </c>
      <c r="L2498" s="15" t="s">
        <v>54</v>
      </c>
      <c r="M2498" s="15" t="s">
        <v>53</v>
      </c>
    </row>
    <row r="2499" spans="1:13" ht="13.5" x14ac:dyDescent="0.25">
      <c r="A2499" s="4">
        <v>45642</v>
      </c>
      <c r="B2499" s="2">
        <v>2.89</v>
      </c>
      <c r="C2499" s="2">
        <v>49.411466585385973</v>
      </c>
      <c r="D2499" s="2">
        <v>-2.4577831795147276E-4</v>
      </c>
      <c r="E2499" s="2">
        <v>3.4639922729822536E-15</v>
      </c>
      <c r="F2499" s="2">
        <v>2.9000000000000004</v>
      </c>
      <c r="G2499" s="2">
        <v>2.8879999999999995</v>
      </c>
      <c r="H2499" s="2">
        <v>2.8954999999999997</v>
      </c>
      <c r="I2499" s="2">
        <v>2.8945999999999996</v>
      </c>
      <c r="J2499" s="2">
        <v>2.9599499999999987</v>
      </c>
      <c r="K2499" s="15" t="s">
        <v>52</v>
      </c>
      <c r="L2499" s="15" t="s">
        <v>54</v>
      </c>
      <c r="M2499" s="15" t="s">
        <v>46</v>
      </c>
    </row>
    <row r="2500" spans="1:13" ht="13.5" x14ac:dyDescent="0.25">
      <c r="A2500" s="4">
        <v>45644</v>
      </c>
      <c r="B2500" s="2">
        <v>2.89</v>
      </c>
      <c r="C2500" s="2">
        <v>49.41146658538598</v>
      </c>
      <c r="D2500" s="2">
        <v>-8.123195484738055E-3</v>
      </c>
      <c r="E2500" s="2">
        <v>2.7711938183858029E-15</v>
      </c>
      <c r="F2500" s="2">
        <v>2.8959999999999999</v>
      </c>
      <c r="G2500" s="2">
        <v>2.8929999999999998</v>
      </c>
      <c r="H2500" s="2">
        <v>2.8959999999999999</v>
      </c>
      <c r="I2500" s="2">
        <v>2.8929999999999993</v>
      </c>
      <c r="J2500" s="2">
        <v>2.9613999999999989</v>
      </c>
      <c r="K2500" s="15" t="s">
        <v>52</v>
      </c>
      <c r="L2500" s="15" t="s">
        <v>50</v>
      </c>
      <c r="M2500" s="15" t="s">
        <v>46</v>
      </c>
    </row>
    <row r="2501" spans="1:13" ht="13.5" x14ac:dyDescent="0.25">
      <c r="A2501" s="4">
        <v>45645</v>
      </c>
      <c r="B2501" s="2">
        <v>2.88</v>
      </c>
      <c r="C2501" s="2">
        <v>47.514009738755028</v>
      </c>
      <c r="D2501" s="2">
        <v>-1.40314488719957E-2</v>
      </c>
      <c r="E2501" s="2">
        <v>2.2169550547086426E-15</v>
      </c>
      <c r="F2501" s="2">
        <v>2.8920000000000003</v>
      </c>
      <c r="G2501" s="2">
        <v>2.8970000000000002</v>
      </c>
      <c r="H2501" s="2">
        <v>2.8940000000000001</v>
      </c>
      <c r="I2501" s="2">
        <v>2.8927999999999994</v>
      </c>
      <c r="J2501" s="2">
        <v>2.9626499999999987</v>
      </c>
      <c r="K2501" s="15" t="s">
        <v>52</v>
      </c>
      <c r="L2501" s="15" t="s">
        <v>50</v>
      </c>
      <c r="M2501" s="15" t="s">
        <v>46</v>
      </c>
    </row>
    <row r="2502" spans="1:13" ht="13.5" x14ac:dyDescent="0.25">
      <c r="A2502" s="4">
        <v>45646</v>
      </c>
      <c r="B2502" s="2">
        <v>2.85</v>
      </c>
      <c r="C2502" s="2">
        <v>42.269797404711525</v>
      </c>
      <c r="D2502" s="2">
        <v>-7.5033687751520084E-3</v>
      </c>
      <c r="E2502" s="2">
        <v>1.7735640437669142E-15</v>
      </c>
      <c r="F2502" s="2">
        <v>2.8860000000000001</v>
      </c>
      <c r="G2502" s="2">
        <v>2.8920000000000003</v>
      </c>
      <c r="H2502" s="2">
        <v>2.8905000000000003</v>
      </c>
      <c r="I2502" s="2">
        <v>2.8923999999999994</v>
      </c>
      <c r="J2502" s="2">
        <v>2.9639499999999988</v>
      </c>
      <c r="K2502" s="15" t="s">
        <v>47</v>
      </c>
      <c r="L2502" s="15" t="s">
        <v>54</v>
      </c>
      <c r="M2502" s="15" t="s">
        <v>49</v>
      </c>
    </row>
    <row r="2503" spans="1:13" ht="13.5" x14ac:dyDescent="0.25">
      <c r="A2503" s="4">
        <v>45649</v>
      </c>
      <c r="B2503" s="2">
        <v>2.85</v>
      </c>
      <c r="C2503" s="2">
        <v>42.269797404711525</v>
      </c>
      <c r="D2503" s="2">
        <v>-1.7334670608142311E-3</v>
      </c>
      <c r="E2503" s="2">
        <v>1.4188512350135315E-15</v>
      </c>
      <c r="F2503" s="2">
        <v>2.8719999999999999</v>
      </c>
      <c r="G2503" s="2">
        <v>2.887</v>
      </c>
      <c r="H2503" s="2">
        <v>2.8875000000000002</v>
      </c>
      <c r="I2503" s="2">
        <v>2.8917999999999995</v>
      </c>
      <c r="J2503" s="2">
        <v>2.9651999999999985</v>
      </c>
      <c r="K2503" s="15" t="s">
        <v>52</v>
      </c>
      <c r="L2503" s="15" t="s">
        <v>54</v>
      </c>
      <c r="M2503" s="15" t="s">
        <v>46</v>
      </c>
    </row>
    <row r="2504" spans="1:13" ht="13.5" x14ac:dyDescent="0.25">
      <c r="A2504" s="4">
        <v>45650</v>
      </c>
      <c r="B2504" s="2">
        <v>2.8</v>
      </c>
      <c r="C2504" s="2">
        <v>34.837491486167522</v>
      </c>
      <c r="D2504" s="2">
        <v>7.0803700892891897E-3</v>
      </c>
      <c r="E2504" s="2">
        <v>1.1350809880108252E-15</v>
      </c>
      <c r="F2504" s="2">
        <v>2.8540000000000001</v>
      </c>
      <c r="G2504" s="2">
        <v>2.8770000000000002</v>
      </c>
      <c r="H2504" s="2">
        <v>2.8825000000000003</v>
      </c>
      <c r="I2504" s="2">
        <v>2.8915999999999995</v>
      </c>
      <c r="J2504" s="2">
        <v>2.9662499999999983</v>
      </c>
      <c r="K2504" s="15" t="s">
        <v>52</v>
      </c>
      <c r="L2504" s="15" t="s">
        <v>54</v>
      </c>
      <c r="M2504" s="15" t="s">
        <v>46</v>
      </c>
    </row>
    <row r="2505" spans="1:13" ht="13.5" x14ac:dyDescent="0.25">
      <c r="A2505" s="4">
        <v>45651</v>
      </c>
      <c r="B2505" s="2">
        <v>2.8</v>
      </c>
      <c r="C2505" s="2">
        <v>34.837491486167522</v>
      </c>
      <c r="D2505" s="2">
        <v>1.658317275573129E-2</v>
      </c>
      <c r="E2505" s="2">
        <v>9.0806479040866025E-16</v>
      </c>
      <c r="F2505" s="2">
        <v>2.8359999999999999</v>
      </c>
      <c r="G2505" s="2">
        <v>2.8660000000000005</v>
      </c>
      <c r="H2505" s="2">
        <v>2.8769999999999998</v>
      </c>
      <c r="I2505" s="2">
        <v>2.8906000000000005</v>
      </c>
      <c r="J2505" s="2">
        <v>2.9674999999999976</v>
      </c>
      <c r="K2505" s="15" t="s">
        <v>52</v>
      </c>
      <c r="L2505" s="15" t="s">
        <v>54</v>
      </c>
      <c r="M2505" s="15" t="s">
        <v>46</v>
      </c>
    </row>
    <row r="2506" spans="1:13" ht="13.5" x14ac:dyDescent="0.25">
      <c r="A2506" s="4">
        <v>45652</v>
      </c>
      <c r="B2506" s="2">
        <v>2.8</v>
      </c>
      <c r="C2506" s="2">
        <v>34.837491486167522</v>
      </c>
      <c r="D2506" s="2">
        <v>2.3554506209431114E-2</v>
      </c>
      <c r="E2506" s="2">
        <v>7.2645183232692822E-16</v>
      </c>
      <c r="F2506" s="2">
        <v>2.8200000000000003</v>
      </c>
      <c r="G2506" s="2">
        <v>2.8560000000000008</v>
      </c>
      <c r="H2506" s="2">
        <v>2.8714999999999997</v>
      </c>
      <c r="I2506" s="2">
        <v>2.8894000000000011</v>
      </c>
      <c r="J2506" s="2">
        <v>2.9687999999999972</v>
      </c>
      <c r="K2506" s="15" t="s">
        <v>52</v>
      </c>
      <c r="L2506" s="15" t="s">
        <v>54</v>
      </c>
      <c r="M2506" s="15" t="s">
        <v>46</v>
      </c>
    </row>
    <row r="2507" spans="1:13" ht="13.5" x14ac:dyDescent="0.25">
      <c r="A2507" s="4">
        <v>45653</v>
      </c>
      <c r="B2507" s="2">
        <v>2.78</v>
      </c>
      <c r="C2507" s="2">
        <v>32.024372623733058</v>
      </c>
      <c r="D2507" s="2">
        <v>2.8292109271908839E-2</v>
      </c>
      <c r="E2507" s="2">
        <v>5.811614658615426E-16</v>
      </c>
      <c r="F2507" s="2">
        <v>2.806</v>
      </c>
      <c r="G2507" s="2">
        <v>2.8460000000000005</v>
      </c>
      <c r="H2507" s="2">
        <v>2.8654999999999999</v>
      </c>
      <c r="I2507" s="2">
        <v>2.8856000000000011</v>
      </c>
      <c r="J2507" s="2">
        <v>2.9699499999999972</v>
      </c>
      <c r="K2507" s="15" t="s">
        <v>52</v>
      </c>
      <c r="L2507" s="15" t="s">
        <v>54</v>
      </c>
      <c r="M2507" s="15" t="s">
        <v>46</v>
      </c>
    </row>
    <row r="2508" spans="1:13" ht="13.5" x14ac:dyDescent="0.25">
      <c r="A2508" s="4">
        <v>45656</v>
      </c>
      <c r="B2508" s="2">
        <v>2.8</v>
      </c>
      <c r="C2508" s="2">
        <v>37.462696196392486</v>
      </c>
      <c r="D2508" s="2">
        <v>3.7493455155366728E-2</v>
      </c>
      <c r="E2508" s="2">
        <v>4.6492917268923412E-16</v>
      </c>
      <c r="F2508" s="2">
        <v>2.7959999999999994</v>
      </c>
      <c r="G2508" s="2">
        <v>2.8340000000000005</v>
      </c>
      <c r="H2508" s="2">
        <v>2.8614999999999999</v>
      </c>
      <c r="I2508" s="2">
        <v>2.8804000000000012</v>
      </c>
      <c r="J2508" s="2">
        <v>2.9710499999999969</v>
      </c>
      <c r="K2508" s="15" t="s">
        <v>52</v>
      </c>
      <c r="L2508" s="15" t="s">
        <v>54</v>
      </c>
      <c r="M2508" s="15" t="s">
        <v>46</v>
      </c>
    </row>
    <row r="2509" spans="1:13" ht="13.5" x14ac:dyDescent="0.25">
      <c r="A2509" s="4">
        <v>45657</v>
      </c>
      <c r="B2509" s="2">
        <v>2.8</v>
      </c>
      <c r="C2509" s="2">
        <v>37.4626961963925</v>
      </c>
      <c r="D2509" s="2">
        <v>4.1027347740351328E-2</v>
      </c>
      <c r="E2509" s="2">
        <v>3.7194333815138732E-16</v>
      </c>
      <c r="F2509" s="2">
        <v>2.7960000000000003</v>
      </c>
      <c r="G2509" s="2">
        <v>2.8250000000000002</v>
      </c>
      <c r="H2509" s="2">
        <v>2.8564999999999996</v>
      </c>
      <c r="I2509" s="2">
        <v>2.8754000000000013</v>
      </c>
      <c r="J2509" s="2">
        <v>2.9725499999999965</v>
      </c>
      <c r="K2509" s="15" t="s">
        <v>52</v>
      </c>
      <c r="L2509" s="15" t="s">
        <v>54</v>
      </c>
      <c r="M2509" s="15" t="s">
        <v>54</v>
      </c>
    </row>
    <row r="2510" spans="1:13" ht="13.5" x14ac:dyDescent="0.25">
      <c r="A2510" s="4">
        <v>45659</v>
      </c>
      <c r="B2510" s="2">
        <v>2.84</v>
      </c>
      <c r="C2510" s="2">
        <v>47.251341671500661</v>
      </c>
      <c r="D2510" s="2">
        <v>4.13911969423717E-2</v>
      </c>
      <c r="E2510" s="2">
        <v>2.975546705211099E-16</v>
      </c>
      <c r="F2510" s="2">
        <v>2.8039999999999998</v>
      </c>
      <c r="G2510" s="2">
        <v>2.8200000000000003</v>
      </c>
      <c r="H2510" s="2">
        <v>2.8564999999999992</v>
      </c>
      <c r="I2510" s="2">
        <v>2.8710000000000013</v>
      </c>
      <c r="J2510" s="2">
        <v>2.9741499999999972</v>
      </c>
      <c r="K2510" s="15" t="s">
        <v>47</v>
      </c>
      <c r="L2510" s="15" t="s">
        <v>54</v>
      </c>
      <c r="M2510" s="15" t="s">
        <v>51</v>
      </c>
    </row>
    <row r="2511" spans="1:13" ht="13.5" x14ac:dyDescent="0.25">
      <c r="A2511" s="4">
        <v>45660</v>
      </c>
      <c r="B2511" s="2">
        <v>2.78</v>
      </c>
      <c r="C2511" s="2">
        <v>37.715145507097489</v>
      </c>
      <c r="D2511" s="2">
        <v>4.4680352904725495E-2</v>
      </c>
      <c r="E2511" s="2">
        <v>2.3804373641688795E-16</v>
      </c>
      <c r="F2511" s="2">
        <v>2.8</v>
      </c>
      <c r="G2511" s="2">
        <v>2.8100000000000005</v>
      </c>
      <c r="H2511" s="2">
        <v>2.8534999999999995</v>
      </c>
      <c r="I2511" s="2">
        <v>2.8654000000000006</v>
      </c>
      <c r="J2511" s="2">
        <v>2.9754499999999973</v>
      </c>
      <c r="K2511" s="15" t="s">
        <v>52</v>
      </c>
      <c r="L2511" s="15" t="s">
        <v>54</v>
      </c>
      <c r="M2511" s="15" t="s">
        <v>46</v>
      </c>
    </row>
    <row r="2512" spans="1:13" ht="13.5" x14ac:dyDescent="0.25">
      <c r="A2512" s="4">
        <v>45663</v>
      </c>
      <c r="B2512" s="2">
        <v>2.85</v>
      </c>
      <c r="C2512" s="2">
        <v>50.313895386283001</v>
      </c>
      <c r="D2512" s="2">
        <v>3.8087180477456073E-2</v>
      </c>
      <c r="E2512" s="2">
        <v>1.9043498913351036E-16</v>
      </c>
      <c r="F2512" s="2">
        <v>2.8139999999999996</v>
      </c>
      <c r="G2512" s="2">
        <v>2.81</v>
      </c>
      <c r="H2512" s="2">
        <v>2.851</v>
      </c>
      <c r="I2512" s="2">
        <v>2.8644000000000007</v>
      </c>
      <c r="J2512" s="2">
        <v>2.9773499999999977</v>
      </c>
      <c r="K2512" s="15" t="s">
        <v>52</v>
      </c>
      <c r="L2512" s="15" t="s">
        <v>54</v>
      </c>
      <c r="M2512" s="15" t="s">
        <v>53</v>
      </c>
    </row>
    <row r="2513" spans="1:13" ht="13.5" x14ac:dyDescent="0.25">
      <c r="A2513" s="4">
        <v>45664</v>
      </c>
      <c r="B2513" s="2">
        <v>2.85</v>
      </c>
      <c r="C2513" s="2">
        <v>50.313895386283001</v>
      </c>
      <c r="D2513" s="2">
        <v>3.2487547601647293E-2</v>
      </c>
      <c r="E2513" s="2">
        <v>1.5234799130680831E-16</v>
      </c>
      <c r="F2513" s="2">
        <v>2.8239999999999998</v>
      </c>
      <c r="G2513" s="2">
        <v>2.81</v>
      </c>
      <c r="H2513" s="2">
        <v>2.8485</v>
      </c>
      <c r="I2513" s="2">
        <v>2.8634000000000004</v>
      </c>
      <c r="J2513" s="2">
        <v>2.9790999999999985</v>
      </c>
      <c r="K2513" s="15" t="s">
        <v>52</v>
      </c>
      <c r="L2513" s="15" t="s">
        <v>54</v>
      </c>
      <c r="M2513" s="15" t="s">
        <v>53</v>
      </c>
    </row>
    <row r="2514" spans="1:13" ht="13.5" x14ac:dyDescent="0.25">
      <c r="A2514" s="4">
        <v>45665</v>
      </c>
      <c r="B2514" s="2">
        <v>2.79</v>
      </c>
      <c r="C2514" s="2">
        <v>41.890565651507892</v>
      </c>
      <c r="D2514" s="2">
        <v>2.4482279136536E-2</v>
      </c>
      <c r="E2514" s="2">
        <v>1.2187839304544665E-16</v>
      </c>
      <c r="F2514" s="2">
        <v>2.8220000000000001</v>
      </c>
      <c r="G2514" s="2">
        <v>2.8090000000000002</v>
      </c>
      <c r="H2514" s="2">
        <v>2.8430000000000004</v>
      </c>
      <c r="I2514" s="2">
        <v>2.8612000000000002</v>
      </c>
      <c r="J2514" s="2">
        <v>2.9800499999999981</v>
      </c>
      <c r="K2514" s="15" t="s">
        <v>52</v>
      </c>
      <c r="L2514" s="15" t="s">
        <v>54</v>
      </c>
      <c r="M2514" s="15" t="s">
        <v>46</v>
      </c>
    </row>
    <row r="2515" spans="1:13" ht="13.5" x14ac:dyDescent="0.25">
      <c r="A2515" s="4">
        <v>45666</v>
      </c>
      <c r="B2515" s="2">
        <v>2.75</v>
      </c>
      <c r="C2515" s="2">
        <v>37.395753262977557</v>
      </c>
      <c r="D2515" s="2">
        <v>2.1008267898781519E-2</v>
      </c>
      <c r="E2515" s="2">
        <v>9.7502714436357316E-17</v>
      </c>
      <c r="F2515" s="2">
        <v>2.8039999999999998</v>
      </c>
      <c r="G2515" s="2">
        <v>2.8040000000000003</v>
      </c>
      <c r="H2515" s="2">
        <v>2.835</v>
      </c>
      <c r="I2515" s="2">
        <v>2.8582000000000001</v>
      </c>
      <c r="J2515" s="2">
        <v>2.9808999999999988</v>
      </c>
      <c r="K2515" s="15" t="s">
        <v>52</v>
      </c>
      <c r="L2515" s="15" t="s">
        <v>54</v>
      </c>
      <c r="M2515" s="15" t="s">
        <v>46</v>
      </c>
    </row>
    <row r="2516" spans="1:13" ht="13.5" x14ac:dyDescent="0.25">
      <c r="A2516" s="4">
        <v>45667</v>
      </c>
      <c r="B2516" s="2">
        <v>2.76</v>
      </c>
      <c r="C2516" s="2">
        <v>39.153497395862757</v>
      </c>
      <c r="D2516" s="2">
        <v>1.7876113591153153E-2</v>
      </c>
      <c r="E2516" s="2">
        <v>7.8002171549085853E-17</v>
      </c>
      <c r="F2516" s="2">
        <v>2.8</v>
      </c>
      <c r="G2516" s="2">
        <v>2.8</v>
      </c>
      <c r="H2516" s="2">
        <v>2.8280000000000003</v>
      </c>
      <c r="I2516" s="2">
        <v>2.8555999999999995</v>
      </c>
      <c r="J2516" s="2">
        <v>2.9821999999999984</v>
      </c>
      <c r="K2516" s="15" t="s">
        <v>47</v>
      </c>
      <c r="L2516" s="15" t="s">
        <v>54</v>
      </c>
      <c r="M2516" s="15" t="s">
        <v>49</v>
      </c>
    </row>
    <row r="2517" spans="1:13" ht="13.5" x14ac:dyDescent="0.25">
      <c r="A2517" s="4">
        <v>45670</v>
      </c>
      <c r="B2517" s="2">
        <v>2.76</v>
      </c>
      <c r="C2517" s="2">
        <v>39.153497395862757</v>
      </c>
      <c r="D2517" s="2">
        <v>1.2597347525733049E-2</v>
      </c>
      <c r="E2517" s="2">
        <v>6.2401737239268685E-17</v>
      </c>
      <c r="F2517" s="2">
        <v>2.782</v>
      </c>
      <c r="G2517" s="2">
        <v>2.7979999999999996</v>
      </c>
      <c r="H2517" s="2">
        <v>2.8220000000000001</v>
      </c>
      <c r="I2517" s="2">
        <v>2.8543999999999996</v>
      </c>
      <c r="J2517" s="2">
        <v>2.9834999999999985</v>
      </c>
      <c r="K2517" s="15" t="s">
        <v>47</v>
      </c>
      <c r="L2517" s="15" t="s">
        <v>54</v>
      </c>
      <c r="M2517" s="15" t="s">
        <v>49</v>
      </c>
    </row>
    <row r="2518" spans="1:13" ht="13.5" x14ac:dyDescent="0.25">
      <c r="A2518" s="4">
        <v>45671</v>
      </c>
      <c r="B2518" s="2">
        <v>2.75</v>
      </c>
      <c r="C2518" s="2">
        <v>37.918757922442929</v>
      </c>
      <c r="D2518" s="2">
        <v>1.2363586676463978E-2</v>
      </c>
      <c r="E2518" s="2">
        <v>4.9921389791414948E-17</v>
      </c>
      <c r="F2518" s="2">
        <v>2.762</v>
      </c>
      <c r="G2518" s="2">
        <v>2.7930000000000001</v>
      </c>
      <c r="H2518" s="2">
        <v>2.8135000000000003</v>
      </c>
      <c r="I2518" s="2">
        <v>2.8529999999999998</v>
      </c>
      <c r="J2518" s="2">
        <v>2.9845499999999987</v>
      </c>
      <c r="K2518" s="15" t="s">
        <v>52</v>
      </c>
      <c r="L2518" s="15" t="s">
        <v>54</v>
      </c>
      <c r="M2518" s="15" t="s">
        <v>46</v>
      </c>
    </row>
    <row r="2519" spans="1:13" ht="13.5" x14ac:dyDescent="0.25">
      <c r="A2519" s="4">
        <v>45672</v>
      </c>
      <c r="B2519" s="2">
        <v>2.7</v>
      </c>
      <c r="C2519" s="2">
        <v>32.41449990047667</v>
      </c>
      <c r="D2519" s="2">
        <v>1.63130494107806E-2</v>
      </c>
      <c r="E2519" s="2">
        <v>3.9937111833131963E-17</v>
      </c>
      <c r="F2519" s="2">
        <v>2.7439999999999998</v>
      </c>
      <c r="G2519" s="2">
        <v>2.7829999999999995</v>
      </c>
      <c r="H2519" s="2">
        <v>2.8040000000000003</v>
      </c>
      <c r="I2519" s="2">
        <v>2.8493999999999988</v>
      </c>
      <c r="J2519" s="2">
        <v>2.9848999999999988</v>
      </c>
      <c r="K2519" s="15" t="s">
        <v>52</v>
      </c>
      <c r="L2519" s="15" t="s">
        <v>54</v>
      </c>
      <c r="M2519" s="15" t="s">
        <v>46</v>
      </c>
    </row>
    <row r="2520" spans="1:13" ht="13.5" x14ac:dyDescent="0.25">
      <c r="A2520" s="4">
        <v>45673</v>
      </c>
      <c r="B2520" s="2">
        <v>2.75</v>
      </c>
      <c r="C2520" s="2">
        <v>41.551483712575191</v>
      </c>
      <c r="D2520" s="2">
        <v>2.2811197713612508E-2</v>
      </c>
      <c r="E2520" s="2">
        <v>3.1949689466505573E-17</v>
      </c>
      <c r="F2520" s="2">
        <v>2.7439999999999998</v>
      </c>
      <c r="G2520" s="2">
        <v>2.774</v>
      </c>
      <c r="H2520" s="2">
        <v>2.7970000000000002</v>
      </c>
      <c r="I2520" s="2">
        <v>2.8469999999999995</v>
      </c>
      <c r="J2520" s="2">
        <v>2.9851499999999986</v>
      </c>
      <c r="K2520" s="15" t="s">
        <v>47</v>
      </c>
      <c r="L2520" s="15" t="s">
        <v>54</v>
      </c>
      <c r="M2520" s="15" t="s">
        <v>54</v>
      </c>
    </row>
    <row r="2521" spans="1:13" ht="13.5" x14ac:dyDescent="0.25">
      <c r="A2521" s="4">
        <v>45674</v>
      </c>
      <c r="B2521" s="2">
        <v>2.8</v>
      </c>
      <c r="C2521" s="2">
        <v>48.979587642024434</v>
      </c>
      <c r="D2521" s="2">
        <v>1.573355096838247E-2</v>
      </c>
      <c r="E2521" s="2">
        <v>2.5559751573204458E-17</v>
      </c>
      <c r="F2521" s="2">
        <v>2.7520000000000002</v>
      </c>
      <c r="G2521" s="2">
        <v>2.7759999999999998</v>
      </c>
      <c r="H2521" s="2">
        <v>2.7930000000000001</v>
      </c>
      <c r="I2521" s="2">
        <v>2.8457999999999992</v>
      </c>
      <c r="J2521" s="2">
        <v>2.9861499999999985</v>
      </c>
      <c r="K2521" s="15" t="s">
        <v>52</v>
      </c>
      <c r="L2521" s="15" t="s">
        <v>54</v>
      </c>
      <c r="M2521" s="15" t="s">
        <v>53</v>
      </c>
    </row>
    <row r="2522" spans="1:13" ht="13.5" x14ac:dyDescent="0.25">
      <c r="A2522" s="4">
        <v>45677</v>
      </c>
      <c r="B2522" s="2">
        <v>2.85</v>
      </c>
      <c r="C2522" s="2">
        <v>55.121797088684282</v>
      </c>
      <c r="D2522" s="2">
        <v>1.6846693250970102E-2</v>
      </c>
      <c r="E2522" s="2">
        <v>2.0447801258563569E-17</v>
      </c>
      <c r="F2522" s="2">
        <v>2.77</v>
      </c>
      <c r="G2522" s="2">
        <v>2.7760000000000002</v>
      </c>
      <c r="H2522" s="2">
        <v>2.7930000000000001</v>
      </c>
      <c r="I2522" s="2">
        <v>2.8455999999999992</v>
      </c>
      <c r="J2522" s="2">
        <v>2.9874999999999985</v>
      </c>
      <c r="K2522" s="15" t="s">
        <v>52</v>
      </c>
      <c r="L2522" s="15" t="s">
        <v>54</v>
      </c>
      <c r="M2522" s="15" t="s">
        <v>53</v>
      </c>
    </row>
    <row r="2523" spans="1:13" ht="13.5" x14ac:dyDescent="0.25">
      <c r="A2523" s="4">
        <v>45678</v>
      </c>
      <c r="B2523" s="2">
        <v>2.82</v>
      </c>
      <c r="C2523" s="2">
        <v>51.143416497063626</v>
      </c>
      <c r="D2523" s="2">
        <v>1.9749050386889788E-2</v>
      </c>
      <c r="E2523" s="2">
        <v>1.6358241006850856E-17</v>
      </c>
      <c r="F2523" s="2">
        <v>2.7839999999999998</v>
      </c>
      <c r="G2523" s="2">
        <v>2.7730000000000006</v>
      </c>
      <c r="H2523" s="2">
        <v>2.7915000000000001</v>
      </c>
      <c r="I2523" s="2">
        <v>2.8447999999999998</v>
      </c>
      <c r="J2523" s="2">
        <v>2.9885999999999986</v>
      </c>
      <c r="K2523" s="15" t="s">
        <v>47</v>
      </c>
      <c r="L2523" s="15" t="s">
        <v>54</v>
      </c>
      <c r="M2523" s="15" t="s">
        <v>51</v>
      </c>
    </row>
    <row r="2524" spans="1:13" ht="13.5" x14ac:dyDescent="0.25">
      <c r="A2524" s="4">
        <v>45679</v>
      </c>
      <c r="B2524" s="2">
        <v>2.8</v>
      </c>
      <c r="C2524" s="2">
        <v>48.623850540993452</v>
      </c>
      <c r="D2524" s="2">
        <v>1.4390509107204075E-2</v>
      </c>
      <c r="E2524" s="2">
        <v>1.3086592805480686E-17</v>
      </c>
      <c r="F2524" s="2">
        <v>2.8039999999999998</v>
      </c>
      <c r="G2524" s="2">
        <v>2.774</v>
      </c>
      <c r="H2524" s="2">
        <v>2.7915000000000001</v>
      </c>
      <c r="I2524" s="2">
        <v>2.8439999999999999</v>
      </c>
      <c r="J2524" s="2">
        <v>2.9893499999999982</v>
      </c>
      <c r="K2524" s="15" t="s">
        <v>47</v>
      </c>
      <c r="L2524" s="15" t="s">
        <v>54</v>
      </c>
      <c r="M2524" s="15" t="s">
        <v>51</v>
      </c>
    </row>
    <row r="2525" spans="1:13" ht="13.5" x14ac:dyDescent="0.25">
      <c r="A2525" s="4">
        <v>45680</v>
      </c>
      <c r="B2525" s="2">
        <v>2.8</v>
      </c>
      <c r="C2525" s="2">
        <v>48.623850540993452</v>
      </c>
      <c r="D2525" s="2">
        <v>3.7604211062292059E-3</v>
      </c>
      <c r="E2525" s="2">
        <v>1.0469274244384548E-17</v>
      </c>
      <c r="F2525" s="2">
        <v>2.8140000000000001</v>
      </c>
      <c r="G2525" s="2">
        <v>2.7790000000000004</v>
      </c>
      <c r="H2525" s="2">
        <v>2.7915000000000001</v>
      </c>
      <c r="I2525" s="2">
        <v>2.8434000000000004</v>
      </c>
      <c r="J2525" s="2">
        <v>2.9903499999999981</v>
      </c>
      <c r="K2525" s="15" t="s">
        <v>47</v>
      </c>
      <c r="L2525" s="15" t="s">
        <v>54</v>
      </c>
      <c r="M2525" s="15" t="s">
        <v>51</v>
      </c>
    </row>
    <row r="2526" spans="1:13" ht="13.5" x14ac:dyDescent="0.25">
      <c r="A2526" s="4">
        <v>45681</v>
      </c>
      <c r="B2526" s="2">
        <v>2.79</v>
      </c>
      <c r="C2526" s="2">
        <v>47.273359120884315</v>
      </c>
      <c r="D2526" s="2">
        <v>-2.9014475111304172E-3</v>
      </c>
      <c r="E2526" s="2">
        <v>8.37541939550764E-18</v>
      </c>
      <c r="F2526" s="2">
        <v>2.8119999999999998</v>
      </c>
      <c r="G2526" s="2">
        <v>2.7820000000000005</v>
      </c>
      <c r="H2526" s="2">
        <v>2.7909999999999995</v>
      </c>
      <c r="I2526" s="2">
        <v>2.8431999999999999</v>
      </c>
      <c r="J2526" s="2">
        <v>2.9908999999999981</v>
      </c>
      <c r="K2526" s="15" t="s">
        <v>52</v>
      </c>
      <c r="L2526" s="15" t="s">
        <v>54</v>
      </c>
      <c r="M2526" s="15" t="s">
        <v>46</v>
      </c>
    </row>
    <row r="2527" spans="1:13" ht="13.5" x14ac:dyDescent="0.25">
      <c r="A2527" s="4">
        <v>45684</v>
      </c>
      <c r="B2527" s="2">
        <v>2.91</v>
      </c>
      <c r="C2527" s="2">
        <v>61.199852748984263</v>
      </c>
      <c r="D2527" s="2">
        <v>-1.7318564547396331E-2</v>
      </c>
      <c r="E2527" s="2">
        <v>6.7003355164061121E-18</v>
      </c>
      <c r="F2527" s="2">
        <v>2.8239999999999994</v>
      </c>
      <c r="G2527" s="2">
        <v>2.7969999999999997</v>
      </c>
      <c r="H2527" s="2">
        <v>2.7974999999999994</v>
      </c>
      <c r="I2527" s="2">
        <v>2.8445999999999998</v>
      </c>
      <c r="J2527" s="2">
        <v>2.9918499999999977</v>
      </c>
      <c r="K2527" s="15" t="s">
        <v>47</v>
      </c>
      <c r="L2527" s="15" t="s">
        <v>54</v>
      </c>
      <c r="M2527" s="15" t="s">
        <v>51</v>
      </c>
    </row>
    <row r="2528" spans="1:13" ht="13.5" x14ac:dyDescent="0.25">
      <c r="A2528" s="4">
        <v>45685</v>
      </c>
      <c r="B2528" s="2">
        <v>2.9</v>
      </c>
      <c r="C2528" s="2">
        <v>59.782782938073723</v>
      </c>
      <c r="D2528" s="2">
        <v>-3.0923786561024791E-2</v>
      </c>
      <c r="E2528" s="2">
        <v>5.36026841312489E-18</v>
      </c>
      <c r="F2528" s="2">
        <v>2.8400000000000003</v>
      </c>
      <c r="G2528" s="2">
        <v>2.8119999999999998</v>
      </c>
      <c r="H2528" s="2">
        <v>2.8024999999999993</v>
      </c>
      <c r="I2528" s="2">
        <v>2.8456000000000001</v>
      </c>
      <c r="J2528" s="2">
        <v>2.9929499999999978</v>
      </c>
      <c r="K2528" s="15" t="s">
        <v>47</v>
      </c>
      <c r="L2528" s="15" t="s">
        <v>54</v>
      </c>
      <c r="M2528" s="15" t="s">
        <v>51</v>
      </c>
    </row>
    <row r="2529" spans="1:13" ht="13.5" x14ac:dyDescent="0.25">
      <c r="A2529" s="4">
        <v>45686</v>
      </c>
      <c r="B2529" s="2">
        <v>2.9</v>
      </c>
      <c r="C2529" s="2">
        <v>59.782782938073723</v>
      </c>
      <c r="D2529" s="2">
        <v>-5.0632450115166705E-2</v>
      </c>
      <c r="E2529" s="2">
        <v>4.2882147304999125E-18</v>
      </c>
      <c r="F2529" s="2">
        <v>2.8600000000000003</v>
      </c>
      <c r="G2529" s="2">
        <v>2.8319999999999999</v>
      </c>
      <c r="H2529" s="2">
        <v>2.8074999999999997</v>
      </c>
      <c r="I2529" s="2">
        <v>2.8462000000000001</v>
      </c>
      <c r="J2529" s="2">
        <v>2.994199999999998</v>
      </c>
      <c r="K2529" s="15" t="s">
        <v>47</v>
      </c>
      <c r="L2529" s="15" t="s">
        <v>54</v>
      </c>
      <c r="M2529" s="15" t="s">
        <v>51</v>
      </c>
    </row>
    <row r="2530" spans="1:13" ht="13.5" x14ac:dyDescent="0.25">
      <c r="A2530" s="4">
        <v>45687</v>
      </c>
      <c r="B2530" s="2">
        <v>2.9</v>
      </c>
      <c r="C2530" s="2">
        <v>59.782782938073723</v>
      </c>
      <c r="D2530" s="2">
        <v>-6.0083597342882822E-2</v>
      </c>
      <c r="E2530" s="2">
        <v>3.4305717843999303E-18</v>
      </c>
      <c r="F2530" s="2">
        <v>2.88</v>
      </c>
      <c r="G2530" s="2">
        <v>2.8469999999999995</v>
      </c>
      <c r="H2530" s="2">
        <v>2.8104999999999993</v>
      </c>
      <c r="I2530" s="2">
        <v>2.8465999999999996</v>
      </c>
      <c r="J2530" s="2">
        <v>2.9955499999999979</v>
      </c>
      <c r="K2530" s="15" t="s">
        <v>47</v>
      </c>
      <c r="L2530" s="15" t="s">
        <v>54</v>
      </c>
      <c r="M2530" s="15" t="s">
        <v>51</v>
      </c>
    </row>
    <row r="2531" spans="1:13" ht="13.5" x14ac:dyDescent="0.25">
      <c r="A2531" s="4">
        <v>45688</v>
      </c>
      <c r="B2531" s="2">
        <v>2.9</v>
      </c>
      <c r="C2531" s="2">
        <v>59.78278293807373</v>
      </c>
      <c r="D2531" s="2">
        <v>-6.0820722978923492E-2</v>
      </c>
      <c r="E2531" s="2">
        <v>2.7444574275199445E-18</v>
      </c>
      <c r="F2531" s="2">
        <v>2.9020000000000001</v>
      </c>
      <c r="G2531" s="2">
        <v>2.8569999999999993</v>
      </c>
      <c r="H2531" s="2">
        <v>2.8164999999999991</v>
      </c>
      <c r="I2531" s="2">
        <v>2.8462000000000005</v>
      </c>
      <c r="J2531" s="2">
        <v>2.9970999999999979</v>
      </c>
      <c r="K2531" s="15" t="s">
        <v>47</v>
      </c>
      <c r="L2531" s="15" t="s">
        <v>54</v>
      </c>
      <c r="M2531" s="15" t="s">
        <v>51</v>
      </c>
    </row>
    <row r="2532" spans="1:13" ht="13.5" x14ac:dyDescent="0.25">
      <c r="A2532" s="4">
        <v>45691</v>
      </c>
      <c r="B2532" s="2">
        <v>2.87</v>
      </c>
      <c r="C2532" s="2">
        <v>54.674384541073998</v>
      </c>
      <c r="D2532" s="2">
        <v>-5.1930200637030133E-2</v>
      </c>
      <c r="E2532" s="2">
        <v>2.1955659420159556E-18</v>
      </c>
      <c r="F2532" s="2">
        <v>2.8939999999999997</v>
      </c>
      <c r="G2532" s="2">
        <v>2.8589999999999991</v>
      </c>
      <c r="H2532" s="2">
        <v>2.8174999999999994</v>
      </c>
      <c r="I2532" s="2">
        <v>2.8452000000000002</v>
      </c>
      <c r="J2532" s="2">
        <v>2.9987499999999976</v>
      </c>
      <c r="K2532" s="15" t="s">
        <v>52</v>
      </c>
      <c r="L2532" s="15" t="s">
        <v>54</v>
      </c>
      <c r="M2532" s="15" t="s">
        <v>46</v>
      </c>
    </row>
    <row r="2533" spans="1:13" ht="13.5" x14ac:dyDescent="0.25">
      <c r="A2533" s="4">
        <v>45692</v>
      </c>
      <c r="B2533" s="2">
        <v>2.8</v>
      </c>
      <c r="C2533" s="2">
        <v>45.009910020888299</v>
      </c>
      <c r="D2533" s="2">
        <v>-4.4031014179569006E-2</v>
      </c>
      <c r="E2533" s="2">
        <v>1.7564527536127647E-18</v>
      </c>
      <c r="F2533" s="2">
        <v>2.8740000000000001</v>
      </c>
      <c r="G2533" s="2">
        <v>2.8570000000000002</v>
      </c>
      <c r="H2533" s="2">
        <v>2.8149999999999995</v>
      </c>
      <c r="I2533" s="2">
        <v>2.8430000000000009</v>
      </c>
      <c r="J2533" s="2">
        <v>3.0001499999999974</v>
      </c>
      <c r="K2533" s="15" t="s">
        <v>52</v>
      </c>
      <c r="L2533" s="15" t="s">
        <v>54</v>
      </c>
      <c r="M2533" s="15" t="s">
        <v>46</v>
      </c>
    </row>
    <row r="2534" spans="1:13" ht="13.5" x14ac:dyDescent="0.25">
      <c r="A2534" s="4">
        <v>45693</v>
      </c>
      <c r="B2534" s="2">
        <v>2.74</v>
      </c>
      <c r="C2534" s="2">
        <v>38.696000974090211</v>
      </c>
      <c r="D2534" s="2">
        <v>-3.5744973346178543E-2</v>
      </c>
      <c r="E2534" s="2">
        <v>1.4051622028902118E-18</v>
      </c>
      <c r="F2534" s="2">
        <v>2.8419999999999996</v>
      </c>
      <c r="G2534" s="2">
        <v>2.851</v>
      </c>
      <c r="H2534" s="2">
        <v>2.8125</v>
      </c>
      <c r="I2534" s="2">
        <v>2.8398000000000008</v>
      </c>
      <c r="J2534" s="2">
        <v>3.0008499999999976</v>
      </c>
      <c r="K2534" s="15" t="s">
        <v>52</v>
      </c>
      <c r="L2534" s="15" t="s">
        <v>54</v>
      </c>
      <c r="M2534" s="15" t="s">
        <v>46</v>
      </c>
    </row>
    <row r="2535" spans="1:13" ht="13.5" x14ac:dyDescent="0.25">
      <c r="A2535" s="4">
        <v>45694</v>
      </c>
      <c r="B2535" s="2">
        <v>2.8</v>
      </c>
      <c r="C2535" s="2">
        <v>46.741673884909993</v>
      </c>
      <c r="D2535" s="2">
        <v>-3.2606394649406845E-2</v>
      </c>
      <c r="E2535" s="2">
        <v>1.1241297623121695E-18</v>
      </c>
      <c r="F2535" s="2">
        <v>2.8220000000000001</v>
      </c>
      <c r="G2535" s="2">
        <v>2.851</v>
      </c>
      <c r="H2535" s="2">
        <v>2.8149999999999995</v>
      </c>
      <c r="I2535" s="2">
        <v>2.837600000000001</v>
      </c>
      <c r="J2535" s="2">
        <v>3.0013999999999976</v>
      </c>
      <c r="K2535" s="15" t="s">
        <v>52</v>
      </c>
      <c r="L2535" s="15" t="s">
        <v>54</v>
      </c>
      <c r="M2535" s="15" t="s">
        <v>46</v>
      </c>
    </row>
    <row r="2536" spans="1:13" ht="13.5" x14ac:dyDescent="0.25">
      <c r="A2536" s="4">
        <v>45695</v>
      </c>
      <c r="B2536" s="2">
        <v>2.78</v>
      </c>
      <c r="C2536" s="2">
        <v>44.638632230588179</v>
      </c>
      <c r="D2536" s="2">
        <v>-2.9832791457925278E-2</v>
      </c>
      <c r="E2536" s="2">
        <v>8.9930380984973557E-19</v>
      </c>
      <c r="F2536" s="2">
        <v>2.798</v>
      </c>
      <c r="G2536" s="2">
        <v>2.8500000000000005</v>
      </c>
      <c r="H2536" s="2">
        <v>2.8159999999999998</v>
      </c>
      <c r="I2536" s="2">
        <v>2.8350000000000004</v>
      </c>
      <c r="J2536" s="2">
        <v>3.0022999999999977</v>
      </c>
      <c r="K2536" s="15" t="s">
        <v>52</v>
      </c>
      <c r="L2536" s="15" t="s">
        <v>54</v>
      </c>
      <c r="M2536" s="15" t="s">
        <v>46</v>
      </c>
    </row>
    <row r="2537" spans="1:13" ht="13.5" x14ac:dyDescent="0.25">
      <c r="A2537" s="4">
        <v>45698</v>
      </c>
      <c r="B2537" s="2">
        <v>2.73</v>
      </c>
      <c r="C2537" s="2">
        <v>39.815586070198847</v>
      </c>
      <c r="D2537" s="2">
        <v>-5.0405634137971056E-3</v>
      </c>
      <c r="E2537" s="2">
        <v>7.1944304787978852E-19</v>
      </c>
      <c r="F2537" s="2">
        <v>2.77</v>
      </c>
      <c r="G2537" s="2">
        <v>2.8319999999999999</v>
      </c>
      <c r="H2537" s="2">
        <v>2.8144999999999993</v>
      </c>
      <c r="I2537" s="2">
        <v>2.8316000000000003</v>
      </c>
      <c r="J2537" s="2">
        <v>3.0026999999999981</v>
      </c>
      <c r="K2537" s="15" t="s">
        <v>52</v>
      </c>
      <c r="L2537" s="15" t="s">
        <v>54</v>
      </c>
      <c r="M2537" s="15" t="s">
        <v>46</v>
      </c>
    </row>
    <row r="2538" spans="1:13" ht="13.5" x14ac:dyDescent="0.25">
      <c r="A2538" s="4">
        <v>45699</v>
      </c>
      <c r="B2538" s="2">
        <v>2.7</v>
      </c>
      <c r="C2538" s="2">
        <v>37.217275552910785</v>
      </c>
      <c r="D2538" s="2">
        <v>1.7176031930335345E-2</v>
      </c>
      <c r="E2538" s="2">
        <v>5.7555443830383081E-19</v>
      </c>
      <c r="F2538" s="2">
        <v>2.75</v>
      </c>
      <c r="G2538" s="2">
        <v>2.8120000000000003</v>
      </c>
      <c r="H2538" s="2">
        <v>2.8119999999999994</v>
      </c>
      <c r="I2538" s="2">
        <v>2.8280000000000003</v>
      </c>
      <c r="J2538" s="2">
        <v>3.0031999999999988</v>
      </c>
      <c r="K2538" s="15" t="s">
        <v>52</v>
      </c>
      <c r="L2538" s="15" t="s">
        <v>50</v>
      </c>
      <c r="M2538" s="15" t="s">
        <v>46</v>
      </c>
    </row>
    <row r="2539" spans="1:13" ht="13.5" x14ac:dyDescent="0.25">
      <c r="A2539" s="4">
        <v>45700</v>
      </c>
      <c r="B2539" s="2">
        <v>2.68</v>
      </c>
      <c r="C2539" s="2">
        <v>35.55159962604661</v>
      </c>
      <c r="D2539" s="2">
        <v>3.8147141878811741E-2</v>
      </c>
      <c r="E2539" s="2">
        <v>4.6044355064306467E-19</v>
      </c>
      <c r="F2539" s="2">
        <v>2.7380000000000004</v>
      </c>
      <c r="G2539" s="2">
        <v>2.79</v>
      </c>
      <c r="H2539" s="2">
        <v>2.8109999999999995</v>
      </c>
      <c r="I2539" s="2">
        <v>2.8235999999999994</v>
      </c>
      <c r="J2539" s="2">
        <v>3.0032499999999986</v>
      </c>
      <c r="K2539" s="15" t="s">
        <v>52</v>
      </c>
      <c r="L2539" s="15" t="s">
        <v>50</v>
      </c>
      <c r="M2539" s="15" t="s">
        <v>46</v>
      </c>
    </row>
    <row r="2540" spans="1:13" ht="13.5" x14ac:dyDescent="0.25">
      <c r="A2540" s="4">
        <v>45701</v>
      </c>
      <c r="B2540" s="2">
        <v>2.68</v>
      </c>
      <c r="C2540" s="2">
        <v>35.55159962604661</v>
      </c>
      <c r="D2540" s="2">
        <v>5.6649895919597348E-2</v>
      </c>
      <c r="E2540" s="2">
        <v>3.6835484051445175E-19</v>
      </c>
      <c r="F2540" s="2">
        <v>2.714</v>
      </c>
      <c r="G2540" s="2">
        <v>2.7679999999999998</v>
      </c>
      <c r="H2540" s="2">
        <v>2.8074999999999997</v>
      </c>
      <c r="I2540" s="2">
        <v>2.8203999999999998</v>
      </c>
      <c r="J2540" s="2">
        <v>3.0030999999999981</v>
      </c>
      <c r="K2540" s="15" t="s">
        <v>52</v>
      </c>
      <c r="L2540" s="15" t="s">
        <v>50</v>
      </c>
      <c r="M2540" s="15" t="s">
        <v>46</v>
      </c>
    </row>
    <row r="2541" spans="1:13" ht="13.5" x14ac:dyDescent="0.25">
      <c r="A2541" s="4">
        <v>45702</v>
      </c>
      <c r="B2541" s="2">
        <v>2.68</v>
      </c>
      <c r="C2541" s="2">
        <v>35.55159962604661</v>
      </c>
      <c r="D2541" s="2">
        <v>7.3007895285801538E-2</v>
      </c>
      <c r="E2541" s="2">
        <v>2.9468387241156141E-19</v>
      </c>
      <c r="F2541" s="2">
        <v>2.694</v>
      </c>
      <c r="G2541" s="2">
        <v>2.7459999999999996</v>
      </c>
      <c r="H2541" s="2">
        <v>2.8014999999999999</v>
      </c>
      <c r="I2541" s="2">
        <v>2.8172000000000001</v>
      </c>
      <c r="J2541" s="2">
        <v>3.0025999999999984</v>
      </c>
      <c r="K2541" s="15" t="s">
        <v>52</v>
      </c>
      <c r="L2541" s="15" t="s">
        <v>50</v>
      </c>
      <c r="M2541" s="15" t="s">
        <v>46</v>
      </c>
    </row>
    <row r="2542" spans="1:13" ht="13.5" x14ac:dyDescent="0.25">
      <c r="A2542" s="4">
        <v>45705</v>
      </c>
      <c r="B2542" s="2">
        <v>2.67</v>
      </c>
      <c r="C2542" s="2">
        <v>34.584975873499502</v>
      </c>
      <c r="D2542" s="2">
        <v>8.3624471481137608E-2</v>
      </c>
      <c r="E2542" s="2">
        <v>2.3574709792924915E-19</v>
      </c>
      <c r="F2542" s="2">
        <v>2.6819999999999999</v>
      </c>
      <c r="G2542" s="2">
        <v>2.726</v>
      </c>
      <c r="H2542" s="2">
        <v>2.7924999999999995</v>
      </c>
      <c r="I2542" s="2">
        <v>2.8126000000000007</v>
      </c>
      <c r="J2542" s="2">
        <v>3.0020999999999982</v>
      </c>
      <c r="K2542" s="15" t="s">
        <v>52</v>
      </c>
      <c r="L2542" s="15" t="s">
        <v>50</v>
      </c>
      <c r="M2542" s="15" t="s">
        <v>46</v>
      </c>
    </row>
    <row r="2543" spans="1:13" ht="13.5" x14ac:dyDescent="0.25">
      <c r="A2543" s="4">
        <v>45706</v>
      </c>
      <c r="B2543" s="2">
        <v>2.75</v>
      </c>
      <c r="C2543" s="2">
        <v>47.000029842102499</v>
      </c>
      <c r="D2543" s="2">
        <v>7.6573361987669841E-2</v>
      </c>
      <c r="E2543" s="2">
        <v>1.8859767834339933E-19</v>
      </c>
      <c r="F2543" s="2">
        <v>2.6920000000000002</v>
      </c>
      <c r="G2543" s="2">
        <v>2.7210000000000001</v>
      </c>
      <c r="H2543" s="2">
        <v>2.7890000000000001</v>
      </c>
      <c r="I2543" s="2">
        <v>2.8096000000000005</v>
      </c>
      <c r="J2543" s="2">
        <v>3.001449999999998</v>
      </c>
      <c r="K2543" s="15" t="s">
        <v>52</v>
      </c>
      <c r="L2543" s="15" t="s">
        <v>50</v>
      </c>
      <c r="M2543" s="15" t="s">
        <v>53</v>
      </c>
    </row>
    <row r="2544" spans="1:13" ht="13.5" x14ac:dyDescent="0.25">
      <c r="A2544" s="4">
        <v>45707</v>
      </c>
      <c r="B2544" s="2">
        <v>2.75</v>
      </c>
      <c r="C2544" s="2">
        <v>47.000029842102499</v>
      </c>
      <c r="D2544" s="2">
        <v>6.1515388886090427E-2</v>
      </c>
      <c r="E2544" s="2">
        <v>1.5087814267471949E-19</v>
      </c>
      <c r="F2544" s="2">
        <v>2.7060000000000004</v>
      </c>
      <c r="G2544" s="2">
        <v>2.722</v>
      </c>
      <c r="H2544" s="2">
        <v>2.7864999999999998</v>
      </c>
      <c r="I2544" s="2">
        <v>2.8066000000000004</v>
      </c>
      <c r="J2544" s="2">
        <v>3.0003999999999977</v>
      </c>
      <c r="K2544" s="15" t="s">
        <v>52</v>
      </c>
      <c r="L2544" s="15" t="s">
        <v>54</v>
      </c>
      <c r="M2544" s="15" t="s">
        <v>53</v>
      </c>
    </row>
    <row r="2545" spans="1:13" ht="13.5" x14ac:dyDescent="0.25">
      <c r="A2545" s="4">
        <v>45708</v>
      </c>
      <c r="B2545" s="2">
        <v>2.75</v>
      </c>
      <c r="C2545" s="2">
        <v>47.000029842102499</v>
      </c>
      <c r="D2545" s="2">
        <v>5.8133610656806667E-2</v>
      </c>
      <c r="E2545" s="2">
        <v>1.2070251413977558E-19</v>
      </c>
      <c r="F2545" s="2">
        <v>2.7199999999999998</v>
      </c>
      <c r="G2545" s="2">
        <v>2.7170000000000001</v>
      </c>
      <c r="H2545" s="2">
        <v>2.7840000000000003</v>
      </c>
      <c r="I2545" s="2">
        <v>2.8034000000000003</v>
      </c>
      <c r="J2545" s="2">
        <v>2.998949999999998</v>
      </c>
      <c r="K2545" s="15" t="s">
        <v>52</v>
      </c>
      <c r="L2545" s="15" t="s">
        <v>54</v>
      </c>
      <c r="M2545" s="15" t="s">
        <v>53</v>
      </c>
    </row>
    <row r="2546" spans="1:13" ht="13.5" x14ac:dyDescent="0.25">
      <c r="A2546" s="4">
        <v>45709</v>
      </c>
      <c r="B2546" s="2">
        <v>2.75</v>
      </c>
      <c r="C2546" s="2">
        <v>47.000029842102499</v>
      </c>
      <c r="D2546" s="2">
        <v>5.2314455512417979E-2</v>
      </c>
      <c r="E2546" s="2">
        <v>9.6562011311820474E-20</v>
      </c>
      <c r="F2546" s="2">
        <v>2.734</v>
      </c>
      <c r="G2546" s="2">
        <v>2.714</v>
      </c>
      <c r="H2546" s="2">
        <v>2.7820000000000005</v>
      </c>
      <c r="I2546" s="2">
        <v>2.8004000000000002</v>
      </c>
      <c r="J2546" s="2">
        <v>2.9977999999999976</v>
      </c>
      <c r="K2546" s="15" t="s">
        <v>52</v>
      </c>
      <c r="L2546" s="15" t="s">
        <v>54</v>
      </c>
      <c r="M2546" s="15" t="s">
        <v>53</v>
      </c>
    </row>
    <row r="2547" spans="1:13" ht="13.5" x14ac:dyDescent="0.25">
      <c r="A2547" s="4">
        <v>45712</v>
      </c>
      <c r="B2547" s="2">
        <v>2.73</v>
      </c>
      <c r="C2547" s="2">
        <v>44.180476937353561</v>
      </c>
      <c r="D2547" s="2">
        <v>4.1290166376359405E-2</v>
      </c>
      <c r="E2547" s="2">
        <v>7.7249609049456389E-20</v>
      </c>
      <c r="F2547" s="2">
        <v>2.746</v>
      </c>
      <c r="G2547" s="2">
        <v>2.714</v>
      </c>
      <c r="H2547" s="2">
        <v>2.7730000000000001</v>
      </c>
      <c r="I2547" s="2">
        <v>2.7974000000000006</v>
      </c>
      <c r="J2547" s="2">
        <v>2.9965499999999978</v>
      </c>
      <c r="K2547" s="15" t="s">
        <v>47</v>
      </c>
      <c r="L2547" s="15" t="s">
        <v>54</v>
      </c>
      <c r="M2547" s="15" t="s">
        <v>51</v>
      </c>
    </row>
    <row r="2548" spans="1:13" ht="13.5" x14ac:dyDescent="0.25">
      <c r="A2548" s="4">
        <v>45713</v>
      </c>
      <c r="B2548" s="2">
        <v>2.8</v>
      </c>
      <c r="C2548" s="2">
        <v>54.474585626310251</v>
      </c>
      <c r="D2548" s="2">
        <v>2.2381789801084739E-2</v>
      </c>
      <c r="E2548" s="2">
        <v>6.1799687239565114E-20</v>
      </c>
      <c r="F2548" s="2">
        <v>2.7560000000000002</v>
      </c>
      <c r="G2548" s="2">
        <v>2.7240000000000002</v>
      </c>
      <c r="H2548" s="2">
        <v>2.7679999999999998</v>
      </c>
      <c r="I2548" s="2">
        <v>2.7950000000000004</v>
      </c>
      <c r="J2548" s="2">
        <v>2.9957999999999974</v>
      </c>
      <c r="K2548" s="15" t="s">
        <v>47</v>
      </c>
      <c r="L2548" s="15" t="s">
        <v>54</v>
      </c>
      <c r="M2548" s="15" t="s">
        <v>51</v>
      </c>
    </row>
    <row r="2549" spans="1:13" ht="13.5" x14ac:dyDescent="0.25">
      <c r="A2549" s="4">
        <v>45714</v>
      </c>
      <c r="B2549" s="2">
        <v>2.89</v>
      </c>
      <c r="C2549" s="2">
        <v>63.73481387600723</v>
      </c>
      <c r="D2549" s="2">
        <v>-3.5707193653111702E-3</v>
      </c>
      <c r="E2549" s="2">
        <v>4.9439749791652093E-20</v>
      </c>
      <c r="F2549" s="2">
        <v>2.7840000000000003</v>
      </c>
      <c r="G2549" s="2">
        <v>2.7450000000000001</v>
      </c>
      <c r="H2549" s="2">
        <v>2.7674999999999996</v>
      </c>
      <c r="I2549" s="2">
        <v>2.7950000000000004</v>
      </c>
      <c r="J2549" s="2">
        <v>2.9952999999999967</v>
      </c>
      <c r="K2549" s="15" t="s">
        <v>47</v>
      </c>
      <c r="L2549" s="15" t="s">
        <v>48</v>
      </c>
      <c r="M2549" s="15" t="s">
        <v>51</v>
      </c>
    </row>
    <row r="2550" spans="1:13" ht="13.5" x14ac:dyDescent="0.25">
      <c r="A2550" s="4">
        <v>45715</v>
      </c>
      <c r="B2550" s="2">
        <v>2.97</v>
      </c>
      <c r="C2550" s="2">
        <v>69.645330618895883</v>
      </c>
      <c r="D2550" s="2">
        <v>-3.2182278178125134E-2</v>
      </c>
      <c r="E2550" s="2">
        <v>3.9551799833321678E-20</v>
      </c>
      <c r="F2550" s="2">
        <v>2.8280000000000003</v>
      </c>
      <c r="G2550" s="2">
        <v>2.774</v>
      </c>
      <c r="H2550" s="2">
        <v>2.7709999999999999</v>
      </c>
      <c r="I2550" s="2">
        <v>2.7966000000000006</v>
      </c>
      <c r="J2550" s="2">
        <v>2.9952499999999969</v>
      </c>
      <c r="K2550" s="15" t="s">
        <v>47</v>
      </c>
      <c r="L2550" s="15" t="s">
        <v>48</v>
      </c>
      <c r="M2550" s="15" t="s">
        <v>51</v>
      </c>
    </row>
    <row r="2551" spans="1:13" ht="13.5" x14ac:dyDescent="0.25">
      <c r="A2551" s="4">
        <v>45716</v>
      </c>
      <c r="B2551" s="2">
        <v>3.1</v>
      </c>
      <c r="C2551" s="2">
        <v>76.381655724348306</v>
      </c>
      <c r="D2551" s="2">
        <v>-6.716646496106371E-2</v>
      </c>
      <c r="E2551" s="2">
        <v>3.1641439866657346E-20</v>
      </c>
      <c r="F2551" s="2">
        <v>2.8980000000000001</v>
      </c>
      <c r="G2551" s="2">
        <v>2.8159999999999998</v>
      </c>
      <c r="H2551" s="2">
        <v>2.7809999999999997</v>
      </c>
      <c r="I2551" s="2">
        <v>2.8010000000000006</v>
      </c>
      <c r="J2551" s="2">
        <v>2.995949999999997</v>
      </c>
      <c r="K2551" s="15" t="s">
        <v>47</v>
      </c>
      <c r="L2551" s="15" t="s">
        <v>48</v>
      </c>
      <c r="M2551" s="15" t="s">
        <v>51</v>
      </c>
    </row>
    <row r="2552" spans="1:13" ht="13.5" x14ac:dyDescent="0.25">
      <c r="A2552" s="4">
        <v>45719</v>
      </c>
      <c r="B2552" s="2">
        <v>3.07</v>
      </c>
      <c r="C2552" s="2">
        <v>72.389254138281245</v>
      </c>
      <c r="D2552" s="2">
        <v>-9.7912862412526724E-2</v>
      </c>
      <c r="E2552" s="2">
        <v>2.5313151893325877E-20</v>
      </c>
      <c r="F2552" s="2">
        <v>2.9660000000000002</v>
      </c>
      <c r="G2552" s="2">
        <v>2.8560000000000003</v>
      </c>
      <c r="H2552" s="2">
        <v>2.7909999999999995</v>
      </c>
      <c r="I2552" s="2">
        <v>2.8054000000000006</v>
      </c>
      <c r="J2552" s="2">
        <v>2.9963999999999977</v>
      </c>
      <c r="K2552" s="15" t="s">
        <v>47</v>
      </c>
      <c r="L2552" s="15" t="s">
        <v>48</v>
      </c>
      <c r="M2552" s="15" t="s">
        <v>51</v>
      </c>
    </row>
    <row r="2553" spans="1:13" ht="13.5" x14ac:dyDescent="0.25">
      <c r="A2553" s="4">
        <v>45720</v>
      </c>
      <c r="B2553" s="2">
        <v>2.91</v>
      </c>
      <c r="C2553" s="2">
        <v>55.67494710957758</v>
      </c>
      <c r="D2553" s="2">
        <v>-0.10128496454786085</v>
      </c>
      <c r="E2553" s="2">
        <v>2.0250521514660702E-20</v>
      </c>
      <c r="F2553" s="2">
        <v>2.9880000000000004</v>
      </c>
      <c r="G2553" s="2">
        <v>2.8720000000000003</v>
      </c>
      <c r="H2553" s="2">
        <v>2.7964999999999995</v>
      </c>
      <c r="I2553" s="2">
        <v>2.8066000000000004</v>
      </c>
      <c r="J2553" s="2">
        <v>2.9954499999999977</v>
      </c>
      <c r="K2553" s="15" t="s">
        <v>47</v>
      </c>
      <c r="L2553" s="15" t="s">
        <v>48</v>
      </c>
      <c r="M2553" s="15" t="s">
        <v>51</v>
      </c>
    </row>
    <row r="2554" spans="1:13" ht="13.5" x14ac:dyDescent="0.25">
      <c r="A2554" s="4">
        <v>45721</v>
      </c>
      <c r="B2554" s="2">
        <v>3.08</v>
      </c>
      <c r="C2554" s="2">
        <v>64.938176096371791</v>
      </c>
      <c r="D2554" s="2">
        <v>-0.1171886347160247</v>
      </c>
      <c r="E2554" s="2">
        <v>1.6200417211728562E-20</v>
      </c>
      <c r="F2554" s="2">
        <v>3.0260000000000002</v>
      </c>
      <c r="G2554" s="2">
        <v>2.9050000000000002</v>
      </c>
      <c r="H2554" s="2">
        <v>2.8134999999999999</v>
      </c>
      <c r="I2554" s="2">
        <v>2.8122000000000007</v>
      </c>
      <c r="J2554" s="2">
        <v>2.9948999999999977</v>
      </c>
      <c r="K2554" s="15" t="s">
        <v>47</v>
      </c>
      <c r="L2554" s="15" t="s">
        <v>48</v>
      </c>
      <c r="M2554" s="15" t="s">
        <v>51</v>
      </c>
    </row>
    <row r="2555" spans="1:13" ht="13.5" x14ac:dyDescent="0.25">
      <c r="A2555" s="4">
        <v>45722</v>
      </c>
      <c r="B2555" s="2">
        <v>3.08</v>
      </c>
      <c r="C2555" s="2">
        <v>64.938176096371791</v>
      </c>
      <c r="D2555" s="2">
        <v>-0.13207397590514436</v>
      </c>
      <c r="E2555" s="2">
        <v>1.296033376938285E-20</v>
      </c>
      <c r="F2555" s="2">
        <v>3.048</v>
      </c>
      <c r="G2555" s="2">
        <v>2.9380000000000002</v>
      </c>
      <c r="H2555" s="2">
        <v>2.8274999999999997</v>
      </c>
      <c r="I2555" s="2">
        <v>2.8178000000000014</v>
      </c>
      <c r="J2555" s="2">
        <v>2.9939499999999981</v>
      </c>
      <c r="K2555" s="15" t="s">
        <v>47</v>
      </c>
      <c r="L2555" s="15" t="s">
        <v>48</v>
      </c>
      <c r="M2555" s="15" t="s">
        <v>51</v>
      </c>
    </row>
    <row r="2556" spans="1:13" ht="13.5" x14ac:dyDescent="0.25">
      <c r="A2556" s="4">
        <v>45723</v>
      </c>
      <c r="B2556" s="2">
        <v>3.11</v>
      </c>
      <c r="C2556" s="2">
        <v>66.376312812635206</v>
      </c>
      <c r="D2556" s="2">
        <v>-0.14821406970396822</v>
      </c>
      <c r="E2556" s="2">
        <v>1.036826701550628E-20</v>
      </c>
      <c r="F2556" s="2">
        <v>3.05</v>
      </c>
      <c r="G2556" s="2">
        <v>2.9739999999999993</v>
      </c>
      <c r="H2556" s="2">
        <v>2.8439999999999999</v>
      </c>
      <c r="I2556" s="2">
        <v>2.8240000000000007</v>
      </c>
      <c r="J2556" s="2">
        <v>2.9927499999999987</v>
      </c>
      <c r="K2556" s="15" t="s">
        <v>47</v>
      </c>
      <c r="L2556" s="15" t="s">
        <v>48</v>
      </c>
      <c r="M2556" s="15" t="s">
        <v>51</v>
      </c>
    </row>
    <row r="2557" spans="1:13" ht="13.5" x14ac:dyDescent="0.25">
      <c r="A2557" s="4">
        <v>45726</v>
      </c>
      <c r="B2557" s="2">
        <v>3.13</v>
      </c>
      <c r="C2557" s="2">
        <v>67.33814636448642</v>
      </c>
      <c r="D2557" s="2">
        <v>-0.16783136177194802</v>
      </c>
      <c r="E2557" s="2">
        <v>8.2946136124050247E-21</v>
      </c>
      <c r="F2557" s="2">
        <v>3.0619999999999998</v>
      </c>
      <c r="G2557" s="2">
        <v>3.0139999999999998</v>
      </c>
      <c r="H2557" s="2">
        <v>2.8639999999999999</v>
      </c>
      <c r="I2557" s="2">
        <v>2.8310000000000008</v>
      </c>
      <c r="J2557" s="2">
        <v>2.9916999999999989</v>
      </c>
      <c r="K2557" s="15" t="s">
        <v>47</v>
      </c>
      <c r="L2557" s="15" t="s">
        <v>48</v>
      </c>
      <c r="M2557" s="15" t="s">
        <v>51</v>
      </c>
    </row>
    <row r="2558" spans="1:13" ht="13.5" x14ac:dyDescent="0.25">
      <c r="A2558" s="4">
        <v>45727</v>
      </c>
      <c r="B2558" s="2">
        <v>3.14</v>
      </c>
      <c r="C2558" s="2">
        <v>67.833609788653078</v>
      </c>
      <c r="D2558" s="2">
        <v>-0.17581834146313513</v>
      </c>
      <c r="E2558" s="2">
        <v>6.6356908899240201E-21</v>
      </c>
      <c r="F2558" s="2">
        <v>3.1079999999999997</v>
      </c>
      <c r="G2558" s="2">
        <v>3.048</v>
      </c>
      <c r="H2558" s="2">
        <v>2.8860000000000001</v>
      </c>
      <c r="I2558" s="2">
        <v>2.8378000000000001</v>
      </c>
      <c r="J2558" s="2">
        <v>2.9906999999999986</v>
      </c>
      <c r="K2558" s="15" t="s">
        <v>47</v>
      </c>
      <c r="L2558" s="15" t="s">
        <v>48</v>
      </c>
      <c r="M2558" s="15" t="s">
        <v>51</v>
      </c>
    </row>
    <row r="2559" spans="1:13" ht="13.5" x14ac:dyDescent="0.25">
      <c r="A2559" s="4">
        <v>45728</v>
      </c>
      <c r="B2559" s="2">
        <v>3.2</v>
      </c>
      <c r="C2559" s="2">
        <v>70.70504812363319</v>
      </c>
      <c r="D2559" s="2">
        <v>-0.17454525328428572</v>
      </c>
      <c r="E2559" s="2">
        <v>5.3085527119392161E-21</v>
      </c>
      <c r="F2559" s="2">
        <v>3.1320000000000001</v>
      </c>
      <c r="G2559" s="2">
        <v>3.0789999999999997</v>
      </c>
      <c r="H2559" s="2">
        <v>2.9119999999999999</v>
      </c>
      <c r="I2559" s="2">
        <v>2.8457999999999997</v>
      </c>
      <c r="J2559" s="2">
        <v>2.9904499999999992</v>
      </c>
      <c r="K2559" s="15" t="s">
        <v>47</v>
      </c>
      <c r="L2559" s="15" t="s">
        <v>48</v>
      </c>
      <c r="M2559" s="15" t="s">
        <v>51</v>
      </c>
    </row>
    <row r="2560" spans="1:13" ht="13.5" x14ac:dyDescent="0.25">
      <c r="A2560" s="4">
        <v>45729</v>
      </c>
      <c r="B2560" s="2">
        <v>3.07</v>
      </c>
      <c r="C2560" s="2">
        <v>58.516492588816526</v>
      </c>
      <c r="D2560" s="2">
        <v>-0.15315414142582195</v>
      </c>
      <c r="E2560" s="2">
        <v>4.2468421695513734E-21</v>
      </c>
      <c r="F2560" s="2">
        <v>3.1300000000000003</v>
      </c>
      <c r="G2560" s="2">
        <v>3.089</v>
      </c>
      <c r="H2560" s="2">
        <v>2.9315000000000007</v>
      </c>
      <c r="I2560" s="2">
        <v>2.8503999999999992</v>
      </c>
      <c r="J2560" s="2">
        <v>2.9900999999999995</v>
      </c>
      <c r="K2560" s="15" t="s">
        <v>47</v>
      </c>
      <c r="L2560" s="15" t="s">
        <v>48</v>
      </c>
      <c r="M2560" s="15" t="s">
        <v>49</v>
      </c>
    </row>
    <row r="2561" spans="1:13" ht="13.5" x14ac:dyDescent="0.25">
      <c r="A2561" s="4">
        <v>45730</v>
      </c>
      <c r="B2561" s="2">
        <v>3.08</v>
      </c>
      <c r="C2561" s="2">
        <v>59.100556733013192</v>
      </c>
      <c r="D2561" s="2">
        <v>-0.1165297188424006</v>
      </c>
      <c r="E2561" s="2">
        <v>3.3974737356410989E-21</v>
      </c>
      <c r="F2561" s="2">
        <v>3.1239999999999997</v>
      </c>
      <c r="G2561" s="2">
        <v>3.0869999999999997</v>
      </c>
      <c r="H2561" s="2">
        <v>2.9515000000000002</v>
      </c>
      <c r="I2561" s="2">
        <v>2.8563999999999994</v>
      </c>
      <c r="J2561" s="2">
        <v>2.9900499999999992</v>
      </c>
      <c r="K2561" s="15" t="s">
        <v>47</v>
      </c>
      <c r="L2561" s="15" t="s">
        <v>48</v>
      </c>
      <c r="M2561" s="15" t="s">
        <v>49</v>
      </c>
    </row>
    <row r="2562" spans="1:13" ht="13.5" x14ac:dyDescent="0.25">
      <c r="A2562" s="4">
        <v>45733</v>
      </c>
      <c r="B2562" s="2">
        <v>3.07</v>
      </c>
      <c r="C2562" s="2">
        <v>58.217831011649054</v>
      </c>
      <c r="D2562" s="2">
        <v>-9.0154120307328167E-2</v>
      </c>
      <c r="E2562" s="2">
        <v>2.7179789885128793E-21</v>
      </c>
      <c r="F2562" s="2">
        <v>3.1120000000000001</v>
      </c>
      <c r="G2562" s="2">
        <v>3.0869999999999997</v>
      </c>
      <c r="H2562" s="2">
        <v>2.9715000000000003</v>
      </c>
      <c r="I2562" s="2">
        <v>2.8607999999999993</v>
      </c>
      <c r="J2562" s="2">
        <v>2.9898000000000002</v>
      </c>
      <c r="K2562" s="15" t="s">
        <v>47</v>
      </c>
      <c r="L2562" s="15" t="s">
        <v>48</v>
      </c>
      <c r="M2562" s="15" t="s">
        <v>49</v>
      </c>
    </row>
    <row r="2563" spans="1:13" ht="13.5" x14ac:dyDescent="0.25">
      <c r="A2563" s="4">
        <v>45734</v>
      </c>
      <c r="B2563" s="2">
        <v>3.04</v>
      </c>
      <c r="C2563" s="2">
        <v>55.537864753391418</v>
      </c>
      <c r="D2563" s="2">
        <v>-9.0855242591162622E-2</v>
      </c>
      <c r="E2563" s="2">
        <v>2.1743831908103035E-21</v>
      </c>
      <c r="F2563" s="2">
        <v>3.0920000000000001</v>
      </c>
      <c r="G2563" s="2">
        <v>3.1</v>
      </c>
      <c r="H2563" s="2">
        <v>2.9860000000000002</v>
      </c>
      <c r="I2563" s="2">
        <v>2.8645999999999998</v>
      </c>
      <c r="J2563" s="2">
        <v>2.9893000000000001</v>
      </c>
      <c r="K2563" s="15" t="s">
        <v>52</v>
      </c>
      <c r="L2563" s="15" t="s">
        <v>54</v>
      </c>
      <c r="M2563" s="15" t="s">
        <v>46</v>
      </c>
    </row>
    <row r="2564" spans="1:13" ht="13.5" x14ac:dyDescent="0.25">
      <c r="A2564" s="4">
        <v>45735</v>
      </c>
      <c r="B2564" s="2">
        <v>3.04</v>
      </c>
      <c r="C2564" s="2">
        <v>55.537864753391396</v>
      </c>
      <c r="D2564" s="2">
        <v>-6.5696802869480653E-2</v>
      </c>
      <c r="E2564" s="2">
        <v>1.7395065526482428E-21</v>
      </c>
      <c r="F2564" s="2">
        <v>3.06</v>
      </c>
      <c r="G2564" s="2">
        <v>3.0960000000000001</v>
      </c>
      <c r="H2564" s="2">
        <v>3.0005000000000002</v>
      </c>
      <c r="I2564" s="2">
        <v>2.8695999999999997</v>
      </c>
      <c r="J2564" s="2">
        <v>2.9889999999999999</v>
      </c>
      <c r="K2564" s="15" t="s">
        <v>52</v>
      </c>
      <c r="L2564" s="15" t="s">
        <v>50</v>
      </c>
      <c r="M2564" s="15" t="s">
        <v>46</v>
      </c>
    </row>
    <row r="2565" spans="1:13" ht="13.5" x14ac:dyDescent="0.25">
      <c r="A2565" s="4">
        <v>45737</v>
      </c>
      <c r="B2565" s="2">
        <v>3.04</v>
      </c>
      <c r="C2565" s="2">
        <v>55.537864753391396</v>
      </c>
      <c r="D2565" s="2">
        <v>-4.4781252627485113E-2</v>
      </c>
      <c r="E2565" s="2">
        <v>1.3916052421185943E-21</v>
      </c>
      <c r="F2565" s="2">
        <v>3.0539999999999998</v>
      </c>
      <c r="G2565" s="2">
        <v>3.0920000000000001</v>
      </c>
      <c r="H2565" s="2">
        <v>3.0150000000000001</v>
      </c>
      <c r="I2565" s="2">
        <v>2.8753999999999995</v>
      </c>
      <c r="J2565" s="2">
        <v>2.9884999999999997</v>
      </c>
      <c r="K2565" s="15" t="s">
        <v>52</v>
      </c>
      <c r="L2565" s="15" t="s">
        <v>50</v>
      </c>
      <c r="M2565" s="15" t="s">
        <v>46</v>
      </c>
    </row>
    <row r="2566" spans="1:13" ht="13.5" x14ac:dyDescent="0.25">
      <c r="A2566" s="4">
        <v>45740</v>
      </c>
      <c r="B2566" s="2">
        <v>3</v>
      </c>
      <c r="C2566" s="2">
        <v>51.583498550081707</v>
      </c>
      <c r="D2566" s="2">
        <v>-1.9849909815352174E-2</v>
      </c>
      <c r="E2566" s="2">
        <v>1.1132841936948755E-21</v>
      </c>
      <c r="F2566" s="2">
        <v>3.0379999999999994</v>
      </c>
      <c r="G2566" s="2">
        <v>3.0809999999999995</v>
      </c>
      <c r="H2566" s="2">
        <v>3.0274999999999999</v>
      </c>
      <c r="I2566" s="2">
        <v>2.8801999999999994</v>
      </c>
      <c r="J2566" s="2">
        <v>2.9869499999999993</v>
      </c>
      <c r="K2566" s="15" t="s">
        <v>52</v>
      </c>
      <c r="L2566" s="15" t="s">
        <v>50</v>
      </c>
      <c r="M2566" s="15" t="s">
        <v>46</v>
      </c>
    </row>
    <row r="2567" spans="1:13" ht="13.5" x14ac:dyDescent="0.25">
      <c r="A2567" s="4">
        <v>45741</v>
      </c>
      <c r="B2567" s="2">
        <v>3.08</v>
      </c>
      <c r="C2567" s="2">
        <v>58.021220224802676</v>
      </c>
      <c r="D2567" s="2">
        <v>-1.6860382694887655E-3</v>
      </c>
      <c r="E2567" s="2">
        <v>8.9062735495590051E-22</v>
      </c>
      <c r="F2567" s="2">
        <v>3.04</v>
      </c>
      <c r="G2567" s="2">
        <v>3.0759999999999996</v>
      </c>
      <c r="H2567" s="2">
        <v>3.0449999999999995</v>
      </c>
      <c r="I2567" s="2">
        <v>2.8865999999999992</v>
      </c>
      <c r="J2567" s="2">
        <v>2.9859499999999999</v>
      </c>
      <c r="K2567" s="15" t="s">
        <v>52</v>
      </c>
      <c r="L2567" s="15" t="s">
        <v>50</v>
      </c>
      <c r="M2567" s="15" t="s">
        <v>53</v>
      </c>
    </row>
    <row r="2568" spans="1:13" ht="13.5" x14ac:dyDescent="0.25">
      <c r="A2568" s="4">
        <v>45742</v>
      </c>
      <c r="B2568" s="2">
        <v>3.04</v>
      </c>
      <c r="C2568" s="2">
        <v>54.144638546266243</v>
      </c>
      <c r="D2568" s="2">
        <v>1.7635354403418013E-2</v>
      </c>
      <c r="E2568" s="2">
        <v>7.1250188396472041E-22</v>
      </c>
      <c r="F2568" s="2">
        <v>3.04</v>
      </c>
      <c r="G2568" s="2">
        <v>3.0659999999999998</v>
      </c>
      <c r="H2568" s="2">
        <v>3.0569999999999995</v>
      </c>
      <c r="I2568" s="2">
        <v>2.892399999999999</v>
      </c>
      <c r="J2568" s="2">
        <v>2.9845999999999999</v>
      </c>
      <c r="K2568" s="15" t="s">
        <v>47</v>
      </c>
      <c r="L2568" s="15" t="s">
        <v>54</v>
      </c>
      <c r="M2568" s="15" t="s">
        <v>54</v>
      </c>
    </row>
    <row r="2569" spans="1:13" ht="13.5" x14ac:dyDescent="0.25">
      <c r="A2569" s="4">
        <v>45743</v>
      </c>
      <c r="B2569" s="2">
        <v>3</v>
      </c>
      <c r="C2569" s="2">
        <v>50.510289602762001</v>
      </c>
      <c r="D2569" s="2">
        <v>4.5905558299246252E-2</v>
      </c>
      <c r="E2569" s="2">
        <v>5.7000150717177635E-22</v>
      </c>
      <c r="F2569" s="2">
        <v>3.032</v>
      </c>
      <c r="G2569" s="2">
        <v>3.0460000000000003</v>
      </c>
      <c r="H2569" s="2">
        <v>3.0624999999999996</v>
      </c>
      <c r="I2569" s="2">
        <v>2.8983999999999992</v>
      </c>
      <c r="J2569" s="2">
        <v>2.9830999999999999</v>
      </c>
      <c r="K2569" s="15" t="s">
        <v>52</v>
      </c>
      <c r="L2569" s="15" t="s">
        <v>54</v>
      </c>
      <c r="M2569" s="15" t="s">
        <v>46</v>
      </c>
    </row>
    <row r="2570" spans="1:13" ht="13.5" x14ac:dyDescent="0.25">
      <c r="A2570" s="4">
        <v>45744</v>
      </c>
      <c r="B2570" s="2">
        <v>3.05</v>
      </c>
      <c r="C2570" s="2">
        <v>54.611496890609892</v>
      </c>
      <c r="D2570" s="2">
        <v>4.6106936755530459E-2</v>
      </c>
      <c r="E2570" s="2">
        <v>4.5600120573742113E-22</v>
      </c>
      <c r="F2570" s="2">
        <v>3.0340000000000003</v>
      </c>
      <c r="G2570" s="2">
        <v>3.044</v>
      </c>
      <c r="H2570" s="2">
        <v>3.0664999999999996</v>
      </c>
      <c r="I2570" s="2">
        <v>2.9043999999999999</v>
      </c>
      <c r="J2570" s="2">
        <v>2.9819</v>
      </c>
      <c r="K2570" s="15" t="s">
        <v>52</v>
      </c>
      <c r="L2570" s="15" t="s">
        <v>54</v>
      </c>
      <c r="M2570" s="15" t="s">
        <v>53</v>
      </c>
    </row>
    <row r="2571" spans="1:13" ht="13.5" x14ac:dyDescent="0.25">
      <c r="A2571" s="4">
        <v>45749</v>
      </c>
      <c r="B2571" s="2">
        <v>3.1</v>
      </c>
      <c r="C2571" s="2">
        <v>58.330289621196158</v>
      </c>
      <c r="D2571" s="2">
        <v>4.3801954785319897E-2</v>
      </c>
      <c r="E2571" s="2">
        <v>3.6480096458993694E-22</v>
      </c>
      <c r="F2571" s="2">
        <v>3.0540000000000003</v>
      </c>
      <c r="G2571" s="2">
        <v>3.0459999999999998</v>
      </c>
      <c r="H2571" s="2">
        <v>3.0664999999999996</v>
      </c>
      <c r="I2571" s="2">
        <v>2.9103999999999997</v>
      </c>
      <c r="J2571" s="2">
        <v>2.9810000000000003</v>
      </c>
      <c r="K2571" s="15" t="s">
        <v>52</v>
      </c>
      <c r="L2571" s="15" t="s">
        <v>54</v>
      </c>
      <c r="M2571" s="15" t="s">
        <v>53</v>
      </c>
    </row>
    <row r="2572" spans="1:13" ht="13.5" x14ac:dyDescent="0.25">
      <c r="A2572" s="4">
        <v>45750</v>
      </c>
      <c r="B2572" s="2">
        <v>3.08</v>
      </c>
      <c r="C2572" s="2">
        <v>56.341763836361061</v>
      </c>
      <c r="D2572" s="2">
        <v>4.1211989369509983E-2</v>
      </c>
      <c r="E2572" s="2">
        <v>2.9184077167194955E-22</v>
      </c>
      <c r="F2572" s="2">
        <v>3.0539999999999998</v>
      </c>
      <c r="G2572" s="2">
        <v>3.0470000000000006</v>
      </c>
      <c r="H2572" s="2">
        <v>3.0669999999999993</v>
      </c>
      <c r="I2572" s="2">
        <v>2.915</v>
      </c>
      <c r="J2572" s="2">
        <v>2.9804000000000004</v>
      </c>
      <c r="K2572" s="15" t="s">
        <v>52</v>
      </c>
      <c r="L2572" s="15" t="s">
        <v>54</v>
      </c>
      <c r="M2572" s="15" t="s">
        <v>54</v>
      </c>
    </row>
    <row r="2573" spans="1:13" ht="13.5" x14ac:dyDescent="0.25">
      <c r="A2573" s="4">
        <v>45751</v>
      </c>
      <c r="B2573" s="2">
        <v>3.11</v>
      </c>
      <c r="C2573" s="2">
        <v>58.620521038418374</v>
      </c>
      <c r="D2573" s="2">
        <v>3.1761594934108572E-2</v>
      </c>
      <c r="E2573" s="2">
        <v>2.3347261733755964E-22</v>
      </c>
      <c r="F2573" s="2">
        <v>3.0680000000000001</v>
      </c>
      <c r="G2573" s="2">
        <v>3.0539999999999998</v>
      </c>
      <c r="H2573" s="2">
        <v>3.0769999999999995</v>
      </c>
      <c r="I2573" s="2">
        <v>2.9208000000000003</v>
      </c>
      <c r="J2573" s="2">
        <v>2.9796000000000005</v>
      </c>
      <c r="K2573" s="15" t="s">
        <v>52</v>
      </c>
      <c r="L2573" s="15" t="s">
        <v>54</v>
      </c>
      <c r="M2573" s="15" t="s">
        <v>53</v>
      </c>
    </row>
    <row r="2574" spans="1:13" ht="13.5" x14ac:dyDescent="0.25">
      <c r="A2574" s="4">
        <v>45754</v>
      </c>
      <c r="B2574" s="2">
        <v>3.09</v>
      </c>
      <c r="C2574" s="2">
        <v>56.503145374278184</v>
      </c>
      <c r="D2574" s="2">
        <v>2.4679244935613909E-2</v>
      </c>
      <c r="E2574" s="2">
        <v>1.8677809387004772E-22</v>
      </c>
      <c r="F2574" s="2">
        <v>3.0859999999999999</v>
      </c>
      <c r="G2574" s="2">
        <v>3.0590000000000002</v>
      </c>
      <c r="H2574" s="2">
        <v>3.0774999999999997</v>
      </c>
      <c r="I2574" s="2">
        <v>2.9266000000000001</v>
      </c>
      <c r="J2574" s="2">
        <v>2.9786000000000006</v>
      </c>
      <c r="K2574" s="15" t="s">
        <v>47</v>
      </c>
      <c r="L2574" s="15" t="s">
        <v>54</v>
      </c>
      <c r="M2574" s="15" t="s">
        <v>51</v>
      </c>
    </row>
    <row r="2575" spans="1:13" ht="13.5" x14ac:dyDescent="0.25">
      <c r="A2575" s="4">
        <v>45755</v>
      </c>
      <c r="B2575" s="2">
        <v>3</v>
      </c>
      <c r="C2575" s="2">
        <v>48.086012136473087</v>
      </c>
      <c r="D2575" s="2">
        <v>2.4946016362028534E-2</v>
      </c>
      <c r="E2575" s="2">
        <v>1.4942247509603819E-22</v>
      </c>
      <c r="F2575" s="2">
        <v>3.0759999999999996</v>
      </c>
      <c r="G2575" s="2">
        <v>3.0550000000000002</v>
      </c>
      <c r="H2575" s="2">
        <v>3.0735000000000001</v>
      </c>
      <c r="I2575" s="2">
        <v>2.9306000000000001</v>
      </c>
      <c r="J2575" s="2">
        <v>2.9771500000000009</v>
      </c>
      <c r="K2575" s="15" t="s">
        <v>47</v>
      </c>
      <c r="L2575" s="15" t="s">
        <v>54</v>
      </c>
      <c r="M2575" s="15" t="s">
        <v>49</v>
      </c>
    </row>
    <row r="2576" spans="1:13" ht="13.5" x14ac:dyDescent="0.25">
      <c r="A2576" s="4">
        <v>45757</v>
      </c>
      <c r="B2576" s="2">
        <v>3.06</v>
      </c>
      <c r="C2576" s="2">
        <v>53.101821031592408</v>
      </c>
      <c r="D2576" s="2">
        <v>1.4728290085150864E-2</v>
      </c>
      <c r="E2576" s="2">
        <v>1.1953798007683056E-22</v>
      </c>
      <c r="F2576" s="2">
        <v>3.0680000000000001</v>
      </c>
      <c r="G2576" s="2">
        <v>3.0609999999999999</v>
      </c>
      <c r="H2576" s="2">
        <v>3.0709999999999993</v>
      </c>
      <c r="I2576" s="2">
        <v>2.9360000000000004</v>
      </c>
      <c r="J2576" s="2">
        <v>2.9759000000000011</v>
      </c>
      <c r="K2576" s="15" t="s">
        <v>47</v>
      </c>
      <c r="L2576" s="15" t="s">
        <v>54</v>
      </c>
      <c r="M2576" s="15" t="s">
        <v>49</v>
      </c>
    </row>
    <row r="2577" spans="1:13" ht="13.5" x14ac:dyDescent="0.25">
      <c r="A2577" s="4">
        <v>45758</v>
      </c>
      <c r="B2577" s="2">
        <v>3.04</v>
      </c>
      <c r="C2577" s="2">
        <v>51.321812814970087</v>
      </c>
      <c r="D2577" s="2">
        <v>1.9660518328791898E-2</v>
      </c>
      <c r="E2577" s="2">
        <v>9.5630384061464452E-23</v>
      </c>
      <c r="F2577" s="2">
        <v>3.06</v>
      </c>
      <c r="G2577" s="2">
        <v>3.0569999999999995</v>
      </c>
      <c r="H2577" s="2">
        <v>3.0664999999999996</v>
      </c>
      <c r="I2577" s="2">
        <v>2.9386000000000001</v>
      </c>
      <c r="J2577" s="2">
        <v>2.9746000000000006</v>
      </c>
      <c r="K2577" s="15" t="s">
        <v>47</v>
      </c>
      <c r="L2577" s="15" t="s">
        <v>54</v>
      </c>
      <c r="M2577" s="15" t="s">
        <v>49</v>
      </c>
    </row>
    <row r="2578" spans="1:13" ht="13.5" x14ac:dyDescent="0.25">
      <c r="A2578" s="4">
        <v>45761</v>
      </c>
      <c r="B2578" s="2">
        <v>3</v>
      </c>
      <c r="C2578" s="2">
        <v>47.865968851140146</v>
      </c>
      <c r="D2578" s="2">
        <v>2.0565705490290576E-2</v>
      </c>
      <c r="E2578" s="2">
        <v>7.6504307249171568E-23</v>
      </c>
      <c r="F2578" s="2">
        <v>3.0380000000000003</v>
      </c>
      <c r="G2578" s="2">
        <v>3.0529999999999999</v>
      </c>
      <c r="H2578" s="2">
        <v>3.0594999999999994</v>
      </c>
      <c r="I2578" s="2">
        <v>2.9405999999999999</v>
      </c>
      <c r="J2578" s="2">
        <v>2.9731500000000004</v>
      </c>
      <c r="K2578" s="15" t="s">
        <v>52</v>
      </c>
      <c r="L2578" s="15" t="s">
        <v>54</v>
      </c>
      <c r="M2578" s="15" t="s">
        <v>46</v>
      </c>
    </row>
    <row r="2579" spans="1:13" ht="13.5" x14ac:dyDescent="0.25">
      <c r="A2579" s="4">
        <v>45762</v>
      </c>
      <c r="B2579" s="2">
        <v>3.04</v>
      </c>
      <c r="C2579" s="2">
        <v>51.39092846925611</v>
      </c>
      <c r="D2579" s="2">
        <v>1.2379562035735425E-2</v>
      </c>
      <c r="E2579" s="2">
        <v>6.1203445799337262E-23</v>
      </c>
      <c r="F2579" s="2">
        <v>3.028</v>
      </c>
      <c r="G2579" s="2">
        <v>3.0569999999999995</v>
      </c>
      <c r="H2579" s="2">
        <v>3.0514999999999999</v>
      </c>
      <c r="I2579" s="2">
        <v>2.9433999999999996</v>
      </c>
      <c r="J2579" s="2">
        <v>2.9721000000000002</v>
      </c>
      <c r="K2579" s="15" t="s">
        <v>52</v>
      </c>
      <c r="L2579" s="15" t="s">
        <v>54</v>
      </c>
      <c r="M2579" s="15" t="s">
        <v>46</v>
      </c>
    </row>
    <row r="2580" spans="1:13" ht="13.5" x14ac:dyDescent="0.25">
      <c r="A2580" s="4">
        <v>45763</v>
      </c>
      <c r="B2580" s="2">
        <v>3.03</v>
      </c>
      <c r="C2580" s="2">
        <v>50.47215306094045</v>
      </c>
      <c r="D2580" s="2">
        <v>1.3802047226203484E-2</v>
      </c>
      <c r="E2580" s="2">
        <v>4.8962756639469811E-23</v>
      </c>
      <c r="F2580" s="2">
        <v>3.0339999999999998</v>
      </c>
      <c r="G2580" s="2">
        <v>3.0549999999999997</v>
      </c>
      <c r="H2580" s="2">
        <v>3.0494999999999997</v>
      </c>
      <c r="I2580" s="2">
        <v>2.9459999999999997</v>
      </c>
      <c r="J2580" s="2">
        <v>2.9710000000000001</v>
      </c>
      <c r="K2580" s="15" t="s">
        <v>52</v>
      </c>
      <c r="L2580" s="15" t="s">
        <v>54</v>
      </c>
      <c r="M2580" s="15" t="s">
        <v>53</v>
      </c>
    </row>
    <row r="2581" spans="1:13" ht="13.5" x14ac:dyDescent="0.25">
      <c r="A2581" s="4">
        <v>45764</v>
      </c>
      <c r="B2581" s="2">
        <v>3.04</v>
      </c>
      <c r="C2581" s="2">
        <v>51.407719984150724</v>
      </c>
      <c r="D2581" s="2">
        <v>2.1938728817297193E-2</v>
      </c>
      <c r="E2581" s="2">
        <v>3.917020531157585E-23</v>
      </c>
      <c r="F2581" s="2">
        <v>3.03</v>
      </c>
      <c r="G2581" s="2">
        <v>3.0489999999999999</v>
      </c>
      <c r="H2581" s="2">
        <v>3.0474999999999999</v>
      </c>
      <c r="I2581" s="2">
        <v>2.9487999999999994</v>
      </c>
      <c r="J2581" s="2">
        <v>2.9699499999999999</v>
      </c>
      <c r="K2581" s="15" t="s">
        <v>47</v>
      </c>
      <c r="L2581" s="15" t="s">
        <v>54</v>
      </c>
      <c r="M2581" s="15" t="s">
        <v>49</v>
      </c>
    </row>
    <row r="2582" spans="1:13" ht="13.5" x14ac:dyDescent="0.25">
      <c r="A2582" s="4">
        <v>45765</v>
      </c>
      <c r="B2582" s="2">
        <v>3.04</v>
      </c>
      <c r="C2582" s="2">
        <v>51.407719984150724</v>
      </c>
      <c r="D2582" s="2">
        <v>2.567044540499408E-2</v>
      </c>
      <c r="E2582" s="2">
        <v>3.1336164249260683E-23</v>
      </c>
      <c r="F2582" s="2">
        <v>3.03</v>
      </c>
      <c r="G2582" s="2">
        <v>3.0449999999999999</v>
      </c>
      <c r="H2582" s="2">
        <v>3.0460000000000003</v>
      </c>
      <c r="I2582" s="2">
        <v>2.952199999999999</v>
      </c>
      <c r="J2582" s="2">
        <v>2.9689999999999999</v>
      </c>
      <c r="K2582" s="15" t="s">
        <v>47</v>
      </c>
      <c r="L2582" s="15" t="s">
        <v>54</v>
      </c>
      <c r="M2582" s="15" t="s">
        <v>54</v>
      </c>
    </row>
    <row r="2583" spans="1:13" ht="13.5" x14ac:dyDescent="0.25">
      <c r="A2583" s="4">
        <v>45768</v>
      </c>
      <c r="B2583" s="2">
        <v>3.05</v>
      </c>
      <c r="C2583" s="2">
        <v>52.449438600999493</v>
      </c>
      <c r="D2583" s="2">
        <v>3.2632098624357564E-2</v>
      </c>
      <c r="E2583" s="2">
        <v>2.5068931399408548E-23</v>
      </c>
      <c r="F2583" s="2">
        <v>3.04</v>
      </c>
      <c r="G2583" s="2">
        <v>3.0390000000000001</v>
      </c>
      <c r="H2583" s="2">
        <v>3.0464999999999995</v>
      </c>
      <c r="I2583" s="2">
        <v>2.9571999999999998</v>
      </c>
      <c r="J2583" s="2">
        <v>2.9681000000000002</v>
      </c>
      <c r="K2583" s="15" t="s">
        <v>47</v>
      </c>
      <c r="L2583" s="15" t="s">
        <v>48</v>
      </c>
      <c r="M2583" s="15" t="s">
        <v>51</v>
      </c>
    </row>
    <row r="2584" spans="1:13" ht="13.5" x14ac:dyDescent="0.25">
      <c r="A2584" s="4">
        <v>45769</v>
      </c>
      <c r="B2584" s="2">
        <v>3.07</v>
      </c>
      <c r="C2584" s="2">
        <v>54.548134622008511</v>
      </c>
      <c r="D2584" s="2">
        <v>3.3839865692242288E-2</v>
      </c>
      <c r="E2584" s="2">
        <v>2.0055145119526839E-23</v>
      </c>
      <c r="F2584" s="2">
        <v>3.0460000000000003</v>
      </c>
      <c r="G2584" s="2">
        <v>3.0369999999999999</v>
      </c>
      <c r="H2584" s="2">
        <v>3.048</v>
      </c>
      <c r="I2584" s="2">
        <v>2.9638</v>
      </c>
      <c r="J2584" s="2">
        <v>2.9674999999999998</v>
      </c>
      <c r="K2584" s="15" t="s">
        <v>47</v>
      </c>
      <c r="L2584" s="15" t="s">
        <v>48</v>
      </c>
      <c r="M2584" s="15" t="s">
        <v>51</v>
      </c>
    </row>
    <row r="2585" spans="1:13" ht="13.5" x14ac:dyDescent="0.25">
      <c r="A2585" s="4">
        <v>45770</v>
      </c>
      <c r="B2585" s="2">
        <v>3.1</v>
      </c>
      <c r="C2585" s="2">
        <v>57.5730396966539</v>
      </c>
      <c r="D2585" s="2">
        <v>1.8560026606485813E-2</v>
      </c>
      <c r="E2585" s="2">
        <v>1.6044116095621471E-23</v>
      </c>
      <c r="F2585" s="2">
        <v>3.0599999999999996</v>
      </c>
      <c r="G2585" s="2">
        <v>3.0470000000000002</v>
      </c>
      <c r="H2585" s="2">
        <v>3.0509999999999997</v>
      </c>
      <c r="I2585" s="2">
        <v>2.9697999999999998</v>
      </c>
      <c r="J2585" s="2">
        <v>2.9670999999999998</v>
      </c>
      <c r="K2585" s="15" t="s">
        <v>47</v>
      </c>
      <c r="L2585" s="15" t="s">
        <v>48</v>
      </c>
      <c r="M2585" s="15" t="s">
        <v>51</v>
      </c>
    </row>
    <row r="2586" spans="1:13" ht="13.5" x14ac:dyDescent="0.25">
      <c r="A2586" s="4">
        <v>45771</v>
      </c>
      <c r="B2586" s="2">
        <v>3.07</v>
      </c>
      <c r="C2586" s="2">
        <v>53.722670990031361</v>
      </c>
      <c r="D2586" s="2">
        <v>1.6690522746061198E-2</v>
      </c>
      <c r="E2586" s="2">
        <v>1.2835292876497177E-23</v>
      </c>
      <c r="F2586" s="2">
        <v>3.0659999999999998</v>
      </c>
      <c r="G2586" s="2">
        <v>3.048</v>
      </c>
      <c r="H2586" s="2">
        <v>3.0545</v>
      </c>
      <c r="I2586" s="2">
        <v>2.9755999999999996</v>
      </c>
      <c r="J2586" s="2">
        <v>2.9664999999999999</v>
      </c>
      <c r="K2586" s="15" t="s">
        <v>47</v>
      </c>
      <c r="L2586" s="15" t="s">
        <v>54</v>
      </c>
      <c r="M2586" s="15" t="s">
        <v>51</v>
      </c>
    </row>
    <row r="2587" spans="1:13" ht="13.5" x14ac:dyDescent="0.25">
      <c r="A2587" s="4">
        <v>45772</v>
      </c>
      <c r="B2587" s="2">
        <v>3.1</v>
      </c>
      <c r="C2587" s="2">
        <v>56.831753520242152</v>
      </c>
      <c r="D2587" s="2">
        <v>9.6225009437791442E-3</v>
      </c>
      <c r="E2587" s="2">
        <v>1.0268234301197741E-23</v>
      </c>
      <c r="F2587" s="2">
        <v>3.0779999999999998</v>
      </c>
      <c r="G2587" s="2">
        <v>3.0540000000000003</v>
      </c>
      <c r="H2587" s="2">
        <v>3.0554999999999994</v>
      </c>
      <c r="I2587" s="2">
        <v>2.9830000000000001</v>
      </c>
      <c r="J2587" s="2">
        <v>2.96645</v>
      </c>
      <c r="K2587" s="15" t="s">
        <v>47</v>
      </c>
      <c r="L2587" s="15" t="s">
        <v>48</v>
      </c>
      <c r="M2587" s="15" t="s">
        <v>51</v>
      </c>
    </row>
    <row r="2588" spans="1:13" ht="13.5" x14ac:dyDescent="0.25">
      <c r="A2588" s="4">
        <v>45775</v>
      </c>
      <c r="B2588" s="2">
        <v>3.1</v>
      </c>
      <c r="C2588" s="2">
        <v>56.831753520242152</v>
      </c>
      <c r="D2588" s="2">
        <v>-2.8623879434079846E-3</v>
      </c>
      <c r="E2588" s="2">
        <v>8.2145874409581937E-24</v>
      </c>
      <c r="F2588" s="2">
        <v>3.0880000000000001</v>
      </c>
      <c r="G2588" s="2">
        <v>3.0640000000000005</v>
      </c>
      <c r="H2588" s="2">
        <v>3.0585</v>
      </c>
      <c r="I2588" s="2">
        <v>2.9910000000000001</v>
      </c>
      <c r="J2588" s="2">
        <v>2.9663999999999993</v>
      </c>
      <c r="K2588" s="15" t="s">
        <v>47</v>
      </c>
      <c r="L2588" s="15" t="s">
        <v>48</v>
      </c>
      <c r="M2588" s="15" t="s">
        <v>51</v>
      </c>
    </row>
    <row r="2589" spans="1:13" ht="13.5" x14ac:dyDescent="0.25">
      <c r="A2589" s="4">
        <v>45776</v>
      </c>
      <c r="B2589" s="2">
        <v>3.1</v>
      </c>
      <c r="C2589" s="2">
        <v>56.831753520242152</v>
      </c>
      <c r="D2589" s="2">
        <v>-7.5971312260367796E-3</v>
      </c>
      <c r="E2589" s="2">
        <v>6.5716699527665551E-24</v>
      </c>
      <c r="F2589" s="2">
        <v>3.0939999999999999</v>
      </c>
      <c r="G2589" s="2">
        <v>3.0700000000000007</v>
      </c>
      <c r="H2589" s="2">
        <v>3.0634999999999999</v>
      </c>
      <c r="I2589" s="2">
        <v>2.9994000000000001</v>
      </c>
      <c r="J2589" s="2">
        <v>2.9660499999999996</v>
      </c>
      <c r="K2589" s="15" t="s">
        <v>47</v>
      </c>
      <c r="L2589" s="15" t="s">
        <v>54</v>
      </c>
      <c r="M2589" s="15" t="s">
        <v>51</v>
      </c>
    </row>
    <row r="2590" spans="1:13" ht="13.5" x14ac:dyDescent="0.25">
      <c r="A2590" s="4">
        <v>45777</v>
      </c>
      <c r="B2590" s="2">
        <v>3.07</v>
      </c>
      <c r="C2590" s="2">
        <v>52.43212998587714</v>
      </c>
      <c r="D2590" s="2">
        <v>-1.1220110934922811E-2</v>
      </c>
      <c r="E2590" s="2">
        <v>5.2573359622132442E-24</v>
      </c>
      <c r="F2590" s="2">
        <v>3.0880000000000001</v>
      </c>
      <c r="G2590" s="2">
        <v>3.0740000000000003</v>
      </c>
      <c r="H2590" s="2">
        <v>3.0644999999999998</v>
      </c>
      <c r="I2590" s="2">
        <v>3.0072000000000001</v>
      </c>
      <c r="J2590" s="2">
        <v>2.9655500000000008</v>
      </c>
      <c r="K2590" s="15" t="s">
        <v>47</v>
      </c>
      <c r="L2590" s="15" t="s">
        <v>54</v>
      </c>
      <c r="M2590" s="15" t="s">
        <v>49</v>
      </c>
    </row>
    <row r="2591" spans="1:13" ht="13.5" x14ac:dyDescent="0.25">
      <c r="A2591" s="4">
        <v>45779</v>
      </c>
      <c r="B2591" s="2">
        <v>3.1</v>
      </c>
      <c r="C2591" s="2">
        <v>56.092677885671549</v>
      </c>
      <c r="D2591" s="2">
        <v>-1.5070364428381389E-2</v>
      </c>
      <c r="E2591" s="2">
        <v>4.205868769770596E-24</v>
      </c>
      <c r="F2591" s="2">
        <v>3.0940000000000003</v>
      </c>
      <c r="G2591" s="2">
        <v>3.0800000000000005</v>
      </c>
      <c r="H2591" s="2">
        <v>3.0645000000000002</v>
      </c>
      <c r="I2591" s="2">
        <v>3.0156000000000001</v>
      </c>
      <c r="J2591" s="2">
        <v>2.9650500000000011</v>
      </c>
      <c r="K2591" s="15" t="s">
        <v>47</v>
      </c>
      <c r="L2591" s="15" t="s">
        <v>48</v>
      </c>
      <c r="M2591" s="15" t="s">
        <v>51</v>
      </c>
    </row>
    <row r="2592" spans="1:13" ht="13.5" x14ac:dyDescent="0.25">
      <c r="A2592" s="4">
        <v>45782</v>
      </c>
      <c r="B2592" s="2">
        <v>3.1</v>
      </c>
      <c r="C2592" s="2">
        <v>56.092677885671549</v>
      </c>
      <c r="D2592" s="2">
        <v>-1.8598963439741656E-2</v>
      </c>
      <c r="E2592" s="2">
        <v>3.3646950158164769E-24</v>
      </c>
      <c r="F2592" s="2">
        <v>3.0939999999999999</v>
      </c>
      <c r="G2592" s="2">
        <v>3.0860000000000003</v>
      </c>
      <c r="H2592" s="2">
        <v>3.0655000000000006</v>
      </c>
      <c r="I2592" s="2">
        <v>3.0241999999999996</v>
      </c>
      <c r="J2592" s="2">
        <v>2.964300000000001</v>
      </c>
      <c r="K2592" s="15" t="s">
        <v>52</v>
      </c>
      <c r="L2592" s="15" t="s">
        <v>54</v>
      </c>
      <c r="M2592" s="15" t="s">
        <v>54</v>
      </c>
    </row>
    <row r="2593" spans="1:13" ht="13.5" x14ac:dyDescent="0.25">
      <c r="A2593" s="4">
        <v>45783</v>
      </c>
      <c r="B2593" s="2">
        <v>3.12</v>
      </c>
      <c r="C2593" s="2">
        <v>58.558415438691696</v>
      </c>
      <c r="D2593" s="2">
        <v>-2.1778361942206725E-2</v>
      </c>
      <c r="E2593" s="2">
        <v>2.6917560126531817E-24</v>
      </c>
      <c r="F2593" s="2">
        <v>3.0979999999999999</v>
      </c>
      <c r="G2593" s="2">
        <v>3.0930000000000004</v>
      </c>
      <c r="H2593" s="2">
        <v>3.0660000000000003</v>
      </c>
      <c r="I2593" s="2">
        <v>3.0315999999999996</v>
      </c>
      <c r="J2593" s="2">
        <v>2.9638000000000009</v>
      </c>
      <c r="K2593" s="15" t="s">
        <v>47</v>
      </c>
      <c r="L2593" s="15" t="s">
        <v>54</v>
      </c>
      <c r="M2593" s="15" t="s">
        <v>51</v>
      </c>
    </row>
    <row r="2594" spans="1:13" ht="13.5" x14ac:dyDescent="0.25">
      <c r="A2594" s="4">
        <v>45784</v>
      </c>
      <c r="B2594" s="2">
        <v>3.14</v>
      </c>
      <c r="C2594" s="2">
        <v>60.921773005231621</v>
      </c>
      <c r="D2594" s="2">
        <v>-2.3223436416306864E-2</v>
      </c>
      <c r="E2594" s="2">
        <v>2.1534048101225456E-24</v>
      </c>
      <c r="F2594" s="2">
        <v>3.1060000000000003</v>
      </c>
      <c r="G2594" s="2">
        <v>3.1000000000000005</v>
      </c>
      <c r="H2594" s="2">
        <v>3.0685000000000002</v>
      </c>
      <c r="I2594" s="2">
        <v>3.0393999999999992</v>
      </c>
      <c r="J2594" s="2">
        <v>2.9634000000000009</v>
      </c>
      <c r="K2594" s="15" t="s">
        <v>47</v>
      </c>
      <c r="L2594" s="15" t="s">
        <v>54</v>
      </c>
      <c r="M2594" s="15" t="s">
        <v>51</v>
      </c>
    </row>
    <row r="2595" spans="1:13" ht="13.5" x14ac:dyDescent="0.25">
      <c r="A2595" s="4">
        <v>45785</v>
      </c>
      <c r="B2595" s="2">
        <v>3.12</v>
      </c>
      <c r="C2595" s="2">
        <v>57.39672621428582</v>
      </c>
      <c r="D2595" s="2">
        <v>-1.8791817426883295E-2</v>
      </c>
      <c r="E2595" s="2">
        <v>1.7227238480980365E-24</v>
      </c>
      <c r="F2595" s="2">
        <v>3.1160000000000005</v>
      </c>
      <c r="G2595" s="2">
        <v>3.1020000000000003</v>
      </c>
      <c r="H2595" s="2">
        <v>3.0745</v>
      </c>
      <c r="I2595" s="2">
        <v>3.0467999999999993</v>
      </c>
      <c r="J2595" s="2">
        <v>2.9629000000000012</v>
      </c>
      <c r="K2595" s="15" t="s">
        <v>47</v>
      </c>
      <c r="L2595" s="15" t="s">
        <v>54</v>
      </c>
      <c r="M2595" s="15" t="s">
        <v>51</v>
      </c>
    </row>
    <row r="2596" spans="1:13" ht="13.5" x14ac:dyDescent="0.25">
      <c r="A2596" s="4">
        <v>45786</v>
      </c>
      <c r="B2596" s="2">
        <v>3.12</v>
      </c>
      <c r="C2596" s="2">
        <v>57.396726214285813</v>
      </c>
      <c r="D2596" s="2">
        <v>-1.9948904344834428E-2</v>
      </c>
      <c r="E2596" s="2">
        <v>1.3781790784784294E-24</v>
      </c>
      <c r="F2596" s="2">
        <v>3.12</v>
      </c>
      <c r="G2596" s="2">
        <v>3.1070000000000002</v>
      </c>
      <c r="H2596" s="2">
        <v>3.0774999999999997</v>
      </c>
      <c r="I2596" s="2">
        <v>3.0541999999999998</v>
      </c>
      <c r="J2596" s="2">
        <v>2.9624500000000014</v>
      </c>
      <c r="K2596" s="15" t="s">
        <v>47</v>
      </c>
      <c r="L2596" s="15" t="s">
        <v>54</v>
      </c>
      <c r="M2596" s="15" t="s">
        <v>51</v>
      </c>
    </row>
    <row r="2597" spans="1:13" ht="13.5" x14ac:dyDescent="0.25">
      <c r="A2597" s="4">
        <v>45789</v>
      </c>
      <c r="B2597" s="2">
        <v>3.12</v>
      </c>
      <c r="C2597" s="2">
        <v>57.396726214285813</v>
      </c>
      <c r="D2597" s="2">
        <v>-1.6582531937590517E-2</v>
      </c>
      <c r="E2597" s="2">
        <v>1.1025432627827436E-24</v>
      </c>
      <c r="F2597" s="2">
        <v>3.1240000000000001</v>
      </c>
      <c r="G2597" s="2">
        <v>3.1090000000000004</v>
      </c>
      <c r="H2597" s="2">
        <v>3.0814999999999997</v>
      </c>
      <c r="I2597" s="2">
        <v>3.0619999999999994</v>
      </c>
      <c r="J2597" s="2">
        <v>2.9620000000000011</v>
      </c>
      <c r="K2597" s="15" t="s">
        <v>47</v>
      </c>
      <c r="L2597" s="15" t="s">
        <v>54</v>
      </c>
      <c r="M2597" s="15" t="s">
        <v>51</v>
      </c>
    </row>
    <row r="2598" spans="1:13" ht="13.5" x14ac:dyDescent="0.25">
      <c r="A2598" s="4">
        <v>45790</v>
      </c>
      <c r="B2598" s="2">
        <v>3.1</v>
      </c>
      <c r="C2598" s="2">
        <v>53.528337087428788</v>
      </c>
      <c r="D2598" s="2">
        <v>-1.2502524701856643E-2</v>
      </c>
      <c r="E2598" s="2">
        <v>8.8203461022619492E-25</v>
      </c>
      <c r="F2598" s="2">
        <v>3.12</v>
      </c>
      <c r="G2598" s="2">
        <v>3.1090000000000004</v>
      </c>
      <c r="H2598" s="2">
        <v>3.0865</v>
      </c>
      <c r="I2598" s="2">
        <v>3.0679999999999992</v>
      </c>
      <c r="J2598" s="2">
        <v>2.9617500000000012</v>
      </c>
      <c r="K2598" s="15" t="s">
        <v>52</v>
      </c>
      <c r="L2598" s="15" t="s">
        <v>54</v>
      </c>
      <c r="M2598" s="15" t="s">
        <v>46</v>
      </c>
    </row>
    <row r="2599" spans="1:13" ht="13.5" x14ac:dyDescent="0.25">
      <c r="A2599" s="4">
        <v>45791</v>
      </c>
      <c r="B2599" s="2">
        <v>3.12</v>
      </c>
      <c r="C2599" s="2">
        <v>56.673082603502358</v>
      </c>
      <c r="D2599" s="2">
        <v>-1.0644940403753189E-2</v>
      </c>
      <c r="E2599" s="2">
        <v>7.0562768818095601E-25</v>
      </c>
      <c r="F2599" s="2">
        <v>3.1159999999999997</v>
      </c>
      <c r="G2599" s="2">
        <v>3.1110000000000007</v>
      </c>
      <c r="H2599" s="2">
        <v>3.0904999999999996</v>
      </c>
      <c r="I2599" s="2">
        <v>3.0725999999999996</v>
      </c>
      <c r="J2599" s="2">
        <v>2.9613500000000004</v>
      </c>
      <c r="K2599" s="15" t="s">
        <v>52</v>
      </c>
      <c r="L2599" s="15" t="s">
        <v>54</v>
      </c>
      <c r="M2599" s="15" t="s">
        <v>46</v>
      </c>
    </row>
    <row r="2600" spans="1:13" ht="13.5" x14ac:dyDescent="0.25">
      <c r="A2600" s="4">
        <v>45792</v>
      </c>
      <c r="B2600" s="2">
        <v>3.14</v>
      </c>
      <c r="C2600" s="2">
        <v>59.616083610641972</v>
      </c>
      <c r="D2600" s="2">
        <v>-1.5393044553059898E-2</v>
      </c>
      <c r="E2600" s="2">
        <v>5.6450215054476481E-25</v>
      </c>
      <c r="F2600" s="2">
        <v>3.12</v>
      </c>
      <c r="G2600" s="2">
        <v>3.1180000000000008</v>
      </c>
      <c r="H2600" s="2">
        <v>3.0959999999999996</v>
      </c>
      <c r="I2600" s="2">
        <v>3.0759999999999992</v>
      </c>
      <c r="J2600" s="2">
        <v>2.9611000000000005</v>
      </c>
      <c r="K2600" s="15" t="s">
        <v>47</v>
      </c>
      <c r="L2600" s="15" t="s">
        <v>48</v>
      </c>
      <c r="M2600" s="15" t="s">
        <v>51</v>
      </c>
    </row>
    <row r="2601" spans="1:13" ht="13.5" x14ac:dyDescent="0.25">
      <c r="A2601" s="4">
        <v>45793</v>
      </c>
      <c r="B2601" s="2">
        <v>3.14</v>
      </c>
      <c r="C2601" s="2">
        <v>59.616083610641972</v>
      </c>
      <c r="D2601" s="2">
        <v>-1.5119986042652744E-2</v>
      </c>
      <c r="E2601" s="2">
        <v>4.5160172043581184E-25</v>
      </c>
      <c r="F2601" s="2">
        <v>3.1240000000000001</v>
      </c>
      <c r="G2601" s="2">
        <v>3.1220000000000008</v>
      </c>
      <c r="H2601" s="2">
        <v>3.101</v>
      </c>
      <c r="I2601" s="2">
        <v>3.0767999999999991</v>
      </c>
      <c r="J2601" s="2">
        <v>2.9605500000000005</v>
      </c>
      <c r="K2601" s="15" t="s">
        <v>47</v>
      </c>
      <c r="L2601" s="15" t="s">
        <v>48</v>
      </c>
      <c r="M2601" s="15" t="s">
        <v>51</v>
      </c>
    </row>
    <row r="2602" spans="1:13" ht="13.5" x14ac:dyDescent="0.25">
      <c r="A2602" s="4">
        <v>45796</v>
      </c>
      <c r="B2602" s="2">
        <v>3.24</v>
      </c>
      <c r="C2602" s="2">
        <v>71.027847041769547</v>
      </c>
      <c r="D2602" s="2">
        <v>-2.2596991642274578E-2</v>
      </c>
      <c r="E2602" s="2">
        <v>3.6128137634864951E-25</v>
      </c>
      <c r="F2602" s="2">
        <v>3.1480000000000006</v>
      </c>
      <c r="G2602" s="2">
        <v>3.1360000000000006</v>
      </c>
      <c r="H2602" s="2">
        <v>3.1109999999999998</v>
      </c>
      <c r="I2602" s="2">
        <v>3.0801999999999992</v>
      </c>
      <c r="J2602" s="2">
        <v>2.9605000000000015</v>
      </c>
      <c r="K2602" s="15" t="s">
        <v>47</v>
      </c>
      <c r="L2602" s="15" t="s">
        <v>48</v>
      </c>
      <c r="M2602" s="15" t="s">
        <v>51</v>
      </c>
    </row>
    <row r="2603" spans="1:13" ht="13.5" x14ac:dyDescent="0.25">
      <c r="A2603" s="4">
        <v>45797</v>
      </c>
      <c r="B2603" s="2">
        <v>3.24</v>
      </c>
      <c r="C2603" s="2">
        <v>71.027847041769547</v>
      </c>
      <c r="D2603" s="2">
        <v>-2.6716047406739385E-2</v>
      </c>
      <c r="E2603" s="2">
        <v>2.8902510107891961E-25</v>
      </c>
      <c r="F2603" s="2">
        <v>3.1760000000000002</v>
      </c>
      <c r="G2603" s="2">
        <v>3.1480000000000006</v>
      </c>
      <c r="H2603" s="2">
        <v>3.1204999999999998</v>
      </c>
      <c r="I2603" s="2">
        <v>3.0867999999999993</v>
      </c>
      <c r="J2603" s="2">
        <v>2.960700000000001</v>
      </c>
      <c r="K2603" s="15" t="s">
        <v>47</v>
      </c>
      <c r="L2603" s="15" t="s">
        <v>48</v>
      </c>
      <c r="M2603" s="15" t="s">
        <v>51</v>
      </c>
    </row>
    <row r="2604" spans="1:13" ht="13.5" x14ac:dyDescent="0.25">
      <c r="A2604" s="4">
        <v>45798</v>
      </c>
      <c r="B2604" s="2">
        <v>3.24</v>
      </c>
      <c r="C2604" s="2">
        <v>71.027847041769547</v>
      </c>
      <c r="D2604" s="2">
        <v>-2.7929369758878053E-2</v>
      </c>
      <c r="E2604" s="2">
        <v>2.3122008086313572E-25</v>
      </c>
      <c r="F2604" s="2">
        <v>3.2</v>
      </c>
      <c r="G2604" s="2">
        <v>3.1580000000000004</v>
      </c>
      <c r="H2604" s="2">
        <v>3.1290000000000004</v>
      </c>
      <c r="I2604" s="2">
        <v>3.0899999999999994</v>
      </c>
      <c r="J2604" s="2">
        <v>2.9606500000000016</v>
      </c>
      <c r="K2604" s="15" t="s">
        <v>47</v>
      </c>
      <c r="L2604" s="15" t="s">
        <v>48</v>
      </c>
      <c r="M2604" s="15" t="s">
        <v>51</v>
      </c>
    </row>
    <row r="2605" spans="1:13" ht="13.5" x14ac:dyDescent="0.25">
      <c r="A2605" s="4">
        <v>45799</v>
      </c>
      <c r="B2605" s="2">
        <v>3.2</v>
      </c>
      <c r="C2605" s="2">
        <v>62.240966976066403</v>
      </c>
      <c r="D2605" s="2">
        <v>-2.9815256276834567E-2</v>
      </c>
      <c r="E2605" s="2">
        <v>1.8497606469050858E-25</v>
      </c>
      <c r="F2605" s="2">
        <v>3.2120000000000006</v>
      </c>
      <c r="G2605" s="2">
        <v>3.1660000000000008</v>
      </c>
      <c r="H2605" s="2">
        <v>3.1340000000000003</v>
      </c>
      <c r="I2605" s="2">
        <v>3.0923999999999996</v>
      </c>
      <c r="J2605" s="2">
        <v>2.9610500000000024</v>
      </c>
      <c r="K2605" s="15" t="s">
        <v>47</v>
      </c>
      <c r="L2605" s="15" t="s">
        <v>54</v>
      </c>
      <c r="M2605" s="15" t="s">
        <v>51</v>
      </c>
    </row>
    <row r="2606" spans="1:13" ht="13.5" x14ac:dyDescent="0.25">
      <c r="A2606" s="4">
        <v>45800</v>
      </c>
      <c r="B2606" s="2">
        <v>3.2</v>
      </c>
      <c r="C2606" s="2">
        <v>62.240966976066403</v>
      </c>
      <c r="D2606" s="2">
        <v>-3.1864708605411796E-2</v>
      </c>
      <c r="E2606" s="2">
        <v>1.4798085175240687E-25</v>
      </c>
      <c r="F2606" s="2">
        <v>3.2240000000000002</v>
      </c>
      <c r="G2606" s="2">
        <v>3.1740000000000004</v>
      </c>
      <c r="H2606" s="2">
        <v>3.1405000000000007</v>
      </c>
      <c r="I2606" s="2">
        <v>3.094199999999999</v>
      </c>
      <c r="J2606" s="2">
        <v>2.9608500000000024</v>
      </c>
      <c r="K2606" s="15" t="s">
        <v>47</v>
      </c>
      <c r="L2606" s="15" t="s">
        <v>54</v>
      </c>
      <c r="M2606" s="15" t="s">
        <v>51</v>
      </c>
    </row>
    <row r="2607" spans="1:13" ht="13.5" x14ac:dyDescent="0.25">
      <c r="A2607" s="4">
        <v>45803</v>
      </c>
      <c r="B2607" s="2">
        <v>3.24</v>
      </c>
      <c r="C2607" s="2">
        <v>66.978690433812574</v>
      </c>
      <c r="D2607" s="2">
        <v>-3.6981918166486327E-2</v>
      </c>
      <c r="E2607" s="2">
        <v>1.183846814019255E-25</v>
      </c>
      <c r="F2607" s="2">
        <v>3.2239999999999993</v>
      </c>
      <c r="G2607" s="2">
        <v>3.1860000000000008</v>
      </c>
      <c r="H2607" s="2">
        <v>3.1475000000000009</v>
      </c>
      <c r="I2607" s="2">
        <v>3.0963999999999987</v>
      </c>
      <c r="J2607" s="2">
        <v>2.9610500000000028</v>
      </c>
      <c r="K2607" s="15" t="s">
        <v>47</v>
      </c>
      <c r="L2607" s="15" t="s">
        <v>54</v>
      </c>
      <c r="M2607" s="15" t="s">
        <v>54</v>
      </c>
    </row>
    <row r="2608" spans="1:13" ht="13.5" x14ac:dyDescent="0.25">
      <c r="A2608" s="4">
        <v>45804</v>
      </c>
      <c r="B2608" s="2">
        <v>3.24</v>
      </c>
      <c r="C2608" s="2">
        <v>66.978690433812574</v>
      </c>
      <c r="D2608" s="2">
        <v>-4.5014126020131773E-2</v>
      </c>
      <c r="E2608" s="2">
        <v>9.4707745121540412E-26</v>
      </c>
      <c r="F2608" s="2">
        <v>3.2240000000000002</v>
      </c>
      <c r="G2608" s="2">
        <v>3.2</v>
      </c>
      <c r="H2608" s="2">
        <v>3.154500000000001</v>
      </c>
      <c r="I2608" s="2">
        <v>3.0983999999999994</v>
      </c>
      <c r="J2608" s="2">
        <v>2.9613000000000032</v>
      </c>
      <c r="K2608" s="15" t="s">
        <v>47</v>
      </c>
      <c r="L2608" s="15" t="s">
        <v>54</v>
      </c>
      <c r="M2608" s="15" t="s">
        <v>54</v>
      </c>
    </row>
    <row r="2609" spans="1:13" ht="13.5" x14ac:dyDescent="0.25">
      <c r="A2609" s="4">
        <v>45805</v>
      </c>
      <c r="B2609" s="2">
        <v>3.26</v>
      </c>
      <c r="C2609" s="2">
        <v>69.218340869653474</v>
      </c>
      <c r="D2609" s="2">
        <v>-5.0794184868200087E-2</v>
      </c>
      <c r="E2609" s="2">
        <v>7.576619609723233E-26</v>
      </c>
      <c r="F2609" s="2">
        <v>3.2280000000000002</v>
      </c>
      <c r="G2609" s="2">
        <v>3.214</v>
      </c>
      <c r="H2609" s="2">
        <v>3.162500000000001</v>
      </c>
      <c r="I2609" s="2">
        <v>3.0995999999999997</v>
      </c>
      <c r="J2609" s="2">
        <v>2.9616500000000037</v>
      </c>
      <c r="K2609" s="15" t="s">
        <v>47</v>
      </c>
      <c r="L2609" s="15" t="s">
        <v>54</v>
      </c>
      <c r="M2609" s="15" t="s">
        <v>51</v>
      </c>
    </row>
    <row r="2610" spans="1:13" ht="13.5" x14ac:dyDescent="0.25">
      <c r="A2610" s="4">
        <v>45806</v>
      </c>
      <c r="B2610" s="2">
        <v>3.28</v>
      </c>
      <c r="C2610" s="2">
        <v>71.313640185947719</v>
      </c>
      <c r="D2610" s="2">
        <v>-5.4743869893117303E-2</v>
      </c>
      <c r="E2610" s="2">
        <v>6.0612956877785864E-26</v>
      </c>
      <c r="F2610" s="2">
        <v>3.2439999999999998</v>
      </c>
      <c r="G2610" s="2">
        <v>3.2280000000000002</v>
      </c>
      <c r="H2610" s="2">
        <v>3.1730000000000009</v>
      </c>
      <c r="I2610" s="2">
        <v>3.1037999999999992</v>
      </c>
      <c r="J2610" s="2">
        <v>2.9621500000000029</v>
      </c>
      <c r="K2610" s="15" t="s">
        <v>47</v>
      </c>
      <c r="L2610" s="15" t="s">
        <v>54</v>
      </c>
      <c r="M2610" s="15" t="s">
        <v>51</v>
      </c>
    </row>
    <row r="2611" spans="1:13" ht="13.5" x14ac:dyDescent="0.25">
      <c r="A2611" s="4">
        <v>45807</v>
      </c>
      <c r="B2611" s="2">
        <v>3.28</v>
      </c>
      <c r="C2611" s="2">
        <v>71.313640185947719</v>
      </c>
      <c r="D2611" s="2">
        <v>-5.8809932292775091E-2</v>
      </c>
      <c r="E2611" s="2">
        <v>4.8490365502228693E-26</v>
      </c>
      <c r="F2611" s="2">
        <v>3.2600000000000002</v>
      </c>
      <c r="G2611" s="2">
        <v>3.242</v>
      </c>
      <c r="H2611" s="2">
        <v>3.1820000000000013</v>
      </c>
      <c r="I2611" s="2">
        <v>3.1077999999999992</v>
      </c>
      <c r="J2611" s="2">
        <v>2.9624500000000027</v>
      </c>
      <c r="K2611" s="15" t="s">
        <v>47</v>
      </c>
      <c r="L2611" s="15" t="s">
        <v>54</v>
      </c>
      <c r="M2611" s="15" t="s">
        <v>51</v>
      </c>
    </row>
    <row r="2612" spans="1:13" ht="13.5" x14ac:dyDescent="0.25">
      <c r="A2612" s="4">
        <v>45810</v>
      </c>
      <c r="B2612" s="2">
        <v>3.3</v>
      </c>
      <c r="C2612" s="2">
        <v>73.41257831566304</v>
      </c>
      <c r="D2612" s="2">
        <v>-4.9017702750708381E-2</v>
      </c>
      <c r="E2612" s="2">
        <v>3.8792292401782958E-26</v>
      </c>
      <c r="F2612" s="2">
        <v>3.2719999999999998</v>
      </c>
      <c r="G2612" s="2">
        <v>3.2479999999999998</v>
      </c>
      <c r="H2612" s="2">
        <v>3.1920000000000011</v>
      </c>
      <c r="I2612" s="2">
        <v>3.1123999999999992</v>
      </c>
      <c r="J2612" s="2">
        <v>2.9629500000000024</v>
      </c>
      <c r="K2612" s="15" t="s">
        <v>47</v>
      </c>
      <c r="L2612" s="15" t="s">
        <v>54</v>
      </c>
      <c r="M2612" s="15" t="s">
        <v>51</v>
      </c>
    </row>
    <row r="2613" spans="1:13" ht="13.5" x14ac:dyDescent="0.25">
      <c r="A2613" s="4">
        <v>45811</v>
      </c>
      <c r="B2613" s="2">
        <v>3.32</v>
      </c>
      <c r="C2613" s="2">
        <v>75.354561349253203</v>
      </c>
      <c r="D2613" s="2">
        <v>-4.2952363904351643E-2</v>
      </c>
      <c r="E2613" s="2">
        <v>3.1033833921426367E-26</v>
      </c>
      <c r="F2613" s="2">
        <v>3.2879999999999994</v>
      </c>
      <c r="G2613" s="2">
        <v>3.2560000000000002</v>
      </c>
      <c r="H2613" s="2">
        <v>3.2020000000000004</v>
      </c>
      <c r="I2613" s="2">
        <v>3.117999999999999</v>
      </c>
      <c r="J2613" s="2">
        <v>2.9635500000000023</v>
      </c>
      <c r="K2613" s="15" t="s">
        <v>47</v>
      </c>
      <c r="L2613" s="15" t="s">
        <v>54</v>
      </c>
      <c r="M2613" s="15" t="s">
        <v>51</v>
      </c>
    </row>
    <row r="2614" spans="1:13" ht="13.5" x14ac:dyDescent="0.25">
      <c r="A2614" s="4">
        <v>45812</v>
      </c>
      <c r="B2614" s="2">
        <v>3.33</v>
      </c>
      <c r="C2614" s="2">
        <v>76.28718620614292</v>
      </c>
      <c r="D2614" s="2">
        <v>-3.9363253823538447E-2</v>
      </c>
      <c r="E2614" s="2">
        <v>2.4827067137141094E-26</v>
      </c>
      <c r="F2614" s="2">
        <v>3.3019999999999996</v>
      </c>
      <c r="G2614" s="2">
        <v>3.2650000000000006</v>
      </c>
      <c r="H2614" s="2">
        <v>3.2115000000000009</v>
      </c>
      <c r="I2614" s="2">
        <v>3.1238000000000001</v>
      </c>
      <c r="J2614" s="2">
        <v>2.9642000000000031</v>
      </c>
      <c r="K2614" s="15" t="s">
        <v>47</v>
      </c>
      <c r="L2614" s="15" t="s">
        <v>54</v>
      </c>
      <c r="M2614" s="15" t="s">
        <v>51</v>
      </c>
    </row>
    <row r="2615" spans="1:13" ht="13.5" x14ac:dyDescent="0.25">
      <c r="A2615" s="4">
        <v>45813</v>
      </c>
      <c r="B2615" s="2">
        <v>3.32</v>
      </c>
      <c r="C2615" s="2">
        <v>73.300021169224237</v>
      </c>
      <c r="D2615" s="2">
        <v>-4.2541435340581746E-2</v>
      </c>
      <c r="E2615" s="2">
        <v>1.9861653709712877E-26</v>
      </c>
      <c r="F2615" s="2">
        <v>3.31</v>
      </c>
      <c r="G2615" s="2">
        <v>3.2770000000000001</v>
      </c>
      <c r="H2615" s="2">
        <v>3.2215000000000003</v>
      </c>
      <c r="I2615" s="2">
        <v>3.1293999999999995</v>
      </c>
      <c r="J2615" s="2">
        <v>2.9651000000000027</v>
      </c>
      <c r="K2615" s="15" t="s">
        <v>47</v>
      </c>
      <c r="L2615" s="15" t="s">
        <v>54</v>
      </c>
      <c r="M2615" s="15" t="s">
        <v>51</v>
      </c>
    </row>
    <row r="2616" spans="1:13" ht="13.5" x14ac:dyDescent="0.25">
      <c r="A2616" s="4">
        <v>45817</v>
      </c>
      <c r="B2616" s="2">
        <v>3.32</v>
      </c>
      <c r="C2616" s="2">
        <v>73.300021169224237</v>
      </c>
      <c r="D2616" s="2">
        <v>-4.5914182280252902E-2</v>
      </c>
      <c r="E2616" s="2">
        <v>1.5889322967770304E-26</v>
      </c>
      <c r="F2616" s="2">
        <v>3.3180000000000001</v>
      </c>
      <c r="G2616" s="2">
        <v>3.2890000000000001</v>
      </c>
      <c r="H2616" s="2">
        <v>3.2314999999999996</v>
      </c>
      <c r="I2616" s="2">
        <v>3.1357999999999993</v>
      </c>
      <c r="J2616" s="2">
        <v>2.9660000000000024</v>
      </c>
      <c r="K2616" s="15" t="s">
        <v>47</v>
      </c>
      <c r="L2616" s="15" t="s">
        <v>54</v>
      </c>
      <c r="M2616" s="15" t="s">
        <v>51</v>
      </c>
    </row>
    <row r="2617" spans="1:13" ht="13.5" x14ac:dyDescent="0.25">
      <c r="A2617" s="4">
        <v>45818</v>
      </c>
      <c r="B2617" s="2">
        <v>3.3</v>
      </c>
      <c r="C2617" s="2">
        <v>67.196845516857096</v>
      </c>
      <c r="D2617" s="2">
        <v>-4.1765603018967035E-2</v>
      </c>
      <c r="E2617" s="2">
        <v>1.2711458374216243E-26</v>
      </c>
      <c r="F2617" s="2">
        <v>3.3180000000000001</v>
      </c>
      <c r="G2617" s="2">
        <v>3.2949999999999995</v>
      </c>
      <c r="H2617" s="2">
        <v>3.2404999999999999</v>
      </c>
      <c r="I2617" s="2">
        <v>3.1401999999999997</v>
      </c>
      <c r="J2617" s="2">
        <v>2.9668000000000023</v>
      </c>
      <c r="K2617" s="15" t="s">
        <v>47</v>
      </c>
      <c r="L2617" s="15" t="s">
        <v>54</v>
      </c>
      <c r="M2617" s="15" t="s">
        <v>54</v>
      </c>
    </row>
    <row r="2618" spans="1:13" ht="13.5" x14ac:dyDescent="0.25">
      <c r="A2618" s="4">
        <v>45819</v>
      </c>
      <c r="B2618" s="2">
        <v>3.32</v>
      </c>
      <c r="C2618" s="2">
        <v>69.896187748773258</v>
      </c>
      <c r="D2618" s="2">
        <v>-4.0204572509196623E-2</v>
      </c>
      <c r="E2618" s="2">
        <v>1.0169166699372996E-26</v>
      </c>
      <c r="F2618" s="2">
        <v>3.3180000000000001</v>
      </c>
      <c r="G2618" s="2">
        <v>3.3029999999999995</v>
      </c>
      <c r="H2618" s="2">
        <v>3.2514999999999992</v>
      </c>
      <c r="I2618" s="2">
        <v>3.1457999999999999</v>
      </c>
      <c r="J2618" s="2">
        <v>2.9680000000000022</v>
      </c>
      <c r="K2618" s="15" t="s">
        <v>47</v>
      </c>
      <c r="L2618" s="15" t="s">
        <v>54</v>
      </c>
      <c r="M2618" s="15" t="s">
        <v>54</v>
      </c>
    </row>
    <row r="2619" spans="1:13" ht="13.5" x14ac:dyDescent="0.25">
      <c r="A2619" s="4">
        <v>45820</v>
      </c>
      <c r="B2619" s="2">
        <v>3.32</v>
      </c>
      <c r="C2619" s="2">
        <v>69.896187748773258</v>
      </c>
      <c r="D2619" s="2">
        <v>-3.6358128975795712E-2</v>
      </c>
      <c r="E2619" s="2">
        <v>8.1353333594983966E-27</v>
      </c>
      <c r="F2619" s="2">
        <v>3.3159999999999998</v>
      </c>
      <c r="G2619" s="2">
        <v>3.3089999999999997</v>
      </c>
      <c r="H2619" s="2">
        <v>3.2614999999999994</v>
      </c>
      <c r="I2619" s="2">
        <v>3.1521999999999997</v>
      </c>
      <c r="J2619" s="2">
        <v>2.9692000000000029</v>
      </c>
      <c r="K2619" s="15" t="s">
        <v>47</v>
      </c>
      <c r="L2619" s="15" t="s">
        <v>54</v>
      </c>
      <c r="M2619" s="15" t="s">
        <v>49</v>
      </c>
    </row>
    <row r="2620" spans="1:13" ht="13.5" x14ac:dyDescent="0.25">
      <c r="A2620" s="4">
        <v>45821</v>
      </c>
      <c r="B2620" s="2">
        <v>3.34</v>
      </c>
      <c r="C2620" s="2">
        <v>72.518873397412648</v>
      </c>
      <c r="D2620" s="2">
        <v>-3.201851505104214E-2</v>
      </c>
      <c r="E2620" s="2">
        <v>6.5082666875987176E-27</v>
      </c>
      <c r="F2620" s="2">
        <v>3.3200000000000003</v>
      </c>
      <c r="G2620" s="2">
        <v>3.3150000000000004</v>
      </c>
      <c r="H2620" s="2">
        <v>3.2714999999999996</v>
      </c>
      <c r="I2620" s="2">
        <v>3.1579999999999999</v>
      </c>
      <c r="J2620" s="2">
        <v>2.9704000000000033</v>
      </c>
      <c r="K2620" s="15" t="s">
        <v>47</v>
      </c>
      <c r="L2620" s="15" t="s">
        <v>54</v>
      </c>
      <c r="M2620" s="15" t="s">
        <v>51</v>
      </c>
    </row>
    <row r="2621" spans="1:13" ht="13.5" x14ac:dyDescent="0.25">
      <c r="A2621" s="4">
        <v>45824</v>
      </c>
      <c r="B2621" s="2">
        <v>3.35</v>
      </c>
      <c r="C2621" s="2">
        <v>73.750287117926263</v>
      </c>
      <c r="D2621" s="2">
        <v>-2.9678150693460026E-2</v>
      </c>
      <c r="E2621" s="2">
        <v>5.2066133500789746E-27</v>
      </c>
      <c r="F2621" s="2">
        <v>3.3259999999999996</v>
      </c>
      <c r="G2621" s="2">
        <v>3.3220000000000001</v>
      </c>
      <c r="H2621" s="2">
        <v>3.2819999999999991</v>
      </c>
      <c r="I2621" s="2">
        <v>3.1630000000000003</v>
      </c>
      <c r="J2621" s="2">
        <v>2.9716000000000031</v>
      </c>
      <c r="K2621" s="15" t="s">
        <v>47</v>
      </c>
      <c r="L2621" s="15" t="s">
        <v>48</v>
      </c>
      <c r="M2621" s="15" t="s">
        <v>51</v>
      </c>
    </row>
    <row r="2622" spans="1:13" ht="13.5" x14ac:dyDescent="0.25">
      <c r="A2622" s="4">
        <v>45825</v>
      </c>
      <c r="B2622" s="2">
        <v>3.35</v>
      </c>
      <c r="C2622" s="2">
        <v>73.750287117926277</v>
      </c>
      <c r="D2622" s="2">
        <v>-2.5227117072066818E-2</v>
      </c>
      <c r="E2622" s="2">
        <v>4.1652906800631798E-27</v>
      </c>
      <c r="F2622" s="2">
        <v>3.3359999999999999</v>
      </c>
      <c r="G2622" s="2">
        <v>3.3270000000000004</v>
      </c>
      <c r="H2622" s="2">
        <v>3.2875000000000001</v>
      </c>
      <c r="I2622" s="2">
        <v>3.1683999999999997</v>
      </c>
      <c r="J2622" s="2">
        <v>2.9728500000000038</v>
      </c>
      <c r="K2622" s="15" t="s">
        <v>47</v>
      </c>
      <c r="L2622" s="15" t="s">
        <v>48</v>
      </c>
      <c r="M2622" s="15" t="s">
        <v>51</v>
      </c>
    </row>
    <row r="2623" spans="1:13" ht="13.5" x14ac:dyDescent="0.25">
      <c r="A2623" s="4">
        <v>45826</v>
      </c>
      <c r="B2623" s="2">
        <v>3.34</v>
      </c>
      <c r="C2623" s="2">
        <v>70.106945715260125</v>
      </c>
      <c r="D2623" s="2">
        <v>-1.8204488256763796E-2</v>
      </c>
      <c r="E2623" s="2">
        <v>3.3322325440505442E-27</v>
      </c>
      <c r="F2623" s="2">
        <v>3.34</v>
      </c>
      <c r="G2623" s="2">
        <v>3.3290000000000006</v>
      </c>
      <c r="H2623" s="2">
        <v>3.2925000000000004</v>
      </c>
      <c r="I2623" s="2">
        <v>3.1729999999999996</v>
      </c>
      <c r="J2623" s="2">
        <v>2.974450000000004</v>
      </c>
      <c r="K2623" s="15" t="s">
        <v>47</v>
      </c>
      <c r="L2623" s="15" t="s">
        <v>48</v>
      </c>
      <c r="M2623" s="15" t="s">
        <v>51</v>
      </c>
    </row>
    <row r="2624" spans="1:13" ht="13.5" x14ac:dyDescent="0.25">
      <c r="A2624" s="4">
        <v>45827</v>
      </c>
      <c r="B2624" s="2">
        <v>3.35</v>
      </c>
      <c r="C2624" s="2">
        <v>71.616955677237229</v>
      </c>
      <c r="D2624" s="2">
        <v>-1.1925169518200995E-2</v>
      </c>
      <c r="E2624" s="2">
        <v>2.6657860352404355E-27</v>
      </c>
      <c r="F2624" s="2">
        <v>3.3460000000000001</v>
      </c>
      <c r="G2624" s="2">
        <v>3.3310000000000004</v>
      </c>
      <c r="H2624" s="2">
        <v>3.2980000000000005</v>
      </c>
      <c r="I2624" s="2">
        <v>3.1781999999999995</v>
      </c>
      <c r="J2624" s="2">
        <v>2.9757000000000038</v>
      </c>
      <c r="K2624" s="15" t="s">
        <v>47</v>
      </c>
      <c r="L2624" s="15" t="s">
        <v>48</v>
      </c>
      <c r="M2624" s="15" t="s">
        <v>51</v>
      </c>
    </row>
    <row r="2625" spans="1:13" ht="13.5" x14ac:dyDescent="0.25">
      <c r="A2625" s="4">
        <v>45828</v>
      </c>
      <c r="B2625" s="2">
        <v>3.35</v>
      </c>
      <c r="C2625" s="2">
        <v>71.616955677237215</v>
      </c>
      <c r="D2625" s="2">
        <v>-8.6359577484644845E-3</v>
      </c>
      <c r="E2625" s="2">
        <v>2.1326288281923485E-27</v>
      </c>
      <c r="F2625" s="2">
        <v>3.3479999999999999</v>
      </c>
      <c r="G2625" s="2">
        <v>3.3340000000000005</v>
      </c>
      <c r="H2625" s="2">
        <v>3.3055000000000008</v>
      </c>
      <c r="I2625" s="2">
        <v>3.1851999999999991</v>
      </c>
      <c r="J2625" s="2">
        <v>2.9769500000000044</v>
      </c>
      <c r="K2625" s="15" t="s">
        <v>47</v>
      </c>
      <c r="L2625" s="15" t="s">
        <v>48</v>
      </c>
      <c r="M2625" s="15" t="s">
        <v>51</v>
      </c>
    </row>
    <row r="2626" spans="1:13" ht="13.5" x14ac:dyDescent="0.25">
      <c r="A2626" s="4">
        <v>45831</v>
      </c>
      <c r="B2626" s="2">
        <v>3.35</v>
      </c>
      <c r="C2626" s="2">
        <v>71.616955677237229</v>
      </c>
      <c r="D2626" s="2">
        <v>-6.3024048491158169E-3</v>
      </c>
      <c r="E2626" s="2">
        <v>1.706103062553879E-27</v>
      </c>
      <c r="F2626" s="2">
        <v>3.3479999999999999</v>
      </c>
      <c r="G2626" s="2">
        <v>3.3370000000000006</v>
      </c>
      <c r="H2626" s="2">
        <v>3.3130000000000002</v>
      </c>
      <c r="I2626" s="2">
        <v>3.1909999999999985</v>
      </c>
      <c r="J2626" s="2">
        <v>2.9782000000000037</v>
      </c>
      <c r="K2626" s="15" t="s">
        <v>47</v>
      </c>
      <c r="L2626" s="15" t="s">
        <v>54</v>
      </c>
      <c r="M2626" s="15" t="s">
        <v>54</v>
      </c>
    </row>
    <row r="2627" spans="1:13" ht="13.5" x14ac:dyDescent="0.25">
      <c r="A2627" s="4">
        <v>45832</v>
      </c>
      <c r="B2627" s="2">
        <v>3.38</v>
      </c>
      <c r="C2627" s="2">
        <v>76.134088425709564</v>
      </c>
      <c r="D2627" s="2">
        <v>-1.0043326026559996E-2</v>
      </c>
      <c r="E2627" s="2">
        <v>1.3648824500431033E-27</v>
      </c>
      <c r="F2627" s="2">
        <v>3.3540000000000001</v>
      </c>
      <c r="G2627" s="2">
        <v>3.3450000000000002</v>
      </c>
      <c r="H2627" s="2">
        <v>3.3200000000000003</v>
      </c>
      <c r="I2627" s="2">
        <v>3.1977999999999986</v>
      </c>
      <c r="J2627" s="2">
        <v>2.9799000000000042</v>
      </c>
      <c r="K2627" s="15" t="s">
        <v>47</v>
      </c>
      <c r="L2627" s="15" t="s">
        <v>48</v>
      </c>
      <c r="M2627" s="15" t="s">
        <v>51</v>
      </c>
    </row>
    <row r="2628" spans="1:13" ht="13.5" x14ac:dyDescent="0.25">
      <c r="A2628" s="4">
        <v>45833</v>
      </c>
      <c r="B2628" s="2">
        <v>3.39</v>
      </c>
      <c r="C2628" s="2">
        <v>77.423871786217831</v>
      </c>
      <c r="D2628" s="2">
        <v>-1.1435291894624999E-2</v>
      </c>
      <c r="E2628" s="2">
        <v>1.0919059600344827E-27</v>
      </c>
      <c r="F2628" s="2">
        <v>3.3639999999999999</v>
      </c>
      <c r="G2628" s="2">
        <v>3.3520000000000003</v>
      </c>
      <c r="H2628" s="2">
        <v>3.3275000000000006</v>
      </c>
      <c r="I2628" s="2">
        <v>3.2055999999999982</v>
      </c>
      <c r="J2628" s="2">
        <v>2.9816500000000037</v>
      </c>
      <c r="K2628" s="15" t="s">
        <v>47</v>
      </c>
      <c r="L2628" s="15" t="s">
        <v>48</v>
      </c>
      <c r="M2628" s="15" t="s">
        <v>51</v>
      </c>
    </row>
    <row r="2629" spans="1:13" ht="13.5" x14ac:dyDescent="0.25">
      <c r="A2629" s="4">
        <v>45835</v>
      </c>
      <c r="B2629" s="2">
        <v>3.4</v>
      </c>
      <c r="C2629" s="2">
        <v>78.665538695932042</v>
      </c>
      <c r="D2629" s="2">
        <v>-1.3934008265392706E-2</v>
      </c>
      <c r="E2629" s="2">
        <v>8.7352476802758614E-28</v>
      </c>
      <c r="F2629" s="2">
        <v>3.3740000000000001</v>
      </c>
      <c r="G2629" s="2">
        <v>3.3600000000000003</v>
      </c>
      <c r="H2629" s="2">
        <v>3.3345000000000007</v>
      </c>
      <c r="I2629" s="2">
        <v>3.2127999999999979</v>
      </c>
      <c r="J2629" s="2">
        <v>2.9834500000000035</v>
      </c>
      <c r="K2629" s="15" t="s">
        <v>47</v>
      </c>
      <c r="L2629" s="15" t="s">
        <v>48</v>
      </c>
      <c r="M2629" s="15" t="s">
        <v>51</v>
      </c>
    </row>
    <row r="2630" spans="1:13" ht="13.5" x14ac:dyDescent="0.25">
      <c r="A2630" s="4">
        <v>45838</v>
      </c>
      <c r="B2630" s="2">
        <v>3.38</v>
      </c>
      <c r="C2630" s="2">
        <v>70.333821187451676</v>
      </c>
      <c r="D2630" s="2">
        <v>-1.208617626795494E-2</v>
      </c>
      <c r="E2630" s="2">
        <v>6.9881981442206898E-28</v>
      </c>
      <c r="F2630" s="2">
        <v>3.3800000000000003</v>
      </c>
      <c r="G2630" s="2">
        <v>3.3639999999999999</v>
      </c>
      <c r="H2630" s="2">
        <v>3.339500000000001</v>
      </c>
      <c r="I2630" s="2">
        <v>3.219799999999998</v>
      </c>
      <c r="J2630" s="2">
        <v>2.9851500000000031</v>
      </c>
      <c r="K2630" s="15" t="s">
        <v>47</v>
      </c>
      <c r="L2630" s="15" t="s">
        <v>48</v>
      </c>
      <c r="M2630" s="15" t="s">
        <v>51</v>
      </c>
    </row>
    <row r="2631" spans="1:13" ht="13.5" x14ac:dyDescent="0.25">
      <c r="A2631" s="4">
        <v>45839</v>
      </c>
      <c r="B2631" s="2">
        <v>3.4</v>
      </c>
      <c r="C2631" s="2">
        <v>73.371120496513555</v>
      </c>
      <c r="D2631" s="2">
        <v>-1.089957084240778E-2</v>
      </c>
      <c r="E2631" s="2">
        <v>5.5905585153765524E-28</v>
      </c>
      <c r="F2631" s="2">
        <v>3.3899999999999997</v>
      </c>
      <c r="G2631" s="2">
        <v>3.3689999999999998</v>
      </c>
      <c r="H2631" s="2">
        <v>3.3455000000000004</v>
      </c>
      <c r="I2631" s="2">
        <v>3.2269999999999981</v>
      </c>
      <c r="J2631" s="2">
        <v>2.9870500000000031</v>
      </c>
      <c r="K2631" s="15" t="s">
        <v>47</v>
      </c>
      <c r="L2631" s="15" t="s">
        <v>48</v>
      </c>
      <c r="M2631" s="15" t="s">
        <v>51</v>
      </c>
    </row>
    <row r="2632" spans="1:13" ht="13.5" x14ac:dyDescent="0.25">
      <c r="A2632" s="4">
        <v>45840</v>
      </c>
      <c r="B2632" s="2">
        <v>3.32</v>
      </c>
      <c r="C2632" s="2">
        <v>50.915657557796877</v>
      </c>
      <c r="D2632" s="2">
        <v>-4.4895572372931625E-3</v>
      </c>
      <c r="E2632" s="2">
        <v>4.4724468123012423E-28</v>
      </c>
      <c r="F2632" s="2">
        <v>3.3780000000000001</v>
      </c>
      <c r="G2632" s="2">
        <v>3.3659999999999997</v>
      </c>
      <c r="H2632" s="2">
        <v>3.3465000000000003</v>
      </c>
      <c r="I2632" s="2">
        <v>3.2325999999999984</v>
      </c>
      <c r="J2632" s="2">
        <v>2.9884500000000025</v>
      </c>
      <c r="K2632" s="15" t="s">
        <v>47</v>
      </c>
      <c r="L2632" s="15" t="s">
        <v>54</v>
      </c>
      <c r="M2632" s="15" t="s">
        <v>49</v>
      </c>
    </row>
    <row r="2633" spans="1:13" ht="13.5" x14ac:dyDescent="0.25">
      <c r="A2633" s="4">
        <v>45841</v>
      </c>
      <c r="B2633" s="2">
        <v>3.36</v>
      </c>
      <c r="C2633" s="2">
        <v>57.860205252733365</v>
      </c>
      <c r="D2633" s="2">
        <v>-3.5758479200405091E-3</v>
      </c>
      <c r="E2633" s="2">
        <v>3.577957449840994E-28</v>
      </c>
      <c r="F2633" s="2">
        <v>3.3719999999999999</v>
      </c>
      <c r="G2633" s="2">
        <v>3.3679999999999999</v>
      </c>
      <c r="H2633" s="2">
        <v>3.3485000000000005</v>
      </c>
      <c r="I2633" s="2">
        <v>3.2387999999999981</v>
      </c>
      <c r="J2633" s="2">
        <v>2.9901500000000025</v>
      </c>
      <c r="K2633" s="15" t="s">
        <v>47</v>
      </c>
      <c r="L2633" s="15" t="s">
        <v>54</v>
      </c>
      <c r="M2633" s="15" t="s">
        <v>49</v>
      </c>
    </row>
    <row r="2634" spans="1:13" ht="13.5" x14ac:dyDescent="0.25">
      <c r="A2634" s="4">
        <v>45842</v>
      </c>
      <c r="B2634" s="2">
        <v>3.36</v>
      </c>
      <c r="C2634" s="2">
        <v>57.860205252733358</v>
      </c>
      <c r="D2634" s="2">
        <v>-1.5086870826483967E-3</v>
      </c>
      <c r="E2634" s="2">
        <v>2.8623659598727954E-28</v>
      </c>
      <c r="F2634" s="2">
        <v>3.3639999999999999</v>
      </c>
      <c r="G2634" s="2">
        <v>3.3689999999999998</v>
      </c>
      <c r="H2634" s="2">
        <v>3.3500000000000005</v>
      </c>
      <c r="I2634" s="2">
        <v>3.2445999999999993</v>
      </c>
      <c r="J2634" s="2">
        <v>2.9919000000000033</v>
      </c>
      <c r="K2634" s="15" t="s">
        <v>52</v>
      </c>
      <c r="L2634" s="15" t="s">
        <v>54</v>
      </c>
      <c r="M2634" s="15" t="s">
        <v>46</v>
      </c>
    </row>
    <row r="2635" spans="1:13" ht="13.5" x14ac:dyDescent="0.25">
      <c r="A2635" s="4">
        <v>45845</v>
      </c>
      <c r="B2635" s="2">
        <v>3.4</v>
      </c>
      <c r="C2635" s="2">
        <v>63.800087965071313</v>
      </c>
      <c r="D2635" s="2">
        <v>-2.9488466877385378E-3</v>
      </c>
      <c r="E2635" s="2">
        <v>2.2898927678982362E-28</v>
      </c>
      <c r="F2635" s="2">
        <v>3.3679999999999999</v>
      </c>
      <c r="G2635" s="2">
        <v>3.3740000000000001</v>
      </c>
      <c r="H2635" s="2">
        <v>3.3540000000000005</v>
      </c>
      <c r="I2635" s="2">
        <v>3.2505999999999995</v>
      </c>
      <c r="J2635" s="2">
        <v>2.9939000000000027</v>
      </c>
      <c r="K2635" s="15" t="s">
        <v>47</v>
      </c>
      <c r="L2635" s="15" t="s">
        <v>54</v>
      </c>
      <c r="M2635" s="15" t="s">
        <v>51</v>
      </c>
    </row>
    <row r="2636" spans="1:13" ht="13.5" x14ac:dyDescent="0.25">
      <c r="A2636" s="4">
        <v>45846</v>
      </c>
      <c r="B2636" s="2">
        <v>3.45</v>
      </c>
      <c r="C2636" s="2">
        <v>69.573495470315379</v>
      </c>
      <c r="D2636" s="2">
        <v>-8.3170760457123016E-3</v>
      </c>
      <c r="E2636" s="2">
        <v>1.8319142143185891E-28</v>
      </c>
      <c r="F2636" s="2">
        <v>3.3780000000000001</v>
      </c>
      <c r="G2636" s="2">
        <v>3.3839999999999995</v>
      </c>
      <c r="H2636" s="2">
        <v>3.3605000000000005</v>
      </c>
      <c r="I2636" s="2">
        <v>3.2581999999999995</v>
      </c>
      <c r="J2636" s="2">
        <v>2.996050000000003</v>
      </c>
      <c r="K2636" s="15" t="s">
        <v>47</v>
      </c>
      <c r="L2636" s="15" t="s">
        <v>48</v>
      </c>
      <c r="M2636" s="15" t="s">
        <v>51</v>
      </c>
    </row>
    <row r="2637" spans="1:13" ht="13.5" x14ac:dyDescent="0.25">
      <c r="A2637" s="4">
        <v>45847</v>
      </c>
      <c r="B2637" s="2">
        <v>3.59</v>
      </c>
      <c r="C2637" s="2">
        <v>79.454239263649612</v>
      </c>
      <c r="D2637" s="2">
        <v>-1.9322759149017266E-2</v>
      </c>
      <c r="E2637" s="2">
        <v>1.4655313714548713E-28</v>
      </c>
      <c r="F2637" s="2">
        <v>3.4319999999999999</v>
      </c>
      <c r="G2637" s="2">
        <v>3.4049999999999998</v>
      </c>
      <c r="H2637" s="2">
        <v>3.375</v>
      </c>
      <c r="I2637" s="2">
        <v>3.2679999999999993</v>
      </c>
      <c r="J2637" s="2">
        <v>2.9989500000000033</v>
      </c>
      <c r="K2637" s="15" t="s">
        <v>47</v>
      </c>
      <c r="L2637" s="15" t="s">
        <v>48</v>
      </c>
      <c r="M2637" s="15" t="s">
        <v>51</v>
      </c>
    </row>
    <row r="2638" spans="1:13" ht="13.5" x14ac:dyDescent="0.25">
      <c r="A2638" s="4">
        <v>45848</v>
      </c>
      <c r="B2638" s="2">
        <v>3.6</v>
      </c>
      <c r="C2638" s="2">
        <v>79.954966269422229</v>
      </c>
      <c r="D2638" s="2">
        <v>-2.9320684553041598E-2</v>
      </c>
      <c r="E2638" s="2">
        <v>1.172425097163897E-28</v>
      </c>
      <c r="F2638" s="2">
        <v>3.4800000000000004</v>
      </c>
      <c r="G2638" s="2">
        <v>3.4259999999999997</v>
      </c>
      <c r="H2638" s="2">
        <v>3.3890000000000002</v>
      </c>
      <c r="I2638" s="2">
        <v>3.2779999999999996</v>
      </c>
      <c r="J2638" s="2">
        <v>3.0020000000000033</v>
      </c>
      <c r="K2638" s="15" t="s">
        <v>47</v>
      </c>
      <c r="L2638" s="15" t="s">
        <v>48</v>
      </c>
      <c r="M2638" s="15" t="s">
        <v>51</v>
      </c>
    </row>
    <row r="2639" spans="1:13" ht="13.5" x14ac:dyDescent="0.25">
      <c r="A2639" s="4">
        <v>45849</v>
      </c>
      <c r="B2639" s="2">
        <v>3.52</v>
      </c>
      <c r="C2639" s="2">
        <v>66.080222921384618</v>
      </c>
      <c r="D2639" s="2">
        <v>-3.1748453065562288E-2</v>
      </c>
      <c r="E2639" s="2">
        <v>9.3794007773111759E-29</v>
      </c>
      <c r="F2639" s="2">
        <v>3.5119999999999996</v>
      </c>
      <c r="G2639" s="2">
        <v>3.4380000000000002</v>
      </c>
      <c r="H2639" s="2">
        <v>3.3989999999999996</v>
      </c>
      <c r="I2639" s="2">
        <v>3.2863999999999991</v>
      </c>
      <c r="J2639" s="2">
        <v>3.0046500000000038</v>
      </c>
      <c r="K2639" s="15" t="s">
        <v>47</v>
      </c>
      <c r="L2639" s="15" t="s">
        <v>48</v>
      </c>
      <c r="M2639" s="15" t="s">
        <v>51</v>
      </c>
    </row>
    <row r="2640" spans="1:13" ht="13.5" x14ac:dyDescent="0.25">
      <c r="A2640" s="4">
        <v>45852</v>
      </c>
      <c r="B2640" s="2">
        <v>3.46</v>
      </c>
      <c r="C2640" s="2">
        <v>57.956951007048907</v>
      </c>
      <c r="D2640" s="2">
        <v>-3.3288745170066303E-2</v>
      </c>
      <c r="E2640" s="2">
        <v>7.5035206218489416E-29</v>
      </c>
      <c r="F2640" s="2">
        <v>3.524</v>
      </c>
      <c r="G2640" s="2">
        <v>3.4460000000000002</v>
      </c>
      <c r="H2640" s="2">
        <v>3.4049999999999998</v>
      </c>
      <c r="I2640" s="2">
        <v>3.2942</v>
      </c>
      <c r="J2640" s="2">
        <v>3.0070000000000037</v>
      </c>
      <c r="K2640" s="15" t="s">
        <v>47</v>
      </c>
      <c r="L2640" s="15" t="s">
        <v>48</v>
      </c>
      <c r="M2640" s="15" t="s">
        <v>51</v>
      </c>
    </row>
    <row r="2641" spans="1:13" ht="13.5" x14ac:dyDescent="0.25">
      <c r="A2641" s="4">
        <v>45853</v>
      </c>
      <c r="B2641" s="2">
        <v>3.47</v>
      </c>
      <c r="C2641" s="2">
        <v>58.864581022255415</v>
      </c>
      <c r="D2641" s="2">
        <v>-3.2691666389605523E-2</v>
      </c>
      <c r="E2641" s="2">
        <v>6.0028164974791537E-29</v>
      </c>
      <c r="F2641" s="2">
        <v>3.5279999999999996</v>
      </c>
      <c r="G2641" s="2">
        <v>3.4530000000000003</v>
      </c>
      <c r="H2641" s="2">
        <v>3.411</v>
      </c>
      <c r="I2641" s="2">
        <v>3.3015999999999996</v>
      </c>
      <c r="J2641" s="2">
        <v>3.0102500000000036</v>
      </c>
      <c r="K2641" s="15" t="s">
        <v>47</v>
      </c>
      <c r="L2641" s="15" t="s">
        <v>48</v>
      </c>
      <c r="M2641" s="15" t="s">
        <v>51</v>
      </c>
    </row>
    <row r="2642" spans="1:13" ht="13.5" x14ac:dyDescent="0.25">
      <c r="A2642" s="4">
        <v>45854</v>
      </c>
      <c r="B2642" s="2">
        <v>3.45</v>
      </c>
      <c r="C2642" s="2">
        <v>56.249138386742295</v>
      </c>
      <c r="D2642" s="2">
        <v>-4.3475246645488408E-2</v>
      </c>
      <c r="E2642" s="2">
        <v>4.8022531979833232E-29</v>
      </c>
      <c r="F2642" s="2">
        <v>3.5</v>
      </c>
      <c r="G2642" s="2">
        <v>3.4660000000000002</v>
      </c>
      <c r="H2642" s="2">
        <v>3.4160000000000004</v>
      </c>
      <c r="I2642" s="2">
        <v>3.3085999999999998</v>
      </c>
      <c r="J2642" s="2">
        <v>3.0127500000000036</v>
      </c>
      <c r="K2642" s="15" t="s">
        <v>47</v>
      </c>
      <c r="L2642" s="15" t="s">
        <v>48</v>
      </c>
      <c r="M2642" s="15" t="s">
        <v>49</v>
      </c>
    </row>
    <row r="2643" spans="1:13" ht="13.5" x14ac:dyDescent="0.25">
      <c r="A2643" s="4">
        <v>45855</v>
      </c>
      <c r="B2643" s="2">
        <v>3.4</v>
      </c>
      <c r="C2643" s="2">
        <v>50.239341773230045</v>
      </c>
      <c r="D2643" s="2">
        <v>-4.3052407852855357E-2</v>
      </c>
      <c r="E2643" s="2">
        <v>3.841802558386659E-29</v>
      </c>
      <c r="F2643" s="2">
        <v>3.46</v>
      </c>
      <c r="G2643" s="2">
        <v>3.47</v>
      </c>
      <c r="H2643" s="2">
        <v>3.4190000000000005</v>
      </c>
      <c r="I2643" s="2">
        <v>3.3141999999999996</v>
      </c>
      <c r="J2643" s="2">
        <v>3.0150000000000032</v>
      </c>
      <c r="K2643" s="15" t="s">
        <v>52</v>
      </c>
      <c r="L2643" s="15" t="s">
        <v>54</v>
      </c>
      <c r="M2643" s="15" t="s">
        <v>46</v>
      </c>
    </row>
    <row r="2644" spans="1:13" ht="13.5" x14ac:dyDescent="0.25">
      <c r="A2644" s="4">
        <v>45856</v>
      </c>
      <c r="B2644" s="2">
        <v>3.45</v>
      </c>
      <c r="C2644" s="2">
        <v>55.374053050722893</v>
      </c>
      <c r="D2644" s="2">
        <v>-4.6390042327540293E-2</v>
      </c>
      <c r="E2644" s="2">
        <v>3.0734420467093273E-29</v>
      </c>
      <c r="F2644" s="2">
        <v>3.4460000000000002</v>
      </c>
      <c r="G2644" s="2">
        <v>3.4790000000000001</v>
      </c>
      <c r="H2644" s="2">
        <v>3.4240000000000004</v>
      </c>
      <c r="I2644" s="2">
        <v>3.3203999999999989</v>
      </c>
      <c r="J2644" s="2">
        <v>3.0174500000000033</v>
      </c>
      <c r="K2644" s="15" t="s">
        <v>52</v>
      </c>
      <c r="L2644" s="15" t="s">
        <v>54</v>
      </c>
      <c r="M2644" s="15" t="s">
        <v>46</v>
      </c>
    </row>
    <row r="2645" spans="1:13" ht="13.5" x14ac:dyDescent="0.25">
      <c r="A2645" s="4">
        <v>45859</v>
      </c>
      <c r="B2645" s="2">
        <v>3.5</v>
      </c>
      <c r="C2645" s="2">
        <v>59.837175875431321</v>
      </c>
      <c r="D2645" s="2">
        <v>-4.7051835237022388E-2</v>
      </c>
      <c r="E2645" s="2">
        <v>2.4587536373674619E-29</v>
      </c>
      <c r="F2645" s="2">
        <v>3.4539999999999997</v>
      </c>
      <c r="G2645" s="2">
        <v>3.4889999999999999</v>
      </c>
      <c r="H2645" s="2">
        <v>3.4315000000000007</v>
      </c>
      <c r="I2645" s="2">
        <v>3.327999999999999</v>
      </c>
      <c r="J2645" s="2">
        <v>3.0199500000000032</v>
      </c>
      <c r="K2645" s="15" t="s">
        <v>47</v>
      </c>
      <c r="L2645" s="15" t="s">
        <v>54</v>
      </c>
      <c r="M2645" s="15" t="s">
        <v>51</v>
      </c>
    </row>
    <row r="2646" spans="1:13" ht="13.5" x14ac:dyDescent="0.25">
      <c r="A2646" s="4">
        <v>45860</v>
      </c>
      <c r="B2646" s="2">
        <v>3.4</v>
      </c>
      <c r="C2646" s="2">
        <v>49.2320868618351</v>
      </c>
      <c r="D2646" s="2">
        <v>-3.3074016744599533E-2</v>
      </c>
      <c r="E2646" s="2">
        <v>1.9670029098939696E-29</v>
      </c>
      <c r="F2646" s="2">
        <v>3.44</v>
      </c>
      <c r="G2646" s="2">
        <v>3.4839999999999995</v>
      </c>
      <c r="H2646" s="2">
        <v>3.4340000000000002</v>
      </c>
      <c r="I2646" s="2">
        <v>3.3335999999999988</v>
      </c>
      <c r="J2646" s="2">
        <v>3.0220500000000032</v>
      </c>
      <c r="K2646" s="15" t="s">
        <v>52</v>
      </c>
      <c r="L2646" s="15" t="s">
        <v>50</v>
      </c>
      <c r="M2646" s="15" t="s">
        <v>46</v>
      </c>
    </row>
    <row r="2647" spans="1:13" ht="13.5" x14ac:dyDescent="0.25">
      <c r="A2647" s="4">
        <v>45861</v>
      </c>
      <c r="B2647" s="2">
        <v>3.45</v>
      </c>
      <c r="C2647" s="2">
        <v>53.654929288101492</v>
      </c>
      <c r="D2647" s="2">
        <v>-3.3412641736743076E-3</v>
      </c>
      <c r="E2647" s="2">
        <v>1.5736023279151758E-29</v>
      </c>
      <c r="F2647" s="2">
        <v>3.44</v>
      </c>
      <c r="G2647" s="2">
        <v>3.4699999999999998</v>
      </c>
      <c r="H2647" s="2">
        <v>3.4375000000000009</v>
      </c>
      <c r="I2647" s="2">
        <v>3.3401999999999994</v>
      </c>
      <c r="J2647" s="2">
        <v>3.0243500000000036</v>
      </c>
      <c r="K2647" s="15" t="s">
        <v>52</v>
      </c>
      <c r="L2647" s="15" t="s">
        <v>50</v>
      </c>
      <c r="M2647" s="15" t="s">
        <v>54</v>
      </c>
    </row>
    <row r="2648" spans="1:13" ht="13.5" x14ac:dyDescent="0.25">
      <c r="A2648" s="4">
        <v>45862</v>
      </c>
      <c r="B2648" s="2">
        <v>3.4</v>
      </c>
      <c r="C2648" s="2">
        <v>49.052782310352036</v>
      </c>
      <c r="D2648" s="2">
        <v>2.6829311363929964E-2</v>
      </c>
      <c r="E2648" s="2">
        <v>1.2588818623321407E-29</v>
      </c>
      <c r="F2648" s="2">
        <v>3.44</v>
      </c>
      <c r="G2648" s="2">
        <v>3.45</v>
      </c>
      <c r="H2648" s="2">
        <v>3.4380000000000002</v>
      </c>
      <c r="I2648" s="2">
        <v>3.3461999999999987</v>
      </c>
      <c r="J2648" s="2">
        <v>3.0264000000000029</v>
      </c>
      <c r="K2648" s="15" t="s">
        <v>52</v>
      </c>
      <c r="L2648" s="15" t="s">
        <v>50</v>
      </c>
      <c r="M2648" s="15" t="s">
        <v>54</v>
      </c>
    </row>
    <row r="2649" spans="1:13" ht="13.5" x14ac:dyDescent="0.25">
      <c r="A2649" s="4">
        <v>45866</v>
      </c>
      <c r="B2649" s="2">
        <v>3.4</v>
      </c>
      <c r="C2649" s="2">
        <v>49.052782310352036</v>
      </c>
      <c r="D2649" s="2">
        <v>4.0132989504628735E-2</v>
      </c>
      <c r="E2649" s="2">
        <v>1.0071054898657126E-29</v>
      </c>
      <c r="F2649" s="2">
        <v>3.4300000000000006</v>
      </c>
      <c r="G2649" s="2">
        <v>3.4379999999999997</v>
      </c>
      <c r="H2649" s="2">
        <v>3.4380000000000011</v>
      </c>
      <c r="I2649" s="2">
        <v>3.3517999999999994</v>
      </c>
      <c r="J2649" s="2">
        <v>3.0285000000000024</v>
      </c>
      <c r="K2649" s="15" t="s">
        <v>52</v>
      </c>
      <c r="L2649" s="15" t="s">
        <v>50</v>
      </c>
      <c r="M2649" s="15" t="s">
        <v>46</v>
      </c>
    </row>
    <row r="2650" spans="1:13" ht="13.5" x14ac:dyDescent="0.25">
      <c r="A2650" s="4">
        <v>45867</v>
      </c>
      <c r="B2650" s="2">
        <v>3.4</v>
      </c>
      <c r="C2650" s="2">
        <v>49.052782310352036</v>
      </c>
      <c r="D2650" s="2">
        <v>4.2235495290023906E-2</v>
      </c>
      <c r="E2650" s="2">
        <v>8.0568439189257021E-30</v>
      </c>
      <c r="F2650" s="2">
        <v>3.41</v>
      </c>
      <c r="G2650" s="2">
        <v>3.4319999999999995</v>
      </c>
      <c r="H2650" s="2">
        <v>3.4390000000000009</v>
      </c>
      <c r="I2650" s="2">
        <v>3.3569999999999993</v>
      </c>
      <c r="J2650" s="2">
        <v>3.0306500000000023</v>
      </c>
      <c r="K2650" s="15" t="s">
        <v>52</v>
      </c>
      <c r="L2650" s="15" t="s">
        <v>50</v>
      </c>
      <c r="M2650" s="15" t="s">
        <v>46</v>
      </c>
    </row>
    <row r="2651" spans="1:13" ht="13.5" x14ac:dyDescent="0.25">
      <c r="A2651" s="4">
        <v>45868</v>
      </c>
      <c r="B2651" s="2">
        <v>3.4</v>
      </c>
      <c r="C2651" s="2">
        <v>49.052782310352036</v>
      </c>
      <c r="D2651" s="2">
        <v>4.5623663694080108E-2</v>
      </c>
      <c r="E2651" s="2">
        <v>6.445475135140562E-30</v>
      </c>
      <c r="F2651" s="2">
        <v>3.41</v>
      </c>
      <c r="G2651" s="2">
        <v>3.4249999999999994</v>
      </c>
      <c r="H2651" s="2">
        <v>3.4390000000000009</v>
      </c>
      <c r="I2651" s="2">
        <v>3.3621999999999992</v>
      </c>
      <c r="J2651" s="2">
        <v>3.0332000000000021</v>
      </c>
      <c r="K2651" s="15" t="s">
        <v>52</v>
      </c>
      <c r="L2651" s="15" t="s">
        <v>54</v>
      </c>
      <c r="M2651" s="15" t="s">
        <v>54</v>
      </c>
    </row>
    <row r="2652" spans="1:13" ht="13.5" x14ac:dyDescent="0.25">
      <c r="A2652" s="4">
        <v>45869</v>
      </c>
      <c r="B2652" s="2">
        <v>3.4</v>
      </c>
      <c r="C2652" s="2">
        <v>49.052782310352036</v>
      </c>
      <c r="D2652" s="2">
        <v>4.5479081518407849E-2</v>
      </c>
      <c r="E2652" s="2">
        <v>5.1563801081124498E-30</v>
      </c>
      <c r="F2652" s="2">
        <v>3.4</v>
      </c>
      <c r="G2652" s="2">
        <v>3.4199999999999995</v>
      </c>
      <c r="H2652" s="2">
        <v>3.4430000000000005</v>
      </c>
      <c r="I2652" s="2">
        <v>3.3653999999999997</v>
      </c>
      <c r="J2652" s="2">
        <v>3.0358500000000022</v>
      </c>
      <c r="K2652" s="15" t="s">
        <v>52</v>
      </c>
      <c r="L2652" s="15" t="s">
        <v>54</v>
      </c>
      <c r="M2652" s="15" t="s">
        <v>46</v>
      </c>
    </row>
    <row r="2653" spans="1:13" ht="13.5" x14ac:dyDescent="0.25">
      <c r="A2653" s="4">
        <v>45870</v>
      </c>
      <c r="B2653" s="2">
        <v>3.52</v>
      </c>
      <c r="C2653" s="2">
        <v>60.755034805679976</v>
      </c>
      <c r="D2653" s="2">
        <v>2.8836128742386613E-2</v>
      </c>
      <c r="E2653" s="2">
        <v>4.1251040864899602E-30</v>
      </c>
      <c r="F2653" s="2">
        <v>3.4240000000000004</v>
      </c>
      <c r="G2653" s="2">
        <v>3.4319999999999995</v>
      </c>
      <c r="H2653" s="2">
        <v>3.4509999999999996</v>
      </c>
      <c r="I2653" s="2">
        <v>3.3710000000000004</v>
      </c>
      <c r="J2653" s="2">
        <v>3.0390500000000018</v>
      </c>
      <c r="K2653" s="15" t="s">
        <v>47</v>
      </c>
      <c r="L2653" s="15" t="s">
        <v>54</v>
      </c>
      <c r="M2653" s="15" t="s">
        <v>51</v>
      </c>
    </row>
    <row r="2654" spans="1:13" ht="13.5" x14ac:dyDescent="0.25">
      <c r="A2654" s="4">
        <v>45873</v>
      </c>
      <c r="B2654" s="2">
        <v>3.52</v>
      </c>
      <c r="C2654" s="2">
        <v>60.755034805679976</v>
      </c>
      <c r="D2654" s="2">
        <v>2.1792947749863956E-2</v>
      </c>
      <c r="E2654" s="2">
        <v>3.3000832691919684E-30</v>
      </c>
      <c r="F2654" s="2">
        <v>3.4479999999999995</v>
      </c>
      <c r="G2654" s="2">
        <v>3.4390000000000001</v>
      </c>
      <c r="H2654" s="2">
        <v>3.4589999999999996</v>
      </c>
      <c r="I2654" s="2">
        <v>3.3766000000000003</v>
      </c>
      <c r="J2654" s="2">
        <v>3.0426000000000015</v>
      </c>
      <c r="K2654" s="15" t="s">
        <v>47</v>
      </c>
      <c r="L2654" s="15" t="s">
        <v>54</v>
      </c>
      <c r="M2654" s="15" t="s">
        <v>51</v>
      </c>
    </row>
    <row r="2655" spans="1:13" ht="13.5" x14ac:dyDescent="0.25">
      <c r="A2655" s="4">
        <v>45874</v>
      </c>
      <c r="B2655" s="2">
        <v>3.5</v>
      </c>
      <c r="C2655" s="2">
        <v>58.172279903619405</v>
      </c>
      <c r="D2655" s="2">
        <v>2.4402501698744139E-2</v>
      </c>
      <c r="E2655" s="2">
        <v>2.6400666153535748E-30</v>
      </c>
      <c r="F2655" s="2">
        <v>3.468</v>
      </c>
      <c r="G2655" s="2">
        <v>3.4390000000000001</v>
      </c>
      <c r="H2655" s="2">
        <v>3.464</v>
      </c>
      <c r="I2655" s="2">
        <v>3.3826000000000009</v>
      </c>
      <c r="J2655" s="2">
        <v>3.0458500000000019</v>
      </c>
      <c r="K2655" s="15" t="s">
        <v>52</v>
      </c>
      <c r="L2655" s="15" t="s">
        <v>50</v>
      </c>
      <c r="M2655" s="15" t="s">
        <v>53</v>
      </c>
    </row>
    <row r="2656" spans="1:13" ht="13.5" x14ac:dyDescent="0.25">
      <c r="A2656" s="4">
        <v>45875</v>
      </c>
      <c r="B2656" s="2">
        <v>3.5</v>
      </c>
      <c r="C2656" s="2">
        <v>58.172279903619405</v>
      </c>
      <c r="D2656" s="2">
        <v>1.0784317451299597E-2</v>
      </c>
      <c r="E2656" s="2">
        <v>2.1120532922828598E-30</v>
      </c>
      <c r="F2656" s="2">
        <v>3.4879999999999995</v>
      </c>
      <c r="G2656" s="2">
        <v>3.4489999999999994</v>
      </c>
      <c r="H2656" s="2">
        <v>3.4664999999999999</v>
      </c>
      <c r="I2656" s="2">
        <v>3.3886000000000007</v>
      </c>
      <c r="J2656" s="2">
        <v>3.049050000000002</v>
      </c>
      <c r="K2656" s="15" t="s">
        <v>52</v>
      </c>
      <c r="L2656" s="15" t="s">
        <v>50</v>
      </c>
      <c r="M2656" s="15" t="s">
        <v>53</v>
      </c>
    </row>
    <row r="2657" spans="1:13" ht="13.5" x14ac:dyDescent="0.25">
      <c r="A2657" s="4">
        <v>45876</v>
      </c>
      <c r="B2657" s="2">
        <v>3.55</v>
      </c>
      <c r="C2657" s="2">
        <v>62.762098250737623</v>
      </c>
      <c r="D2657" s="2">
        <v>2.8409045229449426E-3</v>
      </c>
      <c r="E2657" s="2">
        <v>1.6896426338262879E-30</v>
      </c>
      <c r="F2657" s="2">
        <v>3.5179999999999998</v>
      </c>
      <c r="G2657" s="2">
        <v>3.4589999999999996</v>
      </c>
      <c r="H2657" s="2">
        <v>3.4644999999999997</v>
      </c>
      <c r="I2657" s="2">
        <v>3.3948000000000014</v>
      </c>
      <c r="J2657" s="2">
        <v>3.0519500000000015</v>
      </c>
      <c r="K2657" s="15" t="s">
        <v>52</v>
      </c>
      <c r="L2657" s="15" t="s">
        <v>50</v>
      </c>
      <c r="M2657" s="15" t="s">
        <v>53</v>
      </c>
    </row>
    <row r="2658" spans="1:13" ht="13.5" x14ac:dyDescent="0.25">
      <c r="A2658" s="4">
        <v>45877</v>
      </c>
      <c r="B2658" s="2">
        <v>3.65</v>
      </c>
      <c r="C2658" s="2">
        <v>69.880649101194066</v>
      </c>
      <c r="D2658" s="2">
        <v>-1.9654258364204313E-2</v>
      </c>
      <c r="E2658" s="2">
        <v>1.3517141070610304E-30</v>
      </c>
      <c r="F2658" s="2">
        <v>3.5439999999999996</v>
      </c>
      <c r="G2658" s="2">
        <v>3.4840000000000004</v>
      </c>
      <c r="H2658" s="2">
        <v>3.4670000000000001</v>
      </c>
      <c r="I2658" s="2">
        <v>3.4030000000000014</v>
      </c>
      <c r="J2658" s="2">
        <v>3.0549000000000017</v>
      </c>
      <c r="K2658" s="15" t="s">
        <v>52</v>
      </c>
      <c r="L2658" s="15" t="s">
        <v>50</v>
      </c>
      <c r="M2658" s="15" t="s">
        <v>53</v>
      </c>
    </row>
    <row r="2659" spans="1:13" ht="13.5" x14ac:dyDescent="0.25">
      <c r="A2659" s="4">
        <v>45880</v>
      </c>
      <c r="B2659" s="2">
        <v>3.59</v>
      </c>
      <c r="C2659" s="2">
        <v>62.197878034873128</v>
      </c>
      <c r="D2659" s="2">
        <v>-3.5459251983888329E-2</v>
      </c>
      <c r="E2659" s="2">
        <v>1.0813712856488243E-30</v>
      </c>
      <c r="F2659" s="2">
        <v>3.5579999999999998</v>
      </c>
      <c r="G2659" s="2">
        <v>3.5030000000000001</v>
      </c>
      <c r="H2659" s="2">
        <v>3.4704999999999999</v>
      </c>
      <c r="I2659" s="2">
        <v>3.4096000000000015</v>
      </c>
      <c r="J2659" s="2">
        <v>3.0576000000000016</v>
      </c>
      <c r="K2659" s="15" t="s">
        <v>52</v>
      </c>
      <c r="L2659" s="15" t="s">
        <v>50</v>
      </c>
      <c r="M2659" s="15" t="s">
        <v>53</v>
      </c>
    </row>
    <row r="2660" spans="1:13" ht="13.5" x14ac:dyDescent="0.25">
      <c r="A2660" s="4">
        <v>45881</v>
      </c>
      <c r="B2660" s="2">
        <v>3.6</v>
      </c>
      <c r="C2660" s="2">
        <v>62.929394448323663</v>
      </c>
      <c r="D2660" s="2">
        <v>-5.0343970609180833E-2</v>
      </c>
      <c r="E2660" s="2">
        <v>8.6509702851905957E-31</v>
      </c>
      <c r="F2660" s="2">
        <v>3.5780000000000003</v>
      </c>
      <c r="G2660" s="2">
        <v>3.5229999999999997</v>
      </c>
      <c r="H2660" s="2">
        <v>3.4774999999999991</v>
      </c>
      <c r="I2660" s="2">
        <v>3.4160000000000021</v>
      </c>
      <c r="J2660" s="2">
        <v>3.0603000000000016</v>
      </c>
      <c r="K2660" s="15" t="s">
        <v>47</v>
      </c>
      <c r="L2660" s="15" t="s">
        <v>54</v>
      </c>
      <c r="M2660" s="15" t="s">
        <v>51</v>
      </c>
    </row>
    <row r="2661" spans="1:13" ht="13.5" x14ac:dyDescent="0.25">
      <c r="A2661" s="4">
        <v>45883</v>
      </c>
      <c r="B2661" s="2">
        <v>3.59</v>
      </c>
      <c r="C2661" s="2">
        <v>61.644733394488725</v>
      </c>
      <c r="D2661" s="2">
        <v>-6.2970528271626858E-2</v>
      </c>
      <c r="E2661" s="2">
        <v>6.9207762281524771E-31</v>
      </c>
      <c r="F2661" s="2">
        <v>3.5959999999999992</v>
      </c>
      <c r="G2661" s="2">
        <v>3.5420000000000003</v>
      </c>
      <c r="H2661" s="2">
        <v>3.4834999999999994</v>
      </c>
      <c r="I2661" s="2">
        <v>3.4222000000000015</v>
      </c>
      <c r="J2661" s="2">
        <v>3.0629500000000012</v>
      </c>
      <c r="K2661" s="15" t="s">
        <v>52</v>
      </c>
      <c r="L2661" s="15" t="s">
        <v>54</v>
      </c>
      <c r="M2661" s="15" t="s">
        <v>53</v>
      </c>
    </row>
    <row r="2662" spans="1:13" ht="13.5" x14ac:dyDescent="0.25">
      <c r="A2662" s="4">
        <v>45884</v>
      </c>
      <c r="B2662" s="2">
        <v>3.64</v>
      </c>
      <c r="C2662" s="2">
        <v>65.443317415477793</v>
      </c>
      <c r="D2662" s="2">
        <v>-7.8014463439963766E-2</v>
      </c>
      <c r="E2662" s="2">
        <v>5.5366209825219822E-31</v>
      </c>
      <c r="F2662" s="2">
        <v>3.6139999999999999</v>
      </c>
      <c r="G2662" s="2">
        <v>3.5659999999999998</v>
      </c>
      <c r="H2662" s="2">
        <v>3.4929999999999999</v>
      </c>
      <c r="I2662" s="2">
        <v>3.4290000000000016</v>
      </c>
      <c r="J2662" s="2">
        <v>3.066650000000001</v>
      </c>
      <c r="K2662" s="15" t="s">
        <v>52</v>
      </c>
      <c r="L2662" s="15" t="s">
        <v>54</v>
      </c>
      <c r="M2662" s="15" t="s">
        <v>53</v>
      </c>
    </row>
    <row r="2663" spans="1:13" ht="13.5" x14ac:dyDescent="0.25">
      <c r="A2663" s="4">
        <v>45887</v>
      </c>
      <c r="B2663" s="2">
        <v>3.6</v>
      </c>
      <c r="C2663" s="2">
        <v>60.298413295361236</v>
      </c>
      <c r="D2663" s="2">
        <v>-7.0222509928660859E-2</v>
      </c>
      <c r="E2663" s="2">
        <v>4.4292967860175863E-31</v>
      </c>
      <c r="F2663" s="2">
        <v>3.6040000000000001</v>
      </c>
      <c r="G2663" s="2">
        <v>3.5740000000000003</v>
      </c>
      <c r="H2663" s="2">
        <v>3.5029999999999992</v>
      </c>
      <c r="I2663" s="2">
        <v>3.4346000000000014</v>
      </c>
      <c r="J2663" s="2">
        <v>3.0701500000000008</v>
      </c>
      <c r="K2663" s="15" t="s">
        <v>52</v>
      </c>
      <c r="L2663" s="15" t="s">
        <v>54</v>
      </c>
      <c r="M2663" s="15" t="s">
        <v>46</v>
      </c>
    </row>
    <row r="2664" spans="1:13" ht="13.5" x14ac:dyDescent="0.25">
      <c r="A2664" s="4">
        <v>45888</v>
      </c>
      <c r="B2664" s="2">
        <v>3.6</v>
      </c>
      <c r="C2664" s="2">
        <v>60.298413295361236</v>
      </c>
      <c r="D2664" s="2">
        <v>-6.4229127434863642E-2</v>
      </c>
      <c r="E2664" s="2">
        <v>3.5434374288140693E-31</v>
      </c>
      <c r="F2664" s="2">
        <v>3.6060000000000003</v>
      </c>
      <c r="G2664" s="2">
        <v>3.5819999999999999</v>
      </c>
      <c r="H2664" s="2">
        <v>3.5104999999999991</v>
      </c>
      <c r="I2664" s="2">
        <v>3.4400000000000013</v>
      </c>
      <c r="J2664" s="2">
        <v>3.073650000000002</v>
      </c>
      <c r="K2664" s="15" t="s">
        <v>52</v>
      </c>
      <c r="L2664" s="15" t="s">
        <v>54</v>
      </c>
      <c r="M2664" s="15" t="s">
        <v>53</v>
      </c>
    </row>
    <row r="2665" spans="1:13" ht="13.5" x14ac:dyDescent="0.25">
      <c r="A2665" s="4">
        <v>45889</v>
      </c>
      <c r="B2665" s="2">
        <v>3.6</v>
      </c>
      <c r="C2665" s="2">
        <v>60.298413295361236</v>
      </c>
      <c r="D2665" s="2">
        <v>-6.2790105510266425E-2</v>
      </c>
      <c r="E2665" s="2">
        <v>2.8347499430512555E-31</v>
      </c>
      <c r="F2665" s="2">
        <v>3.6060000000000003</v>
      </c>
      <c r="G2665" s="2">
        <v>3.5920000000000001</v>
      </c>
      <c r="H2665" s="2">
        <v>3.5154999999999994</v>
      </c>
      <c r="I2665" s="2">
        <v>3.4456000000000011</v>
      </c>
      <c r="J2665" s="2">
        <v>3.0771500000000014</v>
      </c>
      <c r="K2665" s="15" t="s">
        <v>52</v>
      </c>
      <c r="L2665" s="15" t="s">
        <v>54</v>
      </c>
      <c r="M2665" s="15" t="s">
        <v>54</v>
      </c>
    </row>
    <row r="2666" spans="1:13" ht="13.5" x14ac:dyDescent="0.25">
      <c r="A2666" s="4">
        <v>45890</v>
      </c>
      <c r="B2666" s="2">
        <v>3.6</v>
      </c>
      <c r="C2666" s="2">
        <v>60.298413295361236</v>
      </c>
      <c r="D2666" s="2">
        <v>-6.2086711062103284E-2</v>
      </c>
      <c r="E2666" s="2">
        <v>2.2677999544410043E-31</v>
      </c>
      <c r="F2666" s="2">
        <v>3.6079999999999997</v>
      </c>
      <c r="G2666" s="2">
        <v>3.6020000000000003</v>
      </c>
      <c r="H2666" s="2">
        <v>3.5254999999999987</v>
      </c>
      <c r="I2666" s="2">
        <v>3.4512000000000005</v>
      </c>
      <c r="J2666" s="2">
        <v>3.0807000000000011</v>
      </c>
      <c r="K2666" s="15" t="s">
        <v>47</v>
      </c>
      <c r="L2666" s="15" t="s">
        <v>54</v>
      </c>
      <c r="M2666" s="15" t="s">
        <v>51</v>
      </c>
    </row>
    <row r="2667" spans="1:13" ht="13.5" x14ac:dyDescent="0.25">
      <c r="A2667" s="4">
        <v>45891</v>
      </c>
      <c r="B2667" s="2">
        <v>3.55</v>
      </c>
      <c r="C2667" s="2">
        <v>53.258752753485751</v>
      </c>
      <c r="D2667" s="2">
        <v>-5.0571667422521394E-2</v>
      </c>
      <c r="E2667" s="2">
        <v>1.8142399635528036E-31</v>
      </c>
      <c r="F2667" s="2">
        <v>3.59</v>
      </c>
      <c r="G2667" s="2">
        <v>3.6020000000000003</v>
      </c>
      <c r="H2667" s="2">
        <v>3.5305</v>
      </c>
      <c r="I2667" s="2">
        <v>3.4561999999999999</v>
      </c>
      <c r="J2667" s="2">
        <v>3.0843500000000006</v>
      </c>
      <c r="K2667" s="15" t="s">
        <v>52</v>
      </c>
      <c r="L2667" s="15" t="s">
        <v>54</v>
      </c>
      <c r="M2667" s="15" t="s">
        <v>46</v>
      </c>
    </row>
    <row r="2668" spans="1:13" ht="13.5" x14ac:dyDescent="0.25">
      <c r="A2668" s="4">
        <v>45894</v>
      </c>
      <c r="B2668" s="2">
        <v>3.55</v>
      </c>
      <c r="C2668" s="2">
        <v>53.258752753485751</v>
      </c>
      <c r="D2668" s="2">
        <v>-2.5588978902364445E-2</v>
      </c>
      <c r="E2668" s="2">
        <v>1.451391970842243E-31</v>
      </c>
      <c r="F2668" s="2">
        <v>3.5800000000000005</v>
      </c>
      <c r="G2668" s="2">
        <v>3.5920000000000001</v>
      </c>
      <c r="H2668" s="2">
        <v>3.5380000000000003</v>
      </c>
      <c r="I2668" s="2">
        <v>3.4608000000000003</v>
      </c>
      <c r="J2668" s="2">
        <v>3.0880000000000005</v>
      </c>
      <c r="K2668" s="15" t="s">
        <v>52</v>
      </c>
      <c r="L2668" s="15" t="s">
        <v>54</v>
      </c>
      <c r="M2668" s="15" t="s">
        <v>46</v>
      </c>
    </row>
    <row r="2669" spans="1:13" ht="13.5" x14ac:dyDescent="0.25">
      <c r="A2669" s="4">
        <v>45895</v>
      </c>
      <c r="B2669" s="2">
        <v>3.58</v>
      </c>
      <c r="C2669" s="2">
        <v>56.770675095610727</v>
      </c>
      <c r="D2669" s="2">
        <v>-1.6037425458909293E-2</v>
      </c>
      <c r="E2669" s="2">
        <v>1.1611135766737945E-31</v>
      </c>
      <c r="F2669" s="2">
        <v>3.5760000000000005</v>
      </c>
      <c r="G2669" s="2">
        <v>3.5910000000000002</v>
      </c>
      <c r="H2669" s="2">
        <v>3.5469999999999997</v>
      </c>
      <c r="I2669" s="2">
        <v>3.4660000000000006</v>
      </c>
      <c r="J2669" s="2">
        <v>3.0915000000000008</v>
      </c>
      <c r="K2669" s="15" t="s">
        <v>47</v>
      </c>
      <c r="L2669" s="15" t="s">
        <v>54</v>
      </c>
      <c r="M2669" s="15" t="s">
        <v>49</v>
      </c>
    </row>
    <row r="2670" spans="1:13" ht="13.5" x14ac:dyDescent="0.25">
      <c r="A2670" s="4">
        <v>45896</v>
      </c>
      <c r="B2670" s="2">
        <v>3.59</v>
      </c>
      <c r="C2670" s="2">
        <v>57.90602053687703</v>
      </c>
      <c r="D2670" s="2">
        <v>-7.4595710464140375E-3</v>
      </c>
      <c r="E2670" s="2">
        <v>9.2889086133903563E-32</v>
      </c>
      <c r="F2670" s="2">
        <v>3.5739999999999994</v>
      </c>
      <c r="G2670" s="2">
        <v>3.5900000000000007</v>
      </c>
      <c r="H2670" s="2">
        <v>3.5564999999999998</v>
      </c>
      <c r="I2670" s="2">
        <v>3.471000000000001</v>
      </c>
      <c r="J2670" s="2">
        <v>3.0951000000000009</v>
      </c>
      <c r="K2670" s="15" t="s">
        <v>47</v>
      </c>
      <c r="L2670" s="15" t="s">
        <v>54</v>
      </c>
      <c r="M2670" s="15" t="s">
        <v>49</v>
      </c>
    </row>
    <row r="2671" spans="1:13" ht="13.5" x14ac:dyDescent="0.25">
      <c r="A2671" s="4">
        <v>45897</v>
      </c>
      <c r="B2671" s="2">
        <v>3.59</v>
      </c>
      <c r="C2671" s="2">
        <v>57.906020536877016</v>
      </c>
      <c r="D2671" s="2">
        <v>-2.0785219078902628E-3</v>
      </c>
      <c r="E2671" s="2">
        <v>7.4311268907122857E-32</v>
      </c>
      <c r="F2671" s="2">
        <v>3.5720000000000001</v>
      </c>
      <c r="G2671" s="2">
        <v>3.5900000000000007</v>
      </c>
      <c r="H2671" s="2">
        <v>3.5660000000000003</v>
      </c>
      <c r="I2671" s="2">
        <v>3.4758000000000009</v>
      </c>
      <c r="J2671" s="2">
        <v>3.0987500000000008</v>
      </c>
      <c r="K2671" s="15" t="s">
        <v>47</v>
      </c>
      <c r="L2671" s="15" t="s">
        <v>54</v>
      </c>
      <c r="M2671" s="15" t="s">
        <v>49</v>
      </c>
    </row>
    <row r="2672" spans="1:13" ht="13.5" x14ac:dyDescent="0.25">
      <c r="A2672" s="4">
        <v>45898</v>
      </c>
      <c r="B2672" s="2">
        <v>3.55</v>
      </c>
      <c r="C2672" s="2">
        <v>51.617146225524365</v>
      </c>
      <c r="D2672" s="2">
        <v>1.2816357296455916E-2</v>
      </c>
      <c r="E2672" s="2">
        <v>5.944901512569829E-32</v>
      </c>
      <c r="F2672" s="2">
        <v>3.5720000000000001</v>
      </c>
      <c r="G2672" s="2">
        <v>3.5809999999999995</v>
      </c>
      <c r="H2672" s="2">
        <v>3.5735000000000001</v>
      </c>
      <c r="I2672" s="2">
        <v>3.4798000000000013</v>
      </c>
      <c r="J2672" s="2">
        <v>3.1022000000000007</v>
      </c>
      <c r="K2672" s="15" t="s">
        <v>47</v>
      </c>
      <c r="L2672" s="15" t="s">
        <v>54</v>
      </c>
      <c r="M2672" s="15" t="s">
        <v>54</v>
      </c>
    </row>
    <row r="2673" spans="1:13" ht="13.5" x14ac:dyDescent="0.25">
      <c r="A2673" s="4">
        <v>45901</v>
      </c>
      <c r="B2673" s="2">
        <v>3.5</v>
      </c>
      <c r="C2673" s="2">
        <v>45.033326644783926</v>
      </c>
      <c r="D2673" s="2">
        <v>2.2915577672551812E-2</v>
      </c>
      <c r="E2673" s="2">
        <v>4.7559212100558635E-32</v>
      </c>
      <c r="F2673" s="2">
        <v>3.5619999999999998</v>
      </c>
      <c r="G2673" s="2">
        <v>3.5710000000000002</v>
      </c>
      <c r="H2673" s="2">
        <v>3.5725000000000002</v>
      </c>
      <c r="I2673" s="2">
        <v>3.4830000000000014</v>
      </c>
      <c r="J2673" s="2">
        <v>3.1054000000000008</v>
      </c>
      <c r="K2673" s="15" t="s">
        <v>47</v>
      </c>
      <c r="L2673" s="15" t="s">
        <v>54</v>
      </c>
      <c r="M2673" s="15" t="s">
        <v>49</v>
      </c>
    </row>
    <row r="2674" spans="1:13" ht="13.5" x14ac:dyDescent="0.25">
      <c r="A2674" s="4">
        <v>45902</v>
      </c>
      <c r="B2674" s="2">
        <v>3.5</v>
      </c>
      <c r="C2674" s="2">
        <v>45.033326644783934</v>
      </c>
      <c r="D2674" s="2">
        <v>3.1706527224506509E-2</v>
      </c>
      <c r="E2674" s="2">
        <v>3.804736968044691E-32</v>
      </c>
      <c r="F2674" s="2">
        <v>3.5460000000000003</v>
      </c>
      <c r="G2674" s="2">
        <v>3.5609999999999999</v>
      </c>
      <c r="H2674" s="2">
        <v>3.5714999999999995</v>
      </c>
      <c r="I2674" s="2">
        <v>3.4860000000000015</v>
      </c>
      <c r="J2674" s="2">
        <v>3.1087000000000007</v>
      </c>
      <c r="K2674" s="15" t="s">
        <v>47</v>
      </c>
      <c r="L2674" s="15" t="s">
        <v>54</v>
      </c>
      <c r="M2674" s="15" t="s">
        <v>49</v>
      </c>
    </row>
    <row r="2675" spans="1:13" ht="13.5" x14ac:dyDescent="0.25">
      <c r="A2675" s="4">
        <v>45903</v>
      </c>
      <c r="B2675" s="2">
        <v>3.5</v>
      </c>
      <c r="C2675" s="2">
        <v>45.033326644783926</v>
      </c>
      <c r="D2675" s="2">
        <v>3.9372296506242854E-2</v>
      </c>
      <c r="E2675" s="2">
        <v>3.0437895744357533E-32</v>
      </c>
      <c r="F2675" s="2">
        <v>3.528</v>
      </c>
      <c r="G2675" s="2">
        <v>3.5509999999999997</v>
      </c>
      <c r="H2675" s="2">
        <v>3.5714999999999995</v>
      </c>
      <c r="I2675" s="2">
        <v>3.4890000000000017</v>
      </c>
      <c r="J2675" s="2">
        <v>3.1120500000000004</v>
      </c>
      <c r="K2675" s="15" t="s">
        <v>52</v>
      </c>
      <c r="L2675" s="15" t="s">
        <v>54</v>
      </c>
      <c r="M2675" s="15" t="s">
        <v>46</v>
      </c>
    </row>
    <row r="2676" spans="1:13" ht="13.5" x14ac:dyDescent="0.25">
      <c r="A2676" s="4">
        <v>45905</v>
      </c>
      <c r="B2676" s="2">
        <v>3.5</v>
      </c>
      <c r="C2676" s="2">
        <v>45.033326644783934</v>
      </c>
      <c r="D2676" s="2">
        <v>4.6069155100124437E-2</v>
      </c>
      <c r="E2676" s="2">
        <v>2.4350316595486028E-32</v>
      </c>
      <c r="F2676" s="2">
        <v>3.5100000000000002</v>
      </c>
      <c r="G2676" s="2">
        <v>3.5409999999999995</v>
      </c>
      <c r="H2676" s="2">
        <v>3.5714999999999995</v>
      </c>
      <c r="I2676" s="2">
        <v>3.4920000000000018</v>
      </c>
      <c r="J2676" s="2">
        <v>3.1155500000000003</v>
      </c>
      <c r="K2676" s="15" t="s">
        <v>52</v>
      </c>
      <c r="L2676" s="15" t="s">
        <v>54</v>
      </c>
      <c r="M2676" s="15" t="s">
        <v>46</v>
      </c>
    </row>
    <row r="2677" spans="1:13" ht="13.5" x14ac:dyDescent="0.25">
      <c r="A2677" s="4">
        <v>45908</v>
      </c>
      <c r="B2677" s="2">
        <v>3.35</v>
      </c>
      <c r="C2677" s="2">
        <v>29.731093787352094</v>
      </c>
      <c r="D2677" s="2">
        <v>5.5349381575671597E-2</v>
      </c>
      <c r="E2677" s="2">
        <v>1.9480253276388824E-32</v>
      </c>
      <c r="F2677" s="2">
        <v>3.47</v>
      </c>
      <c r="G2677" s="2">
        <v>3.5209999999999999</v>
      </c>
      <c r="H2677" s="2">
        <v>3.5614999999999997</v>
      </c>
      <c r="I2677" s="2">
        <v>3.4914000000000014</v>
      </c>
      <c r="J2677" s="2">
        <v>3.1181000000000001</v>
      </c>
      <c r="K2677" s="15" t="s">
        <v>52</v>
      </c>
      <c r="L2677" s="15" t="s">
        <v>54</v>
      </c>
      <c r="M2677" s="15" t="s">
        <v>46</v>
      </c>
    </row>
    <row r="2678" spans="1:13" ht="13.5" x14ac:dyDescent="0.25">
      <c r="A2678" s="4">
        <v>45909</v>
      </c>
      <c r="B2678" s="2">
        <v>3.35</v>
      </c>
      <c r="C2678" s="2">
        <v>29.731093787352094</v>
      </c>
      <c r="D2678" s="2">
        <v>6.4268654380437606E-2</v>
      </c>
      <c r="E2678" s="2">
        <v>1.5584202621111061E-32</v>
      </c>
      <c r="F2678" s="2">
        <v>3.44</v>
      </c>
      <c r="G2678" s="2">
        <v>3.5009999999999999</v>
      </c>
      <c r="H2678" s="2">
        <v>3.5464999999999995</v>
      </c>
      <c r="I2678" s="2">
        <v>3.490600000000001</v>
      </c>
      <c r="J2678" s="2">
        <v>3.1206</v>
      </c>
      <c r="K2678" s="15" t="s">
        <v>52</v>
      </c>
      <c r="L2678" s="15" t="s">
        <v>54</v>
      </c>
      <c r="M2678" s="15" t="s">
        <v>46</v>
      </c>
    </row>
    <row r="2679" spans="1:13" ht="13.5" x14ac:dyDescent="0.25">
      <c r="A2679" s="4">
        <v>45910</v>
      </c>
      <c r="B2679" s="2">
        <v>3.35</v>
      </c>
      <c r="C2679" s="2">
        <v>29.731093787352094</v>
      </c>
      <c r="D2679" s="2">
        <v>7.7418869206046459E-2</v>
      </c>
      <c r="E2679" s="2">
        <v>1.2467362096888849E-32</v>
      </c>
      <c r="F2679" s="2">
        <v>3.41</v>
      </c>
      <c r="G2679" s="2">
        <v>3.4780000000000002</v>
      </c>
      <c r="H2679" s="2">
        <v>3.5345</v>
      </c>
      <c r="I2679" s="2">
        <v>3.4896000000000011</v>
      </c>
      <c r="J2679" s="2">
        <v>3.1230000000000002</v>
      </c>
      <c r="K2679" s="15" t="s">
        <v>52</v>
      </c>
      <c r="L2679" s="15" t="s">
        <v>54</v>
      </c>
      <c r="M2679" s="15" t="s">
        <v>46</v>
      </c>
    </row>
    <row r="2680" spans="1:13" ht="13.5" x14ac:dyDescent="0.25">
      <c r="A2680" s="4">
        <v>45911</v>
      </c>
      <c r="B2680" s="2">
        <v>3.35</v>
      </c>
      <c r="C2680" s="2">
        <v>29.731093787352108</v>
      </c>
      <c r="D2680" s="2">
        <v>9.0999021913221512E-2</v>
      </c>
      <c r="E2680" s="2">
        <v>9.9738896775110795E-33</v>
      </c>
      <c r="F2680" s="2">
        <v>3.38</v>
      </c>
      <c r="G2680" s="2">
        <v>3.4540000000000006</v>
      </c>
      <c r="H2680" s="2">
        <v>3.5219999999999998</v>
      </c>
      <c r="I2680" s="2">
        <v>3.4890000000000003</v>
      </c>
      <c r="J2680" s="2">
        <v>3.1253500000000001</v>
      </c>
      <c r="K2680" s="15" t="s">
        <v>52</v>
      </c>
      <c r="L2680" s="15" t="s">
        <v>54</v>
      </c>
      <c r="M2680" s="15" t="s">
        <v>46</v>
      </c>
    </row>
    <row r="2681" spans="1:13" ht="13.5" x14ac:dyDescent="0.25">
      <c r="A2681" s="4">
        <v>45912</v>
      </c>
      <c r="B2681" s="2">
        <v>3.35</v>
      </c>
      <c r="C2681" s="2">
        <v>29.731093787352108</v>
      </c>
      <c r="D2681" s="2">
        <v>0.10333675953949006</v>
      </c>
      <c r="E2681" s="2">
        <v>7.9791117420088642E-33</v>
      </c>
      <c r="F2681" s="2">
        <v>3.35</v>
      </c>
      <c r="G2681" s="2">
        <v>3.4300000000000006</v>
      </c>
      <c r="H2681" s="2">
        <v>3.5100000000000002</v>
      </c>
      <c r="I2681" s="2">
        <v>3.488</v>
      </c>
      <c r="J2681" s="2">
        <v>3.1275000000000004</v>
      </c>
      <c r="K2681" s="15" t="s">
        <v>52</v>
      </c>
      <c r="L2681" s="15" t="s">
        <v>54</v>
      </c>
      <c r="M2681" s="15" t="s">
        <v>46</v>
      </c>
    </row>
    <row r="2682" spans="1:13" ht="13.5" x14ac:dyDescent="0.25">
      <c r="A2682" s="4">
        <v>45915</v>
      </c>
      <c r="B2682" s="2">
        <v>3.4</v>
      </c>
      <c r="C2682" s="2">
        <v>39.63503182856698</v>
      </c>
      <c r="D2682" s="2">
        <v>0.10470294418070258</v>
      </c>
      <c r="E2682" s="2">
        <v>6.3832893936070911E-33</v>
      </c>
      <c r="F2682" s="2">
        <v>3.3600000000000003</v>
      </c>
      <c r="G2682" s="2">
        <v>3.4150000000000005</v>
      </c>
      <c r="H2682" s="2">
        <v>3.4980000000000002</v>
      </c>
      <c r="I2682" s="2">
        <v>3.4895999999999998</v>
      </c>
      <c r="J2682" s="2">
        <v>3.1299000000000001</v>
      </c>
      <c r="K2682" s="15" t="s">
        <v>47</v>
      </c>
      <c r="L2682" s="15" t="s">
        <v>54</v>
      </c>
      <c r="M2682" s="15" t="s">
        <v>51</v>
      </c>
    </row>
    <row r="2683" spans="1:13" ht="13.5" x14ac:dyDescent="0.25">
      <c r="A2683" s="4">
        <v>45916</v>
      </c>
      <c r="B2683" s="2">
        <v>3.6</v>
      </c>
      <c r="C2683" s="2">
        <v>62.43952654520902</v>
      </c>
      <c r="D2683" s="2">
        <v>8.3782400020050218E-2</v>
      </c>
      <c r="E2683" s="2">
        <v>5.1066315148856728E-33</v>
      </c>
      <c r="F2683" s="2">
        <v>3.41</v>
      </c>
      <c r="G2683" s="2">
        <v>3.4249999999999998</v>
      </c>
      <c r="H2683" s="2">
        <v>3.4980000000000002</v>
      </c>
      <c r="I2683" s="2">
        <v>3.4943999999999988</v>
      </c>
      <c r="J2683" s="2">
        <v>3.1333500000000005</v>
      </c>
      <c r="K2683" s="15" t="s">
        <v>47</v>
      </c>
      <c r="L2683" s="15" t="s">
        <v>48</v>
      </c>
      <c r="M2683" s="15" t="s">
        <v>51</v>
      </c>
    </row>
    <row r="2684" spans="1:13" ht="13.5" x14ac:dyDescent="0.25">
      <c r="A2684" s="4">
        <v>45917</v>
      </c>
      <c r="B2684" s="2">
        <v>3.6</v>
      </c>
      <c r="C2684" s="2">
        <v>62.43952654520902</v>
      </c>
      <c r="D2684" s="2">
        <v>6.5297273968028424E-2</v>
      </c>
      <c r="E2684" s="2">
        <v>4.0853052119085383E-33</v>
      </c>
      <c r="F2684" s="2">
        <v>3.46</v>
      </c>
      <c r="G2684" s="2">
        <v>3.4350000000000001</v>
      </c>
      <c r="H2684" s="2">
        <v>3.4979999999999998</v>
      </c>
      <c r="I2684" s="2">
        <v>3.4991999999999992</v>
      </c>
      <c r="J2684" s="2">
        <v>3.1368500000000008</v>
      </c>
      <c r="K2684" s="15" t="s">
        <v>47</v>
      </c>
      <c r="L2684" s="15" t="s">
        <v>48</v>
      </c>
      <c r="M2684" s="15" t="s">
        <v>51</v>
      </c>
    </row>
    <row r="2685" spans="1:13" ht="13.5" x14ac:dyDescent="0.25">
      <c r="A2685" s="4">
        <v>45918</v>
      </c>
      <c r="B2685" s="2">
        <v>3.5</v>
      </c>
      <c r="C2685" s="2">
        <v>51.219154571651458</v>
      </c>
      <c r="D2685" s="2">
        <v>5.6338303141310497E-2</v>
      </c>
      <c r="E2685" s="2">
        <v>3.2682441695268306E-33</v>
      </c>
      <c r="F2685" s="2">
        <v>3.4899999999999998</v>
      </c>
      <c r="G2685" s="2">
        <v>3.4350000000000001</v>
      </c>
      <c r="H2685" s="2">
        <v>3.4929999999999999</v>
      </c>
      <c r="I2685" s="2">
        <v>3.501199999999999</v>
      </c>
      <c r="J2685" s="2">
        <v>3.1398000000000006</v>
      </c>
      <c r="K2685" s="15" t="s">
        <v>47</v>
      </c>
      <c r="L2685" s="15" t="s">
        <v>48</v>
      </c>
      <c r="M2685" s="15" t="s">
        <v>51</v>
      </c>
    </row>
    <row r="2686" spans="1:13" ht="13.5" x14ac:dyDescent="0.35">
      <c r="A2686" s="4">
        <v>45919</v>
      </c>
      <c r="B2686" s="12">
        <v>3.52</v>
      </c>
      <c r="C2686" s="2">
        <v>53.036843700143955</v>
      </c>
      <c r="D2686" s="2">
        <v>4.7195653027598539E-2</v>
      </c>
      <c r="E2686" s="2">
        <v>2.6145953356214645E-33</v>
      </c>
      <c r="F2686" s="2">
        <v>3.524</v>
      </c>
      <c r="G2686" s="2">
        <v>3.4370000000000003</v>
      </c>
      <c r="H2686" s="2">
        <v>3.4889999999999999</v>
      </c>
      <c r="I2686" s="2">
        <v>3.5025999999999993</v>
      </c>
      <c r="J2686" s="2">
        <v>3.1428500000000001</v>
      </c>
      <c r="K2686" s="15" t="s">
        <v>47</v>
      </c>
      <c r="L2686" s="15" t="s">
        <v>48</v>
      </c>
      <c r="M2686" s="15" t="s">
        <v>51</v>
      </c>
    </row>
    <row r="2687" spans="1:13" ht="13.5" x14ac:dyDescent="0.35">
      <c r="A2687" s="4">
        <v>45922</v>
      </c>
      <c r="B2687" s="12">
        <v>3.46</v>
      </c>
      <c r="C2687" s="2">
        <v>47.338007210517944</v>
      </c>
      <c r="D2687" s="2">
        <v>2.0634367006569843E-2</v>
      </c>
      <c r="E2687" s="2">
        <v>2.0916762684971719E-33</v>
      </c>
      <c r="F2687" s="2">
        <v>3.536</v>
      </c>
      <c r="G2687" s="2">
        <v>3.4480000000000004</v>
      </c>
      <c r="H2687" s="2">
        <v>3.4844999999999997</v>
      </c>
      <c r="I2687" s="2">
        <v>3.4999999999999987</v>
      </c>
      <c r="J2687" s="2">
        <v>3.1456500000000007</v>
      </c>
      <c r="K2687" s="15" t="s">
        <v>47</v>
      </c>
      <c r="L2687" s="15" t="s">
        <v>48</v>
      </c>
      <c r="M2687" s="15" t="s">
        <v>51</v>
      </c>
    </row>
    <row r="2688" spans="1:13" ht="13.5" x14ac:dyDescent="0.35">
      <c r="A2688" s="4">
        <v>45923</v>
      </c>
      <c r="B2688" s="12">
        <v>3.45</v>
      </c>
      <c r="C2688" s="2">
        <v>46.442321027258046</v>
      </c>
      <c r="D2688" s="2">
        <v>-9.2372736325696536E-4</v>
      </c>
      <c r="E2688" s="2">
        <v>1.6733410147977375E-33</v>
      </c>
      <c r="F2688" s="2">
        <v>3.5059999999999993</v>
      </c>
      <c r="G2688" s="2">
        <v>3.4580000000000006</v>
      </c>
      <c r="H2688" s="2">
        <v>3.4795000000000003</v>
      </c>
      <c r="I2688" s="2">
        <v>3.4969999999999994</v>
      </c>
      <c r="J2688" s="2">
        <v>3.1485000000000003</v>
      </c>
      <c r="K2688" s="15" t="s">
        <v>47</v>
      </c>
      <c r="L2688" s="15" t="s">
        <v>54</v>
      </c>
      <c r="M2688" s="15" t="s">
        <v>49</v>
      </c>
    </row>
    <row r="2689" spans="1:13" ht="13.5" x14ac:dyDescent="0.35">
      <c r="A2689" s="4">
        <v>45924</v>
      </c>
      <c r="B2689" s="12">
        <v>3.4</v>
      </c>
      <c r="C2689" s="2">
        <v>42.148152057717958</v>
      </c>
      <c r="D2689" s="2">
        <v>-1.5239342868241579E-2</v>
      </c>
      <c r="E2689" s="2">
        <v>1.3386728118381901E-33</v>
      </c>
      <c r="F2689" s="2">
        <v>3.4659999999999997</v>
      </c>
      <c r="G2689" s="2">
        <v>3.4630000000000001</v>
      </c>
      <c r="H2689" s="2">
        <v>3.4705000000000004</v>
      </c>
      <c r="I2689" s="2">
        <v>3.4945999999999988</v>
      </c>
      <c r="J2689" s="2">
        <v>3.1510000000000002</v>
      </c>
      <c r="K2689" s="15" t="s">
        <v>52</v>
      </c>
      <c r="L2689" s="15" t="s">
        <v>54</v>
      </c>
      <c r="M2689" s="15" t="s">
        <v>46</v>
      </c>
    </row>
    <row r="2690" spans="1:13" ht="13.5" x14ac:dyDescent="0.35">
      <c r="A2690" s="4">
        <v>45925</v>
      </c>
      <c r="B2690" s="12">
        <v>3.4</v>
      </c>
      <c r="C2690" s="2">
        <v>42.148152057717958</v>
      </c>
      <c r="D2690" s="2">
        <v>-2.6851413786753486E-2</v>
      </c>
      <c r="E2690" s="2">
        <v>1.0709382494705522E-33</v>
      </c>
      <c r="F2690" s="2">
        <v>3.4460000000000002</v>
      </c>
      <c r="G2690" s="2">
        <v>3.468</v>
      </c>
      <c r="H2690" s="2">
        <v>3.4610000000000012</v>
      </c>
      <c r="I2690" s="2">
        <v>3.4933999999999994</v>
      </c>
      <c r="J2690" s="2">
        <v>3.1537999999999999</v>
      </c>
      <c r="K2690" s="15" t="s">
        <v>52</v>
      </c>
      <c r="L2690" s="15" t="s">
        <v>54</v>
      </c>
      <c r="M2690" s="15" t="s">
        <v>46</v>
      </c>
    </row>
    <row r="2691" spans="1:13" ht="13.5" x14ac:dyDescent="0.35">
      <c r="A2691" s="4">
        <v>45929</v>
      </c>
      <c r="B2691" s="12">
        <v>3.35</v>
      </c>
      <c r="C2691" s="2">
        <v>38.066147324205318</v>
      </c>
      <c r="D2691" s="2">
        <v>-3.2509287995994729E-2</v>
      </c>
      <c r="E2691" s="2">
        <v>8.5675059957644182E-34</v>
      </c>
      <c r="F2691" s="2">
        <v>3.4120000000000004</v>
      </c>
      <c r="G2691" s="2">
        <v>3.468</v>
      </c>
      <c r="H2691" s="2">
        <v>3.4490000000000003</v>
      </c>
      <c r="I2691" s="2">
        <v>3.4909999999999992</v>
      </c>
      <c r="J2691" s="2">
        <v>3.1563500000000007</v>
      </c>
      <c r="K2691" s="15" t="s">
        <v>52</v>
      </c>
      <c r="L2691" s="15" t="s">
        <v>54</v>
      </c>
      <c r="M2691" s="15" t="s">
        <v>46</v>
      </c>
    </row>
    <row r="2692" spans="1:13" ht="13.5" x14ac:dyDescent="0.35">
      <c r="A2692" s="4">
        <v>45930</v>
      </c>
      <c r="B2692" s="12">
        <v>3.35</v>
      </c>
      <c r="C2692" s="2">
        <v>38.066147324205318</v>
      </c>
      <c r="D2692" s="2">
        <v>-2.8879311516101236E-2</v>
      </c>
      <c r="E2692" s="2">
        <v>6.8540047966115346E-34</v>
      </c>
      <c r="F2692" s="2">
        <v>3.3899999999999997</v>
      </c>
      <c r="G2692" s="2">
        <v>3.4629999999999996</v>
      </c>
      <c r="H2692" s="2">
        <v>3.4390000000000001</v>
      </c>
      <c r="I2692" s="2">
        <v>3.488999999999999</v>
      </c>
      <c r="J2692" s="2">
        <v>3.1586000000000007</v>
      </c>
      <c r="K2692" s="15" t="s">
        <v>52</v>
      </c>
      <c r="L2692" s="15" t="s">
        <v>54</v>
      </c>
      <c r="M2692" s="15" t="s">
        <v>46</v>
      </c>
    </row>
    <row r="2693" spans="1:13" ht="13.5" x14ac:dyDescent="0.25">
      <c r="C2693" s="2">
        <v>4.4649410875880307</v>
      </c>
      <c r="D2693" s="2">
        <v>0.25378097560080759</v>
      </c>
      <c r="E2693" s="2">
        <v>5.4832038372892278E-34</v>
      </c>
      <c r="F2693" s="2">
        <v>3.375</v>
      </c>
      <c r="G2693" s="2">
        <v>3.4477777777777776</v>
      </c>
      <c r="H2693" s="2">
        <v>3.4357894736842107</v>
      </c>
      <c r="I2693" s="2">
        <v>3.4908163265306111</v>
      </c>
      <c r="J2693" s="2">
        <v>3.1598994974874373</v>
      </c>
      <c r="K2693" s="15" t="s">
        <v>52</v>
      </c>
      <c r="L2693" s="15" t="s">
        <v>54</v>
      </c>
      <c r="M2693" s="15" t="s">
        <v>46</v>
      </c>
    </row>
  </sheetData>
  <conditionalFormatting sqref="K1:K1048576">
    <cfRule type="containsText" dxfId="19" priority="1" operator="containsText" text="bearish">
      <formula>NOT(ISERROR(SEARCH("bearish",K1)))</formula>
    </cfRule>
    <cfRule type="containsText" dxfId="18" priority="2" operator="containsText" text="bullish">
      <formula>NOT(ISERROR(SEARCH("bullish",K1)))</formula>
    </cfRule>
    <cfRule type="containsText" dxfId="17" priority="7" stopIfTrue="1" operator="containsText" text="Bullish">
      <formula>NOT(ISERROR(SEARCH("Bullish",K1)))</formula>
    </cfRule>
  </conditionalFormatting>
  <conditionalFormatting sqref="L1:L1048576">
    <cfRule type="containsText" dxfId="16" priority="5" stopIfTrue="1" operator="containsText" text="strong">
      <formula>NOT(ISERROR(SEARCH("strong",L1)))</formula>
    </cfRule>
    <cfRule type="containsText" dxfId="15" priority="6" stopIfTrue="1" operator="containsText" text="weak">
      <formula>NOT(ISERROR(SEARCH("weak",L1)))</formula>
    </cfRule>
  </conditionalFormatting>
  <conditionalFormatting sqref="M1:M1048576">
    <cfRule type="containsText" dxfId="14" priority="3" stopIfTrue="1" operator="containsText" text="confirmed bullish">
      <formula>NOT(ISERROR(SEARCH("confirmed bullish",M1)))</formula>
    </cfRule>
    <cfRule type="containsText" dxfId="13" priority="4" stopIfTrue="1" operator="containsText" text="confirmed bearish">
      <formula>NOT(ISERROR(SEARCH("confirmed bearish",M1)))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63AF-84AC-4A9E-8D35-1EBC9F380925}">
  <dimension ref="A1:AD2693"/>
  <sheetViews>
    <sheetView topLeftCell="P2" workbookViewId="0">
      <selection activeCell="O3" sqref="O3"/>
    </sheetView>
  </sheetViews>
  <sheetFormatPr defaultRowHeight="12.5" x14ac:dyDescent="0.25"/>
  <cols>
    <col min="1" max="1" width="17.36328125" customWidth="1"/>
    <col min="2" max="2" width="18" customWidth="1"/>
    <col min="3" max="3" width="17" customWidth="1"/>
    <col min="4" max="5" width="13.1796875" customWidth="1"/>
    <col min="11" max="11" width="19.453125" customWidth="1"/>
    <col min="12" max="12" width="14.81640625" customWidth="1"/>
    <col min="13" max="13" width="22.6328125" customWidth="1"/>
    <col min="14" max="22" width="22.6328125" style="17" customWidth="1"/>
    <col min="23" max="23" width="24.54296875" style="17" customWidth="1"/>
    <col min="24" max="30" width="8.90625" style="17"/>
  </cols>
  <sheetData>
    <row r="1" spans="1:24" ht="36" x14ac:dyDescent="0.25">
      <c r="A1" s="1" t="s">
        <v>1</v>
      </c>
      <c r="B1" s="1" t="s">
        <v>3</v>
      </c>
      <c r="C1" s="1" t="s">
        <v>33</v>
      </c>
      <c r="D1" s="1" t="s">
        <v>36</v>
      </c>
      <c r="E1" s="1" t="s">
        <v>37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43</v>
      </c>
      <c r="L1" s="1" t="s">
        <v>44</v>
      </c>
      <c r="M1" s="1" t="s">
        <v>45</v>
      </c>
      <c r="N1" s="16" t="s">
        <v>55</v>
      </c>
      <c r="O1" s="16" t="s">
        <v>56</v>
      </c>
      <c r="P1" s="16" t="s">
        <v>57</v>
      </c>
      <c r="Q1" s="16" t="s">
        <v>58</v>
      </c>
      <c r="R1" s="16" t="s">
        <v>59</v>
      </c>
      <c r="S1" s="16" t="s">
        <v>60</v>
      </c>
      <c r="T1" s="16" t="s">
        <v>61</v>
      </c>
      <c r="U1" s="16" t="s">
        <v>62</v>
      </c>
      <c r="V1" s="16" t="s">
        <v>63</v>
      </c>
      <c r="W1" s="16" t="s">
        <v>64</v>
      </c>
    </row>
    <row r="2" spans="1:24" ht="13.5" x14ac:dyDescent="0.25">
      <c r="A2" s="4">
        <v>42006</v>
      </c>
      <c r="B2" s="2">
        <v>3.4662000000000002</v>
      </c>
      <c r="C2" s="2"/>
      <c r="D2" s="2"/>
      <c r="E2" s="2"/>
      <c r="F2" s="2"/>
      <c r="G2" s="2"/>
      <c r="H2" s="2"/>
      <c r="I2" s="2"/>
      <c r="J2" s="2"/>
      <c r="K2" s="15"/>
      <c r="L2" s="15"/>
      <c r="M2" s="15"/>
      <c r="N2" s="18">
        <f t="shared" ref="N2:N65" si="0">IF(D2&lt;30,50, IF(D2&gt;70, 0, 25))</f>
        <v>50</v>
      </c>
      <c r="O2" s="18">
        <f t="shared" ref="O2:O65" si="1">IF(F2-E2&gt;0.02, 100, IF(F2-E2&lt;0,0,45))</f>
        <v>45</v>
      </c>
      <c r="P2" s="18">
        <f t="shared" ref="P2:P65" si="2">IF(G2-J2&gt;10,100,IF(G2-J2&gt;5,75, IF(G2-J2&gt;0,50,0)))</f>
        <v>0</v>
      </c>
      <c r="Q2" s="18">
        <f t="shared" ref="Q2:Q65" si="3">IF(M2="confirmed bullish", 34, IF(M2="bullish divergence",17, 0))+IF(K2="bullish",33,IF(K2="bearish",0,16.5))+IF(L2="strong",33,IF(L2="weak",0,16.5))</f>
        <v>33</v>
      </c>
      <c r="R2" s="19">
        <f>0.35*N2+O2*0.35+P2*0.15+Q2*0.15</f>
        <v>38.200000000000003</v>
      </c>
      <c r="S2" s="19">
        <f>N2*0.2+O2*0.2+P2*0.35+Q2*0.25</f>
        <v>27.25</v>
      </c>
      <c r="T2" s="19">
        <f>N2*0.15+O2*0.15+P2*0.25+Q2*0.45</f>
        <v>29.1</v>
      </c>
      <c r="U2" s="19">
        <f>0.25*SUM(N2:Q2)</f>
        <v>32</v>
      </c>
      <c r="V2" s="18">
        <f>SUM(R2:T2)/3</f>
        <v>31.516666666666669</v>
      </c>
      <c r="W2" s="18">
        <f>SUM(R2:U2)/4</f>
        <v>31.637500000000003</v>
      </c>
      <c r="X2" s="17" t="s">
        <v>65</v>
      </c>
    </row>
    <row r="3" spans="1:24" ht="13.5" x14ac:dyDescent="0.25">
      <c r="A3" s="4">
        <v>42009</v>
      </c>
      <c r="B3" s="2">
        <v>3.4424999999999999</v>
      </c>
      <c r="C3" s="2"/>
      <c r="D3" s="2"/>
      <c r="E3" s="2"/>
      <c r="F3" s="2"/>
      <c r="G3" s="2"/>
      <c r="H3" s="2"/>
      <c r="I3" s="2"/>
      <c r="J3" s="2"/>
      <c r="K3" s="15"/>
      <c r="L3" s="15"/>
      <c r="M3" s="15"/>
      <c r="N3" s="18">
        <f t="shared" si="0"/>
        <v>50</v>
      </c>
      <c r="O3" s="18">
        <f t="shared" si="1"/>
        <v>45</v>
      </c>
      <c r="P3" s="18">
        <f t="shared" si="2"/>
        <v>0</v>
      </c>
      <c r="Q3" s="18">
        <f t="shared" si="3"/>
        <v>33</v>
      </c>
      <c r="R3" s="19">
        <f t="shared" ref="R3:R66" si="4">0.35*N3+O3*0.35+P3*0.15+Q3*0.15</f>
        <v>38.200000000000003</v>
      </c>
      <c r="S3" s="19">
        <f t="shared" ref="S3:S66" si="5">N3*0.2+O3*0.2+P3*0.35+Q3*0.25</f>
        <v>27.25</v>
      </c>
      <c r="T3" s="19">
        <f t="shared" ref="T3:T66" si="6">N3*0.15+O3*0.15+P3*0.25+Q3*0.45</f>
        <v>29.1</v>
      </c>
      <c r="U3" s="19">
        <f t="shared" ref="U3:U66" si="7">0.25*SUM(N3:Q3)</f>
        <v>32</v>
      </c>
      <c r="V3" s="18">
        <f t="shared" ref="V3:V66" si="8">SUM(R3:T3)/3</f>
        <v>31.516666666666669</v>
      </c>
      <c r="W3" s="18">
        <f t="shared" ref="W3:W66" si="9">SUM(R3:U3)/4</f>
        <v>31.637500000000003</v>
      </c>
      <c r="X3" s="17" t="s">
        <v>66</v>
      </c>
    </row>
    <row r="4" spans="1:24" ht="13.5" x14ac:dyDescent="0.25">
      <c r="A4" s="4">
        <v>42010</v>
      </c>
      <c r="B4" s="2">
        <v>3.3633000000000002</v>
      </c>
      <c r="C4" s="2"/>
      <c r="D4" s="2"/>
      <c r="E4" s="2"/>
      <c r="F4" s="2"/>
      <c r="G4" s="2"/>
      <c r="H4" s="2"/>
      <c r="I4" s="2"/>
      <c r="J4" s="2"/>
      <c r="K4" s="15"/>
      <c r="L4" s="15"/>
      <c r="M4" s="15"/>
      <c r="N4" s="18">
        <f t="shared" si="0"/>
        <v>50</v>
      </c>
      <c r="O4" s="18">
        <f t="shared" si="1"/>
        <v>45</v>
      </c>
      <c r="P4" s="18">
        <f t="shared" si="2"/>
        <v>0</v>
      </c>
      <c r="Q4" s="18">
        <f t="shared" si="3"/>
        <v>33</v>
      </c>
      <c r="R4" s="19">
        <f t="shared" si="4"/>
        <v>38.200000000000003</v>
      </c>
      <c r="S4" s="19">
        <f t="shared" si="5"/>
        <v>27.25</v>
      </c>
      <c r="T4" s="19">
        <f t="shared" si="6"/>
        <v>29.1</v>
      </c>
      <c r="U4" s="19">
        <f t="shared" si="7"/>
        <v>32</v>
      </c>
      <c r="V4" s="18">
        <f t="shared" si="8"/>
        <v>31.516666666666669</v>
      </c>
      <c r="W4" s="18">
        <f t="shared" si="9"/>
        <v>31.637500000000003</v>
      </c>
      <c r="X4" s="17" t="s">
        <v>67</v>
      </c>
    </row>
    <row r="5" spans="1:24" ht="13.5" x14ac:dyDescent="0.25">
      <c r="A5" s="4">
        <v>42011</v>
      </c>
      <c r="B5" s="2">
        <v>3.3712</v>
      </c>
      <c r="C5" s="2"/>
      <c r="D5" s="2"/>
      <c r="E5" s="2"/>
      <c r="F5" s="2">
        <v>3.4108000000000001</v>
      </c>
      <c r="G5" s="2"/>
      <c r="H5" s="2"/>
      <c r="I5" s="2"/>
      <c r="J5" s="2"/>
      <c r="K5" s="15"/>
      <c r="L5" s="15"/>
      <c r="M5" s="15"/>
      <c r="N5" s="18">
        <f t="shared" si="0"/>
        <v>50</v>
      </c>
      <c r="O5" s="18">
        <f t="shared" si="1"/>
        <v>100</v>
      </c>
      <c r="P5" s="18">
        <f t="shared" si="2"/>
        <v>0</v>
      </c>
      <c r="Q5" s="18">
        <f t="shared" si="3"/>
        <v>33</v>
      </c>
      <c r="R5" s="19">
        <f t="shared" si="4"/>
        <v>57.45</v>
      </c>
      <c r="S5" s="19">
        <f t="shared" si="5"/>
        <v>38.25</v>
      </c>
      <c r="T5" s="19">
        <f t="shared" si="6"/>
        <v>37.35</v>
      </c>
      <c r="U5" s="19">
        <f t="shared" si="7"/>
        <v>45.75</v>
      </c>
      <c r="V5" s="18">
        <f t="shared" si="8"/>
        <v>44.35</v>
      </c>
      <c r="W5" s="18">
        <f t="shared" si="9"/>
        <v>44.7</v>
      </c>
      <c r="X5" s="17" t="s">
        <v>68</v>
      </c>
    </row>
    <row r="6" spans="1:24" ht="13.5" x14ac:dyDescent="0.25">
      <c r="A6" s="4">
        <v>42012</v>
      </c>
      <c r="B6" s="2">
        <v>3.3633000000000002</v>
      </c>
      <c r="C6" s="2"/>
      <c r="D6" s="2"/>
      <c r="E6" s="2"/>
      <c r="F6" s="2">
        <v>3.4013</v>
      </c>
      <c r="G6" s="2"/>
      <c r="H6" s="2"/>
      <c r="I6" s="2"/>
      <c r="J6" s="2"/>
      <c r="K6" s="15"/>
      <c r="L6" s="15"/>
      <c r="M6" s="15" t="s">
        <v>46</v>
      </c>
      <c r="N6" s="18">
        <f t="shared" si="0"/>
        <v>50</v>
      </c>
      <c r="O6" s="18">
        <f t="shared" si="1"/>
        <v>100</v>
      </c>
      <c r="P6" s="18">
        <f t="shared" si="2"/>
        <v>0</v>
      </c>
      <c r="Q6" s="18">
        <f t="shared" si="3"/>
        <v>33</v>
      </c>
      <c r="R6" s="19">
        <f t="shared" si="4"/>
        <v>57.45</v>
      </c>
      <c r="S6" s="19">
        <f t="shared" si="5"/>
        <v>38.25</v>
      </c>
      <c r="T6" s="19">
        <f t="shared" si="6"/>
        <v>37.35</v>
      </c>
      <c r="U6" s="19">
        <f t="shared" si="7"/>
        <v>45.75</v>
      </c>
      <c r="V6" s="18">
        <f t="shared" si="8"/>
        <v>44.35</v>
      </c>
      <c r="W6" s="18">
        <f t="shared" si="9"/>
        <v>44.7</v>
      </c>
    </row>
    <row r="7" spans="1:24" ht="13.5" x14ac:dyDescent="0.25">
      <c r="A7" s="4">
        <v>42013</v>
      </c>
      <c r="B7" s="2">
        <v>3.4504000000000001</v>
      </c>
      <c r="C7" s="2"/>
      <c r="D7" s="2"/>
      <c r="E7" s="2"/>
      <c r="F7" s="2">
        <v>3.3981400000000002</v>
      </c>
      <c r="G7" s="2"/>
      <c r="H7" s="2"/>
      <c r="I7" s="2"/>
      <c r="J7" s="2"/>
      <c r="K7" s="15" t="s">
        <v>47</v>
      </c>
      <c r="L7" s="15" t="s">
        <v>48</v>
      </c>
      <c r="M7" s="15" t="s">
        <v>49</v>
      </c>
      <c r="N7" s="18">
        <f t="shared" si="0"/>
        <v>50</v>
      </c>
      <c r="O7" s="18">
        <f t="shared" si="1"/>
        <v>100</v>
      </c>
      <c r="P7" s="18">
        <f t="shared" si="2"/>
        <v>0</v>
      </c>
      <c r="Q7" s="18">
        <f t="shared" si="3"/>
        <v>83</v>
      </c>
      <c r="R7" s="19">
        <f t="shared" si="4"/>
        <v>64.95</v>
      </c>
      <c r="S7" s="19">
        <f t="shared" si="5"/>
        <v>50.75</v>
      </c>
      <c r="T7" s="19">
        <f t="shared" si="6"/>
        <v>59.85</v>
      </c>
      <c r="U7" s="19">
        <f t="shared" si="7"/>
        <v>58.25</v>
      </c>
      <c r="V7" s="18">
        <f t="shared" si="8"/>
        <v>58.516666666666673</v>
      </c>
      <c r="W7" s="18">
        <f t="shared" si="9"/>
        <v>58.45</v>
      </c>
    </row>
    <row r="8" spans="1:24" ht="13.5" x14ac:dyDescent="0.25">
      <c r="A8" s="4">
        <v>42016</v>
      </c>
      <c r="B8" s="2">
        <v>3.4504000000000001</v>
      </c>
      <c r="C8" s="2"/>
      <c r="D8" s="2"/>
      <c r="E8" s="2"/>
      <c r="F8" s="2">
        <v>3.3997200000000007</v>
      </c>
      <c r="G8" s="2"/>
      <c r="H8" s="2"/>
      <c r="I8" s="2"/>
      <c r="J8" s="2"/>
      <c r="K8" s="15" t="s">
        <v>47</v>
      </c>
      <c r="L8" s="15" t="s">
        <v>50</v>
      </c>
      <c r="M8" s="15" t="s">
        <v>51</v>
      </c>
      <c r="N8" s="18">
        <f t="shared" si="0"/>
        <v>50</v>
      </c>
      <c r="O8" s="18">
        <f t="shared" si="1"/>
        <v>100</v>
      </c>
      <c r="P8" s="18">
        <f t="shared" si="2"/>
        <v>0</v>
      </c>
      <c r="Q8" s="18">
        <f t="shared" si="3"/>
        <v>67</v>
      </c>
      <c r="R8" s="19">
        <f t="shared" si="4"/>
        <v>62.55</v>
      </c>
      <c r="S8" s="19">
        <f t="shared" si="5"/>
        <v>46.75</v>
      </c>
      <c r="T8" s="19">
        <f t="shared" si="6"/>
        <v>52.650000000000006</v>
      </c>
      <c r="U8" s="19">
        <f t="shared" si="7"/>
        <v>54.25</v>
      </c>
      <c r="V8" s="18">
        <f t="shared" si="8"/>
        <v>53.983333333333327</v>
      </c>
      <c r="W8" s="18">
        <f t="shared" si="9"/>
        <v>54.05</v>
      </c>
    </row>
    <row r="9" spans="1:24" ht="13.5" x14ac:dyDescent="0.25">
      <c r="A9" s="4">
        <v>42017</v>
      </c>
      <c r="B9" s="2">
        <v>3.4820000000000002</v>
      </c>
      <c r="C9" s="2"/>
      <c r="D9" s="2"/>
      <c r="E9" s="2"/>
      <c r="F9" s="2">
        <v>3.4234599999999999</v>
      </c>
      <c r="G9" s="2"/>
      <c r="H9" s="2"/>
      <c r="I9" s="2"/>
      <c r="J9" s="2"/>
      <c r="K9" s="15" t="s">
        <v>47</v>
      </c>
      <c r="L9" s="15" t="s">
        <v>50</v>
      </c>
      <c r="M9" s="15" t="s">
        <v>51</v>
      </c>
      <c r="N9" s="18">
        <f t="shared" si="0"/>
        <v>50</v>
      </c>
      <c r="O9" s="18">
        <f t="shared" si="1"/>
        <v>100</v>
      </c>
      <c r="P9" s="18">
        <f t="shared" si="2"/>
        <v>0</v>
      </c>
      <c r="Q9" s="18">
        <f t="shared" si="3"/>
        <v>67</v>
      </c>
      <c r="R9" s="19">
        <f t="shared" si="4"/>
        <v>62.55</v>
      </c>
      <c r="S9" s="19">
        <f t="shared" si="5"/>
        <v>46.75</v>
      </c>
      <c r="T9" s="19">
        <f t="shared" si="6"/>
        <v>52.650000000000006</v>
      </c>
      <c r="U9" s="19">
        <f t="shared" si="7"/>
        <v>54.25</v>
      </c>
      <c r="V9" s="18">
        <f t="shared" si="8"/>
        <v>53.983333333333327</v>
      </c>
      <c r="W9" s="18">
        <f t="shared" si="9"/>
        <v>54.05</v>
      </c>
    </row>
    <row r="10" spans="1:24" ht="13.5" x14ac:dyDescent="0.25">
      <c r="A10" s="4">
        <v>42019</v>
      </c>
      <c r="B10" s="2">
        <v>3.4820000000000002</v>
      </c>
      <c r="C10" s="2"/>
      <c r="D10" s="2"/>
      <c r="E10" s="2"/>
      <c r="F10" s="2">
        <v>3.4456200000000003</v>
      </c>
      <c r="G10" s="2"/>
      <c r="H10" s="2"/>
      <c r="I10" s="2"/>
      <c r="J10" s="2"/>
      <c r="K10" s="15" t="s">
        <v>47</v>
      </c>
      <c r="L10" s="15" t="s">
        <v>50</v>
      </c>
      <c r="M10" s="15" t="s">
        <v>51</v>
      </c>
      <c r="N10" s="18">
        <f t="shared" si="0"/>
        <v>50</v>
      </c>
      <c r="O10" s="18">
        <f t="shared" si="1"/>
        <v>100</v>
      </c>
      <c r="P10" s="18">
        <f t="shared" si="2"/>
        <v>0</v>
      </c>
      <c r="Q10" s="18">
        <f t="shared" si="3"/>
        <v>67</v>
      </c>
      <c r="R10" s="19">
        <f t="shared" si="4"/>
        <v>62.55</v>
      </c>
      <c r="S10" s="19">
        <f t="shared" si="5"/>
        <v>46.75</v>
      </c>
      <c r="T10" s="19">
        <f t="shared" si="6"/>
        <v>52.650000000000006</v>
      </c>
      <c r="U10" s="19">
        <f t="shared" si="7"/>
        <v>54.25</v>
      </c>
      <c r="V10" s="18">
        <f t="shared" si="8"/>
        <v>53.983333333333327</v>
      </c>
      <c r="W10" s="18">
        <f t="shared" si="9"/>
        <v>54.05</v>
      </c>
    </row>
    <row r="11" spans="1:24" ht="13.5" x14ac:dyDescent="0.25">
      <c r="A11" s="4">
        <v>42020</v>
      </c>
      <c r="B11" s="2">
        <v>3.4977999999999998</v>
      </c>
      <c r="C11" s="2"/>
      <c r="D11" s="2"/>
      <c r="E11" s="2"/>
      <c r="F11" s="2">
        <v>3.4725200000000003</v>
      </c>
      <c r="G11" s="2">
        <v>3.4369099999999997</v>
      </c>
      <c r="H11" s="2"/>
      <c r="I11" s="2"/>
      <c r="J11" s="2"/>
      <c r="K11" s="15" t="s">
        <v>47</v>
      </c>
      <c r="L11" s="15" t="s">
        <v>50</v>
      </c>
      <c r="M11" s="15" t="s">
        <v>51</v>
      </c>
      <c r="N11" s="18">
        <f t="shared" si="0"/>
        <v>50</v>
      </c>
      <c r="O11" s="18">
        <f t="shared" si="1"/>
        <v>100</v>
      </c>
      <c r="P11" s="18">
        <f t="shared" si="2"/>
        <v>50</v>
      </c>
      <c r="Q11" s="18">
        <f t="shared" si="3"/>
        <v>67</v>
      </c>
      <c r="R11" s="19">
        <f t="shared" si="4"/>
        <v>70.05</v>
      </c>
      <c r="S11" s="19">
        <f t="shared" si="5"/>
        <v>64.25</v>
      </c>
      <c r="T11" s="19">
        <f t="shared" si="6"/>
        <v>65.150000000000006</v>
      </c>
      <c r="U11" s="19">
        <f t="shared" si="7"/>
        <v>66.75</v>
      </c>
      <c r="V11" s="18">
        <f t="shared" si="8"/>
        <v>66.483333333333334</v>
      </c>
      <c r="W11" s="18">
        <f t="shared" si="9"/>
        <v>66.550000000000011</v>
      </c>
    </row>
    <row r="12" spans="1:24" ht="13.5" x14ac:dyDescent="0.25">
      <c r="A12" s="4">
        <v>42023</v>
      </c>
      <c r="B12" s="2">
        <v>3.5137</v>
      </c>
      <c r="C12" s="2"/>
      <c r="D12" s="2"/>
      <c r="E12" s="2"/>
      <c r="F12" s="2">
        <v>3.4851799999999997</v>
      </c>
      <c r="G12" s="2">
        <v>3.4416599999999997</v>
      </c>
      <c r="H12" s="2"/>
      <c r="I12" s="2"/>
      <c r="J12" s="2"/>
      <c r="K12" s="15" t="s">
        <v>47</v>
      </c>
      <c r="L12" s="15" t="s">
        <v>48</v>
      </c>
      <c r="M12" s="15" t="s">
        <v>51</v>
      </c>
      <c r="N12" s="18">
        <f t="shared" si="0"/>
        <v>50</v>
      </c>
      <c r="O12" s="18">
        <f t="shared" si="1"/>
        <v>100</v>
      </c>
      <c r="P12" s="18">
        <f t="shared" si="2"/>
        <v>50</v>
      </c>
      <c r="Q12" s="18">
        <f t="shared" si="3"/>
        <v>100</v>
      </c>
      <c r="R12" s="19">
        <f t="shared" si="4"/>
        <v>75</v>
      </c>
      <c r="S12" s="19">
        <f t="shared" si="5"/>
        <v>72.5</v>
      </c>
      <c r="T12" s="19">
        <f t="shared" si="6"/>
        <v>80</v>
      </c>
      <c r="U12" s="19">
        <f t="shared" si="7"/>
        <v>75</v>
      </c>
      <c r="V12" s="18">
        <f t="shared" si="8"/>
        <v>75.833333333333329</v>
      </c>
      <c r="W12" s="18">
        <f t="shared" si="9"/>
        <v>75.625</v>
      </c>
    </row>
    <row r="13" spans="1:24" ht="13.5" x14ac:dyDescent="0.25">
      <c r="A13" s="4">
        <v>42024</v>
      </c>
      <c r="B13" s="2">
        <v>3.5611999999999999</v>
      </c>
      <c r="C13" s="2"/>
      <c r="D13" s="2"/>
      <c r="E13" s="2"/>
      <c r="F13" s="2">
        <v>3.5073400000000001</v>
      </c>
      <c r="G13" s="2">
        <v>3.4535299999999998</v>
      </c>
      <c r="H13" s="2"/>
      <c r="I13" s="2"/>
      <c r="J13" s="2"/>
      <c r="K13" s="15" t="s">
        <v>47</v>
      </c>
      <c r="L13" s="15" t="s">
        <v>48</v>
      </c>
      <c r="M13" s="15" t="s">
        <v>51</v>
      </c>
      <c r="N13" s="18">
        <f t="shared" si="0"/>
        <v>50</v>
      </c>
      <c r="O13" s="18">
        <f t="shared" si="1"/>
        <v>100</v>
      </c>
      <c r="P13" s="18">
        <f t="shared" si="2"/>
        <v>50</v>
      </c>
      <c r="Q13" s="18">
        <f t="shared" si="3"/>
        <v>100</v>
      </c>
      <c r="R13" s="19">
        <f t="shared" si="4"/>
        <v>75</v>
      </c>
      <c r="S13" s="19">
        <f t="shared" si="5"/>
        <v>72.5</v>
      </c>
      <c r="T13" s="19">
        <f t="shared" si="6"/>
        <v>80</v>
      </c>
      <c r="U13" s="19">
        <f t="shared" si="7"/>
        <v>75</v>
      </c>
      <c r="V13" s="18">
        <f t="shared" si="8"/>
        <v>75.833333333333329</v>
      </c>
      <c r="W13" s="18">
        <f t="shared" si="9"/>
        <v>75.625</v>
      </c>
    </row>
    <row r="14" spans="1:24" ht="13.5" x14ac:dyDescent="0.25">
      <c r="A14" s="4">
        <v>42025</v>
      </c>
      <c r="B14" s="2">
        <v>3.5373999999999999</v>
      </c>
      <c r="C14" s="2"/>
      <c r="D14" s="2"/>
      <c r="E14" s="2"/>
      <c r="F14" s="2">
        <v>3.5184200000000003</v>
      </c>
      <c r="G14" s="2">
        <v>3.4709399999999997</v>
      </c>
      <c r="H14" s="2"/>
      <c r="I14" s="2"/>
      <c r="J14" s="2"/>
      <c r="K14" s="15" t="s">
        <v>47</v>
      </c>
      <c r="L14" s="15" t="s">
        <v>48</v>
      </c>
      <c r="M14" s="15" t="s">
        <v>51</v>
      </c>
      <c r="N14" s="18">
        <f t="shared" si="0"/>
        <v>50</v>
      </c>
      <c r="O14" s="18">
        <f t="shared" si="1"/>
        <v>100</v>
      </c>
      <c r="P14" s="18">
        <f t="shared" si="2"/>
        <v>50</v>
      </c>
      <c r="Q14" s="18">
        <f t="shared" si="3"/>
        <v>100</v>
      </c>
      <c r="R14" s="19">
        <f t="shared" si="4"/>
        <v>75</v>
      </c>
      <c r="S14" s="19">
        <f t="shared" si="5"/>
        <v>72.5</v>
      </c>
      <c r="T14" s="19">
        <f t="shared" si="6"/>
        <v>80</v>
      </c>
      <c r="U14" s="19">
        <f t="shared" si="7"/>
        <v>75</v>
      </c>
      <c r="V14" s="18">
        <f t="shared" si="8"/>
        <v>75.833333333333329</v>
      </c>
      <c r="W14" s="18">
        <f t="shared" si="9"/>
        <v>75.625</v>
      </c>
    </row>
    <row r="15" spans="1:24" ht="13.5" x14ac:dyDescent="0.25">
      <c r="A15" s="4">
        <v>42026</v>
      </c>
      <c r="B15" s="2">
        <v>3.5295000000000001</v>
      </c>
      <c r="C15" s="2"/>
      <c r="D15" s="2"/>
      <c r="E15" s="2"/>
      <c r="F15" s="2">
        <v>3.5279199999999995</v>
      </c>
      <c r="G15" s="2">
        <v>3.4867699999999999</v>
      </c>
      <c r="H15" s="2"/>
      <c r="I15" s="2"/>
      <c r="J15" s="2"/>
      <c r="K15" s="15" t="s">
        <v>52</v>
      </c>
      <c r="L15" s="15" t="s">
        <v>50</v>
      </c>
      <c r="M15" s="15" t="s">
        <v>53</v>
      </c>
      <c r="N15" s="18">
        <f t="shared" si="0"/>
        <v>50</v>
      </c>
      <c r="O15" s="18">
        <f t="shared" si="1"/>
        <v>100</v>
      </c>
      <c r="P15" s="18">
        <f t="shared" si="2"/>
        <v>50</v>
      </c>
      <c r="Q15" s="18">
        <f t="shared" si="3"/>
        <v>0</v>
      </c>
      <c r="R15" s="19">
        <f t="shared" si="4"/>
        <v>60</v>
      </c>
      <c r="S15" s="19">
        <f t="shared" si="5"/>
        <v>47.5</v>
      </c>
      <c r="T15" s="19">
        <f t="shared" si="6"/>
        <v>35</v>
      </c>
      <c r="U15" s="19">
        <f t="shared" si="7"/>
        <v>50</v>
      </c>
      <c r="V15" s="18">
        <f t="shared" si="8"/>
        <v>47.5</v>
      </c>
      <c r="W15" s="18">
        <f t="shared" si="9"/>
        <v>48.125</v>
      </c>
    </row>
    <row r="16" spans="1:24" ht="13.5" x14ac:dyDescent="0.25">
      <c r="A16" s="4">
        <v>42027</v>
      </c>
      <c r="B16" s="2">
        <v>3.5295000000000001</v>
      </c>
      <c r="C16" s="2">
        <v>59.086993970714907</v>
      </c>
      <c r="D16" s="2"/>
      <c r="E16" s="2"/>
      <c r="F16" s="2">
        <v>3.5342599999999997</v>
      </c>
      <c r="G16" s="2">
        <v>3.5033899999999996</v>
      </c>
      <c r="H16" s="2"/>
      <c r="I16" s="2"/>
      <c r="J16" s="2"/>
      <c r="K16" s="15" t="s">
        <v>52</v>
      </c>
      <c r="L16" s="15" t="s">
        <v>50</v>
      </c>
      <c r="M16" s="15" t="s">
        <v>53</v>
      </c>
      <c r="N16" s="18">
        <f t="shared" si="0"/>
        <v>50</v>
      </c>
      <c r="O16" s="18">
        <f t="shared" si="1"/>
        <v>100</v>
      </c>
      <c r="P16" s="18">
        <f t="shared" si="2"/>
        <v>50</v>
      </c>
      <c r="Q16" s="18">
        <f t="shared" si="3"/>
        <v>0</v>
      </c>
      <c r="R16" s="19">
        <f t="shared" si="4"/>
        <v>60</v>
      </c>
      <c r="S16" s="19">
        <f t="shared" si="5"/>
        <v>47.5</v>
      </c>
      <c r="T16" s="19">
        <f t="shared" si="6"/>
        <v>35</v>
      </c>
      <c r="U16" s="19">
        <f t="shared" si="7"/>
        <v>50</v>
      </c>
      <c r="V16" s="18">
        <f t="shared" si="8"/>
        <v>47.5</v>
      </c>
      <c r="W16" s="18">
        <f t="shared" si="9"/>
        <v>48.125</v>
      </c>
    </row>
    <row r="17" spans="1:23" ht="13.5" x14ac:dyDescent="0.25">
      <c r="A17" s="4">
        <v>42030</v>
      </c>
      <c r="B17" s="2">
        <v>3.6166</v>
      </c>
      <c r="C17" s="2">
        <v>67.767473422302658</v>
      </c>
      <c r="D17" s="2"/>
      <c r="E17" s="2"/>
      <c r="F17" s="2">
        <v>3.55484</v>
      </c>
      <c r="G17" s="2">
        <v>3.5200099999999992</v>
      </c>
      <c r="H17" s="2"/>
      <c r="I17" s="2"/>
      <c r="J17" s="2"/>
      <c r="K17" s="15" t="s">
        <v>52</v>
      </c>
      <c r="L17" s="15" t="s">
        <v>50</v>
      </c>
      <c r="M17" s="15" t="s">
        <v>53</v>
      </c>
      <c r="N17" s="18">
        <f t="shared" si="0"/>
        <v>50</v>
      </c>
      <c r="O17" s="18">
        <f t="shared" si="1"/>
        <v>100</v>
      </c>
      <c r="P17" s="18">
        <f t="shared" si="2"/>
        <v>50</v>
      </c>
      <c r="Q17" s="18">
        <f t="shared" si="3"/>
        <v>0</v>
      </c>
      <c r="R17" s="19">
        <f t="shared" si="4"/>
        <v>60</v>
      </c>
      <c r="S17" s="19">
        <f t="shared" si="5"/>
        <v>47.5</v>
      </c>
      <c r="T17" s="19">
        <f t="shared" si="6"/>
        <v>35</v>
      </c>
      <c r="U17" s="19">
        <f t="shared" si="7"/>
        <v>50</v>
      </c>
      <c r="V17" s="18">
        <f t="shared" si="8"/>
        <v>47.5</v>
      </c>
      <c r="W17" s="18">
        <f t="shared" si="9"/>
        <v>48.125</v>
      </c>
    </row>
    <row r="18" spans="1:23" ht="13.5" x14ac:dyDescent="0.25">
      <c r="A18" s="4">
        <v>42031</v>
      </c>
      <c r="B18" s="2">
        <v>3.5611999999999999</v>
      </c>
      <c r="C18" s="2">
        <v>59.168455581355396</v>
      </c>
      <c r="D18" s="2"/>
      <c r="E18" s="2"/>
      <c r="F18" s="2">
        <v>3.55484</v>
      </c>
      <c r="G18" s="2">
        <v>3.5310899999999998</v>
      </c>
      <c r="H18" s="2"/>
      <c r="I18" s="2"/>
      <c r="J18" s="2"/>
      <c r="K18" s="15" t="s">
        <v>52</v>
      </c>
      <c r="L18" s="15" t="s">
        <v>50</v>
      </c>
      <c r="M18" s="15" t="s">
        <v>54</v>
      </c>
      <c r="N18" s="18">
        <f t="shared" si="0"/>
        <v>50</v>
      </c>
      <c r="O18" s="18">
        <f t="shared" si="1"/>
        <v>100</v>
      </c>
      <c r="P18" s="18">
        <f t="shared" si="2"/>
        <v>50</v>
      </c>
      <c r="Q18" s="18">
        <f t="shared" si="3"/>
        <v>0</v>
      </c>
      <c r="R18" s="19">
        <f t="shared" si="4"/>
        <v>60</v>
      </c>
      <c r="S18" s="19">
        <f t="shared" si="5"/>
        <v>47.5</v>
      </c>
      <c r="T18" s="19">
        <f t="shared" si="6"/>
        <v>35</v>
      </c>
      <c r="U18" s="19">
        <f t="shared" si="7"/>
        <v>50</v>
      </c>
      <c r="V18" s="18">
        <f t="shared" si="8"/>
        <v>47.5</v>
      </c>
      <c r="W18" s="18">
        <f t="shared" si="9"/>
        <v>48.125</v>
      </c>
    </row>
    <row r="19" spans="1:23" ht="13.5" x14ac:dyDescent="0.25">
      <c r="A19" s="4">
        <v>42032</v>
      </c>
      <c r="B19" s="2">
        <v>3.6244999999999998</v>
      </c>
      <c r="C19" s="2">
        <v>64.682784198802608</v>
      </c>
      <c r="D19" s="2"/>
      <c r="E19" s="2"/>
      <c r="F19" s="2">
        <v>3.57226</v>
      </c>
      <c r="G19" s="2">
        <v>3.5453399999999995</v>
      </c>
      <c r="H19" s="2"/>
      <c r="I19" s="2"/>
      <c r="J19" s="2"/>
      <c r="K19" s="15" t="s">
        <v>47</v>
      </c>
      <c r="L19" s="15" t="s">
        <v>48</v>
      </c>
      <c r="M19" s="15" t="s">
        <v>51</v>
      </c>
      <c r="N19" s="18">
        <f t="shared" si="0"/>
        <v>50</v>
      </c>
      <c r="O19" s="18">
        <f t="shared" si="1"/>
        <v>100</v>
      </c>
      <c r="P19" s="18">
        <f t="shared" si="2"/>
        <v>50</v>
      </c>
      <c r="Q19" s="18">
        <f t="shared" si="3"/>
        <v>100</v>
      </c>
      <c r="R19" s="19">
        <f t="shared" si="4"/>
        <v>75</v>
      </c>
      <c r="S19" s="19">
        <f t="shared" si="5"/>
        <v>72.5</v>
      </c>
      <c r="T19" s="19">
        <f t="shared" si="6"/>
        <v>80</v>
      </c>
      <c r="U19" s="19">
        <f t="shared" si="7"/>
        <v>75</v>
      </c>
      <c r="V19" s="18">
        <f t="shared" si="8"/>
        <v>75.833333333333329</v>
      </c>
      <c r="W19" s="18">
        <f t="shared" si="9"/>
        <v>75.625</v>
      </c>
    </row>
    <row r="20" spans="1:23" ht="13.5" x14ac:dyDescent="0.25">
      <c r="A20" s="4">
        <v>42033</v>
      </c>
      <c r="B20" s="2">
        <v>3.6244999999999998</v>
      </c>
      <c r="C20" s="2">
        <v>64.682784198802608</v>
      </c>
      <c r="D20" s="2"/>
      <c r="E20" s="2"/>
      <c r="F20" s="2">
        <v>3.5912599999999997</v>
      </c>
      <c r="G20" s="2">
        <v>3.55959</v>
      </c>
      <c r="H20" s="2">
        <v>3.4982736842105258</v>
      </c>
      <c r="I20" s="2"/>
      <c r="J20" s="2"/>
      <c r="K20" s="15" t="s">
        <v>47</v>
      </c>
      <c r="L20" s="15" t="s">
        <v>48</v>
      </c>
      <c r="M20" s="15" t="s">
        <v>51</v>
      </c>
      <c r="N20" s="18">
        <f t="shared" si="0"/>
        <v>50</v>
      </c>
      <c r="O20" s="18">
        <f t="shared" si="1"/>
        <v>100</v>
      </c>
      <c r="P20" s="18">
        <f t="shared" si="2"/>
        <v>50</v>
      </c>
      <c r="Q20" s="18">
        <f t="shared" si="3"/>
        <v>100</v>
      </c>
      <c r="R20" s="19">
        <f t="shared" si="4"/>
        <v>75</v>
      </c>
      <c r="S20" s="19">
        <f t="shared" si="5"/>
        <v>72.5</v>
      </c>
      <c r="T20" s="19">
        <f t="shared" si="6"/>
        <v>80</v>
      </c>
      <c r="U20" s="19">
        <f t="shared" si="7"/>
        <v>75</v>
      </c>
      <c r="V20" s="18">
        <f t="shared" si="8"/>
        <v>75.833333333333329</v>
      </c>
      <c r="W20" s="18">
        <f t="shared" si="9"/>
        <v>75.625</v>
      </c>
    </row>
    <row r="21" spans="1:23" ht="13.5" x14ac:dyDescent="0.25">
      <c r="A21" s="4">
        <v>42034</v>
      </c>
      <c r="B21" s="2">
        <v>3.6244999999999998</v>
      </c>
      <c r="C21" s="2">
        <v>64.682784198802608</v>
      </c>
      <c r="D21" s="2"/>
      <c r="E21" s="2"/>
      <c r="F21" s="2">
        <v>3.6102599999999994</v>
      </c>
      <c r="G21" s="2">
        <v>3.57226</v>
      </c>
      <c r="H21" s="2">
        <v>3.5045849999999996</v>
      </c>
      <c r="I21" s="2"/>
      <c r="J21" s="2"/>
      <c r="K21" s="15" t="s">
        <v>47</v>
      </c>
      <c r="L21" s="15" t="s">
        <v>48</v>
      </c>
      <c r="M21" s="15" t="s">
        <v>51</v>
      </c>
      <c r="N21" s="18">
        <f t="shared" si="0"/>
        <v>50</v>
      </c>
      <c r="O21" s="18">
        <f t="shared" si="1"/>
        <v>100</v>
      </c>
      <c r="P21" s="18">
        <f t="shared" si="2"/>
        <v>50</v>
      </c>
      <c r="Q21" s="18">
        <f t="shared" si="3"/>
        <v>100</v>
      </c>
      <c r="R21" s="19">
        <f t="shared" si="4"/>
        <v>75</v>
      </c>
      <c r="S21" s="19">
        <f t="shared" si="5"/>
        <v>72.5</v>
      </c>
      <c r="T21" s="19">
        <f t="shared" si="6"/>
        <v>80</v>
      </c>
      <c r="U21" s="19">
        <f t="shared" si="7"/>
        <v>75</v>
      </c>
      <c r="V21" s="18">
        <f t="shared" si="8"/>
        <v>75.833333333333329</v>
      </c>
      <c r="W21" s="18">
        <f t="shared" si="9"/>
        <v>75.625</v>
      </c>
    </row>
    <row r="22" spans="1:23" ht="13.5" x14ac:dyDescent="0.25">
      <c r="A22" s="4">
        <v>42037</v>
      </c>
      <c r="B22" s="2">
        <v>3.7273000000000001</v>
      </c>
      <c r="C22" s="2">
        <v>72.276966812159785</v>
      </c>
      <c r="D22" s="2"/>
      <c r="E22" s="2"/>
      <c r="F22" s="2">
        <v>3.6323999999999996</v>
      </c>
      <c r="G22" s="2">
        <v>3.59362</v>
      </c>
      <c r="H22" s="2">
        <v>3.5176399999999992</v>
      </c>
      <c r="I22" s="2"/>
      <c r="J22" s="2"/>
      <c r="K22" s="15" t="s">
        <v>47</v>
      </c>
      <c r="L22" s="15" t="s">
        <v>48</v>
      </c>
      <c r="M22" s="15" t="s">
        <v>51</v>
      </c>
      <c r="N22" s="18">
        <f t="shared" si="0"/>
        <v>50</v>
      </c>
      <c r="O22" s="18">
        <f t="shared" si="1"/>
        <v>100</v>
      </c>
      <c r="P22" s="18">
        <f t="shared" si="2"/>
        <v>50</v>
      </c>
      <c r="Q22" s="18">
        <f t="shared" si="3"/>
        <v>100</v>
      </c>
      <c r="R22" s="19">
        <f t="shared" si="4"/>
        <v>75</v>
      </c>
      <c r="S22" s="19">
        <f t="shared" si="5"/>
        <v>72.5</v>
      </c>
      <c r="T22" s="19">
        <f t="shared" si="6"/>
        <v>80</v>
      </c>
      <c r="U22" s="19">
        <f t="shared" si="7"/>
        <v>75</v>
      </c>
      <c r="V22" s="18">
        <f t="shared" si="8"/>
        <v>75.833333333333329</v>
      </c>
      <c r="W22" s="18">
        <f t="shared" si="9"/>
        <v>75.625</v>
      </c>
    </row>
    <row r="23" spans="1:23" ht="13.5" x14ac:dyDescent="0.25">
      <c r="A23" s="4">
        <v>42038</v>
      </c>
      <c r="B23" s="2">
        <v>3.7986</v>
      </c>
      <c r="C23" s="2">
        <v>76.113418064645614</v>
      </c>
      <c r="D23" s="2"/>
      <c r="E23" s="2"/>
      <c r="F23" s="2">
        <v>3.6798799999999998</v>
      </c>
      <c r="G23" s="2">
        <v>3.6173600000000006</v>
      </c>
      <c r="H23" s="2">
        <v>3.5354449999999993</v>
      </c>
      <c r="I23" s="2"/>
      <c r="J23" s="2"/>
      <c r="K23" s="15" t="s">
        <v>47</v>
      </c>
      <c r="L23" s="15" t="s">
        <v>48</v>
      </c>
      <c r="M23" s="15" t="s">
        <v>51</v>
      </c>
      <c r="N23" s="18">
        <f t="shared" si="0"/>
        <v>50</v>
      </c>
      <c r="O23" s="18">
        <f t="shared" si="1"/>
        <v>100</v>
      </c>
      <c r="P23" s="18">
        <f t="shared" si="2"/>
        <v>50</v>
      </c>
      <c r="Q23" s="18">
        <f t="shared" si="3"/>
        <v>100</v>
      </c>
      <c r="R23" s="19">
        <f t="shared" si="4"/>
        <v>75</v>
      </c>
      <c r="S23" s="19">
        <f t="shared" si="5"/>
        <v>72.5</v>
      </c>
      <c r="T23" s="19">
        <f t="shared" si="6"/>
        <v>80</v>
      </c>
      <c r="U23" s="19">
        <f t="shared" si="7"/>
        <v>75</v>
      </c>
      <c r="V23" s="18">
        <f t="shared" si="8"/>
        <v>75.833333333333329</v>
      </c>
      <c r="W23" s="18">
        <f t="shared" si="9"/>
        <v>75.625</v>
      </c>
    </row>
    <row r="24" spans="1:23" ht="13.5" x14ac:dyDescent="0.25">
      <c r="A24" s="4">
        <v>42039</v>
      </c>
      <c r="B24" s="2">
        <v>3.8222999999999998</v>
      </c>
      <c r="C24" s="2">
        <v>77.240845410961242</v>
      </c>
      <c r="D24" s="2"/>
      <c r="E24" s="2"/>
      <c r="F24" s="2">
        <v>3.7194400000000001</v>
      </c>
      <c r="G24" s="2">
        <v>3.6458500000000003</v>
      </c>
      <c r="H24" s="2">
        <v>3.5583949999999986</v>
      </c>
      <c r="I24" s="2"/>
      <c r="J24" s="2"/>
      <c r="K24" s="15" t="s">
        <v>47</v>
      </c>
      <c r="L24" s="15" t="s">
        <v>48</v>
      </c>
      <c r="M24" s="15" t="s">
        <v>51</v>
      </c>
      <c r="N24" s="18">
        <f t="shared" si="0"/>
        <v>50</v>
      </c>
      <c r="O24" s="18">
        <f t="shared" si="1"/>
        <v>100</v>
      </c>
      <c r="P24" s="18">
        <f t="shared" si="2"/>
        <v>50</v>
      </c>
      <c r="Q24" s="18">
        <f t="shared" si="3"/>
        <v>100</v>
      </c>
      <c r="R24" s="19">
        <f t="shared" si="4"/>
        <v>75</v>
      </c>
      <c r="S24" s="19">
        <f t="shared" si="5"/>
        <v>72.5</v>
      </c>
      <c r="T24" s="19">
        <f t="shared" si="6"/>
        <v>80</v>
      </c>
      <c r="U24" s="19">
        <f t="shared" si="7"/>
        <v>75</v>
      </c>
      <c r="V24" s="18">
        <f t="shared" si="8"/>
        <v>75.833333333333329</v>
      </c>
      <c r="W24" s="18">
        <f t="shared" si="9"/>
        <v>75.625</v>
      </c>
    </row>
    <row r="25" spans="1:23" ht="13.5" x14ac:dyDescent="0.25">
      <c r="A25" s="4">
        <v>42040</v>
      </c>
      <c r="B25" s="2">
        <v>3.8698000000000001</v>
      </c>
      <c r="C25" s="2">
        <v>79.345053023707294</v>
      </c>
      <c r="D25" s="2"/>
      <c r="E25" s="2"/>
      <c r="F25" s="2">
        <v>3.7685000000000004</v>
      </c>
      <c r="G25" s="2">
        <v>3.6798799999999998</v>
      </c>
      <c r="H25" s="2">
        <v>3.5833249999999994</v>
      </c>
      <c r="I25" s="2"/>
      <c r="J25" s="2"/>
      <c r="K25" s="15" t="s">
        <v>47</v>
      </c>
      <c r="L25" s="15" t="s">
        <v>48</v>
      </c>
      <c r="M25" s="15" t="s">
        <v>51</v>
      </c>
      <c r="N25" s="18">
        <f t="shared" si="0"/>
        <v>50</v>
      </c>
      <c r="O25" s="18">
        <f t="shared" si="1"/>
        <v>100</v>
      </c>
      <c r="P25" s="18">
        <f t="shared" si="2"/>
        <v>50</v>
      </c>
      <c r="Q25" s="18">
        <f t="shared" si="3"/>
        <v>100</v>
      </c>
      <c r="R25" s="19">
        <f t="shared" si="4"/>
        <v>75</v>
      </c>
      <c r="S25" s="19">
        <f t="shared" si="5"/>
        <v>72.5</v>
      </c>
      <c r="T25" s="19">
        <f t="shared" si="6"/>
        <v>80</v>
      </c>
      <c r="U25" s="19">
        <f t="shared" si="7"/>
        <v>75</v>
      </c>
      <c r="V25" s="18">
        <f t="shared" si="8"/>
        <v>75.833333333333329</v>
      </c>
      <c r="W25" s="18">
        <f t="shared" si="9"/>
        <v>75.625</v>
      </c>
    </row>
    <row r="26" spans="1:23" ht="13.5" x14ac:dyDescent="0.25">
      <c r="A26" s="4">
        <v>42041</v>
      </c>
      <c r="B26" s="2">
        <v>3.8856000000000002</v>
      </c>
      <c r="C26" s="2">
        <v>80.007199769458339</v>
      </c>
      <c r="D26" s="2"/>
      <c r="E26" s="2"/>
      <c r="F26" s="2">
        <v>3.8207200000000001</v>
      </c>
      <c r="G26" s="2">
        <v>3.71549</v>
      </c>
      <c r="H26" s="2">
        <v>3.6094399999999993</v>
      </c>
      <c r="I26" s="2"/>
      <c r="J26" s="2"/>
      <c r="K26" s="15" t="s">
        <v>47</v>
      </c>
      <c r="L26" s="15" t="s">
        <v>48</v>
      </c>
      <c r="M26" s="15" t="s">
        <v>51</v>
      </c>
      <c r="N26" s="18">
        <f t="shared" si="0"/>
        <v>50</v>
      </c>
      <c r="O26" s="18">
        <f t="shared" si="1"/>
        <v>100</v>
      </c>
      <c r="P26" s="18">
        <f t="shared" si="2"/>
        <v>50</v>
      </c>
      <c r="Q26" s="18">
        <f t="shared" si="3"/>
        <v>100</v>
      </c>
      <c r="R26" s="19">
        <f t="shared" si="4"/>
        <v>75</v>
      </c>
      <c r="S26" s="19">
        <f t="shared" si="5"/>
        <v>72.5</v>
      </c>
      <c r="T26" s="19">
        <f t="shared" si="6"/>
        <v>80</v>
      </c>
      <c r="U26" s="19">
        <f t="shared" si="7"/>
        <v>75</v>
      </c>
      <c r="V26" s="18">
        <f t="shared" si="8"/>
        <v>75.833333333333329</v>
      </c>
      <c r="W26" s="18">
        <f t="shared" si="9"/>
        <v>75.625</v>
      </c>
    </row>
    <row r="27" spans="1:23" ht="13.5" x14ac:dyDescent="0.25">
      <c r="A27" s="4">
        <v>42044</v>
      </c>
      <c r="B27" s="2">
        <v>4.1151</v>
      </c>
      <c r="C27" s="2">
        <v>86.684469545923463</v>
      </c>
      <c r="D27" s="2">
        <v>-7.2334443357142675E-2</v>
      </c>
      <c r="E27" s="2"/>
      <c r="F27" s="2">
        <v>3.8982799999999997</v>
      </c>
      <c r="G27" s="2">
        <v>3.7653399999999997</v>
      </c>
      <c r="H27" s="2">
        <v>3.6426749999999992</v>
      </c>
      <c r="I27" s="2"/>
      <c r="J27" s="2"/>
      <c r="K27" s="15" t="s">
        <v>47</v>
      </c>
      <c r="L27" s="15" t="s">
        <v>48</v>
      </c>
      <c r="M27" s="15" t="s">
        <v>51</v>
      </c>
      <c r="N27" s="18">
        <f t="shared" si="0"/>
        <v>50</v>
      </c>
      <c r="O27" s="18">
        <f t="shared" si="1"/>
        <v>100</v>
      </c>
      <c r="P27" s="18">
        <f t="shared" si="2"/>
        <v>50</v>
      </c>
      <c r="Q27" s="18">
        <f t="shared" si="3"/>
        <v>100</v>
      </c>
      <c r="R27" s="19">
        <f t="shared" si="4"/>
        <v>75</v>
      </c>
      <c r="S27" s="19">
        <f t="shared" si="5"/>
        <v>72.5</v>
      </c>
      <c r="T27" s="19">
        <f t="shared" si="6"/>
        <v>80</v>
      </c>
      <c r="U27" s="19">
        <f t="shared" si="7"/>
        <v>75</v>
      </c>
      <c r="V27" s="18">
        <f t="shared" si="8"/>
        <v>75.833333333333329</v>
      </c>
      <c r="W27" s="18">
        <f t="shared" si="9"/>
        <v>75.625</v>
      </c>
    </row>
    <row r="28" spans="1:23" ht="13.5" x14ac:dyDescent="0.25">
      <c r="A28" s="4">
        <v>42045</v>
      </c>
      <c r="B28" s="2">
        <v>4.1783999999999999</v>
      </c>
      <c r="C28" s="2">
        <v>87.886210905372039</v>
      </c>
      <c r="D28" s="2">
        <v>-0.1091312044273347</v>
      </c>
      <c r="E28" s="2"/>
      <c r="F28" s="2">
        <v>3.9742400000000004</v>
      </c>
      <c r="G28" s="2">
        <v>3.8270600000000004</v>
      </c>
      <c r="H28" s="2">
        <v>3.6790749999999988</v>
      </c>
      <c r="I28" s="2"/>
      <c r="J28" s="2"/>
      <c r="K28" s="15" t="s">
        <v>47</v>
      </c>
      <c r="L28" s="15" t="s">
        <v>48</v>
      </c>
      <c r="M28" s="15" t="s">
        <v>51</v>
      </c>
      <c r="N28" s="18">
        <f t="shared" si="0"/>
        <v>50</v>
      </c>
      <c r="O28" s="18">
        <f t="shared" si="1"/>
        <v>100</v>
      </c>
      <c r="P28" s="18">
        <f t="shared" si="2"/>
        <v>50</v>
      </c>
      <c r="Q28" s="18">
        <f t="shared" si="3"/>
        <v>100</v>
      </c>
      <c r="R28" s="19">
        <f t="shared" si="4"/>
        <v>75</v>
      </c>
      <c r="S28" s="19">
        <f t="shared" si="5"/>
        <v>72.5</v>
      </c>
      <c r="T28" s="19">
        <f t="shared" si="6"/>
        <v>80</v>
      </c>
      <c r="U28" s="19">
        <f t="shared" si="7"/>
        <v>75</v>
      </c>
      <c r="V28" s="18">
        <f t="shared" si="8"/>
        <v>75.833333333333329</v>
      </c>
      <c r="W28" s="18">
        <f t="shared" si="9"/>
        <v>75.625</v>
      </c>
    </row>
    <row r="29" spans="1:23" ht="13.5" x14ac:dyDescent="0.25">
      <c r="A29" s="4">
        <v>42046</v>
      </c>
      <c r="B29" s="2">
        <v>4.1863000000000001</v>
      </c>
      <c r="C29" s="2">
        <v>88.031390076810993</v>
      </c>
      <c r="D29" s="2">
        <v>-0.1345972570672016</v>
      </c>
      <c r="E29" s="2"/>
      <c r="F29" s="2">
        <v>4.04704</v>
      </c>
      <c r="G29" s="2">
        <v>3.8832400000000007</v>
      </c>
      <c r="H29" s="2">
        <v>3.7142899999999992</v>
      </c>
      <c r="I29" s="2"/>
      <c r="J29" s="2"/>
      <c r="K29" s="15" t="s">
        <v>47</v>
      </c>
      <c r="L29" s="15" t="s">
        <v>48</v>
      </c>
      <c r="M29" s="15" t="s">
        <v>51</v>
      </c>
      <c r="N29" s="18">
        <f t="shared" si="0"/>
        <v>50</v>
      </c>
      <c r="O29" s="18">
        <f t="shared" si="1"/>
        <v>100</v>
      </c>
      <c r="P29" s="18">
        <f t="shared" si="2"/>
        <v>50</v>
      </c>
      <c r="Q29" s="18">
        <f t="shared" si="3"/>
        <v>100</v>
      </c>
      <c r="R29" s="19">
        <f t="shared" si="4"/>
        <v>75</v>
      </c>
      <c r="S29" s="19">
        <f t="shared" si="5"/>
        <v>72.5</v>
      </c>
      <c r="T29" s="19">
        <f t="shared" si="6"/>
        <v>80</v>
      </c>
      <c r="U29" s="19">
        <f t="shared" si="7"/>
        <v>75</v>
      </c>
      <c r="V29" s="18">
        <f t="shared" si="8"/>
        <v>75.833333333333329</v>
      </c>
      <c r="W29" s="18">
        <f t="shared" si="9"/>
        <v>75.625</v>
      </c>
    </row>
    <row r="30" spans="1:23" ht="13.5" x14ac:dyDescent="0.25">
      <c r="A30" s="4">
        <v>42047</v>
      </c>
      <c r="B30" s="2">
        <v>4.1704999999999997</v>
      </c>
      <c r="C30" s="2">
        <v>85.81621359006931</v>
      </c>
      <c r="D30" s="2">
        <v>-0.15824732956775645</v>
      </c>
      <c r="E30" s="2"/>
      <c r="F30" s="2">
        <v>4.1071800000000005</v>
      </c>
      <c r="G30" s="2">
        <v>3.93784</v>
      </c>
      <c r="H30" s="2">
        <v>3.7487149999999998</v>
      </c>
      <c r="I30" s="2"/>
      <c r="J30" s="2"/>
      <c r="K30" s="15" t="s">
        <v>47</v>
      </c>
      <c r="L30" s="15" t="s">
        <v>48</v>
      </c>
      <c r="M30" s="15" t="s">
        <v>51</v>
      </c>
      <c r="N30" s="18">
        <f t="shared" si="0"/>
        <v>50</v>
      </c>
      <c r="O30" s="18">
        <f t="shared" si="1"/>
        <v>100</v>
      </c>
      <c r="P30" s="18">
        <f t="shared" si="2"/>
        <v>50</v>
      </c>
      <c r="Q30" s="18">
        <f t="shared" si="3"/>
        <v>100</v>
      </c>
      <c r="R30" s="19">
        <f t="shared" si="4"/>
        <v>75</v>
      </c>
      <c r="S30" s="19">
        <f t="shared" si="5"/>
        <v>72.5</v>
      </c>
      <c r="T30" s="19">
        <f t="shared" si="6"/>
        <v>80</v>
      </c>
      <c r="U30" s="19">
        <f t="shared" si="7"/>
        <v>75</v>
      </c>
      <c r="V30" s="18">
        <f t="shared" si="8"/>
        <v>75.833333333333329</v>
      </c>
      <c r="W30" s="18">
        <f t="shared" si="9"/>
        <v>75.625</v>
      </c>
    </row>
    <row r="31" spans="1:23" ht="13.5" x14ac:dyDescent="0.25">
      <c r="A31" s="4">
        <v>42048</v>
      </c>
      <c r="B31" s="2">
        <v>4.1863000000000001</v>
      </c>
      <c r="C31" s="2">
        <v>86.190440725318268</v>
      </c>
      <c r="D31" s="2">
        <v>-0.18236579287083776</v>
      </c>
      <c r="E31" s="2"/>
      <c r="F31" s="2">
        <v>4.1673200000000001</v>
      </c>
      <c r="G31" s="2">
        <v>3.9940199999999999</v>
      </c>
      <c r="H31" s="2">
        <v>3.7831400000000004</v>
      </c>
      <c r="I31" s="2"/>
      <c r="J31" s="2"/>
      <c r="K31" s="15" t="s">
        <v>47</v>
      </c>
      <c r="L31" s="15" t="s">
        <v>48</v>
      </c>
      <c r="M31" s="15" t="s">
        <v>51</v>
      </c>
      <c r="N31" s="18">
        <f t="shared" si="0"/>
        <v>50</v>
      </c>
      <c r="O31" s="18">
        <f t="shared" si="1"/>
        <v>100</v>
      </c>
      <c r="P31" s="18">
        <f t="shared" si="2"/>
        <v>50</v>
      </c>
      <c r="Q31" s="18">
        <f t="shared" si="3"/>
        <v>100</v>
      </c>
      <c r="R31" s="19">
        <f t="shared" si="4"/>
        <v>75</v>
      </c>
      <c r="S31" s="19">
        <f t="shared" si="5"/>
        <v>72.5</v>
      </c>
      <c r="T31" s="19">
        <f t="shared" si="6"/>
        <v>80</v>
      </c>
      <c r="U31" s="19">
        <f t="shared" si="7"/>
        <v>75</v>
      </c>
      <c r="V31" s="18">
        <f t="shared" si="8"/>
        <v>75.833333333333329</v>
      </c>
      <c r="W31" s="18">
        <f t="shared" si="9"/>
        <v>75.625</v>
      </c>
    </row>
    <row r="32" spans="1:23" ht="13.5" x14ac:dyDescent="0.25">
      <c r="A32" s="4">
        <v>42051</v>
      </c>
      <c r="B32" s="2">
        <v>4.1943000000000001</v>
      </c>
      <c r="C32" s="2">
        <v>86.386296758931536</v>
      </c>
      <c r="D32" s="2">
        <v>-0.1903632693291395</v>
      </c>
      <c r="E32" s="2"/>
      <c r="F32" s="2">
        <v>4.1831599999999991</v>
      </c>
      <c r="G32" s="2">
        <v>4.0407199999999994</v>
      </c>
      <c r="H32" s="2">
        <v>3.81717</v>
      </c>
      <c r="I32" s="2"/>
      <c r="J32" s="2"/>
      <c r="K32" s="15" t="s">
        <v>47</v>
      </c>
      <c r="L32" s="15" t="s">
        <v>48</v>
      </c>
      <c r="M32" s="15" t="s">
        <v>51</v>
      </c>
      <c r="N32" s="18">
        <f t="shared" si="0"/>
        <v>50</v>
      </c>
      <c r="O32" s="18">
        <f t="shared" si="1"/>
        <v>100</v>
      </c>
      <c r="P32" s="18">
        <f t="shared" si="2"/>
        <v>50</v>
      </c>
      <c r="Q32" s="18">
        <f t="shared" si="3"/>
        <v>100</v>
      </c>
      <c r="R32" s="19">
        <f t="shared" si="4"/>
        <v>75</v>
      </c>
      <c r="S32" s="19">
        <f t="shared" si="5"/>
        <v>72.5</v>
      </c>
      <c r="T32" s="19">
        <f t="shared" si="6"/>
        <v>80</v>
      </c>
      <c r="U32" s="19">
        <f t="shared" si="7"/>
        <v>75</v>
      </c>
      <c r="V32" s="18">
        <f t="shared" si="8"/>
        <v>75.833333333333329</v>
      </c>
      <c r="W32" s="18">
        <f t="shared" si="9"/>
        <v>75.625</v>
      </c>
    </row>
    <row r="33" spans="1:23" ht="13.5" x14ac:dyDescent="0.25">
      <c r="A33" s="4">
        <v>42052</v>
      </c>
      <c r="B33" s="2">
        <v>4.1151</v>
      </c>
      <c r="C33" s="2">
        <v>75.039643654317473</v>
      </c>
      <c r="D33" s="2">
        <v>-0.18294575636251986</v>
      </c>
      <c r="E33" s="2"/>
      <c r="F33" s="2">
        <v>4.1704999999999997</v>
      </c>
      <c r="G33" s="2">
        <v>4.0723700000000003</v>
      </c>
      <c r="H33" s="2">
        <v>3.844865</v>
      </c>
      <c r="I33" s="2"/>
      <c r="J33" s="2"/>
      <c r="K33" s="15" t="s">
        <v>47</v>
      </c>
      <c r="L33" s="15" t="s">
        <v>48</v>
      </c>
      <c r="M33" s="15" t="s">
        <v>49</v>
      </c>
      <c r="N33" s="18">
        <f t="shared" si="0"/>
        <v>50</v>
      </c>
      <c r="O33" s="18">
        <f t="shared" si="1"/>
        <v>100</v>
      </c>
      <c r="P33" s="18">
        <f t="shared" si="2"/>
        <v>50</v>
      </c>
      <c r="Q33" s="18">
        <f t="shared" si="3"/>
        <v>83</v>
      </c>
      <c r="R33" s="19">
        <f t="shared" si="4"/>
        <v>72.45</v>
      </c>
      <c r="S33" s="19">
        <f t="shared" si="5"/>
        <v>68.25</v>
      </c>
      <c r="T33" s="19">
        <f t="shared" si="6"/>
        <v>72.349999999999994</v>
      </c>
      <c r="U33" s="19">
        <f t="shared" si="7"/>
        <v>70.75</v>
      </c>
      <c r="V33" s="18">
        <f t="shared" si="8"/>
        <v>71.016666666666666</v>
      </c>
      <c r="W33" s="18">
        <f t="shared" si="9"/>
        <v>70.949999999999989</v>
      </c>
    </row>
    <row r="34" spans="1:23" ht="13.5" x14ac:dyDescent="0.25">
      <c r="A34" s="4">
        <v>42053</v>
      </c>
      <c r="B34" s="2">
        <v>4.0359999999999996</v>
      </c>
      <c r="C34" s="2">
        <v>65.750831967683723</v>
      </c>
      <c r="D34" s="2">
        <v>-0.16915088715662119</v>
      </c>
      <c r="E34" s="2"/>
      <c r="F34" s="2">
        <v>4.1404399999999999</v>
      </c>
      <c r="G34" s="2">
        <v>4.0937399999999995</v>
      </c>
      <c r="H34" s="2">
        <v>3.869794999999999</v>
      </c>
      <c r="I34" s="2"/>
      <c r="J34" s="2"/>
      <c r="K34" s="15" t="s">
        <v>52</v>
      </c>
      <c r="L34" s="15" t="s">
        <v>50</v>
      </c>
      <c r="M34" s="15" t="s">
        <v>46</v>
      </c>
      <c r="N34" s="18">
        <f t="shared" si="0"/>
        <v>50</v>
      </c>
      <c r="O34" s="18">
        <f t="shared" si="1"/>
        <v>100</v>
      </c>
      <c r="P34" s="18">
        <f t="shared" si="2"/>
        <v>50</v>
      </c>
      <c r="Q34" s="18">
        <f t="shared" si="3"/>
        <v>0</v>
      </c>
      <c r="R34" s="19">
        <f t="shared" si="4"/>
        <v>60</v>
      </c>
      <c r="S34" s="19">
        <f t="shared" si="5"/>
        <v>47.5</v>
      </c>
      <c r="T34" s="19">
        <f t="shared" si="6"/>
        <v>35</v>
      </c>
      <c r="U34" s="19">
        <f t="shared" si="7"/>
        <v>50</v>
      </c>
      <c r="V34" s="18">
        <f t="shared" si="8"/>
        <v>47.5</v>
      </c>
      <c r="W34" s="18">
        <f t="shared" si="9"/>
        <v>48.125</v>
      </c>
    </row>
    <row r="35" spans="1:23" ht="13.5" x14ac:dyDescent="0.25">
      <c r="A35" s="4">
        <v>42054</v>
      </c>
      <c r="B35" s="2">
        <v>4.0359999999999996</v>
      </c>
      <c r="C35" s="2">
        <v>65.750831967683723</v>
      </c>
      <c r="D35" s="2">
        <v>-0.15154293108753647</v>
      </c>
      <c r="E35" s="2">
        <v>-0.15007543013623226</v>
      </c>
      <c r="F35" s="2">
        <v>4.1135400000000004</v>
      </c>
      <c r="G35" s="2">
        <v>4.11036</v>
      </c>
      <c r="H35" s="2">
        <v>3.8951199999999999</v>
      </c>
      <c r="I35" s="2"/>
      <c r="J35" s="2"/>
      <c r="K35" s="15" t="s">
        <v>47</v>
      </c>
      <c r="L35" s="15" t="s">
        <v>48</v>
      </c>
      <c r="M35" s="15" t="s">
        <v>49</v>
      </c>
      <c r="N35" s="18">
        <f t="shared" si="0"/>
        <v>50</v>
      </c>
      <c r="O35" s="18">
        <f t="shared" si="1"/>
        <v>100</v>
      </c>
      <c r="P35" s="18">
        <f t="shared" si="2"/>
        <v>50</v>
      </c>
      <c r="Q35" s="18">
        <f t="shared" si="3"/>
        <v>83</v>
      </c>
      <c r="R35" s="19">
        <f t="shared" si="4"/>
        <v>72.45</v>
      </c>
      <c r="S35" s="19">
        <f t="shared" si="5"/>
        <v>68.25</v>
      </c>
      <c r="T35" s="19">
        <f t="shared" si="6"/>
        <v>72.349999999999994</v>
      </c>
      <c r="U35" s="19">
        <f t="shared" si="7"/>
        <v>70.75</v>
      </c>
      <c r="V35" s="18">
        <f t="shared" si="8"/>
        <v>71.016666666666666</v>
      </c>
      <c r="W35" s="18">
        <f t="shared" si="9"/>
        <v>70.949999999999989</v>
      </c>
    </row>
    <row r="36" spans="1:23" ht="13.5" x14ac:dyDescent="0.25">
      <c r="A36" s="4">
        <v>42055</v>
      </c>
      <c r="B36" s="2">
        <v>3.9567999999999999</v>
      </c>
      <c r="C36" s="2">
        <v>57.487405465321835</v>
      </c>
      <c r="D36" s="2">
        <v>-0.12961712013782556</v>
      </c>
      <c r="E36" s="2">
        <v>-0.12812789386302165</v>
      </c>
      <c r="F36" s="2">
        <v>4.0676399999999999</v>
      </c>
      <c r="G36" s="2">
        <v>4.1174800000000005</v>
      </c>
      <c r="H36" s="2">
        <v>3.9164850000000002</v>
      </c>
      <c r="I36" s="2"/>
      <c r="J36" s="2"/>
      <c r="K36" s="15" t="s">
        <v>47</v>
      </c>
      <c r="L36" s="15" t="s">
        <v>48</v>
      </c>
      <c r="M36" s="15" t="s">
        <v>49</v>
      </c>
      <c r="N36" s="18">
        <f t="shared" si="0"/>
        <v>50</v>
      </c>
      <c r="O36" s="18">
        <f t="shared" si="1"/>
        <v>100</v>
      </c>
      <c r="P36" s="18">
        <f t="shared" si="2"/>
        <v>50</v>
      </c>
      <c r="Q36" s="18">
        <f t="shared" si="3"/>
        <v>83</v>
      </c>
      <c r="R36" s="19">
        <f t="shared" si="4"/>
        <v>72.45</v>
      </c>
      <c r="S36" s="19">
        <f t="shared" si="5"/>
        <v>68.25</v>
      </c>
      <c r="T36" s="19">
        <f t="shared" si="6"/>
        <v>72.349999999999994</v>
      </c>
      <c r="U36" s="19">
        <f t="shared" si="7"/>
        <v>70.75</v>
      </c>
      <c r="V36" s="18">
        <f t="shared" si="8"/>
        <v>71.016666666666666</v>
      </c>
      <c r="W36" s="18">
        <f t="shared" si="9"/>
        <v>70.949999999999989</v>
      </c>
    </row>
    <row r="37" spans="1:23" ht="13.5" x14ac:dyDescent="0.25">
      <c r="A37" s="4">
        <v>42058</v>
      </c>
      <c r="B37" s="2">
        <v>3.9567999999999999</v>
      </c>
      <c r="C37" s="2">
        <v>57.487405465321828</v>
      </c>
      <c r="D37" s="2">
        <v>-7.6465363751154314E-2</v>
      </c>
      <c r="E37" s="2">
        <v>-0.11309061436298823</v>
      </c>
      <c r="F37" s="2">
        <v>4.0201399999999996</v>
      </c>
      <c r="G37" s="2">
        <v>4.1016500000000002</v>
      </c>
      <c r="H37" s="2">
        <v>3.9334949999999997</v>
      </c>
      <c r="I37" s="2"/>
      <c r="J37" s="2"/>
      <c r="K37" s="15" t="s">
        <v>52</v>
      </c>
      <c r="L37" s="15" t="s">
        <v>50</v>
      </c>
      <c r="M37" s="15" t="s">
        <v>46</v>
      </c>
      <c r="N37" s="18">
        <f t="shared" si="0"/>
        <v>50</v>
      </c>
      <c r="O37" s="18">
        <f t="shared" si="1"/>
        <v>100</v>
      </c>
      <c r="P37" s="18">
        <f t="shared" si="2"/>
        <v>50</v>
      </c>
      <c r="Q37" s="18">
        <f t="shared" si="3"/>
        <v>0</v>
      </c>
      <c r="R37" s="19">
        <f t="shared" si="4"/>
        <v>60</v>
      </c>
      <c r="S37" s="19">
        <f t="shared" si="5"/>
        <v>47.5</v>
      </c>
      <c r="T37" s="19">
        <f t="shared" si="6"/>
        <v>35</v>
      </c>
      <c r="U37" s="19">
        <f t="shared" si="7"/>
        <v>50</v>
      </c>
      <c r="V37" s="18">
        <f t="shared" si="8"/>
        <v>47.5</v>
      </c>
      <c r="W37" s="18">
        <f t="shared" si="9"/>
        <v>48.125</v>
      </c>
    </row>
    <row r="38" spans="1:23" ht="13.5" x14ac:dyDescent="0.25">
      <c r="A38" s="4">
        <v>42059</v>
      </c>
      <c r="B38" s="2">
        <v>3.9489000000000001</v>
      </c>
      <c r="C38" s="2">
        <v>56.663581888318056</v>
      </c>
      <c r="D38" s="2">
        <v>-2.1823214288649417E-2</v>
      </c>
      <c r="E38" s="2">
        <v>-9.9951995664690568E-2</v>
      </c>
      <c r="F38" s="2">
        <v>3.9868999999999999</v>
      </c>
      <c r="G38" s="2">
        <v>4.0787000000000004</v>
      </c>
      <c r="H38" s="2">
        <v>3.9528799999999995</v>
      </c>
      <c r="I38" s="2"/>
      <c r="J38" s="2"/>
      <c r="K38" s="15" t="s">
        <v>52</v>
      </c>
      <c r="L38" s="15" t="s">
        <v>50</v>
      </c>
      <c r="M38" s="15" t="s">
        <v>46</v>
      </c>
      <c r="N38" s="18">
        <f t="shared" si="0"/>
        <v>50</v>
      </c>
      <c r="O38" s="18">
        <f t="shared" si="1"/>
        <v>100</v>
      </c>
      <c r="P38" s="18">
        <f t="shared" si="2"/>
        <v>50</v>
      </c>
      <c r="Q38" s="18">
        <f t="shared" si="3"/>
        <v>0</v>
      </c>
      <c r="R38" s="19">
        <f t="shared" si="4"/>
        <v>60</v>
      </c>
      <c r="S38" s="19">
        <f t="shared" si="5"/>
        <v>47.5</v>
      </c>
      <c r="T38" s="19">
        <f t="shared" si="6"/>
        <v>35</v>
      </c>
      <c r="U38" s="19">
        <f t="shared" si="7"/>
        <v>50</v>
      </c>
      <c r="V38" s="18">
        <f t="shared" si="8"/>
        <v>47.5</v>
      </c>
      <c r="W38" s="18">
        <f t="shared" si="9"/>
        <v>48.125</v>
      </c>
    </row>
    <row r="39" spans="1:23" ht="13.5" x14ac:dyDescent="0.25">
      <c r="A39" s="4">
        <v>42060</v>
      </c>
      <c r="B39" s="2">
        <v>3.9567999999999999</v>
      </c>
      <c r="C39" s="2">
        <v>57.322221724853542</v>
      </c>
      <c r="D39" s="2">
        <v>2.4481868216602809E-2</v>
      </c>
      <c r="E39" s="2">
        <v>-8.6595754071517539E-2</v>
      </c>
      <c r="F39" s="2">
        <v>3.97106</v>
      </c>
      <c r="G39" s="2">
        <v>4.0557500000000006</v>
      </c>
      <c r="H39" s="2">
        <v>3.9694949999999998</v>
      </c>
      <c r="I39" s="2"/>
      <c r="J39" s="2"/>
      <c r="K39" s="15" t="s">
        <v>52</v>
      </c>
      <c r="L39" s="15" t="s">
        <v>50</v>
      </c>
      <c r="M39" s="15" t="s">
        <v>46</v>
      </c>
      <c r="N39" s="18">
        <f t="shared" si="0"/>
        <v>50</v>
      </c>
      <c r="O39" s="18">
        <f t="shared" si="1"/>
        <v>100</v>
      </c>
      <c r="P39" s="18">
        <f t="shared" si="2"/>
        <v>50</v>
      </c>
      <c r="Q39" s="18">
        <f t="shared" si="3"/>
        <v>0</v>
      </c>
      <c r="R39" s="19">
        <f t="shared" si="4"/>
        <v>60</v>
      </c>
      <c r="S39" s="19">
        <f t="shared" si="5"/>
        <v>47.5</v>
      </c>
      <c r="T39" s="19">
        <f t="shared" si="6"/>
        <v>35</v>
      </c>
      <c r="U39" s="19">
        <f t="shared" si="7"/>
        <v>50</v>
      </c>
      <c r="V39" s="18">
        <f t="shared" si="8"/>
        <v>47.5</v>
      </c>
      <c r="W39" s="18">
        <f t="shared" si="9"/>
        <v>48.125</v>
      </c>
    </row>
    <row r="40" spans="1:23" ht="13.5" x14ac:dyDescent="0.25">
      <c r="A40" s="4">
        <v>42061</v>
      </c>
      <c r="B40" s="2">
        <v>3.8776999999999999</v>
      </c>
      <c r="C40" s="2">
        <v>49.250922836277006</v>
      </c>
      <c r="D40" s="2">
        <v>6.6525658005998523E-2</v>
      </c>
      <c r="E40" s="2">
        <v>-7.3764302236705159E-2</v>
      </c>
      <c r="F40" s="2">
        <v>3.9394</v>
      </c>
      <c r="G40" s="2">
        <v>4.0264700000000007</v>
      </c>
      <c r="H40" s="2">
        <v>3.9821550000000001</v>
      </c>
      <c r="I40" s="2"/>
      <c r="J40" s="2"/>
      <c r="K40" s="15" t="s">
        <v>52</v>
      </c>
      <c r="L40" s="15" t="s">
        <v>50</v>
      </c>
      <c r="M40" s="15" t="s">
        <v>46</v>
      </c>
      <c r="N40" s="18">
        <f t="shared" si="0"/>
        <v>50</v>
      </c>
      <c r="O40" s="18">
        <f t="shared" si="1"/>
        <v>100</v>
      </c>
      <c r="P40" s="18">
        <f t="shared" si="2"/>
        <v>50</v>
      </c>
      <c r="Q40" s="18">
        <f t="shared" si="3"/>
        <v>0</v>
      </c>
      <c r="R40" s="19">
        <f t="shared" si="4"/>
        <v>60</v>
      </c>
      <c r="S40" s="19">
        <f t="shared" si="5"/>
        <v>47.5</v>
      </c>
      <c r="T40" s="19">
        <f t="shared" si="6"/>
        <v>35</v>
      </c>
      <c r="U40" s="19">
        <f t="shared" si="7"/>
        <v>50</v>
      </c>
      <c r="V40" s="18">
        <f t="shared" si="8"/>
        <v>47.5</v>
      </c>
      <c r="W40" s="18">
        <f t="shared" si="9"/>
        <v>48.125</v>
      </c>
    </row>
    <row r="41" spans="1:23" ht="13.5" x14ac:dyDescent="0.25">
      <c r="A41" s="4">
        <v>42062</v>
      </c>
      <c r="B41" s="2">
        <v>3.8776999999999999</v>
      </c>
      <c r="C41" s="2">
        <v>49.250922836277006</v>
      </c>
      <c r="D41" s="2">
        <v>0.10447534336229447</v>
      </c>
      <c r="E41" s="2">
        <v>-6.3160146751780388E-2</v>
      </c>
      <c r="F41" s="2">
        <v>3.9235799999999998</v>
      </c>
      <c r="G41" s="2">
        <v>3.9956100000000001</v>
      </c>
      <c r="H41" s="2">
        <v>3.994815</v>
      </c>
      <c r="I41" s="2"/>
      <c r="J41" s="2"/>
      <c r="K41" s="15" t="s">
        <v>52</v>
      </c>
      <c r="L41" s="15" t="s">
        <v>50</v>
      </c>
      <c r="M41" s="15" t="s">
        <v>46</v>
      </c>
      <c r="N41" s="18">
        <f t="shared" si="0"/>
        <v>50</v>
      </c>
      <c r="O41" s="18">
        <f t="shared" si="1"/>
        <v>100</v>
      </c>
      <c r="P41" s="18">
        <f t="shared" si="2"/>
        <v>50</v>
      </c>
      <c r="Q41" s="18">
        <f t="shared" si="3"/>
        <v>0</v>
      </c>
      <c r="R41" s="19">
        <f t="shared" si="4"/>
        <v>60</v>
      </c>
      <c r="S41" s="19">
        <f t="shared" si="5"/>
        <v>47.5</v>
      </c>
      <c r="T41" s="19">
        <f t="shared" si="6"/>
        <v>35</v>
      </c>
      <c r="U41" s="19">
        <f t="shared" si="7"/>
        <v>50</v>
      </c>
      <c r="V41" s="18">
        <f t="shared" si="8"/>
        <v>47.5</v>
      </c>
      <c r="W41" s="18">
        <f t="shared" si="9"/>
        <v>48.125</v>
      </c>
    </row>
    <row r="42" spans="1:23" ht="13.5" x14ac:dyDescent="0.25">
      <c r="A42" s="4">
        <v>42065</v>
      </c>
      <c r="B42" s="2">
        <v>3.8698000000000001</v>
      </c>
      <c r="C42" s="2">
        <v>48.460555868479688</v>
      </c>
      <c r="D42" s="2">
        <v>0.13835016415868262</v>
      </c>
      <c r="E42" s="2">
        <v>-5.618332329106189E-2</v>
      </c>
      <c r="F42" s="2">
        <v>3.9061800000000004</v>
      </c>
      <c r="G42" s="2">
        <v>3.9631599999999998</v>
      </c>
      <c r="H42" s="2">
        <v>4.0019400000000003</v>
      </c>
      <c r="I42" s="2"/>
      <c r="J42" s="2"/>
      <c r="K42" s="15" t="s">
        <v>52</v>
      </c>
      <c r="L42" s="15" t="s">
        <v>50</v>
      </c>
      <c r="M42" s="15" t="s">
        <v>46</v>
      </c>
      <c r="N42" s="18">
        <f t="shared" si="0"/>
        <v>50</v>
      </c>
      <c r="O42" s="18">
        <f t="shared" si="1"/>
        <v>100</v>
      </c>
      <c r="P42" s="18">
        <f t="shared" si="2"/>
        <v>50</v>
      </c>
      <c r="Q42" s="18">
        <f t="shared" si="3"/>
        <v>0</v>
      </c>
      <c r="R42" s="19">
        <f t="shared" si="4"/>
        <v>60</v>
      </c>
      <c r="S42" s="19">
        <f t="shared" si="5"/>
        <v>47.5</v>
      </c>
      <c r="T42" s="19">
        <f t="shared" si="6"/>
        <v>35</v>
      </c>
      <c r="U42" s="19">
        <f t="shared" si="7"/>
        <v>50</v>
      </c>
      <c r="V42" s="18">
        <f t="shared" si="8"/>
        <v>47.5</v>
      </c>
      <c r="W42" s="18">
        <f t="shared" si="9"/>
        <v>48.125</v>
      </c>
    </row>
    <row r="43" spans="1:23" ht="13.5" x14ac:dyDescent="0.25">
      <c r="A43" s="4">
        <v>42066</v>
      </c>
      <c r="B43" s="2">
        <v>3.7986</v>
      </c>
      <c r="C43" s="2">
        <v>41.929652504375809</v>
      </c>
      <c r="D43" s="2">
        <v>0.16010109026230657</v>
      </c>
      <c r="E43" s="2">
        <v>-5.1996243244502242E-2</v>
      </c>
      <c r="F43" s="2">
        <v>3.8761199999999993</v>
      </c>
      <c r="G43" s="2">
        <v>3.9315100000000003</v>
      </c>
      <c r="H43" s="2">
        <v>4.0019400000000003</v>
      </c>
      <c r="I43" s="2"/>
      <c r="J43" s="2"/>
      <c r="K43" s="15" t="s">
        <v>52</v>
      </c>
      <c r="L43" s="15" t="s">
        <v>50</v>
      </c>
      <c r="M43" s="15" t="s">
        <v>46</v>
      </c>
      <c r="N43" s="18">
        <f t="shared" si="0"/>
        <v>50</v>
      </c>
      <c r="O43" s="18">
        <f t="shared" si="1"/>
        <v>100</v>
      </c>
      <c r="P43" s="18">
        <f t="shared" si="2"/>
        <v>50</v>
      </c>
      <c r="Q43" s="18">
        <f t="shared" si="3"/>
        <v>0</v>
      </c>
      <c r="R43" s="19">
        <f t="shared" si="4"/>
        <v>60</v>
      </c>
      <c r="S43" s="19">
        <f t="shared" si="5"/>
        <v>47.5</v>
      </c>
      <c r="T43" s="19">
        <f t="shared" si="6"/>
        <v>35</v>
      </c>
      <c r="U43" s="19">
        <f t="shared" si="7"/>
        <v>50</v>
      </c>
      <c r="V43" s="18">
        <f t="shared" si="8"/>
        <v>47.5</v>
      </c>
      <c r="W43" s="18">
        <f t="shared" si="9"/>
        <v>48.125</v>
      </c>
    </row>
    <row r="44" spans="1:23" ht="13.5" x14ac:dyDescent="0.25">
      <c r="A44" s="4">
        <v>42067</v>
      </c>
      <c r="B44" s="2">
        <v>3.7986</v>
      </c>
      <c r="C44" s="2">
        <v>41.929652504375809</v>
      </c>
      <c r="D44" s="2">
        <v>0.16675550712113107</v>
      </c>
      <c r="E44" s="2">
        <v>-4.8812094335766248E-2</v>
      </c>
      <c r="F44" s="2">
        <v>3.8444799999999999</v>
      </c>
      <c r="G44" s="2">
        <v>3.9077700000000002</v>
      </c>
      <c r="H44" s="2">
        <v>4.0007549999999998</v>
      </c>
      <c r="I44" s="2"/>
      <c r="J44" s="2"/>
      <c r="K44" s="15" t="s">
        <v>52</v>
      </c>
      <c r="L44" s="15" t="s">
        <v>50</v>
      </c>
      <c r="M44" s="15" t="s">
        <v>46</v>
      </c>
      <c r="N44" s="18">
        <f t="shared" si="0"/>
        <v>50</v>
      </c>
      <c r="O44" s="18">
        <f t="shared" si="1"/>
        <v>100</v>
      </c>
      <c r="P44" s="18">
        <f t="shared" si="2"/>
        <v>50</v>
      </c>
      <c r="Q44" s="18">
        <f t="shared" si="3"/>
        <v>0</v>
      </c>
      <c r="R44" s="19">
        <f t="shared" si="4"/>
        <v>60</v>
      </c>
      <c r="S44" s="19">
        <f t="shared" si="5"/>
        <v>47.5</v>
      </c>
      <c r="T44" s="19">
        <f t="shared" si="6"/>
        <v>35</v>
      </c>
      <c r="U44" s="19">
        <f t="shared" si="7"/>
        <v>50</v>
      </c>
      <c r="V44" s="18">
        <f t="shared" si="8"/>
        <v>47.5</v>
      </c>
      <c r="W44" s="18">
        <f t="shared" si="9"/>
        <v>48.125</v>
      </c>
    </row>
    <row r="45" spans="1:23" ht="13.5" x14ac:dyDescent="0.25">
      <c r="A45" s="4">
        <v>42068</v>
      </c>
      <c r="B45" s="2">
        <v>3.8776999999999999</v>
      </c>
      <c r="C45" s="2">
        <v>50.521174476641342</v>
      </c>
      <c r="D45" s="2">
        <v>0.16691488776982633</v>
      </c>
      <c r="E45" s="2">
        <v>-4.8383112135786166E-2</v>
      </c>
      <c r="F45" s="2">
        <v>3.8444799999999999</v>
      </c>
      <c r="G45" s="2">
        <v>3.8919399999999995</v>
      </c>
      <c r="H45" s="2">
        <v>4.00115</v>
      </c>
      <c r="I45" s="2"/>
      <c r="J45" s="2"/>
      <c r="K45" s="15" t="s">
        <v>52</v>
      </c>
      <c r="L45" s="15" t="s">
        <v>50</v>
      </c>
      <c r="M45" s="15" t="s">
        <v>54</v>
      </c>
      <c r="N45" s="18">
        <f t="shared" si="0"/>
        <v>50</v>
      </c>
      <c r="O45" s="18">
        <f t="shared" si="1"/>
        <v>100</v>
      </c>
      <c r="P45" s="18">
        <f t="shared" si="2"/>
        <v>50</v>
      </c>
      <c r="Q45" s="18">
        <f t="shared" si="3"/>
        <v>0</v>
      </c>
      <c r="R45" s="19">
        <f t="shared" si="4"/>
        <v>60</v>
      </c>
      <c r="S45" s="19">
        <f t="shared" si="5"/>
        <v>47.5</v>
      </c>
      <c r="T45" s="19">
        <f t="shared" si="6"/>
        <v>35</v>
      </c>
      <c r="U45" s="19">
        <f t="shared" si="7"/>
        <v>50</v>
      </c>
      <c r="V45" s="18">
        <f t="shared" si="8"/>
        <v>47.5</v>
      </c>
      <c r="W45" s="18">
        <f t="shared" si="9"/>
        <v>48.125</v>
      </c>
    </row>
    <row r="46" spans="1:23" ht="13.5" x14ac:dyDescent="0.25">
      <c r="A46" s="4">
        <v>42069</v>
      </c>
      <c r="B46" s="2">
        <v>3.8222999999999998</v>
      </c>
      <c r="C46" s="2">
        <v>45.449380403571801</v>
      </c>
      <c r="D46" s="2">
        <v>0.15886067160832207</v>
      </c>
      <c r="E46" s="2">
        <v>-4.9323940359445213E-2</v>
      </c>
      <c r="F46" s="2">
        <v>3.8333999999999997</v>
      </c>
      <c r="G46" s="2">
        <v>3.8784900000000002</v>
      </c>
      <c r="H46" s="2">
        <v>3.9979849999999999</v>
      </c>
      <c r="I46" s="2"/>
      <c r="J46" s="2"/>
      <c r="K46" s="15" t="s">
        <v>52</v>
      </c>
      <c r="L46" s="15" t="s">
        <v>50</v>
      </c>
      <c r="M46" s="15" t="s">
        <v>46</v>
      </c>
      <c r="N46" s="18">
        <f t="shared" si="0"/>
        <v>50</v>
      </c>
      <c r="O46" s="18">
        <f t="shared" si="1"/>
        <v>100</v>
      </c>
      <c r="P46" s="18">
        <f t="shared" si="2"/>
        <v>50</v>
      </c>
      <c r="Q46" s="18">
        <f t="shared" si="3"/>
        <v>0</v>
      </c>
      <c r="R46" s="19">
        <f t="shared" si="4"/>
        <v>60</v>
      </c>
      <c r="S46" s="19">
        <f t="shared" si="5"/>
        <v>47.5</v>
      </c>
      <c r="T46" s="19">
        <f t="shared" si="6"/>
        <v>35</v>
      </c>
      <c r="U46" s="19">
        <f t="shared" si="7"/>
        <v>50</v>
      </c>
      <c r="V46" s="18">
        <f t="shared" si="8"/>
        <v>47.5</v>
      </c>
      <c r="W46" s="18">
        <f t="shared" si="9"/>
        <v>48.125</v>
      </c>
    </row>
    <row r="47" spans="1:23" ht="13.5" x14ac:dyDescent="0.25">
      <c r="A47" s="4">
        <v>42072</v>
      </c>
      <c r="B47" s="2">
        <v>3.7589999999999999</v>
      </c>
      <c r="C47" s="2">
        <v>40.452364678548001</v>
      </c>
      <c r="D47" s="2">
        <v>0.15696166268853018</v>
      </c>
      <c r="E47" s="2">
        <v>-5.1240118730106241E-2</v>
      </c>
      <c r="F47" s="2">
        <v>3.8112400000000002</v>
      </c>
      <c r="G47" s="2">
        <v>3.8587100000000008</v>
      </c>
      <c r="H47" s="2">
        <v>3.9801799999999994</v>
      </c>
      <c r="I47" s="2"/>
      <c r="J47" s="2"/>
      <c r="K47" s="15" t="s">
        <v>52</v>
      </c>
      <c r="L47" s="15" t="s">
        <v>50</v>
      </c>
      <c r="M47" s="15" t="s">
        <v>46</v>
      </c>
      <c r="N47" s="18">
        <f t="shared" si="0"/>
        <v>50</v>
      </c>
      <c r="O47" s="18">
        <f t="shared" si="1"/>
        <v>100</v>
      </c>
      <c r="P47" s="18">
        <f t="shared" si="2"/>
        <v>50</v>
      </c>
      <c r="Q47" s="18">
        <f t="shared" si="3"/>
        <v>0</v>
      </c>
      <c r="R47" s="19">
        <f t="shared" si="4"/>
        <v>60</v>
      </c>
      <c r="S47" s="19">
        <f t="shared" si="5"/>
        <v>47.5</v>
      </c>
      <c r="T47" s="19">
        <f t="shared" si="6"/>
        <v>35</v>
      </c>
      <c r="U47" s="19">
        <f t="shared" si="7"/>
        <v>50</v>
      </c>
      <c r="V47" s="18">
        <f t="shared" si="8"/>
        <v>47.5</v>
      </c>
      <c r="W47" s="18">
        <f t="shared" si="9"/>
        <v>48.125</v>
      </c>
    </row>
    <row r="48" spans="1:23" ht="13.5" x14ac:dyDescent="0.25">
      <c r="A48" s="4">
        <v>42073</v>
      </c>
      <c r="B48" s="2">
        <v>3.7589999999999999</v>
      </c>
      <c r="C48" s="2">
        <v>40.452364678548001</v>
      </c>
      <c r="D48" s="2">
        <v>0.15472384472927958</v>
      </c>
      <c r="E48" s="2">
        <v>-5.3828910363833318E-2</v>
      </c>
      <c r="F48" s="2">
        <v>3.8033200000000003</v>
      </c>
      <c r="G48" s="2">
        <v>3.8397199999999998</v>
      </c>
      <c r="H48" s="2">
        <v>3.9592100000000001</v>
      </c>
      <c r="I48" s="2"/>
      <c r="J48" s="2"/>
      <c r="K48" s="15" t="s">
        <v>52</v>
      </c>
      <c r="L48" s="15" t="s">
        <v>50</v>
      </c>
      <c r="M48" s="15" t="s">
        <v>46</v>
      </c>
      <c r="N48" s="18">
        <f t="shared" si="0"/>
        <v>50</v>
      </c>
      <c r="O48" s="18">
        <f t="shared" si="1"/>
        <v>100</v>
      </c>
      <c r="P48" s="18">
        <f t="shared" si="2"/>
        <v>50</v>
      </c>
      <c r="Q48" s="18">
        <f t="shared" si="3"/>
        <v>0</v>
      </c>
      <c r="R48" s="19">
        <f t="shared" si="4"/>
        <v>60</v>
      </c>
      <c r="S48" s="19">
        <f t="shared" si="5"/>
        <v>47.5</v>
      </c>
      <c r="T48" s="19">
        <f t="shared" si="6"/>
        <v>35</v>
      </c>
      <c r="U48" s="19">
        <f t="shared" si="7"/>
        <v>50</v>
      </c>
      <c r="V48" s="18">
        <f t="shared" si="8"/>
        <v>47.5</v>
      </c>
      <c r="W48" s="18">
        <f t="shared" si="9"/>
        <v>48.125</v>
      </c>
    </row>
    <row r="49" spans="1:23" ht="13.5" x14ac:dyDescent="0.25">
      <c r="A49" s="4">
        <v>42074</v>
      </c>
      <c r="B49" s="2">
        <v>3.8222999999999998</v>
      </c>
      <c r="C49" s="2">
        <v>47.186709399057868</v>
      </c>
      <c r="D49" s="2">
        <v>0.14989793214320857</v>
      </c>
      <c r="E49" s="2">
        <v>-5.6320944229819252E-2</v>
      </c>
      <c r="F49" s="2">
        <v>3.8080599999999998</v>
      </c>
      <c r="G49" s="2">
        <v>3.8262699999999996</v>
      </c>
      <c r="H49" s="2">
        <v>3.9410099999999999</v>
      </c>
      <c r="I49" s="2"/>
      <c r="J49" s="2"/>
      <c r="K49" s="15" t="s">
        <v>47</v>
      </c>
      <c r="L49" s="15" t="s">
        <v>48</v>
      </c>
      <c r="M49" s="15" t="s">
        <v>51</v>
      </c>
      <c r="N49" s="18">
        <f t="shared" si="0"/>
        <v>50</v>
      </c>
      <c r="O49" s="18">
        <f t="shared" si="1"/>
        <v>100</v>
      </c>
      <c r="P49" s="18">
        <f t="shared" si="2"/>
        <v>50</v>
      </c>
      <c r="Q49" s="18">
        <f t="shared" si="3"/>
        <v>100</v>
      </c>
      <c r="R49" s="19">
        <f t="shared" si="4"/>
        <v>75</v>
      </c>
      <c r="S49" s="19">
        <f t="shared" si="5"/>
        <v>72.5</v>
      </c>
      <c r="T49" s="19">
        <f t="shared" si="6"/>
        <v>80</v>
      </c>
      <c r="U49" s="19">
        <f t="shared" si="7"/>
        <v>75</v>
      </c>
      <c r="V49" s="18">
        <f t="shared" si="8"/>
        <v>75.833333333333329</v>
      </c>
      <c r="W49" s="18">
        <f t="shared" si="9"/>
        <v>75.625</v>
      </c>
    </row>
    <row r="50" spans="1:23" ht="13.5" x14ac:dyDescent="0.25">
      <c r="A50" s="4">
        <v>42075</v>
      </c>
      <c r="B50" s="2">
        <v>3.7986</v>
      </c>
      <c r="C50" s="2">
        <v>45.128855842448999</v>
      </c>
      <c r="D50" s="2">
        <v>0.13552779627499634</v>
      </c>
      <c r="E50" s="2">
        <v>-5.81965767071412E-2</v>
      </c>
      <c r="F50" s="2">
        <v>3.7922399999999996</v>
      </c>
      <c r="G50" s="2">
        <v>3.8183599999999998</v>
      </c>
      <c r="H50" s="2">
        <v>3.9224149999999995</v>
      </c>
      <c r="I50" s="2">
        <v>3.761099999999999</v>
      </c>
      <c r="J50" s="2"/>
      <c r="K50" s="15" t="s">
        <v>52</v>
      </c>
      <c r="L50" s="15" t="s">
        <v>50</v>
      </c>
      <c r="M50" s="15" t="s">
        <v>46</v>
      </c>
      <c r="N50" s="18">
        <f t="shared" si="0"/>
        <v>50</v>
      </c>
      <c r="O50" s="18">
        <f t="shared" si="1"/>
        <v>100</v>
      </c>
      <c r="P50" s="18">
        <f t="shared" si="2"/>
        <v>50</v>
      </c>
      <c r="Q50" s="18">
        <f t="shared" si="3"/>
        <v>0</v>
      </c>
      <c r="R50" s="19">
        <f t="shared" si="4"/>
        <v>60</v>
      </c>
      <c r="S50" s="19">
        <f t="shared" si="5"/>
        <v>47.5</v>
      </c>
      <c r="T50" s="19">
        <f t="shared" si="6"/>
        <v>35</v>
      </c>
      <c r="U50" s="19">
        <f t="shared" si="7"/>
        <v>50</v>
      </c>
      <c r="V50" s="18">
        <f t="shared" si="8"/>
        <v>47.5</v>
      </c>
      <c r="W50" s="18">
        <f t="shared" si="9"/>
        <v>48.125</v>
      </c>
    </row>
    <row r="51" spans="1:23" ht="13.5" x14ac:dyDescent="0.25">
      <c r="A51" s="4">
        <v>42076</v>
      </c>
      <c r="B51" s="2">
        <v>3.7986</v>
      </c>
      <c r="C51" s="2">
        <v>45.128855842448999</v>
      </c>
      <c r="D51" s="2">
        <v>0.1236260910075937</v>
      </c>
      <c r="E51" s="2">
        <v>-5.8309254186017262E-2</v>
      </c>
      <c r="F51" s="2">
        <v>3.7875000000000001</v>
      </c>
      <c r="G51" s="2">
        <v>3.8104499999999994</v>
      </c>
      <c r="H51" s="2">
        <v>3.9030299999999989</v>
      </c>
      <c r="I51" s="2">
        <v>3.761849999999999</v>
      </c>
      <c r="J51" s="2"/>
      <c r="K51" s="15" t="s">
        <v>52</v>
      </c>
      <c r="L51" s="15" t="s">
        <v>50</v>
      </c>
      <c r="M51" s="15" t="s">
        <v>46</v>
      </c>
      <c r="N51" s="18">
        <f t="shared" si="0"/>
        <v>50</v>
      </c>
      <c r="O51" s="18">
        <f t="shared" si="1"/>
        <v>100</v>
      </c>
      <c r="P51" s="18">
        <f t="shared" si="2"/>
        <v>50</v>
      </c>
      <c r="Q51" s="18">
        <f t="shared" si="3"/>
        <v>0</v>
      </c>
      <c r="R51" s="19">
        <f t="shared" si="4"/>
        <v>60</v>
      </c>
      <c r="S51" s="19">
        <f t="shared" si="5"/>
        <v>47.5</v>
      </c>
      <c r="T51" s="19">
        <f t="shared" si="6"/>
        <v>35</v>
      </c>
      <c r="U51" s="19">
        <f t="shared" si="7"/>
        <v>50</v>
      </c>
      <c r="V51" s="18">
        <f t="shared" si="8"/>
        <v>47.5</v>
      </c>
      <c r="W51" s="18">
        <f t="shared" si="9"/>
        <v>48.125</v>
      </c>
    </row>
    <row r="52" spans="1:23" ht="13.5" x14ac:dyDescent="0.25">
      <c r="A52" s="4">
        <v>42079</v>
      </c>
      <c r="B52" s="2">
        <v>3.7986</v>
      </c>
      <c r="C52" s="2">
        <v>45.128855842448999</v>
      </c>
      <c r="D52" s="2">
        <v>0.11257858869259074</v>
      </c>
      <c r="E52" s="2">
        <v>-5.5935975059143481E-2</v>
      </c>
      <c r="F52" s="2">
        <v>3.79542</v>
      </c>
      <c r="G52" s="2">
        <v>3.8033299999999999</v>
      </c>
      <c r="H52" s="2">
        <v>3.8832449999999987</v>
      </c>
      <c r="I52" s="2">
        <v>3.7684979999999992</v>
      </c>
      <c r="J52" s="2"/>
      <c r="K52" s="15" t="s">
        <v>52</v>
      </c>
      <c r="L52" s="15" t="s">
        <v>54</v>
      </c>
      <c r="M52" s="15" t="s">
        <v>53</v>
      </c>
      <c r="N52" s="18">
        <f t="shared" si="0"/>
        <v>50</v>
      </c>
      <c r="O52" s="18">
        <f t="shared" si="1"/>
        <v>100</v>
      </c>
      <c r="P52" s="18">
        <f t="shared" si="2"/>
        <v>50</v>
      </c>
      <c r="Q52" s="18">
        <f t="shared" si="3"/>
        <v>16.5</v>
      </c>
      <c r="R52" s="19">
        <f t="shared" si="4"/>
        <v>62.475000000000001</v>
      </c>
      <c r="S52" s="19">
        <f t="shared" si="5"/>
        <v>51.625</v>
      </c>
      <c r="T52" s="19">
        <f t="shared" si="6"/>
        <v>42.424999999999997</v>
      </c>
      <c r="U52" s="19">
        <f t="shared" si="7"/>
        <v>54.125</v>
      </c>
      <c r="V52" s="18">
        <f t="shared" si="8"/>
        <v>52.17499999999999</v>
      </c>
      <c r="W52" s="18">
        <f t="shared" si="9"/>
        <v>52.662499999999994</v>
      </c>
    </row>
    <row r="53" spans="1:23" ht="13.5" x14ac:dyDescent="0.25">
      <c r="A53" s="4">
        <v>42080</v>
      </c>
      <c r="B53" s="2">
        <v>3.7907000000000002</v>
      </c>
      <c r="C53" s="2">
        <v>44.32409389155994</v>
      </c>
      <c r="D53" s="2">
        <v>9.3082926323940107E-2</v>
      </c>
      <c r="E53" s="2">
        <v>-5.2001468304412761E-2</v>
      </c>
      <c r="F53" s="2">
        <v>3.8017600000000003</v>
      </c>
      <c r="G53" s="2">
        <v>3.8025399999999996</v>
      </c>
      <c r="H53" s="2">
        <v>3.867024999999999</v>
      </c>
      <c r="I53" s="2">
        <v>3.7754619999999988</v>
      </c>
      <c r="J53" s="2"/>
      <c r="K53" s="15" t="s">
        <v>52</v>
      </c>
      <c r="L53" s="15" t="s">
        <v>50</v>
      </c>
      <c r="M53" s="15" t="s">
        <v>53</v>
      </c>
      <c r="N53" s="18">
        <f t="shared" si="0"/>
        <v>50</v>
      </c>
      <c r="O53" s="18">
        <f t="shared" si="1"/>
        <v>100</v>
      </c>
      <c r="P53" s="18">
        <f t="shared" si="2"/>
        <v>50</v>
      </c>
      <c r="Q53" s="18">
        <f t="shared" si="3"/>
        <v>0</v>
      </c>
      <c r="R53" s="19">
        <f t="shared" si="4"/>
        <v>60</v>
      </c>
      <c r="S53" s="19">
        <f t="shared" si="5"/>
        <v>47.5</v>
      </c>
      <c r="T53" s="19">
        <f t="shared" si="6"/>
        <v>35</v>
      </c>
      <c r="U53" s="19">
        <f t="shared" si="7"/>
        <v>50</v>
      </c>
      <c r="V53" s="18">
        <f t="shared" si="8"/>
        <v>47.5</v>
      </c>
      <c r="W53" s="18">
        <f t="shared" si="9"/>
        <v>48.125</v>
      </c>
    </row>
    <row r="54" spans="1:23" ht="13.5" x14ac:dyDescent="0.25">
      <c r="A54" s="4">
        <v>42081</v>
      </c>
      <c r="B54" s="2">
        <v>3.6798999999999999</v>
      </c>
      <c r="C54" s="2">
        <v>34.918844287546406</v>
      </c>
      <c r="D54" s="2">
        <v>8.5045208783556703E-2</v>
      </c>
      <c r="E54" s="2">
        <v>-4.4489991952858611E-2</v>
      </c>
      <c r="F54" s="2">
        <v>3.7732799999999997</v>
      </c>
      <c r="G54" s="2">
        <v>3.79067</v>
      </c>
      <c r="H54" s="2">
        <v>3.8492199999999999</v>
      </c>
      <c r="I54" s="2">
        <v>3.7817939999999988</v>
      </c>
      <c r="J54" s="2"/>
      <c r="K54" s="15" t="s">
        <v>52</v>
      </c>
      <c r="L54" s="15" t="s">
        <v>50</v>
      </c>
      <c r="M54" s="15" t="s">
        <v>46</v>
      </c>
      <c r="N54" s="18">
        <f t="shared" si="0"/>
        <v>50</v>
      </c>
      <c r="O54" s="18">
        <f t="shared" si="1"/>
        <v>100</v>
      </c>
      <c r="P54" s="18">
        <f t="shared" si="2"/>
        <v>50</v>
      </c>
      <c r="Q54" s="18">
        <f t="shared" si="3"/>
        <v>0</v>
      </c>
      <c r="R54" s="19">
        <f t="shared" si="4"/>
        <v>60</v>
      </c>
      <c r="S54" s="19">
        <f t="shared" si="5"/>
        <v>47.5</v>
      </c>
      <c r="T54" s="19">
        <f t="shared" si="6"/>
        <v>35</v>
      </c>
      <c r="U54" s="19">
        <f t="shared" si="7"/>
        <v>50</v>
      </c>
      <c r="V54" s="18">
        <f t="shared" si="8"/>
        <v>47.5</v>
      </c>
      <c r="W54" s="18">
        <f t="shared" si="9"/>
        <v>48.125</v>
      </c>
    </row>
    <row r="55" spans="1:23" ht="13.5" x14ac:dyDescent="0.25">
      <c r="A55" s="4">
        <v>42082</v>
      </c>
      <c r="B55" s="2">
        <v>3.7827000000000002</v>
      </c>
      <c r="C55" s="2">
        <v>46.303382654534246</v>
      </c>
      <c r="D55" s="2">
        <v>8.3685798074896844E-2</v>
      </c>
      <c r="E55" s="2">
        <v>-3.6171466769410444E-2</v>
      </c>
      <c r="F55" s="2">
        <v>3.7701000000000002</v>
      </c>
      <c r="G55" s="2">
        <v>3.7811699999999995</v>
      </c>
      <c r="H55" s="2">
        <v>3.8365549999999997</v>
      </c>
      <c r="I55" s="2">
        <v>3.7900239999999989</v>
      </c>
      <c r="J55" s="2"/>
      <c r="K55" s="15" t="s">
        <v>52</v>
      </c>
      <c r="L55" s="15" t="s">
        <v>50</v>
      </c>
      <c r="M55" s="15" t="s">
        <v>46</v>
      </c>
      <c r="N55" s="18">
        <f t="shared" si="0"/>
        <v>50</v>
      </c>
      <c r="O55" s="18">
        <f t="shared" si="1"/>
        <v>100</v>
      </c>
      <c r="P55" s="18">
        <f t="shared" si="2"/>
        <v>50</v>
      </c>
      <c r="Q55" s="18">
        <f t="shared" si="3"/>
        <v>0</v>
      </c>
      <c r="R55" s="19">
        <f t="shared" si="4"/>
        <v>60</v>
      </c>
      <c r="S55" s="19">
        <f t="shared" si="5"/>
        <v>47.5</v>
      </c>
      <c r="T55" s="19">
        <f t="shared" si="6"/>
        <v>35</v>
      </c>
      <c r="U55" s="19">
        <f t="shared" si="7"/>
        <v>50</v>
      </c>
      <c r="V55" s="18">
        <f t="shared" si="8"/>
        <v>47.5</v>
      </c>
      <c r="W55" s="18">
        <f t="shared" si="9"/>
        <v>48.125</v>
      </c>
    </row>
    <row r="56" spans="1:23" ht="13.5" x14ac:dyDescent="0.25">
      <c r="A56" s="4">
        <v>42086</v>
      </c>
      <c r="B56" s="2">
        <v>3.7986</v>
      </c>
      <c r="C56" s="2">
        <v>47.823658806607831</v>
      </c>
      <c r="D56" s="2">
        <v>7.3048814778084559E-2</v>
      </c>
      <c r="E56" s="2">
        <v>-2.894574200460379E-2</v>
      </c>
      <c r="F56" s="2">
        <v>3.7701000000000002</v>
      </c>
      <c r="G56" s="2">
        <v>3.7788000000000004</v>
      </c>
      <c r="H56" s="2">
        <v>3.8286450000000003</v>
      </c>
      <c r="I56" s="2">
        <v>3.7987299999999986</v>
      </c>
      <c r="J56" s="2"/>
      <c r="K56" s="15" t="s">
        <v>52</v>
      </c>
      <c r="L56" s="15" t="s">
        <v>50</v>
      </c>
      <c r="M56" s="15" t="s">
        <v>54</v>
      </c>
      <c r="N56" s="18">
        <f t="shared" si="0"/>
        <v>50</v>
      </c>
      <c r="O56" s="18">
        <f t="shared" si="1"/>
        <v>100</v>
      </c>
      <c r="P56" s="18">
        <f t="shared" si="2"/>
        <v>50</v>
      </c>
      <c r="Q56" s="18">
        <f t="shared" si="3"/>
        <v>0</v>
      </c>
      <c r="R56" s="19">
        <f t="shared" si="4"/>
        <v>60</v>
      </c>
      <c r="S56" s="19">
        <f t="shared" si="5"/>
        <v>47.5</v>
      </c>
      <c r="T56" s="19">
        <f t="shared" si="6"/>
        <v>35</v>
      </c>
      <c r="U56" s="19">
        <f t="shared" si="7"/>
        <v>50</v>
      </c>
      <c r="V56" s="18">
        <f t="shared" si="8"/>
        <v>47.5</v>
      </c>
      <c r="W56" s="18">
        <f t="shared" si="9"/>
        <v>48.125</v>
      </c>
    </row>
    <row r="57" spans="1:23" ht="13.5" x14ac:dyDescent="0.25">
      <c r="A57" s="4">
        <v>42087</v>
      </c>
      <c r="B57" s="2">
        <v>3.7986</v>
      </c>
      <c r="C57" s="2">
        <v>47.823658806607831</v>
      </c>
      <c r="D57" s="2">
        <v>5.4414154761743383E-2</v>
      </c>
      <c r="E57" s="2">
        <v>-2.2717774602104539E-2</v>
      </c>
      <c r="F57" s="2">
        <v>3.7701000000000002</v>
      </c>
      <c r="G57" s="2">
        <v>3.7827600000000006</v>
      </c>
      <c r="H57" s="2">
        <v>3.820735</v>
      </c>
      <c r="I57" s="2">
        <v>3.8056939999999986</v>
      </c>
      <c r="J57" s="2"/>
      <c r="K57" s="15" t="s">
        <v>52</v>
      </c>
      <c r="L57" s="15" t="s">
        <v>50</v>
      </c>
      <c r="M57" s="15" t="s">
        <v>54</v>
      </c>
      <c r="N57" s="18">
        <f t="shared" si="0"/>
        <v>50</v>
      </c>
      <c r="O57" s="18">
        <f t="shared" si="1"/>
        <v>100</v>
      </c>
      <c r="P57" s="18">
        <f t="shared" si="2"/>
        <v>50</v>
      </c>
      <c r="Q57" s="18">
        <f t="shared" si="3"/>
        <v>0</v>
      </c>
      <c r="R57" s="19">
        <f t="shared" si="4"/>
        <v>60</v>
      </c>
      <c r="S57" s="19">
        <f t="shared" si="5"/>
        <v>47.5</v>
      </c>
      <c r="T57" s="19">
        <f t="shared" si="6"/>
        <v>35</v>
      </c>
      <c r="U57" s="19">
        <f t="shared" si="7"/>
        <v>50</v>
      </c>
      <c r="V57" s="18">
        <f t="shared" si="8"/>
        <v>47.5</v>
      </c>
      <c r="W57" s="18">
        <f t="shared" si="9"/>
        <v>48.125</v>
      </c>
    </row>
    <row r="58" spans="1:23" ht="13.5" x14ac:dyDescent="0.25">
      <c r="A58" s="4">
        <v>42088</v>
      </c>
      <c r="B58" s="2">
        <v>3.7986</v>
      </c>
      <c r="C58" s="2">
        <v>47.823658806607831</v>
      </c>
      <c r="D58" s="2">
        <v>3.8742963526584351E-2</v>
      </c>
      <c r="E58" s="2">
        <v>-1.7389884123342889E-2</v>
      </c>
      <c r="F58" s="2">
        <v>3.7716799999999999</v>
      </c>
      <c r="G58" s="2">
        <v>3.7867200000000003</v>
      </c>
      <c r="H58" s="2">
        <v>3.8132199999999989</v>
      </c>
      <c r="I58" s="2">
        <v>3.812657999999999</v>
      </c>
      <c r="J58" s="2"/>
      <c r="K58" s="15" t="s">
        <v>52</v>
      </c>
      <c r="L58" s="15" t="s">
        <v>50</v>
      </c>
      <c r="M58" s="15" t="s">
        <v>53</v>
      </c>
      <c r="N58" s="18">
        <f t="shared" si="0"/>
        <v>50</v>
      </c>
      <c r="O58" s="18">
        <f t="shared" si="1"/>
        <v>100</v>
      </c>
      <c r="P58" s="18">
        <f t="shared" si="2"/>
        <v>50</v>
      </c>
      <c r="Q58" s="18">
        <f t="shared" si="3"/>
        <v>0</v>
      </c>
      <c r="R58" s="19">
        <f t="shared" si="4"/>
        <v>60</v>
      </c>
      <c r="S58" s="19">
        <f t="shared" si="5"/>
        <v>47.5</v>
      </c>
      <c r="T58" s="19">
        <f t="shared" si="6"/>
        <v>35</v>
      </c>
      <c r="U58" s="19">
        <f t="shared" si="7"/>
        <v>50</v>
      </c>
      <c r="V58" s="18">
        <f t="shared" si="8"/>
        <v>47.5</v>
      </c>
      <c r="W58" s="18">
        <f t="shared" si="9"/>
        <v>48.125</v>
      </c>
    </row>
    <row r="59" spans="1:23" ht="13.5" x14ac:dyDescent="0.25">
      <c r="A59" s="4">
        <v>42089</v>
      </c>
      <c r="B59" s="2">
        <v>3.7986</v>
      </c>
      <c r="C59" s="2">
        <v>47.823658806607831</v>
      </c>
      <c r="D59" s="2">
        <v>3.5310628928935106E-2</v>
      </c>
      <c r="E59" s="2">
        <v>-1.3382843219318756E-2</v>
      </c>
      <c r="F59" s="2">
        <v>3.79542</v>
      </c>
      <c r="G59" s="2">
        <v>3.7843499999999999</v>
      </c>
      <c r="H59" s="2">
        <v>3.8053099999999986</v>
      </c>
      <c r="I59" s="2">
        <v>3.818989999999999</v>
      </c>
      <c r="J59" s="2"/>
      <c r="K59" s="15" t="s">
        <v>47</v>
      </c>
      <c r="L59" s="15" t="s">
        <v>54</v>
      </c>
      <c r="M59" s="15" t="s">
        <v>51</v>
      </c>
      <c r="N59" s="18">
        <f t="shared" si="0"/>
        <v>50</v>
      </c>
      <c r="O59" s="18">
        <f t="shared" si="1"/>
        <v>100</v>
      </c>
      <c r="P59" s="18">
        <f t="shared" si="2"/>
        <v>50</v>
      </c>
      <c r="Q59" s="18">
        <f t="shared" si="3"/>
        <v>83.5</v>
      </c>
      <c r="R59" s="19">
        <f t="shared" si="4"/>
        <v>72.525000000000006</v>
      </c>
      <c r="S59" s="19">
        <f t="shared" si="5"/>
        <v>68.375</v>
      </c>
      <c r="T59" s="19">
        <f t="shared" si="6"/>
        <v>72.575000000000003</v>
      </c>
      <c r="U59" s="19">
        <f t="shared" si="7"/>
        <v>70.875</v>
      </c>
      <c r="V59" s="18">
        <f t="shared" si="8"/>
        <v>71.158333333333346</v>
      </c>
      <c r="W59" s="18">
        <f t="shared" si="9"/>
        <v>71.087500000000006</v>
      </c>
    </row>
    <row r="60" spans="1:23" ht="13.5" x14ac:dyDescent="0.25">
      <c r="A60" s="4">
        <v>42090</v>
      </c>
      <c r="B60" s="2">
        <v>3.7986</v>
      </c>
      <c r="C60" s="2">
        <v>47.823658806607831</v>
      </c>
      <c r="D60" s="2">
        <v>2.8843009185147928E-2</v>
      </c>
      <c r="E60" s="2">
        <v>-1.046278289791806E-2</v>
      </c>
      <c r="F60" s="2">
        <v>3.7985999999999995</v>
      </c>
      <c r="G60" s="2">
        <v>3.7843499999999999</v>
      </c>
      <c r="H60" s="2">
        <v>3.8013549999999987</v>
      </c>
      <c r="I60" s="2">
        <v>3.8253219999999986</v>
      </c>
      <c r="J60" s="2"/>
      <c r="K60" s="15" t="s">
        <v>47</v>
      </c>
      <c r="L60" s="15" t="s">
        <v>54</v>
      </c>
      <c r="M60" s="15" t="s">
        <v>51</v>
      </c>
      <c r="N60" s="18">
        <f t="shared" si="0"/>
        <v>50</v>
      </c>
      <c r="O60" s="18">
        <f t="shared" si="1"/>
        <v>100</v>
      </c>
      <c r="P60" s="18">
        <f t="shared" si="2"/>
        <v>50</v>
      </c>
      <c r="Q60" s="18">
        <f t="shared" si="3"/>
        <v>83.5</v>
      </c>
      <c r="R60" s="19">
        <f t="shared" si="4"/>
        <v>72.525000000000006</v>
      </c>
      <c r="S60" s="19">
        <f t="shared" si="5"/>
        <v>68.375</v>
      </c>
      <c r="T60" s="19">
        <f t="shared" si="6"/>
        <v>72.575000000000003</v>
      </c>
      <c r="U60" s="19">
        <f t="shared" si="7"/>
        <v>70.875</v>
      </c>
      <c r="V60" s="18">
        <f t="shared" si="8"/>
        <v>71.158333333333346</v>
      </c>
      <c r="W60" s="18">
        <f t="shared" si="9"/>
        <v>71.087500000000006</v>
      </c>
    </row>
    <row r="61" spans="1:23" ht="13.5" x14ac:dyDescent="0.25">
      <c r="A61" s="4">
        <v>42093</v>
      </c>
      <c r="B61" s="2">
        <v>3.7589999999999999</v>
      </c>
      <c r="C61" s="2">
        <v>43.391626076891441</v>
      </c>
      <c r="D61" s="2">
        <v>2.6380423811124487E-2</v>
      </c>
      <c r="E61" s="2">
        <v>-8.5631630658978917E-3</v>
      </c>
      <c r="F61" s="2">
        <v>3.7906799999999996</v>
      </c>
      <c r="G61" s="2">
        <v>3.7803899999999997</v>
      </c>
      <c r="H61" s="2">
        <v>3.7954199999999991</v>
      </c>
      <c r="I61" s="2">
        <v>3.8305459999999982</v>
      </c>
      <c r="J61" s="2"/>
      <c r="K61" s="15" t="s">
        <v>52</v>
      </c>
      <c r="L61" s="15" t="s">
        <v>54</v>
      </c>
      <c r="M61" s="15" t="s">
        <v>46</v>
      </c>
      <c r="N61" s="18">
        <f t="shared" si="0"/>
        <v>50</v>
      </c>
      <c r="O61" s="18">
        <f t="shared" si="1"/>
        <v>100</v>
      </c>
      <c r="P61" s="18">
        <f t="shared" si="2"/>
        <v>50</v>
      </c>
      <c r="Q61" s="18">
        <f t="shared" si="3"/>
        <v>16.5</v>
      </c>
      <c r="R61" s="19">
        <f t="shared" si="4"/>
        <v>62.475000000000001</v>
      </c>
      <c r="S61" s="19">
        <f t="shared" si="5"/>
        <v>51.625</v>
      </c>
      <c r="T61" s="19">
        <f t="shared" si="6"/>
        <v>42.424999999999997</v>
      </c>
      <c r="U61" s="19">
        <f t="shared" si="7"/>
        <v>54.125</v>
      </c>
      <c r="V61" s="18">
        <f t="shared" si="8"/>
        <v>52.17499999999999</v>
      </c>
      <c r="W61" s="18">
        <f t="shared" si="9"/>
        <v>52.662499999999994</v>
      </c>
    </row>
    <row r="62" spans="1:23" ht="13.5" x14ac:dyDescent="0.25">
      <c r="A62" s="4">
        <v>42094</v>
      </c>
      <c r="B62" s="2">
        <v>3.7193999999999998</v>
      </c>
      <c r="C62" s="2">
        <v>39.453988369630977</v>
      </c>
      <c r="D62" s="2">
        <v>2.7535031580067759E-2</v>
      </c>
      <c r="E62" s="2">
        <v>-7.4828007327957993E-3</v>
      </c>
      <c r="F62" s="2">
        <v>3.7748399999999998</v>
      </c>
      <c r="G62" s="2">
        <v>3.7724699999999998</v>
      </c>
      <c r="H62" s="2">
        <v>3.7878999999999992</v>
      </c>
      <c r="I62" s="2">
        <v>3.8346599999999982</v>
      </c>
      <c r="J62" s="2"/>
      <c r="K62" s="15" t="s">
        <v>52</v>
      </c>
      <c r="L62" s="15" t="s">
        <v>50</v>
      </c>
      <c r="M62" s="15" t="s">
        <v>46</v>
      </c>
      <c r="N62" s="18">
        <f t="shared" si="0"/>
        <v>50</v>
      </c>
      <c r="O62" s="18">
        <f t="shared" si="1"/>
        <v>100</v>
      </c>
      <c r="P62" s="18">
        <f t="shared" si="2"/>
        <v>50</v>
      </c>
      <c r="Q62" s="18">
        <f t="shared" si="3"/>
        <v>0</v>
      </c>
      <c r="R62" s="19">
        <f t="shared" si="4"/>
        <v>60</v>
      </c>
      <c r="S62" s="19">
        <f t="shared" si="5"/>
        <v>47.5</v>
      </c>
      <c r="T62" s="19">
        <f t="shared" si="6"/>
        <v>35</v>
      </c>
      <c r="U62" s="19">
        <f t="shared" si="7"/>
        <v>50</v>
      </c>
      <c r="V62" s="18">
        <f t="shared" si="8"/>
        <v>47.5</v>
      </c>
      <c r="W62" s="18">
        <f t="shared" si="9"/>
        <v>48.125</v>
      </c>
    </row>
    <row r="63" spans="1:23" ht="13.5" x14ac:dyDescent="0.25">
      <c r="A63" s="4">
        <v>42095</v>
      </c>
      <c r="B63" s="2">
        <v>3.6402999999999999</v>
      </c>
      <c r="C63" s="2">
        <v>33.010166509712008</v>
      </c>
      <c r="D63" s="2">
        <v>3.367228801921085E-2</v>
      </c>
      <c r="E63" s="2">
        <v>-7.184002719080566E-3</v>
      </c>
      <c r="F63" s="2">
        <v>3.7431799999999997</v>
      </c>
      <c r="G63" s="2">
        <v>3.7574299999999994</v>
      </c>
      <c r="H63" s="2">
        <v>3.779984999999999</v>
      </c>
      <c r="I63" s="2">
        <v>3.8362419999999986</v>
      </c>
      <c r="J63" s="2"/>
      <c r="K63" s="15" t="s">
        <v>52</v>
      </c>
      <c r="L63" s="15" t="s">
        <v>50</v>
      </c>
      <c r="M63" s="15" t="s">
        <v>46</v>
      </c>
      <c r="N63" s="18">
        <f t="shared" si="0"/>
        <v>50</v>
      </c>
      <c r="O63" s="18">
        <f t="shared" si="1"/>
        <v>100</v>
      </c>
      <c r="P63" s="18">
        <f t="shared" si="2"/>
        <v>50</v>
      </c>
      <c r="Q63" s="18">
        <f t="shared" si="3"/>
        <v>0</v>
      </c>
      <c r="R63" s="19">
        <f t="shared" si="4"/>
        <v>60</v>
      </c>
      <c r="S63" s="19">
        <f t="shared" si="5"/>
        <v>47.5</v>
      </c>
      <c r="T63" s="19">
        <f t="shared" si="6"/>
        <v>35</v>
      </c>
      <c r="U63" s="19">
        <f t="shared" si="7"/>
        <v>50</v>
      </c>
      <c r="V63" s="18">
        <f t="shared" si="8"/>
        <v>47.5</v>
      </c>
      <c r="W63" s="18">
        <f t="shared" si="9"/>
        <v>48.125</v>
      </c>
    </row>
    <row r="64" spans="1:23" ht="13.5" x14ac:dyDescent="0.25">
      <c r="A64" s="4">
        <v>42096</v>
      </c>
      <c r="B64" s="2">
        <v>3.6402999999999999</v>
      </c>
      <c r="C64" s="2">
        <v>33.010166509712008</v>
      </c>
      <c r="D64" s="2">
        <v>2.2764756306069778E-2</v>
      </c>
      <c r="E64" s="2">
        <v>-7.4937939690183468E-3</v>
      </c>
      <c r="F64" s="2">
        <v>3.7115200000000002</v>
      </c>
      <c r="G64" s="2">
        <v>3.7534700000000001</v>
      </c>
      <c r="H64" s="2">
        <v>3.7720699999999994</v>
      </c>
      <c r="I64" s="2">
        <v>3.838299999999998</v>
      </c>
      <c r="J64" s="2"/>
      <c r="K64" s="15" t="s">
        <v>52</v>
      </c>
      <c r="L64" s="15" t="s">
        <v>50</v>
      </c>
      <c r="M64" s="15" t="s">
        <v>46</v>
      </c>
      <c r="N64" s="18">
        <f t="shared" si="0"/>
        <v>50</v>
      </c>
      <c r="O64" s="18">
        <f t="shared" si="1"/>
        <v>100</v>
      </c>
      <c r="P64" s="18">
        <f t="shared" si="2"/>
        <v>50</v>
      </c>
      <c r="Q64" s="18">
        <f t="shared" si="3"/>
        <v>0</v>
      </c>
      <c r="R64" s="19">
        <f t="shared" si="4"/>
        <v>60</v>
      </c>
      <c r="S64" s="19">
        <f t="shared" si="5"/>
        <v>47.5</v>
      </c>
      <c r="T64" s="19">
        <f t="shared" si="6"/>
        <v>35</v>
      </c>
      <c r="U64" s="19">
        <f t="shared" si="7"/>
        <v>50</v>
      </c>
      <c r="V64" s="18">
        <f t="shared" si="8"/>
        <v>47.5</v>
      </c>
      <c r="W64" s="18">
        <f t="shared" si="9"/>
        <v>48.125</v>
      </c>
    </row>
    <row r="65" spans="1:23" ht="13.5" x14ac:dyDescent="0.25">
      <c r="A65" s="4">
        <v>42097</v>
      </c>
      <c r="B65" s="2">
        <v>3.6324000000000001</v>
      </c>
      <c r="C65" s="2">
        <v>32.397278510640135</v>
      </c>
      <c r="D65" s="2">
        <v>3.0811393780890484E-2</v>
      </c>
      <c r="E65" s="2">
        <v>-8.2711477369891463E-3</v>
      </c>
      <c r="F65" s="2">
        <v>3.67828</v>
      </c>
      <c r="G65" s="2">
        <v>3.7384399999999993</v>
      </c>
      <c r="H65" s="2">
        <v>3.7598049999999992</v>
      </c>
      <c r="I65" s="2">
        <v>3.8403579999999984</v>
      </c>
      <c r="J65" s="2"/>
      <c r="K65" s="15" t="s">
        <v>52</v>
      </c>
      <c r="L65" s="15" t="s">
        <v>50</v>
      </c>
      <c r="M65" s="15" t="s">
        <v>46</v>
      </c>
      <c r="N65" s="18">
        <f t="shared" si="0"/>
        <v>50</v>
      </c>
      <c r="O65" s="18">
        <f t="shared" si="1"/>
        <v>100</v>
      </c>
      <c r="P65" s="18">
        <f t="shared" si="2"/>
        <v>50</v>
      </c>
      <c r="Q65" s="18">
        <f t="shared" si="3"/>
        <v>0</v>
      </c>
      <c r="R65" s="19">
        <f t="shared" si="4"/>
        <v>60</v>
      </c>
      <c r="S65" s="19">
        <f t="shared" si="5"/>
        <v>47.5</v>
      </c>
      <c r="T65" s="19">
        <f t="shared" si="6"/>
        <v>35</v>
      </c>
      <c r="U65" s="19">
        <f t="shared" si="7"/>
        <v>50</v>
      </c>
      <c r="V65" s="18">
        <f t="shared" si="8"/>
        <v>47.5</v>
      </c>
      <c r="W65" s="18">
        <f t="shared" si="9"/>
        <v>48.125</v>
      </c>
    </row>
    <row r="66" spans="1:23" ht="13.5" x14ac:dyDescent="0.25">
      <c r="A66" s="4">
        <v>42100</v>
      </c>
      <c r="B66" s="2">
        <v>3.5611999999999999</v>
      </c>
      <c r="C66" s="2">
        <v>27.450511753977764</v>
      </c>
      <c r="D66" s="2">
        <v>4.6197660819215614E-2</v>
      </c>
      <c r="E66" s="2">
        <v>-9.6591668224728349E-3</v>
      </c>
      <c r="F66" s="2">
        <v>3.6387200000000002</v>
      </c>
      <c r="G66" s="2">
        <v>3.7146999999999997</v>
      </c>
      <c r="H66" s="2">
        <v>3.74675</v>
      </c>
      <c r="I66" s="2">
        <v>3.8409919999999986</v>
      </c>
      <c r="J66" s="2"/>
      <c r="K66" s="15" t="s">
        <v>52</v>
      </c>
      <c r="L66" s="15" t="s">
        <v>50</v>
      </c>
      <c r="M66" s="15" t="s">
        <v>46</v>
      </c>
      <c r="N66" s="18">
        <f t="shared" ref="N66:N129" si="10">IF(D66&lt;30,50, IF(D66&gt;70, 0, 25))</f>
        <v>50</v>
      </c>
      <c r="O66" s="18">
        <f t="shared" ref="O66:O129" si="11">IF(F66-E66&gt;0.02, 100, IF(F66-E66&lt;0,0,45))</f>
        <v>100</v>
      </c>
      <c r="P66" s="18">
        <f t="shared" ref="P66:P129" si="12">IF(G66-J66&gt;10,100,IF(G66-J66&gt;5,75, IF(G66-J66&gt;0,50,0)))</f>
        <v>50</v>
      </c>
      <c r="Q66" s="18">
        <f t="shared" ref="Q66:Q129" si="13">IF(M66="confirmed bullish", 34, IF(M66="bullish divergence",17, 0))+IF(K66="bullish",33,IF(K66="bearish",0,16.5))+IF(L66="strong",33,IF(L66="weak",0,16.5))</f>
        <v>0</v>
      </c>
      <c r="R66" s="19">
        <f t="shared" si="4"/>
        <v>60</v>
      </c>
      <c r="S66" s="19">
        <f t="shared" si="5"/>
        <v>47.5</v>
      </c>
      <c r="T66" s="19">
        <f t="shared" si="6"/>
        <v>35</v>
      </c>
      <c r="U66" s="19">
        <f t="shared" si="7"/>
        <v>50</v>
      </c>
      <c r="V66" s="18">
        <f t="shared" si="8"/>
        <v>47.5</v>
      </c>
      <c r="W66" s="18">
        <f t="shared" si="9"/>
        <v>48.125</v>
      </c>
    </row>
    <row r="67" spans="1:23" ht="13.5" x14ac:dyDescent="0.25">
      <c r="A67" s="4">
        <v>42101</v>
      </c>
      <c r="B67" s="2">
        <v>3.4820000000000002</v>
      </c>
      <c r="C67" s="2">
        <v>23.205873399052905</v>
      </c>
      <c r="D67" s="2">
        <v>6.6298039144749854E-2</v>
      </c>
      <c r="E67" s="2">
        <v>-1.149424996841779E-2</v>
      </c>
      <c r="F67" s="2">
        <v>3.59124</v>
      </c>
      <c r="G67" s="2">
        <v>3.6830399999999996</v>
      </c>
      <c r="H67" s="2">
        <v>3.7328999999999999</v>
      </c>
      <c r="I67" s="2">
        <v>3.8382999999999985</v>
      </c>
      <c r="J67" s="2"/>
      <c r="K67" s="15" t="s">
        <v>52</v>
      </c>
      <c r="L67" s="15" t="s">
        <v>50</v>
      </c>
      <c r="M67" s="15" t="s">
        <v>46</v>
      </c>
      <c r="N67" s="18">
        <f t="shared" si="10"/>
        <v>50</v>
      </c>
      <c r="O67" s="18">
        <f t="shared" si="11"/>
        <v>100</v>
      </c>
      <c r="P67" s="18">
        <f t="shared" si="12"/>
        <v>50</v>
      </c>
      <c r="Q67" s="18">
        <f t="shared" si="13"/>
        <v>0</v>
      </c>
      <c r="R67" s="19">
        <f t="shared" ref="R67:R130" si="14">0.35*N67+O67*0.35+P67*0.15+Q67*0.15</f>
        <v>60</v>
      </c>
      <c r="S67" s="19">
        <f t="shared" ref="S67:S130" si="15">N67*0.2+O67*0.2+P67*0.35+Q67*0.25</f>
        <v>47.5</v>
      </c>
      <c r="T67" s="19">
        <f t="shared" ref="T67:T130" si="16">N67*0.15+O67*0.15+P67*0.25+Q67*0.45</f>
        <v>35</v>
      </c>
      <c r="U67" s="19">
        <f t="shared" ref="U67:U130" si="17">0.25*SUM(N67:Q67)</f>
        <v>50</v>
      </c>
      <c r="V67" s="18">
        <f t="shared" ref="V67:V130" si="18">SUM(R67:T67)/3</f>
        <v>47.5</v>
      </c>
      <c r="W67" s="18">
        <f t="shared" ref="W67:W130" si="19">SUM(R67:U67)/4</f>
        <v>48.125</v>
      </c>
    </row>
    <row r="68" spans="1:23" ht="13.5" x14ac:dyDescent="0.25">
      <c r="A68" s="4">
        <v>42102</v>
      </c>
      <c r="B68" s="2">
        <v>3.4741</v>
      </c>
      <c r="C68" s="2">
        <v>22.826715362830285</v>
      </c>
      <c r="D68" s="2">
        <v>8.5483827985042726E-2</v>
      </c>
      <c r="E68" s="2">
        <v>-1.3388458936133087E-2</v>
      </c>
      <c r="F68" s="2">
        <v>3.5579999999999998</v>
      </c>
      <c r="G68" s="2">
        <v>3.6505899999999998</v>
      </c>
      <c r="H68" s="2">
        <v>3.7186549999999996</v>
      </c>
      <c r="I68" s="2">
        <v>3.8365579999999984</v>
      </c>
      <c r="J68" s="2"/>
      <c r="K68" s="15" t="s">
        <v>52</v>
      </c>
      <c r="L68" s="15" t="s">
        <v>50</v>
      </c>
      <c r="M68" s="15" t="s">
        <v>46</v>
      </c>
      <c r="N68" s="18">
        <f t="shared" si="10"/>
        <v>50</v>
      </c>
      <c r="O68" s="18">
        <f t="shared" si="11"/>
        <v>100</v>
      </c>
      <c r="P68" s="18">
        <f t="shared" si="12"/>
        <v>50</v>
      </c>
      <c r="Q68" s="18">
        <f t="shared" si="13"/>
        <v>0</v>
      </c>
      <c r="R68" s="19">
        <f t="shared" si="14"/>
        <v>60</v>
      </c>
      <c r="S68" s="19">
        <f t="shared" si="15"/>
        <v>47.5</v>
      </c>
      <c r="T68" s="19">
        <f t="shared" si="16"/>
        <v>35</v>
      </c>
      <c r="U68" s="19">
        <f t="shared" si="17"/>
        <v>50</v>
      </c>
      <c r="V68" s="18">
        <f t="shared" si="18"/>
        <v>47.5</v>
      </c>
      <c r="W68" s="18">
        <f t="shared" si="19"/>
        <v>48.125</v>
      </c>
    </row>
    <row r="69" spans="1:23" ht="13.5" x14ac:dyDescent="0.25">
      <c r="A69" s="4">
        <v>42104</v>
      </c>
      <c r="B69" s="2">
        <v>3.4504000000000001</v>
      </c>
      <c r="C69" s="2">
        <v>21.682174956958036</v>
      </c>
      <c r="D69" s="2">
        <v>0.10499481550396084</v>
      </c>
      <c r="E69" s="2">
        <v>-1.4235498298818811E-2</v>
      </c>
      <c r="F69" s="2">
        <v>3.5200199999999997</v>
      </c>
      <c r="G69" s="2">
        <v>3.6157700000000004</v>
      </c>
      <c r="H69" s="2">
        <v>3.7000600000000006</v>
      </c>
      <c r="I69" s="2">
        <v>3.8330759999999988</v>
      </c>
      <c r="J69" s="2"/>
      <c r="K69" s="15" t="s">
        <v>52</v>
      </c>
      <c r="L69" s="15" t="s">
        <v>50</v>
      </c>
      <c r="M69" s="15" t="s">
        <v>46</v>
      </c>
      <c r="N69" s="18">
        <f t="shared" si="10"/>
        <v>50</v>
      </c>
      <c r="O69" s="18">
        <f t="shared" si="11"/>
        <v>100</v>
      </c>
      <c r="P69" s="18">
        <f t="shared" si="12"/>
        <v>50</v>
      </c>
      <c r="Q69" s="18">
        <f t="shared" si="13"/>
        <v>0</v>
      </c>
      <c r="R69" s="19">
        <f t="shared" si="14"/>
        <v>60</v>
      </c>
      <c r="S69" s="19">
        <f t="shared" si="15"/>
        <v>47.5</v>
      </c>
      <c r="T69" s="19">
        <f t="shared" si="16"/>
        <v>35</v>
      </c>
      <c r="U69" s="19">
        <f t="shared" si="17"/>
        <v>50</v>
      </c>
      <c r="V69" s="18">
        <f t="shared" si="18"/>
        <v>47.5</v>
      </c>
      <c r="W69" s="18">
        <f t="shared" si="19"/>
        <v>48.125</v>
      </c>
    </row>
    <row r="70" spans="1:23" ht="13.5" x14ac:dyDescent="0.25">
      <c r="A70" s="4">
        <v>42107</v>
      </c>
      <c r="B70" s="2">
        <v>3.4662000000000002</v>
      </c>
      <c r="C70" s="2">
        <v>24.403514520033312</v>
      </c>
      <c r="D70" s="2">
        <v>0.12188240042044729</v>
      </c>
      <c r="E70" s="2">
        <v>-1.4389229296778213E-2</v>
      </c>
      <c r="F70" s="2">
        <v>3.4867800000000004</v>
      </c>
      <c r="G70" s="2">
        <v>3.5825299999999998</v>
      </c>
      <c r="H70" s="2">
        <v>3.6834399999999996</v>
      </c>
      <c r="I70" s="2">
        <v>3.8299099999999981</v>
      </c>
      <c r="J70" s="2"/>
      <c r="K70" s="15" t="s">
        <v>52</v>
      </c>
      <c r="L70" s="15" t="s">
        <v>50</v>
      </c>
      <c r="M70" s="15" t="s">
        <v>46</v>
      </c>
      <c r="N70" s="18">
        <f t="shared" si="10"/>
        <v>50</v>
      </c>
      <c r="O70" s="18">
        <f t="shared" si="11"/>
        <v>100</v>
      </c>
      <c r="P70" s="18">
        <f t="shared" si="12"/>
        <v>50</v>
      </c>
      <c r="Q70" s="18">
        <f t="shared" si="13"/>
        <v>0</v>
      </c>
      <c r="R70" s="19">
        <f t="shared" si="14"/>
        <v>60</v>
      </c>
      <c r="S70" s="19">
        <f t="shared" si="15"/>
        <v>47.5</v>
      </c>
      <c r="T70" s="19">
        <f t="shared" si="16"/>
        <v>35</v>
      </c>
      <c r="U70" s="19">
        <f t="shared" si="17"/>
        <v>50</v>
      </c>
      <c r="V70" s="18">
        <f t="shared" si="18"/>
        <v>47.5</v>
      </c>
      <c r="W70" s="18">
        <f t="shared" si="19"/>
        <v>48.125</v>
      </c>
    </row>
    <row r="71" spans="1:23" ht="13.5" x14ac:dyDescent="0.25">
      <c r="A71" s="4">
        <v>42108</v>
      </c>
      <c r="B71" s="2">
        <v>3.4662000000000002</v>
      </c>
      <c r="C71" s="2">
        <v>24.403514520033312</v>
      </c>
      <c r="D71" s="2">
        <v>0.13142016751546715</v>
      </c>
      <c r="E71" s="2">
        <v>-1.3707781166419328E-2</v>
      </c>
      <c r="F71" s="2">
        <v>3.4677800000000003</v>
      </c>
      <c r="G71" s="2">
        <v>3.5532499999999998</v>
      </c>
      <c r="H71" s="2">
        <v>3.66682</v>
      </c>
      <c r="I71" s="2">
        <v>3.8267439999999975</v>
      </c>
      <c r="J71" s="2"/>
      <c r="K71" s="15" t="s">
        <v>52</v>
      </c>
      <c r="L71" s="15" t="s">
        <v>50</v>
      </c>
      <c r="M71" s="15" t="s">
        <v>46</v>
      </c>
      <c r="N71" s="18">
        <f t="shared" si="10"/>
        <v>50</v>
      </c>
      <c r="O71" s="18">
        <f t="shared" si="11"/>
        <v>100</v>
      </c>
      <c r="P71" s="18">
        <f t="shared" si="12"/>
        <v>50</v>
      </c>
      <c r="Q71" s="18">
        <f t="shared" si="13"/>
        <v>0</v>
      </c>
      <c r="R71" s="19">
        <f t="shared" si="14"/>
        <v>60</v>
      </c>
      <c r="S71" s="19">
        <f t="shared" si="15"/>
        <v>47.5</v>
      </c>
      <c r="T71" s="19">
        <f t="shared" si="16"/>
        <v>35</v>
      </c>
      <c r="U71" s="19">
        <f t="shared" si="17"/>
        <v>50</v>
      </c>
      <c r="V71" s="18">
        <f t="shared" si="18"/>
        <v>47.5</v>
      </c>
      <c r="W71" s="18">
        <f t="shared" si="19"/>
        <v>48.125</v>
      </c>
    </row>
    <row r="72" spans="1:23" ht="13.5" x14ac:dyDescent="0.25">
      <c r="A72" s="4">
        <v>42109</v>
      </c>
      <c r="B72" s="2">
        <v>3.4741</v>
      </c>
      <c r="C72" s="2">
        <v>25.896650386572148</v>
      </c>
      <c r="D72" s="2">
        <v>0.13405437059543512</v>
      </c>
      <c r="E72" s="2">
        <v>-1.2248079510235391E-2</v>
      </c>
      <c r="F72" s="2">
        <v>3.4662000000000006</v>
      </c>
      <c r="G72" s="2">
        <v>3.5287199999999999</v>
      </c>
      <c r="H72" s="2">
        <v>3.650595</v>
      </c>
      <c r="I72" s="2">
        <v>3.821679999999998</v>
      </c>
      <c r="J72" s="2"/>
      <c r="K72" s="15" t="s">
        <v>52</v>
      </c>
      <c r="L72" s="15" t="s">
        <v>50</v>
      </c>
      <c r="M72" s="15" t="s">
        <v>46</v>
      </c>
      <c r="N72" s="18">
        <f t="shared" si="10"/>
        <v>50</v>
      </c>
      <c r="O72" s="18">
        <f t="shared" si="11"/>
        <v>100</v>
      </c>
      <c r="P72" s="18">
        <f t="shared" si="12"/>
        <v>50</v>
      </c>
      <c r="Q72" s="18">
        <f t="shared" si="13"/>
        <v>0</v>
      </c>
      <c r="R72" s="19">
        <f t="shared" si="14"/>
        <v>60</v>
      </c>
      <c r="S72" s="19">
        <f t="shared" si="15"/>
        <v>47.5</v>
      </c>
      <c r="T72" s="19">
        <f t="shared" si="16"/>
        <v>35</v>
      </c>
      <c r="U72" s="19">
        <f t="shared" si="17"/>
        <v>50</v>
      </c>
      <c r="V72" s="18">
        <f t="shared" si="18"/>
        <v>47.5</v>
      </c>
      <c r="W72" s="18">
        <f t="shared" si="19"/>
        <v>48.125</v>
      </c>
    </row>
    <row r="73" spans="1:23" ht="13.5" x14ac:dyDescent="0.25">
      <c r="A73" s="4">
        <v>42110</v>
      </c>
      <c r="B73" s="2">
        <v>3.4820000000000002</v>
      </c>
      <c r="C73" s="2">
        <v>27.440053456762527</v>
      </c>
      <c r="D73" s="2">
        <v>0.12463154542338195</v>
      </c>
      <c r="E73" s="2">
        <v>-1.1206053840330965E-2</v>
      </c>
      <c r="F73" s="2">
        <v>3.4677800000000003</v>
      </c>
      <c r="G73" s="2">
        <v>3.5128900000000001</v>
      </c>
      <c r="H73" s="2">
        <v>3.6351599999999991</v>
      </c>
      <c r="I73" s="2">
        <v>3.8153479999999984</v>
      </c>
      <c r="J73" s="2"/>
      <c r="K73" s="15" t="s">
        <v>52</v>
      </c>
      <c r="L73" s="15" t="s">
        <v>54</v>
      </c>
      <c r="M73" s="15" t="s">
        <v>53</v>
      </c>
      <c r="N73" s="18">
        <f t="shared" si="10"/>
        <v>50</v>
      </c>
      <c r="O73" s="18">
        <f t="shared" si="11"/>
        <v>100</v>
      </c>
      <c r="P73" s="18">
        <f t="shared" si="12"/>
        <v>50</v>
      </c>
      <c r="Q73" s="18">
        <f t="shared" si="13"/>
        <v>16.5</v>
      </c>
      <c r="R73" s="19">
        <f t="shared" si="14"/>
        <v>62.475000000000001</v>
      </c>
      <c r="S73" s="19">
        <f t="shared" si="15"/>
        <v>51.625</v>
      </c>
      <c r="T73" s="19">
        <f t="shared" si="16"/>
        <v>42.424999999999997</v>
      </c>
      <c r="U73" s="19">
        <f t="shared" si="17"/>
        <v>54.125</v>
      </c>
      <c r="V73" s="18">
        <f t="shared" si="18"/>
        <v>52.17499999999999</v>
      </c>
      <c r="W73" s="18">
        <f t="shared" si="19"/>
        <v>52.662499999999994</v>
      </c>
    </row>
    <row r="74" spans="1:23" ht="13.5" x14ac:dyDescent="0.25">
      <c r="A74" s="4">
        <v>42111</v>
      </c>
      <c r="B74" s="2">
        <v>3.3791000000000002</v>
      </c>
      <c r="C74" s="2">
        <v>21.23587095077221</v>
      </c>
      <c r="D74" s="2">
        <v>0.12525489840341564</v>
      </c>
      <c r="E74" s="2">
        <v>-1.0315074171097338E-2</v>
      </c>
      <c r="F74" s="2">
        <v>3.4535200000000001</v>
      </c>
      <c r="G74" s="2">
        <v>3.4867699999999999</v>
      </c>
      <c r="H74" s="2">
        <v>3.62012</v>
      </c>
      <c r="I74" s="2">
        <v>3.806483999999998</v>
      </c>
      <c r="J74" s="2"/>
      <c r="K74" s="15" t="s">
        <v>47</v>
      </c>
      <c r="L74" s="15" t="s">
        <v>48</v>
      </c>
      <c r="M74" s="15" t="s">
        <v>49</v>
      </c>
      <c r="N74" s="18">
        <f t="shared" si="10"/>
        <v>50</v>
      </c>
      <c r="O74" s="18">
        <f t="shared" si="11"/>
        <v>100</v>
      </c>
      <c r="P74" s="18">
        <f t="shared" si="12"/>
        <v>50</v>
      </c>
      <c r="Q74" s="18">
        <f t="shared" si="13"/>
        <v>83</v>
      </c>
      <c r="R74" s="19">
        <f t="shared" si="14"/>
        <v>72.45</v>
      </c>
      <c r="S74" s="19">
        <f t="shared" si="15"/>
        <v>68.25</v>
      </c>
      <c r="T74" s="19">
        <f t="shared" si="16"/>
        <v>72.349999999999994</v>
      </c>
      <c r="U74" s="19">
        <f t="shared" si="17"/>
        <v>70.75</v>
      </c>
      <c r="V74" s="18">
        <f t="shared" si="18"/>
        <v>71.016666666666666</v>
      </c>
      <c r="W74" s="18">
        <f t="shared" si="19"/>
        <v>70.949999999999989</v>
      </c>
    </row>
    <row r="75" spans="1:23" ht="13.5" x14ac:dyDescent="0.25">
      <c r="A75" s="4">
        <v>42114</v>
      </c>
      <c r="B75" s="2">
        <v>3.3791000000000002</v>
      </c>
      <c r="C75" s="2">
        <v>21.23587095077221</v>
      </c>
      <c r="D75" s="2">
        <v>0.12607712767947188</v>
      </c>
      <c r="E75" s="2">
        <v>-1.0267433780281544E-2</v>
      </c>
      <c r="F75" s="2">
        <v>3.4361000000000006</v>
      </c>
      <c r="G75" s="2">
        <v>3.4614400000000005</v>
      </c>
      <c r="H75" s="2">
        <v>3.5999399999999993</v>
      </c>
      <c r="I75" s="2">
        <v>3.796669999999998</v>
      </c>
      <c r="J75" s="2"/>
      <c r="K75" s="15" t="s">
        <v>47</v>
      </c>
      <c r="L75" s="15" t="s">
        <v>48</v>
      </c>
      <c r="M75" s="15" t="s">
        <v>49</v>
      </c>
      <c r="N75" s="18">
        <f t="shared" si="10"/>
        <v>50</v>
      </c>
      <c r="O75" s="18">
        <f t="shared" si="11"/>
        <v>100</v>
      </c>
      <c r="P75" s="18">
        <f t="shared" si="12"/>
        <v>50</v>
      </c>
      <c r="Q75" s="18">
        <f t="shared" si="13"/>
        <v>83</v>
      </c>
      <c r="R75" s="19">
        <f t="shared" si="14"/>
        <v>72.45</v>
      </c>
      <c r="S75" s="19">
        <f t="shared" si="15"/>
        <v>68.25</v>
      </c>
      <c r="T75" s="19">
        <f t="shared" si="16"/>
        <v>72.349999999999994</v>
      </c>
      <c r="U75" s="19">
        <f t="shared" si="17"/>
        <v>70.75</v>
      </c>
      <c r="V75" s="18">
        <f t="shared" si="18"/>
        <v>71.016666666666666</v>
      </c>
      <c r="W75" s="18">
        <f t="shared" si="19"/>
        <v>70.949999999999989</v>
      </c>
    </row>
    <row r="76" spans="1:23" ht="13.5" x14ac:dyDescent="0.25">
      <c r="A76" s="4">
        <v>42115</v>
      </c>
      <c r="B76" s="2">
        <v>3.3791000000000002</v>
      </c>
      <c r="C76" s="2">
        <v>21.23587095077221</v>
      </c>
      <c r="D76" s="2">
        <v>0.11721731155467907</v>
      </c>
      <c r="E76" s="2">
        <v>-9.3369366299747378E-3</v>
      </c>
      <c r="F76" s="2">
        <v>3.4186800000000006</v>
      </c>
      <c r="G76" s="2">
        <v>3.4432300000000007</v>
      </c>
      <c r="H76" s="2">
        <v>3.5789649999999993</v>
      </c>
      <c r="I76" s="2">
        <v>3.7865399999999978</v>
      </c>
      <c r="J76" s="2"/>
      <c r="K76" s="15" t="s">
        <v>47</v>
      </c>
      <c r="L76" s="15" t="s">
        <v>48</v>
      </c>
      <c r="M76" s="15" t="s">
        <v>49</v>
      </c>
      <c r="N76" s="18">
        <f t="shared" si="10"/>
        <v>50</v>
      </c>
      <c r="O76" s="18">
        <f t="shared" si="11"/>
        <v>100</v>
      </c>
      <c r="P76" s="18">
        <f t="shared" si="12"/>
        <v>50</v>
      </c>
      <c r="Q76" s="18">
        <f t="shared" si="13"/>
        <v>83</v>
      </c>
      <c r="R76" s="19">
        <f t="shared" si="14"/>
        <v>72.45</v>
      </c>
      <c r="S76" s="19">
        <f t="shared" si="15"/>
        <v>68.25</v>
      </c>
      <c r="T76" s="19">
        <f t="shared" si="16"/>
        <v>72.349999999999994</v>
      </c>
      <c r="U76" s="19">
        <f t="shared" si="17"/>
        <v>70.75</v>
      </c>
      <c r="V76" s="18">
        <f t="shared" si="18"/>
        <v>71.016666666666666</v>
      </c>
      <c r="W76" s="18">
        <f t="shared" si="19"/>
        <v>70.949999999999989</v>
      </c>
    </row>
    <row r="77" spans="1:23" ht="13.5" x14ac:dyDescent="0.25">
      <c r="A77" s="4">
        <v>42116</v>
      </c>
      <c r="B77" s="2">
        <v>3.4820000000000002</v>
      </c>
      <c r="C77" s="2">
        <v>38.580341871668161</v>
      </c>
      <c r="D77" s="2">
        <v>9.12084264249442E-2</v>
      </c>
      <c r="E77" s="2">
        <v>-7.8607503377125035E-3</v>
      </c>
      <c r="F77" s="2">
        <v>3.4202600000000003</v>
      </c>
      <c r="G77" s="2">
        <v>3.4432300000000007</v>
      </c>
      <c r="H77" s="2">
        <v>3.5631349999999999</v>
      </c>
      <c r="I77" s="2">
        <v>3.7738779999999976</v>
      </c>
      <c r="J77" s="2"/>
      <c r="K77" s="15" t="s">
        <v>47</v>
      </c>
      <c r="L77" s="15" t="s">
        <v>48</v>
      </c>
      <c r="M77" s="15" t="s">
        <v>51</v>
      </c>
      <c r="N77" s="18">
        <f t="shared" si="10"/>
        <v>50</v>
      </c>
      <c r="O77" s="18">
        <f t="shared" si="11"/>
        <v>100</v>
      </c>
      <c r="P77" s="18">
        <f t="shared" si="12"/>
        <v>50</v>
      </c>
      <c r="Q77" s="18">
        <f t="shared" si="13"/>
        <v>100</v>
      </c>
      <c r="R77" s="19">
        <f t="shared" si="14"/>
        <v>75</v>
      </c>
      <c r="S77" s="19">
        <f t="shared" si="15"/>
        <v>72.5</v>
      </c>
      <c r="T77" s="19">
        <f t="shared" si="16"/>
        <v>80</v>
      </c>
      <c r="U77" s="19">
        <f t="shared" si="17"/>
        <v>75</v>
      </c>
      <c r="V77" s="18">
        <f t="shared" si="18"/>
        <v>75.833333333333329</v>
      </c>
      <c r="W77" s="18">
        <f t="shared" si="19"/>
        <v>75.625</v>
      </c>
    </row>
    <row r="78" spans="1:23" ht="13.5" x14ac:dyDescent="0.25">
      <c r="A78" s="4">
        <v>42117</v>
      </c>
      <c r="B78" s="2">
        <v>3.5611999999999999</v>
      </c>
      <c r="C78" s="2">
        <v>48.060670841844534</v>
      </c>
      <c r="D78" s="2">
        <v>6.2709631221591344E-2</v>
      </c>
      <c r="E78" s="2">
        <v>-6.6175601032203938E-3</v>
      </c>
      <c r="F78" s="2">
        <v>3.4360999999999997</v>
      </c>
      <c r="G78" s="2">
        <v>3.4519400000000005</v>
      </c>
      <c r="H78" s="2">
        <v>3.5512649999999999</v>
      </c>
      <c r="I78" s="2">
        <v>3.7615339999999979</v>
      </c>
      <c r="J78" s="2"/>
      <c r="K78" s="15" t="s">
        <v>47</v>
      </c>
      <c r="L78" s="15" t="s">
        <v>48</v>
      </c>
      <c r="M78" s="15" t="s">
        <v>51</v>
      </c>
      <c r="N78" s="18">
        <f t="shared" si="10"/>
        <v>50</v>
      </c>
      <c r="O78" s="18">
        <f t="shared" si="11"/>
        <v>100</v>
      </c>
      <c r="P78" s="18">
        <f t="shared" si="12"/>
        <v>50</v>
      </c>
      <c r="Q78" s="18">
        <f t="shared" si="13"/>
        <v>100</v>
      </c>
      <c r="R78" s="19">
        <f t="shared" si="14"/>
        <v>75</v>
      </c>
      <c r="S78" s="19">
        <f t="shared" si="15"/>
        <v>72.5</v>
      </c>
      <c r="T78" s="19">
        <f t="shared" si="16"/>
        <v>80</v>
      </c>
      <c r="U78" s="19">
        <f t="shared" si="17"/>
        <v>75</v>
      </c>
      <c r="V78" s="18">
        <f t="shared" si="18"/>
        <v>75.833333333333329</v>
      </c>
      <c r="W78" s="18">
        <f t="shared" si="19"/>
        <v>75.625</v>
      </c>
    </row>
    <row r="79" spans="1:23" ht="13.5" x14ac:dyDescent="0.25">
      <c r="A79" s="4">
        <v>42118</v>
      </c>
      <c r="B79" s="2">
        <v>3.5057999999999998</v>
      </c>
      <c r="C79" s="2">
        <v>43.054518967765794</v>
      </c>
      <c r="D79" s="2">
        <v>3.9131832914444775E-2</v>
      </c>
      <c r="E79" s="2">
        <v>-5.7192125608690652E-3</v>
      </c>
      <c r="F79" s="2">
        <v>3.4614400000000005</v>
      </c>
      <c r="G79" s="2">
        <v>3.4574800000000003</v>
      </c>
      <c r="H79" s="2">
        <v>3.5366249999999999</v>
      </c>
      <c r="I79" s="2">
        <v>3.747923999999998</v>
      </c>
      <c r="J79" s="2"/>
      <c r="K79" s="15" t="s">
        <v>47</v>
      </c>
      <c r="L79" s="15" t="s">
        <v>48</v>
      </c>
      <c r="M79" s="15" t="s">
        <v>51</v>
      </c>
      <c r="N79" s="18">
        <f t="shared" si="10"/>
        <v>50</v>
      </c>
      <c r="O79" s="18">
        <f t="shared" si="11"/>
        <v>100</v>
      </c>
      <c r="P79" s="18">
        <f t="shared" si="12"/>
        <v>50</v>
      </c>
      <c r="Q79" s="18">
        <f t="shared" si="13"/>
        <v>100</v>
      </c>
      <c r="R79" s="19">
        <f t="shared" si="14"/>
        <v>75</v>
      </c>
      <c r="S79" s="19">
        <f t="shared" si="15"/>
        <v>72.5</v>
      </c>
      <c r="T79" s="19">
        <f t="shared" si="16"/>
        <v>80</v>
      </c>
      <c r="U79" s="19">
        <f t="shared" si="17"/>
        <v>75</v>
      </c>
      <c r="V79" s="18">
        <f t="shared" si="18"/>
        <v>75.833333333333329</v>
      </c>
      <c r="W79" s="18">
        <f t="shared" si="19"/>
        <v>75.625</v>
      </c>
    </row>
    <row r="80" spans="1:23" ht="13.5" x14ac:dyDescent="0.25">
      <c r="A80" s="4">
        <v>42121</v>
      </c>
      <c r="B80" s="2">
        <v>3.5215999999999998</v>
      </c>
      <c r="C80" s="2">
        <v>44.819861497776905</v>
      </c>
      <c r="D80" s="2">
        <v>2.0842311928338741E-2</v>
      </c>
      <c r="E80" s="2">
        <v>-4.9818325883227354E-3</v>
      </c>
      <c r="F80" s="2">
        <v>3.4899399999999998</v>
      </c>
      <c r="G80" s="2">
        <v>3.4630200000000002</v>
      </c>
      <c r="H80" s="2">
        <v>3.5227750000000002</v>
      </c>
      <c r="I80" s="2">
        <v>3.7349459999999981</v>
      </c>
      <c r="J80" s="2"/>
      <c r="K80" s="15" t="s">
        <v>47</v>
      </c>
      <c r="L80" s="15" t="s">
        <v>48</v>
      </c>
      <c r="M80" s="15" t="s">
        <v>51</v>
      </c>
      <c r="N80" s="18">
        <f t="shared" si="10"/>
        <v>50</v>
      </c>
      <c r="O80" s="18">
        <f t="shared" si="11"/>
        <v>100</v>
      </c>
      <c r="P80" s="18">
        <f t="shared" si="12"/>
        <v>50</v>
      </c>
      <c r="Q80" s="18">
        <f t="shared" si="13"/>
        <v>100</v>
      </c>
      <c r="R80" s="19">
        <f t="shared" si="14"/>
        <v>75</v>
      </c>
      <c r="S80" s="19">
        <f t="shared" si="15"/>
        <v>72.5</v>
      </c>
      <c r="T80" s="19">
        <f t="shared" si="16"/>
        <v>80</v>
      </c>
      <c r="U80" s="19">
        <f t="shared" si="17"/>
        <v>75</v>
      </c>
      <c r="V80" s="18">
        <f t="shared" si="18"/>
        <v>75.833333333333329</v>
      </c>
      <c r="W80" s="18">
        <f t="shared" si="19"/>
        <v>75.625</v>
      </c>
    </row>
    <row r="81" spans="1:23" ht="13.5" x14ac:dyDescent="0.25">
      <c r="A81" s="4">
        <v>42122</v>
      </c>
      <c r="B81" s="2">
        <v>3.6244999999999998</v>
      </c>
      <c r="C81" s="2">
        <v>54.674772043459974</v>
      </c>
      <c r="D81" s="2">
        <v>-1.9781653334627336E-3</v>
      </c>
      <c r="E81" s="2">
        <v>-4.6601654100252906E-3</v>
      </c>
      <c r="F81" s="2">
        <v>3.5390199999999998</v>
      </c>
      <c r="G81" s="2">
        <v>3.47885</v>
      </c>
      <c r="H81" s="2">
        <v>3.5160499999999999</v>
      </c>
      <c r="I81" s="2">
        <v>3.7237099999999983</v>
      </c>
      <c r="J81" s="2"/>
      <c r="K81" s="15" t="s">
        <v>47</v>
      </c>
      <c r="L81" s="15" t="s">
        <v>48</v>
      </c>
      <c r="M81" s="15" t="s">
        <v>51</v>
      </c>
      <c r="N81" s="18">
        <f t="shared" si="10"/>
        <v>50</v>
      </c>
      <c r="O81" s="18">
        <f t="shared" si="11"/>
        <v>100</v>
      </c>
      <c r="P81" s="18">
        <f t="shared" si="12"/>
        <v>50</v>
      </c>
      <c r="Q81" s="18">
        <f t="shared" si="13"/>
        <v>100</v>
      </c>
      <c r="R81" s="19">
        <f t="shared" si="14"/>
        <v>75</v>
      </c>
      <c r="S81" s="19">
        <f t="shared" si="15"/>
        <v>72.5</v>
      </c>
      <c r="T81" s="19">
        <f t="shared" si="16"/>
        <v>80</v>
      </c>
      <c r="U81" s="19">
        <f t="shared" si="17"/>
        <v>75</v>
      </c>
      <c r="V81" s="18">
        <f t="shared" si="18"/>
        <v>75.833333333333329</v>
      </c>
      <c r="W81" s="18">
        <f t="shared" si="19"/>
        <v>75.625</v>
      </c>
    </row>
    <row r="82" spans="1:23" ht="13.5" x14ac:dyDescent="0.25">
      <c r="A82" s="4">
        <v>42123</v>
      </c>
      <c r="B82" s="2">
        <v>3.6798999999999999</v>
      </c>
      <c r="C82" s="2">
        <v>58.927788483571597</v>
      </c>
      <c r="D82" s="2">
        <v>-2.4527221133068711E-2</v>
      </c>
      <c r="E82" s="2">
        <v>-5.1834194809795833E-3</v>
      </c>
      <c r="F82" s="2">
        <v>3.5786000000000002</v>
      </c>
      <c r="G82" s="2">
        <v>3.4994300000000003</v>
      </c>
      <c r="H82" s="2">
        <v>3.5140750000000005</v>
      </c>
      <c r="I82" s="2">
        <v>3.7134219999999982</v>
      </c>
      <c r="J82" s="2"/>
      <c r="K82" s="15" t="s">
        <v>47</v>
      </c>
      <c r="L82" s="15" t="s">
        <v>48</v>
      </c>
      <c r="M82" s="15" t="s">
        <v>51</v>
      </c>
      <c r="N82" s="18">
        <f t="shared" si="10"/>
        <v>50</v>
      </c>
      <c r="O82" s="18">
        <f t="shared" si="11"/>
        <v>100</v>
      </c>
      <c r="P82" s="18">
        <f t="shared" si="12"/>
        <v>50</v>
      </c>
      <c r="Q82" s="18">
        <f t="shared" si="13"/>
        <v>100</v>
      </c>
      <c r="R82" s="19">
        <f t="shared" si="14"/>
        <v>75</v>
      </c>
      <c r="S82" s="19">
        <f t="shared" si="15"/>
        <v>72.5</v>
      </c>
      <c r="T82" s="19">
        <f t="shared" si="16"/>
        <v>80</v>
      </c>
      <c r="U82" s="19">
        <f t="shared" si="17"/>
        <v>75</v>
      </c>
      <c r="V82" s="18">
        <f t="shared" si="18"/>
        <v>75.833333333333329</v>
      </c>
      <c r="W82" s="18">
        <f t="shared" si="19"/>
        <v>75.625</v>
      </c>
    </row>
    <row r="83" spans="1:23" ht="13.5" x14ac:dyDescent="0.25">
      <c r="A83" s="4">
        <v>42124</v>
      </c>
      <c r="B83" s="2">
        <v>3.7035999999999998</v>
      </c>
      <c r="C83" s="2">
        <v>60.629745363759987</v>
      </c>
      <c r="D83" s="2">
        <v>-4.4799817886229221E-2</v>
      </c>
      <c r="E83" s="2">
        <v>-3.9869814275607538E-3</v>
      </c>
      <c r="F83" s="2">
        <v>3.6070799999999998</v>
      </c>
      <c r="G83" s="2">
        <v>3.5215899999999998</v>
      </c>
      <c r="H83" s="2">
        <v>3.5172399999999997</v>
      </c>
      <c r="I83" s="2">
        <v>3.7051919999999985</v>
      </c>
      <c r="J83" s="2"/>
      <c r="K83" s="15" t="s">
        <v>47</v>
      </c>
      <c r="L83" s="15" t="s">
        <v>48</v>
      </c>
      <c r="M83" s="15" t="s">
        <v>51</v>
      </c>
      <c r="N83" s="18">
        <f t="shared" si="10"/>
        <v>50</v>
      </c>
      <c r="O83" s="18">
        <f t="shared" si="11"/>
        <v>100</v>
      </c>
      <c r="P83" s="18">
        <f t="shared" si="12"/>
        <v>50</v>
      </c>
      <c r="Q83" s="18">
        <f t="shared" si="13"/>
        <v>100</v>
      </c>
      <c r="R83" s="19">
        <f t="shared" si="14"/>
        <v>75</v>
      </c>
      <c r="S83" s="19">
        <f t="shared" si="15"/>
        <v>72.5</v>
      </c>
      <c r="T83" s="19">
        <f t="shared" si="16"/>
        <v>80</v>
      </c>
      <c r="U83" s="19">
        <f t="shared" si="17"/>
        <v>75</v>
      </c>
      <c r="V83" s="18">
        <f t="shared" si="18"/>
        <v>75.833333333333329</v>
      </c>
      <c r="W83" s="18">
        <f t="shared" si="19"/>
        <v>75.625</v>
      </c>
    </row>
    <row r="84" spans="1:23" ht="13.5" x14ac:dyDescent="0.25">
      <c r="A84" s="4">
        <v>42128</v>
      </c>
      <c r="B84" s="2">
        <v>3.6402999999999999</v>
      </c>
      <c r="C84" s="2">
        <v>54.172870618131057</v>
      </c>
      <c r="D84" s="2">
        <v>-7.3839603742565707E-2</v>
      </c>
      <c r="E84" s="2">
        <v>-2.4842545071299149E-3</v>
      </c>
      <c r="F84" s="2">
        <v>3.6339799999999998</v>
      </c>
      <c r="G84" s="2">
        <v>3.5477100000000008</v>
      </c>
      <c r="H84" s="2">
        <v>3.5172399999999997</v>
      </c>
      <c r="I84" s="2">
        <v>3.6972779999999985</v>
      </c>
      <c r="J84" s="2"/>
      <c r="K84" s="15" t="s">
        <v>47</v>
      </c>
      <c r="L84" s="15" t="s">
        <v>48</v>
      </c>
      <c r="M84" s="15" t="s">
        <v>51</v>
      </c>
      <c r="N84" s="18">
        <f t="shared" si="10"/>
        <v>50</v>
      </c>
      <c r="O84" s="18">
        <f t="shared" si="11"/>
        <v>100</v>
      </c>
      <c r="P84" s="18">
        <f t="shared" si="12"/>
        <v>50</v>
      </c>
      <c r="Q84" s="18">
        <f t="shared" si="13"/>
        <v>100</v>
      </c>
      <c r="R84" s="19">
        <f t="shared" si="14"/>
        <v>75</v>
      </c>
      <c r="S84" s="19">
        <f t="shared" si="15"/>
        <v>72.5</v>
      </c>
      <c r="T84" s="19">
        <f t="shared" si="16"/>
        <v>80</v>
      </c>
      <c r="U84" s="19">
        <f t="shared" si="17"/>
        <v>75</v>
      </c>
      <c r="V84" s="18">
        <f t="shared" si="18"/>
        <v>75.833333333333329</v>
      </c>
      <c r="W84" s="18">
        <f t="shared" si="19"/>
        <v>75.625</v>
      </c>
    </row>
    <row r="85" spans="1:23" ht="13.5" x14ac:dyDescent="0.25">
      <c r="A85" s="4">
        <v>42129</v>
      </c>
      <c r="B85" s="2">
        <v>3.6402999999999999</v>
      </c>
      <c r="C85" s="2">
        <v>54.172870618131057</v>
      </c>
      <c r="D85" s="2">
        <v>-9.8726733929239252E-2</v>
      </c>
      <c r="E85" s="2">
        <v>-8.1445984022496969E-4</v>
      </c>
      <c r="F85" s="2">
        <v>3.6577199999999999</v>
      </c>
      <c r="G85" s="2">
        <v>3.5738299999999996</v>
      </c>
      <c r="H85" s="2">
        <v>3.5176349999999998</v>
      </c>
      <c r="I85" s="2">
        <v>3.6893639999999981</v>
      </c>
      <c r="J85" s="2"/>
      <c r="K85" s="15" t="s">
        <v>47</v>
      </c>
      <c r="L85" s="15" t="s">
        <v>48</v>
      </c>
      <c r="M85" s="15" t="s">
        <v>51</v>
      </c>
      <c r="N85" s="18">
        <f t="shared" si="10"/>
        <v>50</v>
      </c>
      <c r="O85" s="18">
        <f t="shared" si="11"/>
        <v>100</v>
      </c>
      <c r="P85" s="18">
        <f t="shared" si="12"/>
        <v>50</v>
      </c>
      <c r="Q85" s="18">
        <f t="shared" si="13"/>
        <v>100</v>
      </c>
      <c r="R85" s="19">
        <f t="shared" si="14"/>
        <v>75</v>
      </c>
      <c r="S85" s="19">
        <f t="shared" si="15"/>
        <v>72.5</v>
      </c>
      <c r="T85" s="19">
        <f t="shared" si="16"/>
        <v>80</v>
      </c>
      <c r="U85" s="19">
        <f t="shared" si="17"/>
        <v>75</v>
      </c>
      <c r="V85" s="18">
        <f t="shared" si="18"/>
        <v>75.833333333333329</v>
      </c>
      <c r="W85" s="18">
        <f t="shared" si="19"/>
        <v>75.625</v>
      </c>
    </row>
    <row r="86" spans="1:23" ht="13.5" x14ac:dyDescent="0.25">
      <c r="A86" s="4">
        <v>42130</v>
      </c>
      <c r="B86" s="2">
        <v>3.5611999999999999</v>
      </c>
      <c r="C86" s="2">
        <v>46.929731492828935</v>
      </c>
      <c r="D86" s="2">
        <v>-0.11421748568313683</v>
      </c>
      <c r="E86" s="2">
        <v>-1.3729208706835308E-3</v>
      </c>
      <c r="F86" s="2">
        <v>3.64506</v>
      </c>
      <c r="G86" s="2">
        <v>3.5920399999999999</v>
      </c>
      <c r="H86" s="2">
        <v>3.5176349999999998</v>
      </c>
      <c r="I86" s="2">
        <v>3.6814519999999993</v>
      </c>
      <c r="J86" s="2"/>
      <c r="K86" s="15" t="s">
        <v>52</v>
      </c>
      <c r="L86" s="15" t="s">
        <v>54</v>
      </c>
      <c r="M86" s="15" t="s">
        <v>46</v>
      </c>
      <c r="N86" s="18">
        <f t="shared" si="10"/>
        <v>50</v>
      </c>
      <c r="O86" s="18">
        <f t="shared" si="11"/>
        <v>100</v>
      </c>
      <c r="P86" s="18">
        <f t="shared" si="12"/>
        <v>50</v>
      </c>
      <c r="Q86" s="18">
        <f t="shared" si="13"/>
        <v>16.5</v>
      </c>
      <c r="R86" s="19">
        <f t="shared" si="14"/>
        <v>62.475000000000001</v>
      </c>
      <c r="S86" s="19">
        <f t="shared" si="15"/>
        <v>51.625</v>
      </c>
      <c r="T86" s="19">
        <f t="shared" si="16"/>
        <v>42.424999999999997</v>
      </c>
      <c r="U86" s="19">
        <f t="shared" si="17"/>
        <v>54.125</v>
      </c>
      <c r="V86" s="18">
        <f t="shared" si="18"/>
        <v>52.17499999999999</v>
      </c>
      <c r="W86" s="18">
        <f t="shared" si="19"/>
        <v>52.662499999999994</v>
      </c>
    </row>
    <row r="87" spans="1:23" ht="13.5" x14ac:dyDescent="0.25">
      <c r="A87" s="4">
        <v>42131</v>
      </c>
      <c r="B87" s="2">
        <v>3.6402999999999999</v>
      </c>
      <c r="C87" s="2">
        <v>53.609463733710569</v>
      </c>
      <c r="D87" s="2">
        <v>-0.11715619448538606</v>
      </c>
      <c r="E87" s="2">
        <v>-3.5542942480451473E-3</v>
      </c>
      <c r="F87" s="2">
        <v>3.6371399999999996</v>
      </c>
      <c r="G87" s="2">
        <v>3.6078699999999997</v>
      </c>
      <c r="H87" s="2">
        <v>3.52555</v>
      </c>
      <c r="I87" s="2">
        <v>3.6751219999999996</v>
      </c>
      <c r="J87" s="2"/>
      <c r="K87" s="15" t="s">
        <v>47</v>
      </c>
      <c r="L87" s="15" t="s">
        <v>54</v>
      </c>
      <c r="M87" s="15" t="s">
        <v>49</v>
      </c>
      <c r="N87" s="18">
        <f t="shared" si="10"/>
        <v>50</v>
      </c>
      <c r="O87" s="18">
        <f t="shared" si="11"/>
        <v>100</v>
      </c>
      <c r="P87" s="18">
        <f t="shared" si="12"/>
        <v>50</v>
      </c>
      <c r="Q87" s="18">
        <f t="shared" si="13"/>
        <v>66.5</v>
      </c>
      <c r="R87" s="19">
        <f t="shared" si="14"/>
        <v>69.974999999999994</v>
      </c>
      <c r="S87" s="19">
        <f t="shared" si="15"/>
        <v>64.125</v>
      </c>
      <c r="T87" s="19">
        <f t="shared" si="16"/>
        <v>64.924999999999997</v>
      </c>
      <c r="U87" s="19">
        <f t="shared" si="17"/>
        <v>66.625</v>
      </c>
      <c r="V87" s="18">
        <f t="shared" si="18"/>
        <v>66.341666666666654</v>
      </c>
      <c r="W87" s="18">
        <f t="shared" si="19"/>
        <v>66.412499999999994</v>
      </c>
    </row>
    <row r="88" spans="1:23" ht="13.5" x14ac:dyDescent="0.25">
      <c r="A88" s="4">
        <v>42132</v>
      </c>
      <c r="B88" s="2">
        <v>3.6402999999999999</v>
      </c>
      <c r="C88" s="2">
        <v>53.609463733710569</v>
      </c>
      <c r="D88" s="2">
        <v>-0.10774286155853963</v>
      </c>
      <c r="E88" s="2">
        <v>-6.8891149495570805E-3</v>
      </c>
      <c r="F88" s="2">
        <v>3.6244799999999997</v>
      </c>
      <c r="G88" s="2">
        <v>3.6157799999999995</v>
      </c>
      <c r="H88" s="2">
        <v>3.5338599999999998</v>
      </c>
      <c r="I88" s="2">
        <v>3.6689499999999993</v>
      </c>
      <c r="J88" s="2"/>
      <c r="K88" s="15" t="s">
        <v>52</v>
      </c>
      <c r="L88" s="15" t="s">
        <v>54</v>
      </c>
      <c r="M88" s="15" t="s">
        <v>46</v>
      </c>
      <c r="N88" s="18">
        <f t="shared" si="10"/>
        <v>50</v>
      </c>
      <c r="O88" s="18">
        <f t="shared" si="11"/>
        <v>100</v>
      </c>
      <c r="P88" s="18">
        <f t="shared" si="12"/>
        <v>50</v>
      </c>
      <c r="Q88" s="18">
        <f t="shared" si="13"/>
        <v>16.5</v>
      </c>
      <c r="R88" s="19">
        <f t="shared" si="14"/>
        <v>62.475000000000001</v>
      </c>
      <c r="S88" s="19">
        <f t="shared" si="15"/>
        <v>51.625</v>
      </c>
      <c r="T88" s="19">
        <f t="shared" si="16"/>
        <v>42.424999999999997</v>
      </c>
      <c r="U88" s="19">
        <f t="shared" si="17"/>
        <v>54.125</v>
      </c>
      <c r="V88" s="18">
        <f t="shared" si="18"/>
        <v>52.17499999999999</v>
      </c>
      <c r="W88" s="18">
        <f t="shared" si="19"/>
        <v>52.662499999999994</v>
      </c>
    </row>
    <row r="89" spans="1:23" ht="13.5" x14ac:dyDescent="0.25">
      <c r="A89" s="4">
        <v>42135</v>
      </c>
      <c r="B89" s="2">
        <v>3.6798999999999999</v>
      </c>
      <c r="C89" s="2">
        <v>56.76878153445373</v>
      </c>
      <c r="D89" s="2">
        <v>-0.11149773904823501</v>
      </c>
      <c r="E89" s="2">
        <v>-1.0747372740657785E-2</v>
      </c>
      <c r="F89" s="2">
        <v>3.6323999999999996</v>
      </c>
      <c r="G89" s="2">
        <v>3.6331900000000004</v>
      </c>
      <c r="H89" s="2">
        <v>3.5453350000000001</v>
      </c>
      <c r="I89" s="2">
        <v>3.6634119999999992</v>
      </c>
      <c r="J89" s="2"/>
      <c r="K89" s="15" t="s">
        <v>47</v>
      </c>
      <c r="L89" s="15" t="s">
        <v>48</v>
      </c>
      <c r="M89" s="15" t="s">
        <v>51</v>
      </c>
      <c r="N89" s="18">
        <f t="shared" si="10"/>
        <v>50</v>
      </c>
      <c r="O89" s="18">
        <f t="shared" si="11"/>
        <v>100</v>
      </c>
      <c r="P89" s="18">
        <f t="shared" si="12"/>
        <v>50</v>
      </c>
      <c r="Q89" s="18">
        <f t="shared" si="13"/>
        <v>100</v>
      </c>
      <c r="R89" s="19">
        <f t="shared" si="14"/>
        <v>75</v>
      </c>
      <c r="S89" s="19">
        <f t="shared" si="15"/>
        <v>72.5</v>
      </c>
      <c r="T89" s="19">
        <f t="shared" si="16"/>
        <v>80</v>
      </c>
      <c r="U89" s="19">
        <f t="shared" si="17"/>
        <v>75</v>
      </c>
      <c r="V89" s="18">
        <f t="shared" si="18"/>
        <v>75.833333333333329</v>
      </c>
      <c r="W89" s="18">
        <f t="shared" si="19"/>
        <v>75.625</v>
      </c>
    </row>
    <row r="90" spans="1:23" ht="13.5" x14ac:dyDescent="0.25">
      <c r="A90" s="4">
        <v>42136</v>
      </c>
      <c r="B90" s="2">
        <v>3.6402999999999999</v>
      </c>
      <c r="C90" s="2">
        <v>52.889776554426071</v>
      </c>
      <c r="D90" s="2">
        <v>-0.10978890814644959</v>
      </c>
      <c r="E90" s="2">
        <v>-1.3532030298598171E-2</v>
      </c>
      <c r="F90" s="2">
        <v>3.6323999999999996</v>
      </c>
      <c r="G90" s="2">
        <v>3.6450599999999995</v>
      </c>
      <c r="H90" s="2">
        <v>3.5540399999999996</v>
      </c>
      <c r="I90" s="2">
        <v>3.6586639999999995</v>
      </c>
      <c r="J90" s="2"/>
      <c r="K90" s="15" t="s">
        <v>52</v>
      </c>
      <c r="L90" s="15" t="s">
        <v>54</v>
      </c>
      <c r="M90" s="15" t="s">
        <v>54</v>
      </c>
      <c r="N90" s="18">
        <f t="shared" si="10"/>
        <v>50</v>
      </c>
      <c r="O90" s="18">
        <f t="shared" si="11"/>
        <v>100</v>
      </c>
      <c r="P90" s="18">
        <f t="shared" si="12"/>
        <v>50</v>
      </c>
      <c r="Q90" s="18">
        <f t="shared" si="13"/>
        <v>16.5</v>
      </c>
      <c r="R90" s="19">
        <f t="shared" si="14"/>
        <v>62.475000000000001</v>
      </c>
      <c r="S90" s="19">
        <f t="shared" si="15"/>
        <v>51.625</v>
      </c>
      <c r="T90" s="19">
        <f t="shared" si="16"/>
        <v>42.424999999999997</v>
      </c>
      <c r="U90" s="19">
        <f t="shared" si="17"/>
        <v>54.125</v>
      </c>
      <c r="V90" s="18">
        <f t="shared" si="18"/>
        <v>52.17499999999999</v>
      </c>
      <c r="W90" s="18">
        <f t="shared" si="19"/>
        <v>52.662499999999994</v>
      </c>
    </row>
    <row r="91" spans="1:23" ht="13.5" x14ac:dyDescent="0.25">
      <c r="A91" s="4">
        <v>42137</v>
      </c>
      <c r="B91" s="2">
        <v>3.6402999999999999</v>
      </c>
      <c r="C91" s="2">
        <v>52.889776554426071</v>
      </c>
      <c r="D91" s="2">
        <v>-9.2720862190390552E-2</v>
      </c>
      <c r="E91" s="2">
        <v>-1.5466957444571959E-2</v>
      </c>
      <c r="F91" s="2">
        <v>3.6482199999999998</v>
      </c>
      <c r="G91" s="2">
        <v>3.6466399999999992</v>
      </c>
      <c r="H91" s="2">
        <v>3.5627449999999996</v>
      </c>
      <c r="I91" s="2">
        <v>3.6539159999999993</v>
      </c>
      <c r="J91" s="2"/>
      <c r="K91" s="15" t="s">
        <v>47</v>
      </c>
      <c r="L91" s="15" t="s">
        <v>48</v>
      </c>
      <c r="M91" s="15" t="s">
        <v>51</v>
      </c>
      <c r="N91" s="18">
        <f t="shared" si="10"/>
        <v>50</v>
      </c>
      <c r="O91" s="18">
        <f t="shared" si="11"/>
        <v>100</v>
      </c>
      <c r="P91" s="18">
        <f t="shared" si="12"/>
        <v>50</v>
      </c>
      <c r="Q91" s="18">
        <f t="shared" si="13"/>
        <v>100</v>
      </c>
      <c r="R91" s="19">
        <f t="shared" si="14"/>
        <v>75</v>
      </c>
      <c r="S91" s="19">
        <f t="shared" si="15"/>
        <v>72.5</v>
      </c>
      <c r="T91" s="19">
        <f t="shared" si="16"/>
        <v>80</v>
      </c>
      <c r="U91" s="19">
        <f t="shared" si="17"/>
        <v>75</v>
      </c>
      <c r="V91" s="18">
        <f t="shared" si="18"/>
        <v>75.833333333333329</v>
      </c>
      <c r="W91" s="18">
        <f t="shared" si="19"/>
        <v>75.625</v>
      </c>
    </row>
    <row r="92" spans="1:23" ht="13.5" x14ac:dyDescent="0.25">
      <c r="A92" s="4">
        <v>42138</v>
      </c>
      <c r="B92" s="2">
        <v>3.5903</v>
      </c>
      <c r="C92" s="2">
        <v>48.079048435342557</v>
      </c>
      <c r="D92" s="2">
        <v>-6.6245089863672835E-2</v>
      </c>
      <c r="E92" s="2">
        <v>-1.6474827849593438E-2</v>
      </c>
      <c r="F92" s="2">
        <v>3.6382199999999996</v>
      </c>
      <c r="G92" s="2">
        <v>3.6376799999999996</v>
      </c>
      <c r="H92" s="2">
        <v>3.568554999999999</v>
      </c>
      <c r="I92" s="2">
        <v>3.6483259999999995</v>
      </c>
      <c r="J92" s="2"/>
      <c r="K92" s="15" t="s">
        <v>52</v>
      </c>
      <c r="L92" s="15" t="s">
        <v>50</v>
      </c>
      <c r="M92" s="15" t="s">
        <v>46</v>
      </c>
      <c r="N92" s="18">
        <f t="shared" si="10"/>
        <v>50</v>
      </c>
      <c r="O92" s="18">
        <f t="shared" si="11"/>
        <v>100</v>
      </c>
      <c r="P92" s="18">
        <f t="shared" si="12"/>
        <v>50</v>
      </c>
      <c r="Q92" s="18">
        <f t="shared" si="13"/>
        <v>0</v>
      </c>
      <c r="R92" s="19">
        <f t="shared" si="14"/>
        <v>60</v>
      </c>
      <c r="S92" s="19">
        <f t="shared" si="15"/>
        <v>47.5</v>
      </c>
      <c r="T92" s="19">
        <f t="shared" si="16"/>
        <v>35</v>
      </c>
      <c r="U92" s="19">
        <f t="shared" si="17"/>
        <v>50</v>
      </c>
      <c r="V92" s="18">
        <f t="shared" si="18"/>
        <v>47.5</v>
      </c>
      <c r="W92" s="18">
        <f t="shared" si="19"/>
        <v>48.125</v>
      </c>
    </row>
    <row r="93" spans="1:23" ht="13.5" x14ac:dyDescent="0.25">
      <c r="A93" s="4">
        <v>42139</v>
      </c>
      <c r="B93" s="2">
        <v>3.5903</v>
      </c>
      <c r="C93" s="2">
        <v>48.079048435342557</v>
      </c>
      <c r="D93" s="2">
        <v>-4.0079797130618822E-2</v>
      </c>
      <c r="E93" s="2">
        <v>-1.6373532554496441E-2</v>
      </c>
      <c r="F93" s="2">
        <v>3.6282199999999998</v>
      </c>
      <c r="G93" s="2">
        <v>3.62635</v>
      </c>
      <c r="H93" s="2">
        <v>3.5739699999999992</v>
      </c>
      <c r="I93" s="2">
        <v>3.6441599999999998</v>
      </c>
      <c r="J93" s="2"/>
      <c r="K93" s="15" t="s">
        <v>52</v>
      </c>
      <c r="L93" s="15" t="s">
        <v>50</v>
      </c>
      <c r="M93" s="15" t="s">
        <v>46</v>
      </c>
      <c r="N93" s="18">
        <f t="shared" si="10"/>
        <v>50</v>
      </c>
      <c r="O93" s="18">
        <f t="shared" si="11"/>
        <v>100</v>
      </c>
      <c r="P93" s="18">
        <f t="shared" si="12"/>
        <v>50</v>
      </c>
      <c r="Q93" s="18">
        <f t="shared" si="13"/>
        <v>0</v>
      </c>
      <c r="R93" s="19">
        <f t="shared" si="14"/>
        <v>60</v>
      </c>
      <c r="S93" s="19">
        <f t="shared" si="15"/>
        <v>47.5</v>
      </c>
      <c r="T93" s="19">
        <f t="shared" si="16"/>
        <v>35</v>
      </c>
      <c r="U93" s="19">
        <f t="shared" si="17"/>
        <v>50</v>
      </c>
      <c r="V93" s="18">
        <f t="shared" si="18"/>
        <v>47.5</v>
      </c>
      <c r="W93" s="18">
        <f t="shared" si="19"/>
        <v>48.125</v>
      </c>
    </row>
    <row r="94" spans="1:23" ht="13.5" x14ac:dyDescent="0.25">
      <c r="A94" s="4">
        <v>42142</v>
      </c>
      <c r="B94" s="2">
        <v>3.5653000000000001</v>
      </c>
      <c r="C94" s="2">
        <v>45.670190039723991</v>
      </c>
      <c r="D94" s="2">
        <v>-2.5718615677307266E-2</v>
      </c>
      <c r="E94" s="2">
        <v>-1.3764056499741682E-2</v>
      </c>
      <c r="F94" s="2">
        <v>3.6052999999999997</v>
      </c>
      <c r="G94" s="2">
        <v>3.6188499999999997</v>
      </c>
      <c r="H94" s="2">
        <v>3.5832799999999994</v>
      </c>
      <c r="I94" s="2">
        <v>3.6394939999999996</v>
      </c>
      <c r="J94" s="2"/>
      <c r="K94" s="15" t="s">
        <v>52</v>
      </c>
      <c r="L94" s="15" t="s">
        <v>50</v>
      </c>
      <c r="M94" s="15" t="s">
        <v>46</v>
      </c>
      <c r="N94" s="18">
        <f t="shared" si="10"/>
        <v>50</v>
      </c>
      <c r="O94" s="18">
        <f t="shared" si="11"/>
        <v>100</v>
      </c>
      <c r="P94" s="18">
        <f t="shared" si="12"/>
        <v>50</v>
      </c>
      <c r="Q94" s="18">
        <f t="shared" si="13"/>
        <v>0</v>
      </c>
      <c r="R94" s="19">
        <f t="shared" si="14"/>
        <v>60</v>
      </c>
      <c r="S94" s="19">
        <f t="shared" si="15"/>
        <v>47.5</v>
      </c>
      <c r="T94" s="19">
        <f t="shared" si="16"/>
        <v>35</v>
      </c>
      <c r="U94" s="19">
        <f t="shared" si="17"/>
        <v>50</v>
      </c>
      <c r="V94" s="18">
        <f t="shared" si="18"/>
        <v>47.5</v>
      </c>
      <c r="W94" s="18">
        <f t="shared" si="19"/>
        <v>48.125</v>
      </c>
    </row>
    <row r="95" spans="1:23" ht="13.5" x14ac:dyDescent="0.25">
      <c r="A95" s="4">
        <v>42143</v>
      </c>
      <c r="B95" s="2">
        <v>3.5653000000000001</v>
      </c>
      <c r="C95" s="2">
        <v>45.670190039723991</v>
      </c>
      <c r="D95" s="2">
        <v>-1.3319187294487111E-2</v>
      </c>
      <c r="E95" s="2">
        <v>-6.9611996674456998E-3</v>
      </c>
      <c r="F95" s="2">
        <v>3.5903</v>
      </c>
      <c r="G95" s="2">
        <v>3.6113499999999994</v>
      </c>
      <c r="H95" s="2">
        <v>3.5925899999999986</v>
      </c>
      <c r="I95" s="2">
        <v>3.6332459999999998</v>
      </c>
      <c r="J95" s="2"/>
      <c r="K95" s="15" t="s">
        <v>52</v>
      </c>
      <c r="L95" s="15" t="s">
        <v>50</v>
      </c>
      <c r="M95" s="15" t="s">
        <v>46</v>
      </c>
      <c r="N95" s="18">
        <f t="shared" si="10"/>
        <v>50</v>
      </c>
      <c r="O95" s="18">
        <f t="shared" si="11"/>
        <v>100</v>
      </c>
      <c r="P95" s="18">
        <f t="shared" si="12"/>
        <v>50</v>
      </c>
      <c r="Q95" s="18">
        <f t="shared" si="13"/>
        <v>0</v>
      </c>
      <c r="R95" s="19">
        <f t="shared" si="14"/>
        <v>60</v>
      </c>
      <c r="S95" s="19">
        <f t="shared" si="15"/>
        <v>47.5</v>
      </c>
      <c r="T95" s="19">
        <f t="shared" si="16"/>
        <v>35</v>
      </c>
      <c r="U95" s="19">
        <f t="shared" si="17"/>
        <v>50</v>
      </c>
      <c r="V95" s="18">
        <f t="shared" si="18"/>
        <v>47.5</v>
      </c>
      <c r="W95" s="18">
        <f t="shared" si="19"/>
        <v>48.125</v>
      </c>
    </row>
    <row r="96" spans="1:23" ht="13.5" x14ac:dyDescent="0.25">
      <c r="A96" s="4">
        <v>42144</v>
      </c>
      <c r="B96" s="2">
        <v>3.5819999999999999</v>
      </c>
      <c r="C96" s="2">
        <v>47.700213929312461</v>
      </c>
      <c r="D96" s="2">
        <v>-1.6004316768978288E-2</v>
      </c>
      <c r="E96" s="2">
        <v>3.4920849855875815E-3</v>
      </c>
      <c r="F96" s="2">
        <v>3.57864</v>
      </c>
      <c r="G96" s="2">
        <v>3.6134299999999997</v>
      </c>
      <c r="H96" s="2">
        <v>3.6027349999999982</v>
      </c>
      <c r="I96" s="2">
        <v>3.6284399999999999</v>
      </c>
      <c r="J96" s="2"/>
      <c r="K96" s="15" t="s">
        <v>52</v>
      </c>
      <c r="L96" s="15" t="s">
        <v>50</v>
      </c>
      <c r="M96" s="15" t="s">
        <v>46</v>
      </c>
      <c r="N96" s="18">
        <f t="shared" si="10"/>
        <v>50</v>
      </c>
      <c r="O96" s="18">
        <f t="shared" si="11"/>
        <v>100</v>
      </c>
      <c r="P96" s="18">
        <f t="shared" si="12"/>
        <v>50</v>
      </c>
      <c r="Q96" s="18">
        <f t="shared" si="13"/>
        <v>0</v>
      </c>
      <c r="R96" s="19">
        <f t="shared" si="14"/>
        <v>60</v>
      </c>
      <c r="S96" s="19">
        <f t="shared" si="15"/>
        <v>47.5</v>
      </c>
      <c r="T96" s="19">
        <f t="shared" si="16"/>
        <v>35</v>
      </c>
      <c r="U96" s="19">
        <f t="shared" si="17"/>
        <v>50</v>
      </c>
      <c r="V96" s="18">
        <f t="shared" si="18"/>
        <v>47.5</v>
      </c>
      <c r="W96" s="18">
        <f t="shared" si="19"/>
        <v>48.125</v>
      </c>
    </row>
    <row r="97" spans="1:23" ht="13.5" x14ac:dyDescent="0.25">
      <c r="A97" s="4">
        <v>42145</v>
      </c>
      <c r="B97" s="2">
        <v>3.6236000000000002</v>
      </c>
      <c r="C97" s="2">
        <v>52.464946127628188</v>
      </c>
      <c r="D97" s="2">
        <v>-9.0749530607423523E-3</v>
      </c>
      <c r="E97" s="2">
        <v>1.5626965122831453E-2</v>
      </c>
      <c r="F97" s="2">
        <v>3.5853000000000002</v>
      </c>
      <c r="G97" s="2">
        <v>3.6117600000000003</v>
      </c>
      <c r="H97" s="2">
        <v>3.6098149999999989</v>
      </c>
      <c r="I97" s="2">
        <v>3.6257320000000006</v>
      </c>
      <c r="J97" s="2"/>
      <c r="K97" s="15" t="s">
        <v>52</v>
      </c>
      <c r="L97" s="15" t="s">
        <v>54</v>
      </c>
      <c r="M97" s="15" t="s">
        <v>53</v>
      </c>
      <c r="N97" s="18">
        <f t="shared" si="10"/>
        <v>50</v>
      </c>
      <c r="O97" s="18">
        <f t="shared" si="11"/>
        <v>100</v>
      </c>
      <c r="P97" s="18">
        <f t="shared" si="12"/>
        <v>50</v>
      </c>
      <c r="Q97" s="18">
        <f t="shared" si="13"/>
        <v>16.5</v>
      </c>
      <c r="R97" s="19">
        <f t="shared" si="14"/>
        <v>62.475000000000001</v>
      </c>
      <c r="S97" s="19">
        <f t="shared" si="15"/>
        <v>51.625</v>
      </c>
      <c r="T97" s="19">
        <f t="shared" si="16"/>
        <v>42.424999999999997</v>
      </c>
      <c r="U97" s="19">
        <f t="shared" si="17"/>
        <v>54.125</v>
      </c>
      <c r="V97" s="18">
        <f t="shared" si="18"/>
        <v>52.17499999999999</v>
      </c>
      <c r="W97" s="18">
        <f t="shared" si="19"/>
        <v>52.662499999999994</v>
      </c>
    </row>
    <row r="98" spans="1:23" ht="13.5" x14ac:dyDescent="0.25">
      <c r="A98" s="4">
        <v>42146</v>
      </c>
      <c r="B98" s="2">
        <v>3.6236000000000002</v>
      </c>
      <c r="C98" s="2">
        <v>52.464946127628188</v>
      </c>
      <c r="D98" s="2">
        <v>-3.3522327416317665E-3</v>
      </c>
      <c r="E98" s="2">
        <v>2.8641411185724313E-2</v>
      </c>
      <c r="F98" s="2">
        <v>3.5919600000000003</v>
      </c>
      <c r="G98" s="2">
        <v>3.6100900000000005</v>
      </c>
      <c r="H98" s="2">
        <v>3.6129349999999989</v>
      </c>
      <c r="I98" s="2">
        <v>3.6230240000000005</v>
      </c>
      <c r="J98" s="2"/>
      <c r="K98" s="15" t="s">
        <v>52</v>
      </c>
      <c r="L98" s="15" t="s">
        <v>54</v>
      </c>
      <c r="M98" s="15" t="s">
        <v>53</v>
      </c>
      <c r="N98" s="18">
        <f t="shared" si="10"/>
        <v>50</v>
      </c>
      <c r="O98" s="18">
        <f t="shared" si="11"/>
        <v>100</v>
      </c>
      <c r="P98" s="18">
        <f t="shared" si="12"/>
        <v>50</v>
      </c>
      <c r="Q98" s="18">
        <f t="shared" si="13"/>
        <v>16.5</v>
      </c>
      <c r="R98" s="19">
        <f t="shared" si="14"/>
        <v>62.475000000000001</v>
      </c>
      <c r="S98" s="19">
        <f t="shared" si="15"/>
        <v>51.625</v>
      </c>
      <c r="T98" s="19">
        <f t="shared" si="16"/>
        <v>42.424999999999997</v>
      </c>
      <c r="U98" s="19">
        <f t="shared" si="17"/>
        <v>54.125</v>
      </c>
      <c r="V98" s="18">
        <f t="shared" si="18"/>
        <v>52.17499999999999</v>
      </c>
      <c r="W98" s="18">
        <f t="shared" si="19"/>
        <v>52.662499999999994</v>
      </c>
    </row>
    <row r="99" spans="1:23" ht="13.5" x14ac:dyDescent="0.25">
      <c r="A99" s="4">
        <v>42149</v>
      </c>
      <c r="B99" s="2">
        <v>3.5819999999999999</v>
      </c>
      <c r="C99" s="2">
        <v>47.451275064863225</v>
      </c>
      <c r="D99" s="2">
        <v>1.0533684690624767E-2</v>
      </c>
      <c r="E99" s="2">
        <v>4.1828066841599953E-2</v>
      </c>
      <c r="F99" s="2">
        <v>3.5952999999999995</v>
      </c>
      <c r="G99" s="2">
        <v>3.6002999999999998</v>
      </c>
      <c r="H99" s="2">
        <v>3.6167449999999994</v>
      </c>
      <c r="I99" s="2">
        <v>3.6182180000000006</v>
      </c>
      <c r="J99" s="2"/>
      <c r="K99" s="15" t="s">
        <v>52</v>
      </c>
      <c r="L99" s="15" t="s">
        <v>50</v>
      </c>
      <c r="M99" s="15" t="s">
        <v>53</v>
      </c>
      <c r="N99" s="18">
        <f t="shared" si="10"/>
        <v>50</v>
      </c>
      <c r="O99" s="18">
        <f t="shared" si="11"/>
        <v>100</v>
      </c>
      <c r="P99" s="18">
        <f t="shared" si="12"/>
        <v>50</v>
      </c>
      <c r="Q99" s="18">
        <f t="shared" si="13"/>
        <v>0</v>
      </c>
      <c r="R99" s="19">
        <f t="shared" si="14"/>
        <v>60</v>
      </c>
      <c r="S99" s="19">
        <f t="shared" si="15"/>
        <v>47.5</v>
      </c>
      <c r="T99" s="19">
        <f t="shared" si="16"/>
        <v>35</v>
      </c>
      <c r="U99" s="19">
        <f t="shared" si="17"/>
        <v>50</v>
      </c>
      <c r="V99" s="18">
        <f t="shared" si="18"/>
        <v>47.5</v>
      </c>
      <c r="W99" s="18">
        <f t="shared" si="19"/>
        <v>48.125</v>
      </c>
    </row>
    <row r="100" spans="1:23" ht="13.5" x14ac:dyDescent="0.25">
      <c r="A100" s="4">
        <v>42150</v>
      </c>
      <c r="B100" s="2">
        <v>3.6236000000000002</v>
      </c>
      <c r="C100" s="2">
        <v>52.354616303623267</v>
      </c>
      <c r="D100" s="2">
        <v>1.3234803081245694E-2</v>
      </c>
      <c r="E100" s="2">
        <v>5.1321244414611791E-2</v>
      </c>
      <c r="F100" s="2">
        <v>3.6069599999999999</v>
      </c>
      <c r="G100" s="2">
        <v>3.59863</v>
      </c>
      <c r="H100" s="2">
        <v>3.6218449999999991</v>
      </c>
      <c r="I100" s="2">
        <v>3.6147180000000003</v>
      </c>
      <c r="J100" s="2"/>
      <c r="K100" s="15" t="s">
        <v>52</v>
      </c>
      <c r="L100" s="15" t="s">
        <v>50</v>
      </c>
      <c r="M100" s="15" t="s">
        <v>53</v>
      </c>
      <c r="N100" s="18">
        <f t="shared" si="10"/>
        <v>50</v>
      </c>
      <c r="O100" s="18">
        <f t="shared" si="11"/>
        <v>100</v>
      </c>
      <c r="P100" s="18">
        <f t="shared" si="12"/>
        <v>50</v>
      </c>
      <c r="Q100" s="18">
        <f t="shared" si="13"/>
        <v>0</v>
      </c>
      <c r="R100" s="19">
        <f t="shared" si="14"/>
        <v>60</v>
      </c>
      <c r="S100" s="19">
        <f t="shared" si="15"/>
        <v>47.5</v>
      </c>
      <c r="T100" s="19">
        <f t="shared" si="16"/>
        <v>35</v>
      </c>
      <c r="U100" s="19">
        <f t="shared" si="17"/>
        <v>50</v>
      </c>
      <c r="V100" s="18">
        <f t="shared" si="18"/>
        <v>47.5</v>
      </c>
      <c r="W100" s="18">
        <f t="shared" si="19"/>
        <v>48.125</v>
      </c>
    </row>
    <row r="101" spans="1:23" ht="13.5" x14ac:dyDescent="0.25">
      <c r="A101" s="4">
        <v>42151</v>
      </c>
      <c r="B101" s="2">
        <v>3.7319</v>
      </c>
      <c r="C101" s="2">
        <v>62.234376513214833</v>
      </c>
      <c r="D101" s="2">
        <v>7.3683311299514997E-3</v>
      </c>
      <c r="E101" s="2">
        <v>5.8232494235187254E-2</v>
      </c>
      <c r="F101" s="2">
        <v>3.6369400000000001</v>
      </c>
      <c r="G101" s="2">
        <v>3.6077900000000005</v>
      </c>
      <c r="H101" s="2">
        <v>3.6272149999999996</v>
      </c>
      <c r="I101" s="2">
        <v>3.6133840000000004</v>
      </c>
      <c r="J101" s="2"/>
      <c r="K101" s="15" t="s">
        <v>52</v>
      </c>
      <c r="L101" s="15" t="s">
        <v>50</v>
      </c>
      <c r="M101" s="15" t="s">
        <v>53</v>
      </c>
      <c r="N101" s="18">
        <f t="shared" si="10"/>
        <v>50</v>
      </c>
      <c r="O101" s="18">
        <f t="shared" si="11"/>
        <v>100</v>
      </c>
      <c r="P101" s="18">
        <f t="shared" si="12"/>
        <v>50</v>
      </c>
      <c r="Q101" s="18">
        <f t="shared" si="13"/>
        <v>0</v>
      </c>
      <c r="R101" s="19">
        <f t="shared" si="14"/>
        <v>60</v>
      </c>
      <c r="S101" s="19">
        <f t="shared" si="15"/>
        <v>47.5</v>
      </c>
      <c r="T101" s="19">
        <f t="shared" si="16"/>
        <v>35</v>
      </c>
      <c r="U101" s="19">
        <f t="shared" si="17"/>
        <v>50</v>
      </c>
      <c r="V101" s="18">
        <f t="shared" si="18"/>
        <v>47.5</v>
      </c>
      <c r="W101" s="18">
        <f t="shared" si="19"/>
        <v>48.125</v>
      </c>
    </row>
    <row r="102" spans="1:23" ht="13.5" x14ac:dyDescent="0.25">
      <c r="A102" s="4">
        <v>42152</v>
      </c>
      <c r="B102" s="2">
        <v>3.7486000000000002</v>
      </c>
      <c r="C102" s="2">
        <v>63.491540079073523</v>
      </c>
      <c r="D102" s="2">
        <v>-7.2850965370734322E-3</v>
      </c>
      <c r="E102" s="2">
        <v>6.2604777965669434E-2</v>
      </c>
      <c r="F102" s="2">
        <v>3.66194</v>
      </c>
      <c r="G102" s="2">
        <v>3.6236200000000003</v>
      </c>
      <c r="H102" s="2">
        <v>3.6306500000000002</v>
      </c>
      <c r="I102" s="2">
        <v>3.6123840000000005</v>
      </c>
      <c r="J102" s="2"/>
      <c r="K102" s="15" t="s">
        <v>52</v>
      </c>
      <c r="L102" s="15" t="s">
        <v>50</v>
      </c>
      <c r="M102" s="15" t="s">
        <v>53</v>
      </c>
      <c r="N102" s="18">
        <f t="shared" si="10"/>
        <v>50</v>
      </c>
      <c r="O102" s="18">
        <f t="shared" si="11"/>
        <v>100</v>
      </c>
      <c r="P102" s="18">
        <f t="shared" si="12"/>
        <v>50</v>
      </c>
      <c r="Q102" s="18">
        <f t="shared" si="13"/>
        <v>0</v>
      </c>
      <c r="R102" s="19">
        <f t="shared" si="14"/>
        <v>60</v>
      </c>
      <c r="S102" s="19">
        <f t="shared" si="15"/>
        <v>47.5</v>
      </c>
      <c r="T102" s="19">
        <f t="shared" si="16"/>
        <v>35</v>
      </c>
      <c r="U102" s="19">
        <f t="shared" si="17"/>
        <v>50</v>
      </c>
      <c r="V102" s="18">
        <f t="shared" si="18"/>
        <v>47.5</v>
      </c>
      <c r="W102" s="18">
        <f t="shared" si="19"/>
        <v>48.125</v>
      </c>
    </row>
    <row r="103" spans="1:23" ht="13.5" x14ac:dyDescent="0.25">
      <c r="A103" s="4">
        <v>42153</v>
      </c>
      <c r="B103" s="2">
        <v>3.7486000000000002</v>
      </c>
      <c r="C103" s="2">
        <v>63.49154007907353</v>
      </c>
      <c r="D103" s="2">
        <v>-2.0486669819932413E-2</v>
      </c>
      <c r="E103" s="2">
        <v>6.4793282827678933E-2</v>
      </c>
      <c r="F103" s="2">
        <v>3.6869399999999999</v>
      </c>
      <c r="G103" s="2">
        <v>3.639450000000001</v>
      </c>
      <c r="H103" s="2">
        <v>3.6329000000000002</v>
      </c>
      <c r="I103" s="2">
        <v>3.611542</v>
      </c>
      <c r="J103" s="2"/>
      <c r="K103" s="15" t="s">
        <v>52</v>
      </c>
      <c r="L103" s="15" t="s">
        <v>50</v>
      </c>
      <c r="M103" s="15" t="s">
        <v>53</v>
      </c>
      <c r="N103" s="18">
        <f t="shared" si="10"/>
        <v>50</v>
      </c>
      <c r="O103" s="18">
        <f t="shared" si="11"/>
        <v>100</v>
      </c>
      <c r="P103" s="18">
        <f t="shared" si="12"/>
        <v>50</v>
      </c>
      <c r="Q103" s="18">
        <f t="shared" si="13"/>
        <v>0</v>
      </c>
      <c r="R103" s="19">
        <f t="shared" si="14"/>
        <v>60</v>
      </c>
      <c r="S103" s="19">
        <f t="shared" si="15"/>
        <v>47.5</v>
      </c>
      <c r="T103" s="19">
        <f t="shared" si="16"/>
        <v>35</v>
      </c>
      <c r="U103" s="19">
        <f t="shared" si="17"/>
        <v>50</v>
      </c>
      <c r="V103" s="18">
        <f t="shared" si="18"/>
        <v>47.5</v>
      </c>
      <c r="W103" s="18">
        <f t="shared" si="19"/>
        <v>48.125</v>
      </c>
    </row>
    <row r="104" spans="1:23" ht="13.5" x14ac:dyDescent="0.25">
      <c r="A104" s="4">
        <v>42156</v>
      </c>
      <c r="B104" s="2">
        <v>3.7486000000000002</v>
      </c>
      <c r="C104" s="2">
        <v>63.49154007907353</v>
      </c>
      <c r="D104" s="2">
        <v>-3.6246458918241409E-2</v>
      </c>
      <c r="E104" s="2">
        <v>6.3074510006534371E-2</v>
      </c>
      <c r="F104" s="2">
        <v>3.7202600000000006</v>
      </c>
      <c r="G104" s="2">
        <v>3.6577800000000003</v>
      </c>
      <c r="H104" s="2">
        <v>3.638315</v>
      </c>
      <c r="I104" s="2">
        <v>3.6129160000000011</v>
      </c>
      <c r="J104" s="2"/>
      <c r="K104" s="15" t="s">
        <v>47</v>
      </c>
      <c r="L104" s="15" t="s">
        <v>48</v>
      </c>
      <c r="M104" s="15" t="s">
        <v>51</v>
      </c>
      <c r="N104" s="18">
        <f t="shared" si="10"/>
        <v>50</v>
      </c>
      <c r="O104" s="18">
        <f t="shared" si="11"/>
        <v>100</v>
      </c>
      <c r="P104" s="18">
        <f t="shared" si="12"/>
        <v>50</v>
      </c>
      <c r="Q104" s="18">
        <f t="shared" si="13"/>
        <v>100</v>
      </c>
      <c r="R104" s="19">
        <f t="shared" si="14"/>
        <v>75</v>
      </c>
      <c r="S104" s="19">
        <f t="shared" si="15"/>
        <v>72.5</v>
      </c>
      <c r="T104" s="19">
        <f t="shared" si="16"/>
        <v>80</v>
      </c>
      <c r="U104" s="19">
        <f t="shared" si="17"/>
        <v>75</v>
      </c>
      <c r="V104" s="18">
        <f t="shared" si="18"/>
        <v>75.833333333333329</v>
      </c>
      <c r="W104" s="18">
        <f t="shared" si="19"/>
        <v>75.625</v>
      </c>
    </row>
    <row r="105" spans="1:23" ht="13.5" x14ac:dyDescent="0.25">
      <c r="A105" s="4">
        <v>42157</v>
      </c>
      <c r="B105" s="2">
        <v>3.7486000000000002</v>
      </c>
      <c r="C105" s="2">
        <v>63.49154007907353</v>
      </c>
      <c r="D105" s="2">
        <v>-5.0269695859443964E-2</v>
      </c>
      <c r="E105" s="2">
        <v>5.9348799070318287E-2</v>
      </c>
      <c r="F105" s="2">
        <v>3.7452600000000005</v>
      </c>
      <c r="G105" s="2">
        <v>3.6761100000000004</v>
      </c>
      <c r="H105" s="2">
        <v>3.6437300000000001</v>
      </c>
      <c r="I105" s="2">
        <v>3.6122340000000013</v>
      </c>
      <c r="J105" s="2"/>
      <c r="K105" s="15" t="s">
        <v>47</v>
      </c>
      <c r="L105" s="15" t="s">
        <v>48</v>
      </c>
      <c r="M105" s="15" t="s">
        <v>51</v>
      </c>
      <c r="N105" s="18">
        <f t="shared" si="10"/>
        <v>50</v>
      </c>
      <c r="O105" s="18">
        <f t="shared" si="11"/>
        <v>100</v>
      </c>
      <c r="P105" s="18">
        <f t="shared" si="12"/>
        <v>50</v>
      </c>
      <c r="Q105" s="18">
        <f t="shared" si="13"/>
        <v>100</v>
      </c>
      <c r="R105" s="19">
        <f t="shared" si="14"/>
        <v>75</v>
      </c>
      <c r="S105" s="19">
        <f t="shared" si="15"/>
        <v>72.5</v>
      </c>
      <c r="T105" s="19">
        <f t="shared" si="16"/>
        <v>80</v>
      </c>
      <c r="U105" s="19">
        <f t="shared" si="17"/>
        <v>75</v>
      </c>
      <c r="V105" s="18">
        <f t="shared" si="18"/>
        <v>75.833333333333329</v>
      </c>
      <c r="W105" s="18">
        <f t="shared" si="19"/>
        <v>75.625</v>
      </c>
    </row>
    <row r="106" spans="1:23" ht="13.5" x14ac:dyDescent="0.25">
      <c r="A106" s="4">
        <v>42158</v>
      </c>
      <c r="B106" s="2">
        <v>3.7486000000000002</v>
      </c>
      <c r="C106" s="2">
        <v>63.49154007907353</v>
      </c>
      <c r="D106" s="2">
        <v>-6.0203346501589206E-2</v>
      </c>
      <c r="E106" s="2">
        <v>5.2802995987818388E-2</v>
      </c>
      <c r="F106" s="2">
        <v>3.7486000000000006</v>
      </c>
      <c r="G106" s="2">
        <v>3.6927700000000003</v>
      </c>
      <c r="H106" s="2">
        <v>3.6531000000000007</v>
      </c>
      <c r="I106" s="2">
        <v>3.6112340000000014</v>
      </c>
      <c r="J106" s="2"/>
      <c r="K106" s="15" t="s">
        <v>47</v>
      </c>
      <c r="L106" s="15" t="s">
        <v>54</v>
      </c>
      <c r="M106" s="15" t="s">
        <v>51</v>
      </c>
      <c r="N106" s="18">
        <f t="shared" si="10"/>
        <v>50</v>
      </c>
      <c r="O106" s="18">
        <f t="shared" si="11"/>
        <v>100</v>
      </c>
      <c r="P106" s="18">
        <f t="shared" si="12"/>
        <v>50</v>
      </c>
      <c r="Q106" s="18">
        <f t="shared" si="13"/>
        <v>83.5</v>
      </c>
      <c r="R106" s="19">
        <f t="shared" si="14"/>
        <v>72.525000000000006</v>
      </c>
      <c r="S106" s="19">
        <f t="shared" si="15"/>
        <v>68.375</v>
      </c>
      <c r="T106" s="19">
        <f t="shared" si="16"/>
        <v>72.575000000000003</v>
      </c>
      <c r="U106" s="19">
        <f t="shared" si="17"/>
        <v>70.875</v>
      </c>
      <c r="V106" s="18">
        <f t="shared" si="18"/>
        <v>71.158333333333346</v>
      </c>
      <c r="W106" s="18">
        <f t="shared" si="19"/>
        <v>71.087500000000006</v>
      </c>
    </row>
    <row r="107" spans="1:23" ht="13.5" x14ac:dyDescent="0.25">
      <c r="A107" s="4">
        <v>42159</v>
      </c>
      <c r="B107" s="2">
        <v>3.8902000000000001</v>
      </c>
      <c r="C107" s="2">
        <v>74.086362906584185</v>
      </c>
      <c r="D107" s="2">
        <v>-7.3287507585872547E-2</v>
      </c>
      <c r="E107" s="2">
        <v>4.5957421132513276E-2</v>
      </c>
      <c r="F107" s="2">
        <v>3.7769199999999996</v>
      </c>
      <c r="G107" s="2">
        <v>3.71943</v>
      </c>
      <c r="H107" s="2">
        <v>3.6655950000000006</v>
      </c>
      <c r="I107" s="2">
        <v>3.6130660000000012</v>
      </c>
      <c r="J107" s="2"/>
      <c r="K107" s="15" t="s">
        <v>47</v>
      </c>
      <c r="L107" s="15" t="s">
        <v>48</v>
      </c>
      <c r="M107" s="15" t="s">
        <v>51</v>
      </c>
      <c r="N107" s="18">
        <f t="shared" si="10"/>
        <v>50</v>
      </c>
      <c r="O107" s="18">
        <f t="shared" si="11"/>
        <v>100</v>
      </c>
      <c r="P107" s="18">
        <f t="shared" si="12"/>
        <v>50</v>
      </c>
      <c r="Q107" s="18">
        <f t="shared" si="13"/>
        <v>100</v>
      </c>
      <c r="R107" s="19">
        <f t="shared" si="14"/>
        <v>75</v>
      </c>
      <c r="S107" s="19">
        <f t="shared" si="15"/>
        <v>72.5</v>
      </c>
      <c r="T107" s="19">
        <f t="shared" si="16"/>
        <v>80</v>
      </c>
      <c r="U107" s="19">
        <f t="shared" si="17"/>
        <v>75</v>
      </c>
      <c r="V107" s="18">
        <f t="shared" si="18"/>
        <v>75.833333333333329</v>
      </c>
      <c r="W107" s="18">
        <f t="shared" si="19"/>
        <v>75.625</v>
      </c>
    </row>
    <row r="108" spans="1:23" ht="13.5" x14ac:dyDescent="0.25">
      <c r="A108" s="4">
        <v>42160</v>
      </c>
      <c r="B108" s="2">
        <v>3.8902000000000001</v>
      </c>
      <c r="C108" s="2">
        <v>74.086362906584185</v>
      </c>
      <c r="D108" s="2">
        <v>-8.5741622309047472E-2</v>
      </c>
      <c r="E108" s="2">
        <v>3.9178065224257839E-2</v>
      </c>
      <c r="F108" s="2">
        <v>3.8052400000000004</v>
      </c>
      <c r="G108" s="2">
        <v>3.7460900000000001</v>
      </c>
      <c r="H108" s="2">
        <v>3.6780900000000001</v>
      </c>
      <c r="I108" s="2">
        <v>3.6148980000000006</v>
      </c>
      <c r="J108" s="2"/>
      <c r="K108" s="15" t="s">
        <v>47</v>
      </c>
      <c r="L108" s="15" t="s">
        <v>48</v>
      </c>
      <c r="M108" s="15" t="s">
        <v>51</v>
      </c>
      <c r="N108" s="18">
        <f t="shared" si="10"/>
        <v>50</v>
      </c>
      <c r="O108" s="18">
        <f t="shared" si="11"/>
        <v>100</v>
      </c>
      <c r="P108" s="18">
        <f t="shared" si="12"/>
        <v>50</v>
      </c>
      <c r="Q108" s="18">
        <f t="shared" si="13"/>
        <v>100</v>
      </c>
      <c r="R108" s="19">
        <f t="shared" si="14"/>
        <v>75</v>
      </c>
      <c r="S108" s="19">
        <f t="shared" si="15"/>
        <v>72.5</v>
      </c>
      <c r="T108" s="19">
        <f t="shared" si="16"/>
        <v>80</v>
      </c>
      <c r="U108" s="19">
        <f t="shared" si="17"/>
        <v>75</v>
      </c>
      <c r="V108" s="18">
        <f t="shared" si="18"/>
        <v>75.833333333333329</v>
      </c>
      <c r="W108" s="18">
        <f t="shared" si="19"/>
        <v>75.625</v>
      </c>
    </row>
    <row r="109" spans="1:23" ht="13.5" x14ac:dyDescent="0.25">
      <c r="A109" s="4">
        <v>42163</v>
      </c>
      <c r="B109" s="2">
        <v>3.8902000000000001</v>
      </c>
      <c r="C109" s="2">
        <v>74.086362906584185</v>
      </c>
      <c r="D109" s="2">
        <v>-0.10396018373251481</v>
      </c>
      <c r="E109" s="2">
        <v>3.297399668034242E-2</v>
      </c>
      <c r="F109" s="2">
        <v>3.8335599999999999</v>
      </c>
      <c r="G109" s="2">
        <v>3.77691</v>
      </c>
      <c r="H109" s="2">
        <v>3.6886050000000012</v>
      </c>
      <c r="I109" s="2">
        <v>3.6167300000000004</v>
      </c>
      <c r="J109" s="2"/>
      <c r="K109" s="15" t="s">
        <v>47</v>
      </c>
      <c r="L109" s="15" t="s">
        <v>48</v>
      </c>
      <c r="M109" s="15" t="s">
        <v>51</v>
      </c>
      <c r="N109" s="18">
        <f t="shared" si="10"/>
        <v>50</v>
      </c>
      <c r="O109" s="18">
        <f t="shared" si="11"/>
        <v>100</v>
      </c>
      <c r="P109" s="18">
        <f t="shared" si="12"/>
        <v>50</v>
      </c>
      <c r="Q109" s="18">
        <f t="shared" si="13"/>
        <v>100</v>
      </c>
      <c r="R109" s="19">
        <f t="shared" si="14"/>
        <v>75</v>
      </c>
      <c r="S109" s="19">
        <f t="shared" si="15"/>
        <v>72.5</v>
      </c>
      <c r="T109" s="19">
        <f t="shared" si="16"/>
        <v>80</v>
      </c>
      <c r="U109" s="19">
        <f t="shared" si="17"/>
        <v>75</v>
      </c>
      <c r="V109" s="18">
        <f t="shared" si="18"/>
        <v>75.833333333333329</v>
      </c>
      <c r="W109" s="18">
        <f t="shared" si="19"/>
        <v>75.625</v>
      </c>
    </row>
    <row r="110" spans="1:23" ht="13.5" x14ac:dyDescent="0.25">
      <c r="A110" s="4">
        <v>42164</v>
      </c>
      <c r="B110" s="2">
        <v>3.7986</v>
      </c>
      <c r="C110" s="2">
        <v>60.014734837756485</v>
      </c>
      <c r="D110" s="2">
        <v>-0.1073763195060855</v>
      </c>
      <c r="E110" s="2">
        <v>2.7271520398588416E-2</v>
      </c>
      <c r="F110" s="2">
        <v>3.8435600000000001</v>
      </c>
      <c r="G110" s="2">
        <v>3.7944100000000001</v>
      </c>
      <c r="H110" s="2">
        <v>3.6965200000000009</v>
      </c>
      <c r="I110" s="2">
        <v>3.61673</v>
      </c>
      <c r="J110" s="2"/>
      <c r="K110" s="15" t="s">
        <v>47</v>
      </c>
      <c r="L110" s="15" t="s">
        <v>48</v>
      </c>
      <c r="M110" s="15" t="s">
        <v>51</v>
      </c>
      <c r="N110" s="18">
        <f t="shared" si="10"/>
        <v>50</v>
      </c>
      <c r="O110" s="18">
        <f t="shared" si="11"/>
        <v>100</v>
      </c>
      <c r="P110" s="18">
        <f t="shared" si="12"/>
        <v>50</v>
      </c>
      <c r="Q110" s="18">
        <f t="shared" si="13"/>
        <v>100</v>
      </c>
      <c r="R110" s="19">
        <f t="shared" si="14"/>
        <v>75</v>
      </c>
      <c r="S110" s="19">
        <f t="shared" si="15"/>
        <v>72.5</v>
      </c>
      <c r="T110" s="19">
        <f t="shared" si="16"/>
        <v>80</v>
      </c>
      <c r="U110" s="19">
        <f t="shared" si="17"/>
        <v>75</v>
      </c>
      <c r="V110" s="18">
        <f t="shared" si="18"/>
        <v>75.833333333333329</v>
      </c>
      <c r="W110" s="18">
        <f t="shared" si="19"/>
        <v>75.625</v>
      </c>
    </row>
    <row r="111" spans="1:23" ht="13.5" x14ac:dyDescent="0.25">
      <c r="A111" s="4">
        <v>42165</v>
      </c>
      <c r="B111" s="2">
        <v>3.7986</v>
      </c>
      <c r="C111" s="2">
        <v>60.014734837756485</v>
      </c>
      <c r="D111" s="2">
        <v>-9.416188092975375E-2</v>
      </c>
      <c r="E111" s="2">
        <v>2.1852516039742954E-2</v>
      </c>
      <c r="F111" s="2">
        <v>3.8535600000000003</v>
      </c>
      <c r="G111" s="2">
        <v>3.8010800000000002</v>
      </c>
      <c r="H111" s="2">
        <v>3.704435000000001</v>
      </c>
      <c r="I111" s="2">
        <v>3.6175219999999997</v>
      </c>
      <c r="J111" s="2"/>
      <c r="K111" s="15" t="s">
        <v>47</v>
      </c>
      <c r="L111" s="15" t="s">
        <v>48</v>
      </c>
      <c r="M111" s="15" t="s">
        <v>51</v>
      </c>
      <c r="N111" s="18">
        <f t="shared" si="10"/>
        <v>50</v>
      </c>
      <c r="O111" s="18">
        <f t="shared" si="11"/>
        <v>100</v>
      </c>
      <c r="P111" s="18">
        <f t="shared" si="12"/>
        <v>50</v>
      </c>
      <c r="Q111" s="18">
        <f t="shared" si="13"/>
        <v>100</v>
      </c>
      <c r="R111" s="19">
        <f t="shared" si="14"/>
        <v>75</v>
      </c>
      <c r="S111" s="19">
        <f t="shared" si="15"/>
        <v>72.5</v>
      </c>
      <c r="T111" s="19">
        <f t="shared" si="16"/>
        <v>80</v>
      </c>
      <c r="U111" s="19">
        <f t="shared" si="17"/>
        <v>75</v>
      </c>
      <c r="V111" s="18">
        <f t="shared" si="18"/>
        <v>75.833333333333329</v>
      </c>
      <c r="W111" s="18">
        <f t="shared" si="19"/>
        <v>75.625</v>
      </c>
    </row>
    <row r="112" spans="1:23" ht="13.5" x14ac:dyDescent="0.25">
      <c r="A112" s="4">
        <v>42166</v>
      </c>
      <c r="B112" s="2">
        <v>3.6985999999999999</v>
      </c>
      <c r="C112" s="2">
        <v>48.380230211534297</v>
      </c>
      <c r="D112" s="2">
        <v>-7.3519094228300386E-2</v>
      </c>
      <c r="E112" s="2">
        <v>1.7222205385771645E-2</v>
      </c>
      <c r="F112" s="2">
        <v>3.8152400000000002</v>
      </c>
      <c r="G112" s="2">
        <v>3.7960799999999999</v>
      </c>
      <c r="H112" s="2">
        <v>3.7098500000000003</v>
      </c>
      <c r="I112" s="2">
        <v>3.6171059999999993</v>
      </c>
      <c r="J112" s="2"/>
      <c r="K112" s="15" t="s">
        <v>52</v>
      </c>
      <c r="L112" s="15" t="s">
        <v>54</v>
      </c>
      <c r="M112" s="15" t="s">
        <v>46</v>
      </c>
      <c r="N112" s="18">
        <f t="shared" si="10"/>
        <v>50</v>
      </c>
      <c r="O112" s="18">
        <f t="shared" si="11"/>
        <v>100</v>
      </c>
      <c r="P112" s="18">
        <f t="shared" si="12"/>
        <v>50</v>
      </c>
      <c r="Q112" s="18">
        <f t="shared" si="13"/>
        <v>16.5</v>
      </c>
      <c r="R112" s="19">
        <f t="shared" si="14"/>
        <v>62.475000000000001</v>
      </c>
      <c r="S112" s="19">
        <f t="shared" si="15"/>
        <v>51.625</v>
      </c>
      <c r="T112" s="19">
        <f t="shared" si="16"/>
        <v>42.424999999999997</v>
      </c>
      <c r="U112" s="19">
        <f t="shared" si="17"/>
        <v>54.125</v>
      </c>
      <c r="V112" s="18">
        <f t="shared" si="18"/>
        <v>52.17499999999999</v>
      </c>
      <c r="W112" s="18">
        <f t="shared" si="19"/>
        <v>52.662499999999994</v>
      </c>
    </row>
    <row r="113" spans="1:23" ht="13.5" x14ac:dyDescent="0.25">
      <c r="A113" s="4">
        <v>42167</v>
      </c>
      <c r="B113" s="2">
        <v>3.7235999999999998</v>
      </c>
      <c r="C113" s="2">
        <v>50.940791830074161</v>
      </c>
      <c r="D113" s="2">
        <v>-5.7790197590656955E-2</v>
      </c>
      <c r="E113" s="2">
        <v>1.3577229679939389E-2</v>
      </c>
      <c r="F113" s="2">
        <v>3.7819200000000004</v>
      </c>
      <c r="G113" s="2">
        <v>3.79358</v>
      </c>
      <c r="H113" s="2">
        <v>3.7165150000000011</v>
      </c>
      <c r="I113" s="2">
        <v>3.6187719999999994</v>
      </c>
      <c r="J113" s="2"/>
      <c r="K113" s="15" t="s">
        <v>47</v>
      </c>
      <c r="L113" s="15" t="s">
        <v>54</v>
      </c>
      <c r="M113" s="15" t="s">
        <v>49</v>
      </c>
      <c r="N113" s="18">
        <f t="shared" si="10"/>
        <v>50</v>
      </c>
      <c r="O113" s="18">
        <f t="shared" si="11"/>
        <v>100</v>
      </c>
      <c r="P113" s="18">
        <f t="shared" si="12"/>
        <v>50</v>
      </c>
      <c r="Q113" s="18">
        <f t="shared" si="13"/>
        <v>66.5</v>
      </c>
      <c r="R113" s="19">
        <f t="shared" si="14"/>
        <v>69.974999999999994</v>
      </c>
      <c r="S113" s="19">
        <f t="shared" si="15"/>
        <v>64.125</v>
      </c>
      <c r="T113" s="19">
        <f t="shared" si="16"/>
        <v>64.924999999999997</v>
      </c>
      <c r="U113" s="19">
        <f t="shared" si="17"/>
        <v>66.625</v>
      </c>
      <c r="V113" s="18">
        <f t="shared" si="18"/>
        <v>66.341666666666654</v>
      </c>
      <c r="W113" s="18">
        <f t="shared" si="19"/>
        <v>66.412499999999994</v>
      </c>
    </row>
    <row r="114" spans="1:23" ht="13.5" x14ac:dyDescent="0.25">
      <c r="A114" s="4">
        <v>42170</v>
      </c>
      <c r="B114" s="2">
        <v>3.7069000000000001</v>
      </c>
      <c r="C114" s="2">
        <v>49.185624588910429</v>
      </c>
      <c r="D114" s="2">
        <v>-4.3286472902011042E-2</v>
      </c>
      <c r="E114" s="2">
        <v>1.1397038754260732E-2</v>
      </c>
      <c r="F114" s="2">
        <v>3.7452599999999996</v>
      </c>
      <c r="G114" s="2">
        <v>3.7894099999999993</v>
      </c>
      <c r="H114" s="2">
        <v>3.7235950000000009</v>
      </c>
      <c r="I114" s="2">
        <v>3.6201039999999991</v>
      </c>
      <c r="J114" s="2"/>
      <c r="K114" s="15" t="s">
        <v>52</v>
      </c>
      <c r="L114" s="15" t="s">
        <v>54</v>
      </c>
      <c r="M114" s="15" t="s">
        <v>46</v>
      </c>
      <c r="N114" s="18">
        <f t="shared" si="10"/>
        <v>50</v>
      </c>
      <c r="O114" s="18">
        <f t="shared" si="11"/>
        <v>100</v>
      </c>
      <c r="P114" s="18">
        <f t="shared" si="12"/>
        <v>50</v>
      </c>
      <c r="Q114" s="18">
        <f t="shared" si="13"/>
        <v>16.5</v>
      </c>
      <c r="R114" s="19">
        <f t="shared" si="14"/>
        <v>62.475000000000001</v>
      </c>
      <c r="S114" s="19">
        <f t="shared" si="15"/>
        <v>51.625</v>
      </c>
      <c r="T114" s="19">
        <f t="shared" si="16"/>
        <v>42.424999999999997</v>
      </c>
      <c r="U114" s="19">
        <f t="shared" si="17"/>
        <v>54.125</v>
      </c>
      <c r="V114" s="18">
        <f t="shared" si="18"/>
        <v>52.17499999999999</v>
      </c>
      <c r="W114" s="18">
        <f t="shared" si="19"/>
        <v>52.662499999999994</v>
      </c>
    </row>
    <row r="115" spans="1:23" ht="13.5" x14ac:dyDescent="0.25">
      <c r="A115" s="4">
        <v>42171</v>
      </c>
      <c r="B115" s="2">
        <v>3.7069000000000001</v>
      </c>
      <c r="C115" s="2">
        <v>49.185624588910436</v>
      </c>
      <c r="D115" s="2">
        <v>-3.0954649024559355E-2</v>
      </c>
      <c r="E115" s="2">
        <v>1.0362518864658684E-2</v>
      </c>
      <c r="F115" s="2">
        <v>3.7269199999999998</v>
      </c>
      <c r="G115" s="2">
        <v>3.7852399999999995</v>
      </c>
      <c r="H115" s="2">
        <v>3.7306750000000006</v>
      </c>
      <c r="I115" s="2">
        <v>3.6215939999999991</v>
      </c>
      <c r="J115" s="2"/>
      <c r="K115" s="15" t="s">
        <v>52</v>
      </c>
      <c r="L115" s="15" t="s">
        <v>54</v>
      </c>
      <c r="M115" s="15" t="s">
        <v>46</v>
      </c>
      <c r="N115" s="18">
        <f t="shared" si="10"/>
        <v>50</v>
      </c>
      <c r="O115" s="18">
        <f t="shared" si="11"/>
        <v>100</v>
      </c>
      <c r="P115" s="18">
        <f t="shared" si="12"/>
        <v>50</v>
      </c>
      <c r="Q115" s="18">
        <f t="shared" si="13"/>
        <v>16.5</v>
      </c>
      <c r="R115" s="19">
        <f t="shared" si="14"/>
        <v>62.475000000000001</v>
      </c>
      <c r="S115" s="19">
        <f t="shared" si="15"/>
        <v>51.625</v>
      </c>
      <c r="T115" s="19">
        <f t="shared" si="16"/>
        <v>42.424999999999997</v>
      </c>
      <c r="U115" s="19">
        <f t="shared" si="17"/>
        <v>54.125</v>
      </c>
      <c r="V115" s="18">
        <f t="shared" si="18"/>
        <v>52.17499999999999</v>
      </c>
      <c r="W115" s="18">
        <f t="shared" si="19"/>
        <v>52.662499999999994</v>
      </c>
    </row>
    <row r="116" spans="1:23" ht="13.5" x14ac:dyDescent="0.25">
      <c r="A116" s="4">
        <v>42172</v>
      </c>
      <c r="B116" s="2">
        <v>3.7486000000000002</v>
      </c>
      <c r="C116" s="2">
        <v>53.795855681547359</v>
      </c>
      <c r="D116" s="2">
        <v>-2.3553879331119187E-2</v>
      </c>
      <c r="E116" s="2">
        <v>9.6805709944692338E-3</v>
      </c>
      <c r="F116" s="2">
        <v>3.7169200000000004</v>
      </c>
      <c r="G116" s="2">
        <v>3.7852400000000004</v>
      </c>
      <c r="H116" s="2">
        <v>3.7390050000000001</v>
      </c>
      <c r="I116" s="2">
        <v>3.625341999999999</v>
      </c>
      <c r="J116" s="2"/>
      <c r="K116" s="15" t="s">
        <v>47</v>
      </c>
      <c r="L116" s="15" t="s">
        <v>48</v>
      </c>
      <c r="M116" s="15" t="s">
        <v>49</v>
      </c>
      <c r="N116" s="18">
        <f t="shared" si="10"/>
        <v>50</v>
      </c>
      <c r="O116" s="18">
        <f t="shared" si="11"/>
        <v>100</v>
      </c>
      <c r="P116" s="18">
        <f t="shared" si="12"/>
        <v>50</v>
      </c>
      <c r="Q116" s="18">
        <f t="shared" si="13"/>
        <v>83</v>
      </c>
      <c r="R116" s="19">
        <f t="shared" si="14"/>
        <v>72.45</v>
      </c>
      <c r="S116" s="19">
        <f t="shared" si="15"/>
        <v>68.25</v>
      </c>
      <c r="T116" s="19">
        <f t="shared" si="16"/>
        <v>72.349999999999994</v>
      </c>
      <c r="U116" s="19">
        <f t="shared" si="17"/>
        <v>70.75</v>
      </c>
      <c r="V116" s="18">
        <f t="shared" si="18"/>
        <v>71.016666666666666</v>
      </c>
      <c r="W116" s="18">
        <f t="shared" si="19"/>
        <v>70.949999999999989</v>
      </c>
    </row>
    <row r="117" spans="1:23" ht="13.5" x14ac:dyDescent="0.25">
      <c r="A117" s="4">
        <v>42173</v>
      </c>
      <c r="B117" s="2">
        <v>3.7486000000000002</v>
      </c>
      <c r="C117" s="2">
        <v>53.795855681547359</v>
      </c>
      <c r="D117" s="2">
        <v>4.2974801646655791E-3</v>
      </c>
      <c r="E117" s="2">
        <v>1.0495857392902734E-2</v>
      </c>
      <c r="F117" s="2">
        <v>3.7269199999999998</v>
      </c>
      <c r="G117" s="2">
        <v>3.7710800000000004</v>
      </c>
      <c r="H117" s="2">
        <v>3.7452549999999993</v>
      </c>
      <c r="I117" s="2">
        <v>3.6306739999999991</v>
      </c>
      <c r="J117" s="2"/>
      <c r="K117" s="15" t="s">
        <v>47</v>
      </c>
      <c r="L117" s="15" t="s">
        <v>48</v>
      </c>
      <c r="M117" s="15" t="s">
        <v>51</v>
      </c>
      <c r="N117" s="18">
        <f t="shared" si="10"/>
        <v>50</v>
      </c>
      <c r="O117" s="18">
        <f t="shared" si="11"/>
        <v>100</v>
      </c>
      <c r="P117" s="18">
        <f t="shared" si="12"/>
        <v>50</v>
      </c>
      <c r="Q117" s="18">
        <f t="shared" si="13"/>
        <v>100</v>
      </c>
      <c r="R117" s="19">
        <f t="shared" si="14"/>
        <v>75</v>
      </c>
      <c r="S117" s="19">
        <f t="shared" si="15"/>
        <v>72.5</v>
      </c>
      <c r="T117" s="19">
        <f t="shared" si="16"/>
        <v>80</v>
      </c>
      <c r="U117" s="19">
        <f t="shared" si="17"/>
        <v>75</v>
      </c>
      <c r="V117" s="18">
        <f t="shared" si="18"/>
        <v>75.833333333333329</v>
      </c>
      <c r="W117" s="18">
        <f t="shared" si="19"/>
        <v>75.625</v>
      </c>
    </row>
    <row r="118" spans="1:23" ht="13.5" x14ac:dyDescent="0.25">
      <c r="A118" s="4">
        <v>42174</v>
      </c>
      <c r="B118" s="2">
        <v>3.8151999999999999</v>
      </c>
      <c r="C118" s="2">
        <v>60.443417806931066</v>
      </c>
      <c r="D118" s="2">
        <v>2.2749713613902767E-2</v>
      </c>
      <c r="E118" s="2">
        <v>1.2590327789773535E-2</v>
      </c>
      <c r="F118" s="2">
        <v>3.7452399999999999</v>
      </c>
      <c r="G118" s="2">
        <v>3.7635800000000001</v>
      </c>
      <c r="H118" s="2">
        <v>3.7548349999999999</v>
      </c>
      <c r="I118" s="2">
        <v>3.6374959999999987</v>
      </c>
      <c r="J118" s="2"/>
      <c r="K118" s="15" t="s">
        <v>47</v>
      </c>
      <c r="L118" s="15" t="s">
        <v>48</v>
      </c>
      <c r="M118" s="15" t="s">
        <v>51</v>
      </c>
      <c r="N118" s="18">
        <f t="shared" si="10"/>
        <v>50</v>
      </c>
      <c r="O118" s="18">
        <f t="shared" si="11"/>
        <v>100</v>
      </c>
      <c r="P118" s="18">
        <f t="shared" si="12"/>
        <v>50</v>
      </c>
      <c r="Q118" s="18">
        <f t="shared" si="13"/>
        <v>100</v>
      </c>
      <c r="R118" s="19">
        <f t="shared" si="14"/>
        <v>75</v>
      </c>
      <c r="S118" s="19">
        <f t="shared" si="15"/>
        <v>72.5</v>
      </c>
      <c r="T118" s="19">
        <f t="shared" si="16"/>
        <v>80</v>
      </c>
      <c r="U118" s="19">
        <f t="shared" si="17"/>
        <v>75</v>
      </c>
      <c r="V118" s="18">
        <f t="shared" si="18"/>
        <v>75.833333333333329</v>
      </c>
      <c r="W118" s="18">
        <f t="shared" si="19"/>
        <v>75.625</v>
      </c>
    </row>
    <row r="119" spans="1:23" ht="13.5" x14ac:dyDescent="0.25">
      <c r="A119" s="4">
        <v>42177</v>
      </c>
      <c r="B119" s="2">
        <v>3.8319000000000001</v>
      </c>
      <c r="C119" s="2">
        <v>61.922777101614024</v>
      </c>
      <c r="D119" s="2">
        <v>3.6564999494485662E-2</v>
      </c>
      <c r="E119" s="2">
        <v>1.5646422010353777E-2</v>
      </c>
      <c r="F119" s="2">
        <v>3.7702400000000003</v>
      </c>
      <c r="G119" s="2">
        <v>3.7577499999999993</v>
      </c>
      <c r="H119" s="2">
        <v>3.7673300000000003</v>
      </c>
      <c r="I119" s="2">
        <v>3.6451259999999985</v>
      </c>
      <c r="J119" s="2"/>
      <c r="K119" s="15" t="s">
        <v>47</v>
      </c>
      <c r="L119" s="15" t="s">
        <v>48</v>
      </c>
      <c r="M119" s="15" t="s">
        <v>51</v>
      </c>
      <c r="N119" s="18">
        <f t="shared" si="10"/>
        <v>50</v>
      </c>
      <c r="O119" s="18">
        <f t="shared" si="11"/>
        <v>100</v>
      </c>
      <c r="P119" s="18">
        <f t="shared" si="12"/>
        <v>50</v>
      </c>
      <c r="Q119" s="18">
        <f t="shared" si="13"/>
        <v>100</v>
      </c>
      <c r="R119" s="19">
        <f t="shared" si="14"/>
        <v>75</v>
      </c>
      <c r="S119" s="19">
        <f t="shared" si="15"/>
        <v>72.5</v>
      </c>
      <c r="T119" s="19">
        <f t="shared" si="16"/>
        <v>80</v>
      </c>
      <c r="U119" s="19">
        <f t="shared" si="17"/>
        <v>75</v>
      </c>
      <c r="V119" s="18">
        <f t="shared" si="18"/>
        <v>75.833333333333329</v>
      </c>
      <c r="W119" s="18">
        <f t="shared" si="19"/>
        <v>75.625</v>
      </c>
    </row>
    <row r="120" spans="1:23" ht="13.5" x14ac:dyDescent="0.25">
      <c r="A120" s="4">
        <v>42178</v>
      </c>
      <c r="B120" s="2">
        <v>3.8319000000000001</v>
      </c>
      <c r="C120" s="2">
        <v>61.922777101614024</v>
      </c>
      <c r="D120" s="2">
        <v>3.3544326044862238E-2</v>
      </c>
      <c r="E120" s="2">
        <v>1.9675416430219139E-2</v>
      </c>
      <c r="F120" s="2">
        <v>3.7952400000000006</v>
      </c>
      <c r="G120" s="2">
        <v>3.7610799999999998</v>
      </c>
      <c r="H120" s="2">
        <v>3.7777450000000004</v>
      </c>
      <c r="I120" s="2">
        <v>3.6524399999999981</v>
      </c>
      <c r="J120" s="2"/>
      <c r="K120" s="15" t="s">
        <v>47</v>
      </c>
      <c r="L120" s="15" t="s">
        <v>48</v>
      </c>
      <c r="M120" s="15" t="s">
        <v>51</v>
      </c>
      <c r="N120" s="18">
        <f t="shared" si="10"/>
        <v>50</v>
      </c>
      <c r="O120" s="18">
        <f t="shared" si="11"/>
        <v>100</v>
      </c>
      <c r="P120" s="18">
        <f t="shared" si="12"/>
        <v>50</v>
      </c>
      <c r="Q120" s="18">
        <f t="shared" si="13"/>
        <v>100</v>
      </c>
      <c r="R120" s="19">
        <f t="shared" si="14"/>
        <v>75</v>
      </c>
      <c r="S120" s="19">
        <f t="shared" si="15"/>
        <v>72.5</v>
      </c>
      <c r="T120" s="19">
        <f t="shared" si="16"/>
        <v>80</v>
      </c>
      <c r="U120" s="19">
        <f t="shared" si="17"/>
        <v>75</v>
      </c>
      <c r="V120" s="18">
        <f t="shared" si="18"/>
        <v>75.833333333333329</v>
      </c>
      <c r="W120" s="18">
        <f t="shared" si="19"/>
        <v>75.625</v>
      </c>
    </row>
    <row r="121" spans="1:23" ht="13.5" x14ac:dyDescent="0.25">
      <c r="A121" s="4">
        <v>42179</v>
      </c>
      <c r="B121" s="2">
        <v>3.8734999999999999</v>
      </c>
      <c r="C121" s="2">
        <v>65.635643688395604</v>
      </c>
      <c r="D121" s="2">
        <v>2.7334461364446838E-2</v>
      </c>
      <c r="E121" s="2">
        <v>2.4376331685905098E-2</v>
      </c>
      <c r="F121" s="2">
        <v>3.8202200000000004</v>
      </c>
      <c r="G121" s="2">
        <v>3.7685700000000004</v>
      </c>
      <c r="H121" s="2">
        <v>3.7848250000000005</v>
      </c>
      <c r="I121" s="2">
        <v>3.6605859999999977</v>
      </c>
      <c r="J121" s="2"/>
      <c r="K121" s="15" t="s">
        <v>47</v>
      </c>
      <c r="L121" s="15" t="s">
        <v>48</v>
      </c>
      <c r="M121" s="15" t="s">
        <v>51</v>
      </c>
      <c r="N121" s="18">
        <f t="shared" si="10"/>
        <v>50</v>
      </c>
      <c r="O121" s="18">
        <f t="shared" si="11"/>
        <v>100</v>
      </c>
      <c r="P121" s="18">
        <f t="shared" si="12"/>
        <v>50</v>
      </c>
      <c r="Q121" s="18">
        <f t="shared" si="13"/>
        <v>100</v>
      </c>
      <c r="R121" s="19">
        <f t="shared" si="14"/>
        <v>75</v>
      </c>
      <c r="S121" s="19">
        <f t="shared" si="15"/>
        <v>72.5</v>
      </c>
      <c r="T121" s="19">
        <f t="shared" si="16"/>
        <v>80</v>
      </c>
      <c r="U121" s="19">
        <f t="shared" si="17"/>
        <v>75</v>
      </c>
      <c r="V121" s="18">
        <f t="shared" si="18"/>
        <v>75.833333333333329</v>
      </c>
      <c r="W121" s="18">
        <f t="shared" si="19"/>
        <v>75.625</v>
      </c>
    </row>
    <row r="122" spans="1:23" ht="13.5" x14ac:dyDescent="0.25">
      <c r="A122" s="4">
        <v>42180</v>
      </c>
      <c r="B122" s="2">
        <v>3.8734999999999999</v>
      </c>
      <c r="C122" s="2">
        <v>65.635643688395618</v>
      </c>
      <c r="D122" s="2">
        <v>5.9195022972904354E-3</v>
      </c>
      <c r="E122" s="2">
        <v>2.9377260268734207E-2</v>
      </c>
      <c r="F122" s="2">
        <v>3.8451999999999997</v>
      </c>
      <c r="G122" s="2">
        <v>3.78606</v>
      </c>
      <c r="H122" s="2">
        <v>3.7910700000000004</v>
      </c>
      <c r="I122" s="2">
        <v>3.6685739999999982</v>
      </c>
      <c r="J122" s="2"/>
      <c r="K122" s="15" t="s">
        <v>47</v>
      </c>
      <c r="L122" s="15" t="s">
        <v>48</v>
      </c>
      <c r="M122" s="15" t="s">
        <v>51</v>
      </c>
      <c r="N122" s="18">
        <f t="shared" si="10"/>
        <v>50</v>
      </c>
      <c r="O122" s="18">
        <f t="shared" si="11"/>
        <v>100</v>
      </c>
      <c r="P122" s="18">
        <f t="shared" si="12"/>
        <v>50</v>
      </c>
      <c r="Q122" s="18">
        <f t="shared" si="13"/>
        <v>100</v>
      </c>
      <c r="R122" s="19">
        <f t="shared" si="14"/>
        <v>75</v>
      </c>
      <c r="S122" s="19">
        <f t="shared" si="15"/>
        <v>72.5</v>
      </c>
      <c r="T122" s="19">
        <f t="shared" si="16"/>
        <v>80</v>
      </c>
      <c r="U122" s="19">
        <f t="shared" si="17"/>
        <v>75</v>
      </c>
      <c r="V122" s="18">
        <f t="shared" si="18"/>
        <v>75.833333333333329</v>
      </c>
      <c r="W122" s="18">
        <f t="shared" si="19"/>
        <v>75.625</v>
      </c>
    </row>
    <row r="123" spans="1:23" ht="13.5" x14ac:dyDescent="0.25">
      <c r="A123" s="4">
        <v>42181</v>
      </c>
      <c r="B123" s="2">
        <v>3.7986</v>
      </c>
      <c r="C123" s="2">
        <v>54.532258283638448</v>
      </c>
      <c r="D123" s="2">
        <v>-3.5249186504509034E-3</v>
      </c>
      <c r="E123" s="2">
        <v>3.4555522292681481E-2</v>
      </c>
      <c r="F123" s="2">
        <v>3.8418799999999997</v>
      </c>
      <c r="G123" s="2">
        <v>3.7935600000000003</v>
      </c>
      <c r="H123" s="2">
        <v>3.7935699999999999</v>
      </c>
      <c r="I123" s="2">
        <v>3.6749059999999982</v>
      </c>
      <c r="J123" s="2"/>
      <c r="K123" s="15" t="s">
        <v>47</v>
      </c>
      <c r="L123" s="15" t="s">
        <v>48</v>
      </c>
      <c r="M123" s="15" t="s">
        <v>49</v>
      </c>
      <c r="N123" s="18">
        <f t="shared" si="10"/>
        <v>50</v>
      </c>
      <c r="O123" s="18">
        <f t="shared" si="11"/>
        <v>100</v>
      </c>
      <c r="P123" s="18">
        <f t="shared" si="12"/>
        <v>50</v>
      </c>
      <c r="Q123" s="18">
        <f t="shared" si="13"/>
        <v>83</v>
      </c>
      <c r="R123" s="19">
        <f t="shared" si="14"/>
        <v>72.45</v>
      </c>
      <c r="S123" s="19">
        <f t="shared" si="15"/>
        <v>68.25</v>
      </c>
      <c r="T123" s="19">
        <f t="shared" si="16"/>
        <v>72.349999999999994</v>
      </c>
      <c r="U123" s="19">
        <f t="shared" si="17"/>
        <v>70.75</v>
      </c>
      <c r="V123" s="18">
        <f t="shared" si="18"/>
        <v>71.016666666666666</v>
      </c>
      <c r="W123" s="18">
        <f t="shared" si="19"/>
        <v>70.949999999999989</v>
      </c>
    </row>
    <row r="124" spans="1:23" ht="13.5" x14ac:dyDescent="0.25">
      <c r="A124" s="4">
        <v>42184</v>
      </c>
      <c r="B124" s="2">
        <v>3.7986</v>
      </c>
      <c r="C124" s="2">
        <v>54.532258283638448</v>
      </c>
      <c r="D124" s="2">
        <v>-1.4308155362778407E-2</v>
      </c>
      <c r="E124" s="2">
        <v>3.7046288356432769E-2</v>
      </c>
      <c r="F124" s="2">
        <v>3.8352200000000005</v>
      </c>
      <c r="G124" s="2">
        <v>3.8027300000000004</v>
      </c>
      <c r="H124" s="2">
        <v>3.7960699999999989</v>
      </c>
      <c r="I124" s="2">
        <v>3.6832959999999981</v>
      </c>
      <c r="J124" s="2"/>
      <c r="K124" s="15" t="s">
        <v>47</v>
      </c>
      <c r="L124" s="15" t="s">
        <v>48</v>
      </c>
      <c r="M124" s="15" t="s">
        <v>49</v>
      </c>
      <c r="N124" s="18">
        <f t="shared" si="10"/>
        <v>50</v>
      </c>
      <c r="O124" s="18">
        <f t="shared" si="11"/>
        <v>100</v>
      </c>
      <c r="P124" s="18">
        <f t="shared" si="12"/>
        <v>50</v>
      </c>
      <c r="Q124" s="18">
        <f t="shared" si="13"/>
        <v>83</v>
      </c>
      <c r="R124" s="19">
        <f t="shared" si="14"/>
        <v>72.45</v>
      </c>
      <c r="S124" s="19">
        <f t="shared" si="15"/>
        <v>68.25</v>
      </c>
      <c r="T124" s="19">
        <f t="shared" si="16"/>
        <v>72.349999999999994</v>
      </c>
      <c r="U124" s="19">
        <f t="shared" si="17"/>
        <v>70.75</v>
      </c>
      <c r="V124" s="18">
        <f t="shared" si="18"/>
        <v>71.016666666666666</v>
      </c>
      <c r="W124" s="18">
        <f t="shared" si="19"/>
        <v>70.949999999999989</v>
      </c>
    </row>
    <row r="125" spans="1:23" ht="13.5" x14ac:dyDescent="0.25">
      <c r="A125" s="4">
        <v>42185</v>
      </c>
      <c r="B125" s="2">
        <v>3.8734999999999999</v>
      </c>
      <c r="C125" s="2">
        <v>61.989649215146208</v>
      </c>
      <c r="D125" s="2">
        <v>-2.9186666685966145E-2</v>
      </c>
      <c r="E125" s="2">
        <v>3.9317577960066352E-2</v>
      </c>
      <c r="F125" s="2">
        <v>3.84354</v>
      </c>
      <c r="G125" s="2">
        <v>3.8193899999999998</v>
      </c>
      <c r="H125" s="2">
        <v>3.8023149999999988</v>
      </c>
      <c r="I125" s="2">
        <v>3.6931839999999978</v>
      </c>
      <c r="J125" s="2"/>
      <c r="K125" s="15" t="s">
        <v>47</v>
      </c>
      <c r="L125" s="15" t="s">
        <v>48</v>
      </c>
      <c r="M125" s="15" t="s">
        <v>51</v>
      </c>
      <c r="N125" s="18">
        <f t="shared" si="10"/>
        <v>50</v>
      </c>
      <c r="O125" s="18">
        <f t="shared" si="11"/>
        <v>100</v>
      </c>
      <c r="P125" s="18">
        <f t="shared" si="12"/>
        <v>50</v>
      </c>
      <c r="Q125" s="18">
        <f t="shared" si="13"/>
        <v>100</v>
      </c>
      <c r="R125" s="19">
        <f t="shared" si="14"/>
        <v>75</v>
      </c>
      <c r="S125" s="19">
        <f t="shared" si="15"/>
        <v>72.5</v>
      </c>
      <c r="T125" s="19">
        <f t="shared" si="16"/>
        <v>80</v>
      </c>
      <c r="U125" s="19">
        <f t="shared" si="17"/>
        <v>75</v>
      </c>
      <c r="V125" s="18">
        <f t="shared" si="18"/>
        <v>75.833333333333329</v>
      </c>
      <c r="W125" s="18">
        <f t="shared" si="19"/>
        <v>75.625</v>
      </c>
    </row>
    <row r="126" spans="1:23" ht="13.5" x14ac:dyDescent="0.25">
      <c r="A126" s="4">
        <v>42186</v>
      </c>
      <c r="B126" s="2">
        <v>3.8734999999999999</v>
      </c>
      <c r="C126" s="2">
        <v>61.989649215146208</v>
      </c>
      <c r="D126" s="2">
        <v>-3.5994199298880147E-2</v>
      </c>
      <c r="E126" s="2">
        <v>3.9821088041475557E-2</v>
      </c>
      <c r="F126" s="2">
        <v>3.84354</v>
      </c>
      <c r="G126" s="2">
        <v>3.8318800000000004</v>
      </c>
      <c r="H126" s="2">
        <v>3.8085599999999999</v>
      </c>
      <c r="I126" s="2">
        <v>3.7030719999999979</v>
      </c>
      <c r="J126" s="2"/>
      <c r="K126" s="15" t="s">
        <v>47</v>
      </c>
      <c r="L126" s="15" t="s">
        <v>54</v>
      </c>
      <c r="M126" s="15" t="s">
        <v>54</v>
      </c>
      <c r="N126" s="18">
        <f t="shared" si="10"/>
        <v>50</v>
      </c>
      <c r="O126" s="18">
        <f t="shared" si="11"/>
        <v>100</v>
      </c>
      <c r="P126" s="18">
        <f t="shared" si="12"/>
        <v>50</v>
      </c>
      <c r="Q126" s="18">
        <f t="shared" si="13"/>
        <v>49.5</v>
      </c>
      <c r="R126" s="19">
        <f t="shared" si="14"/>
        <v>67.424999999999997</v>
      </c>
      <c r="S126" s="19">
        <f t="shared" si="15"/>
        <v>59.875</v>
      </c>
      <c r="T126" s="19">
        <f t="shared" si="16"/>
        <v>57.275000000000006</v>
      </c>
      <c r="U126" s="19">
        <f t="shared" si="17"/>
        <v>62.375</v>
      </c>
      <c r="V126" s="18">
        <f t="shared" si="18"/>
        <v>61.524999999999999</v>
      </c>
      <c r="W126" s="18">
        <f t="shared" si="19"/>
        <v>61.737499999999997</v>
      </c>
    </row>
    <row r="127" spans="1:23" ht="13.5" x14ac:dyDescent="0.25">
      <c r="A127" s="4">
        <v>42187</v>
      </c>
      <c r="B127" s="2">
        <v>3.8734999999999999</v>
      </c>
      <c r="C127" s="2">
        <v>61.989649215146208</v>
      </c>
      <c r="D127" s="2">
        <v>-4.2340907764281344E-2</v>
      </c>
      <c r="E127" s="2">
        <v>3.6684048405447464E-2</v>
      </c>
      <c r="F127" s="2">
        <v>3.84354</v>
      </c>
      <c r="G127" s="2">
        <v>3.8443700000000001</v>
      </c>
      <c r="H127" s="2">
        <v>3.8077250000000005</v>
      </c>
      <c r="I127" s="2">
        <v>3.7109019999999986</v>
      </c>
      <c r="J127" s="2"/>
      <c r="K127" s="15" t="s">
        <v>47</v>
      </c>
      <c r="L127" s="15" t="s">
        <v>54</v>
      </c>
      <c r="M127" s="15" t="s">
        <v>54</v>
      </c>
      <c r="N127" s="18">
        <f t="shared" si="10"/>
        <v>50</v>
      </c>
      <c r="O127" s="18">
        <f t="shared" si="11"/>
        <v>100</v>
      </c>
      <c r="P127" s="18">
        <f t="shared" si="12"/>
        <v>50</v>
      </c>
      <c r="Q127" s="18">
        <f t="shared" si="13"/>
        <v>49.5</v>
      </c>
      <c r="R127" s="19">
        <f t="shared" si="14"/>
        <v>67.424999999999997</v>
      </c>
      <c r="S127" s="19">
        <f t="shared" si="15"/>
        <v>59.875</v>
      </c>
      <c r="T127" s="19">
        <f t="shared" si="16"/>
        <v>57.275000000000006</v>
      </c>
      <c r="U127" s="19">
        <f t="shared" si="17"/>
        <v>62.375</v>
      </c>
      <c r="V127" s="18">
        <f t="shared" si="18"/>
        <v>61.524999999999999</v>
      </c>
      <c r="W127" s="18">
        <f t="shared" si="19"/>
        <v>61.737499999999997</v>
      </c>
    </row>
    <row r="128" spans="1:23" ht="13.5" x14ac:dyDescent="0.25">
      <c r="A128" s="4">
        <v>42188</v>
      </c>
      <c r="B128" s="2">
        <v>3.8319000000000001</v>
      </c>
      <c r="C128" s="2">
        <v>55.657216657706115</v>
      </c>
      <c r="D128" s="2">
        <v>-3.4926609180031321E-2</v>
      </c>
      <c r="E128" s="2">
        <v>2.9477189261562745E-2</v>
      </c>
      <c r="F128" s="2">
        <v>3.8502000000000001</v>
      </c>
      <c r="G128" s="2">
        <v>3.8460399999999999</v>
      </c>
      <c r="H128" s="2">
        <v>3.8048100000000011</v>
      </c>
      <c r="I128" s="2">
        <v>3.7163159999999982</v>
      </c>
      <c r="J128" s="2"/>
      <c r="K128" s="15" t="s">
        <v>52</v>
      </c>
      <c r="L128" s="15" t="s">
        <v>54</v>
      </c>
      <c r="M128" s="15" t="s">
        <v>53</v>
      </c>
      <c r="N128" s="18">
        <f t="shared" si="10"/>
        <v>50</v>
      </c>
      <c r="O128" s="18">
        <f t="shared" si="11"/>
        <v>100</v>
      </c>
      <c r="P128" s="18">
        <f t="shared" si="12"/>
        <v>50</v>
      </c>
      <c r="Q128" s="18">
        <f t="shared" si="13"/>
        <v>16.5</v>
      </c>
      <c r="R128" s="19">
        <f t="shared" si="14"/>
        <v>62.475000000000001</v>
      </c>
      <c r="S128" s="19">
        <f t="shared" si="15"/>
        <v>51.625</v>
      </c>
      <c r="T128" s="19">
        <f t="shared" si="16"/>
        <v>42.424999999999997</v>
      </c>
      <c r="U128" s="19">
        <f t="shared" si="17"/>
        <v>54.125</v>
      </c>
      <c r="V128" s="18">
        <f t="shared" si="18"/>
        <v>52.17499999999999</v>
      </c>
      <c r="W128" s="18">
        <f t="shared" si="19"/>
        <v>52.662499999999994</v>
      </c>
    </row>
    <row r="129" spans="1:23" ht="13.5" x14ac:dyDescent="0.25">
      <c r="A129" s="4">
        <v>42191</v>
      </c>
      <c r="B129" s="2">
        <v>3.8319000000000001</v>
      </c>
      <c r="C129" s="2">
        <v>55.657216657706115</v>
      </c>
      <c r="D129" s="2">
        <v>-2.6340744372655767E-2</v>
      </c>
      <c r="E129" s="2">
        <v>1.948213685588264E-2</v>
      </c>
      <c r="F129" s="2">
        <v>3.8568600000000002</v>
      </c>
      <c r="G129" s="2">
        <v>3.8460399999999999</v>
      </c>
      <c r="H129" s="2">
        <v>3.8018950000000005</v>
      </c>
      <c r="I129" s="2">
        <v>3.7228379999999985</v>
      </c>
      <c r="J129" s="2"/>
      <c r="K129" s="15" t="s">
        <v>52</v>
      </c>
      <c r="L129" s="15" t="s">
        <v>54</v>
      </c>
      <c r="M129" s="15" t="s">
        <v>53</v>
      </c>
      <c r="N129" s="18">
        <f t="shared" si="10"/>
        <v>50</v>
      </c>
      <c r="O129" s="18">
        <f t="shared" si="11"/>
        <v>100</v>
      </c>
      <c r="P129" s="18">
        <f t="shared" si="12"/>
        <v>50</v>
      </c>
      <c r="Q129" s="18">
        <f t="shared" si="13"/>
        <v>16.5</v>
      </c>
      <c r="R129" s="19">
        <f t="shared" si="14"/>
        <v>62.475000000000001</v>
      </c>
      <c r="S129" s="19">
        <f t="shared" si="15"/>
        <v>51.625</v>
      </c>
      <c r="T129" s="19">
        <f t="shared" si="16"/>
        <v>42.424999999999997</v>
      </c>
      <c r="U129" s="19">
        <f t="shared" si="17"/>
        <v>54.125</v>
      </c>
      <c r="V129" s="18">
        <f t="shared" si="18"/>
        <v>52.17499999999999</v>
      </c>
      <c r="W129" s="18">
        <f t="shared" si="19"/>
        <v>52.662499999999994</v>
      </c>
    </row>
    <row r="130" spans="1:23" ht="13.5" x14ac:dyDescent="0.25">
      <c r="A130" s="4">
        <v>42192</v>
      </c>
      <c r="B130" s="2">
        <v>3.8319000000000001</v>
      </c>
      <c r="C130" s="2">
        <v>55.657216657706115</v>
      </c>
      <c r="D130" s="2">
        <v>-1.9313747792829794E-2</v>
      </c>
      <c r="E130" s="2">
        <v>7.7814455248031433E-3</v>
      </c>
      <c r="F130" s="2">
        <v>3.8485400000000007</v>
      </c>
      <c r="G130" s="2">
        <v>3.8460399999999999</v>
      </c>
      <c r="H130" s="2">
        <v>3.8035600000000009</v>
      </c>
      <c r="I130" s="2">
        <v>3.7290439999999991</v>
      </c>
      <c r="J130" s="2"/>
      <c r="K130" s="15" t="s">
        <v>52</v>
      </c>
      <c r="L130" s="15" t="s">
        <v>50</v>
      </c>
      <c r="M130" s="15" t="s">
        <v>46</v>
      </c>
      <c r="N130" s="18">
        <f t="shared" ref="N130:N193" si="20">IF(D130&lt;30,50, IF(D130&gt;70, 0, 25))</f>
        <v>50</v>
      </c>
      <c r="O130" s="18">
        <f t="shared" ref="O130:O193" si="21">IF(F130-E130&gt;0.02, 100, IF(F130-E130&lt;0,0,45))</f>
        <v>100</v>
      </c>
      <c r="P130" s="18">
        <f t="shared" ref="P130:P193" si="22">IF(G130-J130&gt;10,100,IF(G130-J130&gt;5,75, IF(G130-J130&gt;0,50,0)))</f>
        <v>50</v>
      </c>
      <c r="Q130" s="18">
        <f t="shared" ref="Q130:Q193" si="23">IF(M130="confirmed bullish", 34, IF(M130="bullish divergence",17, 0))+IF(K130="bullish",33,IF(K130="bearish",0,16.5))+IF(L130="strong",33,IF(L130="weak",0,16.5))</f>
        <v>0</v>
      </c>
      <c r="R130" s="19">
        <f t="shared" si="14"/>
        <v>60</v>
      </c>
      <c r="S130" s="19">
        <f t="shared" si="15"/>
        <v>47.5</v>
      </c>
      <c r="T130" s="19">
        <f t="shared" si="16"/>
        <v>35</v>
      </c>
      <c r="U130" s="19">
        <f t="shared" si="17"/>
        <v>50</v>
      </c>
      <c r="V130" s="18">
        <f t="shared" si="18"/>
        <v>47.5</v>
      </c>
      <c r="W130" s="18">
        <f t="shared" si="19"/>
        <v>48.125</v>
      </c>
    </row>
    <row r="131" spans="1:23" ht="13.5" x14ac:dyDescent="0.25">
      <c r="A131" s="4">
        <v>42193</v>
      </c>
      <c r="B131" s="2">
        <v>3.8319000000000001</v>
      </c>
      <c r="C131" s="2">
        <v>55.657216657706108</v>
      </c>
      <c r="D131" s="2">
        <v>-7.1881664520225819E-3</v>
      </c>
      <c r="E131" s="2">
        <v>-3.0199096225609788E-3</v>
      </c>
      <c r="F131" s="2">
        <v>3.84022</v>
      </c>
      <c r="G131" s="2">
        <v>3.8418799999999997</v>
      </c>
      <c r="H131" s="2">
        <v>3.805225000000001</v>
      </c>
      <c r="I131" s="2">
        <v>3.733191999999999</v>
      </c>
      <c r="J131" s="2"/>
      <c r="K131" s="15" t="s">
        <v>52</v>
      </c>
      <c r="L131" s="15" t="s">
        <v>50</v>
      </c>
      <c r="M131" s="15" t="s">
        <v>46</v>
      </c>
      <c r="N131" s="18">
        <f t="shared" si="20"/>
        <v>50</v>
      </c>
      <c r="O131" s="18">
        <f t="shared" si="21"/>
        <v>100</v>
      </c>
      <c r="P131" s="18">
        <f t="shared" si="22"/>
        <v>50</v>
      </c>
      <c r="Q131" s="18">
        <f t="shared" si="23"/>
        <v>0</v>
      </c>
      <c r="R131" s="19">
        <f t="shared" ref="R131:R194" si="24">0.35*N131+O131*0.35+P131*0.15+Q131*0.15</f>
        <v>60</v>
      </c>
      <c r="S131" s="19">
        <f t="shared" ref="S131:S194" si="25">N131*0.2+O131*0.2+P131*0.35+Q131*0.25</f>
        <v>47.5</v>
      </c>
      <c r="T131" s="19">
        <f t="shared" ref="T131:T194" si="26">N131*0.15+O131*0.15+P131*0.25+Q131*0.45</f>
        <v>35</v>
      </c>
      <c r="U131" s="19">
        <f t="shared" ref="U131:U194" si="27">0.25*SUM(N131:Q131)</f>
        <v>50</v>
      </c>
      <c r="V131" s="18">
        <f t="shared" ref="V131:V194" si="28">SUM(R131:T131)/3</f>
        <v>47.5</v>
      </c>
      <c r="W131" s="18">
        <f t="shared" ref="W131:W194" si="29">SUM(R131:U131)/4</f>
        <v>48.125</v>
      </c>
    </row>
    <row r="132" spans="1:23" ht="13.5" x14ac:dyDescent="0.25">
      <c r="A132" s="4">
        <v>42194</v>
      </c>
      <c r="B132" s="2">
        <v>3.8569</v>
      </c>
      <c r="C132" s="2">
        <v>59.039442941642839</v>
      </c>
      <c r="D132" s="2">
        <v>1.0160715380926888E-3</v>
      </c>
      <c r="E132" s="2">
        <v>-1.3372105730532128E-2</v>
      </c>
      <c r="F132" s="2">
        <v>3.8369</v>
      </c>
      <c r="G132" s="2">
        <v>3.8402200000000009</v>
      </c>
      <c r="H132" s="2">
        <v>3.8131399999999998</v>
      </c>
      <c r="I132" s="2">
        <v>3.7367319999999982</v>
      </c>
      <c r="J132" s="2"/>
      <c r="K132" s="15" t="s">
        <v>47</v>
      </c>
      <c r="L132" s="15" t="s">
        <v>48</v>
      </c>
      <c r="M132" s="15" t="s">
        <v>49</v>
      </c>
      <c r="N132" s="18">
        <f t="shared" si="20"/>
        <v>50</v>
      </c>
      <c r="O132" s="18">
        <f t="shared" si="21"/>
        <v>100</v>
      </c>
      <c r="P132" s="18">
        <f t="shared" si="22"/>
        <v>50</v>
      </c>
      <c r="Q132" s="18">
        <f t="shared" si="23"/>
        <v>83</v>
      </c>
      <c r="R132" s="19">
        <f t="shared" si="24"/>
        <v>72.45</v>
      </c>
      <c r="S132" s="19">
        <f t="shared" si="25"/>
        <v>68.25</v>
      </c>
      <c r="T132" s="19">
        <f t="shared" si="26"/>
        <v>72.349999999999994</v>
      </c>
      <c r="U132" s="19">
        <f t="shared" si="27"/>
        <v>70.75</v>
      </c>
      <c r="V132" s="18">
        <f t="shared" si="28"/>
        <v>71.016666666666666</v>
      </c>
      <c r="W132" s="18">
        <f t="shared" si="29"/>
        <v>70.949999999999989</v>
      </c>
    </row>
    <row r="133" spans="1:23" ht="13.5" x14ac:dyDescent="0.25">
      <c r="A133" s="4">
        <v>42195</v>
      </c>
      <c r="B133" s="2">
        <v>3.8569</v>
      </c>
      <c r="C133" s="2">
        <v>59.039442941642839</v>
      </c>
      <c r="D133" s="2">
        <v>-3.9015889715110497E-3</v>
      </c>
      <c r="E133" s="2">
        <v>-2.3088424113040129E-2</v>
      </c>
      <c r="F133" s="2">
        <v>3.8418999999999999</v>
      </c>
      <c r="G133" s="2">
        <v>3.8460500000000009</v>
      </c>
      <c r="H133" s="2">
        <v>3.8198049999999997</v>
      </c>
      <c r="I133" s="2">
        <v>3.7397979999999986</v>
      </c>
      <c r="J133" s="2"/>
      <c r="K133" s="15" t="s">
        <v>47</v>
      </c>
      <c r="L133" s="15" t="s">
        <v>48</v>
      </c>
      <c r="M133" s="15" t="s">
        <v>51</v>
      </c>
      <c r="N133" s="18">
        <f t="shared" si="20"/>
        <v>50</v>
      </c>
      <c r="O133" s="18">
        <f t="shared" si="21"/>
        <v>100</v>
      </c>
      <c r="P133" s="18">
        <f t="shared" si="22"/>
        <v>50</v>
      </c>
      <c r="Q133" s="18">
        <f t="shared" si="23"/>
        <v>100</v>
      </c>
      <c r="R133" s="19">
        <f t="shared" si="24"/>
        <v>75</v>
      </c>
      <c r="S133" s="19">
        <f t="shared" si="25"/>
        <v>72.5</v>
      </c>
      <c r="T133" s="19">
        <f t="shared" si="26"/>
        <v>80</v>
      </c>
      <c r="U133" s="19">
        <f t="shared" si="27"/>
        <v>75</v>
      </c>
      <c r="V133" s="18">
        <f t="shared" si="28"/>
        <v>75.833333333333329</v>
      </c>
      <c r="W133" s="18">
        <f t="shared" si="29"/>
        <v>75.625</v>
      </c>
    </row>
    <row r="134" spans="1:23" ht="13.5" x14ac:dyDescent="0.25">
      <c r="A134" s="4">
        <v>42198</v>
      </c>
      <c r="B134" s="2">
        <v>3.8319000000000001</v>
      </c>
      <c r="C134" s="2">
        <v>54.241239250590802</v>
      </c>
      <c r="D134" s="2">
        <v>-6.5225299522948532E-3</v>
      </c>
      <c r="E134" s="2">
        <v>-2.8980286378367297E-2</v>
      </c>
      <c r="F134" s="2">
        <v>3.8418999999999999</v>
      </c>
      <c r="G134" s="2">
        <v>3.84938</v>
      </c>
      <c r="H134" s="2">
        <v>3.8260549999999993</v>
      </c>
      <c r="I134" s="2">
        <v>3.7436299999999982</v>
      </c>
      <c r="J134" s="2"/>
      <c r="K134" s="15" t="s">
        <v>47</v>
      </c>
      <c r="L134" s="15" t="s">
        <v>54</v>
      </c>
      <c r="M134" s="15" t="s">
        <v>54</v>
      </c>
      <c r="N134" s="18">
        <f t="shared" si="20"/>
        <v>50</v>
      </c>
      <c r="O134" s="18">
        <f t="shared" si="21"/>
        <v>100</v>
      </c>
      <c r="P134" s="18">
        <f t="shared" si="22"/>
        <v>50</v>
      </c>
      <c r="Q134" s="18">
        <f t="shared" si="23"/>
        <v>49.5</v>
      </c>
      <c r="R134" s="19">
        <f t="shared" si="24"/>
        <v>67.424999999999997</v>
      </c>
      <c r="S134" s="19">
        <f t="shared" si="25"/>
        <v>59.875</v>
      </c>
      <c r="T134" s="19">
        <f t="shared" si="26"/>
        <v>57.275000000000006</v>
      </c>
      <c r="U134" s="19">
        <f t="shared" si="27"/>
        <v>62.375</v>
      </c>
      <c r="V134" s="18">
        <f t="shared" si="28"/>
        <v>61.524999999999999</v>
      </c>
      <c r="W134" s="18">
        <f t="shared" si="29"/>
        <v>61.737499999999997</v>
      </c>
    </row>
    <row r="135" spans="1:23" ht="13.5" x14ac:dyDescent="0.25">
      <c r="A135" s="4">
        <v>42199</v>
      </c>
      <c r="B135" s="2">
        <v>3.8319000000000001</v>
      </c>
      <c r="C135" s="2">
        <v>54.241239250590802</v>
      </c>
      <c r="D135" s="2">
        <v>2.6419468285987513E-3</v>
      </c>
      <c r="E135" s="2">
        <v>-3.4535468186245706E-2</v>
      </c>
      <c r="F135" s="2">
        <v>3.8419000000000003</v>
      </c>
      <c r="G135" s="2">
        <v>3.8452199999999999</v>
      </c>
      <c r="H135" s="2">
        <v>3.8323049999999994</v>
      </c>
      <c r="I135" s="2">
        <v>3.7474619999999987</v>
      </c>
      <c r="J135" s="2"/>
      <c r="K135" s="15" t="s">
        <v>47</v>
      </c>
      <c r="L135" s="15" t="s">
        <v>54</v>
      </c>
      <c r="M135" s="15" t="s">
        <v>54</v>
      </c>
      <c r="N135" s="18">
        <f t="shared" si="20"/>
        <v>50</v>
      </c>
      <c r="O135" s="18">
        <f t="shared" si="21"/>
        <v>100</v>
      </c>
      <c r="P135" s="18">
        <f t="shared" si="22"/>
        <v>50</v>
      </c>
      <c r="Q135" s="18">
        <f t="shared" si="23"/>
        <v>49.5</v>
      </c>
      <c r="R135" s="19">
        <f t="shared" si="24"/>
        <v>67.424999999999997</v>
      </c>
      <c r="S135" s="19">
        <f t="shared" si="25"/>
        <v>59.875</v>
      </c>
      <c r="T135" s="19">
        <f t="shared" si="26"/>
        <v>57.275000000000006</v>
      </c>
      <c r="U135" s="19">
        <f t="shared" si="27"/>
        <v>62.375</v>
      </c>
      <c r="V135" s="18">
        <f t="shared" si="28"/>
        <v>61.524999999999999</v>
      </c>
      <c r="W135" s="18">
        <f t="shared" si="29"/>
        <v>61.737499999999997</v>
      </c>
    </row>
    <row r="136" spans="1:23" ht="13.5" x14ac:dyDescent="0.25">
      <c r="A136" s="4">
        <v>42200</v>
      </c>
      <c r="B136" s="2">
        <v>3.8319000000000001</v>
      </c>
      <c r="C136" s="2">
        <v>54.241239250590802</v>
      </c>
      <c r="D136" s="2">
        <v>1.0266058872562489E-2</v>
      </c>
      <c r="E136" s="2">
        <v>-3.6100013468617714E-2</v>
      </c>
      <c r="F136" s="2">
        <v>3.8419000000000003</v>
      </c>
      <c r="G136" s="2">
        <v>3.8410599999999997</v>
      </c>
      <c r="H136" s="2">
        <v>3.8364700000000007</v>
      </c>
      <c r="I136" s="2">
        <v>3.7528759999999988</v>
      </c>
      <c r="J136" s="2"/>
      <c r="K136" s="15" t="s">
        <v>47</v>
      </c>
      <c r="L136" s="15" t="s">
        <v>54</v>
      </c>
      <c r="M136" s="15" t="s">
        <v>54</v>
      </c>
      <c r="N136" s="18">
        <f t="shared" si="20"/>
        <v>50</v>
      </c>
      <c r="O136" s="18">
        <f t="shared" si="21"/>
        <v>100</v>
      </c>
      <c r="P136" s="18">
        <f t="shared" si="22"/>
        <v>50</v>
      </c>
      <c r="Q136" s="18">
        <f t="shared" si="23"/>
        <v>49.5</v>
      </c>
      <c r="R136" s="19">
        <f t="shared" si="24"/>
        <v>67.424999999999997</v>
      </c>
      <c r="S136" s="19">
        <f t="shared" si="25"/>
        <v>59.875</v>
      </c>
      <c r="T136" s="19">
        <f t="shared" si="26"/>
        <v>57.275000000000006</v>
      </c>
      <c r="U136" s="19">
        <f t="shared" si="27"/>
        <v>62.375</v>
      </c>
      <c r="V136" s="18">
        <f t="shared" si="28"/>
        <v>61.524999999999999</v>
      </c>
      <c r="W136" s="18">
        <f t="shared" si="29"/>
        <v>61.737499999999997</v>
      </c>
    </row>
    <row r="137" spans="1:23" ht="13.5" x14ac:dyDescent="0.25">
      <c r="A137" s="4">
        <v>42201</v>
      </c>
      <c r="B137" s="2">
        <v>3.8319000000000001</v>
      </c>
      <c r="C137" s="2">
        <v>54.241239250590802</v>
      </c>
      <c r="D137" s="2">
        <v>1.6596447979684292E-2</v>
      </c>
      <c r="E137" s="2">
        <v>-3.4820092427394769E-2</v>
      </c>
      <c r="F137" s="2">
        <v>3.8369000000000009</v>
      </c>
      <c r="G137" s="2">
        <v>3.8369</v>
      </c>
      <c r="H137" s="2">
        <v>3.8406350000000002</v>
      </c>
      <c r="I137" s="2">
        <v>3.7567079999999988</v>
      </c>
      <c r="J137" s="2"/>
      <c r="K137" s="15" t="s">
        <v>52</v>
      </c>
      <c r="L137" s="15" t="s">
        <v>50</v>
      </c>
      <c r="M137" s="15" t="s">
        <v>46</v>
      </c>
      <c r="N137" s="18">
        <f t="shared" si="20"/>
        <v>50</v>
      </c>
      <c r="O137" s="18">
        <f t="shared" si="21"/>
        <v>100</v>
      </c>
      <c r="P137" s="18">
        <f t="shared" si="22"/>
        <v>50</v>
      </c>
      <c r="Q137" s="18">
        <f t="shared" si="23"/>
        <v>0</v>
      </c>
      <c r="R137" s="19">
        <f t="shared" si="24"/>
        <v>60</v>
      </c>
      <c r="S137" s="19">
        <f t="shared" si="25"/>
        <v>47.5</v>
      </c>
      <c r="T137" s="19">
        <f t="shared" si="26"/>
        <v>35</v>
      </c>
      <c r="U137" s="19">
        <f t="shared" si="27"/>
        <v>50</v>
      </c>
      <c r="V137" s="18">
        <f t="shared" si="28"/>
        <v>47.5</v>
      </c>
      <c r="W137" s="18">
        <f t="shared" si="29"/>
        <v>48.125</v>
      </c>
    </row>
    <row r="138" spans="1:23" ht="13.5" x14ac:dyDescent="0.25">
      <c r="A138" s="4">
        <v>42205</v>
      </c>
      <c r="B138" s="2">
        <v>3.8569</v>
      </c>
      <c r="C138" s="2">
        <v>58.750392385176035</v>
      </c>
      <c r="D138" s="2">
        <v>1.3589243457006184E-2</v>
      </c>
      <c r="E138" s="2">
        <v>-2.8483396121287599E-2</v>
      </c>
      <c r="F138" s="2">
        <v>3.8369</v>
      </c>
      <c r="G138" s="2">
        <v>3.8394000000000004</v>
      </c>
      <c r="H138" s="2">
        <v>3.8427199999999999</v>
      </c>
      <c r="I138" s="2">
        <v>3.7610399999999986</v>
      </c>
      <c r="J138" s="2"/>
      <c r="K138" s="15" t="s">
        <v>52</v>
      </c>
      <c r="L138" s="15" t="s">
        <v>50</v>
      </c>
      <c r="M138" s="15" t="s">
        <v>54</v>
      </c>
      <c r="N138" s="18">
        <f t="shared" si="20"/>
        <v>50</v>
      </c>
      <c r="O138" s="18">
        <f t="shared" si="21"/>
        <v>100</v>
      </c>
      <c r="P138" s="18">
        <f t="shared" si="22"/>
        <v>50</v>
      </c>
      <c r="Q138" s="18">
        <f t="shared" si="23"/>
        <v>0</v>
      </c>
      <c r="R138" s="19">
        <f t="shared" si="24"/>
        <v>60</v>
      </c>
      <c r="S138" s="19">
        <f t="shared" si="25"/>
        <v>47.5</v>
      </c>
      <c r="T138" s="19">
        <f t="shared" si="26"/>
        <v>35</v>
      </c>
      <c r="U138" s="19">
        <f t="shared" si="27"/>
        <v>50</v>
      </c>
      <c r="V138" s="18">
        <f t="shared" si="28"/>
        <v>47.5</v>
      </c>
      <c r="W138" s="18">
        <f t="shared" si="29"/>
        <v>48.125</v>
      </c>
    </row>
    <row r="139" spans="1:23" ht="13.5" x14ac:dyDescent="0.25">
      <c r="A139" s="4">
        <v>42206</v>
      </c>
      <c r="B139" s="2">
        <v>3.8652000000000002</v>
      </c>
      <c r="C139" s="2">
        <v>60.154257622338598</v>
      </c>
      <c r="D139" s="2">
        <v>1.0178593264514646E-2</v>
      </c>
      <c r="E139" s="2">
        <v>-1.8556152626749714E-2</v>
      </c>
      <c r="F139" s="2">
        <v>3.8435600000000001</v>
      </c>
      <c r="G139" s="2">
        <v>3.8427300000000004</v>
      </c>
      <c r="H139" s="2">
        <v>3.8443849999999999</v>
      </c>
      <c r="I139" s="2">
        <v>3.7647459999999988</v>
      </c>
      <c r="J139" s="2"/>
      <c r="K139" s="15" t="s">
        <v>47</v>
      </c>
      <c r="L139" s="15" t="s">
        <v>54</v>
      </c>
      <c r="M139" s="15" t="s">
        <v>51</v>
      </c>
      <c r="N139" s="18">
        <f t="shared" si="20"/>
        <v>50</v>
      </c>
      <c r="O139" s="18">
        <f t="shared" si="21"/>
        <v>100</v>
      </c>
      <c r="P139" s="18">
        <f t="shared" si="22"/>
        <v>50</v>
      </c>
      <c r="Q139" s="18">
        <f t="shared" si="23"/>
        <v>83.5</v>
      </c>
      <c r="R139" s="19">
        <f t="shared" si="24"/>
        <v>72.525000000000006</v>
      </c>
      <c r="S139" s="19">
        <f t="shared" si="25"/>
        <v>68.375</v>
      </c>
      <c r="T139" s="19">
        <f t="shared" si="26"/>
        <v>72.575000000000003</v>
      </c>
      <c r="U139" s="19">
        <f t="shared" si="27"/>
        <v>70.875</v>
      </c>
      <c r="V139" s="18">
        <f t="shared" si="28"/>
        <v>71.158333333333346</v>
      </c>
      <c r="W139" s="18">
        <f t="shared" si="29"/>
        <v>71.087500000000006</v>
      </c>
    </row>
    <row r="140" spans="1:23" ht="13.5" x14ac:dyDescent="0.25">
      <c r="A140" s="4">
        <v>42207</v>
      </c>
      <c r="B140" s="2">
        <v>3.8652000000000002</v>
      </c>
      <c r="C140" s="2">
        <v>60.154257622338598</v>
      </c>
      <c r="D140" s="2">
        <v>7.0109488884657623E-3</v>
      </c>
      <c r="E140" s="2">
        <v>-6.4189261599706289E-3</v>
      </c>
      <c r="F140" s="2">
        <v>3.8502200000000002</v>
      </c>
      <c r="G140" s="2">
        <v>3.8460600000000005</v>
      </c>
      <c r="H140" s="2">
        <v>3.8460499999999995</v>
      </c>
      <c r="I140" s="2">
        <v>3.7692439999999987</v>
      </c>
      <c r="J140" s="2"/>
      <c r="K140" s="15" t="s">
        <v>47</v>
      </c>
      <c r="L140" s="15" t="s">
        <v>54</v>
      </c>
      <c r="M140" s="15" t="s">
        <v>51</v>
      </c>
      <c r="N140" s="18">
        <f t="shared" si="20"/>
        <v>50</v>
      </c>
      <c r="O140" s="18">
        <f t="shared" si="21"/>
        <v>100</v>
      </c>
      <c r="P140" s="18">
        <f t="shared" si="22"/>
        <v>50</v>
      </c>
      <c r="Q140" s="18">
        <f t="shared" si="23"/>
        <v>83.5</v>
      </c>
      <c r="R140" s="19">
        <f t="shared" si="24"/>
        <v>72.525000000000006</v>
      </c>
      <c r="S140" s="19">
        <f t="shared" si="25"/>
        <v>68.375</v>
      </c>
      <c r="T140" s="19">
        <f t="shared" si="26"/>
        <v>72.575000000000003</v>
      </c>
      <c r="U140" s="19">
        <f t="shared" si="27"/>
        <v>70.875</v>
      </c>
      <c r="V140" s="18">
        <f t="shared" si="28"/>
        <v>71.158333333333346</v>
      </c>
      <c r="W140" s="18">
        <f t="shared" si="29"/>
        <v>71.087500000000006</v>
      </c>
    </row>
    <row r="141" spans="1:23" ht="13.5" x14ac:dyDescent="0.25">
      <c r="A141" s="4">
        <v>42208</v>
      </c>
      <c r="B141" s="2">
        <v>3.8652000000000002</v>
      </c>
      <c r="C141" s="2">
        <v>60.154257622338598</v>
      </c>
      <c r="D141" s="2">
        <v>4.069792196251143E-3</v>
      </c>
      <c r="E141" s="2">
        <v>3.0305693319717516E-3</v>
      </c>
      <c r="F141" s="2">
        <v>3.8568800000000003</v>
      </c>
      <c r="G141" s="2">
        <v>3.8493900000000005</v>
      </c>
      <c r="H141" s="2">
        <v>3.8456350000000001</v>
      </c>
      <c r="I141" s="2">
        <v>3.7737419999999986</v>
      </c>
      <c r="J141" s="2"/>
      <c r="K141" s="15" t="s">
        <v>47</v>
      </c>
      <c r="L141" s="15" t="s">
        <v>54</v>
      </c>
      <c r="M141" s="15" t="s">
        <v>51</v>
      </c>
      <c r="N141" s="18">
        <f t="shared" si="20"/>
        <v>50</v>
      </c>
      <c r="O141" s="18">
        <f t="shared" si="21"/>
        <v>100</v>
      </c>
      <c r="P141" s="18">
        <f t="shared" si="22"/>
        <v>50</v>
      </c>
      <c r="Q141" s="18">
        <f t="shared" si="23"/>
        <v>83.5</v>
      </c>
      <c r="R141" s="19">
        <f t="shared" si="24"/>
        <v>72.525000000000006</v>
      </c>
      <c r="S141" s="19">
        <f t="shared" si="25"/>
        <v>68.375</v>
      </c>
      <c r="T141" s="19">
        <f t="shared" si="26"/>
        <v>72.575000000000003</v>
      </c>
      <c r="U141" s="19">
        <f t="shared" si="27"/>
        <v>70.875</v>
      </c>
      <c r="V141" s="18">
        <f t="shared" si="28"/>
        <v>71.158333333333346</v>
      </c>
      <c r="W141" s="18">
        <f t="shared" si="29"/>
        <v>71.087500000000006</v>
      </c>
    </row>
    <row r="142" spans="1:23" ht="13.5" x14ac:dyDescent="0.25">
      <c r="A142" s="4">
        <v>42209</v>
      </c>
      <c r="B142" s="2">
        <v>3.8734999999999999</v>
      </c>
      <c r="C142" s="2">
        <v>61.778918132128766</v>
      </c>
      <c r="D142" s="2">
        <v>4.570939606097113E-3</v>
      </c>
      <c r="E142" s="2">
        <v>1.096782554476502E-2</v>
      </c>
      <c r="F142" s="2">
        <v>3.8652000000000002</v>
      </c>
      <c r="G142" s="2">
        <v>3.8510500000000008</v>
      </c>
      <c r="H142" s="2">
        <v>3.8456350000000001</v>
      </c>
      <c r="I142" s="2">
        <v>3.7794059999999985</v>
      </c>
      <c r="J142" s="2"/>
      <c r="K142" s="15" t="s">
        <v>47</v>
      </c>
      <c r="L142" s="15" t="s">
        <v>48</v>
      </c>
      <c r="M142" s="15" t="s">
        <v>51</v>
      </c>
      <c r="N142" s="18">
        <f t="shared" si="20"/>
        <v>50</v>
      </c>
      <c r="O142" s="18">
        <f t="shared" si="21"/>
        <v>100</v>
      </c>
      <c r="P142" s="18">
        <f t="shared" si="22"/>
        <v>50</v>
      </c>
      <c r="Q142" s="18">
        <f t="shared" si="23"/>
        <v>100</v>
      </c>
      <c r="R142" s="19">
        <f t="shared" si="24"/>
        <v>75</v>
      </c>
      <c r="S142" s="19">
        <f t="shared" si="25"/>
        <v>72.5</v>
      </c>
      <c r="T142" s="19">
        <f t="shared" si="26"/>
        <v>80</v>
      </c>
      <c r="U142" s="19">
        <f t="shared" si="27"/>
        <v>75</v>
      </c>
      <c r="V142" s="18">
        <f t="shared" si="28"/>
        <v>75.833333333333329</v>
      </c>
      <c r="W142" s="18">
        <f t="shared" si="29"/>
        <v>75.625</v>
      </c>
    </row>
    <row r="143" spans="1:23" ht="13.5" x14ac:dyDescent="0.25">
      <c r="A143" s="4">
        <v>42212</v>
      </c>
      <c r="B143" s="2">
        <v>3.8069000000000002</v>
      </c>
      <c r="C143" s="2">
        <v>45.682989487278476</v>
      </c>
      <c r="D143" s="2">
        <v>9.655645529980994E-3</v>
      </c>
      <c r="E143" s="2">
        <v>1.7823963762788848E-2</v>
      </c>
      <c r="F143" s="2">
        <v>3.8552</v>
      </c>
      <c r="G143" s="2">
        <v>3.8460500000000004</v>
      </c>
      <c r="H143" s="2">
        <v>3.8460500000000004</v>
      </c>
      <c r="I143" s="2">
        <v>3.7837379999999992</v>
      </c>
      <c r="J143" s="2"/>
      <c r="K143" s="15" t="s">
        <v>47</v>
      </c>
      <c r="L143" s="15" t="s">
        <v>48</v>
      </c>
      <c r="M143" s="15" t="s">
        <v>49</v>
      </c>
      <c r="N143" s="18">
        <f t="shared" si="20"/>
        <v>50</v>
      </c>
      <c r="O143" s="18">
        <f t="shared" si="21"/>
        <v>100</v>
      </c>
      <c r="P143" s="18">
        <f t="shared" si="22"/>
        <v>50</v>
      </c>
      <c r="Q143" s="18">
        <f t="shared" si="23"/>
        <v>83</v>
      </c>
      <c r="R143" s="19">
        <f t="shared" si="24"/>
        <v>72.45</v>
      </c>
      <c r="S143" s="19">
        <f t="shared" si="25"/>
        <v>68.25</v>
      </c>
      <c r="T143" s="19">
        <f t="shared" si="26"/>
        <v>72.349999999999994</v>
      </c>
      <c r="U143" s="19">
        <f t="shared" si="27"/>
        <v>70.75</v>
      </c>
      <c r="V143" s="18">
        <f t="shared" si="28"/>
        <v>71.016666666666666</v>
      </c>
      <c r="W143" s="18">
        <f t="shared" si="29"/>
        <v>70.949999999999989</v>
      </c>
    </row>
    <row r="144" spans="1:23" ht="13.5" x14ac:dyDescent="0.25">
      <c r="A144" s="4">
        <v>42213</v>
      </c>
      <c r="B144" s="2">
        <v>3.8069000000000002</v>
      </c>
      <c r="C144" s="2">
        <v>45.682989487278476</v>
      </c>
      <c r="D144" s="2">
        <v>1.0253000364591092E-2</v>
      </c>
      <c r="E144" s="2">
        <v>2.3792757043288065E-2</v>
      </c>
      <c r="F144" s="2">
        <v>3.84354</v>
      </c>
      <c r="G144" s="2">
        <v>3.8435500000000005</v>
      </c>
      <c r="H144" s="2">
        <v>3.8464649999999994</v>
      </c>
      <c r="I144" s="2">
        <v>3.7885699999999995</v>
      </c>
      <c r="J144" s="2"/>
      <c r="K144" s="15" t="s">
        <v>47</v>
      </c>
      <c r="L144" s="15" t="s">
        <v>48</v>
      </c>
      <c r="M144" s="15" t="s">
        <v>49</v>
      </c>
      <c r="N144" s="18">
        <f t="shared" si="20"/>
        <v>50</v>
      </c>
      <c r="O144" s="18">
        <f t="shared" si="21"/>
        <v>100</v>
      </c>
      <c r="P144" s="18">
        <f t="shared" si="22"/>
        <v>50</v>
      </c>
      <c r="Q144" s="18">
        <f t="shared" si="23"/>
        <v>83</v>
      </c>
      <c r="R144" s="19">
        <f t="shared" si="24"/>
        <v>72.45</v>
      </c>
      <c r="S144" s="19">
        <f t="shared" si="25"/>
        <v>68.25</v>
      </c>
      <c r="T144" s="19">
        <f t="shared" si="26"/>
        <v>72.349999999999994</v>
      </c>
      <c r="U144" s="19">
        <f t="shared" si="27"/>
        <v>70.75</v>
      </c>
      <c r="V144" s="18">
        <f t="shared" si="28"/>
        <v>71.016666666666666</v>
      </c>
      <c r="W144" s="18">
        <f t="shared" si="29"/>
        <v>70.949999999999989</v>
      </c>
    </row>
    <row r="145" spans="1:23" ht="13.5" x14ac:dyDescent="0.25">
      <c r="A145" s="4">
        <v>42214</v>
      </c>
      <c r="B145" s="2">
        <v>3.9152</v>
      </c>
      <c r="C145" s="2">
        <v>63.578861110376479</v>
      </c>
      <c r="D145" s="2">
        <v>2.8668481653300049E-3</v>
      </c>
      <c r="E145" s="2">
        <v>2.6004183120792293E-2</v>
      </c>
      <c r="F145" s="2">
        <v>3.8535400000000002</v>
      </c>
      <c r="G145" s="2">
        <v>3.85188</v>
      </c>
      <c r="H145" s="2">
        <v>3.8485500000000004</v>
      </c>
      <c r="I145" s="2">
        <v>3.7955679999999994</v>
      </c>
      <c r="J145" s="2"/>
      <c r="K145" s="15" t="s">
        <v>47</v>
      </c>
      <c r="L145" s="15" t="s">
        <v>48</v>
      </c>
      <c r="M145" s="15" t="s">
        <v>51</v>
      </c>
      <c r="N145" s="18">
        <f t="shared" si="20"/>
        <v>50</v>
      </c>
      <c r="O145" s="18">
        <f t="shared" si="21"/>
        <v>100</v>
      </c>
      <c r="P145" s="18">
        <f t="shared" si="22"/>
        <v>50</v>
      </c>
      <c r="Q145" s="18">
        <f t="shared" si="23"/>
        <v>100</v>
      </c>
      <c r="R145" s="19">
        <f t="shared" si="24"/>
        <v>75</v>
      </c>
      <c r="S145" s="19">
        <f t="shared" si="25"/>
        <v>72.5</v>
      </c>
      <c r="T145" s="19">
        <f t="shared" si="26"/>
        <v>80</v>
      </c>
      <c r="U145" s="19">
        <f t="shared" si="27"/>
        <v>75</v>
      </c>
      <c r="V145" s="18">
        <f t="shared" si="28"/>
        <v>75.833333333333329</v>
      </c>
      <c r="W145" s="18">
        <f t="shared" si="29"/>
        <v>75.625</v>
      </c>
    </row>
    <row r="146" spans="1:23" ht="13.5" x14ac:dyDescent="0.25">
      <c r="A146" s="4">
        <v>42215</v>
      </c>
      <c r="B146" s="2">
        <v>3.9567999999999999</v>
      </c>
      <c r="C146" s="2">
        <v>67.947343444655843</v>
      </c>
      <c r="D146" s="2">
        <v>-6.9834630809890719E-3</v>
      </c>
      <c r="E146" s="2">
        <v>2.6251750591511205E-2</v>
      </c>
      <c r="F146" s="2">
        <v>3.8718600000000003</v>
      </c>
      <c r="G146" s="2">
        <v>3.8643700000000001</v>
      </c>
      <c r="H146" s="2">
        <v>3.8527149999999999</v>
      </c>
      <c r="I146" s="2">
        <v>3.8030639999999987</v>
      </c>
      <c r="J146" s="2"/>
      <c r="K146" s="15" t="s">
        <v>47</v>
      </c>
      <c r="L146" s="15" t="s">
        <v>48</v>
      </c>
      <c r="M146" s="15" t="s">
        <v>51</v>
      </c>
      <c r="N146" s="18">
        <f t="shared" si="20"/>
        <v>50</v>
      </c>
      <c r="O146" s="18">
        <f t="shared" si="21"/>
        <v>100</v>
      </c>
      <c r="P146" s="18">
        <f t="shared" si="22"/>
        <v>50</v>
      </c>
      <c r="Q146" s="18">
        <f t="shared" si="23"/>
        <v>100</v>
      </c>
      <c r="R146" s="19">
        <f t="shared" si="24"/>
        <v>75</v>
      </c>
      <c r="S146" s="19">
        <f t="shared" si="25"/>
        <v>72.5</v>
      </c>
      <c r="T146" s="19">
        <f t="shared" si="26"/>
        <v>80</v>
      </c>
      <c r="U146" s="19">
        <f t="shared" si="27"/>
        <v>75</v>
      </c>
      <c r="V146" s="18">
        <f t="shared" si="28"/>
        <v>75.833333333333329</v>
      </c>
      <c r="W146" s="18">
        <f t="shared" si="29"/>
        <v>75.625</v>
      </c>
    </row>
    <row r="147" spans="1:23" ht="13.5" x14ac:dyDescent="0.25">
      <c r="A147" s="4">
        <v>42216</v>
      </c>
      <c r="B147" s="2">
        <v>3.9567999999999999</v>
      </c>
      <c r="C147" s="2">
        <v>67.947343444655843</v>
      </c>
      <c r="D147" s="2">
        <v>-1.6044721600686707E-2</v>
      </c>
      <c r="E147" s="2">
        <v>2.5215427647907709E-2</v>
      </c>
      <c r="F147" s="2">
        <v>3.8885199999999998</v>
      </c>
      <c r="G147" s="2">
        <v>3.8768599999999998</v>
      </c>
      <c r="H147" s="2">
        <v>3.8568800000000003</v>
      </c>
      <c r="I147" s="2">
        <v>3.8097279999999989</v>
      </c>
      <c r="J147" s="2"/>
      <c r="K147" s="15" t="s">
        <v>47</v>
      </c>
      <c r="L147" s="15" t="s">
        <v>48</v>
      </c>
      <c r="M147" s="15" t="s">
        <v>51</v>
      </c>
      <c r="N147" s="18">
        <f t="shared" si="20"/>
        <v>50</v>
      </c>
      <c r="O147" s="18">
        <f t="shared" si="21"/>
        <v>100</v>
      </c>
      <c r="P147" s="18">
        <f t="shared" si="22"/>
        <v>50</v>
      </c>
      <c r="Q147" s="18">
        <f t="shared" si="23"/>
        <v>100</v>
      </c>
      <c r="R147" s="19">
        <f t="shared" si="24"/>
        <v>75</v>
      </c>
      <c r="S147" s="19">
        <f t="shared" si="25"/>
        <v>72.5</v>
      </c>
      <c r="T147" s="19">
        <f t="shared" si="26"/>
        <v>80</v>
      </c>
      <c r="U147" s="19">
        <f t="shared" si="27"/>
        <v>75</v>
      </c>
      <c r="V147" s="18">
        <f t="shared" si="28"/>
        <v>75.833333333333329</v>
      </c>
      <c r="W147" s="18">
        <f t="shared" si="29"/>
        <v>75.625</v>
      </c>
    </row>
    <row r="148" spans="1:23" ht="13.5" x14ac:dyDescent="0.25">
      <c r="A148" s="4">
        <v>42219</v>
      </c>
      <c r="B148" s="2">
        <v>3.9152</v>
      </c>
      <c r="C148" s="2">
        <v>59.649701286428524</v>
      </c>
      <c r="D148" s="2">
        <v>-1.7456878884202887E-2</v>
      </c>
      <c r="E148" s="2">
        <v>2.3382637778073676E-2</v>
      </c>
      <c r="F148" s="2">
        <v>3.9101799999999995</v>
      </c>
      <c r="G148" s="2">
        <v>3.8826899999999993</v>
      </c>
      <c r="H148" s="2">
        <v>3.8610450000000007</v>
      </c>
      <c r="I148" s="2">
        <v>3.8155599999999992</v>
      </c>
      <c r="J148" s="2"/>
      <c r="K148" s="15" t="s">
        <v>47</v>
      </c>
      <c r="L148" s="15" t="s">
        <v>48</v>
      </c>
      <c r="M148" s="15" t="s">
        <v>51</v>
      </c>
      <c r="N148" s="18">
        <f t="shared" si="20"/>
        <v>50</v>
      </c>
      <c r="O148" s="18">
        <f t="shared" si="21"/>
        <v>100</v>
      </c>
      <c r="P148" s="18">
        <f t="shared" si="22"/>
        <v>50</v>
      </c>
      <c r="Q148" s="18">
        <f t="shared" si="23"/>
        <v>100</v>
      </c>
      <c r="R148" s="19">
        <f t="shared" si="24"/>
        <v>75</v>
      </c>
      <c r="S148" s="19">
        <f t="shared" si="25"/>
        <v>72.5</v>
      </c>
      <c r="T148" s="19">
        <f t="shared" si="26"/>
        <v>80</v>
      </c>
      <c r="U148" s="19">
        <f t="shared" si="27"/>
        <v>75</v>
      </c>
      <c r="V148" s="18">
        <f t="shared" si="28"/>
        <v>75.833333333333329</v>
      </c>
      <c r="W148" s="18">
        <f t="shared" si="29"/>
        <v>75.625</v>
      </c>
    </row>
    <row r="149" spans="1:23" ht="13.5" x14ac:dyDescent="0.25">
      <c r="A149" s="4">
        <v>42220</v>
      </c>
      <c r="B149" s="2">
        <v>3.8485</v>
      </c>
      <c r="C149" s="2">
        <v>49.262158140742045</v>
      </c>
      <c r="D149" s="2">
        <v>-1.281105477431721E-2</v>
      </c>
      <c r="E149" s="2">
        <v>2.177923394701951E-2</v>
      </c>
      <c r="F149" s="2">
        <v>3.9185000000000003</v>
      </c>
      <c r="G149" s="2">
        <v>3.8810200000000004</v>
      </c>
      <c r="H149" s="2">
        <v>3.8618749999999999</v>
      </c>
      <c r="I149" s="2">
        <v>3.8208899999999995</v>
      </c>
      <c r="J149" s="2"/>
      <c r="K149" s="15" t="s">
        <v>47</v>
      </c>
      <c r="L149" s="15" t="s">
        <v>48</v>
      </c>
      <c r="M149" s="15" t="s">
        <v>51</v>
      </c>
      <c r="N149" s="18">
        <f t="shared" si="20"/>
        <v>50</v>
      </c>
      <c r="O149" s="18">
        <f t="shared" si="21"/>
        <v>100</v>
      </c>
      <c r="P149" s="18">
        <f t="shared" si="22"/>
        <v>50</v>
      </c>
      <c r="Q149" s="18">
        <f t="shared" si="23"/>
        <v>100</v>
      </c>
      <c r="R149" s="19">
        <f t="shared" si="24"/>
        <v>75</v>
      </c>
      <c r="S149" s="19">
        <f t="shared" si="25"/>
        <v>72.5</v>
      </c>
      <c r="T149" s="19">
        <f t="shared" si="26"/>
        <v>80</v>
      </c>
      <c r="U149" s="19">
        <f t="shared" si="27"/>
        <v>75</v>
      </c>
      <c r="V149" s="18">
        <f t="shared" si="28"/>
        <v>75.833333333333329</v>
      </c>
      <c r="W149" s="18">
        <f t="shared" si="29"/>
        <v>75.625</v>
      </c>
    </row>
    <row r="150" spans="1:23" ht="13.5" x14ac:dyDescent="0.25">
      <c r="A150" s="4">
        <v>42221</v>
      </c>
      <c r="B150" s="2">
        <v>3.8734999999999999</v>
      </c>
      <c r="C150" s="2">
        <v>52.59437532278853</v>
      </c>
      <c r="D150" s="2">
        <v>-1.0686707625268799E-2</v>
      </c>
      <c r="E150" s="2">
        <v>2.0493277899057451E-2</v>
      </c>
      <c r="F150" s="2">
        <v>3.9101599999999999</v>
      </c>
      <c r="G150" s="2">
        <v>3.88185</v>
      </c>
      <c r="H150" s="2">
        <v>3.8639549999999998</v>
      </c>
      <c r="I150" s="2">
        <v>3.8258879999999995</v>
      </c>
      <c r="J150" s="2"/>
      <c r="K150" s="15" t="s">
        <v>47</v>
      </c>
      <c r="L150" s="15" t="s">
        <v>48</v>
      </c>
      <c r="M150" s="15" t="s">
        <v>49</v>
      </c>
      <c r="N150" s="18">
        <f t="shared" si="20"/>
        <v>50</v>
      </c>
      <c r="O150" s="18">
        <f t="shared" si="21"/>
        <v>100</v>
      </c>
      <c r="P150" s="18">
        <f t="shared" si="22"/>
        <v>50</v>
      </c>
      <c r="Q150" s="18">
        <f t="shared" si="23"/>
        <v>83</v>
      </c>
      <c r="R150" s="19">
        <f t="shared" si="24"/>
        <v>72.45</v>
      </c>
      <c r="S150" s="19">
        <f t="shared" si="25"/>
        <v>68.25</v>
      </c>
      <c r="T150" s="19">
        <f t="shared" si="26"/>
        <v>72.349999999999994</v>
      </c>
      <c r="U150" s="19">
        <f t="shared" si="27"/>
        <v>70.75</v>
      </c>
      <c r="V150" s="18">
        <f t="shared" si="28"/>
        <v>71.016666666666666</v>
      </c>
      <c r="W150" s="18">
        <f t="shared" si="29"/>
        <v>70.949999999999989</v>
      </c>
    </row>
    <row r="151" spans="1:23" ht="13.5" x14ac:dyDescent="0.25">
      <c r="A151" s="4">
        <v>42222</v>
      </c>
      <c r="B151" s="2">
        <v>3.8734999999999999</v>
      </c>
      <c r="C151" s="2">
        <v>52.59437532278853</v>
      </c>
      <c r="D151" s="2">
        <v>-8.9951341309970623E-3</v>
      </c>
      <c r="E151" s="2">
        <v>1.9833947153783553E-2</v>
      </c>
      <c r="F151" s="2">
        <v>3.8935000000000004</v>
      </c>
      <c r="G151" s="2">
        <v>3.8826799999999997</v>
      </c>
      <c r="H151" s="2">
        <v>3.866035000000001</v>
      </c>
      <c r="I151" s="2">
        <v>3.8287200000000001</v>
      </c>
      <c r="J151" s="2"/>
      <c r="K151" s="15" t="s">
        <v>47</v>
      </c>
      <c r="L151" s="15" t="s">
        <v>48</v>
      </c>
      <c r="M151" s="15" t="s">
        <v>49</v>
      </c>
      <c r="N151" s="18">
        <f t="shared" si="20"/>
        <v>50</v>
      </c>
      <c r="O151" s="18">
        <f t="shared" si="21"/>
        <v>100</v>
      </c>
      <c r="P151" s="18">
        <f t="shared" si="22"/>
        <v>50</v>
      </c>
      <c r="Q151" s="18">
        <f t="shared" si="23"/>
        <v>83</v>
      </c>
      <c r="R151" s="19">
        <f t="shared" si="24"/>
        <v>72.45</v>
      </c>
      <c r="S151" s="19">
        <f t="shared" si="25"/>
        <v>68.25</v>
      </c>
      <c r="T151" s="19">
        <f t="shared" si="26"/>
        <v>72.349999999999994</v>
      </c>
      <c r="U151" s="19">
        <f t="shared" si="27"/>
        <v>70.75</v>
      </c>
      <c r="V151" s="18">
        <f t="shared" si="28"/>
        <v>71.016666666666666</v>
      </c>
      <c r="W151" s="18">
        <f t="shared" si="29"/>
        <v>70.949999999999989</v>
      </c>
    </row>
    <row r="152" spans="1:23" ht="13.5" x14ac:dyDescent="0.25">
      <c r="A152" s="4">
        <v>42223</v>
      </c>
      <c r="B152" s="2">
        <v>3.8485</v>
      </c>
      <c r="C152" s="2">
        <v>48.871915357754794</v>
      </c>
      <c r="D152" s="2">
        <v>-4.533130577011768E-3</v>
      </c>
      <c r="E152" s="2">
        <v>1.9069893031248727E-2</v>
      </c>
      <c r="F152" s="2">
        <v>3.8718400000000002</v>
      </c>
      <c r="G152" s="2">
        <v>3.8801800000000002</v>
      </c>
      <c r="H152" s="2">
        <v>3.8656150000000009</v>
      </c>
      <c r="I152" s="2">
        <v>3.8307180000000001</v>
      </c>
      <c r="J152" s="2"/>
      <c r="K152" s="15" t="s">
        <v>47</v>
      </c>
      <c r="L152" s="15" t="s">
        <v>48</v>
      </c>
      <c r="M152" s="15" t="s">
        <v>49</v>
      </c>
      <c r="N152" s="18">
        <f t="shared" si="20"/>
        <v>50</v>
      </c>
      <c r="O152" s="18">
        <f t="shared" si="21"/>
        <v>100</v>
      </c>
      <c r="P152" s="18">
        <f t="shared" si="22"/>
        <v>50</v>
      </c>
      <c r="Q152" s="18">
        <f t="shared" si="23"/>
        <v>83</v>
      </c>
      <c r="R152" s="19">
        <f t="shared" si="24"/>
        <v>72.45</v>
      </c>
      <c r="S152" s="19">
        <f t="shared" si="25"/>
        <v>68.25</v>
      </c>
      <c r="T152" s="19">
        <f t="shared" si="26"/>
        <v>72.349999999999994</v>
      </c>
      <c r="U152" s="19">
        <f t="shared" si="27"/>
        <v>70.75</v>
      </c>
      <c r="V152" s="18">
        <f t="shared" si="28"/>
        <v>71.016666666666666</v>
      </c>
      <c r="W152" s="18">
        <f t="shared" si="29"/>
        <v>70.949999999999989</v>
      </c>
    </row>
    <row r="153" spans="1:23" ht="13.5" x14ac:dyDescent="0.25">
      <c r="A153" s="4">
        <v>42226</v>
      </c>
      <c r="B153" s="2">
        <v>3.8485</v>
      </c>
      <c r="C153" s="2">
        <v>48.871915357754801</v>
      </c>
      <c r="D153" s="2">
        <v>-1.0946852800220341E-2</v>
      </c>
      <c r="E153" s="2">
        <v>1.8028811952680534E-2</v>
      </c>
      <c r="F153" s="2">
        <v>3.8585000000000003</v>
      </c>
      <c r="G153" s="2">
        <v>3.8843400000000003</v>
      </c>
      <c r="H153" s="2">
        <v>3.8651949999999999</v>
      </c>
      <c r="I153" s="2">
        <v>3.8327160000000005</v>
      </c>
      <c r="J153" s="2"/>
      <c r="K153" s="15" t="s">
        <v>47</v>
      </c>
      <c r="L153" s="15" t="s">
        <v>48</v>
      </c>
      <c r="M153" s="15" t="s">
        <v>49</v>
      </c>
      <c r="N153" s="18">
        <f t="shared" si="20"/>
        <v>50</v>
      </c>
      <c r="O153" s="18">
        <f t="shared" si="21"/>
        <v>100</v>
      </c>
      <c r="P153" s="18">
        <f t="shared" si="22"/>
        <v>50</v>
      </c>
      <c r="Q153" s="18">
        <f t="shared" si="23"/>
        <v>83</v>
      </c>
      <c r="R153" s="19">
        <f t="shared" si="24"/>
        <v>72.45</v>
      </c>
      <c r="S153" s="19">
        <f t="shared" si="25"/>
        <v>68.25</v>
      </c>
      <c r="T153" s="19">
        <f t="shared" si="26"/>
        <v>72.349999999999994</v>
      </c>
      <c r="U153" s="19">
        <f t="shared" si="27"/>
        <v>70.75</v>
      </c>
      <c r="V153" s="18">
        <f t="shared" si="28"/>
        <v>71.016666666666666</v>
      </c>
      <c r="W153" s="18">
        <f t="shared" si="29"/>
        <v>70.949999999999989</v>
      </c>
    </row>
    <row r="154" spans="1:23" ht="13.5" x14ac:dyDescent="0.25">
      <c r="A154" s="4">
        <v>42227</v>
      </c>
      <c r="B154" s="2">
        <v>3.8485</v>
      </c>
      <c r="C154" s="2">
        <v>48.871915357754794</v>
      </c>
      <c r="D154" s="2">
        <v>-1.6321172458856559E-2</v>
      </c>
      <c r="E154" s="2">
        <v>1.6588263386807932E-2</v>
      </c>
      <c r="F154" s="2">
        <v>3.8585000000000003</v>
      </c>
      <c r="G154" s="2">
        <v>3.8885000000000005</v>
      </c>
      <c r="H154" s="2">
        <v>3.8660250000000005</v>
      </c>
      <c r="I154" s="2">
        <v>3.834714</v>
      </c>
      <c r="J154" s="2"/>
      <c r="K154" s="15" t="s">
        <v>47</v>
      </c>
      <c r="L154" s="15" t="s">
        <v>48</v>
      </c>
      <c r="M154" s="15" t="s">
        <v>54</v>
      </c>
      <c r="N154" s="18">
        <f t="shared" si="20"/>
        <v>50</v>
      </c>
      <c r="O154" s="18">
        <f t="shared" si="21"/>
        <v>100</v>
      </c>
      <c r="P154" s="18">
        <f t="shared" si="22"/>
        <v>50</v>
      </c>
      <c r="Q154" s="18">
        <f t="shared" si="23"/>
        <v>66</v>
      </c>
      <c r="R154" s="19">
        <f t="shared" si="24"/>
        <v>69.900000000000006</v>
      </c>
      <c r="S154" s="19">
        <f t="shared" si="25"/>
        <v>64</v>
      </c>
      <c r="T154" s="19">
        <f t="shared" si="26"/>
        <v>64.7</v>
      </c>
      <c r="U154" s="19">
        <f t="shared" si="27"/>
        <v>66.5</v>
      </c>
      <c r="V154" s="18">
        <f t="shared" si="28"/>
        <v>66.2</v>
      </c>
      <c r="W154" s="18">
        <f t="shared" si="29"/>
        <v>66.275000000000006</v>
      </c>
    </row>
    <row r="155" spans="1:23" ht="13.5" x14ac:dyDescent="0.25">
      <c r="A155" s="4">
        <v>42228</v>
      </c>
      <c r="B155" s="2">
        <v>3.8734999999999999</v>
      </c>
      <c r="C155" s="2">
        <v>53.024479815436742</v>
      </c>
      <c r="D155" s="2">
        <v>-6.0102129611059318E-3</v>
      </c>
      <c r="E155" s="2">
        <v>1.7500856233173472E-2</v>
      </c>
      <c r="F155" s="2">
        <v>3.8584999999999994</v>
      </c>
      <c r="G155" s="2">
        <v>3.8843299999999998</v>
      </c>
      <c r="H155" s="2">
        <v>3.8681049999999999</v>
      </c>
      <c r="I155" s="2">
        <v>3.8372120000000001</v>
      </c>
      <c r="J155" s="2"/>
      <c r="K155" s="15" t="s">
        <v>52</v>
      </c>
      <c r="L155" s="15" t="s">
        <v>54</v>
      </c>
      <c r="M155" s="15" t="s">
        <v>54</v>
      </c>
      <c r="N155" s="18">
        <f t="shared" si="20"/>
        <v>50</v>
      </c>
      <c r="O155" s="18">
        <f t="shared" si="21"/>
        <v>100</v>
      </c>
      <c r="P155" s="18">
        <f t="shared" si="22"/>
        <v>50</v>
      </c>
      <c r="Q155" s="18">
        <f t="shared" si="23"/>
        <v>16.5</v>
      </c>
      <c r="R155" s="19">
        <f t="shared" si="24"/>
        <v>62.475000000000001</v>
      </c>
      <c r="S155" s="19">
        <f t="shared" si="25"/>
        <v>51.625</v>
      </c>
      <c r="T155" s="19">
        <f t="shared" si="26"/>
        <v>42.424999999999997</v>
      </c>
      <c r="U155" s="19">
        <f t="shared" si="27"/>
        <v>54.125</v>
      </c>
      <c r="V155" s="18">
        <f t="shared" si="28"/>
        <v>52.17499999999999</v>
      </c>
      <c r="W155" s="18">
        <f t="shared" si="29"/>
        <v>52.662499999999994</v>
      </c>
    </row>
    <row r="156" spans="1:23" ht="13.5" x14ac:dyDescent="0.25">
      <c r="A156" s="4">
        <v>42230</v>
      </c>
      <c r="B156" s="2">
        <v>3.8734999999999999</v>
      </c>
      <c r="C156" s="2">
        <v>53.024479815436734</v>
      </c>
      <c r="D156" s="2">
        <v>9.0118802403917897E-3</v>
      </c>
      <c r="E156" s="2">
        <v>1.8220567932338783E-2</v>
      </c>
      <c r="F156" s="2">
        <v>3.8585000000000003</v>
      </c>
      <c r="G156" s="2">
        <v>3.8760000000000003</v>
      </c>
      <c r="H156" s="2">
        <v>3.8701850000000007</v>
      </c>
      <c r="I156" s="2">
        <v>3.8397100000000011</v>
      </c>
      <c r="J156" s="2"/>
      <c r="K156" s="15" t="s">
        <v>52</v>
      </c>
      <c r="L156" s="15" t="s">
        <v>54</v>
      </c>
      <c r="M156" s="15" t="s">
        <v>54</v>
      </c>
      <c r="N156" s="18">
        <f t="shared" si="20"/>
        <v>50</v>
      </c>
      <c r="O156" s="18">
        <f t="shared" si="21"/>
        <v>100</v>
      </c>
      <c r="P156" s="18">
        <f t="shared" si="22"/>
        <v>50</v>
      </c>
      <c r="Q156" s="18">
        <f t="shared" si="23"/>
        <v>16.5</v>
      </c>
      <c r="R156" s="19">
        <f t="shared" si="24"/>
        <v>62.475000000000001</v>
      </c>
      <c r="S156" s="19">
        <f t="shared" si="25"/>
        <v>51.625</v>
      </c>
      <c r="T156" s="19">
        <f t="shared" si="26"/>
        <v>42.424999999999997</v>
      </c>
      <c r="U156" s="19">
        <f t="shared" si="27"/>
        <v>54.125</v>
      </c>
      <c r="V156" s="18">
        <f t="shared" si="28"/>
        <v>52.17499999999999</v>
      </c>
      <c r="W156" s="18">
        <f t="shared" si="29"/>
        <v>52.662499999999994</v>
      </c>
    </row>
    <row r="157" spans="1:23" ht="13.5" x14ac:dyDescent="0.25">
      <c r="A157" s="4">
        <v>42233</v>
      </c>
      <c r="B157" s="2">
        <v>3.8485</v>
      </c>
      <c r="C157" s="2">
        <v>48.459823790644172</v>
      </c>
      <c r="D157" s="2">
        <v>2.3479766592101825E-2</v>
      </c>
      <c r="E157" s="2">
        <v>1.883972976827173E-2</v>
      </c>
      <c r="F157" s="2">
        <v>3.8585000000000003</v>
      </c>
      <c r="G157" s="2">
        <v>3.8651700000000004</v>
      </c>
      <c r="H157" s="2">
        <v>3.8710149999999999</v>
      </c>
      <c r="I157" s="2">
        <v>3.8388760000000013</v>
      </c>
      <c r="J157" s="2"/>
      <c r="K157" s="15" t="s">
        <v>52</v>
      </c>
      <c r="L157" s="15" t="s">
        <v>54</v>
      </c>
      <c r="M157" s="15" t="s">
        <v>54</v>
      </c>
      <c r="N157" s="18">
        <f t="shared" si="20"/>
        <v>50</v>
      </c>
      <c r="O157" s="18">
        <f t="shared" si="21"/>
        <v>100</v>
      </c>
      <c r="P157" s="18">
        <f t="shared" si="22"/>
        <v>50</v>
      </c>
      <c r="Q157" s="18">
        <f t="shared" si="23"/>
        <v>16.5</v>
      </c>
      <c r="R157" s="19">
        <f t="shared" si="24"/>
        <v>62.475000000000001</v>
      </c>
      <c r="S157" s="19">
        <f t="shared" si="25"/>
        <v>51.625</v>
      </c>
      <c r="T157" s="19">
        <f t="shared" si="26"/>
        <v>42.424999999999997</v>
      </c>
      <c r="U157" s="19">
        <f t="shared" si="27"/>
        <v>54.125</v>
      </c>
      <c r="V157" s="18">
        <f t="shared" si="28"/>
        <v>52.17499999999999</v>
      </c>
      <c r="W157" s="18">
        <f t="shared" si="29"/>
        <v>52.662499999999994</v>
      </c>
    </row>
    <row r="158" spans="1:23" ht="13.5" x14ac:dyDescent="0.25">
      <c r="A158" s="4">
        <v>42234</v>
      </c>
      <c r="B158" s="2">
        <v>3.8485</v>
      </c>
      <c r="C158" s="2">
        <v>48.45982379064418</v>
      </c>
      <c r="D158" s="2">
        <v>2.9381617533275506E-2</v>
      </c>
      <c r="E158" s="2">
        <v>1.8881611457461284E-2</v>
      </c>
      <c r="F158" s="2">
        <v>3.8585000000000003</v>
      </c>
      <c r="G158" s="2">
        <v>3.8585000000000003</v>
      </c>
      <c r="H158" s="2">
        <v>3.8705950000000002</v>
      </c>
      <c r="I158" s="2">
        <v>3.8380420000000015</v>
      </c>
      <c r="J158" s="2"/>
      <c r="K158" s="15" t="s">
        <v>52</v>
      </c>
      <c r="L158" s="15" t="s">
        <v>54</v>
      </c>
      <c r="M158" s="15" t="s">
        <v>54</v>
      </c>
      <c r="N158" s="18">
        <f t="shared" si="20"/>
        <v>50</v>
      </c>
      <c r="O158" s="18">
        <f t="shared" si="21"/>
        <v>100</v>
      </c>
      <c r="P158" s="18">
        <f t="shared" si="22"/>
        <v>50</v>
      </c>
      <c r="Q158" s="18">
        <f t="shared" si="23"/>
        <v>16.5</v>
      </c>
      <c r="R158" s="19">
        <f t="shared" si="24"/>
        <v>62.475000000000001</v>
      </c>
      <c r="S158" s="19">
        <f t="shared" si="25"/>
        <v>51.625</v>
      </c>
      <c r="T158" s="19">
        <f t="shared" si="26"/>
        <v>42.424999999999997</v>
      </c>
      <c r="U158" s="19">
        <f t="shared" si="27"/>
        <v>54.125</v>
      </c>
      <c r="V158" s="18">
        <f t="shared" si="28"/>
        <v>52.17499999999999</v>
      </c>
      <c r="W158" s="18">
        <f t="shared" si="29"/>
        <v>52.662499999999994</v>
      </c>
    </row>
    <row r="159" spans="1:23" ht="13.5" x14ac:dyDescent="0.25">
      <c r="A159" s="4">
        <v>42235</v>
      </c>
      <c r="B159" s="2">
        <v>3.8319000000000001</v>
      </c>
      <c r="C159" s="2">
        <v>45.446996265586179</v>
      </c>
      <c r="D159" s="2">
        <v>2.539894670333176E-2</v>
      </c>
      <c r="E159" s="2">
        <v>1.6587203845993794E-2</v>
      </c>
      <c r="F159" s="2">
        <v>3.8551799999999998</v>
      </c>
      <c r="G159" s="2">
        <v>3.8568399999999996</v>
      </c>
      <c r="H159" s="2">
        <v>3.8689300000000011</v>
      </c>
      <c r="I159" s="2">
        <v>3.8368760000000011</v>
      </c>
      <c r="J159" s="2"/>
      <c r="K159" s="15" t="s">
        <v>52</v>
      </c>
      <c r="L159" s="15" t="s">
        <v>54</v>
      </c>
      <c r="M159" s="15" t="s">
        <v>46</v>
      </c>
      <c r="N159" s="18">
        <f t="shared" si="20"/>
        <v>50</v>
      </c>
      <c r="O159" s="18">
        <f t="shared" si="21"/>
        <v>100</v>
      </c>
      <c r="P159" s="18">
        <f t="shared" si="22"/>
        <v>50</v>
      </c>
      <c r="Q159" s="18">
        <f t="shared" si="23"/>
        <v>16.5</v>
      </c>
      <c r="R159" s="19">
        <f t="shared" si="24"/>
        <v>62.475000000000001</v>
      </c>
      <c r="S159" s="19">
        <f t="shared" si="25"/>
        <v>51.625</v>
      </c>
      <c r="T159" s="19">
        <f t="shared" si="26"/>
        <v>42.424999999999997</v>
      </c>
      <c r="U159" s="19">
        <f t="shared" si="27"/>
        <v>54.125</v>
      </c>
      <c r="V159" s="18">
        <f t="shared" si="28"/>
        <v>52.17499999999999</v>
      </c>
      <c r="W159" s="18">
        <f t="shared" si="29"/>
        <v>52.662499999999994</v>
      </c>
    </row>
    <row r="160" spans="1:23" ht="13.5" x14ac:dyDescent="0.25">
      <c r="A160" s="4">
        <v>42236</v>
      </c>
      <c r="B160" s="2">
        <v>3.8319000000000001</v>
      </c>
      <c r="C160" s="2">
        <v>45.446996265586172</v>
      </c>
      <c r="D160" s="2">
        <v>2.6024501503764341E-2</v>
      </c>
      <c r="E160" s="2">
        <v>1.2771667148570941E-2</v>
      </c>
      <c r="F160" s="2">
        <v>3.8468600000000004</v>
      </c>
      <c r="G160" s="2">
        <v>3.8526799999999994</v>
      </c>
      <c r="H160" s="2">
        <v>3.8672650000000006</v>
      </c>
      <c r="I160" s="2">
        <v>3.8375420000000005</v>
      </c>
      <c r="J160" s="2"/>
      <c r="K160" s="15" t="s">
        <v>52</v>
      </c>
      <c r="L160" s="15" t="s">
        <v>54</v>
      </c>
      <c r="M160" s="15" t="s">
        <v>46</v>
      </c>
      <c r="N160" s="18">
        <f t="shared" si="20"/>
        <v>50</v>
      </c>
      <c r="O160" s="18">
        <f t="shared" si="21"/>
        <v>100</v>
      </c>
      <c r="P160" s="18">
        <f t="shared" si="22"/>
        <v>50</v>
      </c>
      <c r="Q160" s="18">
        <f t="shared" si="23"/>
        <v>16.5</v>
      </c>
      <c r="R160" s="19">
        <f t="shared" si="24"/>
        <v>62.475000000000001</v>
      </c>
      <c r="S160" s="19">
        <f t="shared" si="25"/>
        <v>51.625</v>
      </c>
      <c r="T160" s="19">
        <f t="shared" si="26"/>
        <v>42.424999999999997</v>
      </c>
      <c r="U160" s="19">
        <f t="shared" si="27"/>
        <v>54.125</v>
      </c>
      <c r="V160" s="18">
        <f t="shared" si="28"/>
        <v>52.17499999999999</v>
      </c>
      <c r="W160" s="18">
        <f t="shared" si="29"/>
        <v>52.662499999999994</v>
      </c>
    </row>
    <row r="161" spans="1:23" ht="13.5" x14ac:dyDescent="0.25">
      <c r="A161" s="4">
        <v>42237</v>
      </c>
      <c r="B161" s="2">
        <v>3.8319000000000001</v>
      </c>
      <c r="C161" s="2">
        <v>45.446996265586172</v>
      </c>
      <c r="D161" s="2">
        <v>2.6692107099502316E-2</v>
      </c>
      <c r="E161" s="2">
        <v>8.0343644756595903E-3</v>
      </c>
      <c r="F161" s="2">
        <v>3.8385400000000005</v>
      </c>
      <c r="G161" s="2">
        <v>3.8485199999999997</v>
      </c>
      <c r="H161" s="2">
        <v>3.8656000000000006</v>
      </c>
      <c r="I161" s="2">
        <v>3.8382080000000003</v>
      </c>
      <c r="J161" s="2"/>
      <c r="K161" s="15" t="s">
        <v>52</v>
      </c>
      <c r="L161" s="15" t="s">
        <v>54</v>
      </c>
      <c r="M161" s="15" t="s">
        <v>46</v>
      </c>
      <c r="N161" s="18">
        <f t="shared" si="20"/>
        <v>50</v>
      </c>
      <c r="O161" s="18">
        <f t="shared" si="21"/>
        <v>100</v>
      </c>
      <c r="P161" s="18">
        <f t="shared" si="22"/>
        <v>50</v>
      </c>
      <c r="Q161" s="18">
        <f t="shared" si="23"/>
        <v>16.5</v>
      </c>
      <c r="R161" s="19">
        <f t="shared" si="24"/>
        <v>62.475000000000001</v>
      </c>
      <c r="S161" s="19">
        <f t="shared" si="25"/>
        <v>51.625</v>
      </c>
      <c r="T161" s="19">
        <f t="shared" si="26"/>
        <v>42.424999999999997</v>
      </c>
      <c r="U161" s="19">
        <f t="shared" si="27"/>
        <v>54.125</v>
      </c>
      <c r="V161" s="18">
        <f t="shared" si="28"/>
        <v>52.17499999999999</v>
      </c>
      <c r="W161" s="18">
        <f t="shared" si="29"/>
        <v>52.662499999999994</v>
      </c>
    </row>
    <row r="162" spans="1:23" ht="13.5" x14ac:dyDescent="0.25">
      <c r="A162" s="4">
        <v>42240</v>
      </c>
      <c r="B162" s="2">
        <v>3.8319000000000001</v>
      </c>
      <c r="C162" s="2">
        <v>45.446996265586179</v>
      </c>
      <c r="D162" s="2">
        <v>2.3538896587906866E-2</v>
      </c>
      <c r="E162" s="2">
        <v>4.151621241476328E-3</v>
      </c>
      <c r="F162" s="2">
        <v>3.8352200000000005</v>
      </c>
      <c r="G162" s="2">
        <v>3.8468600000000004</v>
      </c>
      <c r="H162" s="2">
        <v>3.8635200000000012</v>
      </c>
      <c r="I162" s="2">
        <v>3.8408739999999995</v>
      </c>
      <c r="J162" s="2"/>
      <c r="K162" s="15" t="s">
        <v>52</v>
      </c>
      <c r="L162" s="15" t="s">
        <v>54</v>
      </c>
      <c r="M162" s="15" t="s">
        <v>46</v>
      </c>
      <c r="N162" s="18">
        <f t="shared" si="20"/>
        <v>50</v>
      </c>
      <c r="O162" s="18">
        <f t="shared" si="21"/>
        <v>100</v>
      </c>
      <c r="P162" s="18">
        <f t="shared" si="22"/>
        <v>50</v>
      </c>
      <c r="Q162" s="18">
        <f t="shared" si="23"/>
        <v>16.5</v>
      </c>
      <c r="R162" s="19">
        <f t="shared" si="24"/>
        <v>62.475000000000001</v>
      </c>
      <c r="S162" s="19">
        <f t="shared" si="25"/>
        <v>51.625</v>
      </c>
      <c r="T162" s="19">
        <f t="shared" si="26"/>
        <v>42.424999999999997</v>
      </c>
      <c r="U162" s="19">
        <f t="shared" si="27"/>
        <v>54.125</v>
      </c>
      <c r="V162" s="18">
        <f t="shared" si="28"/>
        <v>52.17499999999999</v>
      </c>
      <c r="W162" s="18">
        <f t="shared" si="29"/>
        <v>52.662499999999994</v>
      </c>
    </row>
    <row r="163" spans="1:23" ht="13.5" x14ac:dyDescent="0.25">
      <c r="A163" s="4">
        <v>42241</v>
      </c>
      <c r="B163" s="2">
        <v>3.8319000000000001</v>
      </c>
      <c r="C163" s="2">
        <v>45.446996265586179</v>
      </c>
      <c r="D163" s="2">
        <v>2.0989356767278533E-2</v>
      </c>
      <c r="E163" s="2">
        <v>9.5869069970330864E-4</v>
      </c>
      <c r="F163" s="2">
        <v>3.8319000000000001</v>
      </c>
      <c r="G163" s="2">
        <v>3.8451999999999997</v>
      </c>
      <c r="H163" s="2">
        <v>3.8647700000000009</v>
      </c>
      <c r="I163" s="2">
        <v>3.8430399999999998</v>
      </c>
      <c r="J163" s="2"/>
      <c r="K163" s="15" t="s">
        <v>52</v>
      </c>
      <c r="L163" s="15" t="s">
        <v>54</v>
      </c>
      <c r="M163" s="15" t="s">
        <v>46</v>
      </c>
      <c r="N163" s="18">
        <f t="shared" si="20"/>
        <v>50</v>
      </c>
      <c r="O163" s="18">
        <f t="shared" si="21"/>
        <v>100</v>
      </c>
      <c r="P163" s="18">
        <f t="shared" si="22"/>
        <v>50</v>
      </c>
      <c r="Q163" s="18">
        <f t="shared" si="23"/>
        <v>16.5</v>
      </c>
      <c r="R163" s="19">
        <f t="shared" si="24"/>
        <v>62.475000000000001</v>
      </c>
      <c r="S163" s="19">
        <f t="shared" si="25"/>
        <v>51.625</v>
      </c>
      <c r="T163" s="19">
        <f t="shared" si="26"/>
        <v>42.424999999999997</v>
      </c>
      <c r="U163" s="19">
        <f t="shared" si="27"/>
        <v>54.125</v>
      </c>
      <c r="V163" s="18">
        <f t="shared" si="28"/>
        <v>52.17499999999999</v>
      </c>
      <c r="W163" s="18">
        <f t="shared" si="29"/>
        <v>52.662499999999994</v>
      </c>
    </row>
    <row r="164" spans="1:23" ht="13.5" x14ac:dyDescent="0.25">
      <c r="A164" s="4">
        <v>42242</v>
      </c>
      <c r="B164" s="2">
        <v>3.8319000000000001</v>
      </c>
      <c r="C164" s="2">
        <v>45.446996265586179</v>
      </c>
      <c r="D164" s="2">
        <v>1.89418328990687E-2</v>
      </c>
      <c r="E164" s="2">
        <v>-2.2150325436675936E-3</v>
      </c>
      <c r="F164" s="2">
        <v>3.8319000000000001</v>
      </c>
      <c r="G164" s="2">
        <v>3.84354</v>
      </c>
      <c r="H164" s="2">
        <v>3.8660200000000011</v>
      </c>
      <c r="I164" s="2">
        <v>3.8455399999999997</v>
      </c>
      <c r="J164" s="2"/>
      <c r="K164" s="15" t="s">
        <v>54</v>
      </c>
      <c r="L164" s="15" t="s">
        <v>54</v>
      </c>
      <c r="M164" s="15" t="s">
        <v>54</v>
      </c>
      <c r="N164" s="18">
        <f t="shared" si="20"/>
        <v>50</v>
      </c>
      <c r="O164" s="18">
        <f t="shared" si="21"/>
        <v>100</v>
      </c>
      <c r="P164" s="18">
        <f t="shared" si="22"/>
        <v>50</v>
      </c>
      <c r="Q164" s="18">
        <f t="shared" si="23"/>
        <v>33</v>
      </c>
      <c r="R164" s="19">
        <f t="shared" si="24"/>
        <v>64.95</v>
      </c>
      <c r="S164" s="19">
        <f t="shared" si="25"/>
        <v>55.75</v>
      </c>
      <c r="T164" s="19">
        <f t="shared" si="26"/>
        <v>49.85</v>
      </c>
      <c r="U164" s="19">
        <f t="shared" si="27"/>
        <v>58.25</v>
      </c>
      <c r="V164" s="18">
        <f t="shared" si="28"/>
        <v>56.85</v>
      </c>
      <c r="W164" s="18">
        <f t="shared" si="29"/>
        <v>57.2</v>
      </c>
    </row>
    <row r="165" spans="1:23" ht="13.5" x14ac:dyDescent="0.25">
      <c r="A165" s="4">
        <v>42243</v>
      </c>
      <c r="B165" s="2">
        <v>3.8319000000000001</v>
      </c>
      <c r="C165" s="2">
        <v>45.446996265586179</v>
      </c>
      <c r="D165" s="2">
        <v>2.1157113823985885E-2</v>
      </c>
      <c r="E165" s="2">
        <v>-6.6266072418494732E-3</v>
      </c>
      <c r="F165" s="2">
        <v>3.8319000000000001</v>
      </c>
      <c r="G165" s="2">
        <v>3.8393799999999998</v>
      </c>
      <c r="H165" s="2">
        <v>3.8618550000000007</v>
      </c>
      <c r="I165" s="2">
        <v>3.8480399999999992</v>
      </c>
      <c r="J165" s="2"/>
      <c r="K165" s="15" t="s">
        <v>54</v>
      </c>
      <c r="L165" s="15" t="s">
        <v>54</v>
      </c>
      <c r="M165" s="15" t="s">
        <v>54</v>
      </c>
      <c r="N165" s="18">
        <f t="shared" si="20"/>
        <v>50</v>
      </c>
      <c r="O165" s="18">
        <f t="shared" si="21"/>
        <v>100</v>
      </c>
      <c r="P165" s="18">
        <f t="shared" si="22"/>
        <v>50</v>
      </c>
      <c r="Q165" s="18">
        <f t="shared" si="23"/>
        <v>33</v>
      </c>
      <c r="R165" s="19">
        <f t="shared" si="24"/>
        <v>64.95</v>
      </c>
      <c r="S165" s="19">
        <f t="shared" si="25"/>
        <v>55.75</v>
      </c>
      <c r="T165" s="19">
        <f t="shared" si="26"/>
        <v>49.85</v>
      </c>
      <c r="U165" s="19">
        <f t="shared" si="27"/>
        <v>58.25</v>
      </c>
      <c r="V165" s="18">
        <f t="shared" si="28"/>
        <v>56.85</v>
      </c>
      <c r="W165" s="18">
        <f t="shared" si="29"/>
        <v>57.2</v>
      </c>
    </row>
    <row r="166" spans="1:23" ht="13.5" x14ac:dyDescent="0.25">
      <c r="A166" s="4">
        <v>42244</v>
      </c>
      <c r="B166" s="2">
        <v>3.8401999999999998</v>
      </c>
      <c r="C166" s="2">
        <v>48.154483591598442</v>
      </c>
      <c r="D166" s="2">
        <v>2.2510885331268327E-2</v>
      </c>
      <c r="E166" s="2">
        <v>-1.0672976982248792E-2</v>
      </c>
      <c r="F166" s="2">
        <v>3.8335599999999999</v>
      </c>
      <c r="G166" s="2">
        <v>3.8360500000000011</v>
      </c>
      <c r="H166" s="2">
        <v>3.8560250000000003</v>
      </c>
      <c r="I166" s="2">
        <v>3.8498719999999995</v>
      </c>
      <c r="J166" s="2"/>
      <c r="K166" s="15" t="s">
        <v>47</v>
      </c>
      <c r="L166" s="15" t="s">
        <v>48</v>
      </c>
      <c r="M166" s="15" t="s">
        <v>51</v>
      </c>
      <c r="N166" s="18">
        <f t="shared" si="20"/>
        <v>50</v>
      </c>
      <c r="O166" s="18">
        <f t="shared" si="21"/>
        <v>100</v>
      </c>
      <c r="P166" s="18">
        <f t="shared" si="22"/>
        <v>50</v>
      </c>
      <c r="Q166" s="18">
        <f t="shared" si="23"/>
        <v>100</v>
      </c>
      <c r="R166" s="19">
        <f t="shared" si="24"/>
        <v>75</v>
      </c>
      <c r="S166" s="19">
        <f t="shared" si="25"/>
        <v>72.5</v>
      </c>
      <c r="T166" s="19">
        <f t="shared" si="26"/>
        <v>80</v>
      </c>
      <c r="U166" s="19">
        <f t="shared" si="27"/>
        <v>75</v>
      </c>
      <c r="V166" s="18">
        <f t="shared" si="28"/>
        <v>75.833333333333329</v>
      </c>
      <c r="W166" s="18">
        <f t="shared" si="29"/>
        <v>75.625</v>
      </c>
    </row>
    <row r="167" spans="1:23" ht="13.5" x14ac:dyDescent="0.25">
      <c r="A167" s="4">
        <v>42247</v>
      </c>
      <c r="B167" s="2">
        <v>3.8401999999999998</v>
      </c>
      <c r="C167" s="2">
        <v>48.154483591598442</v>
      </c>
      <c r="D167" s="2">
        <v>1.9848331551147957E-2</v>
      </c>
      <c r="E167" s="2">
        <v>-1.3060267875009142E-2</v>
      </c>
      <c r="F167" s="2">
        <v>3.8352199999999996</v>
      </c>
      <c r="G167" s="2">
        <v>3.835220000000001</v>
      </c>
      <c r="H167" s="2">
        <v>3.8501949999999994</v>
      </c>
      <c r="I167" s="2">
        <v>3.8517039999999998</v>
      </c>
      <c r="J167" s="2"/>
      <c r="K167" s="15" t="s">
        <v>47</v>
      </c>
      <c r="L167" s="15" t="s">
        <v>48</v>
      </c>
      <c r="M167" s="15" t="s">
        <v>51</v>
      </c>
      <c r="N167" s="18">
        <f t="shared" si="20"/>
        <v>50</v>
      </c>
      <c r="O167" s="18">
        <f t="shared" si="21"/>
        <v>100</v>
      </c>
      <c r="P167" s="18">
        <f t="shared" si="22"/>
        <v>50</v>
      </c>
      <c r="Q167" s="18">
        <f t="shared" si="23"/>
        <v>100</v>
      </c>
      <c r="R167" s="19">
        <f t="shared" si="24"/>
        <v>75</v>
      </c>
      <c r="S167" s="19">
        <f t="shared" si="25"/>
        <v>72.5</v>
      </c>
      <c r="T167" s="19">
        <f t="shared" si="26"/>
        <v>80</v>
      </c>
      <c r="U167" s="19">
        <f t="shared" si="27"/>
        <v>75</v>
      </c>
      <c r="V167" s="18">
        <f t="shared" si="28"/>
        <v>75.833333333333329</v>
      </c>
      <c r="W167" s="18">
        <f t="shared" si="29"/>
        <v>75.625</v>
      </c>
    </row>
    <row r="168" spans="1:23" ht="13.5" x14ac:dyDescent="0.25">
      <c r="A168" s="4">
        <v>42248</v>
      </c>
      <c r="B168" s="2">
        <v>3.8485</v>
      </c>
      <c r="C168" s="2">
        <v>50.976265977780713</v>
      </c>
      <c r="D168" s="2">
        <v>1.7015865409445219E-2</v>
      </c>
      <c r="E168" s="2">
        <v>-1.4153394342677223E-2</v>
      </c>
      <c r="F168" s="2">
        <v>3.8385399999999996</v>
      </c>
      <c r="G168" s="2">
        <v>3.8352200000000005</v>
      </c>
      <c r="H168" s="2">
        <v>3.8468599999999986</v>
      </c>
      <c r="I168" s="2">
        <v>3.8523699999999996</v>
      </c>
      <c r="J168" s="2"/>
      <c r="K168" s="15" t="s">
        <v>47</v>
      </c>
      <c r="L168" s="15" t="s">
        <v>48</v>
      </c>
      <c r="M168" s="15" t="s">
        <v>51</v>
      </c>
      <c r="N168" s="18">
        <f t="shared" si="20"/>
        <v>50</v>
      </c>
      <c r="O168" s="18">
        <f t="shared" si="21"/>
        <v>100</v>
      </c>
      <c r="P168" s="18">
        <f t="shared" si="22"/>
        <v>50</v>
      </c>
      <c r="Q168" s="18">
        <f t="shared" si="23"/>
        <v>100</v>
      </c>
      <c r="R168" s="19">
        <f t="shared" si="24"/>
        <v>75</v>
      </c>
      <c r="S168" s="19">
        <f t="shared" si="25"/>
        <v>72.5</v>
      </c>
      <c r="T168" s="19">
        <f t="shared" si="26"/>
        <v>80</v>
      </c>
      <c r="U168" s="19">
        <f t="shared" si="27"/>
        <v>75</v>
      </c>
      <c r="V168" s="18">
        <f t="shared" si="28"/>
        <v>75.833333333333329</v>
      </c>
      <c r="W168" s="18">
        <f t="shared" si="29"/>
        <v>75.625</v>
      </c>
    </row>
    <row r="169" spans="1:23" ht="13.5" x14ac:dyDescent="0.25">
      <c r="A169" s="4">
        <v>42249</v>
      </c>
      <c r="B169" s="2">
        <v>3.8401999999999998</v>
      </c>
      <c r="C169" s="2">
        <v>48.153807084508209</v>
      </c>
      <c r="D169" s="2">
        <v>1.2663752444755261E-2</v>
      </c>
      <c r="E169" s="2">
        <v>-1.2901813072454939E-2</v>
      </c>
      <c r="F169" s="2">
        <v>3.8402000000000003</v>
      </c>
      <c r="G169" s="2">
        <v>3.8360500000000002</v>
      </c>
      <c r="H169" s="2">
        <v>3.8464449999999983</v>
      </c>
      <c r="I169" s="2">
        <v>3.8525360000000002</v>
      </c>
      <c r="J169" s="2"/>
      <c r="K169" s="15" t="s">
        <v>47</v>
      </c>
      <c r="L169" s="15" t="s">
        <v>48</v>
      </c>
      <c r="M169" s="15" t="s">
        <v>51</v>
      </c>
      <c r="N169" s="18">
        <f t="shared" si="20"/>
        <v>50</v>
      </c>
      <c r="O169" s="18">
        <f t="shared" si="21"/>
        <v>100</v>
      </c>
      <c r="P169" s="18">
        <f t="shared" si="22"/>
        <v>50</v>
      </c>
      <c r="Q169" s="18">
        <f t="shared" si="23"/>
        <v>100</v>
      </c>
      <c r="R169" s="19">
        <f t="shared" si="24"/>
        <v>75</v>
      </c>
      <c r="S169" s="19">
        <f t="shared" si="25"/>
        <v>72.5</v>
      </c>
      <c r="T169" s="19">
        <f t="shared" si="26"/>
        <v>80</v>
      </c>
      <c r="U169" s="19">
        <f t="shared" si="27"/>
        <v>75</v>
      </c>
      <c r="V169" s="18">
        <f t="shared" si="28"/>
        <v>75.833333333333329</v>
      </c>
      <c r="W169" s="18">
        <f t="shared" si="29"/>
        <v>75.625</v>
      </c>
    </row>
    <row r="170" spans="1:23" ht="13.5" x14ac:dyDescent="0.25">
      <c r="A170" s="4">
        <v>42250</v>
      </c>
      <c r="B170" s="2">
        <v>3.8319000000000001</v>
      </c>
      <c r="C170" s="2">
        <v>45.444103245655484</v>
      </c>
      <c r="D170" s="2">
        <v>9.6298889830213064E-3</v>
      </c>
      <c r="E170" s="2">
        <v>-8.9822886186949197E-3</v>
      </c>
      <c r="F170" s="2">
        <v>3.8402000000000003</v>
      </c>
      <c r="G170" s="2">
        <v>3.8360500000000002</v>
      </c>
      <c r="H170" s="2">
        <v>3.8443649999999989</v>
      </c>
      <c r="I170" s="2">
        <v>3.8525359999999993</v>
      </c>
      <c r="J170" s="2"/>
      <c r="K170" s="15" t="s">
        <v>47</v>
      </c>
      <c r="L170" s="15" t="s">
        <v>54</v>
      </c>
      <c r="M170" s="15" t="s">
        <v>54</v>
      </c>
      <c r="N170" s="18">
        <f t="shared" si="20"/>
        <v>50</v>
      </c>
      <c r="O170" s="18">
        <f t="shared" si="21"/>
        <v>100</v>
      </c>
      <c r="P170" s="18">
        <f t="shared" si="22"/>
        <v>50</v>
      </c>
      <c r="Q170" s="18">
        <f t="shared" si="23"/>
        <v>49.5</v>
      </c>
      <c r="R170" s="19">
        <f t="shared" si="24"/>
        <v>67.424999999999997</v>
      </c>
      <c r="S170" s="19">
        <f t="shared" si="25"/>
        <v>59.875</v>
      </c>
      <c r="T170" s="19">
        <f t="shared" si="26"/>
        <v>57.275000000000006</v>
      </c>
      <c r="U170" s="19">
        <f t="shared" si="27"/>
        <v>62.375</v>
      </c>
      <c r="V170" s="18">
        <f t="shared" si="28"/>
        <v>61.524999999999999</v>
      </c>
      <c r="W170" s="18">
        <f t="shared" si="29"/>
        <v>61.737499999999997</v>
      </c>
    </row>
    <row r="171" spans="1:23" ht="13.5" x14ac:dyDescent="0.25">
      <c r="A171" s="4">
        <v>42251</v>
      </c>
      <c r="B171" s="2">
        <v>3.8319000000000001</v>
      </c>
      <c r="C171" s="2">
        <v>45.444103245655469</v>
      </c>
      <c r="D171" s="2">
        <v>7.1431881057875124E-3</v>
      </c>
      <c r="E171" s="2">
        <v>-3.7357724802507325E-3</v>
      </c>
      <c r="F171" s="2">
        <v>3.8385400000000005</v>
      </c>
      <c r="G171" s="2">
        <v>3.8360499999999993</v>
      </c>
      <c r="H171" s="2">
        <v>3.8422849999999995</v>
      </c>
      <c r="I171" s="2">
        <v>3.8517039999999998</v>
      </c>
      <c r="J171" s="2"/>
      <c r="K171" s="15" t="s">
        <v>52</v>
      </c>
      <c r="L171" s="15" t="s">
        <v>50</v>
      </c>
      <c r="M171" s="15" t="s">
        <v>46</v>
      </c>
      <c r="N171" s="18">
        <f t="shared" si="20"/>
        <v>50</v>
      </c>
      <c r="O171" s="18">
        <f t="shared" si="21"/>
        <v>100</v>
      </c>
      <c r="P171" s="18">
        <f t="shared" si="22"/>
        <v>50</v>
      </c>
      <c r="Q171" s="18">
        <f t="shared" si="23"/>
        <v>0</v>
      </c>
      <c r="R171" s="19">
        <f t="shared" si="24"/>
        <v>60</v>
      </c>
      <c r="S171" s="19">
        <f t="shared" si="25"/>
        <v>47.5</v>
      </c>
      <c r="T171" s="19">
        <f t="shared" si="26"/>
        <v>35</v>
      </c>
      <c r="U171" s="19">
        <f t="shared" si="27"/>
        <v>50</v>
      </c>
      <c r="V171" s="18">
        <f t="shared" si="28"/>
        <v>47.5</v>
      </c>
      <c r="W171" s="18">
        <f t="shared" si="29"/>
        <v>48.125</v>
      </c>
    </row>
    <row r="172" spans="1:23" ht="13.5" x14ac:dyDescent="0.25">
      <c r="A172" s="4">
        <v>42254</v>
      </c>
      <c r="B172" s="2">
        <v>3.8319000000000001</v>
      </c>
      <c r="C172" s="2">
        <v>45.444103245655469</v>
      </c>
      <c r="D172" s="2">
        <v>5.1135143346696665E-3</v>
      </c>
      <c r="E172" s="2">
        <v>2.3544783922883009E-3</v>
      </c>
      <c r="F172" s="2">
        <v>3.8368799999999998</v>
      </c>
      <c r="G172" s="2">
        <v>3.8360499999999993</v>
      </c>
      <c r="H172" s="2">
        <v>3.8414550000000007</v>
      </c>
      <c r="I172" s="2">
        <v>3.8508719999999994</v>
      </c>
      <c r="J172" s="2"/>
      <c r="K172" s="15" t="s">
        <v>52</v>
      </c>
      <c r="L172" s="15" t="s">
        <v>50</v>
      </c>
      <c r="M172" s="15" t="s">
        <v>46</v>
      </c>
      <c r="N172" s="18">
        <f t="shared" si="20"/>
        <v>50</v>
      </c>
      <c r="O172" s="18">
        <f t="shared" si="21"/>
        <v>100</v>
      </c>
      <c r="P172" s="18">
        <f t="shared" si="22"/>
        <v>50</v>
      </c>
      <c r="Q172" s="18">
        <f t="shared" si="23"/>
        <v>0</v>
      </c>
      <c r="R172" s="19">
        <f t="shared" si="24"/>
        <v>60</v>
      </c>
      <c r="S172" s="19">
        <f t="shared" si="25"/>
        <v>47.5</v>
      </c>
      <c r="T172" s="19">
        <f t="shared" si="26"/>
        <v>35</v>
      </c>
      <c r="U172" s="19">
        <f t="shared" si="27"/>
        <v>50</v>
      </c>
      <c r="V172" s="18">
        <f t="shared" si="28"/>
        <v>47.5</v>
      </c>
      <c r="W172" s="18">
        <f t="shared" si="29"/>
        <v>48.125</v>
      </c>
    </row>
    <row r="173" spans="1:23" ht="13.5" x14ac:dyDescent="0.25">
      <c r="A173" s="4">
        <v>42255</v>
      </c>
      <c r="B173" s="2">
        <v>3.8319000000000001</v>
      </c>
      <c r="C173" s="2">
        <v>45.444103245655469</v>
      </c>
      <c r="D173" s="2">
        <v>3.4650404190110784E-3</v>
      </c>
      <c r="E173" s="2">
        <v>8.9274570218994282E-3</v>
      </c>
      <c r="F173" s="2">
        <v>3.8335600000000007</v>
      </c>
      <c r="G173" s="2">
        <v>3.8360499999999993</v>
      </c>
      <c r="H173" s="2">
        <v>3.8406250000000006</v>
      </c>
      <c r="I173" s="2">
        <v>3.8515379999999992</v>
      </c>
      <c r="J173" s="2"/>
      <c r="K173" s="15" t="s">
        <v>52</v>
      </c>
      <c r="L173" s="15" t="s">
        <v>50</v>
      </c>
      <c r="M173" s="15" t="s">
        <v>46</v>
      </c>
      <c r="N173" s="18">
        <f t="shared" si="20"/>
        <v>50</v>
      </c>
      <c r="O173" s="18">
        <f t="shared" si="21"/>
        <v>100</v>
      </c>
      <c r="P173" s="18">
        <f t="shared" si="22"/>
        <v>50</v>
      </c>
      <c r="Q173" s="18">
        <f t="shared" si="23"/>
        <v>0</v>
      </c>
      <c r="R173" s="19">
        <f t="shared" si="24"/>
        <v>60</v>
      </c>
      <c r="S173" s="19">
        <f t="shared" si="25"/>
        <v>47.5</v>
      </c>
      <c r="T173" s="19">
        <f t="shared" si="26"/>
        <v>35</v>
      </c>
      <c r="U173" s="19">
        <f t="shared" si="27"/>
        <v>50</v>
      </c>
      <c r="V173" s="18">
        <f t="shared" si="28"/>
        <v>47.5</v>
      </c>
      <c r="W173" s="18">
        <f t="shared" si="29"/>
        <v>48.125</v>
      </c>
    </row>
    <row r="174" spans="1:23" ht="13.5" x14ac:dyDescent="0.25">
      <c r="A174" s="4">
        <v>42256</v>
      </c>
      <c r="B174" s="2">
        <v>3.8319000000000001</v>
      </c>
      <c r="C174" s="2">
        <v>45.444103245655469</v>
      </c>
      <c r="D174" s="2">
        <v>2.1340133862985944E-3</v>
      </c>
      <c r="E174" s="2">
        <v>1.5199567657646075E-2</v>
      </c>
      <c r="F174" s="2">
        <v>3.8319000000000001</v>
      </c>
      <c r="G174" s="2">
        <v>3.8360500000000002</v>
      </c>
      <c r="H174" s="2">
        <v>3.839795000000001</v>
      </c>
      <c r="I174" s="2">
        <v>3.8522039999999986</v>
      </c>
      <c r="J174" s="2"/>
      <c r="K174" s="15" t="s">
        <v>52</v>
      </c>
      <c r="L174" s="15" t="s">
        <v>50</v>
      </c>
      <c r="M174" s="15" t="s">
        <v>46</v>
      </c>
      <c r="N174" s="18">
        <f t="shared" si="20"/>
        <v>50</v>
      </c>
      <c r="O174" s="18">
        <f t="shared" si="21"/>
        <v>100</v>
      </c>
      <c r="P174" s="18">
        <f t="shared" si="22"/>
        <v>50</v>
      </c>
      <c r="Q174" s="18">
        <f t="shared" si="23"/>
        <v>0</v>
      </c>
      <c r="R174" s="19">
        <f t="shared" si="24"/>
        <v>60</v>
      </c>
      <c r="S174" s="19">
        <f t="shared" si="25"/>
        <v>47.5</v>
      </c>
      <c r="T174" s="19">
        <f t="shared" si="26"/>
        <v>35</v>
      </c>
      <c r="U174" s="19">
        <f t="shared" si="27"/>
        <v>50</v>
      </c>
      <c r="V174" s="18">
        <f t="shared" si="28"/>
        <v>47.5</v>
      </c>
      <c r="W174" s="18">
        <f t="shared" si="29"/>
        <v>48.125</v>
      </c>
    </row>
    <row r="175" spans="1:23" ht="13.5" x14ac:dyDescent="0.25">
      <c r="A175" s="4">
        <v>42257</v>
      </c>
      <c r="B175" s="2">
        <v>3.8319000000000001</v>
      </c>
      <c r="C175" s="2">
        <v>45.444103245655469</v>
      </c>
      <c r="D175" s="2">
        <v>1.0668666981472619E-3</v>
      </c>
      <c r="E175" s="2">
        <v>2.0989748240759901E-2</v>
      </c>
      <c r="F175" s="2">
        <v>3.8319000000000001</v>
      </c>
      <c r="G175" s="2">
        <v>3.8360500000000002</v>
      </c>
      <c r="H175" s="2">
        <v>3.8377150000000007</v>
      </c>
      <c r="I175" s="2">
        <v>3.8513719999999991</v>
      </c>
      <c r="J175" s="2"/>
      <c r="K175" s="15" t="s">
        <v>54</v>
      </c>
      <c r="L175" s="15" t="s">
        <v>54</v>
      </c>
      <c r="M175" s="15" t="s">
        <v>54</v>
      </c>
      <c r="N175" s="18">
        <f t="shared" si="20"/>
        <v>50</v>
      </c>
      <c r="O175" s="18">
        <f t="shared" si="21"/>
        <v>100</v>
      </c>
      <c r="P175" s="18">
        <f t="shared" si="22"/>
        <v>50</v>
      </c>
      <c r="Q175" s="18">
        <f t="shared" si="23"/>
        <v>33</v>
      </c>
      <c r="R175" s="19">
        <f t="shared" si="24"/>
        <v>64.95</v>
      </c>
      <c r="S175" s="19">
        <f t="shared" si="25"/>
        <v>55.75</v>
      </c>
      <c r="T175" s="19">
        <f t="shared" si="26"/>
        <v>49.85</v>
      </c>
      <c r="U175" s="19">
        <f t="shared" si="27"/>
        <v>58.25</v>
      </c>
      <c r="V175" s="18">
        <f t="shared" si="28"/>
        <v>56.85</v>
      </c>
      <c r="W175" s="18">
        <f t="shared" si="29"/>
        <v>57.2</v>
      </c>
    </row>
    <row r="176" spans="1:23" ht="13.5" x14ac:dyDescent="0.25">
      <c r="A176" s="4">
        <v>42258</v>
      </c>
      <c r="B176" s="2">
        <v>3.8319000000000001</v>
      </c>
      <c r="C176" s="2">
        <v>45.444103245655469</v>
      </c>
      <c r="D176" s="2">
        <v>1.4955481624365774E-3</v>
      </c>
      <c r="E176" s="2">
        <v>2.6434527875437621E-2</v>
      </c>
      <c r="F176" s="2">
        <v>3.8319000000000001</v>
      </c>
      <c r="G176" s="2">
        <v>3.8352200000000005</v>
      </c>
      <c r="H176" s="2">
        <v>3.8356350000000012</v>
      </c>
      <c r="I176" s="2">
        <v>3.8505399999999992</v>
      </c>
      <c r="J176" s="2"/>
      <c r="K176" s="15" t="s">
        <v>54</v>
      </c>
      <c r="L176" s="15" t="s">
        <v>54</v>
      </c>
      <c r="M176" s="15" t="s">
        <v>54</v>
      </c>
      <c r="N176" s="18">
        <f t="shared" si="20"/>
        <v>50</v>
      </c>
      <c r="O176" s="18">
        <f t="shared" si="21"/>
        <v>100</v>
      </c>
      <c r="P176" s="18">
        <f t="shared" si="22"/>
        <v>50</v>
      </c>
      <c r="Q176" s="18">
        <f t="shared" si="23"/>
        <v>33</v>
      </c>
      <c r="R176" s="19">
        <f t="shared" si="24"/>
        <v>64.95</v>
      </c>
      <c r="S176" s="19">
        <f t="shared" si="25"/>
        <v>55.75</v>
      </c>
      <c r="T176" s="19">
        <f t="shared" si="26"/>
        <v>49.85</v>
      </c>
      <c r="U176" s="19">
        <f t="shared" si="27"/>
        <v>58.25</v>
      </c>
      <c r="V176" s="18">
        <f t="shared" si="28"/>
        <v>56.85</v>
      </c>
      <c r="W176" s="18">
        <f t="shared" si="29"/>
        <v>57.2</v>
      </c>
    </row>
    <row r="177" spans="1:23" ht="13.5" x14ac:dyDescent="0.25">
      <c r="A177" s="4">
        <v>42261</v>
      </c>
      <c r="B177" s="2">
        <v>3.8319000000000001</v>
      </c>
      <c r="C177" s="2">
        <v>45.444103245655469</v>
      </c>
      <c r="D177" s="2">
        <v>1.9089533192166996E-3</v>
      </c>
      <c r="E177" s="2">
        <v>2.87010745293905E-2</v>
      </c>
      <c r="F177" s="2">
        <v>3.8319000000000001</v>
      </c>
      <c r="G177" s="2">
        <v>3.83439</v>
      </c>
      <c r="H177" s="2">
        <v>3.8348050000000007</v>
      </c>
      <c r="I177" s="2">
        <v>3.8497079999999988</v>
      </c>
      <c r="J177" s="2"/>
      <c r="K177" s="15" t="s">
        <v>54</v>
      </c>
      <c r="L177" s="15" t="s">
        <v>54</v>
      </c>
      <c r="M177" s="15" t="s">
        <v>54</v>
      </c>
      <c r="N177" s="18">
        <f t="shared" si="20"/>
        <v>50</v>
      </c>
      <c r="O177" s="18">
        <f t="shared" si="21"/>
        <v>100</v>
      </c>
      <c r="P177" s="18">
        <f t="shared" si="22"/>
        <v>50</v>
      </c>
      <c r="Q177" s="18">
        <f t="shared" si="23"/>
        <v>33</v>
      </c>
      <c r="R177" s="19">
        <f t="shared" si="24"/>
        <v>64.95</v>
      </c>
      <c r="S177" s="19">
        <f t="shared" si="25"/>
        <v>55.75</v>
      </c>
      <c r="T177" s="19">
        <f t="shared" si="26"/>
        <v>49.85</v>
      </c>
      <c r="U177" s="19">
        <f t="shared" si="27"/>
        <v>58.25</v>
      </c>
      <c r="V177" s="18">
        <f t="shared" si="28"/>
        <v>56.85</v>
      </c>
      <c r="W177" s="18">
        <f t="shared" si="29"/>
        <v>57.2</v>
      </c>
    </row>
    <row r="178" spans="1:23" ht="13.5" x14ac:dyDescent="0.25">
      <c r="A178" s="4">
        <v>42262</v>
      </c>
      <c r="B178" s="2">
        <v>3.7486000000000002</v>
      </c>
      <c r="C178" s="2">
        <v>22.477844941781484</v>
      </c>
      <c r="D178" s="2">
        <v>9.7529721364186805E-3</v>
      </c>
      <c r="E178" s="2">
        <v>2.8254468551389939E-2</v>
      </c>
      <c r="F178" s="2">
        <v>3.8152400000000002</v>
      </c>
      <c r="G178" s="2">
        <v>3.8244000000000007</v>
      </c>
      <c r="H178" s="2">
        <v>3.8298099999999997</v>
      </c>
      <c r="I178" s="2">
        <v>3.848042</v>
      </c>
      <c r="J178" s="2"/>
      <c r="K178" s="15" t="s">
        <v>52</v>
      </c>
      <c r="L178" s="15" t="s">
        <v>54</v>
      </c>
      <c r="M178" s="15" t="s">
        <v>46</v>
      </c>
      <c r="N178" s="18">
        <f t="shared" si="20"/>
        <v>50</v>
      </c>
      <c r="O178" s="18">
        <f t="shared" si="21"/>
        <v>100</v>
      </c>
      <c r="P178" s="18">
        <f t="shared" si="22"/>
        <v>50</v>
      </c>
      <c r="Q178" s="18">
        <f t="shared" si="23"/>
        <v>16.5</v>
      </c>
      <c r="R178" s="19">
        <f t="shared" si="24"/>
        <v>62.475000000000001</v>
      </c>
      <c r="S178" s="19">
        <f t="shared" si="25"/>
        <v>51.625</v>
      </c>
      <c r="T178" s="19">
        <f t="shared" si="26"/>
        <v>42.424999999999997</v>
      </c>
      <c r="U178" s="19">
        <f t="shared" si="27"/>
        <v>54.125</v>
      </c>
      <c r="V178" s="18">
        <f t="shared" si="28"/>
        <v>52.17499999999999</v>
      </c>
      <c r="W178" s="18">
        <f t="shared" si="29"/>
        <v>52.662499999999994</v>
      </c>
    </row>
    <row r="179" spans="1:23" ht="13.5" x14ac:dyDescent="0.25">
      <c r="A179" s="4">
        <v>42263</v>
      </c>
      <c r="B179" s="2">
        <v>3.6652999999999998</v>
      </c>
      <c r="C179" s="2">
        <v>14.555845259834186</v>
      </c>
      <c r="D179" s="2">
        <v>2.1819334775121213E-2</v>
      </c>
      <c r="E179" s="2">
        <v>2.6612877946962876E-2</v>
      </c>
      <c r="F179" s="2">
        <v>3.7819199999999995</v>
      </c>
      <c r="G179" s="2">
        <v>3.8069100000000007</v>
      </c>
      <c r="H179" s="2">
        <v>3.8214799999999998</v>
      </c>
      <c r="I179" s="2">
        <v>3.8447099999999996</v>
      </c>
      <c r="J179" s="2"/>
      <c r="K179" s="15" t="s">
        <v>52</v>
      </c>
      <c r="L179" s="15" t="s">
        <v>54</v>
      </c>
      <c r="M179" s="15" t="s">
        <v>46</v>
      </c>
      <c r="N179" s="18">
        <f t="shared" si="20"/>
        <v>50</v>
      </c>
      <c r="O179" s="18">
        <f t="shared" si="21"/>
        <v>100</v>
      </c>
      <c r="P179" s="18">
        <f t="shared" si="22"/>
        <v>50</v>
      </c>
      <c r="Q179" s="18">
        <f t="shared" si="23"/>
        <v>16.5</v>
      </c>
      <c r="R179" s="19">
        <f t="shared" si="24"/>
        <v>62.475000000000001</v>
      </c>
      <c r="S179" s="19">
        <f t="shared" si="25"/>
        <v>51.625</v>
      </c>
      <c r="T179" s="19">
        <f t="shared" si="26"/>
        <v>42.424999999999997</v>
      </c>
      <c r="U179" s="19">
        <f t="shared" si="27"/>
        <v>54.125</v>
      </c>
      <c r="V179" s="18">
        <f t="shared" si="28"/>
        <v>52.17499999999999</v>
      </c>
      <c r="W179" s="18">
        <f t="shared" si="29"/>
        <v>52.662499999999994</v>
      </c>
    </row>
    <row r="180" spans="1:23" ht="13.5" x14ac:dyDescent="0.25">
      <c r="A180" s="4">
        <v>42264</v>
      </c>
      <c r="B180" s="2">
        <v>3.6652999999999998</v>
      </c>
      <c r="C180" s="2">
        <v>14.555845259834186</v>
      </c>
      <c r="D180" s="2">
        <v>3.1740623625670761E-2</v>
      </c>
      <c r="E180" s="2">
        <v>2.2096923658633031E-2</v>
      </c>
      <c r="F180" s="2">
        <v>3.7485999999999997</v>
      </c>
      <c r="G180" s="2">
        <v>3.7902500000000003</v>
      </c>
      <c r="H180" s="2">
        <v>3.8131499999999994</v>
      </c>
      <c r="I180" s="2">
        <v>3.8413780000000002</v>
      </c>
      <c r="J180" s="2"/>
      <c r="K180" s="15" t="s">
        <v>52</v>
      </c>
      <c r="L180" s="15" t="s">
        <v>54</v>
      </c>
      <c r="M180" s="15" t="s">
        <v>46</v>
      </c>
      <c r="N180" s="18">
        <f t="shared" si="20"/>
        <v>50</v>
      </c>
      <c r="O180" s="18">
        <f t="shared" si="21"/>
        <v>100</v>
      </c>
      <c r="P180" s="18">
        <f t="shared" si="22"/>
        <v>50</v>
      </c>
      <c r="Q180" s="18">
        <f t="shared" si="23"/>
        <v>16.5</v>
      </c>
      <c r="R180" s="19">
        <f t="shared" si="24"/>
        <v>62.475000000000001</v>
      </c>
      <c r="S180" s="19">
        <f t="shared" si="25"/>
        <v>51.625</v>
      </c>
      <c r="T180" s="19">
        <f t="shared" si="26"/>
        <v>42.424999999999997</v>
      </c>
      <c r="U180" s="19">
        <f t="shared" si="27"/>
        <v>54.125</v>
      </c>
      <c r="V180" s="18">
        <f t="shared" si="28"/>
        <v>52.17499999999999</v>
      </c>
      <c r="W180" s="18">
        <f t="shared" si="29"/>
        <v>52.662499999999994</v>
      </c>
    </row>
    <row r="181" spans="1:23" ht="13.5" x14ac:dyDescent="0.25">
      <c r="A181" s="4">
        <v>42265</v>
      </c>
      <c r="B181" s="2">
        <v>3.6652999999999998</v>
      </c>
      <c r="C181" s="2">
        <v>14.555845259834186</v>
      </c>
      <c r="D181" s="2">
        <v>4.1050572170965083E-2</v>
      </c>
      <c r="E181" s="2">
        <v>1.688335116380664E-2</v>
      </c>
      <c r="F181" s="2">
        <v>3.7152799999999999</v>
      </c>
      <c r="G181" s="2">
        <v>3.77359</v>
      </c>
      <c r="H181" s="2">
        <v>3.8048199999999994</v>
      </c>
      <c r="I181" s="2">
        <v>3.8380460000000003</v>
      </c>
      <c r="J181" s="2"/>
      <c r="K181" s="15" t="s">
        <v>52</v>
      </c>
      <c r="L181" s="15" t="s">
        <v>54</v>
      </c>
      <c r="M181" s="15" t="s">
        <v>46</v>
      </c>
      <c r="N181" s="18">
        <f t="shared" si="20"/>
        <v>50</v>
      </c>
      <c r="O181" s="18">
        <f t="shared" si="21"/>
        <v>100</v>
      </c>
      <c r="P181" s="18">
        <f t="shared" si="22"/>
        <v>50</v>
      </c>
      <c r="Q181" s="18">
        <f t="shared" si="23"/>
        <v>16.5</v>
      </c>
      <c r="R181" s="19">
        <f t="shared" si="24"/>
        <v>62.475000000000001</v>
      </c>
      <c r="S181" s="19">
        <f t="shared" si="25"/>
        <v>51.625</v>
      </c>
      <c r="T181" s="19">
        <f t="shared" si="26"/>
        <v>42.424999999999997</v>
      </c>
      <c r="U181" s="19">
        <f t="shared" si="27"/>
        <v>54.125</v>
      </c>
      <c r="V181" s="18">
        <f t="shared" si="28"/>
        <v>52.17499999999999</v>
      </c>
      <c r="W181" s="18">
        <f t="shared" si="29"/>
        <v>52.662499999999994</v>
      </c>
    </row>
    <row r="182" spans="1:23" ht="13.5" x14ac:dyDescent="0.25">
      <c r="A182" s="4">
        <v>42268</v>
      </c>
      <c r="B182" s="2">
        <v>3.6652999999999998</v>
      </c>
      <c r="C182" s="2">
        <v>14.555845259834186</v>
      </c>
      <c r="D182" s="2">
        <v>4.9775454111911532E-2</v>
      </c>
      <c r="E182" s="2">
        <v>1.1258915556571446E-2</v>
      </c>
      <c r="F182" s="2">
        <v>3.6819600000000001</v>
      </c>
      <c r="G182" s="2">
        <v>3.7569299999999997</v>
      </c>
      <c r="H182" s="2">
        <v>3.7964899999999995</v>
      </c>
      <c r="I182" s="2">
        <v>3.8342140000000007</v>
      </c>
      <c r="J182" s="2"/>
      <c r="K182" s="15" t="s">
        <v>52</v>
      </c>
      <c r="L182" s="15" t="s">
        <v>54</v>
      </c>
      <c r="M182" s="15" t="s">
        <v>46</v>
      </c>
      <c r="N182" s="18">
        <f t="shared" si="20"/>
        <v>50</v>
      </c>
      <c r="O182" s="18">
        <f t="shared" si="21"/>
        <v>100</v>
      </c>
      <c r="P182" s="18">
        <f t="shared" si="22"/>
        <v>50</v>
      </c>
      <c r="Q182" s="18">
        <f t="shared" si="23"/>
        <v>16.5</v>
      </c>
      <c r="R182" s="19">
        <f t="shared" si="24"/>
        <v>62.475000000000001</v>
      </c>
      <c r="S182" s="19">
        <f t="shared" si="25"/>
        <v>51.625</v>
      </c>
      <c r="T182" s="19">
        <f t="shared" si="26"/>
        <v>42.424999999999997</v>
      </c>
      <c r="U182" s="19">
        <f t="shared" si="27"/>
        <v>54.125</v>
      </c>
      <c r="V182" s="18">
        <f t="shared" si="28"/>
        <v>52.17499999999999</v>
      </c>
      <c r="W182" s="18">
        <f t="shared" si="29"/>
        <v>52.662499999999994</v>
      </c>
    </row>
    <row r="183" spans="1:23" ht="13.5" x14ac:dyDescent="0.25">
      <c r="A183" s="4">
        <v>42269</v>
      </c>
      <c r="B183" s="2">
        <v>3.6652999999999998</v>
      </c>
      <c r="C183" s="2">
        <v>14.555845259834186</v>
      </c>
      <c r="D183" s="2">
        <v>5.794252168260261E-2</v>
      </c>
      <c r="E183" s="2">
        <v>5.6756554422078137E-3</v>
      </c>
      <c r="F183" s="2">
        <v>3.6652999999999998</v>
      </c>
      <c r="G183" s="2">
        <v>3.7402699999999998</v>
      </c>
      <c r="H183" s="2">
        <v>3.78816</v>
      </c>
      <c r="I183" s="2">
        <v>3.8303820000000002</v>
      </c>
      <c r="J183" s="2"/>
      <c r="K183" s="15" t="s">
        <v>52</v>
      </c>
      <c r="L183" s="15" t="s">
        <v>54</v>
      </c>
      <c r="M183" s="15" t="s">
        <v>46</v>
      </c>
      <c r="N183" s="18">
        <f t="shared" si="20"/>
        <v>50</v>
      </c>
      <c r="O183" s="18">
        <f t="shared" si="21"/>
        <v>100</v>
      </c>
      <c r="P183" s="18">
        <f t="shared" si="22"/>
        <v>50</v>
      </c>
      <c r="Q183" s="18">
        <f t="shared" si="23"/>
        <v>16.5</v>
      </c>
      <c r="R183" s="19">
        <f t="shared" si="24"/>
        <v>62.475000000000001</v>
      </c>
      <c r="S183" s="19">
        <f t="shared" si="25"/>
        <v>51.625</v>
      </c>
      <c r="T183" s="19">
        <f t="shared" si="26"/>
        <v>42.424999999999997</v>
      </c>
      <c r="U183" s="19">
        <f t="shared" si="27"/>
        <v>54.125</v>
      </c>
      <c r="V183" s="18">
        <f t="shared" si="28"/>
        <v>52.17499999999999</v>
      </c>
      <c r="W183" s="18">
        <f t="shared" si="29"/>
        <v>52.662499999999994</v>
      </c>
    </row>
    <row r="184" spans="1:23" ht="13.5" x14ac:dyDescent="0.25">
      <c r="A184" s="4">
        <v>42270</v>
      </c>
      <c r="B184" s="2">
        <v>3.6402999999999999</v>
      </c>
      <c r="C184" s="2">
        <v>12.621980580467934</v>
      </c>
      <c r="D184" s="2">
        <v>6.7431335059268793E-2</v>
      </c>
      <c r="E184" s="2">
        <v>-2.8774692234875311E-4</v>
      </c>
      <c r="F184" s="2">
        <v>3.6602999999999994</v>
      </c>
      <c r="G184" s="2">
        <v>3.7211099999999986</v>
      </c>
      <c r="H184" s="2">
        <v>3.7785800000000003</v>
      </c>
      <c r="I184" s="2">
        <v>3.8265499999999997</v>
      </c>
      <c r="J184" s="2"/>
      <c r="K184" s="15" t="s">
        <v>52</v>
      </c>
      <c r="L184" s="15" t="s">
        <v>54</v>
      </c>
      <c r="M184" s="15" t="s">
        <v>46</v>
      </c>
      <c r="N184" s="18">
        <f t="shared" si="20"/>
        <v>50</v>
      </c>
      <c r="O184" s="18">
        <f t="shared" si="21"/>
        <v>100</v>
      </c>
      <c r="P184" s="18">
        <f t="shared" si="22"/>
        <v>50</v>
      </c>
      <c r="Q184" s="18">
        <f t="shared" si="23"/>
        <v>16.5</v>
      </c>
      <c r="R184" s="19">
        <f t="shared" si="24"/>
        <v>62.475000000000001</v>
      </c>
      <c r="S184" s="19">
        <f t="shared" si="25"/>
        <v>51.625</v>
      </c>
      <c r="T184" s="19">
        <f t="shared" si="26"/>
        <v>42.424999999999997</v>
      </c>
      <c r="U184" s="19">
        <f t="shared" si="27"/>
        <v>54.125</v>
      </c>
      <c r="V184" s="18">
        <f t="shared" si="28"/>
        <v>52.17499999999999</v>
      </c>
      <c r="W184" s="18">
        <f t="shared" si="29"/>
        <v>52.662499999999994</v>
      </c>
    </row>
    <row r="185" spans="1:23" ht="13.5" x14ac:dyDescent="0.25">
      <c r="A185" s="4">
        <v>42275</v>
      </c>
      <c r="B185" s="2">
        <v>3.6402999999999999</v>
      </c>
      <c r="C185" s="2">
        <v>12.621980580467934</v>
      </c>
      <c r="D185" s="2">
        <v>7.6280618074499706E-2</v>
      </c>
      <c r="E185" s="2">
        <v>-5.7802504094030833E-3</v>
      </c>
      <c r="F185" s="2">
        <v>3.6552999999999995</v>
      </c>
      <c r="G185" s="2">
        <v>3.7019499999999992</v>
      </c>
      <c r="H185" s="2">
        <v>3.7689999999999997</v>
      </c>
      <c r="I185" s="2">
        <v>3.8227179999999992</v>
      </c>
      <c r="J185" s="2"/>
      <c r="K185" s="15" t="s">
        <v>52</v>
      </c>
      <c r="L185" s="15" t="s">
        <v>54</v>
      </c>
      <c r="M185" s="15" t="s">
        <v>46</v>
      </c>
      <c r="N185" s="18">
        <f t="shared" si="20"/>
        <v>50</v>
      </c>
      <c r="O185" s="18">
        <f t="shared" si="21"/>
        <v>100</v>
      </c>
      <c r="P185" s="18">
        <f t="shared" si="22"/>
        <v>50</v>
      </c>
      <c r="Q185" s="18">
        <f t="shared" si="23"/>
        <v>16.5</v>
      </c>
      <c r="R185" s="19">
        <f t="shared" si="24"/>
        <v>62.475000000000001</v>
      </c>
      <c r="S185" s="19">
        <f t="shared" si="25"/>
        <v>51.625</v>
      </c>
      <c r="T185" s="19">
        <f t="shared" si="26"/>
        <v>42.424999999999997</v>
      </c>
      <c r="U185" s="19">
        <f t="shared" si="27"/>
        <v>54.125</v>
      </c>
      <c r="V185" s="18">
        <f t="shared" si="28"/>
        <v>52.17499999999999</v>
      </c>
      <c r="W185" s="18">
        <f t="shared" si="29"/>
        <v>52.662499999999994</v>
      </c>
    </row>
    <row r="186" spans="1:23" ht="13.5" x14ac:dyDescent="0.25">
      <c r="A186" s="4">
        <v>42276</v>
      </c>
      <c r="B186" s="2">
        <v>3.6402999999999999</v>
      </c>
      <c r="C186" s="2">
        <v>12.621980580467934</v>
      </c>
      <c r="D186" s="2">
        <v>8.4527998008660621E-2</v>
      </c>
      <c r="E186" s="2">
        <v>-1.1123340741073464E-2</v>
      </c>
      <c r="F186" s="2">
        <v>3.6503000000000001</v>
      </c>
      <c r="G186" s="2">
        <v>3.6827899999999998</v>
      </c>
      <c r="H186" s="2">
        <v>3.7590049999999997</v>
      </c>
      <c r="I186" s="2">
        <v>3.8188859999999996</v>
      </c>
      <c r="J186" s="2"/>
      <c r="K186" s="15" t="s">
        <v>52</v>
      </c>
      <c r="L186" s="15" t="s">
        <v>54</v>
      </c>
      <c r="M186" s="15" t="s">
        <v>46</v>
      </c>
      <c r="N186" s="18">
        <f t="shared" si="20"/>
        <v>50</v>
      </c>
      <c r="O186" s="18">
        <f t="shared" si="21"/>
        <v>100</v>
      </c>
      <c r="P186" s="18">
        <f t="shared" si="22"/>
        <v>50</v>
      </c>
      <c r="Q186" s="18">
        <f t="shared" si="23"/>
        <v>16.5</v>
      </c>
      <c r="R186" s="19">
        <f t="shared" si="24"/>
        <v>62.475000000000001</v>
      </c>
      <c r="S186" s="19">
        <f t="shared" si="25"/>
        <v>51.625</v>
      </c>
      <c r="T186" s="19">
        <f t="shared" si="26"/>
        <v>42.424999999999997</v>
      </c>
      <c r="U186" s="19">
        <f t="shared" si="27"/>
        <v>54.125</v>
      </c>
      <c r="V186" s="18">
        <f t="shared" si="28"/>
        <v>52.17499999999999</v>
      </c>
      <c r="W186" s="18">
        <f t="shared" si="29"/>
        <v>52.662499999999994</v>
      </c>
    </row>
    <row r="187" spans="1:23" ht="13.5" x14ac:dyDescent="0.25">
      <c r="A187" s="4">
        <v>42277</v>
      </c>
      <c r="B187" s="2">
        <v>3.6402999999999999</v>
      </c>
      <c r="C187" s="2">
        <v>12.621980580467934</v>
      </c>
      <c r="D187" s="2">
        <v>9.2209814219086805E-2</v>
      </c>
      <c r="E187" s="2">
        <v>-1.4446025292458576E-2</v>
      </c>
      <c r="F187" s="2">
        <v>3.6453000000000002</v>
      </c>
      <c r="G187" s="2">
        <v>3.6636299999999991</v>
      </c>
      <c r="H187" s="2">
        <v>3.7490099999999997</v>
      </c>
      <c r="I187" s="2">
        <v>3.8150539999999995</v>
      </c>
      <c r="J187" s="2"/>
      <c r="K187" s="15" t="s">
        <v>52</v>
      </c>
      <c r="L187" s="15" t="s">
        <v>54</v>
      </c>
      <c r="M187" s="15" t="s">
        <v>46</v>
      </c>
      <c r="N187" s="18">
        <f t="shared" si="20"/>
        <v>50</v>
      </c>
      <c r="O187" s="18">
        <f t="shared" si="21"/>
        <v>100</v>
      </c>
      <c r="P187" s="18">
        <f t="shared" si="22"/>
        <v>50</v>
      </c>
      <c r="Q187" s="18">
        <f t="shared" si="23"/>
        <v>16.5</v>
      </c>
      <c r="R187" s="19">
        <f t="shared" si="24"/>
        <v>62.475000000000001</v>
      </c>
      <c r="S187" s="19">
        <f t="shared" si="25"/>
        <v>51.625</v>
      </c>
      <c r="T187" s="19">
        <f t="shared" si="26"/>
        <v>42.424999999999997</v>
      </c>
      <c r="U187" s="19">
        <f t="shared" si="27"/>
        <v>54.125</v>
      </c>
      <c r="V187" s="18">
        <f t="shared" si="28"/>
        <v>52.17499999999999</v>
      </c>
      <c r="W187" s="18">
        <f t="shared" si="29"/>
        <v>52.662499999999994</v>
      </c>
    </row>
    <row r="188" spans="1:23" ht="13.5" x14ac:dyDescent="0.25">
      <c r="A188" s="4">
        <v>42278</v>
      </c>
      <c r="B188" s="2">
        <v>3.5985999999999998</v>
      </c>
      <c r="C188" s="2">
        <v>9.7236251670052951</v>
      </c>
      <c r="D188" s="2">
        <v>8.9634487156382558E-2</v>
      </c>
      <c r="E188" s="2">
        <v>-1.6583913582754878E-2</v>
      </c>
      <c r="F188" s="2">
        <v>3.6319600000000003</v>
      </c>
      <c r="G188" s="2">
        <v>3.6486299999999994</v>
      </c>
      <c r="H188" s="2">
        <v>3.7365150000000007</v>
      </c>
      <c r="I188" s="2">
        <v>3.8098879999999995</v>
      </c>
      <c r="J188" s="2"/>
      <c r="K188" s="15" t="s">
        <v>52</v>
      </c>
      <c r="L188" s="15" t="s">
        <v>50</v>
      </c>
      <c r="M188" s="15" t="s">
        <v>46</v>
      </c>
      <c r="N188" s="18">
        <f t="shared" si="20"/>
        <v>50</v>
      </c>
      <c r="O188" s="18">
        <f t="shared" si="21"/>
        <v>100</v>
      </c>
      <c r="P188" s="18">
        <f t="shared" si="22"/>
        <v>50</v>
      </c>
      <c r="Q188" s="18">
        <f t="shared" si="23"/>
        <v>0</v>
      </c>
      <c r="R188" s="19">
        <f t="shared" si="24"/>
        <v>60</v>
      </c>
      <c r="S188" s="19">
        <f t="shared" si="25"/>
        <v>47.5</v>
      </c>
      <c r="T188" s="19">
        <f t="shared" si="26"/>
        <v>35</v>
      </c>
      <c r="U188" s="19">
        <f t="shared" si="27"/>
        <v>50</v>
      </c>
      <c r="V188" s="18">
        <f t="shared" si="28"/>
        <v>47.5</v>
      </c>
      <c r="W188" s="18">
        <f t="shared" si="29"/>
        <v>48.125</v>
      </c>
    </row>
    <row r="189" spans="1:23" ht="13.5" x14ac:dyDescent="0.25">
      <c r="A189" s="4">
        <v>42279</v>
      </c>
      <c r="B189" s="2">
        <v>3.6070000000000002</v>
      </c>
      <c r="C189" s="2">
        <v>14.007273084853864</v>
      </c>
      <c r="D189" s="2">
        <v>7.486710000290886E-2</v>
      </c>
      <c r="E189" s="2">
        <v>-1.7570407420495003E-2</v>
      </c>
      <c r="F189" s="2">
        <v>3.6253000000000002</v>
      </c>
      <c r="G189" s="2">
        <v>3.6427999999999998</v>
      </c>
      <c r="H189" s="2">
        <v>3.7248550000000002</v>
      </c>
      <c r="I189" s="2">
        <v>3.8047240000000007</v>
      </c>
      <c r="J189" s="2"/>
      <c r="K189" s="15" t="s">
        <v>47</v>
      </c>
      <c r="L189" s="15" t="s">
        <v>54</v>
      </c>
      <c r="M189" s="15" t="s">
        <v>49</v>
      </c>
      <c r="N189" s="18">
        <f t="shared" si="20"/>
        <v>50</v>
      </c>
      <c r="O189" s="18">
        <f t="shared" si="21"/>
        <v>100</v>
      </c>
      <c r="P189" s="18">
        <f t="shared" si="22"/>
        <v>50</v>
      </c>
      <c r="Q189" s="18">
        <f t="shared" si="23"/>
        <v>66.5</v>
      </c>
      <c r="R189" s="19">
        <f t="shared" si="24"/>
        <v>69.974999999999994</v>
      </c>
      <c r="S189" s="19">
        <f t="shared" si="25"/>
        <v>64.125</v>
      </c>
      <c r="T189" s="19">
        <f t="shared" si="26"/>
        <v>64.924999999999997</v>
      </c>
      <c r="U189" s="19">
        <f t="shared" si="27"/>
        <v>66.625</v>
      </c>
      <c r="V189" s="18">
        <f t="shared" si="28"/>
        <v>66.341666666666654</v>
      </c>
      <c r="W189" s="18">
        <f t="shared" si="29"/>
        <v>66.412499999999994</v>
      </c>
    </row>
    <row r="190" spans="1:23" ht="13.5" x14ac:dyDescent="0.25">
      <c r="A190" s="4">
        <v>42282</v>
      </c>
      <c r="B190" s="2">
        <v>3.5819999999999999</v>
      </c>
      <c r="C190" s="2">
        <v>12.158199005684935</v>
      </c>
      <c r="D190" s="2">
        <v>6.4960262774370392E-2</v>
      </c>
      <c r="E190" s="2">
        <v>-1.9343925212328746E-2</v>
      </c>
      <c r="F190" s="2">
        <v>3.6136400000000002</v>
      </c>
      <c r="G190" s="2">
        <v>3.6344700000000003</v>
      </c>
      <c r="H190" s="2">
        <v>3.7123599999999994</v>
      </c>
      <c r="I190" s="2">
        <v>3.7990599999999999</v>
      </c>
      <c r="J190" s="2"/>
      <c r="K190" s="15" t="s">
        <v>52</v>
      </c>
      <c r="L190" s="15" t="s">
        <v>50</v>
      </c>
      <c r="M190" s="15" t="s">
        <v>46</v>
      </c>
      <c r="N190" s="18">
        <f t="shared" si="20"/>
        <v>50</v>
      </c>
      <c r="O190" s="18">
        <f t="shared" si="21"/>
        <v>100</v>
      </c>
      <c r="P190" s="18">
        <f t="shared" si="22"/>
        <v>50</v>
      </c>
      <c r="Q190" s="18">
        <f t="shared" si="23"/>
        <v>0</v>
      </c>
      <c r="R190" s="19">
        <f t="shared" si="24"/>
        <v>60</v>
      </c>
      <c r="S190" s="19">
        <f t="shared" si="25"/>
        <v>47.5</v>
      </c>
      <c r="T190" s="19">
        <f t="shared" si="26"/>
        <v>35</v>
      </c>
      <c r="U190" s="19">
        <f t="shared" si="27"/>
        <v>50</v>
      </c>
      <c r="V190" s="18">
        <f t="shared" si="28"/>
        <v>47.5</v>
      </c>
      <c r="W190" s="18">
        <f t="shared" si="29"/>
        <v>48.125</v>
      </c>
    </row>
    <row r="191" spans="1:23" ht="13.5" x14ac:dyDescent="0.25">
      <c r="A191" s="4">
        <v>42283</v>
      </c>
      <c r="B191" s="2">
        <v>3.5737000000000001</v>
      </c>
      <c r="C191" s="2">
        <v>11.610219986585605</v>
      </c>
      <c r="D191" s="2">
        <v>5.8022310384212794E-2</v>
      </c>
      <c r="E191" s="2">
        <v>-2.1523703409749205E-2</v>
      </c>
      <c r="F191" s="2">
        <v>3.60032</v>
      </c>
      <c r="G191" s="2">
        <v>3.6253100000000003</v>
      </c>
      <c r="H191" s="2">
        <v>3.6994499999999997</v>
      </c>
      <c r="I191" s="2">
        <v>3.7932300000000003</v>
      </c>
      <c r="J191" s="2"/>
      <c r="K191" s="15" t="s">
        <v>52</v>
      </c>
      <c r="L191" s="15" t="s">
        <v>50</v>
      </c>
      <c r="M191" s="15" t="s">
        <v>46</v>
      </c>
      <c r="N191" s="18">
        <f t="shared" si="20"/>
        <v>50</v>
      </c>
      <c r="O191" s="18">
        <f t="shared" si="21"/>
        <v>100</v>
      </c>
      <c r="P191" s="18">
        <f t="shared" si="22"/>
        <v>50</v>
      </c>
      <c r="Q191" s="18">
        <f t="shared" si="23"/>
        <v>0</v>
      </c>
      <c r="R191" s="19">
        <f t="shared" si="24"/>
        <v>60</v>
      </c>
      <c r="S191" s="19">
        <f t="shared" si="25"/>
        <v>47.5</v>
      </c>
      <c r="T191" s="19">
        <f t="shared" si="26"/>
        <v>35</v>
      </c>
      <c r="U191" s="19">
        <f t="shared" si="27"/>
        <v>50</v>
      </c>
      <c r="V191" s="18">
        <f t="shared" si="28"/>
        <v>47.5</v>
      </c>
      <c r="W191" s="18">
        <f t="shared" si="29"/>
        <v>48.125</v>
      </c>
    </row>
    <row r="192" spans="1:23" ht="13.5" x14ac:dyDescent="0.25">
      <c r="A192" s="4">
        <v>42284</v>
      </c>
      <c r="B192" s="2">
        <v>3.5737000000000001</v>
      </c>
      <c r="C192" s="2">
        <v>11.610219986585605</v>
      </c>
      <c r="D192" s="2">
        <v>5.2969244433129337E-2</v>
      </c>
      <c r="E192" s="2">
        <v>-2.2392855987992382E-2</v>
      </c>
      <c r="F192" s="2">
        <v>3.5870000000000006</v>
      </c>
      <c r="G192" s="2">
        <v>3.6161500000000002</v>
      </c>
      <c r="H192" s="2">
        <v>3.6865399999999995</v>
      </c>
      <c r="I192" s="2">
        <v>3.7872340000000007</v>
      </c>
      <c r="J192" s="2"/>
      <c r="K192" s="15" t="s">
        <v>52</v>
      </c>
      <c r="L192" s="15" t="s">
        <v>50</v>
      </c>
      <c r="M192" s="15" t="s">
        <v>46</v>
      </c>
      <c r="N192" s="18">
        <f t="shared" si="20"/>
        <v>50</v>
      </c>
      <c r="O192" s="18">
        <f t="shared" si="21"/>
        <v>100</v>
      </c>
      <c r="P192" s="18">
        <f t="shared" si="22"/>
        <v>50</v>
      </c>
      <c r="Q192" s="18">
        <f t="shared" si="23"/>
        <v>0</v>
      </c>
      <c r="R192" s="19">
        <f t="shared" si="24"/>
        <v>60</v>
      </c>
      <c r="S192" s="19">
        <f t="shared" si="25"/>
        <v>47.5</v>
      </c>
      <c r="T192" s="19">
        <f t="shared" si="26"/>
        <v>35</v>
      </c>
      <c r="U192" s="19">
        <f t="shared" si="27"/>
        <v>50</v>
      </c>
      <c r="V192" s="18">
        <f t="shared" si="28"/>
        <v>47.5</v>
      </c>
      <c r="W192" s="18">
        <f t="shared" si="29"/>
        <v>48.125</v>
      </c>
    </row>
    <row r="193" spans="1:23" ht="13.5" x14ac:dyDescent="0.25">
      <c r="A193" s="4">
        <v>42285</v>
      </c>
      <c r="B193" s="2">
        <v>3.5402999999999998</v>
      </c>
      <c r="C193" s="2">
        <v>9.5924871941776502</v>
      </c>
      <c r="D193" s="2">
        <v>5.1924600232900353E-2</v>
      </c>
      <c r="E193" s="2">
        <v>-2.2811170023645685E-2</v>
      </c>
      <c r="F193" s="2">
        <v>3.5753399999999997</v>
      </c>
      <c r="G193" s="2">
        <v>3.6036500000000005</v>
      </c>
      <c r="H193" s="2">
        <v>3.6719599999999994</v>
      </c>
      <c r="I193" s="2">
        <v>3.781902000000001</v>
      </c>
      <c r="J193" s="2"/>
      <c r="K193" s="15" t="s">
        <v>52</v>
      </c>
      <c r="L193" s="15" t="s">
        <v>50</v>
      </c>
      <c r="M193" s="15" t="s">
        <v>46</v>
      </c>
      <c r="N193" s="18">
        <f t="shared" si="20"/>
        <v>50</v>
      </c>
      <c r="O193" s="18">
        <f t="shared" si="21"/>
        <v>100</v>
      </c>
      <c r="P193" s="18">
        <f t="shared" si="22"/>
        <v>50</v>
      </c>
      <c r="Q193" s="18">
        <f t="shared" si="23"/>
        <v>0</v>
      </c>
      <c r="R193" s="19">
        <f t="shared" si="24"/>
        <v>60</v>
      </c>
      <c r="S193" s="19">
        <f t="shared" si="25"/>
        <v>47.5</v>
      </c>
      <c r="T193" s="19">
        <f t="shared" si="26"/>
        <v>35</v>
      </c>
      <c r="U193" s="19">
        <f t="shared" si="27"/>
        <v>50</v>
      </c>
      <c r="V193" s="18">
        <f t="shared" si="28"/>
        <v>47.5</v>
      </c>
      <c r="W193" s="18">
        <f t="shared" si="29"/>
        <v>48.125</v>
      </c>
    </row>
    <row r="194" spans="1:23" ht="13.5" x14ac:dyDescent="0.25">
      <c r="A194" s="4">
        <v>42286</v>
      </c>
      <c r="B194" s="2">
        <v>3.6402999999999999</v>
      </c>
      <c r="C194" s="2">
        <v>42.059563552529724</v>
      </c>
      <c r="D194" s="2">
        <v>4.0685353634624999E-2</v>
      </c>
      <c r="E194" s="2">
        <v>-1.9641534219855348E-2</v>
      </c>
      <c r="F194" s="2">
        <v>3.5819999999999999</v>
      </c>
      <c r="G194" s="2">
        <v>3.6036500000000005</v>
      </c>
      <c r="H194" s="2">
        <v>3.6623799999999989</v>
      </c>
      <c r="I194" s="2">
        <v>3.7785700000000007</v>
      </c>
      <c r="J194" s="2"/>
      <c r="K194" s="15" t="s">
        <v>52</v>
      </c>
      <c r="L194" s="15" t="s">
        <v>50</v>
      </c>
      <c r="M194" s="15" t="s">
        <v>53</v>
      </c>
      <c r="N194" s="18">
        <f t="shared" ref="N194:N257" si="30">IF(D194&lt;30,50, IF(D194&gt;70, 0, 25))</f>
        <v>50</v>
      </c>
      <c r="O194" s="18">
        <f t="shared" ref="O194:O257" si="31">IF(F194-E194&gt;0.02, 100, IF(F194-E194&lt;0,0,45))</f>
        <v>100</v>
      </c>
      <c r="P194" s="18">
        <f t="shared" ref="P194:P257" si="32">IF(G194-J194&gt;10,100,IF(G194-J194&gt;5,75, IF(G194-J194&gt;0,50,0)))</f>
        <v>50</v>
      </c>
      <c r="Q194" s="18">
        <f t="shared" ref="Q194:Q257" si="33">IF(M194="confirmed bullish", 34, IF(M194="bullish divergence",17, 0))+IF(K194="bullish",33,IF(K194="bearish",0,16.5))+IF(L194="strong",33,IF(L194="weak",0,16.5))</f>
        <v>0</v>
      </c>
      <c r="R194" s="19">
        <f t="shared" si="24"/>
        <v>60</v>
      </c>
      <c r="S194" s="19">
        <f t="shared" si="25"/>
        <v>47.5</v>
      </c>
      <c r="T194" s="19">
        <f t="shared" si="26"/>
        <v>35</v>
      </c>
      <c r="U194" s="19">
        <f t="shared" si="27"/>
        <v>50</v>
      </c>
      <c r="V194" s="18">
        <f t="shared" si="28"/>
        <v>47.5</v>
      </c>
      <c r="W194" s="18">
        <f t="shared" si="29"/>
        <v>48.125</v>
      </c>
    </row>
    <row r="195" spans="1:23" ht="13.5" x14ac:dyDescent="0.25">
      <c r="A195" s="4">
        <v>42289</v>
      </c>
      <c r="B195" s="2">
        <v>3.6486000000000001</v>
      </c>
      <c r="C195" s="2">
        <v>43.86159154375499</v>
      </c>
      <c r="D195" s="2">
        <v>3.0801210531878009E-2</v>
      </c>
      <c r="E195" s="2">
        <v>-1.4928704987963106E-2</v>
      </c>
      <c r="F195" s="2">
        <v>3.5953199999999996</v>
      </c>
      <c r="G195" s="2">
        <v>3.6044799999999997</v>
      </c>
      <c r="H195" s="2">
        <v>3.6532149999999994</v>
      </c>
      <c r="I195" s="2">
        <v>3.7732380000000001</v>
      </c>
      <c r="J195" s="2"/>
      <c r="K195" s="15" t="s">
        <v>47</v>
      </c>
      <c r="L195" s="15" t="s">
        <v>48</v>
      </c>
      <c r="M195" s="15" t="s">
        <v>51</v>
      </c>
      <c r="N195" s="18">
        <f t="shared" si="30"/>
        <v>50</v>
      </c>
      <c r="O195" s="18">
        <f t="shared" si="31"/>
        <v>100</v>
      </c>
      <c r="P195" s="18">
        <f t="shared" si="32"/>
        <v>50</v>
      </c>
      <c r="Q195" s="18">
        <f t="shared" si="33"/>
        <v>100</v>
      </c>
      <c r="R195" s="19">
        <f t="shared" ref="R195:R258" si="34">0.35*N195+O195*0.35+P195*0.15+Q195*0.15</f>
        <v>75</v>
      </c>
      <c r="S195" s="19">
        <f t="shared" ref="S195:S258" si="35">N195*0.2+O195*0.2+P195*0.35+Q195*0.25</f>
        <v>72.5</v>
      </c>
      <c r="T195" s="19">
        <f t="shared" ref="T195:T258" si="36">N195*0.15+O195*0.15+P195*0.25+Q195*0.45</f>
        <v>80</v>
      </c>
      <c r="U195" s="19">
        <f t="shared" ref="U195:U258" si="37">0.25*SUM(N195:Q195)</f>
        <v>75</v>
      </c>
      <c r="V195" s="18">
        <f t="shared" ref="V195:V258" si="38">SUM(R195:T195)/3</f>
        <v>75.833333333333329</v>
      </c>
      <c r="W195" s="18">
        <f t="shared" ref="W195:W258" si="39">SUM(R195:U195)/4</f>
        <v>75.625</v>
      </c>
    </row>
    <row r="196" spans="1:23" ht="13.5" x14ac:dyDescent="0.25">
      <c r="A196" s="4">
        <v>42290</v>
      </c>
      <c r="B196" s="2">
        <v>3.6652999999999998</v>
      </c>
      <c r="C196" s="2">
        <v>47.4059638385718</v>
      </c>
      <c r="D196" s="2">
        <v>2.1374588892610014E-2</v>
      </c>
      <c r="E196" s="2">
        <v>-8.9141963819800041E-3</v>
      </c>
      <c r="F196" s="2">
        <v>3.6136400000000002</v>
      </c>
      <c r="G196" s="2">
        <v>3.6069800000000001</v>
      </c>
      <c r="H196" s="2">
        <v>3.6448849999999999</v>
      </c>
      <c r="I196" s="2">
        <v>3.7674080000000005</v>
      </c>
      <c r="J196" s="2"/>
      <c r="K196" s="15" t="s">
        <v>47</v>
      </c>
      <c r="L196" s="15" t="s">
        <v>48</v>
      </c>
      <c r="M196" s="15" t="s">
        <v>51</v>
      </c>
      <c r="N196" s="18">
        <f t="shared" si="30"/>
        <v>50</v>
      </c>
      <c r="O196" s="18">
        <f t="shared" si="31"/>
        <v>100</v>
      </c>
      <c r="P196" s="18">
        <f t="shared" si="32"/>
        <v>50</v>
      </c>
      <c r="Q196" s="18">
        <f t="shared" si="33"/>
        <v>100</v>
      </c>
      <c r="R196" s="19">
        <f t="shared" si="34"/>
        <v>75</v>
      </c>
      <c r="S196" s="19">
        <f t="shared" si="35"/>
        <v>72.5</v>
      </c>
      <c r="T196" s="19">
        <f t="shared" si="36"/>
        <v>80</v>
      </c>
      <c r="U196" s="19">
        <f t="shared" si="37"/>
        <v>75</v>
      </c>
      <c r="V196" s="18">
        <f t="shared" si="38"/>
        <v>75.833333333333329</v>
      </c>
      <c r="W196" s="18">
        <f t="shared" si="39"/>
        <v>75.625</v>
      </c>
    </row>
    <row r="197" spans="1:23" ht="13.5" x14ac:dyDescent="0.25">
      <c r="A197" s="4">
        <v>42293</v>
      </c>
      <c r="B197" s="2">
        <v>3.6486000000000001</v>
      </c>
      <c r="C197" s="2">
        <v>44.387899364818594</v>
      </c>
      <c r="D197" s="2">
        <v>1.4697610811786443E-2</v>
      </c>
      <c r="E197" s="2">
        <v>-5.2554887416506393E-3</v>
      </c>
      <c r="F197" s="2">
        <v>3.6286200000000002</v>
      </c>
      <c r="G197" s="2">
        <v>3.6078100000000006</v>
      </c>
      <c r="H197" s="2">
        <v>3.6357200000000001</v>
      </c>
      <c r="I197" s="2">
        <v>3.7612439999999996</v>
      </c>
      <c r="J197" s="2"/>
      <c r="K197" s="15" t="s">
        <v>47</v>
      </c>
      <c r="L197" s="15" t="s">
        <v>48</v>
      </c>
      <c r="M197" s="15" t="s">
        <v>51</v>
      </c>
      <c r="N197" s="18">
        <f t="shared" si="30"/>
        <v>50</v>
      </c>
      <c r="O197" s="18">
        <f t="shared" si="31"/>
        <v>100</v>
      </c>
      <c r="P197" s="18">
        <f t="shared" si="32"/>
        <v>50</v>
      </c>
      <c r="Q197" s="18">
        <f t="shared" si="33"/>
        <v>100</v>
      </c>
      <c r="R197" s="19">
        <f t="shared" si="34"/>
        <v>75</v>
      </c>
      <c r="S197" s="19">
        <f t="shared" si="35"/>
        <v>72.5</v>
      </c>
      <c r="T197" s="19">
        <f t="shared" si="36"/>
        <v>80</v>
      </c>
      <c r="U197" s="19">
        <f t="shared" si="37"/>
        <v>75</v>
      </c>
      <c r="V197" s="18">
        <f t="shared" si="38"/>
        <v>75.833333333333329</v>
      </c>
      <c r="W197" s="18">
        <f t="shared" si="39"/>
        <v>75.625</v>
      </c>
    </row>
    <row r="198" spans="1:23" ht="13.5" x14ac:dyDescent="0.25">
      <c r="A198" s="4">
        <v>42296</v>
      </c>
      <c r="B198" s="2">
        <v>3.7486000000000002</v>
      </c>
      <c r="C198" s="2">
        <v>60.574111657464798</v>
      </c>
      <c r="D198" s="2">
        <v>-4.6185128790217078E-3</v>
      </c>
      <c r="E198" s="2">
        <v>-2.9932253161349398E-4</v>
      </c>
      <c r="F198" s="2">
        <v>3.6702800000000004</v>
      </c>
      <c r="G198" s="2">
        <v>3.6228099999999999</v>
      </c>
      <c r="H198" s="2">
        <v>3.6357200000000001</v>
      </c>
      <c r="I198" s="2">
        <v>3.7579119999999993</v>
      </c>
      <c r="J198" s="2"/>
      <c r="K198" s="15" t="s">
        <v>47</v>
      </c>
      <c r="L198" s="15" t="s">
        <v>48</v>
      </c>
      <c r="M198" s="15" t="s">
        <v>51</v>
      </c>
      <c r="N198" s="18">
        <f t="shared" si="30"/>
        <v>50</v>
      </c>
      <c r="O198" s="18">
        <f t="shared" si="31"/>
        <v>100</v>
      </c>
      <c r="P198" s="18">
        <f t="shared" si="32"/>
        <v>50</v>
      </c>
      <c r="Q198" s="18">
        <f t="shared" si="33"/>
        <v>100</v>
      </c>
      <c r="R198" s="19">
        <f t="shared" si="34"/>
        <v>75</v>
      </c>
      <c r="S198" s="19">
        <f t="shared" si="35"/>
        <v>72.5</v>
      </c>
      <c r="T198" s="19">
        <f t="shared" si="36"/>
        <v>80</v>
      </c>
      <c r="U198" s="19">
        <f t="shared" si="37"/>
        <v>75</v>
      </c>
      <c r="V198" s="18">
        <f t="shared" si="38"/>
        <v>75.833333333333329</v>
      </c>
      <c r="W198" s="18">
        <f t="shared" si="39"/>
        <v>75.625</v>
      </c>
    </row>
    <row r="199" spans="1:23" ht="13.5" x14ac:dyDescent="0.25">
      <c r="A199" s="4">
        <v>42297</v>
      </c>
      <c r="B199" s="2">
        <v>3.7486000000000002</v>
      </c>
      <c r="C199" s="2">
        <v>60.574111657464798</v>
      </c>
      <c r="D199" s="2">
        <v>-2.0116689413085087E-2</v>
      </c>
      <c r="E199" s="2">
        <v>1.9405100177294576E-3</v>
      </c>
      <c r="F199" s="2">
        <v>3.6919400000000002</v>
      </c>
      <c r="G199" s="2">
        <v>3.6369700000000003</v>
      </c>
      <c r="H199" s="2">
        <v>3.6398850000000005</v>
      </c>
      <c r="I199" s="2">
        <v>3.7559139999999998</v>
      </c>
      <c r="J199" s="2"/>
      <c r="K199" s="15" t="s">
        <v>47</v>
      </c>
      <c r="L199" s="15" t="s">
        <v>48</v>
      </c>
      <c r="M199" s="15" t="s">
        <v>51</v>
      </c>
      <c r="N199" s="18">
        <f t="shared" si="30"/>
        <v>50</v>
      </c>
      <c r="O199" s="18">
        <f t="shared" si="31"/>
        <v>100</v>
      </c>
      <c r="P199" s="18">
        <f t="shared" si="32"/>
        <v>50</v>
      </c>
      <c r="Q199" s="18">
        <f t="shared" si="33"/>
        <v>100</v>
      </c>
      <c r="R199" s="19">
        <f t="shared" si="34"/>
        <v>75</v>
      </c>
      <c r="S199" s="19">
        <f t="shared" si="35"/>
        <v>72.5</v>
      </c>
      <c r="T199" s="19">
        <f t="shared" si="36"/>
        <v>80</v>
      </c>
      <c r="U199" s="19">
        <f t="shared" si="37"/>
        <v>75</v>
      </c>
      <c r="V199" s="18">
        <f t="shared" si="38"/>
        <v>75.833333333333329</v>
      </c>
      <c r="W199" s="18">
        <f t="shared" si="39"/>
        <v>75.625</v>
      </c>
    </row>
    <row r="200" spans="1:23" ht="13.5" x14ac:dyDescent="0.25">
      <c r="A200" s="4">
        <v>42298</v>
      </c>
      <c r="B200" s="2">
        <v>3.7486000000000002</v>
      </c>
      <c r="C200" s="2">
        <v>60.574111657464798</v>
      </c>
      <c r="D200" s="2">
        <v>-3.7489714453583733E-2</v>
      </c>
      <c r="E200" s="2">
        <v>7.4870128454916883E-3</v>
      </c>
      <c r="F200" s="2">
        <v>3.7119399999999998</v>
      </c>
      <c r="G200" s="2">
        <v>3.6536299999999997</v>
      </c>
      <c r="H200" s="2">
        <v>3.64405</v>
      </c>
      <c r="I200" s="2">
        <v>3.7534160000000001</v>
      </c>
      <c r="J200" s="2"/>
      <c r="K200" s="15" t="s">
        <v>52</v>
      </c>
      <c r="L200" s="15" t="s">
        <v>54</v>
      </c>
      <c r="M200" s="15" t="s">
        <v>53</v>
      </c>
      <c r="N200" s="18">
        <f t="shared" si="30"/>
        <v>50</v>
      </c>
      <c r="O200" s="18">
        <f t="shared" si="31"/>
        <v>100</v>
      </c>
      <c r="P200" s="18">
        <f t="shared" si="32"/>
        <v>50</v>
      </c>
      <c r="Q200" s="18">
        <f t="shared" si="33"/>
        <v>16.5</v>
      </c>
      <c r="R200" s="19">
        <f t="shared" si="34"/>
        <v>62.475000000000001</v>
      </c>
      <c r="S200" s="19">
        <f t="shared" si="35"/>
        <v>51.625</v>
      </c>
      <c r="T200" s="19">
        <f t="shared" si="36"/>
        <v>42.424999999999997</v>
      </c>
      <c r="U200" s="19">
        <f t="shared" si="37"/>
        <v>54.125</v>
      </c>
      <c r="V200" s="18">
        <f t="shared" si="38"/>
        <v>52.17499999999999</v>
      </c>
      <c r="W200" s="18">
        <f t="shared" si="39"/>
        <v>52.662499999999994</v>
      </c>
    </row>
    <row r="201" spans="1:23" ht="13.5" x14ac:dyDescent="0.25">
      <c r="A201" s="4">
        <v>42299</v>
      </c>
      <c r="B201" s="2">
        <v>3.7486000000000002</v>
      </c>
      <c r="C201" s="2">
        <v>60.574111657464798</v>
      </c>
      <c r="D201" s="2">
        <v>-5.3849324220884842E-2</v>
      </c>
      <c r="E201" s="2">
        <v>1.4360644445177061E-2</v>
      </c>
      <c r="F201" s="2">
        <v>3.7286000000000001</v>
      </c>
      <c r="G201" s="2">
        <v>3.6711200000000006</v>
      </c>
      <c r="H201" s="2">
        <v>3.6482150000000004</v>
      </c>
      <c r="I201" s="2">
        <v>3.7509180000000009</v>
      </c>
      <c r="J201" s="2">
        <v>3.7387180000000031</v>
      </c>
      <c r="K201" s="15" t="s">
        <v>52</v>
      </c>
      <c r="L201" s="15" t="s">
        <v>54</v>
      </c>
      <c r="M201" s="15" t="s">
        <v>53</v>
      </c>
      <c r="N201" s="18">
        <f t="shared" si="30"/>
        <v>50</v>
      </c>
      <c r="O201" s="18">
        <f t="shared" si="31"/>
        <v>100</v>
      </c>
      <c r="P201" s="18">
        <f t="shared" si="32"/>
        <v>0</v>
      </c>
      <c r="Q201" s="18">
        <f t="shared" si="33"/>
        <v>16.5</v>
      </c>
      <c r="R201" s="19">
        <f t="shared" si="34"/>
        <v>54.975000000000001</v>
      </c>
      <c r="S201" s="19">
        <f t="shared" si="35"/>
        <v>34.125</v>
      </c>
      <c r="T201" s="19">
        <f t="shared" si="36"/>
        <v>29.925000000000001</v>
      </c>
      <c r="U201" s="19">
        <f t="shared" si="37"/>
        <v>41.625</v>
      </c>
      <c r="V201" s="18">
        <f t="shared" si="38"/>
        <v>39.674999999999997</v>
      </c>
      <c r="W201" s="18">
        <f t="shared" si="39"/>
        <v>40.162499999999994</v>
      </c>
    </row>
    <row r="202" spans="1:23" ht="13.5" x14ac:dyDescent="0.25">
      <c r="A202" s="4">
        <v>42300</v>
      </c>
      <c r="B202" s="2">
        <v>3.6652999999999998</v>
      </c>
      <c r="C202" s="2">
        <v>45.678159631121488</v>
      </c>
      <c r="D202" s="2">
        <v>-6.1875806810983036E-2</v>
      </c>
      <c r="E202" s="2">
        <v>1.8699019614186449E-2</v>
      </c>
      <c r="F202" s="2">
        <v>3.7319400000000003</v>
      </c>
      <c r="G202" s="2">
        <v>3.6802800000000007</v>
      </c>
      <c r="H202" s="2">
        <v>3.6482150000000004</v>
      </c>
      <c r="I202" s="2">
        <v>3.7472540000000008</v>
      </c>
      <c r="J202" s="2">
        <v>3.7397135000000032</v>
      </c>
      <c r="K202" s="15" t="s">
        <v>52</v>
      </c>
      <c r="L202" s="15" t="s">
        <v>50</v>
      </c>
      <c r="M202" s="15" t="s">
        <v>53</v>
      </c>
      <c r="N202" s="18">
        <f t="shared" si="30"/>
        <v>50</v>
      </c>
      <c r="O202" s="18">
        <f t="shared" si="31"/>
        <v>100</v>
      </c>
      <c r="P202" s="18">
        <f t="shared" si="32"/>
        <v>0</v>
      </c>
      <c r="Q202" s="18">
        <f t="shared" si="33"/>
        <v>0</v>
      </c>
      <c r="R202" s="19">
        <f t="shared" si="34"/>
        <v>52.5</v>
      </c>
      <c r="S202" s="19">
        <f t="shared" si="35"/>
        <v>30</v>
      </c>
      <c r="T202" s="19">
        <f t="shared" si="36"/>
        <v>22.5</v>
      </c>
      <c r="U202" s="19">
        <f t="shared" si="37"/>
        <v>37.5</v>
      </c>
      <c r="V202" s="18">
        <f t="shared" si="38"/>
        <v>35</v>
      </c>
      <c r="W202" s="18">
        <f t="shared" si="39"/>
        <v>35.625</v>
      </c>
    </row>
    <row r="203" spans="1:23" ht="13.5" x14ac:dyDescent="0.25">
      <c r="A203" s="4">
        <v>42303</v>
      </c>
      <c r="B203" s="2">
        <v>3.6402999999999999</v>
      </c>
      <c r="C203" s="2">
        <v>42.314944290656719</v>
      </c>
      <c r="D203" s="2">
        <v>-7.1789708477743464E-2</v>
      </c>
      <c r="E203" s="2">
        <v>2.1776478163395774E-2</v>
      </c>
      <c r="F203" s="2">
        <v>3.71028</v>
      </c>
      <c r="G203" s="2">
        <v>3.69028</v>
      </c>
      <c r="H203" s="2">
        <v>3.6469650000000007</v>
      </c>
      <c r="I203" s="2">
        <v>3.7430900000000009</v>
      </c>
      <c r="J203" s="2">
        <v>3.7407025000000038</v>
      </c>
      <c r="K203" s="15" t="s">
        <v>52</v>
      </c>
      <c r="L203" s="15" t="s">
        <v>50</v>
      </c>
      <c r="M203" s="15" t="s">
        <v>46</v>
      </c>
      <c r="N203" s="18">
        <f t="shared" si="30"/>
        <v>50</v>
      </c>
      <c r="O203" s="18">
        <f t="shared" si="31"/>
        <v>100</v>
      </c>
      <c r="P203" s="18">
        <f t="shared" si="32"/>
        <v>0</v>
      </c>
      <c r="Q203" s="18">
        <f t="shared" si="33"/>
        <v>0</v>
      </c>
      <c r="R203" s="19">
        <f t="shared" si="34"/>
        <v>52.5</v>
      </c>
      <c r="S203" s="19">
        <f t="shared" si="35"/>
        <v>30</v>
      </c>
      <c r="T203" s="19">
        <f t="shared" si="36"/>
        <v>22.5</v>
      </c>
      <c r="U203" s="19">
        <f t="shared" si="37"/>
        <v>37.5</v>
      </c>
      <c r="V203" s="18">
        <f t="shared" si="38"/>
        <v>35</v>
      </c>
      <c r="W203" s="18">
        <f t="shared" si="39"/>
        <v>35.625</v>
      </c>
    </row>
    <row r="204" spans="1:23" ht="13.5" x14ac:dyDescent="0.25">
      <c r="A204" s="4">
        <v>42304</v>
      </c>
      <c r="B204" s="2">
        <v>3.6486000000000001</v>
      </c>
      <c r="C204" s="2">
        <v>43.794554233292011</v>
      </c>
      <c r="D204" s="2">
        <v>-6.5108694587282745E-2</v>
      </c>
      <c r="E204" s="2">
        <v>2.5004682934279814E-2</v>
      </c>
      <c r="F204" s="2">
        <v>3.69028</v>
      </c>
      <c r="G204" s="2">
        <v>3.6911100000000006</v>
      </c>
      <c r="H204" s="2">
        <v>3.647380000000001</v>
      </c>
      <c r="I204" s="2">
        <v>3.7390920000000007</v>
      </c>
      <c r="J204" s="2">
        <v>3.7421290000000034</v>
      </c>
      <c r="K204" s="15" t="s">
        <v>52</v>
      </c>
      <c r="L204" s="15" t="s">
        <v>50</v>
      </c>
      <c r="M204" s="15" t="s">
        <v>46</v>
      </c>
      <c r="N204" s="18">
        <f t="shared" si="30"/>
        <v>50</v>
      </c>
      <c r="O204" s="18">
        <f t="shared" si="31"/>
        <v>100</v>
      </c>
      <c r="P204" s="18">
        <f t="shared" si="32"/>
        <v>0</v>
      </c>
      <c r="Q204" s="18">
        <f t="shared" si="33"/>
        <v>0</v>
      </c>
      <c r="R204" s="19">
        <f t="shared" si="34"/>
        <v>52.5</v>
      </c>
      <c r="S204" s="19">
        <f t="shared" si="35"/>
        <v>30</v>
      </c>
      <c r="T204" s="19">
        <f t="shared" si="36"/>
        <v>22.5</v>
      </c>
      <c r="U204" s="19">
        <f t="shared" si="37"/>
        <v>37.5</v>
      </c>
      <c r="V204" s="18">
        <f t="shared" si="38"/>
        <v>35</v>
      </c>
      <c r="W204" s="18">
        <f t="shared" si="39"/>
        <v>35.625</v>
      </c>
    </row>
    <row r="205" spans="1:23" ht="13.5" x14ac:dyDescent="0.25">
      <c r="A205" s="4">
        <v>42305</v>
      </c>
      <c r="B205" s="2">
        <v>3.6402999999999999</v>
      </c>
      <c r="C205" s="2">
        <v>42.617341469314212</v>
      </c>
      <c r="D205" s="2">
        <v>-5.7335151572394327E-2</v>
      </c>
      <c r="E205" s="2">
        <v>2.8448846265382507E-2</v>
      </c>
      <c r="F205" s="2">
        <v>3.6686199999999998</v>
      </c>
      <c r="G205" s="2">
        <v>3.69028</v>
      </c>
      <c r="H205" s="2">
        <v>3.6473800000000005</v>
      </c>
      <c r="I205" s="2">
        <v>3.7344280000000003</v>
      </c>
      <c r="J205" s="2">
        <v>3.7434745000000031</v>
      </c>
      <c r="K205" s="15" t="s">
        <v>52</v>
      </c>
      <c r="L205" s="15" t="s">
        <v>50</v>
      </c>
      <c r="M205" s="15" t="s">
        <v>46</v>
      </c>
      <c r="N205" s="18">
        <f t="shared" si="30"/>
        <v>50</v>
      </c>
      <c r="O205" s="18">
        <f t="shared" si="31"/>
        <v>100</v>
      </c>
      <c r="P205" s="18">
        <f t="shared" si="32"/>
        <v>0</v>
      </c>
      <c r="Q205" s="18">
        <f t="shared" si="33"/>
        <v>0</v>
      </c>
      <c r="R205" s="19">
        <f t="shared" si="34"/>
        <v>52.5</v>
      </c>
      <c r="S205" s="19">
        <f t="shared" si="35"/>
        <v>30</v>
      </c>
      <c r="T205" s="19">
        <f t="shared" si="36"/>
        <v>22.5</v>
      </c>
      <c r="U205" s="19">
        <f t="shared" si="37"/>
        <v>37.5</v>
      </c>
      <c r="V205" s="18">
        <f t="shared" si="38"/>
        <v>35</v>
      </c>
      <c r="W205" s="18">
        <f t="shared" si="39"/>
        <v>35.625</v>
      </c>
    </row>
    <row r="206" spans="1:23" ht="13.5" x14ac:dyDescent="0.25">
      <c r="A206" s="4">
        <v>42306</v>
      </c>
      <c r="B206" s="2">
        <v>3.5402999999999998</v>
      </c>
      <c r="C206" s="2">
        <v>31.597145958814565</v>
      </c>
      <c r="D206" s="2">
        <v>-4.052015175648549E-2</v>
      </c>
      <c r="E206" s="2">
        <v>3.1215457462421037E-2</v>
      </c>
      <c r="F206" s="2">
        <v>3.6269599999999995</v>
      </c>
      <c r="G206" s="2">
        <v>3.6777799999999998</v>
      </c>
      <c r="H206" s="2">
        <v>3.6423800000000006</v>
      </c>
      <c r="I206" s="2">
        <v>3.7277640000000001</v>
      </c>
      <c r="J206" s="2">
        <v>3.7443595000000034</v>
      </c>
      <c r="K206" s="15" t="s">
        <v>52</v>
      </c>
      <c r="L206" s="15" t="s">
        <v>50</v>
      </c>
      <c r="M206" s="15" t="s">
        <v>46</v>
      </c>
      <c r="N206" s="18">
        <f t="shared" si="30"/>
        <v>50</v>
      </c>
      <c r="O206" s="18">
        <f t="shared" si="31"/>
        <v>100</v>
      </c>
      <c r="P206" s="18">
        <f t="shared" si="32"/>
        <v>0</v>
      </c>
      <c r="Q206" s="18">
        <f t="shared" si="33"/>
        <v>0</v>
      </c>
      <c r="R206" s="19">
        <f t="shared" si="34"/>
        <v>52.5</v>
      </c>
      <c r="S206" s="19">
        <f t="shared" si="35"/>
        <v>30</v>
      </c>
      <c r="T206" s="19">
        <f t="shared" si="36"/>
        <v>22.5</v>
      </c>
      <c r="U206" s="19">
        <f t="shared" si="37"/>
        <v>37.5</v>
      </c>
      <c r="V206" s="18">
        <f t="shared" si="38"/>
        <v>35</v>
      </c>
      <c r="W206" s="18">
        <f t="shared" si="39"/>
        <v>35.625</v>
      </c>
    </row>
    <row r="207" spans="1:23" ht="13.5" x14ac:dyDescent="0.25">
      <c r="A207" s="4">
        <v>42307</v>
      </c>
      <c r="B207" s="2">
        <v>3.6320000000000001</v>
      </c>
      <c r="C207" s="2">
        <v>45.511468536350478</v>
      </c>
      <c r="D207" s="2">
        <v>-3.4821560427707787E-2</v>
      </c>
      <c r="E207" s="2">
        <v>3.3252440507067764E-2</v>
      </c>
      <c r="F207" s="2">
        <v>3.6203000000000003</v>
      </c>
      <c r="G207" s="2">
        <v>3.6761199999999996</v>
      </c>
      <c r="H207" s="2">
        <v>3.6419650000000012</v>
      </c>
      <c r="I207" s="2">
        <v>3.7234340000000001</v>
      </c>
      <c r="J207" s="2">
        <v>3.7452675000000029</v>
      </c>
      <c r="K207" s="15" t="s">
        <v>52</v>
      </c>
      <c r="L207" s="15" t="s">
        <v>50</v>
      </c>
      <c r="M207" s="15" t="s">
        <v>46</v>
      </c>
      <c r="N207" s="18">
        <f t="shared" si="30"/>
        <v>50</v>
      </c>
      <c r="O207" s="18">
        <f t="shared" si="31"/>
        <v>100</v>
      </c>
      <c r="P207" s="18">
        <f t="shared" si="32"/>
        <v>0</v>
      </c>
      <c r="Q207" s="18">
        <f t="shared" si="33"/>
        <v>0</v>
      </c>
      <c r="R207" s="19">
        <f t="shared" si="34"/>
        <v>52.5</v>
      </c>
      <c r="S207" s="19">
        <f t="shared" si="35"/>
        <v>30</v>
      </c>
      <c r="T207" s="19">
        <f t="shared" si="36"/>
        <v>22.5</v>
      </c>
      <c r="U207" s="19">
        <f t="shared" si="37"/>
        <v>37.5</v>
      </c>
      <c r="V207" s="18">
        <f t="shared" si="38"/>
        <v>35</v>
      </c>
      <c r="W207" s="18">
        <f t="shared" si="39"/>
        <v>35.625</v>
      </c>
    </row>
    <row r="208" spans="1:23" ht="13.5" x14ac:dyDescent="0.25">
      <c r="A208" s="4">
        <v>42310</v>
      </c>
      <c r="B208" s="2">
        <v>3.6236000000000002</v>
      </c>
      <c r="C208" s="2">
        <v>44.61615607481847</v>
      </c>
      <c r="D208" s="2">
        <v>-1.3764013826213173E-2</v>
      </c>
      <c r="E208" s="2">
        <v>3.5456031432189138E-2</v>
      </c>
      <c r="F208" s="2">
        <v>3.6169600000000002</v>
      </c>
      <c r="G208" s="2">
        <v>3.6636200000000003</v>
      </c>
      <c r="H208" s="2">
        <v>3.6432150000000005</v>
      </c>
      <c r="I208" s="2">
        <v>3.7189359999999998</v>
      </c>
      <c r="J208" s="2">
        <v>3.7461335000000027</v>
      </c>
      <c r="K208" s="15" t="s">
        <v>52</v>
      </c>
      <c r="L208" s="15" t="s">
        <v>50</v>
      </c>
      <c r="M208" s="15" t="s">
        <v>46</v>
      </c>
      <c r="N208" s="18">
        <f t="shared" si="30"/>
        <v>50</v>
      </c>
      <c r="O208" s="18">
        <f t="shared" si="31"/>
        <v>100</v>
      </c>
      <c r="P208" s="18">
        <f t="shared" si="32"/>
        <v>0</v>
      </c>
      <c r="Q208" s="18">
        <f t="shared" si="33"/>
        <v>0</v>
      </c>
      <c r="R208" s="19">
        <f t="shared" si="34"/>
        <v>52.5</v>
      </c>
      <c r="S208" s="19">
        <f t="shared" si="35"/>
        <v>30</v>
      </c>
      <c r="T208" s="19">
        <f t="shared" si="36"/>
        <v>22.5</v>
      </c>
      <c r="U208" s="19">
        <f t="shared" si="37"/>
        <v>37.5</v>
      </c>
      <c r="V208" s="18">
        <f t="shared" si="38"/>
        <v>35</v>
      </c>
      <c r="W208" s="18">
        <f t="shared" si="39"/>
        <v>35.625</v>
      </c>
    </row>
    <row r="209" spans="1:23" ht="13.5" x14ac:dyDescent="0.25">
      <c r="A209" s="4">
        <v>42311</v>
      </c>
      <c r="B209" s="2">
        <v>3.5819999999999999</v>
      </c>
      <c r="C209" s="2">
        <v>40.379586214700375</v>
      </c>
      <c r="D209" s="2">
        <v>7.3969017598720654E-3</v>
      </c>
      <c r="E209" s="2">
        <v>3.7179003655135309E-2</v>
      </c>
      <c r="F209" s="2">
        <v>3.60364</v>
      </c>
      <c r="G209" s="2">
        <v>3.64696</v>
      </c>
      <c r="H209" s="2">
        <v>3.6419650000000003</v>
      </c>
      <c r="I209" s="2">
        <v>3.7139380000000002</v>
      </c>
      <c r="J209" s="2">
        <v>3.7466335000000028</v>
      </c>
      <c r="K209" s="15" t="s">
        <v>52</v>
      </c>
      <c r="L209" s="15" t="s">
        <v>50</v>
      </c>
      <c r="M209" s="15" t="s">
        <v>46</v>
      </c>
      <c r="N209" s="18">
        <f t="shared" si="30"/>
        <v>50</v>
      </c>
      <c r="O209" s="18">
        <f t="shared" si="31"/>
        <v>100</v>
      </c>
      <c r="P209" s="18">
        <f t="shared" si="32"/>
        <v>0</v>
      </c>
      <c r="Q209" s="18">
        <f t="shared" si="33"/>
        <v>0</v>
      </c>
      <c r="R209" s="19">
        <f t="shared" si="34"/>
        <v>52.5</v>
      </c>
      <c r="S209" s="19">
        <f t="shared" si="35"/>
        <v>30</v>
      </c>
      <c r="T209" s="19">
        <f t="shared" si="36"/>
        <v>22.5</v>
      </c>
      <c r="U209" s="19">
        <f t="shared" si="37"/>
        <v>37.5</v>
      </c>
      <c r="V209" s="18">
        <f t="shared" si="38"/>
        <v>35</v>
      </c>
      <c r="W209" s="18">
        <f t="shared" si="39"/>
        <v>35.625</v>
      </c>
    </row>
    <row r="210" spans="1:23" ht="13.5" x14ac:dyDescent="0.25">
      <c r="A210" s="4">
        <v>42312</v>
      </c>
      <c r="B210" s="2">
        <v>3.5819999999999999</v>
      </c>
      <c r="C210" s="2">
        <v>40.379586214700382</v>
      </c>
      <c r="D210" s="2">
        <v>2.5790246999569888E-2</v>
      </c>
      <c r="E210" s="2">
        <v>3.5092454492597493E-2</v>
      </c>
      <c r="F210" s="2">
        <v>3.5919800000000004</v>
      </c>
      <c r="G210" s="2">
        <v>3.6302999999999996</v>
      </c>
      <c r="H210" s="2">
        <v>3.6419649999999999</v>
      </c>
      <c r="I210" s="2">
        <v>3.7089400000000001</v>
      </c>
      <c r="J210" s="2">
        <v>3.7471335000000021</v>
      </c>
      <c r="K210" s="15" t="s">
        <v>52</v>
      </c>
      <c r="L210" s="15" t="s">
        <v>50</v>
      </c>
      <c r="M210" s="15" t="s">
        <v>46</v>
      </c>
      <c r="N210" s="18">
        <f t="shared" si="30"/>
        <v>50</v>
      </c>
      <c r="O210" s="18">
        <f t="shared" si="31"/>
        <v>100</v>
      </c>
      <c r="P210" s="18">
        <f t="shared" si="32"/>
        <v>0</v>
      </c>
      <c r="Q210" s="18">
        <f t="shared" si="33"/>
        <v>0</v>
      </c>
      <c r="R210" s="19">
        <f t="shared" si="34"/>
        <v>52.5</v>
      </c>
      <c r="S210" s="19">
        <f t="shared" si="35"/>
        <v>30</v>
      </c>
      <c r="T210" s="19">
        <f t="shared" si="36"/>
        <v>22.5</v>
      </c>
      <c r="U210" s="19">
        <f t="shared" si="37"/>
        <v>37.5</v>
      </c>
      <c r="V210" s="18">
        <f t="shared" si="38"/>
        <v>35</v>
      </c>
      <c r="W210" s="18">
        <f t="shared" si="39"/>
        <v>35.625</v>
      </c>
    </row>
    <row r="211" spans="1:23" ht="13.5" x14ac:dyDescent="0.25">
      <c r="A211" s="4">
        <v>42313</v>
      </c>
      <c r="B211" s="2">
        <v>3.5487000000000002</v>
      </c>
      <c r="C211" s="2">
        <v>37.108334565281396</v>
      </c>
      <c r="D211" s="2">
        <v>4.4272323788511425E-2</v>
      </c>
      <c r="E211" s="2">
        <v>3.189258292604296E-2</v>
      </c>
      <c r="F211" s="2">
        <v>3.5936599999999999</v>
      </c>
      <c r="G211" s="2">
        <v>3.6103099999999997</v>
      </c>
      <c r="H211" s="2">
        <v>3.6407149999999993</v>
      </c>
      <c r="I211" s="2">
        <v>3.7032759999999998</v>
      </c>
      <c r="J211" s="2">
        <v>3.7473880000000022</v>
      </c>
      <c r="K211" s="15" t="s">
        <v>52</v>
      </c>
      <c r="L211" s="15" t="s">
        <v>50</v>
      </c>
      <c r="M211" s="15" t="s">
        <v>53</v>
      </c>
      <c r="N211" s="18">
        <f t="shared" si="30"/>
        <v>50</v>
      </c>
      <c r="O211" s="18">
        <f t="shared" si="31"/>
        <v>100</v>
      </c>
      <c r="P211" s="18">
        <f t="shared" si="32"/>
        <v>0</v>
      </c>
      <c r="Q211" s="18">
        <f t="shared" si="33"/>
        <v>0</v>
      </c>
      <c r="R211" s="19">
        <f t="shared" si="34"/>
        <v>52.5</v>
      </c>
      <c r="S211" s="19">
        <f t="shared" si="35"/>
        <v>30</v>
      </c>
      <c r="T211" s="19">
        <f t="shared" si="36"/>
        <v>22.5</v>
      </c>
      <c r="U211" s="19">
        <f t="shared" si="37"/>
        <v>37.5</v>
      </c>
      <c r="V211" s="18">
        <f t="shared" si="38"/>
        <v>35</v>
      </c>
      <c r="W211" s="18">
        <f t="shared" si="39"/>
        <v>35.625</v>
      </c>
    </row>
    <row r="212" spans="1:23" ht="13.5" x14ac:dyDescent="0.25">
      <c r="A212" s="4">
        <v>42314</v>
      </c>
      <c r="B212" s="2">
        <v>3.5487000000000002</v>
      </c>
      <c r="C212" s="2">
        <v>37.108334565281417</v>
      </c>
      <c r="D212" s="2">
        <v>4.7710733537243311E-2</v>
      </c>
      <c r="E212" s="2">
        <v>2.9431493814189521E-2</v>
      </c>
      <c r="F212" s="2">
        <v>3.5770000000000004</v>
      </c>
      <c r="G212" s="2">
        <v>3.5986500000000006</v>
      </c>
      <c r="H212" s="2">
        <v>3.639465</v>
      </c>
      <c r="I212" s="2">
        <v>3.6976119999999999</v>
      </c>
      <c r="J212" s="2">
        <v>3.7475630000000022</v>
      </c>
      <c r="K212" s="15" t="s">
        <v>52</v>
      </c>
      <c r="L212" s="15" t="s">
        <v>50</v>
      </c>
      <c r="M212" s="15" t="s">
        <v>46</v>
      </c>
      <c r="N212" s="18">
        <f t="shared" si="30"/>
        <v>50</v>
      </c>
      <c r="O212" s="18">
        <f t="shared" si="31"/>
        <v>100</v>
      </c>
      <c r="P212" s="18">
        <f t="shared" si="32"/>
        <v>0</v>
      </c>
      <c r="Q212" s="18">
        <f t="shared" si="33"/>
        <v>0</v>
      </c>
      <c r="R212" s="19">
        <f t="shared" si="34"/>
        <v>52.5</v>
      </c>
      <c r="S212" s="19">
        <f t="shared" si="35"/>
        <v>30</v>
      </c>
      <c r="T212" s="19">
        <f t="shared" si="36"/>
        <v>22.5</v>
      </c>
      <c r="U212" s="19">
        <f t="shared" si="37"/>
        <v>37.5</v>
      </c>
      <c r="V212" s="18">
        <f t="shared" si="38"/>
        <v>35</v>
      </c>
      <c r="W212" s="18">
        <f t="shared" si="39"/>
        <v>35.625</v>
      </c>
    </row>
    <row r="213" spans="1:23" ht="13.5" x14ac:dyDescent="0.25">
      <c r="A213" s="4">
        <v>42317</v>
      </c>
      <c r="B213" s="2">
        <v>3.4986999999999999</v>
      </c>
      <c r="C213" s="2">
        <v>32.520530614911237</v>
      </c>
      <c r="D213" s="2">
        <v>5.1047257032263982E-2</v>
      </c>
      <c r="E213" s="2">
        <v>2.7594766481940081E-2</v>
      </c>
      <c r="F213" s="2">
        <v>3.5520200000000002</v>
      </c>
      <c r="G213" s="2">
        <v>3.5844900000000002</v>
      </c>
      <c r="H213" s="2">
        <v>3.6373849999999996</v>
      </c>
      <c r="I213" s="2">
        <v>3.6909480000000001</v>
      </c>
      <c r="J213" s="2">
        <v>3.7472505000000029</v>
      </c>
      <c r="K213" s="15" t="s">
        <v>52</v>
      </c>
      <c r="L213" s="15" t="s">
        <v>50</v>
      </c>
      <c r="M213" s="15" t="s">
        <v>46</v>
      </c>
      <c r="N213" s="18">
        <f t="shared" si="30"/>
        <v>50</v>
      </c>
      <c r="O213" s="18">
        <f t="shared" si="31"/>
        <v>100</v>
      </c>
      <c r="P213" s="18">
        <f t="shared" si="32"/>
        <v>0</v>
      </c>
      <c r="Q213" s="18">
        <f t="shared" si="33"/>
        <v>0</v>
      </c>
      <c r="R213" s="19">
        <f t="shared" si="34"/>
        <v>52.5</v>
      </c>
      <c r="S213" s="19">
        <f t="shared" si="35"/>
        <v>30</v>
      </c>
      <c r="T213" s="19">
        <f t="shared" si="36"/>
        <v>22.5</v>
      </c>
      <c r="U213" s="19">
        <f t="shared" si="37"/>
        <v>37.5</v>
      </c>
      <c r="V213" s="18">
        <f t="shared" si="38"/>
        <v>35</v>
      </c>
      <c r="W213" s="18">
        <f t="shared" si="39"/>
        <v>35.625</v>
      </c>
    </row>
    <row r="214" spans="1:23" ht="13.5" x14ac:dyDescent="0.25">
      <c r="A214" s="4">
        <v>42318</v>
      </c>
      <c r="B214" s="2">
        <v>3.4986999999999999</v>
      </c>
      <c r="C214" s="2">
        <v>32.520530614911237</v>
      </c>
      <c r="D214" s="2">
        <v>5.5970205559334296E-2</v>
      </c>
      <c r="E214" s="2">
        <v>2.546755356917986E-2</v>
      </c>
      <c r="F214" s="2">
        <v>3.5353599999999998</v>
      </c>
      <c r="G214" s="2">
        <v>3.5695000000000001</v>
      </c>
      <c r="H214" s="2">
        <v>3.6303049999999999</v>
      </c>
      <c r="I214" s="2">
        <v>3.6842840000000008</v>
      </c>
      <c r="J214" s="2">
        <v>3.7470570000000025</v>
      </c>
      <c r="K214" s="15" t="s">
        <v>52</v>
      </c>
      <c r="L214" s="15" t="s">
        <v>50</v>
      </c>
      <c r="M214" s="15" t="s">
        <v>46</v>
      </c>
      <c r="N214" s="18">
        <f t="shared" si="30"/>
        <v>50</v>
      </c>
      <c r="O214" s="18">
        <f t="shared" si="31"/>
        <v>100</v>
      </c>
      <c r="P214" s="18">
        <f t="shared" si="32"/>
        <v>0</v>
      </c>
      <c r="Q214" s="18">
        <f t="shared" si="33"/>
        <v>0</v>
      </c>
      <c r="R214" s="19">
        <f t="shared" si="34"/>
        <v>52.5</v>
      </c>
      <c r="S214" s="19">
        <f t="shared" si="35"/>
        <v>30</v>
      </c>
      <c r="T214" s="19">
        <f t="shared" si="36"/>
        <v>22.5</v>
      </c>
      <c r="U214" s="19">
        <f t="shared" si="37"/>
        <v>37.5</v>
      </c>
      <c r="V214" s="18">
        <f t="shared" si="38"/>
        <v>35</v>
      </c>
      <c r="W214" s="18">
        <f t="shared" si="39"/>
        <v>35.625</v>
      </c>
    </row>
    <row r="215" spans="1:23" ht="13.5" x14ac:dyDescent="0.25">
      <c r="A215" s="4">
        <v>42319</v>
      </c>
      <c r="B215" s="2">
        <v>3.5569999999999999</v>
      </c>
      <c r="C215" s="2">
        <v>42.186216864324862</v>
      </c>
      <c r="D215" s="2">
        <v>5.5302199926021256E-2</v>
      </c>
      <c r="E215" s="2">
        <v>2.3003759024018154E-2</v>
      </c>
      <c r="F215" s="2">
        <v>3.5303599999999995</v>
      </c>
      <c r="G215" s="2">
        <v>3.5611700000000006</v>
      </c>
      <c r="H215" s="2">
        <v>3.6257250000000001</v>
      </c>
      <c r="I215" s="2">
        <v>3.6787860000000001</v>
      </c>
      <c r="J215" s="2">
        <v>3.7471945000000022</v>
      </c>
      <c r="K215" s="15" t="s">
        <v>52</v>
      </c>
      <c r="L215" s="15" t="s">
        <v>50</v>
      </c>
      <c r="M215" s="15" t="s">
        <v>46</v>
      </c>
      <c r="N215" s="18">
        <f t="shared" si="30"/>
        <v>50</v>
      </c>
      <c r="O215" s="18">
        <f t="shared" si="31"/>
        <v>100</v>
      </c>
      <c r="P215" s="18">
        <f t="shared" si="32"/>
        <v>0</v>
      </c>
      <c r="Q215" s="18">
        <f t="shared" si="33"/>
        <v>0</v>
      </c>
      <c r="R215" s="19">
        <f t="shared" si="34"/>
        <v>52.5</v>
      </c>
      <c r="S215" s="19">
        <f t="shared" si="35"/>
        <v>30</v>
      </c>
      <c r="T215" s="19">
        <f t="shared" si="36"/>
        <v>22.5</v>
      </c>
      <c r="U215" s="19">
        <f t="shared" si="37"/>
        <v>37.5</v>
      </c>
      <c r="V215" s="18">
        <f t="shared" si="38"/>
        <v>35</v>
      </c>
      <c r="W215" s="18">
        <f t="shared" si="39"/>
        <v>35.625</v>
      </c>
    </row>
    <row r="216" spans="1:23" ht="13.5" x14ac:dyDescent="0.25">
      <c r="A216" s="4">
        <v>42320</v>
      </c>
      <c r="B216" s="2">
        <v>3.5569999999999999</v>
      </c>
      <c r="C216" s="2">
        <v>42.186216864324862</v>
      </c>
      <c r="D216" s="2">
        <v>3.9713281553185986E-2</v>
      </c>
      <c r="E216" s="2">
        <v>2.0445613633510159E-2</v>
      </c>
      <c r="F216" s="2">
        <v>3.5320200000000002</v>
      </c>
      <c r="G216" s="2">
        <v>3.56284</v>
      </c>
      <c r="H216" s="2">
        <v>3.6203099999999999</v>
      </c>
      <c r="I216" s="2">
        <v>3.6731219999999998</v>
      </c>
      <c r="J216" s="2">
        <v>3.7473320000000023</v>
      </c>
      <c r="K216" s="15" t="s">
        <v>52</v>
      </c>
      <c r="L216" s="15" t="s">
        <v>54</v>
      </c>
      <c r="M216" s="15" t="s">
        <v>53</v>
      </c>
      <c r="N216" s="18">
        <f t="shared" si="30"/>
        <v>50</v>
      </c>
      <c r="O216" s="18">
        <f t="shared" si="31"/>
        <v>100</v>
      </c>
      <c r="P216" s="18">
        <f t="shared" si="32"/>
        <v>0</v>
      </c>
      <c r="Q216" s="18">
        <f t="shared" si="33"/>
        <v>16.5</v>
      </c>
      <c r="R216" s="19">
        <f t="shared" si="34"/>
        <v>54.975000000000001</v>
      </c>
      <c r="S216" s="19">
        <f t="shared" si="35"/>
        <v>34.125</v>
      </c>
      <c r="T216" s="19">
        <f t="shared" si="36"/>
        <v>29.925000000000001</v>
      </c>
      <c r="U216" s="19">
        <f t="shared" si="37"/>
        <v>41.625</v>
      </c>
      <c r="V216" s="18">
        <f t="shared" si="38"/>
        <v>39.674999999999997</v>
      </c>
      <c r="W216" s="18">
        <f t="shared" si="39"/>
        <v>40.162499999999994</v>
      </c>
    </row>
    <row r="217" spans="1:23" ht="13.5" x14ac:dyDescent="0.25">
      <c r="A217" s="4">
        <v>42321</v>
      </c>
      <c r="B217" s="2">
        <v>3.5569999999999999</v>
      </c>
      <c r="C217" s="2">
        <v>42.186216864324862</v>
      </c>
      <c r="D217" s="2">
        <v>4.0964547425714759E-2</v>
      </c>
      <c r="E217" s="2">
        <v>1.8084608409105658E-2</v>
      </c>
      <c r="F217" s="2">
        <v>3.5336799999999995</v>
      </c>
      <c r="G217" s="2">
        <v>3.5553399999999997</v>
      </c>
      <c r="H217" s="2">
        <v>3.6157300000000001</v>
      </c>
      <c r="I217" s="2">
        <v>3.667457999999999</v>
      </c>
      <c r="J217" s="2">
        <v>3.7470340000000029</v>
      </c>
      <c r="K217" s="15" t="s">
        <v>52</v>
      </c>
      <c r="L217" s="15" t="s">
        <v>54</v>
      </c>
      <c r="M217" s="15" t="s">
        <v>53</v>
      </c>
      <c r="N217" s="18">
        <f t="shared" si="30"/>
        <v>50</v>
      </c>
      <c r="O217" s="18">
        <f t="shared" si="31"/>
        <v>100</v>
      </c>
      <c r="P217" s="18">
        <f t="shared" si="32"/>
        <v>0</v>
      </c>
      <c r="Q217" s="18">
        <f t="shared" si="33"/>
        <v>16.5</v>
      </c>
      <c r="R217" s="19">
        <f t="shared" si="34"/>
        <v>54.975000000000001</v>
      </c>
      <c r="S217" s="19">
        <f t="shared" si="35"/>
        <v>34.125</v>
      </c>
      <c r="T217" s="19">
        <f t="shared" si="36"/>
        <v>29.925000000000001</v>
      </c>
      <c r="U217" s="19">
        <f t="shared" si="37"/>
        <v>41.625</v>
      </c>
      <c r="V217" s="18">
        <f t="shared" si="38"/>
        <v>39.674999999999997</v>
      </c>
      <c r="W217" s="18">
        <f t="shared" si="39"/>
        <v>40.162499999999994</v>
      </c>
    </row>
    <row r="218" spans="1:23" ht="13.5" x14ac:dyDescent="0.25">
      <c r="A218" s="4">
        <v>42324</v>
      </c>
      <c r="B218" s="2">
        <v>3.5569999999999999</v>
      </c>
      <c r="C218" s="2">
        <v>42.186216864324862</v>
      </c>
      <c r="D218" s="2">
        <v>4.1040444648627883E-2</v>
      </c>
      <c r="E218" s="2">
        <v>1.555000103639507E-2</v>
      </c>
      <c r="F218" s="2">
        <v>3.5453400000000004</v>
      </c>
      <c r="G218" s="2">
        <v>3.5486799999999996</v>
      </c>
      <c r="H218" s="2">
        <v>3.6061500000000004</v>
      </c>
      <c r="I218" s="2">
        <v>3.6616279999999994</v>
      </c>
      <c r="J218" s="2">
        <v>3.747013000000003</v>
      </c>
      <c r="K218" s="15" t="s">
        <v>47</v>
      </c>
      <c r="L218" s="15" t="s">
        <v>54</v>
      </c>
      <c r="M218" s="15" t="s">
        <v>51</v>
      </c>
      <c r="N218" s="18">
        <f t="shared" si="30"/>
        <v>50</v>
      </c>
      <c r="O218" s="18">
        <f t="shared" si="31"/>
        <v>100</v>
      </c>
      <c r="P218" s="18">
        <f t="shared" si="32"/>
        <v>0</v>
      </c>
      <c r="Q218" s="18">
        <f t="shared" si="33"/>
        <v>83.5</v>
      </c>
      <c r="R218" s="19">
        <f t="shared" si="34"/>
        <v>65.025000000000006</v>
      </c>
      <c r="S218" s="19">
        <f t="shared" si="35"/>
        <v>50.875</v>
      </c>
      <c r="T218" s="19">
        <f t="shared" si="36"/>
        <v>60.075000000000003</v>
      </c>
      <c r="U218" s="19">
        <f t="shared" si="37"/>
        <v>58.375</v>
      </c>
      <c r="V218" s="18">
        <f t="shared" si="38"/>
        <v>58.658333333333339</v>
      </c>
      <c r="W218" s="18">
        <f t="shared" si="39"/>
        <v>58.587500000000006</v>
      </c>
    </row>
    <row r="219" spans="1:23" ht="13.5" x14ac:dyDescent="0.25">
      <c r="A219" s="4">
        <v>42325</v>
      </c>
      <c r="B219" s="2">
        <v>3.5569999999999999</v>
      </c>
      <c r="C219" s="2">
        <v>42.186216864324862</v>
      </c>
      <c r="D219" s="2">
        <v>3.4991185268874681E-2</v>
      </c>
      <c r="E219" s="2">
        <v>1.4447998513261092E-2</v>
      </c>
      <c r="F219" s="2">
        <v>3.5569999999999999</v>
      </c>
      <c r="G219" s="2">
        <v>3.5461799999999997</v>
      </c>
      <c r="H219" s="2">
        <v>3.5965700000000007</v>
      </c>
      <c r="I219" s="2">
        <v>3.6559639999999991</v>
      </c>
      <c r="J219" s="2">
        <v>3.7466755000000029</v>
      </c>
      <c r="K219" s="15" t="s">
        <v>47</v>
      </c>
      <c r="L219" s="15" t="s">
        <v>54</v>
      </c>
      <c r="M219" s="15" t="s">
        <v>51</v>
      </c>
      <c r="N219" s="18">
        <f t="shared" si="30"/>
        <v>50</v>
      </c>
      <c r="O219" s="18">
        <f t="shared" si="31"/>
        <v>100</v>
      </c>
      <c r="P219" s="18">
        <f t="shared" si="32"/>
        <v>0</v>
      </c>
      <c r="Q219" s="18">
        <f t="shared" si="33"/>
        <v>83.5</v>
      </c>
      <c r="R219" s="19">
        <f t="shared" si="34"/>
        <v>65.025000000000006</v>
      </c>
      <c r="S219" s="19">
        <f t="shared" si="35"/>
        <v>50.875</v>
      </c>
      <c r="T219" s="19">
        <f t="shared" si="36"/>
        <v>60.075000000000003</v>
      </c>
      <c r="U219" s="19">
        <f t="shared" si="37"/>
        <v>58.375</v>
      </c>
      <c r="V219" s="18">
        <f t="shared" si="38"/>
        <v>58.658333333333339</v>
      </c>
      <c r="W219" s="18">
        <f t="shared" si="39"/>
        <v>58.587500000000006</v>
      </c>
    </row>
    <row r="220" spans="1:23" ht="13.5" x14ac:dyDescent="0.25">
      <c r="A220" s="4">
        <v>42326</v>
      </c>
      <c r="B220" s="2">
        <v>3.5569999999999999</v>
      </c>
      <c r="C220" s="2">
        <v>42.186216864324862</v>
      </c>
      <c r="D220" s="2">
        <v>3.0137877375690181E-2</v>
      </c>
      <c r="E220" s="2">
        <v>1.5501812270816309E-2</v>
      </c>
      <c r="F220" s="2">
        <v>3.5569999999999999</v>
      </c>
      <c r="G220" s="2">
        <v>3.5436799999999993</v>
      </c>
      <c r="H220" s="2">
        <v>3.5869900000000001</v>
      </c>
      <c r="I220" s="2">
        <v>3.6504659999999989</v>
      </c>
      <c r="J220" s="2">
        <v>3.7463380000000028</v>
      </c>
      <c r="K220" s="15" t="s">
        <v>54</v>
      </c>
      <c r="L220" s="15" t="s">
        <v>54</v>
      </c>
      <c r="M220" s="15" t="s">
        <v>54</v>
      </c>
      <c r="N220" s="18">
        <f t="shared" si="30"/>
        <v>50</v>
      </c>
      <c r="O220" s="18">
        <f t="shared" si="31"/>
        <v>100</v>
      </c>
      <c r="P220" s="18">
        <f t="shared" si="32"/>
        <v>0</v>
      </c>
      <c r="Q220" s="18">
        <f t="shared" si="33"/>
        <v>33</v>
      </c>
      <c r="R220" s="19">
        <f t="shared" si="34"/>
        <v>57.45</v>
      </c>
      <c r="S220" s="19">
        <f t="shared" si="35"/>
        <v>38.25</v>
      </c>
      <c r="T220" s="19">
        <f t="shared" si="36"/>
        <v>37.35</v>
      </c>
      <c r="U220" s="19">
        <f t="shared" si="37"/>
        <v>45.75</v>
      </c>
      <c r="V220" s="18">
        <f t="shared" si="38"/>
        <v>44.35</v>
      </c>
      <c r="W220" s="18">
        <f t="shared" si="39"/>
        <v>44.7</v>
      </c>
    </row>
    <row r="221" spans="1:23" ht="13.5" x14ac:dyDescent="0.25">
      <c r="A221" s="4">
        <v>42327</v>
      </c>
      <c r="B221" s="2">
        <v>3.5569999999999999</v>
      </c>
      <c r="C221" s="2">
        <v>42.186216864324862</v>
      </c>
      <c r="D221" s="2">
        <v>2.115379993942712E-2</v>
      </c>
      <c r="E221" s="2">
        <v>1.817433816169331E-2</v>
      </c>
      <c r="F221" s="2">
        <v>3.5569999999999999</v>
      </c>
      <c r="G221" s="2">
        <v>3.5445099999999998</v>
      </c>
      <c r="H221" s="2">
        <v>3.5774100000000004</v>
      </c>
      <c r="I221" s="2">
        <v>3.6449679999999982</v>
      </c>
      <c r="J221" s="2">
        <v>3.7460005000000027</v>
      </c>
      <c r="K221" s="15" t="s">
        <v>54</v>
      </c>
      <c r="L221" s="15" t="s">
        <v>54</v>
      </c>
      <c r="M221" s="15" t="s">
        <v>54</v>
      </c>
      <c r="N221" s="18">
        <f t="shared" si="30"/>
        <v>50</v>
      </c>
      <c r="O221" s="18">
        <f t="shared" si="31"/>
        <v>100</v>
      </c>
      <c r="P221" s="18">
        <f t="shared" si="32"/>
        <v>0</v>
      </c>
      <c r="Q221" s="18">
        <f t="shared" si="33"/>
        <v>33</v>
      </c>
      <c r="R221" s="19">
        <f t="shared" si="34"/>
        <v>57.45</v>
      </c>
      <c r="S221" s="19">
        <f t="shared" si="35"/>
        <v>38.25</v>
      </c>
      <c r="T221" s="19">
        <f t="shared" si="36"/>
        <v>37.35</v>
      </c>
      <c r="U221" s="19">
        <f t="shared" si="37"/>
        <v>45.75</v>
      </c>
      <c r="V221" s="18">
        <f t="shared" si="38"/>
        <v>44.35</v>
      </c>
      <c r="W221" s="18">
        <f t="shared" si="39"/>
        <v>44.7</v>
      </c>
    </row>
    <row r="222" spans="1:23" ht="13.5" x14ac:dyDescent="0.25">
      <c r="A222" s="4">
        <v>42328</v>
      </c>
      <c r="B222" s="2">
        <v>3.4986999999999999</v>
      </c>
      <c r="C222" s="2">
        <v>34.003805010252407</v>
      </c>
      <c r="D222" s="2">
        <v>1.8097855509996652E-2</v>
      </c>
      <c r="E222" s="2">
        <v>2.3590575512425962E-2</v>
      </c>
      <c r="F222" s="2">
        <v>3.5453400000000004</v>
      </c>
      <c r="G222" s="2">
        <v>3.539509999999999</v>
      </c>
      <c r="H222" s="2">
        <v>3.5690800000000009</v>
      </c>
      <c r="I222" s="2">
        <v>3.6383039999999984</v>
      </c>
      <c r="J222" s="2">
        <v>3.7448575000000028</v>
      </c>
      <c r="K222" s="15" t="s">
        <v>52</v>
      </c>
      <c r="L222" s="15" t="s">
        <v>50</v>
      </c>
      <c r="M222" s="15" t="s">
        <v>46</v>
      </c>
      <c r="N222" s="18">
        <f t="shared" si="30"/>
        <v>50</v>
      </c>
      <c r="O222" s="18">
        <f t="shared" si="31"/>
        <v>100</v>
      </c>
      <c r="P222" s="18">
        <f t="shared" si="32"/>
        <v>0</v>
      </c>
      <c r="Q222" s="18">
        <f t="shared" si="33"/>
        <v>0</v>
      </c>
      <c r="R222" s="19">
        <f t="shared" si="34"/>
        <v>52.5</v>
      </c>
      <c r="S222" s="19">
        <f t="shared" si="35"/>
        <v>30</v>
      </c>
      <c r="T222" s="19">
        <f t="shared" si="36"/>
        <v>22.5</v>
      </c>
      <c r="U222" s="19">
        <f t="shared" si="37"/>
        <v>37.5</v>
      </c>
      <c r="V222" s="18">
        <f t="shared" si="38"/>
        <v>35</v>
      </c>
      <c r="W222" s="18">
        <f t="shared" si="39"/>
        <v>35.625</v>
      </c>
    </row>
    <row r="223" spans="1:23" ht="13.5" x14ac:dyDescent="0.25">
      <c r="A223" s="4">
        <v>42331</v>
      </c>
      <c r="B223" s="2">
        <v>3.4986999999999999</v>
      </c>
      <c r="C223" s="2">
        <v>34.003805010252407</v>
      </c>
      <c r="D223" s="2">
        <v>8.374846563747429E-3</v>
      </c>
      <c r="E223" s="2">
        <v>2.9692411989952934E-2</v>
      </c>
      <c r="F223" s="2">
        <v>3.5336799999999995</v>
      </c>
      <c r="G223" s="2">
        <v>3.5395099999999999</v>
      </c>
      <c r="H223" s="2">
        <v>3.5620000000000003</v>
      </c>
      <c r="I223" s="2">
        <v>3.6316399999999986</v>
      </c>
      <c r="J223" s="2">
        <v>3.7433580000000028</v>
      </c>
      <c r="K223" s="15" t="s">
        <v>52</v>
      </c>
      <c r="L223" s="15" t="s">
        <v>50</v>
      </c>
      <c r="M223" s="15" t="s">
        <v>46</v>
      </c>
      <c r="N223" s="18">
        <f t="shared" si="30"/>
        <v>50</v>
      </c>
      <c r="O223" s="18">
        <f t="shared" si="31"/>
        <v>100</v>
      </c>
      <c r="P223" s="18">
        <f t="shared" si="32"/>
        <v>0</v>
      </c>
      <c r="Q223" s="18">
        <f t="shared" si="33"/>
        <v>0</v>
      </c>
      <c r="R223" s="19">
        <f t="shared" si="34"/>
        <v>52.5</v>
      </c>
      <c r="S223" s="19">
        <f t="shared" si="35"/>
        <v>30</v>
      </c>
      <c r="T223" s="19">
        <f t="shared" si="36"/>
        <v>22.5</v>
      </c>
      <c r="U223" s="19">
        <f t="shared" si="37"/>
        <v>37.5</v>
      </c>
      <c r="V223" s="18">
        <f t="shared" si="38"/>
        <v>35</v>
      </c>
      <c r="W223" s="18">
        <f t="shared" si="39"/>
        <v>35.625</v>
      </c>
    </row>
    <row r="224" spans="1:23" ht="13.5" x14ac:dyDescent="0.25">
      <c r="A224" s="4">
        <v>42332</v>
      </c>
      <c r="B224" s="2">
        <v>3.4986999999999999</v>
      </c>
      <c r="C224" s="2">
        <v>34.003805010252407</v>
      </c>
      <c r="D224" s="2">
        <v>6.6166466496220266E-4</v>
      </c>
      <c r="E224" s="2">
        <v>3.5048505125930926E-2</v>
      </c>
      <c r="F224" s="2">
        <v>3.5220199999999999</v>
      </c>
      <c r="G224" s="2">
        <v>3.5395099999999999</v>
      </c>
      <c r="H224" s="2">
        <v>3.5545050000000011</v>
      </c>
      <c r="I224" s="2">
        <v>3.6249759999999984</v>
      </c>
      <c r="J224" s="2">
        <v>3.7417400000000027</v>
      </c>
      <c r="K224" s="15" t="s">
        <v>52</v>
      </c>
      <c r="L224" s="15" t="s">
        <v>50</v>
      </c>
      <c r="M224" s="15" t="s">
        <v>46</v>
      </c>
      <c r="N224" s="18">
        <f t="shared" si="30"/>
        <v>50</v>
      </c>
      <c r="O224" s="18">
        <f t="shared" si="31"/>
        <v>100</v>
      </c>
      <c r="P224" s="18">
        <f t="shared" si="32"/>
        <v>0</v>
      </c>
      <c r="Q224" s="18">
        <f t="shared" si="33"/>
        <v>0</v>
      </c>
      <c r="R224" s="19">
        <f t="shared" si="34"/>
        <v>52.5</v>
      </c>
      <c r="S224" s="19">
        <f t="shared" si="35"/>
        <v>30</v>
      </c>
      <c r="T224" s="19">
        <f t="shared" si="36"/>
        <v>22.5</v>
      </c>
      <c r="U224" s="19">
        <f t="shared" si="37"/>
        <v>37.5</v>
      </c>
      <c r="V224" s="18">
        <f t="shared" si="38"/>
        <v>35</v>
      </c>
      <c r="W224" s="18">
        <f t="shared" si="39"/>
        <v>35.625</v>
      </c>
    </row>
    <row r="225" spans="1:23" ht="13.5" x14ac:dyDescent="0.25">
      <c r="A225" s="4">
        <v>42333</v>
      </c>
      <c r="B225" s="2">
        <v>3.4986999999999999</v>
      </c>
      <c r="C225" s="2">
        <v>34.003805010252407</v>
      </c>
      <c r="D225" s="2">
        <v>3.5802638648889662E-3</v>
      </c>
      <c r="E225" s="2">
        <v>4.1257206658081184E-2</v>
      </c>
      <c r="F225" s="2">
        <v>3.5103599999999999</v>
      </c>
      <c r="G225" s="2">
        <v>3.5336799999999995</v>
      </c>
      <c r="H225" s="2">
        <v>3.5474250000000014</v>
      </c>
      <c r="I225" s="2">
        <v>3.6183119999999991</v>
      </c>
      <c r="J225" s="2">
        <v>3.7398845000000027</v>
      </c>
      <c r="K225" s="15" t="s">
        <v>52</v>
      </c>
      <c r="L225" s="15" t="s">
        <v>50</v>
      </c>
      <c r="M225" s="15" t="s">
        <v>46</v>
      </c>
      <c r="N225" s="18">
        <f t="shared" si="30"/>
        <v>50</v>
      </c>
      <c r="O225" s="18">
        <f t="shared" si="31"/>
        <v>100</v>
      </c>
      <c r="P225" s="18">
        <f t="shared" si="32"/>
        <v>0</v>
      </c>
      <c r="Q225" s="18">
        <f t="shared" si="33"/>
        <v>0</v>
      </c>
      <c r="R225" s="19">
        <f t="shared" si="34"/>
        <v>52.5</v>
      </c>
      <c r="S225" s="19">
        <f t="shared" si="35"/>
        <v>30</v>
      </c>
      <c r="T225" s="19">
        <f t="shared" si="36"/>
        <v>22.5</v>
      </c>
      <c r="U225" s="19">
        <f t="shared" si="37"/>
        <v>37.5</v>
      </c>
      <c r="V225" s="18">
        <f t="shared" si="38"/>
        <v>35</v>
      </c>
      <c r="W225" s="18">
        <f t="shared" si="39"/>
        <v>35.625</v>
      </c>
    </row>
    <row r="226" spans="1:23" ht="13.5" x14ac:dyDescent="0.25">
      <c r="A226" s="4">
        <v>42334</v>
      </c>
      <c r="B226" s="2">
        <v>3.4986999999999999</v>
      </c>
      <c r="C226" s="2">
        <v>34.003805010252407</v>
      </c>
      <c r="D226" s="2">
        <v>6.4905023962857911E-3</v>
      </c>
      <c r="E226" s="2">
        <v>4.7541030622253809E-2</v>
      </c>
      <c r="F226" s="2">
        <v>3.4987000000000004</v>
      </c>
      <c r="G226" s="2">
        <v>3.5278499999999999</v>
      </c>
      <c r="H226" s="2">
        <v>3.5453450000000002</v>
      </c>
      <c r="I226" s="2">
        <v>3.6116479999999997</v>
      </c>
      <c r="J226" s="2">
        <v>3.7379500000000032</v>
      </c>
      <c r="K226" s="15" t="s">
        <v>52</v>
      </c>
      <c r="L226" s="15" t="s">
        <v>50</v>
      </c>
      <c r="M226" s="15" t="s">
        <v>46</v>
      </c>
      <c r="N226" s="18">
        <f t="shared" si="30"/>
        <v>50</v>
      </c>
      <c r="O226" s="18">
        <f t="shared" si="31"/>
        <v>100</v>
      </c>
      <c r="P226" s="18">
        <f t="shared" si="32"/>
        <v>0</v>
      </c>
      <c r="Q226" s="18">
        <f t="shared" si="33"/>
        <v>0</v>
      </c>
      <c r="R226" s="19">
        <f t="shared" si="34"/>
        <v>52.5</v>
      </c>
      <c r="S226" s="19">
        <f t="shared" si="35"/>
        <v>30</v>
      </c>
      <c r="T226" s="19">
        <f t="shared" si="36"/>
        <v>22.5</v>
      </c>
      <c r="U226" s="19">
        <f t="shared" si="37"/>
        <v>37.5</v>
      </c>
      <c r="V226" s="18">
        <f t="shared" si="38"/>
        <v>35</v>
      </c>
      <c r="W226" s="18">
        <f t="shared" si="39"/>
        <v>35.625</v>
      </c>
    </row>
    <row r="227" spans="1:23" ht="13.5" x14ac:dyDescent="0.25">
      <c r="A227" s="4">
        <v>42335</v>
      </c>
      <c r="B227" s="2">
        <v>3.4986999999999999</v>
      </c>
      <c r="C227" s="2">
        <v>34.003805010252407</v>
      </c>
      <c r="D227" s="2">
        <v>9.361025434886816E-3</v>
      </c>
      <c r="E227" s="2">
        <v>5.2789389485589776E-2</v>
      </c>
      <c r="F227" s="2">
        <v>3.4987000000000004</v>
      </c>
      <c r="G227" s="2">
        <v>3.5220199999999999</v>
      </c>
      <c r="H227" s="2">
        <v>3.5386800000000003</v>
      </c>
      <c r="I227" s="2">
        <v>3.6049839999999995</v>
      </c>
      <c r="J227" s="2">
        <v>3.7348680000000032</v>
      </c>
      <c r="K227" s="15" t="s">
        <v>54</v>
      </c>
      <c r="L227" s="15" t="s">
        <v>54</v>
      </c>
      <c r="M227" s="15" t="s">
        <v>54</v>
      </c>
      <c r="N227" s="18">
        <f t="shared" si="30"/>
        <v>50</v>
      </c>
      <c r="O227" s="18">
        <f t="shared" si="31"/>
        <v>100</v>
      </c>
      <c r="P227" s="18">
        <f t="shared" si="32"/>
        <v>0</v>
      </c>
      <c r="Q227" s="18">
        <f t="shared" si="33"/>
        <v>33</v>
      </c>
      <c r="R227" s="19">
        <f t="shared" si="34"/>
        <v>57.45</v>
      </c>
      <c r="S227" s="19">
        <f t="shared" si="35"/>
        <v>38.25</v>
      </c>
      <c r="T227" s="19">
        <f t="shared" si="36"/>
        <v>37.35</v>
      </c>
      <c r="U227" s="19">
        <f t="shared" si="37"/>
        <v>45.75</v>
      </c>
      <c r="V227" s="18">
        <f t="shared" si="38"/>
        <v>44.35</v>
      </c>
      <c r="W227" s="18">
        <f t="shared" si="39"/>
        <v>44.7</v>
      </c>
    </row>
    <row r="228" spans="1:23" ht="13.5" x14ac:dyDescent="0.25">
      <c r="A228" s="4">
        <v>42338</v>
      </c>
      <c r="B228" s="2">
        <v>3.4319999999999999</v>
      </c>
      <c r="C228" s="2">
        <v>25.2598651523722</v>
      </c>
      <c r="D228" s="2">
        <v>1.7108460574133844E-2</v>
      </c>
      <c r="E228" s="2">
        <v>5.5889020038789303E-2</v>
      </c>
      <c r="F228" s="2">
        <v>3.48536</v>
      </c>
      <c r="G228" s="2">
        <v>3.5095199999999998</v>
      </c>
      <c r="H228" s="2">
        <v>3.5291000000000006</v>
      </c>
      <c r="I228" s="2">
        <v>3.5986519999999991</v>
      </c>
      <c r="J228" s="2">
        <v>3.7311360000000029</v>
      </c>
      <c r="K228" s="15" t="s">
        <v>52</v>
      </c>
      <c r="L228" s="15" t="s">
        <v>54</v>
      </c>
      <c r="M228" s="15" t="s">
        <v>46</v>
      </c>
      <c r="N228" s="18">
        <f t="shared" si="30"/>
        <v>50</v>
      </c>
      <c r="O228" s="18">
        <f t="shared" si="31"/>
        <v>100</v>
      </c>
      <c r="P228" s="18">
        <f t="shared" si="32"/>
        <v>0</v>
      </c>
      <c r="Q228" s="18">
        <f t="shared" si="33"/>
        <v>16.5</v>
      </c>
      <c r="R228" s="19">
        <f t="shared" si="34"/>
        <v>54.975000000000001</v>
      </c>
      <c r="S228" s="19">
        <f t="shared" si="35"/>
        <v>34.125</v>
      </c>
      <c r="T228" s="19">
        <f t="shared" si="36"/>
        <v>29.925000000000001</v>
      </c>
      <c r="U228" s="19">
        <f t="shared" si="37"/>
        <v>41.625</v>
      </c>
      <c r="V228" s="18">
        <f t="shared" si="38"/>
        <v>39.674999999999997</v>
      </c>
      <c r="W228" s="18">
        <f t="shared" si="39"/>
        <v>40.162499999999994</v>
      </c>
    </row>
    <row r="229" spans="1:23" ht="13.5" x14ac:dyDescent="0.25">
      <c r="A229" s="4">
        <v>42339</v>
      </c>
      <c r="B229" s="2">
        <v>3.4319999999999999</v>
      </c>
      <c r="C229" s="2">
        <v>25.2598651523722</v>
      </c>
      <c r="D229" s="2">
        <v>2.4407921602613847E-2</v>
      </c>
      <c r="E229" s="2">
        <v>5.6257640203271148E-2</v>
      </c>
      <c r="F229" s="2">
        <v>3.4720199999999997</v>
      </c>
      <c r="G229" s="2">
        <v>3.49702</v>
      </c>
      <c r="H229" s="2">
        <v>3.5216000000000003</v>
      </c>
      <c r="I229" s="2">
        <v>3.5939859999999992</v>
      </c>
      <c r="J229" s="2">
        <v>3.7273645000000033</v>
      </c>
      <c r="K229" s="15" t="s">
        <v>52</v>
      </c>
      <c r="L229" s="15" t="s">
        <v>54</v>
      </c>
      <c r="M229" s="15" t="s">
        <v>46</v>
      </c>
      <c r="N229" s="18">
        <f t="shared" si="30"/>
        <v>50</v>
      </c>
      <c r="O229" s="18">
        <f t="shared" si="31"/>
        <v>100</v>
      </c>
      <c r="P229" s="18">
        <f t="shared" si="32"/>
        <v>0</v>
      </c>
      <c r="Q229" s="18">
        <f t="shared" si="33"/>
        <v>16.5</v>
      </c>
      <c r="R229" s="19">
        <f t="shared" si="34"/>
        <v>54.975000000000001</v>
      </c>
      <c r="S229" s="19">
        <f t="shared" si="35"/>
        <v>34.125</v>
      </c>
      <c r="T229" s="19">
        <f t="shared" si="36"/>
        <v>29.925000000000001</v>
      </c>
      <c r="U229" s="19">
        <f t="shared" si="37"/>
        <v>41.625</v>
      </c>
      <c r="V229" s="18">
        <f t="shared" si="38"/>
        <v>39.674999999999997</v>
      </c>
      <c r="W229" s="18">
        <f t="shared" si="39"/>
        <v>40.162499999999994</v>
      </c>
    </row>
    <row r="230" spans="1:23" ht="13.5" x14ac:dyDescent="0.25">
      <c r="A230" s="4">
        <v>42340</v>
      </c>
      <c r="B230" s="2">
        <v>3.4986999999999999</v>
      </c>
      <c r="C230" s="2">
        <v>42.429133165443943</v>
      </c>
      <c r="D230" s="2">
        <v>2.6332480281877402E-2</v>
      </c>
      <c r="E230" s="2">
        <v>5.4041499659186143E-2</v>
      </c>
      <c r="F230" s="2">
        <v>3.4720199999999997</v>
      </c>
      <c r="G230" s="2">
        <v>3.4911899999999996</v>
      </c>
      <c r="H230" s="2">
        <v>3.5174349999999999</v>
      </c>
      <c r="I230" s="2">
        <v>3.5906539999999993</v>
      </c>
      <c r="J230" s="2">
        <v>3.7240055000000036</v>
      </c>
      <c r="K230" s="15" t="s">
        <v>47</v>
      </c>
      <c r="L230" s="15" t="s">
        <v>54</v>
      </c>
      <c r="M230" s="15" t="s">
        <v>54</v>
      </c>
      <c r="N230" s="18">
        <f t="shared" si="30"/>
        <v>50</v>
      </c>
      <c r="O230" s="18">
        <f t="shared" si="31"/>
        <v>100</v>
      </c>
      <c r="P230" s="18">
        <f t="shared" si="32"/>
        <v>0</v>
      </c>
      <c r="Q230" s="18">
        <f t="shared" si="33"/>
        <v>49.5</v>
      </c>
      <c r="R230" s="19">
        <f t="shared" si="34"/>
        <v>59.924999999999997</v>
      </c>
      <c r="S230" s="19">
        <f t="shared" si="35"/>
        <v>42.375</v>
      </c>
      <c r="T230" s="19">
        <f t="shared" si="36"/>
        <v>44.775000000000006</v>
      </c>
      <c r="U230" s="19">
        <f t="shared" si="37"/>
        <v>49.875</v>
      </c>
      <c r="V230" s="18">
        <f t="shared" si="38"/>
        <v>49.024999999999999</v>
      </c>
      <c r="W230" s="18">
        <f t="shared" si="39"/>
        <v>49.237499999999997</v>
      </c>
    </row>
    <row r="231" spans="1:23" ht="13.5" x14ac:dyDescent="0.25">
      <c r="A231" s="4">
        <v>42341</v>
      </c>
      <c r="B231" s="2">
        <v>3.4986999999999999</v>
      </c>
      <c r="C231" s="2">
        <v>42.429133165443943</v>
      </c>
      <c r="D231" s="2">
        <v>2.8204627619968559E-2</v>
      </c>
      <c r="E231" s="2">
        <v>5.0129109629058637E-2</v>
      </c>
      <c r="F231" s="2">
        <v>3.4720199999999997</v>
      </c>
      <c r="G231" s="2">
        <v>3.48536</v>
      </c>
      <c r="H231" s="2">
        <v>3.5149349999999999</v>
      </c>
      <c r="I231" s="2">
        <v>3.5873220000000003</v>
      </c>
      <c r="J231" s="2">
        <v>3.7205675000000031</v>
      </c>
      <c r="K231" s="15" t="s">
        <v>47</v>
      </c>
      <c r="L231" s="15" t="s">
        <v>54</v>
      </c>
      <c r="M231" s="15" t="s">
        <v>54</v>
      </c>
      <c r="N231" s="18">
        <f t="shared" si="30"/>
        <v>50</v>
      </c>
      <c r="O231" s="18">
        <f t="shared" si="31"/>
        <v>100</v>
      </c>
      <c r="P231" s="18">
        <f t="shared" si="32"/>
        <v>0</v>
      </c>
      <c r="Q231" s="18">
        <f t="shared" si="33"/>
        <v>49.5</v>
      </c>
      <c r="R231" s="19">
        <f t="shared" si="34"/>
        <v>59.924999999999997</v>
      </c>
      <c r="S231" s="19">
        <f t="shared" si="35"/>
        <v>42.375</v>
      </c>
      <c r="T231" s="19">
        <f t="shared" si="36"/>
        <v>44.775000000000006</v>
      </c>
      <c r="U231" s="19">
        <f t="shared" si="37"/>
        <v>49.875</v>
      </c>
      <c r="V231" s="18">
        <f t="shared" si="38"/>
        <v>49.024999999999999</v>
      </c>
      <c r="W231" s="18">
        <f t="shared" si="39"/>
        <v>49.237499999999997</v>
      </c>
    </row>
    <row r="232" spans="1:23" ht="13.5" x14ac:dyDescent="0.25">
      <c r="A232" s="4">
        <v>42342</v>
      </c>
      <c r="B232" s="2">
        <v>3.4737</v>
      </c>
      <c r="C232" s="2">
        <v>38.57693061555846</v>
      </c>
      <c r="D232" s="2">
        <v>2.2896998011692649E-2</v>
      </c>
      <c r="E232" s="2">
        <v>4.2059653507540019E-2</v>
      </c>
      <c r="F232" s="2">
        <v>3.4670200000000002</v>
      </c>
      <c r="G232" s="2">
        <v>3.4828599999999996</v>
      </c>
      <c r="H232" s="2">
        <v>3.5111849999999998</v>
      </c>
      <c r="I232" s="2">
        <v>3.5834900000000012</v>
      </c>
      <c r="J232" s="2">
        <v>3.7169645000000036</v>
      </c>
      <c r="K232" s="15" t="s">
        <v>52</v>
      </c>
      <c r="L232" s="15" t="s">
        <v>50</v>
      </c>
      <c r="M232" s="15" t="s">
        <v>46</v>
      </c>
      <c r="N232" s="18">
        <f t="shared" si="30"/>
        <v>50</v>
      </c>
      <c r="O232" s="18">
        <f t="shared" si="31"/>
        <v>100</v>
      </c>
      <c r="P232" s="18">
        <f t="shared" si="32"/>
        <v>0</v>
      </c>
      <c r="Q232" s="18">
        <f t="shared" si="33"/>
        <v>0</v>
      </c>
      <c r="R232" s="19">
        <f t="shared" si="34"/>
        <v>52.5</v>
      </c>
      <c r="S232" s="19">
        <f t="shared" si="35"/>
        <v>30</v>
      </c>
      <c r="T232" s="19">
        <f t="shared" si="36"/>
        <v>22.5</v>
      </c>
      <c r="U232" s="19">
        <f t="shared" si="37"/>
        <v>37.5</v>
      </c>
      <c r="V232" s="18">
        <f t="shared" si="38"/>
        <v>35</v>
      </c>
      <c r="W232" s="18">
        <f t="shared" si="39"/>
        <v>35.625</v>
      </c>
    </row>
    <row r="233" spans="1:23" ht="13.5" x14ac:dyDescent="0.25">
      <c r="A233" s="4">
        <v>42345</v>
      </c>
      <c r="B233" s="2">
        <v>3.4737</v>
      </c>
      <c r="C233" s="2">
        <v>38.57693061555846</v>
      </c>
      <c r="D233" s="2">
        <v>1.8762564580574015E-2</v>
      </c>
      <c r="E233" s="2">
        <v>3.3551552741360062E-2</v>
      </c>
      <c r="F233" s="2">
        <v>3.4753599999999998</v>
      </c>
      <c r="G233" s="2">
        <v>3.4803599999999997</v>
      </c>
      <c r="H233" s="2">
        <v>3.5099349999999996</v>
      </c>
      <c r="I233" s="2">
        <v>3.5796580000000016</v>
      </c>
      <c r="J233" s="2">
        <v>3.7137575000000034</v>
      </c>
      <c r="K233" s="15" t="s">
        <v>52</v>
      </c>
      <c r="L233" s="15" t="s">
        <v>50</v>
      </c>
      <c r="M233" s="15" t="s">
        <v>53</v>
      </c>
      <c r="N233" s="18">
        <f t="shared" si="30"/>
        <v>50</v>
      </c>
      <c r="O233" s="18">
        <f t="shared" si="31"/>
        <v>100</v>
      </c>
      <c r="P233" s="18">
        <f t="shared" si="32"/>
        <v>0</v>
      </c>
      <c r="Q233" s="18">
        <f t="shared" si="33"/>
        <v>0</v>
      </c>
      <c r="R233" s="19">
        <f t="shared" si="34"/>
        <v>52.5</v>
      </c>
      <c r="S233" s="19">
        <f t="shared" si="35"/>
        <v>30</v>
      </c>
      <c r="T233" s="19">
        <f t="shared" si="36"/>
        <v>22.5</v>
      </c>
      <c r="U233" s="19">
        <f t="shared" si="37"/>
        <v>37.5</v>
      </c>
      <c r="V233" s="18">
        <f t="shared" si="38"/>
        <v>35</v>
      </c>
      <c r="W233" s="18">
        <f t="shared" si="39"/>
        <v>35.625</v>
      </c>
    </row>
    <row r="234" spans="1:23" ht="13.5" x14ac:dyDescent="0.25">
      <c r="A234" s="4">
        <v>42346</v>
      </c>
      <c r="B234" s="2">
        <v>3.4653999999999998</v>
      </c>
      <c r="C234" s="2">
        <v>37.273892400126456</v>
      </c>
      <c r="D234" s="2">
        <v>1.6209232808836127E-2</v>
      </c>
      <c r="E234" s="2">
        <v>2.703047758794121E-2</v>
      </c>
      <c r="F234" s="2">
        <v>3.48204</v>
      </c>
      <c r="G234" s="2">
        <v>3.4770300000000001</v>
      </c>
      <c r="H234" s="2">
        <v>3.5082700000000004</v>
      </c>
      <c r="I234" s="2">
        <v>3.5761600000000016</v>
      </c>
      <c r="J234" s="2">
        <v>3.7109045000000038</v>
      </c>
      <c r="K234" s="15" t="s">
        <v>52</v>
      </c>
      <c r="L234" s="15" t="s">
        <v>50</v>
      </c>
      <c r="M234" s="15" t="s">
        <v>53</v>
      </c>
      <c r="N234" s="18">
        <f t="shared" si="30"/>
        <v>50</v>
      </c>
      <c r="O234" s="18">
        <f t="shared" si="31"/>
        <v>100</v>
      </c>
      <c r="P234" s="18">
        <f t="shared" si="32"/>
        <v>0</v>
      </c>
      <c r="Q234" s="18">
        <f t="shared" si="33"/>
        <v>0</v>
      </c>
      <c r="R234" s="19">
        <f t="shared" si="34"/>
        <v>52.5</v>
      </c>
      <c r="S234" s="19">
        <f t="shared" si="35"/>
        <v>30</v>
      </c>
      <c r="T234" s="19">
        <f t="shared" si="36"/>
        <v>22.5</v>
      </c>
      <c r="U234" s="19">
        <f t="shared" si="37"/>
        <v>37.5</v>
      </c>
      <c r="V234" s="18">
        <f t="shared" si="38"/>
        <v>35</v>
      </c>
      <c r="W234" s="18">
        <f t="shared" si="39"/>
        <v>35.625</v>
      </c>
    </row>
    <row r="235" spans="1:23" ht="13.5" x14ac:dyDescent="0.25">
      <c r="A235" s="4">
        <v>42347</v>
      </c>
      <c r="B235" s="2">
        <v>3.4737</v>
      </c>
      <c r="C235" s="2">
        <v>39.47552671222028</v>
      </c>
      <c r="D235" s="2">
        <v>1.3788710961363027E-2</v>
      </c>
      <c r="E235" s="2">
        <v>1.9309713077143457E-2</v>
      </c>
      <c r="F235" s="2">
        <v>3.4770400000000001</v>
      </c>
      <c r="G235" s="2">
        <v>3.4745300000000001</v>
      </c>
      <c r="H235" s="2">
        <v>3.504105</v>
      </c>
      <c r="I235" s="2">
        <v>3.5728280000000017</v>
      </c>
      <c r="J235" s="2">
        <v>3.7080930000000034</v>
      </c>
      <c r="K235" s="15" t="s">
        <v>52</v>
      </c>
      <c r="L235" s="15" t="s">
        <v>54</v>
      </c>
      <c r="M235" s="15" t="s">
        <v>46</v>
      </c>
      <c r="N235" s="18">
        <f t="shared" si="30"/>
        <v>50</v>
      </c>
      <c r="O235" s="18">
        <f t="shared" si="31"/>
        <v>100</v>
      </c>
      <c r="P235" s="18">
        <f t="shared" si="32"/>
        <v>0</v>
      </c>
      <c r="Q235" s="18">
        <f t="shared" si="33"/>
        <v>16.5</v>
      </c>
      <c r="R235" s="19">
        <f t="shared" si="34"/>
        <v>54.975000000000001</v>
      </c>
      <c r="S235" s="19">
        <f t="shared" si="35"/>
        <v>34.125</v>
      </c>
      <c r="T235" s="19">
        <f t="shared" si="36"/>
        <v>29.925000000000001</v>
      </c>
      <c r="U235" s="19">
        <f t="shared" si="37"/>
        <v>41.625</v>
      </c>
      <c r="V235" s="18">
        <f t="shared" si="38"/>
        <v>39.674999999999997</v>
      </c>
      <c r="W235" s="18">
        <f t="shared" si="39"/>
        <v>40.162499999999994</v>
      </c>
    </row>
    <row r="236" spans="1:23" ht="13.5" x14ac:dyDescent="0.25">
      <c r="A236" s="4">
        <v>42348</v>
      </c>
      <c r="B236" s="2">
        <v>3.4737</v>
      </c>
      <c r="C236" s="2">
        <v>39.475526712220272</v>
      </c>
      <c r="D236" s="2">
        <v>1.2020054688141713E-2</v>
      </c>
      <c r="E236" s="2">
        <v>1.2689240982053991E-2</v>
      </c>
      <c r="F236" s="2">
        <v>3.4720400000000007</v>
      </c>
      <c r="G236" s="2">
        <v>3.4720300000000002</v>
      </c>
      <c r="H236" s="2">
        <v>3.4999400000000001</v>
      </c>
      <c r="I236" s="2">
        <v>3.5694960000000022</v>
      </c>
      <c r="J236" s="2">
        <v>3.7056775000000037</v>
      </c>
      <c r="K236" s="15" t="s">
        <v>52</v>
      </c>
      <c r="L236" s="15" t="s">
        <v>54</v>
      </c>
      <c r="M236" s="15" t="s">
        <v>46</v>
      </c>
      <c r="N236" s="18">
        <f t="shared" si="30"/>
        <v>50</v>
      </c>
      <c r="O236" s="18">
        <f t="shared" si="31"/>
        <v>100</v>
      </c>
      <c r="P236" s="18">
        <f t="shared" si="32"/>
        <v>0</v>
      </c>
      <c r="Q236" s="18">
        <f t="shared" si="33"/>
        <v>16.5</v>
      </c>
      <c r="R236" s="19">
        <f t="shared" si="34"/>
        <v>54.975000000000001</v>
      </c>
      <c r="S236" s="19">
        <f t="shared" si="35"/>
        <v>34.125</v>
      </c>
      <c r="T236" s="19">
        <f t="shared" si="36"/>
        <v>29.925000000000001</v>
      </c>
      <c r="U236" s="19">
        <f t="shared" si="37"/>
        <v>41.625</v>
      </c>
      <c r="V236" s="18">
        <f t="shared" si="38"/>
        <v>39.674999999999997</v>
      </c>
      <c r="W236" s="18">
        <f t="shared" si="39"/>
        <v>40.162499999999994</v>
      </c>
    </row>
    <row r="237" spans="1:23" ht="13.5" x14ac:dyDescent="0.25">
      <c r="A237" s="4">
        <v>42349</v>
      </c>
      <c r="B237" s="2">
        <v>3.4737</v>
      </c>
      <c r="C237" s="2">
        <v>39.47552671222028</v>
      </c>
      <c r="D237" s="2">
        <v>1.0782274933474056E-2</v>
      </c>
      <c r="E237" s="2">
        <v>8.0995655400124596E-3</v>
      </c>
      <c r="F237" s="2">
        <v>3.4720400000000007</v>
      </c>
      <c r="G237" s="2">
        <v>3.4695300000000002</v>
      </c>
      <c r="H237" s="2">
        <v>3.4957749999999996</v>
      </c>
      <c r="I237" s="2">
        <v>3.5661640000000023</v>
      </c>
      <c r="J237" s="2">
        <v>3.7032620000000041</v>
      </c>
      <c r="K237" s="15" t="s">
        <v>47</v>
      </c>
      <c r="L237" s="15" t="s">
        <v>54</v>
      </c>
      <c r="M237" s="15" t="s">
        <v>54</v>
      </c>
      <c r="N237" s="18">
        <f t="shared" si="30"/>
        <v>50</v>
      </c>
      <c r="O237" s="18">
        <f t="shared" si="31"/>
        <v>100</v>
      </c>
      <c r="P237" s="18">
        <f t="shared" si="32"/>
        <v>0</v>
      </c>
      <c r="Q237" s="18">
        <f t="shared" si="33"/>
        <v>49.5</v>
      </c>
      <c r="R237" s="19">
        <f t="shared" si="34"/>
        <v>59.924999999999997</v>
      </c>
      <c r="S237" s="19">
        <f t="shared" si="35"/>
        <v>42.375</v>
      </c>
      <c r="T237" s="19">
        <f t="shared" si="36"/>
        <v>44.775000000000006</v>
      </c>
      <c r="U237" s="19">
        <f t="shared" si="37"/>
        <v>49.875</v>
      </c>
      <c r="V237" s="18">
        <f t="shared" si="38"/>
        <v>49.024999999999999</v>
      </c>
      <c r="W237" s="18">
        <f t="shared" si="39"/>
        <v>49.237499999999997</v>
      </c>
    </row>
    <row r="238" spans="1:23" ht="13.5" x14ac:dyDescent="0.25">
      <c r="A238" s="4">
        <v>42352</v>
      </c>
      <c r="B238" s="2">
        <v>3.4737</v>
      </c>
      <c r="C238" s="2">
        <v>39.47552671222028</v>
      </c>
      <c r="D238" s="2">
        <v>-2.8700863423969381E-4</v>
      </c>
      <c r="E238" s="2">
        <v>4.0105899252417965E-3</v>
      </c>
      <c r="F238" s="2">
        <v>3.4720400000000007</v>
      </c>
      <c r="G238" s="2">
        <v>3.4737</v>
      </c>
      <c r="H238" s="2">
        <v>3.4916100000000001</v>
      </c>
      <c r="I238" s="2">
        <v>3.5636660000000018</v>
      </c>
      <c r="J238" s="2">
        <v>3.7008860000000037</v>
      </c>
      <c r="K238" s="15" t="s">
        <v>47</v>
      </c>
      <c r="L238" s="15" t="s">
        <v>54</v>
      </c>
      <c r="M238" s="15" t="s">
        <v>54</v>
      </c>
      <c r="N238" s="18">
        <f t="shared" si="30"/>
        <v>50</v>
      </c>
      <c r="O238" s="18">
        <f t="shared" si="31"/>
        <v>100</v>
      </c>
      <c r="P238" s="18">
        <f t="shared" si="32"/>
        <v>0</v>
      </c>
      <c r="Q238" s="18">
        <f t="shared" si="33"/>
        <v>49.5</v>
      </c>
      <c r="R238" s="19">
        <f t="shared" si="34"/>
        <v>59.924999999999997</v>
      </c>
      <c r="S238" s="19">
        <f t="shared" si="35"/>
        <v>42.375</v>
      </c>
      <c r="T238" s="19">
        <f t="shared" si="36"/>
        <v>44.775000000000006</v>
      </c>
      <c r="U238" s="19">
        <f t="shared" si="37"/>
        <v>49.875</v>
      </c>
      <c r="V238" s="18">
        <f t="shared" si="38"/>
        <v>49.024999999999999</v>
      </c>
      <c r="W238" s="18">
        <f t="shared" si="39"/>
        <v>49.237499999999997</v>
      </c>
    </row>
    <row r="239" spans="1:23" ht="13.5" x14ac:dyDescent="0.25">
      <c r="A239" s="4">
        <v>42353</v>
      </c>
      <c r="B239" s="2">
        <v>3.4737</v>
      </c>
      <c r="C239" s="2">
        <v>39.47552671222028</v>
      </c>
      <c r="D239" s="2">
        <v>-9.4314671715167719E-3</v>
      </c>
      <c r="E239" s="2">
        <v>3.5149551690785725E-3</v>
      </c>
      <c r="F239" s="2">
        <v>3.4737</v>
      </c>
      <c r="G239" s="2">
        <v>3.4778700000000002</v>
      </c>
      <c r="H239" s="2">
        <v>3.4874449999999997</v>
      </c>
      <c r="I239" s="2">
        <v>3.5610000000000017</v>
      </c>
      <c r="J239" s="2">
        <v>3.6984705000000044</v>
      </c>
      <c r="K239" s="15" t="s">
        <v>47</v>
      </c>
      <c r="L239" s="15" t="s">
        <v>48</v>
      </c>
      <c r="M239" s="15" t="s">
        <v>51</v>
      </c>
      <c r="N239" s="18">
        <f t="shared" si="30"/>
        <v>50</v>
      </c>
      <c r="O239" s="18">
        <f t="shared" si="31"/>
        <v>100</v>
      </c>
      <c r="P239" s="18">
        <f t="shared" si="32"/>
        <v>0</v>
      </c>
      <c r="Q239" s="18">
        <f t="shared" si="33"/>
        <v>100</v>
      </c>
      <c r="R239" s="19">
        <f t="shared" si="34"/>
        <v>67.5</v>
      </c>
      <c r="S239" s="19">
        <f t="shared" si="35"/>
        <v>55</v>
      </c>
      <c r="T239" s="19">
        <f t="shared" si="36"/>
        <v>67.5</v>
      </c>
      <c r="U239" s="19">
        <f t="shared" si="37"/>
        <v>62.5</v>
      </c>
      <c r="V239" s="18">
        <f t="shared" si="38"/>
        <v>63.333333333333336</v>
      </c>
      <c r="W239" s="18">
        <f t="shared" si="39"/>
        <v>63.125</v>
      </c>
    </row>
    <row r="240" spans="1:23" ht="13.5" x14ac:dyDescent="0.25">
      <c r="A240" s="4">
        <v>42354</v>
      </c>
      <c r="B240" s="2">
        <v>3.4154</v>
      </c>
      <c r="C240" s="2">
        <v>29.08778086616546</v>
      </c>
      <c r="D240" s="2">
        <v>-2.383604576261078E-3</v>
      </c>
      <c r="E240" s="2">
        <v>2.4640004820656999E-3</v>
      </c>
      <c r="F240" s="2">
        <v>3.4620400000000005</v>
      </c>
      <c r="G240" s="2">
        <v>3.4695400000000007</v>
      </c>
      <c r="H240" s="2">
        <v>3.4803650000000004</v>
      </c>
      <c r="I240" s="2">
        <v>3.5576680000000014</v>
      </c>
      <c r="J240" s="2">
        <v>3.6961590000000042</v>
      </c>
      <c r="K240" s="15" t="s">
        <v>52</v>
      </c>
      <c r="L240" s="15" t="s">
        <v>50</v>
      </c>
      <c r="M240" s="15" t="s">
        <v>46</v>
      </c>
      <c r="N240" s="18">
        <f t="shared" si="30"/>
        <v>50</v>
      </c>
      <c r="O240" s="18">
        <f t="shared" si="31"/>
        <v>100</v>
      </c>
      <c r="P240" s="18">
        <f t="shared" si="32"/>
        <v>0</v>
      </c>
      <c r="Q240" s="18">
        <f t="shared" si="33"/>
        <v>0</v>
      </c>
      <c r="R240" s="19">
        <f t="shared" si="34"/>
        <v>52.5</v>
      </c>
      <c r="S240" s="19">
        <f t="shared" si="35"/>
        <v>30</v>
      </c>
      <c r="T240" s="19">
        <f t="shared" si="36"/>
        <v>22.5</v>
      </c>
      <c r="U240" s="19">
        <f t="shared" si="37"/>
        <v>37.5</v>
      </c>
      <c r="V240" s="18">
        <f t="shared" si="38"/>
        <v>35</v>
      </c>
      <c r="W240" s="18">
        <f t="shared" si="39"/>
        <v>35.625</v>
      </c>
    </row>
    <row r="241" spans="1:23" ht="13.5" x14ac:dyDescent="0.25">
      <c r="A241" s="4">
        <v>42355</v>
      </c>
      <c r="B241" s="2">
        <v>3.4154</v>
      </c>
      <c r="C241" s="2">
        <v>29.08778086616546</v>
      </c>
      <c r="D241" s="2">
        <v>4.1146764265889146E-3</v>
      </c>
      <c r="E241" s="2">
        <v>1.4019802140512122E-3</v>
      </c>
      <c r="F241" s="2">
        <v>3.45038</v>
      </c>
      <c r="G241" s="2">
        <v>3.4612100000000003</v>
      </c>
      <c r="H241" s="2">
        <v>3.4732850000000006</v>
      </c>
      <c r="I241" s="2">
        <v>3.5545020000000012</v>
      </c>
      <c r="J241" s="2">
        <v>3.6938475000000035</v>
      </c>
      <c r="K241" s="15" t="s">
        <v>52</v>
      </c>
      <c r="L241" s="15" t="s">
        <v>50</v>
      </c>
      <c r="M241" s="15" t="s">
        <v>46</v>
      </c>
      <c r="N241" s="18">
        <f t="shared" si="30"/>
        <v>50</v>
      </c>
      <c r="O241" s="18">
        <f t="shared" si="31"/>
        <v>100</v>
      </c>
      <c r="P241" s="18">
        <f t="shared" si="32"/>
        <v>0</v>
      </c>
      <c r="Q241" s="18">
        <f t="shared" si="33"/>
        <v>0</v>
      </c>
      <c r="R241" s="19">
        <f t="shared" si="34"/>
        <v>52.5</v>
      </c>
      <c r="S241" s="19">
        <f t="shared" si="35"/>
        <v>30</v>
      </c>
      <c r="T241" s="19">
        <f t="shared" si="36"/>
        <v>22.5</v>
      </c>
      <c r="U241" s="19">
        <f t="shared" si="37"/>
        <v>37.5</v>
      </c>
      <c r="V241" s="18">
        <f t="shared" si="38"/>
        <v>35</v>
      </c>
      <c r="W241" s="18">
        <f t="shared" si="39"/>
        <v>35.625</v>
      </c>
    </row>
    <row r="242" spans="1:23" ht="13.5" x14ac:dyDescent="0.25">
      <c r="A242" s="4">
        <v>42356</v>
      </c>
      <c r="B242" s="2">
        <v>3.4904000000000002</v>
      </c>
      <c r="C242" s="2">
        <v>49.079433064931727</v>
      </c>
      <c r="D242" s="2">
        <v>7.0660967467262026E-4</v>
      </c>
      <c r="E242" s="2">
        <v>4.2515983475436908E-4</v>
      </c>
      <c r="F242" s="2">
        <v>3.4537199999999997</v>
      </c>
      <c r="G242" s="2">
        <v>3.4628800000000006</v>
      </c>
      <c r="H242" s="2">
        <v>3.4728699999999995</v>
      </c>
      <c r="I242" s="2">
        <v>3.5528360000000014</v>
      </c>
      <c r="J242" s="2">
        <v>3.6919505000000039</v>
      </c>
      <c r="K242" s="15" t="s">
        <v>52</v>
      </c>
      <c r="L242" s="15" t="s">
        <v>50</v>
      </c>
      <c r="M242" s="15" t="s">
        <v>53</v>
      </c>
      <c r="N242" s="18">
        <f t="shared" si="30"/>
        <v>50</v>
      </c>
      <c r="O242" s="18">
        <f t="shared" si="31"/>
        <v>100</v>
      </c>
      <c r="P242" s="18">
        <f t="shared" si="32"/>
        <v>0</v>
      </c>
      <c r="Q242" s="18">
        <f t="shared" si="33"/>
        <v>0</v>
      </c>
      <c r="R242" s="19">
        <f t="shared" si="34"/>
        <v>52.5</v>
      </c>
      <c r="S242" s="19">
        <f t="shared" si="35"/>
        <v>30</v>
      </c>
      <c r="T242" s="19">
        <f t="shared" si="36"/>
        <v>22.5</v>
      </c>
      <c r="U242" s="19">
        <f t="shared" si="37"/>
        <v>37.5</v>
      </c>
      <c r="V242" s="18">
        <f t="shared" si="38"/>
        <v>35</v>
      </c>
      <c r="W242" s="18">
        <f t="shared" si="39"/>
        <v>35.625</v>
      </c>
    </row>
    <row r="243" spans="1:23" ht="13.5" x14ac:dyDescent="0.25">
      <c r="A243" s="4">
        <v>42359</v>
      </c>
      <c r="B243" s="2">
        <v>3.5487000000000002</v>
      </c>
      <c r="C243" s="2">
        <v>58.802267660132969</v>
      </c>
      <c r="D243" s="2">
        <v>-6.4804125346600294E-3</v>
      </c>
      <c r="E243" s="2">
        <v>9.3625211252058426E-4</v>
      </c>
      <c r="F243" s="2">
        <v>3.4687200000000002</v>
      </c>
      <c r="G243" s="2">
        <v>3.47038</v>
      </c>
      <c r="H243" s="2">
        <v>3.4753699999999994</v>
      </c>
      <c r="I243" s="2">
        <v>3.5530040000000014</v>
      </c>
      <c r="J243" s="2">
        <v>3.6907010000000042</v>
      </c>
      <c r="K243" s="15" t="s">
        <v>52</v>
      </c>
      <c r="L243" s="15" t="s">
        <v>50</v>
      </c>
      <c r="M243" s="15" t="s">
        <v>53</v>
      </c>
      <c r="N243" s="18">
        <f t="shared" si="30"/>
        <v>50</v>
      </c>
      <c r="O243" s="18">
        <f t="shared" si="31"/>
        <v>100</v>
      </c>
      <c r="P243" s="18">
        <f t="shared" si="32"/>
        <v>0</v>
      </c>
      <c r="Q243" s="18">
        <f t="shared" si="33"/>
        <v>0</v>
      </c>
      <c r="R243" s="19">
        <f t="shared" si="34"/>
        <v>52.5</v>
      </c>
      <c r="S243" s="19">
        <f t="shared" si="35"/>
        <v>30</v>
      </c>
      <c r="T243" s="19">
        <f t="shared" si="36"/>
        <v>22.5</v>
      </c>
      <c r="U243" s="19">
        <f t="shared" si="37"/>
        <v>37.5</v>
      </c>
      <c r="V243" s="18">
        <f t="shared" si="38"/>
        <v>35</v>
      </c>
      <c r="W243" s="18">
        <f t="shared" si="39"/>
        <v>35.625</v>
      </c>
    </row>
    <row r="244" spans="1:23" ht="13.5" x14ac:dyDescent="0.25">
      <c r="A244" s="4">
        <v>42360</v>
      </c>
      <c r="B244" s="2">
        <v>3.5569999999999999</v>
      </c>
      <c r="C244" s="2">
        <v>59.974020086149721</v>
      </c>
      <c r="D244" s="2">
        <v>-1.4783858282317652E-2</v>
      </c>
      <c r="E244" s="2">
        <v>1.1456568830302848E-3</v>
      </c>
      <c r="F244" s="2">
        <v>3.4853800000000001</v>
      </c>
      <c r="G244" s="2">
        <v>3.4795400000000001</v>
      </c>
      <c r="H244" s="2">
        <v>3.4782850000000005</v>
      </c>
      <c r="I244" s="2">
        <v>3.5513380000000012</v>
      </c>
      <c r="J244" s="2">
        <v>3.6894930000000041</v>
      </c>
      <c r="K244" s="15" t="s">
        <v>52</v>
      </c>
      <c r="L244" s="15" t="s">
        <v>50</v>
      </c>
      <c r="M244" s="15" t="s">
        <v>53</v>
      </c>
      <c r="N244" s="18">
        <f t="shared" si="30"/>
        <v>50</v>
      </c>
      <c r="O244" s="18">
        <f t="shared" si="31"/>
        <v>100</v>
      </c>
      <c r="P244" s="18">
        <f t="shared" si="32"/>
        <v>0</v>
      </c>
      <c r="Q244" s="18">
        <f t="shared" si="33"/>
        <v>0</v>
      </c>
      <c r="R244" s="19">
        <f t="shared" si="34"/>
        <v>52.5</v>
      </c>
      <c r="S244" s="19">
        <f t="shared" si="35"/>
        <v>30</v>
      </c>
      <c r="T244" s="19">
        <f t="shared" si="36"/>
        <v>22.5</v>
      </c>
      <c r="U244" s="19">
        <f t="shared" si="37"/>
        <v>37.5</v>
      </c>
      <c r="V244" s="18">
        <f t="shared" si="38"/>
        <v>35</v>
      </c>
      <c r="W244" s="18">
        <f t="shared" si="39"/>
        <v>35.625</v>
      </c>
    </row>
    <row r="245" spans="1:23" ht="13.5" x14ac:dyDescent="0.25">
      <c r="A245" s="4">
        <v>42361</v>
      </c>
      <c r="B245" s="2">
        <v>3.5569999999999999</v>
      </c>
      <c r="C245" s="2">
        <v>59.974020086149714</v>
      </c>
      <c r="D245" s="2">
        <v>-2.0887881494501492E-2</v>
      </c>
      <c r="E245" s="2">
        <v>-6.2676405836945394E-4</v>
      </c>
      <c r="F245" s="2">
        <v>3.5137</v>
      </c>
      <c r="G245" s="2">
        <v>3.48787</v>
      </c>
      <c r="H245" s="2">
        <v>3.4812000000000003</v>
      </c>
      <c r="I245" s="2">
        <v>3.5495060000000005</v>
      </c>
      <c r="J245" s="2">
        <v>3.6878895000000038</v>
      </c>
      <c r="K245" s="15" t="s">
        <v>47</v>
      </c>
      <c r="L245" s="15" t="s">
        <v>48</v>
      </c>
      <c r="M245" s="15" t="s">
        <v>51</v>
      </c>
      <c r="N245" s="18">
        <f t="shared" si="30"/>
        <v>50</v>
      </c>
      <c r="O245" s="18">
        <f t="shared" si="31"/>
        <v>100</v>
      </c>
      <c r="P245" s="18">
        <f t="shared" si="32"/>
        <v>0</v>
      </c>
      <c r="Q245" s="18">
        <f t="shared" si="33"/>
        <v>100</v>
      </c>
      <c r="R245" s="19">
        <f t="shared" si="34"/>
        <v>67.5</v>
      </c>
      <c r="S245" s="19">
        <f t="shared" si="35"/>
        <v>55</v>
      </c>
      <c r="T245" s="19">
        <f t="shared" si="36"/>
        <v>67.5</v>
      </c>
      <c r="U245" s="19">
        <f t="shared" si="37"/>
        <v>62.5</v>
      </c>
      <c r="V245" s="18">
        <f t="shared" si="38"/>
        <v>63.333333333333336</v>
      </c>
      <c r="W245" s="18">
        <f t="shared" si="39"/>
        <v>63.125</v>
      </c>
    </row>
    <row r="246" spans="1:23" ht="13.5" x14ac:dyDescent="0.25">
      <c r="A246" s="4">
        <v>42363</v>
      </c>
      <c r="B246" s="2">
        <v>3.5569999999999999</v>
      </c>
      <c r="C246" s="2">
        <v>59.974020086149714</v>
      </c>
      <c r="D246" s="2">
        <v>-2.6381485076759414E-2</v>
      </c>
      <c r="E246" s="2">
        <v>-3.5463294443607994E-3</v>
      </c>
      <c r="F246" s="2">
        <v>3.5420199999999999</v>
      </c>
      <c r="G246" s="2">
        <v>3.4961999999999995</v>
      </c>
      <c r="H246" s="2">
        <v>3.4841150000000005</v>
      </c>
      <c r="I246" s="2">
        <v>3.5473400000000002</v>
      </c>
      <c r="J246" s="2">
        <v>3.686563000000004</v>
      </c>
      <c r="K246" s="15" t="s">
        <v>47</v>
      </c>
      <c r="L246" s="15" t="s">
        <v>48</v>
      </c>
      <c r="M246" s="15" t="s">
        <v>51</v>
      </c>
      <c r="N246" s="18">
        <f t="shared" si="30"/>
        <v>50</v>
      </c>
      <c r="O246" s="18">
        <f t="shared" si="31"/>
        <v>100</v>
      </c>
      <c r="P246" s="18">
        <f t="shared" si="32"/>
        <v>0</v>
      </c>
      <c r="Q246" s="18">
        <f t="shared" si="33"/>
        <v>100</v>
      </c>
      <c r="R246" s="19">
        <f t="shared" si="34"/>
        <v>67.5</v>
      </c>
      <c r="S246" s="19">
        <f t="shared" si="35"/>
        <v>55</v>
      </c>
      <c r="T246" s="19">
        <f t="shared" si="36"/>
        <v>67.5</v>
      </c>
      <c r="U246" s="19">
        <f t="shared" si="37"/>
        <v>62.5</v>
      </c>
      <c r="V246" s="18">
        <f t="shared" si="38"/>
        <v>63.333333333333336</v>
      </c>
      <c r="W246" s="18">
        <f t="shared" si="39"/>
        <v>63.125</v>
      </c>
    </row>
    <row r="247" spans="1:23" ht="13.5" x14ac:dyDescent="0.25">
      <c r="A247" s="4">
        <v>42366</v>
      </c>
      <c r="B247" s="2">
        <v>3.4653999999999998</v>
      </c>
      <c r="C247" s="2">
        <v>43.083445916424445</v>
      </c>
      <c r="D247" s="2">
        <v>-2.4549049306998416E-2</v>
      </c>
      <c r="E247" s="2">
        <v>-5.7816062581368963E-3</v>
      </c>
      <c r="F247" s="2">
        <v>3.5370200000000005</v>
      </c>
      <c r="G247" s="2">
        <v>3.4953699999999999</v>
      </c>
      <c r="H247" s="2">
        <v>3.4824500000000009</v>
      </c>
      <c r="I247" s="2">
        <v>3.5436759999999996</v>
      </c>
      <c r="J247" s="2">
        <v>3.685095000000004</v>
      </c>
      <c r="K247" s="15" t="s">
        <v>47</v>
      </c>
      <c r="L247" s="15" t="s">
        <v>48</v>
      </c>
      <c r="M247" s="15" t="s">
        <v>49</v>
      </c>
      <c r="N247" s="18">
        <f t="shared" si="30"/>
        <v>50</v>
      </c>
      <c r="O247" s="18">
        <f t="shared" si="31"/>
        <v>100</v>
      </c>
      <c r="P247" s="18">
        <f t="shared" si="32"/>
        <v>0</v>
      </c>
      <c r="Q247" s="18">
        <f t="shared" si="33"/>
        <v>83</v>
      </c>
      <c r="R247" s="19">
        <f t="shared" si="34"/>
        <v>64.95</v>
      </c>
      <c r="S247" s="19">
        <f t="shared" si="35"/>
        <v>50.75</v>
      </c>
      <c r="T247" s="19">
        <f t="shared" si="36"/>
        <v>59.85</v>
      </c>
      <c r="U247" s="19">
        <f t="shared" si="37"/>
        <v>58.25</v>
      </c>
      <c r="V247" s="18">
        <f t="shared" si="38"/>
        <v>58.516666666666673</v>
      </c>
      <c r="W247" s="18">
        <f t="shared" si="39"/>
        <v>58.45</v>
      </c>
    </row>
    <row r="248" spans="1:23" ht="13.5" x14ac:dyDescent="0.25">
      <c r="A248" s="4">
        <v>42367</v>
      </c>
      <c r="B248" s="2">
        <v>3.4737</v>
      </c>
      <c r="C248" s="2">
        <v>44.605790353730868</v>
      </c>
      <c r="D248" s="2">
        <v>-2.3353846931180033E-2</v>
      </c>
      <c r="E248" s="2">
        <v>-7.4576298973621849E-3</v>
      </c>
      <c r="F248" s="2">
        <v>3.5220199999999999</v>
      </c>
      <c r="G248" s="2">
        <v>3.4953699999999999</v>
      </c>
      <c r="H248" s="2">
        <v>3.4845350000000002</v>
      </c>
      <c r="I248" s="2">
        <v>3.5381779999999998</v>
      </c>
      <c r="J248" s="2">
        <v>3.683668500000004</v>
      </c>
      <c r="K248" s="15" t="s">
        <v>47</v>
      </c>
      <c r="L248" s="15" t="s">
        <v>48</v>
      </c>
      <c r="M248" s="15" t="s">
        <v>49</v>
      </c>
      <c r="N248" s="18">
        <f t="shared" si="30"/>
        <v>50</v>
      </c>
      <c r="O248" s="18">
        <f t="shared" si="31"/>
        <v>100</v>
      </c>
      <c r="P248" s="18">
        <f t="shared" si="32"/>
        <v>0</v>
      </c>
      <c r="Q248" s="18">
        <f t="shared" si="33"/>
        <v>83</v>
      </c>
      <c r="R248" s="19">
        <f t="shared" si="34"/>
        <v>64.95</v>
      </c>
      <c r="S248" s="19">
        <f t="shared" si="35"/>
        <v>50.75</v>
      </c>
      <c r="T248" s="19">
        <f t="shared" si="36"/>
        <v>59.85</v>
      </c>
      <c r="U248" s="19">
        <f t="shared" si="37"/>
        <v>58.25</v>
      </c>
      <c r="V248" s="18">
        <f t="shared" si="38"/>
        <v>58.516666666666673</v>
      </c>
      <c r="W248" s="18">
        <f t="shared" si="39"/>
        <v>58.45</v>
      </c>
    </row>
    <row r="249" spans="1:23" ht="13.5" x14ac:dyDescent="0.25">
      <c r="A249" s="4">
        <v>42368</v>
      </c>
      <c r="B249" s="2">
        <v>3.4820000000000002</v>
      </c>
      <c r="C249" s="2">
        <v>46.156714515347204</v>
      </c>
      <c r="D249" s="2">
        <v>-2.2766108922420258E-2</v>
      </c>
      <c r="E249" s="2">
        <v>-9.2266431739639835E-3</v>
      </c>
      <c r="F249" s="2">
        <v>3.5070199999999998</v>
      </c>
      <c r="G249" s="2">
        <v>3.4961999999999995</v>
      </c>
      <c r="H249" s="2">
        <v>3.4870350000000001</v>
      </c>
      <c r="I249" s="2">
        <v>3.5328459999999997</v>
      </c>
      <c r="J249" s="2">
        <v>3.6819670000000042</v>
      </c>
      <c r="K249" s="15" t="s">
        <v>47</v>
      </c>
      <c r="L249" s="15" t="s">
        <v>48</v>
      </c>
      <c r="M249" s="15" t="s">
        <v>49</v>
      </c>
      <c r="N249" s="18">
        <f t="shared" si="30"/>
        <v>50</v>
      </c>
      <c r="O249" s="18">
        <f t="shared" si="31"/>
        <v>100</v>
      </c>
      <c r="P249" s="18">
        <f t="shared" si="32"/>
        <v>0</v>
      </c>
      <c r="Q249" s="18">
        <f t="shared" si="33"/>
        <v>83</v>
      </c>
      <c r="R249" s="19">
        <f t="shared" si="34"/>
        <v>64.95</v>
      </c>
      <c r="S249" s="19">
        <f t="shared" si="35"/>
        <v>50.75</v>
      </c>
      <c r="T249" s="19">
        <f t="shared" si="36"/>
        <v>59.85</v>
      </c>
      <c r="U249" s="19">
        <f t="shared" si="37"/>
        <v>58.25</v>
      </c>
      <c r="V249" s="18">
        <f t="shared" si="38"/>
        <v>58.516666666666673</v>
      </c>
      <c r="W249" s="18">
        <f t="shared" si="39"/>
        <v>58.45</v>
      </c>
    </row>
    <row r="250" spans="1:23" ht="13.5" x14ac:dyDescent="0.25">
      <c r="A250" s="4">
        <v>42369</v>
      </c>
      <c r="B250" s="2">
        <v>3.4986999999999999</v>
      </c>
      <c r="C250" s="2">
        <v>49.236368583824351</v>
      </c>
      <c r="D250" s="2">
        <v>-3.2347042289660344E-2</v>
      </c>
      <c r="E250" s="2">
        <v>-1.0689464317785764E-2</v>
      </c>
      <c r="F250" s="2">
        <v>3.4953599999999994</v>
      </c>
      <c r="G250" s="2">
        <v>3.5045299999999999</v>
      </c>
      <c r="H250" s="2">
        <v>3.487035000000001</v>
      </c>
      <c r="I250" s="2">
        <v>3.5278479999999997</v>
      </c>
      <c r="J250" s="2">
        <v>3.6804675000000038</v>
      </c>
      <c r="K250" s="15" t="s">
        <v>47</v>
      </c>
      <c r="L250" s="15" t="s">
        <v>48</v>
      </c>
      <c r="M250" s="15" t="s">
        <v>49</v>
      </c>
      <c r="N250" s="18">
        <f t="shared" si="30"/>
        <v>50</v>
      </c>
      <c r="O250" s="18">
        <f t="shared" si="31"/>
        <v>100</v>
      </c>
      <c r="P250" s="18">
        <f t="shared" si="32"/>
        <v>0</v>
      </c>
      <c r="Q250" s="18">
        <f t="shared" si="33"/>
        <v>83</v>
      </c>
      <c r="R250" s="19">
        <f t="shared" si="34"/>
        <v>64.95</v>
      </c>
      <c r="S250" s="19">
        <f t="shared" si="35"/>
        <v>50.75</v>
      </c>
      <c r="T250" s="19">
        <f t="shared" si="36"/>
        <v>59.85</v>
      </c>
      <c r="U250" s="19">
        <f t="shared" si="37"/>
        <v>58.25</v>
      </c>
      <c r="V250" s="18">
        <f t="shared" si="38"/>
        <v>58.516666666666673</v>
      </c>
      <c r="W250" s="18">
        <f t="shared" si="39"/>
        <v>58.45</v>
      </c>
    </row>
    <row r="251" spans="1:23" ht="13.5" x14ac:dyDescent="0.25">
      <c r="A251" s="4">
        <v>42373</v>
      </c>
      <c r="B251" s="2">
        <v>3.4986999999999999</v>
      </c>
      <c r="C251" s="2">
        <v>49.236368583824358</v>
      </c>
      <c r="D251" s="2">
        <v>-4.0434132052715288E-2</v>
      </c>
      <c r="E251" s="2">
        <v>-1.1859323211715312E-2</v>
      </c>
      <c r="F251" s="2">
        <v>3.4836999999999998</v>
      </c>
      <c r="G251" s="2">
        <v>3.5128599999999999</v>
      </c>
      <c r="H251" s="2">
        <v>3.487035000000001</v>
      </c>
      <c r="I251" s="2">
        <v>3.5228499999999996</v>
      </c>
      <c r="J251" s="2">
        <v>3.6789680000000038</v>
      </c>
      <c r="K251" s="15" t="s">
        <v>47</v>
      </c>
      <c r="L251" s="15" t="s">
        <v>48</v>
      </c>
      <c r="M251" s="15" t="s">
        <v>49</v>
      </c>
      <c r="N251" s="18">
        <f t="shared" si="30"/>
        <v>50</v>
      </c>
      <c r="O251" s="18">
        <f t="shared" si="31"/>
        <v>100</v>
      </c>
      <c r="P251" s="18">
        <f t="shared" si="32"/>
        <v>0</v>
      </c>
      <c r="Q251" s="18">
        <f t="shared" si="33"/>
        <v>83</v>
      </c>
      <c r="R251" s="19">
        <f t="shared" si="34"/>
        <v>64.95</v>
      </c>
      <c r="S251" s="19">
        <f t="shared" si="35"/>
        <v>50.75</v>
      </c>
      <c r="T251" s="19">
        <f t="shared" si="36"/>
        <v>59.85</v>
      </c>
      <c r="U251" s="19">
        <f t="shared" si="37"/>
        <v>58.25</v>
      </c>
      <c r="V251" s="18">
        <f t="shared" si="38"/>
        <v>58.516666666666673</v>
      </c>
      <c r="W251" s="18">
        <f t="shared" si="39"/>
        <v>58.45</v>
      </c>
    </row>
    <row r="252" spans="1:23" ht="13.5" x14ac:dyDescent="0.25">
      <c r="A252" s="4">
        <v>42374</v>
      </c>
      <c r="B252" s="2">
        <v>3.4986999999999999</v>
      </c>
      <c r="C252" s="2">
        <v>49.236368583824358</v>
      </c>
      <c r="D252" s="2">
        <v>-3.5720209422029914E-2</v>
      </c>
      <c r="E252" s="2">
        <v>-1.3014981087998275E-2</v>
      </c>
      <c r="F252" s="2">
        <v>3.4903599999999999</v>
      </c>
      <c r="G252" s="2">
        <v>3.5136900000000004</v>
      </c>
      <c r="H252" s="2">
        <v>3.4882850000000012</v>
      </c>
      <c r="I252" s="2">
        <v>3.5195179999999997</v>
      </c>
      <c r="J252" s="2">
        <v>3.6774685000000038</v>
      </c>
      <c r="K252" s="15" t="s">
        <v>47</v>
      </c>
      <c r="L252" s="15" t="s">
        <v>48</v>
      </c>
      <c r="M252" s="15" t="s">
        <v>51</v>
      </c>
      <c r="N252" s="18">
        <f t="shared" si="30"/>
        <v>50</v>
      </c>
      <c r="O252" s="18">
        <f t="shared" si="31"/>
        <v>100</v>
      </c>
      <c r="P252" s="18">
        <f t="shared" si="32"/>
        <v>0</v>
      </c>
      <c r="Q252" s="18">
        <f t="shared" si="33"/>
        <v>100</v>
      </c>
      <c r="R252" s="19">
        <f t="shared" si="34"/>
        <v>67.5</v>
      </c>
      <c r="S252" s="19">
        <f t="shared" si="35"/>
        <v>55</v>
      </c>
      <c r="T252" s="19">
        <f t="shared" si="36"/>
        <v>67.5</v>
      </c>
      <c r="U252" s="19">
        <f t="shared" si="37"/>
        <v>62.5</v>
      </c>
      <c r="V252" s="18">
        <f t="shared" si="38"/>
        <v>63.333333333333336</v>
      </c>
      <c r="W252" s="18">
        <f t="shared" si="39"/>
        <v>63.125</v>
      </c>
    </row>
    <row r="253" spans="1:23" ht="13.5" x14ac:dyDescent="0.25">
      <c r="A253" s="4">
        <v>42375</v>
      </c>
      <c r="B253" s="2">
        <v>3.5070000000000001</v>
      </c>
      <c r="C253" s="2">
        <v>50.976919191920672</v>
      </c>
      <c r="D253" s="2">
        <v>-2.336006822223835E-2</v>
      </c>
      <c r="E253" s="2">
        <v>-1.4241521261499839E-2</v>
      </c>
      <c r="F253" s="2">
        <v>3.49702</v>
      </c>
      <c r="G253" s="2">
        <v>3.5095199999999998</v>
      </c>
      <c r="H253" s="2">
        <v>3.4899500000000012</v>
      </c>
      <c r="I253" s="2">
        <v>3.5168519999999996</v>
      </c>
      <c r="J253" s="2">
        <v>3.6760500000000036</v>
      </c>
      <c r="K253" s="15" t="s">
        <v>47</v>
      </c>
      <c r="L253" s="15" t="s">
        <v>48</v>
      </c>
      <c r="M253" s="15" t="s">
        <v>51</v>
      </c>
      <c r="N253" s="18">
        <f t="shared" si="30"/>
        <v>50</v>
      </c>
      <c r="O253" s="18">
        <f t="shared" si="31"/>
        <v>100</v>
      </c>
      <c r="P253" s="18">
        <f t="shared" si="32"/>
        <v>0</v>
      </c>
      <c r="Q253" s="18">
        <f t="shared" si="33"/>
        <v>100</v>
      </c>
      <c r="R253" s="19">
        <f t="shared" si="34"/>
        <v>67.5</v>
      </c>
      <c r="S253" s="19">
        <f t="shared" si="35"/>
        <v>55</v>
      </c>
      <c r="T253" s="19">
        <f t="shared" si="36"/>
        <v>67.5</v>
      </c>
      <c r="U253" s="19">
        <f t="shared" si="37"/>
        <v>62.5</v>
      </c>
      <c r="V253" s="18">
        <f t="shared" si="38"/>
        <v>63.333333333333336</v>
      </c>
      <c r="W253" s="18">
        <f t="shared" si="39"/>
        <v>63.125</v>
      </c>
    </row>
    <row r="254" spans="1:23" ht="13.5" x14ac:dyDescent="0.25">
      <c r="A254" s="4">
        <v>42376</v>
      </c>
      <c r="B254" s="2">
        <v>3.5236999999999998</v>
      </c>
      <c r="C254" s="2">
        <v>54.367188967839873</v>
      </c>
      <c r="D254" s="2">
        <v>-1.2894885593089267E-2</v>
      </c>
      <c r="E254" s="2">
        <v>-1.5475447615019743E-2</v>
      </c>
      <c r="F254" s="2">
        <v>3.5053600000000005</v>
      </c>
      <c r="G254" s="2">
        <v>3.5061900000000001</v>
      </c>
      <c r="H254" s="2">
        <v>3.4928650000000006</v>
      </c>
      <c r="I254" s="2">
        <v>3.5143539999999995</v>
      </c>
      <c r="J254" s="2">
        <v>3.6752690000000028</v>
      </c>
      <c r="K254" s="15" t="s">
        <v>47</v>
      </c>
      <c r="L254" s="15" t="s">
        <v>48</v>
      </c>
      <c r="M254" s="15" t="s">
        <v>51</v>
      </c>
      <c r="N254" s="18">
        <f t="shared" si="30"/>
        <v>50</v>
      </c>
      <c r="O254" s="18">
        <f t="shared" si="31"/>
        <v>100</v>
      </c>
      <c r="P254" s="18">
        <f t="shared" si="32"/>
        <v>0</v>
      </c>
      <c r="Q254" s="18">
        <f t="shared" si="33"/>
        <v>100</v>
      </c>
      <c r="R254" s="19">
        <f t="shared" si="34"/>
        <v>67.5</v>
      </c>
      <c r="S254" s="19">
        <f t="shared" si="35"/>
        <v>55</v>
      </c>
      <c r="T254" s="19">
        <f t="shared" si="36"/>
        <v>67.5</v>
      </c>
      <c r="U254" s="19">
        <f t="shared" si="37"/>
        <v>62.5</v>
      </c>
      <c r="V254" s="18">
        <f t="shared" si="38"/>
        <v>63.333333333333336</v>
      </c>
      <c r="W254" s="18">
        <f t="shared" si="39"/>
        <v>63.125</v>
      </c>
    </row>
    <row r="255" spans="1:23" ht="13.5" x14ac:dyDescent="0.25">
      <c r="A255" s="4">
        <v>42377</v>
      </c>
      <c r="B255" s="2">
        <v>3.4986999999999999</v>
      </c>
      <c r="C255" s="2">
        <v>48.913723104257635</v>
      </c>
      <c r="D255" s="2">
        <v>-2.3173791389909937E-3</v>
      </c>
      <c r="E255" s="2">
        <v>-1.3452223987363796E-2</v>
      </c>
      <c r="F255" s="2">
        <v>3.5053600000000005</v>
      </c>
      <c r="G255" s="2">
        <v>3.5003599999999997</v>
      </c>
      <c r="H255" s="2">
        <v>3.4941149999999999</v>
      </c>
      <c r="I255" s="2">
        <v>3.5115219999999998</v>
      </c>
      <c r="J255" s="2">
        <v>3.6738490000000024</v>
      </c>
      <c r="K255" s="15" t="s">
        <v>52</v>
      </c>
      <c r="L255" s="15" t="s">
        <v>50</v>
      </c>
      <c r="M255" s="15" t="s">
        <v>54</v>
      </c>
      <c r="N255" s="18">
        <f t="shared" si="30"/>
        <v>50</v>
      </c>
      <c r="O255" s="18">
        <f t="shared" si="31"/>
        <v>100</v>
      </c>
      <c r="P255" s="18">
        <f t="shared" si="32"/>
        <v>0</v>
      </c>
      <c r="Q255" s="18">
        <f t="shared" si="33"/>
        <v>0</v>
      </c>
      <c r="R255" s="19">
        <f t="shared" si="34"/>
        <v>52.5</v>
      </c>
      <c r="S255" s="19">
        <f t="shared" si="35"/>
        <v>30</v>
      </c>
      <c r="T255" s="19">
        <f t="shared" si="36"/>
        <v>22.5</v>
      </c>
      <c r="U255" s="19">
        <f t="shared" si="37"/>
        <v>37.5</v>
      </c>
      <c r="V255" s="18">
        <f t="shared" si="38"/>
        <v>35</v>
      </c>
      <c r="W255" s="18">
        <f t="shared" si="39"/>
        <v>35.625</v>
      </c>
    </row>
    <row r="256" spans="1:23" ht="13.5" x14ac:dyDescent="0.25">
      <c r="A256" s="4">
        <v>42380</v>
      </c>
      <c r="B256" s="2">
        <v>3.5903</v>
      </c>
      <c r="C256" s="2">
        <v>63.400004109555404</v>
      </c>
      <c r="D256" s="2">
        <v>-1.2454782436721601E-4</v>
      </c>
      <c r="E256" s="2">
        <v>-1.2487155743469378E-2</v>
      </c>
      <c r="F256" s="2">
        <v>3.5236799999999997</v>
      </c>
      <c r="G256" s="2">
        <v>3.5036899999999997</v>
      </c>
      <c r="H256" s="2">
        <v>3.4999449999999994</v>
      </c>
      <c r="I256" s="2">
        <v>3.5125220000000001</v>
      </c>
      <c r="J256" s="2">
        <v>3.6728075000000024</v>
      </c>
      <c r="K256" s="15" t="s">
        <v>52</v>
      </c>
      <c r="L256" s="15" t="s">
        <v>50</v>
      </c>
      <c r="M256" s="15" t="s">
        <v>53</v>
      </c>
      <c r="N256" s="18">
        <f t="shared" si="30"/>
        <v>50</v>
      </c>
      <c r="O256" s="18">
        <f t="shared" si="31"/>
        <v>100</v>
      </c>
      <c r="P256" s="18">
        <f t="shared" si="32"/>
        <v>0</v>
      </c>
      <c r="Q256" s="18">
        <f t="shared" si="33"/>
        <v>0</v>
      </c>
      <c r="R256" s="19">
        <f t="shared" si="34"/>
        <v>52.5</v>
      </c>
      <c r="S256" s="19">
        <f t="shared" si="35"/>
        <v>30</v>
      </c>
      <c r="T256" s="19">
        <f t="shared" si="36"/>
        <v>22.5</v>
      </c>
      <c r="U256" s="19">
        <f t="shared" si="37"/>
        <v>37.5</v>
      </c>
      <c r="V256" s="18">
        <f t="shared" si="38"/>
        <v>35</v>
      </c>
      <c r="W256" s="18">
        <f t="shared" si="39"/>
        <v>35.625</v>
      </c>
    </row>
    <row r="257" spans="1:23" ht="13.5" x14ac:dyDescent="0.25">
      <c r="A257" s="4">
        <v>42381</v>
      </c>
      <c r="B257" s="2">
        <v>3.4904000000000002</v>
      </c>
      <c r="C257" s="2">
        <v>47.56016672432969</v>
      </c>
      <c r="D257" s="2">
        <v>-5.4768931154809408E-3</v>
      </c>
      <c r="E257" s="2">
        <v>-1.2307049652054767E-2</v>
      </c>
      <c r="F257" s="2">
        <v>3.5220199999999999</v>
      </c>
      <c r="G257" s="2">
        <v>3.5061900000000001</v>
      </c>
      <c r="H257" s="2">
        <v>3.5007799999999998</v>
      </c>
      <c r="I257" s="2">
        <v>3.50969</v>
      </c>
      <c r="J257" s="2">
        <v>3.6712665000000033</v>
      </c>
      <c r="K257" s="15" t="s">
        <v>52</v>
      </c>
      <c r="L257" s="15" t="s">
        <v>50</v>
      </c>
      <c r="M257" s="15" t="s">
        <v>46</v>
      </c>
      <c r="N257" s="18">
        <f t="shared" si="30"/>
        <v>50</v>
      </c>
      <c r="O257" s="18">
        <f t="shared" si="31"/>
        <v>100</v>
      </c>
      <c r="P257" s="18">
        <f t="shared" si="32"/>
        <v>0</v>
      </c>
      <c r="Q257" s="18">
        <f t="shared" si="33"/>
        <v>0</v>
      </c>
      <c r="R257" s="19">
        <f t="shared" si="34"/>
        <v>52.5</v>
      </c>
      <c r="S257" s="19">
        <f t="shared" si="35"/>
        <v>30</v>
      </c>
      <c r="T257" s="19">
        <f t="shared" si="36"/>
        <v>22.5</v>
      </c>
      <c r="U257" s="19">
        <f t="shared" si="37"/>
        <v>37.5</v>
      </c>
      <c r="V257" s="18">
        <f t="shared" si="38"/>
        <v>35</v>
      </c>
      <c r="W257" s="18">
        <f t="shared" si="39"/>
        <v>35.625</v>
      </c>
    </row>
    <row r="258" spans="1:23" ht="13.5" x14ac:dyDescent="0.25">
      <c r="A258" s="4">
        <v>42382</v>
      </c>
      <c r="B258" s="2">
        <v>3.4986999999999999</v>
      </c>
      <c r="C258" s="2">
        <v>48.706784436011048</v>
      </c>
      <c r="D258" s="2">
        <v>-9.2307033223031354E-3</v>
      </c>
      <c r="E258" s="2">
        <v>-1.2699934973477597E-2</v>
      </c>
      <c r="F258" s="2">
        <v>3.5203600000000002</v>
      </c>
      <c r="G258" s="2">
        <v>3.5086900000000001</v>
      </c>
      <c r="H258" s="2">
        <v>3.5020299999999991</v>
      </c>
      <c r="I258" s="2">
        <v>3.5071920000000008</v>
      </c>
      <c r="J258" s="2">
        <v>3.6697670000000029</v>
      </c>
      <c r="K258" s="15" t="s">
        <v>52</v>
      </c>
      <c r="L258" s="15" t="s">
        <v>50</v>
      </c>
      <c r="M258" s="15" t="s">
        <v>46</v>
      </c>
      <c r="N258" s="18">
        <f t="shared" ref="N258:N321" si="40">IF(D258&lt;30,50, IF(D258&gt;70, 0, 25))</f>
        <v>50</v>
      </c>
      <c r="O258" s="18">
        <f t="shared" ref="O258:O321" si="41">IF(F258-E258&gt;0.02, 100, IF(F258-E258&lt;0,0,45))</f>
        <v>100</v>
      </c>
      <c r="P258" s="18">
        <f t="shared" ref="P258:P321" si="42">IF(G258-J258&gt;10,100,IF(G258-J258&gt;5,75, IF(G258-J258&gt;0,50,0)))</f>
        <v>0</v>
      </c>
      <c r="Q258" s="18">
        <f t="shared" ref="Q258:Q321" si="43">IF(M258="confirmed bullish", 34, IF(M258="bullish divergence",17, 0))+IF(K258="bullish",33,IF(K258="bearish",0,16.5))+IF(L258="strong",33,IF(L258="weak",0,16.5))</f>
        <v>0</v>
      </c>
      <c r="R258" s="19">
        <f t="shared" si="34"/>
        <v>52.5</v>
      </c>
      <c r="S258" s="19">
        <f t="shared" si="35"/>
        <v>30</v>
      </c>
      <c r="T258" s="19">
        <f t="shared" si="36"/>
        <v>22.5</v>
      </c>
      <c r="U258" s="19">
        <f t="shared" si="37"/>
        <v>37.5</v>
      </c>
      <c r="V258" s="18">
        <f t="shared" si="38"/>
        <v>35</v>
      </c>
      <c r="W258" s="18">
        <f t="shared" si="39"/>
        <v>35.625</v>
      </c>
    </row>
    <row r="259" spans="1:23" ht="13.5" x14ac:dyDescent="0.25">
      <c r="A259" s="4">
        <v>42384</v>
      </c>
      <c r="B259" s="2">
        <v>3.5402999999999998</v>
      </c>
      <c r="C259" s="2">
        <v>54.12139771259379</v>
      </c>
      <c r="D259" s="2">
        <v>-1.4155988204316294E-2</v>
      </c>
      <c r="E259" s="2">
        <v>-1.4037404548265851E-2</v>
      </c>
      <c r="F259" s="2">
        <v>3.5236799999999997</v>
      </c>
      <c r="G259" s="2">
        <v>3.5145200000000001</v>
      </c>
      <c r="H259" s="2">
        <v>3.5053599999999996</v>
      </c>
      <c r="I259" s="2">
        <v>3.5063580000000005</v>
      </c>
      <c r="J259" s="2">
        <v>3.6684755000000031</v>
      </c>
      <c r="K259" s="15" t="s">
        <v>52</v>
      </c>
      <c r="L259" s="15" t="s">
        <v>50</v>
      </c>
      <c r="M259" s="15" t="s">
        <v>53</v>
      </c>
      <c r="N259" s="18">
        <f t="shared" si="40"/>
        <v>50</v>
      </c>
      <c r="O259" s="18">
        <f t="shared" si="41"/>
        <v>100</v>
      </c>
      <c r="P259" s="18">
        <f t="shared" si="42"/>
        <v>0</v>
      </c>
      <c r="Q259" s="18">
        <f t="shared" si="43"/>
        <v>0</v>
      </c>
      <c r="R259" s="19">
        <f t="shared" ref="R259:R322" si="44">0.35*N259+O259*0.35+P259*0.15+Q259*0.15</f>
        <v>52.5</v>
      </c>
      <c r="S259" s="19">
        <f t="shared" ref="S259:S322" si="45">N259*0.2+O259*0.2+P259*0.35+Q259*0.25</f>
        <v>30</v>
      </c>
      <c r="T259" s="19">
        <f t="shared" ref="T259:T322" si="46">N259*0.15+O259*0.15+P259*0.25+Q259*0.45</f>
        <v>22.5</v>
      </c>
      <c r="U259" s="19">
        <f t="shared" ref="U259:U322" si="47">0.25*SUM(N259:Q259)</f>
        <v>37.5</v>
      </c>
      <c r="V259" s="18">
        <f t="shared" ref="V259:V322" si="48">SUM(R259:T259)/3</f>
        <v>35</v>
      </c>
      <c r="W259" s="18">
        <f t="shared" ref="W259:W322" si="49">SUM(R259:U259)/4</f>
        <v>35.625</v>
      </c>
    </row>
    <row r="260" spans="1:23" ht="13.5" x14ac:dyDescent="0.25">
      <c r="A260" s="4">
        <v>42387</v>
      </c>
      <c r="B260" s="2">
        <v>3.5402999999999998</v>
      </c>
      <c r="C260" s="2">
        <v>54.12139771259379</v>
      </c>
      <c r="D260" s="2">
        <v>-1.5948664528351753E-2</v>
      </c>
      <c r="E260" s="2">
        <v>-1.6004074043070381E-2</v>
      </c>
      <c r="F260" s="2">
        <v>3.532</v>
      </c>
      <c r="G260" s="2">
        <v>3.5186799999999998</v>
      </c>
      <c r="H260" s="2">
        <v>3.5116049999999994</v>
      </c>
      <c r="I260" s="2">
        <v>3.5055240000000008</v>
      </c>
      <c r="J260" s="2">
        <v>3.667184000000002</v>
      </c>
      <c r="K260" s="15" t="s">
        <v>52</v>
      </c>
      <c r="L260" s="15" t="s">
        <v>50</v>
      </c>
      <c r="M260" s="15" t="s">
        <v>53</v>
      </c>
      <c r="N260" s="18">
        <f t="shared" si="40"/>
        <v>50</v>
      </c>
      <c r="O260" s="18">
        <f t="shared" si="41"/>
        <v>100</v>
      </c>
      <c r="P260" s="18">
        <f t="shared" si="42"/>
        <v>0</v>
      </c>
      <c r="Q260" s="18">
        <f t="shared" si="43"/>
        <v>0</v>
      </c>
      <c r="R260" s="19">
        <f t="shared" si="44"/>
        <v>52.5</v>
      </c>
      <c r="S260" s="19">
        <f t="shared" si="45"/>
        <v>30</v>
      </c>
      <c r="T260" s="19">
        <f t="shared" si="46"/>
        <v>22.5</v>
      </c>
      <c r="U260" s="19">
        <f t="shared" si="47"/>
        <v>37.5</v>
      </c>
      <c r="V260" s="18">
        <f t="shared" si="48"/>
        <v>35</v>
      </c>
      <c r="W260" s="18">
        <f t="shared" si="49"/>
        <v>35.625</v>
      </c>
    </row>
    <row r="261" spans="1:23" ht="13.5" x14ac:dyDescent="0.25">
      <c r="A261" s="4">
        <v>42388</v>
      </c>
      <c r="B261" s="2">
        <v>3.4986999999999999</v>
      </c>
      <c r="C261" s="2">
        <v>48.218193342764721</v>
      </c>
      <c r="D261" s="2">
        <v>-1.456402444572058E-2</v>
      </c>
      <c r="E261" s="2">
        <v>-1.758850423435547E-2</v>
      </c>
      <c r="F261" s="2">
        <v>3.5136799999999999</v>
      </c>
      <c r="G261" s="2">
        <v>3.5186799999999998</v>
      </c>
      <c r="H261" s="2">
        <v>3.5157699999999998</v>
      </c>
      <c r="I261" s="2">
        <v>3.5045240000000013</v>
      </c>
      <c r="J261" s="2">
        <v>3.6658825000000017</v>
      </c>
      <c r="K261" s="15" t="s">
        <v>52</v>
      </c>
      <c r="L261" s="15" t="s">
        <v>50</v>
      </c>
      <c r="M261" s="15" t="s">
        <v>46</v>
      </c>
      <c r="N261" s="18">
        <f t="shared" si="40"/>
        <v>50</v>
      </c>
      <c r="O261" s="18">
        <f t="shared" si="41"/>
        <v>100</v>
      </c>
      <c r="P261" s="18">
        <f t="shared" si="42"/>
        <v>0</v>
      </c>
      <c r="Q261" s="18">
        <f t="shared" si="43"/>
        <v>0</v>
      </c>
      <c r="R261" s="19">
        <f t="shared" si="44"/>
        <v>52.5</v>
      </c>
      <c r="S261" s="19">
        <f t="shared" si="45"/>
        <v>30</v>
      </c>
      <c r="T261" s="19">
        <f t="shared" si="46"/>
        <v>22.5</v>
      </c>
      <c r="U261" s="19">
        <f t="shared" si="47"/>
        <v>37.5</v>
      </c>
      <c r="V261" s="18">
        <f t="shared" si="48"/>
        <v>35</v>
      </c>
      <c r="W261" s="18">
        <f t="shared" si="49"/>
        <v>35.625</v>
      </c>
    </row>
    <row r="262" spans="1:23" ht="13.5" x14ac:dyDescent="0.25">
      <c r="A262" s="4">
        <v>42389</v>
      </c>
      <c r="B262" s="2">
        <v>3.4986999999999999</v>
      </c>
      <c r="C262" s="2">
        <v>48.218193342764721</v>
      </c>
      <c r="D262" s="2">
        <v>-1.3313220683594196E-2</v>
      </c>
      <c r="E262" s="2">
        <v>-1.907094876842871E-2</v>
      </c>
      <c r="F262" s="2">
        <v>3.5153399999999997</v>
      </c>
      <c r="G262" s="2">
        <v>3.5186799999999998</v>
      </c>
      <c r="H262" s="2">
        <v>3.5161850000000001</v>
      </c>
      <c r="I262" s="2">
        <v>3.5035240000000014</v>
      </c>
      <c r="J262" s="2">
        <v>3.664779000000002</v>
      </c>
      <c r="K262" s="15" t="s">
        <v>52</v>
      </c>
      <c r="L262" s="15" t="s">
        <v>50</v>
      </c>
      <c r="M262" s="15" t="s">
        <v>53</v>
      </c>
      <c r="N262" s="18">
        <f t="shared" si="40"/>
        <v>50</v>
      </c>
      <c r="O262" s="18">
        <f t="shared" si="41"/>
        <v>100</v>
      </c>
      <c r="P262" s="18">
        <f t="shared" si="42"/>
        <v>0</v>
      </c>
      <c r="Q262" s="18">
        <f t="shared" si="43"/>
        <v>0</v>
      </c>
      <c r="R262" s="19">
        <f t="shared" si="44"/>
        <v>52.5</v>
      </c>
      <c r="S262" s="19">
        <f t="shared" si="45"/>
        <v>30</v>
      </c>
      <c r="T262" s="19">
        <f t="shared" si="46"/>
        <v>22.5</v>
      </c>
      <c r="U262" s="19">
        <f t="shared" si="47"/>
        <v>37.5</v>
      </c>
      <c r="V262" s="18">
        <f t="shared" si="48"/>
        <v>35</v>
      </c>
      <c r="W262" s="18">
        <f t="shared" si="49"/>
        <v>35.625</v>
      </c>
    </row>
    <row r="263" spans="1:23" ht="13.5" x14ac:dyDescent="0.25">
      <c r="A263" s="4">
        <v>42390</v>
      </c>
      <c r="B263" s="2">
        <v>3.5070000000000001</v>
      </c>
      <c r="C263" s="2">
        <v>49.492943294348933</v>
      </c>
      <c r="D263" s="2">
        <v>-1.1519420349351162E-2</v>
      </c>
      <c r="E263" s="2">
        <v>-1.9937864575925501E-2</v>
      </c>
      <c r="F263" s="2">
        <v>3.5170000000000003</v>
      </c>
      <c r="G263" s="2">
        <v>3.5186799999999998</v>
      </c>
      <c r="H263" s="2">
        <v>3.5141000000000004</v>
      </c>
      <c r="I263" s="2">
        <v>3.5036900000000015</v>
      </c>
      <c r="J263" s="2">
        <v>3.6641125000000017</v>
      </c>
      <c r="K263" s="15" t="s">
        <v>52</v>
      </c>
      <c r="L263" s="15" t="s">
        <v>50</v>
      </c>
      <c r="M263" s="15" t="s">
        <v>53</v>
      </c>
      <c r="N263" s="18">
        <f t="shared" si="40"/>
        <v>50</v>
      </c>
      <c r="O263" s="18">
        <f t="shared" si="41"/>
        <v>100</v>
      </c>
      <c r="P263" s="18">
        <f t="shared" si="42"/>
        <v>0</v>
      </c>
      <c r="Q263" s="18">
        <f t="shared" si="43"/>
        <v>0</v>
      </c>
      <c r="R263" s="19">
        <f t="shared" si="44"/>
        <v>52.5</v>
      </c>
      <c r="S263" s="19">
        <f t="shared" si="45"/>
        <v>30</v>
      </c>
      <c r="T263" s="19">
        <f t="shared" si="46"/>
        <v>22.5</v>
      </c>
      <c r="U263" s="19">
        <f t="shared" si="47"/>
        <v>37.5</v>
      </c>
      <c r="V263" s="18">
        <f t="shared" si="48"/>
        <v>35</v>
      </c>
      <c r="W263" s="18">
        <f t="shared" si="49"/>
        <v>35.625</v>
      </c>
    </row>
    <row r="264" spans="1:23" ht="13.5" x14ac:dyDescent="0.25">
      <c r="A264" s="4">
        <v>42391</v>
      </c>
      <c r="B264" s="2">
        <v>3.4737</v>
      </c>
      <c r="C264" s="2">
        <v>44.734734513385348</v>
      </c>
      <c r="D264" s="2">
        <v>-4.9468483456069912E-3</v>
      </c>
      <c r="E264" s="2">
        <v>-1.9979601288363916E-2</v>
      </c>
      <c r="F264" s="2">
        <v>3.5036800000000001</v>
      </c>
      <c r="G264" s="2">
        <v>3.5136799999999995</v>
      </c>
      <c r="H264" s="2">
        <v>3.509935</v>
      </c>
      <c r="I264" s="2">
        <v>3.5031900000000014</v>
      </c>
      <c r="J264" s="2">
        <v>3.6632795000000016</v>
      </c>
      <c r="K264" s="15" t="s">
        <v>52</v>
      </c>
      <c r="L264" s="15" t="s">
        <v>50</v>
      </c>
      <c r="M264" s="15" t="s">
        <v>46</v>
      </c>
      <c r="N264" s="18">
        <f t="shared" si="40"/>
        <v>50</v>
      </c>
      <c r="O264" s="18">
        <f t="shared" si="41"/>
        <v>100</v>
      </c>
      <c r="P264" s="18">
        <f t="shared" si="42"/>
        <v>0</v>
      </c>
      <c r="Q264" s="18">
        <f t="shared" si="43"/>
        <v>0</v>
      </c>
      <c r="R264" s="19">
        <f t="shared" si="44"/>
        <v>52.5</v>
      </c>
      <c r="S264" s="19">
        <f t="shared" si="45"/>
        <v>30</v>
      </c>
      <c r="T264" s="19">
        <f t="shared" si="46"/>
        <v>22.5</v>
      </c>
      <c r="U264" s="19">
        <f t="shared" si="47"/>
        <v>37.5</v>
      </c>
      <c r="V264" s="18">
        <f t="shared" si="48"/>
        <v>35</v>
      </c>
      <c r="W264" s="18">
        <f t="shared" si="49"/>
        <v>35.625</v>
      </c>
    </row>
    <row r="265" spans="1:23" ht="13.5" x14ac:dyDescent="0.25">
      <c r="A265" s="4">
        <v>42394</v>
      </c>
      <c r="B265" s="2">
        <v>3.4986999999999999</v>
      </c>
      <c r="C265" s="2">
        <v>48.720608242063868</v>
      </c>
      <c r="D265" s="2">
        <v>-4.8692281336069065E-3</v>
      </c>
      <c r="E265" s="2">
        <v>-2.0212645586408021E-2</v>
      </c>
      <c r="F265" s="2">
        <v>3.4953600000000002</v>
      </c>
      <c r="G265" s="2">
        <v>3.5136799999999999</v>
      </c>
      <c r="H265" s="2">
        <v>3.5070199999999998</v>
      </c>
      <c r="I265" s="2">
        <v>3.5020240000000014</v>
      </c>
      <c r="J265" s="2">
        <v>3.6626110000000009</v>
      </c>
      <c r="K265" s="15" t="s">
        <v>52</v>
      </c>
      <c r="L265" s="15" t="s">
        <v>50</v>
      </c>
      <c r="M265" s="15" t="s">
        <v>46</v>
      </c>
      <c r="N265" s="18">
        <f t="shared" si="40"/>
        <v>50</v>
      </c>
      <c r="O265" s="18">
        <f t="shared" si="41"/>
        <v>100</v>
      </c>
      <c r="P265" s="18">
        <f t="shared" si="42"/>
        <v>0</v>
      </c>
      <c r="Q265" s="18">
        <f t="shared" si="43"/>
        <v>0</v>
      </c>
      <c r="R265" s="19">
        <f t="shared" si="44"/>
        <v>52.5</v>
      </c>
      <c r="S265" s="19">
        <f t="shared" si="45"/>
        <v>30</v>
      </c>
      <c r="T265" s="19">
        <f t="shared" si="46"/>
        <v>22.5</v>
      </c>
      <c r="U265" s="19">
        <f t="shared" si="47"/>
        <v>37.5</v>
      </c>
      <c r="V265" s="18">
        <f t="shared" si="48"/>
        <v>35</v>
      </c>
      <c r="W265" s="18">
        <f t="shared" si="49"/>
        <v>35.625</v>
      </c>
    </row>
    <row r="266" spans="1:23" ht="13.5" x14ac:dyDescent="0.25">
      <c r="A266" s="4">
        <v>42395</v>
      </c>
      <c r="B266" s="2">
        <v>3.4986999999999999</v>
      </c>
      <c r="C266" s="2">
        <v>48.720608242063868</v>
      </c>
      <c r="D266" s="2">
        <v>9.3393828944114965E-3</v>
      </c>
      <c r="E266" s="2">
        <v>-1.9532839563312809E-2</v>
      </c>
      <c r="F266" s="2">
        <v>3.4953600000000002</v>
      </c>
      <c r="G266" s="2">
        <v>3.5045200000000003</v>
      </c>
      <c r="H266" s="2">
        <v>3.504105</v>
      </c>
      <c r="I266" s="2">
        <v>3.5008580000000018</v>
      </c>
      <c r="J266" s="2">
        <v>3.6622985000000012</v>
      </c>
      <c r="K266" s="15" t="s">
        <v>47</v>
      </c>
      <c r="L266" s="15" t="s">
        <v>48</v>
      </c>
      <c r="M266" s="15" t="s">
        <v>54</v>
      </c>
      <c r="N266" s="18">
        <f t="shared" si="40"/>
        <v>50</v>
      </c>
      <c r="O266" s="18">
        <f t="shared" si="41"/>
        <v>100</v>
      </c>
      <c r="P266" s="18">
        <f t="shared" si="42"/>
        <v>0</v>
      </c>
      <c r="Q266" s="18">
        <f t="shared" si="43"/>
        <v>66</v>
      </c>
      <c r="R266" s="19">
        <f t="shared" si="44"/>
        <v>62.4</v>
      </c>
      <c r="S266" s="19">
        <f t="shared" si="45"/>
        <v>46.5</v>
      </c>
      <c r="T266" s="19">
        <f t="shared" si="46"/>
        <v>52.2</v>
      </c>
      <c r="U266" s="19">
        <f t="shared" si="47"/>
        <v>54</v>
      </c>
      <c r="V266" s="18">
        <f t="shared" si="48"/>
        <v>53.70000000000001</v>
      </c>
      <c r="W266" s="18">
        <f t="shared" si="49"/>
        <v>53.775000000000006</v>
      </c>
    </row>
    <row r="267" spans="1:23" ht="13.5" x14ac:dyDescent="0.25">
      <c r="A267" s="4">
        <v>42396</v>
      </c>
      <c r="B267" s="2">
        <v>3.4986999999999999</v>
      </c>
      <c r="C267" s="2">
        <v>48.720608242063868</v>
      </c>
      <c r="D267" s="2">
        <v>6.0396977124383966E-3</v>
      </c>
      <c r="E267" s="2">
        <v>-1.7515526669914606E-2</v>
      </c>
      <c r="F267" s="2">
        <v>3.4953600000000002</v>
      </c>
      <c r="G267" s="2">
        <v>3.50535</v>
      </c>
      <c r="H267" s="2">
        <v>3.5057700000000005</v>
      </c>
      <c r="I267" s="2">
        <v>3.4996920000000022</v>
      </c>
      <c r="J267" s="2">
        <v>3.6623820000000005</v>
      </c>
      <c r="K267" s="15" t="s">
        <v>47</v>
      </c>
      <c r="L267" s="15" t="s">
        <v>48</v>
      </c>
      <c r="M267" s="15" t="s">
        <v>54</v>
      </c>
      <c r="N267" s="18">
        <f t="shared" si="40"/>
        <v>50</v>
      </c>
      <c r="O267" s="18">
        <f t="shared" si="41"/>
        <v>100</v>
      </c>
      <c r="P267" s="18">
        <f t="shared" si="42"/>
        <v>0</v>
      </c>
      <c r="Q267" s="18">
        <f t="shared" si="43"/>
        <v>66</v>
      </c>
      <c r="R267" s="19">
        <f t="shared" si="44"/>
        <v>62.4</v>
      </c>
      <c r="S267" s="19">
        <f t="shared" si="45"/>
        <v>46.5</v>
      </c>
      <c r="T267" s="19">
        <f t="shared" si="46"/>
        <v>52.2</v>
      </c>
      <c r="U267" s="19">
        <f t="shared" si="47"/>
        <v>54</v>
      </c>
      <c r="V267" s="18">
        <f t="shared" si="48"/>
        <v>53.70000000000001</v>
      </c>
      <c r="W267" s="18">
        <f t="shared" si="49"/>
        <v>53.775000000000006</v>
      </c>
    </row>
    <row r="268" spans="1:23" ht="13.5" x14ac:dyDescent="0.25">
      <c r="A268" s="4">
        <v>42397</v>
      </c>
      <c r="B268" s="2">
        <v>3.5985999999999998</v>
      </c>
      <c r="C268" s="2">
        <v>62.293376863853581</v>
      </c>
      <c r="D268" s="2">
        <v>-2.8320180023548858E-3</v>
      </c>
      <c r="E268" s="2">
        <v>-1.4626118689439489E-2</v>
      </c>
      <c r="F268" s="2">
        <v>3.5136799999999999</v>
      </c>
      <c r="G268" s="2">
        <v>3.5153399999999997</v>
      </c>
      <c r="H268" s="2">
        <v>3.5120150000000003</v>
      </c>
      <c r="I268" s="2">
        <v>3.5005240000000026</v>
      </c>
      <c r="J268" s="2">
        <v>3.6630045000000009</v>
      </c>
      <c r="K268" s="15" t="s">
        <v>47</v>
      </c>
      <c r="L268" s="15" t="s">
        <v>48</v>
      </c>
      <c r="M268" s="15" t="s">
        <v>51</v>
      </c>
      <c r="N268" s="18">
        <f t="shared" si="40"/>
        <v>50</v>
      </c>
      <c r="O268" s="18">
        <f t="shared" si="41"/>
        <v>100</v>
      </c>
      <c r="P268" s="18">
        <f t="shared" si="42"/>
        <v>0</v>
      </c>
      <c r="Q268" s="18">
        <f t="shared" si="43"/>
        <v>100</v>
      </c>
      <c r="R268" s="19">
        <f t="shared" si="44"/>
        <v>67.5</v>
      </c>
      <c r="S268" s="19">
        <f t="shared" si="45"/>
        <v>55</v>
      </c>
      <c r="T268" s="19">
        <f t="shared" si="46"/>
        <v>67.5</v>
      </c>
      <c r="U268" s="19">
        <f t="shared" si="47"/>
        <v>62.5</v>
      </c>
      <c r="V268" s="18">
        <f t="shared" si="48"/>
        <v>63.333333333333336</v>
      </c>
      <c r="W268" s="18">
        <f t="shared" si="49"/>
        <v>63.125</v>
      </c>
    </row>
    <row r="269" spans="1:23" ht="13.5" x14ac:dyDescent="0.25">
      <c r="A269" s="4">
        <v>42398</v>
      </c>
      <c r="B269" s="2">
        <v>3.6070000000000002</v>
      </c>
      <c r="C269" s="2">
        <v>63.175959742572282</v>
      </c>
      <c r="D269" s="2">
        <v>-5.1112024740320727E-3</v>
      </c>
      <c r="E269" s="2">
        <v>-1.0691591884839605E-2</v>
      </c>
      <c r="F269" s="2">
        <v>3.5403399999999996</v>
      </c>
      <c r="G269" s="2">
        <v>3.5220100000000003</v>
      </c>
      <c r="H269" s="2">
        <v>3.5182650000000004</v>
      </c>
      <c r="I269" s="2">
        <v>3.5015240000000021</v>
      </c>
      <c r="J269" s="2">
        <v>3.6637875000000006</v>
      </c>
      <c r="K269" s="15" t="s">
        <v>47</v>
      </c>
      <c r="L269" s="15" t="s">
        <v>48</v>
      </c>
      <c r="M269" s="15" t="s">
        <v>51</v>
      </c>
      <c r="N269" s="18">
        <f t="shared" si="40"/>
        <v>50</v>
      </c>
      <c r="O269" s="18">
        <f t="shared" si="41"/>
        <v>100</v>
      </c>
      <c r="P269" s="18">
        <f t="shared" si="42"/>
        <v>0</v>
      </c>
      <c r="Q269" s="18">
        <f t="shared" si="43"/>
        <v>100</v>
      </c>
      <c r="R269" s="19">
        <f t="shared" si="44"/>
        <v>67.5</v>
      </c>
      <c r="S269" s="19">
        <f t="shared" si="45"/>
        <v>55</v>
      </c>
      <c r="T269" s="19">
        <f t="shared" si="46"/>
        <v>67.5</v>
      </c>
      <c r="U269" s="19">
        <f t="shared" si="47"/>
        <v>62.5</v>
      </c>
      <c r="V269" s="18">
        <f t="shared" si="48"/>
        <v>63.333333333333336</v>
      </c>
      <c r="W269" s="18">
        <f t="shared" si="49"/>
        <v>63.125</v>
      </c>
    </row>
    <row r="270" spans="1:23" ht="13.5" x14ac:dyDescent="0.25">
      <c r="A270" s="4">
        <v>42401</v>
      </c>
      <c r="B270" s="2">
        <v>3.6070000000000002</v>
      </c>
      <c r="C270" s="2">
        <v>63.175959742572282</v>
      </c>
      <c r="D270" s="2">
        <v>-7.5987549521379094E-3</v>
      </c>
      <c r="E270" s="2">
        <v>-6.621782682488509E-3</v>
      </c>
      <c r="F270" s="2">
        <v>3.5619999999999998</v>
      </c>
      <c r="G270" s="2">
        <v>3.52868</v>
      </c>
      <c r="H270" s="2">
        <v>3.5236799999999997</v>
      </c>
      <c r="I270" s="2">
        <v>3.5025240000000024</v>
      </c>
      <c r="J270" s="2">
        <v>3.6644915000000005</v>
      </c>
      <c r="K270" s="15" t="s">
        <v>47</v>
      </c>
      <c r="L270" s="15" t="s">
        <v>48</v>
      </c>
      <c r="M270" s="15" t="s">
        <v>51</v>
      </c>
      <c r="N270" s="18">
        <f t="shared" si="40"/>
        <v>50</v>
      </c>
      <c r="O270" s="18">
        <f t="shared" si="41"/>
        <v>100</v>
      </c>
      <c r="P270" s="18">
        <f t="shared" si="42"/>
        <v>0</v>
      </c>
      <c r="Q270" s="18">
        <f t="shared" si="43"/>
        <v>100</v>
      </c>
      <c r="R270" s="19">
        <f t="shared" si="44"/>
        <v>67.5</v>
      </c>
      <c r="S270" s="19">
        <f t="shared" si="45"/>
        <v>55</v>
      </c>
      <c r="T270" s="19">
        <f t="shared" si="46"/>
        <v>67.5</v>
      </c>
      <c r="U270" s="19">
        <f t="shared" si="47"/>
        <v>62.5</v>
      </c>
      <c r="V270" s="18">
        <f t="shared" si="48"/>
        <v>63.333333333333336</v>
      </c>
      <c r="W270" s="18">
        <f t="shared" si="49"/>
        <v>63.125</v>
      </c>
    </row>
    <row r="271" spans="1:23" ht="13.5" x14ac:dyDescent="0.25">
      <c r="A271" s="4">
        <v>42402</v>
      </c>
      <c r="B271" s="2">
        <v>3.6070000000000002</v>
      </c>
      <c r="C271" s="2">
        <v>63.175959742572282</v>
      </c>
      <c r="D271" s="2">
        <v>-1.6621210540943121E-2</v>
      </c>
      <c r="E271" s="2">
        <v>-4.1781413880348332E-3</v>
      </c>
      <c r="F271" s="2">
        <v>3.5836599999999996</v>
      </c>
      <c r="G271" s="2">
        <v>3.5395099999999999</v>
      </c>
      <c r="H271" s="2">
        <v>3.5290949999999994</v>
      </c>
      <c r="I271" s="2">
        <v>3.5035240000000023</v>
      </c>
      <c r="J271" s="2">
        <v>3.6651955000000003</v>
      </c>
      <c r="K271" s="15" t="s">
        <v>47</v>
      </c>
      <c r="L271" s="15" t="s">
        <v>48</v>
      </c>
      <c r="M271" s="15" t="s">
        <v>51</v>
      </c>
      <c r="N271" s="18">
        <f t="shared" si="40"/>
        <v>50</v>
      </c>
      <c r="O271" s="18">
        <f t="shared" si="41"/>
        <v>100</v>
      </c>
      <c r="P271" s="18">
        <f t="shared" si="42"/>
        <v>0</v>
      </c>
      <c r="Q271" s="18">
        <f t="shared" si="43"/>
        <v>100</v>
      </c>
      <c r="R271" s="19">
        <f t="shared" si="44"/>
        <v>67.5</v>
      </c>
      <c r="S271" s="19">
        <f t="shared" si="45"/>
        <v>55</v>
      </c>
      <c r="T271" s="19">
        <f t="shared" si="46"/>
        <v>67.5</v>
      </c>
      <c r="U271" s="19">
        <f t="shared" si="47"/>
        <v>62.5</v>
      </c>
      <c r="V271" s="18">
        <f t="shared" si="48"/>
        <v>63.333333333333336</v>
      </c>
      <c r="W271" s="18">
        <f t="shared" si="49"/>
        <v>63.125</v>
      </c>
    </row>
    <row r="272" spans="1:23" ht="13.5" x14ac:dyDescent="0.25">
      <c r="A272" s="4">
        <v>42403</v>
      </c>
      <c r="B272" s="2">
        <v>3.6236000000000002</v>
      </c>
      <c r="C272" s="2">
        <v>65.187181225546041</v>
      </c>
      <c r="D272" s="2">
        <v>-2.5964488161335009E-2</v>
      </c>
      <c r="E272" s="2">
        <v>-1.9272562942790866E-3</v>
      </c>
      <c r="F272" s="2">
        <v>3.6086399999999998</v>
      </c>
      <c r="G272" s="2">
        <v>3.5520000000000005</v>
      </c>
      <c r="H272" s="2">
        <v>3.5353399999999993</v>
      </c>
      <c r="I272" s="2">
        <v>3.5060220000000015</v>
      </c>
      <c r="J272" s="2">
        <v>3.6659430000000004</v>
      </c>
      <c r="K272" s="15" t="s">
        <v>47</v>
      </c>
      <c r="L272" s="15" t="s">
        <v>48</v>
      </c>
      <c r="M272" s="15" t="s">
        <v>51</v>
      </c>
      <c r="N272" s="18">
        <f t="shared" si="40"/>
        <v>50</v>
      </c>
      <c r="O272" s="18">
        <f t="shared" si="41"/>
        <v>100</v>
      </c>
      <c r="P272" s="18">
        <f t="shared" si="42"/>
        <v>0</v>
      </c>
      <c r="Q272" s="18">
        <f t="shared" si="43"/>
        <v>100</v>
      </c>
      <c r="R272" s="19">
        <f t="shared" si="44"/>
        <v>67.5</v>
      </c>
      <c r="S272" s="19">
        <f t="shared" si="45"/>
        <v>55</v>
      </c>
      <c r="T272" s="19">
        <f t="shared" si="46"/>
        <v>67.5</v>
      </c>
      <c r="U272" s="19">
        <f t="shared" si="47"/>
        <v>62.5</v>
      </c>
      <c r="V272" s="18">
        <f t="shared" si="48"/>
        <v>63.333333333333336</v>
      </c>
      <c r="W272" s="18">
        <f t="shared" si="49"/>
        <v>63.125</v>
      </c>
    </row>
    <row r="273" spans="1:23" ht="13.5" x14ac:dyDescent="0.25">
      <c r="A273" s="4">
        <v>42404</v>
      </c>
      <c r="B273" s="2">
        <v>3.6070000000000002</v>
      </c>
      <c r="C273" s="2">
        <v>61.565969886705368</v>
      </c>
      <c r="D273" s="2">
        <v>-3.1905637429034073E-2</v>
      </c>
      <c r="E273" s="2">
        <v>-4.4925110036157854E-4</v>
      </c>
      <c r="F273" s="2">
        <v>3.6103200000000002</v>
      </c>
      <c r="G273" s="2">
        <v>3.5619999999999998</v>
      </c>
      <c r="H273" s="2">
        <v>3.5403399999999996</v>
      </c>
      <c r="I273" s="2">
        <v>3.5081880000000019</v>
      </c>
      <c r="J273" s="2">
        <v>3.6665679999999998</v>
      </c>
      <c r="K273" s="15" t="s">
        <v>52</v>
      </c>
      <c r="L273" s="15" t="s">
        <v>50</v>
      </c>
      <c r="M273" s="15" t="s">
        <v>53</v>
      </c>
      <c r="N273" s="18">
        <f t="shared" si="40"/>
        <v>50</v>
      </c>
      <c r="O273" s="18">
        <f t="shared" si="41"/>
        <v>100</v>
      </c>
      <c r="P273" s="18">
        <f t="shared" si="42"/>
        <v>0</v>
      </c>
      <c r="Q273" s="18">
        <f t="shared" si="43"/>
        <v>0</v>
      </c>
      <c r="R273" s="19">
        <f t="shared" si="44"/>
        <v>52.5</v>
      </c>
      <c r="S273" s="19">
        <f t="shared" si="45"/>
        <v>30</v>
      </c>
      <c r="T273" s="19">
        <f t="shared" si="46"/>
        <v>22.5</v>
      </c>
      <c r="U273" s="19">
        <f t="shared" si="47"/>
        <v>37.5</v>
      </c>
      <c r="V273" s="18">
        <f t="shared" si="48"/>
        <v>35</v>
      </c>
      <c r="W273" s="18">
        <f t="shared" si="49"/>
        <v>35.625</v>
      </c>
    </row>
    <row r="274" spans="1:23" ht="13.5" x14ac:dyDescent="0.25">
      <c r="A274" s="4">
        <v>42405</v>
      </c>
      <c r="B274" s="2">
        <v>3.7069000000000001</v>
      </c>
      <c r="C274" s="2">
        <v>71.740222067452052</v>
      </c>
      <c r="D274" s="2">
        <v>-4.9859465061230956E-2</v>
      </c>
      <c r="E274" s="2">
        <v>-1.1890822169252689E-4</v>
      </c>
      <c r="F274" s="2">
        <v>3.6303000000000005</v>
      </c>
      <c r="G274" s="2">
        <v>3.5853199999999994</v>
      </c>
      <c r="H274" s="2">
        <v>3.5494999999999997</v>
      </c>
      <c r="I274" s="2">
        <v>3.5123520000000017</v>
      </c>
      <c r="J274" s="2">
        <v>3.6682070000000007</v>
      </c>
      <c r="K274" s="15" t="s">
        <v>52</v>
      </c>
      <c r="L274" s="15" t="s">
        <v>50</v>
      </c>
      <c r="M274" s="15" t="s">
        <v>53</v>
      </c>
      <c r="N274" s="18">
        <f t="shared" si="40"/>
        <v>50</v>
      </c>
      <c r="O274" s="18">
        <f t="shared" si="41"/>
        <v>100</v>
      </c>
      <c r="P274" s="18">
        <f t="shared" si="42"/>
        <v>0</v>
      </c>
      <c r="Q274" s="18">
        <f t="shared" si="43"/>
        <v>0</v>
      </c>
      <c r="R274" s="19">
        <f t="shared" si="44"/>
        <v>52.5</v>
      </c>
      <c r="S274" s="19">
        <f t="shared" si="45"/>
        <v>30</v>
      </c>
      <c r="T274" s="19">
        <f t="shared" si="46"/>
        <v>22.5</v>
      </c>
      <c r="U274" s="19">
        <f t="shared" si="47"/>
        <v>37.5</v>
      </c>
      <c r="V274" s="18">
        <f t="shared" si="48"/>
        <v>35</v>
      </c>
      <c r="W274" s="18">
        <f t="shared" si="49"/>
        <v>35.625</v>
      </c>
    </row>
    <row r="275" spans="1:23" ht="13.5" x14ac:dyDescent="0.25">
      <c r="A275" s="4">
        <v>42408</v>
      </c>
      <c r="B275" s="2">
        <v>3.7736000000000001</v>
      </c>
      <c r="C275" s="2">
        <v>76.2590840003041</v>
      </c>
      <c r="D275" s="2">
        <v>-6.7109791951855513E-2</v>
      </c>
      <c r="E275" s="2">
        <v>1.4157967887576724E-3</v>
      </c>
      <c r="F275" s="2">
        <v>3.6636200000000003</v>
      </c>
      <c r="G275" s="2">
        <v>3.6128099999999996</v>
      </c>
      <c r="H275" s="2">
        <v>3.5632449999999998</v>
      </c>
      <c r="I275" s="2">
        <v>3.5178500000000015</v>
      </c>
      <c r="J275" s="2">
        <v>3.6701794999999997</v>
      </c>
      <c r="K275" s="15" t="s">
        <v>47</v>
      </c>
      <c r="L275" s="15" t="s">
        <v>54</v>
      </c>
      <c r="M275" s="15" t="s">
        <v>51</v>
      </c>
      <c r="N275" s="18">
        <f t="shared" si="40"/>
        <v>50</v>
      </c>
      <c r="O275" s="18">
        <f t="shared" si="41"/>
        <v>100</v>
      </c>
      <c r="P275" s="18">
        <f t="shared" si="42"/>
        <v>0</v>
      </c>
      <c r="Q275" s="18">
        <f t="shared" si="43"/>
        <v>83.5</v>
      </c>
      <c r="R275" s="19">
        <f t="shared" si="44"/>
        <v>65.025000000000006</v>
      </c>
      <c r="S275" s="19">
        <f t="shared" si="45"/>
        <v>50.875</v>
      </c>
      <c r="T275" s="19">
        <f t="shared" si="46"/>
        <v>60.075000000000003</v>
      </c>
      <c r="U275" s="19">
        <f t="shared" si="47"/>
        <v>58.375</v>
      </c>
      <c r="V275" s="18">
        <f t="shared" si="48"/>
        <v>58.658333333333339</v>
      </c>
      <c r="W275" s="18">
        <f t="shared" si="49"/>
        <v>58.587500000000006</v>
      </c>
    </row>
    <row r="276" spans="1:23" ht="13.5" x14ac:dyDescent="0.25">
      <c r="A276" s="4">
        <v>42409</v>
      </c>
      <c r="B276" s="2">
        <v>3.7736000000000001</v>
      </c>
      <c r="C276" s="2">
        <v>76.2590840003041</v>
      </c>
      <c r="D276" s="2">
        <v>-8.2992984906597123E-2</v>
      </c>
      <c r="E276" s="2">
        <v>3.7411241905712699E-3</v>
      </c>
      <c r="F276" s="2">
        <v>3.6969400000000001</v>
      </c>
      <c r="G276" s="2">
        <v>3.6402999999999999</v>
      </c>
      <c r="H276" s="2">
        <v>3.5724100000000001</v>
      </c>
      <c r="I276" s="2">
        <v>3.5233480000000008</v>
      </c>
      <c r="J276" s="2">
        <v>3.6721519999999996</v>
      </c>
      <c r="K276" s="15" t="s">
        <v>47</v>
      </c>
      <c r="L276" s="15" t="s">
        <v>54</v>
      </c>
      <c r="M276" s="15" t="s">
        <v>51</v>
      </c>
      <c r="N276" s="18">
        <f t="shared" si="40"/>
        <v>50</v>
      </c>
      <c r="O276" s="18">
        <f t="shared" si="41"/>
        <v>100</v>
      </c>
      <c r="P276" s="18">
        <f t="shared" si="42"/>
        <v>0</v>
      </c>
      <c r="Q276" s="18">
        <f t="shared" si="43"/>
        <v>83.5</v>
      </c>
      <c r="R276" s="19">
        <f t="shared" si="44"/>
        <v>65.025000000000006</v>
      </c>
      <c r="S276" s="19">
        <f t="shared" si="45"/>
        <v>50.875</v>
      </c>
      <c r="T276" s="19">
        <f t="shared" si="46"/>
        <v>60.075000000000003</v>
      </c>
      <c r="U276" s="19">
        <f t="shared" si="47"/>
        <v>58.375</v>
      </c>
      <c r="V276" s="18">
        <f t="shared" si="48"/>
        <v>58.658333333333339</v>
      </c>
      <c r="W276" s="18">
        <f t="shared" si="49"/>
        <v>58.587500000000006</v>
      </c>
    </row>
    <row r="277" spans="1:23" ht="13.5" x14ac:dyDescent="0.25">
      <c r="A277" s="4">
        <v>42410</v>
      </c>
      <c r="B277" s="2">
        <v>3.6652999999999998</v>
      </c>
      <c r="C277" s="2">
        <v>58.610566309458612</v>
      </c>
      <c r="D277" s="2">
        <v>-8.9601834259667612E-2</v>
      </c>
      <c r="E277" s="2">
        <v>5.7579558731658802E-3</v>
      </c>
      <c r="F277" s="2">
        <v>3.7052799999999997</v>
      </c>
      <c r="G277" s="2">
        <v>3.6569600000000002</v>
      </c>
      <c r="H277" s="2">
        <v>3.5811549999999999</v>
      </c>
      <c r="I277" s="2">
        <v>3.5266800000000007</v>
      </c>
      <c r="J277" s="2">
        <v>3.6730684999999998</v>
      </c>
      <c r="K277" s="15" t="s">
        <v>52</v>
      </c>
      <c r="L277" s="15" t="s">
        <v>50</v>
      </c>
      <c r="M277" s="15" t="s">
        <v>53</v>
      </c>
      <c r="N277" s="18">
        <f t="shared" si="40"/>
        <v>50</v>
      </c>
      <c r="O277" s="18">
        <f t="shared" si="41"/>
        <v>100</v>
      </c>
      <c r="P277" s="18">
        <f t="shared" si="42"/>
        <v>0</v>
      </c>
      <c r="Q277" s="18">
        <f t="shared" si="43"/>
        <v>0</v>
      </c>
      <c r="R277" s="19">
        <f t="shared" si="44"/>
        <v>52.5</v>
      </c>
      <c r="S277" s="19">
        <f t="shared" si="45"/>
        <v>30</v>
      </c>
      <c r="T277" s="19">
        <f t="shared" si="46"/>
        <v>22.5</v>
      </c>
      <c r="U277" s="19">
        <f t="shared" si="47"/>
        <v>37.5</v>
      </c>
      <c r="V277" s="18">
        <f t="shared" si="48"/>
        <v>35</v>
      </c>
      <c r="W277" s="18">
        <f t="shared" si="49"/>
        <v>35.625</v>
      </c>
    </row>
    <row r="278" spans="1:23" ht="13.5" x14ac:dyDescent="0.25">
      <c r="A278" s="4">
        <v>42411</v>
      </c>
      <c r="B278" s="2">
        <v>3.7403</v>
      </c>
      <c r="C278" s="2">
        <v>64.702774185382509</v>
      </c>
      <c r="D278" s="2">
        <v>-8.5843504445011209E-2</v>
      </c>
      <c r="E278" s="2">
        <v>6.3589894763118378E-3</v>
      </c>
      <c r="F278" s="2">
        <v>3.7319400000000003</v>
      </c>
      <c r="G278" s="2">
        <v>3.6711300000000002</v>
      </c>
      <c r="H278" s="2">
        <v>3.593235</v>
      </c>
      <c r="I278" s="2">
        <v>3.5328460000000002</v>
      </c>
      <c r="J278" s="2">
        <v>3.6739639999999998</v>
      </c>
      <c r="K278" s="15" t="s">
        <v>47</v>
      </c>
      <c r="L278" s="15" t="s">
        <v>48</v>
      </c>
      <c r="M278" s="15" t="s">
        <v>51</v>
      </c>
      <c r="N278" s="18">
        <f t="shared" si="40"/>
        <v>50</v>
      </c>
      <c r="O278" s="18">
        <f t="shared" si="41"/>
        <v>100</v>
      </c>
      <c r="P278" s="18">
        <f t="shared" si="42"/>
        <v>0</v>
      </c>
      <c r="Q278" s="18">
        <f t="shared" si="43"/>
        <v>100</v>
      </c>
      <c r="R278" s="19">
        <f t="shared" si="44"/>
        <v>67.5</v>
      </c>
      <c r="S278" s="19">
        <f t="shared" si="45"/>
        <v>55</v>
      </c>
      <c r="T278" s="19">
        <f t="shared" si="46"/>
        <v>67.5</v>
      </c>
      <c r="U278" s="19">
        <f t="shared" si="47"/>
        <v>62.5</v>
      </c>
      <c r="V278" s="18">
        <f t="shared" si="48"/>
        <v>63.333333333333336</v>
      </c>
      <c r="W278" s="18">
        <f t="shared" si="49"/>
        <v>63.125</v>
      </c>
    </row>
    <row r="279" spans="1:23" ht="13.5" x14ac:dyDescent="0.25">
      <c r="A279" s="4">
        <v>42412</v>
      </c>
      <c r="B279" s="2">
        <v>3.7568999999999999</v>
      </c>
      <c r="C279" s="2">
        <v>65.899188103572556</v>
      </c>
      <c r="D279" s="2">
        <v>-8.347280724612105E-2</v>
      </c>
      <c r="E279" s="2">
        <v>4.8896476169003654E-3</v>
      </c>
      <c r="F279" s="2">
        <v>3.7419399999999996</v>
      </c>
      <c r="G279" s="2">
        <v>3.6861200000000003</v>
      </c>
      <c r="H279" s="2">
        <v>3.6040650000000007</v>
      </c>
      <c r="I279" s="2">
        <v>3.5393439999999998</v>
      </c>
      <c r="J279" s="2">
        <v>3.6752194999999999</v>
      </c>
      <c r="K279" s="15" t="s">
        <v>47</v>
      </c>
      <c r="L279" s="15" t="s">
        <v>48</v>
      </c>
      <c r="M279" s="15" t="s">
        <v>51</v>
      </c>
      <c r="N279" s="18">
        <f t="shared" si="40"/>
        <v>50</v>
      </c>
      <c r="O279" s="18">
        <f t="shared" si="41"/>
        <v>100</v>
      </c>
      <c r="P279" s="18">
        <f t="shared" si="42"/>
        <v>50</v>
      </c>
      <c r="Q279" s="18">
        <f t="shared" si="43"/>
        <v>100</v>
      </c>
      <c r="R279" s="19">
        <f t="shared" si="44"/>
        <v>75</v>
      </c>
      <c r="S279" s="19">
        <f t="shared" si="45"/>
        <v>72.5</v>
      </c>
      <c r="T279" s="19">
        <f t="shared" si="46"/>
        <v>80</v>
      </c>
      <c r="U279" s="19">
        <f t="shared" si="47"/>
        <v>75</v>
      </c>
      <c r="V279" s="18">
        <f t="shared" si="48"/>
        <v>75.833333333333329</v>
      </c>
      <c r="W279" s="18">
        <f t="shared" si="49"/>
        <v>75.625</v>
      </c>
    </row>
    <row r="280" spans="1:23" ht="13.5" x14ac:dyDescent="0.25">
      <c r="A280" s="4">
        <v>42415</v>
      </c>
      <c r="B280" s="2">
        <v>3.7736000000000001</v>
      </c>
      <c r="C280" s="2">
        <v>67.107102296302315</v>
      </c>
      <c r="D280" s="2">
        <v>-8.3609465483501566E-2</v>
      </c>
      <c r="E280" s="2">
        <v>3.1196834508137746E-3</v>
      </c>
      <c r="F280" s="2">
        <v>3.7419399999999996</v>
      </c>
      <c r="G280" s="2">
        <v>3.7027800000000006</v>
      </c>
      <c r="H280" s="2">
        <v>3.6157300000000006</v>
      </c>
      <c r="I280" s="2">
        <v>3.544842</v>
      </c>
      <c r="J280" s="2">
        <v>3.6764794999999997</v>
      </c>
      <c r="K280" s="15" t="s">
        <v>47</v>
      </c>
      <c r="L280" s="15" t="s">
        <v>48</v>
      </c>
      <c r="M280" s="15" t="s">
        <v>54</v>
      </c>
      <c r="N280" s="18">
        <f t="shared" si="40"/>
        <v>50</v>
      </c>
      <c r="O280" s="18">
        <f t="shared" si="41"/>
        <v>100</v>
      </c>
      <c r="P280" s="18">
        <f t="shared" si="42"/>
        <v>50</v>
      </c>
      <c r="Q280" s="18">
        <f t="shared" si="43"/>
        <v>66</v>
      </c>
      <c r="R280" s="19">
        <f t="shared" si="44"/>
        <v>69.900000000000006</v>
      </c>
      <c r="S280" s="19">
        <f t="shared" si="45"/>
        <v>64</v>
      </c>
      <c r="T280" s="19">
        <f t="shared" si="46"/>
        <v>64.7</v>
      </c>
      <c r="U280" s="19">
        <f t="shared" si="47"/>
        <v>66.5</v>
      </c>
      <c r="V280" s="18">
        <f t="shared" si="48"/>
        <v>66.2</v>
      </c>
      <c r="W280" s="18">
        <f t="shared" si="49"/>
        <v>66.275000000000006</v>
      </c>
    </row>
    <row r="281" spans="1:23" ht="13.5" x14ac:dyDescent="0.25">
      <c r="A281" s="4">
        <v>42416</v>
      </c>
      <c r="B281" s="2">
        <v>3.7902</v>
      </c>
      <c r="C281" s="2">
        <v>68.308776322216517</v>
      </c>
      <c r="D281" s="2">
        <v>-8.5891924609842629E-2</v>
      </c>
      <c r="E281" s="2">
        <v>-1.835722069343116E-4</v>
      </c>
      <c r="F281" s="2">
        <v>3.7452599999999996</v>
      </c>
      <c r="G281" s="2">
        <v>3.7210999999999999</v>
      </c>
      <c r="H281" s="2">
        <v>3.6303049999999999</v>
      </c>
      <c r="I281" s="2">
        <v>3.5506719999999996</v>
      </c>
      <c r="J281" s="2">
        <v>3.677308</v>
      </c>
      <c r="K281" s="15" t="s">
        <v>47</v>
      </c>
      <c r="L281" s="15" t="s">
        <v>48</v>
      </c>
      <c r="M281" s="15" t="s">
        <v>51</v>
      </c>
      <c r="N281" s="18">
        <f t="shared" si="40"/>
        <v>50</v>
      </c>
      <c r="O281" s="18">
        <f t="shared" si="41"/>
        <v>100</v>
      </c>
      <c r="P281" s="18">
        <f t="shared" si="42"/>
        <v>50</v>
      </c>
      <c r="Q281" s="18">
        <f t="shared" si="43"/>
        <v>100</v>
      </c>
      <c r="R281" s="19">
        <f t="shared" si="44"/>
        <v>75</v>
      </c>
      <c r="S281" s="19">
        <f t="shared" si="45"/>
        <v>72.5</v>
      </c>
      <c r="T281" s="19">
        <f t="shared" si="46"/>
        <v>80</v>
      </c>
      <c r="U281" s="19">
        <f t="shared" si="47"/>
        <v>75</v>
      </c>
      <c r="V281" s="18">
        <f t="shared" si="48"/>
        <v>75.833333333333329</v>
      </c>
      <c r="W281" s="18">
        <f t="shared" si="49"/>
        <v>75.625</v>
      </c>
    </row>
    <row r="282" spans="1:23" ht="13.5" x14ac:dyDescent="0.25">
      <c r="A282" s="4">
        <v>42417</v>
      </c>
      <c r="B282" s="2">
        <v>3.8319000000000001</v>
      </c>
      <c r="C282" s="2">
        <v>71.159170588391518</v>
      </c>
      <c r="D282" s="2">
        <v>-8.932414273321676E-2</v>
      </c>
      <c r="E282" s="2">
        <v>-3.203173637609504E-3</v>
      </c>
      <c r="F282" s="2">
        <v>3.7785800000000003</v>
      </c>
      <c r="G282" s="2">
        <v>3.74193</v>
      </c>
      <c r="H282" s="2">
        <v>3.6469650000000002</v>
      </c>
      <c r="I282" s="2">
        <v>3.557836</v>
      </c>
      <c r="J282" s="2">
        <v>3.6780680000000001</v>
      </c>
      <c r="K282" s="15" t="s">
        <v>47</v>
      </c>
      <c r="L282" s="15" t="s">
        <v>48</v>
      </c>
      <c r="M282" s="15" t="s">
        <v>51</v>
      </c>
      <c r="N282" s="18">
        <f t="shared" si="40"/>
        <v>50</v>
      </c>
      <c r="O282" s="18">
        <f t="shared" si="41"/>
        <v>100</v>
      </c>
      <c r="P282" s="18">
        <f t="shared" si="42"/>
        <v>50</v>
      </c>
      <c r="Q282" s="18">
        <f t="shared" si="43"/>
        <v>100</v>
      </c>
      <c r="R282" s="19">
        <f t="shared" si="44"/>
        <v>75</v>
      </c>
      <c r="S282" s="19">
        <f t="shared" si="45"/>
        <v>72.5</v>
      </c>
      <c r="T282" s="19">
        <f t="shared" si="46"/>
        <v>80</v>
      </c>
      <c r="U282" s="19">
        <f t="shared" si="47"/>
        <v>75</v>
      </c>
      <c r="V282" s="18">
        <f t="shared" si="48"/>
        <v>75.833333333333329</v>
      </c>
      <c r="W282" s="18">
        <f t="shared" si="49"/>
        <v>75.625</v>
      </c>
    </row>
    <row r="283" spans="1:23" ht="13.5" x14ac:dyDescent="0.25">
      <c r="A283" s="4">
        <v>42418</v>
      </c>
      <c r="B283" s="2">
        <v>3.9319000000000002</v>
      </c>
      <c r="C283" s="2">
        <v>76.595582872849604</v>
      </c>
      <c r="D283" s="2">
        <v>-0.10333030630300355</v>
      </c>
      <c r="E283" s="2">
        <v>-6.0532960506477565E-3</v>
      </c>
      <c r="F283" s="2">
        <v>3.8168999999999995</v>
      </c>
      <c r="G283" s="2">
        <v>3.7744200000000001</v>
      </c>
      <c r="H283" s="2">
        <v>3.6682100000000006</v>
      </c>
      <c r="I283" s="2">
        <v>3.5669999999999997</v>
      </c>
      <c r="J283" s="2">
        <v>3.6792095000000007</v>
      </c>
      <c r="K283" s="15" t="s">
        <v>47</v>
      </c>
      <c r="L283" s="15" t="s">
        <v>48</v>
      </c>
      <c r="M283" s="15" t="s">
        <v>51</v>
      </c>
      <c r="N283" s="18">
        <f t="shared" si="40"/>
        <v>50</v>
      </c>
      <c r="O283" s="18">
        <f t="shared" si="41"/>
        <v>100</v>
      </c>
      <c r="P283" s="18">
        <f t="shared" si="42"/>
        <v>50</v>
      </c>
      <c r="Q283" s="18">
        <f t="shared" si="43"/>
        <v>100</v>
      </c>
      <c r="R283" s="19">
        <f t="shared" si="44"/>
        <v>75</v>
      </c>
      <c r="S283" s="19">
        <f t="shared" si="45"/>
        <v>72.5</v>
      </c>
      <c r="T283" s="19">
        <f t="shared" si="46"/>
        <v>80</v>
      </c>
      <c r="U283" s="19">
        <f t="shared" si="47"/>
        <v>75</v>
      </c>
      <c r="V283" s="18">
        <f t="shared" si="48"/>
        <v>75.833333333333329</v>
      </c>
      <c r="W283" s="18">
        <f t="shared" si="49"/>
        <v>75.625</v>
      </c>
    </row>
    <row r="284" spans="1:23" ht="13.5" x14ac:dyDescent="0.25">
      <c r="A284" s="4">
        <v>42419</v>
      </c>
      <c r="B284" s="2">
        <v>3.8151999999999999</v>
      </c>
      <c r="C284" s="2">
        <v>61.925578284261086</v>
      </c>
      <c r="D284" s="2">
        <v>-9.281513182003831E-2</v>
      </c>
      <c r="E284" s="2">
        <v>-9.3463521584992888E-3</v>
      </c>
      <c r="F284" s="2">
        <v>3.8285600000000004</v>
      </c>
      <c r="G284" s="2">
        <v>3.78525</v>
      </c>
      <c r="H284" s="2">
        <v>3.6852850000000004</v>
      </c>
      <c r="I284" s="2">
        <v>3.5739959999999997</v>
      </c>
      <c r="J284" s="2">
        <v>3.6800840000000004</v>
      </c>
      <c r="K284" s="15" t="s">
        <v>47</v>
      </c>
      <c r="L284" s="15" t="s">
        <v>48</v>
      </c>
      <c r="M284" s="15" t="s">
        <v>51</v>
      </c>
      <c r="N284" s="18">
        <f t="shared" si="40"/>
        <v>50</v>
      </c>
      <c r="O284" s="18">
        <f t="shared" si="41"/>
        <v>100</v>
      </c>
      <c r="P284" s="18">
        <f t="shared" si="42"/>
        <v>50</v>
      </c>
      <c r="Q284" s="18">
        <f t="shared" si="43"/>
        <v>100</v>
      </c>
      <c r="R284" s="19">
        <f t="shared" si="44"/>
        <v>75</v>
      </c>
      <c r="S284" s="19">
        <f t="shared" si="45"/>
        <v>72.5</v>
      </c>
      <c r="T284" s="19">
        <f t="shared" si="46"/>
        <v>80</v>
      </c>
      <c r="U284" s="19">
        <f t="shared" si="47"/>
        <v>75</v>
      </c>
      <c r="V284" s="18">
        <f t="shared" si="48"/>
        <v>75.833333333333329</v>
      </c>
      <c r="W284" s="18">
        <f t="shared" si="49"/>
        <v>75.625</v>
      </c>
    </row>
    <row r="285" spans="1:23" ht="13.5" x14ac:dyDescent="0.25">
      <c r="A285" s="4">
        <v>42422</v>
      </c>
      <c r="B285" s="2">
        <v>3.7568999999999999</v>
      </c>
      <c r="C285" s="2">
        <v>56.140790518645815</v>
      </c>
      <c r="D285" s="2">
        <v>-7.0173156007800497E-2</v>
      </c>
      <c r="E285" s="2">
        <v>-1.4015636467911166E-2</v>
      </c>
      <c r="F285" s="2">
        <v>3.8252200000000003</v>
      </c>
      <c r="G285" s="2">
        <v>3.7835799999999997</v>
      </c>
      <c r="H285" s="2">
        <v>3.6981950000000006</v>
      </c>
      <c r="I285" s="2">
        <v>3.5796599999999987</v>
      </c>
      <c r="J285" s="2">
        <v>3.680667000000001</v>
      </c>
      <c r="K285" s="15" t="s">
        <v>47</v>
      </c>
      <c r="L285" s="15" t="s">
        <v>48</v>
      </c>
      <c r="M285" s="15" t="s">
        <v>49</v>
      </c>
      <c r="N285" s="18">
        <f t="shared" si="40"/>
        <v>50</v>
      </c>
      <c r="O285" s="18">
        <f t="shared" si="41"/>
        <v>100</v>
      </c>
      <c r="P285" s="18">
        <f t="shared" si="42"/>
        <v>50</v>
      </c>
      <c r="Q285" s="18">
        <f t="shared" si="43"/>
        <v>83</v>
      </c>
      <c r="R285" s="19">
        <f t="shared" si="44"/>
        <v>72.45</v>
      </c>
      <c r="S285" s="19">
        <f t="shared" si="45"/>
        <v>68.25</v>
      </c>
      <c r="T285" s="19">
        <f t="shared" si="46"/>
        <v>72.349999999999994</v>
      </c>
      <c r="U285" s="19">
        <f t="shared" si="47"/>
        <v>70.75</v>
      </c>
      <c r="V285" s="18">
        <f t="shared" si="48"/>
        <v>71.016666666666666</v>
      </c>
      <c r="W285" s="18">
        <f t="shared" si="49"/>
        <v>70.949999999999989</v>
      </c>
    </row>
    <row r="286" spans="1:23" ht="13.5" x14ac:dyDescent="0.25">
      <c r="A286" s="4">
        <v>42423</v>
      </c>
      <c r="B286" s="2">
        <v>3.7568999999999999</v>
      </c>
      <c r="C286" s="2">
        <v>56.140790518645815</v>
      </c>
      <c r="D286" s="2">
        <v>-5.1443708792995757E-2</v>
      </c>
      <c r="E286" s="2">
        <v>-1.9313646885231264E-2</v>
      </c>
      <c r="F286" s="2">
        <v>3.8185600000000002</v>
      </c>
      <c r="G286" s="2">
        <v>3.7819099999999999</v>
      </c>
      <c r="H286" s="2">
        <v>3.7111049999999999</v>
      </c>
      <c r="I286" s="2">
        <v>3.5853239999999986</v>
      </c>
      <c r="J286" s="2">
        <v>3.6816455000000006</v>
      </c>
      <c r="K286" s="15" t="s">
        <v>47</v>
      </c>
      <c r="L286" s="15" t="s">
        <v>48</v>
      </c>
      <c r="M286" s="15" t="s">
        <v>49</v>
      </c>
      <c r="N286" s="18">
        <f t="shared" si="40"/>
        <v>50</v>
      </c>
      <c r="O286" s="18">
        <f t="shared" si="41"/>
        <v>100</v>
      </c>
      <c r="P286" s="18">
        <f t="shared" si="42"/>
        <v>50</v>
      </c>
      <c r="Q286" s="18">
        <f t="shared" si="43"/>
        <v>83</v>
      </c>
      <c r="R286" s="19">
        <f t="shared" si="44"/>
        <v>72.45</v>
      </c>
      <c r="S286" s="19">
        <f t="shared" si="45"/>
        <v>68.25</v>
      </c>
      <c r="T286" s="19">
        <f t="shared" si="46"/>
        <v>72.349999999999994</v>
      </c>
      <c r="U286" s="19">
        <f t="shared" si="47"/>
        <v>70.75</v>
      </c>
      <c r="V286" s="18">
        <f t="shared" si="48"/>
        <v>71.016666666666666</v>
      </c>
      <c r="W286" s="18">
        <f t="shared" si="49"/>
        <v>70.949999999999989</v>
      </c>
    </row>
    <row r="287" spans="1:23" ht="13.5" x14ac:dyDescent="0.25">
      <c r="A287" s="4">
        <v>42424</v>
      </c>
      <c r="B287" s="2">
        <v>3.8235999999999999</v>
      </c>
      <c r="C287" s="2">
        <v>60.977590093418122</v>
      </c>
      <c r="D287" s="2">
        <v>-5.7595353182615661E-2</v>
      </c>
      <c r="E287" s="2">
        <v>-2.6659023212958544E-2</v>
      </c>
      <c r="F287" s="2">
        <v>3.8168999999999995</v>
      </c>
      <c r="G287" s="2">
        <v>3.7977400000000001</v>
      </c>
      <c r="H287" s="2">
        <v>3.7273499999999999</v>
      </c>
      <c r="I287" s="2">
        <v>3.5923219999999993</v>
      </c>
      <c r="J287" s="2">
        <v>3.6825620000000008</v>
      </c>
      <c r="K287" s="15" t="s">
        <v>47</v>
      </c>
      <c r="L287" s="15" t="s">
        <v>48</v>
      </c>
      <c r="M287" s="15" t="s">
        <v>49</v>
      </c>
      <c r="N287" s="18">
        <f t="shared" si="40"/>
        <v>50</v>
      </c>
      <c r="O287" s="18">
        <f t="shared" si="41"/>
        <v>100</v>
      </c>
      <c r="P287" s="18">
        <f t="shared" si="42"/>
        <v>50</v>
      </c>
      <c r="Q287" s="18">
        <f t="shared" si="43"/>
        <v>83</v>
      </c>
      <c r="R287" s="19">
        <f t="shared" si="44"/>
        <v>72.45</v>
      </c>
      <c r="S287" s="19">
        <f t="shared" si="45"/>
        <v>68.25</v>
      </c>
      <c r="T287" s="19">
        <f t="shared" si="46"/>
        <v>72.349999999999994</v>
      </c>
      <c r="U287" s="19">
        <f t="shared" si="47"/>
        <v>70.75</v>
      </c>
      <c r="V287" s="18">
        <f t="shared" si="48"/>
        <v>71.016666666666666</v>
      </c>
      <c r="W287" s="18">
        <f t="shared" si="49"/>
        <v>70.949999999999989</v>
      </c>
    </row>
    <row r="288" spans="1:23" ht="13.5" x14ac:dyDescent="0.25">
      <c r="A288" s="4">
        <v>42425</v>
      </c>
      <c r="B288" s="2">
        <v>3.7652000000000001</v>
      </c>
      <c r="C288" s="2">
        <v>55.234095278956325</v>
      </c>
      <c r="D288" s="2">
        <v>-4.7698261428812838E-2</v>
      </c>
      <c r="E288" s="2">
        <v>-3.2687528763731516E-2</v>
      </c>
      <c r="F288" s="2">
        <v>3.78356</v>
      </c>
      <c r="G288" s="2">
        <v>3.80023</v>
      </c>
      <c r="H288" s="2">
        <v>3.7356799999999994</v>
      </c>
      <c r="I288" s="2">
        <v>3.5981519999999989</v>
      </c>
      <c r="J288" s="2">
        <v>3.6831865000000015</v>
      </c>
      <c r="K288" s="15" t="s">
        <v>47</v>
      </c>
      <c r="L288" s="15" t="s">
        <v>54</v>
      </c>
      <c r="M288" s="15" t="s">
        <v>49</v>
      </c>
      <c r="N288" s="18">
        <f t="shared" si="40"/>
        <v>50</v>
      </c>
      <c r="O288" s="18">
        <f t="shared" si="41"/>
        <v>100</v>
      </c>
      <c r="P288" s="18">
        <f t="shared" si="42"/>
        <v>50</v>
      </c>
      <c r="Q288" s="18">
        <f t="shared" si="43"/>
        <v>66.5</v>
      </c>
      <c r="R288" s="19">
        <f t="shared" si="44"/>
        <v>69.974999999999994</v>
      </c>
      <c r="S288" s="19">
        <f t="shared" si="45"/>
        <v>64.125</v>
      </c>
      <c r="T288" s="19">
        <f t="shared" si="46"/>
        <v>64.924999999999997</v>
      </c>
      <c r="U288" s="19">
        <f t="shared" si="47"/>
        <v>66.625</v>
      </c>
      <c r="V288" s="18">
        <f t="shared" si="48"/>
        <v>66.341666666666654</v>
      </c>
      <c r="W288" s="18">
        <f t="shared" si="49"/>
        <v>66.412499999999994</v>
      </c>
    </row>
    <row r="289" spans="1:23" ht="13.5" x14ac:dyDescent="0.25">
      <c r="A289" s="4">
        <v>42426</v>
      </c>
      <c r="B289" s="2">
        <v>3.7652000000000001</v>
      </c>
      <c r="C289" s="2">
        <v>55.234095278956325</v>
      </c>
      <c r="D289" s="2">
        <v>-3.7130474311971806E-2</v>
      </c>
      <c r="E289" s="2">
        <v>-3.7710489881241864E-2</v>
      </c>
      <c r="F289" s="2">
        <v>3.7735599999999998</v>
      </c>
      <c r="G289" s="2">
        <v>3.8010600000000005</v>
      </c>
      <c r="H289" s="2">
        <v>3.7435900000000002</v>
      </c>
      <c r="I289" s="2">
        <v>3.6039819999999994</v>
      </c>
      <c r="J289" s="2">
        <v>3.683613000000002</v>
      </c>
      <c r="K289" s="15" t="s">
        <v>47</v>
      </c>
      <c r="L289" s="15" t="s">
        <v>54</v>
      </c>
      <c r="M289" s="15" t="s">
        <v>49</v>
      </c>
      <c r="N289" s="18">
        <f t="shared" si="40"/>
        <v>50</v>
      </c>
      <c r="O289" s="18">
        <f t="shared" si="41"/>
        <v>100</v>
      </c>
      <c r="P289" s="18">
        <f t="shared" si="42"/>
        <v>50</v>
      </c>
      <c r="Q289" s="18">
        <f t="shared" si="43"/>
        <v>66.5</v>
      </c>
      <c r="R289" s="19">
        <f t="shared" si="44"/>
        <v>69.974999999999994</v>
      </c>
      <c r="S289" s="19">
        <f t="shared" si="45"/>
        <v>64.125</v>
      </c>
      <c r="T289" s="19">
        <f t="shared" si="46"/>
        <v>64.924999999999997</v>
      </c>
      <c r="U289" s="19">
        <f t="shared" si="47"/>
        <v>66.625</v>
      </c>
      <c r="V289" s="18">
        <f t="shared" si="48"/>
        <v>66.341666666666654</v>
      </c>
      <c r="W289" s="18">
        <f t="shared" si="49"/>
        <v>66.412499999999994</v>
      </c>
    </row>
    <row r="290" spans="1:23" ht="13.5" x14ac:dyDescent="0.25">
      <c r="A290" s="4">
        <v>42429</v>
      </c>
      <c r="B290" s="2">
        <v>3.7486000000000002</v>
      </c>
      <c r="C290" s="2">
        <v>53.570690931621272</v>
      </c>
      <c r="D290" s="2">
        <v>-2.4723456208327388E-2</v>
      </c>
      <c r="E290" s="2">
        <v>-4.1964303842669755E-2</v>
      </c>
      <c r="F290" s="2">
        <v>3.7719</v>
      </c>
      <c r="G290" s="2">
        <v>3.7985600000000006</v>
      </c>
      <c r="H290" s="2">
        <v>3.7506700000000004</v>
      </c>
      <c r="I290" s="2">
        <v>3.6106459999999991</v>
      </c>
      <c r="J290" s="2">
        <v>3.6841545000000018</v>
      </c>
      <c r="K290" s="15" t="s">
        <v>52</v>
      </c>
      <c r="L290" s="15" t="s">
        <v>50</v>
      </c>
      <c r="M290" s="15" t="s">
        <v>46</v>
      </c>
      <c r="N290" s="18">
        <f t="shared" si="40"/>
        <v>50</v>
      </c>
      <c r="O290" s="18">
        <f t="shared" si="41"/>
        <v>100</v>
      </c>
      <c r="P290" s="18">
        <f t="shared" si="42"/>
        <v>50</v>
      </c>
      <c r="Q290" s="18">
        <f t="shared" si="43"/>
        <v>0</v>
      </c>
      <c r="R290" s="19">
        <f t="shared" si="44"/>
        <v>60</v>
      </c>
      <c r="S290" s="19">
        <f t="shared" si="45"/>
        <v>47.5</v>
      </c>
      <c r="T290" s="19">
        <f t="shared" si="46"/>
        <v>35</v>
      </c>
      <c r="U290" s="19">
        <f t="shared" si="47"/>
        <v>50</v>
      </c>
      <c r="V290" s="18">
        <f t="shared" si="48"/>
        <v>47.5</v>
      </c>
      <c r="W290" s="18">
        <f t="shared" si="49"/>
        <v>48.125</v>
      </c>
    </row>
    <row r="291" spans="1:23" ht="13.5" x14ac:dyDescent="0.25">
      <c r="A291" s="4">
        <v>42430</v>
      </c>
      <c r="B291" s="2">
        <v>3.8569</v>
      </c>
      <c r="C291" s="2">
        <v>61.679033568993447</v>
      </c>
      <c r="D291" s="2">
        <v>-1.9904584973752915E-2</v>
      </c>
      <c r="E291" s="2">
        <v>-4.2787764543976314E-2</v>
      </c>
      <c r="F291" s="2">
        <v>3.7918999999999996</v>
      </c>
      <c r="G291" s="2">
        <v>3.8052300000000003</v>
      </c>
      <c r="H291" s="2">
        <v>3.7631649999999994</v>
      </c>
      <c r="I291" s="2">
        <v>3.6194759999999997</v>
      </c>
      <c r="J291" s="2">
        <v>3.6852375000000017</v>
      </c>
      <c r="K291" s="15" t="s">
        <v>52</v>
      </c>
      <c r="L291" s="15" t="s">
        <v>50</v>
      </c>
      <c r="M291" s="15" t="s">
        <v>53</v>
      </c>
      <c r="N291" s="18">
        <f t="shared" si="40"/>
        <v>50</v>
      </c>
      <c r="O291" s="18">
        <f t="shared" si="41"/>
        <v>100</v>
      </c>
      <c r="P291" s="18">
        <f t="shared" si="42"/>
        <v>50</v>
      </c>
      <c r="Q291" s="18">
        <f t="shared" si="43"/>
        <v>0</v>
      </c>
      <c r="R291" s="19">
        <f t="shared" si="44"/>
        <v>60</v>
      </c>
      <c r="S291" s="19">
        <f t="shared" si="45"/>
        <v>47.5</v>
      </c>
      <c r="T291" s="19">
        <f t="shared" si="46"/>
        <v>35</v>
      </c>
      <c r="U291" s="19">
        <f t="shared" si="47"/>
        <v>50</v>
      </c>
      <c r="V291" s="18">
        <f t="shared" si="48"/>
        <v>47.5</v>
      </c>
      <c r="W291" s="18">
        <f t="shared" si="49"/>
        <v>48.125</v>
      </c>
    </row>
    <row r="292" spans="1:23" ht="13.5" x14ac:dyDescent="0.25">
      <c r="A292" s="4">
        <v>42431</v>
      </c>
      <c r="B292" s="2">
        <v>3.9735</v>
      </c>
      <c r="C292" s="2">
        <v>68.13187707329115</v>
      </c>
      <c r="D292" s="2">
        <v>-1.8884049562348793E-2</v>
      </c>
      <c r="E292" s="2">
        <v>-4.0499716396946939E-2</v>
      </c>
      <c r="F292" s="2">
        <v>3.8218800000000002</v>
      </c>
      <c r="G292" s="2">
        <v>3.8193899999999998</v>
      </c>
      <c r="H292" s="2">
        <v>3.7806599999999997</v>
      </c>
      <c r="I292" s="2">
        <v>3.6291379999999998</v>
      </c>
      <c r="J292" s="2">
        <v>3.6871535000000017</v>
      </c>
      <c r="K292" s="15" t="s">
        <v>52</v>
      </c>
      <c r="L292" s="15" t="s">
        <v>50</v>
      </c>
      <c r="M292" s="15" t="s">
        <v>53</v>
      </c>
      <c r="N292" s="18">
        <f t="shared" si="40"/>
        <v>50</v>
      </c>
      <c r="O292" s="18">
        <f t="shared" si="41"/>
        <v>100</v>
      </c>
      <c r="P292" s="18">
        <f t="shared" si="42"/>
        <v>50</v>
      </c>
      <c r="Q292" s="18">
        <f t="shared" si="43"/>
        <v>0</v>
      </c>
      <c r="R292" s="19">
        <f t="shared" si="44"/>
        <v>60</v>
      </c>
      <c r="S292" s="19">
        <f t="shared" si="45"/>
        <v>47.5</v>
      </c>
      <c r="T292" s="19">
        <f t="shared" si="46"/>
        <v>35</v>
      </c>
      <c r="U292" s="19">
        <f t="shared" si="47"/>
        <v>50</v>
      </c>
      <c r="V292" s="18">
        <f t="shared" si="48"/>
        <v>47.5</v>
      </c>
      <c r="W292" s="18">
        <f t="shared" si="49"/>
        <v>48.125</v>
      </c>
    </row>
    <row r="293" spans="1:23" ht="13.5" x14ac:dyDescent="0.25">
      <c r="A293" s="4">
        <v>42432</v>
      </c>
      <c r="B293" s="2">
        <v>4.0400999999999998</v>
      </c>
      <c r="C293" s="2">
        <v>71.122955395245938</v>
      </c>
      <c r="D293" s="2">
        <v>-9.0316750997114781E-3</v>
      </c>
      <c r="E293" s="2">
        <v>-3.6162803196224939E-2</v>
      </c>
      <c r="F293" s="2">
        <v>3.8768599999999998</v>
      </c>
      <c r="G293" s="2">
        <v>3.8302100000000001</v>
      </c>
      <c r="H293" s="2">
        <v>3.8023149999999992</v>
      </c>
      <c r="I293" s="2">
        <v>3.6389659999999999</v>
      </c>
      <c r="J293" s="2">
        <v>3.6894025000000017</v>
      </c>
      <c r="K293" s="15" t="s">
        <v>47</v>
      </c>
      <c r="L293" s="15" t="s">
        <v>48</v>
      </c>
      <c r="M293" s="15" t="s">
        <v>51</v>
      </c>
      <c r="N293" s="18">
        <f t="shared" si="40"/>
        <v>50</v>
      </c>
      <c r="O293" s="18">
        <f t="shared" si="41"/>
        <v>100</v>
      </c>
      <c r="P293" s="18">
        <f t="shared" si="42"/>
        <v>50</v>
      </c>
      <c r="Q293" s="18">
        <f t="shared" si="43"/>
        <v>100</v>
      </c>
      <c r="R293" s="19">
        <f t="shared" si="44"/>
        <v>75</v>
      </c>
      <c r="S293" s="19">
        <f t="shared" si="45"/>
        <v>72.5</v>
      </c>
      <c r="T293" s="19">
        <f t="shared" si="46"/>
        <v>80</v>
      </c>
      <c r="U293" s="19">
        <f t="shared" si="47"/>
        <v>75</v>
      </c>
      <c r="V293" s="18">
        <f t="shared" si="48"/>
        <v>75.833333333333329</v>
      </c>
      <c r="W293" s="18">
        <f t="shared" si="49"/>
        <v>75.625</v>
      </c>
    </row>
    <row r="294" spans="1:23" ht="13.5" x14ac:dyDescent="0.25">
      <c r="A294" s="4">
        <v>42433</v>
      </c>
      <c r="B294" s="2">
        <v>4.1234000000000002</v>
      </c>
      <c r="C294" s="2">
        <v>74.363947078531027</v>
      </c>
      <c r="D294" s="2">
        <v>-2.6566918183403843E-2</v>
      </c>
      <c r="E294" s="2">
        <v>-3.1381099820357548E-2</v>
      </c>
      <c r="F294" s="2">
        <v>3.9485000000000001</v>
      </c>
      <c r="G294" s="2">
        <v>3.8610299999999995</v>
      </c>
      <c r="H294" s="2">
        <v>3.82314</v>
      </c>
      <c r="I294" s="2">
        <v>3.6502940000000001</v>
      </c>
      <c r="J294" s="2">
        <v>3.6921930000000009</v>
      </c>
      <c r="K294" s="15" t="s">
        <v>47</v>
      </c>
      <c r="L294" s="15" t="s">
        <v>48</v>
      </c>
      <c r="M294" s="15" t="s">
        <v>51</v>
      </c>
      <c r="N294" s="18">
        <f t="shared" si="40"/>
        <v>50</v>
      </c>
      <c r="O294" s="18">
        <f t="shared" si="41"/>
        <v>100</v>
      </c>
      <c r="P294" s="18">
        <f t="shared" si="42"/>
        <v>50</v>
      </c>
      <c r="Q294" s="18">
        <f t="shared" si="43"/>
        <v>100</v>
      </c>
      <c r="R294" s="19">
        <f t="shared" si="44"/>
        <v>75</v>
      </c>
      <c r="S294" s="19">
        <f t="shared" si="45"/>
        <v>72.5</v>
      </c>
      <c r="T294" s="19">
        <f t="shared" si="46"/>
        <v>80</v>
      </c>
      <c r="U294" s="19">
        <f t="shared" si="47"/>
        <v>75</v>
      </c>
      <c r="V294" s="18">
        <f t="shared" si="48"/>
        <v>75.833333333333329</v>
      </c>
      <c r="W294" s="18">
        <f t="shared" si="49"/>
        <v>75.625</v>
      </c>
    </row>
    <row r="295" spans="1:23" ht="13.5" x14ac:dyDescent="0.25">
      <c r="A295" s="4">
        <v>42436</v>
      </c>
      <c r="B295" s="2">
        <v>4.1318000000000001</v>
      </c>
      <c r="C295" s="2">
        <v>74.672645191934009</v>
      </c>
      <c r="D295" s="2">
        <v>-5.3106303298166679E-2</v>
      </c>
      <c r="E295" s="2">
        <v>-2.5933597651691471E-2</v>
      </c>
      <c r="F295" s="2">
        <v>4.0251400000000004</v>
      </c>
      <c r="G295" s="2">
        <v>3.89852</v>
      </c>
      <c r="H295" s="2">
        <v>3.8410500000000001</v>
      </c>
      <c r="I295" s="2">
        <v>3.6617900000000003</v>
      </c>
      <c r="J295" s="2">
        <v>3.6950255000000012</v>
      </c>
      <c r="K295" s="15" t="s">
        <v>47</v>
      </c>
      <c r="L295" s="15" t="s">
        <v>48</v>
      </c>
      <c r="M295" s="15" t="s">
        <v>51</v>
      </c>
      <c r="N295" s="18">
        <f t="shared" si="40"/>
        <v>50</v>
      </c>
      <c r="O295" s="18">
        <f t="shared" si="41"/>
        <v>100</v>
      </c>
      <c r="P295" s="18">
        <f t="shared" si="42"/>
        <v>50</v>
      </c>
      <c r="Q295" s="18">
        <f t="shared" si="43"/>
        <v>100</v>
      </c>
      <c r="R295" s="19">
        <f t="shared" si="44"/>
        <v>75</v>
      </c>
      <c r="S295" s="19">
        <f t="shared" si="45"/>
        <v>72.5</v>
      </c>
      <c r="T295" s="19">
        <f t="shared" si="46"/>
        <v>80</v>
      </c>
      <c r="U295" s="19">
        <f t="shared" si="47"/>
        <v>75</v>
      </c>
      <c r="V295" s="18">
        <f t="shared" si="48"/>
        <v>75.833333333333329</v>
      </c>
      <c r="W295" s="18">
        <f t="shared" si="49"/>
        <v>75.625</v>
      </c>
    </row>
    <row r="296" spans="1:23" ht="13.5" x14ac:dyDescent="0.25">
      <c r="A296" s="4">
        <v>42437</v>
      </c>
      <c r="B296" s="2">
        <v>4.1401000000000003</v>
      </c>
      <c r="C296" s="2">
        <v>74.993070401483664</v>
      </c>
      <c r="D296" s="2">
        <v>-7.8181248293514471E-2</v>
      </c>
      <c r="E296" s="2">
        <v>-2.0819461372958085E-2</v>
      </c>
      <c r="F296" s="2">
        <v>4.0817800000000002</v>
      </c>
      <c r="G296" s="2">
        <v>3.9368399999999992</v>
      </c>
      <c r="H296" s="2">
        <v>3.8593750000000009</v>
      </c>
      <c r="I296" s="2">
        <v>3.6734520000000002</v>
      </c>
      <c r="J296" s="2">
        <v>3.6978160000000004</v>
      </c>
      <c r="K296" s="15" t="s">
        <v>47</v>
      </c>
      <c r="L296" s="15" t="s">
        <v>48</v>
      </c>
      <c r="M296" s="15" t="s">
        <v>51</v>
      </c>
      <c r="N296" s="18">
        <f t="shared" si="40"/>
        <v>50</v>
      </c>
      <c r="O296" s="18">
        <f t="shared" si="41"/>
        <v>100</v>
      </c>
      <c r="P296" s="18">
        <f t="shared" si="42"/>
        <v>50</v>
      </c>
      <c r="Q296" s="18">
        <f t="shared" si="43"/>
        <v>100</v>
      </c>
      <c r="R296" s="19">
        <f t="shared" si="44"/>
        <v>75</v>
      </c>
      <c r="S296" s="19">
        <f t="shared" si="45"/>
        <v>72.5</v>
      </c>
      <c r="T296" s="19">
        <f t="shared" si="46"/>
        <v>80</v>
      </c>
      <c r="U296" s="19">
        <f t="shared" si="47"/>
        <v>75</v>
      </c>
      <c r="V296" s="18">
        <f t="shared" si="48"/>
        <v>75.833333333333329</v>
      </c>
      <c r="W296" s="18">
        <f t="shared" si="49"/>
        <v>75.625</v>
      </c>
    </row>
    <row r="297" spans="1:23" ht="13.5" x14ac:dyDescent="0.25">
      <c r="A297" s="4">
        <v>42438</v>
      </c>
      <c r="B297" s="2">
        <v>4.2567000000000004</v>
      </c>
      <c r="C297" s="2">
        <v>79.010467407645933</v>
      </c>
      <c r="D297" s="2">
        <v>-9.9678356215299413E-2</v>
      </c>
      <c r="E297" s="2">
        <v>-1.5588245419625042E-2</v>
      </c>
      <c r="F297" s="2">
        <v>4.1384200000000009</v>
      </c>
      <c r="G297" s="2">
        <v>3.9801499999999996</v>
      </c>
      <c r="H297" s="2">
        <v>3.8889450000000005</v>
      </c>
      <c r="I297" s="2">
        <v>3.6892780000000003</v>
      </c>
      <c r="J297" s="2">
        <v>3.7009815000000001</v>
      </c>
      <c r="K297" s="15" t="s">
        <v>47</v>
      </c>
      <c r="L297" s="15" t="s">
        <v>48</v>
      </c>
      <c r="M297" s="15" t="s">
        <v>51</v>
      </c>
      <c r="N297" s="18">
        <f t="shared" si="40"/>
        <v>50</v>
      </c>
      <c r="O297" s="18">
        <f t="shared" si="41"/>
        <v>100</v>
      </c>
      <c r="P297" s="18">
        <f t="shared" si="42"/>
        <v>50</v>
      </c>
      <c r="Q297" s="18">
        <f t="shared" si="43"/>
        <v>100</v>
      </c>
      <c r="R297" s="19">
        <f t="shared" si="44"/>
        <v>75</v>
      </c>
      <c r="S297" s="19">
        <f t="shared" si="45"/>
        <v>72.5</v>
      </c>
      <c r="T297" s="19">
        <f t="shared" si="46"/>
        <v>80</v>
      </c>
      <c r="U297" s="19">
        <f t="shared" si="47"/>
        <v>75</v>
      </c>
      <c r="V297" s="18">
        <f t="shared" si="48"/>
        <v>75.833333333333329</v>
      </c>
      <c r="W297" s="18">
        <f t="shared" si="49"/>
        <v>75.625</v>
      </c>
    </row>
    <row r="298" spans="1:23" ht="13.5" x14ac:dyDescent="0.25">
      <c r="A298" s="4">
        <v>42439</v>
      </c>
      <c r="B298" s="2">
        <v>4.1650999999999998</v>
      </c>
      <c r="C298" s="2">
        <v>69.556699173688287</v>
      </c>
      <c r="D298" s="2">
        <v>-0.12251992673846068</v>
      </c>
      <c r="E298" s="2">
        <v>-1.098491051698639E-2</v>
      </c>
      <c r="F298" s="2">
        <v>4.1634200000000003</v>
      </c>
      <c r="G298" s="2">
        <v>4.0201399999999996</v>
      </c>
      <c r="H298" s="2">
        <v>3.9101849999999998</v>
      </c>
      <c r="I298" s="2">
        <v>3.7031059999999996</v>
      </c>
      <c r="J298" s="2">
        <v>3.7036890000000007</v>
      </c>
      <c r="K298" s="15" t="s">
        <v>47</v>
      </c>
      <c r="L298" s="15" t="s">
        <v>48</v>
      </c>
      <c r="M298" s="15" t="s">
        <v>51</v>
      </c>
      <c r="N298" s="18">
        <f t="shared" si="40"/>
        <v>50</v>
      </c>
      <c r="O298" s="18">
        <f t="shared" si="41"/>
        <v>100</v>
      </c>
      <c r="P298" s="18">
        <f t="shared" si="42"/>
        <v>50</v>
      </c>
      <c r="Q298" s="18">
        <f t="shared" si="43"/>
        <v>100</v>
      </c>
      <c r="R298" s="19">
        <f t="shared" si="44"/>
        <v>75</v>
      </c>
      <c r="S298" s="19">
        <f t="shared" si="45"/>
        <v>72.5</v>
      </c>
      <c r="T298" s="19">
        <f t="shared" si="46"/>
        <v>80</v>
      </c>
      <c r="U298" s="19">
        <f t="shared" si="47"/>
        <v>75</v>
      </c>
      <c r="V298" s="18">
        <f t="shared" si="48"/>
        <v>75.833333333333329</v>
      </c>
      <c r="W298" s="18">
        <f t="shared" si="49"/>
        <v>75.625</v>
      </c>
    </row>
    <row r="299" spans="1:23" ht="13.5" x14ac:dyDescent="0.25">
      <c r="A299" s="4">
        <v>42440</v>
      </c>
      <c r="B299" s="2">
        <v>4.1984000000000004</v>
      </c>
      <c r="C299" s="2">
        <v>70.918970274465067</v>
      </c>
      <c r="D299" s="2">
        <v>-0.14604343724249391</v>
      </c>
      <c r="E299" s="2">
        <v>-6.9913968820051681E-3</v>
      </c>
      <c r="F299" s="2">
        <v>4.17842</v>
      </c>
      <c r="G299" s="2">
        <v>4.0634600000000001</v>
      </c>
      <c r="H299" s="2">
        <v>3.9322600000000008</v>
      </c>
      <c r="I299" s="2">
        <v>3.7174339999999995</v>
      </c>
      <c r="J299" s="2">
        <v>3.7067710000000007</v>
      </c>
      <c r="K299" s="15" t="s">
        <v>47</v>
      </c>
      <c r="L299" s="15" t="s">
        <v>48</v>
      </c>
      <c r="M299" s="15" t="s">
        <v>51</v>
      </c>
      <c r="N299" s="18">
        <f t="shared" si="40"/>
        <v>50</v>
      </c>
      <c r="O299" s="18">
        <f t="shared" si="41"/>
        <v>100</v>
      </c>
      <c r="P299" s="18">
        <f t="shared" si="42"/>
        <v>50</v>
      </c>
      <c r="Q299" s="18">
        <f t="shared" si="43"/>
        <v>100</v>
      </c>
      <c r="R299" s="19">
        <f t="shared" si="44"/>
        <v>75</v>
      </c>
      <c r="S299" s="19">
        <f t="shared" si="45"/>
        <v>72.5</v>
      </c>
      <c r="T299" s="19">
        <f t="shared" si="46"/>
        <v>80</v>
      </c>
      <c r="U299" s="19">
        <f t="shared" si="47"/>
        <v>75</v>
      </c>
      <c r="V299" s="18">
        <f t="shared" si="48"/>
        <v>75.833333333333329</v>
      </c>
      <c r="W299" s="18">
        <f t="shared" si="49"/>
        <v>75.625</v>
      </c>
    </row>
    <row r="300" spans="1:23" ht="13.5" x14ac:dyDescent="0.25">
      <c r="A300" s="4">
        <v>42443</v>
      </c>
      <c r="B300" s="2">
        <v>4.2816999999999998</v>
      </c>
      <c r="C300" s="2">
        <v>74.047475375665783</v>
      </c>
      <c r="D300" s="2">
        <v>-0.1764701940505824</v>
      </c>
      <c r="E300" s="2">
        <v>-4.8016673275442521E-3</v>
      </c>
      <c r="F300" s="2">
        <v>4.2084000000000001</v>
      </c>
      <c r="G300" s="2">
        <v>4.1167700000000007</v>
      </c>
      <c r="H300" s="2">
        <v>3.9576650000000009</v>
      </c>
      <c r="I300" s="2">
        <v>3.7330939999999995</v>
      </c>
      <c r="J300" s="2">
        <v>3.7100615000000006</v>
      </c>
      <c r="K300" s="15" t="s">
        <v>47</v>
      </c>
      <c r="L300" s="15" t="s">
        <v>48</v>
      </c>
      <c r="M300" s="15" t="s">
        <v>51</v>
      </c>
      <c r="N300" s="18">
        <f t="shared" si="40"/>
        <v>50</v>
      </c>
      <c r="O300" s="18">
        <f t="shared" si="41"/>
        <v>100</v>
      </c>
      <c r="P300" s="18">
        <f t="shared" si="42"/>
        <v>50</v>
      </c>
      <c r="Q300" s="18">
        <f t="shared" si="43"/>
        <v>100</v>
      </c>
      <c r="R300" s="19">
        <f t="shared" si="44"/>
        <v>75</v>
      </c>
      <c r="S300" s="19">
        <f t="shared" si="45"/>
        <v>72.5</v>
      </c>
      <c r="T300" s="19">
        <f t="shared" si="46"/>
        <v>80</v>
      </c>
      <c r="U300" s="19">
        <f t="shared" si="47"/>
        <v>75</v>
      </c>
      <c r="V300" s="18">
        <f t="shared" si="48"/>
        <v>75.833333333333329</v>
      </c>
      <c r="W300" s="18">
        <f t="shared" si="49"/>
        <v>75.625</v>
      </c>
    </row>
    <row r="301" spans="1:23" ht="13.5" x14ac:dyDescent="0.25">
      <c r="A301" s="4">
        <v>42444</v>
      </c>
      <c r="B301" s="2">
        <v>4.4566999999999997</v>
      </c>
      <c r="C301" s="2">
        <v>79.127626721503205</v>
      </c>
      <c r="D301" s="2">
        <v>-0.2006744030136085</v>
      </c>
      <c r="E301" s="2">
        <v>-4.1730836068569989E-3</v>
      </c>
      <c r="F301" s="2">
        <v>4.2717200000000002</v>
      </c>
      <c r="G301" s="2">
        <v>4.1767500000000002</v>
      </c>
      <c r="H301" s="2">
        <v>3.9909900000000009</v>
      </c>
      <c r="I301" s="2">
        <v>3.7522539999999998</v>
      </c>
      <c r="J301" s="2">
        <v>3.7136855000000009</v>
      </c>
      <c r="K301" s="15" t="s">
        <v>47</v>
      </c>
      <c r="L301" s="15" t="s">
        <v>48</v>
      </c>
      <c r="M301" s="15" t="s">
        <v>51</v>
      </c>
      <c r="N301" s="18">
        <f t="shared" si="40"/>
        <v>50</v>
      </c>
      <c r="O301" s="18">
        <f t="shared" si="41"/>
        <v>100</v>
      </c>
      <c r="P301" s="18">
        <f t="shared" si="42"/>
        <v>50</v>
      </c>
      <c r="Q301" s="18">
        <f t="shared" si="43"/>
        <v>100</v>
      </c>
      <c r="R301" s="19">
        <f t="shared" si="44"/>
        <v>75</v>
      </c>
      <c r="S301" s="19">
        <f t="shared" si="45"/>
        <v>72.5</v>
      </c>
      <c r="T301" s="19">
        <f t="shared" si="46"/>
        <v>80</v>
      </c>
      <c r="U301" s="19">
        <f t="shared" si="47"/>
        <v>75</v>
      </c>
      <c r="V301" s="18">
        <f t="shared" si="48"/>
        <v>75.833333333333329</v>
      </c>
      <c r="W301" s="18">
        <f t="shared" si="49"/>
        <v>75.625</v>
      </c>
    </row>
    <row r="302" spans="1:23" ht="13.5" x14ac:dyDescent="0.25">
      <c r="A302" s="4">
        <v>42445</v>
      </c>
      <c r="B302" s="2">
        <v>4.4983000000000004</v>
      </c>
      <c r="C302" s="2">
        <v>80.123659066375623</v>
      </c>
      <c r="D302" s="2">
        <v>-0.20932927438904336</v>
      </c>
      <c r="E302" s="2">
        <v>-7.8271197066977129E-3</v>
      </c>
      <c r="F302" s="2">
        <v>4.3200400000000005</v>
      </c>
      <c r="G302" s="2">
        <v>4.2292299999999994</v>
      </c>
      <c r="H302" s="2">
        <v>4.0243100000000007</v>
      </c>
      <c r="I302" s="2">
        <v>3.772246</v>
      </c>
      <c r="J302" s="2">
        <v>3.7174340000000008</v>
      </c>
      <c r="K302" s="15" t="s">
        <v>47</v>
      </c>
      <c r="L302" s="15" t="s">
        <v>48</v>
      </c>
      <c r="M302" s="15" t="s">
        <v>51</v>
      </c>
      <c r="N302" s="18">
        <f t="shared" si="40"/>
        <v>50</v>
      </c>
      <c r="O302" s="18">
        <f t="shared" si="41"/>
        <v>100</v>
      </c>
      <c r="P302" s="18">
        <f t="shared" si="42"/>
        <v>50</v>
      </c>
      <c r="Q302" s="18">
        <f t="shared" si="43"/>
        <v>100</v>
      </c>
      <c r="R302" s="19">
        <f t="shared" si="44"/>
        <v>75</v>
      </c>
      <c r="S302" s="19">
        <f t="shared" si="45"/>
        <v>72.5</v>
      </c>
      <c r="T302" s="19">
        <f t="shared" si="46"/>
        <v>80</v>
      </c>
      <c r="U302" s="19">
        <f t="shared" si="47"/>
        <v>75</v>
      </c>
      <c r="V302" s="18">
        <f t="shared" si="48"/>
        <v>75.833333333333329</v>
      </c>
      <c r="W302" s="18">
        <f t="shared" si="49"/>
        <v>75.625</v>
      </c>
    </row>
    <row r="303" spans="1:23" ht="13.5" x14ac:dyDescent="0.25">
      <c r="A303" s="4">
        <v>42446</v>
      </c>
      <c r="B303" s="2">
        <v>4.4983000000000004</v>
      </c>
      <c r="C303" s="2">
        <v>80.123659066375623</v>
      </c>
      <c r="D303" s="2">
        <v>-0.20945911065881129</v>
      </c>
      <c r="E303" s="2">
        <v>-1.7234433300879655E-2</v>
      </c>
      <c r="F303" s="2">
        <v>4.3866800000000001</v>
      </c>
      <c r="G303" s="2">
        <v>4.2750500000000002</v>
      </c>
      <c r="H303" s="2">
        <v>4.0526299999999997</v>
      </c>
      <c r="I303" s="2">
        <v>3.7920720000000001</v>
      </c>
      <c r="J303" s="2">
        <v>3.7211825000000012</v>
      </c>
      <c r="K303" s="15" t="s">
        <v>47</v>
      </c>
      <c r="L303" s="15" t="s">
        <v>48</v>
      </c>
      <c r="M303" s="15" t="s">
        <v>51</v>
      </c>
      <c r="N303" s="18">
        <f t="shared" si="40"/>
        <v>50</v>
      </c>
      <c r="O303" s="18">
        <f t="shared" si="41"/>
        <v>100</v>
      </c>
      <c r="P303" s="18">
        <f t="shared" si="42"/>
        <v>50</v>
      </c>
      <c r="Q303" s="18">
        <f t="shared" si="43"/>
        <v>100</v>
      </c>
      <c r="R303" s="19">
        <f t="shared" si="44"/>
        <v>75</v>
      </c>
      <c r="S303" s="19">
        <f t="shared" si="45"/>
        <v>72.5</v>
      </c>
      <c r="T303" s="19">
        <f t="shared" si="46"/>
        <v>80</v>
      </c>
      <c r="U303" s="19">
        <f t="shared" si="47"/>
        <v>75</v>
      </c>
      <c r="V303" s="18">
        <f t="shared" si="48"/>
        <v>75.833333333333329</v>
      </c>
      <c r="W303" s="18">
        <f t="shared" si="49"/>
        <v>75.625</v>
      </c>
    </row>
    <row r="304" spans="1:23" ht="13.5" x14ac:dyDescent="0.25">
      <c r="A304" s="4">
        <v>42447</v>
      </c>
      <c r="B304" s="2">
        <v>4.4066999999999998</v>
      </c>
      <c r="C304" s="2">
        <v>71.420159101540122</v>
      </c>
      <c r="D304" s="2">
        <v>-0.19279491844100782</v>
      </c>
      <c r="E304" s="2">
        <v>-2.8294621345151025E-2</v>
      </c>
      <c r="F304" s="2">
        <v>4.4283400000000004</v>
      </c>
      <c r="G304" s="2">
        <v>4.3033799999999998</v>
      </c>
      <c r="H304" s="2">
        <v>4.0822050000000001</v>
      </c>
      <c r="I304" s="2">
        <v>3.8097320000000003</v>
      </c>
      <c r="J304" s="2">
        <v>3.7244730000000006</v>
      </c>
      <c r="K304" s="15" t="s">
        <v>47</v>
      </c>
      <c r="L304" s="15" t="s">
        <v>48</v>
      </c>
      <c r="M304" s="15" t="s">
        <v>51</v>
      </c>
      <c r="N304" s="18">
        <f t="shared" si="40"/>
        <v>50</v>
      </c>
      <c r="O304" s="18">
        <f t="shared" si="41"/>
        <v>100</v>
      </c>
      <c r="P304" s="18">
        <f t="shared" si="42"/>
        <v>50</v>
      </c>
      <c r="Q304" s="18">
        <f t="shared" si="43"/>
        <v>100</v>
      </c>
      <c r="R304" s="19">
        <f t="shared" si="44"/>
        <v>75</v>
      </c>
      <c r="S304" s="19">
        <f t="shared" si="45"/>
        <v>72.5</v>
      </c>
      <c r="T304" s="19">
        <f t="shared" si="46"/>
        <v>80</v>
      </c>
      <c r="U304" s="19">
        <f t="shared" si="47"/>
        <v>75</v>
      </c>
      <c r="V304" s="18">
        <f t="shared" si="48"/>
        <v>75.833333333333329</v>
      </c>
      <c r="W304" s="18">
        <f t="shared" si="49"/>
        <v>75.625</v>
      </c>
    </row>
    <row r="305" spans="1:23" ht="13.5" x14ac:dyDescent="0.25">
      <c r="A305" s="4">
        <v>42450</v>
      </c>
      <c r="B305" s="2">
        <v>4.3567</v>
      </c>
      <c r="C305" s="2">
        <v>67.133382039439226</v>
      </c>
      <c r="D305" s="2">
        <v>-0.17577431293200529</v>
      </c>
      <c r="E305" s="2">
        <v>-3.9116089223977898E-2</v>
      </c>
      <c r="F305" s="2">
        <v>4.4433400000000001</v>
      </c>
      <c r="G305" s="2">
        <v>4.3258700000000001</v>
      </c>
      <c r="H305" s="2">
        <v>4.1121950000000007</v>
      </c>
      <c r="I305" s="2">
        <v>3.8268919999999995</v>
      </c>
      <c r="J305" s="2">
        <v>3.7275135000000006</v>
      </c>
      <c r="K305" s="15" t="s">
        <v>47</v>
      </c>
      <c r="L305" s="15" t="s">
        <v>48</v>
      </c>
      <c r="M305" s="15" t="s">
        <v>51</v>
      </c>
      <c r="N305" s="18">
        <f t="shared" si="40"/>
        <v>50</v>
      </c>
      <c r="O305" s="18">
        <f t="shared" si="41"/>
        <v>100</v>
      </c>
      <c r="P305" s="18">
        <f t="shared" si="42"/>
        <v>50</v>
      </c>
      <c r="Q305" s="18">
        <f t="shared" si="43"/>
        <v>100</v>
      </c>
      <c r="R305" s="19">
        <f t="shared" si="44"/>
        <v>75</v>
      </c>
      <c r="S305" s="19">
        <f t="shared" si="45"/>
        <v>72.5</v>
      </c>
      <c r="T305" s="19">
        <f t="shared" si="46"/>
        <v>80</v>
      </c>
      <c r="U305" s="19">
        <f t="shared" si="47"/>
        <v>75</v>
      </c>
      <c r="V305" s="18">
        <f t="shared" si="48"/>
        <v>75.833333333333329</v>
      </c>
      <c r="W305" s="18">
        <f t="shared" si="49"/>
        <v>75.625</v>
      </c>
    </row>
    <row r="306" spans="1:23" ht="13.5" x14ac:dyDescent="0.25">
      <c r="A306" s="4">
        <v>42451</v>
      </c>
      <c r="B306" s="2">
        <v>4.4816000000000003</v>
      </c>
      <c r="C306" s="2">
        <v>71.702526273584525</v>
      </c>
      <c r="D306" s="2">
        <v>-0.17097384636019886</v>
      </c>
      <c r="E306" s="2">
        <v>-5.1433151641986086E-2</v>
      </c>
      <c r="F306" s="2">
        <v>4.4483200000000007</v>
      </c>
      <c r="G306" s="2">
        <v>4.3600200000000005</v>
      </c>
      <c r="H306" s="2">
        <v>4.1484300000000003</v>
      </c>
      <c r="I306" s="2">
        <v>3.8447180000000003</v>
      </c>
      <c r="J306" s="2">
        <v>3.7311785</v>
      </c>
      <c r="K306" s="15" t="s">
        <v>47</v>
      </c>
      <c r="L306" s="15" t="s">
        <v>48</v>
      </c>
      <c r="M306" s="15" t="s">
        <v>51</v>
      </c>
      <c r="N306" s="18">
        <f t="shared" si="40"/>
        <v>50</v>
      </c>
      <c r="O306" s="18">
        <f t="shared" si="41"/>
        <v>100</v>
      </c>
      <c r="P306" s="18">
        <f t="shared" si="42"/>
        <v>50</v>
      </c>
      <c r="Q306" s="18">
        <f t="shared" si="43"/>
        <v>100</v>
      </c>
      <c r="R306" s="19">
        <f t="shared" si="44"/>
        <v>75</v>
      </c>
      <c r="S306" s="19">
        <f t="shared" si="45"/>
        <v>72.5</v>
      </c>
      <c r="T306" s="19">
        <f t="shared" si="46"/>
        <v>80</v>
      </c>
      <c r="U306" s="19">
        <f t="shared" si="47"/>
        <v>75</v>
      </c>
      <c r="V306" s="18">
        <f t="shared" si="48"/>
        <v>75.833333333333329</v>
      </c>
      <c r="W306" s="18">
        <f t="shared" si="49"/>
        <v>75.625</v>
      </c>
    </row>
    <row r="307" spans="1:23" ht="13.5" x14ac:dyDescent="0.25">
      <c r="A307" s="4">
        <v>42452</v>
      </c>
      <c r="B307" s="2">
        <v>4.5316000000000001</v>
      </c>
      <c r="C307" s="2">
        <v>73.302603735817428</v>
      </c>
      <c r="D307" s="2">
        <v>-0.1549213572072432</v>
      </c>
      <c r="E307" s="2">
        <v>-6.4082437219011149E-2</v>
      </c>
      <c r="F307" s="2">
        <v>4.4549800000000008</v>
      </c>
      <c r="G307" s="2">
        <v>4.3875100000000007</v>
      </c>
      <c r="H307" s="2">
        <v>4.1838300000000004</v>
      </c>
      <c r="I307" s="2">
        <v>3.8655419999999987</v>
      </c>
      <c r="J307" s="2">
        <v>3.7343855000000001</v>
      </c>
      <c r="K307" s="15" t="s">
        <v>47</v>
      </c>
      <c r="L307" s="15" t="s">
        <v>48</v>
      </c>
      <c r="M307" s="15" t="s">
        <v>51</v>
      </c>
      <c r="N307" s="18">
        <f t="shared" si="40"/>
        <v>50</v>
      </c>
      <c r="O307" s="18">
        <f t="shared" si="41"/>
        <v>100</v>
      </c>
      <c r="P307" s="18">
        <f t="shared" si="42"/>
        <v>50</v>
      </c>
      <c r="Q307" s="18">
        <f t="shared" si="43"/>
        <v>100</v>
      </c>
      <c r="R307" s="19">
        <f t="shared" si="44"/>
        <v>75</v>
      </c>
      <c r="S307" s="19">
        <f t="shared" si="45"/>
        <v>72.5</v>
      </c>
      <c r="T307" s="19">
        <f t="shared" si="46"/>
        <v>80</v>
      </c>
      <c r="U307" s="19">
        <f t="shared" si="47"/>
        <v>75</v>
      </c>
      <c r="V307" s="18">
        <f t="shared" si="48"/>
        <v>75.833333333333329</v>
      </c>
      <c r="W307" s="18">
        <f t="shared" si="49"/>
        <v>75.625</v>
      </c>
    </row>
    <row r="308" spans="1:23" ht="13.5" x14ac:dyDescent="0.25">
      <c r="A308" s="4">
        <v>42453</v>
      </c>
      <c r="B308" s="2">
        <v>4.5149999999999997</v>
      </c>
      <c r="C308" s="2">
        <v>71.850014013814416</v>
      </c>
      <c r="D308" s="2">
        <v>-0.15657457673461739</v>
      </c>
      <c r="E308" s="2">
        <v>-7.5604874621082507E-2</v>
      </c>
      <c r="F308" s="2">
        <v>4.4583200000000005</v>
      </c>
      <c r="G308" s="2">
        <v>4.4224999999999994</v>
      </c>
      <c r="H308" s="2">
        <v>4.2213200000000004</v>
      </c>
      <c r="I308" s="2">
        <v>3.8858679999999999</v>
      </c>
      <c r="J308" s="2">
        <v>3.7375094999999998</v>
      </c>
      <c r="K308" s="15" t="s">
        <v>47</v>
      </c>
      <c r="L308" s="15" t="s">
        <v>48</v>
      </c>
      <c r="M308" s="15" t="s">
        <v>51</v>
      </c>
      <c r="N308" s="18">
        <f t="shared" si="40"/>
        <v>50</v>
      </c>
      <c r="O308" s="18">
        <f t="shared" si="41"/>
        <v>100</v>
      </c>
      <c r="P308" s="18">
        <f t="shared" si="42"/>
        <v>50</v>
      </c>
      <c r="Q308" s="18">
        <f t="shared" si="43"/>
        <v>100</v>
      </c>
      <c r="R308" s="19">
        <f t="shared" si="44"/>
        <v>75</v>
      </c>
      <c r="S308" s="19">
        <f t="shared" si="45"/>
        <v>72.5</v>
      </c>
      <c r="T308" s="19">
        <f t="shared" si="46"/>
        <v>80</v>
      </c>
      <c r="U308" s="19">
        <f t="shared" si="47"/>
        <v>75</v>
      </c>
      <c r="V308" s="18">
        <f t="shared" si="48"/>
        <v>75.833333333333329</v>
      </c>
      <c r="W308" s="18">
        <f t="shared" si="49"/>
        <v>75.625</v>
      </c>
    </row>
    <row r="309" spans="1:23" ht="13.5" x14ac:dyDescent="0.25">
      <c r="A309" s="4">
        <v>42454</v>
      </c>
      <c r="B309" s="2">
        <v>4.3817000000000004</v>
      </c>
      <c r="C309" s="2">
        <v>61.338537437592109</v>
      </c>
      <c r="D309" s="2">
        <v>-0.14507582192860458</v>
      </c>
      <c r="E309" s="2">
        <v>-8.5350778272769878E-2</v>
      </c>
      <c r="F309" s="2">
        <v>4.4533200000000006</v>
      </c>
      <c r="G309" s="2">
        <v>4.4408300000000001</v>
      </c>
      <c r="H309" s="2">
        <v>4.2521449999999996</v>
      </c>
      <c r="I309" s="2">
        <v>3.9026959999999984</v>
      </c>
      <c r="J309" s="2">
        <v>3.7399669999999992</v>
      </c>
      <c r="K309" s="15" t="s">
        <v>47</v>
      </c>
      <c r="L309" s="15" t="s">
        <v>48</v>
      </c>
      <c r="M309" s="15" t="s">
        <v>49</v>
      </c>
      <c r="N309" s="18">
        <f t="shared" si="40"/>
        <v>50</v>
      </c>
      <c r="O309" s="18">
        <f t="shared" si="41"/>
        <v>100</v>
      </c>
      <c r="P309" s="18">
        <f t="shared" si="42"/>
        <v>50</v>
      </c>
      <c r="Q309" s="18">
        <f t="shared" si="43"/>
        <v>83</v>
      </c>
      <c r="R309" s="19">
        <f t="shared" si="44"/>
        <v>72.45</v>
      </c>
      <c r="S309" s="19">
        <f t="shared" si="45"/>
        <v>68.25</v>
      </c>
      <c r="T309" s="19">
        <f t="shared" si="46"/>
        <v>72.349999999999994</v>
      </c>
      <c r="U309" s="19">
        <f t="shared" si="47"/>
        <v>70.75</v>
      </c>
      <c r="V309" s="18">
        <f t="shared" si="48"/>
        <v>71.016666666666666</v>
      </c>
      <c r="W309" s="18">
        <f t="shared" si="49"/>
        <v>70.949999999999989</v>
      </c>
    </row>
    <row r="310" spans="1:23" ht="13.5" x14ac:dyDescent="0.25">
      <c r="A310" s="4">
        <v>42457</v>
      </c>
      <c r="B310" s="2">
        <v>4.415</v>
      </c>
      <c r="C310" s="2">
        <v>62.802562981577466</v>
      </c>
      <c r="D310" s="2">
        <v>-0.12615371121815411</v>
      </c>
      <c r="E310" s="2">
        <v>-8.9896674303677274E-2</v>
      </c>
      <c r="F310" s="2">
        <v>4.4649799999999997</v>
      </c>
      <c r="G310" s="2">
        <v>4.4541599999999999</v>
      </c>
      <c r="H310" s="2">
        <v>4.2854650000000003</v>
      </c>
      <c r="I310" s="2">
        <v>3.9201899999999994</v>
      </c>
      <c r="J310" s="2">
        <v>3.7430489999999992</v>
      </c>
      <c r="K310" s="15" t="s">
        <v>47</v>
      </c>
      <c r="L310" s="15" t="s">
        <v>48</v>
      </c>
      <c r="M310" s="15" t="s">
        <v>51</v>
      </c>
      <c r="N310" s="18">
        <f t="shared" si="40"/>
        <v>50</v>
      </c>
      <c r="O310" s="18">
        <f t="shared" si="41"/>
        <v>100</v>
      </c>
      <c r="P310" s="18">
        <f t="shared" si="42"/>
        <v>50</v>
      </c>
      <c r="Q310" s="18">
        <f t="shared" si="43"/>
        <v>100</v>
      </c>
      <c r="R310" s="19">
        <f t="shared" si="44"/>
        <v>75</v>
      </c>
      <c r="S310" s="19">
        <f t="shared" si="45"/>
        <v>72.5</v>
      </c>
      <c r="T310" s="19">
        <f t="shared" si="46"/>
        <v>80</v>
      </c>
      <c r="U310" s="19">
        <f t="shared" si="47"/>
        <v>75</v>
      </c>
      <c r="V310" s="18">
        <f t="shared" si="48"/>
        <v>75.833333333333329</v>
      </c>
      <c r="W310" s="18">
        <f t="shared" si="49"/>
        <v>75.625</v>
      </c>
    </row>
    <row r="311" spans="1:23" ht="13.5" x14ac:dyDescent="0.25">
      <c r="A311" s="4">
        <v>42458</v>
      </c>
      <c r="B311" s="2">
        <v>4.3734000000000002</v>
      </c>
      <c r="C311" s="2">
        <v>59.758165112393002</v>
      </c>
      <c r="D311" s="2">
        <v>-8.1405576488107201E-2</v>
      </c>
      <c r="E311" s="2">
        <v>-8.9245523317538447E-2</v>
      </c>
      <c r="F311" s="2">
        <v>4.4433400000000001</v>
      </c>
      <c r="G311" s="2">
        <v>4.4458300000000008</v>
      </c>
      <c r="H311" s="2">
        <v>4.3112900000000005</v>
      </c>
      <c r="I311" s="2">
        <v>3.9376839999999986</v>
      </c>
      <c r="J311" s="2">
        <v>3.745922999999999</v>
      </c>
      <c r="K311" s="15" t="s">
        <v>47</v>
      </c>
      <c r="L311" s="15" t="s">
        <v>48</v>
      </c>
      <c r="M311" s="15" t="s">
        <v>49</v>
      </c>
      <c r="N311" s="18">
        <f t="shared" si="40"/>
        <v>50</v>
      </c>
      <c r="O311" s="18">
        <f t="shared" si="41"/>
        <v>100</v>
      </c>
      <c r="P311" s="18">
        <f t="shared" si="42"/>
        <v>50</v>
      </c>
      <c r="Q311" s="18">
        <f t="shared" si="43"/>
        <v>83</v>
      </c>
      <c r="R311" s="19">
        <f t="shared" si="44"/>
        <v>72.45</v>
      </c>
      <c r="S311" s="19">
        <f t="shared" si="45"/>
        <v>68.25</v>
      </c>
      <c r="T311" s="19">
        <f t="shared" si="46"/>
        <v>72.349999999999994</v>
      </c>
      <c r="U311" s="19">
        <f t="shared" si="47"/>
        <v>70.75</v>
      </c>
      <c r="V311" s="18">
        <f t="shared" si="48"/>
        <v>71.016666666666666</v>
      </c>
      <c r="W311" s="18">
        <f t="shared" si="49"/>
        <v>70.949999999999989</v>
      </c>
    </row>
    <row r="312" spans="1:23" ht="13.5" x14ac:dyDescent="0.25">
      <c r="A312" s="4">
        <v>42459</v>
      </c>
      <c r="B312" s="2">
        <v>4.3817000000000004</v>
      </c>
      <c r="C312" s="2">
        <v>60.172996036523692</v>
      </c>
      <c r="D312" s="2">
        <v>-3.8684324759572952E-2</v>
      </c>
      <c r="E312" s="2">
        <v>-8.2005296592769394E-2</v>
      </c>
      <c r="F312" s="2">
        <v>4.4133599999999999</v>
      </c>
      <c r="G312" s="2">
        <v>4.4341700000000008</v>
      </c>
      <c r="H312" s="2">
        <v>4.3316999999999997</v>
      </c>
      <c r="I312" s="2">
        <v>3.9553439999999989</v>
      </c>
      <c r="J312" s="2">
        <v>3.749338499999999</v>
      </c>
      <c r="K312" s="15" t="s">
        <v>52</v>
      </c>
      <c r="L312" s="15" t="s">
        <v>50</v>
      </c>
      <c r="M312" s="15" t="s">
        <v>46</v>
      </c>
      <c r="N312" s="18">
        <f t="shared" si="40"/>
        <v>50</v>
      </c>
      <c r="O312" s="18">
        <f t="shared" si="41"/>
        <v>100</v>
      </c>
      <c r="P312" s="18">
        <f t="shared" si="42"/>
        <v>50</v>
      </c>
      <c r="Q312" s="18">
        <f t="shared" si="43"/>
        <v>0</v>
      </c>
      <c r="R312" s="19">
        <f t="shared" si="44"/>
        <v>60</v>
      </c>
      <c r="S312" s="19">
        <f t="shared" si="45"/>
        <v>47.5</v>
      </c>
      <c r="T312" s="19">
        <f t="shared" si="46"/>
        <v>35</v>
      </c>
      <c r="U312" s="19">
        <f t="shared" si="47"/>
        <v>50</v>
      </c>
      <c r="V312" s="18">
        <f t="shared" si="48"/>
        <v>47.5</v>
      </c>
      <c r="W312" s="18">
        <f t="shared" si="49"/>
        <v>48.125</v>
      </c>
    </row>
    <row r="313" spans="1:23" ht="13.5" x14ac:dyDescent="0.25">
      <c r="A313" s="4">
        <v>42460</v>
      </c>
      <c r="B313" s="2">
        <v>4.3982999999999999</v>
      </c>
      <c r="C313" s="2">
        <v>61.0380607418683</v>
      </c>
      <c r="D313" s="2">
        <v>-4.6732662855406559E-3</v>
      </c>
      <c r="E313" s="2">
        <v>-6.4733671782424423E-2</v>
      </c>
      <c r="F313" s="2">
        <v>4.3900199999999998</v>
      </c>
      <c r="G313" s="2">
        <v>4.424170000000001</v>
      </c>
      <c r="H313" s="2">
        <v>4.3496100000000002</v>
      </c>
      <c r="I313" s="2">
        <v>3.9731699999999988</v>
      </c>
      <c r="J313" s="2">
        <v>3.7527119999999989</v>
      </c>
      <c r="K313" s="15" t="s">
        <v>52</v>
      </c>
      <c r="L313" s="15" t="s">
        <v>54</v>
      </c>
      <c r="M313" s="15" t="s">
        <v>46</v>
      </c>
      <c r="N313" s="18">
        <f t="shared" si="40"/>
        <v>50</v>
      </c>
      <c r="O313" s="18">
        <f t="shared" si="41"/>
        <v>100</v>
      </c>
      <c r="P313" s="18">
        <f t="shared" si="42"/>
        <v>50</v>
      </c>
      <c r="Q313" s="18">
        <f t="shared" si="43"/>
        <v>16.5</v>
      </c>
      <c r="R313" s="19">
        <f t="shared" si="44"/>
        <v>62.475000000000001</v>
      </c>
      <c r="S313" s="19">
        <f t="shared" si="45"/>
        <v>51.625</v>
      </c>
      <c r="T313" s="19">
        <f t="shared" si="46"/>
        <v>42.424999999999997</v>
      </c>
      <c r="U313" s="19">
        <f t="shared" si="47"/>
        <v>54.125</v>
      </c>
      <c r="V313" s="18">
        <f t="shared" si="48"/>
        <v>52.17499999999999</v>
      </c>
      <c r="W313" s="18">
        <f t="shared" si="49"/>
        <v>52.662499999999994</v>
      </c>
    </row>
    <row r="314" spans="1:23" ht="13.5" x14ac:dyDescent="0.25">
      <c r="A314" s="4">
        <v>42461</v>
      </c>
      <c r="B314" s="2">
        <v>4.415</v>
      </c>
      <c r="C314" s="2">
        <v>61.933844209649266</v>
      </c>
      <c r="D314" s="2">
        <v>7.8370874053446116E-3</v>
      </c>
      <c r="E314" s="2">
        <v>-4.3738466858853652E-2</v>
      </c>
      <c r="F314" s="2">
        <v>4.3966799999999999</v>
      </c>
      <c r="G314" s="2">
        <v>4.4249999999999998</v>
      </c>
      <c r="H314" s="2">
        <v>4.3641900000000007</v>
      </c>
      <c r="I314" s="2">
        <v>3.9919959999999985</v>
      </c>
      <c r="J314" s="2">
        <v>3.7562524999999987</v>
      </c>
      <c r="K314" s="15" t="s">
        <v>47</v>
      </c>
      <c r="L314" s="15" t="s">
        <v>48</v>
      </c>
      <c r="M314" s="15" t="s">
        <v>51</v>
      </c>
      <c r="N314" s="18">
        <f t="shared" si="40"/>
        <v>50</v>
      </c>
      <c r="O314" s="18">
        <f t="shared" si="41"/>
        <v>100</v>
      </c>
      <c r="P314" s="18">
        <f t="shared" si="42"/>
        <v>50</v>
      </c>
      <c r="Q314" s="18">
        <f t="shared" si="43"/>
        <v>100</v>
      </c>
      <c r="R314" s="19">
        <f t="shared" si="44"/>
        <v>75</v>
      </c>
      <c r="S314" s="19">
        <f t="shared" si="45"/>
        <v>72.5</v>
      </c>
      <c r="T314" s="19">
        <f t="shared" si="46"/>
        <v>80</v>
      </c>
      <c r="U314" s="19">
        <f t="shared" si="47"/>
        <v>75</v>
      </c>
      <c r="V314" s="18">
        <f t="shared" si="48"/>
        <v>75.833333333333329</v>
      </c>
      <c r="W314" s="18">
        <f t="shared" si="49"/>
        <v>75.625</v>
      </c>
    </row>
    <row r="315" spans="1:23" ht="13.5" x14ac:dyDescent="0.25">
      <c r="A315" s="4">
        <v>42464</v>
      </c>
      <c r="B315" s="2">
        <v>4.415</v>
      </c>
      <c r="C315" s="2">
        <v>61.933844209649266</v>
      </c>
      <c r="D315" s="2">
        <v>9.7624404405927123E-3</v>
      </c>
      <c r="E315" s="2">
        <v>-2.2472530801940782E-2</v>
      </c>
      <c r="F315" s="2">
        <v>4.3966799999999999</v>
      </c>
      <c r="G315" s="2">
        <v>4.4308299999999994</v>
      </c>
      <c r="H315" s="2">
        <v>4.3783500000000011</v>
      </c>
      <c r="I315" s="2">
        <v>4.0103219999999986</v>
      </c>
      <c r="J315" s="2">
        <v>3.7597929999999993</v>
      </c>
      <c r="K315" s="15" t="s">
        <v>47</v>
      </c>
      <c r="L315" s="15" t="s">
        <v>54</v>
      </c>
      <c r="M315" s="15" t="s">
        <v>54</v>
      </c>
      <c r="N315" s="18">
        <f t="shared" si="40"/>
        <v>50</v>
      </c>
      <c r="O315" s="18">
        <f t="shared" si="41"/>
        <v>100</v>
      </c>
      <c r="P315" s="18">
        <f t="shared" si="42"/>
        <v>50</v>
      </c>
      <c r="Q315" s="18">
        <f t="shared" si="43"/>
        <v>49.5</v>
      </c>
      <c r="R315" s="19">
        <f t="shared" si="44"/>
        <v>67.424999999999997</v>
      </c>
      <c r="S315" s="19">
        <f t="shared" si="45"/>
        <v>59.875</v>
      </c>
      <c r="T315" s="19">
        <f t="shared" si="46"/>
        <v>57.275000000000006</v>
      </c>
      <c r="U315" s="19">
        <f t="shared" si="47"/>
        <v>62.375</v>
      </c>
      <c r="V315" s="18">
        <f t="shared" si="48"/>
        <v>61.524999999999999</v>
      </c>
      <c r="W315" s="18">
        <f t="shared" si="49"/>
        <v>61.737499999999997</v>
      </c>
    </row>
    <row r="316" spans="1:23" ht="13.5" x14ac:dyDescent="0.25">
      <c r="A316" s="4">
        <v>42465</v>
      </c>
      <c r="B316" s="2">
        <v>4.3650000000000002</v>
      </c>
      <c r="C316" s="2">
        <v>57.354992240420614</v>
      </c>
      <c r="D316" s="2">
        <v>3.3414355890537983E-2</v>
      </c>
      <c r="E316" s="2">
        <v>2.1141051140308072E-3</v>
      </c>
      <c r="F316" s="2">
        <v>4.3950000000000005</v>
      </c>
      <c r="G316" s="2">
        <v>4.4191699999999994</v>
      </c>
      <c r="H316" s="2">
        <v>4.3895950000000008</v>
      </c>
      <c r="I316" s="2">
        <v>4.0276479999999992</v>
      </c>
      <c r="J316" s="2">
        <v>3.7628749999999993</v>
      </c>
      <c r="K316" s="15" t="s">
        <v>47</v>
      </c>
      <c r="L316" s="15" t="s">
        <v>54</v>
      </c>
      <c r="M316" s="15" t="s">
        <v>49</v>
      </c>
      <c r="N316" s="18">
        <f t="shared" si="40"/>
        <v>50</v>
      </c>
      <c r="O316" s="18">
        <f t="shared" si="41"/>
        <v>100</v>
      </c>
      <c r="P316" s="18">
        <f t="shared" si="42"/>
        <v>50</v>
      </c>
      <c r="Q316" s="18">
        <f t="shared" si="43"/>
        <v>66.5</v>
      </c>
      <c r="R316" s="19">
        <f t="shared" si="44"/>
        <v>69.974999999999994</v>
      </c>
      <c r="S316" s="19">
        <f t="shared" si="45"/>
        <v>64.125</v>
      </c>
      <c r="T316" s="19">
        <f t="shared" si="46"/>
        <v>64.924999999999997</v>
      </c>
      <c r="U316" s="19">
        <f t="shared" si="47"/>
        <v>66.625</v>
      </c>
      <c r="V316" s="18">
        <f t="shared" si="48"/>
        <v>66.341666666666654</v>
      </c>
      <c r="W316" s="18">
        <f t="shared" si="49"/>
        <v>66.412499999999994</v>
      </c>
    </row>
    <row r="317" spans="1:23" ht="13.5" x14ac:dyDescent="0.25">
      <c r="A317" s="4">
        <v>42466</v>
      </c>
      <c r="B317" s="2">
        <v>4.2651000000000003</v>
      </c>
      <c r="C317" s="2">
        <v>49.483311231104146</v>
      </c>
      <c r="D317" s="2">
        <v>6.7985351118950987E-2</v>
      </c>
      <c r="E317" s="2">
        <v>2.2959284004497642E-2</v>
      </c>
      <c r="F317" s="2">
        <v>4.3716799999999996</v>
      </c>
      <c r="G317" s="2">
        <v>4.3925200000000002</v>
      </c>
      <c r="H317" s="2">
        <v>4.3900150000000009</v>
      </c>
      <c r="I317" s="2">
        <v>4.0429759999999986</v>
      </c>
      <c r="J317" s="2">
        <v>3.7654574999999988</v>
      </c>
      <c r="K317" s="15" t="s">
        <v>52</v>
      </c>
      <c r="L317" s="15" t="s">
        <v>54</v>
      </c>
      <c r="M317" s="15" t="s">
        <v>46</v>
      </c>
      <c r="N317" s="18">
        <f t="shared" si="40"/>
        <v>50</v>
      </c>
      <c r="O317" s="18">
        <f t="shared" si="41"/>
        <v>100</v>
      </c>
      <c r="P317" s="18">
        <f t="shared" si="42"/>
        <v>50</v>
      </c>
      <c r="Q317" s="18">
        <f t="shared" si="43"/>
        <v>16.5</v>
      </c>
      <c r="R317" s="19">
        <f t="shared" si="44"/>
        <v>62.475000000000001</v>
      </c>
      <c r="S317" s="19">
        <f t="shared" si="45"/>
        <v>51.625</v>
      </c>
      <c r="T317" s="19">
        <f t="shared" si="46"/>
        <v>42.424999999999997</v>
      </c>
      <c r="U317" s="19">
        <f t="shared" si="47"/>
        <v>54.125</v>
      </c>
      <c r="V317" s="18">
        <f t="shared" si="48"/>
        <v>52.17499999999999</v>
      </c>
      <c r="W317" s="18">
        <f t="shared" si="49"/>
        <v>52.662499999999994</v>
      </c>
    </row>
    <row r="318" spans="1:23" ht="13.5" x14ac:dyDescent="0.25">
      <c r="A318" s="4">
        <v>42467</v>
      </c>
      <c r="B318" s="2">
        <v>4.3650000000000002</v>
      </c>
      <c r="C318" s="2">
        <v>55.988333112579241</v>
      </c>
      <c r="D318" s="2">
        <v>8.7379317738146334E-2</v>
      </c>
      <c r="E318" s="2">
        <v>3.8947598893827082E-2</v>
      </c>
      <c r="F318" s="2">
        <v>4.3650199999999995</v>
      </c>
      <c r="G318" s="2">
        <v>4.3775200000000005</v>
      </c>
      <c r="H318" s="2">
        <v>4.40001</v>
      </c>
      <c r="I318" s="2">
        <v>4.0583039999999988</v>
      </c>
      <c r="J318" s="2">
        <v>3.7682064999999989</v>
      </c>
      <c r="K318" s="15" t="s">
        <v>52</v>
      </c>
      <c r="L318" s="15" t="s">
        <v>54</v>
      </c>
      <c r="M318" s="15" t="s">
        <v>46</v>
      </c>
      <c r="N318" s="18">
        <f t="shared" si="40"/>
        <v>50</v>
      </c>
      <c r="O318" s="18">
        <f t="shared" si="41"/>
        <v>100</v>
      </c>
      <c r="P318" s="18">
        <f t="shared" si="42"/>
        <v>50</v>
      </c>
      <c r="Q318" s="18">
        <f t="shared" si="43"/>
        <v>16.5</v>
      </c>
      <c r="R318" s="19">
        <f t="shared" si="44"/>
        <v>62.475000000000001</v>
      </c>
      <c r="S318" s="19">
        <f t="shared" si="45"/>
        <v>51.625</v>
      </c>
      <c r="T318" s="19">
        <f t="shared" si="46"/>
        <v>42.424999999999997</v>
      </c>
      <c r="U318" s="19">
        <f t="shared" si="47"/>
        <v>54.125</v>
      </c>
      <c r="V318" s="18">
        <f t="shared" si="48"/>
        <v>52.17499999999999</v>
      </c>
      <c r="W318" s="18">
        <f t="shared" si="49"/>
        <v>52.662499999999994</v>
      </c>
    </row>
    <row r="319" spans="1:23" ht="13.5" x14ac:dyDescent="0.25">
      <c r="A319" s="4">
        <v>42468</v>
      </c>
      <c r="B319" s="2">
        <v>4.34</v>
      </c>
      <c r="C319" s="2">
        <v>54.110509846608807</v>
      </c>
      <c r="D319" s="2">
        <v>8.4631806482666327E-2</v>
      </c>
      <c r="E319" s="2">
        <v>4.8192400525809143E-2</v>
      </c>
      <c r="F319" s="2">
        <v>4.3500199999999998</v>
      </c>
      <c r="G319" s="2">
        <v>4.3733499999999994</v>
      </c>
      <c r="H319" s="2">
        <v>4.4070900000000011</v>
      </c>
      <c r="I319" s="2">
        <v>4.0729639999999998</v>
      </c>
      <c r="J319" s="2">
        <v>3.7707469999999987</v>
      </c>
      <c r="K319" s="15" t="s">
        <v>52</v>
      </c>
      <c r="L319" s="15" t="s">
        <v>50</v>
      </c>
      <c r="M319" s="15" t="s">
        <v>46</v>
      </c>
      <c r="N319" s="18">
        <f t="shared" si="40"/>
        <v>50</v>
      </c>
      <c r="O319" s="18">
        <f t="shared" si="41"/>
        <v>100</v>
      </c>
      <c r="P319" s="18">
        <f t="shared" si="42"/>
        <v>50</v>
      </c>
      <c r="Q319" s="18">
        <f t="shared" si="43"/>
        <v>0</v>
      </c>
      <c r="R319" s="19">
        <f t="shared" si="44"/>
        <v>60</v>
      </c>
      <c r="S319" s="19">
        <f t="shared" si="45"/>
        <v>47.5</v>
      </c>
      <c r="T319" s="19">
        <f t="shared" si="46"/>
        <v>35</v>
      </c>
      <c r="U319" s="19">
        <f t="shared" si="47"/>
        <v>50</v>
      </c>
      <c r="V319" s="18">
        <f t="shared" si="48"/>
        <v>47.5</v>
      </c>
      <c r="W319" s="18">
        <f t="shared" si="49"/>
        <v>48.125</v>
      </c>
    </row>
    <row r="320" spans="1:23" ht="13.5" x14ac:dyDescent="0.25">
      <c r="A320" s="4">
        <v>42471</v>
      </c>
      <c r="B320" s="2">
        <v>4.2984</v>
      </c>
      <c r="C320" s="2">
        <v>51.042697433383807</v>
      </c>
      <c r="D320" s="2">
        <v>9.0194504997800351E-2</v>
      </c>
      <c r="E320" s="2">
        <v>5.0334321282960517E-2</v>
      </c>
      <c r="F320" s="2">
        <v>4.3267000000000007</v>
      </c>
      <c r="G320" s="2">
        <v>4.3616900000000003</v>
      </c>
      <c r="H320" s="2">
        <v>4.4079250000000005</v>
      </c>
      <c r="I320" s="2">
        <v>4.0867919999999991</v>
      </c>
      <c r="J320" s="2">
        <v>3.7730794999999988</v>
      </c>
      <c r="K320" s="15" t="s">
        <v>52</v>
      </c>
      <c r="L320" s="15" t="s">
        <v>50</v>
      </c>
      <c r="M320" s="15" t="s">
        <v>46</v>
      </c>
      <c r="N320" s="18">
        <f t="shared" si="40"/>
        <v>50</v>
      </c>
      <c r="O320" s="18">
        <f t="shared" si="41"/>
        <v>100</v>
      </c>
      <c r="P320" s="18">
        <f t="shared" si="42"/>
        <v>50</v>
      </c>
      <c r="Q320" s="18">
        <f t="shared" si="43"/>
        <v>0</v>
      </c>
      <c r="R320" s="19">
        <f t="shared" si="44"/>
        <v>60</v>
      </c>
      <c r="S320" s="19">
        <f t="shared" si="45"/>
        <v>47.5</v>
      </c>
      <c r="T320" s="19">
        <f t="shared" si="46"/>
        <v>35</v>
      </c>
      <c r="U320" s="19">
        <f t="shared" si="47"/>
        <v>50</v>
      </c>
      <c r="V320" s="18">
        <f t="shared" si="48"/>
        <v>47.5</v>
      </c>
      <c r="W320" s="18">
        <f t="shared" si="49"/>
        <v>48.125</v>
      </c>
    </row>
    <row r="321" spans="1:23" ht="13.5" x14ac:dyDescent="0.25">
      <c r="A321" s="4">
        <v>42472</v>
      </c>
      <c r="B321" s="2">
        <v>4.3150000000000004</v>
      </c>
      <c r="C321" s="2">
        <v>52.207117915364989</v>
      </c>
      <c r="D321" s="2">
        <v>8.7224032267517515E-2</v>
      </c>
      <c r="E321" s="2">
        <v>4.4319909870822162E-2</v>
      </c>
      <c r="F321" s="2">
        <v>4.3167</v>
      </c>
      <c r="G321" s="2">
        <v>4.3558499999999993</v>
      </c>
      <c r="H321" s="2">
        <v>4.4008400000000005</v>
      </c>
      <c r="I321" s="2">
        <v>4.1009519999999977</v>
      </c>
      <c r="J321" s="2">
        <v>3.7752869999999996</v>
      </c>
      <c r="K321" s="15" t="s">
        <v>47</v>
      </c>
      <c r="L321" s="15" t="s">
        <v>54</v>
      </c>
      <c r="M321" s="15" t="s">
        <v>49</v>
      </c>
      <c r="N321" s="18">
        <f t="shared" si="40"/>
        <v>50</v>
      </c>
      <c r="O321" s="18">
        <f t="shared" si="41"/>
        <v>100</v>
      </c>
      <c r="P321" s="18">
        <f t="shared" si="42"/>
        <v>50</v>
      </c>
      <c r="Q321" s="18">
        <f t="shared" si="43"/>
        <v>66.5</v>
      </c>
      <c r="R321" s="19">
        <f t="shared" si="44"/>
        <v>69.974999999999994</v>
      </c>
      <c r="S321" s="19">
        <f t="shared" si="45"/>
        <v>64.125</v>
      </c>
      <c r="T321" s="19">
        <f t="shared" si="46"/>
        <v>64.924999999999997</v>
      </c>
      <c r="U321" s="19">
        <f t="shared" si="47"/>
        <v>66.625</v>
      </c>
      <c r="V321" s="18">
        <f t="shared" si="48"/>
        <v>66.341666666666654</v>
      </c>
      <c r="W321" s="18">
        <f t="shared" si="49"/>
        <v>66.412499999999994</v>
      </c>
    </row>
    <row r="322" spans="1:23" ht="13.5" x14ac:dyDescent="0.25">
      <c r="A322" s="4">
        <v>42473</v>
      </c>
      <c r="B322" s="2">
        <v>4.3316999999999997</v>
      </c>
      <c r="C322" s="2">
        <v>53.40772078544525</v>
      </c>
      <c r="D322" s="2">
        <v>8.4608145857552941E-2</v>
      </c>
      <c r="E322" s="2">
        <v>3.2473065879888748E-2</v>
      </c>
      <c r="F322" s="2">
        <v>4.3300200000000002</v>
      </c>
      <c r="G322" s="2">
        <v>4.3508499999999994</v>
      </c>
      <c r="H322" s="2">
        <v>4.3925099999999997</v>
      </c>
      <c r="I322" s="2">
        <v>4.1151139999999993</v>
      </c>
      <c r="J322" s="2">
        <v>3.7775779999999992</v>
      </c>
      <c r="K322" s="15" t="s">
        <v>47</v>
      </c>
      <c r="L322" s="15" t="s">
        <v>48</v>
      </c>
      <c r="M322" s="15" t="s">
        <v>51</v>
      </c>
      <c r="N322" s="18">
        <f t="shared" ref="N322:N385" si="50">IF(D322&lt;30,50, IF(D322&gt;70, 0, 25))</f>
        <v>50</v>
      </c>
      <c r="O322" s="18">
        <f t="shared" ref="O322:O385" si="51">IF(F322-E322&gt;0.02, 100, IF(F322-E322&lt;0,0,45))</f>
        <v>100</v>
      </c>
      <c r="P322" s="18">
        <f t="shared" ref="P322:P385" si="52">IF(G322-J322&gt;10,100,IF(G322-J322&gt;5,75, IF(G322-J322&gt;0,50,0)))</f>
        <v>50</v>
      </c>
      <c r="Q322" s="18">
        <f t="shared" ref="Q322:Q385" si="53">IF(M322="confirmed bullish", 34, IF(M322="bullish divergence",17, 0))+IF(K322="bullish",33,IF(K322="bearish",0,16.5))+IF(L322="strong",33,IF(L322="weak",0,16.5))</f>
        <v>100</v>
      </c>
      <c r="R322" s="19">
        <f t="shared" si="44"/>
        <v>75</v>
      </c>
      <c r="S322" s="19">
        <f t="shared" si="45"/>
        <v>72.5</v>
      </c>
      <c r="T322" s="19">
        <f t="shared" si="46"/>
        <v>80</v>
      </c>
      <c r="U322" s="19">
        <f t="shared" si="47"/>
        <v>75</v>
      </c>
      <c r="V322" s="18">
        <f t="shared" si="48"/>
        <v>75.833333333333329</v>
      </c>
      <c r="W322" s="18">
        <f t="shared" si="49"/>
        <v>75.625</v>
      </c>
    </row>
    <row r="323" spans="1:23" ht="13.5" x14ac:dyDescent="0.25">
      <c r="A323" s="4">
        <v>42474</v>
      </c>
      <c r="B323" s="2">
        <v>4.29</v>
      </c>
      <c r="C323" s="2">
        <v>50.028198694756114</v>
      </c>
      <c r="D323" s="2">
        <v>8.7807002421168789E-2</v>
      </c>
      <c r="E323" s="2">
        <v>1.6845219921417881E-2</v>
      </c>
      <c r="F323" s="2">
        <v>4.3150199999999996</v>
      </c>
      <c r="G323" s="2">
        <v>4.34002</v>
      </c>
      <c r="H323" s="2">
        <v>4.3820950000000005</v>
      </c>
      <c r="I323" s="2">
        <v>4.1287739999999991</v>
      </c>
      <c r="J323" s="2">
        <v>3.7800349999999994</v>
      </c>
      <c r="K323" s="15" t="s">
        <v>47</v>
      </c>
      <c r="L323" s="15" t="s">
        <v>54</v>
      </c>
      <c r="M323" s="15" t="s">
        <v>49</v>
      </c>
      <c r="N323" s="18">
        <f t="shared" si="50"/>
        <v>50</v>
      </c>
      <c r="O323" s="18">
        <f t="shared" si="51"/>
        <v>100</v>
      </c>
      <c r="P323" s="18">
        <f t="shared" si="52"/>
        <v>50</v>
      </c>
      <c r="Q323" s="18">
        <f t="shared" si="53"/>
        <v>66.5</v>
      </c>
      <c r="R323" s="19">
        <f t="shared" ref="R323:R386" si="54">0.35*N323+O323*0.35+P323*0.15+Q323*0.15</f>
        <v>69.974999999999994</v>
      </c>
      <c r="S323" s="19">
        <f t="shared" ref="S323:S386" si="55">N323*0.2+O323*0.2+P323*0.35+Q323*0.25</f>
        <v>64.125</v>
      </c>
      <c r="T323" s="19">
        <f t="shared" ref="T323:T386" si="56">N323*0.15+O323*0.15+P323*0.25+Q323*0.45</f>
        <v>64.924999999999997</v>
      </c>
      <c r="U323" s="19">
        <f t="shared" ref="U323:U386" si="57">0.25*SUM(N323:Q323)</f>
        <v>66.625</v>
      </c>
      <c r="V323" s="18">
        <f t="shared" ref="V323:V386" si="58">SUM(R323:T323)/3</f>
        <v>66.341666666666654</v>
      </c>
      <c r="W323" s="18">
        <f t="shared" ref="W323:W386" si="59">SUM(R323:U323)/4</f>
        <v>66.412499999999994</v>
      </c>
    </row>
    <row r="324" spans="1:23" ht="13.5" x14ac:dyDescent="0.25">
      <c r="A324" s="4">
        <v>42475</v>
      </c>
      <c r="B324" s="2">
        <v>4.3316999999999997</v>
      </c>
      <c r="C324" s="2">
        <v>53.216288876119563</v>
      </c>
      <c r="D324" s="2">
        <v>9.0027109387864179E-2</v>
      </c>
      <c r="E324" s="2">
        <v>4.7852821020937467E-3</v>
      </c>
      <c r="F324" s="2">
        <v>4.3133600000000003</v>
      </c>
      <c r="G324" s="2">
        <v>4.33169</v>
      </c>
      <c r="H324" s="2">
        <v>4.3783450000000004</v>
      </c>
      <c r="I324" s="2">
        <v>4.1412699999999996</v>
      </c>
      <c r="J324" s="2">
        <v>3.7827004999999989</v>
      </c>
      <c r="K324" s="15" t="s">
        <v>47</v>
      </c>
      <c r="L324" s="15" t="s">
        <v>48</v>
      </c>
      <c r="M324" s="15" t="s">
        <v>49</v>
      </c>
      <c r="N324" s="18">
        <f t="shared" si="50"/>
        <v>50</v>
      </c>
      <c r="O324" s="18">
        <f t="shared" si="51"/>
        <v>100</v>
      </c>
      <c r="P324" s="18">
        <f t="shared" si="52"/>
        <v>50</v>
      </c>
      <c r="Q324" s="18">
        <f t="shared" si="53"/>
        <v>83</v>
      </c>
      <c r="R324" s="19">
        <f t="shared" si="54"/>
        <v>72.45</v>
      </c>
      <c r="S324" s="19">
        <f t="shared" si="55"/>
        <v>68.25</v>
      </c>
      <c r="T324" s="19">
        <f t="shared" si="56"/>
        <v>72.349999999999994</v>
      </c>
      <c r="U324" s="19">
        <f t="shared" si="57"/>
        <v>70.75</v>
      </c>
      <c r="V324" s="18">
        <f t="shared" si="58"/>
        <v>71.016666666666666</v>
      </c>
      <c r="W324" s="18">
        <f t="shared" si="59"/>
        <v>70.949999999999989</v>
      </c>
    </row>
    <row r="325" spans="1:23" ht="13.5" x14ac:dyDescent="0.25">
      <c r="A325" s="4">
        <v>42478</v>
      </c>
      <c r="B325" s="2">
        <v>4.34</v>
      </c>
      <c r="C325" s="2">
        <v>53.847432472863957</v>
      </c>
      <c r="D325" s="2">
        <v>9.1075032402934575E-2</v>
      </c>
      <c r="E325" s="2">
        <v>-6.6742727519707949E-3</v>
      </c>
      <c r="F325" s="2">
        <v>4.3216799999999997</v>
      </c>
      <c r="G325" s="2">
        <v>4.3241899999999998</v>
      </c>
      <c r="H325" s="2">
        <v>4.37751</v>
      </c>
      <c r="I325" s="2">
        <v>4.1525980000000002</v>
      </c>
      <c r="J325" s="2">
        <v>3.7850329999999999</v>
      </c>
      <c r="K325" s="15" t="s">
        <v>47</v>
      </c>
      <c r="L325" s="15" t="s">
        <v>48</v>
      </c>
      <c r="M325" s="15" t="s">
        <v>51</v>
      </c>
      <c r="N325" s="18">
        <f t="shared" si="50"/>
        <v>50</v>
      </c>
      <c r="O325" s="18">
        <f t="shared" si="51"/>
        <v>100</v>
      </c>
      <c r="P325" s="18">
        <f t="shared" si="52"/>
        <v>50</v>
      </c>
      <c r="Q325" s="18">
        <f t="shared" si="53"/>
        <v>100</v>
      </c>
      <c r="R325" s="19">
        <f t="shared" si="54"/>
        <v>75</v>
      </c>
      <c r="S325" s="19">
        <f t="shared" si="55"/>
        <v>72.5</v>
      </c>
      <c r="T325" s="19">
        <f t="shared" si="56"/>
        <v>80</v>
      </c>
      <c r="U325" s="19">
        <f t="shared" si="57"/>
        <v>75</v>
      </c>
      <c r="V325" s="18">
        <f t="shared" si="58"/>
        <v>75.833333333333329</v>
      </c>
      <c r="W325" s="18">
        <f t="shared" si="59"/>
        <v>75.625</v>
      </c>
    </row>
    <row r="326" spans="1:23" ht="13.5" x14ac:dyDescent="0.25">
      <c r="A326" s="4">
        <v>42479</v>
      </c>
      <c r="B326" s="2">
        <v>4.34</v>
      </c>
      <c r="C326" s="2">
        <v>53.847432472863943</v>
      </c>
      <c r="D326" s="2">
        <v>8.4020555763425264E-2</v>
      </c>
      <c r="E326" s="2">
        <v>-1.8906136780184955E-2</v>
      </c>
      <c r="F326" s="2">
        <v>4.3266799999999996</v>
      </c>
      <c r="G326" s="2">
        <v>4.3216899999999994</v>
      </c>
      <c r="H326" s="2">
        <v>4.3704300000000007</v>
      </c>
      <c r="I326" s="2">
        <v>4.163926</v>
      </c>
      <c r="J326" s="2">
        <v>3.7873654999999995</v>
      </c>
      <c r="K326" s="15" t="s">
        <v>47</v>
      </c>
      <c r="L326" s="15" t="s">
        <v>48</v>
      </c>
      <c r="M326" s="15" t="s">
        <v>51</v>
      </c>
      <c r="N326" s="18">
        <f t="shared" si="50"/>
        <v>50</v>
      </c>
      <c r="O326" s="18">
        <f t="shared" si="51"/>
        <v>100</v>
      </c>
      <c r="P326" s="18">
        <f t="shared" si="52"/>
        <v>50</v>
      </c>
      <c r="Q326" s="18">
        <f t="shared" si="53"/>
        <v>100</v>
      </c>
      <c r="R326" s="19">
        <f t="shared" si="54"/>
        <v>75</v>
      </c>
      <c r="S326" s="19">
        <f t="shared" si="55"/>
        <v>72.5</v>
      </c>
      <c r="T326" s="19">
        <f t="shared" si="56"/>
        <v>80</v>
      </c>
      <c r="U326" s="19">
        <f t="shared" si="57"/>
        <v>75</v>
      </c>
      <c r="V326" s="18">
        <f t="shared" si="58"/>
        <v>75.833333333333329</v>
      </c>
      <c r="W326" s="18">
        <f t="shared" si="59"/>
        <v>75.625</v>
      </c>
    </row>
    <row r="327" spans="1:23" ht="13.5" x14ac:dyDescent="0.25">
      <c r="A327" s="4">
        <v>42480</v>
      </c>
      <c r="B327" s="2">
        <v>4.2317</v>
      </c>
      <c r="C327" s="2">
        <v>44.718142571083206</v>
      </c>
      <c r="D327" s="2">
        <v>7.0473936678187243E-2</v>
      </c>
      <c r="E327" s="2">
        <v>-2.6820954685235529E-2</v>
      </c>
      <c r="F327" s="2">
        <v>4.3066800000000001</v>
      </c>
      <c r="G327" s="2">
        <v>4.3183500000000006</v>
      </c>
      <c r="H327" s="2">
        <v>4.3554350000000008</v>
      </c>
      <c r="I327" s="2">
        <v>4.1752539999999998</v>
      </c>
      <c r="J327" s="2">
        <v>3.7891564999999998</v>
      </c>
      <c r="K327" s="15" t="s">
        <v>47</v>
      </c>
      <c r="L327" s="15" t="s">
        <v>54</v>
      </c>
      <c r="M327" s="15" t="s">
        <v>49</v>
      </c>
      <c r="N327" s="18">
        <f t="shared" si="50"/>
        <v>50</v>
      </c>
      <c r="O327" s="18">
        <f t="shared" si="51"/>
        <v>100</v>
      </c>
      <c r="P327" s="18">
        <f t="shared" si="52"/>
        <v>50</v>
      </c>
      <c r="Q327" s="18">
        <f t="shared" si="53"/>
        <v>66.5</v>
      </c>
      <c r="R327" s="19">
        <f t="shared" si="54"/>
        <v>69.974999999999994</v>
      </c>
      <c r="S327" s="19">
        <f t="shared" si="55"/>
        <v>64.125</v>
      </c>
      <c r="T327" s="19">
        <f t="shared" si="56"/>
        <v>64.924999999999997</v>
      </c>
      <c r="U327" s="19">
        <f t="shared" si="57"/>
        <v>66.625</v>
      </c>
      <c r="V327" s="18">
        <f t="shared" si="58"/>
        <v>66.341666666666654</v>
      </c>
      <c r="W327" s="18">
        <f t="shared" si="59"/>
        <v>66.412499999999994</v>
      </c>
    </row>
    <row r="328" spans="1:23" ht="13.5" x14ac:dyDescent="0.25">
      <c r="A328" s="4">
        <v>42481</v>
      </c>
      <c r="B328" s="2">
        <v>4.4066999999999998</v>
      </c>
      <c r="C328" s="2">
        <v>57.312298018970971</v>
      </c>
      <c r="D328" s="2">
        <v>6.1844261478320561E-2</v>
      </c>
      <c r="E328" s="2">
        <v>-2.8105802333029339E-2</v>
      </c>
      <c r="F328" s="2">
        <v>4.3300200000000002</v>
      </c>
      <c r="G328" s="2">
        <v>4.3225199999999999</v>
      </c>
      <c r="H328" s="2">
        <v>4.3500200000000007</v>
      </c>
      <c r="I328" s="2">
        <v>4.1885820000000002</v>
      </c>
      <c r="J328" s="2">
        <v>3.7920304999999996</v>
      </c>
      <c r="K328" s="15" t="s">
        <v>47</v>
      </c>
      <c r="L328" s="15" t="s">
        <v>48</v>
      </c>
      <c r="M328" s="15" t="s">
        <v>51</v>
      </c>
      <c r="N328" s="18">
        <f t="shared" si="50"/>
        <v>50</v>
      </c>
      <c r="O328" s="18">
        <f t="shared" si="51"/>
        <v>100</v>
      </c>
      <c r="P328" s="18">
        <f t="shared" si="52"/>
        <v>50</v>
      </c>
      <c r="Q328" s="18">
        <f t="shared" si="53"/>
        <v>100</v>
      </c>
      <c r="R328" s="19">
        <f t="shared" si="54"/>
        <v>75</v>
      </c>
      <c r="S328" s="19">
        <f t="shared" si="55"/>
        <v>72.5</v>
      </c>
      <c r="T328" s="19">
        <f t="shared" si="56"/>
        <v>80</v>
      </c>
      <c r="U328" s="19">
        <f t="shared" si="57"/>
        <v>75</v>
      </c>
      <c r="V328" s="18">
        <f t="shared" si="58"/>
        <v>75.833333333333329</v>
      </c>
      <c r="W328" s="18">
        <f t="shared" si="59"/>
        <v>75.625</v>
      </c>
    </row>
    <row r="329" spans="1:23" ht="13.5" x14ac:dyDescent="0.25">
      <c r="A329" s="4">
        <v>42482</v>
      </c>
      <c r="B329" s="2">
        <v>4.3316999999999997</v>
      </c>
      <c r="C329" s="2">
        <v>51.859463244932023</v>
      </c>
      <c r="D329" s="2">
        <v>5.5612530065566546E-2</v>
      </c>
      <c r="E329" s="2">
        <v>-2.3497318655517456E-2</v>
      </c>
      <c r="F329" s="2">
        <v>4.3300200000000002</v>
      </c>
      <c r="G329" s="2">
        <v>4.3216899999999994</v>
      </c>
      <c r="H329" s="2">
        <v>4.3475200000000003</v>
      </c>
      <c r="I329" s="2">
        <v>4.2000780000000004</v>
      </c>
      <c r="J329" s="2">
        <v>3.7945294999999994</v>
      </c>
      <c r="K329" s="15" t="s">
        <v>52</v>
      </c>
      <c r="L329" s="15" t="s">
        <v>50</v>
      </c>
      <c r="M329" s="15" t="s">
        <v>54</v>
      </c>
      <c r="N329" s="18">
        <f t="shared" si="50"/>
        <v>50</v>
      </c>
      <c r="O329" s="18">
        <f t="shared" si="51"/>
        <v>100</v>
      </c>
      <c r="P329" s="18">
        <f t="shared" si="52"/>
        <v>50</v>
      </c>
      <c r="Q329" s="18">
        <f t="shared" si="53"/>
        <v>0</v>
      </c>
      <c r="R329" s="19">
        <f t="shared" si="54"/>
        <v>60</v>
      </c>
      <c r="S329" s="19">
        <f t="shared" si="55"/>
        <v>47.5</v>
      </c>
      <c r="T329" s="19">
        <f t="shared" si="56"/>
        <v>35</v>
      </c>
      <c r="U329" s="19">
        <f t="shared" si="57"/>
        <v>50</v>
      </c>
      <c r="V329" s="18">
        <f t="shared" si="58"/>
        <v>47.5</v>
      </c>
      <c r="W329" s="18">
        <f t="shared" si="59"/>
        <v>48.125</v>
      </c>
    </row>
    <row r="330" spans="1:23" ht="13.5" x14ac:dyDescent="0.25">
      <c r="A330" s="4">
        <v>42485</v>
      </c>
      <c r="B330" s="2">
        <v>4.2484000000000002</v>
      </c>
      <c r="C330" s="2">
        <v>46.560832292061548</v>
      </c>
      <c r="D330" s="2">
        <v>4.9961315653117566E-2</v>
      </c>
      <c r="E330" s="2">
        <v>-1.4561613761978481E-2</v>
      </c>
      <c r="F330" s="2">
        <v>4.3117000000000001</v>
      </c>
      <c r="G330" s="2">
        <v>4.3166899999999995</v>
      </c>
      <c r="H330" s="2">
        <v>4.3391900000000003</v>
      </c>
      <c r="I330" s="2">
        <v>4.2095740000000008</v>
      </c>
      <c r="J330" s="2">
        <v>3.7966120000000001</v>
      </c>
      <c r="K330" s="15" t="s">
        <v>52</v>
      </c>
      <c r="L330" s="15" t="s">
        <v>50</v>
      </c>
      <c r="M330" s="15" t="s">
        <v>46</v>
      </c>
      <c r="N330" s="18">
        <f t="shared" si="50"/>
        <v>50</v>
      </c>
      <c r="O330" s="18">
        <f t="shared" si="51"/>
        <v>100</v>
      </c>
      <c r="P330" s="18">
        <f t="shared" si="52"/>
        <v>50</v>
      </c>
      <c r="Q330" s="18">
        <f t="shared" si="53"/>
        <v>0</v>
      </c>
      <c r="R330" s="19">
        <f t="shared" si="54"/>
        <v>60</v>
      </c>
      <c r="S330" s="19">
        <f t="shared" si="55"/>
        <v>47.5</v>
      </c>
      <c r="T330" s="19">
        <f t="shared" si="56"/>
        <v>35</v>
      </c>
      <c r="U330" s="19">
        <f t="shared" si="57"/>
        <v>50</v>
      </c>
      <c r="V330" s="18">
        <f t="shared" si="58"/>
        <v>47.5</v>
      </c>
      <c r="W330" s="18">
        <f t="shared" si="59"/>
        <v>48.125</v>
      </c>
    </row>
    <row r="331" spans="1:23" ht="13.5" x14ac:dyDescent="0.25">
      <c r="A331" s="4">
        <v>42486</v>
      </c>
      <c r="B331" s="2">
        <v>4.3483999999999998</v>
      </c>
      <c r="C331" s="2">
        <v>52.796076080871757</v>
      </c>
      <c r="D331" s="2">
        <v>4.0680605607431808E-2</v>
      </c>
      <c r="E331" s="2">
        <v>-3.3717180180281355E-3</v>
      </c>
      <c r="F331" s="2">
        <v>4.3133799999999995</v>
      </c>
      <c r="G331" s="2">
        <v>4.32003</v>
      </c>
      <c r="H331" s="2">
        <v>4.3379399999999997</v>
      </c>
      <c r="I331" s="2">
        <v>4.2207380000000008</v>
      </c>
      <c r="J331" s="2">
        <v>3.7991945</v>
      </c>
      <c r="K331" s="15" t="s">
        <v>47</v>
      </c>
      <c r="L331" s="15" t="s">
        <v>48</v>
      </c>
      <c r="M331" s="15" t="s">
        <v>51</v>
      </c>
      <c r="N331" s="18">
        <f t="shared" si="50"/>
        <v>50</v>
      </c>
      <c r="O331" s="18">
        <f t="shared" si="51"/>
        <v>100</v>
      </c>
      <c r="P331" s="18">
        <f t="shared" si="52"/>
        <v>50</v>
      </c>
      <c r="Q331" s="18">
        <f t="shared" si="53"/>
        <v>100</v>
      </c>
      <c r="R331" s="19">
        <f t="shared" si="54"/>
        <v>75</v>
      </c>
      <c r="S331" s="19">
        <f t="shared" si="55"/>
        <v>72.5</v>
      </c>
      <c r="T331" s="19">
        <f t="shared" si="56"/>
        <v>80</v>
      </c>
      <c r="U331" s="19">
        <f t="shared" si="57"/>
        <v>75</v>
      </c>
      <c r="V331" s="18">
        <f t="shared" si="58"/>
        <v>75.833333333333329</v>
      </c>
      <c r="W331" s="18">
        <f t="shared" si="59"/>
        <v>75.625</v>
      </c>
    </row>
    <row r="332" spans="1:23" ht="13.5" x14ac:dyDescent="0.25">
      <c r="A332" s="4">
        <v>42487</v>
      </c>
      <c r="B332" s="2">
        <v>4.3316999999999997</v>
      </c>
      <c r="C332" s="2">
        <v>51.710956798494287</v>
      </c>
      <c r="D332" s="2">
        <v>3.6371438413717705E-2</v>
      </c>
      <c r="E332" s="2">
        <v>1.0605885075826046E-2</v>
      </c>
      <c r="F332" s="2">
        <v>4.33338</v>
      </c>
      <c r="G332" s="2">
        <v>4.32003</v>
      </c>
      <c r="H332" s="2">
        <v>4.3354400000000002</v>
      </c>
      <c r="I332" s="2">
        <v>4.2307340000000009</v>
      </c>
      <c r="J332" s="2">
        <v>3.8015684999999997</v>
      </c>
      <c r="K332" s="15" t="s">
        <v>47</v>
      </c>
      <c r="L332" s="15" t="s">
        <v>48</v>
      </c>
      <c r="M332" s="15" t="s">
        <v>51</v>
      </c>
      <c r="N332" s="18">
        <f t="shared" si="50"/>
        <v>50</v>
      </c>
      <c r="O332" s="18">
        <f t="shared" si="51"/>
        <v>100</v>
      </c>
      <c r="P332" s="18">
        <f t="shared" si="52"/>
        <v>50</v>
      </c>
      <c r="Q332" s="18">
        <f t="shared" si="53"/>
        <v>100</v>
      </c>
      <c r="R332" s="19">
        <f t="shared" si="54"/>
        <v>75</v>
      </c>
      <c r="S332" s="19">
        <f t="shared" si="55"/>
        <v>72.5</v>
      </c>
      <c r="T332" s="19">
        <f t="shared" si="56"/>
        <v>80</v>
      </c>
      <c r="U332" s="19">
        <f t="shared" si="57"/>
        <v>75</v>
      </c>
      <c r="V332" s="18">
        <f t="shared" si="58"/>
        <v>75.833333333333329</v>
      </c>
      <c r="W332" s="18">
        <f t="shared" si="59"/>
        <v>75.625</v>
      </c>
    </row>
    <row r="333" spans="1:23" ht="13.5" x14ac:dyDescent="0.25">
      <c r="A333" s="4">
        <v>42488</v>
      </c>
      <c r="B333" s="2">
        <v>4.29</v>
      </c>
      <c r="C333" s="2">
        <v>49.002639310356521</v>
      </c>
      <c r="D333" s="2">
        <v>2.9254325217347166E-2</v>
      </c>
      <c r="E333" s="2">
        <v>2.4502642049997102E-2</v>
      </c>
      <c r="F333" s="2">
        <v>4.310039999999999</v>
      </c>
      <c r="G333" s="2">
        <v>4.32003</v>
      </c>
      <c r="H333" s="2">
        <v>4.3300250000000009</v>
      </c>
      <c r="I333" s="2">
        <v>4.237896000000001</v>
      </c>
      <c r="J333" s="2">
        <v>3.8037339999999995</v>
      </c>
      <c r="K333" s="15" t="s">
        <v>47</v>
      </c>
      <c r="L333" s="15" t="s">
        <v>48</v>
      </c>
      <c r="M333" s="15" t="s">
        <v>49</v>
      </c>
      <c r="N333" s="18">
        <f t="shared" si="50"/>
        <v>50</v>
      </c>
      <c r="O333" s="18">
        <f t="shared" si="51"/>
        <v>100</v>
      </c>
      <c r="P333" s="18">
        <f t="shared" si="52"/>
        <v>50</v>
      </c>
      <c r="Q333" s="18">
        <f t="shared" si="53"/>
        <v>83</v>
      </c>
      <c r="R333" s="19">
        <f t="shared" si="54"/>
        <v>72.45</v>
      </c>
      <c r="S333" s="19">
        <f t="shared" si="55"/>
        <v>68.25</v>
      </c>
      <c r="T333" s="19">
        <f t="shared" si="56"/>
        <v>72.349999999999994</v>
      </c>
      <c r="U333" s="19">
        <f t="shared" si="57"/>
        <v>70.75</v>
      </c>
      <c r="V333" s="18">
        <f t="shared" si="58"/>
        <v>71.016666666666666</v>
      </c>
      <c r="W333" s="18">
        <f t="shared" si="59"/>
        <v>70.949999999999989</v>
      </c>
    </row>
    <row r="334" spans="1:23" ht="13.5" x14ac:dyDescent="0.25">
      <c r="A334" s="4">
        <v>42489</v>
      </c>
      <c r="B334" s="2">
        <v>4.29</v>
      </c>
      <c r="C334" s="2">
        <v>49.002639310356528</v>
      </c>
      <c r="D334" s="2">
        <v>2.9760241371559637E-2</v>
      </c>
      <c r="E334" s="2">
        <v>3.1070371707088394E-2</v>
      </c>
      <c r="F334" s="2">
        <v>4.3016999999999994</v>
      </c>
      <c r="G334" s="2">
        <v>4.3158599999999998</v>
      </c>
      <c r="H334" s="2">
        <v>4.3237750000000004</v>
      </c>
      <c r="I334" s="2">
        <v>4.2473920000000014</v>
      </c>
      <c r="J334" s="2">
        <v>3.8060244999999999</v>
      </c>
      <c r="K334" s="15" t="s">
        <v>47</v>
      </c>
      <c r="L334" s="15" t="s">
        <v>48</v>
      </c>
      <c r="M334" s="15" t="s">
        <v>49</v>
      </c>
      <c r="N334" s="18">
        <f t="shared" si="50"/>
        <v>50</v>
      </c>
      <c r="O334" s="18">
        <f t="shared" si="51"/>
        <v>100</v>
      </c>
      <c r="P334" s="18">
        <f t="shared" si="52"/>
        <v>50</v>
      </c>
      <c r="Q334" s="18">
        <f t="shared" si="53"/>
        <v>83</v>
      </c>
      <c r="R334" s="19">
        <f t="shared" si="54"/>
        <v>72.45</v>
      </c>
      <c r="S334" s="19">
        <f t="shared" si="55"/>
        <v>68.25</v>
      </c>
      <c r="T334" s="19">
        <f t="shared" si="56"/>
        <v>72.349999999999994</v>
      </c>
      <c r="U334" s="19">
        <f t="shared" si="57"/>
        <v>70.75</v>
      </c>
      <c r="V334" s="18">
        <f t="shared" si="58"/>
        <v>71.016666666666666</v>
      </c>
      <c r="W334" s="18">
        <f t="shared" si="59"/>
        <v>70.949999999999989</v>
      </c>
    </row>
    <row r="335" spans="1:23" ht="13.5" x14ac:dyDescent="0.25">
      <c r="A335" s="4">
        <v>42492</v>
      </c>
      <c r="B335" s="2">
        <v>4.29</v>
      </c>
      <c r="C335" s="2">
        <v>49.002639310356521</v>
      </c>
      <c r="D335" s="2">
        <v>3.1569603129172563E-2</v>
      </c>
      <c r="E335" s="2">
        <v>3.1873974490066473E-2</v>
      </c>
      <c r="F335" s="2">
        <v>4.3100199999999997</v>
      </c>
      <c r="G335" s="2">
        <v>4.3108599999999999</v>
      </c>
      <c r="H335" s="2">
        <v>4.3175250000000016</v>
      </c>
      <c r="I335" s="2">
        <v>4.2580540000000004</v>
      </c>
      <c r="J335" s="2">
        <v>3.8083149999999995</v>
      </c>
      <c r="K335" s="15" t="s">
        <v>47</v>
      </c>
      <c r="L335" s="15" t="s">
        <v>48</v>
      </c>
      <c r="M335" s="15" t="s">
        <v>51</v>
      </c>
      <c r="N335" s="18">
        <f t="shared" si="50"/>
        <v>50</v>
      </c>
      <c r="O335" s="18">
        <f t="shared" si="51"/>
        <v>100</v>
      </c>
      <c r="P335" s="18">
        <f t="shared" si="52"/>
        <v>50</v>
      </c>
      <c r="Q335" s="18">
        <f t="shared" si="53"/>
        <v>100</v>
      </c>
      <c r="R335" s="19">
        <f t="shared" si="54"/>
        <v>75</v>
      </c>
      <c r="S335" s="19">
        <f t="shared" si="55"/>
        <v>72.5</v>
      </c>
      <c r="T335" s="19">
        <f t="shared" si="56"/>
        <v>80</v>
      </c>
      <c r="U335" s="19">
        <f t="shared" si="57"/>
        <v>75</v>
      </c>
      <c r="V335" s="18">
        <f t="shared" si="58"/>
        <v>75.833333333333329</v>
      </c>
      <c r="W335" s="18">
        <f t="shared" si="59"/>
        <v>75.625</v>
      </c>
    </row>
    <row r="336" spans="1:23" ht="13.5" x14ac:dyDescent="0.25">
      <c r="A336" s="4">
        <v>42493</v>
      </c>
      <c r="B336" s="2">
        <v>4.3316999999999997</v>
      </c>
      <c r="C336" s="2">
        <v>52.133763767756832</v>
      </c>
      <c r="D336" s="2">
        <v>3.0108338373693755E-2</v>
      </c>
      <c r="E336" s="2">
        <v>3.2121926608931352E-2</v>
      </c>
      <c r="F336" s="2">
        <v>4.3066800000000001</v>
      </c>
      <c r="G336" s="2">
        <v>4.3100299999999994</v>
      </c>
      <c r="H336" s="2">
        <v>4.3158600000000007</v>
      </c>
      <c r="I336" s="2">
        <v>4.2695500000000006</v>
      </c>
      <c r="J336" s="2">
        <v>3.8108139999999988</v>
      </c>
      <c r="K336" s="15" t="s">
        <v>52</v>
      </c>
      <c r="L336" s="15" t="s">
        <v>54</v>
      </c>
      <c r="M336" s="15" t="s">
        <v>46</v>
      </c>
      <c r="N336" s="18">
        <f t="shared" si="50"/>
        <v>50</v>
      </c>
      <c r="O336" s="18">
        <f t="shared" si="51"/>
        <v>100</v>
      </c>
      <c r="P336" s="18">
        <f t="shared" si="52"/>
        <v>50</v>
      </c>
      <c r="Q336" s="18">
        <f t="shared" si="53"/>
        <v>16.5</v>
      </c>
      <c r="R336" s="19">
        <f t="shared" si="54"/>
        <v>62.475000000000001</v>
      </c>
      <c r="S336" s="19">
        <f t="shared" si="55"/>
        <v>51.625</v>
      </c>
      <c r="T336" s="19">
        <f t="shared" si="56"/>
        <v>42.424999999999997</v>
      </c>
      <c r="U336" s="19">
        <f t="shared" si="57"/>
        <v>54.125</v>
      </c>
      <c r="V336" s="18">
        <f t="shared" si="58"/>
        <v>52.17499999999999</v>
      </c>
      <c r="W336" s="18">
        <f t="shared" si="59"/>
        <v>52.662499999999994</v>
      </c>
    </row>
    <row r="337" spans="1:23" ht="13.5" x14ac:dyDescent="0.25">
      <c r="A337" s="4">
        <v>42494</v>
      </c>
      <c r="B337" s="2">
        <v>4.3316999999999997</v>
      </c>
      <c r="C337" s="2">
        <v>52.133763767756825</v>
      </c>
      <c r="D337" s="2">
        <v>1.2053406290355895E-2</v>
      </c>
      <c r="E337" s="2">
        <v>2.9688673581416875E-2</v>
      </c>
      <c r="F337" s="2">
        <v>4.3066800000000001</v>
      </c>
      <c r="G337" s="2">
        <v>4.3200299999999991</v>
      </c>
      <c r="H337" s="2">
        <v>4.3191900000000008</v>
      </c>
      <c r="I337" s="2">
        <v>4.2797120000000008</v>
      </c>
      <c r="J337" s="2">
        <v>3.8133129999999982</v>
      </c>
      <c r="K337" s="15" t="s">
        <v>47</v>
      </c>
      <c r="L337" s="15" t="s">
        <v>54</v>
      </c>
      <c r="M337" s="15" t="s">
        <v>54</v>
      </c>
      <c r="N337" s="18">
        <f t="shared" si="50"/>
        <v>50</v>
      </c>
      <c r="O337" s="18">
        <f t="shared" si="51"/>
        <v>100</v>
      </c>
      <c r="P337" s="18">
        <f t="shared" si="52"/>
        <v>50</v>
      </c>
      <c r="Q337" s="18">
        <f t="shared" si="53"/>
        <v>49.5</v>
      </c>
      <c r="R337" s="19">
        <f t="shared" si="54"/>
        <v>67.424999999999997</v>
      </c>
      <c r="S337" s="19">
        <f t="shared" si="55"/>
        <v>59.875</v>
      </c>
      <c r="T337" s="19">
        <f t="shared" si="56"/>
        <v>57.275000000000006</v>
      </c>
      <c r="U337" s="19">
        <f t="shared" si="57"/>
        <v>62.375</v>
      </c>
      <c r="V337" s="18">
        <f t="shared" si="58"/>
        <v>61.524999999999999</v>
      </c>
      <c r="W337" s="18">
        <f t="shared" si="59"/>
        <v>61.737499999999997</v>
      </c>
    </row>
    <row r="338" spans="1:23" ht="13.5" x14ac:dyDescent="0.25">
      <c r="A338" s="4">
        <v>42495</v>
      </c>
      <c r="B338" s="2">
        <v>4.2484000000000002</v>
      </c>
      <c r="C338" s="2">
        <v>45.641569410247378</v>
      </c>
      <c r="D338" s="2">
        <v>2.9724289629161404E-2</v>
      </c>
      <c r="E338" s="2">
        <v>2.5077402846317359E-2</v>
      </c>
      <c r="F338" s="2">
        <v>4.2983600000000006</v>
      </c>
      <c r="G338" s="2">
        <v>4.3041999999999989</v>
      </c>
      <c r="H338" s="2">
        <v>4.3133600000000012</v>
      </c>
      <c r="I338" s="2">
        <v>4.2893760000000007</v>
      </c>
      <c r="J338" s="2">
        <v>3.8152704999999982</v>
      </c>
      <c r="K338" s="15" t="s">
        <v>52</v>
      </c>
      <c r="L338" s="15" t="s">
        <v>50</v>
      </c>
      <c r="M338" s="15" t="s">
        <v>46</v>
      </c>
      <c r="N338" s="18">
        <f t="shared" si="50"/>
        <v>50</v>
      </c>
      <c r="O338" s="18">
        <f t="shared" si="51"/>
        <v>100</v>
      </c>
      <c r="P338" s="18">
        <f t="shared" si="52"/>
        <v>50</v>
      </c>
      <c r="Q338" s="18">
        <f t="shared" si="53"/>
        <v>0</v>
      </c>
      <c r="R338" s="19">
        <f t="shared" si="54"/>
        <v>60</v>
      </c>
      <c r="S338" s="19">
        <f t="shared" si="55"/>
        <v>47.5</v>
      </c>
      <c r="T338" s="19">
        <f t="shared" si="56"/>
        <v>35</v>
      </c>
      <c r="U338" s="19">
        <f t="shared" si="57"/>
        <v>50</v>
      </c>
      <c r="V338" s="18">
        <f t="shared" si="58"/>
        <v>47.5</v>
      </c>
      <c r="W338" s="18">
        <f t="shared" si="59"/>
        <v>48.125</v>
      </c>
    </row>
    <row r="339" spans="1:23" ht="13.5" x14ac:dyDescent="0.25">
      <c r="A339" s="4">
        <v>42496</v>
      </c>
      <c r="B339" s="2">
        <v>4.1567999999999996</v>
      </c>
      <c r="C339" s="2">
        <v>39.775782042048995</v>
      </c>
      <c r="D339" s="2">
        <v>4.0280972705102336E-2</v>
      </c>
      <c r="E339" s="2">
        <v>2.2425965625691137E-2</v>
      </c>
      <c r="F339" s="2">
        <v>4.2717200000000002</v>
      </c>
      <c r="G339" s="2">
        <v>4.2867099999999985</v>
      </c>
      <c r="H339" s="2">
        <v>4.3041999999999998</v>
      </c>
      <c r="I339" s="2">
        <v>4.2972080000000004</v>
      </c>
      <c r="J339" s="2">
        <v>3.8167284999999982</v>
      </c>
      <c r="K339" s="15" t="s">
        <v>52</v>
      </c>
      <c r="L339" s="15" t="s">
        <v>50</v>
      </c>
      <c r="M339" s="15" t="s">
        <v>46</v>
      </c>
      <c r="N339" s="18">
        <f t="shared" si="50"/>
        <v>50</v>
      </c>
      <c r="O339" s="18">
        <f t="shared" si="51"/>
        <v>100</v>
      </c>
      <c r="P339" s="18">
        <f t="shared" si="52"/>
        <v>50</v>
      </c>
      <c r="Q339" s="18">
        <f t="shared" si="53"/>
        <v>0</v>
      </c>
      <c r="R339" s="19">
        <f t="shared" si="54"/>
        <v>60</v>
      </c>
      <c r="S339" s="19">
        <f t="shared" si="55"/>
        <v>47.5</v>
      </c>
      <c r="T339" s="19">
        <f t="shared" si="56"/>
        <v>35</v>
      </c>
      <c r="U339" s="19">
        <f t="shared" si="57"/>
        <v>50</v>
      </c>
      <c r="V339" s="18">
        <f t="shared" si="58"/>
        <v>47.5</v>
      </c>
      <c r="W339" s="18">
        <f t="shared" si="59"/>
        <v>48.125</v>
      </c>
    </row>
    <row r="340" spans="1:23" ht="13.5" x14ac:dyDescent="0.25">
      <c r="A340" s="4">
        <v>42499</v>
      </c>
      <c r="B340" s="2">
        <v>4.1650999999999998</v>
      </c>
      <c r="C340" s="2">
        <v>40.521700903743223</v>
      </c>
      <c r="D340" s="2">
        <v>3.6655798787903038E-2</v>
      </c>
      <c r="E340" s="2">
        <v>1.8245095486384092E-2</v>
      </c>
      <c r="F340" s="2">
        <v>4.24674</v>
      </c>
      <c r="G340" s="2">
        <v>4.2783800000000003</v>
      </c>
      <c r="H340" s="2">
        <v>4.2975349999999999</v>
      </c>
      <c r="I340" s="2">
        <v>4.3055380000000012</v>
      </c>
      <c r="J340" s="2">
        <v>3.8182279999999982</v>
      </c>
      <c r="K340" s="15" t="s">
        <v>52</v>
      </c>
      <c r="L340" s="15" t="s">
        <v>50</v>
      </c>
      <c r="M340" s="15" t="s">
        <v>46</v>
      </c>
      <c r="N340" s="18">
        <f t="shared" si="50"/>
        <v>50</v>
      </c>
      <c r="O340" s="18">
        <f t="shared" si="51"/>
        <v>100</v>
      </c>
      <c r="P340" s="18">
        <f t="shared" si="52"/>
        <v>50</v>
      </c>
      <c r="Q340" s="18">
        <f t="shared" si="53"/>
        <v>0</v>
      </c>
      <c r="R340" s="19">
        <f t="shared" si="54"/>
        <v>60</v>
      </c>
      <c r="S340" s="19">
        <f t="shared" si="55"/>
        <v>47.5</v>
      </c>
      <c r="T340" s="19">
        <f t="shared" si="56"/>
        <v>35</v>
      </c>
      <c r="U340" s="19">
        <f t="shared" si="57"/>
        <v>50</v>
      </c>
      <c r="V340" s="18">
        <f t="shared" si="58"/>
        <v>47.5</v>
      </c>
      <c r="W340" s="18">
        <f t="shared" si="59"/>
        <v>48.125</v>
      </c>
    </row>
    <row r="341" spans="1:23" ht="13.5" x14ac:dyDescent="0.25">
      <c r="A341" s="4">
        <v>42500</v>
      </c>
      <c r="B341" s="2">
        <v>4.1318000000000001</v>
      </c>
      <c r="C341" s="2">
        <v>38.463354783094601</v>
      </c>
      <c r="D341" s="2">
        <v>5.2198402712742009E-2</v>
      </c>
      <c r="E341" s="2">
        <v>1.5278403956947087E-2</v>
      </c>
      <c r="F341" s="2">
        <v>4.2067600000000001</v>
      </c>
      <c r="G341" s="2">
        <v>4.2567199999999996</v>
      </c>
      <c r="H341" s="2">
        <v>4.2883750000000003</v>
      </c>
      <c r="I341" s="2">
        <v>4.3110360000000014</v>
      </c>
      <c r="J341" s="2">
        <v>3.8195609999999984</v>
      </c>
      <c r="K341" s="15" t="s">
        <v>52</v>
      </c>
      <c r="L341" s="15" t="s">
        <v>50</v>
      </c>
      <c r="M341" s="15" t="s">
        <v>46</v>
      </c>
      <c r="N341" s="18">
        <f t="shared" si="50"/>
        <v>50</v>
      </c>
      <c r="O341" s="18">
        <f t="shared" si="51"/>
        <v>100</v>
      </c>
      <c r="P341" s="18">
        <f t="shared" si="52"/>
        <v>50</v>
      </c>
      <c r="Q341" s="18">
        <f t="shared" si="53"/>
        <v>0</v>
      </c>
      <c r="R341" s="19">
        <f t="shared" si="54"/>
        <v>60</v>
      </c>
      <c r="S341" s="19">
        <f t="shared" si="55"/>
        <v>47.5</v>
      </c>
      <c r="T341" s="19">
        <f t="shared" si="56"/>
        <v>35</v>
      </c>
      <c r="U341" s="19">
        <f t="shared" si="57"/>
        <v>50</v>
      </c>
      <c r="V341" s="18">
        <f t="shared" si="58"/>
        <v>47.5</v>
      </c>
      <c r="W341" s="18">
        <f t="shared" si="59"/>
        <v>48.125</v>
      </c>
    </row>
    <row r="342" spans="1:23" ht="13.5" x14ac:dyDescent="0.25">
      <c r="A342" s="4">
        <v>42501</v>
      </c>
      <c r="B342" s="2">
        <v>4.0568</v>
      </c>
      <c r="C342" s="2">
        <v>34.244251734796421</v>
      </c>
      <c r="D342" s="2">
        <v>6.9235503762541839E-2</v>
      </c>
      <c r="E342" s="2">
        <v>1.0062948026220797E-2</v>
      </c>
      <c r="F342" s="2">
        <v>4.1517800000000005</v>
      </c>
      <c r="G342" s="2">
        <v>4.2292300000000003</v>
      </c>
      <c r="H342" s="2">
        <v>4.2746300000000002</v>
      </c>
      <c r="I342" s="2">
        <v>4.3127020000000007</v>
      </c>
      <c r="J342" s="2">
        <v>3.8204774999999982</v>
      </c>
      <c r="K342" s="15" t="s">
        <v>52</v>
      </c>
      <c r="L342" s="15" t="s">
        <v>50</v>
      </c>
      <c r="M342" s="15" t="s">
        <v>46</v>
      </c>
      <c r="N342" s="18">
        <f t="shared" si="50"/>
        <v>50</v>
      </c>
      <c r="O342" s="18">
        <f t="shared" si="51"/>
        <v>100</v>
      </c>
      <c r="P342" s="18">
        <f t="shared" si="52"/>
        <v>50</v>
      </c>
      <c r="Q342" s="18">
        <f t="shared" si="53"/>
        <v>0</v>
      </c>
      <c r="R342" s="19">
        <f t="shared" si="54"/>
        <v>60</v>
      </c>
      <c r="S342" s="19">
        <f t="shared" si="55"/>
        <v>47.5</v>
      </c>
      <c r="T342" s="19">
        <f t="shared" si="56"/>
        <v>35</v>
      </c>
      <c r="U342" s="19">
        <f t="shared" si="57"/>
        <v>50</v>
      </c>
      <c r="V342" s="18">
        <f t="shared" si="58"/>
        <v>47.5</v>
      </c>
      <c r="W342" s="18">
        <f t="shared" si="59"/>
        <v>48.125</v>
      </c>
    </row>
    <row r="343" spans="1:23" ht="13.5" x14ac:dyDescent="0.25">
      <c r="A343" s="4">
        <v>42502</v>
      </c>
      <c r="B343" s="2">
        <v>4.1650999999999998</v>
      </c>
      <c r="C343" s="2">
        <v>43.826291048055388</v>
      </c>
      <c r="D343" s="2">
        <v>7.0489807960960604E-2</v>
      </c>
      <c r="E343" s="2">
        <v>7.5643748944141101E-3</v>
      </c>
      <c r="F343" s="2">
        <v>4.1351199999999997</v>
      </c>
      <c r="G343" s="2">
        <v>4.2167400000000006</v>
      </c>
      <c r="H343" s="2">
        <v>4.2683849999999994</v>
      </c>
      <c r="I343" s="2">
        <v>4.3152020000000011</v>
      </c>
      <c r="J343" s="2">
        <v>3.8222684999999985</v>
      </c>
      <c r="K343" s="15" t="s">
        <v>47</v>
      </c>
      <c r="L343" s="15" t="s">
        <v>48</v>
      </c>
      <c r="M343" s="15" t="s">
        <v>49</v>
      </c>
      <c r="N343" s="18">
        <f t="shared" si="50"/>
        <v>50</v>
      </c>
      <c r="O343" s="18">
        <f t="shared" si="51"/>
        <v>100</v>
      </c>
      <c r="P343" s="18">
        <f t="shared" si="52"/>
        <v>50</v>
      </c>
      <c r="Q343" s="18">
        <f t="shared" si="53"/>
        <v>83</v>
      </c>
      <c r="R343" s="19">
        <f t="shared" si="54"/>
        <v>72.45</v>
      </c>
      <c r="S343" s="19">
        <f t="shared" si="55"/>
        <v>68.25</v>
      </c>
      <c r="T343" s="19">
        <f t="shared" si="56"/>
        <v>72.349999999999994</v>
      </c>
      <c r="U343" s="19">
        <f t="shared" si="57"/>
        <v>70.75</v>
      </c>
      <c r="V343" s="18">
        <f t="shared" si="58"/>
        <v>71.016666666666666</v>
      </c>
      <c r="W343" s="18">
        <f t="shared" si="59"/>
        <v>70.949999999999989</v>
      </c>
    </row>
    <row r="344" spans="1:23" ht="13.5" x14ac:dyDescent="0.25">
      <c r="A344" s="4">
        <v>42503</v>
      </c>
      <c r="B344" s="2">
        <v>4.1483999999999996</v>
      </c>
      <c r="C344" s="2">
        <v>42.790797720172748</v>
      </c>
      <c r="D344" s="2">
        <v>7.3329621131106748E-2</v>
      </c>
      <c r="E344" s="2">
        <v>7.0294384049778497E-3</v>
      </c>
      <c r="F344" s="2">
        <v>4.1334399999999993</v>
      </c>
      <c r="G344" s="2">
        <v>4.2025800000000002</v>
      </c>
      <c r="H344" s="2">
        <v>4.2592199999999991</v>
      </c>
      <c r="I344" s="2">
        <v>4.3157020000000008</v>
      </c>
      <c r="J344" s="2">
        <v>3.8239759999999983</v>
      </c>
      <c r="K344" s="15" t="s">
        <v>47</v>
      </c>
      <c r="L344" s="15" t="s">
        <v>48</v>
      </c>
      <c r="M344" s="15" t="s">
        <v>49</v>
      </c>
      <c r="N344" s="18">
        <f t="shared" si="50"/>
        <v>50</v>
      </c>
      <c r="O344" s="18">
        <f t="shared" si="51"/>
        <v>100</v>
      </c>
      <c r="P344" s="18">
        <f t="shared" si="52"/>
        <v>50</v>
      </c>
      <c r="Q344" s="18">
        <f t="shared" si="53"/>
        <v>83</v>
      </c>
      <c r="R344" s="19">
        <f t="shared" si="54"/>
        <v>72.45</v>
      </c>
      <c r="S344" s="19">
        <f t="shared" si="55"/>
        <v>68.25</v>
      </c>
      <c r="T344" s="19">
        <f t="shared" si="56"/>
        <v>72.349999999999994</v>
      </c>
      <c r="U344" s="19">
        <f t="shared" si="57"/>
        <v>70.75</v>
      </c>
      <c r="V344" s="18">
        <f t="shared" si="58"/>
        <v>71.016666666666666</v>
      </c>
      <c r="W344" s="18">
        <f t="shared" si="59"/>
        <v>70.949999999999989</v>
      </c>
    </row>
    <row r="345" spans="1:23" ht="13.5" x14ac:dyDescent="0.25">
      <c r="A345" s="4">
        <v>42506</v>
      </c>
      <c r="B345" s="2">
        <v>4.1650999999999998</v>
      </c>
      <c r="C345" s="2">
        <v>44.210348454230051</v>
      </c>
      <c r="D345" s="2">
        <v>7.5095518958074869E-2</v>
      </c>
      <c r="E345" s="2">
        <v>8.2946709810777196E-3</v>
      </c>
      <c r="F345" s="2">
        <v>4.1334399999999993</v>
      </c>
      <c r="G345" s="2">
        <v>4.1900899999999996</v>
      </c>
      <c r="H345" s="2">
        <v>4.2504749999999989</v>
      </c>
      <c r="I345" s="2">
        <v>4.3163680000000006</v>
      </c>
      <c r="J345" s="2">
        <v>3.8252254999999993</v>
      </c>
      <c r="K345" s="15" t="s">
        <v>47</v>
      </c>
      <c r="L345" s="15" t="s">
        <v>48</v>
      </c>
      <c r="M345" s="15" t="s">
        <v>54</v>
      </c>
      <c r="N345" s="18">
        <f t="shared" si="50"/>
        <v>50</v>
      </c>
      <c r="O345" s="18">
        <f t="shared" si="51"/>
        <v>100</v>
      </c>
      <c r="P345" s="18">
        <f t="shared" si="52"/>
        <v>50</v>
      </c>
      <c r="Q345" s="18">
        <f t="shared" si="53"/>
        <v>66</v>
      </c>
      <c r="R345" s="19">
        <f t="shared" si="54"/>
        <v>69.900000000000006</v>
      </c>
      <c r="S345" s="19">
        <f t="shared" si="55"/>
        <v>64</v>
      </c>
      <c r="T345" s="19">
        <f t="shared" si="56"/>
        <v>64.7</v>
      </c>
      <c r="U345" s="19">
        <f t="shared" si="57"/>
        <v>66.5</v>
      </c>
      <c r="V345" s="18">
        <f t="shared" si="58"/>
        <v>66.2</v>
      </c>
      <c r="W345" s="18">
        <f t="shared" si="59"/>
        <v>66.275000000000006</v>
      </c>
    </row>
    <row r="346" spans="1:23" ht="13.5" x14ac:dyDescent="0.25">
      <c r="A346" s="4">
        <v>42507</v>
      </c>
      <c r="B346" s="2">
        <v>4.1483999999999996</v>
      </c>
      <c r="C346" s="2">
        <v>43.059705028615369</v>
      </c>
      <c r="D346" s="2">
        <v>8.4699051227545397E-2</v>
      </c>
      <c r="E346" s="2">
        <v>1.1223496657555907E-2</v>
      </c>
      <c r="F346" s="2">
        <v>4.1367599999999998</v>
      </c>
      <c r="G346" s="2">
        <v>4.1717600000000008</v>
      </c>
      <c r="H346" s="2">
        <v>4.2408949999999983</v>
      </c>
      <c r="I346" s="2">
        <v>4.3165340000000008</v>
      </c>
      <c r="J346" s="2">
        <v>3.8261834999999991</v>
      </c>
      <c r="K346" s="15" t="s">
        <v>47</v>
      </c>
      <c r="L346" s="15" t="s">
        <v>48</v>
      </c>
      <c r="M346" s="15" t="s">
        <v>51</v>
      </c>
      <c r="N346" s="18">
        <f t="shared" si="50"/>
        <v>50</v>
      </c>
      <c r="O346" s="18">
        <f t="shared" si="51"/>
        <v>100</v>
      </c>
      <c r="P346" s="18">
        <f t="shared" si="52"/>
        <v>50</v>
      </c>
      <c r="Q346" s="18">
        <f t="shared" si="53"/>
        <v>100</v>
      </c>
      <c r="R346" s="19">
        <f t="shared" si="54"/>
        <v>75</v>
      </c>
      <c r="S346" s="19">
        <f t="shared" si="55"/>
        <v>72.5</v>
      </c>
      <c r="T346" s="19">
        <f t="shared" si="56"/>
        <v>80</v>
      </c>
      <c r="U346" s="19">
        <f t="shared" si="57"/>
        <v>75</v>
      </c>
      <c r="V346" s="18">
        <f t="shared" si="58"/>
        <v>75.833333333333329</v>
      </c>
      <c r="W346" s="18">
        <f t="shared" si="59"/>
        <v>75.625</v>
      </c>
    </row>
    <row r="347" spans="1:23" ht="13.5" x14ac:dyDescent="0.25">
      <c r="A347" s="4">
        <v>42508</v>
      </c>
      <c r="B347" s="2">
        <v>4.1567999999999996</v>
      </c>
      <c r="C347" s="2">
        <v>43.851301796775076</v>
      </c>
      <c r="D347" s="2">
        <v>9.2724621510148708E-2</v>
      </c>
      <c r="E347" s="2">
        <v>1.5834377297880183E-2</v>
      </c>
      <c r="F347" s="2">
        <v>4.1567600000000002</v>
      </c>
      <c r="G347" s="2">
        <v>4.1542699999999995</v>
      </c>
      <c r="H347" s="2">
        <v>4.2371499999999989</v>
      </c>
      <c r="I347" s="2">
        <v>4.3145360000000013</v>
      </c>
      <c r="J347" s="2">
        <v>3.8271834999999981</v>
      </c>
      <c r="K347" s="15" t="s">
        <v>47</v>
      </c>
      <c r="L347" s="15" t="s">
        <v>48</v>
      </c>
      <c r="M347" s="15" t="s">
        <v>51</v>
      </c>
      <c r="N347" s="18">
        <f t="shared" si="50"/>
        <v>50</v>
      </c>
      <c r="O347" s="18">
        <f t="shared" si="51"/>
        <v>100</v>
      </c>
      <c r="P347" s="18">
        <f t="shared" si="52"/>
        <v>50</v>
      </c>
      <c r="Q347" s="18">
        <f t="shared" si="53"/>
        <v>100</v>
      </c>
      <c r="R347" s="19">
        <f t="shared" si="54"/>
        <v>75</v>
      </c>
      <c r="S347" s="19">
        <f t="shared" si="55"/>
        <v>72.5</v>
      </c>
      <c r="T347" s="19">
        <f t="shared" si="56"/>
        <v>80</v>
      </c>
      <c r="U347" s="19">
        <f t="shared" si="57"/>
        <v>75</v>
      </c>
      <c r="V347" s="18">
        <f t="shared" si="58"/>
        <v>75.833333333333329</v>
      </c>
      <c r="W347" s="18">
        <f t="shared" si="59"/>
        <v>75.625</v>
      </c>
    </row>
    <row r="348" spans="1:23" ht="13.5" x14ac:dyDescent="0.25">
      <c r="A348" s="4">
        <v>42509</v>
      </c>
      <c r="B348" s="2">
        <v>4.1650999999999998</v>
      </c>
      <c r="C348" s="2">
        <v>44.669822842207999</v>
      </c>
      <c r="D348" s="2">
        <v>8.6518733594694197E-2</v>
      </c>
      <c r="E348" s="2">
        <v>2.1203048212922144E-2</v>
      </c>
      <c r="F348" s="2">
        <v>4.1567600000000002</v>
      </c>
      <c r="G348" s="2">
        <v>4.1459399999999995</v>
      </c>
      <c r="H348" s="2">
        <v>4.2250699999999988</v>
      </c>
      <c r="I348" s="2">
        <v>4.3145360000000013</v>
      </c>
      <c r="J348" s="2">
        <v>3.8284329999999978</v>
      </c>
      <c r="K348" s="15" t="s">
        <v>52</v>
      </c>
      <c r="L348" s="15" t="s">
        <v>54</v>
      </c>
      <c r="M348" s="15" t="s">
        <v>54</v>
      </c>
      <c r="N348" s="18">
        <f t="shared" si="50"/>
        <v>50</v>
      </c>
      <c r="O348" s="18">
        <f t="shared" si="51"/>
        <v>100</v>
      </c>
      <c r="P348" s="18">
        <f t="shared" si="52"/>
        <v>50</v>
      </c>
      <c r="Q348" s="18">
        <f t="shared" si="53"/>
        <v>16.5</v>
      </c>
      <c r="R348" s="19">
        <f t="shared" si="54"/>
        <v>62.475000000000001</v>
      </c>
      <c r="S348" s="19">
        <f t="shared" si="55"/>
        <v>51.625</v>
      </c>
      <c r="T348" s="19">
        <f t="shared" si="56"/>
        <v>42.424999999999997</v>
      </c>
      <c r="U348" s="19">
        <f t="shared" si="57"/>
        <v>54.125</v>
      </c>
      <c r="V348" s="18">
        <f t="shared" si="58"/>
        <v>52.17499999999999</v>
      </c>
      <c r="W348" s="18">
        <f t="shared" si="59"/>
        <v>52.662499999999994</v>
      </c>
    </row>
    <row r="349" spans="1:23" ht="13.5" x14ac:dyDescent="0.25">
      <c r="A349" s="4">
        <v>42510</v>
      </c>
      <c r="B349" s="2">
        <v>4.1483999999999996</v>
      </c>
      <c r="C349" s="2">
        <v>43.302026487191988</v>
      </c>
      <c r="D349" s="2">
        <v>6.8764619317974507E-2</v>
      </c>
      <c r="E349" s="2">
        <v>2.3973564931470619E-2</v>
      </c>
      <c r="F349" s="2">
        <v>4.1567599999999993</v>
      </c>
      <c r="G349" s="2">
        <v>4.1451000000000002</v>
      </c>
      <c r="H349" s="2">
        <v>4.2159049999999993</v>
      </c>
      <c r="I349" s="2">
        <v>4.3135360000000018</v>
      </c>
      <c r="J349" s="2">
        <v>3.8299324999999977</v>
      </c>
      <c r="K349" s="15" t="s">
        <v>52</v>
      </c>
      <c r="L349" s="15" t="s">
        <v>50</v>
      </c>
      <c r="M349" s="15" t="s">
        <v>54</v>
      </c>
      <c r="N349" s="18">
        <f t="shared" si="50"/>
        <v>50</v>
      </c>
      <c r="O349" s="18">
        <f t="shared" si="51"/>
        <v>100</v>
      </c>
      <c r="P349" s="18">
        <f t="shared" si="52"/>
        <v>50</v>
      </c>
      <c r="Q349" s="18">
        <f t="shared" si="53"/>
        <v>0</v>
      </c>
      <c r="R349" s="19">
        <f t="shared" si="54"/>
        <v>60</v>
      </c>
      <c r="S349" s="19">
        <f t="shared" si="55"/>
        <v>47.5</v>
      </c>
      <c r="T349" s="19">
        <f t="shared" si="56"/>
        <v>35</v>
      </c>
      <c r="U349" s="19">
        <f t="shared" si="57"/>
        <v>50</v>
      </c>
      <c r="V349" s="18">
        <f t="shared" si="58"/>
        <v>47.5</v>
      </c>
      <c r="W349" s="18">
        <f t="shared" si="59"/>
        <v>48.125</v>
      </c>
    </row>
    <row r="350" spans="1:23" ht="13.5" x14ac:dyDescent="0.25">
      <c r="A350" s="4">
        <v>42513</v>
      </c>
      <c r="B350" s="2">
        <v>4.1650999999999998</v>
      </c>
      <c r="C350" s="2">
        <v>45.111988228052617</v>
      </c>
      <c r="D350" s="2">
        <v>5.4206670875325713E-2</v>
      </c>
      <c r="E350" s="2">
        <v>2.5429351499605696E-2</v>
      </c>
      <c r="F350" s="2">
        <v>4.1567599999999993</v>
      </c>
      <c r="G350" s="2">
        <v>4.1451000000000002</v>
      </c>
      <c r="H350" s="2">
        <v>4.2117399999999998</v>
      </c>
      <c r="I350" s="2">
        <v>4.3112040000000009</v>
      </c>
      <c r="J350" s="2">
        <v>3.8313904999999981</v>
      </c>
      <c r="K350" s="15" t="s">
        <v>52</v>
      </c>
      <c r="L350" s="15" t="s">
        <v>50</v>
      </c>
      <c r="M350" s="15" t="s">
        <v>54</v>
      </c>
      <c r="N350" s="18">
        <f t="shared" si="50"/>
        <v>50</v>
      </c>
      <c r="O350" s="18">
        <f t="shared" si="51"/>
        <v>100</v>
      </c>
      <c r="P350" s="18">
        <f t="shared" si="52"/>
        <v>50</v>
      </c>
      <c r="Q350" s="18">
        <f t="shared" si="53"/>
        <v>0</v>
      </c>
      <c r="R350" s="19">
        <f t="shared" si="54"/>
        <v>60</v>
      </c>
      <c r="S350" s="19">
        <f t="shared" si="55"/>
        <v>47.5</v>
      </c>
      <c r="T350" s="19">
        <f t="shared" si="56"/>
        <v>35</v>
      </c>
      <c r="U350" s="19">
        <f t="shared" si="57"/>
        <v>50</v>
      </c>
      <c r="V350" s="18">
        <f t="shared" si="58"/>
        <v>47.5</v>
      </c>
      <c r="W350" s="18">
        <f t="shared" si="59"/>
        <v>48.125</v>
      </c>
    </row>
    <row r="351" spans="1:23" ht="13.5" x14ac:dyDescent="0.25">
      <c r="A351" s="4">
        <v>42514</v>
      </c>
      <c r="B351" s="2">
        <v>4.2066999999999997</v>
      </c>
      <c r="C351" s="2">
        <v>49.44167132214735</v>
      </c>
      <c r="D351" s="2">
        <v>3.3978572569827392E-2</v>
      </c>
      <c r="E351" s="2">
        <v>2.7544823004651699E-2</v>
      </c>
      <c r="F351" s="2">
        <v>4.1684199999999993</v>
      </c>
      <c r="G351" s="2">
        <v>4.15259</v>
      </c>
      <c r="H351" s="2">
        <v>4.2046549999999998</v>
      </c>
      <c r="I351" s="2">
        <v>4.306204000000001</v>
      </c>
      <c r="J351" s="2">
        <v>3.8330564999999979</v>
      </c>
      <c r="K351" s="15" t="s">
        <v>52</v>
      </c>
      <c r="L351" s="15" t="s">
        <v>54</v>
      </c>
      <c r="M351" s="15" t="s">
        <v>53</v>
      </c>
      <c r="N351" s="18">
        <f t="shared" si="50"/>
        <v>50</v>
      </c>
      <c r="O351" s="18">
        <f t="shared" si="51"/>
        <v>100</v>
      </c>
      <c r="P351" s="18">
        <f t="shared" si="52"/>
        <v>50</v>
      </c>
      <c r="Q351" s="18">
        <f t="shared" si="53"/>
        <v>16.5</v>
      </c>
      <c r="R351" s="19">
        <f t="shared" si="54"/>
        <v>62.475000000000001</v>
      </c>
      <c r="S351" s="19">
        <f t="shared" si="55"/>
        <v>51.625</v>
      </c>
      <c r="T351" s="19">
        <f t="shared" si="56"/>
        <v>42.424999999999997</v>
      </c>
      <c r="U351" s="19">
        <f t="shared" si="57"/>
        <v>54.125</v>
      </c>
      <c r="V351" s="18">
        <f t="shared" si="58"/>
        <v>52.17499999999999</v>
      </c>
      <c r="W351" s="18">
        <f t="shared" si="59"/>
        <v>52.662499999999994</v>
      </c>
    </row>
    <row r="352" spans="1:23" ht="13.5" x14ac:dyDescent="0.25">
      <c r="A352" s="4">
        <v>42515</v>
      </c>
      <c r="B352" s="2">
        <v>4.1650999999999998</v>
      </c>
      <c r="C352" s="2">
        <v>45.570461421609323</v>
      </c>
      <c r="D352" s="2">
        <v>8.4325858909339857E-3</v>
      </c>
      <c r="E352" s="2">
        <v>2.9480950213469401E-2</v>
      </c>
      <c r="F352" s="2">
        <v>4.1700799999999996</v>
      </c>
      <c r="G352" s="2">
        <v>4.1634200000000003</v>
      </c>
      <c r="H352" s="2">
        <v>4.1963249999999999</v>
      </c>
      <c r="I352" s="2">
        <v>4.2995400000000012</v>
      </c>
      <c r="J352" s="2">
        <v>3.834639499999998</v>
      </c>
      <c r="K352" s="15" t="s">
        <v>52</v>
      </c>
      <c r="L352" s="15" t="s">
        <v>54</v>
      </c>
      <c r="M352" s="15" t="s">
        <v>53</v>
      </c>
      <c r="N352" s="18">
        <f t="shared" si="50"/>
        <v>50</v>
      </c>
      <c r="O352" s="18">
        <f t="shared" si="51"/>
        <v>100</v>
      </c>
      <c r="P352" s="18">
        <f t="shared" si="52"/>
        <v>50</v>
      </c>
      <c r="Q352" s="18">
        <f t="shared" si="53"/>
        <v>16.5</v>
      </c>
      <c r="R352" s="19">
        <f t="shared" si="54"/>
        <v>62.475000000000001</v>
      </c>
      <c r="S352" s="19">
        <f t="shared" si="55"/>
        <v>51.625</v>
      </c>
      <c r="T352" s="19">
        <f t="shared" si="56"/>
        <v>42.424999999999997</v>
      </c>
      <c r="U352" s="19">
        <f t="shared" si="57"/>
        <v>54.125</v>
      </c>
      <c r="V352" s="18">
        <f t="shared" si="58"/>
        <v>52.17499999999999</v>
      </c>
      <c r="W352" s="18">
        <f t="shared" si="59"/>
        <v>52.662499999999994</v>
      </c>
    </row>
    <row r="353" spans="1:23" ht="13.5" x14ac:dyDescent="0.25">
      <c r="A353" s="4">
        <v>42516</v>
      </c>
      <c r="B353" s="2">
        <v>4.1634000000000002</v>
      </c>
      <c r="C353" s="2">
        <v>45.413972591348404</v>
      </c>
      <c r="D353" s="2">
        <v>3.8751024713921112E-3</v>
      </c>
      <c r="E353" s="2">
        <v>2.9960367319770666E-2</v>
      </c>
      <c r="F353" s="2">
        <v>4.1697399999999991</v>
      </c>
      <c r="G353" s="2">
        <v>4.1632499999999997</v>
      </c>
      <c r="H353" s="2">
        <v>4.1899949999999997</v>
      </c>
      <c r="I353" s="2">
        <v>4.2928420000000012</v>
      </c>
      <c r="J353" s="2">
        <v>3.8362139999999982</v>
      </c>
      <c r="K353" s="15" t="s">
        <v>52</v>
      </c>
      <c r="L353" s="15" t="s">
        <v>54</v>
      </c>
      <c r="M353" s="15" t="s">
        <v>46</v>
      </c>
      <c r="N353" s="18">
        <f t="shared" si="50"/>
        <v>50</v>
      </c>
      <c r="O353" s="18">
        <f t="shared" si="51"/>
        <v>100</v>
      </c>
      <c r="P353" s="18">
        <f t="shared" si="52"/>
        <v>50</v>
      </c>
      <c r="Q353" s="18">
        <f t="shared" si="53"/>
        <v>16.5</v>
      </c>
      <c r="R353" s="19">
        <f t="shared" si="54"/>
        <v>62.475000000000001</v>
      </c>
      <c r="S353" s="19">
        <f t="shared" si="55"/>
        <v>51.625</v>
      </c>
      <c r="T353" s="19">
        <f t="shared" si="56"/>
        <v>42.424999999999997</v>
      </c>
      <c r="U353" s="19">
        <f t="shared" si="57"/>
        <v>54.125</v>
      </c>
      <c r="V353" s="18">
        <f t="shared" si="58"/>
        <v>52.17499999999999</v>
      </c>
      <c r="W353" s="18">
        <f t="shared" si="59"/>
        <v>52.662499999999994</v>
      </c>
    </row>
    <row r="354" spans="1:23" ht="13.5" x14ac:dyDescent="0.25">
      <c r="A354" s="4">
        <v>42517</v>
      </c>
      <c r="B354" s="2">
        <v>3.9801000000000002</v>
      </c>
      <c r="C354" s="2">
        <v>32.467595091322679</v>
      </c>
      <c r="D354" s="2">
        <v>1.128818409458443E-2</v>
      </c>
      <c r="E354" s="2">
        <v>2.9316747984005229E-2</v>
      </c>
      <c r="F354" s="2">
        <v>4.1360799999999998</v>
      </c>
      <c r="G354" s="2">
        <v>4.14642</v>
      </c>
      <c r="H354" s="2">
        <v>4.1745000000000001</v>
      </c>
      <c r="I354" s="2">
        <v>4.2843100000000014</v>
      </c>
      <c r="J354" s="2">
        <v>3.8368719999999983</v>
      </c>
      <c r="K354" s="15" t="s">
        <v>47</v>
      </c>
      <c r="L354" s="15" t="s">
        <v>54</v>
      </c>
      <c r="M354" s="15" t="s">
        <v>49</v>
      </c>
      <c r="N354" s="18">
        <f t="shared" si="50"/>
        <v>50</v>
      </c>
      <c r="O354" s="18">
        <f t="shared" si="51"/>
        <v>100</v>
      </c>
      <c r="P354" s="18">
        <f t="shared" si="52"/>
        <v>50</v>
      </c>
      <c r="Q354" s="18">
        <f t="shared" si="53"/>
        <v>66.5</v>
      </c>
      <c r="R354" s="19">
        <f t="shared" si="54"/>
        <v>69.974999999999994</v>
      </c>
      <c r="S354" s="19">
        <f t="shared" si="55"/>
        <v>64.125</v>
      </c>
      <c r="T354" s="19">
        <f t="shared" si="56"/>
        <v>64.924999999999997</v>
      </c>
      <c r="U354" s="19">
        <f t="shared" si="57"/>
        <v>66.625</v>
      </c>
      <c r="V354" s="18">
        <f t="shared" si="58"/>
        <v>66.341666666666654</v>
      </c>
      <c r="W354" s="18">
        <f t="shared" si="59"/>
        <v>66.412499999999994</v>
      </c>
    </row>
    <row r="355" spans="1:23" ht="13.5" x14ac:dyDescent="0.25">
      <c r="A355" s="4">
        <v>42520</v>
      </c>
      <c r="B355" s="2">
        <v>4.0934999999999997</v>
      </c>
      <c r="C355" s="2">
        <v>43.246751442763902</v>
      </c>
      <c r="D355" s="2">
        <v>1.3054693239881843E-2</v>
      </c>
      <c r="E355" s="2">
        <v>2.8040881298200607E-2</v>
      </c>
      <c r="F355" s="2">
        <v>4.1217600000000001</v>
      </c>
      <c r="G355" s="2">
        <v>4.1392599999999993</v>
      </c>
      <c r="H355" s="2">
        <v>4.1646749999999999</v>
      </c>
      <c r="I355" s="2">
        <v>4.279046000000001</v>
      </c>
      <c r="J355" s="2">
        <v>3.8379719999999988</v>
      </c>
      <c r="K355" s="15" t="s">
        <v>52</v>
      </c>
      <c r="L355" s="15" t="s">
        <v>54</v>
      </c>
      <c r="M355" s="15" t="s">
        <v>46</v>
      </c>
      <c r="N355" s="18">
        <f t="shared" si="50"/>
        <v>50</v>
      </c>
      <c r="O355" s="18">
        <f t="shared" si="51"/>
        <v>100</v>
      </c>
      <c r="P355" s="18">
        <f t="shared" si="52"/>
        <v>50</v>
      </c>
      <c r="Q355" s="18">
        <f t="shared" si="53"/>
        <v>16.5</v>
      </c>
      <c r="R355" s="19">
        <f t="shared" si="54"/>
        <v>62.475000000000001</v>
      </c>
      <c r="S355" s="19">
        <f t="shared" si="55"/>
        <v>51.625</v>
      </c>
      <c r="T355" s="19">
        <f t="shared" si="56"/>
        <v>42.424999999999997</v>
      </c>
      <c r="U355" s="19">
        <f t="shared" si="57"/>
        <v>54.125</v>
      </c>
      <c r="V355" s="18">
        <f t="shared" si="58"/>
        <v>52.17499999999999</v>
      </c>
      <c r="W355" s="18">
        <f t="shared" si="59"/>
        <v>52.662499999999994</v>
      </c>
    </row>
    <row r="356" spans="1:23" ht="13.5" x14ac:dyDescent="0.25">
      <c r="A356" s="4">
        <v>42521</v>
      </c>
      <c r="B356" s="2">
        <v>4.1022999999999996</v>
      </c>
      <c r="C356" s="2">
        <v>43.993823989865895</v>
      </c>
      <c r="D356" s="2">
        <v>1.1884810738449936E-2</v>
      </c>
      <c r="E356" s="2">
        <v>2.464646425618976E-2</v>
      </c>
      <c r="F356" s="2">
        <v>4.1008800000000001</v>
      </c>
      <c r="G356" s="2">
        <v>4.1346499999999988</v>
      </c>
      <c r="H356" s="2">
        <v>4.1532050000000007</v>
      </c>
      <c r="I356" s="2">
        <v>4.271460000000002</v>
      </c>
      <c r="J356" s="2">
        <v>3.8391159999999984</v>
      </c>
      <c r="K356" s="15" t="s">
        <v>52</v>
      </c>
      <c r="L356" s="15" t="s">
        <v>54</v>
      </c>
      <c r="M356" s="15" t="s">
        <v>46</v>
      </c>
      <c r="N356" s="18">
        <f t="shared" si="50"/>
        <v>50</v>
      </c>
      <c r="O356" s="18">
        <f t="shared" si="51"/>
        <v>100</v>
      </c>
      <c r="P356" s="18">
        <f t="shared" si="52"/>
        <v>50</v>
      </c>
      <c r="Q356" s="18">
        <f t="shared" si="53"/>
        <v>16.5</v>
      </c>
      <c r="R356" s="19">
        <f t="shared" si="54"/>
        <v>62.475000000000001</v>
      </c>
      <c r="S356" s="19">
        <f t="shared" si="55"/>
        <v>51.625</v>
      </c>
      <c r="T356" s="19">
        <f t="shared" si="56"/>
        <v>42.424999999999997</v>
      </c>
      <c r="U356" s="19">
        <f t="shared" si="57"/>
        <v>54.125</v>
      </c>
      <c r="V356" s="18">
        <f t="shared" si="58"/>
        <v>52.17499999999999</v>
      </c>
      <c r="W356" s="18">
        <f t="shared" si="59"/>
        <v>52.662499999999994</v>
      </c>
    </row>
    <row r="357" spans="1:23" ht="13.5" x14ac:dyDescent="0.25">
      <c r="A357" s="4">
        <v>42522</v>
      </c>
      <c r="B357" s="2">
        <v>4.0411999999999999</v>
      </c>
      <c r="C357" s="2">
        <v>40.051650846440133</v>
      </c>
      <c r="D357" s="2">
        <v>1.7176386434040403E-2</v>
      </c>
      <c r="E357" s="2">
        <v>1.8787372068317505E-2</v>
      </c>
      <c r="F357" s="2">
        <v>4.0760999999999994</v>
      </c>
      <c r="G357" s="2">
        <v>4.1230899999999995</v>
      </c>
      <c r="H357" s="2">
        <v>4.1386799999999999</v>
      </c>
      <c r="I357" s="2">
        <v>4.2616520000000016</v>
      </c>
      <c r="J357" s="2">
        <v>3.840079499999999</v>
      </c>
      <c r="K357" s="15" t="s">
        <v>47</v>
      </c>
      <c r="L357" s="15" t="s">
        <v>54</v>
      </c>
      <c r="M357" s="15" t="s">
        <v>49</v>
      </c>
      <c r="N357" s="18">
        <f t="shared" si="50"/>
        <v>50</v>
      </c>
      <c r="O357" s="18">
        <f t="shared" si="51"/>
        <v>100</v>
      </c>
      <c r="P357" s="18">
        <f t="shared" si="52"/>
        <v>50</v>
      </c>
      <c r="Q357" s="18">
        <f t="shared" si="53"/>
        <v>66.5</v>
      </c>
      <c r="R357" s="19">
        <f t="shared" si="54"/>
        <v>69.974999999999994</v>
      </c>
      <c r="S357" s="19">
        <f t="shared" si="55"/>
        <v>64.125</v>
      </c>
      <c r="T357" s="19">
        <f t="shared" si="56"/>
        <v>64.924999999999997</v>
      </c>
      <c r="U357" s="19">
        <f t="shared" si="57"/>
        <v>66.625</v>
      </c>
      <c r="V357" s="18">
        <f t="shared" si="58"/>
        <v>66.341666666666654</v>
      </c>
      <c r="W357" s="18">
        <f t="shared" si="59"/>
        <v>66.412499999999994</v>
      </c>
    </row>
    <row r="358" spans="1:23" ht="13.5" x14ac:dyDescent="0.25">
      <c r="A358" s="4">
        <v>42523</v>
      </c>
      <c r="B358" s="2">
        <v>4.1459000000000001</v>
      </c>
      <c r="C358" s="2">
        <v>48.558147518427589</v>
      </c>
      <c r="D358" s="2">
        <v>1.5965211991166406E-2</v>
      </c>
      <c r="E358" s="2">
        <v>1.5354345027205089E-2</v>
      </c>
      <c r="F358" s="2">
        <v>4.0725999999999996</v>
      </c>
      <c r="G358" s="2">
        <v>4.1211699999999993</v>
      </c>
      <c r="H358" s="2">
        <v>4.1335550000000003</v>
      </c>
      <c r="I358" s="2">
        <v>4.2542700000000009</v>
      </c>
      <c r="J358" s="2">
        <v>3.8415664999999986</v>
      </c>
      <c r="K358" s="15" t="s">
        <v>47</v>
      </c>
      <c r="L358" s="15" t="s">
        <v>54</v>
      </c>
      <c r="M358" s="15" t="s">
        <v>49</v>
      </c>
      <c r="N358" s="18">
        <f t="shared" si="50"/>
        <v>50</v>
      </c>
      <c r="O358" s="18">
        <f t="shared" si="51"/>
        <v>100</v>
      </c>
      <c r="P358" s="18">
        <f t="shared" si="52"/>
        <v>50</v>
      </c>
      <c r="Q358" s="18">
        <f t="shared" si="53"/>
        <v>66.5</v>
      </c>
      <c r="R358" s="19">
        <f t="shared" si="54"/>
        <v>69.974999999999994</v>
      </c>
      <c r="S358" s="19">
        <f t="shared" si="55"/>
        <v>64.125</v>
      </c>
      <c r="T358" s="19">
        <f t="shared" si="56"/>
        <v>64.924999999999997</v>
      </c>
      <c r="U358" s="19">
        <f t="shared" si="57"/>
        <v>66.625</v>
      </c>
      <c r="V358" s="18">
        <f t="shared" si="58"/>
        <v>66.341666666666654</v>
      </c>
      <c r="W358" s="18">
        <f t="shared" si="59"/>
        <v>66.412499999999994</v>
      </c>
    </row>
    <row r="359" spans="1:23" ht="13.5" x14ac:dyDescent="0.25">
      <c r="A359" s="4">
        <v>42524</v>
      </c>
      <c r="B359" s="2">
        <v>4.2157</v>
      </c>
      <c r="C359" s="2">
        <v>53.314250683681252</v>
      </c>
      <c r="D359" s="2">
        <v>7.3135486870210542E-3</v>
      </c>
      <c r="E359" s="2">
        <v>1.2423479108092359E-2</v>
      </c>
      <c r="F359" s="2">
        <v>4.1197199999999992</v>
      </c>
      <c r="G359" s="2">
        <v>4.1278999999999995</v>
      </c>
      <c r="H359" s="2">
        <v>4.1364999999999998</v>
      </c>
      <c r="I359" s="2">
        <v>4.2509500000000013</v>
      </c>
      <c r="J359" s="2">
        <v>3.8434854999999981</v>
      </c>
      <c r="K359" s="15" t="s">
        <v>47</v>
      </c>
      <c r="L359" s="15" t="s">
        <v>54</v>
      </c>
      <c r="M359" s="15" t="s">
        <v>51</v>
      </c>
      <c r="N359" s="18">
        <f t="shared" si="50"/>
        <v>50</v>
      </c>
      <c r="O359" s="18">
        <f t="shared" si="51"/>
        <v>100</v>
      </c>
      <c r="P359" s="18">
        <f t="shared" si="52"/>
        <v>50</v>
      </c>
      <c r="Q359" s="18">
        <f t="shared" si="53"/>
        <v>83.5</v>
      </c>
      <c r="R359" s="19">
        <f t="shared" si="54"/>
        <v>72.525000000000006</v>
      </c>
      <c r="S359" s="19">
        <f t="shared" si="55"/>
        <v>68.375</v>
      </c>
      <c r="T359" s="19">
        <f t="shared" si="56"/>
        <v>72.575000000000003</v>
      </c>
      <c r="U359" s="19">
        <f t="shared" si="57"/>
        <v>70.875</v>
      </c>
      <c r="V359" s="18">
        <f t="shared" si="58"/>
        <v>71.158333333333346</v>
      </c>
      <c r="W359" s="18">
        <f t="shared" si="59"/>
        <v>71.087500000000006</v>
      </c>
    </row>
    <row r="360" spans="1:23" ht="13.5" x14ac:dyDescent="0.25">
      <c r="A360" s="4">
        <v>42527</v>
      </c>
      <c r="B360" s="2">
        <v>4.2157</v>
      </c>
      <c r="C360" s="2">
        <v>53.314250683681252</v>
      </c>
      <c r="D360" s="2">
        <v>2.2541139195340065E-3</v>
      </c>
      <c r="E360" s="2">
        <v>7.053822865518436E-3</v>
      </c>
      <c r="F360" s="2">
        <v>4.1441599999999994</v>
      </c>
      <c r="G360" s="2">
        <v>4.1329599999999989</v>
      </c>
      <c r="H360" s="2">
        <v>4.13903</v>
      </c>
      <c r="I360" s="2">
        <v>4.2469640000000011</v>
      </c>
      <c r="J360" s="2">
        <v>3.8454044999999981</v>
      </c>
      <c r="K360" s="15" t="s">
        <v>47</v>
      </c>
      <c r="L360" s="15" t="s">
        <v>54</v>
      </c>
      <c r="M360" s="15" t="s">
        <v>51</v>
      </c>
      <c r="N360" s="18">
        <f t="shared" si="50"/>
        <v>50</v>
      </c>
      <c r="O360" s="18">
        <f t="shared" si="51"/>
        <v>100</v>
      </c>
      <c r="P360" s="18">
        <f t="shared" si="52"/>
        <v>50</v>
      </c>
      <c r="Q360" s="18">
        <f t="shared" si="53"/>
        <v>83.5</v>
      </c>
      <c r="R360" s="19">
        <f t="shared" si="54"/>
        <v>72.525000000000006</v>
      </c>
      <c r="S360" s="19">
        <f t="shared" si="55"/>
        <v>68.375</v>
      </c>
      <c r="T360" s="19">
        <f t="shared" si="56"/>
        <v>72.575000000000003</v>
      </c>
      <c r="U360" s="19">
        <f t="shared" si="57"/>
        <v>70.875</v>
      </c>
      <c r="V360" s="18">
        <f t="shared" si="58"/>
        <v>71.158333333333346</v>
      </c>
      <c r="W360" s="18">
        <f t="shared" si="59"/>
        <v>71.087500000000006</v>
      </c>
    </row>
    <row r="361" spans="1:23" ht="13.5" x14ac:dyDescent="0.25">
      <c r="A361" s="4">
        <v>42528</v>
      </c>
      <c r="B361" s="2">
        <v>4.1894999999999998</v>
      </c>
      <c r="C361" s="2">
        <v>51.251455513849812</v>
      </c>
      <c r="D361" s="2">
        <v>6.0285839573204214E-3</v>
      </c>
      <c r="E361" s="2">
        <v>3.2784251568746315E-3</v>
      </c>
      <c r="F361" s="2">
        <v>4.1616</v>
      </c>
      <c r="G361" s="2">
        <v>4.13124</v>
      </c>
      <c r="H361" s="2">
        <v>4.1419149999999991</v>
      </c>
      <c r="I361" s="2">
        <v>4.2432860000000012</v>
      </c>
      <c r="J361" s="2">
        <v>3.847192499999998</v>
      </c>
      <c r="K361" s="15" t="s">
        <v>47</v>
      </c>
      <c r="L361" s="15" t="s">
        <v>54</v>
      </c>
      <c r="M361" s="15" t="s">
        <v>51</v>
      </c>
      <c r="N361" s="18">
        <f t="shared" si="50"/>
        <v>50</v>
      </c>
      <c r="O361" s="18">
        <f t="shared" si="51"/>
        <v>100</v>
      </c>
      <c r="P361" s="18">
        <f t="shared" si="52"/>
        <v>50</v>
      </c>
      <c r="Q361" s="18">
        <f t="shared" si="53"/>
        <v>83.5</v>
      </c>
      <c r="R361" s="19">
        <f t="shared" si="54"/>
        <v>72.525000000000006</v>
      </c>
      <c r="S361" s="19">
        <f t="shared" si="55"/>
        <v>68.375</v>
      </c>
      <c r="T361" s="19">
        <f t="shared" si="56"/>
        <v>72.575000000000003</v>
      </c>
      <c r="U361" s="19">
        <f t="shared" si="57"/>
        <v>70.875</v>
      </c>
      <c r="V361" s="18">
        <f t="shared" si="58"/>
        <v>71.158333333333346</v>
      </c>
      <c r="W361" s="18">
        <f t="shared" si="59"/>
        <v>71.087500000000006</v>
      </c>
    </row>
    <row r="362" spans="1:23" ht="13.5" x14ac:dyDescent="0.25">
      <c r="A362" s="4">
        <v>42529</v>
      </c>
      <c r="B362" s="2">
        <v>4.1546000000000003</v>
      </c>
      <c r="C362" s="2">
        <v>48.556397765061305</v>
      </c>
      <c r="D362" s="2">
        <v>5.2982845970976911E-3</v>
      </c>
      <c r="E362" s="2">
        <v>8.3049598150204858E-4</v>
      </c>
      <c r="F362" s="2">
        <v>4.1842799999999993</v>
      </c>
      <c r="G362" s="2">
        <v>4.1301900000000007</v>
      </c>
      <c r="H362" s="2">
        <v>4.1468049999999996</v>
      </c>
      <c r="I362" s="2">
        <v>4.2387440000000005</v>
      </c>
      <c r="J362" s="2">
        <v>3.8488059999999984</v>
      </c>
      <c r="K362" s="15" t="s">
        <v>47</v>
      </c>
      <c r="L362" s="15" t="s">
        <v>54</v>
      </c>
      <c r="M362" s="15" t="s">
        <v>51</v>
      </c>
      <c r="N362" s="18">
        <f t="shared" si="50"/>
        <v>50</v>
      </c>
      <c r="O362" s="18">
        <f t="shared" si="51"/>
        <v>100</v>
      </c>
      <c r="P362" s="18">
        <f t="shared" si="52"/>
        <v>50</v>
      </c>
      <c r="Q362" s="18">
        <f t="shared" si="53"/>
        <v>83.5</v>
      </c>
      <c r="R362" s="19">
        <f t="shared" si="54"/>
        <v>72.525000000000006</v>
      </c>
      <c r="S362" s="19">
        <f t="shared" si="55"/>
        <v>68.375</v>
      </c>
      <c r="T362" s="19">
        <f t="shared" si="56"/>
        <v>72.575000000000003</v>
      </c>
      <c r="U362" s="19">
        <f t="shared" si="57"/>
        <v>70.875</v>
      </c>
      <c r="V362" s="18">
        <f t="shared" si="58"/>
        <v>71.158333333333346</v>
      </c>
      <c r="W362" s="18">
        <f t="shared" si="59"/>
        <v>71.087500000000006</v>
      </c>
    </row>
    <row r="363" spans="1:23" ht="13.5" x14ac:dyDescent="0.25">
      <c r="A363" s="4">
        <v>42530</v>
      </c>
      <c r="B363" s="2">
        <v>4.1546000000000003</v>
      </c>
      <c r="C363" s="2">
        <v>48.556397765061298</v>
      </c>
      <c r="D363" s="2">
        <v>4.5238530801468002E-3</v>
      </c>
      <c r="E363" s="2">
        <v>3.042208726859244E-4</v>
      </c>
      <c r="F363" s="2">
        <v>4.186020000000001</v>
      </c>
      <c r="G363" s="2">
        <v>4.1293100000000003</v>
      </c>
      <c r="H363" s="2">
        <v>4.1462799999999991</v>
      </c>
      <c r="I363" s="2">
        <v>4.2338700000000014</v>
      </c>
      <c r="J363" s="2">
        <v>3.8504194999999983</v>
      </c>
      <c r="K363" s="15" t="s">
        <v>52</v>
      </c>
      <c r="L363" s="15" t="s">
        <v>54</v>
      </c>
      <c r="M363" s="15" t="s">
        <v>53</v>
      </c>
      <c r="N363" s="18">
        <f t="shared" si="50"/>
        <v>50</v>
      </c>
      <c r="O363" s="18">
        <f t="shared" si="51"/>
        <v>100</v>
      </c>
      <c r="P363" s="18">
        <f t="shared" si="52"/>
        <v>50</v>
      </c>
      <c r="Q363" s="18">
        <f t="shared" si="53"/>
        <v>16.5</v>
      </c>
      <c r="R363" s="19">
        <f t="shared" si="54"/>
        <v>62.475000000000001</v>
      </c>
      <c r="S363" s="19">
        <f t="shared" si="55"/>
        <v>51.625</v>
      </c>
      <c r="T363" s="19">
        <f t="shared" si="56"/>
        <v>42.424999999999997</v>
      </c>
      <c r="U363" s="19">
        <f t="shared" si="57"/>
        <v>54.125</v>
      </c>
      <c r="V363" s="18">
        <f t="shared" si="58"/>
        <v>52.17499999999999</v>
      </c>
      <c r="W363" s="18">
        <f t="shared" si="59"/>
        <v>52.662499999999994</v>
      </c>
    </row>
    <row r="364" spans="1:23" ht="13.5" x14ac:dyDescent="0.25">
      <c r="A364" s="4">
        <v>42531</v>
      </c>
      <c r="B364" s="2">
        <v>4.2332000000000001</v>
      </c>
      <c r="C364" s="2">
        <v>54.768886787167716</v>
      </c>
      <c r="D364" s="2">
        <v>-3.0056386462536722E-2</v>
      </c>
      <c r="E364" s="2">
        <v>1.4843958491873644E-3</v>
      </c>
      <c r="F364" s="2">
        <v>4.1895199999999999</v>
      </c>
      <c r="G364" s="2">
        <v>4.1546199999999995</v>
      </c>
      <c r="H364" s="2">
        <v>4.1505199999999993</v>
      </c>
      <c r="I364" s="2">
        <v>4.2302340000000012</v>
      </c>
      <c r="J364" s="2">
        <v>3.8524259999999981</v>
      </c>
      <c r="K364" s="15" t="s">
        <v>47</v>
      </c>
      <c r="L364" s="15" t="s">
        <v>48</v>
      </c>
      <c r="M364" s="15" t="s">
        <v>51</v>
      </c>
      <c r="N364" s="18">
        <f t="shared" si="50"/>
        <v>50</v>
      </c>
      <c r="O364" s="18">
        <f t="shared" si="51"/>
        <v>100</v>
      </c>
      <c r="P364" s="18">
        <f t="shared" si="52"/>
        <v>50</v>
      </c>
      <c r="Q364" s="18">
        <f t="shared" si="53"/>
        <v>100</v>
      </c>
      <c r="R364" s="19">
        <f t="shared" si="54"/>
        <v>75</v>
      </c>
      <c r="S364" s="19">
        <f t="shared" si="55"/>
        <v>72.5</v>
      </c>
      <c r="T364" s="19">
        <f t="shared" si="56"/>
        <v>80</v>
      </c>
      <c r="U364" s="19">
        <f t="shared" si="57"/>
        <v>75</v>
      </c>
      <c r="V364" s="18">
        <f t="shared" si="58"/>
        <v>75.833333333333329</v>
      </c>
      <c r="W364" s="18">
        <f t="shared" si="59"/>
        <v>75.625</v>
      </c>
    </row>
    <row r="365" spans="1:23" ht="13.5" x14ac:dyDescent="0.25">
      <c r="A365" s="4">
        <v>42534</v>
      </c>
      <c r="B365" s="2">
        <v>4.1546000000000003</v>
      </c>
      <c r="C365" s="2">
        <v>48.465786579595644</v>
      </c>
      <c r="D365" s="2">
        <v>-3.6422598224325142E-2</v>
      </c>
      <c r="E365" s="2">
        <v>5.2541493544060918E-4</v>
      </c>
      <c r="F365" s="2">
        <v>4.1773000000000007</v>
      </c>
      <c r="G365" s="2">
        <v>4.1607299999999992</v>
      </c>
      <c r="H365" s="2">
        <v>4.1499949999999988</v>
      </c>
      <c r="I365" s="2">
        <v>4.2250260000000006</v>
      </c>
      <c r="J365" s="2">
        <v>3.8540394999999976</v>
      </c>
      <c r="K365" s="15" t="s">
        <v>47</v>
      </c>
      <c r="L365" s="15" t="s">
        <v>48</v>
      </c>
      <c r="M365" s="15" t="s">
        <v>49</v>
      </c>
      <c r="N365" s="18">
        <f t="shared" si="50"/>
        <v>50</v>
      </c>
      <c r="O365" s="18">
        <f t="shared" si="51"/>
        <v>100</v>
      </c>
      <c r="P365" s="18">
        <f t="shared" si="52"/>
        <v>50</v>
      </c>
      <c r="Q365" s="18">
        <f t="shared" si="53"/>
        <v>83</v>
      </c>
      <c r="R365" s="19">
        <f t="shared" si="54"/>
        <v>72.45</v>
      </c>
      <c r="S365" s="19">
        <f t="shared" si="55"/>
        <v>68.25</v>
      </c>
      <c r="T365" s="19">
        <f t="shared" si="56"/>
        <v>72.349999999999994</v>
      </c>
      <c r="U365" s="19">
        <f t="shared" si="57"/>
        <v>70.75</v>
      </c>
      <c r="V365" s="18">
        <f t="shared" si="58"/>
        <v>71.016666666666666</v>
      </c>
      <c r="W365" s="18">
        <f t="shared" si="59"/>
        <v>70.949999999999989</v>
      </c>
    </row>
    <row r="366" spans="1:23" ht="13.5" x14ac:dyDescent="0.25">
      <c r="A366" s="4">
        <v>42535</v>
      </c>
      <c r="B366" s="2">
        <v>4.1546000000000003</v>
      </c>
      <c r="C366" s="2">
        <v>48.465786579595651</v>
      </c>
      <c r="D366" s="2">
        <v>-4.033774877017926E-2</v>
      </c>
      <c r="E366" s="2">
        <v>-5.6778073326345076E-4</v>
      </c>
      <c r="F366" s="2">
        <v>4.1703200000000011</v>
      </c>
      <c r="G366" s="2">
        <v>4.165960000000001</v>
      </c>
      <c r="H366" s="2">
        <v>4.1503049999999995</v>
      </c>
      <c r="I366" s="2">
        <v>4.2208179999999995</v>
      </c>
      <c r="J366" s="2">
        <v>3.8556114999999975</v>
      </c>
      <c r="K366" s="15" t="s">
        <v>47</v>
      </c>
      <c r="L366" s="15" t="s">
        <v>48</v>
      </c>
      <c r="M366" s="15" t="s">
        <v>49</v>
      </c>
      <c r="N366" s="18">
        <f t="shared" si="50"/>
        <v>50</v>
      </c>
      <c r="O366" s="18">
        <f t="shared" si="51"/>
        <v>100</v>
      </c>
      <c r="P366" s="18">
        <f t="shared" si="52"/>
        <v>50</v>
      </c>
      <c r="Q366" s="18">
        <f t="shared" si="53"/>
        <v>83</v>
      </c>
      <c r="R366" s="19">
        <f t="shared" si="54"/>
        <v>72.45</v>
      </c>
      <c r="S366" s="19">
        <f t="shared" si="55"/>
        <v>68.25</v>
      </c>
      <c r="T366" s="19">
        <f t="shared" si="56"/>
        <v>72.349999999999994</v>
      </c>
      <c r="U366" s="19">
        <f t="shared" si="57"/>
        <v>70.75</v>
      </c>
      <c r="V366" s="18">
        <f t="shared" si="58"/>
        <v>71.016666666666666</v>
      </c>
      <c r="W366" s="18">
        <f t="shared" si="59"/>
        <v>70.949999999999989</v>
      </c>
    </row>
    <row r="367" spans="1:23" ht="13.5" x14ac:dyDescent="0.25">
      <c r="A367" s="4">
        <v>42536</v>
      </c>
      <c r="B367" s="2">
        <v>4.1546000000000003</v>
      </c>
      <c r="C367" s="2">
        <v>48.465786579595644</v>
      </c>
      <c r="D367" s="2">
        <v>-5.2941496362854501E-2</v>
      </c>
      <c r="E367" s="2">
        <v>-1.7915696247590462E-3</v>
      </c>
      <c r="F367" s="2">
        <v>4.1703200000000011</v>
      </c>
      <c r="G367" s="2">
        <v>4.1773000000000007</v>
      </c>
      <c r="H367" s="2">
        <v>4.1501949999999992</v>
      </c>
      <c r="I367" s="2">
        <v>4.2186079999999997</v>
      </c>
      <c r="J367" s="2">
        <v>3.8571834999999974</v>
      </c>
      <c r="K367" s="15" t="s">
        <v>47</v>
      </c>
      <c r="L367" s="15" t="s">
        <v>48</v>
      </c>
      <c r="M367" s="15" t="s">
        <v>54</v>
      </c>
      <c r="N367" s="18">
        <f t="shared" si="50"/>
        <v>50</v>
      </c>
      <c r="O367" s="18">
        <f t="shared" si="51"/>
        <v>100</v>
      </c>
      <c r="P367" s="18">
        <f t="shared" si="52"/>
        <v>50</v>
      </c>
      <c r="Q367" s="18">
        <f t="shared" si="53"/>
        <v>66</v>
      </c>
      <c r="R367" s="19">
        <f t="shared" si="54"/>
        <v>69.900000000000006</v>
      </c>
      <c r="S367" s="19">
        <f t="shared" si="55"/>
        <v>64</v>
      </c>
      <c r="T367" s="19">
        <f t="shared" si="56"/>
        <v>64.7</v>
      </c>
      <c r="U367" s="19">
        <f t="shared" si="57"/>
        <v>66.5</v>
      </c>
      <c r="V367" s="18">
        <f t="shared" si="58"/>
        <v>66.2</v>
      </c>
      <c r="W367" s="18">
        <f t="shared" si="59"/>
        <v>66.275000000000006</v>
      </c>
    </row>
    <row r="368" spans="1:23" ht="13.5" x14ac:dyDescent="0.25">
      <c r="A368" s="4">
        <v>42537</v>
      </c>
      <c r="B368" s="2">
        <v>4.1546000000000003</v>
      </c>
      <c r="C368" s="2">
        <v>48.465786579595651</v>
      </c>
      <c r="D368" s="2">
        <v>-4.7397520871499843E-2</v>
      </c>
      <c r="E368" s="2">
        <v>-5.9709697348040687E-3</v>
      </c>
      <c r="F368" s="2">
        <v>4.1703200000000011</v>
      </c>
      <c r="G368" s="2">
        <v>4.1781700000000006</v>
      </c>
      <c r="H368" s="2">
        <v>4.1496700000000004</v>
      </c>
      <c r="I368" s="2">
        <v>4.2143999999999986</v>
      </c>
      <c r="J368" s="2">
        <v>3.8587139999999973</v>
      </c>
      <c r="K368" s="15" t="s">
        <v>47</v>
      </c>
      <c r="L368" s="15" t="s">
        <v>48</v>
      </c>
      <c r="M368" s="15" t="s">
        <v>54</v>
      </c>
      <c r="N368" s="18">
        <f t="shared" si="50"/>
        <v>50</v>
      </c>
      <c r="O368" s="18">
        <f t="shared" si="51"/>
        <v>100</v>
      </c>
      <c r="P368" s="18">
        <f t="shared" si="52"/>
        <v>50</v>
      </c>
      <c r="Q368" s="18">
        <f t="shared" si="53"/>
        <v>66</v>
      </c>
      <c r="R368" s="19">
        <f t="shared" si="54"/>
        <v>69.900000000000006</v>
      </c>
      <c r="S368" s="19">
        <f t="shared" si="55"/>
        <v>64</v>
      </c>
      <c r="T368" s="19">
        <f t="shared" si="56"/>
        <v>64.7</v>
      </c>
      <c r="U368" s="19">
        <f t="shared" si="57"/>
        <v>66.5</v>
      </c>
      <c r="V368" s="18">
        <f t="shared" si="58"/>
        <v>66.2</v>
      </c>
      <c r="W368" s="18">
        <f t="shared" si="59"/>
        <v>66.275000000000006</v>
      </c>
    </row>
    <row r="369" spans="1:23" ht="13.5" x14ac:dyDescent="0.25">
      <c r="A369" s="4">
        <v>42538</v>
      </c>
      <c r="B369" s="2">
        <v>4.1721000000000004</v>
      </c>
      <c r="C369" s="2">
        <v>50.182724170712667</v>
      </c>
      <c r="D369" s="2">
        <v>-3.3170787698825421E-2</v>
      </c>
      <c r="E369" s="2">
        <v>-8.682326341339518E-3</v>
      </c>
      <c r="F369" s="2">
        <v>4.1581000000000001</v>
      </c>
      <c r="G369" s="2">
        <v>4.1738100000000014</v>
      </c>
      <c r="H369" s="2">
        <v>4.1508550000000008</v>
      </c>
      <c r="I369" s="2">
        <v>4.2110419999999982</v>
      </c>
      <c r="J369" s="2">
        <v>3.8603734999999979</v>
      </c>
      <c r="K369" s="15" t="s">
        <v>47</v>
      </c>
      <c r="L369" s="15" t="s">
        <v>54</v>
      </c>
      <c r="M369" s="15" t="s">
        <v>49</v>
      </c>
      <c r="N369" s="18">
        <f t="shared" si="50"/>
        <v>50</v>
      </c>
      <c r="O369" s="18">
        <f t="shared" si="51"/>
        <v>100</v>
      </c>
      <c r="P369" s="18">
        <f t="shared" si="52"/>
        <v>50</v>
      </c>
      <c r="Q369" s="18">
        <f t="shared" si="53"/>
        <v>66.5</v>
      </c>
      <c r="R369" s="19">
        <f t="shared" si="54"/>
        <v>69.974999999999994</v>
      </c>
      <c r="S369" s="19">
        <f t="shared" si="55"/>
        <v>64.125</v>
      </c>
      <c r="T369" s="19">
        <f t="shared" si="56"/>
        <v>64.924999999999997</v>
      </c>
      <c r="U369" s="19">
        <f t="shared" si="57"/>
        <v>66.625</v>
      </c>
      <c r="V369" s="18">
        <f t="shared" si="58"/>
        <v>66.341666666666654</v>
      </c>
      <c r="W369" s="18">
        <f t="shared" si="59"/>
        <v>66.412499999999994</v>
      </c>
    </row>
    <row r="370" spans="1:23" ht="13.5" x14ac:dyDescent="0.25">
      <c r="A370" s="4">
        <v>42541</v>
      </c>
      <c r="B370" s="2">
        <v>4.1894999999999998</v>
      </c>
      <c r="C370" s="2">
        <v>51.898701481269057</v>
      </c>
      <c r="D370" s="2">
        <v>-2.2438494897455641E-2</v>
      </c>
      <c r="E370" s="2">
        <v>-8.5984567558368488E-3</v>
      </c>
      <c r="F370" s="2">
        <v>4.1650799999999997</v>
      </c>
      <c r="G370" s="2">
        <v>4.1711900000000011</v>
      </c>
      <c r="H370" s="2">
        <v>4.152075</v>
      </c>
      <c r="I370" s="2">
        <v>4.2088639999999984</v>
      </c>
      <c r="J370" s="2">
        <v>3.8621614999999974</v>
      </c>
      <c r="K370" s="15" t="s">
        <v>47</v>
      </c>
      <c r="L370" s="15" t="s">
        <v>48</v>
      </c>
      <c r="M370" s="15" t="s">
        <v>51</v>
      </c>
      <c r="N370" s="18">
        <f t="shared" si="50"/>
        <v>50</v>
      </c>
      <c r="O370" s="18">
        <f t="shared" si="51"/>
        <v>100</v>
      </c>
      <c r="P370" s="18">
        <f t="shared" si="52"/>
        <v>50</v>
      </c>
      <c r="Q370" s="18">
        <f t="shared" si="53"/>
        <v>100</v>
      </c>
      <c r="R370" s="19">
        <f t="shared" si="54"/>
        <v>75</v>
      </c>
      <c r="S370" s="19">
        <f t="shared" si="55"/>
        <v>72.5</v>
      </c>
      <c r="T370" s="19">
        <f t="shared" si="56"/>
        <v>80</v>
      </c>
      <c r="U370" s="19">
        <f t="shared" si="57"/>
        <v>75</v>
      </c>
      <c r="V370" s="18">
        <f t="shared" si="58"/>
        <v>75.833333333333329</v>
      </c>
      <c r="W370" s="18">
        <f t="shared" si="59"/>
        <v>75.625</v>
      </c>
    </row>
    <row r="371" spans="1:23" ht="13.5" x14ac:dyDescent="0.25">
      <c r="A371" s="4">
        <v>42542</v>
      </c>
      <c r="B371" s="2">
        <v>4.2332000000000001</v>
      </c>
      <c r="C371" s="2">
        <v>55.998097649688688</v>
      </c>
      <c r="D371" s="2">
        <v>-2.0743524812081304E-2</v>
      </c>
      <c r="E371" s="2">
        <v>-6.5567372350640975E-3</v>
      </c>
      <c r="F371" s="2">
        <v>4.1807999999999996</v>
      </c>
      <c r="G371" s="2">
        <v>4.1755600000000017</v>
      </c>
      <c r="H371" s="2">
        <v>4.1534000000000004</v>
      </c>
      <c r="I371" s="2">
        <v>4.207227999999998</v>
      </c>
      <c r="J371" s="2">
        <v>3.8641679999999976</v>
      </c>
      <c r="K371" s="15" t="s">
        <v>47</v>
      </c>
      <c r="L371" s="15" t="s">
        <v>48</v>
      </c>
      <c r="M371" s="15" t="s">
        <v>51</v>
      </c>
      <c r="N371" s="18">
        <f t="shared" si="50"/>
        <v>50</v>
      </c>
      <c r="O371" s="18">
        <f t="shared" si="51"/>
        <v>100</v>
      </c>
      <c r="P371" s="18">
        <f t="shared" si="52"/>
        <v>50</v>
      </c>
      <c r="Q371" s="18">
        <f t="shared" si="53"/>
        <v>100</v>
      </c>
      <c r="R371" s="19">
        <f t="shared" si="54"/>
        <v>75</v>
      </c>
      <c r="S371" s="19">
        <f t="shared" si="55"/>
        <v>72.5</v>
      </c>
      <c r="T371" s="19">
        <f t="shared" si="56"/>
        <v>80</v>
      </c>
      <c r="U371" s="19">
        <f t="shared" si="57"/>
        <v>75</v>
      </c>
      <c r="V371" s="18">
        <f t="shared" si="58"/>
        <v>75.833333333333329</v>
      </c>
      <c r="W371" s="18">
        <f t="shared" si="59"/>
        <v>75.625</v>
      </c>
    </row>
    <row r="372" spans="1:23" ht="13.5" x14ac:dyDescent="0.25">
      <c r="A372" s="4">
        <v>42543</v>
      </c>
      <c r="B372" s="2">
        <v>4.2767999999999997</v>
      </c>
      <c r="C372" s="2">
        <v>59.689341361804686</v>
      </c>
      <c r="D372" s="2">
        <v>-2.8276029448187856E-2</v>
      </c>
      <c r="E372" s="2">
        <v>-3.4138076391765229E-3</v>
      </c>
      <c r="F372" s="2">
        <v>4.2052400000000008</v>
      </c>
      <c r="G372" s="2">
        <v>4.1877800000000018</v>
      </c>
      <c r="H372" s="2">
        <v>4.1589849999999995</v>
      </c>
      <c r="I372" s="2">
        <v>4.206129999999999</v>
      </c>
      <c r="J372" s="2">
        <v>3.8663924999999977</v>
      </c>
      <c r="K372" s="15" t="s">
        <v>47</v>
      </c>
      <c r="L372" s="15" t="s">
        <v>48</v>
      </c>
      <c r="M372" s="15" t="s">
        <v>51</v>
      </c>
      <c r="N372" s="18">
        <f t="shared" si="50"/>
        <v>50</v>
      </c>
      <c r="O372" s="18">
        <f t="shared" si="51"/>
        <v>100</v>
      </c>
      <c r="P372" s="18">
        <f t="shared" si="52"/>
        <v>50</v>
      </c>
      <c r="Q372" s="18">
        <f t="shared" si="53"/>
        <v>100</v>
      </c>
      <c r="R372" s="19">
        <f t="shared" si="54"/>
        <v>75</v>
      </c>
      <c r="S372" s="19">
        <f t="shared" si="55"/>
        <v>72.5</v>
      </c>
      <c r="T372" s="19">
        <f t="shared" si="56"/>
        <v>80</v>
      </c>
      <c r="U372" s="19">
        <f t="shared" si="57"/>
        <v>75</v>
      </c>
      <c r="V372" s="18">
        <f t="shared" si="58"/>
        <v>75.833333333333329</v>
      </c>
      <c r="W372" s="18">
        <f t="shared" si="59"/>
        <v>75.625</v>
      </c>
    </row>
    <row r="373" spans="1:23" ht="13.5" x14ac:dyDescent="0.25">
      <c r="A373" s="4">
        <v>42544</v>
      </c>
      <c r="B373" s="2">
        <v>4.2767999999999997</v>
      </c>
      <c r="C373" s="2">
        <v>59.689341361804686</v>
      </c>
      <c r="D373" s="2">
        <v>-3.524792305826363E-2</v>
      </c>
      <c r="E373" s="2">
        <v>-3.5595180487811968E-3</v>
      </c>
      <c r="F373" s="2">
        <v>4.2296800000000001</v>
      </c>
      <c r="G373" s="2">
        <v>4.2000000000000011</v>
      </c>
      <c r="H373" s="2">
        <v>4.1646549999999998</v>
      </c>
      <c r="I373" s="2">
        <v>4.2058659999999994</v>
      </c>
      <c r="J373" s="2">
        <v>3.8686169999999978</v>
      </c>
      <c r="K373" s="15" t="s">
        <v>47</v>
      </c>
      <c r="L373" s="15" t="s">
        <v>48</v>
      </c>
      <c r="M373" s="15" t="s">
        <v>51</v>
      </c>
      <c r="N373" s="18">
        <f t="shared" si="50"/>
        <v>50</v>
      </c>
      <c r="O373" s="18">
        <f t="shared" si="51"/>
        <v>100</v>
      </c>
      <c r="P373" s="18">
        <f t="shared" si="52"/>
        <v>50</v>
      </c>
      <c r="Q373" s="18">
        <f t="shared" si="53"/>
        <v>100</v>
      </c>
      <c r="R373" s="19">
        <f t="shared" si="54"/>
        <v>75</v>
      </c>
      <c r="S373" s="19">
        <f t="shared" si="55"/>
        <v>72.5</v>
      </c>
      <c r="T373" s="19">
        <f t="shared" si="56"/>
        <v>80</v>
      </c>
      <c r="U373" s="19">
        <f t="shared" si="57"/>
        <v>75</v>
      </c>
      <c r="V373" s="18">
        <f t="shared" si="58"/>
        <v>75.833333333333329</v>
      </c>
      <c r="W373" s="18">
        <f t="shared" si="59"/>
        <v>75.625</v>
      </c>
    </row>
    <row r="374" spans="1:23" ht="13.5" x14ac:dyDescent="0.25">
      <c r="A374" s="4">
        <v>42545</v>
      </c>
      <c r="B374" s="2">
        <v>4.3640999999999996</v>
      </c>
      <c r="C374" s="2">
        <v>66.261704182954929</v>
      </c>
      <c r="D374" s="2">
        <v>-3.6075498700822273E-2</v>
      </c>
      <c r="E374" s="2">
        <v>-5.9396789291338604E-3</v>
      </c>
      <c r="F374" s="2">
        <v>4.2680799999999994</v>
      </c>
      <c r="G374" s="2">
        <v>4.2130900000000002</v>
      </c>
      <c r="H374" s="2">
        <v>4.1838549999999994</v>
      </c>
      <c r="I374" s="2">
        <v>4.2065139999999994</v>
      </c>
      <c r="J374" s="2">
        <v>3.8712779999999971</v>
      </c>
      <c r="K374" s="15" t="s">
        <v>47</v>
      </c>
      <c r="L374" s="15" t="s">
        <v>48</v>
      </c>
      <c r="M374" s="15" t="s">
        <v>51</v>
      </c>
      <c r="N374" s="18">
        <f t="shared" si="50"/>
        <v>50</v>
      </c>
      <c r="O374" s="18">
        <f t="shared" si="51"/>
        <v>100</v>
      </c>
      <c r="P374" s="18">
        <f t="shared" si="52"/>
        <v>50</v>
      </c>
      <c r="Q374" s="18">
        <f t="shared" si="53"/>
        <v>100</v>
      </c>
      <c r="R374" s="19">
        <f t="shared" si="54"/>
        <v>75</v>
      </c>
      <c r="S374" s="19">
        <f t="shared" si="55"/>
        <v>72.5</v>
      </c>
      <c r="T374" s="19">
        <f t="shared" si="56"/>
        <v>80</v>
      </c>
      <c r="U374" s="19">
        <f t="shared" si="57"/>
        <v>75</v>
      </c>
      <c r="V374" s="18">
        <f t="shared" si="58"/>
        <v>75.833333333333329</v>
      </c>
      <c r="W374" s="18">
        <f t="shared" si="59"/>
        <v>75.625</v>
      </c>
    </row>
    <row r="375" spans="1:23" ht="13.5" x14ac:dyDescent="0.25">
      <c r="A375" s="4">
        <v>42548</v>
      </c>
      <c r="B375" s="2">
        <v>4.3205</v>
      </c>
      <c r="C375" s="2">
        <v>60.919563193655378</v>
      </c>
      <c r="D375" s="2">
        <v>-4.6667183335865836E-2</v>
      </c>
      <c r="E375" s="2">
        <v>-5.705915023796429E-3</v>
      </c>
      <c r="F375" s="2">
        <v>4.2942799999999997</v>
      </c>
      <c r="G375" s="2">
        <v>4.2296800000000001</v>
      </c>
      <c r="H375" s="2">
        <v>4.1952049999999996</v>
      </c>
      <c r="I375" s="2">
        <v>4.206124</v>
      </c>
      <c r="J375" s="2">
        <v>3.8737209999999975</v>
      </c>
      <c r="K375" s="15" t="s">
        <v>47</v>
      </c>
      <c r="L375" s="15" t="s">
        <v>54</v>
      </c>
      <c r="M375" s="15" t="s">
        <v>51</v>
      </c>
      <c r="N375" s="18">
        <f t="shared" si="50"/>
        <v>50</v>
      </c>
      <c r="O375" s="18">
        <f t="shared" si="51"/>
        <v>100</v>
      </c>
      <c r="P375" s="18">
        <f t="shared" si="52"/>
        <v>50</v>
      </c>
      <c r="Q375" s="18">
        <f t="shared" si="53"/>
        <v>83.5</v>
      </c>
      <c r="R375" s="19">
        <f t="shared" si="54"/>
        <v>72.525000000000006</v>
      </c>
      <c r="S375" s="19">
        <f t="shared" si="55"/>
        <v>68.375</v>
      </c>
      <c r="T375" s="19">
        <f t="shared" si="56"/>
        <v>72.575000000000003</v>
      </c>
      <c r="U375" s="19">
        <f t="shared" si="57"/>
        <v>70.875</v>
      </c>
      <c r="V375" s="18">
        <f t="shared" si="58"/>
        <v>71.158333333333346</v>
      </c>
      <c r="W375" s="18">
        <f t="shared" si="59"/>
        <v>71.087500000000006</v>
      </c>
    </row>
    <row r="376" spans="1:23" ht="13.5" x14ac:dyDescent="0.25">
      <c r="A376" s="4">
        <v>42549</v>
      </c>
      <c r="B376" s="2">
        <v>4.2767999999999997</v>
      </c>
      <c r="C376" s="2">
        <v>56.042587883120277</v>
      </c>
      <c r="D376" s="2">
        <v>-5.3087253254081368E-2</v>
      </c>
      <c r="E376" s="2">
        <v>-3.5703649959157096E-3</v>
      </c>
      <c r="F376" s="2">
        <v>4.3029999999999999</v>
      </c>
      <c r="G376" s="2">
        <v>4.2419000000000002</v>
      </c>
      <c r="H376" s="2">
        <v>4.2039299999999997</v>
      </c>
      <c r="I376" s="2">
        <v>4.2048599999999992</v>
      </c>
      <c r="J376" s="2">
        <v>3.875945499999998</v>
      </c>
      <c r="K376" s="15" t="s">
        <v>52</v>
      </c>
      <c r="L376" s="15" t="s">
        <v>54</v>
      </c>
      <c r="M376" s="15" t="s">
        <v>53</v>
      </c>
      <c r="N376" s="18">
        <f t="shared" si="50"/>
        <v>50</v>
      </c>
      <c r="O376" s="18">
        <f t="shared" si="51"/>
        <v>100</v>
      </c>
      <c r="P376" s="18">
        <f t="shared" si="52"/>
        <v>50</v>
      </c>
      <c r="Q376" s="18">
        <f t="shared" si="53"/>
        <v>16.5</v>
      </c>
      <c r="R376" s="19">
        <f t="shared" si="54"/>
        <v>62.475000000000001</v>
      </c>
      <c r="S376" s="19">
        <f t="shared" si="55"/>
        <v>51.625</v>
      </c>
      <c r="T376" s="19">
        <f t="shared" si="56"/>
        <v>42.424999999999997</v>
      </c>
      <c r="U376" s="19">
        <f t="shared" si="57"/>
        <v>54.125</v>
      </c>
      <c r="V376" s="18">
        <f t="shared" si="58"/>
        <v>52.17499999999999</v>
      </c>
      <c r="W376" s="18">
        <f t="shared" si="59"/>
        <v>52.662499999999994</v>
      </c>
    </row>
    <row r="377" spans="1:23" ht="13.5" x14ac:dyDescent="0.25">
      <c r="A377" s="4">
        <v>42550</v>
      </c>
      <c r="B377" s="2">
        <v>4.2767999999999997</v>
      </c>
      <c r="C377" s="2">
        <v>56.042587883120277</v>
      </c>
      <c r="D377" s="2">
        <v>-5.8904832212750335E-2</v>
      </c>
      <c r="E377" s="2">
        <v>4.4141044063523201E-4</v>
      </c>
      <c r="F377" s="2">
        <v>4.3029999999999999</v>
      </c>
      <c r="G377" s="2">
        <v>4.2541200000000012</v>
      </c>
      <c r="H377" s="2">
        <v>4.2157099999999996</v>
      </c>
      <c r="I377" s="2">
        <v>4.205762</v>
      </c>
      <c r="J377" s="2">
        <v>3.8781699999999977</v>
      </c>
      <c r="K377" s="15" t="s">
        <v>52</v>
      </c>
      <c r="L377" s="15" t="s">
        <v>50</v>
      </c>
      <c r="M377" s="15" t="s">
        <v>54</v>
      </c>
      <c r="N377" s="18">
        <f t="shared" si="50"/>
        <v>50</v>
      </c>
      <c r="O377" s="18">
        <f t="shared" si="51"/>
        <v>100</v>
      </c>
      <c r="P377" s="18">
        <f t="shared" si="52"/>
        <v>50</v>
      </c>
      <c r="Q377" s="18">
        <f t="shared" si="53"/>
        <v>0</v>
      </c>
      <c r="R377" s="19">
        <f t="shared" si="54"/>
        <v>60</v>
      </c>
      <c r="S377" s="19">
        <f t="shared" si="55"/>
        <v>47.5</v>
      </c>
      <c r="T377" s="19">
        <f t="shared" si="56"/>
        <v>35</v>
      </c>
      <c r="U377" s="19">
        <f t="shared" si="57"/>
        <v>50</v>
      </c>
      <c r="V377" s="18">
        <f t="shared" si="58"/>
        <v>47.5</v>
      </c>
      <c r="W377" s="18">
        <f t="shared" si="59"/>
        <v>48.125</v>
      </c>
    </row>
    <row r="378" spans="1:23" ht="13.5" x14ac:dyDescent="0.25">
      <c r="A378" s="4">
        <v>42551</v>
      </c>
      <c r="B378" s="2">
        <v>4.2767999999999997</v>
      </c>
      <c r="C378" s="2">
        <v>56.042587883120277</v>
      </c>
      <c r="D378" s="2">
        <v>-6.4184076898741615E-2</v>
      </c>
      <c r="E378" s="2">
        <v>4.9450371407827867E-3</v>
      </c>
      <c r="F378" s="2">
        <v>4.3029999999999999</v>
      </c>
      <c r="G378" s="2">
        <v>4.2663400000000005</v>
      </c>
      <c r="H378" s="2">
        <v>4.2222549999999988</v>
      </c>
      <c r="I378" s="2">
        <v>4.2031640000000001</v>
      </c>
      <c r="J378" s="2">
        <v>3.8808109999999978</v>
      </c>
      <c r="K378" s="15" t="s">
        <v>52</v>
      </c>
      <c r="L378" s="15" t="s">
        <v>50</v>
      </c>
      <c r="M378" s="15" t="s">
        <v>54</v>
      </c>
      <c r="N378" s="18">
        <f t="shared" si="50"/>
        <v>50</v>
      </c>
      <c r="O378" s="18">
        <f t="shared" si="51"/>
        <v>100</v>
      </c>
      <c r="P378" s="18">
        <f t="shared" si="52"/>
        <v>50</v>
      </c>
      <c r="Q378" s="18">
        <f t="shared" si="53"/>
        <v>0</v>
      </c>
      <c r="R378" s="19">
        <f t="shared" si="54"/>
        <v>60</v>
      </c>
      <c r="S378" s="19">
        <f t="shared" si="55"/>
        <v>47.5</v>
      </c>
      <c r="T378" s="19">
        <f t="shared" si="56"/>
        <v>35</v>
      </c>
      <c r="U378" s="19">
        <f t="shared" si="57"/>
        <v>50</v>
      </c>
      <c r="V378" s="18">
        <f t="shared" si="58"/>
        <v>47.5</v>
      </c>
      <c r="W378" s="18">
        <f t="shared" si="59"/>
        <v>48.125</v>
      </c>
    </row>
    <row r="379" spans="1:23" ht="13.5" x14ac:dyDescent="0.25">
      <c r="A379" s="4">
        <v>42552</v>
      </c>
      <c r="B379" s="2">
        <v>4.2767999999999997</v>
      </c>
      <c r="C379" s="2">
        <v>56.042587883120277</v>
      </c>
      <c r="D379" s="2">
        <v>-6.6289079693762964E-2</v>
      </c>
      <c r="E379" s="2">
        <v>9.6146596158474869E-3</v>
      </c>
      <c r="F379" s="2">
        <v>4.2855400000000001</v>
      </c>
      <c r="G379" s="2">
        <v>4.2768100000000002</v>
      </c>
      <c r="H379" s="2">
        <v>4.2253099999999995</v>
      </c>
      <c r="I379" s="2">
        <v>4.2020660000000003</v>
      </c>
      <c r="J379" s="2">
        <v>3.8838684999999979</v>
      </c>
      <c r="K379" s="15" t="s">
        <v>52</v>
      </c>
      <c r="L379" s="15" t="s">
        <v>50</v>
      </c>
      <c r="M379" s="15" t="s">
        <v>46</v>
      </c>
      <c r="N379" s="18">
        <f t="shared" si="50"/>
        <v>50</v>
      </c>
      <c r="O379" s="18">
        <f t="shared" si="51"/>
        <v>100</v>
      </c>
      <c r="P379" s="18">
        <f t="shared" si="52"/>
        <v>50</v>
      </c>
      <c r="Q379" s="18">
        <f t="shared" si="53"/>
        <v>0</v>
      </c>
      <c r="R379" s="19">
        <f t="shared" si="54"/>
        <v>60</v>
      </c>
      <c r="S379" s="19">
        <f t="shared" si="55"/>
        <v>47.5</v>
      </c>
      <c r="T379" s="19">
        <f t="shared" si="56"/>
        <v>35</v>
      </c>
      <c r="U379" s="19">
        <f t="shared" si="57"/>
        <v>50</v>
      </c>
      <c r="V379" s="18">
        <f t="shared" si="58"/>
        <v>47.5</v>
      </c>
      <c r="W379" s="18">
        <f t="shared" si="59"/>
        <v>48.125</v>
      </c>
    </row>
    <row r="380" spans="1:23" ht="13.5" x14ac:dyDescent="0.25">
      <c r="A380" s="4">
        <v>42555</v>
      </c>
      <c r="B380" s="2">
        <v>4.2767999999999997</v>
      </c>
      <c r="C380" s="2">
        <v>56.042587883120277</v>
      </c>
      <c r="D380" s="2">
        <v>-6.5699106616428971E-2</v>
      </c>
      <c r="E380" s="2">
        <v>1.2177462402159805E-2</v>
      </c>
      <c r="F380" s="2">
        <v>4.2767999999999997</v>
      </c>
      <c r="G380" s="2">
        <v>4.2855400000000001</v>
      </c>
      <c r="H380" s="2">
        <v>4.2283649999999993</v>
      </c>
      <c r="I380" s="2">
        <v>4.2026340000000006</v>
      </c>
      <c r="J380" s="2">
        <v>3.8869259999999981</v>
      </c>
      <c r="K380" s="15" t="s">
        <v>52</v>
      </c>
      <c r="L380" s="15" t="s">
        <v>54</v>
      </c>
      <c r="M380" s="15" t="s">
        <v>46</v>
      </c>
      <c r="N380" s="18">
        <f t="shared" si="50"/>
        <v>50</v>
      </c>
      <c r="O380" s="18">
        <f t="shared" si="51"/>
        <v>100</v>
      </c>
      <c r="P380" s="18">
        <f t="shared" si="52"/>
        <v>50</v>
      </c>
      <c r="Q380" s="18">
        <f t="shared" si="53"/>
        <v>16.5</v>
      </c>
      <c r="R380" s="19">
        <f t="shared" si="54"/>
        <v>62.475000000000001</v>
      </c>
      <c r="S380" s="19">
        <f t="shared" si="55"/>
        <v>51.625</v>
      </c>
      <c r="T380" s="19">
        <f t="shared" si="56"/>
        <v>42.424999999999997</v>
      </c>
      <c r="U380" s="19">
        <f t="shared" si="57"/>
        <v>54.125</v>
      </c>
      <c r="V380" s="18">
        <f t="shared" si="58"/>
        <v>52.17499999999999</v>
      </c>
      <c r="W380" s="18">
        <f t="shared" si="59"/>
        <v>52.662499999999994</v>
      </c>
    </row>
    <row r="381" spans="1:23" ht="13.5" x14ac:dyDescent="0.25">
      <c r="A381" s="4">
        <v>42559</v>
      </c>
      <c r="B381" s="2">
        <v>4.2767999999999997</v>
      </c>
      <c r="C381" s="2">
        <v>56.042587883120277</v>
      </c>
      <c r="D381" s="2">
        <v>-5.8759964101521511E-2</v>
      </c>
      <c r="E381" s="2">
        <v>1.2206368115208767E-2</v>
      </c>
      <c r="F381" s="2">
        <v>4.2767999999999997</v>
      </c>
      <c r="G381" s="2">
        <v>4.2899000000000012</v>
      </c>
      <c r="H381" s="2">
        <v>4.2327300000000001</v>
      </c>
      <c r="I381" s="2">
        <v>4.2012020000000003</v>
      </c>
      <c r="J381" s="2">
        <v>3.8899834999999983</v>
      </c>
      <c r="K381" s="15" t="s">
        <v>54</v>
      </c>
      <c r="L381" s="15" t="s">
        <v>54</v>
      </c>
      <c r="M381" s="15" t="s">
        <v>54</v>
      </c>
      <c r="N381" s="18">
        <f t="shared" si="50"/>
        <v>50</v>
      </c>
      <c r="O381" s="18">
        <f t="shared" si="51"/>
        <v>100</v>
      </c>
      <c r="P381" s="18">
        <f t="shared" si="52"/>
        <v>50</v>
      </c>
      <c r="Q381" s="18">
        <f t="shared" si="53"/>
        <v>33</v>
      </c>
      <c r="R381" s="19">
        <f t="shared" si="54"/>
        <v>64.95</v>
      </c>
      <c r="S381" s="19">
        <f t="shared" si="55"/>
        <v>55.75</v>
      </c>
      <c r="T381" s="19">
        <f t="shared" si="56"/>
        <v>49.85</v>
      </c>
      <c r="U381" s="19">
        <f t="shared" si="57"/>
        <v>58.25</v>
      </c>
      <c r="V381" s="18">
        <f t="shared" si="58"/>
        <v>56.85</v>
      </c>
      <c r="W381" s="18">
        <f t="shared" si="59"/>
        <v>57.2</v>
      </c>
    </row>
    <row r="382" spans="1:23" ht="13.5" x14ac:dyDescent="0.25">
      <c r="A382" s="4">
        <v>42562</v>
      </c>
      <c r="B382" s="2">
        <v>4.2767999999999997</v>
      </c>
      <c r="C382" s="2">
        <v>56.042587883120277</v>
      </c>
      <c r="D382" s="2">
        <v>-4.6442858551648314E-2</v>
      </c>
      <c r="E382" s="2">
        <v>1.0617740165208788E-2</v>
      </c>
      <c r="F382" s="2">
        <v>4.2767999999999997</v>
      </c>
      <c r="G382" s="2">
        <v>4.2899000000000012</v>
      </c>
      <c r="H382" s="2">
        <v>4.2388399999999997</v>
      </c>
      <c r="I382" s="2">
        <v>4.2001040000000014</v>
      </c>
      <c r="J382" s="2">
        <v>3.8930409999999984</v>
      </c>
      <c r="K382" s="15" t="s">
        <v>54</v>
      </c>
      <c r="L382" s="15" t="s">
        <v>54</v>
      </c>
      <c r="M382" s="15" t="s">
        <v>54</v>
      </c>
      <c r="N382" s="18">
        <f t="shared" si="50"/>
        <v>50</v>
      </c>
      <c r="O382" s="18">
        <f t="shared" si="51"/>
        <v>100</v>
      </c>
      <c r="P382" s="18">
        <f t="shared" si="52"/>
        <v>50</v>
      </c>
      <c r="Q382" s="18">
        <f t="shared" si="53"/>
        <v>33</v>
      </c>
      <c r="R382" s="19">
        <f t="shared" si="54"/>
        <v>64.95</v>
      </c>
      <c r="S382" s="19">
        <f t="shared" si="55"/>
        <v>55.75</v>
      </c>
      <c r="T382" s="19">
        <f t="shared" si="56"/>
        <v>49.85</v>
      </c>
      <c r="U382" s="19">
        <f t="shared" si="57"/>
        <v>58.25</v>
      </c>
      <c r="V382" s="18">
        <f t="shared" si="58"/>
        <v>56.85</v>
      </c>
      <c r="W382" s="18">
        <f t="shared" si="59"/>
        <v>57.2</v>
      </c>
    </row>
    <row r="383" spans="1:23" ht="13.5" x14ac:dyDescent="0.25">
      <c r="A383" s="4">
        <v>42563</v>
      </c>
      <c r="B383" s="2">
        <v>4.2767999999999997</v>
      </c>
      <c r="C383" s="2">
        <v>56.042587883120277</v>
      </c>
      <c r="D383" s="2">
        <v>-3.6263441285489861E-2</v>
      </c>
      <c r="E383" s="2">
        <v>8.1884260507560109E-3</v>
      </c>
      <c r="F383" s="2">
        <v>4.2767999999999997</v>
      </c>
      <c r="G383" s="2">
        <v>4.2899000000000012</v>
      </c>
      <c r="H383" s="2">
        <v>4.2449499999999993</v>
      </c>
      <c r="I383" s="2">
        <v>4.1998400000000018</v>
      </c>
      <c r="J383" s="2">
        <v>3.8960984999999977</v>
      </c>
      <c r="K383" s="15" t="s">
        <v>54</v>
      </c>
      <c r="L383" s="15" t="s">
        <v>54</v>
      </c>
      <c r="M383" s="15" t="s">
        <v>54</v>
      </c>
      <c r="N383" s="18">
        <f t="shared" si="50"/>
        <v>50</v>
      </c>
      <c r="O383" s="18">
        <f t="shared" si="51"/>
        <v>100</v>
      </c>
      <c r="P383" s="18">
        <f t="shared" si="52"/>
        <v>50</v>
      </c>
      <c r="Q383" s="18">
        <f t="shared" si="53"/>
        <v>33</v>
      </c>
      <c r="R383" s="19">
        <f t="shared" si="54"/>
        <v>64.95</v>
      </c>
      <c r="S383" s="19">
        <f t="shared" si="55"/>
        <v>55.75</v>
      </c>
      <c r="T383" s="19">
        <f t="shared" si="56"/>
        <v>49.85</v>
      </c>
      <c r="U383" s="19">
        <f t="shared" si="57"/>
        <v>58.25</v>
      </c>
      <c r="V383" s="18">
        <f t="shared" si="58"/>
        <v>56.85</v>
      </c>
      <c r="W383" s="18">
        <f t="shared" si="59"/>
        <v>57.2</v>
      </c>
    </row>
    <row r="384" spans="1:23" ht="13.5" x14ac:dyDescent="0.25">
      <c r="A384" s="4">
        <v>42564</v>
      </c>
      <c r="B384" s="2">
        <v>4.2767999999999997</v>
      </c>
      <c r="C384" s="2">
        <v>56.04258788312027</v>
      </c>
      <c r="D384" s="2">
        <v>-1.4444086546641977E-2</v>
      </c>
      <c r="E384" s="2">
        <v>5.1095326846956075E-3</v>
      </c>
      <c r="F384" s="2">
        <v>4.2767999999999997</v>
      </c>
      <c r="G384" s="2">
        <v>4.2811700000000013</v>
      </c>
      <c r="H384" s="2">
        <v>4.2471299999999994</v>
      </c>
      <c r="I384" s="2">
        <v>4.1995760000000022</v>
      </c>
      <c r="J384" s="2">
        <v>3.8992809999999976</v>
      </c>
      <c r="K384" s="15" t="s">
        <v>54</v>
      </c>
      <c r="L384" s="15" t="s">
        <v>54</v>
      </c>
      <c r="M384" s="15" t="s">
        <v>54</v>
      </c>
      <c r="N384" s="18">
        <f t="shared" si="50"/>
        <v>50</v>
      </c>
      <c r="O384" s="18">
        <f t="shared" si="51"/>
        <v>100</v>
      </c>
      <c r="P384" s="18">
        <f t="shared" si="52"/>
        <v>50</v>
      </c>
      <c r="Q384" s="18">
        <f t="shared" si="53"/>
        <v>33</v>
      </c>
      <c r="R384" s="19">
        <f t="shared" si="54"/>
        <v>64.95</v>
      </c>
      <c r="S384" s="19">
        <f t="shared" si="55"/>
        <v>55.75</v>
      </c>
      <c r="T384" s="19">
        <f t="shared" si="56"/>
        <v>49.85</v>
      </c>
      <c r="U384" s="19">
        <f t="shared" si="57"/>
        <v>58.25</v>
      </c>
      <c r="V384" s="18">
        <f t="shared" si="58"/>
        <v>56.85</v>
      </c>
      <c r="W384" s="18">
        <f t="shared" si="59"/>
        <v>57.2</v>
      </c>
    </row>
    <row r="385" spans="1:23" ht="13.5" x14ac:dyDescent="0.25">
      <c r="A385" s="4">
        <v>42565</v>
      </c>
      <c r="B385" s="2">
        <v>4.2767999999999997</v>
      </c>
      <c r="C385" s="2">
        <v>56.04258788312027</v>
      </c>
      <c r="D385" s="2">
        <v>-2.8973660356177433E-3</v>
      </c>
      <c r="E385" s="2">
        <v>-3.258946516381464E-4</v>
      </c>
      <c r="F385" s="2">
        <v>4.2767999999999997</v>
      </c>
      <c r="G385" s="2">
        <v>4.2768000000000006</v>
      </c>
      <c r="H385" s="2">
        <v>4.2532399999999999</v>
      </c>
      <c r="I385" s="2">
        <v>4.1993120000000026</v>
      </c>
      <c r="J385" s="2">
        <v>3.9024634999999979</v>
      </c>
      <c r="K385" s="15" t="s">
        <v>54</v>
      </c>
      <c r="L385" s="15" t="s">
        <v>54</v>
      </c>
      <c r="M385" s="15" t="s">
        <v>54</v>
      </c>
      <c r="N385" s="18">
        <f t="shared" si="50"/>
        <v>50</v>
      </c>
      <c r="O385" s="18">
        <f t="shared" si="51"/>
        <v>100</v>
      </c>
      <c r="P385" s="18">
        <f t="shared" si="52"/>
        <v>50</v>
      </c>
      <c r="Q385" s="18">
        <f t="shared" si="53"/>
        <v>33</v>
      </c>
      <c r="R385" s="19">
        <f t="shared" si="54"/>
        <v>64.95</v>
      </c>
      <c r="S385" s="19">
        <f t="shared" si="55"/>
        <v>55.75</v>
      </c>
      <c r="T385" s="19">
        <f t="shared" si="56"/>
        <v>49.85</v>
      </c>
      <c r="U385" s="19">
        <f t="shared" si="57"/>
        <v>58.25</v>
      </c>
      <c r="V385" s="18">
        <f t="shared" si="58"/>
        <v>56.85</v>
      </c>
      <c r="W385" s="18">
        <f t="shared" si="59"/>
        <v>57.2</v>
      </c>
    </row>
    <row r="386" spans="1:23" ht="13.5" x14ac:dyDescent="0.25">
      <c r="A386" s="4">
        <v>42566</v>
      </c>
      <c r="B386" s="2">
        <v>4.2767999999999997</v>
      </c>
      <c r="C386" s="2">
        <v>56.042587883120277</v>
      </c>
      <c r="D386" s="2">
        <v>-4.284294537715283E-5</v>
      </c>
      <c r="E386" s="2">
        <v>-4.1568914886849833E-3</v>
      </c>
      <c r="F386" s="2">
        <v>4.2767999999999997</v>
      </c>
      <c r="G386" s="2">
        <v>4.2768000000000006</v>
      </c>
      <c r="H386" s="2">
        <v>4.2593499999999995</v>
      </c>
      <c r="I386" s="2">
        <v>4.1982140000000028</v>
      </c>
      <c r="J386" s="2">
        <v>3.9056459999999982</v>
      </c>
      <c r="K386" s="15" t="s">
        <v>54</v>
      </c>
      <c r="L386" s="15" t="s">
        <v>54</v>
      </c>
      <c r="M386" s="15" t="s">
        <v>54</v>
      </c>
      <c r="N386" s="18">
        <f t="shared" ref="N386:N449" si="60">IF(D386&lt;30,50, IF(D386&gt;70, 0, 25))</f>
        <v>50</v>
      </c>
      <c r="O386" s="18">
        <f t="shared" ref="O386:O449" si="61">IF(F386-E386&gt;0.02, 100, IF(F386-E386&lt;0,0,45))</f>
        <v>100</v>
      </c>
      <c r="P386" s="18">
        <f t="shared" ref="P386:P449" si="62">IF(G386-J386&gt;10,100,IF(G386-J386&gt;5,75, IF(G386-J386&gt;0,50,0)))</f>
        <v>50</v>
      </c>
      <c r="Q386" s="18">
        <f t="shared" ref="Q386:Q449" si="63">IF(M386="confirmed bullish", 34, IF(M386="bullish divergence",17, 0))+IF(K386="bullish",33,IF(K386="bearish",0,16.5))+IF(L386="strong",33,IF(L386="weak",0,16.5))</f>
        <v>33</v>
      </c>
      <c r="R386" s="19">
        <f t="shared" si="54"/>
        <v>64.95</v>
      </c>
      <c r="S386" s="19">
        <f t="shared" si="55"/>
        <v>55.75</v>
      </c>
      <c r="T386" s="19">
        <f t="shared" si="56"/>
        <v>49.85</v>
      </c>
      <c r="U386" s="19">
        <f t="shared" si="57"/>
        <v>58.25</v>
      </c>
      <c r="V386" s="18">
        <f t="shared" si="58"/>
        <v>56.85</v>
      </c>
      <c r="W386" s="18">
        <f t="shared" si="59"/>
        <v>57.2</v>
      </c>
    </row>
    <row r="387" spans="1:23" ht="13.5" x14ac:dyDescent="0.25">
      <c r="A387" s="4">
        <v>42569</v>
      </c>
      <c r="B387" s="2">
        <v>4.2767999999999997</v>
      </c>
      <c r="C387" s="2">
        <v>56.04258788312027</v>
      </c>
      <c r="D387" s="2">
        <v>2.1940950078924715E-3</v>
      </c>
      <c r="E387" s="2">
        <v>-7.9807357193622461E-3</v>
      </c>
      <c r="F387" s="2">
        <v>4.2767999999999997</v>
      </c>
      <c r="G387" s="2">
        <v>4.2768000000000006</v>
      </c>
      <c r="H387" s="2">
        <v>4.2654599999999991</v>
      </c>
      <c r="I387" s="2">
        <v>4.197116000000003</v>
      </c>
      <c r="J387" s="2">
        <v>3.908828499999998</v>
      </c>
      <c r="K387" s="15" t="s">
        <v>54</v>
      </c>
      <c r="L387" s="15" t="s">
        <v>54</v>
      </c>
      <c r="M387" s="15" t="s">
        <v>54</v>
      </c>
      <c r="N387" s="18">
        <f t="shared" si="60"/>
        <v>50</v>
      </c>
      <c r="O387" s="18">
        <f t="shared" si="61"/>
        <v>100</v>
      </c>
      <c r="P387" s="18">
        <f t="shared" si="62"/>
        <v>50</v>
      </c>
      <c r="Q387" s="18">
        <f t="shared" si="63"/>
        <v>33</v>
      </c>
      <c r="R387" s="19">
        <f t="shared" ref="R387:R450" si="64">0.35*N387+O387*0.35+P387*0.15+Q387*0.15</f>
        <v>64.95</v>
      </c>
      <c r="S387" s="19">
        <f t="shared" ref="S387:S450" si="65">N387*0.2+O387*0.2+P387*0.35+Q387*0.25</f>
        <v>55.75</v>
      </c>
      <c r="T387" s="19">
        <f t="shared" ref="T387:T450" si="66">N387*0.15+O387*0.15+P387*0.25+Q387*0.45</f>
        <v>49.85</v>
      </c>
      <c r="U387" s="19">
        <f t="shared" ref="U387:U450" si="67">0.25*SUM(N387:Q387)</f>
        <v>58.25</v>
      </c>
      <c r="V387" s="18">
        <f t="shared" ref="V387:V450" si="68">SUM(R387:T387)/3</f>
        <v>56.85</v>
      </c>
      <c r="W387" s="18">
        <f t="shared" ref="W387:W450" si="69">SUM(R387:U387)/4</f>
        <v>57.2</v>
      </c>
    </row>
    <row r="388" spans="1:23" ht="13.5" x14ac:dyDescent="0.25">
      <c r="A388" s="4">
        <v>42570</v>
      </c>
      <c r="B388" s="2">
        <v>4.2767999999999997</v>
      </c>
      <c r="C388" s="2">
        <v>56.04258788312027</v>
      </c>
      <c r="D388" s="2">
        <v>3.9216777917037149E-3</v>
      </c>
      <c r="E388" s="2">
        <v>-1.0289033238298058E-2</v>
      </c>
      <c r="F388" s="2">
        <v>4.2767999999999997</v>
      </c>
      <c r="G388" s="2">
        <v>4.2768000000000006</v>
      </c>
      <c r="H388" s="2">
        <v>4.2715699999999988</v>
      </c>
      <c r="I388" s="2">
        <v>4.1976840000000042</v>
      </c>
      <c r="J388" s="2">
        <v>3.9122194999999977</v>
      </c>
      <c r="K388" s="15" t="s">
        <v>54</v>
      </c>
      <c r="L388" s="15" t="s">
        <v>54</v>
      </c>
      <c r="M388" s="15" t="s">
        <v>54</v>
      </c>
      <c r="N388" s="18">
        <f t="shared" si="60"/>
        <v>50</v>
      </c>
      <c r="O388" s="18">
        <f t="shared" si="61"/>
        <v>100</v>
      </c>
      <c r="P388" s="18">
        <f t="shared" si="62"/>
        <v>50</v>
      </c>
      <c r="Q388" s="18">
        <f t="shared" si="63"/>
        <v>33</v>
      </c>
      <c r="R388" s="19">
        <f t="shared" si="64"/>
        <v>64.95</v>
      </c>
      <c r="S388" s="19">
        <f t="shared" si="65"/>
        <v>55.75</v>
      </c>
      <c r="T388" s="19">
        <f t="shared" si="66"/>
        <v>49.85</v>
      </c>
      <c r="U388" s="19">
        <f t="shared" si="67"/>
        <v>58.25</v>
      </c>
      <c r="V388" s="18">
        <f t="shared" si="68"/>
        <v>56.85</v>
      </c>
      <c r="W388" s="18">
        <f t="shared" si="69"/>
        <v>57.2</v>
      </c>
    </row>
    <row r="389" spans="1:23" ht="13.5" x14ac:dyDescent="0.25">
      <c r="A389" s="4">
        <v>42571</v>
      </c>
      <c r="B389" s="2">
        <v>4.3117000000000001</v>
      </c>
      <c r="C389" s="2">
        <v>62.350652134141363</v>
      </c>
      <c r="D389" s="2">
        <v>2.6453203967777839E-3</v>
      </c>
      <c r="E389" s="2">
        <v>-1.1523928542070879E-2</v>
      </c>
      <c r="F389" s="2">
        <v>4.2837800000000001</v>
      </c>
      <c r="G389" s="2">
        <v>4.2802900000000008</v>
      </c>
      <c r="H389" s="2">
        <v>4.2785499999999992</v>
      </c>
      <c r="I389" s="2">
        <v>4.2007820000000029</v>
      </c>
      <c r="J389" s="2">
        <v>3.9157429999999978</v>
      </c>
      <c r="K389" s="15" t="s">
        <v>47</v>
      </c>
      <c r="L389" s="15" t="s">
        <v>54</v>
      </c>
      <c r="M389" s="15" t="s">
        <v>51</v>
      </c>
      <c r="N389" s="18">
        <f t="shared" si="60"/>
        <v>50</v>
      </c>
      <c r="O389" s="18">
        <f t="shared" si="61"/>
        <v>100</v>
      </c>
      <c r="P389" s="18">
        <f t="shared" si="62"/>
        <v>50</v>
      </c>
      <c r="Q389" s="18">
        <f t="shared" si="63"/>
        <v>83.5</v>
      </c>
      <c r="R389" s="19">
        <f t="shared" si="64"/>
        <v>72.525000000000006</v>
      </c>
      <c r="S389" s="19">
        <f t="shared" si="65"/>
        <v>68.375</v>
      </c>
      <c r="T389" s="19">
        <f t="shared" si="66"/>
        <v>72.575000000000003</v>
      </c>
      <c r="U389" s="19">
        <f t="shared" si="67"/>
        <v>70.875</v>
      </c>
      <c r="V389" s="18">
        <f t="shared" si="68"/>
        <v>71.158333333333346</v>
      </c>
      <c r="W389" s="18">
        <f t="shared" si="69"/>
        <v>71.087500000000006</v>
      </c>
    </row>
    <row r="390" spans="1:23" ht="13.5" x14ac:dyDescent="0.25">
      <c r="A390" s="4">
        <v>42572</v>
      </c>
      <c r="B390" s="2">
        <v>4.3117000000000001</v>
      </c>
      <c r="C390" s="2">
        <v>62.350652134141363</v>
      </c>
      <c r="D390" s="2">
        <v>1.2174583876847223E-3</v>
      </c>
      <c r="E390" s="2">
        <v>-1.5422158023168755E-2</v>
      </c>
      <c r="F390" s="2">
        <v>4.2907600000000006</v>
      </c>
      <c r="G390" s="2">
        <v>4.283780000000001</v>
      </c>
      <c r="H390" s="2">
        <v>4.2846599999999997</v>
      </c>
      <c r="I390" s="2">
        <v>4.2037140000000033</v>
      </c>
      <c r="J390" s="2">
        <v>3.9193914999999975</v>
      </c>
      <c r="K390" s="15" t="s">
        <v>47</v>
      </c>
      <c r="L390" s="15" t="s">
        <v>54</v>
      </c>
      <c r="M390" s="15" t="s">
        <v>51</v>
      </c>
      <c r="N390" s="18">
        <f t="shared" si="60"/>
        <v>50</v>
      </c>
      <c r="O390" s="18">
        <f t="shared" si="61"/>
        <v>100</v>
      </c>
      <c r="P390" s="18">
        <f t="shared" si="62"/>
        <v>50</v>
      </c>
      <c r="Q390" s="18">
        <f t="shared" si="63"/>
        <v>83.5</v>
      </c>
      <c r="R390" s="19">
        <f t="shared" si="64"/>
        <v>72.525000000000006</v>
      </c>
      <c r="S390" s="19">
        <f t="shared" si="65"/>
        <v>68.375</v>
      </c>
      <c r="T390" s="19">
        <f t="shared" si="66"/>
        <v>72.575000000000003</v>
      </c>
      <c r="U390" s="19">
        <f t="shared" si="67"/>
        <v>70.875</v>
      </c>
      <c r="V390" s="18">
        <f t="shared" si="68"/>
        <v>71.158333333333346</v>
      </c>
      <c r="W390" s="18">
        <f t="shared" si="69"/>
        <v>71.087500000000006</v>
      </c>
    </row>
    <row r="391" spans="1:23" ht="13.5" x14ac:dyDescent="0.25">
      <c r="A391" s="4">
        <v>42573</v>
      </c>
      <c r="B391" s="2">
        <v>4.3205</v>
      </c>
      <c r="C391" s="2">
        <v>63.866985860382769</v>
      </c>
      <c r="D391" s="2">
        <v>-9.6468373781721795E-4</v>
      </c>
      <c r="E391" s="2">
        <v>-1.9383488273898436E-2</v>
      </c>
      <c r="F391" s="2">
        <v>4.2995000000000001</v>
      </c>
      <c r="G391" s="2">
        <v>4.2881500000000008</v>
      </c>
      <c r="H391" s="2">
        <v>4.2890250000000005</v>
      </c>
      <c r="I391" s="2">
        <v>4.2074880000000032</v>
      </c>
      <c r="J391" s="2">
        <v>3.9231254999999972</v>
      </c>
      <c r="K391" s="15" t="s">
        <v>47</v>
      </c>
      <c r="L391" s="15" t="s">
        <v>54</v>
      </c>
      <c r="M391" s="15" t="s">
        <v>51</v>
      </c>
      <c r="N391" s="18">
        <f t="shared" si="60"/>
        <v>50</v>
      </c>
      <c r="O391" s="18">
        <f t="shared" si="61"/>
        <v>100</v>
      </c>
      <c r="P391" s="18">
        <f t="shared" si="62"/>
        <v>50</v>
      </c>
      <c r="Q391" s="18">
        <f t="shared" si="63"/>
        <v>83.5</v>
      </c>
      <c r="R391" s="19">
        <f t="shared" si="64"/>
        <v>72.525000000000006</v>
      </c>
      <c r="S391" s="19">
        <f t="shared" si="65"/>
        <v>68.375</v>
      </c>
      <c r="T391" s="19">
        <f t="shared" si="66"/>
        <v>72.575000000000003</v>
      </c>
      <c r="U391" s="19">
        <f t="shared" si="67"/>
        <v>70.875</v>
      </c>
      <c r="V391" s="18">
        <f t="shared" si="68"/>
        <v>71.158333333333346</v>
      </c>
      <c r="W391" s="18">
        <f t="shared" si="69"/>
        <v>71.087500000000006</v>
      </c>
    </row>
    <row r="392" spans="1:23" ht="13.5" x14ac:dyDescent="0.25">
      <c r="A392" s="4">
        <v>42577</v>
      </c>
      <c r="B392" s="2">
        <v>4.3205</v>
      </c>
      <c r="C392" s="2">
        <v>63.866985860382769</v>
      </c>
      <c r="D392" s="2">
        <v>-3.1613514003874243E-3</v>
      </c>
      <c r="E392" s="2">
        <v>-2.2744610268464062E-2</v>
      </c>
      <c r="F392" s="2">
        <v>4.3082399999999996</v>
      </c>
      <c r="G392" s="2">
        <v>4.2925200000000014</v>
      </c>
      <c r="H392" s="2">
        <v>4.2912100000000004</v>
      </c>
      <c r="I392" s="2">
        <v>4.2127620000000032</v>
      </c>
      <c r="J392" s="2">
        <v>3.9268594999999977</v>
      </c>
      <c r="K392" s="15" t="s">
        <v>47</v>
      </c>
      <c r="L392" s="15" t="s">
        <v>54</v>
      </c>
      <c r="M392" s="15" t="s">
        <v>51</v>
      </c>
      <c r="N392" s="18">
        <f t="shared" si="60"/>
        <v>50</v>
      </c>
      <c r="O392" s="18">
        <f t="shared" si="61"/>
        <v>100</v>
      </c>
      <c r="P392" s="18">
        <f t="shared" si="62"/>
        <v>50</v>
      </c>
      <c r="Q392" s="18">
        <f t="shared" si="63"/>
        <v>83.5</v>
      </c>
      <c r="R392" s="19">
        <f t="shared" si="64"/>
        <v>72.525000000000006</v>
      </c>
      <c r="S392" s="19">
        <f t="shared" si="65"/>
        <v>68.375</v>
      </c>
      <c r="T392" s="19">
        <f t="shared" si="66"/>
        <v>72.575000000000003</v>
      </c>
      <c r="U392" s="19">
        <f t="shared" si="67"/>
        <v>70.875</v>
      </c>
      <c r="V392" s="18">
        <f t="shared" si="68"/>
        <v>71.158333333333346</v>
      </c>
      <c r="W392" s="18">
        <f t="shared" si="69"/>
        <v>71.087500000000006</v>
      </c>
    </row>
    <row r="393" spans="1:23" ht="13.5" x14ac:dyDescent="0.25">
      <c r="A393" s="4">
        <v>42578</v>
      </c>
      <c r="B393" s="2">
        <v>4.3292000000000002</v>
      </c>
      <c r="C393" s="2">
        <v>65.461915509076633</v>
      </c>
      <c r="D393" s="2">
        <v>-5.9888106642196348E-3</v>
      </c>
      <c r="E393" s="2">
        <v>-1.9216483974508754E-2</v>
      </c>
      <c r="F393" s="2">
        <v>4.3187199999999999</v>
      </c>
      <c r="G393" s="2">
        <v>4.2977600000000011</v>
      </c>
      <c r="H393" s="2">
        <v>4.2938300000000007</v>
      </c>
      <c r="I393" s="2">
        <v>4.2160440000000028</v>
      </c>
      <c r="J393" s="2">
        <v>3.9308039999999975</v>
      </c>
      <c r="K393" s="15" t="s">
        <v>47</v>
      </c>
      <c r="L393" s="15" t="s">
        <v>54</v>
      </c>
      <c r="M393" s="15" t="s">
        <v>51</v>
      </c>
      <c r="N393" s="18">
        <f t="shared" si="60"/>
        <v>50</v>
      </c>
      <c r="O393" s="18">
        <f t="shared" si="61"/>
        <v>100</v>
      </c>
      <c r="P393" s="18">
        <f t="shared" si="62"/>
        <v>50</v>
      </c>
      <c r="Q393" s="18">
        <f t="shared" si="63"/>
        <v>83.5</v>
      </c>
      <c r="R393" s="19">
        <f t="shared" si="64"/>
        <v>72.525000000000006</v>
      </c>
      <c r="S393" s="19">
        <f t="shared" si="65"/>
        <v>68.375</v>
      </c>
      <c r="T393" s="19">
        <f t="shared" si="66"/>
        <v>72.575000000000003</v>
      </c>
      <c r="U393" s="19">
        <f t="shared" si="67"/>
        <v>70.875</v>
      </c>
      <c r="V393" s="18">
        <f t="shared" si="68"/>
        <v>71.158333333333346</v>
      </c>
      <c r="W393" s="18">
        <f t="shared" si="69"/>
        <v>71.087500000000006</v>
      </c>
    </row>
    <row r="394" spans="1:23" ht="13.5" x14ac:dyDescent="0.25">
      <c r="A394" s="4">
        <v>42579</v>
      </c>
      <c r="B394" s="2">
        <v>4.3292000000000002</v>
      </c>
      <c r="C394" s="2">
        <v>65.461915509076633</v>
      </c>
      <c r="D394" s="2">
        <v>-8.7329589687694664E-3</v>
      </c>
      <c r="E394" s="2">
        <v>-1.0733000737973827E-2</v>
      </c>
      <c r="F394" s="2">
        <v>4.3222199999999997</v>
      </c>
      <c r="G394" s="2">
        <v>4.3029999999999999</v>
      </c>
      <c r="H394" s="2">
        <v>4.2920850000000002</v>
      </c>
      <c r="I394" s="2">
        <v>4.219660000000002</v>
      </c>
      <c r="J394" s="2">
        <v>3.934248499999998</v>
      </c>
      <c r="K394" s="15" t="s">
        <v>47</v>
      </c>
      <c r="L394" s="15" t="s">
        <v>54</v>
      </c>
      <c r="M394" s="15" t="s">
        <v>51</v>
      </c>
      <c r="N394" s="18">
        <f t="shared" si="60"/>
        <v>50</v>
      </c>
      <c r="O394" s="18">
        <f t="shared" si="61"/>
        <v>100</v>
      </c>
      <c r="P394" s="18">
        <f t="shared" si="62"/>
        <v>50</v>
      </c>
      <c r="Q394" s="18">
        <f t="shared" si="63"/>
        <v>83.5</v>
      </c>
      <c r="R394" s="19">
        <f t="shared" si="64"/>
        <v>72.525000000000006</v>
      </c>
      <c r="S394" s="19">
        <f t="shared" si="65"/>
        <v>68.375</v>
      </c>
      <c r="T394" s="19">
        <f t="shared" si="66"/>
        <v>72.575000000000003</v>
      </c>
      <c r="U394" s="19">
        <f t="shared" si="67"/>
        <v>70.875</v>
      </c>
      <c r="V394" s="18">
        <f t="shared" si="68"/>
        <v>71.158333333333346</v>
      </c>
      <c r="W394" s="18">
        <f t="shared" si="69"/>
        <v>71.087500000000006</v>
      </c>
    </row>
    <row r="395" spans="1:23" ht="13.5" x14ac:dyDescent="0.25">
      <c r="A395" s="4">
        <v>42580</v>
      </c>
      <c r="B395" s="2">
        <v>4.3292000000000002</v>
      </c>
      <c r="C395" s="2">
        <v>65.461915509076633</v>
      </c>
      <c r="D395" s="2">
        <v>-1.1380562808872341E-2</v>
      </c>
      <c r="E395" s="2">
        <v>-2.9946383646549737E-4</v>
      </c>
      <c r="F395" s="2">
        <v>4.3257199999999996</v>
      </c>
      <c r="G395" s="2">
        <v>4.3082399999999996</v>
      </c>
      <c r="H395" s="2">
        <v>4.2925200000000006</v>
      </c>
      <c r="I395" s="2">
        <v>4.2229420000000024</v>
      </c>
      <c r="J395" s="2">
        <v>3.937651499999999</v>
      </c>
      <c r="K395" s="15" t="s">
        <v>47</v>
      </c>
      <c r="L395" s="15" t="s">
        <v>54</v>
      </c>
      <c r="M395" s="15" t="s">
        <v>51</v>
      </c>
      <c r="N395" s="18">
        <f t="shared" si="60"/>
        <v>50</v>
      </c>
      <c r="O395" s="18">
        <f t="shared" si="61"/>
        <v>100</v>
      </c>
      <c r="P395" s="18">
        <f t="shared" si="62"/>
        <v>50</v>
      </c>
      <c r="Q395" s="18">
        <f t="shared" si="63"/>
        <v>83.5</v>
      </c>
      <c r="R395" s="19">
        <f t="shared" si="64"/>
        <v>72.525000000000006</v>
      </c>
      <c r="S395" s="19">
        <f t="shared" si="65"/>
        <v>68.375</v>
      </c>
      <c r="T395" s="19">
        <f t="shared" si="66"/>
        <v>72.575000000000003</v>
      </c>
      <c r="U395" s="19">
        <f t="shared" si="67"/>
        <v>70.875</v>
      </c>
      <c r="V395" s="18">
        <f t="shared" si="68"/>
        <v>71.158333333333346</v>
      </c>
      <c r="W395" s="18">
        <f t="shared" si="69"/>
        <v>71.087500000000006</v>
      </c>
    </row>
    <row r="396" spans="1:23" ht="13.5" x14ac:dyDescent="0.25">
      <c r="A396" s="4">
        <v>42583</v>
      </c>
      <c r="B396" s="2">
        <v>4.3465999999999996</v>
      </c>
      <c r="C396" s="2">
        <v>68.891919321544549</v>
      </c>
      <c r="D396" s="2">
        <v>-1.5211243164407584E-2</v>
      </c>
      <c r="E396" s="2">
        <v>1.0566991294032943E-2</v>
      </c>
      <c r="F396" s="2">
        <v>4.33094</v>
      </c>
      <c r="G396" s="2">
        <v>4.3152200000000001</v>
      </c>
      <c r="H396" s="2">
        <v>4.2960100000000008</v>
      </c>
      <c r="I396" s="2">
        <v>4.2269060000000023</v>
      </c>
      <c r="J396" s="2">
        <v>3.9410579999999986</v>
      </c>
      <c r="K396" s="15" t="s">
        <v>47</v>
      </c>
      <c r="L396" s="15" t="s">
        <v>54</v>
      </c>
      <c r="M396" s="15" t="s">
        <v>51</v>
      </c>
      <c r="N396" s="18">
        <f t="shared" si="60"/>
        <v>50</v>
      </c>
      <c r="O396" s="18">
        <f t="shared" si="61"/>
        <v>100</v>
      </c>
      <c r="P396" s="18">
        <f t="shared" si="62"/>
        <v>50</v>
      </c>
      <c r="Q396" s="18">
        <f t="shared" si="63"/>
        <v>83.5</v>
      </c>
      <c r="R396" s="19">
        <f t="shared" si="64"/>
        <v>72.525000000000006</v>
      </c>
      <c r="S396" s="19">
        <f t="shared" si="65"/>
        <v>68.375</v>
      </c>
      <c r="T396" s="19">
        <f t="shared" si="66"/>
        <v>72.575000000000003</v>
      </c>
      <c r="U396" s="19">
        <f t="shared" si="67"/>
        <v>70.875</v>
      </c>
      <c r="V396" s="18">
        <f t="shared" si="68"/>
        <v>71.158333333333346</v>
      </c>
      <c r="W396" s="18">
        <f t="shared" si="69"/>
        <v>71.087500000000006</v>
      </c>
    </row>
    <row r="397" spans="1:23" ht="13.5" x14ac:dyDescent="0.25">
      <c r="A397" s="4">
        <v>42584</v>
      </c>
      <c r="B397" s="2">
        <v>4.3465999999999996</v>
      </c>
      <c r="C397" s="2">
        <v>68.891919321544549</v>
      </c>
      <c r="D397" s="2">
        <v>-1.883458255219761E-2</v>
      </c>
      <c r="E397" s="2">
        <v>2.0944231732056826E-2</v>
      </c>
      <c r="F397" s="2">
        <v>4.3361599999999996</v>
      </c>
      <c r="G397" s="2">
        <v>4.3222000000000005</v>
      </c>
      <c r="H397" s="2">
        <v>4.2995000000000001</v>
      </c>
      <c r="I397" s="2">
        <v>4.2307020000000009</v>
      </c>
      <c r="J397" s="2">
        <v>3.9445479999999988</v>
      </c>
      <c r="K397" s="15" t="s">
        <v>47</v>
      </c>
      <c r="L397" s="15" t="s">
        <v>54</v>
      </c>
      <c r="M397" s="15" t="s">
        <v>51</v>
      </c>
      <c r="N397" s="18">
        <f t="shared" si="60"/>
        <v>50</v>
      </c>
      <c r="O397" s="18">
        <f t="shared" si="61"/>
        <v>100</v>
      </c>
      <c r="P397" s="18">
        <f t="shared" si="62"/>
        <v>50</v>
      </c>
      <c r="Q397" s="18">
        <f t="shared" si="63"/>
        <v>83.5</v>
      </c>
      <c r="R397" s="19">
        <f t="shared" si="64"/>
        <v>72.525000000000006</v>
      </c>
      <c r="S397" s="19">
        <f t="shared" si="65"/>
        <v>68.375</v>
      </c>
      <c r="T397" s="19">
        <f t="shared" si="66"/>
        <v>72.575000000000003</v>
      </c>
      <c r="U397" s="19">
        <f t="shared" si="67"/>
        <v>70.875</v>
      </c>
      <c r="V397" s="18">
        <f t="shared" si="68"/>
        <v>71.158333333333346</v>
      </c>
      <c r="W397" s="18">
        <f t="shared" si="69"/>
        <v>71.087500000000006</v>
      </c>
    </row>
    <row r="398" spans="1:23" ht="13.5" x14ac:dyDescent="0.25">
      <c r="A398" s="4">
        <v>42585</v>
      </c>
      <c r="B398" s="2">
        <v>4.3292000000000002</v>
      </c>
      <c r="C398" s="2">
        <v>61.77666862179796</v>
      </c>
      <c r="D398" s="2">
        <v>-2.0965294806994272E-2</v>
      </c>
      <c r="E398" s="2">
        <v>2.9140492563842359E-2</v>
      </c>
      <c r="F398" s="2">
        <v>4.3361599999999996</v>
      </c>
      <c r="G398" s="2">
        <v>4.3274400000000002</v>
      </c>
      <c r="H398" s="2">
        <v>4.3021200000000004</v>
      </c>
      <c r="I398" s="2">
        <v>4.2339840000000013</v>
      </c>
      <c r="J398" s="2">
        <v>3.9474509999999987</v>
      </c>
      <c r="K398" s="15" t="s">
        <v>47</v>
      </c>
      <c r="L398" s="15" t="s">
        <v>54</v>
      </c>
      <c r="M398" s="15" t="s">
        <v>54</v>
      </c>
      <c r="N398" s="18">
        <f t="shared" si="60"/>
        <v>50</v>
      </c>
      <c r="O398" s="18">
        <f t="shared" si="61"/>
        <v>100</v>
      </c>
      <c r="P398" s="18">
        <f t="shared" si="62"/>
        <v>50</v>
      </c>
      <c r="Q398" s="18">
        <f t="shared" si="63"/>
        <v>49.5</v>
      </c>
      <c r="R398" s="19">
        <f t="shared" si="64"/>
        <v>67.424999999999997</v>
      </c>
      <c r="S398" s="19">
        <f t="shared" si="65"/>
        <v>59.875</v>
      </c>
      <c r="T398" s="19">
        <f t="shared" si="66"/>
        <v>57.275000000000006</v>
      </c>
      <c r="U398" s="19">
        <f t="shared" si="67"/>
        <v>62.375</v>
      </c>
      <c r="V398" s="18">
        <f t="shared" si="68"/>
        <v>61.524999999999999</v>
      </c>
      <c r="W398" s="18">
        <f t="shared" si="69"/>
        <v>61.737499999999997</v>
      </c>
    </row>
    <row r="399" spans="1:23" ht="13.5" x14ac:dyDescent="0.25">
      <c r="A399" s="4">
        <v>42586</v>
      </c>
      <c r="B399" s="2">
        <v>4.3292000000000002</v>
      </c>
      <c r="C399" s="2">
        <v>61.776668621797967</v>
      </c>
      <c r="D399" s="2">
        <v>-1.7623655749561706E-2</v>
      </c>
      <c r="E399" s="2">
        <v>3.55787502425556E-2</v>
      </c>
      <c r="F399" s="2">
        <v>4.3361599999999996</v>
      </c>
      <c r="G399" s="2">
        <v>4.3291899999999996</v>
      </c>
      <c r="H399" s="2">
        <v>4.3047400000000007</v>
      </c>
      <c r="I399" s="2">
        <v>4.2376000000000023</v>
      </c>
      <c r="J399" s="2">
        <v>3.950353999999999</v>
      </c>
      <c r="K399" s="15" t="s">
        <v>47</v>
      </c>
      <c r="L399" s="15" t="s">
        <v>54</v>
      </c>
      <c r="M399" s="15" t="s">
        <v>54</v>
      </c>
      <c r="N399" s="18">
        <f t="shared" si="60"/>
        <v>50</v>
      </c>
      <c r="O399" s="18">
        <f t="shared" si="61"/>
        <v>100</v>
      </c>
      <c r="P399" s="18">
        <f t="shared" si="62"/>
        <v>50</v>
      </c>
      <c r="Q399" s="18">
        <f t="shared" si="63"/>
        <v>49.5</v>
      </c>
      <c r="R399" s="19">
        <f t="shared" si="64"/>
        <v>67.424999999999997</v>
      </c>
      <c r="S399" s="19">
        <f t="shared" si="65"/>
        <v>59.875</v>
      </c>
      <c r="T399" s="19">
        <f t="shared" si="66"/>
        <v>57.275000000000006</v>
      </c>
      <c r="U399" s="19">
        <f t="shared" si="67"/>
        <v>62.375</v>
      </c>
      <c r="V399" s="18">
        <f t="shared" si="68"/>
        <v>61.524999999999999</v>
      </c>
      <c r="W399" s="18">
        <f t="shared" si="69"/>
        <v>61.737499999999997</v>
      </c>
    </row>
    <row r="400" spans="1:23" ht="13.5" x14ac:dyDescent="0.25">
      <c r="A400" s="4">
        <v>42587</v>
      </c>
      <c r="B400" s="2">
        <v>4.3292000000000002</v>
      </c>
      <c r="C400" s="2">
        <v>61.77666862179796</v>
      </c>
      <c r="D400" s="2">
        <v>-1.5004153288615818E-2</v>
      </c>
      <c r="E400" s="2">
        <v>4.1420860812555707E-2</v>
      </c>
      <c r="F400" s="2">
        <v>4.3361599999999996</v>
      </c>
      <c r="G400" s="2">
        <v>4.33094</v>
      </c>
      <c r="H400" s="2">
        <v>4.307360000000001</v>
      </c>
      <c r="I400" s="2">
        <v>4.2408820000000018</v>
      </c>
      <c r="J400" s="2">
        <v>3.9532569999999994</v>
      </c>
      <c r="K400" s="15" t="s">
        <v>47</v>
      </c>
      <c r="L400" s="15" t="s">
        <v>54</v>
      </c>
      <c r="M400" s="15" t="s">
        <v>54</v>
      </c>
      <c r="N400" s="18">
        <f t="shared" si="60"/>
        <v>50</v>
      </c>
      <c r="O400" s="18">
        <f t="shared" si="61"/>
        <v>100</v>
      </c>
      <c r="P400" s="18">
        <f t="shared" si="62"/>
        <v>50</v>
      </c>
      <c r="Q400" s="18">
        <f t="shared" si="63"/>
        <v>49.5</v>
      </c>
      <c r="R400" s="19">
        <f t="shared" si="64"/>
        <v>67.424999999999997</v>
      </c>
      <c r="S400" s="19">
        <f t="shared" si="65"/>
        <v>59.875</v>
      </c>
      <c r="T400" s="19">
        <f t="shared" si="66"/>
        <v>57.275000000000006</v>
      </c>
      <c r="U400" s="19">
        <f t="shared" si="67"/>
        <v>62.375</v>
      </c>
      <c r="V400" s="18">
        <f t="shared" si="68"/>
        <v>61.524999999999999</v>
      </c>
      <c r="W400" s="18">
        <f t="shared" si="69"/>
        <v>61.737499999999997</v>
      </c>
    </row>
    <row r="401" spans="1:23" ht="13.5" x14ac:dyDescent="0.25">
      <c r="A401" s="4">
        <v>42590</v>
      </c>
      <c r="B401" s="2">
        <v>4.3205</v>
      </c>
      <c r="C401" s="2">
        <v>58.033618624429856</v>
      </c>
      <c r="D401" s="2">
        <v>-1.0981988644983787E-2</v>
      </c>
      <c r="E401" s="2">
        <v>4.3313615578980537E-2</v>
      </c>
      <c r="F401" s="2">
        <v>4.33094</v>
      </c>
      <c r="G401" s="2">
        <v>4.33094</v>
      </c>
      <c r="H401" s="2">
        <v>4.309545</v>
      </c>
      <c r="I401" s="2">
        <v>4.2431580000000029</v>
      </c>
      <c r="J401" s="2">
        <v>3.9561164999999989</v>
      </c>
      <c r="K401" s="15" t="s">
        <v>52</v>
      </c>
      <c r="L401" s="15" t="s">
        <v>50</v>
      </c>
      <c r="M401" s="15" t="s">
        <v>46</v>
      </c>
      <c r="N401" s="18">
        <f t="shared" si="60"/>
        <v>50</v>
      </c>
      <c r="O401" s="18">
        <f t="shared" si="61"/>
        <v>100</v>
      </c>
      <c r="P401" s="18">
        <f t="shared" si="62"/>
        <v>50</v>
      </c>
      <c r="Q401" s="18">
        <f t="shared" si="63"/>
        <v>0</v>
      </c>
      <c r="R401" s="19">
        <f t="shared" si="64"/>
        <v>60</v>
      </c>
      <c r="S401" s="19">
        <f t="shared" si="65"/>
        <v>47.5</v>
      </c>
      <c r="T401" s="19">
        <f t="shared" si="66"/>
        <v>35</v>
      </c>
      <c r="U401" s="19">
        <f t="shared" si="67"/>
        <v>50</v>
      </c>
      <c r="V401" s="18">
        <f t="shared" si="68"/>
        <v>47.5</v>
      </c>
      <c r="W401" s="18">
        <f t="shared" si="69"/>
        <v>48.125</v>
      </c>
    </row>
    <row r="402" spans="1:23" ht="13.5" x14ac:dyDescent="0.25">
      <c r="A402" s="4">
        <v>42591</v>
      </c>
      <c r="B402" s="2">
        <v>4.3029999999999999</v>
      </c>
      <c r="C402" s="2">
        <v>51.300363568653573</v>
      </c>
      <c r="D402" s="2">
        <v>-6.4092728854996395E-3</v>
      </c>
      <c r="E402" s="2">
        <v>4.1662621465200396E-2</v>
      </c>
      <c r="F402" s="2">
        <v>4.3222199999999997</v>
      </c>
      <c r="G402" s="2">
        <v>4.3291899999999996</v>
      </c>
      <c r="H402" s="2">
        <v>4.3108550000000001</v>
      </c>
      <c r="I402" s="2">
        <v>4.2459160000000011</v>
      </c>
      <c r="J402" s="2">
        <v>3.9593049999999992</v>
      </c>
      <c r="K402" s="15" t="s">
        <v>52</v>
      </c>
      <c r="L402" s="15" t="s">
        <v>50</v>
      </c>
      <c r="M402" s="15" t="s">
        <v>46</v>
      </c>
      <c r="N402" s="18">
        <f t="shared" si="60"/>
        <v>50</v>
      </c>
      <c r="O402" s="18">
        <f t="shared" si="61"/>
        <v>100</v>
      </c>
      <c r="P402" s="18">
        <f t="shared" si="62"/>
        <v>50</v>
      </c>
      <c r="Q402" s="18">
        <f t="shared" si="63"/>
        <v>0</v>
      </c>
      <c r="R402" s="19">
        <f t="shared" si="64"/>
        <v>60</v>
      </c>
      <c r="S402" s="19">
        <f t="shared" si="65"/>
        <v>47.5</v>
      </c>
      <c r="T402" s="19">
        <f t="shared" si="66"/>
        <v>35</v>
      </c>
      <c r="U402" s="19">
        <f t="shared" si="67"/>
        <v>50</v>
      </c>
      <c r="V402" s="18">
        <f t="shared" si="68"/>
        <v>47.5</v>
      </c>
      <c r="W402" s="18">
        <f t="shared" si="69"/>
        <v>48.125</v>
      </c>
    </row>
    <row r="403" spans="1:23" ht="13.5" x14ac:dyDescent="0.25">
      <c r="A403" s="4">
        <v>42592</v>
      </c>
      <c r="B403" s="2">
        <v>4.3815999999999997</v>
      </c>
      <c r="C403" s="2">
        <v>68.806200317333136</v>
      </c>
      <c r="D403" s="2">
        <v>-7.0379511607132628E-3</v>
      </c>
      <c r="E403" s="2">
        <v>3.8518702681552157E-2</v>
      </c>
      <c r="F403" s="2">
        <v>4.3327</v>
      </c>
      <c r="G403" s="2">
        <v>4.3344299999999993</v>
      </c>
      <c r="H403" s="2">
        <v>4.3160950000000007</v>
      </c>
      <c r="I403" s="2">
        <v>4.2502800000000009</v>
      </c>
      <c r="J403" s="2">
        <v>3.9630114999999995</v>
      </c>
      <c r="K403" s="15" t="s">
        <v>52</v>
      </c>
      <c r="L403" s="15" t="s">
        <v>50</v>
      </c>
      <c r="M403" s="15" t="s">
        <v>53</v>
      </c>
      <c r="N403" s="18">
        <f t="shared" si="60"/>
        <v>50</v>
      </c>
      <c r="O403" s="18">
        <f t="shared" si="61"/>
        <v>100</v>
      </c>
      <c r="P403" s="18">
        <f t="shared" si="62"/>
        <v>50</v>
      </c>
      <c r="Q403" s="18">
        <f t="shared" si="63"/>
        <v>0</v>
      </c>
      <c r="R403" s="19">
        <f t="shared" si="64"/>
        <v>60</v>
      </c>
      <c r="S403" s="19">
        <f t="shared" si="65"/>
        <v>47.5</v>
      </c>
      <c r="T403" s="19">
        <f t="shared" si="66"/>
        <v>35</v>
      </c>
      <c r="U403" s="19">
        <f t="shared" si="67"/>
        <v>50</v>
      </c>
      <c r="V403" s="18">
        <f t="shared" si="68"/>
        <v>47.5</v>
      </c>
      <c r="W403" s="18">
        <f t="shared" si="69"/>
        <v>48.125</v>
      </c>
    </row>
    <row r="404" spans="1:23" ht="13.5" x14ac:dyDescent="0.25">
      <c r="A404" s="4">
        <v>42593</v>
      </c>
      <c r="B404" s="2">
        <v>4.3640999999999996</v>
      </c>
      <c r="C404" s="2">
        <v>63.346370827212269</v>
      </c>
      <c r="D404" s="2">
        <v>-6.7511554941628305E-3</v>
      </c>
      <c r="E404" s="2">
        <v>3.4397888502185697E-2</v>
      </c>
      <c r="F404" s="2">
        <v>4.3396799999999995</v>
      </c>
      <c r="G404" s="2">
        <v>4.3379199999999996</v>
      </c>
      <c r="H404" s="2">
        <v>4.3204599999999997</v>
      </c>
      <c r="I404" s="2">
        <v>4.2579600000000006</v>
      </c>
      <c r="J404" s="2">
        <v>3.9665890000000004</v>
      </c>
      <c r="K404" s="15" t="s">
        <v>52</v>
      </c>
      <c r="L404" s="15" t="s">
        <v>50</v>
      </c>
      <c r="M404" s="15" t="s">
        <v>53</v>
      </c>
      <c r="N404" s="18">
        <f t="shared" si="60"/>
        <v>50</v>
      </c>
      <c r="O404" s="18">
        <f t="shared" si="61"/>
        <v>100</v>
      </c>
      <c r="P404" s="18">
        <f t="shared" si="62"/>
        <v>50</v>
      </c>
      <c r="Q404" s="18">
        <f t="shared" si="63"/>
        <v>0</v>
      </c>
      <c r="R404" s="19">
        <f t="shared" si="64"/>
        <v>60</v>
      </c>
      <c r="S404" s="19">
        <f t="shared" si="65"/>
        <v>47.5</v>
      </c>
      <c r="T404" s="19">
        <f t="shared" si="66"/>
        <v>35</v>
      </c>
      <c r="U404" s="19">
        <f t="shared" si="67"/>
        <v>50</v>
      </c>
      <c r="V404" s="18">
        <f t="shared" si="68"/>
        <v>47.5</v>
      </c>
      <c r="W404" s="18">
        <f t="shared" si="69"/>
        <v>48.125</v>
      </c>
    </row>
    <row r="405" spans="1:23" ht="13.5" x14ac:dyDescent="0.25">
      <c r="A405" s="4">
        <v>42594</v>
      </c>
      <c r="B405" s="2">
        <v>4.4077000000000002</v>
      </c>
      <c r="C405" s="2">
        <v>69.780281695422175</v>
      </c>
      <c r="D405" s="2">
        <v>-1.0076872217018362E-2</v>
      </c>
      <c r="E405" s="2">
        <v>2.9173335528063119E-2</v>
      </c>
      <c r="F405" s="2">
        <v>4.3553799999999994</v>
      </c>
      <c r="G405" s="2">
        <v>4.3457699999999999</v>
      </c>
      <c r="H405" s="2">
        <v>4.3270050000000007</v>
      </c>
      <c r="I405" s="2">
        <v>4.2642440000000015</v>
      </c>
      <c r="J405" s="2">
        <v>3.9704260000000007</v>
      </c>
      <c r="K405" s="15" t="s">
        <v>52</v>
      </c>
      <c r="L405" s="15" t="s">
        <v>50</v>
      </c>
      <c r="M405" s="15" t="s">
        <v>53</v>
      </c>
      <c r="N405" s="18">
        <f t="shared" si="60"/>
        <v>50</v>
      </c>
      <c r="O405" s="18">
        <f t="shared" si="61"/>
        <v>100</v>
      </c>
      <c r="P405" s="18">
        <f t="shared" si="62"/>
        <v>50</v>
      </c>
      <c r="Q405" s="18">
        <f t="shared" si="63"/>
        <v>0</v>
      </c>
      <c r="R405" s="19">
        <f t="shared" si="64"/>
        <v>60</v>
      </c>
      <c r="S405" s="19">
        <f t="shared" si="65"/>
        <v>47.5</v>
      </c>
      <c r="T405" s="19">
        <f t="shared" si="66"/>
        <v>35</v>
      </c>
      <c r="U405" s="19">
        <f t="shared" si="67"/>
        <v>50</v>
      </c>
      <c r="V405" s="18">
        <f t="shared" si="68"/>
        <v>47.5</v>
      </c>
      <c r="W405" s="18">
        <f t="shared" si="69"/>
        <v>48.125</v>
      </c>
    </row>
    <row r="406" spans="1:23" ht="13.5" x14ac:dyDescent="0.25">
      <c r="A406" s="4">
        <v>42597</v>
      </c>
      <c r="B406" s="2">
        <v>4.3379000000000003</v>
      </c>
      <c r="C406" s="2">
        <v>53.568774706627202</v>
      </c>
      <c r="D406" s="2">
        <v>-5.6149480287475129E-3</v>
      </c>
      <c r="E406" s="2">
        <v>2.3316106119339524E-2</v>
      </c>
      <c r="F406" s="2">
        <v>4.3588600000000008</v>
      </c>
      <c r="G406" s="2">
        <v>4.3448999999999991</v>
      </c>
      <c r="H406" s="2">
        <v>4.3300600000000005</v>
      </c>
      <c r="I406" s="2">
        <v>4.2689560000000002</v>
      </c>
      <c r="J406" s="2">
        <v>3.9744140000000003</v>
      </c>
      <c r="K406" s="15" t="s">
        <v>52</v>
      </c>
      <c r="L406" s="15" t="s">
        <v>50</v>
      </c>
      <c r="M406" s="15" t="s">
        <v>53</v>
      </c>
      <c r="N406" s="18">
        <f t="shared" si="60"/>
        <v>50</v>
      </c>
      <c r="O406" s="18">
        <f t="shared" si="61"/>
        <v>100</v>
      </c>
      <c r="P406" s="18">
        <f t="shared" si="62"/>
        <v>50</v>
      </c>
      <c r="Q406" s="18">
        <f t="shared" si="63"/>
        <v>0</v>
      </c>
      <c r="R406" s="19">
        <f t="shared" si="64"/>
        <v>60</v>
      </c>
      <c r="S406" s="19">
        <f t="shared" si="65"/>
        <v>47.5</v>
      </c>
      <c r="T406" s="19">
        <f t="shared" si="66"/>
        <v>35</v>
      </c>
      <c r="U406" s="19">
        <f t="shared" si="67"/>
        <v>50</v>
      </c>
      <c r="V406" s="18">
        <f t="shared" si="68"/>
        <v>47.5</v>
      </c>
      <c r="W406" s="18">
        <f t="shared" si="69"/>
        <v>48.125</v>
      </c>
    </row>
    <row r="407" spans="1:23" ht="13.5" x14ac:dyDescent="0.25">
      <c r="A407" s="4">
        <v>42598</v>
      </c>
      <c r="B407" s="2">
        <v>4.3379000000000003</v>
      </c>
      <c r="C407" s="2">
        <v>53.568774706627202</v>
      </c>
      <c r="D407" s="2">
        <v>-1.956005168663566E-3</v>
      </c>
      <c r="E407" s="2">
        <v>1.7253096997262126E-2</v>
      </c>
      <c r="F407" s="2">
        <v>4.3658400000000004</v>
      </c>
      <c r="G407" s="2">
        <v>4.3440299999999992</v>
      </c>
      <c r="H407" s="2">
        <v>4.3331150000000012</v>
      </c>
      <c r="I407" s="2">
        <v>4.2748900000000001</v>
      </c>
      <c r="J407" s="2">
        <v>3.9779435000000003</v>
      </c>
      <c r="K407" s="15" t="s">
        <v>52</v>
      </c>
      <c r="L407" s="15" t="s">
        <v>54</v>
      </c>
      <c r="M407" s="15" t="s">
        <v>53</v>
      </c>
      <c r="N407" s="18">
        <f t="shared" si="60"/>
        <v>50</v>
      </c>
      <c r="O407" s="18">
        <f t="shared" si="61"/>
        <v>100</v>
      </c>
      <c r="P407" s="18">
        <f t="shared" si="62"/>
        <v>50</v>
      </c>
      <c r="Q407" s="18">
        <f t="shared" si="63"/>
        <v>16.5</v>
      </c>
      <c r="R407" s="19">
        <f t="shared" si="64"/>
        <v>62.475000000000001</v>
      </c>
      <c r="S407" s="19">
        <f t="shared" si="65"/>
        <v>51.625</v>
      </c>
      <c r="T407" s="19">
        <f t="shared" si="66"/>
        <v>42.424999999999997</v>
      </c>
      <c r="U407" s="19">
        <f t="shared" si="67"/>
        <v>54.125</v>
      </c>
      <c r="V407" s="18">
        <f t="shared" si="68"/>
        <v>52.17499999999999</v>
      </c>
      <c r="W407" s="18">
        <f t="shared" si="69"/>
        <v>52.662499999999994</v>
      </c>
    </row>
    <row r="408" spans="1:23" ht="13.5" x14ac:dyDescent="0.25">
      <c r="A408" s="4">
        <v>42599</v>
      </c>
      <c r="B408" s="2">
        <v>4.3379000000000003</v>
      </c>
      <c r="C408" s="2">
        <v>53.568774706627202</v>
      </c>
      <c r="D408" s="2">
        <v>-1.6447991652519534E-3</v>
      </c>
      <c r="E408" s="2">
        <v>1.4818935035613776E-2</v>
      </c>
      <c r="F408" s="2">
        <v>4.3571000000000009</v>
      </c>
      <c r="G408" s="2">
        <v>4.3448999999999991</v>
      </c>
      <c r="H408" s="2">
        <v>4.336170000000001</v>
      </c>
      <c r="I408" s="2">
        <v>4.2787299999999995</v>
      </c>
      <c r="J408" s="2">
        <v>3.9815149999999999</v>
      </c>
      <c r="K408" s="15" t="s">
        <v>52</v>
      </c>
      <c r="L408" s="15" t="s">
        <v>54</v>
      </c>
      <c r="M408" s="15" t="s">
        <v>46</v>
      </c>
      <c r="N408" s="18">
        <f t="shared" si="60"/>
        <v>50</v>
      </c>
      <c r="O408" s="18">
        <f t="shared" si="61"/>
        <v>100</v>
      </c>
      <c r="P408" s="18">
        <f t="shared" si="62"/>
        <v>50</v>
      </c>
      <c r="Q408" s="18">
        <f t="shared" si="63"/>
        <v>16.5</v>
      </c>
      <c r="R408" s="19">
        <f t="shared" si="64"/>
        <v>62.475000000000001</v>
      </c>
      <c r="S408" s="19">
        <f t="shared" si="65"/>
        <v>51.625</v>
      </c>
      <c r="T408" s="19">
        <f t="shared" si="66"/>
        <v>42.424999999999997</v>
      </c>
      <c r="U408" s="19">
        <f t="shared" si="67"/>
        <v>54.125</v>
      </c>
      <c r="V408" s="18">
        <f t="shared" si="68"/>
        <v>52.17499999999999</v>
      </c>
      <c r="W408" s="18">
        <f t="shared" si="69"/>
        <v>52.662499999999994</v>
      </c>
    </row>
    <row r="409" spans="1:23" ht="13.5" x14ac:dyDescent="0.25">
      <c r="A409" s="4">
        <v>42600</v>
      </c>
      <c r="B409" s="2">
        <v>4.3465999999999996</v>
      </c>
      <c r="C409" s="2">
        <v>55.189424114802208</v>
      </c>
      <c r="D409" s="2">
        <v>-2.1258223914637497E-3</v>
      </c>
      <c r="E409" s="2">
        <v>1.5373604433965989E-2</v>
      </c>
      <c r="F409" s="2">
        <v>4.3536000000000001</v>
      </c>
      <c r="G409" s="2">
        <v>4.3466399999999998</v>
      </c>
      <c r="H409" s="2">
        <v>4.3379150000000006</v>
      </c>
      <c r="I409" s="2">
        <v>4.2813479999999995</v>
      </c>
      <c r="J409" s="2">
        <v>3.985338</v>
      </c>
      <c r="K409" s="15" t="s">
        <v>47</v>
      </c>
      <c r="L409" s="15" t="s">
        <v>54</v>
      </c>
      <c r="M409" s="15" t="s">
        <v>49</v>
      </c>
      <c r="N409" s="18">
        <f t="shared" si="60"/>
        <v>50</v>
      </c>
      <c r="O409" s="18">
        <f t="shared" si="61"/>
        <v>100</v>
      </c>
      <c r="P409" s="18">
        <f t="shared" si="62"/>
        <v>50</v>
      </c>
      <c r="Q409" s="18">
        <f t="shared" si="63"/>
        <v>66.5</v>
      </c>
      <c r="R409" s="19">
        <f t="shared" si="64"/>
        <v>69.974999999999994</v>
      </c>
      <c r="S409" s="19">
        <f t="shared" si="65"/>
        <v>64.125</v>
      </c>
      <c r="T409" s="19">
        <f t="shared" si="66"/>
        <v>64.924999999999997</v>
      </c>
      <c r="U409" s="19">
        <f t="shared" si="67"/>
        <v>66.625</v>
      </c>
      <c r="V409" s="18">
        <f t="shared" si="68"/>
        <v>66.341666666666654</v>
      </c>
      <c r="W409" s="18">
        <f t="shared" si="69"/>
        <v>66.412499999999994</v>
      </c>
    </row>
    <row r="410" spans="1:23" ht="13.5" x14ac:dyDescent="0.25">
      <c r="A410" s="4">
        <v>42601</v>
      </c>
      <c r="B410" s="2">
        <v>4.3379000000000003</v>
      </c>
      <c r="C410" s="2">
        <v>53.190050234498692</v>
      </c>
      <c r="D410" s="2">
        <v>-2.0323126981374173E-3</v>
      </c>
      <c r="E410" s="2">
        <v>1.630923707654415E-2</v>
      </c>
      <c r="F410" s="2">
        <v>4.3396400000000002</v>
      </c>
      <c r="G410" s="2">
        <v>4.3475099999999998</v>
      </c>
      <c r="H410" s="2">
        <v>4.3392250000000008</v>
      </c>
      <c r="I410" s="2">
        <v>4.283792</v>
      </c>
      <c r="J410" s="2">
        <v>3.9891174999999999</v>
      </c>
      <c r="K410" s="15" t="s">
        <v>47</v>
      </c>
      <c r="L410" s="15" t="s">
        <v>54</v>
      </c>
      <c r="M410" s="15" t="s">
        <v>49</v>
      </c>
      <c r="N410" s="18">
        <f t="shared" si="60"/>
        <v>50</v>
      </c>
      <c r="O410" s="18">
        <f t="shared" si="61"/>
        <v>100</v>
      </c>
      <c r="P410" s="18">
        <f t="shared" si="62"/>
        <v>50</v>
      </c>
      <c r="Q410" s="18">
        <f t="shared" si="63"/>
        <v>66.5</v>
      </c>
      <c r="R410" s="19">
        <f t="shared" si="64"/>
        <v>69.974999999999994</v>
      </c>
      <c r="S410" s="19">
        <f t="shared" si="65"/>
        <v>64.125</v>
      </c>
      <c r="T410" s="19">
        <f t="shared" si="66"/>
        <v>64.924999999999997</v>
      </c>
      <c r="U410" s="19">
        <f t="shared" si="67"/>
        <v>66.625</v>
      </c>
      <c r="V410" s="18">
        <f t="shared" si="68"/>
        <v>66.341666666666654</v>
      </c>
      <c r="W410" s="18">
        <f t="shared" si="69"/>
        <v>66.412499999999994</v>
      </c>
    </row>
    <row r="411" spans="1:23" ht="13.5" x14ac:dyDescent="0.25">
      <c r="A411" s="4">
        <v>42604</v>
      </c>
      <c r="B411" s="2">
        <v>4.3379000000000003</v>
      </c>
      <c r="C411" s="2">
        <v>53.190050234498706</v>
      </c>
      <c r="D411" s="2">
        <v>-3.3734966968355096E-3</v>
      </c>
      <c r="E411" s="2">
        <v>1.7544667107854531E-2</v>
      </c>
      <c r="F411" s="2">
        <v>4.3396400000000011</v>
      </c>
      <c r="G411" s="2">
        <v>4.3492499999999996</v>
      </c>
      <c r="H411" s="2">
        <v>4.3400950000000007</v>
      </c>
      <c r="I411" s="2">
        <v>4.2867600000000001</v>
      </c>
      <c r="J411" s="2">
        <v>3.9930634999999994</v>
      </c>
      <c r="K411" s="15" t="s">
        <v>47</v>
      </c>
      <c r="L411" s="15" t="s">
        <v>54</v>
      </c>
      <c r="M411" s="15" t="s">
        <v>54</v>
      </c>
      <c r="N411" s="18">
        <f t="shared" si="60"/>
        <v>50</v>
      </c>
      <c r="O411" s="18">
        <f t="shared" si="61"/>
        <v>100</v>
      </c>
      <c r="P411" s="18">
        <f t="shared" si="62"/>
        <v>50</v>
      </c>
      <c r="Q411" s="18">
        <f t="shared" si="63"/>
        <v>49.5</v>
      </c>
      <c r="R411" s="19">
        <f t="shared" si="64"/>
        <v>67.424999999999997</v>
      </c>
      <c r="S411" s="19">
        <f t="shared" si="65"/>
        <v>59.875</v>
      </c>
      <c r="T411" s="19">
        <f t="shared" si="66"/>
        <v>57.275000000000006</v>
      </c>
      <c r="U411" s="19">
        <f t="shared" si="67"/>
        <v>62.375</v>
      </c>
      <c r="V411" s="18">
        <f t="shared" si="68"/>
        <v>61.524999999999999</v>
      </c>
      <c r="W411" s="18">
        <f t="shared" si="69"/>
        <v>61.737499999999997</v>
      </c>
    </row>
    <row r="412" spans="1:23" ht="13.5" x14ac:dyDescent="0.25">
      <c r="A412" s="4">
        <v>42605</v>
      </c>
      <c r="B412" s="2">
        <v>4.3379000000000003</v>
      </c>
      <c r="C412" s="2">
        <v>53.190050234498706</v>
      </c>
      <c r="D412" s="2">
        <v>-7.2764357647967515E-3</v>
      </c>
      <c r="E412" s="2">
        <v>1.9010489672665467E-2</v>
      </c>
      <c r="F412" s="2">
        <v>4.3396400000000011</v>
      </c>
      <c r="G412" s="2">
        <v>4.3527399999999989</v>
      </c>
      <c r="H412" s="2">
        <v>4.3409650000000006</v>
      </c>
      <c r="I412" s="2">
        <v>4.2904259999999992</v>
      </c>
      <c r="J412" s="2">
        <v>3.997009499999999</v>
      </c>
      <c r="K412" s="15" t="s">
        <v>47</v>
      </c>
      <c r="L412" s="15" t="s">
        <v>54</v>
      </c>
      <c r="M412" s="15" t="s">
        <v>54</v>
      </c>
      <c r="N412" s="18">
        <f t="shared" si="60"/>
        <v>50</v>
      </c>
      <c r="O412" s="18">
        <f t="shared" si="61"/>
        <v>100</v>
      </c>
      <c r="P412" s="18">
        <f t="shared" si="62"/>
        <v>50</v>
      </c>
      <c r="Q412" s="18">
        <f t="shared" si="63"/>
        <v>49.5</v>
      </c>
      <c r="R412" s="19">
        <f t="shared" si="64"/>
        <v>67.424999999999997</v>
      </c>
      <c r="S412" s="19">
        <f t="shared" si="65"/>
        <v>59.875</v>
      </c>
      <c r="T412" s="19">
        <f t="shared" si="66"/>
        <v>57.275000000000006</v>
      </c>
      <c r="U412" s="19">
        <f t="shared" si="67"/>
        <v>62.375</v>
      </c>
      <c r="V412" s="18">
        <f t="shared" si="68"/>
        <v>61.524999999999999</v>
      </c>
      <c r="W412" s="18">
        <f t="shared" si="69"/>
        <v>61.737499999999997</v>
      </c>
    </row>
    <row r="413" spans="1:23" ht="13.5" x14ac:dyDescent="0.25">
      <c r="A413" s="4">
        <v>42606</v>
      </c>
      <c r="B413" s="2">
        <v>4.3465999999999996</v>
      </c>
      <c r="C413" s="2">
        <v>55.216385687036855</v>
      </c>
      <c r="D413" s="2">
        <v>7.9877078611456653E-4</v>
      </c>
      <c r="E413" s="2">
        <v>1.7986132267218544E-2</v>
      </c>
      <c r="F413" s="2">
        <v>4.34138</v>
      </c>
      <c r="G413" s="2">
        <v>4.34924</v>
      </c>
      <c r="H413" s="2">
        <v>4.3418349999999997</v>
      </c>
      <c r="I413" s="2">
        <v>4.2942659999999986</v>
      </c>
      <c r="J413" s="2">
        <v>4.0012489999999987</v>
      </c>
      <c r="K413" s="15" t="s">
        <v>47</v>
      </c>
      <c r="L413" s="15" t="s">
        <v>54</v>
      </c>
      <c r="M413" s="15" t="s">
        <v>51</v>
      </c>
      <c r="N413" s="18">
        <f t="shared" si="60"/>
        <v>50</v>
      </c>
      <c r="O413" s="18">
        <f t="shared" si="61"/>
        <v>100</v>
      </c>
      <c r="P413" s="18">
        <f t="shared" si="62"/>
        <v>50</v>
      </c>
      <c r="Q413" s="18">
        <f t="shared" si="63"/>
        <v>83.5</v>
      </c>
      <c r="R413" s="19">
        <f t="shared" si="64"/>
        <v>72.525000000000006</v>
      </c>
      <c r="S413" s="19">
        <f t="shared" si="65"/>
        <v>68.375</v>
      </c>
      <c r="T413" s="19">
        <f t="shared" si="66"/>
        <v>72.575000000000003</v>
      </c>
      <c r="U413" s="19">
        <f t="shared" si="67"/>
        <v>70.875</v>
      </c>
      <c r="V413" s="18">
        <f t="shared" si="68"/>
        <v>71.158333333333346</v>
      </c>
      <c r="W413" s="18">
        <f t="shared" si="69"/>
        <v>71.087500000000006</v>
      </c>
    </row>
    <row r="414" spans="1:23" ht="13.5" x14ac:dyDescent="0.25">
      <c r="A414" s="4">
        <v>42607</v>
      </c>
      <c r="B414" s="2">
        <v>4.3640999999999996</v>
      </c>
      <c r="C414" s="2">
        <v>59.055832796490733</v>
      </c>
      <c r="D414" s="2">
        <v>3.5266531745934415E-3</v>
      </c>
      <c r="E414" s="2">
        <v>1.4438184197924623E-2</v>
      </c>
      <c r="F414" s="2">
        <v>4.3448799999999999</v>
      </c>
      <c r="G414" s="2">
        <v>4.34924</v>
      </c>
      <c r="H414" s="2">
        <v>4.3435799999999993</v>
      </c>
      <c r="I414" s="2">
        <v>4.2968839999999986</v>
      </c>
      <c r="J414" s="2">
        <v>4.0055759999999987</v>
      </c>
      <c r="K414" s="15" t="s">
        <v>47</v>
      </c>
      <c r="L414" s="15" t="s">
        <v>54</v>
      </c>
      <c r="M414" s="15" t="s">
        <v>51</v>
      </c>
      <c r="N414" s="18">
        <f t="shared" si="60"/>
        <v>50</v>
      </c>
      <c r="O414" s="18">
        <f t="shared" si="61"/>
        <v>100</v>
      </c>
      <c r="P414" s="18">
        <f t="shared" si="62"/>
        <v>50</v>
      </c>
      <c r="Q414" s="18">
        <f t="shared" si="63"/>
        <v>83.5</v>
      </c>
      <c r="R414" s="19">
        <f t="shared" si="64"/>
        <v>72.525000000000006</v>
      </c>
      <c r="S414" s="19">
        <f t="shared" si="65"/>
        <v>68.375</v>
      </c>
      <c r="T414" s="19">
        <f t="shared" si="66"/>
        <v>72.575000000000003</v>
      </c>
      <c r="U414" s="19">
        <f t="shared" si="67"/>
        <v>70.875</v>
      </c>
      <c r="V414" s="18">
        <f t="shared" si="68"/>
        <v>71.158333333333346</v>
      </c>
      <c r="W414" s="18">
        <f t="shared" si="69"/>
        <v>71.087500000000006</v>
      </c>
    </row>
    <row r="415" spans="1:23" ht="13.5" x14ac:dyDescent="0.25">
      <c r="A415" s="4">
        <v>42608</v>
      </c>
      <c r="B415" s="2">
        <v>4.4513999999999996</v>
      </c>
      <c r="C415" s="2">
        <v>71.967295108970958</v>
      </c>
      <c r="D415" s="2">
        <v>5.8647188273948103E-3</v>
      </c>
      <c r="E415" s="2">
        <v>1.1214970462164405E-2</v>
      </c>
      <c r="F415" s="2">
        <v>4.3675800000000002</v>
      </c>
      <c r="G415" s="2">
        <v>4.3536100000000006</v>
      </c>
      <c r="H415" s="2">
        <v>4.3496899999999998</v>
      </c>
      <c r="I415" s="2">
        <v>4.3028199999999988</v>
      </c>
      <c r="J415" s="2">
        <v>4.0100479999999985</v>
      </c>
      <c r="K415" s="15" t="s">
        <v>47</v>
      </c>
      <c r="L415" s="15" t="s">
        <v>54</v>
      </c>
      <c r="M415" s="15" t="s">
        <v>51</v>
      </c>
      <c r="N415" s="18">
        <f t="shared" si="60"/>
        <v>50</v>
      </c>
      <c r="O415" s="18">
        <f t="shared" si="61"/>
        <v>100</v>
      </c>
      <c r="P415" s="18">
        <f t="shared" si="62"/>
        <v>50</v>
      </c>
      <c r="Q415" s="18">
        <f t="shared" si="63"/>
        <v>83.5</v>
      </c>
      <c r="R415" s="19">
        <f t="shared" si="64"/>
        <v>72.525000000000006</v>
      </c>
      <c r="S415" s="19">
        <f t="shared" si="65"/>
        <v>68.375</v>
      </c>
      <c r="T415" s="19">
        <f t="shared" si="66"/>
        <v>72.575000000000003</v>
      </c>
      <c r="U415" s="19">
        <f t="shared" si="67"/>
        <v>70.875</v>
      </c>
      <c r="V415" s="18">
        <f t="shared" si="68"/>
        <v>71.158333333333346</v>
      </c>
      <c r="W415" s="18">
        <f t="shared" si="69"/>
        <v>71.087500000000006</v>
      </c>
    </row>
    <row r="416" spans="1:23" ht="13.5" x14ac:dyDescent="0.25">
      <c r="A416" s="4">
        <v>42611</v>
      </c>
      <c r="B416" s="2">
        <v>4.4513999999999996</v>
      </c>
      <c r="C416" s="2">
        <v>71.967295108970944</v>
      </c>
      <c r="D416" s="2">
        <v>-3.6067649925177747E-3</v>
      </c>
      <c r="E416" s="2">
        <v>9.2329439336568762E-3</v>
      </c>
      <c r="F416" s="2">
        <v>4.3902799999999997</v>
      </c>
      <c r="G416" s="2">
        <v>4.36496</v>
      </c>
      <c r="H416" s="2">
        <v>4.3549299999999986</v>
      </c>
      <c r="I416" s="2">
        <v>4.3087559999999998</v>
      </c>
      <c r="J416" s="2">
        <v>4.0145199999999992</v>
      </c>
      <c r="K416" s="15" t="s">
        <v>47</v>
      </c>
      <c r="L416" s="15" t="s">
        <v>54</v>
      </c>
      <c r="M416" s="15" t="s">
        <v>51</v>
      </c>
      <c r="N416" s="18">
        <f t="shared" si="60"/>
        <v>50</v>
      </c>
      <c r="O416" s="18">
        <f t="shared" si="61"/>
        <v>100</v>
      </c>
      <c r="P416" s="18">
        <f t="shared" si="62"/>
        <v>50</v>
      </c>
      <c r="Q416" s="18">
        <f t="shared" si="63"/>
        <v>83.5</v>
      </c>
      <c r="R416" s="19">
        <f t="shared" si="64"/>
        <v>72.525000000000006</v>
      </c>
      <c r="S416" s="19">
        <f t="shared" si="65"/>
        <v>68.375</v>
      </c>
      <c r="T416" s="19">
        <f t="shared" si="66"/>
        <v>72.575000000000003</v>
      </c>
      <c r="U416" s="19">
        <f t="shared" si="67"/>
        <v>70.875</v>
      </c>
      <c r="V416" s="18">
        <f t="shared" si="68"/>
        <v>71.158333333333346</v>
      </c>
      <c r="W416" s="18">
        <f t="shared" si="69"/>
        <v>71.087500000000006</v>
      </c>
    </row>
    <row r="417" spans="1:23" ht="13.5" x14ac:dyDescent="0.25">
      <c r="A417" s="4">
        <v>42612</v>
      </c>
      <c r="B417" s="2">
        <v>4.4513999999999996</v>
      </c>
      <c r="C417" s="2">
        <v>71.967295108970944</v>
      </c>
      <c r="D417" s="2">
        <v>-1.2279787757491611E-2</v>
      </c>
      <c r="E417" s="2">
        <v>8.2167980848451075E-3</v>
      </c>
      <c r="F417" s="2">
        <v>4.4129799999999992</v>
      </c>
      <c r="G417" s="2">
        <v>4.3763100000000001</v>
      </c>
      <c r="H417" s="2">
        <v>4.3601699999999992</v>
      </c>
      <c r="I417" s="2">
        <v>4.3146919999999991</v>
      </c>
      <c r="J417" s="2">
        <v>4.018991999999999</v>
      </c>
      <c r="K417" s="15" t="s">
        <v>47</v>
      </c>
      <c r="L417" s="15" t="s">
        <v>54</v>
      </c>
      <c r="M417" s="15" t="s">
        <v>51</v>
      </c>
      <c r="N417" s="18">
        <f t="shared" si="60"/>
        <v>50</v>
      </c>
      <c r="O417" s="18">
        <f t="shared" si="61"/>
        <v>100</v>
      </c>
      <c r="P417" s="18">
        <f t="shared" si="62"/>
        <v>50</v>
      </c>
      <c r="Q417" s="18">
        <f t="shared" si="63"/>
        <v>83.5</v>
      </c>
      <c r="R417" s="19">
        <f t="shared" si="64"/>
        <v>72.525000000000006</v>
      </c>
      <c r="S417" s="19">
        <f t="shared" si="65"/>
        <v>68.375</v>
      </c>
      <c r="T417" s="19">
        <f t="shared" si="66"/>
        <v>72.575000000000003</v>
      </c>
      <c r="U417" s="19">
        <f t="shared" si="67"/>
        <v>70.875</v>
      </c>
      <c r="V417" s="18">
        <f t="shared" si="68"/>
        <v>71.158333333333346</v>
      </c>
      <c r="W417" s="18">
        <f t="shared" si="69"/>
        <v>71.087500000000006</v>
      </c>
    </row>
    <row r="418" spans="1:23" ht="13.5" x14ac:dyDescent="0.25">
      <c r="A418" s="4">
        <v>42613</v>
      </c>
      <c r="B418" s="2">
        <v>4.4513999999999996</v>
      </c>
      <c r="C418" s="2">
        <v>71.967295108970958</v>
      </c>
      <c r="D418" s="2">
        <v>-2.022839775560481E-2</v>
      </c>
      <c r="E418" s="2">
        <v>7.6625821354160684E-3</v>
      </c>
      <c r="F418" s="2">
        <v>4.4339399999999998</v>
      </c>
      <c r="G418" s="2">
        <v>4.3876599999999994</v>
      </c>
      <c r="H418" s="2">
        <v>4.3662800000000006</v>
      </c>
      <c r="I418" s="2">
        <v>4.3206279999999992</v>
      </c>
      <c r="J418" s="2">
        <v>4.0234639999999988</v>
      </c>
      <c r="K418" s="15" t="s">
        <v>47</v>
      </c>
      <c r="L418" s="15" t="s">
        <v>54</v>
      </c>
      <c r="M418" s="15" t="s">
        <v>51</v>
      </c>
      <c r="N418" s="18">
        <f t="shared" si="60"/>
        <v>50</v>
      </c>
      <c r="O418" s="18">
        <f t="shared" si="61"/>
        <v>100</v>
      </c>
      <c r="P418" s="18">
        <f t="shared" si="62"/>
        <v>50</v>
      </c>
      <c r="Q418" s="18">
        <f t="shared" si="63"/>
        <v>83.5</v>
      </c>
      <c r="R418" s="19">
        <f t="shared" si="64"/>
        <v>72.525000000000006</v>
      </c>
      <c r="S418" s="19">
        <f t="shared" si="65"/>
        <v>68.375</v>
      </c>
      <c r="T418" s="19">
        <f t="shared" si="66"/>
        <v>72.575000000000003</v>
      </c>
      <c r="U418" s="19">
        <f t="shared" si="67"/>
        <v>70.875</v>
      </c>
      <c r="V418" s="18">
        <f t="shared" si="68"/>
        <v>71.158333333333346</v>
      </c>
      <c r="W418" s="18">
        <f t="shared" si="69"/>
        <v>71.087500000000006</v>
      </c>
    </row>
    <row r="419" spans="1:23" ht="13.5" x14ac:dyDescent="0.25">
      <c r="A419" s="4">
        <v>42614</v>
      </c>
      <c r="B419" s="2">
        <v>4.4513999999999996</v>
      </c>
      <c r="C419" s="2">
        <v>71.967295108970958</v>
      </c>
      <c r="D419" s="2">
        <v>-2.6180403905060601E-2</v>
      </c>
      <c r="E419" s="2">
        <v>6.6412781108456057E-3</v>
      </c>
      <c r="F419" s="2">
        <v>4.4513999999999996</v>
      </c>
      <c r="G419" s="2">
        <v>4.3981399999999997</v>
      </c>
      <c r="H419" s="2">
        <v>4.3723900000000011</v>
      </c>
      <c r="I419" s="2">
        <v>4.3262139999999993</v>
      </c>
      <c r="J419" s="2">
        <v>4.0279359999999995</v>
      </c>
      <c r="K419" s="15" t="s">
        <v>47</v>
      </c>
      <c r="L419" s="15" t="s">
        <v>54</v>
      </c>
      <c r="M419" s="15" t="s">
        <v>51</v>
      </c>
      <c r="N419" s="18">
        <f t="shared" si="60"/>
        <v>50</v>
      </c>
      <c r="O419" s="18">
        <f t="shared" si="61"/>
        <v>100</v>
      </c>
      <c r="P419" s="18">
        <f t="shared" si="62"/>
        <v>50</v>
      </c>
      <c r="Q419" s="18">
        <f t="shared" si="63"/>
        <v>83.5</v>
      </c>
      <c r="R419" s="19">
        <f t="shared" si="64"/>
        <v>72.525000000000006</v>
      </c>
      <c r="S419" s="19">
        <f t="shared" si="65"/>
        <v>68.375</v>
      </c>
      <c r="T419" s="19">
        <f t="shared" si="66"/>
        <v>72.575000000000003</v>
      </c>
      <c r="U419" s="19">
        <f t="shared" si="67"/>
        <v>70.875</v>
      </c>
      <c r="V419" s="18">
        <f t="shared" si="68"/>
        <v>71.158333333333346</v>
      </c>
      <c r="W419" s="18">
        <f t="shared" si="69"/>
        <v>71.087500000000006</v>
      </c>
    </row>
    <row r="420" spans="1:23" ht="13.5" x14ac:dyDescent="0.25">
      <c r="A420" s="4">
        <v>42615</v>
      </c>
      <c r="B420" s="2">
        <v>4.3379000000000003</v>
      </c>
      <c r="C420" s="2">
        <v>45.152664909937847</v>
      </c>
      <c r="D420" s="2">
        <v>-2.4670660530359712E-2</v>
      </c>
      <c r="E420" s="2">
        <v>4.4310270635750737E-3</v>
      </c>
      <c r="F420" s="2">
        <v>4.4287000000000001</v>
      </c>
      <c r="G420" s="2">
        <v>4.3981399999999997</v>
      </c>
      <c r="H420" s="2">
        <v>4.3728250000000006</v>
      </c>
      <c r="I420" s="2">
        <v>4.3291819999999994</v>
      </c>
      <c r="J420" s="2">
        <v>4.0318404999999986</v>
      </c>
      <c r="K420" s="15" t="s">
        <v>52</v>
      </c>
      <c r="L420" s="15" t="s">
        <v>54</v>
      </c>
      <c r="M420" s="15" t="s">
        <v>46</v>
      </c>
      <c r="N420" s="18">
        <f t="shared" si="60"/>
        <v>50</v>
      </c>
      <c r="O420" s="18">
        <f t="shared" si="61"/>
        <v>100</v>
      </c>
      <c r="P420" s="18">
        <f t="shared" si="62"/>
        <v>50</v>
      </c>
      <c r="Q420" s="18">
        <f t="shared" si="63"/>
        <v>16.5</v>
      </c>
      <c r="R420" s="19">
        <f t="shared" si="64"/>
        <v>62.475000000000001</v>
      </c>
      <c r="S420" s="19">
        <f t="shared" si="65"/>
        <v>51.625</v>
      </c>
      <c r="T420" s="19">
        <f t="shared" si="66"/>
        <v>42.424999999999997</v>
      </c>
      <c r="U420" s="19">
        <f t="shared" si="67"/>
        <v>54.125</v>
      </c>
      <c r="V420" s="18">
        <f t="shared" si="68"/>
        <v>52.17499999999999</v>
      </c>
      <c r="W420" s="18">
        <f t="shared" si="69"/>
        <v>52.662499999999994</v>
      </c>
    </row>
    <row r="421" spans="1:23" ht="13.5" x14ac:dyDescent="0.25">
      <c r="A421" s="4">
        <v>42618</v>
      </c>
      <c r="B421" s="2">
        <v>4.3379000000000003</v>
      </c>
      <c r="C421" s="2">
        <v>45.152664909937847</v>
      </c>
      <c r="D421" s="2">
        <v>-2.3206666028467104E-2</v>
      </c>
      <c r="E421" s="2">
        <v>1.455292975349882E-3</v>
      </c>
      <c r="F421" s="2">
        <v>4.4060000000000006</v>
      </c>
      <c r="G421" s="2">
        <v>4.3981399999999997</v>
      </c>
      <c r="H421" s="2">
        <v>4.3736950000000006</v>
      </c>
      <c r="I421" s="2">
        <v>4.331275999999999</v>
      </c>
      <c r="J421" s="2">
        <v>4.0357449999999986</v>
      </c>
      <c r="K421" s="15" t="s">
        <v>52</v>
      </c>
      <c r="L421" s="15" t="s">
        <v>54</v>
      </c>
      <c r="M421" s="15" t="s">
        <v>46</v>
      </c>
      <c r="N421" s="18">
        <f t="shared" si="60"/>
        <v>50</v>
      </c>
      <c r="O421" s="18">
        <f t="shared" si="61"/>
        <v>100</v>
      </c>
      <c r="P421" s="18">
        <f t="shared" si="62"/>
        <v>50</v>
      </c>
      <c r="Q421" s="18">
        <f t="shared" si="63"/>
        <v>16.5</v>
      </c>
      <c r="R421" s="19">
        <f t="shared" si="64"/>
        <v>62.475000000000001</v>
      </c>
      <c r="S421" s="19">
        <f t="shared" si="65"/>
        <v>51.625</v>
      </c>
      <c r="T421" s="19">
        <f t="shared" si="66"/>
        <v>42.424999999999997</v>
      </c>
      <c r="U421" s="19">
        <f t="shared" si="67"/>
        <v>54.125</v>
      </c>
      <c r="V421" s="18">
        <f t="shared" si="68"/>
        <v>52.17499999999999</v>
      </c>
      <c r="W421" s="18">
        <f t="shared" si="69"/>
        <v>52.662499999999994</v>
      </c>
    </row>
    <row r="422" spans="1:23" ht="13.5" x14ac:dyDescent="0.25">
      <c r="A422" s="4">
        <v>42619</v>
      </c>
      <c r="B422" s="2">
        <v>4.3205</v>
      </c>
      <c r="C422" s="2">
        <v>42.347325743935677</v>
      </c>
      <c r="D422" s="2">
        <v>-2.0506309469679351E-2</v>
      </c>
      <c r="E422" s="2">
        <v>-1.9735949481088913E-3</v>
      </c>
      <c r="F422" s="2">
        <v>4.3798200000000005</v>
      </c>
      <c r="G422" s="2">
        <v>4.3963999999999999</v>
      </c>
      <c r="H422" s="2">
        <v>4.3745700000000003</v>
      </c>
      <c r="I422" s="2">
        <v>4.3321499999999995</v>
      </c>
      <c r="J422" s="2">
        <v>4.0398539999999983</v>
      </c>
      <c r="K422" s="15" t="s">
        <v>52</v>
      </c>
      <c r="L422" s="15" t="s">
        <v>54</v>
      </c>
      <c r="M422" s="15" t="s">
        <v>46</v>
      </c>
      <c r="N422" s="18">
        <f t="shared" si="60"/>
        <v>50</v>
      </c>
      <c r="O422" s="18">
        <f t="shared" si="61"/>
        <v>100</v>
      </c>
      <c r="P422" s="18">
        <f t="shared" si="62"/>
        <v>50</v>
      </c>
      <c r="Q422" s="18">
        <f t="shared" si="63"/>
        <v>16.5</v>
      </c>
      <c r="R422" s="19">
        <f t="shared" si="64"/>
        <v>62.475000000000001</v>
      </c>
      <c r="S422" s="19">
        <f t="shared" si="65"/>
        <v>51.625</v>
      </c>
      <c r="T422" s="19">
        <f t="shared" si="66"/>
        <v>42.424999999999997</v>
      </c>
      <c r="U422" s="19">
        <f t="shared" si="67"/>
        <v>54.125</v>
      </c>
      <c r="V422" s="18">
        <f t="shared" si="68"/>
        <v>52.17499999999999</v>
      </c>
      <c r="W422" s="18">
        <f t="shared" si="69"/>
        <v>52.662499999999994</v>
      </c>
    </row>
    <row r="423" spans="1:23" ht="13.5" x14ac:dyDescent="0.25">
      <c r="A423" s="4">
        <v>42620</v>
      </c>
      <c r="B423" s="2">
        <v>4.3117000000000001</v>
      </c>
      <c r="C423" s="2">
        <v>40.961230450272446</v>
      </c>
      <c r="D423" s="2">
        <v>-1.5968351374108458E-2</v>
      </c>
      <c r="E423" s="2">
        <v>-4.0509826721410562E-3</v>
      </c>
      <c r="F423" s="2">
        <v>4.3518799999999995</v>
      </c>
      <c r="G423" s="2">
        <v>4.3929100000000005</v>
      </c>
      <c r="H423" s="2">
        <v>4.3710750000000012</v>
      </c>
      <c r="I423" s="2">
        <v>4.3328479999999994</v>
      </c>
      <c r="J423" s="2">
        <v>4.0439189999999989</v>
      </c>
      <c r="K423" s="15" t="s">
        <v>52</v>
      </c>
      <c r="L423" s="15" t="s">
        <v>54</v>
      </c>
      <c r="M423" s="15" t="s">
        <v>46</v>
      </c>
      <c r="N423" s="18">
        <f t="shared" si="60"/>
        <v>50</v>
      </c>
      <c r="O423" s="18">
        <f t="shared" si="61"/>
        <v>100</v>
      </c>
      <c r="P423" s="18">
        <f t="shared" si="62"/>
        <v>50</v>
      </c>
      <c r="Q423" s="18">
        <f t="shared" si="63"/>
        <v>16.5</v>
      </c>
      <c r="R423" s="19">
        <f t="shared" si="64"/>
        <v>62.475000000000001</v>
      </c>
      <c r="S423" s="19">
        <f t="shared" si="65"/>
        <v>51.625</v>
      </c>
      <c r="T423" s="19">
        <f t="shared" si="66"/>
        <v>42.424999999999997</v>
      </c>
      <c r="U423" s="19">
        <f t="shared" si="67"/>
        <v>54.125</v>
      </c>
      <c r="V423" s="18">
        <f t="shared" si="68"/>
        <v>52.17499999999999</v>
      </c>
      <c r="W423" s="18">
        <f t="shared" si="69"/>
        <v>52.662499999999994</v>
      </c>
    </row>
    <row r="424" spans="1:23" ht="13.5" x14ac:dyDescent="0.25">
      <c r="A424" s="4">
        <v>42621</v>
      </c>
      <c r="B424" s="2">
        <v>4.2332000000000001</v>
      </c>
      <c r="C424" s="2">
        <v>31.162478581173872</v>
      </c>
      <c r="D424" s="2">
        <v>-3.3261522807226385E-3</v>
      </c>
      <c r="E424" s="2">
        <v>-4.658413803199455E-3</v>
      </c>
      <c r="F424" s="2">
        <v>4.3082399999999996</v>
      </c>
      <c r="G424" s="2">
        <v>4.3798200000000005</v>
      </c>
      <c r="H424" s="2">
        <v>4.3645300000000002</v>
      </c>
      <c r="I424" s="2">
        <v>4.3302299999999994</v>
      </c>
      <c r="J424" s="2">
        <v>4.0475914999999993</v>
      </c>
      <c r="K424" s="15" t="s">
        <v>52</v>
      </c>
      <c r="L424" s="15" t="s">
        <v>50</v>
      </c>
      <c r="M424" s="15" t="s">
        <v>46</v>
      </c>
      <c r="N424" s="18">
        <f t="shared" si="60"/>
        <v>50</v>
      </c>
      <c r="O424" s="18">
        <f t="shared" si="61"/>
        <v>100</v>
      </c>
      <c r="P424" s="18">
        <f t="shared" si="62"/>
        <v>50</v>
      </c>
      <c r="Q424" s="18">
        <f t="shared" si="63"/>
        <v>0</v>
      </c>
      <c r="R424" s="19">
        <f t="shared" si="64"/>
        <v>60</v>
      </c>
      <c r="S424" s="19">
        <f t="shared" si="65"/>
        <v>47.5</v>
      </c>
      <c r="T424" s="19">
        <f t="shared" si="66"/>
        <v>35</v>
      </c>
      <c r="U424" s="19">
        <f t="shared" si="67"/>
        <v>50</v>
      </c>
      <c r="V424" s="18">
        <f t="shared" si="68"/>
        <v>47.5</v>
      </c>
      <c r="W424" s="18">
        <f t="shared" si="69"/>
        <v>48.125</v>
      </c>
    </row>
    <row r="425" spans="1:23" ht="13.5" x14ac:dyDescent="0.25">
      <c r="A425" s="4">
        <v>42622</v>
      </c>
      <c r="B425" s="2">
        <v>4.2506000000000004</v>
      </c>
      <c r="C425" s="2">
        <v>34.880995759052325</v>
      </c>
      <c r="D425" s="2">
        <v>2.0250227661738229E-2</v>
      </c>
      <c r="E425" s="2">
        <v>-6.120278226826972E-3</v>
      </c>
      <c r="F425" s="2">
        <v>4.2907799999999998</v>
      </c>
      <c r="G425" s="2">
        <v>4.3597400000000004</v>
      </c>
      <c r="H425" s="2">
        <v>4.356675000000001</v>
      </c>
      <c r="I425" s="2">
        <v>4.3288319999999993</v>
      </c>
      <c r="J425" s="2">
        <v>4.0513509999999986</v>
      </c>
      <c r="K425" s="15" t="s">
        <v>47</v>
      </c>
      <c r="L425" s="15" t="s">
        <v>54</v>
      </c>
      <c r="M425" s="15" t="s">
        <v>49</v>
      </c>
      <c r="N425" s="18">
        <f t="shared" si="60"/>
        <v>50</v>
      </c>
      <c r="O425" s="18">
        <f t="shared" si="61"/>
        <v>100</v>
      </c>
      <c r="P425" s="18">
        <f t="shared" si="62"/>
        <v>50</v>
      </c>
      <c r="Q425" s="18">
        <f t="shared" si="63"/>
        <v>66.5</v>
      </c>
      <c r="R425" s="19">
        <f t="shared" si="64"/>
        <v>69.974999999999994</v>
      </c>
      <c r="S425" s="19">
        <f t="shared" si="65"/>
        <v>64.125</v>
      </c>
      <c r="T425" s="19">
        <f t="shared" si="66"/>
        <v>64.924999999999997</v>
      </c>
      <c r="U425" s="19">
        <f t="shared" si="67"/>
        <v>66.625</v>
      </c>
      <c r="V425" s="18">
        <f t="shared" si="68"/>
        <v>66.341666666666654</v>
      </c>
      <c r="W425" s="18">
        <f t="shared" si="69"/>
        <v>66.412499999999994</v>
      </c>
    </row>
    <row r="426" spans="1:23" ht="13.5" x14ac:dyDescent="0.25">
      <c r="A426" s="4">
        <v>42627</v>
      </c>
      <c r="B426" s="2">
        <v>4.1894999999999998</v>
      </c>
      <c r="C426" s="2">
        <v>28.964243302954429</v>
      </c>
      <c r="D426" s="2">
        <v>4.5305223597720712E-2</v>
      </c>
      <c r="E426" s="2">
        <v>-8.3640822413063309E-3</v>
      </c>
      <c r="F426" s="2">
        <v>4.2610999999999999</v>
      </c>
      <c r="G426" s="2">
        <v>4.3335499999999998</v>
      </c>
      <c r="H426" s="2">
        <v>4.3492549999999994</v>
      </c>
      <c r="I426" s="2">
        <v>4.3270859999999995</v>
      </c>
      <c r="J426" s="2">
        <v>4.0548049999999982</v>
      </c>
      <c r="K426" s="15" t="s">
        <v>47</v>
      </c>
      <c r="L426" s="15" t="s">
        <v>54</v>
      </c>
      <c r="M426" s="15" t="s">
        <v>49</v>
      </c>
      <c r="N426" s="18">
        <f t="shared" si="60"/>
        <v>50</v>
      </c>
      <c r="O426" s="18">
        <f t="shared" si="61"/>
        <v>100</v>
      </c>
      <c r="P426" s="18">
        <f t="shared" si="62"/>
        <v>50</v>
      </c>
      <c r="Q426" s="18">
        <f t="shared" si="63"/>
        <v>66.5</v>
      </c>
      <c r="R426" s="19">
        <f t="shared" si="64"/>
        <v>69.974999999999994</v>
      </c>
      <c r="S426" s="19">
        <f t="shared" si="65"/>
        <v>64.125</v>
      </c>
      <c r="T426" s="19">
        <f t="shared" si="66"/>
        <v>64.924999999999997</v>
      </c>
      <c r="U426" s="19">
        <f t="shared" si="67"/>
        <v>66.625</v>
      </c>
      <c r="V426" s="18">
        <f t="shared" si="68"/>
        <v>66.341666666666654</v>
      </c>
      <c r="W426" s="18">
        <f t="shared" si="69"/>
        <v>66.412499999999994</v>
      </c>
    </row>
    <row r="427" spans="1:23" ht="13.5" x14ac:dyDescent="0.25">
      <c r="A427" s="4">
        <v>42628</v>
      </c>
      <c r="B427" s="2">
        <v>4.2332000000000001</v>
      </c>
      <c r="C427" s="2">
        <v>37.172805655245568</v>
      </c>
      <c r="D427" s="2">
        <v>6.4166485671806939E-2</v>
      </c>
      <c r="E427" s="2">
        <v>-1.0383411755295469E-2</v>
      </c>
      <c r="F427" s="2">
        <v>4.2436400000000001</v>
      </c>
      <c r="G427" s="2">
        <v>4.3117299999999998</v>
      </c>
      <c r="H427" s="2">
        <v>4.3440199999999995</v>
      </c>
      <c r="I427" s="2">
        <v>4.3262140000000002</v>
      </c>
      <c r="J427" s="2">
        <v>4.0584774999999986</v>
      </c>
      <c r="K427" s="15" t="s">
        <v>47</v>
      </c>
      <c r="L427" s="15" t="s">
        <v>54</v>
      </c>
      <c r="M427" s="15" t="s">
        <v>49</v>
      </c>
      <c r="N427" s="18">
        <f t="shared" si="60"/>
        <v>50</v>
      </c>
      <c r="O427" s="18">
        <f t="shared" si="61"/>
        <v>100</v>
      </c>
      <c r="P427" s="18">
        <f t="shared" si="62"/>
        <v>50</v>
      </c>
      <c r="Q427" s="18">
        <f t="shared" si="63"/>
        <v>66.5</v>
      </c>
      <c r="R427" s="19">
        <f t="shared" si="64"/>
        <v>69.974999999999994</v>
      </c>
      <c r="S427" s="19">
        <f t="shared" si="65"/>
        <v>64.125</v>
      </c>
      <c r="T427" s="19">
        <f t="shared" si="66"/>
        <v>64.924999999999997</v>
      </c>
      <c r="U427" s="19">
        <f t="shared" si="67"/>
        <v>66.625</v>
      </c>
      <c r="V427" s="18">
        <f t="shared" si="68"/>
        <v>66.341666666666654</v>
      </c>
      <c r="W427" s="18">
        <f t="shared" si="69"/>
        <v>66.412499999999994</v>
      </c>
    </row>
    <row r="428" spans="1:23" ht="13.5" x14ac:dyDescent="0.25">
      <c r="A428" s="4">
        <v>42629</v>
      </c>
      <c r="B428" s="2">
        <v>4.2332000000000001</v>
      </c>
      <c r="C428" s="2">
        <v>37.172805655245568</v>
      </c>
      <c r="D428" s="2">
        <v>8.0699195437295757E-2</v>
      </c>
      <c r="E428" s="2">
        <v>-1.2815485478488427E-2</v>
      </c>
      <c r="F428" s="2">
        <v>4.2279400000000003</v>
      </c>
      <c r="G428" s="2">
        <v>4.2899100000000008</v>
      </c>
      <c r="H428" s="2">
        <v>4.3387849999999997</v>
      </c>
      <c r="I428" s="2">
        <v>4.3253420000000009</v>
      </c>
      <c r="J428" s="2">
        <v>4.0624834999999981</v>
      </c>
      <c r="K428" s="15" t="s">
        <v>47</v>
      </c>
      <c r="L428" s="15" t="s">
        <v>54</v>
      </c>
      <c r="M428" s="15" t="s">
        <v>49</v>
      </c>
      <c r="N428" s="18">
        <f t="shared" si="60"/>
        <v>50</v>
      </c>
      <c r="O428" s="18">
        <f t="shared" si="61"/>
        <v>100</v>
      </c>
      <c r="P428" s="18">
        <f t="shared" si="62"/>
        <v>50</v>
      </c>
      <c r="Q428" s="18">
        <f t="shared" si="63"/>
        <v>66.5</v>
      </c>
      <c r="R428" s="19">
        <f t="shared" si="64"/>
        <v>69.974999999999994</v>
      </c>
      <c r="S428" s="19">
        <f t="shared" si="65"/>
        <v>64.125</v>
      </c>
      <c r="T428" s="19">
        <f t="shared" si="66"/>
        <v>64.924999999999997</v>
      </c>
      <c r="U428" s="19">
        <f t="shared" si="67"/>
        <v>66.625</v>
      </c>
      <c r="V428" s="18">
        <f t="shared" si="68"/>
        <v>66.341666666666654</v>
      </c>
      <c r="W428" s="18">
        <f t="shared" si="69"/>
        <v>66.412499999999994</v>
      </c>
    </row>
    <row r="429" spans="1:23" ht="13.5" x14ac:dyDescent="0.25">
      <c r="A429" s="4">
        <v>42632</v>
      </c>
      <c r="B429" s="2">
        <v>4.2419000000000002</v>
      </c>
      <c r="C429" s="2">
        <v>38.805517484623827</v>
      </c>
      <c r="D429" s="2">
        <v>9.4574689465102502E-2</v>
      </c>
      <c r="E429" s="2">
        <v>-1.5180554019730595E-2</v>
      </c>
      <c r="F429" s="2">
        <v>4.2296800000000001</v>
      </c>
      <c r="G429" s="2">
        <v>4.2689599999999999</v>
      </c>
      <c r="H429" s="2">
        <v>4.3335499999999998</v>
      </c>
      <c r="I429" s="2">
        <v>4.324644000000001</v>
      </c>
      <c r="J429" s="2">
        <v>4.066532999999998</v>
      </c>
      <c r="K429" s="15" t="s">
        <v>47</v>
      </c>
      <c r="L429" s="15" t="s">
        <v>48</v>
      </c>
      <c r="M429" s="15" t="s">
        <v>51</v>
      </c>
      <c r="N429" s="18">
        <f t="shared" si="60"/>
        <v>50</v>
      </c>
      <c r="O429" s="18">
        <f t="shared" si="61"/>
        <v>100</v>
      </c>
      <c r="P429" s="18">
        <f t="shared" si="62"/>
        <v>50</v>
      </c>
      <c r="Q429" s="18">
        <f t="shared" si="63"/>
        <v>100</v>
      </c>
      <c r="R429" s="19">
        <f t="shared" si="64"/>
        <v>75</v>
      </c>
      <c r="S429" s="19">
        <f t="shared" si="65"/>
        <v>72.5</v>
      </c>
      <c r="T429" s="19">
        <f t="shared" si="66"/>
        <v>80</v>
      </c>
      <c r="U429" s="19">
        <f t="shared" si="67"/>
        <v>75</v>
      </c>
      <c r="V429" s="18">
        <f t="shared" si="68"/>
        <v>75.833333333333329</v>
      </c>
      <c r="W429" s="18">
        <f t="shared" si="69"/>
        <v>75.625</v>
      </c>
    </row>
    <row r="430" spans="1:23" ht="13.5" x14ac:dyDescent="0.25">
      <c r="A430" s="4">
        <v>42633</v>
      </c>
      <c r="B430" s="2">
        <v>4.2419000000000002</v>
      </c>
      <c r="C430" s="2">
        <v>38.80551748462382</v>
      </c>
      <c r="D430" s="2">
        <v>8.9293954706659129E-2</v>
      </c>
      <c r="E430" s="2">
        <v>-1.4740372292016062E-2</v>
      </c>
      <c r="F430" s="2">
        <v>4.2279400000000003</v>
      </c>
      <c r="G430" s="2">
        <v>4.2593599999999991</v>
      </c>
      <c r="H430" s="2">
        <v>4.3287499999999994</v>
      </c>
      <c r="I430" s="2">
        <v>4.3239460000000012</v>
      </c>
      <c r="J430" s="2">
        <v>4.0702489999999987</v>
      </c>
      <c r="K430" s="15" t="s">
        <v>47</v>
      </c>
      <c r="L430" s="15" t="s">
        <v>54</v>
      </c>
      <c r="M430" s="15" t="s">
        <v>49</v>
      </c>
      <c r="N430" s="18">
        <f t="shared" si="60"/>
        <v>50</v>
      </c>
      <c r="O430" s="18">
        <f t="shared" si="61"/>
        <v>100</v>
      </c>
      <c r="P430" s="18">
        <f t="shared" si="62"/>
        <v>50</v>
      </c>
      <c r="Q430" s="18">
        <f t="shared" si="63"/>
        <v>66.5</v>
      </c>
      <c r="R430" s="19">
        <f t="shared" si="64"/>
        <v>69.974999999999994</v>
      </c>
      <c r="S430" s="19">
        <f t="shared" si="65"/>
        <v>64.125</v>
      </c>
      <c r="T430" s="19">
        <f t="shared" si="66"/>
        <v>64.924999999999997</v>
      </c>
      <c r="U430" s="19">
        <f t="shared" si="67"/>
        <v>66.625</v>
      </c>
      <c r="V430" s="18">
        <f t="shared" si="68"/>
        <v>66.341666666666654</v>
      </c>
      <c r="W430" s="18">
        <f t="shared" si="69"/>
        <v>66.412499999999994</v>
      </c>
    </row>
    <row r="431" spans="1:23" ht="13.5" x14ac:dyDescent="0.25">
      <c r="A431" s="4">
        <v>42634</v>
      </c>
      <c r="B431" s="2">
        <v>4.2332000000000001</v>
      </c>
      <c r="C431" s="2">
        <v>37.670169954103294</v>
      </c>
      <c r="D431" s="2">
        <v>8.5877493517489079E-2</v>
      </c>
      <c r="E431" s="2">
        <v>-1.2479996794460555E-2</v>
      </c>
      <c r="F431" s="2">
        <v>4.2366800000000007</v>
      </c>
      <c r="G431" s="2">
        <v>4.2488900000000003</v>
      </c>
      <c r="H431" s="2">
        <v>4.3235149999999996</v>
      </c>
      <c r="I431" s="2">
        <v>4.323074000000001</v>
      </c>
      <c r="J431" s="2">
        <v>4.0739214999999982</v>
      </c>
      <c r="K431" s="15" t="s">
        <v>47</v>
      </c>
      <c r="L431" s="15" t="s">
        <v>54</v>
      </c>
      <c r="M431" s="15" t="s">
        <v>51</v>
      </c>
      <c r="N431" s="18">
        <f t="shared" si="60"/>
        <v>50</v>
      </c>
      <c r="O431" s="18">
        <f t="shared" si="61"/>
        <v>100</v>
      </c>
      <c r="P431" s="18">
        <f t="shared" si="62"/>
        <v>50</v>
      </c>
      <c r="Q431" s="18">
        <f t="shared" si="63"/>
        <v>83.5</v>
      </c>
      <c r="R431" s="19">
        <f t="shared" si="64"/>
        <v>72.525000000000006</v>
      </c>
      <c r="S431" s="19">
        <f t="shared" si="65"/>
        <v>68.375</v>
      </c>
      <c r="T431" s="19">
        <f t="shared" si="66"/>
        <v>72.575000000000003</v>
      </c>
      <c r="U431" s="19">
        <f t="shared" si="67"/>
        <v>70.875</v>
      </c>
      <c r="V431" s="18">
        <f t="shared" si="68"/>
        <v>71.158333333333346</v>
      </c>
      <c r="W431" s="18">
        <f t="shared" si="69"/>
        <v>71.087500000000006</v>
      </c>
    </row>
    <row r="432" spans="1:23" ht="13.5" x14ac:dyDescent="0.25">
      <c r="A432" s="4">
        <v>42635</v>
      </c>
      <c r="B432" s="2">
        <v>4.2419000000000002</v>
      </c>
      <c r="C432" s="2">
        <v>39.57406669638366</v>
      </c>
      <c r="D432" s="2">
        <v>8.0093912887598151E-2</v>
      </c>
      <c r="E432" s="2">
        <v>-9.0008300785416294E-3</v>
      </c>
      <c r="F432" s="2">
        <v>4.2384200000000005</v>
      </c>
      <c r="G432" s="2">
        <v>4.2410300000000003</v>
      </c>
      <c r="H432" s="2">
        <v>4.3187149999999992</v>
      </c>
      <c r="I432" s="2">
        <v>4.3223760000000011</v>
      </c>
      <c r="J432" s="2">
        <v>4.0777624999999995</v>
      </c>
      <c r="K432" s="15" t="s">
        <v>47</v>
      </c>
      <c r="L432" s="15" t="s">
        <v>54</v>
      </c>
      <c r="M432" s="15" t="s">
        <v>51</v>
      </c>
      <c r="N432" s="18">
        <f t="shared" si="60"/>
        <v>50</v>
      </c>
      <c r="O432" s="18">
        <f t="shared" si="61"/>
        <v>100</v>
      </c>
      <c r="P432" s="18">
        <f t="shared" si="62"/>
        <v>50</v>
      </c>
      <c r="Q432" s="18">
        <f t="shared" si="63"/>
        <v>83.5</v>
      </c>
      <c r="R432" s="19">
        <f t="shared" si="64"/>
        <v>72.525000000000006</v>
      </c>
      <c r="S432" s="19">
        <f t="shared" si="65"/>
        <v>68.375</v>
      </c>
      <c r="T432" s="19">
        <f t="shared" si="66"/>
        <v>72.575000000000003</v>
      </c>
      <c r="U432" s="19">
        <f t="shared" si="67"/>
        <v>70.875</v>
      </c>
      <c r="V432" s="18">
        <f t="shared" si="68"/>
        <v>71.158333333333346</v>
      </c>
      <c r="W432" s="18">
        <f t="shared" si="69"/>
        <v>71.087500000000006</v>
      </c>
    </row>
    <row r="433" spans="1:23" ht="13.5" x14ac:dyDescent="0.25">
      <c r="A433" s="4">
        <v>42636</v>
      </c>
      <c r="B433" s="2">
        <v>4.2506000000000004</v>
      </c>
      <c r="C433" s="2">
        <v>41.498483994143932</v>
      </c>
      <c r="D433" s="2">
        <v>7.354730227571693E-2</v>
      </c>
      <c r="E433" s="2">
        <v>-3.8993326944464415E-3</v>
      </c>
      <c r="F433" s="2">
        <v>4.2418999999999993</v>
      </c>
      <c r="G433" s="2">
        <v>4.2349200000000007</v>
      </c>
      <c r="H433" s="2">
        <v>4.3139149999999997</v>
      </c>
      <c r="I433" s="2">
        <v>4.3218520000000016</v>
      </c>
      <c r="J433" s="2">
        <v>4.0816469999999994</v>
      </c>
      <c r="K433" s="15" t="s">
        <v>47</v>
      </c>
      <c r="L433" s="15" t="s">
        <v>54</v>
      </c>
      <c r="M433" s="15" t="s">
        <v>51</v>
      </c>
      <c r="N433" s="18">
        <f t="shared" si="60"/>
        <v>50</v>
      </c>
      <c r="O433" s="18">
        <f t="shared" si="61"/>
        <v>100</v>
      </c>
      <c r="P433" s="18">
        <f t="shared" si="62"/>
        <v>50</v>
      </c>
      <c r="Q433" s="18">
        <f t="shared" si="63"/>
        <v>83.5</v>
      </c>
      <c r="R433" s="19">
        <f t="shared" si="64"/>
        <v>72.525000000000006</v>
      </c>
      <c r="S433" s="19">
        <f t="shared" si="65"/>
        <v>68.375</v>
      </c>
      <c r="T433" s="19">
        <f t="shared" si="66"/>
        <v>72.575000000000003</v>
      </c>
      <c r="U433" s="19">
        <f t="shared" si="67"/>
        <v>70.875</v>
      </c>
      <c r="V433" s="18">
        <f t="shared" si="68"/>
        <v>71.158333333333346</v>
      </c>
      <c r="W433" s="18">
        <f t="shared" si="69"/>
        <v>71.087500000000006</v>
      </c>
    </row>
    <row r="434" spans="1:23" ht="13.5" x14ac:dyDescent="0.25">
      <c r="A434" s="4">
        <v>42639</v>
      </c>
      <c r="B434" s="2">
        <v>4.2506000000000004</v>
      </c>
      <c r="C434" s="2">
        <v>41.498483994143932</v>
      </c>
      <c r="D434" s="2">
        <v>5.6199418721956107E-2</v>
      </c>
      <c r="E434" s="2">
        <v>1.0561950636858008E-3</v>
      </c>
      <c r="F434" s="2">
        <v>4.243640000000001</v>
      </c>
      <c r="G434" s="2">
        <v>4.2366599999999996</v>
      </c>
      <c r="H434" s="2">
        <v>4.3082400000000005</v>
      </c>
      <c r="I434" s="2">
        <v>4.3213280000000012</v>
      </c>
      <c r="J434" s="2">
        <v>4.0855729999999992</v>
      </c>
      <c r="K434" s="15" t="s">
        <v>47</v>
      </c>
      <c r="L434" s="15" t="s">
        <v>54</v>
      </c>
      <c r="M434" s="15" t="s">
        <v>51</v>
      </c>
      <c r="N434" s="18">
        <f t="shared" si="60"/>
        <v>50</v>
      </c>
      <c r="O434" s="18">
        <f t="shared" si="61"/>
        <v>100</v>
      </c>
      <c r="P434" s="18">
        <f t="shared" si="62"/>
        <v>50</v>
      </c>
      <c r="Q434" s="18">
        <f t="shared" si="63"/>
        <v>83.5</v>
      </c>
      <c r="R434" s="19">
        <f t="shared" si="64"/>
        <v>72.525000000000006</v>
      </c>
      <c r="S434" s="19">
        <f t="shared" si="65"/>
        <v>68.375</v>
      </c>
      <c r="T434" s="19">
        <f t="shared" si="66"/>
        <v>72.575000000000003</v>
      </c>
      <c r="U434" s="19">
        <f t="shared" si="67"/>
        <v>70.875</v>
      </c>
      <c r="V434" s="18">
        <f t="shared" si="68"/>
        <v>71.158333333333346</v>
      </c>
      <c r="W434" s="18">
        <f t="shared" si="69"/>
        <v>71.087500000000006</v>
      </c>
    </row>
    <row r="435" spans="1:23" ht="13.5" x14ac:dyDescent="0.25">
      <c r="A435" s="4">
        <v>42640</v>
      </c>
      <c r="B435" s="2">
        <v>4.2506000000000004</v>
      </c>
      <c r="C435" s="2">
        <v>41.498483994143932</v>
      </c>
      <c r="D435" s="2">
        <v>4.4445955325453923E-2</v>
      </c>
      <c r="E435" s="2">
        <v>4.5438596180788042E-3</v>
      </c>
      <c r="F435" s="2">
        <v>4.2453799999999999</v>
      </c>
      <c r="G435" s="2">
        <v>4.2366599999999996</v>
      </c>
      <c r="H435" s="2">
        <v>4.2982000000000005</v>
      </c>
      <c r="I435" s="2">
        <v>4.3208040000000008</v>
      </c>
      <c r="J435" s="2">
        <v>4.0894574999999982</v>
      </c>
      <c r="K435" s="15" t="s">
        <v>47</v>
      </c>
      <c r="L435" s="15" t="s">
        <v>54</v>
      </c>
      <c r="M435" s="15" t="s">
        <v>51</v>
      </c>
      <c r="N435" s="18">
        <f t="shared" si="60"/>
        <v>50</v>
      </c>
      <c r="O435" s="18">
        <f t="shared" si="61"/>
        <v>100</v>
      </c>
      <c r="P435" s="18">
        <f t="shared" si="62"/>
        <v>50</v>
      </c>
      <c r="Q435" s="18">
        <f t="shared" si="63"/>
        <v>83.5</v>
      </c>
      <c r="R435" s="19">
        <f t="shared" si="64"/>
        <v>72.525000000000006</v>
      </c>
      <c r="S435" s="19">
        <f t="shared" si="65"/>
        <v>68.375</v>
      </c>
      <c r="T435" s="19">
        <f t="shared" si="66"/>
        <v>72.575000000000003</v>
      </c>
      <c r="U435" s="19">
        <f t="shared" si="67"/>
        <v>70.875</v>
      </c>
      <c r="V435" s="18">
        <f t="shared" si="68"/>
        <v>71.158333333333346</v>
      </c>
      <c r="W435" s="18">
        <f t="shared" si="69"/>
        <v>71.087500000000006</v>
      </c>
    </row>
    <row r="436" spans="1:23" ht="13.5" x14ac:dyDescent="0.25">
      <c r="A436" s="4">
        <v>42641</v>
      </c>
      <c r="B436" s="2">
        <v>4.2332000000000001</v>
      </c>
      <c r="C436" s="2">
        <v>38.440410310898265</v>
      </c>
      <c r="D436" s="2">
        <v>2.6619783657818807E-2</v>
      </c>
      <c r="E436" s="2">
        <v>7.5085098695717974E-3</v>
      </c>
      <c r="F436" s="2">
        <v>4.2453799999999999</v>
      </c>
      <c r="G436" s="2">
        <v>4.2410300000000003</v>
      </c>
      <c r="H436" s="2">
        <v>4.2872900000000005</v>
      </c>
      <c r="I436" s="2">
        <v>4.3199320000000005</v>
      </c>
      <c r="J436" s="2">
        <v>4.0932549999999992</v>
      </c>
      <c r="K436" s="15" t="s">
        <v>47</v>
      </c>
      <c r="L436" s="15" t="s">
        <v>54</v>
      </c>
      <c r="M436" s="15" t="s">
        <v>54</v>
      </c>
      <c r="N436" s="18">
        <f t="shared" si="60"/>
        <v>50</v>
      </c>
      <c r="O436" s="18">
        <f t="shared" si="61"/>
        <v>100</v>
      </c>
      <c r="P436" s="18">
        <f t="shared" si="62"/>
        <v>50</v>
      </c>
      <c r="Q436" s="18">
        <f t="shared" si="63"/>
        <v>49.5</v>
      </c>
      <c r="R436" s="19">
        <f t="shared" si="64"/>
        <v>67.424999999999997</v>
      </c>
      <c r="S436" s="19">
        <f t="shared" si="65"/>
        <v>59.875</v>
      </c>
      <c r="T436" s="19">
        <f t="shared" si="66"/>
        <v>57.275000000000006</v>
      </c>
      <c r="U436" s="19">
        <f t="shared" si="67"/>
        <v>62.375</v>
      </c>
      <c r="V436" s="18">
        <f t="shared" si="68"/>
        <v>61.524999999999999</v>
      </c>
      <c r="W436" s="18">
        <f t="shared" si="69"/>
        <v>61.737499999999997</v>
      </c>
    </row>
    <row r="437" spans="1:23" ht="13.5" x14ac:dyDescent="0.25">
      <c r="A437" s="4">
        <v>42642</v>
      </c>
      <c r="B437" s="2">
        <v>4.2332000000000001</v>
      </c>
      <c r="C437" s="2">
        <v>38.440410310898265</v>
      </c>
      <c r="D437" s="2">
        <v>1.857512171129283E-2</v>
      </c>
      <c r="E437" s="2">
        <v>8.4811956790101992E-3</v>
      </c>
      <c r="F437" s="2">
        <v>4.2436400000000001</v>
      </c>
      <c r="G437" s="2">
        <v>4.2410299999999994</v>
      </c>
      <c r="H437" s="2">
        <v>4.2763800000000005</v>
      </c>
      <c r="I437" s="2">
        <v>4.3190600000000012</v>
      </c>
      <c r="J437" s="2">
        <v>4.0970524999999993</v>
      </c>
      <c r="K437" s="15" t="s">
        <v>52</v>
      </c>
      <c r="L437" s="15" t="s">
        <v>54</v>
      </c>
      <c r="M437" s="15" t="s">
        <v>46</v>
      </c>
      <c r="N437" s="18">
        <f t="shared" si="60"/>
        <v>50</v>
      </c>
      <c r="O437" s="18">
        <f t="shared" si="61"/>
        <v>100</v>
      </c>
      <c r="P437" s="18">
        <f t="shared" si="62"/>
        <v>50</v>
      </c>
      <c r="Q437" s="18">
        <f t="shared" si="63"/>
        <v>16.5</v>
      </c>
      <c r="R437" s="19">
        <f t="shared" si="64"/>
        <v>62.475000000000001</v>
      </c>
      <c r="S437" s="19">
        <f t="shared" si="65"/>
        <v>51.625</v>
      </c>
      <c r="T437" s="19">
        <f t="shared" si="66"/>
        <v>42.424999999999997</v>
      </c>
      <c r="U437" s="19">
        <f t="shared" si="67"/>
        <v>54.125</v>
      </c>
      <c r="V437" s="18">
        <f t="shared" si="68"/>
        <v>52.17499999999999</v>
      </c>
      <c r="W437" s="18">
        <f t="shared" si="69"/>
        <v>52.662499999999994</v>
      </c>
    </row>
    <row r="438" spans="1:23" ht="13.5" x14ac:dyDescent="0.25">
      <c r="A438" s="4">
        <v>42643</v>
      </c>
      <c r="B438" s="2">
        <v>4.2332000000000001</v>
      </c>
      <c r="C438" s="2">
        <v>38.440410310898251</v>
      </c>
      <c r="D438" s="2">
        <v>1.2060641591236099E-2</v>
      </c>
      <c r="E438" s="2">
        <v>9.6268884608450914E-3</v>
      </c>
      <c r="F438" s="2">
        <v>4.2401600000000004</v>
      </c>
      <c r="G438" s="2">
        <v>4.2410299999999994</v>
      </c>
      <c r="H438" s="2">
        <v>4.2654700000000005</v>
      </c>
      <c r="I438" s="2">
        <v>4.318188000000001</v>
      </c>
      <c r="J438" s="2">
        <v>4.1008499999999994</v>
      </c>
      <c r="K438" s="15" t="s">
        <v>52</v>
      </c>
      <c r="L438" s="15" t="s">
        <v>54</v>
      </c>
      <c r="M438" s="15" t="s">
        <v>46</v>
      </c>
      <c r="N438" s="18">
        <f t="shared" si="60"/>
        <v>50</v>
      </c>
      <c r="O438" s="18">
        <f t="shared" si="61"/>
        <v>100</v>
      </c>
      <c r="P438" s="18">
        <f t="shared" si="62"/>
        <v>50</v>
      </c>
      <c r="Q438" s="18">
        <f t="shared" si="63"/>
        <v>16.5</v>
      </c>
      <c r="R438" s="19">
        <f t="shared" si="64"/>
        <v>62.475000000000001</v>
      </c>
      <c r="S438" s="19">
        <f t="shared" si="65"/>
        <v>51.625</v>
      </c>
      <c r="T438" s="19">
        <f t="shared" si="66"/>
        <v>42.424999999999997</v>
      </c>
      <c r="U438" s="19">
        <f t="shared" si="67"/>
        <v>54.125</v>
      </c>
      <c r="V438" s="18">
        <f t="shared" si="68"/>
        <v>52.17499999999999</v>
      </c>
      <c r="W438" s="18">
        <f t="shared" si="69"/>
        <v>52.662499999999994</v>
      </c>
    </row>
    <row r="439" spans="1:23" ht="13.5" x14ac:dyDescent="0.25">
      <c r="A439" s="4">
        <v>42647</v>
      </c>
      <c r="B439" s="2">
        <v>4.2332000000000001</v>
      </c>
      <c r="C439" s="2">
        <v>38.440410310898251</v>
      </c>
      <c r="D439" s="2">
        <v>8.15772250468072E-3</v>
      </c>
      <c r="E439" s="2">
        <v>1.0292921060266164E-2</v>
      </c>
      <c r="F439" s="2">
        <v>4.2366800000000007</v>
      </c>
      <c r="G439" s="2">
        <v>4.2401600000000004</v>
      </c>
      <c r="H439" s="2">
        <v>4.2545599999999997</v>
      </c>
      <c r="I439" s="2">
        <v>4.316618000000001</v>
      </c>
      <c r="J439" s="2">
        <v>4.1046474999999996</v>
      </c>
      <c r="K439" s="15" t="s">
        <v>52</v>
      </c>
      <c r="L439" s="15" t="s">
        <v>54</v>
      </c>
      <c r="M439" s="15" t="s">
        <v>46</v>
      </c>
      <c r="N439" s="18">
        <f t="shared" si="60"/>
        <v>50</v>
      </c>
      <c r="O439" s="18">
        <f t="shared" si="61"/>
        <v>100</v>
      </c>
      <c r="P439" s="18">
        <f t="shared" si="62"/>
        <v>50</v>
      </c>
      <c r="Q439" s="18">
        <f t="shared" si="63"/>
        <v>16.5</v>
      </c>
      <c r="R439" s="19">
        <f t="shared" si="64"/>
        <v>62.475000000000001</v>
      </c>
      <c r="S439" s="19">
        <f t="shared" si="65"/>
        <v>51.625</v>
      </c>
      <c r="T439" s="19">
        <f t="shared" si="66"/>
        <v>42.424999999999997</v>
      </c>
      <c r="U439" s="19">
        <f t="shared" si="67"/>
        <v>54.125</v>
      </c>
      <c r="V439" s="18">
        <f t="shared" si="68"/>
        <v>52.17499999999999</v>
      </c>
      <c r="W439" s="18">
        <f t="shared" si="69"/>
        <v>52.662499999999994</v>
      </c>
    </row>
    <row r="440" spans="1:23" ht="13.5" x14ac:dyDescent="0.25">
      <c r="A440" s="4">
        <v>42648</v>
      </c>
      <c r="B440" s="2">
        <v>4.2419000000000002</v>
      </c>
      <c r="C440" s="2">
        <v>41.347197386697687</v>
      </c>
      <c r="D440" s="2">
        <v>4.4616152715724056E-3</v>
      </c>
      <c r="E440" s="2">
        <v>9.2024448938507353E-3</v>
      </c>
      <c r="F440" s="2">
        <v>4.2349399999999999</v>
      </c>
      <c r="G440" s="2">
        <v>4.2401600000000004</v>
      </c>
      <c r="H440" s="2">
        <v>4.2497599999999993</v>
      </c>
      <c r="I440" s="2">
        <v>4.3152220000000003</v>
      </c>
      <c r="J440" s="2">
        <v>4.1087799999999994</v>
      </c>
      <c r="K440" s="15" t="s">
        <v>52</v>
      </c>
      <c r="L440" s="15" t="s">
        <v>54</v>
      </c>
      <c r="M440" s="15" t="s">
        <v>46</v>
      </c>
      <c r="N440" s="18">
        <f t="shared" si="60"/>
        <v>50</v>
      </c>
      <c r="O440" s="18">
        <f t="shared" si="61"/>
        <v>100</v>
      </c>
      <c r="P440" s="18">
        <f t="shared" si="62"/>
        <v>50</v>
      </c>
      <c r="Q440" s="18">
        <f t="shared" si="63"/>
        <v>16.5</v>
      </c>
      <c r="R440" s="19">
        <f t="shared" si="64"/>
        <v>62.475000000000001</v>
      </c>
      <c r="S440" s="19">
        <f t="shared" si="65"/>
        <v>51.625</v>
      </c>
      <c r="T440" s="19">
        <f t="shared" si="66"/>
        <v>42.424999999999997</v>
      </c>
      <c r="U440" s="19">
        <f t="shared" si="67"/>
        <v>54.125</v>
      </c>
      <c r="V440" s="18">
        <f t="shared" si="68"/>
        <v>52.17499999999999</v>
      </c>
      <c r="W440" s="18">
        <f t="shared" si="69"/>
        <v>52.662499999999994</v>
      </c>
    </row>
    <row r="441" spans="1:23" ht="13.5" x14ac:dyDescent="0.25">
      <c r="A441" s="4">
        <v>42649</v>
      </c>
      <c r="B441" s="2">
        <v>4.2419000000000002</v>
      </c>
      <c r="C441" s="2">
        <v>41.347197386697694</v>
      </c>
      <c r="D441" s="2">
        <v>1.7649860436108611E-4</v>
      </c>
      <c r="E441" s="2">
        <v>7.3855609697799267E-3</v>
      </c>
      <c r="F441" s="2">
        <v>4.2366800000000007</v>
      </c>
      <c r="G441" s="2">
        <v>4.2410300000000003</v>
      </c>
      <c r="H441" s="2">
        <v>4.2449599999999998</v>
      </c>
      <c r="I441" s="2">
        <v>4.3136500000000009</v>
      </c>
      <c r="J441" s="2">
        <v>4.1129125000000002</v>
      </c>
      <c r="K441" s="15" t="s">
        <v>47</v>
      </c>
      <c r="L441" s="15" t="s">
        <v>54</v>
      </c>
      <c r="M441" s="15" t="s">
        <v>51</v>
      </c>
      <c r="N441" s="18">
        <f t="shared" si="60"/>
        <v>50</v>
      </c>
      <c r="O441" s="18">
        <f t="shared" si="61"/>
        <v>100</v>
      </c>
      <c r="P441" s="18">
        <f t="shared" si="62"/>
        <v>50</v>
      </c>
      <c r="Q441" s="18">
        <f t="shared" si="63"/>
        <v>83.5</v>
      </c>
      <c r="R441" s="19">
        <f t="shared" si="64"/>
        <v>72.525000000000006</v>
      </c>
      <c r="S441" s="19">
        <f t="shared" si="65"/>
        <v>68.375</v>
      </c>
      <c r="T441" s="19">
        <f t="shared" si="66"/>
        <v>72.575000000000003</v>
      </c>
      <c r="U441" s="19">
        <f t="shared" si="67"/>
        <v>70.875</v>
      </c>
      <c r="V441" s="18">
        <f t="shared" si="68"/>
        <v>71.158333333333346</v>
      </c>
      <c r="W441" s="18">
        <f t="shared" si="69"/>
        <v>71.087500000000006</v>
      </c>
    </row>
    <row r="442" spans="1:23" ht="13.5" x14ac:dyDescent="0.25">
      <c r="A442" s="4">
        <v>42650</v>
      </c>
      <c r="B442" s="2">
        <v>4.2332000000000001</v>
      </c>
      <c r="C442" s="2">
        <v>39.200464150876023</v>
      </c>
      <c r="D442" s="2">
        <v>-1.2990372301135977E-3</v>
      </c>
      <c r="E442" s="2">
        <v>5.2861485805891489E-3</v>
      </c>
      <c r="F442" s="2">
        <v>4.2366800000000007</v>
      </c>
      <c r="G442" s="2">
        <v>4.2401600000000004</v>
      </c>
      <c r="H442" s="2">
        <v>4.2405949999999999</v>
      </c>
      <c r="I442" s="2">
        <v>4.3119040000000011</v>
      </c>
      <c r="J442" s="2">
        <v>4.1166264999999997</v>
      </c>
      <c r="K442" s="15" t="s">
        <v>52</v>
      </c>
      <c r="L442" s="15" t="s">
        <v>54</v>
      </c>
      <c r="M442" s="15" t="s">
        <v>54</v>
      </c>
      <c r="N442" s="18">
        <f t="shared" si="60"/>
        <v>50</v>
      </c>
      <c r="O442" s="18">
        <f t="shared" si="61"/>
        <v>100</v>
      </c>
      <c r="P442" s="18">
        <f t="shared" si="62"/>
        <v>50</v>
      </c>
      <c r="Q442" s="18">
        <f t="shared" si="63"/>
        <v>16.5</v>
      </c>
      <c r="R442" s="19">
        <f t="shared" si="64"/>
        <v>62.475000000000001</v>
      </c>
      <c r="S442" s="19">
        <f t="shared" si="65"/>
        <v>51.625</v>
      </c>
      <c r="T442" s="19">
        <f t="shared" si="66"/>
        <v>42.424999999999997</v>
      </c>
      <c r="U442" s="19">
        <f t="shared" si="67"/>
        <v>54.125</v>
      </c>
      <c r="V442" s="18">
        <f t="shared" si="68"/>
        <v>52.17499999999999</v>
      </c>
      <c r="W442" s="18">
        <f t="shared" si="69"/>
        <v>52.662499999999994</v>
      </c>
    </row>
    <row r="443" spans="1:23" ht="13.5" x14ac:dyDescent="0.25">
      <c r="A443" s="4">
        <v>42653</v>
      </c>
      <c r="B443" s="2">
        <v>4.2332000000000001</v>
      </c>
      <c r="C443" s="2">
        <v>39.200464150876023</v>
      </c>
      <c r="D443" s="2">
        <v>-1.002673143389643E-3</v>
      </c>
      <c r="E443" s="2">
        <v>2.8140980340486382E-3</v>
      </c>
      <c r="F443" s="2">
        <v>4.2366800000000007</v>
      </c>
      <c r="G443" s="2">
        <v>4.2384199999999996</v>
      </c>
      <c r="H443" s="2">
        <v>4.2366699999999993</v>
      </c>
      <c r="I443" s="2">
        <v>4.3099840000000009</v>
      </c>
      <c r="J443" s="2">
        <v>4.1200489999999999</v>
      </c>
      <c r="K443" s="15" t="s">
        <v>52</v>
      </c>
      <c r="L443" s="15" t="s">
        <v>54</v>
      </c>
      <c r="M443" s="15" t="s">
        <v>54</v>
      </c>
      <c r="N443" s="18">
        <f t="shared" si="60"/>
        <v>50</v>
      </c>
      <c r="O443" s="18">
        <f t="shared" si="61"/>
        <v>100</v>
      </c>
      <c r="P443" s="18">
        <f t="shared" si="62"/>
        <v>50</v>
      </c>
      <c r="Q443" s="18">
        <f t="shared" si="63"/>
        <v>16.5</v>
      </c>
      <c r="R443" s="19">
        <f t="shared" si="64"/>
        <v>62.475000000000001</v>
      </c>
      <c r="S443" s="19">
        <f t="shared" si="65"/>
        <v>51.625</v>
      </c>
      <c r="T443" s="19">
        <f t="shared" si="66"/>
        <v>42.424999999999997</v>
      </c>
      <c r="U443" s="19">
        <f t="shared" si="67"/>
        <v>54.125</v>
      </c>
      <c r="V443" s="18">
        <f t="shared" si="68"/>
        <v>52.17499999999999</v>
      </c>
      <c r="W443" s="18">
        <f t="shared" si="69"/>
        <v>52.662499999999994</v>
      </c>
    </row>
    <row r="444" spans="1:23" ht="13.5" x14ac:dyDescent="0.25">
      <c r="A444" s="4">
        <v>42654</v>
      </c>
      <c r="B444" s="2">
        <v>4.1894999999999998</v>
      </c>
      <c r="C444" s="2">
        <v>30.097320648857746</v>
      </c>
      <c r="D444" s="2">
        <v>2.6762750515461065E-3</v>
      </c>
      <c r="E444" s="2">
        <v>1.1243097581980154E-3</v>
      </c>
      <c r="F444" s="2">
        <v>4.2279400000000003</v>
      </c>
      <c r="G444" s="2">
        <v>4.23231</v>
      </c>
      <c r="H444" s="2">
        <v>4.2344849999999985</v>
      </c>
      <c r="I444" s="2">
        <v>4.3071900000000003</v>
      </c>
      <c r="J444" s="2">
        <v>4.1232115</v>
      </c>
      <c r="K444" s="15" t="s">
        <v>52</v>
      </c>
      <c r="L444" s="15" t="s">
        <v>54</v>
      </c>
      <c r="M444" s="15" t="s">
        <v>46</v>
      </c>
      <c r="N444" s="18">
        <f t="shared" si="60"/>
        <v>50</v>
      </c>
      <c r="O444" s="18">
        <f t="shared" si="61"/>
        <v>100</v>
      </c>
      <c r="P444" s="18">
        <f t="shared" si="62"/>
        <v>50</v>
      </c>
      <c r="Q444" s="18">
        <f t="shared" si="63"/>
        <v>16.5</v>
      </c>
      <c r="R444" s="19">
        <f t="shared" si="64"/>
        <v>62.475000000000001</v>
      </c>
      <c r="S444" s="19">
        <f t="shared" si="65"/>
        <v>51.625</v>
      </c>
      <c r="T444" s="19">
        <f t="shared" si="66"/>
        <v>42.424999999999997</v>
      </c>
      <c r="U444" s="19">
        <f t="shared" si="67"/>
        <v>54.125</v>
      </c>
      <c r="V444" s="18">
        <f t="shared" si="68"/>
        <v>52.17499999999999</v>
      </c>
      <c r="W444" s="18">
        <f t="shared" si="69"/>
        <v>52.662499999999994</v>
      </c>
    </row>
    <row r="445" spans="1:23" ht="13.5" x14ac:dyDescent="0.25">
      <c r="A445" s="4">
        <v>42655</v>
      </c>
      <c r="B445" s="2">
        <v>4.1894999999999998</v>
      </c>
      <c r="C445" s="2">
        <v>30.097320648857746</v>
      </c>
      <c r="D445" s="2">
        <v>6.2244393062504955E-3</v>
      </c>
      <c r="E445" s="2">
        <v>5.3529172742116673E-4</v>
      </c>
      <c r="F445" s="2">
        <v>4.21746</v>
      </c>
      <c r="G445" s="2">
        <v>4.2262000000000004</v>
      </c>
      <c r="H445" s="2">
        <v>4.2314299999999987</v>
      </c>
      <c r="I445" s="2">
        <v>4.3043960000000006</v>
      </c>
      <c r="J445" s="2">
        <v>4.1263739999999993</v>
      </c>
      <c r="K445" s="15" t="s">
        <v>52</v>
      </c>
      <c r="L445" s="15" t="s">
        <v>54</v>
      </c>
      <c r="M445" s="15" t="s">
        <v>46</v>
      </c>
      <c r="N445" s="18">
        <f t="shared" si="60"/>
        <v>50</v>
      </c>
      <c r="O445" s="18">
        <f t="shared" si="61"/>
        <v>100</v>
      </c>
      <c r="P445" s="18">
        <f t="shared" si="62"/>
        <v>50</v>
      </c>
      <c r="Q445" s="18">
        <f t="shared" si="63"/>
        <v>16.5</v>
      </c>
      <c r="R445" s="19">
        <f t="shared" si="64"/>
        <v>62.475000000000001</v>
      </c>
      <c r="S445" s="19">
        <f t="shared" si="65"/>
        <v>51.625</v>
      </c>
      <c r="T445" s="19">
        <f t="shared" si="66"/>
        <v>42.424999999999997</v>
      </c>
      <c r="U445" s="19">
        <f t="shared" si="67"/>
        <v>54.125</v>
      </c>
      <c r="V445" s="18">
        <f t="shared" si="68"/>
        <v>52.17499999999999</v>
      </c>
      <c r="W445" s="18">
        <f t="shared" si="69"/>
        <v>52.662499999999994</v>
      </c>
    </row>
    <row r="446" spans="1:23" ht="13.5" x14ac:dyDescent="0.25">
      <c r="A446" s="4">
        <v>42656</v>
      </c>
      <c r="B446" s="2">
        <v>4.1894999999999998</v>
      </c>
      <c r="C446" s="2">
        <v>30.097320648857746</v>
      </c>
      <c r="D446" s="2">
        <v>6.9527795137114268E-3</v>
      </c>
      <c r="E446" s="2">
        <v>8.8627128154623153E-4</v>
      </c>
      <c r="F446" s="2">
        <v>4.2069799999999997</v>
      </c>
      <c r="G446" s="2">
        <v>4.2218300000000006</v>
      </c>
      <c r="H446" s="2">
        <v>4.2314299999999987</v>
      </c>
      <c r="I446" s="2">
        <v>4.301254000000001</v>
      </c>
      <c r="J446" s="2">
        <v>4.1295364999999995</v>
      </c>
      <c r="K446" s="15" t="s">
        <v>52</v>
      </c>
      <c r="L446" s="15" t="s">
        <v>54</v>
      </c>
      <c r="M446" s="15" t="s">
        <v>46</v>
      </c>
      <c r="N446" s="18">
        <f t="shared" si="60"/>
        <v>50</v>
      </c>
      <c r="O446" s="18">
        <f t="shared" si="61"/>
        <v>100</v>
      </c>
      <c r="P446" s="18">
        <f t="shared" si="62"/>
        <v>50</v>
      </c>
      <c r="Q446" s="18">
        <f t="shared" si="63"/>
        <v>16.5</v>
      </c>
      <c r="R446" s="19">
        <f t="shared" si="64"/>
        <v>62.475000000000001</v>
      </c>
      <c r="S446" s="19">
        <f t="shared" si="65"/>
        <v>51.625</v>
      </c>
      <c r="T446" s="19">
        <f t="shared" si="66"/>
        <v>42.424999999999997</v>
      </c>
      <c r="U446" s="19">
        <f t="shared" si="67"/>
        <v>54.125</v>
      </c>
      <c r="V446" s="18">
        <f t="shared" si="68"/>
        <v>52.17499999999999</v>
      </c>
      <c r="W446" s="18">
        <f t="shared" si="69"/>
        <v>52.662499999999994</v>
      </c>
    </row>
    <row r="447" spans="1:23" ht="13.5" x14ac:dyDescent="0.25">
      <c r="A447" s="4">
        <v>42657</v>
      </c>
      <c r="B447" s="2">
        <v>4.1109999999999998</v>
      </c>
      <c r="C447" s="2">
        <v>19.78777676106202</v>
      </c>
      <c r="D447" s="2">
        <v>1.3757002986636735E-2</v>
      </c>
      <c r="E447" s="2">
        <v>2.1941523395382634E-3</v>
      </c>
      <c r="F447" s="2">
        <v>4.1825399999999995</v>
      </c>
      <c r="G447" s="2">
        <v>4.2096099999999996</v>
      </c>
      <c r="H447" s="2">
        <v>4.2253199999999982</v>
      </c>
      <c r="I447" s="2">
        <v>4.2965420000000005</v>
      </c>
      <c r="J447" s="2">
        <v>4.1327644999999995</v>
      </c>
      <c r="K447" s="15" t="s">
        <v>52</v>
      </c>
      <c r="L447" s="15" t="s">
        <v>50</v>
      </c>
      <c r="M447" s="15" t="s">
        <v>46</v>
      </c>
      <c r="N447" s="18">
        <f t="shared" si="60"/>
        <v>50</v>
      </c>
      <c r="O447" s="18">
        <f t="shared" si="61"/>
        <v>100</v>
      </c>
      <c r="P447" s="18">
        <f t="shared" si="62"/>
        <v>50</v>
      </c>
      <c r="Q447" s="18">
        <f t="shared" si="63"/>
        <v>0</v>
      </c>
      <c r="R447" s="19">
        <f t="shared" si="64"/>
        <v>60</v>
      </c>
      <c r="S447" s="19">
        <f t="shared" si="65"/>
        <v>47.5</v>
      </c>
      <c r="T447" s="19">
        <f t="shared" si="66"/>
        <v>35</v>
      </c>
      <c r="U447" s="19">
        <f t="shared" si="67"/>
        <v>50</v>
      </c>
      <c r="V447" s="18">
        <f t="shared" si="68"/>
        <v>47.5</v>
      </c>
      <c r="W447" s="18">
        <f t="shared" si="69"/>
        <v>48.125</v>
      </c>
    </row>
    <row r="448" spans="1:23" ht="13.5" x14ac:dyDescent="0.25">
      <c r="A448" s="4">
        <v>42660</v>
      </c>
      <c r="B448" s="2">
        <v>4.1022999999999996</v>
      </c>
      <c r="C448" s="2">
        <v>19.010562324079103</v>
      </c>
      <c r="D448" s="2">
        <v>2.0968209377256741E-2</v>
      </c>
      <c r="E448" s="2">
        <v>4.2815718519804815E-3</v>
      </c>
      <c r="F448" s="2">
        <v>4.1563600000000003</v>
      </c>
      <c r="G448" s="2">
        <v>4.1965199999999996</v>
      </c>
      <c r="H448" s="2">
        <v>4.2187749999999991</v>
      </c>
      <c r="I448" s="2">
        <v>4.2920040000000004</v>
      </c>
      <c r="J448" s="2">
        <v>4.1359074999999992</v>
      </c>
      <c r="K448" s="15" t="s">
        <v>52</v>
      </c>
      <c r="L448" s="15" t="s">
        <v>50</v>
      </c>
      <c r="M448" s="15" t="s">
        <v>46</v>
      </c>
      <c r="N448" s="18">
        <f t="shared" si="60"/>
        <v>50</v>
      </c>
      <c r="O448" s="18">
        <f t="shared" si="61"/>
        <v>100</v>
      </c>
      <c r="P448" s="18">
        <f t="shared" si="62"/>
        <v>50</v>
      </c>
      <c r="Q448" s="18">
        <f t="shared" si="63"/>
        <v>0</v>
      </c>
      <c r="R448" s="19">
        <f t="shared" si="64"/>
        <v>60</v>
      </c>
      <c r="S448" s="19">
        <f t="shared" si="65"/>
        <v>47.5</v>
      </c>
      <c r="T448" s="19">
        <f t="shared" si="66"/>
        <v>35</v>
      </c>
      <c r="U448" s="19">
        <f t="shared" si="67"/>
        <v>50</v>
      </c>
      <c r="V448" s="18">
        <f t="shared" si="68"/>
        <v>47.5</v>
      </c>
      <c r="W448" s="18">
        <f t="shared" si="69"/>
        <v>48.125</v>
      </c>
    </row>
    <row r="449" spans="1:23" ht="13.5" x14ac:dyDescent="0.25">
      <c r="A449" s="4">
        <v>42661</v>
      </c>
      <c r="B449" s="2">
        <v>4.1022999999999996</v>
      </c>
      <c r="C449" s="2">
        <v>19.010562324079103</v>
      </c>
      <c r="D449" s="2">
        <v>2.7870798892674742E-2</v>
      </c>
      <c r="E449" s="2">
        <v>4.9925374711706641E-3</v>
      </c>
      <c r="F449" s="2">
        <v>4.1389199999999997</v>
      </c>
      <c r="G449" s="2">
        <v>4.1834299999999995</v>
      </c>
      <c r="H449" s="2">
        <v>4.2117950000000004</v>
      </c>
      <c r="I449" s="2">
        <v>4.2874660000000002</v>
      </c>
      <c r="J449" s="2">
        <v>4.1390089999999988</v>
      </c>
      <c r="K449" s="15" t="s">
        <v>52</v>
      </c>
      <c r="L449" s="15" t="s">
        <v>54</v>
      </c>
      <c r="M449" s="15" t="s">
        <v>46</v>
      </c>
      <c r="N449" s="18">
        <f t="shared" si="60"/>
        <v>50</v>
      </c>
      <c r="O449" s="18">
        <f t="shared" si="61"/>
        <v>100</v>
      </c>
      <c r="P449" s="18">
        <f t="shared" si="62"/>
        <v>50</v>
      </c>
      <c r="Q449" s="18">
        <f t="shared" si="63"/>
        <v>16.5</v>
      </c>
      <c r="R449" s="19">
        <f t="shared" si="64"/>
        <v>62.475000000000001</v>
      </c>
      <c r="S449" s="19">
        <f t="shared" si="65"/>
        <v>51.625</v>
      </c>
      <c r="T449" s="19">
        <f t="shared" si="66"/>
        <v>42.424999999999997</v>
      </c>
      <c r="U449" s="19">
        <f t="shared" si="67"/>
        <v>54.125</v>
      </c>
      <c r="V449" s="18">
        <f t="shared" si="68"/>
        <v>52.17499999999999</v>
      </c>
      <c r="W449" s="18">
        <f t="shared" si="69"/>
        <v>52.662499999999994</v>
      </c>
    </row>
    <row r="450" spans="1:23" ht="13.5" x14ac:dyDescent="0.25">
      <c r="A450" s="4">
        <v>42662</v>
      </c>
      <c r="B450" s="2">
        <v>4.1022999999999996</v>
      </c>
      <c r="C450" s="2">
        <v>19.010562324079103</v>
      </c>
      <c r="D450" s="2">
        <v>3.5791394109680574E-2</v>
      </c>
      <c r="E450" s="2">
        <v>4.6658516547895771E-3</v>
      </c>
      <c r="F450" s="2">
        <v>4.12148</v>
      </c>
      <c r="G450" s="2">
        <v>4.1694699999999996</v>
      </c>
      <c r="H450" s="2">
        <v>4.204815</v>
      </c>
      <c r="I450" s="2">
        <v>4.2829280000000018</v>
      </c>
      <c r="J450" s="2">
        <v>4.1420269999999988</v>
      </c>
      <c r="K450" s="15" t="s">
        <v>52</v>
      </c>
      <c r="L450" s="15" t="s">
        <v>54</v>
      </c>
      <c r="M450" s="15" t="s">
        <v>46</v>
      </c>
      <c r="N450" s="18">
        <f t="shared" ref="N450:N513" si="70">IF(D450&lt;30,50, IF(D450&gt;70, 0, 25))</f>
        <v>50</v>
      </c>
      <c r="O450" s="18">
        <f t="shared" ref="O450:O513" si="71">IF(F450-E450&gt;0.02, 100, IF(F450-E450&lt;0,0,45))</f>
        <v>100</v>
      </c>
      <c r="P450" s="18">
        <f t="shared" ref="P450:P513" si="72">IF(G450-J450&gt;10,100,IF(G450-J450&gt;5,75, IF(G450-J450&gt;0,50,0)))</f>
        <v>50</v>
      </c>
      <c r="Q450" s="18">
        <f t="shared" ref="Q450:Q513" si="73">IF(M450="confirmed bullish", 34, IF(M450="bullish divergence",17, 0))+IF(K450="bullish",33,IF(K450="bearish",0,16.5))+IF(L450="strong",33,IF(L450="weak",0,16.5))</f>
        <v>16.5</v>
      </c>
      <c r="R450" s="19">
        <f t="shared" si="64"/>
        <v>62.475000000000001</v>
      </c>
      <c r="S450" s="19">
        <f t="shared" si="65"/>
        <v>51.625</v>
      </c>
      <c r="T450" s="19">
        <f t="shared" si="66"/>
        <v>42.424999999999997</v>
      </c>
      <c r="U450" s="19">
        <f t="shared" si="67"/>
        <v>54.125</v>
      </c>
      <c r="V450" s="18">
        <f t="shared" si="68"/>
        <v>52.17499999999999</v>
      </c>
      <c r="W450" s="18">
        <f t="shared" si="69"/>
        <v>52.662499999999994</v>
      </c>
    </row>
    <row r="451" spans="1:23" ht="13.5" x14ac:dyDescent="0.25">
      <c r="A451" s="4">
        <v>42663</v>
      </c>
      <c r="B451" s="2">
        <v>4.1022999999999996</v>
      </c>
      <c r="C451" s="2">
        <v>19.010562324079103</v>
      </c>
      <c r="D451" s="2">
        <v>4.3179992708648918E-2</v>
      </c>
      <c r="E451" s="2">
        <v>3.2859322824880539E-3</v>
      </c>
      <c r="F451" s="2">
        <v>4.1040399999999995</v>
      </c>
      <c r="G451" s="2">
        <v>4.1555099999999996</v>
      </c>
      <c r="H451" s="2">
        <v>4.1982699999999999</v>
      </c>
      <c r="I451" s="2">
        <v>4.2785640000000011</v>
      </c>
      <c r="J451" s="2">
        <v>4.1450449999999988</v>
      </c>
      <c r="K451" s="15" t="s">
        <v>52</v>
      </c>
      <c r="L451" s="15" t="s">
        <v>54</v>
      </c>
      <c r="M451" s="15" t="s">
        <v>46</v>
      </c>
      <c r="N451" s="18">
        <f t="shared" si="70"/>
        <v>50</v>
      </c>
      <c r="O451" s="18">
        <f t="shared" si="71"/>
        <v>100</v>
      </c>
      <c r="P451" s="18">
        <f t="shared" si="72"/>
        <v>50</v>
      </c>
      <c r="Q451" s="18">
        <f t="shared" si="73"/>
        <v>16.5</v>
      </c>
      <c r="R451" s="19">
        <f t="shared" ref="R451:R514" si="74">0.35*N451+O451*0.35+P451*0.15+Q451*0.15</f>
        <v>62.475000000000001</v>
      </c>
      <c r="S451" s="19">
        <f t="shared" ref="S451:S514" si="75">N451*0.2+O451*0.2+P451*0.35+Q451*0.25</f>
        <v>51.625</v>
      </c>
      <c r="T451" s="19">
        <f t="shared" ref="T451:T514" si="76">N451*0.15+O451*0.15+P451*0.25+Q451*0.45</f>
        <v>42.424999999999997</v>
      </c>
      <c r="U451" s="19">
        <f t="shared" ref="U451:U514" si="77">0.25*SUM(N451:Q451)</f>
        <v>54.125</v>
      </c>
      <c r="V451" s="18">
        <f t="shared" ref="V451:V514" si="78">SUM(R451:T451)/3</f>
        <v>52.17499999999999</v>
      </c>
      <c r="W451" s="18">
        <f t="shared" ref="W451:W514" si="79">SUM(R451:U451)/4</f>
        <v>52.662499999999994</v>
      </c>
    </row>
    <row r="452" spans="1:23" ht="13.5" x14ac:dyDescent="0.25">
      <c r="A452" s="4">
        <v>42664</v>
      </c>
      <c r="B452" s="2">
        <v>4.0934999999999997</v>
      </c>
      <c r="C452" s="2">
        <v>18.046217829839776</v>
      </c>
      <c r="D452" s="2">
        <v>4.9380974600050642E-2</v>
      </c>
      <c r="E452" s="2">
        <v>4.7151259201523446E-4</v>
      </c>
      <c r="F452" s="2">
        <v>4.1005399999999996</v>
      </c>
      <c r="G452" s="2">
        <v>4.14154</v>
      </c>
      <c r="H452" s="2">
        <v>4.1908500000000002</v>
      </c>
      <c r="I452" s="2">
        <v>4.2743740000000017</v>
      </c>
      <c r="J452" s="2">
        <v>4.1480189999999988</v>
      </c>
      <c r="K452" s="15" t="s">
        <v>52</v>
      </c>
      <c r="L452" s="15" t="s">
        <v>54</v>
      </c>
      <c r="M452" s="15" t="s">
        <v>46</v>
      </c>
      <c r="N452" s="18">
        <f t="shared" si="70"/>
        <v>50</v>
      </c>
      <c r="O452" s="18">
        <f t="shared" si="71"/>
        <v>100</v>
      </c>
      <c r="P452" s="18">
        <f t="shared" si="72"/>
        <v>0</v>
      </c>
      <c r="Q452" s="18">
        <f t="shared" si="73"/>
        <v>16.5</v>
      </c>
      <c r="R452" s="19">
        <f t="shared" si="74"/>
        <v>54.975000000000001</v>
      </c>
      <c r="S452" s="19">
        <f t="shared" si="75"/>
        <v>34.125</v>
      </c>
      <c r="T452" s="19">
        <f t="shared" si="76"/>
        <v>29.925000000000001</v>
      </c>
      <c r="U452" s="19">
        <f t="shared" si="77"/>
        <v>41.625</v>
      </c>
      <c r="V452" s="18">
        <f t="shared" si="78"/>
        <v>39.674999999999997</v>
      </c>
      <c r="W452" s="18">
        <f t="shared" si="79"/>
        <v>40.162499999999994</v>
      </c>
    </row>
    <row r="453" spans="1:23" ht="13.5" x14ac:dyDescent="0.25">
      <c r="A453" s="4">
        <v>42667</v>
      </c>
      <c r="B453" s="2">
        <v>4.0934999999999997</v>
      </c>
      <c r="C453" s="2">
        <v>18.046217829839776</v>
      </c>
      <c r="D453" s="2">
        <v>5.526857038847055E-2</v>
      </c>
      <c r="E453" s="2">
        <v>-1.394593587821137E-3</v>
      </c>
      <c r="F453" s="2">
        <v>4.0987799999999996</v>
      </c>
      <c r="G453" s="2">
        <v>4.1275700000000004</v>
      </c>
      <c r="H453" s="2">
        <v>4.182995</v>
      </c>
      <c r="I453" s="2">
        <v>4.2686120000000018</v>
      </c>
      <c r="J453" s="2">
        <v>4.1509514999999988</v>
      </c>
      <c r="K453" s="15" t="s">
        <v>52</v>
      </c>
      <c r="L453" s="15" t="s">
        <v>54</v>
      </c>
      <c r="M453" s="15" t="s">
        <v>46</v>
      </c>
      <c r="N453" s="18">
        <f t="shared" si="70"/>
        <v>50</v>
      </c>
      <c r="O453" s="18">
        <f t="shared" si="71"/>
        <v>100</v>
      </c>
      <c r="P453" s="18">
        <f t="shared" si="72"/>
        <v>0</v>
      </c>
      <c r="Q453" s="18">
        <f t="shared" si="73"/>
        <v>16.5</v>
      </c>
      <c r="R453" s="19">
        <f t="shared" si="74"/>
        <v>54.975000000000001</v>
      </c>
      <c r="S453" s="19">
        <f t="shared" si="75"/>
        <v>34.125</v>
      </c>
      <c r="T453" s="19">
        <f t="shared" si="76"/>
        <v>29.925000000000001</v>
      </c>
      <c r="U453" s="19">
        <f t="shared" si="77"/>
        <v>41.625</v>
      </c>
      <c r="V453" s="18">
        <f t="shared" si="78"/>
        <v>39.674999999999997</v>
      </c>
      <c r="W453" s="18">
        <f t="shared" si="79"/>
        <v>40.162499999999994</v>
      </c>
    </row>
    <row r="454" spans="1:23" ht="13.5" x14ac:dyDescent="0.25">
      <c r="A454" s="4">
        <v>42668</v>
      </c>
      <c r="B454" s="2">
        <v>4.1894999999999998</v>
      </c>
      <c r="C454" s="2">
        <v>50.082764463196057</v>
      </c>
      <c r="D454" s="2">
        <v>4.7009352611437905E-2</v>
      </c>
      <c r="E454" s="2">
        <v>-4.9393293946681559E-3</v>
      </c>
      <c r="F454" s="2">
        <v>4.1162199999999993</v>
      </c>
      <c r="G454" s="2">
        <v>4.1275700000000004</v>
      </c>
      <c r="H454" s="2">
        <v>4.1799400000000002</v>
      </c>
      <c r="I454" s="2">
        <v>4.2651200000000031</v>
      </c>
      <c r="J454" s="2">
        <v>4.1542804999999987</v>
      </c>
      <c r="K454" s="15" t="s">
        <v>52</v>
      </c>
      <c r="L454" s="15" t="s">
        <v>54</v>
      </c>
      <c r="M454" s="15" t="s">
        <v>53</v>
      </c>
      <c r="N454" s="18">
        <f t="shared" si="70"/>
        <v>50</v>
      </c>
      <c r="O454" s="18">
        <f t="shared" si="71"/>
        <v>100</v>
      </c>
      <c r="P454" s="18">
        <f t="shared" si="72"/>
        <v>0</v>
      </c>
      <c r="Q454" s="18">
        <f t="shared" si="73"/>
        <v>16.5</v>
      </c>
      <c r="R454" s="19">
        <f t="shared" si="74"/>
        <v>54.975000000000001</v>
      </c>
      <c r="S454" s="19">
        <f t="shared" si="75"/>
        <v>34.125</v>
      </c>
      <c r="T454" s="19">
        <f t="shared" si="76"/>
        <v>29.925000000000001</v>
      </c>
      <c r="U454" s="19">
        <f t="shared" si="77"/>
        <v>41.625</v>
      </c>
      <c r="V454" s="18">
        <f t="shared" si="78"/>
        <v>39.674999999999997</v>
      </c>
      <c r="W454" s="18">
        <f t="shared" si="79"/>
        <v>40.162499999999994</v>
      </c>
    </row>
    <row r="455" spans="1:23" ht="13.5" x14ac:dyDescent="0.25">
      <c r="A455" s="4">
        <v>42669</v>
      </c>
      <c r="B455" s="2">
        <v>4.0761000000000003</v>
      </c>
      <c r="C455" s="2">
        <v>33.449107687771615</v>
      </c>
      <c r="D455" s="2">
        <v>4.8402736374600686E-2</v>
      </c>
      <c r="E455" s="2">
        <v>-7.5857287786680145E-3</v>
      </c>
      <c r="F455" s="2">
        <v>4.1109799999999996</v>
      </c>
      <c r="G455" s="2">
        <v>4.1162299999999998</v>
      </c>
      <c r="H455" s="2">
        <v>4.1712150000000001</v>
      </c>
      <c r="I455" s="2">
        <v>4.2584880000000025</v>
      </c>
      <c r="J455" s="2">
        <v>4.1571674999999981</v>
      </c>
      <c r="K455" s="15" t="s">
        <v>52</v>
      </c>
      <c r="L455" s="15" t="s">
        <v>54</v>
      </c>
      <c r="M455" s="15" t="s">
        <v>46</v>
      </c>
      <c r="N455" s="18">
        <f t="shared" si="70"/>
        <v>50</v>
      </c>
      <c r="O455" s="18">
        <f t="shared" si="71"/>
        <v>100</v>
      </c>
      <c r="P455" s="18">
        <f t="shared" si="72"/>
        <v>0</v>
      </c>
      <c r="Q455" s="18">
        <f t="shared" si="73"/>
        <v>16.5</v>
      </c>
      <c r="R455" s="19">
        <f t="shared" si="74"/>
        <v>54.975000000000001</v>
      </c>
      <c r="S455" s="19">
        <f t="shared" si="75"/>
        <v>34.125</v>
      </c>
      <c r="T455" s="19">
        <f t="shared" si="76"/>
        <v>29.925000000000001</v>
      </c>
      <c r="U455" s="19">
        <f t="shared" si="77"/>
        <v>41.625</v>
      </c>
      <c r="V455" s="18">
        <f t="shared" si="78"/>
        <v>39.674999999999997</v>
      </c>
      <c r="W455" s="18">
        <f t="shared" si="79"/>
        <v>40.162499999999994</v>
      </c>
    </row>
    <row r="456" spans="1:23" ht="13.5" x14ac:dyDescent="0.25">
      <c r="A456" s="4">
        <v>42670</v>
      </c>
      <c r="B456" s="2">
        <v>4.1894999999999998</v>
      </c>
      <c r="C456" s="2">
        <v>50.981588121333523</v>
      </c>
      <c r="D456" s="2">
        <v>4.183512836711234E-2</v>
      </c>
      <c r="E456" s="2">
        <v>-9.7541898586368386E-3</v>
      </c>
      <c r="F456" s="2">
        <v>4.1284200000000002</v>
      </c>
      <c r="G456" s="2">
        <v>4.1162299999999998</v>
      </c>
      <c r="H456" s="2">
        <v>4.1690300000000002</v>
      </c>
      <c r="I456" s="2">
        <v>4.2555200000000024</v>
      </c>
      <c r="J456" s="2">
        <v>4.1601634999999986</v>
      </c>
      <c r="K456" s="15" t="s">
        <v>47</v>
      </c>
      <c r="L456" s="15" t="s">
        <v>54</v>
      </c>
      <c r="M456" s="15" t="s">
        <v>51</v>
      </c>
      <c r="N456" s="18">
        <f t="shared" si="70"/>
        <v>50</v>
      </c>
      <c r="O456" s="18">
        <f t="shared" si="71"/>
        <v>100</v>
      </c>
      <c r="P456" s="18">
        <f t="shared" si="72"/>
        <v>0</v>
      </c>
      <c r="Q456" s="18">
        <f t="shared" si="73"/>
        <v>83.5</v>
      </c>
      <c r="R456" s="19">
        <f t="shared" si="74"/>
        <v>65.025000000000006</v>
      </c>
      <c r="S456" s="19">
        <f t="shared" si="75"/>
        <v>50.875</v>
      </c>
      <c r="T456" s="19">
        <f t="shared" si="76"/>
        <v>60.075000000000003</v>
      </c>
      <c r="U456" s="19">
        <f t="shared" si="77"/>
        <v>58.375</v>
      </c>
      <c r="V456" s="18">
        <f t="shared" si="78"/>
        <v>58.658333333333339</v>
      </c>
      <c r="W456" s="18">
        <f t="shared" si="79"/>
        <v>58.587500000000006</v>
      </c>
    </row>
    <row r="457" spans="1:23" ht="13.5" x14ac:dyDescent="0.25">
      <c r="A457" s="4">
        <v>42671</v>
      </c>
      <c r="B457" s="2">
        <v>4.1894999999999998</v>
      </c>
      <c r="C457" s="2">
        <v>50.981588121333523</v>
      </c>
      <c r="D457" s="2">
        <v>2.413588986133508E-2</v>
      </c>
      <c r="E457" s="2">
        <v>-1.1738806315684948E-2</v>
      </c>
      <c r="F457" s="2">
        <v>4.1476199999999999</v>
      </c>
      <c r="G457" s="2">
        <v>4.1240800000000002</v>
      </c>
      <c r="H457" s="2">
        <v>4.1668449999999995</v>
      </c>
      <c r="I457" s="2">
        <v>4.2525520000000032</v>
      </c>
      <c r="J457" s="2">
        <v>4.1636589999999973</v>
      </c>
      <c r="K457" s="15" t="s">
        <v>47</v>
      </c>
      <c r="L457" s="15" t="s">
        <v>54</v>
      </c>
      <c r="M457" s="15" t="s">
        <v>51</v>
      </c>
      <c r="N457" s="18">
        <f t="shared" si="70"/>
        <v>50</v>
      </c>
      <c r="O457" s="18">
        <f t="shared" si="71"/>
        <v>100</v>
      </c>
      <c r="P457" s="18">
        <f t="shared" si="72"/>
        <v>0</v>
      </c>
      <c r="Q457" s="18">
        <f t="shared" si="73"/>
        <v>83.5</v>
      </c>
      <c r="R457" s="19">
        <f t="shared" si="74"/>
        <v>65.025000000000006</v>
      </c>
      <c r="S457" s="19">
        <f t="shared" si="75"/>
        <v>50.875</v>
      </c>
      <c r="T457" s="19">
        <f t="shared" si="76"/>
        <v>60.075000000000003</v>
      </c>
      <c r="U457" s="19">
        <f t="shared" si="77"/>
        <v>58.375</v>
      </c>
      <c r="V457" s="18">
        <f t="shared" si="78"/>
        <v>58.658333333333339</v>
      </c>
      <c r="W457" s="18">
        <f t="shared" si="79"/>
        <v>58.587500000000006</v>
      </c>
    </row>
    <row r="458" spans="1:23" ht="13.5" x14ac:dyDescent="0.25">
      <c r="A458" s="4">
        <v>42674</v>
      </c>
      <c r="B458" s="2">
        <v>4.2854999999999999</v>
      </c>
      <c r="C458" s="2">
        <v>61.054855188068466</v>
      </c>
      <c r="D458" s="2">
        <v>6.4975268602385228E-4</v>
      </c>
      <c r="E458" s="2">
        <v>-1.4078084297220824E-2</v>
      </c>
      <c r="F458" s="2">
        <v>4.1860199999999992</v>
      </c>
      <c r="G458" s="2">
        <v>4.1424000000000003</v>
      </c>
      <c r="H458" s="2">
        <v>4.1694599999999991</v>
      </c>
      <c r="I458" s="2">
        <v>4.2515040000000024</v>
      </c>
      <c r="J458" s="2">
        <v>4.1675929999999974</v>
      </c>
      <c r="K458" s="15" t="s">
        <v>47</v>
      </c>
      <c r="L458" s="15" t="s">
        <v>54</v>
      </c>
      <c r="M458" s="15" t="s">
        <v>51</v>
      </c>
      <c r="N458" s="18">
        <f t="shared" si="70"/>
        <v>50</v>
      </c>
      <c r="O458" s="18">
        <f t="shared" si="71"/>
        <v>100</v>
      </c>
      <c r="P458" s="18">
        <f t="shared" si="72"/>
        <v>0</v>
      </c>
      <c r="Q458" s="18">
        <f t="shared" si="73"/>
        <v>83.5</v>
      </c>
      <c r="R458" s="19">
        <f t="shared" si="74"/>
        <v>65.025000000000006</v>
      </c>
      <c r="S458" s="19">
        <f t="shared" si="75"/>
        <v>50.875</v>
      </c>
      <c r="T458" s="19">
        <f t="shared" si="76"/>
        <v>60.075000000000003</v>
      </c>
      <c r="U458" s="19">
        <f t="shared" si="77"/>
        <v>58.375</v>
      </c>
      <c r="V458" s="18">
        <f t="shared" si="78"/>
        <v>58.658333333333339</v>
      </c>
      <c r="W458" s="18">
        <f t="shared" si="79"/>
        <v>58.587500000000006</v>
      </c>
    </row>
    <row r="459" spans="1:23" ht="13.5" x14ac:dyDescent="0.25">
      <c r="A459" s="4">
        <v>42675</v>
      </c>
      <c r="B459" s="2">
        <v>4.2942999999999998</v>
      </c>
      <c r="C459" s="2">
        <v>61.829207170803727</v>
      </c>
      <c r="D459" s="2">
        <v>-2.0498072766837794E-2</v>
      </c>
      <c r="E459" s="2">
        <v>-1.2962092629438374E-2</v>
      </c>
      <c r="F459" s="2">
        <v>4.2069799999999997</v>
      </c>
      <c r="G459" s="2">
        <v>4.1615999999999991</v>
      </c>
      <c r="H459" s="2">
        <v>4.1725149999999998</v>
      </c>
      <c r="I459" s="2">
        <v>4.2504580000000018</v>
      </c>
      <c r="J459" s="2">
        <v>4.1713629999999968</v>
      </c>
      <c r="K459" s="15" t="s">
        <v>47</v>
      </c>
      <c r="L459" s="15" t="s">
        <v>54</v>
      </c>
      <c r="M459" s="15" t="s">
        <v>51</v>
      </c>
      <c r="N459" s="18">
        <f t="shared" si="70"/>
        <v>50</v>
      </c>
      <c r="O459" s="18">
        <f t="shared" si="71"/>
        <v>100</v>
      </c>
      <c r="P459" s="18">
        <f t="shared" si="72"/>
        <v>0</v>
      </c>
      <c r="Q459" s="18">
        <f t="shared" si="73"/>
        <v>83.5</v>
      </c>
      <c r="R459" s="19">
        <f t="shared" si="74"/>
        <v>65.025000000000006</v>
      </c>
      <c r="S459" s="19">
        <f t="shared" si="75"/>
        <v>50.875</v>
      </c>
      <c r="T459" s="19">
        <f t="shared" si="76"/>
        <v>60.075000000000003</v>
      </c>
      <c r="U459" s="19">
        <f t="shared" si="77"/>
        <v>58.375</v>
      </c>
      <c r="V459" s="18">
        <f t="shared" si="78"/>
        <v>58.658333333333339</v>
      </c>
      <c r="W459" s="18">
        <f t="shared" si="79"/>
        <v>58.587500000000006</v>
      </c>
    </row>
    <row r="460" spans="1:23" ht="13.5" x14ac:dyDescent="0.25">
      <c r="A460" s="4">
        <v>42676</v>
      </c>
      <c r="B460" s="2">
        <v>4.2942999999999998</v>
      </c>
      <c r="C460" s="2">
        <v>61.829207170803727</v>
      </c>
      <c r="D460" s="2">
        <v>-3.9021319799514842E-2</v>
      </c>
      <c r="E460" s="2">
        <v>-8.8357455477916982E-3</v>
      </c>
      <c r="F460" s="2">
        <v>4.2506199999999996</v>
      </c>
      <c r="G460" s="2">
        <v>4.1807999999999996</v>
      </c>
      <c r="H460" s="2">
        <v>4.1751349999999992</v>
      </c>
      <c r="I460" s="2">
        <v>4.2495860000000016</v>
      </c>
      <c r="J460" s="2">
        <v>4.175132999999998</v>
      </c>
      <c r="K460" s="15" t="s">
        <v>47</v>
      </c>
      <c r="L460" s="15" t="s">
        <v>48</v>
      </c>
      <c r="M460" s="15" t="s">
        <v>51</v>
      </c>
      <c r="N460" s="18">
        <f t="shared" si="70"/>
        <v>50</v>
      </c>
      <c r="O460" s="18">
        <f t="shared" si="71"/>
        <v>100</v>
      </c>
      <c r="P460" s="18">
        <f t="shared" si="72"/>
        <v>50</v>
      </c>
      <c r="Q460" s="18">
        <f t="shared" si="73"/>
        <v>100</v>
      </c>
      <c r="R460" s="19">
        <f t="shared" si="74"/>
        <v>75</v>
      </c>
      <c r="S460" s="19">
        <f t="shared" si="75"/>
        <v>72.5</v>
      </c>
      <c r="T460" s="19">
        <f t="shared" si="76"/>
        <v>80</v>
      </c>
      <c r="U460" s="19">
        <f t="shared" si="77"/>
        <v>75</v>
      </c>
      <c r="V460" s="18">
        <f t="shared" si="78"/>
        <v>75.833333333333329</v>
      </c>
      <c r="W460" s="18">
        <f t="shared" si="79"/>
        <v>75.625</v>
      </c>
    </row>
    <row r="461" spans="1:23" ht="13.5" x14ac:dyDescent="0.25">
      <c r="A461" s="4">
        <v>42677</v>
      </c>
      <c r="B461" s="2">
        <v>4.1721000000000004</v>
      </c>
      <c r="C461" s="2">
        <v>46.832645881639529</v>
      </c>
      <c r="D461" s="2">
        <v>-4.6225330212017468E-2</v>
      </c>
      <c r="E461" s="2">
        <v>-2.862042337409625E-3</v>
      </c>
      <c r="F461" s="2">
        <v>4.2471399999999999</v>
      </c>
      <c r="G461" s="2">
        <v>4.1877800000000001</v>
      </c>
      <c r="H461" s="2">
        <v>4.1716449999999998</v>
      </c>
      <c r="I461" s="2">
        <v>4.2462700000000018</v>
      </c>
      <c r="J461" s="2">
        <v>4.178499999999997</v>
      </c>
      <c r="K461" s="15" t="s">
        <v>47</v>
      </c>
      <c r="L461" s="15" t="s">
        <v>54</v>
      </c>
      <c r="M461" s="15" t="s">
        <v>49</v>
      </c>
      <c r="N461" s="18">
        <f t="shared" si="70"/>
        <v>50</v>
      </c>
      <c r="O461" s="18">
        <f t="shared" si="71"/>
        <v>100</v>
      </c>
      <c r="P461" s="18">
        <f t="shared" si="72"/>
        <v>50</v>
      </c>
      <c r="Q461" s="18">
        <f t="shared" si="73"/>
        <v>66.5</v>
      </c>
      <c r="R461" s="19">
        <f t="shared" si="74"/>
        <v>69.974999999999994</v>
      </c>
      <c r="S461" s="19">
        <f t="shared" si="75"/>
        <v>64.125</v>
      </c>
      <c r="T461" s="19">
        <f t="shared" si="76"/>
        <v>64.924999999999997</v>
      </c>
      <c r="U461" s="19">
        <f t="shared" si="77"/>
        <v>66.625</v>
      </c>
      <c r="V461" s="18">
        <f t="shared" si="78"/>
        <v>66.341666666666654</v>
      </c>
      <c r="W461" s="18">
        <f t="shared" si="79"/>
        <v>66.412499999999994</v>
      </c>
    </row>
    <row r="462" spans="1:23" ht="13.5" x14ac:dyDescent="0.25">
      <c r="A462" s="4">
        <v>42678</v>
      </c>
      <c r="B462" s="2">
        <v>4.1894999999999998</v>
      </c>
      <c r="C462" s="2">
        <v>48.739187205683194</v>
      </c>
      <c r="D462" s="2">
        <v>-5.4780890162416718E-2</v>
      </c>
      <c r="E462" s="2">
        <v>4.5387601411225435E-3</v>
      </c>
      <c r="F462" s="2">
        <v>4.2471399999999999</v>
      </c>
      <c r="G462" s="2">
        <v>4.1973800000000008</v>
      </c>
      <c r="H462" s="2">
        <v>4.1694599999999999</v>
      </c>
      <c r="I462" s="2">
        <v>4.2433020000000026</v>
      </c>
      <c r="J462" s="2">
        <v>4.1819539999999975</v>
      </c>
      <c r="K462" s="15" t="s">
        <v>47</v>
      </c>
      <c r="L462" s="15" t="s">
        <v>54</v>
      </c>
      <c r="M462" s="15" t="s">
        <v>54</v>
      </c>
      <c r="N462" s="18">
        <f t="shared" si="70"/>
        <v>50</v>
      </c>
      <c r="O462" s="18">
        <f t="shared" si="71"/>
        <v>100</v>
      </c>
      <c r="P462" s="18">
        <f t="shared" si="72"/>
        <v>50</v>
      </c>
      <c r="Q462" s="18">
        <f t="shared" si="73"/>
        <v>49.5</v>
      </c>
      <c r="R462" s="19">
        <f t="shared" si="74"/>
        <v>67.424999999999997</v>
      </c>
      <c r="S462" s="19">
        <f t="shared" si="75"/>
        <v>59.875</v>
      </c>
      <c r="T462" s="19">
        <f t="shared" si="76"/>
        <v>57.275000000000006</v>
      </c>
      <c r="U462" s="19">
        <f t="shared" si="77"/>
        <v>62.375</v>
      </c>
      <c r="V462" s="18">
        <f t="shared" si="78"/>
        <v>61.524999999999999</v>
      </c>
      <c r="W462" s="18">
        <f t="shared" si="79"/>
        <v>61.737499999999997</v>
      </c>
    </row>
    <row r="463" spans="1:23" ht="13.5" x14ac:dyDescent="0.25">
      <c r="A463" s="4">
        <v>42681</v>
      </c>
      <c r="B463" s="2">
        <v>4.1894999999999998</v>
      </c>
      <c r="C463" s="2">
        <v>48.739187205683209</v>
      </c>
      <c r="D463" s="2">
        <v>-6.1953697643072125E-2</v>
      </c>
      <c r="E463" s="2">
        <v>9.1679274779884329E-3</v>
      </c>
      <c r="F463" s="2">
        <v>4.2279399999999994</v>
      </c>
      <c r="G463" s="2">
        <v>4.2069799999999997</v>
      </c>
      <c r="H463" s="2">
        <v>4.1672749999999992</v>
      </c>
      <c r="I463" s="2">
        <v>4.2401600000000021</v>
      </c>
      <c r="J463" s="2">
        <v>4.1853664999999971</v>
      </c>
      <c r="K463" s="15" t="s">
        <v>47</v>
      </c>
      <c r="L463" s="15" t="s">
        <v>54</v>
      </c>
      <c r="M463" s="15" t="s">
        <v>49</v>
      </c>
      <c r="N463" s="18">
        <f t="shared" si="70"/>
        <v>50</v>
      </c>
      <c r="O463" s="18">
        <f t="shared" si="71"/>
        <v>100</v>
      </c>
      <c r="P463" s="18">
        <f t="shared" si="72"/>
        <v>50</v>
      </c>
      <c r="Q463" s="18">
        <f t="shared" si="73"/>
        <v>66.5</v>
      </c>
      <c r="R463" s="19">
        <f t="shared" si="74"/>
        <v>69.974999999999994</v>
      </c>
      <c r="S463" s="19">
        <f t="shared" si="75"/>
        <v>64.125</v>
      </c>
      <c r="T463" s="19">
        <f t="shared" si="76"/>
        <v>64.924999999999997</v>
      </c>
      <c r="U463" s="19">
        <f t="shared" si="77"/>
        <v>66.625</v>
      </c>
      <c r="V463" s="18">
        <f t="shared" si="78"/>
        <v>66.341666666666654</v>
      </c>
      <c r="W463" s="18">
        <f t="shared" si="79"/>
        <v>66.412499999999994</v>
      </c>
    </row>
    <row r="464" spans="1:23" ht="13.5" x14ac:dyDescent="0.25">
      <c r="A464" s="4">
        <v>42682</v>
      </c>
      <c r="B464" s="2">
        <v>4.1807999999999996</v>
      </c>
      <c r="C464" s="2">
        <v>47.746343998889138</v>
      </c>
      <c r="D464" s="2">
        <v>-5.2547735439675947E-2</v>
      </c>
      <c r="E464" s="2">
        <v>1.2312904637796407E-2</v>
      </c>
      <c r="F464" s="2">
        <v>4.205239999999999</v>
      </c>
      <c r="G464" s="2">
        <v>4.2061099999999998</v>
      </c>
      <c r="H464" s="2">
        <v>4.1668399999999997</v>
      </c>
      <c r="I464" s="2">
        <v>4.2364940000000022</v>
      </c>
      <c r="J464" s="2">
        <v>4.188901999999997</v>
      </c>
      <c r="K464" s="15" t="s">
        <v>52</v>
      </c>
      <c r="L464" s="15" t="s">
        <v>54</v>
      </c>
      <c r="M464" s="15" t="s">
        <v>46</v>
      </c>
      <c r="N464" s="18">
        <f t="shared" si="70"/>
        <v>50</v>
      </c>
      <c r="O464" s="18">
        <f t="shared" si="71"/>
        <v>100</v>
      </c>
      <c r="P464" s="18">
        <f t="shared" si="72"/>
        <v>50</v>
      </c>
      <c r="Q464" s="18">
        <f t="shared" si="73"/>
        <v>16.5</v>
      </c>
      <c r="R464" s="19">
        <f t="shared" si="74"/>
        <v>62.475000000000001</v>
      </c>
      <c r="S464" s="19">
        <f t="shared" si="75"/>
        <v>51.625</v>
      </c>
      <c r="T464" s="19">
        <f t="shared" si="76"/>
        <v>42.424999999999997</v>
      </c>
      <c r="U464" s="19">
        <f t="shared" si="77"/>
        <v>54.125</v>
      </c>
      <c r="V464" s="18">
        <f t="shared" si="78"/>
        <v>52.17499999999999</v>
      </c>
      <c r="W464" s="18">
        <f t="shared" si="79"/>
        <v>52.662499999999994</v>
      </c>
    </row>
    <row r="465" spans="1:23" ht="13.5" x14ac:dyDescent="0.25">
      <c r="A465" s="4">
        <v>42683</v>
      </c>
      <c r="B465" s="2">
        <v>4.1109999999999998</v>
      </c>
      <c r="C465" s="2">
        <v>40.600484739658413</v>
      </c>
      <c r="D465" s="2">
        <v>-5.6756195417759336E-2</v>
      </c>
      <c r="E465" s="2">
        <v>1.2294577688192884E-2</v>
      </c>
      <c r="F465" s="2">
        <v>4.1685799999999995</v>
      </c>
      <c r="G465" s="2">
        <v>4.2096</v>
      </c>
      <c r="H465" s="2">
        <v>4.1629149999999999</v>
      </c>
      <c r="I465" s="2">
        <v>4.2296860000000018</v>
      </c>
      <c r="J465" s="2">
        <v>4.1919634999999973</v>
      </c>
      <c r="K465" s="15" t="s">
        <v>52</v>
      </c>
      <c r="L465" s="15" t="s">
        <v>54</v>
      </c>
      <c r="M465" s="15" t="s">
        <v>46</v>
      </c>
      <c r="N465" s="18">
        <f t="shared" si="70"/>
        <v>50</v>
      </c>
      <c r="O465" s="18">
        <f t="shared" si="71"/>
        <v>100</v>
      </c>
      <c r="P465" s="18">
        <f t="shared" si="72"/>
        <v>50</v>
      </c>
      <c r="Q465" s="18">
        <f t="shared" si="73"/>
        <v>16.5</v>
      </c>
      <c r="R465" s="19">
        <f t="shared" si="74"/>
        <v>62.475000000000001</v>
      </c>
      <c r="S465" s="19">
        <f t="shared" si="75"/>
        <v>51.625</v>
      </c>
      <c r="T465" s="19">
        <f t="shared" si="76"/>
        <v>42.424999999999997</v>
      </c>
      <c r="U465" s="19">
        <f t="shared" si="77"/>
        <v>54.125</v>
      </c>
      <c r="V465" s="18">
        <f t="shared" si="78"/>
        <v>52.17499999999999</v>
      </c>
      <c r="W465" s="18">
        <f t="shared" si="79"/>
        <v>52.662499999999994</v>
      </c>
    </row>
    <row r="466" spans="1:23" ht="13.5" x14ac:dyDescent="0.25">
      <c r="A466" s="4">
        <v>42684</v>
      </c>
      <c r="B466" s="2">
        <v>4.1109999999999998</v>
      </c>
      <c r="C466" s="2">
        <v>40.600484739658413</v>
      </c>
      <c r="D466" s="2">
        <v>-4.2358194598105747E-2</v>
      </c>
      <c r="E466" s="2">
        <v>9.8256941848902258E-3</v>
      </c>
      <c r="F466" s="2">
        <v>4.1563600000000003</v>
      </c>
      <c r="G466" s="2">
        <v>4.2017499999999988</v>
      </c>
      <c r="H466" s="2">
        <v>4.1589900000000002</v>
      </c>
      <c r="I466" s="2">
        <v>4.2228780000000015</v>
      </c>
      <c r="J466" s="2">
        <v>4.1950249999999976</v>
      </c>
      <c r="K466" s="15" t="s">
        <v>52</v>
      </c>
      <c r="L466" s="15" t="s">
        <v>54</v>
      </c>
      <c r="M466" s="15" t="s">
        <v>46</v>
      </c>
      <c r="N466" s="18">
        <f t="shared" si="70"/>
        <v>50</v>
      </c>
      <c r="O466" s="18">
        <f t="shared" si="71"/>
        <v>100</v>
      </c>
      <c r="P466" s="18">
        <f t="shared" si="72"/>
        <v>50</v>
      </c>
      <c r="Q466" s="18">
        <f t="shared" si="73"/>
        <v>16.5</v>
      </c>
      <c r="R466" s="19">
        <f t="shared" si="74"/>
        <v>62.475000000000001</v>
      </c>
      <c r="S466" s="19">
        <f t="shared" si="75"/>
        <v>51.625</v>
      </c>
      <c r="T466" s="19">
        <f t="shared" si="76"/>
        <v>42.424999999999997</v>
      </c>
      <c r="U466" s="19">
        <f t="shared" si="77"/>
        <v>54.125</v>
      </c>
      <c r="V466" s="18">
        <f t="shared" si="78"/>
        <v>52.17499999999999</v>
      </c>
      <c r="W466" s="18">
        <f t="shared" si="79"/>
        <v>52.662499999999994</v>
      </c>
    </row>
    <row r="467" spans="1:23" ht="13.5" x14ac:dyDescent="0.25">
      <c r="A467" s="4">
        <v>42685</v>
      </c>
      <c r="B467" s="2">
        <v>4.1109999999999998</v>
      </c>
      <c r="C467" s="2">
        <v>40.600484739658413</v>
      </c>
      <c r="D467" s="2">
        <v>-2.9700408262502975E-2</v>
      </c>
      <c r="E467" s="2">
        <v>6.6942592835792201E-3</v>
      </c>
      <c r="F467" s="2">
        <v>4.1406600000000005</v>
      </c>
      <c r="G467" s="2">
        <v>4.1938999999999984</v>
      </c>
      <c r="H467" s="2">
        <v>4.1589900000000011</v>
      </c>
      <c r="I467" s="2">
        <v>4.2160700000000011</v>
      </c>
      <c r="J467" s="2">
        <v>4.1980864999999969</v>
      </c>
      <c r="K467" s="15" t="s">
        <v>52</v>
      </c>
      <c r="L467" s="15" t="s">
        <v>54</v>
      </c>
      <c r="M467" s="15" t="s">
        <v>46</v>
      </c>
      <c r="N467" s="18">
        <f t="shared" si="70"/>
        <v>50</v>
      </c>
      <c r="O467" s="18">
        <f t="shared" si="71"/>
        <v>100</v>
      </c>
      <c r="P467" s="18">
        <f t="shared" si="72"/>
        <v>0</v>
      </c>
      <c r="Q467" s="18">
        <f t="shared" si="73"/>
        <v>16.5</v>
      </c>
      <c r="R467" s="19">
        <f t="shared" si="74"/>
        <v>54.975000000000001</v>
      </c>
      <c r="S467" s="19">
        <f t="shared" si="75"/>
        <v>34.125</v>
      </c>
      <c r="T467" s="19">
        <f t="shared" si="76"/>
        <v>29.925000000000001</v>
      </c>
      <c r="U467" s="19">
        <f t="shared" si="77"/>
        <v>41.625</v>
      </c>
      <c r="V467" s="18">
        <f t="shared" si="78"/>
        <v>39.674999999999997</v>
      </c>
      <c r="W467" s="18">
        <f t="shared" si="79"/>
        <v>40.162499999999994</v>
      </c>
    </row>
    <row r="468" spans="1:23" ht="13.5" x14ac:dyDescent="0.25">
      <c r="A468" s="4">
        <v>42688</v>
      </c>
      <c r="B468" s="2">
        <v>4.1022999999999996</v>
      </c>
      <c r="C468" s="2">
        <v>39.676082476353024</v>
      </c>
      <c r="D468" s="2">
        <v>-3.1366108968589046E-3</v>
      </c>
      <c r="E468" s="2">
        <v>2.3511482774118274E-3</v>
      </c>
      <c r="F468" s="2">
        <v>4.1232199999999999</v>
      </c>
      <c r="G468" s="2">
        <v>4.1755799999999992</v>
      </c>
      <c r="H468" s="2">
        <v>4.1589900000000011</v>
      </c>
      <c r="I468" s="2">
        <v>4.2090880000000004</v>
      </c>
      <c r="J468" s="2">
        <v>4.2006049999999968</v>
      </c>
      <c r="K468" s="15" t="s">
        <v>52</v>
      </c>
      <c r="L468" s="15" t="s">
        <v>54</v>
      </c>
      <c r="M468" s="15" t="s">
        <v>46</v>
      </c>
      <c r="N468" s="18">
        <f t="shared" si="70"/>
        <v>50</v>
      </c>
      <c r="O468" s="18">
        <f t="shared" si="71"/>
        <v>100</v>
      </c>
      <c r="P468" s="18">
        <f t="shared" si="72"/>
        <v>0</v>
      </c>
      <c r="Q468" s="18">
        <f t="shared" si="73"/>
        <v>16.5</v>
      </c>
      <c r="R468" s="19">
        <f t="shared" si="74"/>
        <v>54.975000000000001</v>
      </c>
      <c r="S468" s="19">
        <f t="shared" si="75"/>
        <v>34.125</v>
      </c>
      <c r="T468" s="19">
        <f t="shared" si="76"/>
        <v>29.925000000000001</v>
      </c>
      <c r="U468" s="19">
        <f t="shared" si="77"/>
        <v>41.625</v>
      </c>
      <c r="V468" s="18">
        <f t="shared" si="78"/>
        <v>39.674999999999997</v>
      </c>
      <c r="W468" s="18">
        <f t="shared" si="79"/>
        <v>40.162499999999994</v>
      </c>
    </row>
    <row r="469" spans="1:23" ht="13.5" x14ac:dyDescent="0.25">
      <c r="A469" s="4">
        <v>42689</v>
      </c>
      <c r="B469" s="2">
        <v>4.1022999999999996</v>
      </c>
      <c r="C469" s="2">
        <v>39.676082476353031</v>
      </c>
      <c r="D469" s="2">
        <v>2.115282135140184E-2</v>
      </c>
      <c r="E469" s="2">
        <v>-1.8659696209973316E-3</v>
      </c>
      <c r="F469" s="2">
        <v>4.1075199999999992</v>
      </c>
      <c r="G469" s="2">
        <v>4.1563799999999995</v>
      </c>
      <c r="H469" s="2">
        <v>4.1589900000000002</v>
      </c>
      <c r="I469" s="2">
        <v>4.2021059999999997</v>
      </c>
      <c r="J469" s="2">
        <v>4.203081499999997</v>
      </c>
      <c r="K469" s="15" t="s">
        <v>52</v>
      </c>
      <c r="L469" s="15" t="s">
        <v>54</v>
      </c>
      <c r="M469" s="15" t="s">
        <v>46</v>
      </c>
      <c r="N469" s="18">
        <f t="shared" si="70"/>
        <v>50</v>
      </c>
      <c r="O469" s="18">
        <f t="shared" si="71"/>
        <v>100</v>
      </c>
      <c r="P469" s="18">
        <f t="shared" si="72"/>
        <v>0</v>
      </c>
      <c r="Q469" s="18">
        <f t="shared" si="73"/>
        <v>16.5</v>
      </c>
      <c r="R469" s="19">
        <f t="shared" si="74"/>
        <v>54.975000000000001</v>
      </c>
      <c r="S469" s="19">
        <f t="shared" si="75"/>
        <v>34.125</v>
      </c>
      <c r="T469" s="19">
        <f t="shared" si="76"/>
        <v>29.925000000000001</v>
      </c>
      <c r="U469" s="19">
        <f t="shared" si="77"/>
        <v>41.625</v>
      </c>
      <c r="V469" s="18">
        <f t="shared" si="78"/>
        <v>39.674999999999997</v>
      </c>
      <c r="W469" s="18">
        <f t="shared" si="79"/>
        <v>40.162499999999994</v>
      </c>
    </row>
    <row r="470" spans="1:23" ht="13.5" x14ac:dyDescent="0.25">
      <c r="A470" s="4">
        <v>42690</v>
      </c>
      <c r="B470" s="2">
        <v>4.1022999999999996</v>
      </c>
      <c r="C470" s="2">
        <v>39.676082476353031</v>
      </c>
      <c r="D470" s="2">
        <v>4.2129979707145715E-2</v>
      </c>
      <c r="E470" s="2">
        <v>-7.4626709133257746E-3</v>
      </c>
      <c r="F470" s="2">
        <v>4.1057800000000002</v>
      </c>
      <c r="G470" s="2">
        <v>4.137179999999999</v>
      </c>
      <c r="H470" s="2">
        <v>4.1589900000000002</v>
      </c>
      <c r="I470" s="2">
        <v>4.1973940000000001</v>
      </c>
      <c r="J470" s="2">
        <v>4.2055579999999964</v>
      </c>
      <c r="K470" s="15" t="s">
        <v>52</v>
      </c>
      <c r="L470" s="15" t="s">
        <v>54</v>
      </c>
      <c r="M470" s="15" t="s">
        <v>46</v>
      </c>
      <c r="N470" s="18">
        <f t="shared" si="70"/>
        <v>50</v>
      </c>
      <c r="O470" s="18">
        <f t="shared" si="71"/>
        <v>100</v>
      </c>
      <c r="P470" s="18">
        <f t="shared" si="72"/>
        <v>0</v>
      </c>
      <c r="Q470" s="18">
        <f t="shared" si="73"/>
        <v>16.5</v>
      </c>
      <c r="R470" s="19">
        <f t="shared" si="74"/>
        <v>54.975000000000001</v>
      </c>
      <c r="S470" s="19">
        <f t="shared" si="75"/>
        <v>34.125</v>
      </c>
      <c r="T470" s="19">
        <f t="shared" si="76"/>
        <v>29.925000000000001</v>
      </c>
      <c r="U470" s="19">
        <f t="shared" si="77"/>
        <v>41.625</v>
      </c>
      <c r="V470" s="18">
        <f t="shared" si="78"/>
        <v>39.674999999999997</v>
      </c>
      <c r="W470" s="18">
        <f t="shared" si="79"/>
        <v>40.162499999999994</v>
      </c>
    </row>
    <row r="471" spans="1:23" ht="13.5" x14ac:dyDescent="0.25">
      <c r="A471" s="4">
        <v>42691</v>
      </c>
      <c r="B471" s="2">
        <v>4.1109999999999998</v>
      </c>
      <c r="C471" s="2">
        <v>41.344081049037783</v>
      </c>
      <c r="D471" s="2">
        <v>4.0828551299741278E-2</v>
      </c>
      <c r="E471" s="2">
        <v>-1.3716121226032314E-2</v>
      </c>
      <c r="F471" s="2">
        <v>4.1057800000000002</v>
      </c>
      <c r="G471" s="2">
        <v>4.1310699999999994</v>
      </c>
      <c r="H471" s="2">
        <v>4.1594250000000006</v>
      </c>
      <c r="I471" s="2">
        <v>4.1928560000000008</v>
      </c>
      <c r="J471" s="2">
        <v>4.208077999999996</v>
      </c>
      <c r="K471" s="15" t="s">
        <v>47</v>
      </c>
      <c r="L471" s="15" t="s">
        <v>54</v>
      </c>
      <c r="M471" s="15" t="s">
        <v>54</v>
      </c>
      <c r="N471" s="18">
        <f t="shared" si="70"/>
        <v>50</v>
      </c>
      <c r="O471" s="18">
        <f t="shared" si="71"/>
        <v>100</v>
      </c>
      <c r="P471" s="18">
        <f t="shared" si="72"/>
        <v>0</v>
      </c>
      <c r="Q471" s="18">
        <f t="shared" si="73"/>
        <v>49.5</v>
      </c>
      <c r="R471" s="19">
        <f t="shared" si="74"/>
        <v>59.924999999999997</v>
      </c>
      <c r="S471" s="19">
        <f t="shared" si="75"/>
        <v>42.375</v>
      </c>
      <c r="T471" s="19">
        <f t="shared" si="76"/>
        <v>44.775000000000006</v>
      </c>
      <c r="U471" s="19">
        <f t="shared" si="77"/>
        <v>49.875</v>
      </c>
      <c r="V471" s="18">
        <f t="shared" si="78"/>
        <v>49.024999999999999</v>
      </c>
      <c r="W471" s="18">
        <f t="shared" si="79"/>
        <v>49.237499999999997</v>
      </c>
    </row>
    <row r="472" spans="1:23" ht="13.5" x14ac:dyDescent="0.25">
      <c r="A472" s="4">
        <v>42692</v>
      </c>
      <c r="B472" s="2">
        <v>4.1109999999999998</v>
      </c>
      <c r="C472" s="2">
        <v>41.344081049037783</v>
      </c>
      <c r="D472" s="2">
        <v>4.2716850395938089E-2</v>
      </c>
      <c r="E472" s="2">
        <v>-1.9276604022352949E-2</v>
      </c>
      <c r="F472" s="2">
        <v>4.1057800000000002</v>
      </c>
      <c r="G472" s="2">
        <v>4.123219999999999</v>
      </c>
      <c r="H472" s="2">
        <v>4.1603000000000003</v>
      </c>
      <c r="I472" s="2">
        <v>4.1886660000000004</v>
      </c>
      <c r="J472" s="2">
        <v>4.2105149999999965</v>
      </c>
      <c r="K472" s="15" t="s">
        <v>47</v>
      </c>
      <c r="L472" s="15" t="s">
        <v>54</v>
      </c>
      <c r="M472" s="15" t="s">
        <v>54</v>
      </c>
      <c r="N472" s="18">
        <f t="shared" si="70"/>
        <v>50</v>
      </c>
      <c r="O472" s="18">
        <f t="shared" si="71"/>
        <v>100</v>
      </c>
      <c r="P472" s="18">
        <f t="shared" si="72"/>
        <v>0</v>
      </c>
      <c r="Q472" s="18">
        <f t="shared" si="73"/>
        <v>49.5</v>
      </c>
      <c r="R472" s="19">
        <f t="shared" si="74"/>
        <v>59.924999999999997</v>
      </c>
      <c r="S472" s="19">
        <f t="shared" si="75"/>
        <v>42.375</v>
      </c>
      <c r="T472" s="19">
        <f t="shared" si="76"/>
        <v>44.775000000000006</v>
      </c>
      <c r="U472" s="19">
        <f t="shared" si="77"/>
        <v>49.875</v>
      </c>
      <c r="V472" s="18">
        <f t="shared" si="78"/>
        <v>49.024999999999999</v>
      </c>
      <c r="W472" s="18">
        <f t="shared" si="79"/>
        <v>49.237499999999997</v>
      </c>
    </row>
    <row r="473" spans="1:23" ht="13.5" x14ac:dyDescent="0.25">
      <c r="A473" s="4">
        <v>42695</v>
      </c>
      <c r="B473" s="2">
        <v>4.1022999999999996</v>
      </c>
      <c r="C473" s="2">
        <v>40.059444062378994</v>
      </c>
      <c r="D473" s="2">
        <v>4.5248516634884162E-2</v>
      </c>
      <c r="E473" s="2">
        <v>-2.2838035478858626E-2</v>
      </c>
      <c r="F473" s="2">
        <v>4.1057800000000002</v>
      </c>
      <c r="G473" s="2">
        <v>4.1144999999999996</v>
      </c>
      <c r="H473" s="2">
        <v>4.1607399999999997</v>
      </c>
      <c r="I473" s="2">
        <v>4.1844780000000004</v>
      </c>
      <c r="J473" s="2">
        <v>4.2129914999999967</v>
      </c>
      <c r="K473" s="15" t="s">
        <v>47</v>
      </c>
      <c r="L473" s="15" t="s">
        <v>54</v>
      </c>
      <c r="M473" s="15" t="s">
        <v>54</v>
      </c>
      <c r="N473" s="18">
        <f t="shared" si="70"/>
        <v>50</v>
      </c>
      <c r="O473" s="18">
        <f t="shared" si="71"/>
        <v>100</v>
      </c>
      <c r="P473" s="18">
        <f t="shared" si="72"/>
        <v>0</v>
      </c>
      <c r="Q473" s="18">
        <f t="shared" si="73"/>
        <v>49.5</v>
      </c>
      <c r="R473" s="19">
        <f t="shared" si="74"/>
        <v>59.924999999999997</v>
      </c>
      <c r="S473" s="19">
        <f t="shared" si="75"/>
        <v>42.375</v>
      </c>
      <c r="T473" s="19">
        <f t="shared" si="76"/>
        <v>44.775000000000006</v>
      </c>
      <c r="U473" s="19">
        <f t="shared" si="77"/>
        <v>49.875</v>
      </c>
      <c r="V473" s="18">
        <f t="shared" si="78"/>
        <v>49.024999999999999</v>
      </c>
      <c r="W473" s="18">
        <f t="shared" si="79"/>
        <v>49.237499999999997</v>
      </c>
    </row>
    <row r="474" spans="1:23" ht="13.5" x14ac:dyDescent="0.25">
      <c r="A474" s="4">
        <v>42696</v>
      </c>
      <c r="B474" s="2">
        <v>4.0848000000000004</v>
      </c>
      <c r="C474" s="2">
        <v>37.533140892401285</v>
      </c>
      <c r="D474" s="2">
        <v>4.7667930165284922E-2</v>
      </c>
      <c r="E474" s="2">
        <v>-2.4425700377124725E-2</v>
      </c>
      <c r="F474" s="2">
        <v>4.1022800000000004</v>
      </c>
      <c r="G474" s="2">
        <v>4.1048999999999998</v>
      </c>
      <c r="H474" s="2">
        <v>4.1555049999999998</v>
      </c>
      <c r="I474" s="2">
        <v>4.1815100000000003</v>
      </c>
      <c r="J474" s="2">
        <v>4.2148809999999965</v>
      </c>
      <c r="K474" s="15" t="s">
        <v>47</v>
      </c>
      <c r="L474" s="15" t="s">
        <v>54</v>
      </c>
      <c r="M474" s="15" t="s">
        <v>49</v>
      </c>
      <c r="N474" s="18">
        <f t="shared" si="70"/>
        <v>50</v>
      </c>
      <c r="O474" s="18">
        <f t="shared" si="71"/>
        <v>100</v>
      </c>
      <c r="P474" s="18">
        <f t="shared" si="72"/>
        <v>0</v>
      </c>
      <c r="Q474" s="18">
        <f t="shared" si="73"/>
        <v>66.5</v>
      </c>
      <c r="R474" s="19">
        <f t="shared" si="74"/>
        <v>62.475000000000001</v>
      </c>
      <c r="S474" s="19">
        <f t="shared" si="75"/>
        <v>46.625</v>
      </c>
      <c r="T474" s="19">
        <f t="shared" si="76"/>
        <v>52.424999999999997</v>
      </c>
      <c r="U474" s="19">
        <f t="shared" si="77"/>
        <v>54.125</v>
      </c>
      <c r="V474" s="18">
        <f t="shared" si="78"/>
        <v>53.841666666666661</v>
      </c>
      <c r="W474" s="18">
        <f t="shared" si="79"/>
        <v>53.912499999999994</v>
      </c>
    </row>
    <row r="475" spans="1:23" ht="13.5" x14ac:dyDescent="0.25">
      <c r="A475" s="4">
        <v>42697</v>
      </c>
      <c r="B475" s="2">
        <v>4.1459000000000001</v>
      </c>
      <c r="C475" s="2">
        <v>49.506229483622036</v>
      </c>
      <c r="D475" s="2">
        <v>3.484988743080919E-2</v>
      </c>
      <c r="E475" s="2">
        <v>-2.5245666593788272E-2</v>
      </c>
      <c r="F475" s="2">
        <v>4.1109999999999998</v>
      </c>
      <c r="G475" s="2">
        <v>4.10839</v>
      </c>
      <c r="H475" s="2">
        <v>4.1589949999999991</v>
      </c>
      <c r="I475" s="2">
        <v>4.1794159999999998</v>
      </c>
      <c r="J475" s="2">
        <v>4.2167424999999961</v>
      </c>
      <c r="K475" s="15" t="s">
        <v>47</v>
      </c>
      <c r="L475" s="15" t="s">
        <v>54</v>
      </c>
      <c r="M475" s="15" t="s">
        <v>51</v>
      </c>
      <c r="N475" s="18">
        <f t="shared" si="70"/>
        <v>50</v>
      </c>
      <c r="O475" s="18">
        <f t="shared" si="71"/>
        <v>100</v>
      </c>
      <c r="P475" s="18">
        <f t="shared" si="72"/>
        <v>0</v>
      </c>
      <c r="Q475" s="18">
        <f t="shared" si="73"/>
        <v>83.5</v>
      </c>
      <c r="R475" s="19">
        <f t="shared" si="74"/>
        <v>65.025000000000006</v>
      </c>
      <c r="S475" s="19">
        <f t="shared" si="75"/>
        <v>50.875</v>
      </c>
      <c r="T475" s="19">
        <f t="shared" si="76"/>
        <v>60.075000000000003</v>
      </c>
      <c r="U475" s="19">
        <f t="shared" si="77"/>
        <v>58.375</v>
      </c>
      <c r="V475" s="18">
        <f t="shared" si="78"/>
        <v>58.658333333333339</v>
      </c>
      <c r="W475" s="18">
        <f t="shared" si="79"/>
        <v>58.587500000000006</v>
      </c>
    </row>
    <row r="476" spans="1:23" ht="13.5" x14ac:dyDescent="0.25">
      <c r="A476" s="4">
        <v>42698</v>
      </c>
      <c r="B476" s="2">
        <v>4.1022999999999996</v>
      </c>
      <c r="C476" s="2">
        <v>43.150411770802144</v>
      </c>
      <c r="D476" s="2">
        <v>2.7242020474386841E-2</v>
      </c>
      <c r="E476" s="2">
        <v>-2.5001878902719037E-2</v>
      </c>
      <c r="F476" s="2">
        <v>4.1092600000000008</v>
      </c>
      <c r="G476" s="2">
        <v>4.1075199999999992</v>
      </c>
      <c r="H476" s="2">
        <v>4.154634999999999</v>
      </c>
      <c r="I476" s="2">
        <v>4.1776720000000003</v>
      </c>
      <c r="J476" s="2">
        <v>4.2183859999999962</v>
      </c>
      <c r="K476" s="15" t="s">
        <v>52</v>
      </c>
      <c r="L476" s="15" t="s">
        <v>54</v>
      </c>
      <c r="M476" s="15" t="s">
        <v>46</v>
      </c>
      <c r="N476" s="18">
        <f t="shared" si="70"/>
        <v>50</v>
      </c>
      <c r="O476" s="18">
        <f t="shared" si="71"/>
        <v>100</v>
      </c>
      <c r="P476" s="18">
        <f t="shared" si="72"/>
        <v>0</v>
      </c>
      <c r="Q476" s="18">
        <f t="shared" si="73"/>
        <v>16.5</v>
      </c>
      <c r="R476" s="19">
        <f t="shared" si="74"/>
        <v>54.975000000000001</v>
      </c>
      <c r="S476" s="19">
        <f t="shared" si="75"/>
        <v>34.125</v>
      </c>
      <c r="T476" s="19">
        <f t="shared" si="76"/>
        <v>29.925000000000001</v>
      </c>
      <c r="U476" s="19">
        <f t="shared" si="77"/>
        <v>41.625</v>
      </c>
      <c r="V476" s="18">
        <f t="shared" si="78"/>
        <v>39.674999999999997</v>
      </c>
      <c r="W476" s="18">
        <f t="shared" si="79"/>
        <v>40.162499999999994</v>
      </c>
    </row>
    <row r="477" spans="1:23" ht="13.5" x14ac:dyDescent="0.25">
      <c r="A477" s="4">
        <v>42699</v>
      </c>
      <c r="B477" s="2">
        <v>4.1022999999999996</v>
      </c>
      <c r="C477" s="2">
        <v>43.150411770802137</v>
      </c>
      <c r="D477" s="2">
        <v>2.1070135873493712E-2</v>
      </c>
      <c r="E477" s="2">
        <v>-2.6580137737838648E-2</v>
      </c>
      <c r="F477" s="2">
        <v>4.1075200000000001</v>
      </c>
      <c r="G477" s="2">
        <v>4.1066500000000001</v>
      </c>
      <c r="H477" s="2">
        <v>4.1502749999999988</v>
      </c>
      <c r="I477" s="2">
        <v>4.1750540000000003</v>
      </c>
      <c r="J477" s="2">
        <v>4.2205709999999961</v>
      </c>
      <c r="K477" s="15" t="s">
        <v>52</v>
      </c>
      <c r="L477" s="15" t="s">
        <v>54</v>
      </c>
      <c r="M477" s="15" t="s">
        <v>46</v>
      </c>
      <c r="N477" s="18">
        <f t="shared" si="70"/>
        <v>50</v>
      </c>
      <c r="O477" s="18">
        <f t="shared" si="71"/>
        <v>100</v>
      </c>
      <c r="P477" s="18">
        <f t="shared" si="72"/>
        <v>0</v>
      </c>
      <c r="Q477" s="18">
        <f t="shared" si="73"/>
        <v>16.5</v>
      </c>
      <c r="R477" s="19">
        <f t="shared" si="74"/>
        <v>54.975000000000001</v>
      </c>
      <c r="S477" s="19">
        <f t="shared" si="75"/>
        <v>34.125</v>
      </c>
      <c r="T477" s="19">
        <f t="shared" si="76"/>
        <v>29.925000000000001</v>
      </c>
      <c r="U477" s="19">
        <f t="shared" si="77"/>
        <v>41.625</v>
      </c>
      <c r="V477" s="18">
        <f t="shared" si="78"/>
        <v>39.674999999999997</v>
      </c>
      <c r="W477" s="18">
        <f t="shared" si="79"/>
        <v>40.162499999999994</v>
      </c>
    </row>
    <row r="478" spans="1:23" ht="13.5" x14ac:dyDescent="0.25">
      <c r="A478" s="4">
        <v>42702</v>
      </c>
      <c r="B478" s="2">
        <v>4.0848000000000004</v>
      </c>
      <c r="C478" s="2">
        <v>40.717038722750786</v>
      </c>
      <c r="D478" s="2">
        <v>1.6051478298737543E-2</v>
      </c>
      <c r="E478" s="2">
        <v>-2.9764510997474077E-2</v>
      </c>
      <c r="F478" s="2">
        <v>4.1040200000000002</v>
      </c>
      <c r="G478" s="2">
        <v>4.1049000000000007</v>
      </c>
      <c r="H478" s="2">
        <v>4.1402399999999995</v>
      </c>
      <c r="I478" s="2">
        <v>4.1720860000000002</v>
      </c>
      <c r="J478" s="2">
        <v>4.2222934999999966</v>
      </c>
      <c r="K478" s="15" t="s">
        <v>52</v>
      </c>
      <c r="L478" s="15" t="s">
        <v>54</v>
      </c>
      <c r="M478" s="15" t="s">
        <v>46</v>
      </c>
      <c r="N478" s="18">
        <f t="shared" si="70"/>
        <v>50</v>
      </c>
      <c r="O478" s="18">
        <f t="shared" si="71"/>
        <v>100</v>
      </c>
      <c r="P478" s="18">
        <f t="shared" si="72"/>
        <v>0</v>
      </c>
      <c r="Q478" s="18">
        <f t="shared" si="73"/>
        <v>16.5</v>
      </c>
      <c r="R478" s="19">
        <f t="shared" si="74"/>
        <v>54.975000000000001</v>
      </c>
      <c r="S478" s="19">
        <f t="shared" si="75"/>
        <v>34.125</v>
      </c>
      <c r="T478" s="19">
        <f t="shared" si="76"/>
        <v>29.925000000000001</v>
      </c>
      <c r="U478" s="19">
        <f t="shared" si="77"/>
        <v>41.625</v>
      </c>
      <c r="V478" s="18">
        <f t="shared" si="78"/>
        <v>39.674999999999997</v>
      </c>
      <c r="W478" s="18">
        <f t="shared" si="79"/>
        <v>40.162499999999994</v>
      </c>
    </row>
    <row r="479" spans="1:23" ht="13.5" x14ac:dyDescent="0.25">
      <c r="A479" s="4">
        <v>42703</v>
      </c>
      <c r="B479" s="2">
        <v>4.0411999999999999</v>
      </c>
      <c r="C479" s="2">
        <v>35.365949466198728</v>
      </c>
      <c r="D479" s="2">
        <v>1.5365618622802835E-2</v>
      </c>
      <c r="E479" s="2">
        <v>-3.5938346070836555E-2</v>
      </c>
      <c r="F479" s="2">
        <v>4.0952999999999999</v>
      </c>
      <c r="G479" s="2">
        <v>4.098790000000001</v>
      </c>
      <c r="H479" s="2">
        <v>4.1275849999999998</v>
      </c>
      <c r="I479" s="2">
        <v>4.1680720000000013</v>
      </c>
      <c r="J479" s="2">
        <v>4.2237149999999968</v>
      </c>
      <c r="K479" s="15" t="s">
        <v>52</v>
      </c>
      <c r="L479" s="15" t="s">
        <v>50</v>
      </c>
      <c r="M479" s="15" t="s">
        <v>46</v>
      </c>
      <c r="N479" s="18">
        <f t="shared" si="70"/>
        <v>50</v>
      </c>
      <c r="O479" s="18">
        <f t="shared" si="71"/>
        <v>100</v>
      </c>
      <c r="P479" s="18">
        <f t="shared" si="72"/>
        <v>0</v>
      </c>
      <c r="Q479" s="18">
        <f t="shared" si="73"/>
        <v>0</v>
      </c>
      <c r="R479" s="19">
        <f t="shared" si="74"/>
        <v>52.5</v>
      </c>
      <c r="S479" s="19">
        <f t="shared" si="75"/>
        <v>30</v>
      </c>
      <c r="T479" s="19">
        <f t="shared" si="76"/>
        <v>22.5</v>
      </c>
      <c r="U479" s="19">
        <f t="shared" si="77"/>
        <v>37.5</v>
      </c>
      <c r="V479" s="18">
        <f t="shared" si="78"/>
        <v>35</v>
      </c>
      <c r="W479" s="18">
        <f t="shared" si="79"/>
        <v>35.625</v>
      </c>
    </row>
    <row r="480" spans="1:23" ht="13.5" x14ac:dyDescent="0.25">
      <c r="A480" s="4">
        <v>42704</v>
      </c>
      <c r="B480" s="2">
        <v>4.0411999999999999</v>
      </c>
      <c r="C480" s="2">
        <v>35.365949466198728</v>
      </c>
      <c r="D480" s="2">
        <v>1.5349453707209193E-2</v>
      </c>
      <c r="E480" s="2">
        <v>-4.5788113784693066E-2</v>
      </c>
      <c r="F480" s="2">
        <v>4.0743600000000004</v>
      </c>
      <c r="G480" s="2">
        <v>4.0926799999999997</v>
      </c>
      <c r="H480" s="2">
        <v>4.1149299999999993</v>
      </c>
      <c r="I480" s="2">
        <v>4.1640580000000007</v>
      </c>
      <c r="J480" s="2">
        <v>4.2250529999999973</v>
      </c>
      <c r="K480" s="15" t="s">
        <v>52</v>
      </c>
      <c r="L480" s="15" t="s">
        <v>50</v>
      </c>
      <c r="M480" s="15" t="s">
        <v>46</v>
      </c>
      <c r="N480" s="18">
        <f t="shared" si="70"/>
        <v>50</v>
      </c>
      <c r="O480" s="18">
        <f t="shared" si="71"/>
        <v>100</v>
      </c>
      <c r="P480" s="18">
        <f t="shared" si="72"/>
        <v>0</v>
      </c>
      <c r="Q480" s="18">
        <f t="shared" si="73"/>
        <v>0</v>
      </c>
      <c r="R480" s="19">
        <f t="shared" si="74"/>
        <v>52.5</v>
      </c>
      <c r="S480" s="19">
        <f t="shared" si="75"/>
        <v>30</v>
      </c>
      <c r="T480" s="19">
        <f t="shared" si="76"/>
        <v>22.5</v>
      </c>
      <c r="U480" s="19">
        <f t="shared" si="77"/>
        <v>37.5</v>
      </c>
      <c r="V480" s="18">
        <f t="shared" si="78"/>
        <v>35</v>
      </c>
      <c r="W480" s="18">
        <f t="shared" si="79"/>
        <v>35.625</v>
      </c>
    </row>
    <row r="481" spans="1:23" ht="13.5" x14ac:dyDescent="0.25">
      <c r="A481" s="4">
        <v>42705</v>
      </c>
      <c r="B481" s="2">
        <v>4.0411999999999999</v>
      </c>
      <c r="C481" s="2">
        <v>35.365949466198728</v>
      </c>
      <c r="D481" s="2">
        <v>1.7196624172687969E-2</v>
      </c>
      <c r="E481" s="2">
        <v>-5.6502721851672016E-2</v>
      </c>
      <c r="F481" s="2">
        <v>4.0621400000000003</v>
      </c>
      <c r="G481" s="2">
        <v>4.085700000000001</v>
      </c>
      <c r="H481" s="2">
        <v>4.1083850000000002</v>
      </c>
      <c r="I481" s="2">
        <v>4.1602180000000013</v>
      </c>
      <c r="J481" s="2">
        <v>4.226307999999996</v>
      </c>
      <c r="K481" s="15" t="s">
        <v>52</v>
      </c>
      <c r="L481" s="15" t="s">
        <v>50</v>
      </c>
      <c r="M481" s="15" t="s">
        <v>46</v>
      </c>
      <c r="N481" s="18">
        <f t="shared" si="70"/>
        <v>50</v>
      </c>
      <c r="O481" s="18">
        <f t="shared" si="71"/>
        <v>100</v>
      </c>
      <c r="P481" s="18">
        <f t="shared" si="72"/>
        <v>0</v>
      </c>
      <c r="Q481" s="18">
        <f t="shared" si="73"/>
        <v>0</v>
      </c>
      <c r="R481" s="19">
        <f t="shared" si="74"/>
        <v>52.5</v>
      </c>
      <c r="S481" s="19">
        <f t="shared" si="75"/>
        <v>30</v>
      </c>
      <c r="T481" s="19">
        <f t="shared" si="76"/>
        <v>22.5</v>
      </c>
      <c r="U481" s="19">
        <f t="shared" si="77"/>
        <v>37.5</v>
      </c>
      <c r="V481" s="18">
        <f t="shared" si="78"/>
        <v>35</v>
      </c>
      <c r="W481" s="18">
        <f t="shared" si="79"/>
        <v>35.625</v>
      </c>
    </row>
    <row r="482" spans="1:23" ht="13.5" x14ac:dyDescent="0.25">
      <c r="A482" s="4">
        <v>42706</v>
      </c>
      <c r="B482" s="2">
        <v>4.0848000000000004</v>
      </c>
      <c r="C482" s="2">
        <v>44.479244445985508</v>
      </c>
      <c r="D482" s="2">
        <v>1.6013676541109412E-2</v>
      </c>
      <c r="E482" s="2">
        <v>-6.7906429382392275E-2</v>
      </c>
      <c r="F482" s="2">
        <v>4.0586400000000005</v>
      </c>
      <c r="G482" s="2">
        <v>4.0830800000000007</v>
      </c>
      <c r="H482" s="2">
        <v>4.1031500000000003</v>
      </c>
      <c r="I482" s="2">
        <v>4.1570760000000009</v>
      </c>
      <c r="J482" s="2">
        <v>4.2275724999999964</v>
      </c>
      <c r="K482" s="15" t="s">
        <v>52</v>
      </c>
      <c r="L482" s="15" t="s">
        <v>54</v>
      </c>
      <c r="M482" s="15" t="s">
        <v>46</v>
      </c>
      <c r="N482" s="18">
        <f t="shared" si="70"/>
        <v>50</v>
      </c>
      <c r="O482" s="18">
        <f t="shared" si="71"/>
        <v>100</v>
      </c>
      <c r="P482" s="18">
        <f t="shared" si="72"/>
        <v>0</v>
      </c>
      <c r="Q482" s="18">
        <f t="shared" si="73"/>
        <v>16.5</v>
      </c>
      <c r="R482" s="19">
        <f t="shared" si="74"/>
        <v>54.975000000000001</v>
      </c>
      <c r="S482" s="19">
        <f t="shared" si="75"/>
        <v>34.125</v>
      </c>
      <c r="T482" s="19">
        <f t="shared" si="76"/>
        <v>29.925000000000001</v>
      </c>
      <c r="U482" s="19">
        <f t="shared" si="77"/>
        <v>41.625</v>
      </c>
      <c r="V482" s="18">
        <f t="shared" si="78"/>
        <v>39.674999999999997</v>
      </c>
      <c r="W482" s="18">
        <f t="shared" si="79"/>
        <v>40.162499999999994</v>
      </c>
    </row>
    <row r="483" spans="1:23" ht="13.5" x14ac:dyDescent="0.25">
      <c r="A483" s="4">
        <v>42709</v>
      </c>
      <c r="B483" s="2">
        <v>4.0848000000000004</v>
      </c>
      <c r="C483" s="2">
        <v>44.479244445985501</v>
      </c>
      <c r="D483" s="2">
        <v>1.3864487638407752E-2</v>
      </c>
      <c r="E483" s="2">
        <v>-8.0428907625226254E-2</v>
      </c>
      <c r="F483" s="2">
        <v>4.0586400000000005</v>
      </c>
      <c r="G483" s="2">
        <v>4.0813299999999995</v>
      </c>
      <c r="H483" s="2">
        <v>4.0979150000000004</v>
      </c>
      <c r="I483" s="2">
        <v>4.1537600000000001</v>
      </c>
      <c r="J483" s="2">
        <v>4.2283369999999962</v>
      </c>
      <c r="K483" s="15" t="s">
        <v>52</v>
      </c>
      <c r="L483" s="15" t="s">
        <v>54</v>
      </c>
      <c r="M483" s="15" t="s">
        <v>54</v>
      </c>
      <c r="N483" s="18">
        <f t="shared" si="70"/>
        <v>50</v>
      </c>
      <c r="O483" s="18">
        <f t="shared" si="71"/>
        <v>100</v>
      </c>
      <c r="P483" s="18">
        <f t="shared" si="72"/>
        <v>0</v>
      </c>
      <c r="Q483" s="18">
        <f t="shared" si="73"/>
        <v>16.5</v>
      </c>
      <c r="R483" s="19">
        <f t="shared" si="74"/>
        <v>54.975000000000001</v>
      </c>
      <c r="S483" s="19">
        <f t="shared" si="75"/>
        <v>34.125</v>
      </c>
      <c r="T483" s="19">
        <f t="shared" si="76"/>
        <v>29.925000000000001</v>
      </c>
      <c r="U483" s="19">
        <f t="shared" si="77"/>
        <v>41.625</v>
      </c>
      <c r="V483" s="18">
        <f t="shared" si="78"/>
        <v>39.674999999999997</v>
      </c>
      <c r="W483" s="18">
        <f t="shared" si="79"/>
        <v>40.162499999999994</v>
      </c>
    </row>
    <row r="484" spans="1:23" ht="13.5" x14ac:dyDescent="0.25">
      <c r="A484" s="4">
        <v>42710</v>
      </c>
      <c r="B484" s="2">
        <v>4.0673000000000004</v>
      </c>
      <c r="C484" s="2">
        <v>41.739664760877417</v>
      </c>
      <c r="D484" s="2">
        <v>1.0826069123317517E-2</v>
      </c>
      <c r="E484" s="2">
        <v>-9.2308459460358622E-2</v>
      </c>
      <c r="F484" s="2">
        <v>4.06386</v>
      </c>
      <c r="G484" s="2">
        <v>4.0795800000000009</v>
      </c>
      <c r="H484" s="2">
        <v>4.0922400000000003</v>
      </c>
      <c r="I484" s="2">
        <v>4.1500940000000011</v>
      </c>
      <c r="J484" s="2">
        <v>4.229597499999997</v>
      </c>
      <c r="K484" s="15" t="s">
        <v>47</v>
      </c>
      <c r="L484" s="15" t="s">
        <v>54</v>
      </c>
      <c r="M484" s="15" t="s">
        <v>51</v>
      </c>
      <c r="N484" s="18">
        <f t="shared" si="70"/>
        <v>50</v>
      </c>
      <c r="O484" s="18">
        <f t="shared" si="71"/>
        <v>100</v>
      </c>
      <c r="P484" s="18">
        <f t="shared" si="72"/>
        <v>0</v>
      </c>
      <c r="Q484" s="18">
        <f t="shared" si="73"/>
        <v>83.5</v>
      </c>
      <c r="R484" s="19">
        <f t="shared" si="74"/>
        <v>65.025000000000006</v>
      </c>
      <c r="S484" s="19">
        <f t="shared" si="75"/>
        <v>50.875</v>
      </c>
      <c r="T484" s="19">
        <f t="shared" si="76"/>
        <v>60.075000000000003</v>
      </c>
      <c r="U484" s="19">
        <f t="shared" si="77"/>
        <v>58.375</v>
      </c>
      <c r="V484" s="18">
        <f t="shared" si="78"/>
        <v>58.658333333333339</v>
      </c>
      <c r="W484" s="18">
        <f t="shared" si="79"/>
        <v>58.587500000000006</v>
      </c>
    </row>
    <row r="485" spans="1:23" ht="13.5" x14ac:dyDescent="0.25">
      <c r="A485" s="4">
        <v>42711</v>
      </c>
      <c r="B485" s="2">
        <v>4.0236999999999998</v>
      </c>
      <c r="C485" s="2">
        <v>35.820138864839038</v>
      </c>
      <c r="D485" s="2">
        <v>2.1151227618635637E-2</v>
      </c>
      <c r="E485" s="2">
        <v>-0.10333070550908333</v>
      </c>
      <c r="F485" s="2">
        <v>4.0603600000000002</v>
      </c>
      <c r="G485" s="2">
        <v>4.0673599999999999</v>
      </c>
      <c r="H485" s="2">
        <v>4.0878750000000013</v>
      </c>
      <c r="I485" s="2">
        <v>4.145556</v>
      </c>
      <c r="J485" s="2">
        <v>4.2309314999999961</v>
      </c>
      <c r="K485" s="15" t="s">
        <v>52</v>
      </c>
      <c r="L485" s="15" t="s">
        <v>54</v>
      </c>
      <c r="M485" s="15" t="s">
        <v>46</v>
      </c>
      <c r="N485" s="18">
        <f t="shared" si="70"/>
        <v>50</v>
      </c>
      <c r="O485" s="18">
        <f t="shared" si="71"/>
        <v>100</v>
      </c>
      <c r="P485" s="18">
        <f t="shared" si="72"/>
        <v>0</v>
      </c>
      <c r="Q485" s="18">
        <f t="shared" si="73"/>
        <v>16.5</v>
      </c>
      <c r="R485" s="19">
        <f t="shared" si="74"/>
        <v>54.975000000000001</v>
      </c>
      <c r="S485" s="19">
        <f t="shared" si="75"/>
        <v>34.125</v>
      </c>
      <c r="T485" s="19">
        <f t="shared" si="76"/>
        <v>29.925000000000001</v>
      </c>
      <c r="U485" s="19">
        <f t="shared" si="77"/>
        <v>41.625</v>
      </c>
      <c r="V485" s="18">
        <f t="shared" si="78"/>
        <v>39.674999999999997</v>
      </c>
      <c r="W485" s="18">
        <f t="shared" si="79"/>
        <v>40.162499999999994</v>
      </c>
    </row>
    <row r="486" spans="1:23" ht="13.5" x14ac:dyDescent="0.25">
      <c r="A486" s="4">
        <v>42712</v>
      </c>
      <c r="B486" s="2">
        <v>4.0586000000000002</v>
      </c>
      <c r="C486" s="2">
        <v>42.811622773581803</v>
      </c>
      <c r="D486" s="2">
        <v>2.109941472900001E-2</v>
      </c>
      <c r="E486" s="2">
        <v>-0.11374804795463567</v>
      </c>
      <c r="F486" s="2">
        <v>4.0638400000000008</v>
      </c>
      <c r="G486" s="2">
        <v>4.0629900000000001</v>
      </c>
      <c r="H486" s="2">
        <v>4.085255000000001</v>
      </c>
      <c r="I486" s="2">
        <v>4.1420640000000013</v>
      </c>
      <c r="J486" s="2">
        <v>4.232439999999996</v>
      </c>
      <c r="K486" s="15" t="s">
        <v>47</v>
      </c>
      <c r="L486" s="15" t="s">
        <v>54</v>
      </c>
      <c r="M486" s="15" t="s">
        <v>51</v>
      </c>
      <c r="N486" s="18">
        <f t="shared" si="70"/>
        <v>50</v>
      </c>
      <c r="O486" s="18">
        <f t="shared" si="71"/>
        <v>100</v>
      </c>
      <c r="P486" s="18">
        <f t="shared" si="72"/>
        <v>0</v>
      </c>
      <c r="Q486" s="18">
        <f t="shared" si="73"/>
        <v>83.5</v>
      </c>
      <c r="R486" s="19">
        <f t="shared" si="74"/>
        <v>65.025000000000006</v>
      </c>
      <c r="S486" s="19">
        <f t="shared" si="75"/>
        <v>50.875</v>
      </c>
      <c r="T486" s="19">
        <f t="shared" si="76"/>
        <v>60.075000000000003</v>
      </c>
      <c r="U486" s="19">
        <f t="shared" si="77"/>
        <v>58.375</v>
      </c>
      <c r="V486" s="18">
        <f t="shared" si="78"/>
        <v>58.658333333333339</v>
      </c>
      <c r="W486" s="18">
        <f t="shared" si="79"/>
        <v>58.587500000000006</v>
      </c>
    </row>
    <row r="487" spans="1:23" ht="13.5" x14ac:dyDescent="0.25">
      <c r="A487" s="4">
        <v>42713</v>
      </c>
      <c r="B487" s="2">
        <v>4.0586000000000002</v>
      </c>
      <c r="C487" s="2">
        <v>42.811622773581796</v>
      </c>
      <c r="D487" s="2">
        <v>2.1316377112003515E-2</v>
      </c>
      <c r="E487" s="2">
        <v>-0.12061862022337939</v>
      </c>
      <c r="F487" s="2">
        <v>4.0586000000000002</v>
      </c>
      <c r="G487" s="2">
        <v>4.0586199999999995</v>
      </c>
      <c r="H487" s="2">
        <v>4.0826350000000007</v>
      </c>
      <c r="I487" s="2">
        <v>4.1385720000000017</v>
      </c>
      <c r="J487" s="2">
        <v>4.2336149999999968</v>
      </c>
      <c r="K487" s="15" t="s">
        <v>52</v>
      </c>
      <c r="L487" s="15" t="s">
        <v>54</v>
      </c>
      <c r="M487" s="15" t="s">
        <v>46</v>
      </c>
      <c r="N487" s="18">
        <f t="shared" si="70"/>
        <v>50</v>
      </c>
      <c r="O487" s="18">
        <f t="shared" si="71"/>
        <v>100</v>
      </c>
      <c r="P487" s="18">
        <f t="shared" si="72"/>
        <v>0</v>
      </c>
      <c r="Q487" s="18">
        <f t="shared" si="73"/>
        <v>16.5</v>
      </c>
      <c r="R487" s="19">
        <f t="shared" si="74"/>
        <v>54.975000000000001</v>
      </c>
      <c r="S487" s="19">
        <f t="shared" si="75"/>
        <v>34.125</v>
      </c>
      <c r="T487" s="19">
        <f t="shared" si="76"/>
        <v>29.925000000000001</v>
      </c>
      <c r="U487" s="19">
        <f t="shared" si="77"/>
        <v>41.625</v>
      </c>
      <c r="V487" s="18">
        <f t="shared" si="78"/>
        <v>39.674999999999997</v>
      </c>
      <c r="W487" s="18">
        <f t="shared" si="79"/>
        <v>40.162499999999994</v>
      </c>
    </row>
    <row r="488" spans="1:23" ht="13.5" x14ac:dyDescent="0.25">
      <c r="A488" s="4">
        <v>42717</v>
      </c>
      <c r="B488" s="2">
        <v>4.0586000000000002</v>
      </c>
      <c r="C488" s="2">
        <v>42.811622773581796</v>
      </c>
      <c r="D488" s="2">
        <v>1.9049138214219496E-2</v>
      </c>
      <c r="E488" s="2">
        <v>-0.12282434102539523</v>
      </c>
      <c r="F488" s="2">
        <v>4.0533600000000005</v>
      </c>
      <c r="G488" s="2">
        <v>4.0559999999999992</v>
      </c>
      <c r="H488" s="2">
        <v>4.0804500000000008</v>
      </c>
      <c r="I488" s="2">
        <v>4.1350800000000012</v>
      </c>
      <c r="J488" s="2">
        <v>4.2350819999999958</v>
      </c>
      <c r="K488" s="15" t="s">
        <v>52</v>
      </c>
      <c r="L488" s="15" t="s">
        <v>54</v>
      </c>
      <c r="M488" s="15" t="s">
        <v>46</v>
      </c>
      <c r="N488" s="18">
        <f t="shared" si="70"/>
        <v>50</v>
      </c>
      <c r="O488" s="18">
        <f t="shared" si="71"/>
        <v>100</v>
      </c>
      <c r="P488" s="18">
        <f t="shared" si="72"/>
        <v>0</v>
      </c>
      <c r="Q488" s="18">
        <f t="shared" si="73"/>
        <v>16.5</v>
      </c>
      <c r="R488" s="19">
        <f t="shared" si="74"/>
        <v>54.975000000000001</v>
      </c>
      <c r="S488" s="19">
        <f t="shared" si="75"/>
        <v>34.125</v>
      </c>
      <c r="T488" s="19">
        <f t="shared" si="76"/>
        <v>29.925000000000001</v>
      </c>
      <c r="U488" s="19">
        <f t="shared" si="77"/>
        <v>41.625</v>
      </c>
      <c r="V488" s="18">
        <f t="shared" si="78"/>
        <v>39.674999999999997</v>
      </c>
      <c r="W488" s="18">
        <f t="shared" si="79"/>
        <v>40.162499999999994</v>
      </c>
    </row>
    <row r="489" spans="1:23" ht="13.5" x14ac:dyDescent="0.25">
      <c r="A489" s="4">
        <v>42718</v>
      </c>
      <c r="B489" s="2">
        <v>4.1022999999999996</v>
      </c>
      <c r="C489" s="2">
        <v>51.136293365937902</v>
      </c>
      <c r="D489" s="2">
        <v>7.4095734001238256E-3</v>
      </c>
      <c r="E489" s="2">
        <v>-0.11702313288650647</v>
      </c>
      <c r="F489" s="2">
        <v>4.0603600000000002</v>
      </c>
      <c r="G489" s="2">
        <v>4.0621099999999997</v>
      </c>
      <c r="H489" s="2">
        <v>4.0804500000000008</v>
      </c>
      <c r="I489" s="2">
        <v>4.1324620000000012</v>
      </c>
      <c r="J489" s="2">
        <v>4.2367674999999965</v>
      </c>
      <c r="K489" s="15" t="s">
        <v>47</v>
      </c>
      <c r="L489" s="15" t="s">
        <v>48</v>
      </c>
      <c r="M489" s="15" t="s">
        <v>51</v>
      </c>
      <c r="N489" s="18">
        <f t="shared" si="70"/>
        <v>50</v>
      </c>
      <c r="O489" s="18">
        <f t="shared" si="71"/>
        <v>100</v>
      </c>
      <c r="P489" s="18">
        <f t="shared" si="72"/>
        <v>0</v>
      </c>
      <c r="Q489" s="18">
        <f t="shared" si="73"/>
        <v>100</v>
      </c>
      <c r="R489" s="19">
        <f t="shared" si="74"/>
        <v>67.5</v>
      </c>
      <c r="S489" s="19">
        <f t="shared" si="75"/>
        <v>55</v>
      </c>
      <c r="T489" s="19">
        <f t="shared" si="76"/>
        <v>67.5</v>
      </c>
      <c r="U489" s="19">
        <f t="shared" si="77"/>
        <v>62.5</v>
      </c>
      <c r="V489" s="18">
        <f t="shared" si="78"/>
        <v>63.333333333333336</v>
      </c>
      <c r="W489" s="18">
        <f t="shared" si="79"/>
        <v>63.125</v>
      </c>
    </row>
    <row r="490" spans="1:23" ht="13.5" x14ac:dyDescent="0.25">
      <c r="A490" s="4">
        <v>42719</v>
      </c>
      <c r="B490" s="2">
        <v>4.1022999999999996</v>
      </c>
      <c r="C490" s="2">
        <v>51.136293365937902</v>
      </c>
      <c r="D490" s="2">
        <v>-2.4904796411204799E-3</v>
      </c>
      <c r="E490" s="2">
        <v>-0.10286705111926253</v>
      </c>
      <c r="F490" s="2">
        <v>4.0760800000000001</v>
      </c>
      <c r="G490" s="2">
        <v>4.0682199999999993</v>
      </c>
      <c r="H490" s="2">
        <v>4.0804500000000008</v>
      </c>
      <c r="I490" s="2">
        <v>4.1296700000000008</v>
      </c>
      <c r="J490" s="2">
        <v>4.2385359999999972</v>
      </c>
      <c r="K490" s="15" t="s">
        <v>47</v>
      </c>
      <c r="L490" s="15" t="s">
        <v>48</v>
      </c>
      <c r="M490" s="15" t="s">
        <v>51</v>
      </c>
      <c r="N490" s="18">
        <f t="shared" si="70"/>
        <v>50</v>
      </c>
      <c r="O490" s="18">
        <f t="shared" si="71"/>
        <v>100</v>
      </c>
      <c r="P490" s="18">
        <f t="shared" si="72"/>
        <v>0</v>
      </c>
      <c r="Q490" s="18">
        <f t="shared" si="73"/>
        <v>100</v>
      </c>
      <c r="R490" s="19">
        <f t="shared" si="74"/>
        <v>67.5</v>
      </c>
      <c r="S490" s="19">
        <f t="shared" si="75"/>
        <v>55</v>
      </c>
      <c r="T490" s="19">
        <f t="shared" si="76"/>
        <v>67.5</v>
      </c>
      <c r="U490" s="19">
        <f t="shared" si="77"/>
        <v>62.5</v>
      </c>
      <c r="V490" s="18">
        <f t="shared" si="78"/>
        <v>63.333333333333336</v>
      </c>
      <c r="W490" s="18">
        <f t="shared" si="79"/>
        <v>63.125</v>
      </c>
    </row>
    <row r="491" spans="1:23" ht="13.5" x14ac:dyDescent="0.25">
      <c r="A491" s="4">
        <v>42720</v>
      </c>
      <c r="B491" s="2">
        <v>4.1022999999999996</v>
      </c>
      <c r="C491" s="2">
        <v>51.136293365937902</v>
      </c>
      <c r="D491" s="2">
        <v>-1.0914846215985818E-2</v>
      </c>
      <c r="E491" s="2">
        <v>-8.668164190296937E-2</v>
      </c>
      <c r="F491" s="2">
        <v>4.0848199999999997</v>
      </c>
      <c r="G491" s="2">
        <v>4.0743299999999998</v>
      </c>
      <c r="H491" s="2">
        <v>4.0800150000000013</v>
      </c>
      <c r="I491" s="2">
        <v>4.1268780000000023</v>
      </c>
      <c r="J491" s="2">
        <v>4.2397629999999973</v>
      </c>
      <c r="K491" s="15" t="s">
        <v>47</v>
      </c>
      <c r="L491" s="15" t="s">
        <v>48</v>
      </c>
      <c r="M491" s="15" t="s">
        <v>51</v>
      </c>
      <c r="N491" s="18">
        <f t="shared" si="70"/>
        <v>50</v>
      </c>
      <c r="O491" s="18">
        <f t="shared" si="71"/>
        <v>100</v>
      </c>
      <c r="P491" s="18">
        <f t="shared" si="72"/>
        <v>0</v>
      </c>
      <c r="Q491" s="18">
        <f t="shared" si="73"/>
        <v>100</v>
      </c>
      <c r="R491" s="19">
        <f t="shared" si="74"/>
        <v>67.5</v>
      </c>
      <c r="S491" s="19">
        <f t="shared" si="75"/>
        <v>55</v>
      </c>
      <c r="T491" s="19">
        <f t="shared" si="76"/>
        <v>67.5</v>
      </c>
      <c r="U491" s="19">
        <f t="shared" si="77"/>
        <v>62.5</v>
      </c>
      <c r="V491" s="18">
        <f t="shared" si="78"/>
        <v>63.333333333333336</v>
      </c>
      <c r="W491" s="18">
        <f t="shared" si="79"/>
        <v>63.125</v>
      </c>
    </row>
    <row r="492" spans="1:23" ht="13.5" x14ac:dyDescent="0.25">
      <c r="A492" s="4">
        <v>42723</v>
      </c>
      <c r="B492" s="2">
        <v>4.1022999999999996</v>
      </c>
      <c r="C492" s="2">
        <v>51.136293365937902</v>
      </c>
      <c r="D492" s="2">
        <v>-1.1379351695256723E-2</v>
      </c>
      <c r="E492" s="2">
        <v>-6.7743452564928683E-2</v>
      </c>
      <c r="F492" s="2">
        <v>4.0935599999999992</v>
      </c>
      <c r="G492" s="2">
        <v>4.0760799999999993</v>
      </c>
      <c r="H492" s="2">
        <v>4.0795800000000009</v>
      </c>
      <c r="I492" s="2">
        <v>4.1242600000000031</v>
      </c>
      <c r="J492" s="2">
        <v>4.2404069999999967</v>
      </c>
      <c r="K492" s="15" t="s">
        <v>47</v>
      </c>
      <c r="L492" s="15" t="s">
        <v>48</v>
      </c>
      <c r="M492" s="15" t="s">
        <v>51</v>
      </c>
      <c r="N492" s="18">
        <f t="shared" si="70"/>
        <v>50</v>
      </c>
      <c r="O492" s="18">
        <f t="shared" si="71"/>
        <v>100</v>
      </c>
      <c r="P492" s="18">
        <f t="shared" si="72"/>
        <v>0</v>
      </c>
      <c r="Q492" s="18">
        <f t="shared" si="73"/>
        <v>100</v>
      </c>
      <c r="R492" s="19">
        <f t="shared" si="74"/>
        <v>67.5</v>
      </c>
      <c r="S492" s="19">
        <f t="shared" si="75"/>
        <v>55</v>
      </c>
      <c r="T492" s="19">
        <f t="shared" si="76"/>
        <v>67.5</v>
      </c>
      <c r="U492" s="19">
        <f t="shared" si="77"/>
        <v>62.5</v>
      </c>
      <c r="V492" s="18">
        <f t="shared" si="78"/>
        <v>63.333333333333336</v>
      </c>
      <c r="W492" s="18">
        <f t="shared" si="79"/>
        <v>63.125</v>
      </c>
    </row>
    <row r="493" spans="1:23" ht="13.5" x14ac:dyDescent="0.25">
      <c r="A493" s="4">
        <v>42724</v>
      </c>
      <c r="B493" s="2">
        <v>4.1022999999999996</v>
      </c>
      <c r="C493" s="2">
        <v>51.136293365937917</v>
      </c>
      <c r="D493" s="2">
        <v>-1.1813031467388768E-2</v>
      </c>
      <c r="E493" s="2">
        <v>-4.6626164352197234E-2</v>
      </c>
      <c r="F493" s="2">
        <v>4.1022999999999996</v>
      </c>
      <c r="G493" s="2">
        <v>4.0778300000000005</v>
      </c>
      <c r="H493" s="2">
        <v>4.07958</v>
      </c>
      <c r="I493" s="2">
        <v>4.1216420000000031</v>
      </c>
      <c r="J493" s="2">
        <v>4.2407179999999967</v>
      </c>
      <c r="K493" s="15" t="s">
        <v>47</v>
      </c>
      <c r="L493" s="15" t="s">
        <v>48</v>
      </c>
      <c r="M493" s="15" t="s">
        <v>51</v>
      </c>
      <c r="N493" s="18">
        <f t="shared" si="70"/>
        <v>50</v>
      </c>
      <c r="O493" s="18">
        <f t="shared" si="71"/>
        <v>100</v>
      </c>
      <c r="P493" s="18">
        <f t="shared" si="72"/>
        <v>0</v>
      </c>
      <c r="Q493" s="18">
        <f t="shared" si="73"/>
        <v>100</v>
      </c>
      <c r="R493" s="19">
        <f t="shared" si="74"/>
        <v>67.5</v>
      </c>
      <c r="S493" s="19">
        <f t="shared" si="75"/>
        <v>55</v>
      </c>
      <c r="T493" s="19">
        <f t="shared" si="76"/>
        <v>67.5</v>
      </c>
      <c r="U493" s="19">
        <f t="shared" si="77"/>
        <v>62.5</v>
      </c>
      <c r="V493" s="18">
        <f t="shared" si="78"/>
        <v>63.333333333333336</v>
      </c>
      <c r="W493" s="18">
        <f t="shared" si="79"/>
        <v>63.125</v>
      </c>
    </row>
    <row r="494" spans="1:23" ht="13.5" x14ac:dyDescent="0.25">
      <c r="A494" s="4">
        <v>42725</v>
      </c>
      <c r="B494" s="2">
        <v>4.1022999999999996</v>
      </c>
      <c r="C494" s="2">
        <v>51.136293365937902</v>
      </c>
      <c r="D494" s="2">
        <v>-1.4909925517151201E-2</v>
      </c>
      <c r="E494" s="2">
        <v>-2.7539461379353362E-2</v>
      </c>
      <c r="F494" s="2">
        <v>4.1022999999999996</v>
      </c>
      <c r="G494" s="2">
        <v>4.0813299999999995</v>
      </c>
      <c r="H494" s="2">
        <v>4.0804549999999997</v>
      </c>
      <c r="I494" s="2">
        <v>4.1198980000000027</v>
      </c>
      <c r="J494" s="2">
        <v>4.2406124999999966</v>
      </c>
      <c r="K494" s="15" t="s">
        <v>54</v>
      </c>
      <c r="L494" s="15" t="s">
        <v>54</v>
      </c>
      <c r="M494" s="15" t="s">
        <v>54</v>
      </c>
      <c r="N494" s="18">
        <f t="shared" si="70"/>
        <v>50</v>
      </c>
      <c r="O494" s="18">
        <f t="shared" si="71"/>
        <v>100</v>
      </c>
      <c r="P494" s="18">
        <f t="shared" si="72"/>
        <v>0</v>
      </c>
      <c r="Q494" s="18">
        <f t="shared" si="73"/>
        <v>33</v>
      </c>
      <c r="R494" s="19">
        <f t="shared" si="74"/>
        <v>57.45</v>
      </c>
      <c r="S494" s="19">
        <f t="shared" si="75"/>
        <v>38.25</v>
      </c>
      <c r="T494" s="19">
        <f t="shared" si="76"/>
        <v>37.35</v>
      </c>
      <c r="U494" s="19">
        <f t="shared" si="77"/>
        <v>45.75</v>
      </c>
      <c r="V494" s="18">
        <f t="shared" si="78"/>
        <v>44.35</v>
      </c>
      <c r="W494" s="18">
        <f t="shared" si="79"/>
        <v>44.7</v>
      </c>
    </row>
    <row r="495" spans="1:23" ht="13.5" x14ac:dyDescent="0.25">
      <c r="A495" s="4">
        <v>42726</v>
      </c>
      <c r="B495" s="2">
        <v>4.1022999999999996</v>
      </c>
      <c r="C495" s="2">
        <v>51.136293365937917</v>
      </c>
      <c r="D495" s="2">
        <v>-2.4272906034576991E-2</v>
      </c>
      <c r="E495" s="2">
        <v>-1.0998321136914232E-2</v>
      </c>
      <c r="F495" s="2">
        <v>4.1022999999999996</v>
      </c>
      <c r="G495" s="2">
        <v>4.0891900000000003</v>
      </c>
      <c r="H495" s="2">
        <v>4.0782749999999997</v>
      </c>
      <c r="I495" s="2">
        <v>4.1181540000000032</v>
      </c>
      <c r="J495" s="2">
        <v>4.2404649999999968</v>
      </c>
      <c r="K495" s="15" t="s">
        <v>54</v>
      </c>
      <c r="L495" s="15" t="s">
        <v>54</v>
      </c>
      <c r="M495" s="15" t="s">
        <v>54</v>
      </c>
      <c r="N495" s="18">
        <f t="shared" si="70"/>
        <v>50</v>
      </c>
      <c r="O495" s="18">
        <f t="shared" si="71"/>
        <v>100</v>
      </c>
      <c r="P495" s="18">
        <f t="shared" si="72"/>
        <v>0</v>
      </c>
      <c r="Q495" s="18">
        <f t="shared" si="73"/>
        <v>33</v>
      </c>
      <c r="R495" s="19">
        <f t="shared" si="74"/>
        <v>57.45</v>
      </c>
      <c r="S495" s="19">
        <f t="shared" si="75"/>
        <v>38.25</v>
      </c>
      <c r="T495" s="19">
        <f t="shared" si="76"/>
        <v>37.35</v>
      </c>
      <c r="U495" s="19">
        <f t="shared" si="77"/>
        <v>45.75</v>
      </c>
      <c r="V495" s="18">
        <f t="shared" si="78"/>
        <v>44.35</v>
      </c>
      <c r="W495" s="18">
        <f t="shared" si="79"/>
        <v>44.7</v>
      </c>
    </row>
    <row r="496" spans="1:23" ht="13.5" x14ac:dyDescent="0.25">
      <c r="A496" s="4">
        <v>42727</v>
      </c>
      <c r="B496" s="2">
        <v>4.1022999999999996</v>
      </c>
      <c r="C496" s="2">
        <v>51.136293365937902</v>
      </c>
      <c r="D496" s="2">
        <v>-2.685845594384606E-2</v>
      </c>
      <c r="E496" s="2">
        <v>3.577513908258648E-3</v>
      </c>
      <c r="F496" s="2">
        <v>4.1022999999999996</v>
      </c>
      <c r="G496" s="2">
        <v>4.0935599999999992</v>
      </c>
      <c r="H496" s="2">
        <v>4.0782749999999997</v>
      </c>
      <c r="I496" s="2">
        <v>4.1164100000000028</v>
      </c>
      <c r="J496" s="2">
        <v>4.240275999999997</v>
      </c>
      <c r="K496" s="15" t="s">
        <v>54</v>
      </c>
      <c r="L496" s="15" t="s">
        <v>54</v>
      </c>
      <c r="M496" s="15" t="s">
        <v>54</v>
      </c>
      <c r="N496" s="18">
        <f t="shared" si="70"/>
        <v>50</v>
      </c>
      <c r="O496" s="18">
        <f t="shared" si="71"/>
        <v>100</v>
      </c>
      <c r="P496" s="18">
        <f t="shared" si="72"/>
        <v>0</v>
      </c>
      <c r="Q496" s="18">
        <f t="shared" si="73"/>
        <v>33</v>
      </c>
      <c r="R496" s="19">
        <f t="shared" si="74"/>
        <v>57.45</v>
      </c>
      <c r="S496" s="19">
        <f t="shared" si="75"/>
        <v>38.25</v>
      </c>
      <c r="T496" s="19">
        <f t="shared" si="76"/>
        <v>37.35</v>
      </c>
      <c r="U496" s="19">
        <f t="shared" si="77"/>
        <v>45.75</v>
      </c>
      <c r="V496" s="18">
        <f t="shared" si="78"/>
        <v>44.35</v>
      </c>
      <c r="W496" s="18">
        <f t="shared" si="79"/>
        <v>44.7</v>
      </c>
    </row>
    <row r="497" spans="1:23" ht="13.5" x14ac:dyDescent="0.25">
      <c r="A497" s="4">
        <v>42730</v>
      </c>
      <c r="B497" s="2">
        <v>4.0149999999999997</v>
      </c>
      <c r="C497" s="2">
        <v>33.507792659047567</v>
      </c>
      <c r="D497" s="2">
        <v>-2.2609431446050543E-2</v>
      </c>
      <c r="E497" s="2">
        <v>1.8577666562102989E-2</v>
      </c>
      <c r="F497" s="2">
        <v>4.0848399999999998</v>
      </c>
      <c r="G497" s="2">
        <v>4.0891999999999999</v>
      </c>
      <c r="H497" s="2">
        <v>4.0739099999999997</v>
      </c>
      <c r="I497" s="2">
        <v>4.1144900000000026</v>
      </c>
      <c r="J497" s="2">
        <v>4.2390674999999964</v>
      </c>
      <c r="K497" s="15" t="s">
        <v>52</v>
      </c>
      <c r="L497" s="15" t="s">
        <v>50</v>
      </c>
      <c r="M497" s="15" t="s">
        <v>46</v>
      </c>
      <c r="N497" s="18">
        <f t="shared" si="70"/>
        <v>50</v>
      </c>
      <c r="O497" s="18">
        <f t="shared" si="71"/>
        <v>100</v>
      </c>
      <c r="P497" s="18">
        <f t="shared" si="72"/>
        <v>0</v>
      </c>
      <c r="Q497" s="18">
        <f t="shared" si="73"/>
        <v>0</v>
      </c>
      <c r="R497" s="19">
        <f t="shared" si="74"/>
        <v>52.5</v>
      </c>
      <c r="S497" s="19">
        <f t="shared" si="75"/>
        <v>30</v>
      </c>
      <c r="T497" s="19">
        <f t="shared" si="76"/>
        <v>22.5</v>
      </c>
      <c r="U497" s="19">
        <f t="shared" si="77"/>
        <v>37.5</v>
      </c>
      <c r="V497" s="18">
        <f t="shared" si="78"/>
        <v>35</v>
      </c>
      <c r="W497" s="18">
        <f t="shared" si="79"/>
        <v>35.625</v>
      </c>
    </row>
    <row r="498" spans="1:23" ht="13.5" x14ac:dyDescent="0.25">
      <c r="A498" s="4">
        <v>42731</v>
      </c>
      <c r="B498" s="2">
        <v>4.0149999999999997</v>
      </c>
      <c r="C498" s="2">
        <v>33.507792659047567</v>
      </c>
      <c r="D498" s="2">
        <v>-1.8525900213349544E-2</v>
      </c>
      <c r="E498" s="2">
        <v>3.236313241203656E-2</v>
      </c>
      <c r="F498" s="2">
        <v>4.06738</v>
      </c>
      <c r="G498" s="2">
        <v>4.0848399999999998</v>
      </c>
      <c r="H498" s="2">
        <v>4.0704200000000004</v>
      </c>
      <c r="I498" s="2">
        <v>4.1127440000000028</v>
      </c>
      <c r="J498" s="2">
        <v>4.2383169999999959</v>
      </c>
      <c r="K498" s="15" t="s">
        <v>52</v>
      </c>
      <c r="L498" s="15" t="s">
        <v>50</v>
      </c>
      <c r="M498" s="15" t="s">
        <v>46</v>
      </c>
      <c r="N498" s="18">
        <f t="shared" si="70"/>
        <v>50</v>
      </c>
      <c r="O498" s="18">
        <f t="shared" si="71"/>
        <v>100</v>
      </c>
      <c r="P498" s="18">
        <f t="shared" si="72"/>
        <v>0</v>
      </c>
      <c r="Q498" s="18">
        <f t="shared" si="73"/>
        <v>0</v>
      </c>
      <c r="R498" s="19">
        <f t="shared" si="74"/>
        <v>52.5</v>
      </c>
      <c r="S498" s="19">
        <f t="shared" si="75"/>
        <v>30</v>
      </c>
      <c r="T498" s="19">
        <f t="shared" si="76"/>
        <v>22.5</v>
      </c>
      <c r="U498" s="19">
        <f t="shared" si="77"/>
        <v>37.5</v>
      </c>
      <c r="V498" s="18">
        <f t="shared" si="78"/>
        <v>35</v>
      </c>
      <c r="W498" s="18">
        <f t="shared" si="79"/>
        <v>35.625</v>
      </c>
    </row>
    <row r="499" spans="1:23" ht="13.5" x14ac:dyDescent="0.25">
      <c r="A499" s="4">
        <v>42732</v>
      </c>
      <c r="B499" s="2">
        <v>4.0149999999999997</v>
      </c>
      <c r="C499" s="2">
        <v>33.507792659047567</v>
      </c>
      <c r="D499" s="2">
        <v>-7.8954879915658083E-3</v>
      </c>
      <c r="E499" s="2">
        <v>4.5169640500064626E-2</v>
      </c>
      <c r="F499" s="2">
        <v>4.0499200000000002</v>
      </c>
      <c r="G499" s="2">
        <v>4.0761099999999999</v>
      </c>
      <c r="H499" s="2">
        <v>4.0691100000000002</v>
      </c>
      <c r="I499" s="2">
        <v>4.1109980000000022</v>
      </c>
      <c r="J499" s="2">
        <v>4.2373999999999956</v>
      </c>
      <c r="K499" s="15" t="s">
        <v>52</v>
      </c>
      <c r="L499" s="15" t="s">
        <v>50</v>
      </c>
      <c r="M499" s="15" t="s">
        <v>46</v>
      </c>
      <c r="N499" s="18">
        <f t="shared" si="70"/>
        <v>50</v>
      </c>
      <c r="O499" s="18">
        <f t="shared" si="71"/>
        <v>100</v>
      </c>
      <c r="P499" s="18">
        <f t="shared" si="72"/>
        <v>0</v>
      </c>
      <c r="Q499" s="18">
        <f t="shared" si="73"/>
        <v>0</v>
      </c>
      <c r="R499" s="19">
        <f t="shared" si="74"/>
        <v>52.5</v>
      </c>
      <c r="S499" s="19">
        <f t="shared" si="75"/>
        <v>30</v>
      </c>
      <c r="T499" s="19">
        <f t="shared" si="76"/>
        <v>22.5</v>
      </c>
      <c r="U499" s="19">
        <f t="shared" si="77"/>
        <v>37.5</v>
      </c>
      <c r="V499" s="18">
        <f t="shared" si="78"/>
        <v>35</v>
      </c>
      <c r="W499" s="18">
        <f t="shared" si="79"/>
        <v>35.625</v>
      </c>
    </row>
    <row r="500" spans="1:23" ht="13.5" x14ac:dyDescent="0.25">
      <c r="A500" s="4">
        <v>42733</v>
      </c>
      <c r="B500" s="2">
        <v>3.9451000000000001</v>
      </c>
      <c r="C500" s="2">
        <v>24.917505563314407</v>
      </c>
      <c r="D500" s="2">
        <v>6.6958091963451594E-3</v>
      </c>
      <c r="E500" s="2">
        <v>5.698690024382233E-2</v>
      </c>
      <c r="F500" s="2">
        <v>4.0184800000000003</v>
      </c>
      <c r="G500" s="2">
        <v>4.0603899999999999</v>
      </c>
      <c r="H500" s="2">
        <v>4.0643049999999992</v>
      </c>
      <c r="I500" s="2">
        <v>4.1078540000000014</v>
      </c>
      <c r="J500" s="2">
        <v>4.2357169999999957</v>
      </c>
      <c r="K500" s="15" t="s">
        <v>52</v>
      </c>
      <c r="L500" s="15" t="s">
        <v>50</v>
      </c>
      <c r="M500" s="15" t="s">
        <v>46</v>
      </c>
      <c r="N500" s="18">
        <f t="shared" si="70"/>
        <v>50</v>
      </c>
      <c r="O500" s="18">
        <f t="shared" si="71"/>
        <v>100</v>
      </c>
      <c r="P500" s="18">
        <f t="shared" si="72"/>
        <v>0</v>
      </c>
      <c r="Q500" s="18">
        <f t="shared" si="73"/>
        <v>0</v>
      </c>
      <c r="R500" s="19">
        <f t="shared" si="74"/>
        <v>52.5</v>
      </c>
      <c r="S500" s="19">
        <f t="shared" si="75"/>
        <v>30</v>
      </c>
      <c r="T500" s="19">
        <f t="shared" si="76"/>
        <v>22.5</v>
      </c>
      <c r="U500" s="19">
        <f t="shared" si="77"/>
        <v>37.5</v>
      </c>
      <c r="V500" s="18">
        <f t="shared" si="78"/>
        <v>35</v>
      </c>
      <c r="W500" s="18">
        <f t="shared" si="79"/>
        <v>35.625</v>
      </c>
    </row>
    <row r="501" spans="1:23" ht="13.5" x14ac:dyDescent="0.25">
      <c r="A501" s="4">
        <v>42734</v>
      </c>
      <c r="B501" s="2">
        <v>3.9801000000000002</v>
      </c>
      <c r="C501" s="2">
        <v>34.036392112829148</v>
      </c>
      <c r="D501" s="2">
        <v>1.7250292073526019E-2</v>
      </c>
      <c r="E501" s="2">
        <v>6.9168770428549547E-2</v>
      </c>
      <c r="F501" s="2">
        <v>3.9940399999999996</v>
      </c>
      <c r="G501" s="2">
        <v>4.0481699999999998</v>
      </c>
      <c r="H501" s="2">
        <v>4.0612499999999994</v>
      </c>
      <c r="I501" s="2">
        <v>4.1054100000000009</v>
      </c>
      <c r="J501" s="2">
        <v>4.2333339999999957</v>
      </c>
      <c r="K501" s="15" t="s">
        <v>52</v>
      </c>
      <c r="L501" s="15" t="s">
        <v>50</v>
      </c>
      <c r="M501" s="15" t="s">
        <v>46</v>
      </c>
      <c r="N501" s="18">
        <f t="shared" si="70"/>
        <v>50</v>
      </c>
      <c r="O501" s="18">
        <f t="shared" si="71"/>
        <v>100</v>
      </c>
      <c r="P501" s="18">
        <f t="shared" si="72"/>
        <v>0</v>
      </c>
      <c r="Q501" s="18">
        <f t="shared" si="73"/>
        <v>0</v>
      </c>
      <c r="R501" s="19">
        <f t="shared" si="74"/>
        <v>52.5</v>
      </c>
      <c r="S501" s="19">
        <f t="shared" si="75"/>
        <v>30</v>
      </c>
      <c r="T501" s="19">
        <f t="shared" si="76"/>
        <v>22.5</v>
      </c>
      <c r="U501" s="19">
        <f t="shared" si="77"/>
        <v>37.5</v>
      </c>
      <c r="V501" s="18">
        <f t="shared" si="78"/>
        <v>35</v>
      </c>
      <c r="W501" s="18">
        <f t="shared" si="79"/>
        <v>35.625</v>
      </c>
    </row>
    <row r="502" spans="1:23" ht="13.5" x14ac:dyDescent="0.25">
      <c r="A502" s="4">
        <v>42737</v>
      </c>
      <c r="B502" s="2">
        <v>3.9801000000000002</v>
      </c>
      <c r="C502" s="2">
        <v>34.036392112829148</v>
      </c>
      <c r="D502" s="2">
        <v>2.6715481882444436E-2</v>
      </c>
      <c r="E502" s="2">
        <v>7.8250164457354943E-2</v>
      </c>
      <c r="F502" s="2">
        <v>3.9870599999999996</v>
      </c>
      <c r="G502" s="2">
        <v>4.0359499999999997</v>
      </c>
      <c r="H502" s="2">
        <v>4.0560149999999995</v>
      </c>
      <c r="I502" s="2">
        <v>4.103142000000001</v>
      </c>
      <c r="J502" s="2">
        <v>4.230742999999995</v>
      </c>
      <c r="K502" s="15" t="s">
        <v>52</v>
      </c>
      <c r="L502" s="15" t="s">
        <v>54</v>
      </c>
      <c r="M502" s="15" t="s">
        <v>46</v>
      </c>
      <c r="N502" s="18">
        <f t="shared" si="70"/>
        <v>50</v>
      </c>
      <c r="O502" s="18">
        <f t="shared" si="71"/>
        <v>100</v>
      </c>
      <c r="P502" s="18">
        <f t="shared" si="72"/>
        <v>0</v>
      </c>
      <c r="Q502" s="18">
        <f t="shared" si="73"/>
        <v>16.5</v>
      </c>
      <c r="R502" s="19">
        <f t="shared" si="74"/>
        <v>54.975000000000001</v>
      </c>
      <c r="S502" s="19">
        <f t="shared" si="75"/>
        <v>34.125</v>
      </c>
      <c r="T502" s="19">
        <f t="shared" si="76"/>
        <v>29.925000000000001</v>
      </c>
      <c r="U502" s="19">
        <f t="shared" si="77"/>
        <v>41.625</v>
      </c>
      <c r="V502" s="18">
        <f t="shared" si="78"/>
        <v>39.674999999999997</v>
      </c>
      <c r="W502" s="18">
        <f t="shared" si="79"/>
        <v>40.162499999999994</v>
      </c>
    </row>
    <row r="503" spans="1:23" ht="13.5" x14ac:dyDescent="0.25">
      <c r="A503" s="4">
        <v>42738</v>
      </c>
      <c r="B503" s="2">
        <v>3.9801000000000002</v>
      </c>
      <c r="C503" s="2">
        <v>34.036392112829148</v>
      </c>
      <c r="D503" s="2">
        <v>3.5219371540343936E-2</v>
      </c>
      <c r="E503" s="2">
        <v>8.5290525620067156E-2</v>
      </c>
      <c r="F503" s="2">
        <v>3.9800800000000001</v>
      </c>
      <c r="G503" s="2">
        <v>4.0237300000000005</v>
      </c>
      <c r="H503" s="2">
        <v>4.0507799999999987</v>
      </c>
      <c r="I503" s="2">
        <v>4.1008740000000019</v>
      </c>
      <c r="J503" s="2">
        <v>4.2281519999999944</v>
      </c>
      <c r="K503" s="15" t="s">
        <v>52</v>
      </c>
      <c r="L503" s="15" t="s">
        <v>54</v>
      </c>
      <c r="M503" s="15" t="s">
        <v>46</v>
      </c>
      <c r="N503" s="18">
        <f t="shared" si="70"/>
        <v>50</v>
      </c>
      <c r="O503" s="18">
        <f t="shared" si="71"/>
        <v>100</v>
      </c>
      <c r="P503" s="18">
        <f t="shared" si="72"/>
        <v>0</v>
      </c>
      <c r="Q503" s="18">
        <f t="shared" si="73"/>
        <v>16.5</v>
      </c>
      <c r="R503" s="19">
        <f t="shared" si="74"/>
        <v>54.975000000000001</v>
      </c>
      <c r="S503" s="19">
        <f t="shared" si="75"/>
        <v>34.125</v>
      </c>
      <c r="T503" s="19">
        <f t="shared" si="76"/>
        <v>29.925000000000001</v>
      </c>
      <c r="U503" s="19">
        <f t="shared" si="77"/>
        <v>41.625</v>
      </c>
      <c r="V503" s="18">
        <f t="shared" si="78"/>
        <v>39.674999999999997</v>
      </c>
      <c r="W503" s="18">
        <f t="shared" si="79"/>
        <v>40.162499999999994</v>
      </c>
    </row>
    <row r="504" spans="1:23" ht="13.5" x14ac:dyDescent="0.25">
      <c r="A504" s="4">
        <v>42739</v>
      </c>
      <c r="B504" s="2">
        <v>4.0149999999999997</v>
      </c>
      <c r="C504" s="2">
        <v>42.702952997921791</v>
      </c>
      <c r="D504" s="2">
        <v>4.0288010200632662E-2</v>
      </c>
      <c r="E504" s="2">
        <v>9.2307062576424889E-2</v>
      </c>
      <c r="F504" s="2">
        <v>3.9800800000000001</v>
      </c>
      <c r="G504" s="2">
        <v>4.0149999999999997</v>
      </c>
      <c r="H504" s="2">
        <v>4.0481649999999991</v>
      </c>
      <c r="I504" s="2">
        <v>4.0973840000000017</v>
      </c>
      <c r="J504" s="2">
        <v>4.2261934999999946</v>
      </c>
      <c r="K504" s="15" t="s">
        <v>47</v>
      </c>
      <c r="L504" s="15" t="s">
        <v>54</v>
      </c>
      <c r="M504" s="15" t="s">
        <v>54</v>
      </c>
      <c r="N504" s="18">
        <f t="shared" si="70"/>
        <v>50</v>
      </c>
      <c r="O504" s="18">
        <f t="shared" si="71"/>
        <v>100</v>
      </c>
      <c r="P504" s="18">
        <f t="shared" si="72"/>
        <v>0</v>
      </c>
      <c r="Q504" s="18">
        <f t="shared" si="73"/>
        <v>49.5</v>
      </c>
      <c r="R504" s="19">
        <f t="shared" si="74"/>
        <v>59.924999999999997</v>
      </c>
      <c r="S504" s="19">
        <f t="shared" si="75"/>
        <v>42.375</v>
      </c>
      <c r="T504" s="19">
        <f t="shared" si="76"/>
        <v>44.775000000000006</v>
      </c>
      <c r="U504" s="19">
        <f t="shared" si="77"/>
        <v>49.875</v>
      </c>
      <c r="V504" s="18">
        <f t="shared" si="78"/>
        <v>49.024999999999999</v>
      </c>
      <c r="W504" s="18">
        <f t="shared" si="79"/>
        <v>49.237499999999997</v>
      </c>
    </row>
    <row r="505" spans="1:23" ht="13.5" x14ac:dyDescent="0.25">
      <c r="A505" s="4">
        <v>42740</v>
      </c>
      <c r="B505" s="2">
        <v>4.0236999999999998</v>
      </c>
      <c r="C505" s="2">
        <v>44.655039167288834</v>
      </c>
      <c r="D505" s="2">
        <v>4.4150470573215195E-2</v>
      </c>
      <c r="E505" s="2">
        <v>9.7773311055699655E-2</v>
      </c>
      <c r="F505" s="2">
        <v>3.9958</v>
      </c>
      <c r="G505" s="2">
        <v>4.0071400000000006</v>
      </c>
      <c r="H505" s="2">
        <v>4.048165</v>
      </c>
      <c r="I505" s="2">
        <v>4.0963360000000009</v>
      </c>
      <c r="J505" s="2">
        <v>4.2245284999999946</v>
      </c>
      <c r="K505" s="15" t="s">
        <v>47</v>
      </c>
      <c r="L505" s="15" t="s">
        <v>48</v>
      </c>
      <c r="M505" s="15" t="s">
        <v>51</v>
      </c>
      <c r="N505" s="18">
        <f t="shared" si="70"/>
        <v>50</v>
      </c>
      <c r="O505" s="18">
        <f t="shared" si="71"/>
        <v>100</v>
      </c>
      <c r="P505" s="18">
        <f t="shared" si="72"/>
        <v>0</v>
      </c>
      <c r="Q505" s="18">
        <f t="shared" si="73"/>
        <v>100</v>
      </c>
      <c r="R505" s="19">
        <f t="shared" si="74"/>
        <v>67.5</v>
      </c>
      <c r="S505" s="19">
        <f t="shared" si="75"/>
        <v>55</v>
      </c>
      <c r="T505" s="19">
        <f t="shared" si="76"/>
        <v>67.5</v>
      </c>
      <c r="U505" s="19">
        <f t="shared" si="77"/>
        <v>62.5</v>
      </c>
      <c r="V505" s="18">
        <f t="shared" si="78"/>
        <v>63.333333333333336</v>
      </c>
      <c r="W505" s="18">
        <f t="shared" si="79"/>
        <v>63.125</v>
      </c>
    </row>
    <row r="506" spans="1:23" ht="13.5" x14ac:dyDescent="0.25">
      <c r="A506" s="4">
        <v>42741</v>
      </c>
      <c r="B506" s="2">
        <v>4.0149999999999997</v>
      </c>
      <c r="C506" s="2">
        <v>43.074617912052815</v>
      </c>
      <c r="D506" s="2">
        <v>4.8213646414148492E-2</v>
      </c>
      <c r="E506" s="2">
        <v>0.10207368749559713</v>
      </c>
      <c r="F506" s="2">
        <v>4.0027799999999996</v>
      </c>
      <c r="G506" s="2">
        <v>3.9984099999999998</v>
      </c>
      <c r="H506" s="2">
        <v>4.0459849999999999</v>
      </c>
      <c r="I506" s="2">
        <v>4.0928459999999998</v>
      </c>
      <c r="J506" s="2">
        <v>4.2221954999999944</v>
      </c>
      <c r="K506" s="15" t="s">
        <v>52</v>
      </c>
      <c r="L506" s="15" t="s">
        <v>54</v>
      </c>
      <c r="M506" s="15" t="s">
        <v>53</v>
      </c>
      <c r="N506" s="18">
        <f t="shared" si="70"/>
        <v>50</v>
      </c>
      <c r="O506" s="18">
        <f t="shared" si="71"/>
        <v>100</v>
      </c>
      <c r="P506" s="18">
        <f t="shared" si="72"/>
        <v>0</v>
      </c>
      <c r="Q506" s="18">
        <f t="shared" si="73"/>
        <v>16.5</v>
      </c>
      <c r="R506" s="19">
        <f t="shared" si="74"/>
        <v>54.975000000000001</v>
      </c>
      <c r="S506" s="19">
        <f t="shared" si="75"/>
        <v>34.125</v>
      </c>
      <c r="T506" s="19">
        <f t="shared" si="76"/>
        <v>29.925000000000001</v>
      </c>
      <c r="U506" s="19">
        <f t="shared" si="77"/>
        <v>41.625</v>
      </c>
      <c r="V506" s="18">
        <f t="shared" si="78"/>
        <v>39.674999999999997</v>
      </c>
      <c r="W506" s="18">
        <f t="shared" si="79"/>
        <v>40.162499999999994</v>
      </c>
    </row>
    <row r="507" spans="1:23" ht="13.5" x14ac:dyDescent="0.25">
      <c r="A507" s="4">
        <v>42744</v>
      </c>
      <c r="B507" s="2">
        <v>4.0236999999999998</v>
      </c>
      <c r="C507" s="2">
        <v>45.164625600365682</v>
      </c>
      <c r="D507" s="2">
        <v>3.7767261145202013E-2</v>
      </c>
      <c r="E507" s="2">
        <v>0.10280130688377472</v>
      </c>
      <c r="F507" s="2">
        <v>4.0114999999999998</v>
      </c>
      <c r="G507" s="2">
        <v>3.9992799999999997</v>
      </c>
      <c r="H507" s="2">
        <v>4.0442400000000003</v>
      </c>
      <c r="I507" s="2">
        <v>4.089529999999999</v>
      </c>
      <c r="J507" s="2">
        <v>4.2196559999999943</v>
      </c>
      <c r="K507" s="15" t="s">
        <v>47</v>
      </c>
      <c r="L507" s="15" t="s">
        <v>54</v>
      </c>
      <c r="M507" s="15" t="s">
        <v>51</v>
      </c>
      <c r="N507" s="18">
        <f t="shared" si="70"/>
        <v>50</v>
      </c>
      <c r="O507" s="18">
        <f t="shared" si="71"/>
        <v>100</v>
      </c>
      <c r="P507" s="18">
        <f t="shared" si="72"/>
        <v>0</v>
      </c>
      <c r="Q507" s="18">
        <f t="shared" si="73"/>
        <v>83.5</v>
      </c>
      <c r="R507" s="19">
        <f t="shared" si="74"/>
        <v>65.025000000000006</v>
      </c>
      <c r="S507" s="19">
        <f t="shared" si="75"/>
        <v>50.875</v>
      </c>
      <c r="T507" s="19">
        <f t="shared" si="76"/>
        <v>60.075000000000003</v>
      </c>
      <c r="U507" s="19">
        <f t="shared" si="77"/>
        <v>58.375</v>
      </c>
      <c r="V507" s="18">
        <f t="shared" si="78"/>
        <v>58.658333333333339</v>
      </c>
      <c r="W507" s="18">
        <f t="shared" si="79"/>
        <v>58.587500000000006</v>
      </c>
    </row>
    <row r="508" spans="1:23" ht="13.5" x14ac:dyDescent="0.25">
      <c r="A508" s="4">
        <v>42745</v>
      </c>
      <c r="B508" s="2">
        <v>4.0586000000000002</v>
      </c>
      <c r="C508" s="2">
        <v>52.671445963193555</v>
      </c>
      <c r="D508" s="2">
        <v>2.6468044639387678E-2</v>
      </c>
      <c r="E508" s="2">
        <v>0.10129007785705821</v>
      </c>
      <c r="F508" s="2">
        <v>4.0271999999999988</v>
      </c>
      <c r="G508" s="2">
        <v>4.0036399999999999</v>
      </c>
      <c r="H508" s="2">
        <v>4.0442400000000003</v>
      </c>
      <c r="I508" s="2">
        <v>4.0849919999999988</v>
      </c>
      <c r="J508" s="2">
        <v>4.2173739999999933</v>
      </c>
      <c r="K508" s="15" t="s">
        <v>47</v>
      </c>
      <c r="L508" s="15" t="s">
        <v>54</v>
      </c>
      <c r="M508" s="15" t="s">
        <v>51</v>
      </c>
      <c r="N508" s="18">
        <f t="shared" si="70"/>
        <v>50</v>
      </c>
      <c r="O508" s="18">
        <f t="shared" si="71"/>
        <v>100</v>
      </c>
      <c r="P508" s="18">
        <f t="shared" si="72"/>
        <v>0</v>
      </c>
      <c r="Q508" s="18">
        <f t="shared" si="73"/>
        <v>83.5</v>
      </c>
      <c r="R508" s="19">
        <f t="shared" si="74"/>
        <v>65.025000000000006</v>
      </c>
      <c r="S508" s="19">
        <f t="shared" si="75"/>
        <v>50.875</v>
      </c>
      <c r="T508" s="19">
        <f t="shared" si="76"/>
        <v>60.075000000000003</v>
      </c>
      <c r="U508" s="19">
        <f t="shared" si="77"/>
        <v>58.375</v>
      </c>
      <c r="V508" s="18">
        <f t="shared" si="78"/>
        <v>58.658333333333339</v>
      </c>
      <c r="W508" s="18">
        <f t="shared" si="79"/>
        <v>58.587500000000006</v>
      </c>
    </row>
    <row r="509" spans="1:23" ht="13.5" x14ac:dyDescent="0.25">
      <c r="A509" s="4">
        <v>42746</v>
      </c>
      <c r="B509" s="2">
        <v>4.0149999999999997</v>
      </c>
      <c r="C509" s="2">
        <v>44.479280595863045</v>
      </c>
      <c r="D509" s="2">
        <v>2.0046515529254627E-2</v>
      </c>
      <c r="E509" s="2">
        <v>9.1395110655211456E-2</v>
      </c>
      <c r="F509" s="2">
        <v>4.0271999999999997</v>
      </c>
      <c r="G509" s="2">
        <v>4.0036399999999999</v>
      </c>
      <c r="H509" s="2">
        <v>4.0398750000000003</v>
      </c>
      <c r="I509" s="2">
        <v>4.0794059999999996</v>
      </c>
      <c r="J509" s="2">
        <v>4.2155404999999941</v>
      </c>
      <c r="K509" s="15" t="s">
        <v>52</v>
      </c>
      <c r="L509" s="15" t="s">
        <v>54</v>
      </c>
      <c r="M509" s="15" t="s">
        <v>54</v>
      </c>
      <c r="N509" s="18">
        <f t="shared" si="70"/>
        <v>50</v>
      </c>
      <c r="O509" s="18">
        <f t="shared" si="71"/>
        <v>100</v>
      </c>
      <c r="P509" s="18">
        <f t="shared" si="72"/>
        <v>0</v>
      </c>
      <c r="Q509" s="18">
        <f t="shared" si="73"/>
        <v>16.5</v>
      </c>
      <c r="R509" s="19">
        <f t="shared" si="74"/>
        <v>54.975000000000001</v>
      </c>
      <c r="S509" s="19">
        <f t="shared" si="75"/>
        <v>34.125</v>
      </c>
      <c r="T509" s="19">
        <f t="shared" si="76"/>
        <v>29.925000000000001</v>
      </c>
      <c r="U509" s="19">
        <f t="shared" si="77"/>
        <v>41.625</v>
      </c>
      <c r="V509" s="18">
        <f t="shared" si="78"/>
        <v>39.674999999999997</v>
      </c>
      <c r="W509" s="18">
        <f t="shared" si="79"/>
        <v>40.162499999999994</v>
      </c>
    </row>
    <row r="510" spans="1:23" ht="13.5" x14ac:dyDescent="0.25">
      <c r="A510" s="4">
        <v>42747</v>
      </c>
      <c r="B510" s="2">
        <v>4.0149999999999997</v>
      </c>
      <c r="C510" s="2">
        <v>44.479280595863045</v>
      </c>
      <c r="D510" s="2">
        <v>4.0331065053136328E-3</v>
      </c>
      <c r="E510" s="2">
        <v>7.8923986500262541E-2</v>
      </c>
      <c r="F510" s="2">
        <v>4.0254599999999998</v>
      </c>
      <c r="G510" s="2">
        <v>4.0106299999999999</v>
      </c>
      <c r="H510" s="2">
        <v>4.0355100000000004</v>
      </c>
      <c r="I510" s="2">
        <v>4.0738199999999987</v>
      </c>
      <c r="J510" s="2">
        <v>4.2135404999999935</v>
      </c>
      <c r="K510" s="15" t="s">
        <v>52</v>
      </c>
      <c r="L510" s="15" t="s">
        <v>50</v>
      </c>
      <c r="M510" s="15" t="s">
        <v>46</v>
      </c>
      <c r="N510" s="18">
        <f t="shared" si="70"/>
        <v>50</v>
      </c>
      <c r="O510" s="18">
        <f t="shared" si="71"/>
        <v>100</v>
      </c>
      <c r="P510" s="18">
        <f t="shared" si="72"/>
        <v>0</v>
      </c>
      <c r="Q510" s="18">
        <f t="shared" si="73"/>
        <v>0</v>
      </c>
      <c r="R510" s="19">
        <f t="shared" si="74"/>
        <v>52.5</v>
      </c>
      <c r="S510" s="19">
        <f t="shared" si="75"/>
        <v>30</v>
      </c>
      <c r="T510" s="19">
        <f t="shared" si="76"/>
        <v>22.5</v>
      </c>
      <c r="U510" s="19">
        <f t="shared" si="77"/>
        <v>37.5</v>
      </c>
      <c r="V510" s="18">
        <f t="shared" si="78"/>
        <v>35</v>
      </c>
      <c r="W510" s="18">
        <f t="shared" si="79"/>
        <v>35.625</v>
      </c>
    </row>
    <row r="511" spans="1:23" ht="13.5" x14ac:dyDescent="0.25">
      <c r="A511" s="4">
        <v>42748</v>
      </c>
      <c r="B511" s="2">
        <v>4.0149999999999997</v>
      </c>
      <c r="C511" s="2">
        <v>44.479280595863045</v>
      </c>
      <c r="D511" s="2">
        <v>-3.9709388154989256E-3</v>
      </c>
      <c r="E511" s="2">
        <v>6.2496779626135174E-2</v>
      </c>
      <c r="F511" s="2">
        <v>4.0254600000000007</v>
      </c>
      <c r="G511" s="2">
        <v>4.0141200000000001</v>
      </c>
      <c r="H511" s="2">
        <v>4.0311450000000004</v>
      </c>
      <c r="I511" s="2">
        <v>4.0706779999999974</v>
      </c>
      <c r="J511" s="2">
        <v>4.2117484999999935</v>
      </c>
      <c r="K511" s="15" t="s">
        <v>47</v>
      </c>
      <c r="L511" s="15" t="s">
        <v>54</v>
      </c>
      <c r="M511" s="15" t="s">
        <v>54</v>
      </c>
      <c r="N511" s="18">
        <f t="shared" si="70"/>
        <v>50</v>
      </c>
      <c r="O511" s="18">
        <f t="shared" si="71"/>
        <v>100</v>
      </c>
      <c r="P511" s="18">
        <f t="shared" si="72"/>
        <v>0</v>
      </c>
      <c r="Q511" s="18">
        <f t="shared" si="73"/>
        <v>49.5</v>
      </c>
      <c r="R511" s="19">
        <f t="shared" si="74"/>
        <v>59.924999999999997</v>
      </c>
      <c r="S511" s="19">
        <f t="shared" si="75"/>
        <v>42.375</v>
      </c>
      <c r="T511" s="19">
        <f t="shared" si="76"/>
        <v>44.775000000000006</v>
      </c>
      <c r="U511" s="19">
        <f t="shared" si="77"/>
        <v>49.875</v>
      </c>
      <c r="V511" s="18">
        <f t="shared" si="78"/>
        <v>49.024999999999999</v>
      </c>
      <c r="W511" s="18">
        <f t="shared" si="79"/>
        <v>49.237499999999997</v>
      </c>
    </row>
    <row r="512" spans="1:23" ht="13.5" x14ac:dyDescent="0.25">
      <c r="A512" s="4">
        <v>42751</v>
      </c>
      <c r="B512" s="2">
        <v>4.0236999999999998</v>
      </c>
      <c r="C512" s="2">
        <v>46.551086949518066</v>
      </c>
      <c r="D512" s="2">
        <v>-1.1238826872369323E-2</v>
      </c>
      <c r="E512" s="2">
        <v>4.4398247921705082E-2</v>
      </c>
      <c r="F512" s="2">
        <v>4.0254599999999998</v>
      </c>
      <c r="G512" s="2">
        <v>4.0184799999999994</v>
      </c>
      <c r="H512" s="2">
        <v>4.027215</v>
      </c>
      <c r="I512" s="2">
        <v>4.0673619999999975</v>
      </c>
      <c r="J512" s="2">
        <v>4.2099584999999937</v>
      </c>
      <c r="K512" s="15" t="s">
        <v>52</v>
      </c>
      <c r="L512" s="15" t="s">
        <v>54</v>
      </c>
      <c r="M512" s="15" t="s">
        <v>54</v>
      </c>
      <c r="N512" s="18">
        <f t="shared" si="70"/>
        <v>50</v>
      </c>
      <c r="O512" s="18">
        <f t="shared" si="71"/>
        <v>100</v>
      </c>
      <c r="P512" s="18">
        <f t="shared" si="72"/>
        <v>0</v>
      </c>
      <c r="Q512" s="18">
        <f t="shared" si="73"/>
        <v>16.5</v>
      </c>
      <c r="R512" s="19">
        <f t="shared" si="74"/>
        <v>54.975000000000001</v>
      </c>
      <c r="S512" s="19">
        <f t="shared" si="75"/>
        <v>34.125</v>
      </c>
      <c r="T512" s="19">
        <f t="shared" si="76"/>
        <v>29.925000000000001</v>
      </c>
      <c r="U512" s="19">
        <f t="shared" si="77"/>
        <v>41.625</v>
      </c>
      <c r="V512" s="18">
        <f t="shared" si="78"/>
        <v>39.674999999999997</v>
      </c>
      <c r="W512" s="18">
        <f t="shared" si="79"/>
        <v>40.162499999999994</v>
      </c>
    </row>
    <row r="513" spans="1:23" ht="13.5" x14ac:dyDescent="0.25">
      <c r="A513" s="4">
        <v>42752</v>
      </c>
      <c r="B513" s="2">
        <v>4.0149999999999997</v>
      </c>
      <c r="C513" s="2">
        <v>44.752640846177677</v>
      </c>
      <c r="D513" s="2">
        <v>-1.6657385015246717E-2</v>
      </c>
      <c r="E513" s="2">
        <v>2.8139382662738105E-2</v>
      </c>
      <c r="F513" s="2">
        <v>4.0167400000000004</v>
      </c>
      <c r="G513" s="2">
        <v>4.0219699999999996</v>
      </c>
      <c r="H513" s="2">
        <v>4.02285</v>
      </c>
      <c r="I513" s="2">
        <v>4.0638719999999964</v>
      </c>
      <c r="J513" s="2">
        <v>4.2080419999999936</v>
      </c>
      <c r="K513" s="15" t="s">
        <v>52</v>
      </c>
      <c r="L513" s="15" t="s">
        <v>50</v>
      </c>
      <c r="M513" s="15" t="s">
        <v>46</v>
      </c>
      <c r="N513" s="18">
        <f t="shared" si="70"/>
        <v>50</v>
      </c>
      <c r="O513" s="18">
        <f t="shared" si="71"/>
        <v>100</v>
      </c>
      <c r="P513" s="18">
        <f t="shared" si="72"/>
        <v>0</v>
      </c>
      <c r="Q513" s="18">
        <f t="shared" si="73"/>
        <v>0</v>
      </c>
      <c r="R513" s="19">
        <f t="shared" si="74"/>
        <v>52.5</v>
      </c>
      <c r="S513" s="19">
        <f t="shared" si="75"/>
        <v>30</v>
      </c>
      <c r="T513" s="19">
        <f t="shared" si="76"/>
        <v>22.5</v>
      </c>
      <c r="U513" s="19">
        <f t="shared" si="77"/>
        <v>37.5</v>
      </c>
      <c r="V513" s="18">
        <f t="shared" si="78"/>
        <v>35</v>
      </c>
      <c r="W513" s="18">
        <f t="shared" si="79"/>
        <v>35.625</v>
      </c>
    </row>
    <row r="514" spans="1:23" ht="13.5" x14ac:dyDescent="0.25">
      <c r="A514" s="4">
        <v>42753</v>
      </c>
      <c r="B514" s="2">
        <v>4.1284000000000001</v>
      </c>
      <c r="C514" s="2">
        <v>64.178778958782843</v>
      </c>
      <c r="D514" s="2">
        <v>-2.4141356380575019E-2</v>
      </c>
      <c r="E514" s="2">
        <v>1.0409002397038168E-2</v>
      </c>
      <c r="F514" s="2">
        <v>4.0394199999999998</v>
      </c>
      <c r="G514" s="2">
        <v>4.0333100000000002</v>
      </c>
      <c r="H514" s="2">
        <v>4.0241549999999995</v>
      </c>
      <c r="I514" s="2">
        <v>4.0628239999999973</v>
      </c>
      <c r="J514" s="2">
        <v>4.2066089999999949</v>
      </c>
      <c r="K514" s="15" t="s">
        <v>52</v>
      </c>
      <c r="L514" s="15" t="s">
        <v>54</v>
      </c>
      <c r="M514" s="15" t="s">
        <v>53</v>
      </c>
      <c r="N514" s="18">
        <f t="shared" ref="N514:N577" si="80">IF(D514&lt;30,50, IF(D514&gt;70, 0, 25))</f>
        <v>50</v>
      </c>
      <c r="O514" s="18">
        <f t="shared" ref="O514:O577" si="81">IF(F514-E514&gt;0.02, 100, IF(F514-E514&lt;0,0,45))</f>
        <v>100</v>
      </c>
      <c r="P514" s="18">
        <f t="shared" ref="P514:P577" si="82">IF(G514-J514&gt;10,100,IF(G514-J514&gt;5,75, IF(G514-J514&gt;0,50,0)))</f>
        <v>0</v>
      </c>
      <c r="Q514" s="18">
        <f t="shared" ref="Q514:Q577" si="83">IF(M514="confirmed bullish", 34, IF(M514="bullish divergence",17, 0))+IF(K514="bullish",33,IF(K514="bearish",0,16.5))+IF(L514="strong",33,IF(L514="weak",0,16.5))</f>
        <v>16.5</v>
      </c>
      <c r="R514" s="19">
        <f t="shared" si="74"/>
        <v>54.975000000000001</v>
      </c>
      <c r="S514" s="19">
        <f t="shared" si="75"/>
        <v>34.125</v>
      </c>
      <c r="T514" s="19">
        <f t="shared" si="76"/>
        <v>29.925000000000001</v>
      </c>
      <c r="U514" s="19">
        <f t="shared" si="77"/>
        <v>41.625</v>
      </c>
      <c r="V514" s="18">
        <f t="shared" si="78"/>
        <v>39.674999999999997</v>
      </c>
      <c r="W514" s="18">
        <f t="shared" si="79"/>
        <v>40.162499999999994</v>
      </c>
    </row>
    <row r="515" spans="1:23" ht="13.5" x14ac:dyDescent="0.25">
      <c r="A515" s="4">
        <v>42754</v>
      </c>
      <c r="B515" s="2">
        <v>4.1022999999999996</v>
      </c>
      <c r="C515" s="2">
        <v>59.033753998342647</v>
      </c>
      <c r="D515" s="2">
        <v>-2.7750264357620402E-2</v>
      </c>
      <c r="E515" s="2">
        <v>-4.7359120752429196E-3</v>
      </c>
      <c r="F515" s="2">
        <v>4.0568799999999996</v>
      </c>
      <c r="G515" s="2">
        <v>4.0411699999999993</v>
      </c>
      <c r="H515" s="2">
        <v>4.0241550000000004</v>
      </c>
      <c r="I515" s="2">
        <v>4.0626499999999979</v>
      </c>
      <c r="J515" s="2">
        <v>4.2050454999999944</v>
      </c>
      <c r="K515" s="15" t="s">
        <v>52</v>
      </c>
      <c r="L515" s="15" t="s">
        <v>50</v>
      </c>
      <c r="M515" s="15" t="s">
        <v>53</v>
      </c>
      <c r="N515" s="18">
        <f t="shared" si="80"/>
        <v>50</v>
      </c>
      <c r="O515" s="18">
        <f t="shared" si="81"/>
        <v>100</v>
      </c>
      <c r="P515" s="18">
        <f t="shared" si="82"/>
        <v>0</v>
      </c>
      <c r="Q515" s="18">
        <f t="shared" si="83"/>
        <v>0</v>
      </c>
      <c r="R515" s="19">
        <f t="shared" ref="R515:R578" si="84">0.35*N515+O515*0.35+P515*0.15+Q515*0.15</f>
        <v>52.5</v>
      </c>
      <c r="S515" s="19">
        <f t="shared" ref="S515:S578" si="85">N515*0.2+O515*0.2+P515*0.35+Q515*0.25</f>
        <v>30</v>
      </c>
      <c r="T515" s="19">
        <f t="shared" ref="T515:T578" si="86">N515*0.15+O515*0.15+P515*0.25+Q515*0.45</f>
        <v>22.5</v>
      </c>
      <c r="U515" s="19">
        <f t="shared" ref="U515:U578" si="87">0.25*SUM(N515:Q515)</f>
        <v>37.5</v>
      </c>
      <c r="V515" s="18">
        <f t="shared" ref="V515:V578" si="88">SUM(R515:T515)/3</f>
        <v>35</v>
      </c>
      <c r="W515" s="18">
        <f t="shared" ref="W515:W578" si="89">SUM(R515:U515)/4</f>
        <v>35.625</v>
      </c>
    </row>
    <row r="516" spans="1:23" ht="13.5" x14ac:dyDescent="0.25">
      <c r="A516" s="4">
        <v>42755</v>
      </c>
      <c r="B516" s="2">
        <v>4.1022999999999996</v>
      </c>
      <c r="C516" s="2">
        <v>59.03375399834264</v>
      </c>
      <c r="D516" s="2">
        <v>-3.2495702067754983E-2</v>
      </c>
      <c r="E516" s="2">
        <v>-1.8177870335266712E-2</v>
      </c>
      <c r="F516" s="2">
        <v>4.0743399999999994</v>
      </c>
      <c r="G516" s="2">
        <v>4.0499000000000001</v>
      </c>
      <c r="H516" s="2">
        <v>4.0241549999999995</v>
      </c>
      <c r="I516" s="2">
        <v>4.0624759999999984</v>
      </c>
      <c r="J516" s="2">
        <v>4.2037319999999951</v>
      </c>
      <c r="K516" s="15" t="s">
        <v>52</v>
      </c>
      <c r="L516" s="15" t="s">
        <v>50</v>
      </c>
      <c r="M516" s="15" t="s">
        <v>53</v>
      </c>
      <c r="N516" s="18">
        <f t="shared" si="80"/>
        <v>50</v>
      </c>
      <c r="O516" s="18">
        <f t="shared" si="81"/>
        <v>100</v>
      </c>
      <c r="P516" s="18">
        <f t="shared" si="82"/>
        <v>0</v>
      </c>
      <c r="Q516" s="18">
        <f t="shared" si="83"/>
        <v>0</v>
      </c>
      <c r="R516" s="19">
        <f t="shared" si="84"/>
        <v>52.5</v>
      </c>
      <c r="S516" s="19">
        <f t="shared" si="85"/>
        <v>30</v>
      </c>
      <c r="T516" s="19">
        <f t="shared" si="86"/>
        <v>22.5</v>
      </c>
      <c r="U516" s="19">
        <f t="shared" si="87"/>
        <v>37.5</v>
      </c>
      <c r="V516" s="18">
        <f t="shared" si="88"/>
        <v>35</v>
      </c>
      <c r="W516" s="18">
        <f t="shared" si="89"/>
        <v>35.625</v>
      </c>
    </row>
    <row r="517" spans="1:23" ht="13.5" x14ac:dyDescent="0.25">
      <c r="A517" s="4">
        <v>42758</v>
      </c>
      <c r="B517" s="2">
        <v>3.9975000000000001</v>
      </c>
      <c r="C517" s="2">
        <v>42.986028142968934</v>
      </c>
      <c r="D517" s="2">
        <v>-2.7736763497999029E-2</v>
      </c>
      <c r="E517" s="2">
        <v>-3.073764997720152E-2</v>
      </c>
      <c r="F517" s="2">
        <v>4.0690999999999997</v>
      </c>
      <c r="G517" s="2">
        <v>4.0472799999999998</v>
      </c>
      <c r="H517" s="2">
        <v>4.0232799999999997</v>
      </c>
      <c r="I517" s="2">
        <v>4.0602059999999982</v>
      </c>
      <c r="J517" s="2">
        <v>4.2023939999999946</v>
      </c>
      <c r="K517" s="15" t="s">
        <v>52</v>
      </c>
      <c r="L517" s="15" t="s">
        <v>50</v>
      </c>
      <c r="M517" s="15" t="s">
        <v>46</v>
      </c>
      <c r="N517" s="18">
        <f t="shared" si="80"/>
        <v>50</v>
      </c>
      <c r="O517" s="18">
        <f t="shared" si="81"/>
        <v>100</v>
      </c>
      <c r="P517" s="18">
        <f t="shared" si="82"/>
        <v>0</v>
      </c>
      <c r="Q517" s="18">
        <f t="shared" si="83"/>
        <v>0</v>
      </c>
      <c r="R517" s="19">
        <f t="shared" si="84"/>
        <v>52.5</v>
      </c>
      <c r="S517" s="19">
        <f t="shared" si="85"/>
        <v>30</v>
      </c>
      <c r="T517" s="19">
        <f t="shared" si="86"/>
        <v>22.5</v>
      </c>
      <c r="U517" s="19">
        <f t="shared" si="87"/>
        <v>37.5</v>
      </c>
      <c r="V517" s="18">
        <f t="shared" si="88"/>
        <v>35</v>
      </c>
      <c r="W517" s="18">
        <f t="shared" si="89"/>
        <v>35.625</v>
      </c>
    </row>
    <row r="518" spans="1:23" ht="13.5" x14ac:dyDescent="0.25">
      <c r="A518" s="4">
        <v>42759</v>
      </c>
      <c r="B518" s="2">
        <v>4.0934999999999997</v>
      </c>
      <c r="C518" s="2">
        <v>55.04227333463696</v>
      </c>
      <c r="D518" s="2">
        <v>-2.5135466743940071E-2</v>
      </c>
      <c r="E518" s="2">
        <v>-4.2021049672204928E-2</v>
      </c>
      <c r="F518" s="2">
        <v>4.0847999999999995</v>
      </c>
      <c r="G518" s="2">
        <v>4.05077</v>
      </c>
      <c r="H518" s="2">
        <v>4.0272050000000004</v>
      </c>
      <c r="I518" s="2">
        <v>4.0600299999999985</v>
      </c>
      <c r="J518" s="2">
        <v>4.2010364999999945</v>
      </c>
      <c r="K518" s="15" t="s">
        <v>52</v>
      </c>
      <c r="L518" s="15" t="s">
        <v>54</v>
      </c>
      <c r="M518" s="15" t="s">
        <v>53</v>
      </c>
      <c r="N518" s="18">
        <f t="shared" si="80"/>
        <v>50</v>
      </c>
      <c r="O518" s="18">
        <f t="shared" si="81"/>
        <v>100</v>
      </c>
      <c r="P518" s="18">
        <f t="shared" si="82"/>
        <v>0</v>
      </c>
      <c r="Q518" s="18">
        <f t="shared" si="83"/>
        <v>16.5</v>
      </c>
      <c r="R518" s="19">
        <f t="shared" si="84"/>
        <v>54.975000000000001</v>
      </c>
      <c r="S518" s="19">
        <f t="shared" si="85"/>
        <v>34.125</v>
      </c>
      <c r="T518" s="19">
        <f t="shared" si="86"/>
        <v>29.925000000000001</v>
      </c>
      <c r="U518" s="19">
        <f t="shared" si="87"/>
        <v>41.625</v>
      </c>
      <c r="V518" s="18">
        <f t="shared" si="88"/>
        <v>39.674999999999997</v>
      </c>
      <c r="W518" s="18">
        <f t="shared" si="89"/>
        <v>40.162499999999994</v>
      </c>
    </row>
    <row r="519" spans="1:23" ht="13.5" x14ac:dyDescent="0.25">
      <c r="A519" s="4">
        <v>42760</v>
      </c>
      <c r="B519" s="2">
        <v>3.9801000000000002</v>
      </c>
      <c r="C519" s="2">
        <v>43.374420026629615</v>
      </c>
      <c r="D519" s="2">
        <v>-2.1516382771455511E-2</v>
      </c>
      <c r="E519" s="2">
        <v>-4.9449079046835862E-2</v>
      </c>
      <c r="F519" s="2">
        <v>4.0551399999999997</v>
      </c>
      <c r="G519" s="2">
        <v>4.0472799999999998</v>
      </c>
      <c r="H519" s="2">
        <v>4.0254600000000007</v>
      </c>
      <c r="I519" s="2">
        <v>4.0575859999999988</v>
      </c>
      <c r="J519" s="2">
        <v>4.1992369999999948</v>
      </c>
      <c r="K519" s="15" t="s">
        <v>52</v>
      </c>
      <c r="L519" s="15" t="s">
        <v>54</v>
      </c>
      <c r="M519" s="15" t="s">
        <v>46</v>
      </c>
      <c r="N519" s="18">
        <f t="shared" si="80"/>
        <v>50</v>
      </c>
      <c r="O519" s="18">
        <f t="shared" si="81"/>
        <v>100</v>
      </c>
      <c r="P519" s="18">
        <f t="shared" si="82"/>
        <v>0</v>
      </c>
      <c r="Q519" s="18">
        <f t="shared" si="83"/>
        <v>16.5</v>
      </c>
      <c r="R519" s="19">
        <f t="shared" si="84"/>
        <v>54.975000000000001</v>
      </c>
      <c r="S519" s="19">
        <f t="shared" si="85"/>
        <v>34.125</v>
      </c>
      <c r="T519" s="19">
        <f t="shared" si="86"/>
        <v>29.925000000000001</v>
      </c>
      <c r="U519" s="19">
        <f t="shared" si="87"/>
        <v>41.625</v>
      </c>
      <c r="V519" s="18">
        <f t="shared" si="88"/>
        <v>39.674999999999997</v>
      </c>
      <c r="W519" s="18">
        <f t="shared" si="89"/>
        <v>40.162499999999994</v>
      </c>
    </row>
    <row r="520" spans="1:23" ht="13.5" x14ac:dyDescent="0.25">
      <c r="A520" s="4">
        <v>42761</v>
      </c>
      <c r="B520" s="2">
        <v>4.0934999999999997</v>
      </c>
      <c r="C520" s="2">
        <v>53.898701189714714</v>
      </c>
      <c r="D520" s="2">
        <v>-2.6437996379663709E-2</v>
      </c>
      <c r="E520" s="2">
        <v>-5.4091876301203039E-2</v>
      </c>
      <c r="F520" s="2">
        <v>4.0533799999999998</v>
      </c>
      <c r="G520" s="2">
        <v>4.0551300000000001</v>
      </c>
      <c r="H520" s="2">
        <v>4.0328800000000005</v>
      </c>
      <c r="I520" s="2">
        <v>4.0574099999999991</v>
      </c>
      <c r="J520" s="2">
        <v>4.1982124999999941</v>
      </c>
      <c r="K520" s="15" t="s">
        <v>52</v>
      </c>
      <c r="L520" s="15" t="s">
        <v>54</v>
      </c>
      <c r="M520" s="15" t="s">
        <v>46</v>
      </c>
      <c r="N520" s="18">
        <f t="shared" si="80"/>
        <v>50</v>
      </c>
      <c r="O520" s="18">
        <f t="shared" si="81"/>
        <v>100</v>
      </c>
      <c r="P520" s="18">
        <f t="shared" si="82"/>
        <v>0</v>
      </c>
      <c r="Q520" s="18">
        <f t="shared" si="83"/>
        <v>16.5</v>
      </c>
      <c r="R520" s="19">
        <f t="shared" si="84"/>
        <v>54.975000000000001</v>
      </c>
      <c r="S520" s="19">
        <f t="shared" si="85"/>
        <v>34.125</v>
      </c>
      <c r="T520" s="19">
        <f t="shared" si="86"/>
        <v>29.925000000000001</v>
      </c>
      <c r="U520" s="19">
        <f t="shared" si="87"/>
        <v>41.625</v>
      </c>
      <c r="V520" s="18">
        <f t="shared" si="88"/>
        <v>39.674999999999997</v>
      </c>
      <c r="W520" s="18">
        <f t="shared" si="89"/>
        <v>40.162499999999994</v>
      </c>
    </row>
    <row r="521" spans="1:23" ht="13.5" x14ac:dyDescent="0.25">
      <c r="A521" s="4">
        <v>42762</v>
      </c>
      <c r="B521" s="2">
        <v>4.0848000000000004</v>
      </c>
      <c r="C521" s="2">
        <v>53.083563952057027</v>
      </c>
      <c r="D521" s="2">
        <v>-3.0242816199431033E-2</v>
      </c>
      <c r="E521" s="2">
        <v>-5.7911163478705951E-2</v>
      </c>
      <c r="F521" s="2">
        <v>4.0498799999999999</v>
      </c>
      <c r="G521" s="2">
        <v>4.0621099999999988</v>
      </c>
      <c r="H521" s="2">
        <v>4.0381150000000003</v>
      </c>
      <c r="I521" s="2">
        <v>4.0568859999999987</v>
      </c>
      <c r="J521" s="2">
        <v>4.197061499999994</v>
      </c>
      <c r="K521" s="15" t="s">
        <v>52</v>
      </c>
      <c r="L521" s="15" t="s">
        <v>54</v>
      </c>
      <c r="M521" s="15" t="s">
        <v>46</v>
      </c>
      <c r="N521" s="18">
        <f t="shared" si="80"/>
        <v>50</v>
      </c>
      <c r="O521" s="18">
        <f t="shared" si="81"/>
        <v>100</v>
      </c>
      <c r="P521" s="18">
        <f t="shared" si="82"/>
        <v>0</v>
      </c>
      <c r="Q521" s="18">
        <f t="shared" si="83"/>
        <v>16.5</v>
      </c>
      <c r="R521" s="19">
        <f t="shared" si="84"/>
        <v>54.975000000000001</v>
      </c>
      <c r="S521" s="19">
        <f t="shared" si="85"/>
        <v>34.125</v>
      </c>
      <c r="T521" s="19">
        <f t="shared" si="86"/>
        <v>29.925000000000001</v>
      </c>
      <c r="U521" s="19">
        <f t="shared" si="87"/>
        <v>41.625</v>
      </c>
      <c r="V521" s="18">
        <f t="shared" si="88"/>
        <v>39.674999999999997</v>
      </c>
      <c r="W521" s="18">
        <f t="shared" si="89"/>
        <v>40.162499999999994</v>
      </c>
    </row>
    <row r="522" spans="1:23" ht="13.5" x14ac:dyDescent="0.25">
      <c r="A522" s="4">
        <v>42765</v>
      </c>
      <c r="B522" s="2">
        <v>3.9975000000000001</v>
      </c>
      <c r="C522" s="2">
        <v>45.62677456857881</v>
      </c>
      <c r="D522" s="2">
        <v>-2.5869466300965094E-2</v>
      </c>
      <c r="E522" s="2">
        <v>-5.6748752560028856E-2</v>
      </c>
      <c r="F522" s="2">
        <v>4.0498799999999999</v>
      </c>
      <c r="G522" s="2">
        <v>4.0594900000000003</v>
      </c>
      <c r="H522" s="2">
        <v>4.0389850000000012</v>
      </c>
      <c r="I522" s="2">
        <v>4.0546159999999984</v>
      </c>
      <c r="J522" s="2">
        <v>4.1953904999999949</v>
      </c>
      <c r="K522" s="15" t="s">
        <v>47</v>
      </c>
      <c r="L522" s="15" t="s">
        <v>54</v>
      </c>
      <c r="M522" s="15" t="s">
        <v>54</v>
      </c>
      <c r="N522" s="18">
        <f t="shared" si="80"/>
        <v>50</v>
      </c>
      <c r="O522" s="18">
        <f t="shared" si="81"/>
        <v>100</v>
      </c>
      <c r="P522" s="18">
        <f t="shared" si="82"/>
        <v>0</v>
      </c>
      <c r="Q522" s="18">
        <f t="shared" si="83"/>
        <v>49.5</v>
      </c>
      <c r="R522" s="19">
        <f t="shared" si="84"/>
        <v>59.924999999999997</v>
      </c>
      <c r="S522" s="19">
        <f t="shared" si="85"/>
        <v>42.375</v>
      </c>
      <c r="T522" s="19">
        <f t="shared" si="86"/>
        <v>44.775000000000006</v>
      </c>
      <c r="U522" s="19">
        <f t="shared" si="87"/>
        <v>49.875</v>
      </c>
      <c r="V522" s="18">
        <f t="shared" si="88"/>
        <v>49.024999999999999</v>
      </c>
      <c r="W522" s="18">
        <f t="shared" si="89"/>
        <v>49.237499999999997</v>
      </c>
    </row>
    <row r="523" spans="1:23" ht="13.5" x14ac:dyDescent="0.25">
      <c r="A523" s="4">
        <v>42766</v>
      </c>
      <c r="B523" s="2">
        <v>4.0149999999999997</v>
      </c>
      <c r="C523" s="2">
        <v>47.227110534306014</v>
      </c>
      <c r="D523" s="2">
        <v>-2.4484426166258899E-2</v>
      </c>
      <c r="E523" s="2">
        <v>-5.3316984882651033E-2</v>
      </c>
      <c r="F523" s="2">
        <v>4.0341800000000001</v>
      </c>
      <c r="G523" s="2">
        <v>4.0594899999999994</v>
      </c>
      <c r="H523" s="2">
        <v>4.0407299999999999</v>
      </c>
      <c r="I523" s="2">
        <v>4.0528699999999986</v>
      </c>
      <c r="J523" s="2">
        <v>4.1940154999999946</v>
      </c>
      <c r="K523" s="15" t="s">
        <v>52</v>
      </c>
      <c r="L523" s="15" t="s">
        <v>54</v>
      </c>
      <c r="M523" s="15" t="s">
        <v>46</v>
      </c>
      <c r="N523" s="18">
        <f t="shared" si="80"/>
        <v>50</v>
      </c>
      <c r="O523" s="18">
        <f t="shared" si="81"/>
        <v>100</v>
      </c>
      <c r="P523" s="18">
        <f t="shared" si="82"/>
        <v>0</v>
      </c>
      <c r="Q523" s="18">
        <f t="shared" si="83"/>
        <v>16.5</v>
      </c>
      <c r="R523" s="19">
        <f t="shared" si="84"/>
        <v>54.975000000000001</v>
      </c>
      <c r="S523" s="19">
        <f t="shared" si="85"/>
        <v>34.125</v>
      </c>
      <c r="T523" s="19">
        <f t="shared" si="86"/>
        <v>29.925000000000001</v>
      </c>
      <c r="U523" s="19">
        <f t="shared" si="87"/>
        <v>41.625</v>
      </c>
      <c r="V523" s="18">
        <f t="shared" si="88"/>
        <v>39.674999999999997</v>
      </c>
      <c r="W523" s="18">
        <f t="shared" si="89"/>
        <v>40.162499999999994</v>
      </c>
    </row>
    <row r="524" spans="1:23" ht="13.5" x14ac:dyDescent="0.25">
      <c r="A524" s="4">
        <v>42767</v>
      </c>
      <c r="B524" s="2">
        <v>4.0324</v>
      </c>
      <c r="C524" s="2">
        <v>48.839452420837802</v>
      </c>
      <c r="D524" s="2">
        <v>-6.9629910046939969E-3</v>
      </c>
      <c r="E524" s="2">
        <v>-4.8888500539870101E-2</v>
      </c>
      <c r="F524" s="2">
        <v>4.0446399999999993</v>
      </c>
      <c r="G524" s="2">
        <v>4.0498900000000004</v>
      </c>
      <c r="H524" s="2">
        <v>4.0416000000000007</v>
      </c>
      <c r="I524" s="2">
        <v>4.0518219999999978</v>
      </c>
      <c r="J524" s="2">
        <v>4.1925189999999954</v>
      </c>
      <c r="K524" s="15" t="s">
        <v>52</v>
      </c>
      <c r="L524" s="15" t="s">
        <v>54</v>
      </c>
      <c r="M524" s="15" t="s">
        <v>53</v>
      </c>
      <c r="N524" s="18">
        <f t="shared" si="80"/>
        <v>50</v>
      </c>
      <c r="O524" s="18">
        <f t="shared" si="81"/>
        <v>100</v>
      </c>
      <c r="P524" s="18">
        <f t="shared" si="82"/>
        <v>0</v>
      </c>
      <c r="Q524" s="18">
        <f t="shared" si="83"/>
        <v>16.5</v>
      </c>
      <c r="R524" s="19">
        <f t="shared" si="84"/>
        <v>54.975000000000001</v>
      </c>
      <c r="S524" s="19">
        <f t="shared" si="85"/>
        <v>34.125</v>
      </c>
      <c r="T524" s="19">
        <f t="shared" si="86"/>
        <v>29.925000000000001</v>
      </c>
      <c r="U524" s="19">
        <f t="shared" si="87"/>
        <v>41.625</v>
      </c>
      <c r="V524" s="18">
        <f t="shared" si="88"/>
        <v>39.674999999999997</v>
      </c>
      <c r="W524" s="18">
        <f t="shared" si="89"/>
        <v>40.162499999999994</v>
      </c>
    </row>
    <row r="525" spans="1:23" ht="13.5" x14ac:dyDescent="0.25">
      <c r="A525" s="4">
        <v>42768</v>
      </c>
      <c r="B525" s="2">
        <v>4.0324</v>
      </c>
      <c r="C525" s="2">
        <v>48.839452420837787</v>
      </c>
      <c r="D525" s="2">
        <v>3.9226119396058579E-3</v>
      </c>
      <c r="E525" s="2">
        <v>-4.4243422593347202E-2</v>
      </c>
      <c r="F525" s="2">
        <v>4.0324200000000001</v>
      </c>
      <c r="G525" s="2">
        <v>4.0429000000000004</v>
      </c>
      <c r="H525" s="2">
        <v>4.0420349999999994</v>
      </c>
      <c r="I525" s="2">
        <v>4.0495519999999985</v>
      </c>
      <c r="J525" s="2">
        <v>4.1909809999999963</v>
      </c>
      <c r="K525" s="15" t="s">
        <v>52</v>
      </c>
      <c r="L525" s="15" t="s">
        <v>54</v>
      </c>
      <c r="M525" s="15" t="s">
        <v>46</v>
      </c>
      <c r="N525" s="18">
        <f t="shared" si="80"/>
        <v>50</v>
      </c>
      <c r="O525" s="18">
        <f t="shared" si="81"/>
        <v>100</v>
      </c>
      <c r="P525" s="18">
        <f t="shared" si="82"/>
        <v>0</v>
      </c>
      <c r="Q525" s="18">
        <f t="shared" si="83"/>
        <v>16.5</v>
      </c>
      <c r="R525" s="19">
        <f t="shared" si="84"/>
        <v>54.975000000000001</v>
      </c>
      <c r="S525" s="19">
        <f t="shared" si="85"/>
        <v>34.125</v>
      </c>
      <c r="T525" s="19">
        <f t="shared" si="86"/>
        <v>29.925000000000001</v>
      </c>
      <c r="U525" s="19">
        <f t="shared" si="87"/>
        <v>41.625</v>
      </c>
      <c r="V525" s="18">
        <f t="shared" si="88"/>
        <v>39.674999999999997</v>
      </c>
      <c r="W525" s="18">
        <f t="shared" si="89"/>
        <v>40.162499999999994</v>
      </c>
    </row>
    <row r="526" spans="1:23" ht="13.5" x14ac:dyDescent="0.25">
      <c r="A526" s="4">
        <v>42769</v>
      </c>
      <c r="B526" s="2">
        <v>4.0061999999999998</v>
      </c>
      <c r="C526" s="2">
        <v>46.365655326600283</v>
      </c>
      <c r="D526" s="2">
        <v>1.5143838041952407E-2</v>
      </c>
      <c r="E526" s="2">
        <v>-3.8896191095023958E-2</v>
      </c>
      <c r="F526" s="2">
        <v>4.0166999999999993</v>
      </c>
      <c r="G526" s="2">
        <v>4.03329</v>
      </c>
      <c r="H526" s="2">
        <v>4.0415949999999992</v>
      </c>
      <c r="I526" s="2">
        <v>4.047629999999999</v>
      </c>
      <c r="J526" s="2">
        <v>4.1893119999999966</v>
      </c>
      <c r="K526" s="15" t="s">
        <v>52</v>
      </c>
      <c r="L526" s="15" t="s">
        <v>54</v>
      </c>
      <c r="M526" s="15" t="s">
        <v>46</v>
      </c>
      <c r="N526" s="18">
        <f t="shared" si="80"/>
        <v>50</v>
      </c>
      <c r="O526" s="18">
        <f t="shared" si="81"/>
        <v>100</v>
      </c>
      <c r="P526" s="18">
        <f t="shared" si="82"/>
        <v>0</v>
      </c>
      <c r="Q526" s="18">
        <f t="shared" si="83"/>
        <v>16.5</v>
      </c>
      <c r="R526" s="19">
        <f t="shared" si="84"/>
        <v>54.975000000000001</v>
      </c>
      <c r="S526" s="19">
        <f t="shared" si="85"/>
        <v>34.125</v>
      </c>
      <c r="T526" s="19">
        <f t="shared" si="86"/>
        <v>29.925000000000001</v>
      </c>
      <c r="U526" s="19">
        <f t="shared" si="87"/>
        <v>41.625</v>
      </c>
      <c r="V526" s="18">
        <f t="shared" si="88"/>
        <v>39.674999999999997</v>
      </c>
      <c r="W526" s="18">
        <f t="shared" si="89"/>
        <v>40.162499999999994</v>
      </c>
    </row>
    <row r="527" spans="1:23" ht="13.5" x14ac:dyDescent="0.25">
      <c r="A527" s="4">
        <v>42772</v>
      </c>
      <c r="B527" s="2">
        <v>3.9975000000000001</v>
      </c>
      <c r="C527" s="2">
        <v>45.540764916744514</v>
      </c>
      <c r="D527" s="2">
        <v>9.3793418196668199E-3</v>
      </c>
      <c r="E527" s="2">
        <v>-3.2700521777034107E-2</v>
      </c>
      <c r="F527" s="2">
        <v>4.0166999999999993</v>
      </c>
      <c r="G527" s="2">
        <v>4.03329</v>
      </c>
      <c r="H527" s="2">
        <v>4.0402849999999999</v>
      </c>
      <c r="I527" s="2">
        <v>4.0455339999999991</v>
      </c>
      <c r="J527" s="2">
        <v>4.1881409999999963</v>
      </c>
      <c r="K527" s="15" t="s">
        <v>52</v>
      </c>
      <c r="L527" s="15" t="s">
        <v>54</v>
      </c>
      <c r="M527" s="15" t="s">
        <v>54</v>
      </c>
      <c r="N527" s="18">
        <f t="shared" si="80"/>
        <v>50</v>
      </c>
      <c r="O527" s="18">
        <f t="shared" si="81"/>
        <v>100</v>
      </c>
      <c r="P527" s="18">
        <f t="shared" si="82"/>
        <v>0</v>
      </c>
      <c r="Q527" s="18">
        <f t="shared" si="83"/>
        <v>16.5</v>
      </c>
      <c r="R527" s="19">
        <f t="shared" si="84"/>
        <v>54.975000000000001</v>
      </c>
      <c r="S527" s="19">
        <f t="shared" si="85"/>
        <v>34.125</v>
      </c>
      <c r="T527" s="19">
        <f t="shared" si="86"/>
        <v>29.925000000000001</v>
      </c>
      <c r="U527" s="19">
        <f t="shared" si="87"/>
        <v>41.625</v>
      </c>
      <c r="V527" s="18">
        <f t="shared" si="88"/>
        <v>39.674999999999997</v>
      </c>
      <c r="W527" s="18">
        <f t="shared" si="89"/>
        <v>40.162499999999994</v>
      </c>
    </row>
    <row r="528" spans="1:23" ht="13.5" x14ac:dyDescent="0.25">
      <c r="A528" s="4">
        <v>42773</v>
      </c>
      <c r="B528" s="2">
        <v>3.9975000000000001</v>
      </c>
      <c r="C528" s="2">
        <v>45.540764916744514</v>
      </c>
      <c r="D528" s="2">
        <v>1.9525342308535087E-2</v>
      </c>
      <c r="E528" s="2">
        <v>-2.7966230173297218E-2</v>
      </c>
      <c r="F528" s="2">
        <v>4.0131999999999994</v>
      </c>
      <c r="G528" s="2">
        <v>4.0236900000000002</v>
      </c>
      <c r="H528" s="2">
        <v>4.0372299999999992</v>
      </c>
      <c r="I528" s="2">
        <v>4.0437879999999993</v>
      </c>
      <c r="J528" s="2">
        <v>4.1860949999999963</v>
      </c>
      <c r="K528" s="15" t="s">
        <v>52</v>
      </c>
      <c r="L528" s="15" t="s">
        <v>54</v>
      </c>
      <c r="M528" s="15" t="s">
        <v>46</v>
      </c>
      <c r="N528" s="18">
        <f t="shared" si="80"/>
        <v>50</v>
      </c>
      <c r="O528" s="18">
        <f t="shared" si="81"/>
        <v>100</v>
      </c>
      <c r="P528" s="18">
        <f t="shared" si="82"/>
        <v>0</v>
      </c>
      <c r="Q528" s="18">
        <f t="shared" si="83"/>
        <v>16.5</v>
      </c>
      <c r="R528" s="19">
        <f t="shared" si="84"/>
        <v>54.975000000000001</v>
      </c>
      <c r="S528" s="19">
        <f t="shared" si="85"/>
        <v>34.125</v>
      </c>
      <c r="T528" s="19">
        <f t="shared" si="86"/>
        <v>29.925000000000001</v>
      </c>
      <c r="U528" s="19">
        <f t="shared" si="87"/>
        <v>41.625</v>
      </c>
      <c r="V528" s="18">
        <f t="shared" si="88"/>
        <v>39.674999999999997</v>
      </c>
      <c r="W528" s="18">
        <f t="shared" si="89"/>
        <v>40.162499999999994</v>
      </c>
    </row>
    <row r="529" spans="1:23" ht="13.5" x14ac:dyDescent="0.25">
      <c r="A529" s="4">
        <v>42774</v>
      </c>
      <c r="B529" s="2">
        <v>3.9975000000000001</v>
      </c>
      <c r="C529" s="2">
        <v>45.540764916744514</v>
      </c>
      <c r="D529" s="2">
        <v>1.0899840215101264E-2</v>
      </c>
      <c r="E529" s="2">
        <v>-2.4154448764733317E-2</v>
      </c>
      <c r="F529" s="2">
        <v>4.0062199999999999</v>
      </c>
      <c r="G529" s="2">
        <v>4.0254300000000001</v>
      </c>
      <c r="H529" s="2">
        <v>4.0363550000000004</v>
      </c>
      <c r="I529" s="2">
        <v>4.0429139999999997</v>
      </c>
      <c r="J529" s="2">
        <v>4.1844239999999964</v>
      </c>
      <c r="K529" s="15" t="s">
        <v>52</v>
      </c>
      <c r="L529" s="15" t="s">
        <v>54</v>
      </c>
      <c r="M529" s="15" t="s">
        <v>46</v>
      </c>
      <c r="N529" s="18">
        <f t="shared" si="80"/>
        <v>50</v>
      </c>
      <c r="O529" s="18">
        <f t="shared" si="81"/>
        <v>100</v>
      </c>
      <c r="P529" s="18">
        <f t="shared" si="82"/>
        <v>0</v>
      </c>
      <c r="Q529" s="18">
        <f t="shared" si="83"/>
        <v>16.5</v>
      </c>
      <c r="R529" s="19">
        <f t="shared" si="84"/>
        <v>54.975000000000001</v>
      </c>
      <c r="S529" s="19">
        <f t="shared" si="85"/>
        <v>34.125</v>
      </c>
      <c r="T529" s="19">
        <f t="shared" si="86"/>
        <v>29.925000000000001</v>
      </c>
      <c r="U529" s="19">
        <f t="shared" si="87"/>
        <v>41.625</v>
      </c>
      <c r="V529" s="18">
        <f t="shared" si="88"/>
        <v>39.674999999999997</v>
      </c>
      <c r="W529" s="18">
        <f t="shared" si="89"/>
        <v>40.162499999999994</v>
      </c>
    </row>
    <row r="530" spans="1:23" ht="13.5" x14ac:dyDescent="0.25">
      <c r="A530" s="4">
        <v>42775</v>
      </c>
      <c r="B530" s="2">
        <v>3.8839999999999999</v>
      </c>
      <c r="C530" s="2">
        <v>35.305978875151723</v>
      </c>
      <c r="D530" s="2">
        <v>2.9673024156540606E-2</v>
      </c>
      <c r="E530" s="2">
        <v>-2.1566272660568004E-2</v>
      </c>
      <c r="F530" s="2">
        <v>3.97654</v>
      </c>
      <c r="G530" s="2">
        <v>4.00448</v>
      </c>
      <c r="H530" s="2">
        <v>4.0298050000000014</v>
      </c>
      <c r="I530" s="2">
        <v>4.039769999999999</v>
      </c>
      <c r="J530" s="2">
        <v>4.1826019999999957</v>
      </c>
      <c r="K530" s="15" t="s">
        <v>52</v>
      </c>
      <c r="L530" s="15" t="s">
        <v>54</v>
      </c>
      <c r="M530" s="15" t="s">
        <v>46</v>
      </c>
      <c r="N530" s="18">
        <f t="shared" si="80"/>
        <v>50</v>
      </c>
      <c r="O530" s="18">
        <f t="shared" si="81"/>
        <v>100</v>
      </c>
      <c r="P530" s="18">
        <f t="shared" si="82"/>
        <v>0</v>
      </c>
      <c r="Q530" s="18">
        <f t="shared" si="83"/>
        <v>16.5</v>
      </c>
      <c r="R530" s="19">
        <f t="shared" si="84"/>
        <v>54.975000000000001</v>
      </c>
      <c r="S530" s="19">
        <f t="shared" si="85"/>
        <v>34.125</v>
      </c>
      <c r="T530" s="19">
        <f t="shared" si="86"/>
        <v>29.925000000000001</v>
      </c>
      <c r="U530" s="19">
        <f t="shared" si="87"/>
        <v>41.625</v>
      </c>
      <c r="V530" s="18">
        <f t="shared" si="88"/>
        <v>39.674999999999997</v>
      </c>
      <c r="W530" s="18">
        <f t="shared" si="89"/>
        <v>40.162499999999994</v>
      </c>
    </row>
    <row r="531" spans="1:23" ht="13.5" x14ac:dyDescent="0.25">
      <c r="A531" s="4">
        <v>42776</v>
      </c>
      <c r="B531" s="2">
        <v>3.9277000000000002</v>
      </c>
      <c r="C531" s="2">
        <v>40.820641625745061</v>
      </c>
      <c r="D531" s="2">
        <v>4.1855170843918543E-2</v>
      </c>
      <c r="E531" s="2">
        <v>-1.7419699374510527E-2</v>
      </c>
      <c r="F531" s="2">
        <v>3.9608400000000001</v>
      </c>
      <c r="G531" s="2">
        <v>3.9887699999999997</v>
      </c>
      <c r="H531" s="2">
        <v>4.0254400000000006</v>
      </c>
      <c r="I531" s="2">
        <v>4.0374999999999996</v>
      </c>
      <c r="J531" s="2">
        <v>4.1804984999999961</v>
      </c>
      <c r="K531" s="15" t="s">
        <v>52</v>
      </c>
      <c r="L531" s="15" t="s">
        <v>54</v>
      </c>
      <c r="M531" s="15" t="s">
        <v>46</v>
      </c>
      <c r="N531" s="18">
        <f t="shared" si="80"/>
        <v>50</v>
      </c>
      <c r="O531" s="18">
        <f t="shared" si="81"/>
        <v>100</v>
      </c>
      <c r="P531" s="18">
        <f t="shared" si="82"/>
        <v>0</v>
      </c>
      <c r="Q531" s="18">
        <f t="shared" si="83"/>
        <v>16.5</v>
      </c>
      <c r="R531" s="19">
        <f t="shared" si="84"/>
        <v>54.975000000000001</v>
      </c>
      <c r="S531" s="19">
        <f t="shared" si="85"/>
        <v>34.125</v>
      </c>
      <c r="T531" s="19">
        <f t="shared" si="86"/>
        <v>29.925000000000001</v>
      </c>
      <c r="U531" s="19">
        <f t="shared" si="87"/>
        <v>41.625</v>
      </c>
      <c r="V531" s="18">
        <f t="shared" si="88"/>
        <v>39.674999999999997</v>
      </c>
      <c r="W531" s="18">
        <f t="shared" si="89"/>
        <v>40.162499999999994</v>
      </c>
    </row>
    <row r="532" spans="1:23" ht="13.5" x14ac:dyDescent="0.25">
      <c r="A532" s="4">
        <v>42779</v>
      </c>
      <c r="B532" s="2">
        <v>3.9712999999999998</v>
      </c>
      <c r="C532" s="2">
        <v>45.786056562040081</v>
      </c>
      <c r="D532" s="2">
        <v>3.6052520290223988E-2</v>
      </c>
      <c r="E532" s="2">
        <v>-1.5263535800554295E-2</v>
      </c>
      <c r="F532" s="2">
        <v>3.9555999999999996</v>
      </c>
      <c r="G532" s="2">
        <v>3.9861499999999994</v>
      </c>
      <c r="H532" s="2">
        <v>4.0228200000000012</v>
      </c>
      <c r="I532" s="2">
        <v>4.0352299999999994</v>
      </c>
      <c r="J532" s="2">
        <v>4.1786964999999974</v>
      </c>
      <c r="K532" s="15" t="s">
        <v>47</v>
      </c>
      <c r="L532" s="15" t="s">
        <v>54</v>
      </c>
      <c r="M532" s="15" t="s">
        <v>49</v>
      </c>
      <c r="N532" s="18">
        <f t="shared" si="80"/>
        <v>50</v>
      </c>
      <c r="O532" s="18">
        <f t="shared" si="81"/>
        <v>100</v>
      </c>
      <c r="P532" s="18">
        <f t="shared" si="82"/>
        <v>0</v>
      </c>
      <c r="Q532" s="18">
        <f t="shared" si="83"/>
        <v>66.5</v>
      </c>
      <c r="R532" s="19">
        <f t="shared" si="84"/>
        <v>62.475000000000001</v>
      </c>
      <c r="S532" s="19">
        <f t="shared" si="85"/>
        <v>46.625</v>
      </c>
      <c r="T532" s="19">
        <f t="shared" si="86"/>
        <v>52.424999999999997</v>
      </c>
      <c r="U532" s="19">
        <f t="shared" si="87"/>
        <v>54.125</v>
      </c>
      <c r="V532" s="18">
        <f t="shared" si="88"/>
        <v>53.841666666666661</v>
      </c>
      <c r="W532" s="18">
        <f t="shared" si="89"/>
        <v>53.912499999999994</v>
      </c>
    </row>
    <row r="533" spans="1:23" ht="13.5" x14ac:dyDescent="0.25">
      <c r="A533" s="4">
        <v>42780</v>
      </c>
      <c r="B533" s="2">
        <v>3.9712999999999998</v>
      </c>
      <c r="C533" s="2">
        <v>45.786056562040081</v>
      </c>
      <c r="D533" s="2">
        <v>3.4086312360233073E-2</v>
      </c>
      <c r="E533" s="2">
        <v>-1.4577664869853377E-2</v>
      </c>
      <c r="F533" s="2">
        <v>3.9503599999999999</v>
      </c>
      <c r="G533" s="2">
        <v>3.9817799999999997</v>
      </c>
      <c r="H533" s="2">
        <v>4.0206350000000004</v>
      </c>
      <c r="I533" s="2">
        <v>4.0329600000000001</v>
      </c>
      <c r="J533" s="2">
        <v>4.1771029999999971</v>
      </c>
      <c r="K533" s="15" t="s">
        <v>47</v>
      </c>
      <c r="L533" s="15" t="s">
        <v>54</v>
      </c>
      <c r="M533" s="15" t="s">
        <v>49</v>
      </c>
      <c r="N533" s="18">
        <f t="shared" si="80"/>
        <v>50</v>
      </c>
      <c r="O533" s="18">
        <f t="shared" si="81"/>
        <v>100</v>
      </c>
      <c r="P533" s="18">
        <f t="shared" si="82"/>
        <v>0</v>
      </c>
      <c r="Q533" s="18">
        <f t="shared" si="83"/>
        <v>66.5</v>
      </c>
      <c r="R533" s="19">
        <f t="shared" si="84"/>
        <v>62.475000000000001</v>
      </c>
      <c r="S533" s="19">
        <f t="shared" si="85"/>
        <v>46.625</v>
      </c>
      <c r="T533" s="19">
        <f t="shared" si="86"/>
        <v>52.424999999999997</v>
      </c>
      <c r="U533" s="19">
        <f t="shared" si="87"/>
        <v>54.125</v>
      </c>
      <c r="V533" s="18">
        <f t="shared" si="88"/>
        <v>53.841666666666661</v>
      </c>
      <c r="W533" s="18">
        <f t="shared" si="89"/>
        <v>53.912499999999994</v>
      </c>
    </row>
    <row r="534" spans="1:23" ht="13.5" x14ac:dyDescent="0.25">
      <c r="A534" s="4">
        <v>42781</v>
      </c>
      <c r="B534" s="2">
        <v>3.9363999999999999</v>
      </c>
      <c r="C534" s="2">
        <v>42.477401167244807</v>
      </c>
      <c r="D534" s="2">
        <v>3.7917502017815963E-2</v>
      </c>
      <c r="E534" s="2">
        <v>-1.4170717798825309E-2</v>
      </c>
      <c r="F534" s="2">
        <v>3.9381399999999998</v>
      </c>
      <c r="G534" s="2">
        <v>3.9721800000000003</v>
      </c>
      <c r="H534" s="2">
        <v>4.0110350000000015</v>
      </c>
      <c r="I534" s="2">
        <v>4.0303420000000001</v>
      </c>
      <c r="J534" s="2">
        <v>4.1753349999999987</v>
      </c>
      <c r="K534" s="15" t="s">
        <v>52</v>
      </c>
      <c r="L534" s="15" t="s">
        <v>50</v>
      </c>
      <c r="M534" s="15" t="s">
        <v>46</v>
      </c>
      <c r="N534" s="18">
        <f t="shared" si="80"/>
        <v>50</v>
      </c>
      <c r="O534" s="18">
        <f t="shared" si="81"/>
        <v>100</v>
      </c>
      <c r="P534" s="18">
        <f t="shared" si="82"/>
        <v>0</v>
      </c>
      <c r="Q534" s="18">
        <f t="shared" si="83"/>
        <v>0</v>
      </c>
      <c r="R534" s="19">
        <f t="shared" si="84"/>
        <v>52.5</v>
      </c>
      <c r="S534" s="19">
        <f t="shared" si="85"/>
        <v>30</v>
      </c>
      <c r="T534" s="19">
        <f t="shared" si="86"/>
        <v>22.5</v>
      </c>
      <c r="U534" s="19">
        <f t="shared" si="87"/>
        <v>37.5</v>
      </c>
      <c r="V534" s="18">
        <f t="shared" si="88"/>
        <v>35</v>
      </c>
      <c r="W534" s="18">
        <f t="shared" si="89"/>
        <v>35.625</v>
      </c>
    </row>
    <row r="535" spans="1:23" ht="13.5" x14ac:dyDescent="0.25">
      <c r="A535" s="4">
        <v>42782</v>
      </c>
      <c r="B535" s="2">
        <v>3.9277000000000002</v>
      </c>
      <c r="C535" s="2">
        <v>41.669031130010261</v>
      </c>
      <c r="D535" s="2">
        <v>4.2225499589793269E-2</v>
      </c>
      <c r="E535" s="2">
        <v>-1.325207414943803E-2</v>
      </c>
      <c r="F535" s="2">
        <v>3.9468800000000002</v>
      </c>
      <c r="G535" s="2">
        <v>3.9617100000000001</v>
      </c>
      <c r="H535" s="2">
        <v>4.0023050000000007</v>
      </c>
      <c r="I535" s="2">
        <v>4.0284219999999999</v>
      </c>
      <c r="J535" s="2">
        <v>4.1735234999999982</v>
      </c>
      <c r="K535" s="15" t="s">
        <v>52</v>
      </c>
      <c r="L535" s="15" t="s">
        <v>50</v>
      </c>
      <c r="M535" s="15" t="s">
        <v>53</v>
      </c>
      <c r="N535" s="18">
        <f t="shared" si="80"/>
        <v>50</v>
      </c>
      <c r="O535" s="18">
        <f t="shared" si="81"/>
        <v>100</v>
      </c>
      <c r="P535" s="18">
        <f t="shared" si="82"/>
        <v>0</v>
      </c>
      <c r="Q535" s="18">
        <f t="shared" si="83"/>
        <v>0</v>
      </c>
      <c r="R535" s="19">
        <f t="shared" si="84"/>
        <v>52.5</v>
      </c>
      <c r="S535" s="19">
        <f t="shared" si="85"/>
        <v>30</v>
      </c>
      <c r="T535" s="19">
        <f t="shared" si="86"/>
        <v>22.5</v>
      </c>
      <c r="U535" s="19">
        <f t="shared" si="87"/>
        <v>37.5</v>
      </c>
      <c r="V535" s="18">
        <f t="shared" si="88"/>
        <v>35</v>
      </c>
      <c r="W535" s="18">
        <f t="shared" si="89"/>
        <v>35.625</v>
      </c>
    </row>
    <row r="536" spans="1:23" ht="13.5" x14ac:dyDescent="0.25">
      <c r="A536" s="4">
        <v>42783</v>
      </c>
      <c r="B536" s="2">
        <v>3.9277000000000002</v>
      </c>
      <c r="C536" s="2">
        <v>41.669031130010254</v>
      </c>
      <c r="D536" s="2">
        <v>4.2281902250575154E-2</v>
      </c>
      <c r="E536" s="2">
        <v>-1.1585419493185133E-2</v>
      </c>
      <c r="F536" s="2">
        <v>3.9468800000000002</v>
      </c>
      <c r="G536" s="2">
        <v>3.9538600000000002</v>
      </c>
      <c r="H536" s="2">
        <v>3.9935750000000012</v>
      </c>
      <c r="I536" s="2">
        <v>4.025803999999999</v>
      </c>
      <c r="J536" s="2">
        <v>4.1715034999999974</v>
      </c>
      <c r="K536" s="15" t="s">
        <v>52</v>
      </c>
      <c r="L536" s="15" t="s">
        <v>50</v>
      </c>
      <c r="M536" s="15" t="s">
        <v>54</v>
      </c>
      <c r="N536" s="18">
        <f t="shared" si="80"/>
        <v>50</v>
      </c>
      <c r="O536" s="18">
        <f t="shared" si="81"/>
        <v>100</v>
      </c>
      <c r="P536" s="18">
        <f t="shared" si="82"/>
        <v>0</v>
      </c>
      <c r="Q536" s="18">
        <f t="shared" si="83"/>
        <v>0</v>
      </c>
      <c r="R536" s="19">
        <f t="shared" si="84"/>
        <v>52.5</v>
      </c>
      <c r="S536" s="19">
        <f t="shared" si="85"/>
        <v>30</v>
      </c>
      <c r="T536" s="19">
        <f t="shared" si="86"/>
        <v>22.5</v>
      </c>
      <c r="U536" s="19">
        <f t="shared" si="87"/>
        <v>37.5</v>
      </c>
      <c r="V536" s="18">
        <f t="shared" si="88"/>
        <v>35</v>
      </c>
      <c r="W536" s="18">
        <f t="shared" si="89"/>
        <v>35.625</v>
      </c>
    </row>
    <row r="537" spans="1:23" ht="13.5" x14ac:dyDescent="0.25">
      <c r="A537" s="4">
        <v>42786</v>
      </c>
      <c r="B537" s="2">
        <v>3.9277000000000002</v>
      </c>
      <c r="C537" s="2">
        <v>41.669031130010261</v>
      </c>
      <c r="D537" s="2">
        <v>4.1400372685654663E-2</v>
      </c>
      <c r="E537" s="2">
        <v>-9.4664448613483009E-3</v>
      </c>
      <c r="F537" s="2">
        <v>3.9381599999999999</v>
      </c>
      <c r="G537" s="2">
        <v>3.9468800000000002</v>
      </c>
      <c r="H537" s="2">
        <v>3.9900850000000014</v>
      </c>
      <c r="I537" s="2">
        <v>4.023185999999999</v>
      </c>
      <c r="J537" s="2">
        <v>4.1694834999999975</v>
      </c>
      <c r="K537" s="15" t="s">
        <v>52</v>
      </c>
      <c r="L537" s="15" t="s">
        <v>50</v>
      </c>
      <c r="M537" s="15" t="s">
        <v>46</v>
      </c>
      <c r="N537" s="18">
        <f t="shared" si="80"/>
        <v>50</v>
      </c>
      <c r="O537" s="18">
        <f t="shared" si="81"/>
        <v>100</v>
      </c>
      <c r="P537" s="18">
        <f t="shared" si="82"/>
        <v>0</v>
      </c>
      <c r="Q537" s="18">
        <f t="shared" si="83"/>
        <v>0</v>
      </c>
      <c r="R537" s="19">
        <f t="shared" si="84"/>
        <v>52.5</v>
      </c>
      <c r="S537" s="19">
        <f t="shared" si="85"/>
        <v>30</v>
      </c>
      <c r="T537" s="19">
        <f t="shared" si="86"/>
        <v>22.5</v>
      </c>
      <c r="U537" s="19">
        <f t="shared" si="87"/>
        <v>37.5</v>
      </c>
      <c r="V537" s="18">
        <f t="shared" si="88"/>
        <v>35</v>
      </c>
      <c r="W537" s="18">
        <f t="shared" si="89"/>
        <v>35.625</v>
      </c>
    </row>
    <row r="538" spans="1:23" ht="13.5" x14ac:dyDescent="0.25">
      <c r="A538" s="4">
        <v>42787</v>
      </c>
      <c r="B538" s="2">
        <v>3.8839999999999999</v>
      </c>
      <c r="C538" s="2">
        <v>37.224761237872933</v>
      </c>
      <c r="D538" s="2">
        <v>4.4270395132674611E-2</v>
      </c>
      <c r="E538" s="2">
        <v>-6.3653208924980042E-3</v>
      </c>
      <c r="F538" s="2">
        <v>3.9207000000000001</v>
      </c>
      <c r="G538" s="2">
        <v>3.93553</v>
      </c>
      <c r="H538" s="2">
        <v>3.9796100000000001</v>
      </c>
      <c r="I538" s="2">
        <v>4.0196939999999985</v>
      </c>
      <c r="J538" s="2">
        <v>4.1676614999999977</v>
      </c>
      <c r="K538" s="15" t="s">
        <v>52</v>
      </c>
      <c r="L538" s="15" t="s">
        <v>50</v>
      </c>
      <c r="M538" s="15" t="s">
        <v>46</v>
      </c>
      <c r="N538" s="18">
        <f t="shared" si="80"/>
        <v>50</v>
      </c>
      <c r="O538" s="18">
        <f t="shared" si="81"/>
        <v>100</v>
      </c>
      <c r="P538" s="18">
        <f t="shared" si="82"/>
        <v>0</v>
      </c>
      <c r="Q538" s="18">
        <f t="shared" si="83"/>
        <v>0</v>
      </c>
      <c r="R538" s="19">
        <f t="shared" si="84"/>
        <v>52.5</v>
      </c>
      <c r="S538" s="19">
        <f t="shared" si="85"/>
        <v>30</v>
      </c>
      <c r="T538" s="19">
        <f t="shared" si="86"/>
        <v>22.5</v>
      </c>
      <c r="U538" s="19">
        <f t="shared" si="87"/>
        <v>37.5</v>
      </c>
      <c r="V538" s="18">
        <f t="shared" si="88"/>
        <v>35</v>
      </c>
      <c r="W538" s="18">
        <f t="shared" si="89"/>
        <v>35.625</v>
      </c>
    </row>
    <row r="539" spans="1:23" ht="13.5" x14ac:dyDescent="0.25">
      <c r="A539" s="4">
        <v>42788</v>
      </c>
      <c r="B539" s="2">
        <v>3.9277000000000002</v>
      </c>
      <c r="C539" s="2">
        <v>43.692306058943259</v>
      </c>
      <c r="D539" s="2">
        <v>4.4070892546919982E-2</v>
      </c>
      <c r="E539" s="2">
        <v>-3.1404805993452893E-3</v>
      </c>
      <c r="F539" s="2">
        <v>3.9189600000000007</v>
      </c>
      <c r="G539" s="2">
        <v>3.9285500000000004</v>
      </c>
      <c r="H539" s="2">
        <v>3.9769899999999998</v>
      </c>
      <c r="I539" s="2">
        <v>4.0162019999999989</v>
      </c>
      <c r="J539" s="2">
        <v>4.1665159999999979</v>
      </c>
      <c r="K539" s="15" t="s">
        <v>52</v>
      </c>
      <c r="L539" s="15" t="s">
        <v>50</v>
      </c>
      <c r="M539" s="15" t="s">
        <v>46</v>
      </c>
      <c r="N539" s="18">
        <f t="shared" si="80"/>
        <v>50</v>
      </c>
      <c r="O539" s="18">
        <f t="shared" si="81"/>
        <v>100</v>
      </c>
      <c r="P539" s="18">
        <f t="shared" si="82"/>
        <v>0</v>
      </c>
      <c r="Q539" s="18">
        <f t="shared" si="83"/>
        <v>0</v>
      </c>
      <c r="R539" s="19">
        <f t="shared" si="84"/>
        <v>52.5</v>
      </c>
      <c r="S539" s="19">
        <f t="shared" si="85"/>
        <v>30</v>
      </c>
      <c r="T539" s="19">
        <f t="shared" si="86"/>
        <v>22.5</v>
      </c>
      <c r="U539" s="19">
        <f t="shared" si="87"/>
        <v>37.5</v>
      </c>
      <c r="V539" s="18">
        <f t="shared" si="88"/>
        <v>35</v>
      </c>
      <c r="W539" s="18">
        <f t="shared" si="89"/>
        <v>35.625</v>
      </c>
    </row>
    <row r="540" spans="1:23" ht="13.5" x14ac:dyDescent="0.25">
      <c r="A540" s="4">
        <v>42789</v>
      </c>
      <c r="B540" s="2">
        <v>3.9277000000000002</v>
      </c>
      <c r="C540" s="2">
        <v>43.692306058943267</v>
      </c>
      <c r="D540" s="2">
        <v>2.6746257842446219E-2</v>
      </c>
      <c r="E540" s="2">
        <v>8.4525118791565785E-4</v>
      </c>
      <c r="F540" s="2">
        <v>3.9189599999999998</v>
      </c>
      <c r="G540" s="2">
        <v>3.9329200000000006</v>
      </c>
      <c r="H540" s="2">
        <v>3.9687000000000006</v>
      </c>
      <c r="I540" s="2">
        <v>4.0127099999999984</v>
      </c>
      <c r="J540" s="2">
        <v>4.1653289999999981</v>
      </c>
      <c r="K540" s="15" t="s">
        <v>52</v>
      </c>
      <c r="L540" s="15" t="s">
        <v>50</v>
      </c>
      <c r="M540" s="15" t="s">
        <v>54</v>
      </c>
      <c r="N540" s="18">
        <f t="shared" si="80"/>
        <v>50</v>
      </c>
      <c r="O540" s="18">
        <f t="shared" si="81"/>
        <v>100</v>
      </c>
      <c r="P540" s="18">
        <f t="shared" si="82"/>
        <v>0</v>
      </c>
      <c r="Q540" s="18">
        <f t="shared" si="83"/>
        <v>0</v>
      </c>
      <c r="R540" s="19">
        <f t="shared" si="84"/>
        <v>52.5</v>
      </c>
      <c r="S540" s="19">
        <f t="shared" si="85"/>
        <v>30</v>
      </c>
      <c r="T540" s="19">
        <f t="shared" si="86"/>
        <v>22.5</v>
      </c>
      <c r="U540" s="19">
        <f t="shared" si="87"/>
        <v>37.5</v>
      </c>
      <c r="V540" s="18">
        <f t="shared" si="88"/>
        <v>35</v>
      </c>
      <c r="W540" s="18">
        <f t="shared" si="89"/>
        <v>35.625</v>
      </c>
    </row>
    <row r="541" spans="1:23" ht="13.5" x14ac:dyDescent="0.25">
      <c r="A541" s="4">
        <v>42790</v>
      </c>
      <c r="B541" s="2">
        <v>3.9277000000000002</v>
      </c>
      <c r="C541" s="2">
        <v>43.692306058943259</v>
      </c>
      <c r="D541" s="2">
        <v>1.9093096659824838E-2</v>
      </c>
      <c r="E541" s="2">
        <v>4.9288247497289864E-3</v>
      </c>
      <c r="F541" s="2">
        <v>3.9189599999999998</v>
      </c>
      <c r="G541" s="2">
        <v>3.9329200000000006</v>
      </c>
      <c r="H541" s="2">
        <v>3.9608449999999999</v>
      </c>
      <c r="I541" s="2">
        <v>4.0092179999999988</v>
      </c>
      <c r="J541" s="2">
        <v>4.164308499999998</v>
      </c>
      <c r="K541" s="15" t="s">
        <v>52</v>
      </c>
      <c r="L541" s="15" t="s">
        <v>50</v>
      </c>
      <c r="M541" s="15" t="s">
        <v>54</v>
      </c>
      <c r="N541" s="18">
        <f t="shared" si="80"/>
        <v>50</v>
      </c>
      <c r="O541" s="18">
        <f t="shared" si="81"/>
        <v>100</v>
      </c>
      <c r="P541" s="18">
        <f t="shared" si="82"/>
        <v>0</v>
      </c>
      <c r="Q541" s="18">
        <f t="shared" si="83"/>
        <v>0</v>
      </c>
      <c r="R541" s="19">
        <f t="shared" si="84"/>
        <v>52.5</v>
      </c>
      <c r="S541" s="19">
        <f t="shared" si="85"/>
        <v>30</v>
      </c>
      <c r="T541" s="19">
        <f t="shared" si="86"/>
        <v>22.5</v>
      </c>
      <c r="U541" s="19">
        <f t="shared" si="87"/>
        <v>37.5</v>
      </c>
      <c r="V541" s="18">
        <f t="shared" si="88"/>
        <v>35</v>
      </c>
      <c r="W541" s="18">
        <f t="shared" si="89"/>
        <v>35.625</v>
      </c>
    </row>
    <row r="542" spans="1:23" ht="13.5" x14ac:dyDescent="0.25">
      <c r="A542" s="4">
        <v>42793</v>
      </c>
      <c r="B542" s="2">
        <v>3.9277000000000002</v>
      </c>
      <c r="C542" s="2">
        <v>43.692306058943259</v>
      </c>
      <c r="D542" s="2">
        <v>1.9587137366775753E-2</v>
      </c>
      <c r="E542" s="2">
        <v>9.0950318644322688E-3</v>
      </c>
      <c r="F542" s="2">
        <v>3.9189599999999998</v>
      </c>
      <c r="G542" s="2">
        <v>3.9285600000000001</v>
      </c>
      <c r="H542" s="2">
        <v>3.9573549999999997</v>
      </c>
      <c r="I542" s="2">
        <v>4.0057259999999983</v>
      </c>
      <c r="J542" s="2">
        <v>4.1636629999999979</v>
      </c>
      <c r="K542" s="15" t="s">
        <v>52</v>
      </c>
      <c r="L542" s="15" t="s">
        <v>50</v>
      </c>
      <c r="M542" s="15" t="s">
        <v>54</v>
      </c>
      <c r="N542" s="18">
        <f t="shared" si="80"/>
        <v>50</v>
      </c>
      <c r="O542" s="18">
        <f t="shared" si="81"/>
        <v>100</v>
      </c>
      <c r="P542" s="18">
        <f t="shared" si="82"/>
        <v>0</v>
      </c>
      <c r="Q542" s="18">
        <f t="shared" si="83"/>
        <v>0</v>
      </c>
      <c r="R542" s="19">
        <f t="shared" si="84"/>
        <v>52.5</v>
      </c>
      <c r="S542" s="19">
        <f t="shared" si="85"/>
        <v>30</v>
      </c>
      <c r="T542" s="19">
        <f t="shared" si="86"/>
        <v>22.5</v>
      </c>
      <c r="U542" s="19">
        <f t="shared" si="87"/>
        <v>37.5</v>
      </c>
      <c r="V542" s="18">
        <f t="shared" si="88"/>
        <v>35</v>
      </c>
      <c r="W542" s="18">
        <f t="shared" si="89"/>
        <v>35.625</v>
      </c>
    </row>
    <row r="543" spans="1:23" ht="13.5" x14ac:dyDescent="0.25">
      <c r="A543" s="4">
        <v>42794</v>
      </c>
      <c r="B543" s="2">
        <v>3.9277000000000002</v>
      </c>
      <c r="C543" s="2">
        <v>43.692306058943259</v>
      </c>
      <c r="D543" s="2">
        <v>2.0247857152942306E-2</v>
      </c>
      <c r="E543" s="2">
        <v>1.219242172908909E-2</v>
      </c>
      <c r="F543" s="2">
        <v>3.9277000000000002</v>
      </c>
      <c r="G543" s="2">
        <v>3.9242000000000004</v>
      </c>
      <c r="H543" s="2">
        <v>3.9529900000000007</v>
      </c>
      <c r="I543" s="2">
        <v>4.0022339999999987</v>
      </c>
      <c r="J543" s="2">
        <v>4.1624759999999972</v>
      </c>
      <c r="K543" s="15" t="s">
        <v>47</v>
      </c>
      <c r="L543" s="15" t="s">
        <v>54</v>
      </c>
      <c r="M543" s="15" t="s">
        <v>51</v>
      </c>
      <c r="N543" s="18">
        <f t="shared" si="80"/>
        <v>50</v>
      </c>
      <c r="O543" s="18">
        <f t="shared" si="81"/>
        <v>100</v>
      </c>
      <c r="P543" s="18">
        <f t="shared" si="82"/>
        <v>0</v>
      </c>
      <c r="Q543" s="18">
        <f t="shared" si="83"/>
        <v>83.5</v>
      </c>
      <c r="R543" s="19">
        <f t="shared" si="84"/>
        <v>65.025000000000006</v>
      </c>
      <c r="S543" s="19">
        <f t="shared" si="85"/>
        <v>50.875</v>
      </c>
      <c r="T543" s="19">
        <f t="shared" si="86"/>
        <v>60.075000000000003</v>
      </c>
      <c r="U543" s="19">
        <f t="shared" si="87"/>
        <v>58.375</v>
      </c>
      <c r="V543" s="18">
        <f t="shared" si="88"/>
        <v>58.658333333333339</v>
      </c>
      <c r="W543" s="18">
        <f t="shared" si="89"/>
        <v>58.587500000000006</v>
      </c>
    </row>
    <row r="544" spans="1:23" ht="13.5" x14ac:dyDescent="0.25">
      <c r="A544" s="4">
        <v>42795</v>
      </c>
      <c r="B544" s="2">
        <v>3.9102000000000001</v>
      </c>
      <c r="C544" s="2">
        <v>41.228381595285029</v>
      </c>
      <c r="D544" s="2">
        <v>1.6958701918138974E-2</v>
      </c>
      <c r="E544" s="2">
        <v>1.4631789639605687E-2</v>
      </c>
      <c r="F544" s="2">
        <v>3.9242000000000004</v>
      </c>
      <c r="G544" s="2">
        <v>3.921580000000001</v>
      </c>
      <c r="H544" s="2">
        <v>3.9468800000000011</v>
      </c>
      <c r="I544" s="2">
        <v>3.9983919999999977</v>
      </c>
      <c r="J544" s="2">
        <v>4.1612849999999977</v>
      </c>
      <c r="K544" s="15" t="s">
        <v>52</v>
      </c>
      <c r="L544" s="15" t="s">
        <v>54</v>
      </c>
      <c r="M544" s="15" t="s">
        <v>46</v>
      </c>
      <c r="N544" s="18">
        <f t="shared" si="80"/>
        <v>50</v>
      </c>
      <c r="O544" s="18">
        <f t="shared" si="81"/>
        <v>100</v>
      </c>
      <c r="P544" s="18">
        <f t="shared" si="82"/>
        <v>0</v>
      </c>
      <c r="Q544" s="18">
        <f t="shared" si="83"/>
        <v>16.5</v>
      </c>
      <c r="R544" s="19">
        <f t="shared" si="84"/>
        <v>54.975000000000001</v>
      </c>
      <c r="S544" s="19">
        <f t="shared" si="85"/>
        <v>34.125</v>
      </c>
      <c r="T544" s="19">
        <f t="shared" si="86"/>
        <v>29.925000000000001</v>
      </c>
      <c r="U544" s="19">
        <f t="shared" si="87"/>
        <v>41.625</v>
      </c>
      <c r="V544" s="18">
        <f t="shared" si="88"/>
        <v>39.674999999999997</v>
      </c>
      <c r="W544" s="18">
        <f t="shared" si="89"/>
        <v>40.162499999999994</v>
      </c>
    </row>
    <row r="545" spans="1:23" ht="13.5" x14ac:dyDescent="0.25">
      <c r="A545" s="4">
        <v>42796</v>
      </c>
      <c r="B545" s="2">
        <v>3.9102000000000001</v>
      </c>
      <c r="C545" s="2">
        <v>41.228381595285029</v>
      </c>
      <c r="D545" s="2">
        <v>1.3148580843371338E-2</v>
      </c>
      <c r="E545" s="2">
        <v>1.5662625837370155E-2</v>
      </c>
      <c r="F545" s="2">
        <v>3.9207000000000001</v>
      </c>
      <c r="G545" s="2">
        <v>3.919830000000001</v>
      </c>
      <c r="H545" s="2">
        <v>3.9407700000000006</v>
      </c>
      <c r="I545" s="2">
        <v>3.994549999999998</v>
      </c>
      <c r="J545" s="2">
        <v>4.1600104999999976</v>
      </c>
      <c r="K545" s="15" t="s">
        <v>52</v>
      </c>
      <c r="L545" s="15" t="s">
        <v>54</v>
      </c>
      <c r="M545" s="15" t="s">
        <v>46</v>
      </c>
      <c r="N545" s="18">
        <f t="shared" si="80"/>
        <v>50</v>
      </c>
      <c r="O545" s="18">
        <f t="shared" si="81"/>
        <v>100</v>
      </c>
      <c r="P545" s="18">
        <f t="shared" si="82"/>
        <v>0</v>
      </c>
      <c r="Q545" s="18">
        <f t="shared" si="83"/>
        <v>16.5</v>
      </c>
      <c r="R545" s="19">
        <f t="shared" si="84"/>
        <v>54.975000000000001</v>
      </c>
      <c r="S545" s="19">
        <f t="shared" si="85"/>
        <v>34.125</v>
      </c>
      <c r="T545" s="19">
        <f t="shared" si="86"/>
        <v>29.925000000000001</v>
      </c>
      <c r="U545" s="19">
        <f t="shared" si="87"/>
        <v>41.625</v>
      </c>
      <c r="V545" s="18">
        <f t="shared" si="88"/>
        <v>39.674999999999997</v>
      </c>
      <c r="W545" s="18">
        <f t="shared" si="89"/>
        <v>40.162499999999994</v>
      </c>
    </row>
    <row r="546" spans="1:23" ht="13.5" x14ac:dyDescent="0.25">
      <c r="A546" s="4">
        <v>42797</v>
      </c>
      <c r="B546" s="2">
        <v>3.9102000000000001</v>
      </c>
      <c r="C546" s="2">
        <v>41.228381595285029</v>
      </c>
      <c r="D546" s="2">
        <v>1.0213032071478167E-2</v>
      </c>
      <c r="E546" s="2">
        <v>1.5355643050763444E-2</v>
      </c>
      <c r="F546" s="2">
        <v>3.9172000000000002</v>
      </c>
      <c r="G546" s="2">
        <v>3.9180800000000007</v>
      </c>
      <c r="H546" s="2">
        <v>3.9359700000000011</v>
      </c>
      <c r="I546" s="2">
        <v>3.9907079999999979</v>
      </c>
      <c r="J546" s="2">
        <v>4.1588194999999981</v>
      </c>
      <c r="K546" s="15" t="s">
        <v>52</v>
      </c>
      <c r="L546" s="15" t="s">
        <v>54</v>
      </c>
      <c r="M546" s="15" t="s">
        <v>46</v>
      </c>
      <c r="N546" s="18">
        <f t="shared" si="80"/>
        <v>50</v>
      </c>
      <c r="O546" s="18">
        <f t="shared" si="81"/>
        <v>100</v>
      </c>
      <c r="P546" s="18">
        <f t="shared" si="82"/>
        <v>0</v>
      </c>
      <c r="Q546" s="18">
        <f t="shared" si="83"/>
        <v>16.5</v>
      </c>
      <c r="R546" s="19">
        <f t="shared" si="84"/>
        <v>54.975000000000001</v>
      </c>
      <c r="S546" s="19">
        <f t="shared" si="85"/>
        <v>34.125</v>
      </c>
      <c r="T546" s="19">
        <f t="shared" si="86"/>
        <v>29.925000000000001</v>
      </c>
      <c r="U546" s="19">
        <f t="shared" si="87"/>
        <v>41.625</v>
      </c>
      <c r="V546" s="18">
        <f t="shared" si="88"/>
        <v>39.674999999999997</v>
      </c>
      <c r="W546" s="18">
        <f t="shared" si="89"/>
        <v>40.162499999999994</v>
      </c>
    </row>
    <row r="547" spans="1:23" ht="13.5" x14ac:dyDescent="0.25">
      <c r="A547" s="4">
        <v>42800</v>
      </c>
      <c r="B547" s="2">
        <v>3.9015</v>
      </c>
      <c r="C547" s="2">
        <v>39.833596815251866</v>
      </c>
      <c r="D547" s="2">
        <v>8.6405875114876629E-3</v>
      </c>
      <c r="E547" s="2">
        <v>1.4391235170912536E-2</v>
      </c>
      <c r="F547" s="2">
        <v>3.9119599999999997</v>
      </c>
      <c r="G547" s="2">
        <v>3.9154600000000004</v>
      </c>
      <c r="H547" s="2">
        <v>3.9311700000000007</v>
      </c>
      <c r="I547" s="2">
        <v>3.9884379999999977</v>
      </c>
      <c r="J547" s="2">
        <v>4.1575429999999978</v>
      </c>
      <c r="K547" s="15" t="s">
        <v>52</v>
      </c>
      <c r="L547" s="15" t="s">
        <v>54</v>
      </c>
      <c r="M547" s="15" t="s">
        <v>46</v>
      </c>
      <c r="N547" s="18">
        <f t="shared" si="80"/>
        <v>50</v>
      </c>
      <c r="O547" s="18">
        <f t="shared" si="81"/>
        <v>100</v>
      </c>
      <c r="P547" s="18">
        <f t="shared" si="82"/>
        <v>0</v>
      </c>
      <c r="Q547" s="18">
        <f t="shared" si="83"/>
        <v>16.5</v>
      </c>
      <c r="R547" s="19">
        <f t="shared" si="84"/>
        <v>54.975000000000001</v>
      </c>
      <c r="S547" s="19">
        <f t="shared" si="85"/>
        <v>34.125</v>
      </c>
      <c r="T547" s="19">
        <f t="shared" si="86"/>
        <v>29.925000000000001</v>
      </c>
      <c r="U547" s="19">
        <f t="shared" si="87"/>
        <v>41.625</v>
      </c>
      <c r="V547" s="18">
        <f t="shared" si="88"/>
        <v>39.674999999999997</v>
      </c>
      <c r="W547" s="18">
        <f t="shared" si="89"/>
        <v>40.162499999999994</v>
      </c>
    </row>
    <row r="548" spans="1:23" ht="13.5" x14ac:dyDescent="0.25">
      <c r="A548" s="4">
        <v>42801</v>
      </c>
      <c r="B548" s="2">
        <v>3.8403999999999998</v>
      </c>
      <c r="C548" s="2">
        <v>31.717957067065456</v>
      </c>
      <c r="D548" s="2">
        <v>5.411571545552718E-3</v>
      </c>
      <c r="E548" s="2">
        <v>1.3122207907411521E-2</v>
      </c>
      <c r="F548" s="2">
        <v>3.8944999999999999</v>
      </c>
      <c r="G548" s="2">
        <v>3.9111000000000002</v>
      </c>
      <c r="H548" s="2">
        <v>3.923315000000001</v>
      </c>
      <c r="I548" s="2">
        <v>3.9849459999999977</v>
      </c>
      <c r="J548" s="2">
        <v>4.1559194999999987</v>
      </c>
      <c r="K548" s="15" t="s">
        <v>52</v>
      </c>
      <c r="L548" s="15" t="s">
        <v>50</v>
      </c>
      <c r="M548" s="15" t="s">
        <v>46</v>
      </c>
      <c r="N548" s="18">
        <f t="shared" si="80"/>
        <v>50</v>
      </c>
      <c r="O548" s="18">
        <f t="shared" si="81"/>
        <v>100</v>
      </c>
      <c r="P548" s="18">
        <f t="shared" si="82"/>
        <v>0</v>
      </c>
      <c r="Q548" s="18">
        <f t="shared" si="83"/>
        <v>0</v>
      </c>
      <c r="R548" s="19">
        <f t="shared" si="84"/>
        <v>52.5</v>
      </c>
      <c r="S548" s="19">
        <f t="shared" si="85"/>
        <v>30</v>
      </c>
      <c r="T548" s="19">
        <f t="shared" si="86"/>
        <v>22.5</v>
      </c>
      <c r="U548" s="19">
        <f t="shared" si="87"/>
        <v>37.5</v>
      </c>
      <c r="V548" s="18">
        <f t="shared" si="88"/>
        <v>35</v>
      </c>
      <c r="W548" s="18">
        <f t="shared" si="89"/>
        <v>35.625</v>
      </c>
    </row>
    <row r="549" spans="1:23" ht="13.5" x14ac:dyDescent="0.25">
      <c r="A549" s="4">
        <v>42802</v>
      </c>
      <c r="B549" s="2">
        <v>3.8403999999999998</v>
      </c>
      <c r="C549" s="2">
        <v>31.717957067065456</v>
      </c>
      <c r="D549" s="2">
        <v>1.0039988420725177E-2</v>
      </c>
      <c r="E549" s="2">
        <v>1.1397328994108539E-2</v>
      </c>
      <c r="F549" s="2">
        <v>3.8805399999999999</v>
      </c>
      <c r="G549" s="2">
        <v>3.9023700000000003</v>
      </c>
      <c r="H549" s="2">
        <v>3.9154600000000008</v>
      </c>
      <c r="I549" s="2">
        <v>3.9814539999999981</v>
      </c>
      <c r="J549" s="2">
        <v>4.1543794999999983</v>
      </c>
      <c r="K549" s="15" t="s">
        <v>52</v>
      </c>
      <c r="L549" s="15" t="s">
        <v>50</v>
      </c>
      <c r="M549" s="15" t="s">
        <v>46</v>
      </c>
      <c r="N549" s="18">
        <f t="shared" si="80"/>
        <v>50</v>
      </c>
      <c r="O549" s="18">
        <f t="shared" si="81"/>
        <v>100</v>
      </c>
      <c r="P549" s="18">
        <f t="shared" si="82"/>
        <v>0</v>
      </c>
      <c r="Q549" s="18">
        <f t="shared" si="83"/>
        <v>0</v>
      </c>
      <c r="R549" s="19">
        <f t="shared" si="84"/>
        <v>52.5</v>
      </c>
      <c r="S549" s="19">
        <f t="shared" si="85"/>
        <v>30</v>
      </c>
      <c r="T549" s="19">
        <f t="shared" si="86"/>
        <v>22.5</v>
      </c>
      <c r="U549" s="19">
        <f t="shared" si="87"/>
        <v>37.5</v>
      </c>
      <c r="V549" s="18">
        <f t="shared" si="88"/>
        <v>35</v>
      </c>
      <c r="W549" s="18">
        <f t="shared" si="89"/>
        <v>35.625</v>
      </c>
    </row>
    <row r="550" spans="1:23" ht="13.5" x14ac:dyDescent="0.25">
      <c r="A550" s="4">
        <v>42803</v>
      </c>
      <c r="B550" s="2">
        <v>3.7706</v>
      </c>
      <c r="C550" s="2">
        <v>24.976076773137038</v>
      </c>
      <c r="D550" s="2">
        <v>1.9717067301037172E-2</v>
      </c>
      <c r="E550" s="2">
        <v>9.5866738581646804E-3</v>
      </c>
      <c r="F550" s="2">
        <v>3.8526200000000004</v>
      </c>
      <c r="G550" s="2">
        <v>3.88666</v>
      </c>
      <c r="H550" s="2">
        <v>3.9097900000000019</v>
      </c>
      <c r="I550" s="2">
        <v>3.9779639999999978</v>
      </c>
      <c r="J550" s="2">
        <v>4.1524069999999984</v>
      </c>
      <c r="K550" s="15" t="s">
        <v>52</v>
      </c>
      <c r="L550" s="15" t="s">
        <v>50</v>
      </c>
      <c r="M550" s="15" t="s">
        <v>46</v>
      </c>
      <c r="N550" s="18">
        <f t="shared" si="80"/>
        <v>50</v>
      </c>
      <c r="O550" s="18">
        <f t="shared" si="81"/>
        <v>100</v>
      </c>
      <c r="P550" s="18">
        <f t="shared" si="82"/>
        <v>0</v>
      </c>
      <c r="Q550" s="18">
        <f t="shared" si="83"/>
        <v>0</v>
      </c>
      <c r="R550" s="19">
        <f t="shared" si="84"/>
        <v>52.5</v>
      </c>
      <c r="S550" s="19">
        <f t="shared" si="85"/>
        <v>30</v>
      </c>
      <c r="T550" s="19">
        <f t="shared" si="86"/>
        <v>22.5</v>
      </c>
      <c r="U550" s="19">
        <f t="shared" si="87"/>
        <v>37.5</v>
      </c>
      <c r="V550" s="18">
        <f t="shared" si="88"/>
        <v>35</v>
      </c>
      <c r="W550" s="18">
        <f t="shared" si="89"/>
        <v>35.625</v>
      </c>
    </row>
    <row r="551" spans="1:23" ht="13.5" x14ac:dyDescent="0.25">
      <c r="A551" s="4">
        <v>42804</v>
      </c>
      <c r="B551" s="2">
        <v>3.7706</v>
      </c>
      <c r="C551" s="2">
        <v>24.976076773137038</v>
      </c>
      <c r="D551" s="2">
        <v>2.8864441725201306E-2</v>
      </c>
      <c r="E551" s="2">
        <v>8.2058077433998615E-3</v>
      </c>
      <c r="F551" s="2">
        <v>3.8247</v>
      </c>
      <c r="G551" s="2">
        <v>3.8709499999999997</v>
      </c>
      <c r="H551" s="2">
        <v>3.9019350000000008</v>
      </c>
      <c r="I551" s="2">
        <v>3.9737739999999975</v>
      </c>
      <c r="J551" s="2">
        <v>4.1502264999999987</v>
      </c>
      <c r="K551" s="15" t="s">
        <v>52</v>
      </c>
      <c r="L551" s="15" t="s">
        <v>50</v>
      </c>
      <c r="M551" s="15" t="s">
        <v>46</v>
      </c>
      <c r="N551" s="18">
        <f t="shared" si="80"/>
        <v>50</v>
      </c>
      <c r="O551" s="18">
        <f t="shared" si="81"/>
        <v>100</v>
      </c>
      <c r="P551" s="18">
        <f t="shared" si="82"/>
        <v>0</v>
      </c>
      <c r="Q551" s="18">
        <f t="shared" si="83"/>
        <v>0</v>
      </c>
      <c r="R551" s="19">
        <f t="shared" si="84"/>
        <v>52.5</v>
      </c>
      <c r="S551" s="19">
        <f t="shared" si="85"/>
        <v>30</v>
      </c>
      <c r="T551" s="19">
        <f t="shared" si="86"/>
        <v>22.5</v>
      </c>
      <c r="U551" s="19">
        <f t="shared" si="87"/>
        <v>37.5</v>
      </c>
      <c r="V551" s="18">
        <f t="shared" si="88"/>
        <v>35</v>
      </c>
      <c r="W551" s="18">
        <f t="shared" si="89"/>
        <v>35.625</v>
      </c>
    </row>
    <row r="552" spans="1:23" ht="13.5" x14ac:dyDescent="0.25">
      <c r="A552" s="4">
        <v>42807</v>
      </c>
      <c r="B552" s="2">
        <v>3.6657999999999999</v>
      </c>
      <c r="C552" s="2">
        <v>18.229019843258271</v>
      </c>
      <c r="D552" s="2">
        <v>4.525552491535656E-2</v>
      </c>
      <c r="E552" s="2">
        <v>6.0020267425277309E-3</v>
      </c>
      <c r="F552" s="2">
        <v>3.7775599999999998</v>
      </c>
      <c r="G552" s="2">
        <v>3.8447599999999995</v>
      </c>
      <c r="H552" s="2">
        <v>3.8866600000000013</v>
      </c>
      <c r="I552" s="2">
        <v>3.9674879999999972</v>
      </c>
      <c r="J552" s="2">
        <v>4.1477299999999975</v>
      </c>
      <c r="K552" s="15" t="s">
        <v>52</v>
      </c>
      <c r="L552" s="15" t="s">
        <v>50</v>
      </c>
      <c r="M552" s="15" t="s">
        <v>46</v>
      </c>
      <c r="N552" s="18">
        <f t="shared" si="80"/>
        <v>50</v>
      </c>
      <c r="O552" s="18">
        <f t="shared" si="81"/>
        <v>100</v>
      </c>
      <c r="P552" s="18">
        <f t="shared" si="82"/>
        <v>0</v>
      </c>
      <c r="Q552" s="18">
        <f t="shared" si="83"/>
        <v>0</v>
      </c>
      <c r="R552" s="19">
        <f t="shared" si="84"/>
        <v>52.5</v>
      </c>
      <c r="S552" s="19">
        <f t="shared" si="85"/>
        <v>30</v>
      </c>
      <c r="T552" s="19">
        <f t="shared" si="86"/>
        <v>22.5</v>
      </c>
      <c r="U552" s="19">
        <f t="shared" si="87"/>
        <v>37.5</v>
      </c>
      <c r="V552" s="18">
        <f t="shared" si="88"/>
        <v>35</v>
      </c>
      <c r="W552" s="18">
        <f t="shared" si="89"/>
        <v>35.625</v>
      </c>
    </row>
    <row r="553" spans="1:23" ht="13.5" x14ac:dyDescent="0.25">
      <c r="A553" s="4">
        <v>42808</v>
      </c>
      <c r="B553" s="2">
        <v>3.7530999999999999</v>
      </c>
      <c r="C553" s="2">
        <v>34.179949787872062</v>
      </c>
      <c r="D553" s="2">
        <v>5.409975790006083E-2</v>
      </c>
      <c r="E553" s="2">
        <v>3.4975809954402668E-3</v>
      </c>
      <c r="F553" s="2">
        <v>3.7601</v>
      </c>
      <c r="G553" s="2">
        <v>3.8272999999999997</v>
      </c>
      <c r="H553" s="2">
        <v>3.8757500000000014</v>
      </c>
      <c r="I553" s="2">
        <v>3.9629479999999973</v>
      </c>
      <c r="J553" s="2">
        <v>4.1456784999999972</v>
      </c>
      <c r="K553" s="15" t="s">
        <v>52</v>
      </c>
      <c r="L553" s="15" t="s">
        <v>50</v>
      </c>
      <c r="M553" s="15" t="s">
        <v>46</v>
      </c>
      <c r="N553" s="18">
        <f t="shared" si="80"/>
        <v>50</v>
      </c>
      <c r="O553" s="18">
        <f t="shared" si="81"/>
        <v>100</v>
      </c>
      <c r="P553" s="18">
        <f t="shared" si="82"/>
        <v>0</v>
      </c>
      <c r="Q553" s="18">
        <f t="shared" si="83"/>
        <v>0</v>
      </c>
      <c r="R553" s="19">
        <f t="shared" si="84"/>
        <v>52.5</v>
      </c>
      <c r="S553" s="19">
        <f t="shared" si="85"/>
        <v>30</v>
      </c>
      <c r="T553" s="19">
        <f t="shared" si="86"/>
        <v>22.5</v>
      </c>
      <c r="U553" s="19">
        <f t="shared" si="87"/>
        <v>37.5</v>
      </c>
      <c r="V553" s="18">
        <f t="shared" si="88"/>
        <v>35</v>
      </c>
      <c r="W553" s="18">
        <f t="shared" si="89"/>
        <v>35.625</v>
      </c>
    </row>
    <row r="554" spans="1:23" ht="13.5" x14ac:dyDescent="0.25">
      <c r="A554" s="4">
        <v>42809</v>
      </c>
      <c r="B554" s="2">
        <v>3.7968000000000002</v>
      </c>
      <c r="C554" s="2">
        <v>40.442812105566205</v>
      </c>
      <c r="D554" s="2">
        <v>5.647287766984288E-2</v>
      </c>
      <c r="E554" s="2">
        <v>1.9821309542862615E-3</v>
      </c>
      <c r="F554" s="2">
        <v>3.7513800000000002</v>
      </c>
      <c r="G554" s="2">
        <v>3.8159599999999996</v>
      </c>
      <c r="H554" s="2">
        <v>3.8687700000000014</v>
      </c>
      <c r="I554" s="2">
        <v>3.9585839999999974</v>
      </c>
      <c r="J554" s="2">
        <v>4.1447619999999974</v>
      </c>
      <c r="K554" s="15" t="s">
        <v>47</v>
      </c>
      <c r="L554" s="15" t="s">
        <v>48</v>
      </c>
      <c r="M554" s="15" t="s">
        <v>49</v>
      </c>
      <c r="N554" s="18">
        <f t="shared" si="80"/>
        <v>50</v>
      </c>
      <c r="O554" s="18">
        <f t="shared" si="81"/>
        <v>100</v>
      </c>
      <c r="P554" s="18">
        <f t="shared" si="82"/>
        <v>0</v>
      </c>
      <c r="Q554" s="18">
        <f t="shared" si="83"/>
        <v>83</v>
      </c>
      <c r="R554" s="19">
        <f t="shared" si="84"/>
        <v>64.95</v>
      </c>
      <c r="S554" s="19">
        <f t="shared" si="85"/>
        <v>50.75</v>
      </c>
      <c r="T554" s="19">
        <f t="shared" si="86"/>
        <v>59.85</v>
      </c>
      <c r="U554" s="19">
        <f t="shared" si="87"/>
        <v>58.25</v>
      </c>
      <c r="V554" s="18">
        <f t="shared" si="88"/>
        <v>58.516666666666673</v>
      </c>
      <c r="W554" s="18">
        <f t="shared" si="89"/>
        <v>58.45</v>
      </c>
    </row>
    <row r="555" spans="1:23" ht="13.5" x14ac:dyDescent="0.25">
      <c r="A555" s="4">
        <v>42810</v>
      </c>
      <c r="B555" s="2">
        <v>3.7008000000000001</v>
      </c>
      <c r="C555" s="2">
        <v>33.011655151295116</v>
      </c>
      <c r="D555" s="2">
        <v>6.6092012786682197E-2</v>
      </c>
      <c r="E555" s="2">
        <v>2.4059334239560099E-3</v>
      </c>
      <c r="F555" s="2">
        <v>3.7374200000000002</v>
      </c>
      <c r="G555" s="2">
        <v>3.7950200000000001</v>
      </c>
      <c r="H555" s="2">
        <v>3.8574250000000014</v>
      </c>
      <c r="I555" s="2">
        <v>3.9521259999999971</v>
      </c>
      <c r="J555" s="2">
        <v>4.1427984999999969</v>
      </c>
      <c r="K555" s="15" t="s">
        <v>47</v>
      </c>
      <c r="L555" s="15" t="s">
        <v>48</v>
      </c>
      <c r="M555" s="15" t="s">
        <v>49</v>
      </c>
      <c r="N555" s="18">
        <f t="shared" si="80"/>
        <v>50</v>
      </c>
      <c r="O555" s="18">
        <f t="shared" si="81"/>
        <v>100</v>
      </c>
      <c r="P555" s="18">
        <f t="shared" si="82"/>
        <v>0</v>
      </c>
      <c r="Q555" s="18">
        <f t="shared" si="83"/>
        <v>83</v>
      </c>
      <c r="R555" s="19">
        <f t="shared" si="84"/>
        <v>64.95</v>
      </c>
      <c r="S555" s="19">
        <f t="shared" si="85"/>
        <v>50.75</v>
      </c>
      <c r="T555" s="19">
        <f t="shared" si="86"/>
        <v>59.85</v>
      </c>
      <c r="U555" s="19">
        <f t="shared" si="87"/>
        <v>58.25</v>
      </c>
      <c r="V555" s="18">
        <f t="shared" si="88"/>
        <v>58.516666666666673</v>
      </c>
      <c r="W555" s="18">
        <f t="shared" si="89"/>
        <v>58.45</v>
      </c>
    </row>
    <row r="556" spans="1:23" ht="13.5" x14ac:dyDescent="0.25">
      <c r="A556" s="4">
        <v>42811</v>
      </c>
      <c r="B556" s="2">
        <v>3.7357</v>
      </c>
      <c r="C556" s="2">
        <v>37.507215594025382</v>
      </c>
      <c r="D556" s="2">
        <v>7.2676326478944286E-2</v>
      </c>
      <c r="E556" s="2">
        <v>4.1508550964752377E-3</v>
      </c>
      <c r="F556" s="2">
        <v>3.7304400000000002</v>
      </c>
      <c r="G556" s="2">
        <v>3.7775699999999999</v>
      </c>
      <c r="H556" s="2">
        <v>3.8478250000000003</v>
      </c>
      <c r="I556" s="2">
        <v>3.9465399999999975</v>
      </c>
      <c r="J556" s="2">
        <v>4.1409654999999965</v>
      </c>
      <c r="K556" s="15" t="s">
        <v>47</v>
      </c>
      <c r="L556" s="15" t="s">
        <v>48</v>
      </c>
      <c r="M556" s="15" t="s">
        <v>49</v>
      </c>
      <c r="N556" s="18">
        <f t="shared" si="80"/>
        <v>50</v>
      </c>
      <c r="O556" s="18">
        <f t="shared" si="81"/>
        <v>100</v>
      </c>
      <c r="P556" s="18">
        <f t="shared" si="82"/>
        <v>0</v>
      </c>
      <c r="Q556" s="18">
        <f t="shared" si="83"/>
        <v>83</v>
      </c>
      <c r="R556" s="19">
        <f t="shared" si="84"/>
        <v>64.95</v>
      </c>
      <c r="S556" s="19">
        <f t="shared" si="85"/>
        <v>50.75</v>
      </c>
      <c r="T556" s="19">
        <f t="shared" si="86"/>
        <v>59.85</v>
      </c>
      <c r="U556" s="19">
        <f t="shared" si="87"/>
        <v>58.25</v>
      </c>
      <c r="V556" s="18">
        <f t="shared" si="88"/>
        <v>58.516666666666673</v>
      </c>
      <c r="W556" s="18">
        <f t="shared" si="89"/>
        <v>58.45</v>
      </c>
    </row>
    <row r="557" spans="1:23" ht="13.5" x14ac:dyDescent="0.25">
      <c r="A557" s="4">
        <v>42815</v>
      </c>
      <c r="B557" s="2">
        <v>3.7879999999999998</v>
      </c>
      <c r="C557" s="2">
        <v>43.614053770663254</v>
      </c>
      <c r="D557" s="2">
        <v>7.3782824938933622E-2</v>
      </c>
      <c r="E557" s="2">
        <v>6.1562297085254163E-3</v>
      </c>
      <c r="F557" s="2">
        <v>3.75488</v>
      </c>
      <c r="G557" s="2">
        <v>3.7662199999999997</v>
      </c>
      <c r="H557" s="2">
        <v>3.84084</v>
      </c>
      <c r="I557" s="2">
        <v>3.9418259999999985</v>
      </c>
      <c r="J557" s="2">
        <v>4.1396994999999972</v>
      </c>
      <c r="K557" s="15" t="s">
        <v>47</v>
      </c>
      <c r="L557" s="15" t="s">
        <v>48</v>
      </c>
      <c r="M557" s="15" t="s">
        <v>51</v>
      </c>
      <c r="N557" s="18">
        <f t="shared" si="80"/>
        <v>50</v>
      </c>
      <c r="O557" s="18">
        <f t="shared" si="81"/>
        <v>100</v>
      </c>
      <c r="P557" s="18">
        <f t="shared" si="82"/>
        <v>0</v>
      </c>
      <c r="Q557" s="18">
        <f t="shared" si="83"/>
        <v>100</v>
      </c>
      <c r="R557" s="19">
        <f t="shared" si="84"/>
        <v>67.5</v>
      </c>
      <c r="S557" s="19">
        <f t="shared" si="85"/>
        <v>55</v>
      </c>
      <c r="T557" s="19">
        <f t="shared" si="86"/>
        <v>67.5</v>
      </c>
      <c r="U557" s="19">
        <f t="shared" si="87"/>
        <v>62.5</v>
      </c>
      <c r="V557" s="18">
        <f t="shared" si="88"/>
        <v>63.333333333333336</v>
      </c>
      <c r="W557" s="18">
        <f t="shared" si="89"/>
        <v>63.125</v>
      </c>
    </row>
    <row r="558" spans="1:23" ht="13.5" x14ac:dyDescent="0.25">
      <c r="A558" s="4">
        <v>42816</v>
      </c>
      <c r="B558" s="2">
        <v>3.7530999999999999</v>
      </c>
      <c r="C558" s="2">
        <v>40.752208757190296</v>
      </c>
      <c r="D558" s="2">
        <v>6.8287542251587396E-2</v>
      </c>
      <c r="E558" s="2">
        <v>7.3961221840179274E-3</v>
      </c>
      <c r="F558" s="2">
        <v>3.75488</v>
      </c>
      <c r="G558" s="2">
        <v>3.7574899999999998</v>
      </c>
      <c r="H558" s="2">
        <v>3.8342949999999996</v>
      </c>
      <c r="I558" s="2">
        <v>3.9357159999999989</v>
      </c>
      <c r="J558" s="2">
        <v>4.1377354999999971</v>
      </c>
      <c r="K558" s="15" t="s">
        <v>47</v>
      </c>
      <c r="L558" s="15" t="s">
        <v>48</v>
      </c>
      <c r="M558" s="15" t="s">
        <v>54</v>
      </c>
      <c r="N558" s="18">
        <f t="shared" si="80"/>
        <v>50</v>
      </c>
      <c r="O558" s="18">
        <f t="shared" si="81"/>
        <v>100</v>
      </c>
      <c r="P558" s="18">
        <f t="shared" si="82"/>
        <v>0</v>
      </c>
      <c r="Q558" s="18">
        <f t="shared" si="83"/>
        <v>66</v>
      </c>
      <c r="R558" s="19">
        <f t="shared" si="84"/>
        <v>62.4</v>
      </c>
      <c r="S558" s="19">
        <f t="shared" si="85"/>
        <v>46.5</v>
      </c>
      <c r="T558" s="19">
        <f t="shared" si="86"/>
        <v>52.2</v>
      </c>
      <c r="U558" s="19">
        <f t="shared" si="87"/>
        <v>54</v>
      </c>
      <c r="V558" s="18">
        <f t="shared" si="88"/>
        <v>53.70000000000001</v>
      </c>
      <c r="W558" s="18">
        <f t="shared" si="89"/>
        <v>53.775000000000006</v>
      </c>
    </row>
    <row r="559" spans="1:23" ht="13.5" x14ac:dyDescent="0.25">
      <c r="A559" s="4">
        <v>42817</v>
      </c>
      <c r="B559" s="2">
        <v>3.8403999999999998</v>
      </c>
      <c r="C559" s="2">
        <v>49.651922672825883</v>
      </c>
      <c r="D559" s="2">
        <v>5.7732120861198499E-2</v>
      </c>
      <c r="E559" s="2">
        <v>7.2300403309094466E-3</v>
      </c>
      <c r="F559" s="2">
        <v>3.7636000000000003</v>
      </c>
      <c r="G559" s="2">
        <v>3.7574900000000007</v>
      </c>
      <c r="H559" s="2">
        <v>3.8299300000000001</v>
      </c>
      <c r="I559" s="2">
        <v>3.9322239999999988</v>
      </c>
      <c r="J559" s="2">
        <v>4.1358589999999973</v>
      </c>
      <c r="K559" s="15" t="s">
        <v>52</v>
      </c>
      <c r="L559" s="15" t="s">
        <v>50</v>
      </c>
      <c r="M559" s="15" t="s">
        <v>53</v>
      </c>
      <c r="N559" s="18">
        <f t="shared" si="80"/>
        <v>50</v>
      </c>
      <c r="O559" s="18">
        <f t="shared" si="81"/>
        <v>100</v>
      </c>
      <c r="P559" s="18">
        <f t="shared" si="82"/>
        <v>0</v>
      </c>
      <c r="Q559" s="18">
        <f t="shared" si="83"/>
        <v>0</v>
      </c>
      <c r="R559" s="19">
        <f t="shared" si="84"/>
        <v>52.5</v>
      </c>
      <c r="S559" s="19">
        <f t="shared" si="85"/>
        <v>30</v>
      </c>
      <c r="T559" s="19">
        <f t="shared" si="86"/>
        <v>22.5</v>
      </c>
      <c r="U559" s="19">
        <f t="shared" si="87"/>
        <v>37.5</v>
      </c>
      <c r="V559" s="18">
        <f t="shared" si="88"/>
        <v>35</v>
      </c>
      <c r="W559" s="18">
        <f t="shared" si="89"/>
        <v>35.625</v>
      </c>
    </row>
    <row r="560" spans="1:23" ht="13.5" x14ac:dyDescent="0.25">
      <c r="A560" s="4">
        <v>42818</v>
      </c>
      <c r="B560" s="2">
        <v>3.7444000000000002</v>
      </c>
      <c r="C560" s="2">
        <v>42.15336401071837</v>
      </c>
      <c r="D560" s="2">
        <v>4.5176937482846125E-2</v>
      </c>
      <c r="E560" s="2">
        <v>6.5061166588272889E-3</v>
      </c>
      <c r="F560" s="2">
        <v>3.7723199999999997</v>
      </c>
      <c r="G560" s="2">
        <v>3.7548700000000004</v>
      </c>
      <c r="H560" s="2">
        <v>3.8207650000000002</v>
      </c>
      <c r="I560" s="2">
        <v>3.926812</v>
      </c>
      <c r="J560" s="2">
        <v>4.1335024999999979</v>
      </c>
      <c r="K560" s="15" t="s">
        <v>47</v>
      </c>
      <c r="L560" s="15" t="s">
        <v>54</v>
      </c>
      <c r="M560" s="15" t="s">
        <v>51</v>
      </c>
      <c r="N560" s="18">
        <f t="shared" si="80"/>
        <v>50</v>
      </c>
      <c r="O560" s="18">
        <f t="shared" si="81"/>
        <v>100</v>
      </c>
      <c r="P560" s="18">
        <f t="shared" si="82"/>
        <v>0</v>
      </c>
      <c r="Q560" s="18">
        <f t="shared" si="83"/>
        <v>83.5</v>
      </c>
      <c r="R560" s="19">
        <f t="shared" si="84"/>
        <v>65.025000000000006</v>
      </c>
      <c r="S560" s="19">
        <f t="shared" si="85"/>
        <v>50.875</v>
      </c>
      <c r="T560" s="19">
        <f t="shared" si="86"/>
        <v>60.075000000000003</v>
      </c>
      <c r="U560" s="19">
        <f t="shared" si="87"/>
        <v>58.375</v>
      </c>
      <c r="V560" s="18">
        <f t="shared" si="88"/>
        <v>58.658333333333339</v>
      </c>
      <c r="W560" s="18">
        <f t="shared" si="89"/>
        <v>58.587500000000006</v>
      </c>
    </row>
    <row r="561" spans="1:23" ht="13.5" x14ac:dyDescent="0.25">
      <c r="A561" s="4">
        <v>42821</v>
      </c>
      <c r="B561" s="2">
        <v>3.7530999999999999</v>
      </c>
      <c r="C561" s="2">
        <v>42.993593827030288</v>
      </c>
      <c r="D561" s="2">
        <v>3.447954950854859E-2</v>
      </c>
      <c r="E561" s="2">
        <v>5.0682046735402424E-3</v>
      </c>
      <c r="F561" s="2">
        <v>3.7757999999999994</v>
      </c>
      <c r="G561" s="2">
        <v>3.75312</v>
      </c>
      <c r="H561" s="2">
        <v>3.8120350000000003</v>
      </c>
      <c r="I561" s="2">
        <v>3.9215739999999992</v>
      </c>
      <c r="J561" s="2">
        <v>4.1313204999999984</v>
      </c>
      <c r="K561" s="15" t="s">
        <v>52</v>
      </c>
      <c r="L561" s="15" t="s">
        <v>54</v>
      </c>
      <c r="M561" s="15" t="s">
        <v>53</v>
      </c>
      <c r="N561" s="18">
        <f t="shared" si="80"/>
        <v>50</v>
      </c>
      <c r="O561" s="18">
        <f t="shared" si="81"/>
        <v>100</v>
      </c>
      <c r="P561" s="18">
        <f t="shared" si="82"/>
        <v>0</v>
      </c>
      <c r="Q561" s="18">
        <f t="shared" si="83"/>
        <v>16.5</v>
      </c>
      <c r="R561" s="19">
        <f t="shared" si="84"/>
        <v>54.975000000000001</v>
      </c>
      <c r="S561" s="19">
        <f t="shared" si="85"/>
        <v>34.125</v>
      </c>
      <c r="T561" s="19">
        <f t="shared" si="86"/>
        <v>29.925000000000001</v>
      </c>
      <c r="U561" s="19">
        <f t="shared" si="87"/>
        <v>41.625</v>
      </c>
      <c r="V561" s="18">
        <f t="shared" si="88"/>
        <v>39.674999999999997</v>
      </c>
      <c r="W561" s="18">
        <f t="shared" si="89"/>
        <v>40.162499999999994</v>
      </c>
    </row>
    <row r="562" spans="1:23" ht="13.5" x14ac:dyDescent="0.25">
      <c r="A562" s="4">
        <v>42822</v>
      </c>
      <c r="B562" s="2">
        <v>3.7530999999999999</v>
      </c>
      <c r="C562" s="2">
        <v>42.993593827030288</v>
      </c>
      <c r="D562" s="2">
        <v>9.7818290214655157E-3</v>
      </c>
      <c r="E562" s="2">
        <v>2.9354937933396812E-3</v>
      </c>
      <c r="F562" s="2">
        <v>3.7688199999999994</v>
      </c>
      <c r="G562" s="2">
        <v>3.7618499999999999</v>
      </c>
      <c r="H562" s="2">
        <v>3.8033050000000004</v>
      </c>
      <c r="I562" s="2">
        <v>3.9161619999999995</v>
      </c>
      <c r="J562" s="2">
        <v>4.1293129999999989</v>
      </c>
      <c r="K562" s="15" t="s">
        <v>52</v>
      </c>
      <c r="L562" s="15" t="s">
        <v>54</v>
      </c>
      <c r="M562" s="15" t="s">
        <v>46</v>
      </c>
      <c r="N562" s="18">
        <f t="shared" si="80"/>
        <v>50</v>
      </c>
      <c r="O562" s="18">
        <f t="shared" si="81"/>
        <v>100</v>
      </c>
      <c r="P562" s="18">
        <f t="shared" si="82"/>
        <v>0</v>
      </c>
      <c r="Q562" s="18">
        <f t="shared" si="83"/>
        <v>16.5</v>
      </c>
      <c r="R562" s="19">
        <f t="shared" si="84"/>
        <v>54.975000000000001</v>
      </c>
      <c r="S562" s="19">
        <f t="shared" si="85"/>
        <v>34.125</v>
      </c>
      <c r="T562" s="19">
        <f t="shared" si="86"/>
        <v>29.925000000000001</v>
      </c>
      <c r="U562" s="19">
        <f t="shared" si="87"/>
        <v>41.625</v>
      </c>
      <c r="V562" s="18">
        <f t="shared" si="88"/>
        <v>39.674999999999997</v>
      </c>
      <c r="W562" s="18">
        <f t="shared" si="89"/>
        <v>40.162499999999994</v>
      </c>
    </row>
    <row r="563" spans="1:23" ht="13.5" x14ac:dyDescent="0.25">
      <c r="A563" s="4">
        <v>42823</v>
      </c>
      <c r="B563" s="2">
        <v>3.7968000000000002</v>
      </c>
      <c r="C563" s="2">
        <v>47.440922871460536</v>
      </c>
      <c r="D563" s="2">
        <v>-4.8085032335976052E-4</v>
      </c>
      <c r="E563" s="2">
        <v>2.7042009424269142E-3</v>
      </c>
      <c r="F563" s="2">
        <v>3.7775599999999998</v>
      </c>
      <c r="G563" s="2">
        <v>3.7662199999999992</v>
      </c>
      <c r="H563" s="2">
        <v>3.7967600000000004</v>
      </c>
      <c r="I563" s="2">
        <v>3.9117979999999988</v>
      </c>
      <c r="J563" s="2">
        <v>4.1275239999999975</v>
      </c>
      <c r="K563" s="15" t="s">
        <v>52</v>
      </c>
      <c r="L563" s="15" t="s">
        <v>54</v>
      </c>
      <c r="M563" s="15" t="s">
        <v>53</v>
      </c>
      <c r="N563" s="18">
        <f t="shared" si="80"/>
        <v>50</v>
      </c>
      <c r="O563" s="18">
        <f t="shared" si="81"/>
        <v>100</v>
      </c>
      <c r="P563" s="18">
        <f t="shared" si="82"/>
        <v>0</v>
      </c>
      <c r="Q563" s="18">
        <f t="shared" si="83"/>
        <v>16.5</v>
      </c>
      <c r="R563" s="19">
        <f t="shared" si="84"/>
        <v>54.975000000000001</v>
      </c>
      <c r="S563" s="19">
        <f t="shared" si="85"/>
        <v>34.125</v>
      </c>
      <c r="T563" s="19">
        <f t="shared" si="86"/>
        <v>29.925000000000001</v>
      </c>
      <c r="U563" s="19">
        <f t="shared" si="87"/>
        <v>41.625</v>
      </c>
      <c r="V563" s="18">
        <f t="shared" si="88"/>
        <v>39.674999999999997</v>
      </c>
      <c r="W563" s="18">
        <f t="shared" si="89"/>
        <v>40.162499999999994</v>
      </c>
    </row>
    <row r="564" spans="1:23" ht="13.5" x14ac:dyDescent="0.25">
      <c r="A564" s="4">
        <v>42824</v>
      </c>
      <c r="B564" s="2">
        <v>3.7530999999999999</v>
      </c>
      <c r="C564" s="2">
        <v>43.764056447163796</v>
      </c>
      <c r="D564" s="2">
        <v>9.4617697426579994E-4</v>
      </c>
      <c r="E564" s="2">
        <v>1.9816385591670733E-3</v>
      </c>
      <c r="F564" s="2">
        <v>3.7601</v>
      </c>
      <c r="G564" s="2">
        <v>3.7618499999999999</v>
      </c>
      <c r="H564" s="2">
        <v>3.7889050000000006</v>
      </c>
      <c r="I564" s="2">
        <v>3.9042919999999994</v>
      </c>
      <c r="J564" s="2">
        <v>4.1251234999999982</v>
      </c>
      <c r="K564" s="15" t="s">
        <v>52</v>
      </c>
      <c r="L564" s="15" t="s">
        <v>54</v>
      </c>
      <c r="M564" s="15" t="s">
        <v>46</v>
      </c>
      <c r="N564" s="18">
        <f t="shared" si="80"/>
        <v>50</v>
      </c>
      <c r="O564" s="18">
        <f t="shared" si="81"/>
        <v>100</v>
      </c>
      <c r="P564" s="18">
        <f t="shared" si="82"/>
        <v>0</v>
      </c>
      <c r="Q564" s="18">
        <f t="shared" si="83"/>
        <v>16.5</v>
      </c>
      <c r="R564" s="19">
        <f t="shared" si="84"/>
        <v>54.975000000000001</v>
      </c>
      <c r="S564" s="19">
        <f t="shared" si="85"/>
        <v>34.125</v>
      </c>
      <c r="T564" s="19">
        <f t="shared" si="86"/>
        <v>29.925000000000001</v>
      </c>
      <c r="U564" s="19">
        <f t="shared" si="87"/>
        <v>41.625</v>
      </c>
      <c r="V564" s="18">
        <f t="shared" si="88"/>
        <v>39.674999999999997</v>
      </c>
      <c r="W564" s="18">
        <f t="shared" si="89"/>
        <v>40.162499999999994</v>
      </c>
    </row>
    <row r="565" spans="1:23" ht="13.5" x14ac:dyDescent="0.25">
      <c r="A565" s="4">
        <v>42825</v>
      </c>
      <c r="B565" s="2">
        <v>3.7444000000000002</v>
      </c>
      <c r="C565" s="2">
        <v>43.048724678430119</v>
      </c>
      <c r="D565" s="2">
        <v>-1.1573344966047561E-2</v>
      </c>
      <c r="E565" s="2">
        <v>9.6218312715607335E-4</v>
      </c>
      <c r="F565" s="2">
        <v>3.7601</v>
      </c>
      <c r="G565" s="2">
        <v>3.7662099999999996</v>
      </c>
      <c r="H565" s="2">
        <v>3.7806150000000009</v>
      </c>
      <c r="I565" s="2">
        <v>3.8971339999999994</v>
      </c>
      <c r="J565" s="2">
        <v>4.1230724999999984</v>
      </c>
      <c r="K565" s="15" t="s">
        <v>52</v>
      </c>
      <c r="L565" s="15" t="s">
        <v>54</v>
      </c>
      <c r="M565" s="15" t="s">
        <v>54</v>
      </c>
      <c r="N565" s="18">
        <f t="shared" si="80"/>
        <v>50</v>
      </c>
      <c r="O565" s="18">
        <f t="shared" si="81"/>
        <v>100</v>
      </c>
      <c r="P565" s="18">
        <f t="shared" si="82"/>
        <v>0</v>
      </c>
      <c r="Q565" s="18">
        <f t="shared" si="83"/>
        <v>16.5</v>
      </c>
      <c r="R565" s="19">
        <f t="shared" si="84"/>
        <v>54.975000000000001</v>
      </c>
      <c r="S565" s="19">
        <f t="shared" si="85"/>
        <v>34.125</v>
      </c>
      <c r="T565" s="19">
        <f t="shared" si="86"/>
        <v>29.925000000000001</v>
      </c>
      <c r="U565" s="19">
        <f t="shared" si="87"/>
        <v>41.625</v>
      </c>
      <c r="V565" s="18">
        <f t="shared" si="88"/>
        <v>39.674999999999997</v>
      </c>
      <c r="W565" s="18">
        <f t="shared" si="89"/>
        <v>40.162499999999994</v>
      </c>
    </row>
    <row r="566" spans="1:23" ht="13.5" x14ac:dyDescent="0.25">
      <c r="A566" s="4">
        <v>42828</v>
      </c>
      <c r="B566" s="2">
        <v>3.7094999999999998</v>
      </c>
      <c r="C566" s="2">
        <v>40.209440689898443</v>
      </c>
      <c r="D566" s="2">
        <v>-1.3792647398303881E-2</v>
      </c>
      <c r="E566" s="2">
        <v>-2.1444677003450065E-4</v>
      </c>
      <c r="F566" s="2">
        <v>3.7513800000000002</v>
      </c>
      <c r="G566" s="2">
        <v>3.7635899999999998</v>
      </c>
      <c r="H566" s="2">
        <v>3.7705800000000012</v>
      </c>
      <c r="I566" s="2">
        <v>3.8892779999999991</v>
      </c>
      <c r="J566" s="2">
        <v>4.1208469999999986</v>
      </c>
      <c r="K566" s="15" t="s">
        <v>52</v>
      </c>
      <c r="L566" s="15" t="s">
        <v>54</v>
      </c>
      <c r="M566" s="15" t="s">
        <v>46</v>
      </c>
      <c r="N566" s="18">
        <f t="shared" si="80"/>
        <v>50</v>
      </c>
      <c r="O566" s="18">
        <f t="shared" si="81"/>
        <v>100</v>
      </c>
      <c r="P566" s="18">
        <f t="shared" si="82"/>
        <v>0</v>
      </c>
      <c r="Q566" s="18">
        <f t="shared" si="83"/>
        <v>16.5</v>
      </c>
      <c r="R566" s="19">
        <f t="shared" si="84"/>
        <v>54.975000000000001</v>
      </c>
      <c r="S566" s="19">
        <f t="shared" si="85"/>
        <v>34.125</v>
      </c>
      <c r="T566" s="19">
        <f t="shared" si="86"/>
        <v>29.925000000000001</v>
      </c>
      <c r="U566" s="19">
        <f t="shared" si="87"/>
        <v>41.625</v>
      </c>
      <c r="V566" s="18">
        <f t="shared" si="88"/>
        <v>39.674999999999997</v>
      </c>
      <c r="W566" s="18">
        <f t="shared" si="89"/>
        <v>40.162499999999994</v>
      </c>
    </row>
    <row r="567" spans="1:23" ht="13.5" x14ac:dyDescent="0.25">
      <c r="A567" s="4">
        <v>42829</v>
      </c>
      <c r="B567" s="2">
        <v>3.7530999999999999</v>
      </c>
      <c r="C567" s="2">
        <v>45.082534531113261</v>
      </c>
      <c r="D567" s="2">
        <v>-1.0259136228153665E-2</v>
      </c>
      <c r="E567" s="2">
        <v>-1.1608682194049862E-3</v>
      </c>
      <c r="F567" s="2">
        <v>3.7513800000000002</v>
      </c>
      <c r="G567" s="2">
        <v>3.7601</v>
      </c>
      <c r="H567" s="2">
        <v>3.7631600000000005</v>
      </c>
      <c r="I567" s="2">
        <v>3.8843899999999989</v>
      </c>
      <c r="J567" s="2">
        <v>4.1188394999999991</v>
      </c>
      <c r="K567" s="15" t="s">
        <v>52</v>
      </c>
      <c r="L567" s="15" t="s">
        <v>54</v>
      </c>
      <c r="M567" s="15" t="s">
        <v>54</v>
      </c>
      <c r="N567" s="18">
        <f t="shared" si="80"/>
        <v>50</v>
      </c>
      <c r="O567" s="18">
        <f t="shared" si="81"/>
        <v>100</v>
      </c>
      <c r="P567" s="18">
        <f t="shared" si="82"/>
        <v>0</v>
      </c>
      <c r="Q567" s="18">
        <f t="shared" si="83"/>
        <v>16.5</v>
      </c>
      <c r="R567" s="19">
        <f t="shared" si="84"/>
        <v>54.975000000000001</v>
      </c>
      <c r="S567" s="19">
        <f t="shared" si="85"/>
        <v>34.125</v>
      </c>
      <c r="T567" s="19">
        <f t="shared" si="86"/>
        <v>29.925000000000001</v>
      </c>
      <c r="U567" s="19">
        <f t="shared" si="87"/>
        <v>41.625</v>
      </c>
      <c r="V567" s="18">
        <f t="shared" si="88"/>
        <v>39.674999999999997</v>
      </c>
      <c r="W567" s="18">
        <f t="shared" si="89"/>
        <v>40.162499999999994</v>
      </c>
    </row>
    <row r="568" spans="1:23" ht="13.5" x14ac:dyDescent="0.25">
      <c r="A568" s="4">
        <v>42830</v>
      </c>
      <c r="B568" s="2">
        <v>3.7530999999999999</v>
      </c>
      <c r="C568" s="2">
        <v>45.082534531113268</v>
      </c>
      <c r="D568" s="2">
        <v>-1.2345312533840858E-2</v>
      </c>
      <c r="E568" s="2">
        <v>-2.0323360854013735E-3</v>
      </c>
      <c r="F568" s="2">
        <v>3.7426400000000002</v>
      </c>
      <c r="G568" s="2">
        <v>3.7601</v>
      </c>
      <c r="H568" s="2">
        <v>3.7587950000000006</v>
      </c>
      <c r="I568" s="2">
        <v>3.8775819999999985</v>
      </c>
      <c r="J568" s="2">
        <v>4.1168319999999996</v>
      </c>
      <c r="K568" s="15" t="s">
        <v>52</v>
      </c>
      <c r="L568" s="15" t="s">
        <v>54</v>
      </c>
      <c r="M568" s="15" t="s">
        <v>46</v>
      </c>
      <c r="N568" s="18">
        <f t="shared" si="80"/>
        <v>50</v>
      </c>
      <c r="O568" s="18">
        <f t="shared" si="81"/>
        <v>100</v>
      </c>
      <c r="P568" s="18">
        <f t="shared" si="82"/>
        <v>0</v>
      </c>
      <c r="Q568" s="18">
        <f t="shared" si="83"/>
        <v>16.5</v>
      </c>
      <c r="R568" s="19">
        <f t="shared" si="84"/>
        <v>54.975000000000001</v>
      </c>
      <c r="S568" s="19">
        <f t="shared" si="85"/>
        <v>34.125</v>
      </c>
      <c r="T568" s="19">
        <f t="shared" si="86"/>
        <v>29.925000000000001</v>
      </c>
      <c r="U568" s="19">
        <f t="shared" si="87"/>
        <v>41.625</v>
      </c>
      <c r="V568" s="18">
        <f t="shared" si="88"/>
        <v>39.674999999999997</v>
      </c>
      <c r="W568" s="18">
        <f t="shared" si="89"/>
        <v>40.162499999999994</v>
      </c>
    </row>
    <row r="569" spans="1:23" ht="13.5" x14ac:dyDescent="0.25">
      <c r="A569" s="4">
        <v>42831</v>
      </c>
      <c r="B569" s="2">
        <v>3.7269000000000001</v>
      </c>
      <c r="C569" s="2">
        <v>42.659434086472672</v>
      </c>
      <c r="D569" s="2">
        <v>1.5324161444256745E-3</v>
      </c>
      <c r="E569" s="2">
        <v>-1.1516937920103202E-3</v>
      </c>
      <c r="F569" s="2">
        <v>3.7374000000000001</v>
      </c>
      <c r="G569" s="2">
        <v>3.7487499999999998</v>
      </c>
      <c r="H569" s="2">
        <v>3.75312</v>
      </c>
      <c r="I569" s="2">
        <v>3.872517999999999</v>
      </c>
      <c r="J569" s="2">
        <v>4.1146059999999993</v>
      </c>
      <c r="K569" s="15" t="s">
        <v>52</v>
      </c>
      <c r="L569" s="15" t="s">
        <v>54</v>
      </c>
      <c r="M569" s="15" t="s">
        <v>46</v>
      </c>
      <c r="N569" s="18">
        <f t="shared" si="80"/>
        <v>50</v>
      </c>
      <c r="O569" s="18">
        <f t="shared" si="81"/>
        <v>100</v>
      </c>
      <c r="P569" s="18">
        <f t="shared" si="82"/>
        <v>0</v>
      </c>
      <c r="Q569" s="18">
        <f t="shared" si="83"/>
        <v>16.5</v>
      </c>
      <c r="R569" s="19">
        <f t="shared" si="84"/>
        <v>54.975000000000001</v>
      </c>
      <c r="S569" s="19">
        <f t="shared" si="85"/>
        <v>34.125</v>
      </c>
      <c r="T569" s="19">
        <f t="shared" si="86"/>
        <v>29.925000000000001</v>
      </c>
      <c r="U569" s="19">
        <f t="shared" si="87"/>
        <v>41.625</v>
      </c>
      <c r="V569" s="18">
        <f t="shared" si="88"/>
        <v>39.674999999999997</v>
      </c>
      <c r="W569" s="18">
        <f t="shared" si="89"/>
        <v>40.162499999999994</v>
      </c>
    </row>
    <row r="570" spans="1:23" ht="13.5" x14ac:dyDescent="0.25">
      <c r="A570" s="4">
        <v>42832</v>
      </c>
      <c r="B570" s="2">
        <v>3.7357</v>
      </c>
      <c r="C570" s="2">
        <v>43.752959385136514</v>
      </c>
      <c r="D570" s="2">
        <v>-1.739818265985793E-3</v>
      </c>
      <c r="E570" s="2">
        <v>5.9613303670971762E-4</v>
      </c>
      <c r="F570" s="2">
        <v>3.7356600000000002</v>
      </c>
      <c r="G570" s="2">
        <v>3.7478799999999999</v>
      </c>
      <c r="H570" s="2">
        <v>3.7513749999999995</v>
      </c>
      <c r="I570" s="2">
        <v>3.8653619999999993</v>
      </c>
      <c r="J570" s="2">
        <v>4.1123369999999992</v>
      </c>
      <c r="K570" s="15" t="s">
        <v>52</v>
      </c>
      <c r="L570" s="15" t="s">
        <v>54</v>
      </c>
      <c r="M570" s="15" t="s">
        <v>46</v>
      </c>
      <c r="N570" s="18">
        <f t="shared" si="80"/>
        <v>50</v>
      </c>
      <c r="O570" s="18">
        <f t="shared" si="81"/>
        <v>100</v>
      </c>
      <c r="P570" s="18">
        <f t="shared" si="82"/>
        <v>0</v>
      </c>
      <c r="Q570" s="18">
        <f t="shared" si="83"/>
        <v>16.5</v>
      </c>
      <c r="R570" s="19">
        <f t="shared" si="84"/>
        <v>54.975000000000001</v>
      </c>
      <c r="S570" s="19">
        <f t="shared" si="85"/>
        <v>34.125</v>
      </c>
      <c r="T570" s="19">
        <f t="shared" si="86"/>
        <v>29.925000000000001</v>
      </c>
      <c r="U570" s="19">
        <f t="shared" si="87"/>
        <v>41.625</v>
      </c>
      <c r="V570" s="18">
        <f t="shared" si="88"/>
        <v>39.674999999999997</v>
      </c>
      <c r="W570" s="18">
        <f t="shared" si="89"/>
        <v>40.162499999999994</v>
      </c>
    </row>
    <row r="571" spans="1:23" ht="13.5" x14ac:dyDescent="0.25">
      <c r="A571" s="4">
        <v>42835</v>
      </c>
      <c r="B571" s="2">
        <v>3.7357</v>
      </c>
      <c r="C571" s="2">
        <v>43.752959385136514</v>
      </c>
      <c r="D571" s="2">
        <v>-2.8461008580067393E-3</v>
      </c>
      <c r="E571" s="2">
        <v>1.6834005426220825E-3</v>
      </c>
      <c r="F571" s="2">
        <v>3.7408999999999999</v>
      </c>
      <c r="G571" s="2">
        <v>3.7461400000000005</v>
      </c>
      <c r="H571" s="2">
        <v>3.7496299999999989</v>
      </c>
      <c r="I571" s="2">
        <v>3.8583799999999995</v>
      </c>
      <c r="J571" s="2">
        <v>4.1098494999999984</v>
      </c>
      <c r="K571" s="15" t="s">
        <v>52</v>
      </c>
      <c r="L571" s="15" t="s">
        <v>54</v>
      </c>
      <c r="M571" s="15" t="s">
        <v>53</v>
      </c>
      <c r="N571" s="18">
        <f t="shared" si="80"/>
        <v>50</v>
      </c>
      <c r="O571" s="18">
        <f t="shared" si="81"/>
        <v>100</v>
      </c>
      <c r="P571" s="18">
        <f t="shared" si="82"/>
        <v>0</v>
      </c>
      <c r="Q571" s="18">
        <f t="shared" si="83"/>
        <v>16.5</v>
      </c>
      <c r="R571" s="19">
        <f t="shared" si="84"/>
        <v>54.975000000000001</v>
      </c>
      <c r="S571" s="19">
        <f t="shared" si="85"/>
        <v>34.125</v>
      </c>
      <c r="T571" s="19">
        <f t="shared" si="86"/>
        <v>29.925000000000001</v>
      </c>
      <c r="U571" s="19">
        <f t="shared" si="87"/>
        <v>41.625</v>
      </c>
      <c r="V571" s="18">
        <f t="shared" si="88"/>
        <v>39.674999999999997</v>
      </c>
      <c r="W571" s="18">
        <f t="shared" si="89"/>
        <v>40.162499999999994</v>
      </c>
    </row>
    <row r="572" spans="1:23" ht="13.5" x14ac:dyDescent="0.25">
      <c r="A572" s="4">
        <v>42836</v>
      </c>
      <c r="B572" s="2">
        <v>3.7357</v>
      </c>
      <c r="C572" s="2">
        <v>43.752959385136514</v>
      </c>
      <c r="D572" s="2">
        <v>-3.4821216824330037E-3</v>
      </c>
      <c r="E572" s="2">
        <v>4.0958090925214035E-3</v>
      </c>
      <c r="F572" s="2">
        <v>3.7374200000000002</v>
      </c>
      <c r="G572" s="2">
        <v>3.7444000000000002</v>
      </c>
      <c r="H572" s="2">
        <v>3.7531249999999985</v>
      </c>
      <c r="I572" s="2">
        <v>3.8531439999999999</v>
      </c>
      <c r="J572" s="2">
        <v>4.1071439999999981</v>
      </c>
      <c r="K572" s="15" t="s">
        <v>52</v>
      </c>
      <c r="L572" s="15" t="s">
        <v>54</v>
      </c>
      <c r="M572" s="15" t="s">
        <v>46</v>
      </c>
      <c r="N572" s="18">
        <f t="shared" si="80"/>
        <v>50</v>
      </c>
      <c r="O572" s="18">
        <f t="shared" si="81"/>
        <v>100</v>
      </c>
      <c r="P572" s="18">
        <f t="shared" si="82"/>
        <v>0</v>
      </c>
      <c r="Q572" s="18">
        <f t="shared" si="83"/>
        <v>16.5</v>
      </c>
      <c r="R572" s="19">
        <f t="shared" si="84"/>
        <v>54.975000000000001</v>
      </c>
      <c r="S572" s="19">
        <f t="shared" si="85"/>
        <v>34.125</v>
      </c>
      <c r="T572" s="19">
        <f t="shared" si="86"/>
        <v>29.925000000000001</v>
      </c>
      <c r="U572" s="19">
        <f t="shared" si="87"/>
        <v>41.625</v>
      </c>
      <c r="V572" s="18">
        <f t="shared" si="88"/>
        <v>39.674999999999997</v>
      </c>
      <c r="W572" s="18">
        <f t="shared" si="89"/>
        <v>40.162499999999994</v>
      </c>
    </row>
    <row r="573" spans="1:23" ht="13.5" x14ac:dyDescent="0.25">
      <c r="A573" s="4">
        <v>42837</v>
      </c>
      <c r="B573" s="2">
        <v>3.7357</v>
      </c>
      <c r="C573" s="2">
        <v>43.752959385136514</v>
      </c>
      <c r="D573" s="2">
        <v>2.9806212235854446E-3</v>
      </c>
      <c r="E573" s="2">
        <v>5.5363260899563265E-3</v>
      </c>
      <c r="F573" s="2">
        <v>3.7339399999999996</v>
      </c>
      <c r="G573" s="2">
        <v>3.7382900000000006</v>
      </c>
      <c r="H573" s="2">
        <v>3.752254999999999</v>
      </c>
      <c r="I573" s="2">
        <v>3.8475580000000003</v>
      </c>
      <c r="J573" s="2">
        <v>4.1044384999999979</v>
      </c>
      <c r="K573" s="15" t="s">
        <v>52</v>
      </c>
      <c r="L573" s="15" t="s">
        <v>54</v>
      </c>
      <c r="M573" s="15" t="s">
        <v>46</v>
      </c>
      <c r="N573" s="18">
        <f t="shared" si="80"/>
        <v>50</v>
      </c>
      <c r="O573" s="18">
        <f t="shared" si="81"/>
        <v>100</v>
      </c>
      <c r="P573" s="18">
        <f t="shared" si="82"/>
        <v>0</v>
      </c>
      <c r="Q573" s="18">
        <f t="shared" si="83"/>
        <v>16.5</v>
      </c>
      <c r="R573" s="19">
        <f t="shared" si="84"/>
        <v>54.975000000000001</v>
      </c>
      <c r="S573" s="19">
        <f t="shared" si="85"/>
        <v>34.125</v>
      </c>
      <c r="T573" s="19">
        <f t="shared" si="86"/>
        <v>29.925000000000001</v>
      </c>
      <c r="U573" s="19">
        <f t="shared" si="87"/>
        <v>41.625</v>
      </c>
      <c r="V573" s="18">
        <f t="shared" si="88"/>
        <v>39.674999999999997</v>
      </c>
      <c r="W573" s="18">
        <f t="shared" si="89"/>
        <v>40.162499999999994</v>
      </c>
    </row>
    <row r="574" spans="1:23" ht="13.5" x14ac:dyDescent="0.25">
      <c r="A574" s="4">
        <v>42838</v>
      </c>
      <c r="B574" s="2">
        <v>3.7357</v>
      </c>
      <c r="C574" s="2">
        <v>43.752959385136506</v>
      </c>
      <c r="D574" s="2">
        <v>1.9832759650690868E-3</v>
      </c>
      <c r="E574" s="2">
        <v>6.2795476025850876E-3</v>
      </c>
      <c r="F574" s="2">
        <v>3.7357</v>
      </c>
      <c r="G574" s="2">
        <v>3.7365500000000003</v>
      </c>
      <c r="H574" s="2">
        <v>3.7491999999999992</v>
      </c>
      <c r="I574" s="2">
        <v>3.8416240000000004</v>
      </c>
      <c r="J574" s="2">
        <v>4.1012964999999983</v>
      </c>
      <c r="K574" s="15" t="s">
        <v>47</v>
      </c>
      <c r="L574" s="15" t="s">
        <v>54</v>
      </c>
      <c r="M574" s="15" t="s">
        <v>51</v>
      </c>
      <c r="N574" s="18">
        <f t="shared" si="80"/>
        <v>50</v>
      </c>
      <c r="O574" s="18">
        <f t="shared" si="81"/>
        <v>100</v>
      </c>
      <c r="P574" s="18">
        <f t="shared" si="82"/>
        <v>0</v>
      </c>
      <c r="Q574" s="18">
        <f t="shared" si="83"/>
        <v>83.5</v>
      </c>
      <c r="R574" s="19">
        <f t="shared" si="84"/>
        <v>65.025000000000006</v>
      </c>
      <c r="S574" s="19">
        <f t="shared" si="85"/>
        <v>50.875</v>
      </c>
      <c r="T574" s="19">
        <f t="shared" si="86"/>
        <v>60.075000000000003</v>
      </c>
      <c r="U574" s="19">
        <f t="shared" si="87"/>
        <v>58.375</v>
      </c>
      <c r="V574" s="18">
        <f t="shared" si="88"/>
        <v>58.658333333333339</v>
      </c>
      <c r="W574" s="18">
        <f t="shared" si="89"/>
        <v>58.587500000000006</v>
      </c>
    </row>
    <row r="575" spans="1:23" ht="13.5" x14ac:dyDescent="0.25">
      <c r="A575" s="4">
        <v>42839</v>
      </c>
      <c r="B575" s="2">
        <v>3.8403999999999998</v>
      </c>
      <c r="C575" s="2">
        <v>57.666519347223961</v>
      </c>
      <c r="D575" s="2">
        <v>-7.7164478239684087E-3</v>
      </c>
      <c r="E575" s="2">
        <v>6.5324445551802942E-3</v>
      </c>
      <c r="F575" s="2">
        <v>3.75664</v>
      </c>
      <c r="G575" s="2">
        <v>3.746150000000001</v>
      </c>
      <c r="H575" s="2">
        <v>3.7561799999999996</v>
      </c>
      <c r="I575" s="2">
        <v>3.8377839999999996</v>
      </c>
      <c r="J575" s="2">
        <v>4.0988959999999981</v>
      </c>
      <c r="K575" s="15" t="s">
        <v>47</v>
      </c>
      <c r="L575" s="15" t="s">
        <v>54</v>
      </c>
      <c r="M575" s="15" t="s">
        <v>51</v>
      </c>
      <c r="N575" s="18">
        <f t="shared" si="80"/>
        <v>50</v>
      </c>
      <c r="O575" s="18">
        <f t="shared" si="81"/>
        <v>100</v>
      </c>
      <c r="P575" s="18">
        <f t="shared" si="82"/>
        <v>0</v>
      </c>
      <c r="Q575" s="18">
        <f t="shared" si="83"/>
        <v>83.5</v>
      </c>
      <c r="R575" s="19">
        <f t="shared" si="84"/>
        <v>65.025000000000006</v>
      </c>
      <c r="S575" s="19">
        <f t="shared" si="85"/>
        <v>50.875</v>
      </c>
      <c r="T575" s="19">
        <f t="shared" si="86"/>
        <v>60.075000000000003</v>
      </c>
      <c r="U575" s="19">
        <f t="shared" si="87"/>
        <v>58.375</v>
      </c>
      <c r="V575" s="18">
        <f t="shared" si="88"/>
        <v>58.658333333333339</v>
      </c>
      <c r="W575" s="18">
        <f t="shared" si="89"/>
        <v>58.587500000000006</v>
      </c>
    </row>
    <row r="576" spans="1:23" ht="13.5" x14ac:dyDescent="0.25">
      <c r="A576" s="4">
        <v>42842</v>
      </c>
      <c r="B576" s="2">
        <v>3.7530999999999999</v>
      </c>
      <c r="C576" s="2">
        <v>47.185581540603806</v>
      </c>
      <c r="D576" s="2">
        <v>-1.5224590988326181E-2</v>
      </c>
      <c r="E576" s="2">
        <v>6.449869534045298E-3</v>
      </c>
      <c r="F576" s="2">
        <v>3.7601199999999997</v>
      </c>
      <c r="G576" s="2">
        <v>3.7505099999999998</v>
      </c>
      <c r="H576" s="2">
        <v>3.7570500000000004</v>
      </c>
      <c r="I576" s="2">
        <v>3.832722</v>
      </c>
      <c r="J576" s="2">
        <v>4.0962774999999985</v>
      </c>
      <c r="K576" s="15" t="s">
        <v>52</v>
      </c>
      <c r="L576" s="15" t="s">
        <v>54</v>
      </c>
      <c r="M576" s="15" t="s">
        <v>53</v>
      </c>
      <c r="N576" s="18">
        <f t="shared" si="80"/>
        <v>50</v>
      </c>
      <c r="O576" s="18">
        <f t="shared" si="81"/>
        <v>100</v>
      </c>
      <c r="P576" s="18">
        <f t="shared" si="82"/>
        <v>0</v>
      </c>
      <c r="Q576" s="18">
        <f t="shared" si="83"/>
        <v>16.5</v>
      </c>
      <c r="R576" s="19">
        <f t="shared" si="84"/>
        <v>54.975000000000001</v>
      </c>
      <c r="S576" s="19">
        <f t="shared" si="85"/>
        <v>34.125</v>
      </c>
      <c r="T576" s="19">
        <f t="shared" si="86"/>
        <v>29.925000000000001</v>
      </c>
      <c r="U576" s="19">
        <f t="shared" si="87"/>
        <v>41.625</v>
      </c>
      <c r="V576" s="18">
        <f t="shared" si="88"/>
        <v>39.674999999999997</v>
      </c>
      <c r="W576" s="18">
        <f t="shared" si="89"/>
        <v>40.162499999999994</v>
      </c>
    </row>
    <row r="577" spans="1:23" ht="13.5" x14ac:dyDescent="0.25">
      <c r="A577" s="4">
        <v>42843</v>
      </c>
      <c r="B577" s="2">
        <v>3.7530999999999999</v>
      </c>
      <c r="C577" s="2">
        <v>47.185581540603806</v>
      </c>
      <c r="D577" s="2">
        <v>-1.4722713513241281E-2</v>
      </c>
      <c r="E577" s="2">
        <v>5.6918405258476528E-3</v>
      </c>
      <c r="F577" s="2">
        <v>3.7635999999999994</v>
      </c>
      <c r="G577" s="2">
        <v>3.7505099999999998</v>
      </c>
      <c r="H577" s="2">
        <v>3.7553050000000008</v>
      </c>
      <c r="I577" s="2">
        <v>3.8278339999999997</v>
      </c>
      <c r="J577" s="2">
        <v>4.0936589999999988</v>
      </c>
      <c r="K577" s="15" t="s">
        <v>52</v>
      </c>
      <c r="L577" s="15" t="s">
        <v>54</v>
      </c>
      <c r="M577" s="15" t="s">
        <v>53</v>
      </c>
      <c r="N577" s="18">
        <f t="shared" si="80"/>
        <v>50</v>
      </c>
      <c r="O577" s="18">
        <f t="shared" si="81"/>
        <v>100</v>
      </c>
      <c r="P577" s="18">
        <f t="shared" si="82"/>
        <v>0</v>
      </c>
      <c r="Q577" s="18">
        <f t="shared" si="83"/>
        <v>16.5</v>
      </c>
      <c r="R577" s="19">
        <f t="shared" si="84"/>
        <v>54.975000000000001</v>
      </c>
      <c r="S577" s="19">
        <f t="shared" si="85"/>
        <v>34.125</v>
      </c>
      <c r="T577" s="19">
        <f t="shared" si="86"/>
        <v>29.925000000000001</v>
      </c>
      <c r="U577" s="19">
        <f t="shared" si="87"/>
        <v>41.625</v>
      </c>
      <c r="V577" s="18">
        <f t="shared" si="88"/>
        <v>39.674999999999997</v>
      </c>
      <c r="W577" s="18">
        <f t="shared" si="89"/>
        <v>40.162499999999994</v>
      </c>
    </row>
    <row r="578" spans="1:23" ht="13.5" x14ac:dyDescent="0.25">
      <c r="A578" s="4">
        <v>42844</v>
      </c>
      <c r="B578" s="2">
        <v>3.7530999999999999</v>
      </c>
      <c r="C578" s="2">
        <v>47.185581540603806</v>
      </c>
      <c r="D578" s="2">
        <v>-1.4161724454263336E-2</v>
      </c>
      <c r="E578" s="2">
        <v>4.8135675979247561E-3</v>
      </c>
      <c r="F578" s="2">
        <v>3.76708</v>
      </c>
      <c r="G578" s="2">
        <v>3.7505099999999998</v>
      </c>
      <c r="H578" s="2">
        <v>3.7553050000000008</v>
      </c>
      <c r="I578" s="2">
        <v>3.822946</v>
      </c>
      <c r="J578" s="2">
        <v>4.0910404999999983</v>
      </c>
      <c r="K578" s="15" t="s">
        <v>52</v>
      </c>
      <c r="L578" s="15" t="s">
        <v>54</v>
      </c>
      <c r="M578" s="15" t="s">
        <v>53</v>
      </c>
      <c r="N578" s="18">
        <f t="shared" ref="N578:N641" si="90">IF(D578&lt;30,50, IF(D578&gt;70, 0, 25))</f>
        <v>50</v>
      </c>
      <c r="O578" s="18">
        <f t="shared" ref="O578:O641" si="91">IF(F578-E578&gt;0.02, 100, IF(F578-E578&lt;0,0,45))</f>
        <v>100</v>
      </c>
      <c r="P578" s="18">
        <f t="shared" ref="P578:P641" si="92">IF(G578-J578&gt;10,100,IF(G578-J578&gt;5,75, IF(G578-J578&gt;0,50,0)))</f>
        <v>0</v>
      </c>
      <c r="Q578" s="18">
        <f t="shared" ref="Q578:Q641" si="93">IF(M578="confirmed bullish", 34, IF(M578="bullish divergence",17, 0))+IF(K578="bullish",33,IF(K578="bearish",0,16.5))+IF(L578="strong",33,IF(L578="weak",0,16.5))</f>
        <v>16.5</v>
      </c>
      <c r="R578" s="19">
        <f t="shared" si="84"/>
        <v>54.975000000000001</v>
      </c>
      <c r="S578" s="19">
        <f t="shared" si="85"/>
        <v>34.125</v>
      </c>
      <c r="T578" s="19">
        <f t="shared" si="86"/>
        <v>29.925000000000001</v>
      </c>
      <c r="U578" s="19">
        <f t="shared" si="87"/>
        <v>41.625</v>
      </c>
      <c r="V578" s="18">
        <f t="shared" si="88"/>
        <v>39.674999999999997</v>
      </c>
      <c r="W578" s="18">
        <f t="shared" si="89"/>
        <v>40.162499999999994</v>
      </c>
    </row>
    <row r="579" spans="1:23" ht="13.5" x14ac:dyDescent="0.25">
      <c r="A579" s="4">
        <v>42845</v>
      </c>
      <c r="B579" s="2">
        <v>3.7357</v>
      </c>
      <c r="C579" s="2">
        <v>45.143105856073689</v>
      </c>
      <c r="D579" s="2">
        <v>-1.6302696280371176E-2</v>
      </c>
      <c r="E579" s="2">
        <v>4.0513508109016215E-3</v>
      </c>
      <c r="F579" s="2">
        <v>3.76708</v>
      </c>
      <c r="G579" s="2">
        <v>3.7513899999999998</v>
      </c>
      <c r="H579" s="2">
        <v>3.75007</v>
      </c>
      <c r="I579" s="2">
        <v>3.8177099999999999</v>
      </c>
      <c r="J579" s="2">
        <v>4.0883349999999981</v>
      </c>
      <c r="K579" s="15" t="s">
        <v>52</v>
      </c>
      <c r="L579" s="15" t="s">
        <v>54</v>
      </c>
      <c r="M579" s="15" t="s">
        <v>54</v>
      </c>
      <c r="N579" s="18">
        <f t="shared" si="90"/>
        <v>50</v>
      </c>
      <c r="O579" s="18">
        <f t="shared" si="91"/>
        <v>100</v>
      </c>
      <c r="P579" s="18">
        <f t="shared" si="92"/>
        <v>0</v>
      </c>
      <c r="Q579" s="18">
        <f t="shared" si="93"/>
        <v>16.5</v>
      </c>
      <c r="R579" s="19">
        <f t="shared" ref="R579:R642" si="94">0.35*N579+O579*0.35+P579*0.15+Q579*0.15</f>
        <v>54.975000000000001</v>
      </c>
      <c r="S579" s="19">
        <f t="shared" ref="S579:S642" si="95">N579*0.2+O579*0.2+P579*0.35+Q579*0.25</f>
        <v>34.125</v>
      </c>
      <c r="T579" s="19">
        <f t="shared" ref="T579:T642" si="96">N579*0.15+O579*0.15+P579*0.25+Q579*0.45</f>
        <v>29.925000000000001</v>
      </c>
      <c r="U579" s="19">
        <f t="shared" ref="U579:U642" si="97">0.25*SUM(N579:Q579)</f>
        <v>41.625</v>
      </c>
      <c r="V579" s="18">
        <f t="shared" ref="V579:V642" si="98">SUM(R579:T579)/3</f>
        <v>39.674999999999997</v>
      </c>
      <c r="W579" s="18">
        <f t="shared" ref="W579:W642" si="99">SUM(R579:U579)/4</f>
        <v>40.162499999999994</v>
      </c>
    </row>
    <row r="580" spans="1:23" ht="13.5" x14ac:dyDescent="0.25">
      <c r="A580" s="4">
        <v>42846</v>
      </c>
      <c r="B580" s="2">
        <v>3.7357</v>
      </c>
      <c r="C580" s="2">
        <v>45.143105856073689</v>
      </c>
      <c r="D580" s="2">
        <v>-1.6540748893072887E-2</v>
      </c>
      <c r="E580" s="2">
        <v>3.3925985800907022E-3</v>
      </c>
      <c r="F580" s="2">
        <v>3.7461399999999996</v>
      </c>
      <c r="G580" s="2">
        <v>3.7513899999999998</v>
      </c>
      <c r="H580" s="2">
        <v>3.7496350000000001</v>
      </c>
      <c r="I580" s="2">
        <v>3.814744000000001</v>
      </c>
      <c r="J580" s="2">
        <v>4.0856294999999987</v>
      </c>
      <c r="K580" s="15" t="s">
        <v>52</v>
      </c>
      <c r="L580" s="15" t="s">
        <v>54</v>
      </c>
      <c r="M580" s="15" t="s">
        <v>46</v>
      </c>
      <c r="N580" s="18">
        <f t="shared" si="90"/>
        <v>50</v>
      </c>
      <c r="O580" s="18">
        <f t="shared" si="91"/>
        <v>100</v>
      </c>
      <c r="P580" s="18">
        <f t="shared" si="92"/>
        <v>0</v>
      </c>
      <c r="Q580" s="18">
        <f t="shared" si="93"/>
        <v>16.5</v>
      </c>
      <c r="R580" s="19">
        <f t="shared" si="94"/>
        <v>54.975000000000001</v>
      </c>
      <c r="S580" s="19">
        <f t="shared" si="95"/>
        <v>34.125</v>
      </c>
      <c r="T580" s="19">
        <f t="shared" si="96"/>
        <v>29.925000000000001</v>
      </c>
      <c r="U580" s="19">
        <f t="shared" si="97"/>
        <v>41.625</v>
      </c>
      <c r="V580" s="18">
        <f t="shared" si="98"/>
        <v>39.674999999999997</v>
      </c>
      <c r="W580" s="18">
        <f t="shared" si="99"/>
        <v>40.162499999999994</v>
      </c>
    </row>
    <row r="581" spans="1:23" ht="13.5" x14ac:dyDescent="0.25">
      <c r="A581" s="4">
        <v>42849</v>
      </c>
      <c r="B581" s="2">
        <v>3.7357</v>
      </c>
      <c r="C581" s="2">
        <v>45.143105856073689</v>
      </c>
      <c r="D581" s="2">
        <v>-1.6538758787433494E-2</v>
      </c>
      <c r="E581" s="2">
        <v>2.8254963907313807E-3</v>
      </c>
      <c r="F581" s="2">
        <v>3.7426599999999999</v>
      </c>
      <c r="G581" s="2">
        <v>3.7513899999999998</v>
      </c>
      <c r="H581" s="2">
        <v>3.7487650000000001</v>
      </c>
      <c r="I581" s="2">
        <v>3.8109040000000012</v>
      </c>
      <c r="J581" s="2">
        <v>4.0829239999999984</v>
      </c>
      <c r="K581" s="15" t="s">
        <v>52</v>
      </c>
      <c r="L581" s="15" t="s">
        <v>54</v>
      </c>
      <c r="M581" s="15" t="s">
        <v>46</v>
      </c>
      <c r="N581" s="18">
        <f t="shared" si="90"/>
        <v>50</v>
      </c>
      <c r="O581" s="18">
        <f t="shared" si="91"/>
        <v>100</v>
      </c>
      <c r="P581" s="18">
        <f t="shared" si="92"/>
        <v>0</v>
      </c>
      <c r="Q581" s="18">
        <f t="shared" si="93"/>
        <v>16.5</v>
      </c>
      <c r="R581" s="19">
        <f t="shared" si="94"/>
        <v>54.975000000000001</v>
      </c>
      <c r="S581" s="19">
        <f t="shared" si="95"/>
        <v>34.125</v>
      </c>
      <c r="T581" s="19">
        <f t="shared" si="96"/>
        <v>29.925000000000001</v>
      </c>
      <c r="U581" s="19">
        <f t="shared" si="97"/>
        <v>41.625</v>
      </c>
      <c r="V581" s="18">
        <f t="shared" si="98"/>
        <v>39.674999999999997</v>
      </c>
      <c r="W581" s="18">
        <f t="shared" si="99"/>
        <v>40.162499999999994</v>
      </c>
    </row>
    <row r="582" spans="1:23" ht="13.5" x14ac:dyDescent="0.25">
      <c r="A582" s="4">
        <v>42850</v>
      </c>
      <c r="B582" s="2">
        <v>3.7530999999999999</v>
      </c>
      <c r="C582" s="2">
        <v>47.956730784650212</v>
      </c>
      <c r="D582" s="2">
        <v>-1.7637612593130125E-2</v>
      </c>
      <c r="E582" s="2">
        <v>2.9169050056199681E-3</v>
      </c>
      <c r="F582" s="2">
        <v>3.7426599999999994</v>
      </c>
      <c r="G582" s="2">
        <v>3.7531300000000001</v>
      </c>
      <c r="H582" s="2">
        <v>3.748765000000001</v>
      </c>
      <c r="I582" s="2">
        <v>3.8065400000000005</v>
      </c>
      <c r="J582" s="2">
        <v>4.0803054999999979</v>
      </c>
      <c r="K582" s="15" t="s">
        <v>47</v>
      </c>
      <c r="L582" s="15" t="s">
        <v>54</v>
      </c>
      <c r="M582" s="15" t="s">
        <v>54</v>
      </c>
      <c r="N582" s="18">
        <f t="shared" si="90"/>
        <v>50</v>
      </c>
      <c r="O582" s="18">
        <f t="shared" si="91"/>
        <v>100</v>
      </c>
      <c r="P582" s="18">
        <f t="shared" si="92"/>
        <v>0</v>
      </c>
      <c r="Q582" s="18">
        <f t="shared" si="93"/>
        <v>49.5</v>
      </c>
      <c r="R582" s="19">
        <f t="shared" si="94"/>
        <v>59.924999999999997</v>
      </c>
      <c r="S582" s="19">
        <f t="shared" si="95"/>
        <v>42.375</v>
      </c>
      <c r="T582" s="19">
        <f t="shared" si="96"/>
        <v>44.775000000000006</v>
      </c>
      <c r="U582" s="19">
        <f t="shared" si="97"/>
        <v>49.875</v>
      </c>
      <c r="V582" s="18">
        <f t="shared" si="98"/>
        <v>49.024999999999999</v>
      </c>
      <c r="W582" s="18">
        <f t="shared" si="99"/>
        <v>49.237499999999997</v>
      </c>
    </row>
    <row r="583" spans="1:23" ht="13.5" x14ac:dyDescent="0.25">
      <c r="A583" s="4">
        <v>42851</v>
      </c>
      <c r="B583" s="2">
        <v>3.7618999999999998</v>
      </c>
      <c r="C583" s="2">
        <v>49.37106449025616</v>
      </c>
      <c r="D583" s="2">
        <v>-1.9147681955506091E-2</v>
      </c>
      <c r="E583" s="2">
        <v>3.498504316850632E-3</v>
      </c>
      <c r="F583" s="2">
        <v>3.7444200000000003</v>
      </c>
      <c r="G583" s="2">
        <v>3.7557500000000004</v>
      </c>
      <c r="H583" s="2">
        <v>3.7470200000000005</v>
      </c>
      <c r="I583" s="2">
        <v>3.8023520000000008</v>
      </c>
      <c r="J583" s="2">
        <v>4.0777309999999982</v>
      </c>
      <c r="K583" s="15" t="s">
        <v>47</v>
      </c>
      <c r="L583" s="15" t="s">
        <v>54</v>
      </c>
      <c r="M583" s="15" t="s">
        <v>51</v>
      </c>
      <c r="N583" s="18">
        <f t="shared" si="90"/>
        <v>50</v>
      </c>
      <c r="O583" s="18">
        <f t="shared" si="91"/>
        <v>100</v>
      </c>
      <c r="P583" s="18">
        <f t="shared" si="92"/>
        <v>0</v>
      </c>
      <c r="Q583" s="18">
        <f t="shared" si="93"/>
        <v>83.5</v>
      </c>
      <c r="R583" s="19">
        <f t="shared" si="94"/>
        <v>65.025000000000006</v>
      </c>
      <c r="S583" s="19">
        <f t="shared" si="95"/>
        <v>50.875</v>
      </c>
      <c r="T583" s="19">
        <f t="shared" si="96"/>
        <v>60.075000000000003</v>
      </c>
      <c r="U583" s="19">
        <f t="shared" si="97"/>
        <v>58.375</v>
      </c>
      <c r="V583" s="18">
        <f t="shared" si="98"/>
        <v>58.658333333333339</v>
      </c>
      <c r="W583" s="18">
        <f t="shared" si="99"/>
        <v>58.587500000000006</v>
      </c>
    </row>
    <row r="584" spans="1:23" ht="13.5" x14ac:dyDescent="0.25">
      <c r="A584" s="4">
        <v>42852</v>
      </c>
      <c r="B584" s="2">
        <v>3.7618999999999998</v>
      </c>
      <c r="C584" s="2">
        <v>49.37106449025616</v>
      </c>
      <c r="D584" s="2">
        <v>-2.0411153029099349E-2</v>
      </c>
      <c r="E584" s="2">
        <v>4.1488834640218599E-3</v>
      </c>
      <c r="F584" s="2">
        <v>3.74966</v>
      </c>
      <c r="G584" s="2">
        <v>3.7583700000000002</v>
      </c>
      <c r="H584" s="2">
        <v>3.7474600000000002</v>
      </c>
      <c r="I584" s="2">
        <v>3.7988620000000011</v>
      </c>
      <c r="J584" s="2">
        <v>4.0751564999999985</v>
      </c>
      <c r="K584" s="15" t="s">
        <v>47</v>
      </c>
      <c r="L584" s="15" t="s">
        <v>54</v>
      </c>
      <c r="M584" s="15" t="s">
        <v>51</v>
      </c>
      <c r="N584" s="18">
        <f t="shared" si="90"/>
        <v>50</v>
      </c>
      <c r="O584" s="18">
        <f t="shared" si="91"/>
        <v>100</v>
      </c>
      <c r="P584" s="18">
        <f t="shared" si="92"/>
        <v>0</v>
      </c>
      <c r="Q584" s="18">
        <f t="shared" si="93"/>
        <v>83.5</v>
      </c>
      <c r="R584" s="19">
        <f t="shared" si="94"/>
        <v>65.025000000000006</v>
      </c>
      <c r="S584" s="19">
        <f t="shared" si="95"/>
        <v>50.875</v>
      </c>
      <c r="T584" s="19">
        <f t="shared" si="96"/>
        <v>60.075000000000003</v>
      </c>
      <c r="U584" s="19">
        <f t="shared" si="97"/>
        <v>58.375</v>
      </c>
      <c r="V584" s="18">
        <f t="shared" si="98"/>
        <v>58.658333333333339</v>
      </c>
      <c r="W584" s="18">
        <f t="shared" si="99"/>
        <v>58.587500000000006</v>
      </c>
    </row>
    <row r="585" spans="1:23" ht="13.5" x14ac:dyDescent="0.25">
      <c r="A585" s="4">
        <v>42853</v>
      </c>
      <c r="B585" s="2">
        <v>3.7618999999999998</v>
      </c>
      <c r="C585" s="2">
        <v>49.37106449025616</v>
      </c>
      <c r="D585" s="2">
        <v>-5.3593294767400046E-3</v>
      </c>
      <c r="E585" s="2">
        <v>4.8432668300756026E-3</v>
      </c>
      <c r="F585" s="2">
        <v>3.7549000000000001</v>
      </c>
      <c r="G585" s="2">
        <v>3.7505199999999994</v>
      </c>
      <c r="H585" s="2">
        <v>3.748335</v>
      </c>
      <c r="I585" s="2">
        <v>3.7955460000000012</v>
      </c>
      <c r="J585" s="2">
        <v>4.0725819999999979</v>
      </c>
      <c r="K585" s="15" t="s">
        <v>47</v>
      </c>
      <c r="L585" s="15" t="s">
        <v>54</v>
      </c>
      <c r="M585" s="15" t="s">
        <v>51</v>
      </c>
      <c r="N585" s="18">
        <f t="shared" si="90"/>
        <v>50</v>
      </c>
      <c r="O585" s="18">
        <f t="shared" si="91"/>
        <v>100</v>
      </c>
      <c r="P585" s="18">
        <f t="shared" si="92"/>
        <v>0</v>
      </c>
      <c r="Q585" s="18">
        <f t="shared" si="93"/>
        <v>83.5</v>
      </c>
      <c r="R585" s="19">
        <f t="shared" si="94"/>
        <v>65.025000000000006</v>
      </c>
      <c r="S585" s="19">
        <f t="shared" si="95"/>
        <v>50.875</v>
      </c>
      <c r="T585" s="19">
        <f t="shared" si="96"/>
        <v>60.075000000000003</v>
      </c>
      <c r="U585" s="19">
        <f t="shared" si="97"/>
        <v>58.375</v>
      </c>
      <c r="V585" s="18">
        <f t="shared" si="98"/>
        <v>58.658333333333339</v>
      </c>
      <c r="W585" s="18">
        <f t="shared" si="99"/>
        <v>58.587500000000006</v>
      </c>
    </row>
    <row r="586" spans="1:23" ht="13.5" x14ac:dyDescent="0.25">
      <c r="A586" s="4">
        <v>42857</v>
      </c>
      <c r="B586" s="2">
        <v>3.7968000000000002</v>
      </c>
      <c r="C586" s="2">
        <v>55.377758497450067</v>
      </c>
      <c r="D586" s="2">
        <v>-8.6268827678916971E-3</v>
      </c>
      <c r="E586" s="2">
        <v>5.8511250130943481E-3</v>
      </c>
      <c r="F586" s="2">
        <v>3.7671199999999998</v>
      </c>
      <c r="G586" s="2">
        <v>3.7548899999999996</v>
      </c>
      <c r="H586" s="2">
        <v>3.7526999999999999</v>
      </c>
      <c r="I586" s="2">
        <v>3.7929280000000007</v>
      </c>
      <c r="J586" s="2">
        <v>4.0701819999999982</v>
      </c>
      <c r="K586" s="15" t="s">
        <v>47</v>
      </c>
      <c r="L586" s="15" t="s">
        <v>54</v>
      </c>
      <c r="M586" s="15" t="s">
        <v>51</v>
      </c>
      <c r="N586" s="18">
        <f t="shared" si="90"/>
        <v>50</v>
      </c>
      <c r="O586" s="18">
        <f t="shared" si="91"/>
        <v>100</v>
      </c>
      <c r="P586" s="18">
        <f t="shared" si="92"/>
        <v>0</v>
      </c>
      <c r="Q586" s="18">
        <f t="shared" si="93"/>
        <v>83.5</v>
      </c>
      <c r="R586" s="19">
        <f t="shared" si="94"/>
        <v>65.025000000000006</v>
      </c>
      <c r="S586" s="19">
        <f t="shared" si="95"/>
        <v>50.875</v>
      </c>
      <c r="T586" s="19">
        <f t="shared" si="96"/>
        <v>60.075000000000003</v>
      </c>
      <c r="U586" s="19">
        <f t="shared" si="97"/>
        <v>58.375</v>
      </c>
      <c r="V586" s="18">
        <f t="shared" si="98"/>
        <v>58.658333333333339</v>
      </c>
      <c r="W586" s="18">
        <f t="shared" si="99"/>
        <v>58.587500000000006</v>
      </c>
    </row>
    <row r="587" spans="1:23" ht="13.5" x14ac:dyDescent="0.25">
      <c r="A587" s="4">
        <v>42858</v>
      </c>
      <c r="B587" s="2">
        <v>3.7968000000000002</v>
      </c>
      <c r="C587" s="2">
        <v>55.377758497450067</v>
      </c>
      <c r="D587" s="2">
        <v>-1.1586625286396313E-2</v>
      </c>
      <c r="E587" s="2">
        <v>6.6329403731907807E-3</v>
      </c>
      <c r="F587" s="2">
        <v>3.7758600000000002</v>
      </c>
      <c r="G587" s="2">
        <v>3.7592599999999998</v>
      </c>
      <c r="H587" s="2">
        <v>3.7548850000000003</v>
      </c>
      <c r="I587" s="2">
        <v>3.7903099999999998</v>
      </c>
      <c r="J587" s="2">
        <v>4.0677819999999985</v>
      </c>
      <c r="K587" s="15" t="s">
        <v>47</v>
      </c>
      <c r="L587" s="15" t="s">
        <v>54</v>
      </c>
      <c r="M587" s="15" t="s">
        <v>51</v>
      </c>
      <c r="N587" s="18">
        <f t="shared" si="90"/>
        <v>50</v>
      </c>
      <c r="O587" s="18">
        <f t="shared" si="91"/>
        <v>100</v>
      </c>
      <c r="P587" s="18">
        <f t="shared" si="92"/>
        <v>0</v>
      </c>
      <c r="Q587" s="18">
        <f t="shared" si="93"/>
        <v>83.5</v>
      </c>
      <c r="R587" s="19">
        <f t="shared" si="94"/>
        <v>65.025000000000006</v>
      </c>
      <c r="S587" s="19">
        <f t="shared" si="95"/>
        <v>50.875</v>
      </c>
      <c r="T587" s="19">
        <f t="shared" si="96"/>
        <v>60.075000000000003</v>
      </c>
      <c r="U587" s="19">
        <f t="shared" si="97"/>
        <v>58.375</v>
      </c>
      <c r="V587" s="18">
        <f t="shared" si="98"/>
        <v>58.658333333333339</v>
      </c>
      <c r="W587" s="18">
        <f t="shared" si="99"/>
        <v>58.587500000000006</v>
      </c>
    </row>
    <row r="588" spans="1:23" ht="13.5" x14ac:dyDescent="0.25">
      <c r="A588" s="4">
        <v>42859</v>
      </c>
      <c r="B588" s="2">
        <v>3.7968000000000002</v>
      </c>
      <c r="C588" s="2">
        <v>55.377758497450067</v>
      </c>
      <c r="D588" s="2">
        <v>-1.4271476259168914E-2</v>
      </c>
      <c r="E588" s="2">
        <v>7.1162338644346901E-3</v>
      </c>
      <c r="F588" s="2">
        <v>3.7828400000000002</v>
      </c>
      <c r="G588" s="2">
        <v>3.76363</v>
      </c>
      <c r="H588" s="2">
        <v>3.7570700000000001</v>
      </c>
      <c r="I588" s="2">
        <v>3.788565999999999</v>
      </c>
      <c r="J588" s="2">
        <v>4.0653819999999978</v>
      </c>
      <c r="K588" s="15" t="s">
        <v>47</v>
      </c>
      <c r="L588" s="15" t="s">
        <v>54</v>
      </c>
      <c r="M588" s="15" t="s">
        <v>51</v>
      </c>
      <c r="N588" s="18">
        <f t="shared" si="90"/>
        <v>50</v>
      </c>
      <c r="O588" s="18">
        <f t="shared" si="91"/>
        <v>100</v>
      </c>
      <c r="P588" s="18">
        <f t="shared" si="92"/>
        <v>0</v>
      </c>
      <c r="Q588" s="18">
        <f t="shared" si="93"/>
        <v>83.5</v>
      </c>
      <c r="R588" s="19">
        <f t="shared" si="94"/>
        <v>65.025000000000006</v>
      </c>
      <c r="S588" s="19">
        <f t="shared" si="95"/>
        <v>50.875</v>
      </c>
      <c r="T588" s="19">
        <f t="shared" si="96"/>
        <v>60.075000000000003</v>
      </c>
      <c r="U588" s="19">
        <f t="shared" si="97"/>
        <v>58.375</v>
      </c>
      <c r="V588" s="18">
        <f t="shared" si="98"/>
        <v>58.658333333333339</v>
      </c>
      <c r="W588" s="18">
        <f t="shared" si="99"/>
        <v>58.587500000000006</v>
      </c>
    </row>
    <row r="589" spans="1:23" ht="13.5" x14ac:dyDescent="0.25">
      <c r="A589" s="4">
        <v>42860</v>
      </c>
      <c r="B589" s="2">
        <v>3.7968000000000002</v>
      </c>
      <c r="C589" s="2">
        <v>55.377758497450067</v>
      </c>
      <c r="D589" s="2">
        <v>-1.9387282847418863E-2</v>
      </c>
      <c r="E589" s="2">
        <v>6.684141605029015E-3</v>
      </c>
      <c r="F589" s="2">
        <v>3.7898200000000002</v>
      </c>
      <c r="G589" s="2">
        <v>3.7697400000000001</v>
      </c>
      <c r="H589" s="2">
        <v>3.7605649999999997</v>
      </c>
      <c r="I589" s="2">
        <v>3.785947999999999</v>
      </c>
      <c r="J589" s="2">
        <v>4.0628074999999981</v>
      </c>
      <c r="K589" s="15" t="s">
        <v>47</v>
      </c>
      <c r="L589" s="15" t="s">
        <v>54</v>
      </c>
      <c r="M589" s="15" t="s">
        <v>51</v>
      </c>
      <c r="N589" s="18">
        <f t="shared" si="90"/>
        <v>50</v>
      </c>
      <c r="O589" s="18">
        <f t="shared" si="91"/>
        <v>100</v>
      </c>
      <c r="P589" s="18">
        <f t="shared" si="92"/>
        <v>0</v>
      </c>
      <c r="Q589" s="18">
        <f t="shared" si="93"/>
        <v>83.5</v>
      </c>
      <c r="R589" s="19">
        <f t="shared" si="94"/>
        <v>65.025000000000006</v>
      </c>
      <c r="S589" s="19">
        <f t="shared" si="95"/>
        <v>50.875</v>
      </c>
      <c r="T589" s="19">
        <f t="shared" si="96"/>
        <v>60.075000000000003</v>
      </c>
      <c r="U589" s="19">
        <f t="shared" si="97"/>
        <v>58.375</v>
      </c>
      <c r="V589" s="18">
        <f t="shared" si="98"/>
        <v>58.658333333333339</v>
      </c>
      <c r="W589" s="18">
        <f t="shared" si="99"/>
        <v>58.587500000000006</v>
      </c>
    </row>
    <row r="590" spans="1:23" ht="13.5" x14ac:dyDescent="0.25">
      <c r="A590" s="4">
        <v>42863</v>
      </c>
      <c r="B590" s="2">
        <v>3.7968000000000002</v>
      </c>
      <c r="C590" s="2">
        <v>55.377758497450067</v>
      </c>
      <c r="D590" s="2">
        <v>-2.3870752022288499E-2</v>
      </c>
      <c r="E590" s="2">
        <v>4.4191670639883371E-3</v>
      </c>
      <c r="F590" s="2">
        <v>3.7968000000000002</v>
      </c>
      <c r="G590" s="2">
        <v>3.7758499999999997</v>
      </c>
      <c r="H590" s="2">
        <v>3.7636200000000004</v>
      </c>
      <c r="I590" s="2">
        <v>3.7833299999999985</v>
      </c>
      <c r="J590" s="2">
        <v>4.0602329999999975</v>
      </c>
      <c r="K590" s="15" t="s">
        <v>47</v>
      </c>
      <c r="L590" s="15" t="s">
        <v>54</v>
      </c>
      <c r="M590" s="15" t="s">
        <v>51</v>
      </c>
      <c r="N590" s="18">
        <f t="shared" si="90"/>
        <v>50</v>
      </c>
      <c r="O590" s="18">
        <f t="shared" si="91"/>
        <v>100</v>
      </c>
      <c r="P590" s="18">
        <f t="shared" si="92"/>
        <v>0</v>
      </c>
      <c r="Q590" s="18">
        <f t="shared" si="93"/>
        <v>83.5</v>
      </c>
      <c r="R590" s="19">
        <f t="shared" si="94"/>
        <v>65.025000000000006</v>
      </c>
      <c r="S590" s="19">
        <f t="shared" si="95"/>
        <v>50.875</v>
      </c>
      <c r="T590" s="19">
        <f t="shared" si="96"/>
        <v>60.075000000000003</v>
      </c>
      <c r="U590" s="19">
        <f t="shared" si="97"/>
        <v>58.375</v>
      </c>
      <c r="V590" s="18">
        <f t="shared" si="98"/>
        <v>58.658333333333339</v>
      </c>
      <c r="W590" s="18">
        <f t="shared" si="99"/>
        <v>58.587500000000006</v>
      </c>
    </row>
    <row r="591" spans="1:23" ht="13.5" x14ac:dyDescent="0.25">
      <c r="A591" s="4">
        <v>42864</v>
      </c>
      <c r="B591" s="2">
        <v>3.7444000000000002</v>
      </c>
      <c r="C591" s="2">
        <v>44.019513592433363</v>
      </c>
      <c r="D591" s="2">
        <v>-2.3926224999495815E-2</v>
      </c>
      <c r="E591" s="2">
        <v>1.9808195769199068E-3</v>
      </c>
      <c r="F591" s="2">
        <v>3.7863199999999999</v>
      </c>
      <c r="G591" s="2">
        <v>3.7767200000000001</v>
      </c>
      <c r="H591" s="2">
        <v>3.764054999999999</v>
      </c>
      <c r="I591" s="2">
        <v>3.7796639999999986</v>
      </c>
      <c r="J591" s="2">
        <v>4.0573524999999977</v>
      </c>
      <c r="K591" s="15" t="s">
        <v>52</v>
      </c>
      <c r="L591" s="15" t="s">
        <v>54</v>
      </c>
      <c r="M591" s="15" t="s">
        <v>46</v>
      </c>
      <c r="N591" s="18">
        <f t="shared" si="90"/>
        <v>50</v>
      </c>
      <c r="O591" s="18">
        <f t="shared" si="91"/>
        <v>100</v>
      </c>
      <c r="P591" s="18">
        <f t="shared" si="92"/>
        <v>0</v>
      </c>
      <c r="Q591" s="18">
        <f t="shared" si="93"/>
        <v>16.5</v>
      </c>
      <c r="R591" s="19">
        <f t="shared" si="94"/>
        <v>54.975000000000001</v>
      </c>
      <c r="S591" s="19">
        <f t="shared" si="95"/>
        <v>34.125</v>
      </c>
      <c r="T591" s="19">
        <f t="shared" si="96"/>
        <v>29.925000000000001</v>
      </c>
      <c r="U591" s="19">
        <f t="shared" si="97"/>
        <v>41.625</v>
      </c>
      <c r="V591" s="18">
        <f t="shared" si="98"/>
        <v>39.674999999999997</v>
      </c>
      <c r="W591" s="18">
        <f t="shared" si="99"/>
        <v>40.162499999999994</v>
      </c>
    </row>
    <row r="592" spans="1:23" ht="13.5" x14ac:dyDescent="0.25">
      <c r="A592" s="4">
        <v>42865</v>
      </c>
      <c r="B592" s="2">
        <v>3.7968000000000002</v>
      </c>
      <c r="C592" s="2">
        <v>54.147508571405957</v>
      </c>
      <c r="D592" s="2">
        <v>-2.500072690472166E-2</v>
      </c>
      <c r="E592" s="2">
        <v>-1.7538843489678733E-3</v>
      </c>
      <c r="F592" s="2">
        <v>3.7863199999999999</v>
      </c>
      <c r="G592" s="2">
        <v>3.7810900000000003</v>
      </c>
      <c r="H592" s="2">
        <v>3.7671099999999997</v>
      </c>
      <c r="I592" s="2">
        <v>3.7770459999999986</v>
      </c>
      <c r="J592" s="2">
        <v>4.0547339999999972</v>
      </c>
      <c r="K592" s="15" t="s">
        <v>52</v>
      </c>
      <c r="L592" s="15" t="s">
        <v>54</v>
      </c>
      <c r="M592" s="15" t="s">
        <v>54</v>
      </c>
      <c r="N592" s="18">
        <f t="shared" si="90"/>
        <v>50</v>
      </c>
      <c r="O592" s="18">
        <f t="shared" si="91"/>
        <v>100</v>
      </c>
      <c r="P592" s="18">
        <f t="shared" si="92"/>
        <v>0</v>
      </c>
      <c r="Q592" s="18">
        <f t="shared" si="93"/>
        <v>16.5</v>
      </c>
      <c r="R592" s="19">
        <f t="shared" si="94"/>
        <v>54.975000000000001</v>
      </c>
      <c r="S592" s="19">
        <f t="shared" si="95"/>
        <v>34.125</v>
      </c>
      <c r="T592" s="19">
        <f t="shared" si="96"/>
        <v>29.925000000000001</v>
      </c>
      <c r="U592" s="19">
        <f t="shared" si="97"/>
        <v>41.625</v>
      </c>
      <c r="V592" s="18">
        <f t="shared" si="98"/>
        <v>39.674999999999997</v>
      </c>
      <c r="W592" s="18">
        <f t="shared" si="99"/>
        <v>40.162499999999994</v>
      </c>
    </row>
    <row r="593" spans="1:23" ht="13.5" x14ac:dyDescent="0.25">
      <c r="A593" s="4">
        <v>42866</v>
      </c>
      <c r="B593" s="2">
        <v>3.7793000000000001</v>
      </c>
      <c r="C593" s="2">
        <v>50.839407748110993</v>
      </c>
      <c r="D593" s="2">
        <v>-2.3405527805912651E-2</v>
      </c>
      <c r="E593" s="2">
        <v>-5.7234508299118872E-3</v>
      </c>
      <c r="F593" s="2">
        <v>3.7828200000000001</v>
      </c>
      <c r="G593" s="2">
        <v>3.7828299999999997</v>
      </c>
      <c r="H593" s="2">
        <v>3.7692900000000003</v>
      </c>
      <c r="I593" s="2">
        <v>3.7740779999999989</v>
      </c>
      <c r="J593" s="2">
        <v>4.0519844999999979</v>
      </c>
      <c r="K593" s="15" t="s">
        <v>52</v>
      </c>
      <c r="L593" s="15" t="s">
        <v>54</v>
      </c>
      <c r="M593" s="15" t="s">
        <v>46</v>
      </c>
      <c r="N593" s="18">
        <f t="shared" si="90"/>
        <v>50</v>
      </c>
      <c r="O593" s="18">
        <f t="shared" si="91"/>
        <v>100</v>
      </c>
      <c r="P593" s="18">
        <f t="shared" si="92"/>
        <v>0</v>
      </c>
      <c r="Q593" s="18">
        <f t="shared" si="93"/>
        <v>16.5</v>
      </c>
      <c r="R593" s="19">
        <f t="shared" si="94"/>
        <v>54.975000000000001</v>
      </c>
      <c r="S593" s="19">
        <f t="shared" si="95"/>
        <v>34.125</v>
      </c>
      <c r="T593" s="19">
        <f t="shared" si="96"/>
        <v>29.925000000000001</v>
      </c>
      <c r="U593" s="19">
        <f t="shared" si="97"/>
        <v>41.625</v>
      </c>
      <c r="V593" s="18">
        <f t="shared" si="98"/>
        <v>39.674999999999997</v>
      </c>
      <c r="W593" s="18">
        <f t="shared" si="99"/>
        <v>40.162499999999994</v>
      </c>
    </row>
    <row r="594" spans="1:23" ht="13.5" x14ac:dyDescent="0.25">
      <c r="A594" s="4">
        <v>42867</v>
      </c>
      <c r="B594" s="2">
        <v>3.7530999999999999</v>
      </c>
      <c r="C594" s="2">
        <v>46.280639296764079</v>
      </c>
      <c r="D594" s="2">
        <v>-2.0146548138117559E-2</v>
      </c>
      <c r="E594" s="2">
        <v>-8.9863819211095722E-3</v>
      </c>
      <c r="F594" s="2">
        <v>3.7740800000000001</v>
      </c>
      <c r="G594" s="2">
        <v>3.7819500000000006</v>
      </c>
      <c r="H594" s="2">
        <v>3.7701599999999997</v>
      </c>
      <c r="I594" s="2">
        <v>3.7709359999999994</v>
      </c>
      <c r="J594" s="2">
        <v>4.0491039999999971</v>
      </c>
      <c r="K594" s="15" t="s">
        <v>52</v>
      </c>
      <c r="L594" s="15" t="s">
        <v>54</v>
      </c>
      <c r="M594" s="15" t="s">
        <v>46</v>
      </c>
      <c r="N594" s="18">
        <f t="shared" si="90"/>
        <v>50</v>
      </c>
      <c r="O594" s="18">
        <f t="shared" si="91"/>
        <v>100</v>
      </c>
      <c r="P594" s="18">
        <f t="shared" si="92"/>
        <v>0</v>
      </c>
      <c r="Q594" s="18">
        <f t="shared" si="93"/>
        <v>16.5</v>
      </c>
      <c r="R594" s="19">
        <f t="shared" si="94"/>
        <v>54.975000000000001</v>
      </c>
      <c r="S594" s="19">
        <f t="shared" si="95"/>
        <v>34.125</v>
      </c>
      <c r="T594" s="19">
        <f t="shared" si="96"/>
        <v>29.925000000000001</v>
      </c>
      <c r="U594" s="19">
        <f t="shared" si="97"/>
        <v>41.625</v>
      </c>
      <c r="V594" s="18">
        <f t="shared" si="98"/>
        <v>39.674999999999997</v>
      </c>
      <c r="W594" s="18">
        <f t="shared" si="99"/>
        <v>40.162499999999994</v>
      </c>
    </row>
    <row r="595" spans="1:23" ht="13.5" x14ac:dyDescent="0.25">
      <c r="A595" s="4">
        <v>42870</v>
      </c>
      <c r="B595" s="2">
        <v>3.8054999999999999</v>
      </c>
      <c r="C595" s="2">
        <v>54.97630548563189</v>
      </c>
      <c r="D595" s="2">
        <v>-2.1144822778584427E-2</v>
      </c>
      <c r="E595" s="2">
        <v>-1.1659322062566351E-2</v>
      </c>
      <c r="F595" s="2">
        <v>3.7758199999999995</v>
      </c>
      <c r="G595" s="2">
        <v>3.7863100000000003</v>
      </c>
      <c r="H595" s="2">
        <v>3.7684149999999996</v>
      </c>
      <c r="I595" s="2">
        <v>3.7688419999999989</v>
      </c>
      <c r="J595" s="2">
        <v>4.0464854999999984</v>
      </c>
      <c r="K595" s="15" t="s">
        <v>47</v>
      </c>
      <c r="L595" s="15" t="s">
        <v>54</v>
      </c>
      <c r="M595" s="15" t="s">
        <v>51</v>
      </c>
      <c r="N595" s="18">
        <f t="shared" si="90"/>
        <v>50</v>
      </c>
      <c r="O595" s="18">
        <f t="shared" si="91"/>
        <v>100</v>
      </c>
      <c r="P595" s="18">
        <f t="shared" si="92"/>
        <v>0</v>
      </c>
      <c r="Q595" s="18">
        <f t="shared" si="93"/>
        <v>83.5</v>
      </c>
      <c r="R595" s="19">
        <f t="shared" si="94"/>
        <v>65.025000000000006</v>
      </c>
      <c r="S595" s="19">
        <f t="shared" si="95"/>
        <v>50.875</v>
      </c>
      <c r="T595" s="19">
        <f t="shared" si="96"/>
        <v>60.075000000000003</v>
      </c>
      <c r="U595" s="19">
        <f t="shared" si="97"/>
        <v>58.375</v>
      </c>
      <c r="V595" s="18">
        <f t="shared" si="98"/>
        <v>58.658333333333339</v>
      </c>
      <c r="W595" s="18">
        <f t="shared" si="99"/>
        <v>58.587500000000006</v>
      </c>
    </row>
    <row r="596" spans="1:23" ht="13.5" x14ac:dyDescent="0.25">
      <c r="A596" s="4">
        <v>42871</v>
      </c>
      <c r="B596" s="2">
        <v>3.8054999999999999</v>
      </c>
      <c r="C596" s="2">
        <v>54.97630548563189</v>
      </c>
      <c r="D596" s="2">
        <v>-1.6813615470931964E-2</v>
      </c>
      <c r="E596" s="2">
        <v>-1.4006143784661595E-2</v>
      </c>
      <c r="F596" s="2">
        <v>3.7880400000000001</v>
      </c>
      <c r="G596" s="2">
        <v>3.7871800000000002</v>
      </c>
      <c r="H596" s="2">
        <v>3.771034999999999</v>
      </c>
      <c r="I596" s="2">
        <v>3.7667479999999984</v>
      </c>
      <c r="J596" s="2">
        <v>4.043779999999999</v>
      </c>
      <c r="K596" s="15" t="s">
        <v>47</v>
      </c>
      <c r="L596" s="15" t="s">
        <v>54</v>
      </c>
      <c r="M596" s="15" t="s">
        <v>51</v>
      </c>
      <c r="N596" s="18">
        <f t="shared" si="90"/>
        <v>50</v>
      </c>
      <c r="O596" s="18">
        <f t="shared" si="91"/>
        <v>100</v>
      </c>
      <c r="P596" s="18">
        <f t="shared" si="92"/>
        <v>0</v>
      </c>
      <c r="Q596" s="18">
        <f t="shared" si="93"/>
        <v>83.5</v>
      </c>
      <c r="R596" s="19">
        <f t="shared" si="94"/>
        <v>65.025000000000006</v>
      </c>
      <c r="S596" s="19">
        <f t="shared" si="95"/>
        <v>50.875</v>
      </c>
      <c r="T596" s="19">
        <f t="shared" si="96"/>
        <v>60.075000000000003</v>
      </c>
      <c r="U596" s="19">
        <f t="shared" si="97"/>
        <v>58.375</v>
      </c>
      <c r="V596" s="18">
        <f t="shared" si="98"/>
        <v>58.658333333333339</v>
      </c>
      <c r="W596" s="18">
        <f t="shared" si="99"/>
        <v>58.587500000000006</v>
      </c>
    </row>
    <row r="597" spans="1:23" ht="13.5" x14ac:dyDescent="0.25">
      <c r="A597" s="4">
        <v>42872</v>
      </c>
      <c r="B597" s="2">
        <v>3.7530999999999999</v>
      </c>
      <c r="C597" s="2">
        <v>46.286741271481084</v>
      </c>
      <c r="D597" s="2">
        <v>-9.4462750963217879E-3</v>
      </c>
      <c r="E597" s="2">
        <v>-1.5717260415663424E-2</v>
      </c>
      <c r="F597" s="2">
        <v>3.7793000000000001</v>
      </c>
      <c r="G597" s="2">
        <v>3.7828099999999991</v>
      </c>
      <c r="H597" s="2">
        <v>3.771034999999999</v>
      </c>
      <c r="I597" s="2">
        <v>3.7637799999999983</v>
      </c>
      <c r="J597" s="2">
        <v>4.0408124999999986</v>
      </c>
      <c r="K597" s="15" t="s">
        <v>52</v>
      </c>
      <c r="L597" s="15" t="s">
        <v>54</v>
      </c>
      <c r="M597" s="15" t="s">
        <v>46</v>
      </c>
      <c r="N597" s="18">
        <f t="shared" si="90"/>
        <v>50</v>
      </c>
      <c r="O597" s="18">
        <f t="shared" si="91"/>
        <v>100</v>
      </c>
      <c r="P597" s="18">
        <f t="shared" si="92"/>
        <v>0</v>
      </c>
      <c r="Q597" s="18">
        <f t="shared" si="93"/>
        <v>16.5</v>
      </c>
      <c r="R597" s="19">
        <f t="shared" si="94"/>
        <v>54.975000000000001</v>
      </c>
      <c r="S597" s="19">
        <f t="shared" si="95"/>
        <v>34.125</v>
      </c>
      <c r="T597" s="19">
        <f t="shared" si="96"/>
        <v>29.925000000000001</v>
      </c>
      <c r="U597" s="19">
        <f t="shared" si="97"/>
        <v>41.625</v>
      </c>
      <c r="V597" s="18">
        <f t="shared" si="98"/>
        <v>39.674999999999997</v>
      </c>
      <c r="W597" s="18">
        <f t="shared" si="99"/>
        <v>40.162499999999994</v>
      </c>
    </row>
    <row r="598" spans="1:23" ht="13.5" x14ac:dyDescent="0.25">
      <c r="A598" s="4">
        <v>42873</v>
      </c>
      <c r="B598" s="2">
        <v>3.7530999999999999</v>
      </c>
      <c r="C598" s="2">
        <v>46.28674127148107</v>
      </c>
      <c r="D598" s="2">
        <v>-3.0684867675390137E-3</v>
      </c>
      <c r="E598" s="2">
        <v>-1.6602868572638103E-2</v>
      </c>
      <c r="F598" s="2">
        <v>3.77406</v>
      </c>
      <c r="G598" s="2">
        <v>3.7784400000000007</v>
      </c>
      <c r="H598" s="2">
        <v>3.771034999999999</v>
      </c>
      <c r="I598" s="2">
        <v>3.7620339999999981</v>
      </c>
      <c r="J598" s="2">
        <v>4.0379319999999987</v>
      </c>
      <c r="K598" s="15" t="s">
        <v>52</v>
      </c>
      <c r="L598" s="15" t="s">
        <v>54</v>
      </c>
      <c r="M598" s="15" t="s">
        <v>46</v>
      </c>
      <c r="N598" s="18">
        <f t="shared" si="90"/>
        <v>50</v>
      </c>
      <c r="O598" s="18">
        <f t="shared" si="91"/>
        <v>100</v>
      </c>
      <c r="P598" s="18">
        <f t="shared" si="92"/>
        <v>0</v>
      </c>
      <c r="Q598" s="18">
        <f t="shared" si="93"/>
        <v>16.5</v>
      </c>
      <c r="R598" s="19">
        <f t="shared" si="94"/>
        <v>54.975000000000001</v>
      </c>
      <c r="S598" s="19">
        <f t="shared" si="95"/>
        <v>34.125</v>
      </c>
      <c r="T598" s="19">
        <f t="shared" si="96"/>
        <v>29.925000000000001</v>
      </c>
      <c r="U598" s="19">
        <f t="shared" si="97"/>
        <v>41.625</v>
      </c>
      <c r="V598" s="18">
        <f t="shared" si="98"/>
        <v>39.674999999999997</v>
      </c>
      <c r="W598" s="18">
        <f t="shared" si="99"/>
        <v>40.162499999999994</v>
      </c>
    </row>
    <row r="599" spans="1:23" ht="13.5" x14ac:dyDescent="0.25">
      <c r="A599" s="4">
        <v>42874</v>
      </c>
      <c r="B599" s="2">
        <v>3.7181999999999999</v>
      </c>
      <c r="C599" s="2">
        <v>41.250410688440901</v>
      </c>
      <c r="D599" s="2">
        <v>5.0465153335599311E-3</v>
      </c>
      <c r="E599" s="2">
        <v>-1.4477111062283983E-2</v>
      </c>
      <c r="F599" s="2">
        <v>3.76708</v>
      </c>
      <c r="G599" s="2">
        <v>3.7705800000000003</v>
      </c>
      <c r="H599" s="2">
        <v>3.7701599999999997</v>
      </c>
      <c r="I599" s="2">
        <v>3.7595899999999975</v>
      </c>
      <c r="J599" s="2">
        <v>4.0348769999999989</v>
      </c>
      <c r="K599" s="15" t="s">
        <v>52</v>
      </c>
      <c r="L599" s="15" t="s">
        <v>54</v>
      </c>
      <c r="M599" s="15" t="s">
        <v>46</v>
      </c>
      <c r="N599" s="18">
        <f t="shared" si="90"/>
        <v>50</v>
      </c>
      <c r="O599" s="18">
        <f t="shared" si="91"/>
        <v>100</v>
      </c>
      <c r="P599" s="18">
        <f t="shared" si="92"/>
        <v>0</v>
      </c>
      <c r="Q599" s="18">
        <f t="shared" si="93"/>
        <v>16.5</v>
      </c>
      <c r="R599" s="19">
        <f t="shared" si="94"/>
        <v>54.975000000000001</v>
      </c>
      <c r="S599" s="19">
        <f t="shared" si="95"/>
        <v>34.125</v>
      </c>
      <c r="T599" s="19">
        <f t="shared" si="96"/>
        <v>29.925000000000001</v>
      </c>
      <c r="U599" s="19">
        <f t="shared" si="97"/>
        <v>41.625</v>
      </c>
      <c r="V599" s="18">
        <f t="shared" si="98"/>
        <v>39.674999999999997</v>
      </c>
      <c r="W599" s="18">
        <f t="shared" si="99"/>
        <v>40.162499999999994</v>
      </c>
    </row>
    <row r="600" spans="1:23" ht="13.5" x14ac:dyDescent="0.25">
      <c r="A600" s="4">
        <v>42877</v>
      </c>
      <c r="B600" s="2">
        <v>3.7530999999999999</v>
      </c>
      <c r="C600" s="2">
        <v>47.412459903936607</v>
      </c>
      <c r="D600" s="2">
        <v>9.6574541269158765E-3</v>
      </c>
      <c r="E600" s="2">
        <v>-8.2089940149734694E-3</v>
      </c>
      <c r="F600" s="2">
        <v>3.7566000000000002</v>
      </c>
      <c r="G600" s="2">
        <v>3.7662099999999996</v>
      </c>
      <c r="H600" s="2">
        <v>3.7710300000000005</v>
      </c>
      <c r="I600" s="2">
        <v>3.7592399999999975</v>
      </c>
      <c r="J600" s="2">
        <v>4.0319965</v>
      </c>
      <c r="K600" s="15" t="s">
        <v>52</v>
      </c>
      <c r="L600" s="15" t="s">
        <v>50</v>
      </c>
      <c r="M600" s="15" t="s">
        <v>46</v>
      </c>
      <c r="N600" s="18">
        <f t="shared" si="90"/>
        <v>50</v>
      </c>
      <c r="O600" s="18">
        <f t="shared" si="91"/>
        <v>100</v>
      </c>
      <c r="P600" s="18">
        <f t="shared" si="92"/>
        <v>0</v>
      </c>
      <c r="Q600" s="18">
        <f t="shared" si="93"/>
        <v>0</v>
      </c>
      <c r="R600" s="19">
        <f t="shared" si="94"/>
        <v>52.5</v>
      </c>
      <c r="S600" s="19">
        <f t="shared" si="95"/>
        <v>30</v>
      </c>
      <c r="T600" s="19">
        <f t="shared" si="96"/>
        <v>22.5</v>
      </c>
      <c r="U600" s="19">
        <f t="shared" si="97"/>
        <v>37.5</v>
      </c>
      <c r="V600" s="18">
        <f t="shared" si="98"/>
        <v>35</v>
      </c>
      <c r="W600" s="18">
        <f t="shared" si="99"/>
        <v>35.625</v>
      </c>
    </row>
    <row r="601" spans="1:23" ht="13.5" x14ac:dyDescent="0.25">
      <c r="A601" s="4">
        <v>42878</v>
      </c>
      <c r="B601" s="2">
        <v>3.7530999999999999</v>
      </c>
      <c r="C601" s="2">
        <v>47.412459903936607</v>
      </c>
      <c r="D601" s="2">
        <v>5.5964237897798697E-3</v>
      </c>
      <c r="E601" s="2">
        <v>-2.1329198745807347E-3</v>
      </c>
      <c r="F601" s="2">
        <v>3.7461199999999999</v>
      </c>
      <c r="G601" s="2">
        <v>3.76708</v>
      </c>
      <c r="H601" s="2">
        <v>3.7719000000000009</v>
      </c>
      <c r="I601" s="2">
        <v>3.7588899999999974</v>
      </c>
      <c r="J601" s="2">
        <v>4.0291594999999987</v>
      </c>
      <c r="K601" s="15" t="s">
        <v>52</v>
      </c>
      <c r="L601" s="15" t="s">
        <v>50</v>
      </c>
      <c r="M601" s="15" t="s">
        <v>46</v>
      </c>
      <c r="N601" s="18">
        <f t="shared" si="90"/>
        <v>50</v>
      </c>
      <c r="O601" s="18">
        <f t="shared" si="91"/>
        <v>100</v>
      </c>
      <c r="P601" s="18">
        <f t="shared" si="92"/>
        <v>0</v>
      </c>
      <c r="Q601" s="18">
        <f t="shared" si="93"/>
        <v>0</v>
      </c>
      <c r="R601" s="19">
        <f t="shared" si="94"/>
        <v>52.5</v>
      </c>
      <c r="S601" s="19">
        <f t="shared" si="95"/>
        <v>30</v>
      </c>
      <c r="T601" s="19">
        <f t="shared" si="96"/>
        <v>22.5</v>
      </c>
      <c r="U601" s="19">
        <f t="shared" si="97"/>
        <v>37.5</v>
      </c>
      <c r="V601" s="18">
        <f t="shared" si="98"/>
        <v>35</v>
      </c>
      <c r="W601" s="18">
        <f t="shared" si="99"/>
        <v>35.625</v>
      </c>
    </row>
    <row r="602" spans="1:23" ht="13.5" x14ac:dyDescent="0.25">
      <c r="A602" s="4">
        <v>42879</v>
      </c>
      <c r="B602" s="2">
        <v>3.7968000000000002</v>
      </c>
      <c r="C602" s="2">
        <v>54.363614457703569</v>
      </c>
      <c r="D602" s="2">
        <v>7.0762840807438998E-3</v>
      </c>
      <c r="E602" s="2">
        <v>3.6201261524061363E-3</v>
      </c>
      <c r="F602" s="2">
        <v>3.7548599999999999</v>
      </c>
      <c r="G602" s="2">
        <v>3.7670799999999991</v>
      </c>
      <c r="H602" s="2">
        <v>3.7740850000000008</v>
      </c>
      <c r="I602" s="2">
        <v>3.7615099999999972</v>
      </c>
      <c r="J602" s="2">
        <v>4.0266284999999984</v>
      </c>
      <c r="K602" s="15" t="s">
        <v>47</v>
      </c>
      <c r="L602" s="15" t="s">
        <v>54</v>
      </c>
      <c r="M602" s="15" t="s">
        <v>51</v>
      </c>
      <c r="N602" s="18">
        <f t="shared" si="90"/>
        <v>50</v>
      </c>
      <c r="O602" s="18">
        <f t="shared" si="91"/>
        <v>100</v>
      </c>
      <c r="P602" s="18">
        <f t="shared" si="92"/>
        <v>0</v>
      </c>
      <c r="Q602" s="18">
        <f t="shared" si="93"/>
        <v>83.5</v>
      </c>
      <c r="R602" s="19">
        <f t="shared" si="94"/>
        <v>65.025000000000006</v>
      </c>
      <c r="S602" s="19">
        <f t="shared" si="95"/>
        <v>50.875</v>
      </c>
      <c r="T602" s="19">
        <f t="shared" si="96"/>
        <v>60.075000000000003</v>
      </c>
      <c r="U602" s="19">
        <f t="shared" si="97"/>
        <v>58.375</v>
      </c>
      <c r="V602" s="18">
        <f t="shared" si="98"/>
        <v>58.658333333333339</v>
      </c>
      <c r="W602" s="18">
        <f t="shared" si="99"/>
        <v>58.587500000000006</v>
      </c>
    </row>
    <row r="603" spans="1:23" ht="13.5" x14ac:dyDescent="0.25">
      <c r="A603" s="4">
        <v>42880</v>
      </c>
      <c r="B603" s="2">
        <v>3.7968000000000002</v>
      </c>
      <c r="C603" s="2">
        <v>54.363614457703569</v>
      </c>
      <c r="D603" s="2">
        <v>5.4627696753084543E-3</v>
      </c>
      <c r="E603" s="2">
        <v>8.3496441658096054E-3</v>
      </c>
      <c r="F603" s="2">
        <v>3.7636000000000003</v>
      </c>
      <c r="G603" s="2">
        <v>3.7688299999999999</v>
      </c>
      <c r="H603" s="2">
        <v>3.7758300000000014</v>
      </c>
      <c r="I603" s="2">
        <v>3.7623839999999973</v>
      </c>
      <c r="J603" s="2">
        <v>4.0237044999999982</v>
      </c>
      <c r="K603" s="15" t="s">
        <v>47</v>
      </c>
      <c r="L603" s="15" t="s">
        <v>54</v>
      </c>
      <c r="M603" s="15" t="s">
        <v>51</v>
      </c>
      <c r="N603" s="18">
        <f t="shared" si="90"/>
        <v>50</v>
      </c>
      <c r="O603" s="18">
        <f t="shared" si="91"/>
        <v>100</v>
      </c>
      <c r="P603" s="18">
        <f t="shared" si="92"/>
        <v>0</v>
      </c>
      <c r="Q603" s="18">
        <f t="shared" si="93"/>
        <v>83.5</v>
      </c>
      <c r="R603" s="19">
        <f t="shared" si="94"/>
        <v>65.025000000000006</v>
      </c>
      <c r="S603" s="19">
        <f t="shared" si="95"/>
        <v>50.875</v>
      </c>
      <c r="T603" s="19">
        <f t="shared" si="96"/>
        <v>60.075000000000003</v>
      </c>
      <c r="U603" s="19">
        <f t="shared" si="97"/>
        <v>58.375</v>
      </c>
      <c r="V603" s="18">
        <f t="shared" si="98"/>
        <v>58.658333333333339</v>
      </c>
      <c r="W603" s="18">
        <f t="shared" si="99"/>
        <v>58.587500000000006</v>
      </c>
    </row>
    <row r="604" spans="1:23" ht="13.5" x14ac:dyDescent="0.25">
      <c r="A604" s="4">
        <v>42881</v>
      </c>
      <c r="B604" s="2">
        <v>3.7793000000000001</v>
      </c>
      <c r="C604" s="2">
        <v>51.219247248386019</v>
      </c>
      <c r="D604" s="2">
        <v>1.2024632929836798E-3</v>
      </c>
      <c r="E604" s="2">
        <v>1.1983210584433546E-2</v>
      </c>
      <c r="F604" s="2">
        <v>3.7758200000000004</v>
      </c>
      <c r="G604" s="2">
        <v>3.7714500000000002</v>
      </c>
      <c r="H604" s="2">
        <v>3.7767000000000017</v>
      </c>
      <c r="I604" s="2">
        <v>3.7620339999999981</v>
      </c>
      <c r="J604" s="2">
        <v>4.020780499999999</v>
      </c>
      <c r="K604" s="15" t="s">
        <v>47</v>
      </c>
      <c r="L604" s="15" t="s">
        <v>54</v>
      </c>
      <c r="M604" s="15" t="s">
        <v>51</v>
      </c>
      <c r="N604" s="18">
        <f t="shared" si="90"/>
        <v>50</v>
      </c>
      <c r="O604" s="18">
        <f t="shared" si="91"/>
        <v>100</v>
      </c>
      <c r="P604" s="18">
        <f t="shared" si="92"/>
        <v>0</v>
      </c>
      <c r="Q604" s="18">
        <f t="shared" si="93"/>
        <v>83.5</v>
      </c>
      <c r="R604" s="19">
        <f t="shared" si="94"/>
        <v>65.025000000000006</v>
      </c>
      <c r="S604" s="19">
        <f t="shared" si="95"/>
        <v>50.875</v>
      </c>
      <c r="T604" s="19">
        <f t="shared" si="96"/>
        <v>60.075000000000003</v>
      </c>
      <c r="U604" s="19">
        <f t="shared" si="97"/>
        <v>58.375</v>
      </c>
      <c r="V604" s="18">
        <f t="shared" si="98"/>
        <v>58.658333333333339</v>
      </c>
      <c r="W604" s="18">
        <f t="shared" si="99"/>
        <v>58.587500000000006</v>
      </c>
    </row>
    <row r="605" spans="1:23" ht="13.5" x14ac:dyDescent="0.25">
      <c r="A605" s="4">
        <v>42884</v>
      </c>
      <c r="B605" s="2">
        <v>3.7530999999999999</v>
      </c>
      <c r="C605" s="2">
        <v>46.850222373029943</v>
      </c>
      <c r="D605" s="2">
        <v>7.5546168305584693E-3</v>
      </c>
      <c r="E605" s="2">
        <v>1.4512066058836145E-2</v>
      </c>
      <c r="F605" s="2">
        <v>3.7758200000000004</v>
      </c>
      <c r="G605" s="2">
        <v>3.7662100000000009</v>
      </c>
      <c r="H605" s="2">
        <v>3.7762600000000015</v>
      </c>
      <c r="I605" s="2">
        <v>3.7630799999999982</v>
      </c>
      <c r="J605" s="2">
        <v>4.0175074999999989</v>
      </c>
      <c r="K605" s="15" t="s">
        <v>52</v>
      </c>
      <c r="L605" s="15" t="s">
        <v>54</v>
      </c>
      <c r="M605" s="15" t="s">
        <v>54</v>
      </c>
      <c r="N605" s="18">
        <f t="shared" si="90"/>
        <v>50</v>
      </c>
      <c r="O605" s="18">
        <f t="shared" si="91"/>
        <v>100</v>
      </c>
      <c r="P605" s="18">
        <f t="shared" si="92"/>
        <v>0</v>
      </c>
      <c r="Q605" s="18">
        <f t="shared" si="93"/>
        <v>16.5</v>
      </c>
      <c r="R605" s="19">
        <f t="shared" si="94"/>
        <v>54.975000000000001</v>
      </c>
      <c r="S605" s="19">
        <f t="shared" si="95"/>
        <v>34.125</v>
      </c>
      <c r="T605" s="19">
        <f t="shared" si="96"/>
        <v>29.925000000000001</v>
      </c>
      <c r="U605" s="19">
        <f t="shared" si="97"/>
        <v>41.625</v>
      </c>
      <c r="V605" s="18">
        <f t="shared" si="98"/>
        <v>39.674999999999997</v>
      </c>
      <c r="W605" s="18">
        <f t="shared" si="99"/>
        <v>40.162499999999994</v>
      </c>
    </row>
    <row r="606" spans="1:23" ht="13.5" x14ac:dyDescent="0.25">
      <c r="A606" s="4">
        <v>42885</v>
      </c>
      <c r="B606" s="2">
        <v>3.7530999999999999</v>
      </c>
      <c r="C606" s="2">
        <v>46.850222373029943</v>
      </c>
      <c r="D606" s="2">
        <v>1.3042433797825659E-2</v>
      </c>
      <c r="E606" s="2">
        <v>1.5036884492484234E-2</v>
      </c>
      <c r="F606" s="2">
        <v>3.7758200000000004</v>
      </c>
      <c r="G606" s="2">
        <v>3.7609700000000004</v>
      </c>
      <c r="H606" s="2">
        <v>3.7740750000000007</v>
      </c>
      <c r="I606" s="2">
        <v>3.7634279999999984</v>
      </c>
      <c r="J606" s="2">
        <v>4.0145834999999996</v>
      </c>
      <c r="K606" s="15" t="s">
        <v>52</v>
      </c>
      <c r="L606" s="15" t="s">
        <v>54</v>
      </c>
      <c r="M606" s="15" t="s">
        <v>54</v>
      </c>
      <c r="N606" s="18">
        <f t="shared" si="90"/>
        <v>50</v>
      </c>
      <c r="O606" s="18">
        <f t="shared" si="91"/>
        <v>100</v>
      </c>
      <c r="P606" s="18">
        <f t="shared" si="92"/>
        <v>0</v>
      </c>
      <c r="Q606" s="18">
        <f t="shared" si="93"/>
        <v>16.5</v>
      </c>
      <c r="R606" s="19">
        <f t="shared" si="94"/>
        <v>54.975000000000001</v>
      </c>
      <c r="S606" s="19">
        <f t="shared" si="95"/>
        <v>34.125</v>
      </c>
      <c r="T606" s="19">
        <f t="shared" si="96"/>
        <v>29.925000000000001</v>
      </c>
      <c r="U606" s="19">
        <f t="shared" si="97"/>
        <v>41.625</v>
      </c>
      <c r="V606" s="18">
        <f t="shared" si="98"/>
        <v>39.674999999999997</v>
      </c>
      <c r="W606" s="18">
        <f t="shared" si="99"/>
        <v>40.162499999999994</v>
      </c>
    </row>
    <row r="607" spans="1:23" ht="13.5" x14ac:dyDescent="0.25">
      <c r="A607" s="4">
        <v>42886</v>
      </c>
      <c r="B607" s="2">
        <v>3.6978</v>
      </c>
      <c r="C607" s="2">
        <v>38.75741295685765</v>
      </c>
      <c r="D607" s="2">
        <v>1.382528260354432E-2</v>
      </c>
      <c r="E607" s="2">
        <v>1.4611120830009518E-2</v>
      </c>
      <c r="F607" s="2">
        <v>3.7560200000000004</v>
      </c>
      <c r="G607" s="2">
        <v>3.7554400000000001</v>
      </c>
      <c r="H607" s="2">
        <v>3.7691250000000003</v>
      </c>
      <c r="I607" s="2">
        <v>3.7616239999999981</v>
      </c>
      <c r="J607" s="2">
        <v>4.0113829999999995</v>
      </c>
      <c r="K607" s="15" t="s">
        <v>52</v>
      </c>
      <c r="L607" s="15" t="s">
        <v>54</v>
      </c>
      <c r="M607" s="15" t="s">
        <v>46</v>
      </c>
      <c r="N607" s="18">
        <f t="shared" si="90"/>
        <v>50</v>
      </c>
      <c r="O607" s="18">
        <f t="shared" si="91"/>
        <v>100</v>
      </c>
      <c r="P607" s="18">
        <f t="shared" si="92"/>
        <v>0</v>
      </c>
      <c r="Q607" s="18">
        <f t="shared" si="93"/>
        <v>16.5</v>
      </c>
      <c r="R607" s="19">
        <f t="shared" si="94"/>
        <v>54.975000000000001</v>
      </c>
      <c r="S607" s="19">
        <f t="shared" si="95"/>
        <v>34.125</v>
      </c>
      <c r="T607" s="19">
        <f t="shared" si="96"/>
        <v>29.925000000000001</v>
      </c>
      <c r="U607" s="19">
        <f t="shared" si="97"/>
        <v>41.625</v>
      </c>
      <c r="V607" s="18">
        <f t="shared" si="98"/>
        <v>39.674999999999997</v>
      </c>
      <c r="W607" s="18">
        <f t="shared" si="99"/>
        <v>40.162499999999994</v>
      </c>
    </row>
    <row r="608" spans="1:23" ht="13.5" x14ac:dyDescent="0.25">
      <c r="A608" s="4">
        <v>42887</v>
      </c>
      <c r="B608" s="2">
        <v>3.7808000000000002</v>
      </c>
      <c r="C608" s="2">
        <v>52.124544450515401</v>
      </c>
      <c r="D608" s="2">
        <v>8.7631238888956631E-3</v>
      </c>
      <c r="E608" s="2">
        <v>1.415634603812886E-2</v>
      </c>
      <c r="F608" s="2">
        <v>3.7528199999999998</v>
      </c>
      <c r="G608" s="2">
        <v>3.7582099999999996</v>
      </c>
      <c r="H608" s="2">
        <v>3.7683249999999999</v>
      </c>
      <c r="I608" s="2">
        <v>3.7621779999999982</v>
      </c>
      <c r="J608" s="2">
        <v>4.0085974999999996</v>
      </c>
      <c r="K608" s="15" t="s">
        <v>52</v>
      </c>
      <c r="L608" s="15" t="s">
        <v>54</v>
      </c>
      <c r="M608" s="15" t="s">
        <v>46</v>
      </c>
      <c r="N608" s="18">
        <f t="shared" si="90"/>
        <v>50</v>
      </c>
      <c r="O608" s="18">
        <f t="shared" si="91"/>
        <v>100</v>
      </c>
      <c r="P608" s="18">
        <f t="shared" si="92"/>
        <v>0</v>
      </c>
      <c r="Q608" s="18">
        <f t="shared" si="93"/>
        <v>16.5</v>
      </c>
      <c r="R608" s="19">
        <f t="shared" si="94"/>
        <v>54.975000000000001</v>
      </c>
      <c r="S608" s="19">
        <f t="shared" si="95"/>
        <v>34.125</v>
      </c>
      <c r="T608" s="19">
        <f t="shared" si="96"/>
        <v>29.925000000000001</v>
      </c>
      <c r="U608" s="19">
        <f t="shared" si="97"/>
        <v>41.625</v>
      </c>
      <c r="V608" s="18">
        <f t="shared" si="98"/>
        <v>39.674999999999997</v>
      </c>
      <c r="W608" s="18">
        <f t="shared" si="99"/>
        <v>40.162499999999994</v>
      </c>
    </row>
    <row r="609" spans="1:23" ht="13.5" x14ac:dyDescent="0.25">
      <c r="A609" s="4">
        <v>42888</v>
      </c>
      <c r="B609" s="2">
        <v>3.7808000000000002</v>
      </c>
      <c r="C609" s="2">
        <v>52.124544450515401</v>
      </c>
      <c r="D609" s="2">
        <v>-9.8771982074552511E-4</v>
      </c>
      <c r="E609" s="2">
        <v>1.2151999539327451E-2</v>
      </c>
      <c r="F609" s="2">
        <v>3.75312</v>
      </c>
      <c r="G609" s="2">
        <v>3.7644700000000002</v>
      </c>
      <c r="H609" s="2">
        <v>3.767525</v>
      </c>
      <c r="I609" s="2">
        <v>3.7609859999999986</v>
      </c>
      <c r="J609" s="2">
        <v>4.0057684999999994</v>
      </c>
      <c r="K609" s="15" t="s">
        <v>52</v>
      </c>
      <c r="L609" s="15" t="s">
        <v>54</v>
      </c>
      <c r="M609" s="15" t="s">
        <v>46</v>
      </c>
      <c r="N609" s="18">
        <f t="shared" si="90"/>
        <v>50</v>
      </c>
      <c r="O609" s="18">
        <f t="shared" si="91"/>
        <v>100</v>
      </c>
      <c r="P609" s="18">
        <f t="shared" si="92"/>
        <v>0</v>
      </c>
      <c r="Q609" s="18">
        <f t="shared" si="93"/>
        <v>16.5</v>
      </c>
      <c r="R609" s="19">
        <f t="shared" si="94"/>
        <v>54.975000000000001</v>
      </c>
      <c r="S609" s="19">
        <f t="shared" si="95"/>
        <v>34.125</v>
      </c>
      <c r="T609" s="19">
        <f t="shared" si="96"/>
        <v>29.925000000000001</v>
      </c>
      <c r="U609" s="19">
        <f t="shared" si="97"/>
        <v>41.625</v>
      </c>
      <c r="V609" s="18">
        <f t="shared" si="98"/>
        <v>39.674999999999997</v>
      </c>
      <c r="W609" s="18">
        <f t="shared" si="99"/>
        <v>40.162499999999994</v>
      </c>
    </row>
    <row r="610" spans="1:23" ht="13.5" x14ac:dyDescent="0.25">
      <c r="A610" s="4">
        <v>42891</v>
      </c>
      <c r="B610" s="2">
        <v>3.7808000000000002</v>
      </c>
      <c r="C610" s="2">
        <v>52.124544450515401</v>
      </c>
      <c r="D610" s="2">
        <v>-3.9601732135325918E-3</v>
      </c>
      <c r="E610" s="2">
        <v>1.0465523697004384E-2</v>
      </c>
      <c r="F610" s="2">
        <v>3.7586599999999999</v>
      </c>
      <c r="G610" s="2">
        <v>3.7672400000000001</v>
      </c>
      <c r="H610" s="2">
        <v>3.7667249999999997</v>
      </c>
      <c r="I610" s="2">
        <v>3.7617139999999991</v>
      </c>
      <c r="J610" s="2">
        <v>4.0029829999999986</v>
      </c>
      <c r="K610" s="15" t="s">
        <v>52</v>
      </c>
      <c r="L610" s="15" t="s">
        <v>54</v>
      </c>
      <c r="M610" s="15" t="s">
        <v>46</v>
      </c>
      <c r="N610" s="18">
        <f t="shared" si="90"/>
        <v>50</v>
      </c>
      <c r="O610" s="18">
        <f t="shared" si="91"/>
        <v>100</v>
      </c>
      <c r="P610" s="18">
        <f t="shared" si="92"/>
        <v>0</v>
      </c>
      <c r="Q610" s="18">
        <f t="shared" si="93"/>
        <v>16.5</v>
      </c>
      <c r="R610" s="19">
        <f t="shared" si="94"/>
        <v>54.975000000000001</v>
      </c>
      <c r="S610" s="19">
        <f t="shared" si="95"/>
        <v>34.125</v>
      </c>
      <c r="T610" s="19">
        <f t="shared" si="96"/>
        <v>29.925000000000001</v>
      </c>
      <c r="U610" s="19">
        <f t="shared" si="97"/>
        <v>41.625</v>
      </c>
      <c r="V610" s="18">
        <f t="shared" si="98"/>
        <v>39.674999999999997</v>
      </c>
      <c r="W610" s="18">
        <f t="shared" si="99"/>
        <v>40.162499999999994</v>
      </c>
    </row>
    <row r="611" spans="1:23" ht="13.5" x14ac:dyDescent="0.25">
      <c r="A611" s="4">
        <v>42892</v>
      </c>
      <c r="B611" s="2">
        <v>3.8731</v>
      </c>
      <c r="C611" s="2">
        <v>63.26184014755075</v>
      </c>
      <c r="D611" s="2">
        <v>-1.3396594837926656E-2</v>
      </c>
      <c r="E611" s="2">
        <v>9.9888207349273818E-3</v>
      </c>
      <c r="F611" s="2">
        <v>3.7826599999999999</v>
      </c>
      <c r="G611" s="2">
        <v>3.7792400000000002</v>
      </c>
      <c r="H611" s="2">
        <v>3.7731599999999994</v>
      </c>
      <c r="I611" s="2">
        <v>3.7641139999999988</v>
      </c>
      <c r="J611" s="2">
        <v>4.0006589999999989</v>
      </c>
      <c r="K611" s="15" t="s">
        <v>52</v>
      </c>
      <c r="L611" s="15" t="s">
        <v>54</v>
      </c>
      <c r="M611" s="15" t="s">
        <v>46</v>
      </c>
      <c r="N611" s="18">
        <f t="shared" si="90"/>
        <v>50</v>
      </c>
      <c r="O611" s="18">
        <f t="shared" si="91"/>
        <v>100</v>
      </c>
      <c r="P611" s="18">
        <f t="shared" si="92"/>
        <v>0</v>
      </c>
      <c r="Q611" s="18">
        <f t="shared" si="93"/>
        <v>16.5</v>
      </c>
      <c r="R611" s="19">
        <f t="shared" si="94"/>
        <v>54.975000000000001</v>
      </c>
      <c r="S611" s="19">
        <f t="shared" si="95"/>
        <v>34.125</v>
      </c>
      <c r="T611" s="19">
        <f t="shared" si="96"/>
        <v>29.925000000000001</v>
      </c>
      <c r="U611" s="19">
        <f t="shared" si="97"/>
        <v>41.625</v>
      </c>
      <c r="V611" s="18">
        <f t="shared" si="98"/>
        <v>39.674999999999997</v>
      </c>
      <c r="W611" s="18">
        <f t="shared" si="99"/>
        <v>40.162499999999994</v>
      </c>
    </row>
    <row r="612" spans="1:23" ht="13.5" x14ac:dyDescent="0.25">
      <c r="A612" s="4">
        <v>42893</v>
      </c>
      <c r="B612" s="2">
        <v>3.8731</v>
      </c>
      <c r="C612" s="2">
        <v>63.261840147550743</v>
      </c>
      <c r="D612" s="2">
        <v>-1.5281579360310271E-2</v>
      </c>
      <c r="E612" s="2">
        <v>1.0383828062219116E-2</v>
      </c>
      <c r="F612" s="2">
        <v>3.8177200000000004</v>
      </c>
      <c r="G612" s="2">
        <v>3.7868699999999995</v>
      </c>
      <c r="H612" s="2">
        <v>3.7769749999999989</v>
      </c>
      <c r="I612" s="2">
        <v>3.766513999999999</v>
      </c>
      <c r="J612" s="2">
        <v>3.9983349999999995</v>
      </c>
      <c r="K612" s="15" t="s">
        <v>47</v>
      </c>
      <c r="L612" s="15" t="s">
        <v>54</v>
      </c>
      <c r="M612" s="15" t="s">
        <v>51</v>
      </c>
      <c r="N612" s="18">
        <f t="shared" si="90"/>
        <v>50</v>
      </c>
      <c r="O612" s="18">
        <f t="shared" si="91"/>
        <v>100</v>
      </c>
      <c r="P612" s="18">
        <f t="shared" si="92"/>
        <v>0</v>
      </c>
      <c r="Q612" s="18">
        <f t="shared" si="93"/>
        <v>83.5</v>
      </c>
      <c r="R612" s="19">
        <f t="shared" si="94"/>
        <v>65.025000000000006</v>
      </c>
      <c r="S612" s="19">
        <f t="shared" si="95"/>
        <v>50.875</v>
      </c>
      <c r="T612" s="19">
        <f t="shared" si="96"/>
        <v>60.075000000000003</v>
      </c>
      <c r="U612" s="19">
        <f t="shared" si="97"/>
        <v>58.375</v>
      </c>
      <c r="V612" s="18">
        <f t="shared" si="98"/>
        <v>58.658333333333339</v>
      </c>
      <c r="W612" s="18">
        <f t="shared" si="99"/>
        <v>58.587500000000006</v>
      </c>
    </row>
    <row r="613" spans="1:23" ht="13.5" x14ac:dyDescent="0.25">
      <c r="A613" s="4">
        <v>42894</v>
      </c>
      <c r="B613" s="2">
        <v>3.8731</v>
      </c>
      <c r="C613" s="2">
        <v>63.261840147550735</v>
      </c>
      <c r="D613" s="2">
        <v>-1.7453785702800761E-2</v>
      </c>
      <c r="E613" s="2">
        <v>1.0335761504579523E-2</v>
      </c>
      <c r="F613" s="2">
        <v>3.8361800000000001</v>
      </c>
      <c r="G613" s="2">
        <v>3.7945000000000002</v>
      </c>
      <c r="H613" s="2">
        <v>3.7816649999999989</v>
      </c>
      <c r="I613" s="2">
        <v>3.7680399999999992</v>
      </c>
      <c r="J613" s="2">
        <v>3.9959674999999999</v>
      </c>
      <c r="K613" s="15" t="s">
        <v>47</v>
      </c>
      <c r="L613" s="15" t="s">
        <v>54</v>
      </c>
      <c r="M613" s="15" t="s">
        <v>51</v>
      </c>
      <c r="N613" s="18">
        <f t="shared" si="90"/>
        <v>50</v>
      </c>
      <c r="O613" s="18">
        <f t="shared" si="91"/>
        <v>100</v>
      </c>
      <c r="P613" s="18">
        <f t="shared" si="92"/>
        <v>0</v>
      </c>
      <c r="Q613" s="18">
        <f t="shared" si="93"/>
        <v>83.5</v>
      </c>
      <c r="R613" s="19">
        <f t="shared" si="94"/>
        <v>65.025000000000006</v>
      </c>
      <c r="S613" s="19">
        <f t="shared" si="95"/>
        <v>50.875</v>
      </c>
      <c r="T613" s="19">
        <f t="shared" si="96"/>
        <v>60.075000000000003</v>
      </c>
      <c r="U613" s="19">
        <f t="shared" si="97"/>
        <v>58.375</v>
      </c>
      <c r="V613" s="18">
        <f t="shared" si="98"/>
        <v>58.658333333333339</v>
      </c>
      <c r="W613" s="18">
        <f t="shared" si="99"/>
        <v>58.587500000000006</v>
      </c>
    </row>
    <row r="614" spans="1:23" ht="13.5" x14ac:dyDescent="0.25">
      <c r="A614" s="4">
        <v>42895</v>
      </c>
      <c r="B614" s="2">
        <v>3.8731</v>
      </c>
      <c r="C614" s="2">
        <v>63.261840147550735</v>
      </c>
      <c r="D614" s="2">
        <v>-2.2518576589905415E-2</v>
      </c>
      <c r="E614" s="2">
        <v>9.8896879975727114E-3</v>
      </c>
      <c r="F614" s="2">
        <v>3.8546400000000007</v>
      </c>
      <c r="G614" s="2">
        <v>3.8038800000000004</v>
      </c>
      <c r="H614" s="2">
        <v>3.7876649999999992</v>
      </c>
      <c r="I614" s="2">
        <v>3.7704399999999993</v>
      </c>
      <c r="J614" s="2">
        <v>3.9935125000000005</v>
      </c>
      <c r="K614" s="15" t="s">
        <v>47</v>
      </c>
      <c r="L614" s="15" t="s">
        <v>54</v>
      </c>
      <c r="M614" s="15" t="s">
        <v>51</v>
      </c>
      <c r="N614" s="18">
        <f t="shared" si="90"/>
        <v>50</v>
      </c>
      <c r="O614" s="18">
        <f t="shared" si="91"/>
        <v>100</v>
      </c>
      <c r="P614" s="18">
        <f t="shared" si="92"/>
        <v>0</v>
      </c>
      <c r="Q614" s="18">
        <f t="shared" si="93"/>
        <v>83.5</v>
      </c>
      <c r="R614" s="19">
        <f t="shared" si="94"/>
        <v>65.025000000000006</v>
      </c>
      <c r="S614" s="19">
        <f t="shared" si="95"/>
        <v>50.875</v>
      </c>
      <c r="T614" s="19">
        <f t="shared" si="96"/>
        <v>60.075000000000003</v>
      </c>
      <c r="U614" s="19">
        <f t="shared" si="97"/>
        <v>58.375</v>
      </c>
      <c r="V614" s="18">
        <f t="shared" si="98"/>
        <v>58.658333333333339</v>
      </c>
      <c r="W614" s="18">
        <f t="shared" si="99"/>
        <v>58.587500000000006</v>
      </c>
    </row>
    <row r="615" spans="1:23" ht="13.5" x14ac:dyDescent="0.25">
      <c r="A615" s="4">
        <v>42898</v>
      </c>
      <c r="B615" s="2">
        <v>3.8915000000000002</v>
      </c>
      <c r="C615" s="2">
        <v>65.418892026222167</v>
      </c>
      <c r="D615" s="2">
        <v>-3.2692773705558675E-2</v>
      </c>
      <c r="E615" s="2">
        <v>9.8173309386288092E-3</v>
      </c>
      <c r="F615" s="2">
        <v>3.8767800000000001</v>
      </c>
      <c r="G615" s="2">
        <v>3.81772</v>
      </c>
      <c r="H615" s="2">
        <v>3.7919649999999998</v>
      </c>
      <c r="I615" s="2">
        <v>3.7733819999999993</v>
      </c>
      <c r="J615" s="2">
        <v>3.9907130000000008</v>
      </c>
      <c r="K615" s="15" t="s">
        <v>47</v>
      </c>
      <c r="L615" s="15" t="s">
        <v>54</v>
      </c>
      <c r="M615" s="15" t="s">
        <v>51</v>
      </c>
      <c r="N615" s="18">
        <f t="shared" si="90"/>
        <v>50</v>
      </c>
      <c r="O615" s="18">
        <f t="shared" si="91"/>
        <v>100</v>
      </c>
      <c r="P615" s="18">
        <f t="shared" si="92"/>
        <v>0</v>
      </c>
      <c r="Q615" s="18">
        <f t="shared" si="93"/>
        <v>83.5</v>
      </c>
      <c r="R615" s="19">
        <f t="shared" si="94"/>
        <v>65.025000000000006</v>
      </c>
      <c r="S615" s="19">
        <f t="shared" si="95"/>
        <v>50.875</v>
      </c>
      <c r="T615" s="19">
        <f t="shared" si="96"/>
        <v>60.075000000000003</v>
      </c>
      <c r="U615" s="19">
        <f t="shared" si="97"/>
        <v>58.375</v>
      </c>
      <c r="V615" s="18">
        <f t="shared" si="98"/>
        <v>58.658333333333339</v>
      </c>
      <c r="W615" s="18">
        <f t="shared" si="99"/>
        <v>58.587500000000006</v>
      </c>
    </row>
    <row r="616" spans="1:23" ht="13.5" x14ac:dyDescent="0.25">
      <c r="A616" s="4">
        <v>42899</v>
      </c>
      <c r="B616" s="2">
        <v>3.8731</v>
      </c>
      <c r="C616" s="2">
        <v>61.528408708575377</v>
      </c>
      <c r="D616" s="2">
        <v>-4.0505688554511643E-2</v>
      </c>
      <c r="E616" s="2">
        <v>1.0627410129563862E-2</v>
      </c>
      <c r="F616" s="2">
        <v>3.8767800000000001</v>
      </c>
      <c r="G616" s="2">
        <v>3.8297200000000005</v>
      </c>
      <c r="H616" s="2">
        <v>3.7953449999999989</v>
      </c>
      <c r="I616" s="2">
        <v>3.7766539999999993</v>
      </c>
      <c r="J616" s="2">
        <v>3.9878215000000008</v>
      </c>
      <c r="K616" s="15" t="s">
        <v>52</v>
      </c>
      <c r="L616" s="15" t="s">
        <v>54</v>
      </c>
      <c r="M616" s="15" t="s">
        <v>54</v>
      </c>
      <c r="N616" s="18">
        <f t="shared" si="90"/>
        <v>50</v>
      </c>
      <c r="O616" s="18">
        <f t="shared" si="91"/>
        <v>100</v>
      </c>
      <c r="P616" s="18">
        <f t="shared" si="92"/>
        <v>0</v>
      </c>
      <c r="Q616" s="18">
        <f t="shared" si="93"/>
        <v>16.5</v>
      </c>
      <c r="R616" s="19">
        <f t="shared" si="94"/>
        <v>54.975000000000001</v>
      </c>
      <c r="S616" s="19">
        <f t="shared" si="95"/>
        <v>34.125</v>
      </c>
      <c r="T616" s="19">
        <f t="shared" si="96"/>
        <v>29.925000000000001</v>
      </c>
      <c r="U616" s="19">
        <f t="shared" si="97"/>
        <v>41.625</v>
      </c>
      <c r="V616" s="18">
        <f t="shared" si="98"/>
        <v>39.674999999999997</v>
      </c>
      <c r="W616" s="18">
        <f t="shared" si="99"/>
        <v>40.162499999999994</v>
      </c>
    </row>
    <row r="617" spans="1:23" ht="13.5" x14ac:dyDescent="0.25">
      <c r="A617" s="4">
        <v>42900</v>
      </c>
      <c r="B617" s="2">
        <v>3.8731</v>
      </c>
      <c r="C617" s="2">
        <v>61.528408708575377</v>
      </c>
      <c r="D617" s="2">
        <v>-5.604052852386765E-2</v>
      </c>
      <c r="E617" s="2">
        <v>1.1277285872511776E-2</v>
      </c>
      <c r="F617" s="2">
        <v>3.8767800000000001</v>
      </c>
      <c r="G617" s="2">
        <v>3.8472500000000003</v>
      </c>
      <c r="H617" s="2">
        <v>3.8013449999999991</v>
      </c>
      <c r="I617" s="2">
        <v>3.7790539999999995</v>
      </c>
      <c r="J617" s="2">
        <v>3.9849300000000012</v>
      </c>
      <c r="K617" s="15" t="s">
        <v>52</v>
      </c>
      <c r="L617" s="15" t="s">
        <v>54</v>
      </c>
      <c r="M617" s="15" t="s">
        <v>54</v>
      </c>
      <c r="N617" s="18">
        <f t="shared" si="90"/>
        <v>50</v>
      </c>
      <c r="O617" s="18">
        <f t="shared" si="91"/>
        <v>100</v>
      </c>
      <c r="P617" s="18">
        <f t="shared" si="92"/>
        <v>0</v>
      </c>
      <c r="Q617" s="18">
        <f t="shared" si="93"/>
        <v>16.5</v>
      </c>
      <c r="R617" s="19">
        <f t="shared" si="94"/>
        <v>54.975000000000001</v>
      </c>
      <c r="S617" s="19">
        <f t="shared" si="95"/>
        <v>34.125</v>
      </c>
      <c r="T617" s="19">
        <f t="shared" si="96"/>
        <v>29.925000000000001</v>
      </c>
      <c r="U617" s="19">
        <f t="shared" si="97"/>
        <v>41.625</v>
      </c>
      <c r="V617" s="18">
        <f t="shared" si="98"/>
        <v>39.674999999999997</v>
      </c>
      <c r="W617" s="18">
        <f t="shared" si="99"/>
        <v>40.162499999999994</v>
      </c>
    </row>
    <row r="618" spans="1:23" ht="13.5" x14ac:dyDescent="0.25">
      <c r="A618" s="4">
        <v>42901</v>
      </c>
      <c r="B618" s="2">
        <v>3.8731</v>
      </c>
      <c r="C618" s="2">
        <v>61.528408708575377</v>
      </c>
      <c r="D618" s="2">
        <v>-5.6801550966823378E-2</v>
      </c>
      <c r="E618" s="2">
        <v>1.0778716313677812E-2</v>
      </c>
      <c r="F618" s="2">
        <v>3.8767800000000001</v>
      </c>
      <c r="G618" s="2">
        <v>3.8564800000000004</v>
      </c>
      <c r="H618" s="2">
        <v>3.8073449999999989</v>
      </c>
      <c r="I618" s="2">
        <v>3.7814539999999992</v>
      </c>
      <c r="J618" s="2">
        <v>3.9820385000000016</v>
      </c>
      <c r="K618" s="15" t="s">
        <v>52</v>
      </c>
      <c r="L618" s="15" t="s">
        <v>54</v>
      </c>
      <c r="M618" s="15" t="s">
        <v>54</v>
      </c>
      <c r="N618" s="18">
        <f t="shared" si="90"/>
        <v>50</v>
      </c>
      <c r="O618" s="18">
        <f t="shared" si="91"/>
        <v>100</v>
      </c>
      <c r="P618" s="18">
        <f t="shared" si="92"/>
        <v>0</v>
      </c>
      <c r="Q618" s="18">
        <f t="shared" si="93"/>
        <v>16.5</v>
      </c>
      <c r="R618" s="19">
        <f t="shared" si="94"/>
        <v>54.975000000000001</v>
      </c>
      <c r="S618" s="19">
        <f t="shared" si="95"/>
        <v>34.125</v>
      </c>
      <c r="T618" s="19">
        <f t="shared" si="96"/>
        <v>29.925000000000001</v>
      </c>
      <c r="U618" s="19">
        <f t="shared" si="97"/>
        <v>41.625</v>
      </c>
      <c r="V618" s="18">
        <f t="shared" si="98"/>
        <v>39.674999999999997</v>
      </c>
      <c r="W618" s="18">
        <f t="shared" si="99"/>
        <v>40.162499999999994</v>
      </c>
    </row>
    <row r="619" spans="1:23" ht="13.5" x14ac:dyDescent="0.25">
      <c r="A619" s="4">
        <v>42902</v>
      </c>
      <c r="B619" s="2">
        <v>3.8731</v>
      </c>
      <c r="C619" s="2">
        <v>61.528408708575377</v>
      </c>
      <c r="D619" s="2">
        <v>-5.7802334351283235E-2</v>
      </c>
      <c r="E619" s="2">
        <v>1.2097504989714323E-2</v>
      </c>
      <c r="F619" s="2">
        <v>3.8767800000000001</v>
      </c>
      <c r="G619" s="2">
        <v>3.8657100000000009</v>
      </c>
      <c r="H619" s="2">
        <v>3.8150899999999992</v>
      </c>
      <c r="I619" s="2">
        <v>3.7843779999999994</v>
      </c>
      <c r="J619" s="2">
        <v>3.9791470000000015</v>
      </c>
      <c r="K619" s="15" t="s">
        <v>52</v>
      </c>
      <c r="L619" s="15" t="s">
        <v>54</v>
      </c>
      <c r="M619" s="15" t="s">
        <v>54</v>
      </c>
      <c r="N619" s="18">
        <f t="shared" si="90"/>
        <v>50</v>
      </c>
      <c r="O619" s="18">
        <f t="shared" si="91"/>
        <v>100</v>
      </c>
      <c r="P619" s="18">
        <f t="shared" si="92"/>
        <v>0</v>
      </c>
      <c r="Q619" s="18">
        <f t="shared" si="93"/>
        <v>16.5</v>
      </c>
      <c r="R619" s="19">
        <f t="shared" si="94"/>
        <v>54.975000000000001</v>
      </c>
      <c r="S619" s="19">
        <f t="shared" si="95"/>
        <v>34.125</v>
      </c>
      <c r="T619" s="19">
        <f t="shared" si="96"/>
        <v>29.925000000000001</v>
      </c>
      <c r="U619" s="19">
        <f t="shared" si="97"/>
        <v>41.625</v>
      </c>
      <c r="V619" s="18">
        <f t="shared" si="98"/>
        <v>39.674999999999997</v>
      </c>
      <c r="W619" s="18">
        <f t="shared" si="99"/>
        <v>40.162499999999994</v>
      </c>
    </row>
    <row r="620" spans="1:23" ht="13.5" x14ac:dyDescent="0.25">
      <c r="A620" s="4">
        <v>42905</v>
      </c>
      <c r="B620" s="2">
        <v>3.8731</v>
      </c>
      <c r="C620" s="2">
        <v>61.528408708575377</v>
      </c>
      <c r="D620" s="2">
        <v>-5.8979559688381311E-2</v>
      </c>
      <c r="E620" s="2">
        <v>1.4044769722846722E-2</v>
      </c>
      <c r="F620" s="2">
        <v>3.8731</v>
      </c>
      <c r="G620" s="2">
        <v>3.8749400000000001</v>
      </c>
      <c r="H620" s="2">
        <v>3.8210899999999994</v>
      </c>
      <c r="I620" s="2">
        <v>3.7871259999999989</v>
      </c>
      <c r="J620" s="2">
        <v>3.9768230000000013</v>
      </c>
      <c r="K620" s="15" t="s">
        <v>52</v>
      </c>
      <c r="L620" s="15" t="s">
        <v>54</v>
      </c>
      <c r="M620" s="15" t="s">
        <v>46</v>
      </c>
      <c r="N620" s="18">
        <f t="shared" si="90"/>
        <v>50</v>
      </c>
      <c r="O620" s="18">
        <f t="shared" si="91"/>
        <v>100</v>
      </c>
      <c r="P620" s="18">
        <f t="shared" si="92"/>
        <v>0</v>
      </c>
      <c r="Q620" s="18">
        <f t="shared" si="93"/>
        <v>16.5</v>
      </c>
      <c r="R620" s="19">
        <f t="shared" si="94"/>
        <v>54.975000000000001</v>
      </c>
      <c r="S620" s="19">
        <f t="shared" si="95"/>
        <v>34.125</v>
      </c>
      <c r="T620" s="19">
        <f t="shared" si="96"/>
        <v>29.925000000000001</v>
      </c>
      <c r="U620" s="19">
        <f t="shared" si="97"/>
        <v>41.625</v>
      </c>
      <c r="V620" s="18">
        <f t="shared" si="98"/>
        <v>39.674999999999997</v>
      </c>
      <c r="W620" s="18">
        <f t="shared" si="99"/>
        <v>40.162499999999994</v>
      </c>
    </row>
    <row r="621" spans="1:23" ht="13.5" x14ac:dyDescent="0.25">
      <c r="A621" s="4">
        <v>42906</v>
      </c>
      <c r="B621" s="2">
        <v>3.8731</v>
      </c>
      <c r="C621" s="2">
        <v>61.528408708575377</v>
      </c>
      <c r="D621" s="2">
        <v>-4.6081607349202525E-2</v>
      </c>
      <c r="E621" s="2">
        <v>1.7073969628894389E-2</v>
      </c>
      <c r="F621" s="2">
        <v>3.8731</v>
      </c>
      <c r="G621" s="2">
        <v>3.8749400000000001</v>
      </c>
      <c r="H621" s="2">
        <v>3.8270899999999992</v>
      </c>
      <c r="I621" s="2">
        <v>3.7898739999999989</v>
      </c>
      <c r="J621" s="2">
        <v>3.9744990000000011</v>
      </c>
      <c r="K621" s="15" t="s">
        <v>54</v>
      </c>
      <c r="L621" s="15" t="s">
        <v>54</v>
      </c>
      <c r="M621" s="15" t="s">
        <v>54</v>
      </c>
      <c r="N621" s="18">
        <f t="shared" si="90"/>
        <v>50</v>
      </c>
      <c r="O621" s="18">
        <f t="shared" si="91"/>
        <v>100</v>
      </c>
      <c r="P621" s="18">
        <f t="shared" si="92"/>
        <v>0</v>
      </c>
      <c r="Q621" s="18">
        <f t="shared" si="93"/>
        <v>33</v>
      </c>
      <c r="R621" s="19">
        <f t="shared" si="94"/>
        <v>57.45</v>
      </c>
      <c r="S621" s="19">
        <f t="shared" si="95"/>
        <v>38.25</v>
      </c>
      <c r="T621" s="19">
        <f t="shared" si="96"/>
        <v>37.35</v>
      </c>
      <c r="U621" s="19">
        <f t="shared" si="97"/>
        <v>45.75</v>
      </c>
      <c r="V621" s="18">
        <f t="shared" si="98"/>
        <v>44.35</v>
      </c>
      <c r="W621" s="18">
        <f t="shared" si="99"/>
        <v>44.7</v>
      </c>
    </row>
    <row r="622" spans="1:23" ht="13.5" x14ac:dyDescent="0.25">
      <c r="A622" s="4">
        <v>42907</v>
      </c>
      <c r="B622" s="2">
        <v>3.8176999999999999</v>
      </c>
      <c r="C622" s="2">
        <v>48.09465870105246</v>
      </c>
      <c r="D622" s="2">
        <v>-3.1347523808829436E-2</v>
      </c>
      <c r="E622" s="2">
        <v>2.1205703107782348E-2</v>
      </c>
      <c r="F622" s="2">
        <v>3.8620199999999998</v>
      </c>
      <c r="G622" s="2">
        <v>3.8694000000000002</v>
      </c>
      <c r="H622" s="2">
        <v>3.8281349999999996</v>
      </c>
      <c r="I622" s="2">
        <v>3.7915139999999989</v>
      </c>
      <c r="J622" s="2">
        <v>3.971985000000001</v>
      </c>
      <c r="K622" s="15" t="s">
        <v>52</v>
      </c>
      <c r="L622" s="15" t="s">
        <v>54</v>
      </c>
      <c r="M622" s="15" t="s">
        <v>46</v>
      </c>
      <c r="N622" s="18">
        <f t="shared" si="90"/>
        <v>50</v>
      </c>
      <c r="O622" s="18">
        <f t="shared" si="91"/>
        <v>100</v>
      </c>
      <c r="P622" s="18">
        <f t="shared" si="92"/>
        <v>0</v>
      </c>
      <c r="Q622" s="18">
        <f t="shared" si="93"/>
        <v>16.5</v>
      </c>
      <c r="R622" s="19">
        <f t="shared" si="94"/>
        <v>54.975000000000001</v>
      </c>
      <c r="S622" s="19">
        <f t="shared" si="95"/>
        <v>34.125</v>
      </c>
      <c r="T622" s="19">
        <f t="shared" si="96"/>
        <v>29.925000000000001</v>
      </c>
      <c r="U622" s="19">
        <f t="shared" si="97"/>
        <v>41.625</v>
      </c>
      <c r="V622" s="18">
        <f t="shared" si="98"/>
        <v>39.674999999999997</v>
      </c>
      <c r="W622" s="18">
        <f t="shared" si="99"/>
        <v>40.162499999999994</v>
      </c>
    </row>
    <row r="623" spans="1:23" ht="13.5" x14ac:dyDescent="0.25">
      <c r="A623" s="4">
        <v>42908</v>
      </c>
      <c r="B623" s="2">
        <v>3.8176999999999999</v>
      </c>
      <c r="C623" s="2">
        <v>48.094658701052452</v>
      </c>
      <c r="D623" s="2">
        <v>-1.8815150393336921E-2</v>
      </c>
      <c r="E623" s="2">
        <v>2.6276835240593668E-2</v>
      </c>
      <c r="F623" s="2">
        <v>3.85094</v>
      </c>
      <c r="G623" s="2">
        <v>3.8638600000000003</v>
      </c>
      <c r="H623" s="2">
        <v>3.82918</v>
      </c>
      <c r="I623" s="2">
        <v>3.7931539999999995</v>
      </c>
      <c r="J623" s="2">
        <v>3.9695149999999999</v>
      </c>
      <c r="K623" s="15" t="s">
        <v>52</v>
      </c>
      <c r="L623" s="15" t="s">
        <v>54</v>
      </c>
      <c r="M623" s="15" t="s">
        <v>46</v>
      </c>
      <c r="N623" s="18">
        <f t="shared" si="90"/>
        <v>50</v>
      </c>
      <c r="O623" s="18">
        <f t="shared" si="91"/>
        <v>100</v>
      </c>
      <c r="P623" s="18">
        <f t="shared" si="92"/>
        <v>0</v>
      </c>
      <c r="Q623" s="18">
        <f t="shared" si="93"/>
        <v>16.5</v>
      </c>
      <c r="R623" s="19">
        <f t="shared" si="94"/>
        <v>54.975000000000001</v>
      </c>
      <c r="S623" s="19">
        <f t="shared" si="95"/>
        <v>34.125</v>
      </c>
      <c r="T623" s="19">
        <f t="shared" si="96"/>
        <v>29.925000000000001</v>
      </c>
      <c r="U623" s="19">
        <f t="shared" si="97"/>
        <v>41.625</v>
      </c>
      <c r="V623" s="18">
        <f t="shared" si="98"/>
        <v>39.674999999999997</v>
      </c>
      <c r="W623" s="18">
        <f t="shared" si="99"/>
        <v>40.162499999999994</v>
      </c>
    </row>
    <row r="624" spans="1:23" ht="13.5" x14ac:dyDescent="0.25">
      <c r="A624" s="4">
        <v>42909</v>
      </c>
      <c r="B624" s="2">
        <v>3.8731</v>
      </c>
      <c r="C624" s="2">
        <v>58.582282631654657</v>
      </c>
      <c r="D624" s="2">
        <v>-1.2254286316887963E-2</v>
      </c>
      <c r="E624" s="2">
        <v>3.2620723511373496E-2</v>
      </c>
      <c r="F624" s="2">
        <v>3.85094</v>
      </c>
      <c r="G624" s="2">
        <v>3.8638600000000003</v>
      </c>
      <c r="H624" s="2">
        <v>3.8338700000000001</v>
      </c>
      <c r="I624" s="2">
        <v>3.7959019999999994</v>
      </c>
      <c r="J624" s="2">
        <v>3.9677145</v>
      </c>
      <c r="K624" s="15" t="s">
        <v>47</v>
      </c>
      <c r="L624" s="15" t="s">
        <v>54</v>
      </c>
      <c r="M624" s="15" t="s">
        <v>54</v>
      </c>
      <c r="N624" s="18">
        <f t="shared" si="90"/>
        <v>50</v>
      </c>
      <c r="O624" s="18">
        <f t="shared" si="91"/>
        <v>100</v>
      </c>
      <c r="P624" s="18">
        <f t="shared" si="92"/>
        <v>0</v>
      </c>
      <c r="Q624" s="18">
        <f t="shared" si="93"/>
        <v>49.5</v>
      </c>
      <c r="R624" s="19">
        <f t="shared" si="94"/>
        <v>59.924999999999997</v>
      </c>
      <c r="S624" s="19">
        <f t="shared" si="95"/>
        <v>42.375</v>
      </c>
      <c r="T624" s="19">
        <f t="shared" si="96"/>
        <v>44.775000000000006</v>
      </c>
      <c r="U624" s="19">
        <f t="shared" si="97"/>
        <v>49.875</v>
      </c>
      <c r="V624" s="18">
        <f t="shared" si="98"/>
        <v>49.024999999999999</v>
      </c>
      <c r="W624" s="18">
        <f t="shared" si="99"/>
        <v>49.237499999999997</v>
      </c>
    </row>
    <row r="625" spans="1:23" ht="13.5" x14ac:dyDescent="0.25">
      <c r="A625" s="4">
        <v>42914</v>
      </c>
      <c r="B625" s="2">
        <v>3.8731</v>
      </c>
      <c r="C625" s="2">
        <v>58.582282631654657</v>
      </c>
      <c r="D625" s="2">
        <v>-4.1435889770271572E-3</v>
      </c>
      <c r="E625" s="2">
        <v>3.9844333227627995E-2</v>
      </c>
      <c r="F625" s="2">
        <v>3.85094</v>
      </c>
      <c r="G625" s="2">
        <v>3.8620199999999998</v>
      </c>
      <c r="H625" s="2">
        <v>3.8398699999999999</v>
      </c>
      <c r="I625" s="2">
        <v>3.7965559999999994</v>
      </c>
      <c r="J625" s="2">
        <v>3.9658270000000004</v>
      </c>
      <c r="K625" s="15" t="s">
        <v>47</v>
      </c>
      <c r="L625" s="15" t="s">
        <v>54</v>
      </c>
      <c r="M625" s="15" t="s">
        <v>54</v>
      </c>
      <c r="N625" s="18">
        <f t="shared" si="90"/>
        <v>50</v>
      </c>
      <c r="O625" s="18">
        <f t="shared" si="91"/>
        <v>100</v>
      </c>
      <c r="P625" s="18">
        <f t="shared" si="92"/>
        <v>0</v>
      </c>
      <c r="Q625" s="18">
        <f t="shared" si="93"/>
        <v>49.5</v>
      </c>
      <c r="R625" s="19">
        <f t="shared" si="94"/>
        <v>59.924999999999997</v>
      </c>
      <c r="S625" s="19">
        <f t="shared" si="95"/>
        <v>42.375</v>
      </c>
      <c r="T625" s="19">
        <f t="shared" si="96"/>
        <v>44.775000000000006</v>
      </c>
      <c r="U625" s="19">
        <f t="shared" si="97"/>
        <v>49.875</v>
      </c>
      <c r="V625" s="18">
        <f t="shared" si="98"/>
        <v>49.024999999999999</v>
      </c>
      <c r="W625" s="18">
        <f t="shared" si="99"/>
        <v>49.237499999999997</v>
      </c>
    </row>
    <row r="626" spans="1:23" ht="13.5" x14ac:dyDescent="0.25">
      <c r="A626" s="4">
        <v>42915</v>
      </c>
      <c r="B626" s="2">
        <v>3.8731</v>
      </c>
      <c r="C626" s="2">
        <v>58.582282631654664</v>
      </c>
      <c r="D626" s="2">
        <v>-3.6291625802453709E-4</v>
      </c>
      <c r="E626" s="2">
        <v>4.8071329931470133E-2</v>
      </c>
      <c r="F626" s="2">
        <v>3.85094</v>
      </c>
      <c r="G626" s="2">
        <v>3.8620199999999998</v>
      </c>
      <c r="H626" s="2">
        <v>3.8458699999999992</v>
      </c>
      <c r="I626" s="2">
        <v>3.7989559999999987</v>
      </c>
      <c r="J626" s="2">
        <v>3.9642450000000009</v>
      </c>
      <c r="K626" s="15" t="s">
        <v>47</v>
      </c>
      <c r="L626" s="15" t="s">
        <v>54</v>
      </c>
      <c r="M626" s="15" t="s">
        <v>54</v>
      </c>
      <c r="N626" s="18">
        <f t="shared" si="90"/>
        <v>50</v>
      </c>
      <c r="O626" s="18">
        <f t="shared" si="91"/>
        <v>100</v>
      </c>
      <c r="P626" s="18">
        <f t="shared" si="92"/>
        <v>0</v>
      </c>
      <c r="Q626" s="18">
        <f t="shared" si="93"/>
        <v>49.5</v>
      </c>
      <c r="R626" s="19">
        <f t="shared" si="94"/>
        <v>59.924999999999997</v>
      </c>
      <c r="S626" s="19">
        <f t="shared" si="95"/>
        <v>42.375</v>
      </c>
      <c r="T626" s="19">
        <f t="shared" si="96"/>
        <v>44.775000000000006</v>
      </c>
      <c r="U626" s="19">
        <f t="shared" si="97"/>
        <v>49.875</v>
      </c>
      <c r="V626" s="18">
        <f t="shared" si="98"/>
        <v>49.024999999999999</v>
      </c>
      <c r="W626" s="18">
        <f t="shared" si="99"/>
        <v>49.237499999999997</v>
      </c>
    </row>
    <row r="627" spans="1:23" ht="13.5" x14ac:dyDescent="0.25">
      <c r="A627" s="4">
        <v>42916</v>
      </c>
      <c r="B627" s="2">
        <v>3.8361999999999998</v>
      </c>
      <c r="C627" s="2">
        <v>50.152301974244061</v>
      </c>
      <c r="D627" s="2">
        <v>5.3366183937071376E-3</v>
      </c>
      <c r="E627" s="2">
        <v>5.6788558356034288E-2</v>
      </c>
      <c r="F627" s="2">
        <v>3.8546400000000007</v>
      </c>
      <c r="G627" s="2">
        <v>3.8583299999999996</v>
      </c>
      <c r="H627" s="2">
        <v>3.8527900000000002</v>
      </c>
      <c r="I627" s="2">
        <v>3.8006179999999987</v>
      </c>
      <c r="J627" s="2">
        <v>3.9622600000000001</v>
      </c>
      <c r="K627" s="15" t="s">
        <v>52</v>
      </c>
      <c r="L627" s="15" t="s">
        <v>54</v>
      </c>
      <c r="M627" s="15" t="s">
        <v>53</v>
      </c>
      <c r="N627" s="18">
        <f t="shared" si="90"/>
        <v>50</v>
      </c>
      <c r="O627" s="18">
        <f t="shared" si="91"/>
        <v>100</v>
      </c>
      <c r="P627" s="18">
        <f t="shared" si="92"/>
        <v>0</v>
      </c>
      <c r="Q627" s="18">
        <f t="shared" si="93"/>
        <v>16.5</v>
      </c>
      <c r="R627" s="19">
        <f t="shared" si="94"/>
        <v>54.975000000000001</v>
      </c>
      <c r="S627" s="19">
        <f t="shared" si="95"/>
        <v>34.125</v>
      </c>
      <c r="T627" s="19">
        <f t="shared" si="96"/>
        <v>29.925000000000001</v>
      </c>
      <c r="U627" s="19">
        <f t="shared" si="97"/>
        <v>41.625</v>
      </c>
      <c r="V627" s="18">
        <f t="shared" si="98"/>
        <v>39.674999999999997</v>
      </c>
      <c r="W627" s="18">
        <f t="shared" si="99"/>
        <v>40.162499999999994</v>
      </c>
    </row>
    <row r="628" spans="1:23" ht="13.5" x14ac:dyDescent="0.25">
      <c r="A628" s="4">
        <v>42919</v>
      </c>
      <c r="B628" s="2">
        <v>3.8731</v>
      </c>
      <c r="C628" s="2">
        <v>56.840663384224051</v>
      </c>
      <c r="D628" s="2">
        <v>7.4284290935682229E-3</v>
      </c>
      <c r="E628" s="2">
        <v>6.7068929597869115E-2</v>
      </c>
      <c r="F628" s="2">
        <v>3.8657199999999996</v>
      </c>
      <c r="G628" s="2">
        <v>3.85833</v>
      </c>
      <c r="H628" s="2">
        <v>3.857405</v>
      </c>
      <c r="I628" s="2">
        <v>3.8030179999999985</v>
      </c>
      <c r="J628" s="2">
        <v>3.9604595000000007</v>
      </c>
      <c r="K628" s="15" t="s">
        <v>52</v>
      </c>
      <c r="L628" s="15" t="s">
        <v>54</v>
      </c>
      <c r="M628" s="15" t="s">
        <v>53</v>
      </c>
      <c r="N628" s="18">
        <f t="shared" si="90"/>
        <v>50</v>
      </c>
      <c r="O628" s="18">
        <f t="shared" si="91"/>
        <v>100</v>
      </c>
      <c r="P628" s="18">
        <f t="shared" si="92"/>
        <v>0</v>
      </c>
      <c r="Q628" s="18">
        <f t="shared" si="93"/>
        <v>16.5</v>
      </c>
      <c r="R628" s="19">
        <f t="shared" si="94"/>
        <v>54.975000000000001</v>
      </c>
      <c r="S628" s="19">
        <f t="shared" si="95"/>
        <v>34.125</v>
      </c>
      <c r="T628" s="19">
        <f t="shared" si="96"/>
        <v>29.925000000000001</v>
      </c>
      <c r="U628" s="19">
        <f t="shared" si="97"/>
        <v>41.625</v>
      </c>
      <c r="V628" s="18">
        <f t="shared" si="98"/>
        <v>39.674999999999997</v>
      </c>
      <c r="W628" s="18">
        <f t="shared" si="99"/>
        <v>40.162499999999994</v>
      </c>
    </row>
    <row r="629" spans="1:23" ht="13.5" x14ac:dyDescent="0.25">
      <c r="A629" s="4">
        <v>42920</v>
      </c>
      <c r="B629" s="2">
        <v>3.8731</v>
      </c>
      <c r="C629" s="2">
        <v>56.840663384224051</v>
      </c>
      <c r="D629" s="2">
        <v>8.9826576579197237E-3</v>
      </c>
      <c r="E629" s="2">
        <v>7.8236359088340618E-2</v>
      </c>
      <c r="F629" s="2">
        <v>3.8657200000000005</v>
      </c>
      <c r="G629" s="2">
        <v>3.85833</v>
      </c>
      <c r="H629" s="2">
        <v>3.8620200000000002</v>
      </c>
      <c r="I629" s="2">
        <v>3.8057659999999989</v>
      </c>
      <c r="J629" s="2">
        <v>3.9586155000000014</v>
      </c>
      <c r="K629" s="15" t="s">
        <v>52</v>
      </c>
      <c r="L629" s="15" t="s">
        <v>54</v>
      </c>
      <c r="M629" s="15" t="s">
        <v>54</v>
      </c>
      <c r="N629" s="18">
        <f t="shared" si="90"/>
        <v>50</v>
      </c>
      <c r="O629" s="18">
        <f t="shared" si="91"/>
        <v>100</v>
      </c>
      <c r="P629" s="18">
        <f t="shared" si="92"/>
        <v>0</v>
      </c>
      <c r="Q629" s="18">
        <f t="shared" si="93"/>
        <v>16.5</v>
      </c>
      <c r="R629" s="19">
        <f t="shared" si="94"/>
        <v>54.975000000000001</v>
      </c>
      <c r="S629" s="19">
        <f t="shared" si="95"/>
        <v>34.125</v>
      </c>
      <c r="T629" s="19">
        <f t="shared" si="96"/>
        <v>29.925000000000001</v>
      </c>
      <c r="U629" s="19">
        <f t="shared" si="97"/>
        <v>41.625</v>
      </c>
      <c r="V629" s="18">
        <f t="shared" si="98"/>
        <v>39.674999999999997</v>
      </c>
      <c r="W629" s="18">
        <f t="shared" si="99"/>
        <v>40.162499999999994</v>
      </c>
    </row>
    <row r="630" spans="1:23" ht="13.5" x14ac:dyDescent="0.25">
      <c r="A630" s="4">
        <v>42921</v>
      </c>
      <c r="B630" s="2">
        <v>3.956</v>
      </c>
      <c r="C630" s="2">
        <v>68.020659629262013</v>
      </c>
      <c r="D630" s="2">
        <v>3.957250890299413E-3</v>
      </c>
      <c r="E630" s="2">
        <v>8.79323442050364E-2</v>
      </c>
      <c r="F630" s="2">
        <v>3.8822999999999999</v>
      </c>
      <c r="G630" s="2">
        <v>3.8666200000000002</v>
      </c>
      <c r="H630" s="2">
        <v>3.8707799999999999</v>
      </c>
      <c r="I630" s="2">
        <v>3.8101719999999988</v>
      </c>
      <c r="J630" s="2">
        <v>3.9571860000000014</v>
      </c>
      <c r="K630" s="15" t="s">
        <v>52</v>
      </c>
      <c r="L630" s="15" t="s">
        <v>54</v>
      </c>
      <c r="M630" s="15" t="s">
        <v>53</v>
      </c>
      <c r="N630" s="18">
        <f t="shared" si="90"/>
        <v>50</v>
      </c>
      <c r="O630" s="18">
        <f t="shared" si="91"/>
        <v>100</v>
      </c>
      <c r="P630" s="18">
        <f t="shared" si="92"/>
        <v>0</v>
      </c>
      <c r="Q630" s="18">
        <f t="shared" si="93"/>
        <v>16.5</v>
      </c>
      <c r="R630" s="19">
        <f t="shared" si="94"/>
        <v>54.975000000000001</v>
      </c>
      <c r="S630" s="19">
        <f t="shared" si="95"/>
        <v>34.125</v>
      </c>
      <c r="T630" s="19">
        <f t="shared" si="96"/>
        <v>29.925000000000001</v>
      </c>
      <c r="U630" s="19">
        <f t="shared" si="97"/>
        <v>41.625</v>
      </c>
      <c r="V630" s="18">
        <f t="shared" si="98"/>
        <v>39.674999999999997</v>
      </c>
      <c r="W630" s="18">
        <f t="shared" si="99"/>
        <v>40.162499999999994</v>
      </c>
    </row>
    <row r="631" spans="1:23" ht="13.5" x14ac:dyDescent="0.25">
      <c r="A631" s="4">
        <v>42922</v>
      </c>
      <c r="B631" s="2">
        <v>3.9653</v>
      </c>
      <c r="C631" s="2">
        <v>68.991094591403495</v>
      </c>
      <c r="D631" s="2">
        <v>-1.6587487241079835E-3</v>
      </c>
      <c r="E631" s="2">
        <v>9.5585623442125678E-2</v>
      </c>
      <c r="F631" s="2">
        <v>3.9007399999999999</v>
      </c>
      <c r="G631" s="2">
        <v>3.8758400000000002</v>
      </c>
      <c r="H631" s="2">
        <v>3.8753900000000003</v>
      </c>
      <c r="I631" s="2">
        <v>3.8147639999999989</v>
      </c>
      <c r="J631" s="2">
        <v>3.9558465000000012</v>
      </c>
      <c r="K631" s="15" t="s">
        <v>47</v>
      </c>
      <c r="L631" s="15" t="s">
        <v>54</v>
      </c>
      <c r="M631" s="15" t="s">
        <v>51</v>
      </c>
      <c r="N631" s="18">
        <f t="shared" si="90"/>
        <v>50</v>
      </c>
      <c r="O631" s="18">
        <f t="shared" si="91"/>
        <v>100</v>
      </c>
      <c r="P631" s="18">
        <f t="shared" si="92"/>
        <v>0</v>
      </c>
      <c r="Q631" s="18">
        <f t="shared" si="93"/>
        <v>83.5</v>
      </c>
      <c r="R631" s="19">
        <f t="shared" si="94"/>
        <v>65.025000000000006</v>
      </c>
      <c r="S631" s="19">
        <f t="shared" si="95"/>
        <v>50.875</v>
      </c>
      <c r="T631" s="19">
        <f t="shared" si="96"/>
        <v>60.075000000000003</v>
      </c>
      <c r="U631" s="19">
        <f t="shared" si="97"/>
        <v>58.375</v>
      </c>
      <c r="V631" s="18">
        <f t="shared" si="98"/>
        <v>58.658333333333339</v>
      </c>
      <c r="W631" s="18">
        <f t="shared" si="99"/>
        <v>58.587500000000006</v>
      </c>
    </row>
    <row r="632" spans="1:23" ht="13.5" x14ac:dyDescent="0.25">
      <c r="A632" s="4">
        <v>42923</v>
      </c>
      <c r="B632" s="2">
        <v>4.0575000000000001</v>
      </c>
      <c r="C632" s="2">
        <v>76.579173070185391</v>
      </c>
      <c r="D632" s="2">
        <v>-2.2443264106060568E-2</v>
      </c>
      <c r="E632" s="2">
        <v>0.10117359176687998</v>
      </c>
      <c r="F632" s="2">
        <v>3.9450000000000003</v>
      </c>
      <c r="G632" s="2">
        <v>3.8998200000000005</v>
      </c>
      <c r="H632" s="2">
        <v>3.8846100000000008</v>
      </c>
      <c r="I632" s="2">
        <v>3.8208519999999986</v>
      </c>
      <c r="J632" s="2">
        <v>3.9549245000000015</v>
      </c>
      <c r="K632" s="15" t="s">
        <v>47</v>
      </c>
      <c r="L632" s="15" t="s">
        <v>54</v>
      </c>
      <c r="M632" s="15" t="s">
        <v>51</v>
      </c>
      <c r="N632" s="18">
        <f t="shared" si="90"/>
        <v>50</v>
      </c>
      <c r="O632" s="18">
        <f t="shared" si="91"/>
        <v>100</v>
      </c>
      <c r="P632" s="18">
        <f t="shared" si="92"/>
        <v>0</v>
      </c>
      <c r="Q632" s="18">
        <f t="shared" si="93"/>
        <v>83.5</v>
      </c>
      <c r="R632" s="19">
        <f t="shared" si="94"/>
        <v>65.025000000000006</v>
      </c>
      <c r="S632" s="19">
        <f t="shared" si="95"/>
        <v>50.875</v>
      </c>
      <c r="T632" s="19">
        <f t="shared" si="96"/>
        <v>60.075000000000003</v>
      </c>
      <c r="U632" s="19">
        <f t="shared" si="97"/>
        <v>58.375</v>
      </c>
      <c r="V632" s="18">
        <f t="shared" si="98"/>
        <v>58.658333333333339</v>
      </c>
      <c r="W632" s="18">
        <f t="shared" si="99"/>
        <v>58.587500000000006</v>
      </c>
    </row>
    <row r="633" spans="1:23" ht="13.5" x14ac:dyDescent="0.25">
      <c r="A633" s="4">
        <v>42926</v>
      </c>
      <c r="B633" s="2">
        <v>4.2419000000000002</v>
      </c>
      <c r="C633" s="2">
        <v>84.66279848294549</v>
      </c>
      <c r="D633" s="2">
        <v>-5.4863687677607409E-2</v>
      </c>
      <c r="E633" s="2">
        <v>0.10455322421897709</v>
      </c>
      <c r="F633" s="2">
        <v>4.0187600000000003</v>
      </c>
      <c r="G633" s="2">
        <v>3.9422399999999995</v>
      </c>
      <c r="H633" s="2">
        <v>3.9030500000000004</v>
      </c>
      <c r="I633" s="2">
        <v>3.8304519999999984</v>
      </c>
      <c r="J633" s="2">
        <v>3.9548810000000008</v>
      </c>
      <c r="K633" s="15" t="s">
        <v>47</v>
      </c>
      <c r="L633" s="15" t="s">
        <v>48</v>
      </c>
      <c r="M633" s="15" t="s">
        <v>51</v>
      </c>
      <c r="N633" s="18">
        <f t="shared" si="90"/>
        <v>50</v>
      </c>
      <c r="O633" s="18">
        <f t="shared" si="91"/>
        <v>100</v>
      </c>
      <c r="P633" s="18">
        <f t="shared" si="92"/>
        <v>0</v>
      </c>
      <c r="Q633" s="18">
        <f t="shared" si="93"/>
        <v>100</v>
      </c>
      <c r="R633" s="19">
        <f t="shared" si="94"/>
        <v>67.5</v>
      </c>
      <c r="S633" s="19">
        <f t="shared" si="95"/>
        <v>55</v>
      </c>
      <c r="T633" s="19">
        <f t="shared" si="96"/>
        <v>67.5</v>
      </c>
      <c r="U633" s="19">
        <f t="shared" si="97"/>
        <v>62.5</v>
      </c>
      <c r="V633" s="18">
        <f t="shared" si="98"/>
        <v>63.333333333333336</v>
      </c>
      <c r="W633" s="18">
        <f t="shared" si="99"/>
        <v>63.125</v>
      </c>
    </row>
    <row r="634" spans="1:23" ht="13.5" x14ac:dyDescent="0.25">
      <c r="A634" s="4">
        <v>42927</v>
      </c>
      <c r="B634" s="2">
        <v>4.1958000000000002</v>
      </c>
      <c r="C634" s="2">
        <v>77.464476967731514</v>
      </c>
      <c r="D634" s="2">
        <v>-7.253537352223649E-2</v>
      </c>
      <c r="E634" s="2">
        <v>0.10626658399734679</v>
      </c>
      <c r="F634" s="2">
        <v>4.0832999999999995</v>
      </c>
      <c r="G634" s="2">
        <v>3.97451</v>
      </c>
      <c r="H634" s="2">
        <v>3.919185000000001</v>
      </c>
      <c r="I634" s="2">
        <v>3.8391299999999986</v>
      </c>
      <c r="J634" s="2">
        <v>3.9546070000000002</v>
      </c>
      <c r="K634" s="15" t="s">
        <v>47</v>
      </c>
      <c r="L634" s="15" t="s">
        <v>54</v>
      </c>
      <c r="M634" s="15" t="s">
        <v>51</v>
      </c>
      <c r="N634" s="18">
        <f t="shared" si="90"/>
        <v>50</v>
      </c>
      <c r="O634" s="18">
        <f t="shared" si="91"/>
        <v>100</v>
      </c>
      <c r="P634" s="18">
        <f t="shared" si="92"/>
        <v>50</v>
      </c>
      <c r="Q634" s="18">
        <f t="shared" si="93"/>
        <v>83.5</v>
      </c>
      <c r="R634" s="19">
        <f t="shared" si="94"/>
        <v>72.525000000000006</v>
      </c>
      <c r="S634" s="19">
        <f t="shared" si="95"/>
        <v>68.375</v>
      </c>
      <c r="T634" s="19">
        <f t="shared" si="96"/>
        <v>72.575000000000003</v>
      </c>
      <c r="U634" s="19">
        <f t="shared" si="97"/>
        <v>70.875</v>
      </c>
      <c r="V634" s="18">
        <f t="shared" si="98"/>
        <v>71.158333333333346</v>
      </c>
      <c r="W634" s="18">
        <f t="shared" si="99"/>
        <v>71.087500000000006</v>
      </c>
    </row>
    <row r="635" spans="1:23" ht="13.5" x14ac:dyDescent="0.25">
      <c r="A635" s="4">
        <v>42928</v>
      </c>
      <c r="B635" s="2">
        <v>4.1036000000000001</v>
      </c>
      <c r="C635" s="2">
        <v>65.474333349256483</v>
      </c>
      <c r="D635" s="2">
        <v>-8.2401960739285407E-2</v>
      </c>
      <c r="E635" s="2">
        <v>0.10704798059810985</v>
      </c>
      <c r="F635" s="2">
        <v>4.112820000000001</v>
      </c>
      <c r="G635" s="2">
        <v>3.99756</v>
      </c>
      <c r="H635" s="2">
        <v>3.9297900000000006</v>
      </c>
      <c r="I635" s="2">
        <v>3.8459639999999986</v>
      </c>
      <c r="J635" s="2">
        <v>3.9538720000000005</v>
      </c>
      <c r="K635" s="15" t="s">
        <v>47</v>
      </c>
      <c r="L635" s="15" t="s">
        <v>54</v>
      </c>
      <c r="M635" s="15" t="s">
        <v>51</v>
      </c>
      <c r="N635" s="18">
        <f t="shared" si="90"/>
        <v>50</v>
      </c>
      <c r="O635" s="18">
        <f t="shared" si="91"/>
        <v>100</v>
      </c>
      <c r="P635" s="18">
        <f t="shared" si="92"/>
        <v>50</v>
      </c>
      <c r="Q635" s="18">
        <f t="shared" si="93"/>
        <v>83.5</v>
      </c>
      <c r="R635" s="19">
        <f t="shared" si="94"/>
        <v>72.525000000000006</v>
      </c>
      <c r="S635" s="19">
        <f t="shared" si="95"/>
        <v>68.375</v>
      </c>
      <c r="T635" s="19">
        <f t="shared" si="96"/>
        <v>72.575000000000003</v>
      </c>
      <c r="U635" s="19">
        <f t="shared" si="97"/>
        <v>70.875</v>
      </c>
      <c r="V635" s="18">
        <f t="shared" si="98"/>
        <v>71.158333333333346</v>
      </c>
      <c r="W635" s="18">
        <f t="shared" si="99"/>
        <v>71.087500000000006</v>
      </c>
    </row>
    <row r="636" spans="1:23" ht="13.5" x14ac:dyDescent="0.25">
      <c r="A636" s="4">
        <v>42929</v>
      </c>
      <c r="B636" s="2">
        <v>4.2234999999999996</v>
      </c>
      <c r="C636" s="2">
        <v>71.625097978338516</v>
      </c>
      <c r="D636" s="2">
        <v>-0.10070140131401883</v>
      </c>
      <c r="E636" s="2">
        <v>0.10650627753788718</v>
      </c>
      <c r="F636" s="2">
        <v>4.1644600000000001</v>
      </c>
      <c r="G636" s="2">
        <v>4.0326000000000004</v>
      </c>
      <c r="H636" s="2">
        <v>3.9473100000000003</v>
      </c>
      <c r="I636" s="2">
        <v>3.8544979999999982</v>
      </c>
      <c r="J636" s="2">
        <v>3.9538235000000008</v>
      </c>
      <c r="K636" s="15" t="s">
        <v>47</v>
      </c>
      <c r="L636" s="15" t="s">
        <v>54</v>
      </c>
      <c r="M636" s="15" t="s">
        <v>51</v>
      </c>
      <c r="N636" s="18">
        <f t="shared" si="90"/>
        <v>50</v>
      </c>
      <c r="O636" s="18">
        <f t="shared" si="91"/>
        <v>100</v>
      </c>
      <c r="P636" s="18">
        <f t="shared" si="92"/>
        <v>50</v>
      </c>
      <c r="Q636" s="18">
        <f t="shared" si="93"/>
        <v>83.5</v>
      </c>
      <c r="R636" s="19">
        <f t="shared" si="94"/>
        <v>72.525000000000006</v>
      </c>
      <c r="S636" s="19">
        <f t="shared" si="95"/>
        <v>68.375</v>
      </c>
      <c r="T636" s="19">
        <f t="shared" si="96"/>
        <v>72.575000000000003</v>
      </c>
      <c r="U636" s="19">
        <f t="shared" si="97"/>
        <v>70.875</v>
      </c>
      <c r="V636" s="18">
        <f t="shared" si="98"/>
        <v>71.158333333333346</v>
      </c>
      <c r="W636" s="18">
        <f t="shared" si="99"/>
        <v>71.087500000000006</v>
      </c>
    </row>
    <row r="637" spans="1:23" ht="13.5" x14ac:dyDescent="0.25">
      <c r="A637" s="4">
        <v>42930</v>
      </c>
      <c r="B637" s="2">
        <v>4.1036000000000001</v>
      </c>
      <c r="C637" s="2">
        <v>60.095510978123997</v>
      </c>
      <c r="D637" s="2">
        <v>-0.11467957952711139</v>
      </c>
      <c r="E637" s="2">
        <v>0.10485209695305177</v>
      </c>
      <c r="F637" s="2">
        <v>4.1736800000000001</v>
      </c>
      <c r="G637" s="2">
        <v>4.0593400000000006</v>
      </c>
      <c r="H637" s="2">
        <v>3.9588349999999997</v>
      </c>
      <c r="I637" s="2">
        <v>3.8606339999999979</v>
      </c>
      <c r="J637" s="2">
        <v>3.9531755000000008</v>
      </c>
      <c r="K637" s="15" t="s">
        <v>52</v>
      </c>
      <c r="L637" s="15" t="s">
        <v>54</v>
      </c>
      <c r="M637" s="15" t="s">
        <v>53</v>
      </c>
      <c r="N637" s="18">
        <f t="shared" si="90"/>
        <v>50</v>
      </c>
      <c r="O637" s="18">
        <f t="shared" si="91"/>
        <v>100</v>
      </c>
      <c r="P637" s="18">
        <f t="shared" si="92"/>
        <v>50</v>
      </c>
      <c r="Q637" s="18">
        <f t="shared" si="93"/>
        <v>16.5</v>
      </c>
      <c r="R637" s="19">
        <f t="shared" si="94"/>
        <v>62.475000000000001</v>
      </c>
      <c r="S637" s="19">
        <f t="shared" si="95"/>
        <v>51.625</v>
      </c>
      <c r="T637" s="19">
        <f t="shared" si="96"/>
        <v>42.424999999999997</v>
      </c>
      <c r="U637" s="19">
        <f t="shared" si="97"/>
        <v>54.125</v>
      </c>
      <c r="V637" s="18">
        <f t="shared" si="98"/>
        <v>52.17499999999999</v>
      </c>
      <c r="W637" s="18">
        <f t="shared" si="99"/>
        <v>52.662499999999994</v>
      </c>
    </row>
    <row r="638" spans="1:23" ht="13.5" x14ac:dyDescent="0.25">
      <c r="A638" s="4">
        <v>42933</v>
      </c>
      <c r="B638" s="2">
        <v>4.1036000000000001</v>
      </c>
      <c r="C638" s="2">
        <v>60.095510978123997</v>
      </c>
      <c r="D638" s="2">
        <v>-0.12169462422936794</v>
      </c>
      <c r="E638" s="2">
        <v>9.967201947301324E-2</v>
      </c>
      <c r="F638" s="2">
        <v>4.14602</v>
      </c>
      <c r="G638" s="2">
        <v>4.0823900000000002</v>
      </c>
      <c r="H638" s="2">
        <v>3.9703600000000003</v>
      </c>
      <c r="I638" s="2">
        <v>3.8667699999999972</v>
      </c>
      <c r="J638" s="2">
        <v>3.9525275000000004</v>
      </c>
      <c r="K638" s="15" t="s">
        <v>52</v>
      </c>
      <c r="L638" s="15" t="s">
        <v>50</v>
      </c>
      <c r="M638" s="15" t="s">
        <v>46</v>
      </c>
      <c r="N638" s="18">
        <f t="shared" si="90"/>
        <v>50</v>
      </c>
      <c r="O638" s="18">
        <f t="shared" si="91"/>
        <v>100</v>
      </c>
      <c r="P638" s="18">
        <f t="shared" si="92"/>
        <v>50</v>
      </c>
      <c r="Q638" s="18">
        <f t="shared" si="93"/>
        <v>0</v>
      </c>
      <c r="R638" s="19">
        <f t="shared" si="94"/>
        <v>60</v>
      </c>
      <c r="S638" s="19">
        <f t="shared" si="95"/>
        <v>47.5</v>
      </c>
      <c r="T638" s="19">
        <f t="shared" si="96"/>
        <v>35</v>
      </c>
      <c r="U638" s="19">
        <f t="shared" si="97"/>
        <v>50</v>
      </c>
      <c r="V638" s="18">
        <f t="shared" si="98"/>
        <v>47.5</v>
      </c>
      <c r="W638" s="18">
        <f t="shared" si="99"/>
        <v>48.125</v>
      </c>
    </row>
    <row r="639" spans="1:23" ht="13.5" x14ac:dyDescent="0.25">
      <c r="A639" s="4">
        <v>42934</v>
      </c>
      <c r="B639" s="2">
        <v>4.0483000000000002</v>
      </c>
      <c r="C639" s="2">
        <v>55.331262374588427</v>
      </c>
      <c r="D639" s="2">
        <v>-0.12433439287951931</v>
      </c>
      <c r="E639" s="2">
        <v>9.0958148526050539E-2</v>
      </c>
      <c r="F639" s="2">
        <v>4.1165200000000004</v>
      </c>
      <c r="G639" s="2">
        <v>4.0999099999999995</v>
      </c>
      <c r="H639" s="2">
        <v>3.9791199999999995</v>
      </c>
      <c r="I639" s="2">
        <v>3.8717999999999977</v>
      </c>
      <c r="J639" s="2">
        <v>3.9516030000000004</v>
      </c>
      <c r="K639" s="15" t="s">
        <v>52</v>
      </c>
      <c r="L639" s="15" t="s">
        <v>54</v>
      </c>
      <c r="M639" s="15" t="s">
        <v>46</v>
      </c>
      <c r="N639" s="18">
        <f t="shared" si="90"/>
        <v>50</v>
      </c>
      <c r="O639" s="18">
        <f t="shared" si="91"/>
        <v>100</v>
      </c>
      <c r="P639" s="18">
        <f t="shared" si="92"/>
        <v>50</v>
      </c>
      <c r="Q639" s="18">
        <f t="shared" si="93"/>
        <v>16.5</v>
      </c>
      <c r="R639" s="19">
        <f t="shared" si="94"/>
        <v>62.475000000000001</v>
      </c>
      <c r="S639" s="19">
        <f t="shared" si="95"/>
        <v>51.625</v>
      </c>
      <c r="T639" s="19">
        <f t="shared" si="96"/>
        <v>42.424999999999997</v>
      </c>
      <c r="U639" s="19">
        <f t="shared" si="97"/>
        <v>54.125</v>
      </c>
      <c r="V639" s="18">
        <f t="shared" si="98"/>
        <v>52.17499999999999</v>
      </c>
      <c r="W639" s="18">
        <f t="shared" si="99"/>
        <v>52.662499999999994</v>
      </c>
    </row>
    <row r="640" spans="1:23" ht="13.5" x14ac:dyDescent="0.25">
      <c r="A640" s="4">
        <v>42935</v>
      </c>
      <c r="B640" s="2">
        <v>3.9653</v>
      </c>
      <c r="C640" s="2">
        <v>49.046382152825998</v>
      </c>
      <c r="D640" s="2">
        <v>-0.10808025842730684</v>
      </c>
      <c r="E640" s="2">
        <v>8.0757252347976663E-2</v>
      </c>
      <c r="F640" s="2">
        <v>4.0888599999999995</v>
      </c>
      <c r="G640" s="2">
        <v>4.1008399999999998</v>
      </c>
      <c r="H640" s="2">
        <v>3.98373</v>
      </c>
      <c r="I640" s="2">
        <v>3.8751699999999984</v>
      </c>
      <c r="J640" s="2">
        <v>3.9502199999999998</v>
      </c>
      <c r="K640" s="15" t="s">
        <v>52</v>
      </c>
      <c r="L640" s="15" t="s">
        <v>54</v>
      </c>
      <c r="M640" s="15" t="s">
        <v>46</v>
      </c>
      <c r="N640" s="18">
        <f t="shared" si="90"/>
        <v>50</v>
      </c>
      <c r="O640" s="18">
        <f t="shared" si="91"/>
        <v>100</v>
      </c>
      <c r="P640" s="18">
        <f t="shared" si="92"/>
        <v>50</v>
      </c>
      <c r="Q640" s="18">
        <f t="shared" si="93"/>
        <v>16.5</v>
      </c>
      <c r="R640" s="19">
        <f t="shared" si="94"/>
        <v>62.475000000000001</v>
      </c>
      <c r="S640" s="19">
        <f t="shared" si="95"/>
        <v>51.625</v>
      </c>
      <c r="T640" s="19">
        <f t="shared" si="96"/>
        <v>42.424999999999997</v>
      </c>
      <c r="U640" s="19">
        <f t="shared" si="97"/>
        <v>54.125</v>
      </c>
      <c r="V640" s="18">
        <f t="shared" si="98"/>
        <v>52.17499999999999</v>
      </c>
      <c r="W640" s="18">
        <f t="shared" si="99"/>
        <v>52.662499999999994</v>
      </c>
    </row>
    <row r="641" spans="1:23" ht="13.5" x14ac:dyDescent="0.25">
      <c r="A641" s="4">
        <v>42936</v>
      </c>
      <c r="B641" s="2">
        <v>3.8822999999999999</v>
      </c>
      <c r="C641" s="2">
        <v>43.700739801447256</v>
      </c>
      <c r="D641" s="2">
        <v>-8.6640919372983127E-2</v>
      </c>
      <c r="E641" s="2">
        <v>6.9432097300824988E-2</v>
      </c>
      <c r="F641" s="2">
        <v>4.0206200000000001</v>
      </c>
      <c r="G641" s="2">
        <v>4.0925399999999996</v>
      </c>
      <c r="H641" s="2">
        <v>3.9841900000000003</v>
      </c>
      <c r="I641" s="2">
        <v>3.8779279999999976</v>
      </c>
      <c r="J641" s="2">
        <v>3.9484220000000003</v>
      </c>
      <c r="K641" s="15" t="s">
        <v>52</v>
      </c>
      <c r="L641" s="15" t="s">
        <v>50</v>
      </c>
      <c r="M641" s="15" t="s">
        <v>46</v>
      </c>
      <c r="N641" s="18">
        <f t="shared" si="90"/>
        <v>50</v>
      </c>
      <c r="O641" s="18">
        <f t="shared" si="91"/>
        <v>100</v>
      </c>
      <c r="P641" s="18">
        <f t="shared" si="92"/>
        <v>50</v>
      </c>
      <c r="Q641" s="18">
        <f t="shared" si="93"/>
        <v>0</v>
      </c>
      <c r="R641" s="19">
        <f t="shared" si="94"/>
        <v>60</v>
      </c>
      <c r="S641" s="19">
        <f t="shared" si="95"/>
        <v>47.5</v>
      </c>
      <c r="T641" s="19">
        <f t="shared" si="96"/>
        <v>35</v>
      </c>
      <c r="U641" s="19">
        <f t="shared" si="97"/>
        <v>50</v>
      </c>
      <c r="V641" s="18">
        <f t="shared" si="98"/>
        <v>47.5</v>
      </c>
      <c r="W641" s="18">
        <f t="shared" si="99"/>
        <v>48.125</v>
      </c>
    </row>
    <row r="642" spans="1:23" ht="13.5" x14ac:dyDescent="0.25">
      <c r="A642" s="4">
        <v>42937</v>
      </c>
      <c r="B642" s="2">
        <v>3.8731</v>
      </c>
      <c r="C642" s="2">
        <v>43.1394821595173</v>
      </c>
      <c r="D642" s="2">
        <v>-5.3044389693693184E-2</v>
      </c>
      <c r="E642" s="2">
        <v>5.8402954287376553E-2</v>
      </c>
      <c r="F642" s="2">
        <v>3.9745200000000005</v>
      </c>
      <c r="G642" s="2">
        <v>4.0741000000000005</v>
      </c>
      <c r="H642" s="2">
        <v>3.9869599999999998</v>
      </c>
      <c r="I642" s="2">
        <v>3.8794539999999977</v>
      </c>
      <c r="J642" s="2">
        <v>3.9466215000000004</v>
      </c>
      <c r="K642" s="15" t="s">
        <v>52</v>
      </c>
      <c r="L642" s="15" t="s">
        <v>50</v>
      </c>
      <c r="M642" s="15" t="s">
        <v>46</v>
      </c>
      <c r="N642" s="18">
        <f t="shared" ref="N642:N705" si="100">IF(D642&lt;30,50, IF(D642&gt;70, 0, 25))</f>
        <v>50</v>
      </c>
      <c r="O642" s="18">
        <f t="shared" ref="O642:O705" si="101">IF(F642-E642&gt;0.02, 100, IF(F642-E642&lt;0,0,45))</f>
        <v>100</v>
      </c>
      <c r="P642" s="18">
        <f t="shared" ref="P642:P705" si="102">IF(G642-J642&gt;10,100,IF(G642-J642&gt;5,75, IF(G642-J642&gt;0,50,0)))</f>
        <v>50</v>
      </c>
      <c r="Q642" s="18">
        <f t="shared" ref="Q642:Q705" si="103">IF(M642="confirmed bullish", 34, IF(M642="bullish divergence",17, 0))+IF(K642="bullish",33,IF(K642="bearish",0,16.5))+IF(L642="strong",33,IF(L642="weak",0,16.5))</f>
        <v>0</v>
      </c>
      <c r="R642" s="19">
        <f t="shared" si="94"/>
        <v>60</v>
      </c>
      <c r="S642" s="19">
        <f t="shared" si="95"/>
        <v>47.5</v>
      </c>
      <c r="T642" s="19">
        <f t="shared" si="96"/>
        <v>35</v>
      </c>
      <c r="U642" s="19">
        <f t="shared" si="97"/>
        <v>50</v>
      </c>
      <c r="V642" s="18">
        <f t="shared" si="98"/>
        <v>47.5</v>
      </c>
      <c r="W642" s="18">
        <f t="shared" si="99"/>
        <v>48.125</v>
      </c>
    </row>
    <row r="643" spans="1:23" ht="13.5" x14ac:dyDescent="0.25">
      <c r="A643" s="4">
        <v>42940</v>
      </c>
      <c r="B643" s="2">
        <v>3.8731</v>
      </c>
      <c r="C643" s="2">
        <v>43.1394821595173</v>
      </c>
      <c r="D643" s="2">
        <v>4.3528274589554883E-3</v>
      </c>
      <c r="E643" s="2">
        <v>4.7759955192538624E-2</v>
      </c>
      <c r="F643" s="2">
        <v>3.9284200000000005</v>
      </c>
      <c r="G643" s="2">
        <v>4.0372199999999996</v>
      </c>
      <c r="H643" s="2">
        <v>3.9897299999999993</v>
      </c>
      <c r="I643" s="2">
        <v>3.8813299999999975</v>
      </c>
      <c r="J643" s="2">
        <v>3.9448210000000006</v>
      </c>
      <c r="K643" s="15" t="s">
        <v>52</v>
      </c>
      <c r="L643" s="15" t="s">
        <v>50</v>
      </c>
      <c r="M643" s="15" t="s">
        <v>46</v>
      </c>
      <c r="N643" s="18">
        <f t="shared" si="100"/>
        <v>50</v>
      </c>
      <c r="O643" s="18">
        <f t="shared" si="101"/>
        <v>100</v>
      </c>
      <c r="P643" s="18">
        <f t="shared" si="102"/>
        <v>50</v>
      </c>
      <c r="Q643" s="18">
        <f t="shared" si="103"/>
        <v>0</v>
      </c>
      <c r="R643" s="19">
        <f t="shared" ref="R643:R706" si="104">0.35*N643+O643*0.35+P643*0.15+Q643*0.15</f>
        <v>60</v>
      </c>
      <c r="S643" s="19">
        <f t="shared" ref="S643:S706" si="105">N643*0.2+O643*0.2+P643*0.35+Q643*0.25</f>
        <v>47.5</v>
      </c>
      <c r="T643" s="19">
        <f t="shared" ref="T643:T706" si="106">N643*0.15+O643*0.15+P643*0.25+Q643*0.45</f>
        <v>35</v>
      </c>
      <c r="U643" s="19">
        <f t="shared" ref="U643:U706" si="107">0.25*SUM(N643:Q643)</f>
        <v>50</v>
      </c>
      <c r="V643" s="18">
        <f t="shared" ref="V643:V706" si="108">SUM(R643:T643)/3</f>
        <v>47.5</v>
      </c>
      <c r="W643" s="18">
        <f t="shared" ref="W643:W706" si="109">SUM(R643:U643)/4</f>
        <v>48.125</v>
      </c>
    </row>
    <row r="644" spans="1:23" ht="13.5" x14ac:dyDescent="0.25">
      <c r="A644" s="4">
        <v>42942</v>
      </c>
      <c r="B644" s="2">
        <v>3.956</v>
      </c>
      <c r="C644" s="2">
        <v>49.868070632187695</v>
      </c>
      <c r="D644" s="2">
        <v>4.0242352835429429E-2</v>
      </c>
      <c r="E644" s="2">
        <v>3.7208052625578969E-2</v>
      </c>
      <c r="F644" s="2">
        <v>3.9099600000000003</v>
      </c>
      <c r="G644" s="2">
        <v>4.0132400000000006</v>
      </c>
      <c r="H644" s="2">
        <v>3.9938750000000001</v>
      </c>
      <c r="I644" s="2">
        <v>3.8853879999999981</v>
      </c>
      <c r="J644" s="2">
        <v>3.9436535000000017</v>
      </c>
      <c r="K644" s="15" t="s">
        <v>52</v>
      </c>
      <c r="L644" s="15" t="s">
        <v>54</v>
      </c>
      <c r="M644" s="15" t="s">
        <v>46</v>
      </c>
      <c r="N644" s="18">
        <f t="shared" si="100"/>
        <v>50</v>
      </c>
      <c r="O644" s="18">
        <f t="shared" si="101"/>
        <v>100</v>
      </c>
      <c r="P644" s="18">
        <f t="shared" si="102"/>
        <v>50</v>
      </c>
      <c r="Q644" s="18">
        <f t="shared" si="103"/>
        <v>16.5</v>
      </c>
      <c r="R644" s="19">
        <f t="shared" si="104"/>
        <v>62.475000000000001</v>
      </c>
      <c r="S644" s="19">
        <f t="shared" si="105"/>
        <v>51.625</v>
      </c>
      <c r="T644" s="19">
        <f t="shared" si="106"/>
        <v>42.424999999999997</v>
      </c>
      <c r="U644" s="19">
        <f t="shared" si="107"/>
        <v>54.125</v>
      </c>
      <c r="V644" s="18">
        <f t="shared" si="108"/>
        <v>52.17499999999999</v>
      </c>
      <c r="W644" s="18">
        <f t="shared" si="109"/>
        <v>52.662499999999994</v>
      </c>
    </row>
    <row r="645" spans="1:23" ht="13.5" x14ac:dyDescent="0.25">
      <c r="A645" s="4">
        <v>42943</v>
      </c>
      <c r="B645" s="2">
        <v>3.8731</v>
      </c>
      <c r="C645" s="2">
        <v>44.231332455352209</v>
      </c>
      <c r="D645" s="2">
        <v>6.2591213425710723E-2</v>
      </c>
      <c r="E645" s="2">
        <v>2.7137146643419333E-2</v>
      </c>
      <c r="F645" s="2">
        <v>3.8915199999999999</v>
      </c>
      <c r="G645" s="2">
        <v>3.9901900000000006</v>
      </c>
      <c r="H645" s="2">
        <v>3.9938749999999992</v>
      </c>
      <c r="I645" s="2">
        <v>3.8867399999999979</v>
      </c>
      <c r="J645" s="2">
        <v>3.9420715000000013</v>
      </c>
      <c r="K645" s="15" t="s">
        <v>52</v>
      </c>
      <c r="L645" s="15" t="s">
        <v>54</v>
      </c>
      <c r="M645" s="15" t="s">
        <v>46</v>
      </c>
      <c r="N645" s="18">
        <f t="shared" si="100"/>
        <v>50</v>
      </c>
      <c r="O645" s="18">
        <f t="shared" si="101"/>
        <v>100</v>
      </c>
      <c r="P645" s="18">
        <f t="shared" si="102"/>
        <v>50</v>
      </c>
      <c r="Q645" s="18">
        <f t="shared" si="103"/>
        <v>16.5</v>
      </c>
      <c r="R645" s="19">
        <f t="shared" si="104"/>
        <v>62.475000000000001</v>
      </c>
      <c r="S645" s="19">
        <f t="shared" si="105"/>
        <v>51.625</v>
      </c>
      <c r="T645" s="19">
        <f t="shared" si="106"/>
        <v>42.424999999999997</v>
      </c>
      <c r="U645" s="19">
        <f t="shared" si="107"/>
        <v>54.125</v>
      </c>
      <c r="V645" s="18">
        <f t="shared" si="108"/>
        <v>52.17499999999999</v>
      </c>
      <c r="W645" s="18">
        <f t="shared" si="109"/>
        <v>52.662499999999994</v>
      </c>
    </row>
    <row r="646" spans="1:23" ht="13.5" x14ac:dyDescent="0.25">
      <c r="A646" s="4">
        <v>42944</v>
      </c>
      <c r="B646" s="2">
        <v>3.8731</v>
      </c>
      <c r="C646" s="2">
        <v>44.231332455352216</v>
      </c>
      <c r="D646" s="2">
        <v>0.10046064877791716</v>
      </c>
      <c r="E646" s="2">
        <v>1.8078246933091669E-2</v>
      </c>
      <c r="F646" s="2">
        <v>3.8896799999999998</v>
      </c>
      <c r="G646" s="2">
        <v>3.9551500000000006</v>
      </c>
      <c r="H646" s="2">
        <v>3.9938749999999992</v>
      </c>
      <c r="I646" s="2">
        <v>3.8880919999999981</v>
      </c>
      <c r="J646" s="2">
        <v>3.9404895000000018</v>
      </c>
      <c r="K646" s="15" t="s">
        <v>47</v>
      </c>
      <c r="L646" s="15" t="s">
        <v>54</v>
      </c>
      <c r="M646" s="15" t="s">
        <v>49</v>
      </c>
      <c r="N646" s="18">
        <f t="shared" si="100"/>
        <v>50</v>
      </c>
      <c r="O646" s="18">
        <f t="shared" si="101"/>
        <v>100</v>
      </c>
      <c r="P646" s="18">
        <f t="shared" si="102"/>
        <v>50</v>
      </c>
      <c r="Q646" s="18">
        <f t="shared" si="103"/>
        <v>66.5</v>
      </c>
      <c r="R646" s="19">
        <f t="shared" si="104"/>
        <v>69.974999999999994</v>
      </c>
      <c r="S646" s="19">
        <f t="shared" si="105"/>
        <v>64.125</v>
      </c>
      <c r="T646" s="19">
        <f t="shared" si="106"/>
        <v>64.924999999999997</v>
      </c>
      <c r="U646" s="19">
        <f t="shared" si="107"/>
        <v>66.625</v>
      </c>
      <c r="V646" s="18">
        <f t="shared" si="108"/>
        <v>66.341666666666654</v>
      </c>
      <c r="W646" s="18">
        <f t="shared" si="109"/>
        <v>66.412499999999994</v>
      </c>
    </row>
    <row r="647" spans="1:23" ht="13.5" x14ac:dyDescent="0.25">
      <c r="A647" s="4">
        <v>42947</v>
      </c>
      <c r="B647" s="2">
        <v>3.9836999999999998</v>
      </c>
      <c r="C647" s="2">
        <v>52.533027771089117</v>
      </c>
      <c r="D647" s="2">
        <v>0.10633999956636497</v>
      </c>
      <c r="E647" s="2">
        <v>1.0532573823694404E-2</v>
      </c>
      <c r="F647" s="2">
        <v>3.9118000000000004</v>
      </c>
      <c r="G647" s="2">
        <v>3.9431600000000002</v>
      </c>
      <c r="H647" s="2">
        <v>4.0012499999999998</v>
      </c>
      <c r="I647" s="2">
        <v>3.8927039999999984</v>
      </c>
      <c r="J647" s="2">
        <v>3.9398530000000016</v>
      </c>
      <c r="K647" s="15" t="s">
        <v>47</v>
      </c>
      <c r="L647" s="15" t="s">
        <v>54</v>
      </c>
      <c r="M647" s="15" t="s">
        <v>51</v>
      </c>
      <c r="N647" s="18">
        <f t="shared" si="100"/>
        <v>50</v>
      </c>
      <c r="O647" s="18">
        <f t="shared" si="101"/>
        <v>100</v>
      </c>
      <c r="P647" s="18">
        <f t="shared" si="102"/>
        <v>50</v>
      </c>
      <c r="Q647" s="18">
        <f t="shared" si="103"/>
        <v>83.5</v>
      </c>
      <c r="R647" s="19">
        <f t="shared" si="104"/>
        <v>72.525000000000006</v>
      </c>
      <c r="S647" s="19">
        <f t="shared" si="105"/>
        <v>68.375</v>
      </c>
      <c r="T647" s="19">
        <f t="shared" si="106"/>
        <v>72.575000000000003</v>
      </c>
      <c r="U647" s="19">
        <f t="shared" si="107"/>
        <v>70.875</v>
      </c>
      <c r="V647" s="18">
        <f t="shared" si="108"/>
        <v>71.158333333333346</v>
      </c>
      <c r="W647" s="18">
        <f t="shared" si="109"/>
        <v>71.087500000000006</v>
      </c>
    </row>
    <row r="648" spans="1:23" ht="13.5" x14ac:dyDescent="0.25">
      <c r="A648" s="4">
        <v>42948</v>
      </c>
      <c r="B648" s="2">
        <v>4.0944000000000003</v>
      </c>
      <c r="C648" s="2">
        <v>59.096246287503455</v>
      </c>
      <c r="D648" s="2">
        <v>0.10290085845114483</v>
      </c>
      <c r="E648" s="2">
        <v>4.0402459517862007E-3</v>
      </c>
      <c r="F648" s="2">
        <v>3.9560599999999999</v>
      </c>
      <c r="G648" s="2">
        <v>3.9422400000000004</v>
      </c>
      <c r="H648" s="2">
        <v>4.0123149999999992</v>
      </c>
      <c r="I648" s="2">
        <v>3.8995299999999982</v>
      </c>
      <c r="J648" s="2">
        <v>3.9398135000000014</v>
      </c>
      <c r="K648" s="15" t="s">
        <v>47</v>
      </c>
      <c r="L648" s="15" t="s">
        <v>54</v>
      </c>
      <c r="M648" s="15" t="s">
        <v>51</v>
      </c>
      <c r="N648" s="18">
        <f t="shared" si="100"/>
        <v>50</v>
      </c>
      <c r="O648" s="18">
        <f t="shared" si="101"/>
        <v>100</v>
      </c>
      <c r="P648" s="18">
        <f t="shared" si="102"/>
        <v>50</v>
      </c>
      <c r="Q648" s="18">
        <f t="shared" si="103"/>
        <v>83.5</v>
      </c>
      <c r="R648" s="19">
        <f t="shared" si="104"/>
        <v>72.525000000000006</v>
      </c>
      <c r="S648" s="19">
        <f t="shared" si="105"/>
        <v>68.375</v>
      </c>
      <c r="T648" s="19">
        <f t="shared" si="106"/>
        <v>72.575000000000003</v>
      </c>
      <c r="U648" s="19">
        <f t="shared" si="107"/>
        <v>70.875</v>
      </c>
      <c r="V648" s="18">
        <f t="shared" si="108"/>
        <v>71.158333333333346</v>
      </c>
      <c r="W648" s="18">
        <f t="shared" si="109"/>
        <v>71.087500000000006</v>
      </c>
    </row>
    <row r="649" spans="1:23" ht="13.5" x14ac:dyDescent="0.25">
      <c r="A649" s="4">
        <v>42949</v>
      </c>
      <c r="B649" s="2">
        <v>4.1680999999999999</v>
      </c>
      <c r="C649" s="2">
        <v>62.785527431800006</v>
      </c>
      <c r="D649" s="2">
        <v>8.5171607053737386E-2</v>
      </c>
      <c r="E649" s="2">
        <v>-1.4162910701810655E-3</v>
      </c>
      <c r="F649" s="2">
        <v>3.9984799999999998</v>
      </c>
      <c r="G649" s="2">
        <v>3.9542200000000003</v>
      </c>
      <c r="H649" s="2">
        <v>4.0270649999999995</v>
      </c>
      <c r="I649" s="2">
        <v>3.9085279999999987</v>
      </c>
      <c r="J649" s="2">
        <v>3.9401425000000008</v>
      </c>
      <c r="K649" s="15" t="s">
        <v>52</v>
      </c>
      <c r="L649" s="15" t="s">
        <v>54</v>
      </c>
      <c r="M649" s="15" t="s">
        <v>53</v>
      </c>
      <c r="N649" s="18">
        <f t="shared" si="100"/>
        <v>50</v>
      </c>
      <c r="O649" s="18">
        <f t="shared" si="101"/>
        <v>100</v>
      </c>
      <c r="P649" s="18">
        <f t="shared" si="102"/>
        <v>50</v>
      </c>
      <c r="Q649" s="18">
        <f t="shared" si="103"/>
        <v>16.5</v>
      </c>
      <c r="R649" s="19">
        <f t="shared" si="104"/>
        <v>62.475000000000001</v>
      </c>
      <c r="S649" s="19">
        <f t="shared" si="105"/>
        <v>51.625</v>
      </c>
      <c r="T649" s="19">
        <f t="shared" si="106"/>
        <v>42.424999999999997</v>
      </c>
      <c r="U649" s="19">
        <f t="shared" si="107"/>
        <v>54.125</v>
      </c>
      <c r="V649" s="18">
        <f t="shared" si="108"/>
        <v>52.17499999999999</v>
      </c>
      <c r="W649" s="18">
        <f t="shared" si="109"/>
        <v>52.662499999999994</v>
      </c>
    </row>
    <row r="650" spans="1:23" ht="13.5" x14ac:dyDescent="0.25">
      <c r="A650" s="4">
        <v>42950</v>
      </c>
      <c r="B650" s="2">
        <v>4.1313000000000004</v>
      </c>
      <c r="C650" s="2">
        <v>59.881273222024419</v>
      </c>
      <c r="D650" s="2">
        <v>5.8902004311566003E-2</v>
      </c>
      <c r="E650" s="2">
        <v>-5.5914397700760985E-3</v>
      </c>
      <c r="F650" s="2">
        <v>4.0501199999999997</v>
      </c>
      <c r="G650" s="2">
        <v>3.9708200000000007</v>
      </c>
      <c r="H650" s="2">
        <v>4.0358299999999998</v>
      </c>
      <c r="I650" s="2">
        <v>3.9160919999999995</v>
      </c>
      <c r="J650" s="2">
        <v>3.9402875000000011</v>
      </c>
      <c r="K650" s="15" t="s">
        <v>47</v>
      </c>
      <c r="L650" s="15" t="s">
        <v>54</v>
      </c>
      <c r="M650" s="15" t="s">
        <v>51</v>
      </c>
      <c r="N650" s="18">
        <f t="shared" si="100"/>
        <v>50</v>
      </c>
      <c r="O650" s="18">
        <f t="shared" si="101"/>
        <v>100</v>
      </c>
      <c r="P650" s="18">
        <f t="shared" si="102"/>
        <v>50</v>
      </c>
      <c r="Q650" s="18">
        <f t="shared" si="103"/>
        <v>83.5</v>
      </c>
      <c r="R650" s="19">
        <f t="shared" si="104"/>
        <v>72.525000000000006</v>
      </c>
      <c r="S650" s="19">
        <f t="shared" si="105"/>
        <v>68.375</v>
      </c>
      <c r="T650" s="19">
        <f t="shared" si="106"/>
        <v>72.575000000000003</v>
      </c>
      <c r="U650" s="19">
        <f t="shared" si="107"/>
        <v>70.875</v>
      </c>
      <c r="V650" s="18">
        <f t="shared" si="108"/>
        <v>71.158333333333346</v>
      </c>
      <c r="W650" s="18">
        <f t="shared" si="109"/>
        <v>71.087500000000006</v>
      </c>
    </row>
    <row r="651" spans="1:23" ht="13.5" x14ac:dyDescent="0.25">
      <c r="A651" s="4">
        <v>42951</v>
      </c>
      <c r="B651" s="2">
        <v>4.1680999999999999</v>
      </c>
      <c r="C651" s="2">
        <v>61.784954108442243</v>
      </c>
      <c r="D651" s="2">
        <v>2.0262264222268733E-2</v>
      </c>
      <c r="E651" s="2">
        <v>-8.6430519493157464E-3</v>
      </c>
      <c r="F651" s="2">
        <v>4.109119999999999</v>
      </c>
      <c r="G651" s="2">
        <v>3.9994000000000001</v>
      </c>
      <c r="H651" s="2">
        <v>4.0459699999999987</v>
      </c>
      <c r="I651" s="2">
        <v>3.9243919999999997</v>
      </c>
      <c r="J651" s="2">
        <v>3.9406165000000009</v>
      </c>
      <c r="K651" s="15" t="s">
        <v>47</v>
      </c>
      <c r="L651" s="15" t="s">
        <v>54</v>
      </c>
      <c r="M651" s="15" t="s">
        <v>51</v>
      </c>
      <c r="N651" s="18">
        <f t="shared" si="100"/>
        <v>50</v>
      </c>
      <c r="O651" s="18">
        <f t="shared" si="101"/>
        <v>100</v>
      </c>
      <c r="P651" s="18">
        <f t="shared" si="102"/>
        <v>50</v>
      </c>
      <c r="Q651" s="18">
        <f t="shared" si="103"/>
        <v>83.5</v>
      </c>
      <c r="R651" s="19">
        <f t="shared" si="104"/>
        <v>72.525000000000006</v>
      </c>
      <c r="S651" s="19">
        <f t="shared" si="105"/>
        <v>68.375</v>
      </c>
      <c r="T651" s="19">
        <f t="shared" si="106"/>
        <v>72.575000000000003</v>
      </c>
      <c r="U651" s="19">
        <f t="shared" si="107"/>
        <v>70.875</v>
      </c>
      <c r="V651" s="18">
        <f t="shared" si="108"/>
        <v>71.158333333333346</v>
      </c>
      <c r="W651" s="18">
        <f t="shared" si="109"/>
        <v>71.087500000000006</v>
      </c>
    </row>
    <row r="652" spans="1:23" ht="13.5" x14ac:dyDescent="0.25">
      <c r="A652" s="4">
        <v>42954</v>
      </c>
      <c r="B652" s="2">
        <v>4.1680999999999999</v>
      </c>
      <c r="C652" s="2">
        <v>61.784954108442243</v>
      </c>
      <c r="D652" s="2">
        <v>-1.4914310083844917E-2</v>
      </c>
      <c r="E652" s="2">
        <v>-1.1532378828835685E-2</v>
      </c>
      <c r="F652" s="2">
        <v>4.145999999999999</v>
      </c>
      <c r="G652" s="2">
        <v>4.0289000000000001</v>
      </c>
      <c r="H652" s="2">
        <v>4.0514999999999999</v>
      </c>
      <c r="I652" s="2">
        <v>3.9318180000000003</v>
      </c>
      <c r="J652" s="2">
        <v>3.940989500000001</v>
      </c>
      <c r="K652" s="15" t="s">
        <v>47</v>
      </c>
      <c r="L652" s="15" t="s">
        <v>54</v>
      </c>
      <c r="M652" s="15" t="s">
        <v>51</v>
      </c>
      <c r="N652" s="18">
        <f t="shared" si="100"/>
        <v>50</v>
      </c>
      <c r="O652" s="18">
        <f t="shared" si="101"/>
        <v>100</v>
      </c>
      <c r="P652" s="18">
        <f t="shared" si="102"/>
        <v>50</v>
      </c>
      <c r="Q652" s="18">
        <f t="shared" si="103"/>
        <v>83.5</v>
      </c>
      <c r="R652" s="19">
        <f t="shared" si="104"/>
        <v>72.525000000000006</v>
      </c>
      <c r="S652" s="19">
        <f t="shared" si="105"/>
        <v>68.375</v>
      </c>
      <c r="T652" s="19">
        <f t="shared" si="106"/>
        <v>72.575000000000003</v>
      </c>
      <c r="U652" s="19">
        <f t="shared" si="107"/>
        <v>70.875</v>
      </c>
      <c r="V652" s="18">
        <f t="shared" si="108"/>
        <v>71.158333333333346</v>
      </c>
      <c r="W652" s="18">
        <f t="shared" si="109"/>
        <v>71.087500000000006</v>
      </c>
    </row>
    <row r="653" spans="1:23" ht="13.5" x14ac:dyDescent="0.25">
      <c r="A653" s="4">
        <v>42955</v>
      </c>
      <c r="B653" s="2">
        <v>4.1680999999999999</v>
      </c>
      <c r="C653" s="2">
        <v>61.784954108442243</v>
      </c>
      <c r="D653" s="2">
        <v>-4.5666163912465585E-2</v>
      </c>
      <c r="E653" s="2">
        <v>-1.3297796068513498E-2</v>
      </c>
      <c r="F653" s="2">
        <v>4.1607399999999997</v>
      </c>
      <c r="G653" s="2">
        <v>4.0584000000000007</v>
      </c>
      <c r="H653" s="2">
        <v>4.0478099999999992</v>
      </c>
      <c r="I653" s="2">
        <v>3.9392440000000004</v>
      </c>
      <c r="J653" s="2">
        <v>3.9413625000000012</v>
      </c>
      <c r="K653" s="15" t="s">
        <v>52</v>
      </c>
      <c r="L653" s="15" t="s">
        <v>54</v>
      </c>
      <c r="M653" s="15" t="s">
        <v>53</v>
      </c>
      <c r="N653" s="18">
        <f t="shared" si="100"/>
        <v>50</v>
      </c>
      <c r="O653" s="18">
        <f t="shared" si="101"/>
        <v>100</v>
      </c>
      <c r="P653" s="18">
        <f t="shared" si="102"/>
        <v>50</v>
      </c>
      <c r="Q653" s="18">
        <f t="shared" si="103"/>
        <v>16.5</v>
      </c>
      <c r="R653" s="19">
        <f t="shared" si="104"/>
        <v>62.475000000000001</v>
      </c>
      <c r="S653" s="19">
        <f t="shared" si="105"/>
        <v>51.625</v>
      </c>
      <c r="T653" s="19">
        <f t="shared" si="106"/>
        <v>42.424999999999997</v>
      </c>
      <c r="U653" s="19">
        <f t="shared" si="107"/>
        <v>54.125</v>
      </c>
      <c r="V653" s="18">
        <f t="shared" si="108"/>
        <v>52.17499999999999</v>
      </c>
      <c r="W653" s="18">
        <f t="shared" si="109"/>
        <v>52.662499999999994</v>
      </c>
    </row>
    <row r="654" spans="1:23" ht="13.5" x14ac:dyDescent="0.25">
      <c r="A654" s="4">
        <v>42956</v>
      </c>
      <c r="B654" s="2">
        <v>3.9468000000000001</v>
      </c>
      <c r="C654" s="2">
        <v>45.550772505973086</v>
      </c>
      <c r="D654" s="2">
        <v>-4.3454469175202792E-2</v>
      </c>
      <c r="E654" s="2">
        <v>-1.390258073032755E-2</v>
      </c>
      <c r="F654" s="2">
        <v>4.1164800000000001</v>
      </c>
      <c r="G654" s="2">
        <v>4.05748</v>
      </c>
      <c r="H654" s="2">
        <v>4.0353599999999989</v>
      </c>
      <c r="I654" s="2">
        <v>3.942594000000001</v>
      </c>
      <c r="J654" s="2">
        <v>3.9401490000000026</v>
      </c>
      <c r="K654" s="15" t="s">
        <v>52</v>
      </c>
      <c r="L654" s="15" t="s">
        <v>54</v>
      </c>
      <c r="M654" s="15" t="s">
        <v>46</v>
      </c>
      <c r="N654" s="18">
        <f t="shared" si="100"/>
        <v>50</v>
      </c>
      <c r="O654" s="18">
        <f t="shared" si="101"/>
        <v>100</v>
      </c>
      <c r="P654" s="18">
        <f t="shared" si="102"/>
        <v>50</v>
      </c>
      <c r="Q654" s="18">
        <f t="shared" si="103"/>
        <v>16.5</v>
      </c>
      <c r="R654" s="19">
        <f t="shared" si="104"/>
        <v>62.475000000000001</v>
      </c>
      <c r="S654" s="19">
        <f t="shared" si="105"/>
        <v>51.625</v>
      </c>
      <c r="T654" s="19">
        <f t="shared" si="106"/>
        <v>42.424999999999997</v>
      </c>
      <c r="U654" s="19">
        <f t="shared" si="107"/>
        <v>54.125</v>
      </c>
      <c r="V654" s="18">
        <f t="shared" si="108"/>
        <v>52.17499999999999</v>
      </c>
      <c r="W654" s="18">
        <f t="shared" si="109"/>
        <v>52.662499999999994</v>
      </c>
    </row>
    <row r="655" spans="1:23" ht="13.5" x14ac:dyDescent="0.25">
      <c r="A655" s="4">
        <v>42957</v>
      </c>
      <c r="B655" s="2">
        <v>3.9283999999999999</v>
      </c>
      <c r="C655" s="2">
        <v>44.503727966638884</v>
      </c>
      <c r="D655" s="2">
        <v>-5.2512492168228952E-2</v>
      </c>
      <c r="E655" s="2">
        <v>-1.3772809068803564E-2</v>
      </c>
      <c r="F655" s="2">
        <v>4.0758999999999999</v>
      </c>
      <c r="G655" s="2">
        <v>4.0630100000000002</v>
      </c>
      <c r="H655" s="2">
        <v>4.0266000000000002</v>
      </c>
      <c r="I655" s="2">
        <v>3.9461000000000008</v>
      </c>
      <c r="J655" s="2">
        <v>3.9394105000000024</v>
      </c>
      <c r="K655" s="15" t="s">
        <v>52</v>
      </c>
      <c r="L655" s="15" t="s">
        <v>54</v>
      </c>
      <c r="M655" s="15" t="s">
        <v>46</v>
      </c>
      <c r="N655" s="18">
        <f t="shared" si="100"/>
        <v>50</v>
      </c>
      <c r="O655" s="18">
        <f t="shared" si="101"/>
        <v>100</v>
      </c>
      <c r="P655" s="18">
        <f t="shared" si="102"/>
        <v>50</v>
      </c>
      <c r="Q655" s="18">
        <f t="shared" si="103"/>
        <v>16.5</v>
      </c>
      <c r="R655" s="19">
        <f t="shared" si="104"/>
        <v>62.475000000000001</v>
      </c>
      <c r="S655" s="19">
        <f t="shared" si="105"/>
        <v>51.625</v>
      </c>
      <c r="T655" s="19">
        <f t="shared" si="106"/>
        <v>42.424999999999997</v>
      </c>
      <c r="U655" s="19">
        <f t="shared" si="107"/>
        <v>54.125</v>
      </c>
      <c r="V655" s="18">
        <f t="shared" si="108"/>
        <v>52.17499999999999</v>
      </c>
      <c r="W655" s="18">
        <f t="shared" si="109"/>
        <v>52.662499999999994</v>
      </c>
    </row>
    <row r="656" spans="1:23" ht="13.5" x14ac:dyDescent="0.25">
      <c r="A656" s="4">
        <v>42958</v>
      </c>
      <c r="B656" s="2">
        <v>4.0389999999999997</v>
      </c>
      <c r="C656" s="2">
        <v>51.691797577190414</v>
      </c>
      <c r="D656" s="2">
        <v>-6.7833592893041583E-2</v>
      </c>
      <c r="E656" s="2">
        <v>-1.3546305669908193E-2</v>
      </c>
      <c r="F656" s="2">
        <v>4.0500799999999995</v>
      </c>
      <c r="G656" s="2">
        <v>4.0795999999999992</v>
      </c>
      <c r="H656" s="2">
        <v>4.0173749999999995</v>
      </c>
      <c r="I656" s="2">
        <v>3.9518180000000003</v>
      </c>
      <c r="J656" s="2">
        <v>3.9386580000000024</v>
      </c>
      <c r="K656" s="15" t="s">
        <v>52</v>
      </c>
      <c r="L656" s="15" t="s">
        <v>54</v>
      </c>
      <c r="M656" s="15" t="s">
        <v>46</v>
      </c>
      <c r="N656" s="18">
        <f t="shared" si="100"/>
        <v>50</v>
      </c>
      <c r="O656" s="18">
        <f t="shared" si="101"/>
        <v>100</v>
      </c>
      <c r="P656" s="18">
        <f t="shared" si="102"/>
        <v>50</v>
      </c>
      <c r="Q656" s="18">
        <f t="shared" si="103"/>
        <v>16.5</v>
      </c>
      <c r="R656" s="19">
        <f t="shared" si="104"/>
        <v>62.475000000000001</v>
      </c>
      <c r="S656" s="19">
        <f t="shared" si="105"/>
        <v>51.625</v>
      </c>
      <c r="T656" s="19">
        <f t="shared" si="106"/>
        <v>42.424999999999997</v>
      </c>
      <c r="U656" s="19">
        <f t="shared" si="107"/>
        <v>54.125</v>
      </c>
      <c r="V656" s="18">
        <f t="shared" si="108"/>
        <v>52.17499999999999</v>
      </c>
      <c r="W656" s="18">
        <f t="shared" si="109"/>
        <v>52.662499999999994</v>
      </c>
    </row>
    <row r="657" spans="1:23" ht="13.5" x14ac:dyDescent="0.25">
      <c r="A657" s="4">
        <v>42961</v>
      </c>
      <c r="B657" s="2">
        <v>3.9653</v>
      </c>
      <c r="C657" s="2">
        <v>47.295701461487027</v>
      </c>
      <c r="D657" s="2">
        <v>-5.848022630543781E-2</v>
      </c>
      <c r="E657" s="2">
        <v>-1.3639373882927576E-2</v>
      </c>
      <c r="F657" s="2">
        <v>4.0095200000000002</v>
      </c>
      <c r="G657" s="2">
        <v>4.0777599999999996</v>
      </c>
      <c r="H657" s="2">
        <v>4.0104600000000001</v>
      </c>
      <c r="I657" s="2">
        <v>3.9571680000000002</v>
      </c>
      <c r="J657" s="2">
        <v>3.9375370000000025</v>
      </c>
      <c r="K657" s="15" t="s">
        <v>52</v>
      </c>
      <c r="L657" s="15" t="s">
        <v>54</v>
      </c>
      <c r="M657" s="15" t="s">
        <v>46</v>
      </c>
      <c r="N657" s="18">
        <f t="shared" si="100"/>
        <v>50</v>
      </c>
      <c r="O657" s="18">
        <f t="shared" si="101"/>
        <v>100</v>
      </c>
      <c r="P657" s="18">
        <f t="shared" si="102"/>
        <v>50</v>
      </c>
      <c r="Q657" s="18">
        <f t="shared" si="103"/>
        <v>16.5</v>
      </c>
      <c r="R657" s="19">
        <f t="shared" si="104"/>
        <v>62.475000000000001</v>
      </c>
      <c r="S657" s="19">
        <f t="shared" si="105"/>
        <v>51.625</v>
      </c>
      <c r="T657" s="19">
        <f t="shared" si="106"/>
        <v>42.424999999999997</v>
      </c>
      <c r="U657" s="19">
        <f t="shared" si="107"/>
        <v>54.125</v>
      </c>
      <c r="V657" s="18">
        <f t="shared" si="108"/>
        <v>52.17499999999999</v>
      </c>
      <c r="W657" s="18">
        <f t="shared" si="109"/>
        <v>52.662499999999994</v>
      </c>
    </row>
    <row r="658" spans="1:23" ht="13.5" x14ac:dyDescent="0.25">
      <c r="A658" s="4">
        <v>42962</v>
      </c>
      <c r="B658" s="2">
        <v>3.9653</v>
      </c>
      <c r="C658" s="2">
        <v>47.295701461487027</v>
      </c>
      <c r="D658" s="2">
        <v>-3.3245192924204581E-2</v>
      </c>
      <c r="E658" s="2">
        <v>-1.4351592524423664E-2</v>
      </c>
      <c r="F658" s="2">
        <v>3.96896</v>
      </c>
      <c r="G658" s="2">
        <v>4.0648499999999999</v>
      </c>
      <c r="H658" s="2">
        <v>4.0035450000000008</v>
      </c>
      <c r="I658" s="2">
        <v>3.9608580000000004</v>
      </c>
      <c r="J658" s="2">
        <v>3.9359360000000025</v>
      </c>
      <c r="K658" s="15" t="s">
        <v>52</v>
      </c>
      <c r="L658" s="15" t="s">
        <v>54</v>
      </c>
      <c r="M658" s="15" t="s">
        <v>46</v>
      </c>
      <c r="N658" s="18">
        <f t="shared" si="100"/>
        <v>50</v>
      </c>
      <c r="O658" s="18">
        <f t="shared" si="101"/>
        <v>100</v>
      </c>
      <c r="P658" s="18">
        <f t="shared" si="102"/>
        <v>50</v>
      </c>
      <c r="Q658" s="18">
        <f t="shared" si="103"/>
        <v>16.5</v>
      </c>
      <c r="R658" s="19">
        <f t="shared" si="104"/>
        <v>62.475000000000001</v>
      </c>
      <c r="S658" s="19">
        <f t="shared" si="105"/>
        <v>51.625</v>
      </c>
      <c r="T658" s="19">
        <f t="shared" si="106"/>
        <v>42.424999999999997</v>
      </c>
      <c r="U658" s="19">
        <f t="shared" si="107"/>
        <v>54.125</v>
      </c>
      <c r="V658" s="18">
        <f t="shared" si="108"/>
        <v>52.17499999999999</v>
      </c>
      <c r="W658" s="18">
        <f t="shared" si="109"/>
        <v>52.662499999999994</v>
      </c>
    </row>
    <row r="659" spans="1:23" ht="13.5" x14ac:dyDescent="0.25">
      <c r="A659" s="4">
        <v>42963</v>
      </c>
      <c r="B659" s="2">
        <v>4.0297999999999998</v>
      </c>
      <c r="C659" s="2">
        <v>51.483596044537968</v>
      </c>
      <c r="D659" s="2">
        <v>-5.0633839454699014E-3</v>
      </c>
      <c r="E659" s="2">
        <v>-1.5403945061195422E-2</v>
      </c>
      <c r="F659" s="2">
        <v>3.9855599999999995</v>
      </c>
      <c r="G659" s="2">
        <v>4.0510199999999994</v>
      </c>
      <c r="H659" s="2">
        <v>4.0026200000000003</v>
      </c>
      <c r="I659" s="2">
        <v>3.9658380000000011</v>
      </c>
      <c r="J659" s="2">
        <v>3.9346135000000033</v>
      </c>
      <c r="K659" s="15" t="s">
        <v>52</v>
      </c>
      <c r="L659" s="15" t="s">
        <v>54</v>
      </c>
      <c r="M659" s="15" t="s">
        <v>53</v>
      </c>
      <c r="N659" s="18">
        <f t="shared" si="100"/>
        <v>50</v>
      </c>
      <c r="O659" s="18">
        <f t="shared" si="101"/>
        <v>100</v>
      </c>
      <c r="P659" s="18">
        <f t="shared" si="102"/>
        <v>50</v>
      </c>
      <c r="Q659" s="18">
        <f t="shared" si="103"/>
        <v>16.5</v>
      </c>
      <c r="R659" s="19">
        <f t="shared" si="104"/>
        <v>62.475000000000001</v>
      </c>
      <c r="S659" s="19">
        <f t="shared" si="105"/>
        <v>51.625</v>
      </c>
      <c r="T659" s="19">
        <f t="shared" si="106"/>
        <v>42.424999999999997</v>
      </c>
      <c r="U659" s="19">
        <f t="shared" si="107"/>
        <v>54.125</v>
      </c>
      <c r="V659" s="18">
        <f t="shared" si="108"/>
        <v>52.17499999999999</v>
      </c>
      <c r="W659" s="18">
        <f t="shared" si="109"/>
        <v>52.662499999999994</v>
      </c>
    </row>
    <row r="660" spans="1:23" ht="13.5" x14ac:dyDescent="0.25">
      <c r="A660" s="4">
        <v>42964</v>
      </c>
      <c r="B660" s="2">
        <v>3.9192</v>
      </c>
      <c r="C660" s="2">
        <v>44.89586125978694</v>
      </c>
      <c r="D660" s="2">
        <v>2.1181205812177417E-2</v>
      </c>
      <c r="E660" s="2">
        <v>-1.6746505615731044E-2</v>
      </c>
      <c r="F660" s="2">
        <v>3.9837199999999995</v>
      </c>
      <c r="G660" s="2">
        <v>4.0298100000000003</v>
      </c>
      <c r="H660" s="2">
        <v>4.0003150000000005</v>
      </c>
      <c r="I660" s="2">
        <v>3.9686060000000007</v>
      </c>
      <c r="J660" s="2">
        <v>3.9327380000000041</v>
      </c>
      <c r="K660" s="15" t="s">
        <v>52</v>
      </c>
      <c r="L660" s="15" t="s">
        <v>54</v>
      </c>
      <c r="M660" s="15" t="s">
        <v>46</v>
      </c>
      <c r="N660" s="18">
        <f t="shared" si="100"/>
        <v>50</v>
      </c>
      <c r="O660" s="18">
        <f t="shared" si="101"/>
        <v>100</v>
      </c>
      <c r="P660" s="18">
        <f t="shared" si="102"/>
        <v>50</v>
      </c>
      <c r="Q660" s="18">
        <f t="shared" si="103"/>
        <v>16.5</v>
      </c>
      <c r="R660" s="19">
        <f t="shared" si="104"/>
        <v>62.475000000000001</v>
      </c>
      <c r="S660" s="19">
        <f t="shared" si="105"/>
        <v>51.625</v>
      </c>
      <c r="T660" s="19">
        <f t="shared" si="106"/>
        <v>42.424999999999997</v>
      </c>
      <c r="U660" s="19">
        <f t="shared" si="107"/>
        <v>54.125</v>
      </c>
      <c r="V660" s="18">
        <f t="shared" si="108"/>
        <v>52.17499999999999</v>
      </c>
      <c r="W660" s="18">
        <f t="shared" si="109"/>
        <v>52.662499999999994</v>
      </c>
    </row>
    <row r="661" spans="1:23" ht="13.5" x14ac:dyDescent="0.25">
      <c r="A661" s="4">
        <v>42965</v>
      </c>
      <c r="B661" s="2">
        <v>4.0297999999999998</v>
      </c>
      <c r="C661" s="2">
        <v>51.569610410521719</v>
      </c>
      <c r="D661" s="2">
        <v>4.1387864957773246E-2</v>
      </c>
      <c r="E661" s="2">
        <v>-1.7150563165172675E-2</v>
      </c>
      <c r="F661" s="2">
        <v>3.9818799999999994</v>
      </c>
      <c r="G661" s="2">
        <v>4.0159799999999999</v>
      </c>
      <c r="H661" s="2">
        <v>4.0076900000000002</v>
      </c>
      <c r="I661" s="2">
        <v>3.9717400000000009</v>
      </c>
      <c r="J661" s="2">
        <v>3.9320265000000036</v>
      </c>
      <c r="K661" s="15" t="s">
        <v>52</v>
      </c>
      <c r="L661" s="15" t="s">
        <v>54</v>
      </c>
      <c r="M661" s="15" t="s">
        <v>46</v>
      </c>
      <c r="N661" s="18">
        <f t="shared" si="100"/>
        <v>50</v>
      </c>
      <c r="O661" s="18">
        <f t="shared" si="101"/>
        <v>100</v>
      </c>
      <c r="P661" s="18">
        <f t="shared" si="102"/>
        <v>50</v>
      </c>
      <c r="Q661" s="18">
        <f t="shared" si="103"/>
        <v>16.5</v>
      </c>
      <c r="R661" s="19">
        <f t="shared" si="104"/>
        <v>62.475000000000001</v>
      </c>
      <c r="S661" s="19">
        <f t="shared" si="105"/>
        <v>51.625</v>
      </c>
      <c r="T661" s="19">
        <f t="shared" si="106"/>
        <v>42.424999999999997</v>
      </c>
      <c r="U661" s="19">
        <f t="shared" si="107"/>
        <v>54.125</v>
      </c>
      <c r="V661" s="18">
        <f t="shared" si="108"/>
        <v>52.17499999999999</v>
      </c>
      <c r="W661" s="18">
        <f t="shared" si="109"/>
        <v>52.662499999999994</v>
      </c>
    </row>
    <row r="662" spans="1:23" ht="13.5" x14ac:dyDescent="0.25">
      <c r="A662" s="4">
        <v>42968</v>
      </c>
      <c r="B662" s="2">
        <v>3.9192</v>
      </c>
      <c r="C662" s="2">
        <v>45.619550424668653</v>
      </c>
      <c r="D662" s="2">
        <v>6.6516297451242767E-2</v>
      </c>
      <c r="E662" s="2">
        <v>-1.6296427636088642E-2</v>
      </c>
      <c r="F662" s="2">
        <v>3.9726600000000003</v>
      </c>
      <c r="G662" s="2">
        <v>3.9910899999999998</v>
      </c>
      <c r="H662" s="2">
        <v>4.009995</v>
      </c>
      <c r="I662" s="2">
        <v>3.972662000000001</v>
      </c>
      <c r="J662" s="2">
        <v>3.9306750000000039</v>
      </c>
      <c r="K662" s="15" t="s">
        <v>47</v>
      </c>
      <c r="L662" s="15" t="s">
        <v>54</v>
      </c>
      <c r="M662" s="15" t="s">
        <v>49</v>
      </c>
      <c r="N662" s="18">
        <f t="shared" si="100"/>
        <v>50</v>
      </c>
      <c r="O662" s="18">
        <f t="shared" si="101"/>
        <v>100</v>
      </c>
      <c r="P662" s="18">
        <f t="shared" si="102"/>
        <v>50</v>
      </c>
      <c r="Q662" s="18">
        <f t="shared" si="103"/>
        <v>66.5</v>
      </c>
      <c r="R662" s="19">
        <f t="shared" si="104"/>
        <v>69.974999999999994</v>
      </c>
      <c r="S662" s="19">
        <f t="shared" si="105"/>
        <v>64.125</v>
      </c>
      <c r="T662" s="19">
        <f t="shared" si="106"/>
        <v>64.924999999999997</v>
      </c>
      <c r="U662" s="19">
        <f t="shared" si="107"/>
        <v>66.625</v>
      </c>
      <c r="V662" s="18">
        <f t="shared" si="108"/>
        <v>66.341666666666654</v>
      </c>
      <c r="W662" s="18">
        <f t="shared" si="109"/>
        <v>66.412499999999994</v>
      </c>
    </row>
    <row r="663" spans="1:23" ht="13.5" x14ac:dyDescent="0.25">
      <c r="A663" s="4">
        <v>42969</v>
      </c>
      <c r="B663" s="2">
        <v>4.0297999999999998</v>
      </c>
      <c r="C663" s="2">
        <v>51.629769886763853</v>
      </c>
      <c r="D663" s="2">
        <v>8.0089669946681319E-2</v>
      </c>
      <c r="E663" s="2">
        <v>-1.5172424512561922E-2</v>
      </c>
      <c r="F663" s="2">
        <v>3.9855599999999995</v>
      </c>
      <c r="G663" s="2">
        <v>3.9772600000000002</v>
      </c>
      <c r="H663" s="2">
        <v>4.01783</v>
      </c>
      <c r="I663" s="2">
        <v>3.9757960000000008</v>
      </c>
      <c r="J663" s="2">
        <v>3.9298765000000038</v>
      </c>
      <c r="K663" s="15" t="s">
        <v>47</v>
      </c>
      <c r="L663" s="15" t="s">
        <v>54</v>
      </c>
      <c r="M663" s="15" t="s">
        <v>51</v>
      </c>
      <c r="N663" s="18">
        <f t="shared" si="100"/>
        <v>50</v>
      </c>
      <c r="O663" s="18">
        <f t="shared" si="101"/>
        <v>100</v>
      </c>
      <c r="P663" s="18">
        <f t="shared" si="102"/>
        <v>50</v>
      </c>
      <c r="Q663" s="18">
        <f t="shared" si="103"/>
        <v>83.5</v>
      </c>
      <c r="R663" s="19">
        <f t="shared" si="104"/>
        <v>72.525000000000006</v>
      </c>
      <c r="S663" s="19">
        <f t="shared" si="105"/>
        <v>68.375</v>
      </c>
      <c r="T663" s="19">
        <f t="shared" si="106"/>
        <v>72.575000000000003</v>
      </c>
      <c r="U663" s="19">
        <f t="shared" si="107"/>
        <v>70.875</v>
      </c>
      <c r="V663" s="18">
        <f t="shared" si="108"/>
        <v>71.158333333333346</v>
      </c>
      <c r="W663" s="18">
        <f t="shared" si="109"/>
        <v>71.087500000000006</v>
      </c>
    </row>
    <row r="664" spans="1:23" ht="13.5" x14ac:dyDescent="0.25">
      <c r="A664" s="4">
        <v>42970</v>
      </c>
      <c r="B664" s="2">
        <v>4.0297999999999998</v>
      </c>
      <c r="C664" s="2">
        <v>51.629769886763853</v>
      </c>
      <c r="D664" s="2">
        <v>5.7341290335453543E-2</v>
      </c>
      <c r="E664" s="2">
        <v>-1.4748059130019328E-2</v>
      </c>
      <c r="F664" s="2">
        <v>3.9855599999999995</v>
      </c>
      <c r="G664" s="2">
        <v>3.9855599999999995</v>
      </c>
      <c r="H664" s="2">
        <v>4.0215199999999998</v>
      </c>
      <c r="I664" s="2">
        <v>3.978930000000001</v>
      </c>
      <c r="J664" s="2">
        <v>3.9291215000000039</v>
      </c>
      <c r="K664" s="15" t="s">
        <v>47</v>
      </c>
      <c r="L664" s="15" t="s">
        <v>54</v>
      </c>
      <c r="M664" s="15" t="s">
        <v>54</v>
      </c>
      <c r="N664" s="18">
        <f t="shared" si="100"/>
        <v>50</v>
      </c>
      <c r="O664" s="18">
        <f t="shared" si="101"/>
        <v>100</v>
      </c>
      <c r="P664" s="18">
        <f t="shared" si="102"/>
        <v>50</v>
      </c>
      <c r="Q664" s="18">
        <f t="shared" si="103"/>
        <v>49.5</v>
      </c>
      <c r="R664" s="19">
        <f t="shared" si="104"/>
        <v>67.424999999999997</v>
      </c>
      <c r="S664" s="19">
        <f t="shared" si="105"/>
        <v>59.875</v>
      </c>
      <c r="T664" s="19">
        <f t="shared" si="106"/>
        <v>57.275000000000006</v>
      </c>
      <c r="U664" s="19">
        <f t="shared" si="107"/>
        <v>62.375</v>
      </c>
      <c r="V664" s="18">
        <f t="shared" si="108"/>
        <v>61.524999999999999</v>
      </c>
      <c r="W664" s="18">
        <f t="shared" si="109"/>
        <v>61.737499999999997</v>
      </c>
    </row>
    <row r="665" spans="1:23" ht="13.5" x14ac:dyDescent="0.25">
      <c r="A665" s="4">
        <v>42971</v>
      </c>
      <c r="B665" s="2">
        <v>4.0297999999999998</v>
      </c>
      <c r="C665" s="2">
        <v>51.629769886763853</v>
      </c>
      <c r="D665" s="2">
        <v>3.5088385621978802E-2</v>
      </c>
      <c r="E665" s="2">
        <v>-1.4204862347907736E-2</v>
      </c>
      <c r="F665" s="2">
        <v>4.0076800000000006</v>
      </c>
      <c r="G665" s="2">
        <v>3.9957000000000003</v>
      </c>
      <c r="H665" s="2">
        <v>4.0293549999999989</v>
      </c>
      <c r="I665" s="2">
        <v>3.9816959999999999</v>
      </c>
      <c r="J665" s="2">
        <v>3.9287155000000036</v>
      </c>
      <c r="K665" s="15" t="s">
        <v>47</v>
      </c>
      <c r="L665" s="15" t="s">
        <v>54</v>
      </c>
      <c r="M665" s="15" t="s">
        <v>51</v>
      </c>
      <c r="N665" s="18">
        <f t="shared" si="100"/>
        <v>50</v>
      </c>
      <c r="O665" s="18">
        <f t="shared" si="101"/>
        <v>100</v>
      </c>
      <c r="P665" s="18">
        <f t="shared" si="102"/>
        <v>50</v>
      </c>
      <c r="Q665" s="18">
        <f t="shared" si="103"/>
        <v>83.5</v>
      </c>
      <c r="R665" s="19">
        <f t="shared" si="104"/>
        <v>72.525000000000006</v>
      </c>
      <c r="S665" s="19">
        <f t="shared" si="105"/>
        <v>68.375</v>
      </c>
      <c r="T665" s="19">
        <f t="shared" si="106"/>
        <v>72.575000000000003</v>
      </c>
      <c r="U665" s="19">
        <f t="shared" si="107"/>
        <v>70.875</v>
      </c>
      <c r="V665" s="18">
        <f t="shared" si="108"/>
        <v>71.158333333333346</v>
      </c>
      <c r="W665" s="18">
        <f t="shared" si="109"/>
        <v>71.087500000000006</v>
      </c>
    </row>
    <row r="666" spans="1:23" ht="13.5" x14ac:dyDescent="0.25">
      <c r="A666" s="4">
        <v>42972</v>
      </c>
      <c r="B666" s="2">
        <v>4.0297999999999998</v>
      </c>
      <c r="C666" s="2">
        <v>51.629769886763853</v>
      </c>
      <c r="D666" s="2">
        <v>3.3113735084390861E-2</v>
      </c>
      <c r="E666" s="2">
        <v>-1.3862486144164694E-2</v>
      </c>
      <c r="F666" s="2">
        <v>4.0076800000000006</v>
      </c>
      <c r="G666" s="2">
        <v>3.99478</v>
      </c>
      <c r="H666" s="2">
        <v>4.0371899999999981</v>
      </c>
      <c r="I666" s="2">
        <v>3.9848300000000001</v>
      </c>
      <c r="J666" s="2">
        <v>3.9283095000000037</v>
      </c>
      <c r="K666" s="15" t="s">
        <v>47</v>
      </c>
      <c r="L666" s="15" t="s">
        <v>54</v>
      </c>
      <c r="M666" s="15" t="s">
        <v>54</v>
      </c>
      <c r="N666" s="18">
        <f t="shared" si="100"/>
        <v>50</v>
      </c>
      <c r="O666" s="18">
        <f t="shared" si="101"/>
        <v>100</v>
      </c>
      <c r="P666" s="18">
        <f t="shared" si="102"/>
        <v>50</v>
      </c>
      <c r="Q666" s="18">
        <f t="shared" si="103"/>
        <v>49.5</v>
      </c>
      <c r="R666" s="19">
        <f t="shared" si="104"/>
        <v>67.424999999999997</v>
      </c>
      <c r="S666" s="19">
        <f t="shared" si="105"/>
        <v>59.875</v>
      </c>
      <c r="T666" s="19">
        <f t="shared" si="106"/>
        <v>57.275000000000006</v>
      </c>
      <c r="U666" s="19">
        <f t="shared" si="107"/>
        <v>62.375</v>
      </c>
      <c r="V666" s="18">
        <f t="shared" si="108"/>
        <v>61.524999999999999</v>
      </c>
      <c r="W666" s="18">
        <f t="shared" si="109"/>
        <v>61.737499999999997</v>
      </c>
    </row>
    <row r="667" spans="1:23" ht="13.5" x14ac:dyDescent="0.25">
      <c r="A667" s="4">
        <v>42975</v>
      </c>
      <c r="B667" s="2">
        <v>4.0297999999999998</v>
      </c>
      <c r="C667" s="2">
        <v>51.629769886763853</v>
      </c>
      <c r="D667" s="2">
        <v>1.9955661471358965E-2</v>
      </c>
      <c r="E667" s="2">
        <v>-1.3187090739494652E-2</v>
      </c>
      <c r="F667" s="2">
        <v>4.0297999999999998</v>
      </c>
      <c r="G667" s="2">
        <v>4.0012300000000014</v>
      </c>
      <c r="H667" s="2">
        <v>4.0394949999999978</v>
      </c>
      <c r="I667" s="2">
        <v>3.987963999999999</v>
      </c>
      <c r="J667" s="2">
        <v>3.9279035000000033</v>
      </c>
      <c r="K667" s="15" t="s">
        <v>47</v>
      </c>
      <c r="L667" s="15" t="s">
        <v>54</v>
      </c>
      <c r="M667" s="15" t="s">
        <v>51</v>
      </c>
      <c r="N667" s="18">
        <f t="shared" si="100"/>
        <v>50</v>
      </c>
      <c r="O667" s="18">
        <f t="shared" si="101"/>
        <v>100</v>
      </c>
      <c r="P667" s="18">
        <f t="shared" si="102"/>
        <v>50</v>
      </c>
      <c r="Q667" s="18">
        <f t="shared" si="103"/>
        <v>83.5</v>
      </c>
      <c r="R667" s="19">
        <f t="shared" si="104"/>
        <v>72.525000000000006</v>
      </c>
      <c r="S667" s="19">
        <f t="shared" si="105"/>
        <v>68.375</v>
      </c>
      <c r="T667" s="19">
        <f t="shared" si="106"/>
        <v>72.575000000000003</v>
      </c>
      <c r="U667" s="19">
        <f t="shared" si="107"/>
        <v>70.875</v>
      </c>
      <c r="V667" s="18">
        <f t="shared" si="108"/>
        <v>71.158333333333346</v>
      </c>
      <c r="W667" s="18">
        <f t="shared" si="109"/>
        <v>71.087500000000006</v>
      </c>
    </row>
    <row r="668" spans="1:23" ht="13.5" x14ac:dyDescent="0.25">
      <c r="A668" s="4">
        <v>42976</v>
      </c>
      <c r="B668" s="2">
        <v>4.0575000000000001</v>
      </c>
      <c r="C668" s="2">
        <v>53.494433659493545</v>
      </c>
      <c r="D668" s="2">
        <v>6.6323199059192817E-3</v>
      </c>
      <c r="E668" s="2">
        <v>-1.256540866431291E-2</v>
      </c>
      <c r="F668" s="2">
        <v>4.0353399999999997</v>
      </c>
      <c r="G668" s="2">
        <v>4.0104500000000005</v>
      </c>
      <c r="H668" s="2">
        <v>4.0376499999999993</v>
      </c>
      <c r="I668" s="2">
        <v>3.9916519999999993</v>
      </c>
      <c r="J668" s="2">
        <v>3.9276795000000031</v>
      </c>
      <c r="K668" s="15" t="s">
        <v>47</v>
      </c>
      <c r="L668" s="15" t="s">
        <v>54</v>
      </c>
      <c r="M668" s="15" t="s">
        <v>51</v>
      </c>
      <c r="N668" s="18">
        <f t="shared" si="100"/>
        <v>50</v>
      </c>
      <c r="O668" s="18">
        <f t="shared" si="101"/>
        <v>100</v>
      </c>
      <c r="P668" s="18">
        <f t="shared" si="102"/>
        <v>50</v>
      </c>
      <c r="Q668" s="18">
        <f t="shared" si="103"/>
        <v>83.5</v>
      </c>
      <c r="R668" s="19">
        <f t="shared" si="104"/>
        <v>72.525000000000006</v>
      </c>
      <c r="S668" s="19">
        <f t="shared" si="105"/>
        <v>68.375</v>
      </c>
      <c r="T668" s="19">
        <f t="shared" si="106"/>
        <v>72.575000000000003</v>
      </c>
      <c r="U668" s="19">
        <f t="shared" si="107"/>
        <v>70.875</v>
      </c>
      <c r="V668" s="18">
        <f t="shared" si="108"/>
        <v>71.158333333333346</v>
      </c>
      <c r="W668" s="18">
        <f t="shared" si="109"/>
        <v>71.087500000000006</v>
      </c>
    </row>
    <row r="669" spans="1:23" ht="13.5" x14ac:dyDescent="0.25">
      <c r="A669" s="4">
        <v>42977</v>
      </c>
      <c r="B669" s="2">
        <v>3.9653</v>
      </c>
      <c r="C669" s="2">
        <v>46.999805701657543</v>
      </c>
      <c r="D669" s="2">
        <v>1.1820216743186229E-2</v>
      </c>
      <c r="E669" s="2">
        <v>-1.1959235294941207E-2</v>
      </c>
      <c r="F669" s="2">
        <v>4.0224399999999996</v>
      </c>
      <c r="G669" s="2">
        <v>4.0039999999999996</v>
      </c>
      <c r="H669" s="2">
        <v>4.0275099999999995</v>
      </c>
      <c r="I669" s="2">
        <v>3.993495999999999</v>
      </c>
      <c r="J669" s="2">
        <v>3.9269945000000037</v>
      </c>
      <c r="K669" s="15" t="s">
        <v>47</v>
      </c>
      <c r="L669" s="15" t="s">
        <v>54</v>
      </c>
      <c r="M669" s="15" t="s">
        <v>49</v>
      </c>
      <c r="N669" s="18">
        <f t="shared" si="100"/>
        <v>50</v>
      </c>
      <c r="O669" s="18">
        <f t="shared" si="101"/>
        <v>100</v>
      </c>
      <c r="P669" s="18">
        <f t="shared" si="102"/>
        <v>50</v>
      </c>
      <c r="Q669" s="18">
        <f t="shared" si="103"/>
        <v>66.5</v>
      </c>
      <c r="R669" s="19">
        <f t="shared" si="104"/>
        <v>69.974999999999994</v>
      </c>
      <c r="S669" s="19">
        <f t="shared" si="105"/>
        <v>64.125</v>
      </c>
      <c r="T669" s="19">
        <f t="shared" si="106"/>
        <v>64.924999999999997</v>
      </c>
      <c r="U669" s="19">
        <f t="shared" si="107"/>
        <v>66.625</v>
      </c>
      <c r="V669" s="18">
        <f t="shared" si="108"/>
        <v>66.341666666666654</v>
      </c>
      <c r="W669" s="18">
        <f t="shared" si="109"/>
        <v>66.412499999999994</v>
      </c>
    </row>
    <row r="670" spans="1:23" ht="13.5" x14ac:dyDescent="0.25">
      <c r="A670" s="4">
        <v>42978</v>
      </c>
      <c r="B670" s="2">
        <v>3.9376000000000002</v>
      </c>
      <c r="C670" s="2">
        <v>45.223398948632159</v>
      </c>
      <c r="D670" s="2">
        <v>1.5216149291559233E-3</v>
      </c>
      <c r="E670" s="2">
        <v>-1.0609580777531635E-2</v>
      </c>
      <c r="F670" s="2">
        <v>4.0039999999999996</v>
      </c>
      <c r="G670" s="2">
        <v>4.005840000000001</v>
      </c>
      <c r="H670" s="2">
        <v>4.0178250000000002</v>
      </c>
      <c r="I670" s="2">
        <v>3.9947859999999991</v>
      </c>
      <c r="J670" s="2">
        <v>3.9261710000000032</v>
      </c>
      <c r="K670" s="15" t="s">
        <v>52</v>
      </c>
      <c r="L670" s="15" t="s">
        <v>54</v>
      </c>
      <c r="M670" s="15" t="s">
        <v>46</v>
      </c>
      <c r="N670" s="18">
        <f t="shared" si="100"/>
        <v>50</v>
      </c>
      <c r="O670" s="18">
        <f t="shared" si="101"/>
        <v>100</v>
      </c>
      <c r="P670" s="18">
        <f t="shared" si="102"/>
        <v>50</v>
      </c>
      <c r="Q670" s="18">
        <f t="shared" si="103"/>
        <v>16.5</v>
      </c>
      <c r="R670" s="19">
        <f t="shared" si="104"/>
        <v>62.475000000000001</v>
      </c>
      <c r="S670" s="19">
        <f t="shared" si="105"/>
        <v>51.625</v>
      </c>
      <c r="T670" s="19">
        <f t="shared" si="106"/>
        <v>42.424999999999997</v>
      </c>
      <c r="U670" s="19">
        <f t="shared" si="107"/>
        <v>54.125</v>
      </c>
      <c r="V670" s="18">
        <f t="shared" si="108"/>
        <v>52.17499999999999</v>
      </c>
      <c r="W670" s="18">
        <f t="shared" si="109"/>
        <v>52.662499999999994</v>
      </c>
    </row>
    <row r="671" spans="1:23" ht="13.5" x14ac:dyDescent="0.25">
      <c r="A671" s="4">
        <v>42982</v>
      </c>
      <c r="B671" s="2">
        <v>4.0297999999999998</v>
      </c>
      <c r="C671" s="2">
        <v>51.759171713003482</v>
      </c>
      <c r="D671" s="2">
        <v>3.4116378391990665E-3</v>
      </c>
      <c r="E671" s="2">
        <v>-9.0085875875579643E-3</v>
      </c>
      <c r="F671" s="2">
        <v>4.0039999999999996</v>
      </c>
      <c r="G671" s="2">
        <v>4.005840000000001</v>
      </c>
      <c r="H671" s="2">
        <v>4.01091</v>
      </c>
      <c r="I671" s="2">
        <v>3.9979199999999993</v>
      </c>
      <c r="J671" s="2">
        <v>3.9257650000000042</v>
      </c>
      <c r="K671" s="15" t="s">
        <v>47</v>
      </c>
      <c r="L671" s="15" t="s">
        <v>54</v>
      </c>
      <c r="M671" s="15" t="s">
        <v>54</v>
      </c>
      <c r="N671" s="18">
        <f t="shared" si="100"/>
        <v>50</v>
      </c>
      <c r="O671" s="18">
        <f t="shared" si="101"/>
        <v>100</v>
      </c>
      <c r="P671" s="18">
        <f t="shared" si="102"/>
        <v>50</v>
      </c>
      <c r="Q671" s="18">
        <f t="shared" si="103"/>
        <v>49.5</v>
      </c>
      <c r="R671" s="19">
        <f t="shared" si="104"/>
        <v>67.424999999999997</v>
      </c>
      <c r="S671" s="19">
        <f t="shared" si="105"/>
        <v>59.875</v>
      </c>
      <c r="T671" s="19">
        <f t="shared" si="106"/>
        <v>57.275000000000006</v>
      </c>
      <c r="U671" s="19">
        <f t="shared" si="107"/>
        <v>62.375</v>
      </c>
      <c r="V671" s="18">
        <f t="shared" si="108"/>
        <v>61.524999999999999</v>
      </c>
      <c r="W671" s="18">
        <f t="shared" si="109"/>
        <v>61.737499999999997</v>
      </c>
    </row>
    <row r="672" spans="1:23" ht="13.5" x14ac:dyDescent="0.25">
      <c r="A672" s="4">
        <v>42983</v>
      </c>
      <c r="B672" s="2">
        <v>4.0114000000000001</v>
      </c>
      <c r="C672" s="2">
        <v>50.465081861654788</v>
      </c>
      <c r="D672" s="2">
        <v>-1.0798875696684362E-2</v>
      </c>
      <c r="E672" s="2">
        <v>-7.8690100575880932E-3</v>
      </c>
      <c r="F672" s="2">
        <v>4.0003200000000003</v>
      </c>
      <c r="G672" s="2">
        <v>4.0150600000000001</v>
      </c>
      <c r="H672" s="2">
        <v>4.0030749999999999</v>
      </c>
      <c r="I672" s="2">
        <v>4.0017939999999994</v>
      </c>
      <c r="J672" s="2">
        <v>3.9252670000000034</v>
      </c>
      <c r="K672" s="15" t="s">
        <v>52</v>
      </c>
      <c r="L672" s="15" t="s">
        <v>54</v>
      </c>
      <c r="M672" s="15" t="s">
        <v>46</v>
      </c>
      <c r="N672" s="18">
        <f t="shared" si="100"/>
        <v>50</v>
      </c>
      <c r="O672" s="18">
        <f t="shared" si="101"/>
        <v>100</v>
      </c>
      <c r="P672" s="18">
        <f t="shared" si="102"/>
        <v>50</v>
      </c>
      <c r="Q672" s="18">
        <f t="shared" si="103"/>
        <v>16.5</v>
      </c>
      <c r="R672" s="19">
        <f t="shared" si="104"/>
        <v>62.475000000000001</v>
      </c>
      <c r="S672" s="19">
        <f t="shared" si="105"/>
        <v>51.625</v>
      </c>
      <c r="T672" s="19">
        <f t="shared" si="106"/>
        <v>42.424999999999997</v>
      </c>
      <c r="U672" s="19">
        <f t="shared" si="107"/>
        <v>54.125</v>
      </c>
      <c r="V672" s="18">
        <f t="shared" si="108"/>
        <v>52.17499999999999</v>
      </c>
      <c r="W672" s="18">
        <f t="shared" si="109"/>
        <v>52.662499999999994</v>
      </c>
    </row>
    <row r="673" spans="1:23" ht="13.5" x14ac:dyDescent="0.25">
      <c r="A673" s="4">
        <v>42984</v>
      </c>
      <c r="B673" s="2">
        <v>3.9653</v>
      </c>
      <c r="C673" s="2">
        <v>47.275862719422868</v>
      </c>
      <c r="D673" s="2">
        <v>-2.4299176328126393E-3</v>
      </c>
      <c r="E673" s="2">
        <v>-6.9167386920233696E-3</v>
      </c>
      <c r="F673" s="2">
        <v>3.9818800000000003</v>
      </c>
      <c r="G673" s="2">
        <v>4.00861</v>
      </c>
      <c r="H673" s="2">
        <v>3.9929350000000001</v>
      </c>
      <c r="I673" s="2">
        <v>4.004745999999999</v>
      </c>
      <c r="J673" s="2">
        <v>3.9245820000000031</v>
      </c>
      <c r="K673" s="15" t="s">
        <v>52</v>
      </c>
      <c r="L673" s="15" t="s">
        <v>54</v>
      </c>
      <c r="M673" s="15" t="s">
        <v>46</v>
      </c>
      <c r="N673" s="18">
        <f t="shared" si="100"/>
        <v>50</v>
      </c>
      <c r="O673" s="18">
        <f t="shared" si="101"/>
        <v>100</v>
      </c>
      <c r="P673" s="18">
        <f t="shared" si="102"/>
        <v>50</v>
      </c>
      <c r="Q673" s="18">
        <f t="shared" si="103"/>
        <v>16.5</v>
      </c>
      <c r="R673" s="19">
        <f t="shared" si="104"/>
        <v>62.475000000000001</v>
      </c>
      <c r="S673" s="19">
        <f t="shared" si="105"/>
        <v>51.625</v>
      </c>
      <c r="T673" s="19">
        <f t="shared" si="106"/>
        <v>42.424999999999997</v>
      </c>
      <c r="U673" s="19">
        <f t="shared" si="107"/>
        <v>54.125</v>
      </c>
      <c r="V673" s="18">
        <f t="shared" si="108"/>
        <v>52.17499999999999</v>
      </c>
      <c r="W673" s="18">
        <f t="shared" si="109"/>
        <v>52.662499999999994</v>
      </c>
    </row>
    <row r="674" spans="1:23" ht="13.5" x14ac:dyDescent="0.25">
      <c r="A674" s="4">
        <v>42985</v>
      </c>
      <c r="B674" s="2">
        <v>3.9653</v>
      </c>
      <c r="C674" s="2">
        <v>47.275862719422861</v>
      </c>
      <c r="D674" s="2">
        <v>4.8896924472328074E-3</v>
      </c>
      <c r="E674" s="2">
        <v>-5.3487287462361159E-3</v>
      </c>
      <c r="F674" s="2">
        <v>3.9818799999999994</v>
      </c>
      <c r="G674" s="2">
        <v>4.0021599999999999</v>
      </c>
      <c r="H674" s="2">
        <v>3.9938599999999993</v>
      </c>
      <c r="I674" s="2">
        <v>4.0065899999999992</v>
      </c>
      <c r="J674" s="2">
        <v>3.9239845000000027</v>
      </c>
      <c r="K674" s="15" t="s">
        <v>52</v>
      </c>
      <c r="L674" s="15" t="s">
        <v>54</v>
      </c>
      <c r="M674" s="15" t="s">
        <v>54</v>
      </c>
      <c r="N674" s="18">
        <f t="shared" si="100"/>
        <v>50</v>
      </c>
      <c r="O674" s="18">
        <f t="shared" si="101"/>
        <v>100</v>
      </c>
      <c r="P674" s="18">
        <f t="shared" si="102"/>
        <v>50</v>
      </c>
      <c r="Q674" s="18">
        <f t="shared" si="103"/>
        <v>16.5</v>
      </c>
      <c r="R674" s="19">
        <f t="shared" si="104"/>
        <v>62.475000000000001</v>
      </c>
      <c r="S674" s="19">
        <f t="shared" si="105"/>
        <v>51.625</v>
      </c>
      <c r="T674" s="19">
        <f t="shared" si="106"/>
        <v>42.424999999999997</v>
      </c>
      <c r="U674" s="19">
        <f t="shared" si="107"/>
        <v>54.125</v>
      </c>
      <c r="V674" s="18">
        <f t="shared" si="108"/>
        <v>52.17499999999999</v>
      </c>
      <c r="W674" s="18">
        <f t="shared" si="109"/>
        <v>52.662499999999994</v>
      </c>
    </row>
    <row r="675" spans="1:23" ht="13.5" x14ac:dyDescent="0.25">
      <c r="A675" s="4">
        <v>42986</v>
      </c>
      <c r="B675" s="2">
        <v>3.9376000000000002</v>
      </c>
      <c r="C675" s="2">
        <v>45.281683636343068</v>
      </c>
      <c r="D675" s="2">
        <v>1.3355601285477192E-2</v>
      </c>
      <c r="E675" s="2">
        <v>-4.8425704026043327E-3</v>
      </c>
      <c r="F675" s="2">
        <v>3.9818799999999994</v>
      </c>
      <c r="G675" s="2">
        <v>3.9929399999999999</v>
      </c>
      <c r="H675" s="2">
        <v>3.9943199999999996</v>
      </c>
      <c r="I675" s="2">
        <v>4.0078799999999992</v>
      </c>
      <c r="J675" s="2">
        <v>3.9229430000000023</v>
      </c>
      <c r="K675" s="15" t="s">
        <v>52</v>
      </c>
      <c r="L675" s="15" t="s">
        <v>54</v>
      </c>
      <c r="M675" s="15" t="s">
        <v>54</v>
      </c>
      <c r="N675" s="18">
        <f t="shared" si="100"/>
        <v>50</v>
      </c>
      <c r="O675" s="18">
        <f t="shared" si="101"/>
        <v>100</v>
      </c>
      <c r="P675" s="18">
        <f t="shared" si="102"/>
        <v>50</v>
      </c>
      <c r="Q675" s="18">
        <f t="shared" si="103"/>
        <v>16.5</v>
      </c>
      <c r="R675" s="19">
        <f t="shared" si="104"/>
        <v>62.475000000000001</v>
      </c>
      <c r="S675" s="19">
        <f t="shared" si="105"/>
        <v>51.625</v>
      </c>
      <c r="T675" s="19">
        <f t="shared" si="106"/>
        <v>42.424999999999997</v>
      </c>
      <c r="U675" s="19">
        <f t="shared" si="107"/>
        <v>54.125</v>
      </c>
      <c r="V675" s="18">
        <f t="shared" si="108"/>
        <v>52.17499999999999</v>
      </c>
      <c r="W675" s="18">
        <f t="shared" si="109"/>
        <v>52.662499999999994</v>
      </c>
    </row>
    <row r="676" spans="1:23" ht="13.5" x14ac:dyDescent="0.25">
      <c r="A676" s="4">
        <v>42989</v>
      </c>
      <c r="B676" s="2">
        <v>3.9098999999999999</v>
      </c>
      <c r="C676" s="2">
        <v>43.314076294860008</v>
      </c>
      <c r="D676" s="2">
        <v>2.2938799363468654E-2</v>
      </c>
      <c r="E676" s="2">
        <v>-4.3848639383882865E-3</v>
      </c>
      <c r="F676" s="2">
        <v>3.9579</v>
      </c>
      <c r="G676" s="2">
        <v>3.98095</v>
      </c>
      <c r="H676" s="2">
        <v>3.9878650000000002</v>
      </c>
      <c r="I676" s="2">
        <v>4.0086159999999991</v>
      </c>
      <c r="J676" s="2">
        <v>3.9219810000000024</v>
      </c>
      <c r="K676" s="15" t="s">
        <v>52</v>
      </c>
      <c r="L676" s="15" t="s">
        <v>50</v>
      </c>
      <c r="M676" s="15" t="s">
        <v>46</v>
      </c>
      <c r="N676" s="18">
        <f t="shared" si="100"/>
        <v>50</v>
      </c>
      <c r="O676" s="18">
        <f t="shared" si="101"/>
        <v>100</v>
      </c>
      <c r="P676" s="18">
        <f t="shared" si="102"/>
        <v>50</v>
      </c>
      <c r="Q676" s="18">
        <f t="shared" si="103"/>
        <v>0</v>
      </c>
      <c r="R676" s="19">
        <f t="shared" si="104"/>
        <v>60</v>
      </c>
      <c r="S676" s="19">
        <f t="shared" si="105"/>
        <v>47.5</v>
      </c>
      <c r="T676" s="19">
        <f t="shared" si="106"/>
        <v>35</v>
      </c>
      <c r="U676" s="19">
        <f t="shared" si="107"/>
        <v>50</v>
      </c>
      <c r="V676" s="18">
        <f t="shared" si="108"/>
        <v>47.5</v>
      </c>
      <c r="W676" s="18">
        <f t="shared" si="109"/>
        <v>48.125</v>
      </c>
    </row>
    <row r="677" spans="1:23" ht="13.5" x14ac:dyDescent="0.25">
      <c r="A677" s="4">
        <v>42990</v>
      </c>
      <c r="B677" s="2">
        <v>3.8731</v>
      </c>
      <c r="C677" s="2">
        <v>40.778922299478275</v>
      </c>
      <c r="D677" s="2">
        <v>3.4277899859177285E-2</v>
      </c>
      <c r="E677" s="2">
        <v>-3.8138051130962251E-3</v>
      </c>
      <c r="F677" s="2">
        <v>3.93024</v>
      </c>
      <c r="G677" s="2">
        <v>3.9652799999999999</v>
      </c>
      <c r="H677" s="2">
        <v>3.9832550000000007</v>
      </c>
      <c r="I677" s="2">
        <v>4.0093539999999992</v>
      </c>
      <c r="J677" s="2">
        <v>3.9208350000000025</v>
      </c>
      <c r="K677" s="15" t="s">
        <v>52</v>
      </c>
      <c r="L677" s="15" t="s">
        <v>50</v>
      </c>
      <c r="M677" s="15" t="s">
        <v>46</v>
      </c>
      <c r="N677" s="18">
        <f t="shared" si="100"/>
        <v>50</v>
      </c>
      <c r="O677" s="18">
        <f t="shared" si="101"/>
        <v>100</v>
      </c>
      <c r="P677" s="18">
        <f t="shared" si="102"/>
        <v>50</v>
      </c>
      <c r="Q677" s="18">
        <f t="shared" si="103"/>
        <v>0</v>
      </c>
      <c r="R677" s="19">
        <f t="shared" si="104"/>
        <v>60</v>
      </c>
      <c r="S677" s="19">
        <f t="shared" si="105"/>
        <v>47.5</v>
      </c>
      <c r="T677" s="19">
        <f t="shared" si="106"/>
        <v>35</v>
      </c>
      <c r="U677" s="19">
        <f t="shared" si="107"/>
        <v>50</v>
      </c>
      <c r="V677" s="18">
        <f t="shared" si="108"/>
        <v>47.5</v>
      </c>
      <c r="W677" s="18">
        <f t="shared" si="109"/>
        <v>48.125</v>
      </c>
    </row>
    <row r="678" spans="1:23" ht="13.5" x14ac:dyDescent="0.25">
      <c r="A678" s="4">
        <v>42991</v>
      </c>
      <c r="B678" s="2">
        <v>3.956</v>
      </c>
      <c r="C678" s="2">
        <v>48.142342407327945</v>
      </c>
      <c r="D678" s="2">
        <v>4.2677731873089986E-2</v>
      </c>
      <c r="E678" s="2">
        <v>-3.4150508999357416E-3</v>
      </c>
      <c r="F678" s="2">
        <v>3.9283799999999998</v>
      </c>
      <c r="G678" s="2">
        <v>3.9551300000000005</v>
      </c>
      <c r="H678" s="2">
        <v>3.9827900000000001</v>
      </c>
      <c r="I678" s="2">
        <v>4.0110119999999991</v>
      </c>
      <c r="J678" s="2">
        <v>3.9201910000000026</v>
      </c>
      <c r="K678" s="15" t="s">
        <v>52</v>
      </c>
      <c r="L678" s="15" t="s">
        <v>50</v>
      </c>
      <c r="M678" s="15" t="s">
        <v>46</v>
      </c>
      <c r="N678" s="18">
        <f t="shared" si="100"/>
        <v>50</v>
      </c>
      <c r="O678" s="18">
        <f t="shared" si="101"/>
        <v>100</v>
      </c>
      <c r="P678" s="18">
        <f t="shared" si="102"/>
        <v>50</v>
      </c>
      <c r="Q678" s="18">
        <f t="shared" si="103"/>
        <v>0</v>
      </c>
      <c r="R678" s="19">
        <f t="shared" si="104"/>
        <v>60</v>
      </c>
      <c r="S678" s="19">
        <f t="shared" si="105"/>
        <v>47.5</v>
      </c>
      <c r="T678" s="19">
        <f t="shared" si="106"/>
        <v>35</v>
      </c>
      <c r="U678" s="19">
        <f t="shared" si="107"/>
        <v>50</v>
      </c>
      <c r="V678" s="18">
        <f t="shared" si="108"/>
        <v>47.5</v>
      </c>
      <c r="W678" s="18">
        <f t="shared" si="109"/>
        <v>48.125</v>
      </c>
    </row>
    <row r="679" spans="1:23" ht="13.5" x14ac:dyDescent="0.25">
      <c r="A679" s="4">
        <v>42992</v>
      </c>
      <c r="B679" s="2">
        <v>3.9653</v>
      </c>
      <c r="C679" s="2">
        <v>48.909799285996037</v>
      </c>
      <c r="D679" s="2">
        <v>3.5055631805664511E-2</v>
      </c>
      <c r="E679" s="2">
        <v>-3.1150774601973702E-3</v>
      </c>
      <c r="F679" s="2">
        <v>3.9283799999999998</v>
      </c>
      <c r="G679" s="2">
        <v>3.9551299999999996</v>
      </c>
      <c r="H679" s="2">
        <v>3.979565</v>
      </c>
      <c r="I679" s="2">
        <v>4.0128559999999993</v>
      </c>
      <c r="J679" s="2">
        <v>3.919811500000002</v>
      </c>
      <c r="K679" s="15" t="s">
        <v>52</v>
      </c>
      <c r="L679" s="15" t="s">
        <v>50</v>
      </c>
      <c r="M679" s="15" t="s">
        <v>54</v>
      </c>
      <c r="N679" s="18">
        <f t="shared" si="100"/>
        <v>50</v>
      </c>
      <c r="O679" s="18">
        <f t="shared" si="101"/>
        <v>100</v>
      </c>
      <c r="P679" s="18">
        <f t="shared" si="102"/>
        <v>50</v>
      </c>
      <c r="Q679" s="18">
        <f t="shared" si="103"/>
        <v>0</v>
      </c>
      <c r="R679" s="19">
        <f t="shared" si="104"/>
        <v>60</v>
      </c>
      <c r="S679" s="19">
        <f t="shared" si="105"/>
        <v>47.5</v>
      </c>
      <c r="T679" s="19">
        <f t="shared" si="106"/>
        <v>35</v>
      </c>
      <c r="U679" s="19">
        <f t="shared" si="107"/>
        <v>50</v>
      </c>
      <c r="V679" s="18">
        <f t="shared" si="108"/>
        <v>47.5</v>
      </c>
      <c r="W679" s="18">
        <f t="shared" si="109"/>
        <v>48.125</v>
      </c>
    </row>
    <row r="680" spans="1:23" ht="13.5" x14ac:dyDescent="0.25">
      <c r="A680" s="4">
        <v>42993</v>
      </c>
      <c r="B680" s="2">
        <v>3.8731</v>
      </c>
      <c r="C680" s="2">
        <v>42.236220505434872</v>
      </c>
      <c r="D680" s="2">
        <v>3.1252497772146004E-2</v>
      </c>
      <c r="E680" s="2">
        <v>-3.7648453864871116E-3</v>
      </c>
      <c r="F680" s="2">
        <v>3.9154800000000001</v>
      </c>
      <c r="G680" s="2">
        <v>3.9486800000000004</v>
      </c>
      <c r="H680" s="2">
        <v>3.9772600000000002</v>
      </c>
      <c r="I680" s="2">
        <v>4.0111979999999994</v>
      </c>
      <c r="J680" s="2">
        <v>3.9189710000000018</v>
      </c>
      <c r="K680" s="15" t="s">
        <v>52</v>
      </c>
      <c r="L680" s="15" t="s">
        <v>50</v>
      </c>
      <c r="M680" s="15" t="s">
        <v>46</v>
      </c>
      <c r="N680" s="18">
        <f t="shared" si="100"/>
        <v>50</v>
      </c>
      <c r="O680" s="18">
        <f t="shared" si="101"/>
        <v>100</v>
      </c>
      <c r="P680" s="18">
        <f t="shared" si="102"/>
        <v>50</v>
      </c>
      <c r="Q680" s="18">
        <f t="shared" si="103"/>
        <v>0</v>
      </c>
      <c r="R680" s="19">
        <f t="shared" si="104"/>
        <v>60</v>
      </c>
      <c r="S680" s="19">
        <f t="shared" si="105"/>
        <v>47.5</v>
      </c>
      <c r="T680" s="19">
        <f t="shared" si="106"/>
        <v>35</v>
      </c>
      <c r="U680" s="19">
        <f t="shared" si="107"/>
        <v>50</v>
      </c>
      <c r="V680" s="18">
        <f t="shared" si="108"/>
        <v>47.5</v>
      </c>
      <c r="W680" s="18">
        <f t="shared" si="109"/>
        <v>48.125</v>
      </c>
    </row>
    <row r="681" spans="1:23" ht="13.5" x14ac:dyDescent="0.25">
      <c r="A681" s="4">
        <v>42996</v>
      </c>
      <c r="B681" s="2">
        <v>3.9653</v>
      </c>
      <c r="C681" s="2">
        <v>49.636728433983414</v>
      </c>
      <c r="D681" s="2">
        <v>3.6006709024835715E-2</v>
      </c>
      <c r="E681" s="2">
        <v>-3.8116944933275021E-3</v>
      </c>
      <c r="F681" s="2">
        <v>3.9265599999999998</v>
      </c>
      <c r="G681" s="2">
        <v>3.9422299999999999</v>
      </c>
      <c r="H681" s="2">
        <v>3.9740350000000007</v>
      </c>
      <c r="I681" s="2">
        <v>4.0111980000000003</v>
      </c>
      <c r="J681" s="2">
        <v>3.9185915000000024</v>
      </c>
      <c r="K681" s="15" t="s">
        <v>52</v>
      </c>
      <c r="L681" s="15" t="s">
        <v>50</v>
      </c>
      <c r="M681" s="15" t="s">
        <v>53</v>
      </c>
      <c r="N681" s="18">
        <f t="shared" si="100"/>
        <v>50</v>
      </c>
      <c r="O681" s="18">
        <f t="shared" si="101"/>
        <v>100</v>
      </c>
      <c r="P681" s="18">
        <f t="shared" si="102"/>
        <v>50</v>
      </c>
      <c r="Q681" s="18">
        <f t="shared" si="103"/>
        <v>0</v>
      </c>
      <c r="R681" s="19">
        <f t="shared" si="104"/>
        <v>60</v>
      </c>
      <c r="S681" s="19">
        <f t="shared" si="105"/>
        <v>47.5</v>
      </c>
      <c r="T681" s="19">
        <f t="shared" si="106"/>
        <v>35</v>
      </c>
      <c r="U681" s="19">
        <f t="shared" si="107"/>
        <v>50</v>
      </c>
      <c r="V681" s="18">
        <f t="shared" si="108"/>
        <v>47.5</v>
      </c>
      <c r="W681" s="18">
        <f t="shared" si="109"/>
        <v>48.125</v>
      </c>
    </row>
    <row r="682" spans="1:23" ht="13.5" x14ac:dyDescent="0.25">
      <c r="A682" s="4">
        <v>42997</v>
      </c>
      <c r="B682" s="2">
        <v>3.9653</v>
      </c>
      <c r="C682" s="2">
        <v>49.636728433983414</v>
      </c>
      <c r="D682" s="2">
        <v>3.7225459048740195E-2</v>
      </c>
      <c r="E682" s="2">
        <v>-3.4250577897993418E-3</v>
      </c>
      <c r="F682" s="2">
        <v>3.9449999999999994</v>
      </c>
      <c r="G682" s="2">
        <v>3.9376199999999999</v>
      </c>
      <c r="H682" s="2">
        <v>3.9763400000000004</v>
      </c>
      <c r="I682" s="2">
        <v>4.009354000000001</v>
      </c>
      <c r="J682" s="2">
        <v>3.917994000000002</v>
      </c>
      <c r="K682" s="15" t="s">
        <v>47</v>
      </c>
      <c r="L682" s="15" t="s">
        <v>54</v>
      </c>
      <c r="M682" s="15" t="s">
        <v>51</v>
      </c>
      <c r="N682" s="18">
        <f t="shared" si="100"/>
        <v>50</v>
      </c>
      <c r="O682" s="18">
        <f t="shared" si="101"/>
        <v>100</v>
      </c>
      <c r="P682" s="18">
        <f t="shared" si="102"/>
        <v>50</v>
      </c>
      <c r="Q682" s="18">
        <f t="shared" si="103"/>
        <v>83.5</v>
      </c>
      <c r="R682" s="19">
        <f t="shared" si="104"/>
        <v>72.525000000000006</v>
      </c>
      <c r="S682" s="19">
        <f t="shared" si="105"/>
        <v>68.375</v>
      </c>
      <c r="T682" s="19">
        <f t="shared" si="106"/>
        <v>72.575000000000003</v>
      </c>
      <c r="U682" s="19">
        <f t="shared" si="107"/>
        <v>70.875</v>
      </c>
      <c r="V682" s="18">
        <f t="shared" si="108"/>
        <v>71.158333333333346</v>
      </c>
      <c r="W682" s="18">
        <f t="shared" si="109"/>
        <v>71.087500000000006</v>
      </c>
    </row>
    <row r="683" spans="1:23" ht="13.5" x14ac:dyDescent="0.25">
      <c r="A683" s="4">
        <v>42998</v>
      </c>
      <c r="B683" s="2">
        <v>3.956</v>
      </c>
      <c r="C683" s="2">
        <v>48.903786104250557</v>
      </c>
      <c r="D683" s="2">
        <v>3.1878035744975719E-2</v>
      </c>
      <c r="E683" s="2">
        <v>-3.0331994077297665E-3</v>
      </c>
      <c r="F683" s="2">
        <v>3.9449999999999994</v>
      </c>
      <c r="G683" s="2">
        <v>3.93669</v>
      </c>
      <c r="H683" s="2">
        <v>3.9726500000000002</v>
      </c>
      <c r="I683" s="2">
        <v>4.0036360000000002</v>
      </c>
      <c r="J683" s="2">
        <v>3.9173500000000026</v>
      </c>
      <c r="K683" s="15" t="s">
        <v>47</v>
      </c>
      <c r="L683" s="15" t="s">
        <v>54</v>
      </c>
      <c r="M683" s="15" t="s">
        <v>54</v>
      </c>
      <c r="N683" s="18">
        <f t="shared" si="100"/>
        <v>50</v>
      </c>
      <c r="O683" s="18">
        <f t="shared" si="101"/>
        <v>100</v>
      </c>
      <c r="P683" s="18">
        <f t="shared" si="102"/>
        <v>50</v>
      </c>
      <c r="Q683" s="18">
        <f t="shared" si="103"/>
        <v>49.5</v>
      </c>
      <c r="R683" s="19">
        <f t="shared" si="104"/>
        <v>67.424999999999997</v>
      </c>
      <c r="S683" s="19">
        <f t="shared" si="105"/>
        <v>59.875</v>
      </c>
      <c r="T683" s="19">
        <f t="shared" si="106"/>
        <v>57.275000000000006</v>
      </c>
      <c r="U683" s="19">
        <f t="shared" si="107"/>
        <v>62.375</v>
      </c>
      <c r="V683" s="18">
        <f t="shared" si="108"/>
        <v>61.524999999999999</v>
      </c>
      <c r="W683" s="18">
        <f t="shared" si="109"/>
        <v>61.737499999999997</v>
      </c>
    </row>
    <row r="684" spans="1:23" ht="13.5" x14ac:dyDescent="0.25">
      <c r="A684" s="4">
        <v>43000</v>
      </c>
      <c r="B684" s="2">
        <v>3.9653</v>
      </c>
      <c r="C684" s="2">
        <v>49.703598720854878</v>
      </c>
      <c r="D684" s="2">
        <v>2.6742270640943477E-2</v>
      </c>
      <c r="E684" s="2">
        <v>-2.7871953431097274E-3</v>
      </c>
      <c r="F684" s="2">
        <v>3.9449999999999994</v>
      </c>
      <c r="G684" s="2">
        <v>3.93669</v>
      </c>
      <c r="H684" s="2">
        <v>3.9694250000000002</v>
      </c>
      <c r="I684" s="2">
        <v>3.9990260000000006</v>
      </c>
      <c r="J684" s="2">
        <v>3.9168400000000023</v>
      </c>
      <c r="K684" s="15" t="s">
        <v>47</v>
      </c>
      <c r="L684" s="15" t="s">
        <v>54</v>
      </c>
      <c r="M684" s="15" t="s">
        <v>54</v>
      </c>
      <c r="N684" s="18">
        <f t="shared" si="100"/>
        <v>50</v>
      </c>
      <c r="O684" s="18">
        <f t="shared" si="101"/>
        <v>100</v>
      </c>
      <c r="P684" s="18">
        <f t="shared" si="102"/>
        <v>50</v>
      </c>
      <c r="Q684" s="18">
        <f t="shared" si="103"/>
        <v>49.5</v>
      </c>
      <c r="R684" s="19">
        <f t="shared" si="104"/>
        <v>67.424999999999997</v>
      </c>
      <c r="S684" s="19">
        <f t="shared" si="105"/>
        <v>59.875</v>
      </c>
      <c r="T684" s="19">
        <f t="shared" si="106"/>
        <v>57.275000000000006</v>
      </c>
      <c r="U684" s="19">
        <f t="shared" si="107"/>
        <v>62.375</v>
      </c>
      <c r="V684" s="18">
        <f t="shared" si="108"/>
        <v>61.524999999999999</v>
      </c>
      <c r="W684" s="18">
        <f t="shared" si="109"/>
        <v>61.737499999999997</v>
      </c>
    </row>
    <row r="685" spans="1:23" ht="13.5" x14ac:dyDescent="0.25">
      <c r="A685" s="4">
        <v>43003</v>
      </c>
      <c r="B685" s="2">
        <v>3.9007000000000001</v>
      </c>
      <c r="C685" s="2">
        <v>44.493667529140069</v>
      </c>
      <c r="D685" s="2">
        <v>2.2937414554982105E-2</v>
      </c>
      <c r="E685" s="2">
        <v>-1.1059339233712164E-3</v>
      </c>
      <c r="F685" s="2">
        <v>3.95052</v>
      </c>
      <c r="G685" s="2">
        <v>3.9329999999999998</v>
      </c>
      <c r="H685" s="2">
        <v>3.9629700000000008</v>
      </c>
      <c r="I685" s="2">
        <v>3.9949680000000005</v>
      </c>
      <c r="J685" s="2">
        <v>3.9162250000000025</v>
      </c>
      <c r="K685" s="15" t="s">
        <v>47</v>
      </c>
      <c r="L685" s="15" t="s">
        <v>54</v>
      </c>
      <c r="M685" s="15" t="s">
        <v>51</v>
      </c>
      <c r="N685" s="18">
        <f t="shared" si="100"/>
        <v>50</v>
      </c>
      <c r="O685" s="18">
        <f t="shared" si="101"/>
        <v>100</v>
      </c>
      <c r="P685" s="18">
        <f t="shared" si="102"/>
        <v>50</v>
      </c>
      <c r="Q685" s="18">
        <f t="shared" si="103"/>
        <v>83.5</v>
      </c>
      <c r="R685" s="19">
        <f t="shared" si="104"/>
        <v>72.525000000000006</v>
      </c>
      <c r="S685" s="19">
        <f t="shared" si="105"/>
        <v>68.375</v>
      </c>
      <c r="T685" s="19">
        <f t="shared" si="106"/>
        <v>72.575000000000003</v>
      </c>
      <c r="U685" s="19">
        <f t="shared" si="107"/>
        <v>70.875</v>
      </c>
      <c r="V685" s="18">
        <f t="shared" si="108"/>
        <v>71.158333333333346</v>
      </c>
      <c r="W685" s="18">
        <f t="shared" si="109"/>
        <v>71.087500000000006</v>
      </c>
    </row>
    <row r="686" spans="1:23" ht="13.5" x14ac:dyDescent="0.25">
      <c r="A686" s="4">
        <v>43004</v>
      </c>
      <c r="B686" s="2">
        <v>3.9653</v>
      </c>
      <c r="C686" s="2">
        <v>50.123841713323564</v>
      </c>
      <c r="D686" s="2">
        <v>1.1068796088146371E-2</v>
      </c>
      <c r="E686" s="2">
        <v>1.4702594406408305E-4</v>
      </c>
      <c r="F686" s="2">
        <v>3.95052</v>
      </c>
      <c r="G686" s="2">
        <v>3.9385399999999997</v>
      </c>
      <c r="H686" s="2">
        <v>3.9597450000000003</v>
      </c>
      <c r="I686" s="2">
        <v>3.9898040000000008</v>
      </c>
      <c r="J686" s="2">
        <v>3.9157585000000021</v>
      </c>
      <c r="K686" s="15" t="s">
        <v>52</v>
      </c>
      <c r="L686" s="15" t="s">
        <v>54</v>
      </c>
      <c r="M686" s="15" t="s">
        <v>54</v>
      </c>
      <c r="N686" s="18">
        <f t="shared" si="100"/>
        <v>50</v>
      </c>
      <c r="O686" s="18">
        <f t="shared" si="101"/>
        <v>100</v>
      </c>
      <c r="P686" s="18">
        <f t="shared" si="102"/>
        <v>50</v>
      </c>
      <c r="Q686" s="18">
        <f t="shared" si="103"/>
        <v>16.5</v>
      </c>
      <c r="R686" s="19">
        <f t="shared" si="104"/>
        <v>62.475000000000001</v>
      </c>
      <c r="S686" s="19">
        <f t="shared" si="105"/>
        <v>51.625</v>
      </c>
      <c r="T686" s="19">
        <f t="shared" si="106"/>
        <v>42.424999999999997</v>
      </c>
      <c r="U686" s="19">
        <f t="shared" si="107"/>
        <v>54.125</v>
      </c>
      <c r="V686" s="18">
        <f t="shared" si="108"/>
        <v>52.17499999999999</v>
      </c>
      <c r="W686" s="18">
        <f t="shared" si="109"/>
        <v>52.662499999999994</v>
      </c>
    </row>
    <row r="687" spans="1:23" ht="13.5" x14ac:dyDescent="0.25">
      <c r="A687" s="4">
        <v>43005</v>
      </c>
      <c r="B687" s="2">
        <v>3.9653</v>
      </c>
      <c r="C687" s="2">
        <v>50.123841713323564</v>
      </c>
      <c r="D687" s="2">
        <v>-4.6489966831715357E-3</v>
      </c>
      <c r="E687" s="2">
        <v>1.8631508835756703E-4</v>
      </c>
      <c r="F687" s="2">
        <v>3.95052</v>
      </c>
      <c r="G687" s="2">
        <v>3.9477599999999997</v>
      </c>
      <c r="H687" s="2">
        <v>3.9565200000000003</v>
      </c>
      <c r="I687" s="2">
        <v>3.987038000000001</v>
      </c>
      <c r="J687" s="2">
        <v>3.9152920000000022</v>
      </c>
      <c r="K687" s="15" t="s">
        <v>52</v>
      </c>
      <c r="L687" s="15" t="s">
        <v>54</v>
      </c>
      <c r="M687" s="15" t="s">
        <v>54</v>
      </c>
      <c r="N687" s="18">
        <f t="shared" si="100"/>
        <v>50</v>
      </c>
      <c r="O687" s="18">
        <f t="shared" si="101"/>
        <v>100</v>
      </c>
      <c r="P687" s="18">
        <f t="shared" si="102"/>
        <v>50</v>
      </c>
      <c r="Q687" s="18">
        <f t="shared" si="103"/>
        <v>16.5</v>
      </c>
      <c r="R687" s="19">
        <f t="shared" si="104"/>
        <v>62.475000000000001</v>
      </c>
      <c r="S687" s="19">
        <f t="shared" si="105"/>
        <v>51.625</v>
      </c>
      <c r="T687" s="19">
        <f t="shared" si="106"/>
        <v>42.424999999999997</v>
      </c>
      <c r="U687" s="19">
        <f t="shared" si="107"/>
        <v>54.125</v>
      </c>
      <c r="V687" s="18">
        <f t="shared" si="108"/>
        <v>52.17499999999999</v>
      </c>
      <c r="W687" s="18">
        <f t="shared" si="109"/>
        <v>52.662499999999994</v>
      </c>
    </row>
    <row r="688" spans="1:23" ht="13.5" x14ac:dyDescent="0.25">
      <c r="A688" s="4">
        <v>43006</v>
      </c>
      <c r="B688" s="2">
        <v>3.8731</v>
      </c>
      <c r="C688" s="2">
        <v>42.917974063214388</v>
      </c>
      <c r="D688" s="2">
        <v>1.6222368627554218E-3</v>
      </c>
      <c r="E688" s="2">
        <v>1.797024001038138E-5</v>
      </c>
      <c r="F688" s="2">
        <v>3.9339399999999998</v>
      </c>
      <c r="G688" s="2">
        <v>3.93947</v>
      </c>
      <c r="H688" s="2">
        <v>3.9472999999999998</v>
      </c>
      <c r="I688" s="2">
        <v>3.982428000000001</v>
      </c>
      <c r="J688" s="2">
        <v>3.9143645000000022</v>
      </c>
      <c r="K688" s="15" t="s">
        <v>52</v>
      </c>
      <c r="L688" s="15" t="s">
        <v>50</v>
      </c>
      <c r="M688" s="15" t="s">
        <v>46</v>
      </c>
      <c r="N688" s="18">
        <f t="shared" si="100"/>
        <v>50</v>
      </c>
      <c r="O688" s="18">
        <f t="shared" si="101"/>
        <v>100</v>
      </c>
      <c r="P688" s="18">
        <f t="shared" si="102"/>
        <v>50</v>
      </c>
      <c r="Q688" s="18">
        <f t="shared" si="103"/>
        <v>0</v>
      </c>
      <c r="R688" s="19">
        <f t="shared" si="104"/>
        <v>60</v>
      </c>
      <c r="S688" s="19">
        <f t="shared" si="105"/>
        <v>47.5</v>
      </c>
      <c r="T688" s="19">
        <f t="shared" si="106"/>
        <v>35</v>
      </c>
      <c r="U688" s="19">
        <f t="shared" si="107"/>
        <v>50</v>
      </c>
      <c r="V688" s="18">
        <f t="shared" si="108"/>
        <v>47.5</v>
      </c>
      <c r="W688" s="18">
        <f t="shared" si="109"/>
        <v>48.125</v>
      </c>
    </row>
    <row r="689" spans="1:23" ht="13.5" x14ac:dyDescent="0.25">
      <c r="A689" s="4">
        <v>43007</v>
      </c>
      <c r="B689" s="2">
        <v>3.9836999999999998</v>
      </c>
      <c r="C689" s="2">
        <v>51.858627978672594</v>
      </c>
      <c r="D689" s="2">
        <v>7.0001543164144309E-4</v>
      </c>
      <c r="E689" s="2">
        <v>-4.1691680025532704E-4</v>
      </c>
      <c r="F689" s="2">
        <v>3.9376199999999999</v>
      </c>
      <c r="G689" s="2">
        <v>3.9413099999999992</v>
      </c>
      <c r="H689" s="2">
        <v>3.9482200000000001</v>
      </c>
      <c r="I689" s="2">
        <v>3.9811360000000011</v>
      </c>
      <c r="J689" s="2">
        <v>3.913771500000002</v>
      </c>
      <c r="K689" s="15" t="s">
        <v>52</v>
      </c>
      <c r="L689" s="15" t="s">
        <v>50</v>
      </c>
      <c r="M689" s="15" t="s">
        <v>53</v>
      </c>
      <c r="N689" s="18">
        <f t="shared" si="100"/>
        <v>50</v>
      </c>
      <c r="O689" s="18">
        <f t="shared" si="101"/>
        <v>100</v>
      </c>
      <c r="P689" s="18">
        <f t="shared" si="102"/>
        <v>50</v>
      </c>
      <c r="Q689" s="18">
        <f t="shared" si="103"/>
        <v>0</v>
      </c>
      <c r="R689" s="19">
        <f t="shared" si="104"/>
        <v>60</v>
      </c>
      <c r="S689" s="19">
        <f t="shared" si="105"/>
        <v>47.5</v>
      </c>
      <c r="T689" s="19">
        <f t="shared" si="106"/>
        <v>35</v>
      </c>
      <c r="U689" s="19">
        <f t="shared" si="107"/>
        <v>50</v>
      </c>
      <c r="V689" s="18">
        <f t="shared" si="108"/>
        <v>47.5</v>
      </c>
      <c r="W689" s="18">
        <f t="shared" si="109"/>
        <v>48.125</v>
      </c>
    </row>
    <row r="690" spans="1:23" ht="13.5" x14ac:dyDescent="0.25">
      <c r="A690" s="4">
        <v>43010</v>
      </c>
      <c r="B690" s="2">
        <v>3.9836999999999998</v>
      </c>
      <c r="C690" s="2">
        <v>51.858627978672594</v>
      </c>
      <c r="D690" s="2">
        <v>-1.4424802104777257E-2</v>
      </c>
      <c r="E690" s="2">
        <v>-1.0174557699824034E-3</v>
      </c>
      <c r="F690" s="2">
        <v>3.9542199999999994</v>
      </c>
      <c r="G690" s="2">
        <v>3.9523699999999997</v>
      </c>
      <c r="H690" s="2">
        <v>3.9505249999999998</v>
      </c>
      <c r="I690" s="2">
        <v>3.981504000000001</v>
      </c>
      <c r="J690" s="2">
        <v>3.9131785000000026</v>
      </c>
      <c r="K690" s="15" t="s">
        <v>52</v>
      </c>
      <c r="L690" s="15" t="s">
        <v>50</v>
      </c>
      <c r="M690" s="15" t="s">
        <v>53</v>
      </c>
      <c r="N690" s="18">
        <f t="shared" si="100"/>
        <v>50</v>
      </c>
      <c r="O690" s="18">
        <f t="shared" si="101"/>
        <v>100</v>
      </c>
      <c r="P690" s="18">
        <f t="shared" si="102"/>
        <v>50</v>
      </c>
      <c r="Q690" s="18">
        <f t="shared" si="103"/>
        <v>0</v>
      </c>
      <c r="R690" s="19">
        <f t="shared" si="104"/>
        <v>60</v>
      </c>
      <c r="S690" s="19">
        <f t="shared" si="105"/>
        <v>47.5</v>
      </c>
      <c r="T690" s="19">
        <f t="shared" si="106"/>
        <v>35</v>
      </c>
      <c r="U690" s="19">
        <f t="shared" si="107"/>
        <v>50</v>
      </c>
      <c r="V690" s="18">
        <f t="shared" si="108"/>
        <v>47.5</v>
      </c>
      <c r="W690" s="18">
        <f t="shared" si="109"/>
        <v>48.125</v>
      </c>
    </row>
    <row r="691" spans="1:23" ht="13.5" x14ac:dyDescent="0.25">
      <c r="A691" s="4">
        <v>43011</v>
      </c>
      <c r="B691" s="2">
        <v>3.9653</v>
      </c>
      <c r="C691" s="2">
        <v>50.337405291376811</v>
      </c>
      <c r="D691" s="2">
        <v>-1.1823165677700587E-2</v>
      </c>
      <c r="E691" s="2">
        <v>-1.5651729243891513E-3</v>
      </c>
      <c r="F691" s="2">
        <v>3.9542199999999994</v>
      </c>
      <c r="G691" s="2">
        <v>3.9523699999999997</v>
      </c>
      <c r="H691" s="2">
        <v>3.9472999999999998</v>
      </c>
      <c r="I691" s="2">
        <v>3.9831640000000008</v>
      </c>
      <c r="J691" s="2">
        <v>3.9124935000000023</v>
      </c>
      <c r="K691" s="15" t="s">
        <v>52</v>
      </c>
      <c r="L691" s="15" t="s">
        <v>50</v>
      </c>
      <c r="M691" s="15" t="s">
        <v>54</v>
      </c>
      <c r="N691" s="18">
        <f t="shared" si="100"/>
        <v>50</v>
      </c>
      <c r="O691" s="18">
        <f t="shared" si="101"/>
        <v>100</v>
      </c>
      <c r="P691" s="18">
        <f t="shared" si="102"/>
        <v>50</v>
      </c>
      <c r="Q691" s="18">
        <f t="shared" si="103"/>
        <v>0</v>
      </c>
      <c r="R691" s="19">
        <f t="shared" si="104"/>
        <v>60</v>
      </c>
      <c r="S691" s="19">
        <f t="shared" si="105"/>
        <v>47.5</v>
      </c>
      <c r="T691" s="19">
        <f t="shared" si="106"/>
        <v>35</v>
      </c>
      <c r="U691" s="19">
        <f t="shared" si="107"/>
        <v>50</v>
      </c>
      <c r="V691" s="18">
        <f t="shared" si="108"/>
        <v>47.5</v>
      </c>
      <c r="W691" s="18">
        <f t="shared" si="109"/>
        <v>48.125</v>
      </c>
    </row>
    <row r="692" spans="1:23" ht="13.5" x14ac:dyDescent="0.25">
      <c r="A692" s="4">
        <v>43012</v>
      </c>
      <c r="B692" s="2">
        <v>3.956</v>
      </c>
      <c r="C692" s="2">
        <v>49.546302655645675</v>
      </c>
      <c r="D692" s="2">
        <v>-8.9612207199882832E-3</v>
      </c>
      <c r="E692" s="2">
        <v>-2.1926879894765376E-3</v>
      </c>
      <c r="F692" s="2">
        <v>3.9523599999999997</v>
      </c>
      <c r="G692" s="2">
        <v>3.9514400000000003</v>
      </c>
      <c r="H692" s="2">
        <v>3.9445300000000003</v>
      </c>
      <c r="I692" s="2">
        <v>3.9848220000000003</v>
      </c>
      <c r="J692" s="2">
        <v>3.9117620000000022</v>
      </c>
      <c r="K692" s="15" t="s">
        <v>52</v>
      </c>
      <c r="L692" s="15" t="s">
        <v>50</v>
      </c>
      <c r="M692" s="15" t="s">
        <v>46</v>
      </c>
      <c r="N692" s="18">
        <f t="shared" si="100"/>
        <v>50</v>
      </c>
      <c r="O692" s="18">
        <f t="shared" si="101"/>
        <v>100</v>
      </c>
      <c r="P692" s="18">
        <f t="shared" si="102"/>
        <v>50</v>
      </c>
      <c r="Q692" s="18">
        <f t="shared" si="103"/>
        <v>0</v>
      </c>
      <c r="R692" s="19">
        <f t="shared" si="104"/>
        <v>60</v>
      </c>
      <c r="S692" s="19">
        <f t="shared" si="105"/>
        <v>47.5</v>
      </c>
      <c r="T692" s="19">
        <f t="shared" si="106"/>
        <v>35</v>
      </c>
      <c r="U692" s="19">
        <f t="shared" si="107"/>
        <v>50</v>
      </c>
      <c r="V692" s="18">
        <f t="shared" si="108"/>
        <v>47.5</v>
      </c>
      <c r="W692" s="18">
        <f t="shared" si="109"/>
        <v>48.125</v>
      </c>
    </row>
    <row r="693" spans="1:23" ht="13.5" x14ac:dyDescent="0.25">
      <c r="A693" s="4">
        <v>43013</v>
      </c>
      <c r="B693" s="2">
        <v>3.8731</v>
      </c>
      <c r="C693" s="2">
        <v>43.051232315923379</v>
      </c>
      <c r="D693" s="2">
        <v>-1.8008795625785723E-3</v>
      </c>
      <c r="E693" s="2">
        <v>-2.8546620652777216E-3</v>
      </c>
      <c r="F693" s="2">
        <v>3.9523600000000001</v>
      </c>
      <c r="G693" s="2">
        <v>3.9431500000000002</v>
      </c>
      <c r="H693" s="2">
        <v>3.9399199999999999</v>
      </c>
      <c r="I693" s="2">
        <v>3.9848219999999999</v>
      </c>
      <c r="J693" s="2">
        <v>3.9106160000000023</v>
      </c>
      <c r="K693" s="15" t="s">
        <v>52</v>
      </c>
      <c r="L693" s="15" t="s">
        <v>54</v>
      </c>
      <c r="M693" s="15" t="s">
        <v>54</v>
      </c>
      <c r="N693" s="18">
        <f t="shared" si="100"/>
        <v>50</v>
      </c>
      <c r="O693" s="18">
        <f t="shared" si="101"/>
        <v>100</v>
      </c>
      <c r="P693" s="18">
        <f t="shared" si="102"/>
        <v>50</v>
      </c>
      <c r="Q693" s="18">
        <f t="shared" si="103"/>
        <v>16.5</v>
      </c>
      <c r="R693" s="19">
        <f t="shared" si="104"/>
        <v>62.475000000000001</v>
      </c>
      <c r="S693" s="19">
        <f t="shared" si="105"/>
        <v>51.625</v>
      </c>
      <c r="T693" s="19">
        <f t="shared" si="106"/>
        <v>42.424999999999997</v>
      </c>
      <c r="U693" s="19">
        <f t="shared" si="107"/>
        <v>54.125</v>
      </c>
      <c r="V693" s="18">
        <f t="shared" si="108"/>
        <v>52.17499999999999</v>
      </c>
      <c r="W693" s="18">
        <f t="shared" si="109"/>
        <v>52.662499999999994</v>
      </c>
    </row>
    <row r="694" spans="1:23" ht="13.5" x14ac:dyDescent="0.25">
      <c r="A694" s="4">
        <v>43014</v>
      </c>
      <c r="B694" s="2">
        <v>3.8731</v>
      </c>
      <c r="C694" s="2">
        <v>43.051232315923379</v>
      </c>
      <c r="D694" s="2">
        <v>6.2050957551931241E-3</v>
      </c>
      <c r="E694" s="2">
        <v>-3.6726387898256331E-3</v>
      </c>
      <c r="F694" s="2">
        <v>3.93024</v>
      </c>
      <c r="G694" s="2">
        <v>3.9339299999999993</v>
      </c>
      <c r="H694" s="2">
        <v>3.9353099999999999</v>
      </c>
      <c r="I694" s="2">
        <v>3.9831639999999999</v>
      </c>
      <c r="J694" s="2">
        <v>3.9094700000000024</v>
      </c>
      <c r="K694" s="15" t="s">
        <v>52</v>
      </c>
      <c r="L694" s="15" t="s">
        <v>54</v>
      </c>
      <c r="M694" s="15" t="s">
        <v>46</v>
      </c>
      <c r="N694" s="18">
        <f t="shared" si="100"/>
        <v>50</v>
      </c>
      <c r="O694" s="18">
        <f t="shared" si="101"/>
        <v>100</v>
      </c>
      <c r="P694" s="18">
        <f t="shared" si="102"/>
        <v>50</v>
      </c>
      <c r="Q694" s="18">
        <f t="shared" si="103"/>
        <v>16.5</v>
      </c>
      <c r="R694" s="19">
        <f t="shared" si="104"/>
        <v>62.475000000000001</v>
      </c>
      <c r="S694" s="19">
        <f t="shared" si="105"/>
        <v>51.625</v>
      </c>
      <c r="T694" s="19">
        <f t="shared" si="106"/>
        <v>42.424999999999997</v>
      </c>
      <c r="U694" s="19">
        <f t="shared" si="107"/>
        <v>54.125</v>
      </c>
      <c r="V694" s="18">
        <f t="shared" si="108"/>
        <v>52.17499999999999</v>
      </c>
      <c r="W694" s="18">
        <f t="shared" si="109"/>
        <v>52.662499999999994</v>
      </c>
    </row>
    <row r="695" spans="1:23" ht="13.5" x14ac:dyDescent="0.25">
      <c r="A695" s="4">
        <v>43017</v>
      </c>
      <c r="B695" s="2">
        <v>3.9653</v>
      </c>
      <c r="C695" s="2">
        <v>51.287959585813439</v>
      </c>
      <c r="D695" s="2">
        <v>-3.3105087195464122E-3</v>
      </c>
      <c r="E695" s="2">
        <v>-3.9592528361989832E-3</v>
      </c>
      <c r="F695" s="2">
        <v>3.9265599999999998</v>
      </c>
      <c r="G695" s="2">
        <v>3.9403899999999994</v>
      </c>
      <c r="H695" s="2">
        <v>3.9366949999999989</v>
      </c>
      <c r="I695" s="2">
        <v>3.9850080000000001</v>
      </c>
      <c r="J695" s="2">
        <v>3.9087850000000026</v>
      </c>
      <c r="K695" s="15" t="s">
        <v>52</v>
      </c>
      <c r="L695" s="15" t="s">
        <v>54</v>
      </c>
      <c r="M695" s="15" t="s">
        <v>46</v>
      </c>
      <c r="N695" s="18">
        <f t="shared" si="100"/>
        <v>50</v>
      </c>
      <c r="O695" s="18">
        <f t="shared" si="101"/>
        <v>100</v>
      </c>
      <c r="P695" s="18">
        <f t="shared" si="102"/>
        <v>50</v>
      </c>
      <c r="Q695" s="18">
        <f t="shared" si="103"/>
        <v>16.5</v>
      </c>
      <c r="R695" s="19">
        <f t="shared" si="104"/>
        <v>62.475000000000001</v>
      </c>
      <c r="S695" s="19">
        <f t="shared" si="105"/>
        <v>51.625</v>
      </c>
      <c r="T695" s="19">
        <f t="shared" si="106"/>
        <v>42.424999999999997</v>
      </c>
      <c r="U695" s="19">
        <f t="shared" si="107"/>
        <v>54.125</v>
      </c>
      <c r="V695" s="18">
        <f t="shared" si="108"/>
        <v>52.17499999999999</v>
      </c>
      <c r="W695" s="18">
        <f t="shared" si="109"/>
        <v>52.662499999999994</v>
      </c>
    </row>
    <row r="696" spans="1:23" ht="13.5" x14ac:dyDescent="0.25">
      <c r="A696" s="4">
        <v>43018</v>
      </c>
      <c r="B696" s="2">
        <v>4.0114000000000001</v>
      </c>
      <c r="C696" s="2">
        <v>54.807541000186298</v>
      </c>
      <c r="D696" s="2">
        <v>-4.9405634080796901E-3</v>
      </c>
      <c r="E696" s="2">
        <v>-4.1679726092942139E-3</v>
      </c>
      <c r="F696" s="2">
        <v>3.9357799999999998</v>
      </c>
      <c r="G696" s="2">
        <v>3.9450000000000003</v>
      </c>
      <c r="H696" s="2">
        <v>3.9417699999999991</v>
      </c>
      <c r="I696" s="2">
        <v>3.9877739999999999</v>
      </c>
      <c r="J696" s="2">
        <v>3.9083305000000026</v>
      </c>
      <c r="K696" s="15" t="s">
        <v>52</v>
      </c>
      <c r="L696" s="15" t="s">
        <v>54</v>
      </c>
      <c r="M696" s="15" t="s">
        <v>53</v>
      </c>
      <c r="N696" s="18">
        <f t="shared" si="100"/>
        <v>50</v>
      </c>
      <c r="O696" s="18">
        <f t="shared" si="101"/>
        <v>100</v>
      </c>
      <c r="P696" s="18">
        <f t="shared" si="102"/>
        <v>50</v>
      </c>
      <c r="Q696" s="18">
        <f t="shared" si="103"/>
        <v>16.5</v>
      </c>
      <c r="R696" s="19">
        <f t="shared" si="104"/>
        <v>62.475000000000001</v>
      </c>
      <c r="S696" s="19">
        <f t="shared" si="105"/>
        <v>51.625</v>
      </c>
      <c r="T696" s="19">
        <f t="shared" si="106"/>
        <v>42.424999999999997</v>
      </c>
      <c r="U696" s="19">
        <f t="shared" si="107"/>
        <v>54.125</v>
      </c>
      <c r="V696" s="18">
        <f t="shared" si="108"/>
        <v>52.17499999999999</v>
      </c>
      <c r="W696" s="18">
        <f t="shared" si="109"/>
        <v>52.662499999999994</v>
      </c>
    </row>
    <row r="697" spans="1:23" ht="13.5" x14ac:dyDescent="0.25">
      <c r="A697" s="4">
        <v>43019</v>
      </c>
      <c r="B697" s="2">
        <v>4.0114000000000001</v>
      </c>
      <c r="C697" s="2">
        <v>54.807541000186283</v>
      </c>
      <c r="D697" s="2">
        <v>-6.6867251907414271E-3</v>
      </c>
      <c r="E697" s="2">
        <v>-4.0185397840031912E-3</v>
      </c>
      <c r="F697" s="2">
        <v>3.94686</v>
      </c>
      <c r="G697" s="2">
        <v>3.9496099999999998</v>
      </c>
      <c r="H697" s="2">
        <v>3.9486849999999989</v>
      </c>
      <c r="I697" s="2">
        <v>3.9883280000000001</v>
      </c>
      <c r="J697" s="2">
        <v>3.9083125000000019</v>
      </c>
      <c r="K697" s="15" t="s">
        <v>52</v>
      </c>
      <c r="L697" s="15" t="s">
        <v>54</v>
      </c>
      <c r="M697" s="15" t="s">
        <v>53</v>
      </c>
      <c r="N697" s="18">
        <f t="shared" si="100"/>
        <v>50</v>
      </c>
      <c r="O697" s="18">
        <f t="shared" si="101"/>
        <v>100</v>
      </c>
      <c r="P697" s="18">
        <f t="shared" si="102"/>
        <v>50</v>
      </c>
      <c r="Q697" s="18">
        <f t="shared" si="103"/>
        <v>16.5</v>
      </c>
      <c r="R697" s="19">
        <f t="shared" si="104"/>
        <v>62.475000000000001</v>
      </c>
      <c r="S697" s="19">
        <f t="shared" si="105"/>
        <v>51.625</v>
      </c>
      <c r="T697" s="19">
        <f t="shared" si="106"/>
        <v>42.424999999999997</v>
      </c>
      <c r="U697" s="19">
        <f t="shared" si="107"/>
        <v>54.125</v>
      </c>
      <c r="V697" s="18">
        <f t="shared" si="108"/>
        <v>52.17499999999999</v>
      </c>
      <c r="W697" s="18">
        <f t="shared" si="109"/>
        <v>52.662499999999994</v>
      </c>
    </row>
    <row r="698" spans="1:23" ht="13.5" x14ac:dyDescent="0.25">
      <c r="A698" s="4">
        <v>43020</v>
      </c>
      <c r="B698" s="2">
        <v>4.0114000000000001</v>
      </c>
      <c r="C698" s="2">
        <v>54.807541000186283</v>
      </c>
      <c r="D698" s="2">
        <v>-2.2688570174984157E-2</v>
      </c>
      <c r="E698" s="2">
        <v>-5.0432982992055179E-3</v>
      </c>
      <c r="F698" s="2">
        <v>3.9745199999999996</v>
      </c>
      <c r="G698" s="2">
        <v>3.9634400000000007</v>
      </c>
      <c r="H698" s="2">
        <v>3.9514549999999993</v>
      </c>
      <c r="I698" s="2">
        <v>3.9866680000000008</v>
      </c>
      <c r="J698" s="2">
        <v>3.908294500000002</v>
      </c>
      <c r="K698" s="15" t="s">
        <v>47</v>
      </c>
      <c r="L698" s="15" t="s">
        <v>54</v>
      </c>
      <c r="M698" s="15" t="s">
        <v>51</v>
      </c>
      <c r="N698" s="18">
        <f t="shared" si="100"/>
        <v>50</v>
      </c>
      <c r="O698" s="18">
        <f t="shared" si="101"/>
        <v>100</v>
      </c>
      <c r="P698" s="18">
        <f t="shared" si="102"/>
        <v>50</v>
      </c>
      <c r="Q698" s="18">
        <f t="shared" si="103"/>
        <v>83.5</v>
      </c>
      <c r="R698" s="19">
        <f t="shared" si="104"/>
        <v>72.525000000000006</v>
      </c>
      <c r="S698" s="19">
        <f t="shared" si="105"/>
        <v>68.375</v>
      </c>
      <c r="T698" s="19">
        <f t="shared" si="106"/>
        <v>72.575000000000003</v>
      </c>
      <c r="U698" s="19">
        <f t="shared" si="107"/>
        <v>70.875</v>
      </c>
      <c r="V698" s="18">
        <f t="shared" si="108"/>
        <v>71.158333333333346</v>
      </c>
      <c r="W698" s="18">
        <f t="shared" si="109"/>
        <v>71.087500000000006</v>
      </c>
    </row>
    <row r="699" spans="1:23" ht="13.5" x14ac:dyDescent="0.25">
      <c r="A699" s="4">
        <v>43021</v>
      </c>
      <c r="B699" s="2">
        <v>4.0114000000000001</v>
      </c>
      <c r="C699" s="2">
        <v>54.807541000186283</v>
      </c>
      <c r="D699" s="2">
        <v>-1.952775276748131E-2</v>
      </c>
      <c r="E699" s="2">
        <v>-9.7928200611014007E-3</v>
      </c>
      <c r="F699" s="2">
        <v>4.0021800000000001</v>
      </c>
      <c r="G699" s="2">
        <v>3.9662100000000002</v>
      </c>
      <c r="H699" s="2">
        <v>3.9537599999999991</v>
      </c>
      <c r="I699" s="2">
        <v>3.9835340000000006</v>
      </c>
      <c r="J699" s="2">
        <v>3.9082765000000017</v>
      </c>
      <c r="K699" s="15" t="s">
        <v>47</v>
      </c>
      <c r="L699" s="15" t="s">
        <v>54</v>
      </c>
      <c r="M699" s="15" t="s">
        <v>51</v>
      </c>
      <c r="N699" s="18">
        <f t="shared" si="100"/>
        <v>50</v>
      </c>
      <c r="O699" s="18">
        <f t="shared" si="101"/>
        <v>100</v>
      </c>
      <c r="P699" s="18">
        <f t="shared" si="102"/>
        <v>50</v>
      </c>
      <c r="Q699" s="18">
        <f t="shared" si="103"/>
        <v>83.5</v>
      </c>
      <c r="R699" s="19">
        <f t="shared" si="104"/>
        <v>72.525000000000006</v>
      </c>
      <c r="S699" s="19">
        <f t="shared" si="105"/>
        <v>68.375</v>
      </c>
      <c r="T699" s="19">
        <f t="shared" si="106"/>
        <v>72.575000000000003</v>
      </c>
      <c r="U699" s="19">
        <f t="shared" si="107"/>
        <v>70.875</v>
      </c>
      <c r="V699" s="18">
        <f t="shared" si="108"/>
        <v>71.158333333333346</v>
      </c>
      <c r="W699" s="18">
        <f t="shared" si="109"/>
        <v>71.087500000000006</v>
      </c>
    </row>
    <row r="700" spans="1:23" ht="13.5" x14ac:dyDescent="0.25">
      <c r="A700" s="4">
        <v>43024</v>
      </c>
      <c r="B700" s="2">
        <v>3.8915000000000002</v>
      </c>
      <c r="C700" s="2">
        <v>43.749366188300066</v>
      </c>
      <c r="D700" s="2">
        <v>-8.2629784138261719E-3</v>
      </c>
      <c r="E700" s="2">
        <v>-1.8116650819592212E-2</v>
      </c>
      <c r="F700" s="2">
        <v>3.9874200000000002</v>
      </c>
      <c r="G700" s="2">
        <v>3.9569900000000002</v>
      </c>
      <c r="H700" s="2">
        <v>3.9546799999999989</v>
      </c>
      <c r="I700" s="2">
        <v>3.9787380000000012</v>
      </c>
      <c r="J700" s="2">
        <v>3.908008500000002</v>
      </c>
      <c r="K700" s="15" t="s">
        <v>52</v>
      </c>
      <c r="L700" s="15" t="s">
        <v>54</v>
      </c>
      <c r="M700" s="15" t="s">
        <v>46</v>
      </c>
      <c r="N700" s="18">
        <f t="shared" si="100"/>
        <v>50</v>
      </c>
      <c r="O700" s="18">
        <f t="shared" si="101"/>
        <v>100</v>
      </c>
      <c r="P700" s="18">
        <f t="shared" si="102"/>
        <v>50</v>
      </c>
      <c r="Q700" s="18">
        <f t="shared" si="103"/>
        <v>16.5</v>
      </c>
      <c r="R700" s="19">
        <f t="shared" si="104"/>
        <v>62.475000000000001</v>
      </c>
      <c r="S700" s="19">
        <f t="shared" si="105"/>
        <v>51.625</v>
      </c>
      <c r="T700" s="19">
        <f t="shared" si="106"/>
        <v>42.424999999999997</v>
      </c>
      <c r="U700" s="19">
        <f t="shared" si="107"/>
        <v>54.125</v>
      </c>
      <c r="V700" s="18">
        <f t="shared" si="108"/>
        <v>52.17499999999999</v>
      </c>
      <c r="W700" s="18">
        <f t="shared" si="109"/>
        <v>52.662499999999994</v>
      </c>
    </row>
    <row r="701" spans="1:23" ht="13.5" x14ac:dyDescent="0.25">
      <c r="A701" s="4">
        <v>43025</v>
      </c>
      <c r="B701" s="2">
        <v>3.8546</v>
      </c>
      <c r="C701" s="2">
        <v>41.007192039985625</v>
      </c>
      <c r="D701" s="2">
        <v>1.6101408480269086E-3</v>
      </c>
      <c r="E701" s="2">
        <v>-2.8993462126912097E-2</v>
      </c>
      <c r="F701" s="2">
        <v>3.9560599999999999</v>
      </c>
      <c r="G701" s="2">
        <v>3.9459200000000001</v>
      </c>
      <c r="H701" s="2">
        <v>3.9491450000000001</v>
      </c>
      <c r="I701" s="2">
        <v>3.972468000000001</v>
      </c>
      <c r="J701" s="2">
        <v>3.9073810000000022</v>
      </c>
      <c r="K701" s="15" t="s">
        <v>52</v>
      </c>
      <c r="L701" s="15" t="s">
        <v>50</v>
      </c>
      <c r="M701" s="15" t="s">
        <v>46</v>
      </c>
      <c r="N701" s="18">
        <f t="shared" si="100"/>
        <v>50</v>
      </c>
      <c r="O701" s="18">
        <f t="shared" si="101"/>
        <v>100</v>
      </c>
      <c r="P701" s="18">
        <f t="shared" si="102"/>
        <v>50</v>
      </c>
      <c r="Q701" s="18">
        <f t="shared" si="103"/>
        <v>0</v>
      </c>
      <c r="R701" s="19">
        <f t="shared" si="104"/>
        <v>60</v>
      </c>
      <c r="S701" s="19">
        <f t="shared" si="105"/>
        <v>47.5</v>
      </c>
      <c r="T701" s="19">
        <f t="shared" si="106"/>
        <v>35</v>
      </c>
      <c r="U701" s="19">
        <f t="shared" si="107"/>
        <v>50</v>
      </c>
      <c r="V701" s="18">
        <f t="shared" si="108"/>
        <v>47.5</v>
      </c>
      <c r="W701" s="18">
        <f t="shared" si="109"/>
        <v>48.125</v>
      </c>
    </row>
    <row r="702" spans="1:23" ht="13.5" x14ac:dyDescent="0.25">
      <c r="A702" s="4">
        <v>43026</v>
      </c>
      <c r="B702" s="2">
        <v>3.8546</v>
      </c>
      <c r="C702" s="2">
        <v>41.007192039985618</v>
      </c>
      <c r="D702" s="2">
        <v>9.1579107443737762E-3</v>
      </c>
      <c r="E702" s="2">
        <v>-4.143337207521814E-2</v>
      </c>
      <c r="F702" s="2">
        <v>3.9247000000000001</v>
      </c>
      <c r="G702" s="2">
        <v>3.9357799999999998</v>
      </c>
      <c r="H702" s="2">
        <v>3.9436100000000005</v>
      </c>
      <c r="I702" s="2">
        <v>3.9661980000000012</v>
      </c>
      <c r="J702" s="2">
        <v>3.9067535000000015</v>
      </c>
      <c r="K702" s="15" t="s">
        <v>52</v>
      </c>
      <c r="L702" s="15" t="s">
        <v>50</v>
      </c>
      <c r="M702" s="15" t="s">
        <v>46</v>
      </c>
      <c r="N702" s="18">
        <f t="shared" si="100"/>
        <v>50</v>
      </c>
      <c r="O702" s="18">
        <f t="shared" si="101"/>
        <v>100</v>
      </c>
      <c r="P702" s="18">
        <f t="shared" si="102"/>
        <v>50</v>
      </c>
      <c r="Q702" s="18">
        <f t="shared" si="103"/>
        <v>0</v>
      </c>
      <c r="R702" s="19">
        <f t="shared" si="104"/>
        <v>60</v>
      </c>
      <c r="S702" s="19">
        <f t="shared" si="105"/>
        <v>47.5</v>
      </c>
      <c r="T702" s="19">
        <f t="shared" si="106"/>
        <v>35</v>
      </c>
      <c r="U702" s="19">
        <f t="shared" si="107"/>
        <v>50</v>
      </c>
      <c r="V702" s="18">
        <f t="shared" si="108"/>
        <v>47.5</v>
      </c>
      <c r="W702" s="18">
        <f t="shared" si="109"/>
        <v>48.125</v>
      </c>
    </row>
    <row r="703" spans="1:23" ht="13.5" x14ac:dyDescent="0.25">
      <c r="A703" s="4">
        <v>43027</v>
      </c>
      <c r="B703" s="2">
        <v>3.956</v>
      </c>
      <c r="C703" s="2">
        <v>50.829411404482634</v>
      </c>
      <c r="D703" s="2">
        <v>-4.1423596871998924E-3</v>
      </c>
      <c r="E703" s="2">
        <v>-5.5005705557165122E-2</v>
      </c>
      <c r="F703" s="2">
        <v>3.9136200000000003</v>
      </c>
      <c r="G703" s="2">
        <v>3.9440700000000009</v>
      </c>
      <c r="H703" s="2">
        <v>3.9436100000000009</v>
      </c>
      <c r="I703" s="2">
        <v>3.9619560000000007</v>
      </c>
      <c r="J703" s="2">
        <v>3.9066330000000016</v>
      </c>
      <c r="K703" s="15" t="s">
        <v>52</v>
      </c>
      <c r="L703" s="15" t="s">
        <v>50</v>
      </c>
      <c r="M703" s="15" t="s">
        <v>46</v>
      </c>
      <c r="N703" s="18">
        <f t="shared" si="100"/>
        <v>50</v>
      </c>
      <c r="O703" s="18">
        <f t="shared" si="101"/>
        <v>100</v>
      </c>
      <c r="P703" s="18">
        <f t="shared" si="102"/>
        <v>50</v>
      </c>
      <c r="Q703" s="18">
        <f t="shared" si="103"/>
        <v>0</v>
      </c>
      <c r="R703" s="19">
        <f t="shared" si="104"/>
        <v>60</v>
      </c>
      <c r="S703" s="19">
        <f t="shared" si="105"/>
        <v>47.5</v>
      </c>
      <c r="T703" s="19">
        <f t="shared" si="106"/>
        <v>35</v>
      </c>
      <c r="U703" s="19">
        <f t="shared" si="107"/>
        <v>50</v>
      </c>
      <c r="V703" s="18">
        <f t="shared" si="108"/>
        <v>47.5</v>
      </c>
      <c r="W703" s="18">
        <f t="shared" si="109"/>
        <v>48.125</v>
      </c>
    </row>
    <row r="704" spans="1:23" ht="13.5" x14ac:dyDescent="0.25">
      <c r="A704" s="4">
        <v>43028</v>
      </c>
      <c r="B704" s="2">
        <v>3.956</v>
      </c>
      <c r="C704" s="2">
        <v>50.829411404482634</v>
      </c>
      <c r="D704" s="2">
        <v>-1.5460322450544517E-2</v>
      </c>
      <c r="E704" s="2">
        <v>-6.9386465468990827E-2</v>
      </c>
      <c r="F704" s="2">
        <v>3.9025399999999997</v>
      </c>
      <c r="G704" s="2">
        <v>3.952360000000001</v>
      </c>
      <c r="H704" s="2">
        <v>3.9431450000000003</v>
      </c>
      <c r="I704" s="2">
        <v>3.9621399999999998</v>
      </c>
      <c r="J704" s="2">
        <v>3.9063380000000016</v>
      </c>
      <c r="K704" s="15" t="s">
        <v>52</v>
      </c>
      <c r="L704" s="15" t="s">
        <v>50</v>
      </c>
      <c r="M704" s="15" t="s">
        <v>46</v>
      </c>
      <c r="N704" s="18">
        <f t="shared" si="100"/>
        <v>50</v>
      </c>
      <c r="O704" s="18">
        <f t="shared" si="101"/>
        <v>100</v>
      </c>
      <c r="P704" s="18">
        <f t="shared" si="102"/>
        <v>50</v>
      </c>
      <c r="Q704" s="18">
        <f t="shared" si="103"/>
        <v>0</v>
      </c>
      <c r="R704" s="19">
        <f t="shared" si="104"/>
        <v>60</v>
      </c>
      <c r="S704" s="19">
        <f t="shared" si="105"/>
        <v>47.5</v>
      </c>
      <c r="T704" s="19">
        <f t="shared" si="106"/>
        <v>35</v>
      </c>
      <c r="U704" s="19">
        <f t="shared" si="107"/>
        <v>50</v>
      </c>
      <c r="V704" s="18">
        <f t="shared" si="108"/>
        <v>47.5</v>
      </c>
      <c r="W704" s="18">
        <f t="shared" si="109"/>
        <v>48.125</v>
      </c>
    </row>
    <row r="705" spans="1:23" ht="13.5" x14ac:dyDescent="0.25">
      <c r="A705" s="4">
        <v>43031</v>
      </c>
      <c r="B705" s="2">
        <v>3.8731</v>
      </c>
      <c r="C705" s="2">
        <v>43.899108678890649</v>
      </c>
      <c r="D705" s="2">
        <v>-4.7708594024467033E-3</v>
      </c>
      <c r="E705" s="2">
        <v>-8.4283517858937784E-2</v>
      </c>
      <c r="F705" s="2">
        <v>3.89886</v>
      </c>
      <c r="G705" s="2">
        <v>3.9431400000000005</v>
      </c>
      <c r="H705" s="2">
        <v>3.9417650000000002</v>
      </c>
      <c r="I705" s="2">
        <v>3.9610340000000002</v>
      </c>
      <c r="J705" s="2">
        <v>3.9055850000000021</v>
      </c>
      <c r="K705" s="15" t="s">
        <v>52</v>
      </c>
      <c r="L705" s="15" t="s">
        <v>50</v>
      </c>
      <c r="M705" s="15" t="s">
        <v>46</v>
      </c>
      <c r="N705" s="18">
        <f t="shared" si="100"/>
        <v>50</v>
      </c>
      <c r="O705" s="18">
        <f t="shared" si="101"/>
        <v>100</v>
      </c>
      <c r="P705" s="18">
        <f t="shared" si="102"/>
        <v>50</v>
      </c>
      <c r="Q705" s="18">
        <f t="shared" si="103"/>
        <v>0</v>
      </c>
      <c r="R705" s="19">
        <f t="shared" si="104"/>
        <v>60</v>
      </c>
      <c r="S705" s="19">
        <f t="shared" si="105"/>
        <v>47.5</v>
      </c>
      <c r="T705" s="19">
        <f t="shared" si="106"/>
        <v>35</v>
      </c>
      <c r="U705" s="19">
        <f t="shared" si="107"/>
        <v>50</v>
      </c>
      <c r="V705" s="18">
        <f t="shared" si="108"/>
        <v>47.5</v>
      </c>
      <c r="W705" s="18">
        <f t="shared" si="109"/>
        <v>48.125</v>
      </c>
    </row>
    <row r="706" spans="1:23" ht="13.5" x14ac:dyDescent="0.25">
      <c r="A706" s="4">
        <v>43032</v>
      </c>
      <c r="B706" s="2">
        <v>3.9653</v>
      </c>
      <c r="C706" s="2">
        <v>51.774543572372359</v>
      </c>
      <c r="D706" s="2">
        <v>4.9718351156071705E-3</v>
      </c>
      <c r="E706" s="2">
        <v>-9.9331145083427469E-2</v>
      </c>
      <c r="F706" s="2">
        <v>3.9210000000000003</v>
      </c>
      <c r="G706" s="2">
        <v>3.9385300000000001</v>
      </c>
      <c r="H706" s="2">
        <v>3.9417650000000002</v>
      </c>
      <c r="I706" s="2">
        <v>3.9595600000000006</v>
      </c>
      <c r="J706" s="2">
        <v>3.905336500000002</v>
      </c>
      <c r="K706" s="15" t="s">
        <v>52</v>
      </c>
      <c r="L706" s="15" t="s">
        <v>50</v>
      </c>
      <c r="M706" s="15" t="s">
        <v>53</v>
      </c>
      <c r="N706" s="18">
        <f t="shared" ref="N706:N769" si="110">IF(D706&lt;30,50, IF(D706&gt;70, 0, 25))</f>
        <v>50</v>
      </c>
      <c r="O706" s="18">
        <f t="shared" ref="O706:O769" si="111">IF(F706-E706&gt;0.02, 100, IF(F706-E706&lt;0,0,45))</f>
        <v>100</v>
      </c>
      <c r="P706" s="18">
        <f t="shared" ref="P706:P769" si="112">IF(G706-J706&gt;10,100,IF(G706-J706&gt;5,75, IF(G706-J706&gt;0,50,0)))</f>
        <v>50</v>
      </c>
      <c r="Q706" s="18">
        <f t="shared" ref="Q706:Q769" si="113">IF(M706="confirmed bullish", 34, IF(M706="bullish divergence",17, 0))+IF(K706="bullish",33,IF(K706="bearish",0,16.5))+IF(L706="strong",33,IF(L706="weak",0,16.5))</f>
        <v>0</v>
      </c>
      <c r="R706" s="19">
        <f t="shared" si="104"/>
        <v>60</v>
      </c>
      <c r="S706" s="19">
        <f t="shared" si="105"/>
        <v>47.5</v>
      </c>
      <c r="T706" s="19">
        <f t="shared" si="106"/>
        <v>35</v>
      </c>
      <c r="U706" s="19">
        <f t="shared" si="107"/>
        <v>50</v>
      </c>
      <c r="V706" s="18">
        <f t="shared" si="108"/>
        <v>47.5</v>
      </c>
      <c r="W706" s="18">
        <f t="shared" si="109"/>
        <v>48.125</v>
      </c>
    </row>
    <row r="707" spans="1:23" ht="13.5" x14ac:dyDescent="0.25">
      <c r="A707" s="4">
        <v>43033</v>
      </c>
      <c r="B707" s="2">
        <v>3.9192</v>
      </c>
      <c r="C707" s="2">
        <v>48.135985275529428</v>
      </c>
      <c r="D707" s="2">
        <v>1.6488512186838999E-2</v>
      </c>
      <c r="E707" s="2">
        <v>-0.11485793244068641</v>
      </c>
      <c r="F707" s="2">
        <v>3.9339199999999996</v>
      </c>
      <c r="G707" s="2">
        <v>3.9293099999999996</v>
      </c>
      <c r="H707" s="2">
        <v>3.9394599999999995</v>
      </c>
      <c r="I707" s="2">
        <v>3.958638000000001</v>
      </c>
      <c r="J707" s="2">
        <v>3.9048140000000022</v>
      </c>
      <c r="K707" s="15" t="s">
        <v>52</v>
      </c>
      <c r="L707" s="15" t="s">
        <v>50</v>
      </c>
      <c r="M707" s="15" t="s">
        <v>53</v>
      </c>
      <c r="N707" s="18">
        <f t="shared" si="110"/>
        <v>50</v>
      </c>
      <c r="O707" s="18">
        <f t="shared" si="111"/>
        <v>100</v>
      </c>
      <c r="P707" s="18">
        <f t="shared" si="112"/>
        <v>50</v>
      </c>
      <c r="Q707" s="18">
        <f t="shared" si="113"/>
        <v>0</v>
      </c>
      <c r="R707" s="19">
        <f t="shared" ref="R707:R770" si="114">0.35*N707+O707*0.35+P707*0.15+Q707*0.15</f>
        <v>60</v>
      </c>
      <c r="S707" s="19">
        <f t="shared" ref="S707:S770" si="115">N707*0.2+O707*0.2+P707*0.35+Q707*0.25</f>
        <v>47.5</v>
      </c>
      <c r="T707" s="19">
        <f t="shared" ref="T707:T770" si="116">N707*0.15+O707*0.15+P707*0.25+Q707*0.45</f>
        <v>35</v>
      </c>
      <c r="U707" s="19">
        <f t="shared" ref="U707:U770" si="117">0.25*SUM(N707:Q707)</f>
        <v>50</v>
      </c>
      <c r="V707" s="18">
        <f t="shared" ref="V707:V770" si="118">SUM(R707:T707)/3</f>
        <v>47.5</v>
      </c>
      <c r="W707" s="18">
        <f t="shared" ref="W707:W770" si="119">SUM(R707:U707)/4</f>
        <v>48.125</v>
      </c>
    </row>
    <row r="708" spans="1:23" ht="13.5" x14ac:dyDescent="0.25">
      <c r="A708" s="4">
        <v>43034</v>
      </c>
      <c r="B708" s="2">
        <v>3.9653</v>
      </c>
      <c r="C708" s="2">
        <v>51.785033565781092</v>
      </c>
      <c r="D708" s="2">
        <v>2.2959543941373006E-2</v>
      </c>
      <c r="E708" s="2">
        <v>-0.12745376821926485</v>
      </c>
      <c r="F708" s="2">
        <v>3.9357799999999998</v>
      </c>
      <c r="G708" s="2">
        <v>3.9247000000000001</v>
      </c>
      <c r="H708" s="2">
        <v>3.9440700000000009</v>
      </c>
      <c r="I708" s="2">
        <v>3.9586380000000001</v>
      </c>
      <c r="J708" s="2">
        <v>3.9043475000000023</v>
      </c>
      <c r="K708" s="15" t="s">
        <v>47</v>
      </c>
      <c r="L708" s="15" t="s">
        <v>48</v>
      </c>
      <c r="M708" s="15" t="s">
        <v>51</v>
      </c>
      <c r="N708" s="18">
        <f t="shared" si="110"/>
        <v>50</v>
      </c>
      <c r="O708" s="18">
        <f t="shared" si="111"/>
        <v>100</v>
      </c>
      <c r="P708" s="18">
        <f t="shared" si="112"/>
        <v>50</v>
      </c>
      <c r="Q708" s="18">
        <f t="shared" si="113"/>
        <v>100</v>
      </c>
      <c r="R708" s="19">
        <f t="shared" si="114"/>
        <v>75</v>
      </c>
      <c r="S708" s="19">
        <f t="shared" si="115"/>
        <v>72.5</v>
      </c>
      <c r="T708" s="19">
        <f t="shared" si="116"/>
        <v>80</v>
      </c>
      <c r="U708" s="19">
        <f t="shared" si="117"/>
        <v>75</v>
      </c>
      <c r="V708" s="18">
        <f t="shared" si="118"/>
        <v>75.833333333333329</v>
      </c>
      <c r="W708" s="18">
        <f t="shared" si="119"/>
        <v>75.625</v>
      </c>
    </row>
    <row r="709" spans="1:23" ht="13.5" x14ac:dyDescent="0.25">
      <c r="A709" s="4">
        <v>43035</v>
      </c>
      <c r="B709" s="2">
        <v>3.9653</v>
      </c>
      <c r="C709" s="2">
        <v>51.785033565781092</v>
      </c>
      <c r="D709" s="2">
        <v>2.8293149516106286E-2</v>
      </c>
      <c r="E709" s="2">
        <v>-0.13128397510835341</v>
      </c>
      <c r="F709" s="2">
        <v>3.9376399999999996</v>
      </c>
      <c r="G709" s="2">
        <v>3.9200899999999996</v>
      </c>
      <c r="H709" s="2">
        <v>3.9431500000000006</v>
      </c>
      <c r="I709" s="2">
        <v>3.9573480000000005</v>
      </c>
      <c r="J709" s="2">
        <v>3.9040990000000022</v>
      </c>
      <c r="K709" s="15" t="s">
        <v>47</v>
      </c>
      <c r="L709" s="15" t="s">
        <v>48</v>
      </c>
      <c r="M709" s="15" t="s">
        <v>51</v>
      </c>
      <c r="N709" s="18">
        <f t="shared" si="110"/>
        <v>50</v>
      </c>
      <c r="O709" s="18">
        <f t="shared" si="111"/>
        <v>100</v>
      </c>
      <c r="P709" s="18">
        <f t="shared" si="112"/>
        <v>50</v>
      </c>
      <c r="Q709" s="18">
        <f t="shared" si="113"/>
        <v>100</v>
      </c>
      <c r="R709" s="19">
        <f t="shared" si="114"/>
        <v>75</v>
      </c>
      <c r="S709" s="19">
        <f t="shared" si="115"/>
        <v>72.5</v>
      </c>
      <c r="T709" s="19">
        <f t="shared" si="116"/>
        <v>80</v>
      </c>
      <c r="U709" s="19">
        <f t="shared" si="117"/>
        <v>75</v>
      </c>
      <c r="V709" s="18">
        <f t="shared" si="118"/>
        <v>75.833333333333329</v>
      </c>
      <c r="W709" s="18">
        <f t="shared" si="119"/>
        <v>75.625</v>
      </c>
    </row>
    <row r="710" spans="1:23" ht="13.5" x14ac:dyDescent="0.25">
      <c r="A710" s="4">
        <v>43038</v>
      </c>
      <c r="B710" s="2">
        <v>3.8546</v>
      </c>
      <c r="C710" s="2">
        <v>43.30059016840741</v>
      </c>
      <c r="D710" s="2">
        <v>2.2428673547409073E-2</v>
      </c>
      <c r="E710" s="2">
        <v>-0.12745338045176194</v>
      </c>
      <c r="F710" s="2">
        <v>3.9339400000000007</v>
      </c>
      <c r="G710" s="2">
        <v>3.9163999999999994</v>
      </c>
      <c r="H710" s="2">
        <v>3.9366950000000003</v>
      </c>
      <c r="I710" s="2">
        <v>3.9560560000000016</v>
      </c>
      <c r="J710" s="2">
        <v>3.9032970000000025</v>
      </c>
      <c r="K710" s="15" t="s">
        <v>52</v>
      </c>
      <c r="L710" s="15" t="s">
        <v>50</v>
      </c>
      <c r="M710" s="15" t="s">
        <v>46</v>
      </c>
      <c r="N710" s="18">
        <f t="shared" si="110"/>
        <v>50</v>
      </c>
      <c r="O710" s="18">
        <f t="shared" si="111"/>
        <v>100</v>
      </c>
      <c r="P710" s="18">
        <f t="shared" si="112"/>
        <v>50</v>
      </c>
      <c r="Q710" s="18">
        <f t="shared" si="113"/>
        <v>0</v>
      </c>
      <c r="R710" s="19">
        <f t="shared" si="114"/>
        <v>60</v>
      </c>
      <c r="S710" s="19">
        <f t="shared" si="115"/>
        <v>47.5</v>
      </c>
      <c r="T710" s="19">
        <f t="shared" si="116"/>
        <v>35</v>
      </c>
      <c r="U710" s="19">
        <f t="shared" si="117"/>
        <v>50</v>
      </c>
      <c r="V710" s="18">
        <f t="shared" si="118"/>
        <v>47.5</v>
      </c>
      <c r="W710" s="18">
        <f t="shared" si="119"/>
        <v>48.125</v>
      </c>
    </row>
    <row r="711" spans="1:23" ht="13.5" x14ac:dyDescent="0.25">
      <c r="A711" s="4">
        <v>43039</v>
      </c>
      <c r="B711" s="2">
        <v>3.8546</v>
      </c>
      <c r="C711" s="2">
        <v>43.30059016840741</v>
      </c>
      <c r="D711" s="2">
        <v>1.2321990967404606E-2</v>
      </c>
      <c r="E711" s="2">
        <v>-0.1191877541634619</v>
      </c>
      <c r="F711" s="2">
        <v>3.9118000000000004</v>
      </c>
      <c r="G711" s="2">
        <v>3.9163999999999994</v>
      </c>
      <c r="H711" s="2">
        <v>3.9311600000000007</v>
      </c>
      <c r="I711" s="2">
        <v>3.9525520000000016</v>
      </c>
      <c r="J711" s="2">
        <v>3.9024950000000018</v>
      </c>
      <c r="K711" s="15" t="s">
        <v>52</v>
      </c>
      <c r="L711" s="15" t="s">
        <v>50</v>
      </c>
      <c r="M711" s="15" t="s">
        <v>46</v>
      </c>
      <c r="N711" s="18">
        <f t="shared" si="110"/>
        <v>50</v>
      </c>
      <c r="O711" s="18">
        <f t="shared" si="111"/>
        <v>100</v>
      </c>
      <c r="P711" s="18">
        <f t="shared" si="112"/>
        <v>50</v>
      </c>
      <c r="Q711" s="18">
        <f t="shared" si="113"/>
        <v>0</v>
      </c>
      <c r="R711" s="19">
        <f t="shared" si="114"/>
        <v>60</v>
      </c>
      <c r="S711" s="19">
        <f t="shared" si="115"/>
        <v>47.5</v>
      </c>
      <c r="T711" s="19">
        <f t="shared" si="116"/>
        <v>35</v>
      </c>
      <c r="U711" s="19">
        <f t="shared" si="117"/>
        <v>50</v>
      </c>
      <c r="V711" s="18">
        <f t="shared" si="118"/>
        <v>47.5</v>
      </c>
      <c r="W711" s="18">
        <f t="shared" si="119"/>
        <v>48.125</v>
      </c>
    </row>
    <row r="712" spans="1:23" ht="13.5" x14ac:dyDescent="0.25">
      <c r="A712" s="4">
        <v>43040</v>
      </c>
      <c r="B712" s="2">
        <v>3.8546</v>
      </c>
      <c r="C712" s="2">
        <v>43.30059016840741</v>
      </c>
      <c r="D712" s="2">
        <v>4.2632283652088709E-3</v>
      </c>
      <c r="E712" s="2">
        <v>-0.10759070440336146</v>
      </c>
      <c r="F712" s="2">
        <v>3.8988799999999997</v>
      </c>
      <c r="G712" s="2">
        <v>3.9163999999999994</v>
      </c>
      <c r="H712" s="2">
        <v>3.9260900000000007</v>
      </c>
      <c r="I712" s="2">
        <v>3.9512600000000013</v>
      </c>
      <c r="J712" s="2">
        <v>3.9016495000000022</v>
      </c>
      <c r="K712" s="15" t="s">
        <v>52</v>
      </c>
      <c r="L712" s="15" t="s">
        <v>50</v>
      </c>
      <c r="M712" s="15" t="s">
        <v>46</v>
      </c>
      <c r="N712" s="18">
        <f t="shared" si="110"/>
        <v>50</v>
      </c>
      <c r="O712" s="18">
        <f t="shared" si="111"/>
        <v>100</v>
      </c>
      <c r="P712" s="18">
        <f t="shared" si="112"/>
        <v>50</v>
      </c>
      <c r="Q712" s="18">
        <f t="shared" si="113"/>
        <v>0</v>
      </c>
      <c r="R712" s="19">
        <f t="shared" si="114"/>
        <v>60</v>
      </c>
      <c r="S712" s="19">
        <f t="shared" si="115"/>
        <v>47.5</v>
      </c>
      <c r="T712" s="19">
        <f t="shared" si="116"/>
        <v>35</v>
      </c>
      <c r="U712" s="19">
        <f t="shared" si="117"/>
        <v>50</v>
      </c>
      <c r="V712" s="18">
        <f t="shared" si="118"/>
        <v>47.5</v>
      </c>
      <c r="W712" s="18">
        <f t="shared" si="119"/>
        <v>48.125</v>
      </c>
    </row>
    <row r="713" spans="1:23" ht="13.5" x14ac:dyDescent="0.25">
      <c r="A713" s="4">
        <v>43041</v>
      </c>
      <c r="B713" s="2">
        <v>4.0575000000000001</v>
      </c>
      <c r="C713" s="2">
        <v>58.766041544893376</v>
      </c>
      <c r="D713" s="2">
        <v>-1.5288304070550929E-3</v>
      </c>
      <c r="E713" s="2">
        <v>-9.3903056319235553E-2</v>
      </c>
      <c r="F713" s="2">
        <v>3.9173200000000001</v>
      </c>
      <c r="G713" s="2">
        <v>3.9265499999999998</v>
      </c>
      <c r="H713" s="2">
        <v>3.9353100000000012</v>
      </c>
      <c r="I713" s="2">
        <v>3.951814000000001</v>
      </c>
      <c r="J713" s="2">
        <v>3.9018620000000017</v>
      </c>
      <c r="K713" s="15" t="s">
        <v>52</v>
      </c>
      <c r="L713" s="15" t="s">
        <v>50</v>
      </c>
      <c r="M713" s="15" t="s">
        <v>53</v>
      </c>
      <c r="N713" s="18">
        <f t="shared" si="110"/>
        <v>50</v>
      </c>
      <c r="O713" s="18">
        <f t="shared" si="111"/>
        <v>100</v>
      </c>
      <c r="P713" s="18">
        <f t="shared" si="112"/>
        <v>50</v>
      </c>
      <c r="Q713" s="18">
        <f t="shared" si="113"/>
        <v>0</v>
      </c>
      <c r="R713" s="19">
        <f t="shared" si="114"/>
        <v>60</v>
      </c>
      <c r="S713" s="19">
        <f t="shared" si="115"/>
        <v>47.5</v>
      </c>
      <c r="T713" s="19">
        <f t="shared" si="116"/>
        <v>35</v>
      </c>
      <c r="U713" s="19">
        <f t="shared" si="117"/>
        <v>50</v>
      </c>
      <c r="V713" s="18">
        <f t="shared" si="118"/>
        <v>47.5</v>
      </c>
      <c r="W713" s="18">
        <f t="shared" si="119"/>
        <v>48.125</v>
      </c>
    </row>
    <row r="714" spans="1:23" ht="13.5" x14ac:dyDescent="0.25">
      <c r="A714" s="4">
        <v>43042</v>
      </c>
      <c r="B714" s="2">
        <v>4.0575000000000001</v>
      </c>
      <c r="C714" s="2">
        <v>58.766041544893376</v>
      </c>
      <c r="D714" s="2">
        <v>-7.206040779546008E-3</v>
      </c>
      <c r="E714" s="2">
        <v>-7.9040361649374447E-2</v>
      </c>
      <c r="F714" s="2">
        <v>3.9357600000000006</v>
      </c>
      <c r="G714" s="2">
        <v>3.9366999999999996</v>
      </c>
      <c r="H714" s="2">
        <v>3.9445300000000012</v>
      </c>
      <c r="I714" s="2">
        <v>3.9523680000000008</v>
      </c>
      <c r="J714" s="2">
        <v>3.9015075000000019</v>
      </c>
      <c r="K714" s="15" t="s">
        <v>52</v>
      </c>
      <c r="L714" s="15" t="s">
        <v>50</v>
      </c>
      <c r="M714" s="15" t="s">
        <v>53</v>
      </c>
      <c r="N714" s="18">
        <f t="shared" si="110"/>
        <v>50</v>
      </c>
      <c r="O714" s="18">
        <f t="shared" si="111"/>
        <v>100</v>
      </c>
      <c r="P714" s="18">
        <f t="shared" si="112"/>
        <v>50</v>
      </c>
      <c r="Q714" s="18">
        <f t="shared" si="113"/>
        <v>0</v>
      </c>
      <c r="R714" s="19">
        <f t="shared" si="114"/>
        <v>60</v>
      </c>
      <c r="S714" s="19">
        <f t="shared" si="115"/>
        <v>47.5</v>
      </c>
      <c r="T714" s="19">
        <f t="shared" si="116"/>
        <v>35</v>
      </c>
      <c r="U714" s="19">
        <f t="shared" si="117"/>
        <v>50</v>
      </c>
      <c r="V714" s="18">
        <f t="shared" si="118"/>
        <v>47.5</v>
      </c>
      <c r="W714" s="18">
        <f t="shared" si="119"/>
        <v>48.125</v>
      </c>
    </row>
    <row r="715" spans="1:23" ht="13.5" x14ac:dyDescent="0.25">
      <c r="A715" s="4">
        <v>43045</v>
      </c>
      <c r="B715" s="2">
        <v>4.0114000000000001</v>
      </c>
      <c r="C715" s="2">
        <v>54.825508490518189</v>
      </c>
      <c r="D715" s="2">
        <v>-2.2067603996973162E-2</v>
      </c>
      <c r="E715" s="2">
        <v>-6.3731202716676275E-2</v>
      </c>
      <c r="F715" s="2">
        <v>3.96712</v>
      </c>
      <c r="G715" s="2">
        <v>3.9505300000000005</v>
      </c>
      <c r="H715" s="2">
        <v>3.9468350000000001</v>
      </c>
      <c r="I715" s="2">
        <v>3.9520000000000008</v>
      </c>
      <c r="J715" s="2">
        <v>3.9010530000000019</v>
      </c>
      <c r="K715" s="15" t="s">
        <v>52</v>
      </c>
      <c r="L715" s="15" t="s">
        <v>54</v>
      </c>
      <c r="M715" s="15" t="s">
        <v>53</v>
      </c>
      <c r="N715" s="18">
        <f t="shared" si="110"/>
        <v>50</v>
      </c>
      <c r="O715" s="18">
        <f t="shared" si="111"/>
        <v>100</v>
      </c>
      <c r="P715" s="18">
        <f t="shared" si="112"/>
        <v>50</v>
      </c>
      <c r="Q715" s="18">
        <f t="shared" si="113"/>
        <v>16.5</v>
      </c>
      <c r="R715" s="19">
        <f t="shared" si="114"/>
        <v>62.475000000000001</v>
      </c>
      <c r="S715" s="19">
        <f t="shared" si="115"/>
        <v>51.625</v>
      </c>
      <c r="T715" s="19">
        <f t="shared" si="116"/>
        <v>42.424999999999997</v>
      </c>
      <c r="U715" s="19">
        <f t="shared" si="117"/>
        <v>54.125</v>
      </c>
      <c r="V715" s="18">
        <f t="shared" si="118"/>
        <v>52.17499999999999</v>
      </c>
      <c r="W715" s="18">
        <f t="shared" si="119"/>
        <v>52.662499999999994</v>
      </c>
    </row>
    <row r="716" spans="1:23" ht="13.5" x14ac:dyDescent="0.25">
      <c r="A716" s="4">
        <v>43046</v>
      </c>
      <c r="B716" s="2">
        <v>3.9929000000000001</v>
      </c>
      <c r="C716" s="2">
        <v>53.281462746884181</v>
      </c>
      <c r="D716" s="2">
        <v>-1.9480878836872328E-2</v>
      </c>
      <c r="E716" s="2">
        <v>-4.8066264366212121E-2</v>
      </c>
      <c r="F716" s="2">
        <v>3.99478</v>
      </c>
      <c r="G716" s="2">
        <v>3.9532900000000004</v>
      </c>
      <c r="H716" s="2">
        <v>3.94591</v>
      </c>
      <c r="I716" s="2">
        <v>3.9512620000000003</v>
      </c>
      <c r="J716" s="2">
        <v>3.9005060000000018</v>
      </c>
      <c r="K716" s="15" t="s">
        <v>52</v>
      </c>
      <c r="L716" s="15" t="s">
        <v>50</v>
      </c>
      <c r="M716" s="15" t="s">
        <v>53</v>
      </c>
      <c r="N716" s="18">
        <f t="shared" si="110"/>
        <v>50</v>
      </c>
      <c r="O716" s="18">
        <f t="shared" si="111"/>
        <v>100</v>
      </c>
      <c r="P716" s="18">
        <f t="shared" si="112"/>
        <v>50</v>
      </c>
      <c r="Q716" s="18">
        <f t="shared" si="113"/>
        <v>0</v>
      </c>
      <c r="R716" s="19">
        <f t="shared" si="114"/>
        <v>60</v>
      </c>
      <c r="S716" s="19">
        <f t="shared" si="115"/>
        <v>47.5</v>
      </c>
      <c r="T716" s="19">
        <f t="shared" si="116"/>
        <v>35</v>
      </c>
      <c r="U716" s="19">
        <f t="shared" si="117"/>
        <v>50</v>
      </c>
      <c r="V716" s="18">
        <f t="shared" si="118"/>
        <v>47.5</v>
      </c>
      <c r="W716" s="18">
        <f t="shared" si="119"/>
        <v>48.125</v>
      </c>
    </row>
    <row r="717" spans="1:23" ht="13.5" x14ac:dyDescent="0.25">
      <c r="A717" s="4">
        <v>43047</v>
      </c>
      <c r="B717" s="2">
        <v>3.9744999999999999</v>
      </c>
      <c r="C717" s="2">
        <v>51.721272797176709</v>
      </c>
      <c r="D717" s="2">
        <v>-2.32761126420713E-2</v>
      </c>
      <c r="E717" s="2">
        <v>-3.2645629099072905E-2</v>
      </c>
      <c r="F717" s="2">
        <v>4.0187599999999994</v>
      </c>
      <c r="G717" s="2">
        <v>3.9588200000000002</v>
      </c>
      <c r="H717" s="2">
        <v>3.9440649999999997</v>
      </c>
      <c r="I717" s="2">
        <v>3.9501560000000002</v>
      </c>
      <c r="J717" s="2">
        <v>3.9003910000000013</v>
      </c>
      <c r="K717" s="15" t="s">
        <v>52</v>
      </c>
      <c r="L717" s="15" t="s">
        <v>50</v>
      </c>
      <c r="M717" s="15" t="s">
        <v>53</v>
      </c>
      <c r="N717" s="18">
        <f t="shared" si="110"/>
        <v>50</v>
      </c>
      <c r="O717" s="18">
        <f t="shared" si="111"/>
        <v>100</v>
      </c>
      <c r="P717" s="18">
        <f t="shared" si="112"/>
        <v>50</v>
      </c>
      <c r="Q717" s="18">
        <f t="shared" si="113"/>
        <v>0</v>
      </c>
      <c r="R717" s="19">
        <f t="shared" si="114"/>
        <v>60</v>
      </c>
      <c r="S717" s="19">
        <f t="shared" si="115"/>
        <v>47.5</v>
      </c>
      <c r="T717" s="19">
        <f t="shared" si="116"/>
        <v>35</v>
      </c>
      <c r="U717" s="19">
        <f t="shared" si="117"/>
        <v>50</v>
      </c>
      <c r="V717" s="18">
        <f t="shared" si="118"/>
        <v>47.5</v>
      </c>
      <c r="W717" s="18">
        <f t="shared" si="119"/>
        <v>48.125</v>
      </c>
    </row>
    <row r="718" spans="1:23" ht="13.5" x14ac:dyDescent="0.25">
      <c r="A718" s="4">
        <v>43048</v>
      </c>
      <c r="B718" s="2">
        <v>3.9744999999999999</v>
      </c>
      <c r="C718" s="2">
        <v>51.721272797176709</v>
      </c>
      <c r="D718" s="2">
        <v>-1.9522223314041298E-2</v>
      </c>
      <c r="E718" s="2">
        <v>-1.7144794014177504E-2</v>
      </c>
      <c r="F718" s="2">
        <v>4.0021599999999999</v>
      </c>
      <c r="G718" s="2">
        <v>3.95974</v>
      </c>
      <c r="H718" s="2">
        <v>3.9422200000000003</v>
      </c>
      <c r="I718" s="2">
        <v>3.948496</v>
      </c>
      <c r="J718" s="2">
        <v>3.8997960000000025</v>
      </c>
      <c r="K718" s="15" t="s">
        <v>52</v>
      </c>
      <c r="L718" s="15" t="s">
        <v>50</v>
      </c>
      <c r="M718" s="15" t="s">
        <v>46</v>
      </c>
      <c r="N718" s="18">
        <f t="shared" si="110"/>
        <v>50</v>
      </c>
      <c r="O718" s="18">
        <f t="shared" si="111"/>
        <v>100</v>
      </c>
      <c r="P718" s="18">
        <f t="shared" si="112"/>
        <v>50</v>
      </c>
      <c r="Q718" s="18">
        <f t="shared" si="113"/>
        <v>0</v>
      </c>
      <c r="R718" s="19">
        <f t="shared" si="114"/>
        <v>60</v>
      </c>
      <c r="S718" s="19">
        <f t="shared" si="115"/>
        <v>47.5</v>
      </c>
      <c r="T718" s="19">
        <f t="shared" si="116"/>
        <v>35</v>
      </c>
      <c r="U718" s="19">
        <f t="shared" si="117"/>
        <v>50</v>
      </c>
      <c r="V718" s="18">
        <f t="shared" si="118"/>
        <v>47.5</v>
      </c>
      <c r="W718" s="18">
        <f t="shared" si="119"/>
        <v>48.125</v>
      </c>
    </row>
    <row r="719" spans="1:23" ht="13.5" x14ac:dyDescent="0.25">
      <c r="A719" s="4">
        <v>43049</v>
      </c>
      <c r="B719" s="2">
        <v>3.9744999999999999</v>
      </c>
      <c r="C719" s="2">
        <v>51.721272797176702</v>
      </c>
      <c r="D719" s="2">
        <v>-1.6463509757162154E-2</v>
      </c>
      <c r="E719" s="2">
        <v>-4.2349046900968558E-4</v>
      </c>
      <c r="F719" s="2">
        <v>3.9855599999999995</v>
      </c>
      <c r="G719" s="2">
        <v>3.9606599999999998</v>
      </c>
      <c r="H719" s="2">
        <v>3.9403750000000004</v>
      </c>
      <c r="I719" s="2">
        <v>3.94868</v>
      </c>
      <c r="J719" s="2">
        <v>3.8997680000000021</v>
      </c>
      <c r="K719" s="15" t="s">
        <v>52</v>
      </c>
      <c r="L719" s="15" t="s">
        <v>50</v>
      </c>
      <c r="M719" s="15" t="s">
        <v>46</v>
      </c>
      <c r="N719" s="18">
        <f t="shared" si="110"/>
        <v>50</v>
      </c>
      <c r="O719" s="18">
        <f t="shared" si="111"/>
        <v>100</v>
      </c>
      <c r="P719" s="18">
        <f t="shared" si="112"/>
        <v>50</v>
      </c>
      <c r="Q719" s="18">
        <f t="shared" si="113"/>
        <v>0</v>
      </c>
      <c r="R719" s="19">
        <f t="shared" si="114"/>
        <v>60</v>
      </c>
      <c r="S719" s="19">
        <f t="shared" si="115"/>
        <v>47.5</v>
      </c>
      <c r="T719" s="19">
        <f t="shared" si="116"/>
        <v>35</v>
      </c>
      <c r="U719" s="19">
        <f t="shared" si="117"/>
        <v>50</v>
      </c>
      <c r="V719" s="18">
        <f t="shared" si="118"/>
        <v>47.5</v>
      </c>
      <c r="W719" s="18">
        <f t="shared" si="119"/>
        <v>48.125</v>
      </c>
    </row>
    <row r="720" spans="1:23" ht="13.5" x14ac:dyDescent="0.25">
      <c r="A720" s="4">
        <v>43052</v>
      </c>
      <c r="B720" s="2">
        <v>3.9744999999999999</v>
      </c>
      <c r="C720" s="2">
        <v>51.721272797176688</v>
      </c>
      <c r="D720" s="2">
        <v>-3.1015075947560256E-2</v>
      </c>
      <c r="E720" s="2">
        <v>1.7942627516055781E-2</v>
      </c>
      <c r="F720" s="2">
        <v>3.9781799999999996</v>
      </c>
      <c r="G720" s="2">
        <v>3.9726499999999993</v>
      </c>
      <c r="H720" s="2">
        <v>3.9445250000000001</v>
      </c>
      <c r="I720" s="2">
        <v>3.9494180000000005</v>
      </c>
      <c r="J720" s="2">
        <v>3.8991730000000024</v>
      </c>
      <c r="K720" s="15" t="s">
        <v>52</v>
      </c>
      <c r="L720" s="15" t="s">
        <v>50</v>
      </c>
      <c r="M720" s="15" t="s">
        <v>46</v>
      </c>
      <c r="N720" s="18">
        <f t="shared" si="110"/>
        <v>50</v>
      </c>
      <c r="O720" s="18">
        <f t="shared" si="111"/>
        <v>100</v>
      </c>
      <c r="P720" s="18">
        <f t="shared" si="112"/>
        <v>50</v>
      </c>
      <c r="Q720" s="18">
        <f t="shared" si="113"/>
        <v>0</v>
      </c>
      <c r="R720" s="19">
        <f t="shared" si="114"/>
        <v>60</v>
      </c>
      <c r="S720" s="19">
        <f t="shared" si="115"/>
        <v>47.5</v>
      </c>
      <c r="T720" s="19">
        <f t="shared" si="116"/>
        <v>35</v>
      </c>
      <c r="U720" s="19">
        <f t="shared" si="117"/>
        <v>50</v>
      </c>
      <c r="V720" s="18">
        <f t="shared" si="118"/>
        <v>47.5</v>
      </c>
      <c r="W720" s="18">
        <f t="shared" si="119"/>
        <v>48.125</v>
      </c>
    </row>
    <row r="721" spans="1:23" ht="13.5" x14ac:dyDescent="0.25">
      <c r="A721" s="4">
        <v>43053</v>
      </c>
      <c r="B721" s="2">
        <v>3.8637999999999999</v>
      </c>
      <c r="C721" s="2">
        <v>41.813309090967131</v>
      </c>
      <c r="D721" s="2">
        <v>-3.5228809276817152E-2</v>
      </c>
      <c r="E721" s="2">
        <v>3.7972245512059716E-2</v>
      </c>
      <c r="F721" s="2">
        <v>3.9523600000000001</v>
      </c>
      <c r="G721" s="2">
        <v>3.9735699999999996</v>
      </c>
      <c r="H721" s="2">
        <v>3.944985</v>
      </c>
      <c r="I721" s="2">
        <v>3.9460980000000005</v>
      </c>
      <c r="J721" s="2">
        <v>3.8980680000000012</v>
      </c>
      <c r="K721" s="15" t="s">
        <v>52</v>
      </c>
      <c r="L721" s="15" t="s">
        <v>54</v>
      </c>
      <c r="M721" s="15" t="s">
        <v>46</v>
      </c>
      <c r="N721" s="18">
        <f t="shared" si="110"/>
        <v>50</v>
      </c>
      <c r="O721" s="18">
        <f t="shared" si="111"/>
        <v>100</v>
      </c>
      <c r="P721" s="18">
        <f t="shared" si="112"/>
        <v>50</v>
      </c>
      <c r="Q721" s="18">
        <f t="shared" si="113"/>
        <v>16.5</v>
      </c>
      <c r="R721" s="19">
        <f t="shared" si="114"/>
        <v>62.475000000000001</v>
      </c>
      <c r="S721" s="19">
        <f t="shared" si="115"/>
        <v>51.625</v>
      </c>
      <c r="T721" s="19">
        <f t="shared" si="116"/>
        <v>42.424999999999997</v>
      </c>
      <c r="U721" s="19">
        <f t="shared" si="117"/>
        <v>54.125</v>
      </c>
      <c r="V721" s="18">
        <f t="shared" si="118"/>
        <v>52.17499999999999</v>
      </c>
      <c r="W721" s="18">
        <f t="shared" si="119"/>
        <v>52.662499999999994</v>
      </c>
    </row>
    <row r="722" spans="1:23" ht="13.5" x14ac:dyDescent="0.25">
      <c r="A722" s="4">
        <v>43054</v>
      </c>
      <c r="B722" s="2">
        <v>3.8361999999999998</v>
      </c>
      <c r="C722" s="2">
        <v>39.767838076683979</v>
      </c>
      <c r="D722" s="2">
        <v>-3.6189098246726559E-2</v>
      </c>
      <c r="E722" s="2">
        <v>5.7505929704275552E-2</v>
      </c>
      <c r="F722" s="2">
        <v>3.9247000000000001</v>
      </c>
      <c r="G722" s="2">
        <v>3.9717299999999995</v>
      </c>
      <c r="H722" s="2">
        <v>3.9440649999999997</v>
      </c>
      <c r="I722" s="2">
        <v>3.942594000000001</v>
      </c>
      <c r="J722" s="2">
        <v>3.8972615000000013</v>
      </c>
      <c r="K722" s="15" t="s">
        <v>52</v>
      </c>
      <c r="L722" s="15" t="s">
        <v>50</v>
      </c>
      <c r="M722" s="15" t="s">
        <v>46</v>
      </c>
      <c r="N722" s="18">
        <f t="shared" si="110"/>
        <v>50</v>
      </c>
      <c r="O722" s="18">
        <f t="shared" si="111"/>
        <v>100</v>
      </c>
      <c r="P722" s="18">
        <f t="shared" si="112"/>
        <v>50</v>
      </c>
      <c r="Q722" s="18">
        <f t="shared" si="113"/>
        <v>0</v>
      </c>
      <c r="R722" s="19">
        <f t="shared" si="114"/>
        <v>60</v>
      </c>
      <c r="S722" s="19">
        <f t="shared" si="115"/>
        <v>47.5</v>
      </c>
      <c r="T722" s="19">
        <f t="shared" si="116"/>
        <v>35</v>
      </c>
      <c r="U722" s="19">
        <f t="shared" si="117"/>
        <v>50</v>
      </c>
      <c r="V722" s="18">
        <f t="shared" si="118"/>
        <v>47.5</v>
      </c>
      <c r="W722" s="18">
        <f t="shared" si="119"/>
        <v>48.125</v>
      </c>
    </row>
    <row r="723" spans="1:23" ht="13.5" x14ac:dyDescent="0.25">
      <c r="A723" s="4">
        <v>43055</v>
      </c>
      <c r="B723" s="2">
        <v>3.8361999999999998</v>
      </c>
      <c r="C723" s="2">
        <v>39.767838076683979</v>
      </c>
      <c r="D723" s="2">
        <v>-5.103978798687514E-3</v>
      </c>
      <c r="E723" s="2">
        <v>7.6373716546822984E-2</v>
      </c>
      <c r="F723" s="2">
        <v>3.8970399999999996</v>
      </c>
      <c r="G723" s="2">
        <v>3.9495999999999993</v>
      </c>
      <c r="H723" s="2">
        <v>3.938075</v>
      </c>
      <c r="I723" s="2">
        <v>3.9400120000000003</v>
      </c>
      <c r="J723" s="2">
        <v>3.8963675000000006</v>
      </c>
      <c r="K723" s="15" t="s">
        <v>52</v>
      </c>
      <c r="L723" s="15" t="s">
        <v>50</v>
      </c>
      <c r="M723" s="15" t="s">
        <v>46</v>
      </c>
      <c r="N723" s="18">
        <f t="shared" si="110"/>
        <v>50</v>
      </c>
      <c r="O723" s="18">
        <f t="shared" si="111"/>
        <v>100</v>
      </c>
      <c r="P723" s="18">
        <f t="shared" si="112"/>
        <v>50</v>
      </c>
      <c r="Q723" s="18">
        <f t="shared" si="113"/>
        <v>0</v>
      </c>
      <c r="R723" s="19">
        <f t="shared" si="114"/>
        <v>60</v>
      </c>
      <c r="S723" s="19">
        <f t="shared" si="115"/>
        <v>47.5</v>
      </c>
      <c r="T723" s="19">
        <f t="shared" si="116"/>
        <v>35</v>
      </c>
      <c r="U723" s="19">
        <f t="shared" si="117"/>
        <v>50</v>
      </c>
      <c r="V723" s="18">
        <f t="shared" si="118"/>
        <v>47.5</v>
      </c>
      <c r="W723" s="18">
        <f t="shared" si="119"/>
        <v>48.125</v>
      </c>
    </row>
    <row r="724" spans="1:23" ht="13.5" x14ac:dyDescent="0.25">
      <c r="A724" s="4">
        <v>43056</v>
      </c>
      <c r="B724" s="2">
        <v>3.8176999999999999</v>
      </c>
      <c r="C724" s="2">
        <v>38.310925644866515</v>
      </c>
      <c r="D724" s="2">
        <v>2.3200932208165881E-2</v>
      </c>
      <c r="E724" s="2">
        <v>9.4705424562967599E-2</v>
      </c>
      <c r="F724" s="2">
        <v>3.8656799999999998</v>
      </c>
      <c r="G724" s="2">
        <v>3.9256199999999999</v>
      </c>
      <c r="H724" s="2">
        <v>3.9311600000000007</v>
      </c>
      <c r="I724" s="2">
        <v>3.9370600000000007</v>
      </c>
      <c r="J724" s="2">
        <v>3.8952940000000007</v>
      </c>
      <c r="K724" s="15" t="s">
        <v>52</v>
      </c>
      <c r="L724" s="15" t="s">
        <v>50</v>
      </c>
      <c r="M724" s="15" t="s">
        <v>46</v>
      </c>
      <c r="N724" s="18">
        <f t="shared" si="110"/>
        <v>50</v>
      </c>
      <c r="O724" s="18">
        <f t="shared" si="111"/>
        <v>100</v>
      </c>
      <c r="P724" s="18">
        <f t="shared" si="112"/>
        <v>50</v>
      </c>
      <c r="Q724" s="18">
        <f t="shared" si="113"/>
        <v>0</v>
      </c>
      <c r="R724" s="19">
        <f t="shared" si="114"/>
        <v>60</v>
      </c>
      <c r="S724" s="19">
        <f t="shared" si="115"/>
        <v>47.5</v>
      </c>
      <c r="T724" s="19">
        <f t="shared" si="116"/>
        <v>35</v>
      </c>
      <c r="U724" s="19">
        <f t="shared" si="117"/>
        <v>50</v>
      </c>
      <c r="V724" s="18">
        <f t="shared" si="118"/>
        <v>47.5</v>
      </c>
      <c r="W724" s="18">
        <f t="shared" si="119"/>
        <v>48.125</v>
      </c>
    </row>
    <row r="725" spans="1:23" ht="13.5" x14ac:dyDescent="0.25">
      <c r="A725" s="4">
        <v>43059</v>
      </c>
      <c r="B725" s="2">
        <v>3.8085</v>
      </c>
      <c r="C725" s="2">
        <v>37.573723675359091</v>
      </c>
      <c r="D725" s="2">
        <v>4.1434683769567826E-2</v>
      </c>
      <c r="E725" s="2">
        <v>0.11275916930573324</v>
      </c>
      <c r="F725" s="2">
        <v>3.8324799999999994</v>
      </c>
      <c r="G725" s="2">
        <v>3.9053300000000002</v>
      </c>
      <c r="H725" s="2">
        <v>3.9279299999999999</v>
      </c>
      <c r="I725" s="2">
        <v>3.9344780000000004</v>
      </c>
      <c r="J725" s="2">
        <v>3.894174500000001</v>
      </c>
      <c r="K725" s="15" t="s">
        <v>52</v>
      </c>
      <c r="L725" s="15" t="s">
        <v>50</v>
      </c>
      <c r="M725" s="15" t="s">
        <v>46</v>
      </c>
      <c r="N725" s="18">
        <f t="shared" si="110"/>
        <v>50</v>
      </c>
      <c r="O725" s="18">
        <f t="shared" si="111"/>
        <v>100</v>
      </c>
      <c r="P725" s="18">
        <f t="shared" si="112"/>
        <v>50</v>
      </c>
      <c r="Q725" s="18">
        <f t="shared" si="113"/>
        <v>0</v>
      </c>
      <c r="R725" s="19">
        <f t="shared" si="114"/>
        <v>60</v>
      </c>
      <c r="S725" s="19">
        <f t="shared" si="115"/>
        <v>47.5</v>
      </c>
      <c r="T725" s="19">
        <f t="shared" si="116"/>
        <v>35</v>
      </c>
      <c r="U725" s="19">
        <f t="shared" si="117"/>
        <v>50</v>
      </c>
      <c r="V725" s="18">
        <f t="shared" si="118"/>
        <v>47.5</v>
      </c>
      <c r="W725" s="18">
        <f t="shared" si="119"/>
        <v>48.125</v>
      </c>
    </row>
    <row r="726" spans="1:23" ht="13.5" x14ac:dyDescent="0.25">
      <c r="A726" s="4">
        <v>43060</v>
      </c>
      <c r="B726" s="2">
        <v>3.8176999999999999</v>
      </c>
      <c r="C726" s="2">
        <v>38.841107434993845</v>
      </c>
      <c r="D726" s="2">
        <v>5.4032811816026705E-2</v>
      </c>
      <c r="E726" s="2">
        <v>0.12991243496344224</v>
      </c>
      <c r="F726" s="2">
        <v>3.8232599999999999</v>
      </c>
      <c r="G726" s="2">
        <v>3.8878099999999995</v>
      </c>
      <c r="H726" s="2">
        <v>3.92055</v>
      </c>
      <c r="I726" s="2">
        <v>3.9326340000000006</v>
      </c>
      <c r="J726" s="2">
        <v>3.8932320000000011</v>
      </c>
      <c r="K726" s="15" t="s">
        <v>52</v>
      </c>
      <c r="L726" s="15" t="s">
        <v>50</v>
      </c>
      <c r="M726" s="15" t="s">
        <v>46</v>
      </c>
      <c r="N726" s="18">
        <f t="shared" si="110"/>
        <v>50</v>
      </c>
      <c r="O726" s="18">
        <f t="shared" si="111"/>
        <v>100</v>
      </c>
      <c r="P726" s="18">
        <f t="shared" si="112"/>
        <v>0</v>
      </c>
      <c r="Q726" s="18">
        <f t="shared" si="113"/>
        <v>0</v>
      </c>
      <c r="R726" s="19">
        <f t="shared" si="114"/>
        <v>52.5</v>
      </c>
      <c r="S726" s="19">
        <f t="shared" si="115"/>
        <v>30</v>
      </c>
      <c r="T726" s="19">
        <f t="shared" si="116"/>
        <v>22.5</v>
      </c>
      <c r="U726" s="19">
        <f t="shared" si="117"/>
        <v>37.5</v>
      </c>
      <c r="V726" s="18">
        <f t="shared" si="118"/>
        <v>35</v>
      </c>
      <c r="W726" s="18">
        <f t="shared" si="119"/>
        <v>35.625</v>
      </c>
    </row>
    <row r="727" spans="1:23" ht="13.5" x14ac:dyDescent="0.25">
      <c r="A727" s="4">
        <v>43061</v>
      </c>
      <c r="B727" s="2">
        <v>3.8176999999999999</v>
      </c>
      <c r="C727" s="2">
        <v>38.841107434993845</v>
      </c>
      <c r="D727" s="2">
        <v>6.2453193484152347E-2</v>
      </c>
      <c r="E727" s="2">
        <v>0.1465726651944132</v>
      </c>
      <c r="F727" s="2">
        <v>3.8195600000000001</v>
      </c>
      <c r="G727" s="2">
        <v>3.8721299999999998</v>
      </c>
      <c r="H727" s="2">
        <v>3.9154749999999994</v>
      </c>
      <c r="I727" s="2">
        <v>3.9315259999999999</v>
      </c>
      <c r="J727" s="2">
        <v>3.8923330000000003</v>
      </c>
      <c r="K727" s="15" t="s">
        <v>47</v>
      </c>
      <c r="L727" s="15" t="s">
        <v>54</v>
      </c>
      <c r="M727" s="15" t="s">
        <v>49</v>
      </c>
      <c r="N727" s="18">
        <f t="shared" si="110"/>
        <v>50</v>
      </c>
      <c r="O727" s="18">
        <f t="shared" si="111"/>
        <v>100</v>
      </c>
      <c r="P727" s="18">
        <f t="shared" si="112"/>
        <v>0</v>
      </c>
      <c r="Q727" s="18">
        <f t="shared" si="113"/>
        <v>66.5</v>
      </c>
      <c r="R727" s="19">
        <f t="shared" si="114"/>
        <v>62.475000000000001</v>
      </c>
      <c r="S727" s="19">
        <f t="shared" si="115"/>
        <v>46.625</v>
      </c>
      <c r="T727" s="19">
        <f t="shared" si="116"/>
        <v>52.424999999999997</v>
      </c>
      <c r="U727" s="19">
        <f t="shared" si="117"/>
        <v>54.125</v>
      </c>
      <c r="V727" s="18">
        <f t="shared" si="118"/>
        <v>53.841666666666661</v>
      </c>
      <c r="W727" s="18">
        <f t="shared" si="119"/>
        <v>53.912499999999994</v>
      </c>
    </row>
    <row r="728" spans="1:23" ht="13.5" x14ac:dyDescent="0.25">
      <c r="A728" s="4">
        <v>43062</v>
      </c>
      <c r="B728" s="2">
        <v>3.9283999999999999</v>
      </c>
      <c r="C728" s="2">
        <v>52.343046507460365</v>
      </c>
      <c r="D728" s="2">
        <v>6.1925535890984484E-2</v>
      </c>
      <c r="E728" s="2">
        <v>0.16022675821088908</v>
      </c>
      <c r="F728" s="2">
        <v>3.8379999999999996</v>
      </c>
      <c r="G728" s="2">
        <v>3.867519999999999</v>
      </c>
      <c r="H728" s="2">
        <v>3.9136299999999999</v>
      </c>
      <c r="I728" s="2">
        <v>3.9309740000000004</v>
      </c>
      <c r="J728" s="2">
        <v>3.8919875000000004</v>
      </c>
      <c r="K728" s="15" t="s">
        <v>47</v>
      </c>
      <c r="L728" s="15" t="s">
        <v>54</v>
      </c>
      <c r="M728" s="15" t="s">
        <v>51</v>
      </c>
      <c r="N728" s="18">
        <f t="shared" si="110"/>
        <v>50</v>
      </c>
      <c r="O728" s="18">
        <f t="shared" si="111"/>
        <v>100</v>
      </c>
      <c r="P728" s="18">
        <f t="shared" si="112"/>
        <v>0</v>
      </c>
      <c r="Q728" s="18">
        <f t="shared" si="113"/>
        <v>83.5</v>
      </c>
      <c r="R728" s="19">
        <f t="shared" si="114"/>
        <v>65.025000000000006</v>
      </c>
      <c r="S728" s="19">
        <f t="shared" si="115"/>
        <v>50.875</v>
      </c>
      <c r="T728" s="19">
        <f t="shared" si="116"/>
        <v>60.075000000000003</v>
      </c>
      <c r="U728" s="19">
        <f t="shared" si="117"/>
        <v>58.375</v>
      </c>
      <c r="V728" s="18">
        <f t="shared" si="118"/>
        <v>58.658333333333339</v>
      </c>
      <c r="W728" s="18">
        <f t="shared" si="119"/>
        <v>58.587500000000006</v>
      </c>
    </row>
    <row r="729" spans="1:23" ht="13.5" x14ac:dyDescent="0.25">
      <c r="A729" s="4">
        <v>43063</v>
      </c>
      <c r="B729" s="2">
        <v>3.9283999999999999</v>
      </c>
      <c r="C729" s="2">
        <v>52.343046507460365</v>
      </c>
      <c r="D729" s="2">
        <v>6.1331780957408544E-2</v>
      </c>
      <c r="E729" s="2">
        <v>0.16837279736622324</v>
      </c>
      <c r="F729" s="2">
        <v>3.8601399999999999</v>
      </c>
      <c r="G729" s="2">
        <v>3.8629099999999994</v>
      </c>
      <c r="H729" s="2">
        <v>3.9117849999999996</v>
      </c>
      <c r="I729" s="2">
        <v>3.9302360000000012</v>
      </c>
      <c r="J729" s="2">
        <v>3.891642</v>
      </c>
      <c r="K729" s="15" t="s">
        <v>47</v>
      </c>
      <c r="L729" s="15" t="s">
        <v>48</v>
      </c>
      <c r="M729" s="15" t="s">
        <v>51</v>
      </c>
      <c r="N729" s="18">
        <f t="shared" si="110"/>
        <v>50</v>
      </c>
      <c r="O729" s="18">
        <f t="shared" si="111"/>
        <v>100</v>
      </c>
      <c r="P729" s="18">
        <f t="shared" si="112"/>
        <v>0</v>
      </c>
      <c r="Q729" s="18">
        <f t="shared" si="113"/>
        <v>100</v>
      </c>
      <c r="R729" s="19">
        <f t="shared" si="114"/>
        <v>67.5</v>
      </c>
      <c r="S729" s="19">
        <f t="shared" si="115"/>
        <v>55</v>
      </c>
      <c r="T729" s="19">
        <f t="shared" si="116"/>
        <v>67.5</v>
      </c>
      <c r="U729" s="19">
        <f t="shared" si="117"/>
        <v>62.5</v>
      </c>
      <c r="V729" s="18">
        <f t="shared" si="118"/>
        <v>63.333333333333336</v>
      </c>
      <c r="W729" s="18">
        <f t="shared" si="119"/>
        <v>63.125</v>
      </c>
    </row>
    <row r="730" spans="1:23" ht="13.5" x14ac:dyDescent="0.25">
      <c r="A730" s="4">
        <v>43066</v>
      </c>
      <c r="B730" s="2">
        <v>3.8731</v>
      </c>
      <c r="C730" s="2">
        <v>46.407368291258322</v>
      </c>
      <c r="D730" s="2">
        <v>6.478930309255615E-2</v>
      </c>
      <c r="E730" s="2">
        <v>0.17036693564462768</v>
      </c>
      <c r="F730" s="2">
        <v>3.8730600000000002</v>
      </c>
      <c r="G730" s="2">
        <v>3.8527699999999996</v>
      </c>
      <c r="H730" s="2">
        <v>3.9127099999999992</v>
      </c>
      <c r="I730" s="2">
        <v>3.9302360000000012</v>
      </c>
      <c r="J730" s="2">
        <v>3.8915875</v>
      </c>
      <c r="K730" s="15" t="s">
        <v>47</v>
      </c>
      <c r="L730" s="15" t="s">
        <v>48</v>
      </c>
      <c r="M730" s="15" t="s">
        <v>51</v>
      </c>
      <c r="N730" s="18">
        <f t="shared" si="110"/>
        <v>50</v>
      </c>
      <c r="O730" s="18">
        <f t="shared" si="111"/>
        <v>100</v>
      </c>
      <c r="P730" s="18">
        <f t="shared" si="112"/>
        <v>0</v>
      </c>
      <c r="Q730" s="18">
        <f t="shared" si="113"/>
        <v>100</v>
      </c>
      <c r="R730" s="19">
        <f t="shared" si="114"/>
        <v>67.5</v>
      </c>
      <c r="S730" s="19">
        <f t="shared" si="115"/>
        <v>55</v>
      </c>
      <c r="T730" s="19">
        <f t="shared" si="116"/>
        <v>67.5</v>
      </c>
      <c r="U730" s="19">
        <f t="shared" si="117"/>
        <v>62.5</v>
      </c>
      <c r="V730" s="18">
        <f t="shared" si="118"/>
        <v>63.333333333333336</v>
      </c>
      <c r="W730" s="18">
        <f t="shared" si="119"/>
        <v>63.125</v>
      </c>
    </row>
    <row r="731" spans="1:23" ht="13.5" x14ac:dyDescent="0.25">
      <c r="A731" s="4">
        <v>43067</v>
      </c>
      <c r="B731" s="2">
        <v>3.8731</v>
      </c>
      <c r="C731" s="2">
        <v>46.407368291258322</v>
      </c>
      <c r="D731" s="2">
        <v>5.0884634644679849E-2</v>
      </c>
      <c r="E731" s="2">
        <v>0.16594271527413504</v>
      </c>
      <c r="F731" s="2">
        <v>3.8841399999999999</v>
      </c>
      <c r="G731" s="2">
        <v>3.8536999999999999</v>
      </c>
      <c r="H731" s="2">
        <v>3.9136349999999993</v>
      </c>
      <c r="I731" s="2">
        <v>3.928392000000001</v>
      </c>
      <c r="J731" s="2">
        <v>3.8913145000000005</v>
      </c>
      <c r="K731" s="15" t="s">
        <v>52</v>
      </c>
      <c r="L731" s="15" t="s">
        <v>54</v>
      </c>
      <c r="M731" s="15" t="s">
        <v>53</v>
      </c>
      <c r="N731" s="18">
        <f t="shared" si="110"/>
        <v>50</v>
      </c>
      <c r="O731" s="18">
        <f t="shared" si="111"/>
        <v>100</v>
      </c>
      <c r="P731" s="18">
        <f t="shared" si="112"/>
        <v>0</v>
      </c>
      <c r="Q731" s="18">
        <f t="shared" si="113"/>
        <v>16.5</v>
      </c>
      <c r="R731" s="19">
        <f t="shared" si="114"/>
        <v>54.975000000000001</v>
      </c>
      <c r="S731" s="19">
        <f t="shared" si="115"/>
        <v>34.125</v>
      </c>
      <c r="T731" s="19">
        <f t="shared" si="116"/>
        <v>29.925000000000001</v>
      </c>
      <c r="U731" s="19">
        <f t="shared" si="117"/>
        <v>41.625</v>
      </c>
      <c r="V731" s="18">
        <f t="shared" si="118"/>
        <v>39.674999999999997</v>
      </c>
      <c r="W731" s="18">
        <f t="shared" si="119"/>
        <v>40.162499999999994</v>
      </c>
    </row>
    <row r="732" spans="1:23" ht="13.5" x14ac:dyDescent="0.25">
      <c r="A732" s="4">
        <v>43068</v>
      </c>
      <c r="B732" s="2">
        <v>3.8731</v>
      </c>
      <c r="C732" s="2">
        <v>46.407368291258322</v>
      </c>
      <c r="D732" s="2">
        <v>3.5058645010079825E-2</v>
      </c>
      <c r="E732" s="2">
        <v>0.15840628003139284</v>
      </c>
      <c r="F732" s="2">
        <v>3.8952200000000006</v>
      </c>
      <c r="G732" s="2">
        <v>3.8573900000000001</v>
      </c>
      <c r="H732" s="2">
        <v>3.9145599999999989</v>
      </c>
      <c r="I732" s="2">
        <v>3.9265480000000008</v>
      </c>
      <c r="J732" s="2">
        <v>3.8908235000000002</v>
      </c>
      <c r="K732" s="15" t="s">
        <v>52</v>
      </c>
      <c r="L732" s="15" t="s">
        <v>54</v>
      </c>
      <c r="M732" s="15" t="s">
        <v>53</v>
      </c>
      <c r="N732" s="18">
        <f t="shared" si="110"/>
        <v>50</v>
      </c>
      <c r="O732" s="18">
        <f t="shared" si="111"/>
        <v>100</v>
      </c>
      <c r="P732" s="18">
        <f t="shared" si="112"/>
        <v>0</v>
      </c>
      <c r="Q732" s="18">
        <f t="shared" si="113"/>
        <v>16.5</v>
      </c>
      <c r="R732" s="19">
        <f t="shared" si="114"/>
        <v>54.975000000000001</v>
      </c>
      <c r="S732" s="19">
        <f t="shared" si="115"/>
        <v>34.125</v>
      </c>
      <c r="T732" s="19">
        <f t="shared" si="116"/>
        <v>29.925000000000001</v>
      </c>
      <c r="U732" s="19">
        <f t="shared" si="117"/>
        <v>41.625</v>
      </c>
      <c r="V732" s="18">
        <f t="shared" si="118"/>
        <v>39.674999999999997</v>
      </c>
      <c r="W732" s="18">
        <f t="shared" si="119"/>
        <v>40.162499999999994</v>
      </c>
    </row>
    <row r="733" spans="1:23" ht="13.5" x14ac:dyDescent="0.25">
      <c r="A733" s="4">
        <v>43069</v>
      </c>
      <c r="B733" s="2">
        <v>3.8176999999999999</v>
      </c>
      <c r="C733" s="2">
        <v>40.640859941126621</v>
      </c>
      <c r="D733" s="2">
        <v>2.5943027546959208E-2</v>
      </c>
      <c r="E733" s="2">
        <v>0.15061986790131845</v>
      </c>
      <c r="F733" s="2">
        <v>3.8730799999999994</v>
      </c>
      <c r="G733" s="2">
        <v>3.85554</v>
      </c>
      <c r="H733" s="2">
        <v>3.9025699999999994</v>
      </c>
      <c r="I733" s="2">
        <v>3.923782000000001</v>
      </c>
      <c r="J733" s="2">
        <v>3.8900554999999999</v>
      </c>
      <c r="K733" s="15" t="s">
        <v>52</v>
      </c>
      <c r="L733" s="15" t="s">
        <v>54</v>
      </c>
      <c r="M733" s="15" t="s">
        <v>46</v>
      </c>
      <c r="N733" s="18">
        <f t="shared" si="110"/>
        <v>50</v>
      </c>
      <c r="O733" s="18">
        <f t="shared" si="111"/>
        <v>100</v>
      </c>
      <c r="P733" s="18">
        <f t="shared" si="112"/>
        <v>0</v>
      </c>
      <c r="Q733" s="18">
        <f t="shared" si="113"/>
        <v>16.5</v>
      </c>
      <c r="R733" s="19">
        <f t="shared" si="114"/>
        <v>54.975000000000001</v>
      </c>
      <c r="S733" s="19">
        <f t="shared" si="115"/>
        <v>34.125</v>
      </c>
      <c r="T733" s="19">
        <f t="shared" si="116"/>
        <v>29.925000000000001</v>
      </c>
      <c r="U733" s="19">
        <f t="shared" si="117"/>
        <v>41.625</v>
      </c>
      <c r="V733" s="18">
        <f t="shared" si="118"/>
        <v>39.674999999999997</v>
      </c>
      <c r="W733" s="18">
        <f t="shared" si="119"/>
        <v>40.162499999999994</v>
      </c>
    </row>
    <row r="734" spans="1:23" ht="13.5" x14ac:dyDescent="0.25">
      <c r="A734" s="4">
        <v>43073</v>
      </c>
      <c r="B734" s="2">
        <v>3.7900999999999998</v>
      </c>
      <c r="C734" s="2">
        <v>38.100799372503765</v>
      </c>
      <c r="D734" s="2">
        <v>1.7914631784719859E-2</v>
      </c>
      <c r="E734" s="2">
        <v>0.14163054743409087</v>
      </c>
      <c r="F734" s="2">
        <v>3.8454199999999998</v>
      </c>
      <c r="G734" s="2">
        <v>3.8527800000000005</v>
      </c>
      <c r="H734" s="2">
        <v>3.8891999999999998</v>
      </c>
      <c r="I734" s="2">
        <v>3.9202780000000006</v>
      </c>
      <c r="J734" s="2">
        <v>3.8893239999999998</v>
      </c>
      <c r="K734" s="15" t="s">
        <v>52</v>
      </c>
      <c r="L734" s="15" t="s">
        <v>50</v>
      </c>
      <c r="M734" s="15" t="s">
        <v>46</v>
      </c>
      <c r="N734" s="18">
        <f t="shared" si="110"/>
        <v>50</v>
      </c>
      <c r="O734" s="18">
        <f t="shared" si="111"/>
        <v>100</v>
      </c>
      <c r="P734" s="18">
        <f t="shared" si="112"/>
        <v>0</v>
      </c>
      <c r="Q734" s="18">
        <f t="shared" si="113"/>
        <v>0</v>
      </c>
      <c r="R734" s="19">
        <f t="shared" si="114"/>
        <v>52.5</v>
      </c>
      <c r="S734" s="19">
        <f t="shared" si="115"/>
        <v>30</v>
      </c>
      <c r="T734" s="19">
        <f t="shared" si="116"/>
        <v>22.5</v>
      </c>
      <c r="U734" s="19">
        <f t="shared" si="117"/>
        <v>37.5</v>
      </c>
      <c r="V734" s="18">
        <f t="shared" si="118"/>
        <v>35</v>
      </c>
      <c r="W734" s="18">
        <f t="shared" si="119"/>
        <v>35.625</v>
      </c>
    </row>
    <row r="735" spans="1:23" ht="13.5" x14ac:dyDescent="0.25">
      <c r="A735" s="4">
        <v>43074</v>
      </c>
      <c r="B735" s="2">
        <v>3.8176999999999999</v>
      </c>
      <c r="C735" s="2">
        <v>42.004362388552352</v>
      </c>
      <c r="D735" s="2">
        <v>8.2751236315727894E-3</v>
      </c>
      <c r="E735" s="2">
        <v>0.13190236435853295</v>
      </c>
      <c r="F735" s="2">
        <v>3.8343399999999996</v>
      </c>
      <c r="G735" s="2">
        <v>3.8537000000000008</v>
      </c>
      <c r="H735" s="2">
        <v>3.879515</v>
      </c>
      <c r="I735" s="2">
        <v>3.9186180000000008</v>
      </c>
      <c r="J735" s="2">
        <v>3.8887739999999997</v>
      </c>
      <c r="K735" s="15" t="s">
        <v>52</v>
      </c>
      <c r="L735" s="15" t="s">
        <v>50</v>
      </c>
      <c r="M735" s="15" t="s">
        <v>46</v>
      </c>
      <c r="N735" s="18">
        <f t="shared" si="110"/>
        <v>50</v>
      </c>
      <c r="O735" s="18">
        <f t="shared" si="111"/>
        <v>100</v>
      </c>
      <c r="P735" s="18">
        <f t="shared" si="112"/>
        <v>0</v>
      </c>
      <c r="Q735" s="18">
        <f t="shared" si="113"/>
        <v>0</v>
      </c>
      <c r="R735" s="19">
        <f t="shared" si="114"/>
        <v>52.5</v>
      </c>
      <c r="S735" s="19">
        <f t="shared" si="115"/>
        <v>30</v>
      </c>
      <c r="T735" s="19">
        <f t="shared" si="116"/>
        <v>22.5</v>
      </c>
      <c r="U735" s="19">
        <f t="shared" si="117"/>
        <v>37.5</v>
      </c>
      <c r="V735" s="18">
        <f t="shared" si="118"/>
        <v>35</v>
      </c>
      <c r="W735" s="18">
        <f t="shared" si="119"/>
        <v>35.625</v>
      </c>
    </row>
    <row r="736" spans="1:23" ht="13.5" x14ac:dyDescent="0.25">
      <c r="A736" s="4">
        <v>43075</v>
      </c>
      <c r="B736" s="2">
        <v>3.8454000000000002</v>
      </c>
      <c r="C736" s="2">
        <v>45.705118093944677</v>
      </c>
      <c r="D736" s="2">
        <v>-1.1281151555486701E-4</v>
      </c>
      <c r="E736" s="2">
        <v>0.12222195023816232</v>
      </c>
      <c r="F736" s="2">
        <v>3.8287999999999998</v>
      </c>
      <c r="G736" s="2">
        <v>3.8564699999999994</v>
      </c>
      <c r="H736" s="2">
        <v>3.8721399999999995</v>
      </c>
      <c r="I736" s="2">
        <v>3.9162200000000014</v>
      </c>
      <c r="J736" s="2">
        <v>3.8883624999999995</v>
      </c>
      <c r="K736" s="15" t="s">
        <v>52</v>
      </c>
      <c r="L736" s="15" t="s">
        <v>54</v>
      </c>
      <c r="M736" s="15" t="s">
        <v>46</v>
      </c>
      <c r="N736" s="18">
        <f t="shared" si="110"/>
        <v>50</v>
      </c>
      <c r="O736" s="18">
        <f t="shared" si="111"/>
        <v>100</v>
      </c>
      <c r="P736" s="18">
        <f t="shared" si="112"/>
        <v>0</v>
      </c>
      <c r="Q736" s="18">
        <f t="shared" si="113"/>
        <v>16.5</v>
      </c>
      <c r="R736" s="19">
        <f t="shared" si="114"/>
        <v>54.975000000000001</v>
      </c>
      <c r="S736" s="19">
        <f t="shared" si="115"/>
        <v>34.125</v>
      </c>
      <c r="T736" s="19">
        <f t="shared" si="116"/>
        <v>29.925000000000001</v>
      </c>
      <c r="U736" s="19">
        <f t="shared" si="117"/>
        <v>41.625</v>
      </c>
      <c r="V736" s="18">
        <f t="shared" si="118"/>
        <v>39.674999999999997</v>
      </c>
      <c r="W736" s="18">
        <f t="shared" si="119"/>
        <v>40.162499999999994</v>
      </c>
    </row>
    <row r="737" spans="1:23" ht="13.5" x14ac:dyDescent="0.25">
      <c r="A737" s="4">
        <v>43076</v>
      </c>
      <c r="B737" s="2">
        <v>3.8454000000000002</v>
      </c>
      <c r="C737" s="2">
        <v>45.705118093944677</v>
      </c>
      <c r="D737" s="2">
        <v>-6.9989394910474623E-3</v>
      </c>
      <c r="E737" s="2">
        <v>0.11078863363849119</v>
      </c>
      <c r="F737" s="2">
        <v>3.8232599999999999</v>
      </c>
      <c r="G737" s="2">
        <v>3.8592399999999998</v>
      </c>
      <c r="H737" s="2">
        <v>3.865685</v>
      </c>
      <c r="I737" s="2">
        <v>3.9138220000000015</v>
      </c>
      <c r="J737" s="2">
        <v>3.8879510000000006</v>
      </c>
      <c r="K737" s="15" t="s">
        <v>52</v>
      </c>
      <c r="L737" s="15" t="s">
        <v>54</v>
      </c>
      <c r="M737" s="15" t="s">
        <v>46</v>
      </c>
      <c r="N737" s="18">
        <f t="shared" si="110"/>
        <v>50</v>
      </c>
      <c r="O737" s="18">
        <f t="shared" si="111"/>
        <v>100</v>
      </c>
      <c r="P737" s="18">
        <f t="shared" si="112"/>
        <v>0</v>
      </c>
      <c r="Q737" s="18">
        <f t="shared" si="113"/>
        <v>16.5</v>
      </c>
      <c r="R737" s="19">
        <f t="shared" si="114"/>
        <v>54.975000000000001</v>
      </c>
      <c r="S737" s="19">
        <f t="shared" si="115"/>
        <v>34.125</v>
      </c>
      <c r="T737" s="19">
        <f t="shared" si="116"/>
        <v>29.925000000000001</v>
      </c>
      <c r="U737" s="19">
        <f t="shared" si="117"/>
        <v>41.625</v>
      </c>
      <c r="V737" s="18">
        <f t="shared" si="118"/>
        <v>39.674999999999997</v>
      </c>
      <c r="W737" s="18">
        <f t="shared" si="119"/>
        <v>40.162499999999994</v>
      </c>
    </row>
    <row r="738" spans="1:23" ht="13.5" x14ac:dyDescent="0.25">
      <c r="A738" s="4">
        <v>43077</v>
      </c>
      <c r="B738" s="2">
        <v>3.8361999999999998</v>
      </c>
      <c r="C738" s="2">
        <v>44.608660850777582</v>
      </c>
      <c r="D738" s="2">
        <v>5.0822871890203736E-3</v>
      </c>
      <c r="E738" s="2">
        <v>0.10083527023846971</v>
      </c>
      <c r="F738" s="2">
        <v>3.8269599999999997</v>
      </c>
      <c r="G738" s="2">
        <v>3.8500199999999993</v>
      </c>
      <c r="H738" s="2">
        <v>3.8587699999999998</v>
      </c>
      <c r="I738" s="2">
        <v>3.9130840000000018</v>
      </c>
      <c r="J738" s="2">
        <v>3.8877119999999992</v>
      </c>
      <c r="K738" s="15" t="s">
        <v>52</v>
      </c>
      <c r="L738" s="15" t="s">
        <v>54</v>
      </c>
      <c r="M738" s="15" t="s">
        <v>53</v>
      </c>
      <c r="N738" s="18">
        <f t="shared" si="110"/>
        <v>50</v>
      </c>
      <c r="O738" s="18">
        <f t="shared" si="111"/>
        <v>100</v>
      </c>
      <c r="P738" s="18">
        <f t="shared" si="112"/>
        <v>0</v>
      </c>
      <c r="Q738" s="18">
        <f t="shared" si="113"/>
        <v>16.5</v>
      </c>
      <c r="R738" s="19">
        <f t="shared" si="114"/>
        <v>54.975000000000001</v>
      </c>
      <c r="S738" s="19">
        <f t="shared" si="115"/>
        <v>34.125</v>
      </c>
      <c r="T738" s="19">
        <f t="shared" si="116"/>
        <v>29.925000000000001</v>
      </c>
      <c r="U738" s="19">
        <f t="shared" si="117"/>
        <v>41.625</v>
      </c>
      <c r="V738" s="18">
        <f t="shared" si="118"/>
        <v>39.674999999999997</v>
      </c>
      <c r="W738" s="18">
        <f t="shared" si="119"/>
        <v>40.162499999999994</v>
      </c>
    </row>
    <row r="739" spans="1:23" ht="13.5" x14ac:dyDescent="0.25">
      <c r="A739" s="4">
        <v>43080</v>
      </c>
      <c r="B739" s="2">
        <v>3.8085</v>
      </c>
      <c r="C739" s="2">
        <v>41.389149278831773</v>
      </c>
      <c r="D739" s="2">
        <v>1.7592282027374839E-2</v>
      </c>
      <c r="E739" s="2">
        <v>9.3834679984580838E-2</v>
      </c>
      <c r="F739" s="2">
        <v>3.8306399999999998</v>
      </c>
      <c r="G739" s="2">
        <v>3.8380300000000007</v>
      </c>
      <c r="H739" s="2">
        <v>3.8504700000000001</v>
      </c>
      <c r="I739" s="2">
        <v>3.9095800000000018</v>
      </c>
      <c r="J739" s="2">
        <v>3.8871159999999998</v>
      </c>
      <c r="K739" s="15" t="s">
        <v>52</v>
      </c>
      <c r="L739" s="15" t="s">
        <v>54</v>
      </c>
      <c r="M739" s="15" t="s">
        <v>53</v>
      </c>
      <c r="N739" s="18">
        <f t="shared" si="110"/>
        <v>50</v>
      </c>
      <c r="O739" s="18">
        <f t="shared" si="111"/>
        <v>100</v>
      </c>
      <c r="P739" s="18">
        <f t="shared" si="112"/>
        <v>0</v>
      </c>
      <c r="Q739" s="18">
        <f t="shared" si="113"/>
        <v>16.5</v>
      </c>
      <c r="R739" s="19">
        <f t="shared" si="114"/>
        <v>54.975000000000001</v>
      </c>
      <c r="S739" s="19">
        <f t="shared" si="115"/>
        <v>34.125</v>
      </c>
      <c r="T739" s="19">
        <f t="shared" si="116"/>
        <v>29.925000000000001</v>
      </c>
      <c r="U739" s="19">
        <f t="shared" si="117"/>
        <v>41.625</v>
      </c>
      <c r="V739" s="18">
        <f t="shared" si="118"/>
        <v>39.674999999999997</v>
      </c>
      <c r="W739" s="18">
        <f t="shared" si="119"/>
        <v>40.162499999999994</v>
      </c>
    </row>
    <row r="740" spans="1:23" ht="13.5" x14ac:dyDescent="0.25">
      <c r="A740" s="4">
        <v>43081</v>
      </c>
      <c r="B740" s="2">
        <v>3.8085</v>
      </c>
      <c r="C740" s="2">
        <v>41.389149278831773</v>
      </c>
      <c r="D740" s="2">
        <v>2.0051767646856788E-2</v>
      </c>
      <c r="E740" s="2">
        <v>9.0938571807139476E-2</v>
      </c>
      <c r="F740" s="2">
        <v>3.8288000000000002</v>
      </c>
      <c r="G740" s="2">
        <v>3.8315700000000006</v>
      </c>
      <c r="H740" s="2">
        <v>3.8421700000000003</v>
      </c>
      <c r="I740" s="2">
        <v>3.9060760000000023</v>
      </c>
      <c r="J740" s="2">
        <v>3.88652</v>
      </c>
      <c r="K740" s="15" t="s">
        <v>52</v>
      </c>
      <c r="L740" s="15" t="s">
        <v>54</v>
      </c>
      <c r="M740" s="15" t="s">
        <v>46</v>
      </c>
      <c r="N740" s="18">
        <f t="shared" si="110"/>
        <v>50</v>
      </c>
      <c r="O740" s="18">
        <f t="shared" si="111"/>
        <v>100</v>
      </c>
      <c r="P740" s="18">
        <f t="shared" si="112"/>
        <v>0</v>
      </c>
      <c r="Q740" s="18">
        <f t="shared" si="113"/>
        <v>16.5</v>
      </c>
      <c r="R740" s="19">
        <f t="shared" si="114"/>
        <v>54.975000000000001</v>
      </c>
      <c r="S740" s="19">
        <f t="shared" si="115"/>
        <v>34.125</v>
      </c>
      <c r="T740" s="19">
        <f t="shared" si="116"/>
        <v>29.925000000000001</v>
      </c>
      <c r="U740" s="19">
        <f t="shared" si="117"/>
        <v>41.625</v>
      </c>
      <c r="V740" s="18">
        <f t="shared" si="118"/>
        <v>39.674999999999997</v>
      </c>
      <c r="W740" s="18">
        <f t="shared" si="119"/>
        <v>40.162499999999994</v>
      </c>
    </row>
    <row r="741" spans="1:23" ht="13.5" x14ac:dyDescent="0.25">
      <c r="A741" s="4">
        <v>43082</v>
      </c>
      <c r="B741" s="2">
        <v>3.8085</v>
      </c>
      <c r="C741" s="2">
        <v>41.389149278831773</v>
      </c>
      <c r="D741" s="2">
        <v>2.2486387233096039E-2</v>
      </c>
      <c r="E741" s="2">
        <v>9.1315180409862404E-2</v>
      </c>
      <c r="F741" s="2">
        <v>3.8214199999999998</v>
      </c>
      <c r="G741" s="2">
        <v>3.82511</v>
      </c>
      <c r="H741" s="2">
        <v>3.8394049999999993</v>
      </c>
      <c r="I741" s="2">
        <v>3.9029400000000023</v>
      </c>
      <c r="J741" s="2">
        <v>3.8859239999999993</v>
      </c>
      <c r="K741" s="15" t="s">
        <v>52</v>
      </c>
      <c r="L741" s="15" t="s">
        <v>54</v>
      </c>
      <c r="M741" s="15" t="s">
        <v>46</v>
      </c>
      <c r="N741" s="18">
        <f t="shared" si="110"/>
        <v>50</v>
      </c>
      <c r="O741" s="18">
        <f t="shared" si="111"/>
        <v>100</v>
      </c>
      <c r="P741" s="18">
        <f t="shared" si="112"/>
        <v>0</v>
      </c>
      <c r="Q741" s="18">
        <f t="shared" si="113"/>
        <v>16.5</v>
      </c>
      <c r="R741" s="19">
        <f t="shared" si="114"/>
        <v>54.975000000000001</v>
      </c>
      <c r="S741" s="19">
        <f t="shared" si="115"/>
        <v>34.125</v>
      </c>
      <c r="T741" s="19">
        <f t="shared" si="116"/>
        <v>29.925000000000001</v>
      </c>
      <c r="U741" s="19">
        <f t="shared" si="117"/>
        <v>41.625</v>
      </c>
      <c r="V741" s="18">
        <f t="shared" si="118"/>
        <v>39.674999999999997</v>
      </c>
      <c r="W741" s="18">
        <f t="shared" si="119"/>
        <v>40.162499999999994</v>
      </c>
    </row>
    <row r="742" spans="1:23" ht="13.5" x14ac:dyDescent="0.25">
      <c r="A742" s="4">
        <v>43083</v>
      </c>
      <c r="B742" s="2">
        <v>3.8085</v>
      </c>
      <c r="C742" s="2">
        <v>41.389149278831773</v>
      </c>
      <c r="D742" s="2">
        <v>2.4873779931909201E-2</v>
      </c>
      <c r="E742" s="2">
        <v>9.4270751830300786E-2</v>
      </c>
      <c r="F742" s="2">
        <v>3.8140399999999999</v>
      </c>
      <c r="G742" s="2">
        <v>3.8186500000000003</v>
      </c>
      <c r="H742" s="2">
        <v>3.8380199999999993</v>
      </c>
      <c r="I742" s="2">
        <v>3.8999900000000025</v>
      </c>
      <c r="J742" s="2">
        <v>3.8853279999999999</v>
      </c>
      <c r="K742" s="15" t="s">
        <v>52</v>
      </c>
      <c r="L742" s="15" t="s">
        <v>54</v>
      </c>
      <c r="M742" s="15" t="s">
        <v>46</v>
      </c>
      <c r="N742" s="18">
        <f t="shared" si="110"/>
        <v>50</v>
      </c>
      <c r="O742" s="18">
        <f t="shared" si="111"/>
        <v>100</v>
      </c>
      <c r="P742" s="18">
        <f t="shared" si="112"/>
        <v>0</v>
      </c>
      <c r="Q742" s="18">
        <f t="shared" si="113"/>
        <v>16.5</v>
      </c>
      <c r="R742" s="19">
        <f t="shared" si="114"/>
        <v>54.975000000000001</v>
      </c>
      <c r="S742" s="19">
        <f t="shared" si="115"/>
        <v>34.125</v>
      </c>
      <c r="T742" s="19">
        <f t="shared" si="116"/>
        <v>29.925000000000001</v>
      </c>
      <c r="U742" s="19">
        <f t="shared" si="117"/>
        <v>41.625</v>
      </c>
      <c r="V742" s="18">
        <f t="shared" si="118"/>
        <v>39.674999999999997</v>
      </c>
      <c r="W742" s="18">
        <f t="shared" si="119"/>
        <v>40.162499999999994</v>
      </c>
    </row>
    <row r="743" spans="1:23" ht="13.5" x14ac:dyDescent="0.25">
      <c r="A743" s="4">
        <v>43084</v>
      </c>
      <c r="B743" s="2">
        <v>3.8731</v>
      </c>
      <c r="C743" s="2">
        <v>52.208738675815326</v>
      </c>
      <c r="D743" s="2">
        <v>1.388870264543085E-2</v>
      </c>
      <c r="E743" s="2">
        <v>9.8250746909705394E-2</v>
      </c>
      <c r="F743" s="2">
        <v>3.8214199999999998</v>
      </c>
      <c r="G743" s="2">
        <v>3.8241899999999993</v>
      </c>
      <c r="H743" s="2">
        <v>3.8398649999999988</v>
      </c>
      <c r="I743" s="2">
        <v>3.8999900000000021</v>
      </c>
      <c r="J743" s="2">
        <v>3.8850549999999999</v>
      </c>
      <c r="K743" s="15" t="s">
        <v>52</v>
      </c>
      <c r="L743" s="15" t="s">
        <v>54</v>
      </c>
      <c r="M743" s="15" t="s">
        <v>53</v>
      </c>
      <c r="N743" s="18">
        <f t="shared" si="110"/>
        <v>50</v>
      </c>
      <c r="O743" s="18">
        <f t="shared" si="111"/>
        <v>100</v>
      </c>
      <c r="P743" s="18">
        <f t="shared" si="112"/>
        <v>0</v>
      </c>
      <c r="Q743" s="18">
        <f t="shared" si="113"/>
        <v>16.5</v>
      </c>
      <c r="R743" s="19">
        <f t="shared" si="114"/>
        <v>54.975000000000001</v>
      </c>
      <c r="S743" s="19">
        <f t="shared" si="115"/>
        <v>34.125</v>
      </c>
      <c r="T743" s="19">
        <f t="shared" si="116"/>
        <v>29.925000000000001</v>
      </c>
      <c r="U743" s="19">
        <f t="shared" si="117"/>
        <v>41.625</v>
      </c>
      <c r="V743" s="18">
        <f t="shared" si="118"/>
        <v>39.674999999999997</v>
      </c>
      <c r="W743" s="18">
        <f t="shared" si="119"/>
        <v>40.162499999999994</v>
      </c>
    </row>
    <row r="744" spans="1:23" ht="13.5" x14ac:dyDescent="0.25">
      <c r="A744" s="4">
        <v>43087</v>
      </c>
      <c r="B744" s="2">
        <v>3.8731</v>
      </c>
      <c r="C744" s="2">
        <v>52.208738675815326</v>
      </c>
      <c r="D744" s="2">
        <v>2.4639192074893401E-4</v>
      </c>
      <c r="E744" s="2">
        <v>0.1020180374249611</v>
      </c>
      <c r="F744" s="2">
        <v>3.8343400000000001</v>
      </c>
      <c r="G744" s="2">
        <v>3.8324899999999991</v>
      </c>
      <c r="H744" s="2">
        <v>3.8426349999999991</v>
      </c>
      <c r="I744" s="2">
        <v>3.8999900000000021</v>
      </c>
      <c r="J744" s="2">
        <v>3.8848694999999998</v>
      </c>
      <c r="K744" s="15" t="s">
        <v>47</v>
      </c>
      <c r="L744" s="15" t="s">
        <v>54</v>
      </c>
      <c r="M744" s="15" t="s">
        <v>51</v>
      </c>
      <c r="N744" s="18">
        <f t="shared" si="110"/>
        <v>50</v>
      </c>
      <c r="O744" s="18">
        <f t="shared" si="111"/>
        <v>100</v>
      </c>
      <c r="P744" s="18">
        <f t="shared" si="112"/>
        <v>0</v>
      </c>
      <c r="Q744" s="18">
        <f t="shared" si="113"/>
        <v>83.5</v>
      </c>
      <c r="R744" s="19">
        <f t="shared" si="114"/>
        <v>65.025000000000006</v>
      </c>
      <c r="S744" s="19">
        <f t="shared" si="115"/>
        <v>50.875</v>
      </c>
      <c r="T744" s="19">
        <f t="shared" si="116"/>
        <v>60.075000000000003</v>
      </c>
      <c r="U744" s="19">
        <f t="shared" si="117"/>
        <v>58.375</v>
      </c>
      <c r="V744" s="18">
        <f t="shared" si="118"/>
        <v>58.658333333333339</v>
      </c>
      <c r="W744" s="18">
        <f t="shared" si="119"/>
        <v>58.587500000000006</v>
      </c>
    </row>
    <row r="745" spans="1:23" ht="13.5" x14ac:dyDescent="0.25">
      <c r="A745" s="4">
        <v>43088</v>
      </c>
      <c r="B745" s="2">
        <v>3.7993000000000001</v>
      </c>
      <c r="C745" s="2">
        <v>41.948785917468712</v>
      </c>
      <c r="D745" s="2">
        <v>-1.6778844808764681E-3</v>
      </c>
      <c r="E745" s="2">
        <v>0.10615533483613293</v>
      </c>
      <c r="F745" s="2">
        <v>3.8324999999999996</v>
      </c>
      <c r="G745" s="2">
        <v>3.8306499999999999</v>
      </c>
      <c r="H745" s="2">
        <v>3.8421749999999997</v>
      </c>
      <c r="I745" s="2">
        <v>3.8966700000000016</v>
      </c>
      <c r="J745" s="2">
        <v>3.8843149999999995</v>
      </c>
      <c r="K745" s="15" t="s">
        <v>52</v>
      </c>
      <c r="L745" s="15" t="s">
        <v>50</v>
      </c>
      <c r="M745" s="15" t="s">
        <v>46</v>
      </c>
      <c r="N745" s="18">
        <f t="shared" si="110"/>
        <v>50</v>
      </c>
      <c r="O745" s="18">
        <f t="shared" si="111"/>
        <v>100</v>
      </c>
      <c r="P745" s="18">
        <f t="shared" si="112"/>
        <v>0</v>
      </c>
      <c r="Q745" s="18">
        <f t="shared" si="113"/>
        <v>0</v>
      </c>
      <c r="R745" s="19">
        <f t="shared" si="114"/>
        <v>52.5</v>
      </c>
      <c r="S745" s="19">
        <f t="shared" si="115"/>
        <v>30</v>
      </c>
      <c r="T745" s="19">
        <f t="shared" si="116"/>
        <v>22.5</v>
      </c>
      <c r="U745" s="19">
        <f t="shared" si="117"/>
        <v>37.5</v>
      </c>
      <c r="V745" s="18">
        <f t="shared" si="118"/>
        <v>35</v>
      </c>
      <c r="W745" s="18">
        <f t="shared" si="119"/>
        <v>35.625</v>
      </c>
    </row>
    <row r="746" spans="1:23" ht="13.5" x14ac:dyDescent="0.25">
      <c r="A746" s="4">
        <v>43089</v>
      </c>
      <c r="B746" s="2">
        <v>3.7993000000000001</v>
      </c>
      <c r="C746" s="2">
        <v>41.948785917468719</v>
      </c>
      <c r="D746" s="2">
        <v>1.3048378196267585E-3</v>
      </c>
      <c r="E746" s="2">
        <v>0.10757682306458981</v>
      </c>
      <c r="F746" s="2">
        <v>3.8306600000000004</v>
      </c>
      <c r="G746" s="2">
        <v>3.8260400000000003</v>
      </c>
      <c r="H746" s="2">
        <v>3.8412549999999994</v>
      </c>
      <c r="I746" s="2">
        <v>3.8924280000000007</v>
      </c>
      <c r="J746" s="2">
        <v>3.8837604999999997</v>
      </c>
      <c r="K746" s="15" t="s">
        <v>52</v>
      </c>
      <c r="L746" s="15" t="s">
        <v>50</v>
      </c>
      <c r="M746" s="15" t="s">
        <v>46</v>
      </c>
      <c r="N746" s="18">
        <f t="shared" si="110"/>
        <v>50</v>
      </c>
      <c r="O746" s="18">
        <f t="shared" si="111"/>
        <v>100</v>
      </c>
      <c r="P746" s="18">
        <f t="shared" si="112"/>
        <v>0</v>
      </c>
      <c r="Q746" s="18">
        <f t="shared" si="113"/>
        <v>0</v>
      </c>
      <c r="R746" s="19">
        <f t="shared" si="114"/>
        <v>52.5</v>
      </c>
      <c r="S746" s="19">
        <f t="shared" si="115"/>
        <v>30</v>
      </c>
      <c r="T746" s="19">
        <f t="shared" si="116"/>
        <v>22.5</v>
      </c>
      <c r="U746" s="19">
        <f t="shared" si="117"/>
        <v>37.5</v>
      </c>
      <c r="V746" s="18">
        <f t="shared" si="118"/>
        <v>35</v>
      </c>
      <c r="W746" s="18">
        <f t="shared" si="119"/>
        <v>35.625</v>
      </c>
    </row>
    <row r="747" spans="1:23" ht="13.5" x14ac:dyDescent="0.25">
      <c r="A747" s="4">
        <v>43090</v>
      </c>
      <c r="B747" s="2">
        <v>3.7993000000000001</v>
      </c>
      <c r="C747" s="2">
        <v>41.948785917468712</v>
      </c>
      <c r="D747" s="2">
        <v>4.1522146895980327E-3</v>
      </c>
      <c r="E747" s="2">
        <v>0.11011200114474881</v>
      </c>
      <c r="F747" s="2">
        <v>3.8288200000000003</v>
      </c>
      <c r="G747" s="2">
        <v>3.8214300000000003</v>
      </c>
      <c r="H747" s="2">
        <v>3.8403350000000005</v>
      </c>
      <c r="I747" s="2">
        <v>3.8881860000000001</v>
      </c>
      <c r="J747" s="2">
        <v>3.8832494999999998</v>
      </c>
      <c r="K747" s="15" t="s">
        <v>52</v>
      </c>
      <c r="L747" s="15" t="s">
        <v>50</v>
      </c>
      <c r="M747" s="15" t="s">
        <v>46</v>
      </c>
      <c r="N747" s="18">
        <f t="shared" si="110"/>
        <v>50</v>
      </c>
      <c r="O747" s="18">
        <f t="shared" si="111"/>
        <v>100</v>
      </c>
      <c r="P747" s="18">
        <f t="shared" si="112"/>
        <v>0</v>
      </c>
      <c r="Q747" s="18">
        <f t="shared" si="113"/>
        <v>0</v>
      </c>
      <c r="R747" s="19">
        <f t="shared" si="114"/>
        <v>52.5</v>
      </c>
      <c r="S747" s="19">
        <f t="shared" si="115"/>
        <v>30</v>
      </c>
      <c r="T747" s="19">
        <f t="shared" si="116"/>
        <v>22.5</v>
      </c>
      <c r="U747" s="19">
        <f t="shared" si="117"/>
        <v>37.5</v>
      </c>
      <c r="V747" s="18">
        <f t="shared" si="118"/>
        <v>35</v>
      </c>
      <c r="W747" s="18">
        <f t="shared" si="119"/>
        <v>35.625</v>
      </c>
    </row>
    <row r="748" spans="1:23" ht="13.5" x14ac:dyDescent="0.25">
      <c r="A748" s="4">
        <v>43091</v>
      </c>
      <c r="B748" s="2">
        <v>3.7993000000000001</v>
      </c>
      <c r="C748" s="2">
        <v>41.948785917468712</v>
      </c>
      <c r="D748" s="2">
        <v>5.4457183376999119E-3</v>
      </c>
      <c r="E748" s="2">
        <v>0.11488306210178452</v>
      </c>
      <c r="F748" s="2">
        <v>3.81406</v>
      </c>
      <c r="G748" s="2">
        <v>3.8177399999999997</v>
      </c>
      <c r="H748" s="2">
        <v>3.8338800000000006</v>
      </c>
      <c r="I748" s="2">
        <v>3.8839440000000001</v>
      </c>
      <c r="J748" s="2">
        <v>3.8830439999999999</v>
      </c>
      <c r="K748" s="15" t="s">
        <v>52</v>
      </c>
      <c r="L748" s="15" t="s">
        <v>50</v>
      </c>
      <c r="M748" s="15" t="s">
        <v>46</v>
      </c>
      <c r="N748" s="18">
        <f t="shared" si="110"/>
        <v>50</v>
      </c>
      <c r="O748" s="18">
        <f t="shared" si="111"/>
        <v>100</v>
      </c>
      <c r="P748" s="18">
        <f t="shared" si="112"/>
        <v>0</v>
      </c>
      <c r="Q748" s="18">
        <f t="shared" si="113"/>
        <v>0</v>
      </c>
      <c r="R748" s="19">
        <f t="shared" si="114"/>
        <v>52.5</v>
      </c>
      <c r="S748" s="19">
        <f t="shared" si="115"/>
        <v>30</v>
      </c>
      <c r="T748" s="19">
        <f t="shared" si="116"/>
        <v>22.5</v>
      </c>
      <c r="U748" s="19">
        <f t="shared" si="117"/>
        <v>37.5</v>
      </c>
      <c r="V748" s="18">
        <f t="shared" si="118"/>
        <v>35</v>
      </c>
      <c r="W748" s="18">
        <f t="shared" si="119"/>
        <v>35.625</v>
      </c>
    </row>
    <row r="749" spans="1:23" ht="13.5" x14ac:dyDescent="0.25">
      <c r="A749" s="4">
        <v>43094</v>
      </c>
      <c r="B749" s="2">
        <v>3.7993000000000001</v>
      </c>
      <c r="C749" s="2">
        <v>41.948785917468712</v>
      </c>
      <c r="D749" s="2">
        <v>2.5560620125637534E-3</v>
      </c>
      <c r="E749" s="2">
        <v>0.11764295571301397</v>
      </c>
      <c r="F749" s="2">
        <v>3.7993000000000001</v>
      </c>
      <c r="G749" s="2">
        <v>3.8168199999999999</v>
      </c>
      <c r="H749" s="2">
        <v>3.8274250000000007</v>
      </c>
      <c r="I749" s="2">
        <v>3.879702</v>
      </c>
      <c r="J749" s="2">
        <v>3.8828385000000001</v>
      </c>
      <c r="K749" s="15" t="s">
        <v>52</v>
      </c>
      <c r="L749" s="15" t="s">
        <v>50</v>
      </c>
      <c r="M749" s="15" t="s">
        <v>46</v>
      </c>
      <c r="N749" s="18">
        <f t="shared" si="110"/>
        <v>50</v>
      </c>
      <c r="O749" s="18">
        <f t="shared" si="111"/>
        <v>100</v>
      </c>
      <c r="P749" s="18">
        <f t="shared" si="112"/>
        <v>0</v>
      </c>
      <c r="Q749" s="18">
        <f t="shared" si="113"/>
        <v>0</v>
      </c>
      <c r="R749" s="19">
        <f t="shared" si="114"/>
        <v>52.5</v>
      </c>
      <c r="S749" s="19">
        <f t="shared" si="115"/>
        <v>30</v>
      </c>
      <c r="T749" s="19">
        <f t="shared" si="116"/>
        <v>22.5</v>
      </c>
      <c r="U749" s="19">
        <f t="shared" si="117"/>
        <v>37.5</v>
      </c>
      <c r="V749" s="18">
        <f t="shared" si="118"/>
        <v>35</v>
      </c>
      <c r="W749" s="18">
        <f t="shared" si="119"/>
        <v>35.625</v>
      </c>
    </row>
    <row r="750" spans="1:23" ht="13.5" x14ac:dyDescent="0.25">
      <c r="A750" s="4">
        <v>43095</v>
      </c>
      <c r="B750" s="2">
        <v>3.8637999999999999</v>
      </c>
      <c r="C750" s="2">
        <v>53.51394522065273</v>
      </c>
      <c r="D750" s="2">
        <v>-4.4099771255070586E-3</v>
      </c>
      <c r="E750" s="2">
        <v>0.11663979170858987</v>
      </c>
      <c r="F750" s="2">
        <v>3.8121999999999998</v>
      </c>
      <c r="G750" s="2">
        <v>3.8223499999999992</v>
      </c>
      <c r="H750" s="2">
        <v>3.826960000000001</v>
      </c>
      <c r="I750" s="2">
        <v>3.8791479999999989</v>
      </c>
      <c r="J750" s="2">
        <v>3.8833044999999999</v>
      </c>
      <c r="K750" s="15" t="s">
        <v>47</v>
      </c>
      <c r="L750" s="15" t="s">
        <v>54</v>
      </c>
      <c r="M750" s="15" t="s">
        <v>51</v>
      </c>
      <c r="N750" s="18">
        <f t="shared" si="110"/>
        <v>50</v>
      </c>
      <c r="O750" s="18">
        <f t="shared" si="111"/>
        <v>100</v>
      </c>
      <c r="P750" s="18">
        <f t="shared" si="112"/>
        <v>0</v>
      </c>
      <c r="Q750" s="18">
        <f t="shared" si="113"/>
        <v>83.5</v>
      </c>
      <c r="R750" s="19">
        <f t="shared" si="114"/>
        <v>65.025000000000006</v>
      </c>
      <c r="S750" s="19">
        <f t="shared" si="115"/>
        <v>50.875</v>
      </c>
      <c r="T750" s="19">
        <f t="shared" si="116"/>
        <v>60.075000000000003</v>
      </c>
      <c r="U750" s="19">
        <f t="shared" si="117"/>
        <v>58.375</v>
      </c>
      <c r="V750" s="18">
        <f t="shared" si="118"/>
        <v>58.658333333333339</v>
      </c>
      <c r="W750" s="18">
        <f t="shared" si="119"/>
        <v>58.587500000000006</v>
      </c>
    </row>
    <row r="751" spans="1:23" ht="13.5" x14ac:dyDescent="0.25">
      <c r="A751" s="4">
        <v>43096</v>
      </c>
      <c r="B751" s="2">
        <v>3.8637999999999999</v>
      </c>
      <c r="C751" s="2">
        <v>53.51394522065273</v>
      </c>
      <c r="D751" s="2">
        <v>-1.0447643377550886E-2</v>
      </c>
      <c r="E751" s="2">
        <v>0.11399809126220213</v>
      </c>
      <c r="F751" s="2">
        <v>3.8250999999999999</v>
      </c>
      <c r="G751" s="2">
        <v>3.8278799999999995</v>
      </c>
      <c r="H751" s="2">
        <v>3.8264950000000004</v>
      </c>
      <c r="I751" s="2">
        <v>3.8793319999999993</v>
      </c>
      <c r="J751" s="2">
        <v>3.8837704999999998</v>
      </c>
      <c r="K751" s="15" t="s">
        <v>47</v>
      </c>
      <c r="L751" s="15" t="s">
        <v>54</v>
      </c>
      <c r="M751" s="15" t="s">
        <v>51</v>
      </c>
      <c r="N751" s="18">
        <f t="shared" si="110"/>
        <v>50</v>
      </c>
      <c r="O751" s="18">
        <f t="shared" si="111"/>
        <v>100</v>
      </c>
      <c r="P751" s="18">
        <f t="shared" si="112"/>
        <v>0</v>
      </c>
      <c r="Q751" s="18">
        <f t="shared" si="113"/>
        <v>83.5</v>
      </c>
      <c r="R751" s="19">
        <f t="shared" si="114"/>
        <v>65.025000000000006</v>
      </c>
      <c r="S751" s="19">
        <f t="shared" si="115"/>
        <v>50.875</v>
      </c>
      <c r="T751" s="19">
        <f t="shared" si="116"/>
        <v>60.075000000000003</v>
      </c>
      <c r="U751" s="19">
        <f t="shared" si="117"/>
        <v>58.375</v>
      </c>
      <c r="V751" s="18">
        <f t="shared" si="118"/>
        <v>58.658333333333339</v>
      </c>
      <c r="W751" s="18">
        <f t="shared" si="119"/>
        <v>58.587500000000006</v>
      </c>
    </row>
    <row r="752" spans="1:23" ht="13.5" x14ac:dyDescent="0.25">
      <c r="A752" s="4">
        <v>43097</v>
      </c>
      <c r="B752" s="2">
        <v>3.8637999999999999</v>
      </c>
      <c r="C752" s="2">
        <v>53.513945220652744</v>
      </c>
      <c r="D752" s="2">
        <v>-1.5689146641943985E-2</v>
      </c>
      <c r="E752" s="2">
        <v>0.11007471217755735</v>
      </c>
      <c r="F752" s="2">
        <v>3.8380000000000001</v>
      </c>
      <c r="G752" s="2">
        <v>3.8334099999999998</v>
      </c>
      <c r="H752" s="2">
        <v>3.8260300000000003</v>
      </c>
      <c r="I752" s="2">
        <v>3.8795159999999989</v>
      </c>
      <c r="J752" s="2">
        <v>3.8847604999999992</v>
      </c>
      <c r="K752" s="15" t="s">
        <v>47</v>
      </c>
      <c r="L752" s="15" t="s">
        <v>54</v>
      </c>
      <c r="M752" s="15" t="s">
        <v>51</v>
      </c>
      <c r="N752" s="18">
        <f t="shared" si="110"/>
        <v>50</v>
      </c>
      <c r="O752" s="18">
        <f t="shared" si="111"/>
        <v>100</v>
      </c>
      <c r="P752" s="18">
        <f t="shared" si="112"/>
        <v>0</v>
      </c>
      <c r="Q752" s="18">
        <f t="shared" si="113"/>
        <v>83.5</v>
      </c>
      <c r="R752" s="19">
        <f t="shared" si="114"/>
        <v>65.025000000000006</v>
      </c>
      <c r="S752" s="19">
        <f t="shared" si="115"/>
        <v>50.875</v>
      </c>
      <c r="T752" s="19">
        <f t="shared" si="116"/>
        <v>60.075000000000003</v>
      </c>
      <c r="U752" s="19">
        <f t="shared" si="117"/>
        <v>58.375</v>
      </c>
      <c r="V752" s="18">
        <f t="shared" si="118"/>
        <v>58.658333333333339</v>
      </c>
      <c r="W752" s="18">
        <f t="shared" si="119"/>
        <v>58.587500000000006</v>
      </c>
    </row>
    <row r="753" spans="1:23" ht="13.5" x14ac:dyDescent="0.25">
      <c r="A753" s="4">
        <v>43098</v>
      </c>
      <c r="B753" s="2">
        <v>3.8915000000000002</v>
      </c>
      <c r="C753" s="2">
        <v>58.001858807085519</v>
      </c>
      <c r="D753" s="2">
        <v>-1.2360533568269716E-2</v>
      </c>
      <c r="E753" s="2">
        <v>0.10275760404732528</v>
      </c>
      <c r="F753" s="2">
        <v>3.8564400000000001</v>
      </c>
      <c r="G753" s="2">
        <v>3.8352499999999998</v>
      </c>
      <c r="H753" s="2">
        <v>3.8297199999999996</v>
      </c>
      <c r="I753" s="2">
        <v>3.8782259999999993</v>
      </c>
      <c r="J753" s="2">
        <v>3.8854524999999991</v>
      </c>
      <c r="K753" s="15" t="s">
        <v>47</v>
      </c>
      <c r="L753" s="15" t="s">
        <v>54</v>
      </c>
      <c r="M753" s="15" t="s">
        <v>51</v>
      </c>
      <c r="N753" s="18">
        <f t="shared" si="110"/>
        <v>50</v>
      </c>
      <c r="O753" s="18">
        <f t="shared" si="111"/>
        <v>100</v>
      </c>
      <c r="P753" s="18">
        <f t="shared" si="112"/>
        <v>0</v>
      </c>
      <c r="Q753" s="18">
        <f t="shared" si="113"/>
        <v>83.5</v>
      </c>
      <c r="R753" s="19">
        <f t="shared" si="114"/>
        <v>65.025000000000006</v>
      </c>
      <c r="S753" s="19">
        <f t="shared" si="115"/>
        <v>50.875</v>
      </c>
      <c r="T753" s="19">
        <f t="shared" si="116"/>
        <v>60.075000000000003</v>
      </c>
      <c r="U753" s="19">
        <f t="shared" si="117"/>
        <v>58.375</v>
      </c>
      <c r="V753" s="18">
        <f t="shared" si="118"/>
        <v>58.658333333333339</v>
      </c>
      <c r="W753" s="18">
        <f t="shared" si="119"/>
        <v>58.587500000000006</v>
      </c>
    </row>
    <row r="754" spans="1:23" ht="13.5" x14ac:dyDescent="0.25">
      <c r="A754" s="4">
        <v>43102</v>
      </c>
      <c r="B754" s="2">
        <v>3.8546</v>
      </c>
      <c r="C754" s="2">
        <v>50.945810394791181</v>
      </c>
      <c r="D754" s="2">
        <v>-7.0881383274330467E-3</v>
      </c>
      <c r="E754" s="2">
        <v>8.8951516761336016E-2</v>
      </c>
      <c r="F754" s="2">
        <v>3.8675000000000006</v>
      </c>
      <c r="G754" s="2">
        <v>3.8334000000000001</v>
      </c>
      <c r="H754" s="2">
        <v>3.832945</v>
      </c>
      <c r="I754" s="2">
        <v>3.8761979999999987</v>
      </c>
      <c r="J754" s="2">
        <v>3.8857414999999991</v>
      </c>
      <c r="K754" s="15" t="s">
        <v>52</v>
      </c>
      <c r="L754" s="15" t="s">
        <v>54</v>
      </c>
      <c r="M754" s="15" t="s">
        <v>53</v>
      </c>
      <c r="N754" s="18">
        <f t="shared" si="110"/>
        <v>50</v>
      </c>
      <c r="O754" s="18">
        <f t="shared" si="111"/>
        <v>100</v>
      </c>
      <c r="P754" s="18">
        <f t="shared" si="112"/>
        <v>0</v>
      </c>
      <c r="Q754" s="18">
        <f t="shared" si="113"/>
        <v>16.5</v>
      </c>
      <c r="R754" s="19">
        <f t="shared" si="114"/>
        <v>54.975000000000001</v>
      </c>
      <c r="S754" s="19">
        <f t="shared" si="115"/>
        <v>34.125</v>
      </c>
      <c r="T754" s="19">
        <f t="shared" si="116"/>
        <v>29.925000000000001</v>
      </c>
      <c r="U754" s="19">
        <f t="shared" si="117"/>
        <v>41.625</v>
      </c>
      <c r="V754" s="18">
        <f t="shared" si="118"/>
        <v>39.674999999999997</v>
      </c>
      <c r="W754" s="18">
        <f t="shared" si="119"/>
        <v>40.162499999999994</v>
      </c>
    </row>
    <row r="755" spans="1:23" ht="13.5" x14ac:dyDescent="0.25">
      <c r="A755" s="4">
        <v>43103</v>
      </c>
      <c r="B755" s="2">
        <v>3.8269000000000002</v>
      </c>
      <c r="C755" s="2">
        <v>46.384108123671787</v>
      </c>
      <c r="D755" s="2">
        <v>-1.1967735921337042E-2</v>
      </c>
      <c r="E755" s="2">
        <v>7.3366555909496492E-2</v>
      </c>
      <c r="F755" s="2">
        <v>3.8601199999999998</v>
      </c>
      <c r="G755" s="2">
        <v>3.8361600000000005</v>
      </c>
      <c r="H755" s="2">
        <v>3.833405</v>
      </c>
      <c r="I755" s="2">
        <v>3.8752739999999988</v>
      </c>
      <c r="J755" s="2">
        <v>3.8863720000000002</v>
      </c>
      <c r="K755" s="15" t="s">
        <v>52</v>
      </c>
      <c r="L755" s="15" t="s">
        <v>54</v>
      </c>
      <c r="M755" s="15" t="s">
        <v>46</v>
      </c>
      <c r="N755" s="18">
        <f t="shared" si="110"/>
        <v>50</v>
      </c>
      <c r="O755" s="18">
        <f t="shared" si="111"/>
        <v>100</v>
      </c>
      <c r="P755" s="18">
        <f t="shared" si="112"/>
        <v>0</v>
      </c>
      <c r="Q755" s="18">
        <f t="shared" si="113"/>
        <v>16.5</v>
      </c>
      <c r="R755" s="19">
        <f t="shared" si="114"/>
        <v>54.975000000000001</v>
      </c>
      <c r="S755" s="19">
        <f t="shared" si="115"/>
        <v>34.125</v>
      </c>
      <c r="T755" s="19">
        <f t="shared" si="116"/>
        <v>29.925000000000001</v>
      </c>
      <c r="U755" s="19">
        <f t="shared" si="117"/>
        <v>41.625</v>
      </c>
      <c r="V755" s="18">
        <f t="shared" si="118"/>
        <v>39.674999999999997</v>
      </c>
      <c r="W755" s="18">
        <f t="shared" si="119"/>
        <v>40.162499999999994</v>
      </c>
    </row>
    <row r="756" spans="1:23" ht="13.5" x14ac:dyDescent="0.25">
      <c r="A756" s="4">
        <v>43104</v>
      </c>
      <c r="B756" s="2">
        <v>3.8454000000000002</v>
      </c>
      <c r="C756" s="2">
        <v>49.628125818239731</v>
      </c>
      <c r="D756" s="2">
        <v>-1.733929829922376E-2</v>
      </c>
      <c r="E756" s="2">
        <v>5.8116403748423834E-2</v>
      </c>
      <c r="F756" s="2">
        <v>3.8564400000000001</v>
      </c>
      <c r="G756" s="2">
        <v>3.84077</v>
      </c>
      <c r="H756" s="2">
        <v>3.833405</v>
      </c>
      <c r="I756" s="2">
        <v>3.8728759999999989</v>
      </c>
      <c r="J756" s="2">
        <v>3.8869205000000004</v>
      </c>
      <c r="K756" s="15" t="s">
        <v>47</v>
      </c>
      <c r="L756" s="15" t="s">
        <v>48</v>
      </c>
      <c r="M756" s="15" t="s">
        <v>49</v>
      </c>
      <c r="N756" s="18">
        <f t="shared" si="110"/>
        <v>50</v>
      </c>
      <c r="O756" s="18">
        <f t="shared" si="111"/>
        <v>100</v>
      </c>
      <c r="P756" s="18">
        <f t="shared" si="112"/>
        <v>0</v>
      </c>
      <c r="Q756" s="18">
        <f t="shared" si="113"/>
        <v>83</v>
      </c>
      <c r="R756" s="19">
        <f t="shared" si="114"/>
        <v>64.95</v>
      </c>
      <c r="S756" s="19">
        <f t="shared" si="115"/>
        <v>50.75</v>
      </c>
      <c r="T756" s="19">
        <f t="shared" si="116"/>
        <v>59.85</v>
      </c>
      <c r="U756" s="19">
        <f t="shared" si="117"/>
        <v>58.25</v>
      </c>
      <c r="V756" s="18">
        <f t="shared" si="118"/>
        <v>58.516666666666673</v>
      </c>
      <c r="W756" s="18">
        <f t="shared" si="119"/>
        <v>58.45</v>
      </c>
    </row>
    <row r="757" spans="1:23" ht="13.5" x14ac:dyDescent="0.25">
      <c r="A757" s="4">
        <v>43105</v>
      </c>
      <c r="B757" s="2">
        <v>3.7993000000000001</v>
      </c>
      <c r="C757" s="2">
        <v>42.695666116856934</v>
      </c>
      <c r="D757" s="2">
        <v>-1.8460729811252019E-2</v>
      </c>
      <c r="E757" s="2">
        <v>4.7308210529612427E-2</v>
      </c>
      <c r="F757" s="2">
        <v>3.84354</v>
      </c>
      <c r="G757" s="2">
        <v>3.8407700000000005</v>
      </c>
      <c r="H757" s="2">
        <v>3.8311000000000002</v>
      </c>
      <c r="I757" s="2">
        <v>3.8704779999999981</v>
      </c>
      <c r="J757" s="2">
        <v>3.8869769999999999</v>
      </c>
      <c r="K757" s="15" t="s">
        <v>52</v>
      </c>
      <c r="L757" s="15" t="s">
        <v>50</v>
      </c>
      <c r="M757" s="15" t="s">
        <v>46</v>
      </c>
      <c r="N757" s="18">
        <f t="shared" si="110"/>
        <v>50</v>
      </c>
      <c r="O757" s="18">
        <f t="shared" si="111"/>
        <v>100</v>
      </c>
      <c r="P757" s="18">
        <f t="shared" si="112"/>
        <v>0</v>
      </c>
      <c r="Q757" s="18">
        <f t="shared" si="113"/>
        <v>0</v>
      </c>
      <c r="R757" s="19">
        <f t="shared" si="114"/>
        <v>52.5</v>
      </c>
      <c r="S757" s="19">
        <f t="shared" si="115"/>
        <v>30</v>
      </c>
      <c r="T757" s="19">
        <f t="shared" si="116"/>
        <v>22.5</v>
      </c>
      <c r="U757" s="19">
        <f t="shared" si="117"/>
        <v>37.5</v>
      </c>
      <c r="V757" s="18">
        <f t="shared" si="118"/>
        <v>35</v>
      </c>
      <c r="W757" s="18">
        <f t="shared" si="119"/>
        <v>35.625</v>
      </c>
    </row>
    <row r="758" spans="1:23" ht="13.5" x14ac:dyDescent="0.25">
      <c r="A758" s="4">
        <v>43108</v>
      </c>
      <c r="B758" s="2">
        <v>3.8454000000000002</v>
      </c>
      <c r="C758" s="2">
        <v>50.188915099087914</v>
      </c>
      <c r="D758" s="2">
        <v>-2.2543780371260258E-2</v>
      </c>
      <c r="E758" s="2">
        <v>3.9254704359518743E-2</v>
      </c>
      <c r="F758" s="2">
        <v>3.8343200000000004</v>
      </c>
      <c r="G758" s="2">
        <v>3.84538</v>
      </c>
      <c r="H758" s="2">
        <v>3.8315599999999996</v>
      </c>
      <c r="I758" s="2">
        <v>3.8680799999999982</v>
      </c>
      <c r="J758" s="2">
        <v>3.8874385</v>
      </c>
      <c r="K758" s="15" t="s">
        <v>52</v>
      </c>
      <c r="L758" s="15" t="s">
        <v>50</v>
      </c>
      <c r="M758" s="15" t="s">
        <v>46</v>
      </c>
      <c r="N758" s="18">
        <f t="shared" si="110"/>
        <v>50</v>
      </c>
      <c r="O758" s="18">
        <f t="shared" si="111"/>
        <v>100</v>
      </c>
      <c r="P758" s="18">
        <f t="shared" si="112"/>
        <v>0</v>
      </c>
      <c r="Q758" s="18">
        <f t="shared" si="113"/>
        <v>0</v>
      </c>
      <c r="R758" s="19">
        <f t="shared" si="114"/>
        <v>52.5</v>
      </c>
      <c r="S758" s="19">
        <f t="shared" si="115"/>
        <v>30</v>
      </c>
      <c r="T758" s="19">
        <f t="shared" si="116"/>
        <v>22.5</v>
      </c>
      <c r="U758" s="19">
        <f t="shared" si="117"/>
        <v>37.5</v>
      </c>
      <c r="V758" s="18">
        <f t="shared" si="118"/>
        <v>35</v>
      </c>
      <c r="W758" s="18">
        <f t="shared" si="119"/>
        <v>35.625</v>
      </c>
    </row>
    <row r="759" spans="1:23" ht="13.5" x14ac:dyDescent="0.25">
      <c r="A759" s="4">
        <v>43109</v>
      </c>
      <c r="B759" s="2">
        <v>3.8269000000000002</v>
      </c>
      <c r="C759" s="2">
        <v>47.504363916571855</v>
      </c>
      <c r="D759" s="2">
        <v>-2.4640828184699259E-2</v>
      </c>
      <c r="E759" s="2">
        <v>3.4173767707259835E-2</v>
      </c>
      <c r="F759" s="2">
        <v>3.8287800000000005</v>
      </c>
      <c r="G759" s="2">
        <v>3.8481399999999999</v>
      </c>
      <c r="H759" s="2">
        <v>3.8324799999999994</v>
      </c>
      <c r="I759" s="2">
        <v>3.8653119999999976</v>
      </c>
      <c r="J759" s="2">
        <v>3.8873710000000004</v>
      </c>
      <c r="K759" s="15" t="s">
        <v>52</v>
      </c>
      <c r="L759" s="15" t="s">
        <v>50</v>
      </c>
      <c r="M759" s="15" t="s">
        <v>46</v>
      </c>
      <c r="N759" s="18">
        <f t="shared" si="110"/>
        <v>50</v>
      </c>
      <c r="O759" s="18">
        <f t="shared" si="111"/>
        <v>100</v>
      </c>
      <c r="P759" s="18">
        <f t="shared" si="112"/>
        <v>0</v>
      </c>
      <c r="Q759" s="18">
        <f t="shared" si="113"/>
        <v>0</v>
      </c>
      <c r="R759" s="19">
        <f t="shared" si="114"/>
        <v>52.5</v>
      </c>
      <c r="S759" s="19">
        <f t="shared" si="115"/>
        <v>30</v>
      </c>
      <c r="T759" s="19">
        <f t="shared" si="116"/>
        <v>22.5</v>
      </c>
      <c r="U759" s="19">
        <f t="shared" si="117"/>
        <v>37.5</v>
      </c>
      <c r="V759" s="18">
        <f t="shared" si="118"/>
        <v>35</v>
      </c>
      <c r="W759" s="18">
        <f t="shared" si="119"/>
        <v>35.625</v>
      </c>
    </row>
    <row r="760" spans="1:23" ht="13.5" x14ac:dyDescent="0.25">
      <c r="A760" s="4">
        <v>43110</v>
      </c>
      <c r="B760" s="2">
        <v>3.7808000000000002</v>
      </c>
      <c r="C760" s="2">
        <v>41.541439522465765</v>
      </c>
      <c r="D760" s="2">
        <v>-1.2979645381157923E-2</v>
      </c>
      <c r="E760" s="2">
        <v>3.0139314001324066E-2</v>
      </c>
      <c r="F760" s="2">
        <v>3.8195600000000001</v>
      </c>
      <c r="G760" s="2">
        <v>3.8398400000000001</v>
      </c>
      <c r="H760" s="2">
        <v>3.831094999999999</v>
      </c>
      <c r="I760" s="2">
        <v>3.8638359999999978</v>
      </c>
      <c r="J760" s="2">
        <v>3.8875530000000005</v>
      </c>
      <c r="K760" s="15" t="s">
        <v>52</v>
      </c>
      <c r="L760" s="15" t="s">
        <v>50</v>
      </c>
      <c r="M760" s="15" t="s">
        <v>46</v>
      </c>
      <c r="N760" s="18">
        <f t="shared" si="110"/>
        <v>50</v>
      </c>
      <c r="O760" s="18">
        <f t="shared" si="111"/>
        <v>100</v>
      </c>
      <c r="P760" s="18">
        <f t="shared" si="112"/>
        <v>0</v>
      </c>
      <c r="Q760" s="18">
        <f t="shared" si="113"/>
        <v>0</v>
      </c>
      <c r="R760" s="19">
        <f t="shared" si="114"/>
        <v>52.5</v>
      </c>
      <c r="S760" s="19">
        <f t="shared" si="115"/>
        <v>30</v>
      </c>
      <c r="T760" s="19">
        <f t="shared" si="116"/>
        <v>22.5</v>
      </c>
      <c r="U760" s="19">
        <f t="shared" si="117"/>
        <v>37.5</v>
      </c>
      <c r="V760" s="18">
        <f t="shared" si="118"/>
        <v>35</v>
      </c>
      <c r="W760" s="18">
        <f t="shared" si="119"/>
        <v>35.625</v>
      </c>
    </row>
    <row r="761" spans="1:23" ht="13.5" x14ac:dyDescent="0.25">
      <c r="A761" s="4">
        <v>43111</v>
      </c>
      <c r="B761" s="2">
        <v>3.7900999999999998</v>
      </c>
      <c r="C761" s="2">
        <v>43.093311239181702</v>
      </c>
      <c r="D761" s="2">
        <v>-3.4384948042385233E-3</v>
      </c>
      <c r="E761" s="2">
        <v>2.5988474954018584E-2</v>
      </c>
      <c r="F761" s="2">
        <v>3.8085</v>
      </c>
      <c r="G761" s="2">
        <v>3.8324699999999998</v>
      </c>
      <c r="H761" s="2">
        <v>3.8301749999999992</v>
      </c>
      <c r="I761" s="2">
        <v>3.8625459999999983</v>
      </c>
      <c r="J761" s="2">
        <v>3.8877380000000006</v>
      </c>
      <c r="K761" s="15" t="s">
        <v>52</v>
      </c>
      <c r="L761" s="15" t="s">
        <v>50</v>
      </c>
      <c r="M761" s="15" t="s">
        <v>46</v>
      </c>
      <c r="N761" s="18">
        <f t="shared" si="110"/>
        <v>50</v>
      </c>
      <c r="O761" s="18">
        <f t="shared" si="111"/>
        <v>100</v>
      </c>
      <c r="P761" s="18">
        <f t="shared" si="112"/>
        <v>0</v>
      </c>
      <c r="Q761" s="18">
        <f t="shared" si="113"/>
        <v>0</v>
      </c>
      <c r="R761" s="19">
        <f t="shared" si="114"/>
        <v>52.5</v>
      </c>
      <c r="S761" s="19">
        <f t="shared" si="115"/>
        <v>30</v>
      </c>
      <c r="T761" s="19">
        <f t="shared" si="116"/>
        <v>22.5</v>
      </c>
      <c r="U761" s="19">
        <f t="shared" si="117"/>
        <v>37.5</v>
      </c>
      <c r="V761" s="18">
        <f t="shared" si="118"/>
        <v>35</v>
      </c>
      <c r="W761" s="18">
        <f t="shared" si="119"/>
        <v>35.625</v>
      </c>
    </row>
    <row r="762" spans="1:23" ht="13.5" x14ac:dyDescent="0.25">
      <c r="A762" s="4">
        <v>43112</v>
      </c>
      <c r="B762" s="2">
        <v>3.7900999999999998</v>
      </c>
      <c r="C762" s="2">
        <v>43.093311239181702</v>
      </c>
      <c r="D762" s="2">
        <v>4.9158367851340756E-3</v>
      </c>
      <c r="E762" s="2">
        <v>2.3319060075960619E-2</v>
      </c>
      <c r="F762" s="2">
        <v>3.8066599999999995</v>
      </c>
      <c r="G762" s="2">
        <v>3.8251000000000004</v>
      </c>
      <c r="H762" s="2">
        <v>3.829254999999999</v>
      </c>
      <c r="I762" s="2">
        <v>3.8612559999999978</v>
      </c>
      <c r="J762" s="2">
        <v>3.8879230000000007</v>
      </c>
      <c r="K762" s="15" t="s">
        <v>52</v>
      </c>
      <c r="L762" s="15" t="s">
        <v>50</v>
      </c>
      <c r="M762" s="15" t="s">
        <v>46</v>
      </c>
      <c r="N762" s="18">
        <f t="shared" si="110"/>
        <v>50</v>
      </c>
      <c r="O762" s="18">
        <f t="shared" si="111"/>
        <v>100</v>
      </c>
      <c r="P762" s="18">
        <f t="shared" si="112"/>
        <v>0</v>
      </c>
      <c r="Q762" s="18">
        <f t="shared" si="113"/>
        <v>0</v>
      </c>
      <c r="R762" s="19">
        <f t="shared" si="114"/>
        <v>52.5</v>
      </c>
      <c r="S762" s="19">
        <f t="shared" si="115"/>
        <v>30</v>
      </c>
      <c r="T762" s="19">
        <f t="shared" si="116"/>
        <v>22.5</v>
      </c>
      <c r="U762" s="19">
        <f t="shared" si="117"/>
        <v>37.5</v>
      </c>
      <c r="V762" s="18">
        <f t="shared" si="118"/>
        <v>35</v>
      </c>
      <c r="W762" s="18">
        <f t="shared" si="119"/>
        <v>35.625</v>
      </c>
    </row>
    <row r="763" spans="1:23" ht="13.5" x14ac:dyDescent="0.25">
      <c r="A763" s="4">
        <v>43115</v>
      </c>
      <c r="B763" s="2">
        <v>3.7900999999999998</v>
      </c>
      <c r="C763" s="2">
        <v>43.093311239181702</v>
      </c>
      <c r="D763" s="2">
        <v>1.6506656841934308E-2</v>
      </c>
      <c r="E763" s="2">
        <v>1.8066213012517891E-2</v>
      </c>
      <c r="F763" s="2">
        <v>3.7955999999999994</v>
      </c>
      <c r="G763" s="2">
        <v>3.8149600000000001</v>
      </c>
      <c r="H763" s="2">
        <v>3.8251049999999993</v>
      </c>
      <c r="I763" s="2">
        <v>3.8559079999999981</v>
      </c>
      <c r="J763" s="2">
        <v>3.8878895000000013</v>
      </c>
      <c r="K763" s="15" t="s">
        <v>52</v>
      </c>
      <c r="L763" s="15" t="s">
        <v>50</v>
      </c>
      <c r="M763" s="15" t="s">
        <v>46</v>
      </c>
      <c r="N763" s="18">
        <f t="shared" si="110"/>
        <v>50</v>
      </c>
      <c r="O763" s="18">
        <f t="shared" si="111"/>
        <v>100</v>
      </c>
      <c r="P763" s="18">
        <f t="shared" si="112"/>
        <v>0</v>
      </c>
      <c r="Q763" s="18">
        <f t="shared" si="113"/>
        <v>0</v>
      </c>
      <c r="R763" s="19">
        <f t="shared" si="114"/>
        <v>52.5</v>
      </c>
      <c r="S763" s="19">
        <f t="shared" si="115"/>
        <v>30</v>
      </c>
      <c r="T763" s="19">
        <f t="shared" si="116"/>
        <v>22.5</v>
      </c>
      <c r="U763" s="19">
        <f t="shared" si="117"/>
        <v>37.5</v>
      </c>
      <c r="V763" s="18">
        <f t="shared" si="118"/>
        <v>35</v>
      </c>
      <c r="W763" s="18">
        <f t="shared" si="119"/>
        <v>35.625</v>
      </c>
    </row>
    <row r="764" spans="1:23" ht="13.5" x14ac:dyDescent="0.25">
      <c r="A764" s="4">
        <v>43116</v>
      </c>
      <c r="B764" s="2">
        <v>3.7900999999999998</v>
      </c>
      <c r="C764" s="2">
        <v>43.093311239181702</v>
      </c>
      <c r="D764" s="2">
        <v>2.0878306096214772E-2</v>
      </c>
      <c r="E764" s="2">
        <v>1.3730985136461642E-2</v>
      </c>
      <c r="F764" s="2">
        <v>3.7882399999999996</v>
      </c>
      <c r="G764" s="2">
        <v>3.8085100000000005</v>
      </c>
      <c r="H764" s="2">
        <v>3.8209549999999992</v>
      </c>
      <c r="I764" s="2">
        <v>3.8505599999999989</v>
      </c>
      <c r="J764" s="2">
        <v>3.8880745000000019</v>
      </c>
      <c r="K764" s="15" t="s">
        <v>52</v>
      </c>
      <c r="L764" s="15" t="s">
        <v>54</v>
      </c>
      <c r="M764" s="15" t="s">
        <v>46</v>
      </c>
      <c r="N764" s="18">
        <f t="shared" si="110"/>
        <v>50</v>
      </c>
      <c r="O764" s="18">
        <f t="shared" si="111"/>
        <v>100</v>
      </c>
      <c r="P764" s="18">
        <f t="shared" si="112"/>
        <v>0</v>
      </c>
      <c r="Q764" s="18">
        <f t="shared" si="113"/>
        <v>16.5</v>
      </c>
      <c r="R764" s="19">
        <f t="shared" si="114"/>
        <v>54.975000000000001</v>
      </c>
      <c r="S764" s="19">
        <f t="shared" si="115"/>
        <v>34.125</v>
      </c>
      <c r="T764" s="19">
        <f t="shared" si="116"/>
        <v>29.925000000000001</v>
      </c>
      <c r="U764" s="19">
        <f t="shared" si="117"/>
        <v>41.625</v>
      </c>
      <c r="V764" s="18">
        <f t="shared" si="118"/>
        <v>39.674999999999997</v>
      </c>
      <c r="W764" s="18">
        <f t="shared" si="119"/>
        <v>40.162499999999994</v>
      </c>
    </row>
    <row r="765" spans="1:23" ht="13.5" x14ac:dyDescent="0.25">
      <c r="A765" s="4">
        <v>43117</v>
      </c>
      <c r="B765" s="2">
        <v>3.8176999999999999</v>
      </c>
      <c r="C765" s="2">
        <v>48.545784328571635</v>
      </c>
      <c r="D765" s="2">
        <v>1.8494517835650814E-2</v>
      </c>
      <c r="E765" s="2">
        <v>1.2330969870192728E-2</v>
      </c>
      <c r="F765" s="2">
        <v>3.7956199999999995</v>
      </c>
      <c r="G765" s="2">
        <v>3.8075899999999998</v>
      </c>
      <c r="H765" s="2">
        <v>3.8218749999999999</v>
      </c>
      <c r="I765" s="2">
        <v>3.8466859999999992</v>
      </c>
      <c r="J765" s="2">
        <v>3.8884410000000016</v>
      </c>
      <c r="K765" s="15" t="s">
        <v>47</v>
      </c>
      <c r="L765" s="15" t="s">
        <v>48</v>
      </c>
      <c r="M765" s="15" t="s">
        <v>51</v>
      </c>
      <c r="N765" s="18">
        <f t="shared" si="110"/>
        <v>50</v>
      </c>
      <c r="O765" s="18">
        <f t="shared" si="111"/>
        <v>100</v>
      </c>
      <c r="P765" s="18">
        <f t="shared" si="112"/>
        <v>0</v>
      </c>
      <c r="Q765" s="18">
        <f t="shared" si="113"/>
        <v>100</v>
      </c>
      <c r="R765" s="19">
        <f t="shared" si="114"/>
        <v>67.5</v>
      </c>
      <c r="S765" s="19">
        <f t="shared" si="115"/>
        <v>55</v>
      </c>
      <c r="T765" s="19">
        <f t="shared" si="116"/>
        <v>67.5</v>
      </c>
      <c r="U765" s="19">
        <f t="shared" si="117"/>
        <v>62.5</v>
      </c>
      <c r="V765" s="18">
        <f t="shared" si="118"/>
        <v>63.333333333333336</v>
      </c>
      <c r="W765" s="18">
        <f t="shared" si="119"/>
        <v>63.125</v>
      </c>
    </row>
    <row r="766" spans="1:23" ht="13.5" x14ac:dyDescent="0.25">
      <c r="A766" s="4">
        <v>43118</v>
      </c>
      <c r="B766" s="2">
        <v>3.8176999999999999</v>
      </c>
      <c r="C766" s="2">
        <v>48.545784328571635</v>
      </c>
      <c r="D766" s="2">
        <v>1.9367110875543769E-2</v>
      </c>
      <c r="E766" s="2">
        <v>1.2841616367902072E-2</v>
      </c>
      <c r="F766" s="2">
        <v>3.8011400000000002</v>
      </c>
      <c r="G766" s="2">
        <v>3.8048200000000003</v>
      </c>
      <c r="H766" s="2">
        <v>3.8227950000000002</v>
      </c>
      <c r="I766" s="2">
        <v>3.8431819999999992</v>
      </c>
      <c r="J766" s="2">
        <v>3.8889820000000008</v>
      </c>
      <c r="K766" s="15" t="s">
        <v>47</v>
      </c>
      <c r="L766" s="15" t="s">
        <v>48</v>
      </c>
      <c r="M766" s="15" t="s">
        <v>51</v>
      </c>
      <c r="N766" s="18">
        <f t="shared" si="110"/>
        <v>50</v>
      </c>
      <c r="O766" s="18">
        <f t="shared" si="111"/>
        <v>100</v>
      </c>
      <c r="P766" s="18">
        <f t="shared" si="112"/>
        <v>0</v>
      </c>
      <c r="Q766" s="18">
        <f t="shared" si="113"/>
        <v>100</v>
      </c>
      <c r="R766" s="19">
        <f t="shared" si="114"/>
        <v>67.5</v>
      </c>
      <c r="S766" s="19">
        <f t="shared" si="115"/>
        <v>55</v>
      </c>
      <c r="T766" s="19">
        <f t="shared" si="116"/>
        <v>67.5</v>
      </c>
      <c r="U766" s="19">
        <f t="shared" si="117"/>
        <v>62.5</v>
      </c>
      <c r="V766" s="18">
        <f t="shared" si="118"/>
        <v>63.333333333333336</v>
      </c>
      <c r="W766" s="18">
        <f t="shared" si="119"/>
        <v>63.125</v>
      </c>
    </row>
    <row r="767" spans="1:23" ht="13.5" x14ac:dyDescent="0.25">
      <c r="A767" s="4">
        <v>43119</v>
      </c>
      <c r="B767" s="2">
        <v>3.8269000000000002</v>
      </c>
      <c r="C767" s="2">
        <v>50.383606636866908</v>
      </c>
      <c r="D767" s="2">
        <v>1.2371938916763803E-2</v>
      </c>
      <c r="E767" s="2">
        <v>1.2727979103283917E-2</v>
      </c>
      <c r="F767" s="2">
        <v>3.8085</v>
      </c>
      <c r="G767" s="2">
        <v>3.8075799999999993</v>
      </c>
      <c r="H767" s="2">
        <v>3.8241750000000003</v>
      </c>
      <c r="I767" s="2">
        <v>3.8402299999999996</v>
      </c>
      <c r="J767" s="2">
        <v>3.8893510000000013</v>
      </c>
      <c r="K767" s="15" t="s">
        <v>47</v>
      </c>
      <c r="L767" s="15" t="s">
        <v>48</v>
      </c>
      <c r="M767" s="15" t="s">
        <v>51</v>
      </c>
      <c r="N767" s="18">
        <f t="shared" si="110"/>
        <v>50</v>
      </c>
      <c r="O767" s="18">
        <f t="shared" si="111"/>
        <v>100</v>
      </c>
      <c r="P767" s="18">
        <f t="shared" si="112"/>
        <v>0</v>
      </c>
      <c r="Q767" s="18">
        <f t="shared" si="113"/>
        <v>100</v>
      </c>
      <c r="R767" s="19">
        <f t="shared" si="114"/>
        <v>67.5</v>
      </c>
      <c r="S767" s="19">
        <f t="shared" si="115"/>
        <v>55</v>
      </c>
      <c r="T767" s="19">
        <f t="shared" si="116"/>
        <v>67.5</v>
      </c>
      <c r="U767" s="19">
        <f t="shared" si="117"/>
        <v>62.5</v>
      </c>
      <c r="V767" s="18">
        <f t="shared" si="118"/>
        <v>63.333333333333336</v>
      </c>
      <c r="W767" s="18">
        <f t="shared" si="119"/>
        <v>63.125</v>
      </c>
    </row>
    <row r="768" spans="1:23" ht="13.5" x14ac:dyDescent="0.25">
      <c r="A768" s="4">
        <v>43122</v>
      </c>
      <c r="B768" s="2">
        <v>3.8176999999999999</v>
      </c>
      <c r="C768" s="2">
        <v>48.517379188047514</v>
      </c>
      <c r="D768" s="2">
        <v>1.4209659588184653E-2</v>
      </c>
      <c r="E768" s="2">
        <v>7.2679205129514927E-3</v>
      </c>
      <c r="F768" s="2">
        <v>3.8140200000000002</v>
      </c>
      <c r="G768" s="2">
        <v>3.8048099999999998</v>
      </c>
      <c r="H768" s="2">
        <v>3.8250950000000001</v>
      </c>
      <c r="I768" s="2">
        <v>3.8370939999999996</v>
      </c>
      <c r="J768" s="2">
        <v>3.8896740000000012</v>
      </c>
      <c r="K768" s="15" t="s">
        <v>47</v>
      </c>
      <c r="L768" s="15" t="s">
        <v>48</v>
      </c>
      <c r="M768" s="15" t="s">
        <v>51</v>
      </c>
      <c r="N768" s="18">
        <f t="shared" si="110"/>
        <v>50</v>
      </c>
      <c r="O768" s="18">
        <f t="shared" si="111"/>
        <v>100</v>
      </c>
      <c r="P768" s="18">
        <f t="shared" si="112"/>
        <v>0</v>
      </c>
      <c r="Q768" s="18">
        <f t="shared" si="113"/>
        <v>100</v>
      </c>
      <c r="R768" s="19">
        <f t="shared" si="114"/>
        <v>67.5</v>
      </c>
      <c r="S768" s="19">
        <f t="shared" si="115"/>
        <v>55</v>
      </c>
      <c r="T768" s="19">
        <f t="shared" si="116"/>
        <v>67.5</v>
      </c>
      <c r="U768" s="19">
        <f t="shared" si="117"/>
        <v>62.5</v>
      </c>
      <c r="V768" s="18">
        <f t="shared" si="118"/>
        <v>63.333333333333336</v>
      </c>
      <c r="W768" s="18">
        <f t="shared" si="119"/>
        <v>63.125</v>
      </c>
    </row>
    <row r="769" spans="1:23" ht="13.5" x14ac:dyDescent="0.25">
      <c r="A769" s="4">
        <v>43123</v>
      </c>
      <c r="B769" s="2">
        <v>3.8176999999999999</v>
      </c>
      <c r="C769" s="2">
        <v>48.517379188047514</v>
      </c>
      <c r="D769" s="2">
        <v>1.2957051457950453E-2</v>
      </c>
      <c r="E769" s="2">
        <v>5.0540622459797728E-4</v>
      </c>
      <c r="F769" s="2">
        <v>3.8195399999999999</v>
      </c>
      <c r="G769" s="2">
        <v>3.80389</v>
      </c>
      <c r="H769" s="2">
        <v>3.8260150000000004</v>
      </c>
      <c r="I769" s="2">
        <v>3.8339579999999995</v>
      </c>
      <c r="J769" s="2">
        <v>3.8901280000000007</v>
      </c>
      <c r="K769" s="15" t="s">
        <v>47</v>
      </c>
      <c r="L769" s="15" t="s">
        <v>48</v>
      </c>
      <c r="M769" s="15" t="s">
        <v>51</v>
      </c>
      <c r="N769" s="18">
        <f t="shared" si="110"/>
        <v>50</v>
      </c>
      <c r="O769" s="18">
        <f t="shared" si="111"/>
        <v>100</v>
      </c>
      <c r="P769" s="18">
        <f t="shared" si="112"/>
        <v>0</v>
      </c>
      <c r="Q769" s="18">
        <f t="shared" si="113"/>
        <v>100</v>
      </c>
      <c r="R769" s="19">
        <f t="shared" si="114"/>
        <v>67.5</v>
      </c>
      <c r="S769" s="19">
        <f t="shared" si="115"/>
        <v>55</v>
      </c>
      <c r="T769" s="19">
        <f t="shared" si="116"/>
        <v>67.5</v>
      </c>
      <c r="U769" s="19">
        <f t="shared" si="117"/>
        <v>62.5</v>
      </c>
      <c r="V769" s="18">
        <f t="shared" si="118"/>
        <v>63.333333333333336</v>
      </c>
      <c r="W769" s="18">
        <f t="shared" si="119"/>
        <v>63.125</v>
      </c>
    </row>
    <row r="770" spans="1:23" ht="13.5" x14ac:dyDescent="0.25">
      <c r="A770" s="4">
        <v>43124</v>
      </c>
      <c r="B770" s="2">
        <v>3.8176999999999999</v>
      </c>
      <c r="C770" s="2">
        <v>48.517379188047506</v>
      </c>
      <c r="D770" s="2">
        <v>4.8405402281890275E-3</v>
      </c>
      <c r="E770" s="2">
        <v>-5.9451830370849243E-3</v>
      </c>
      <c r="F770" s="2">
        <v>3.8195399999999999</v>
      </c>
      <c r="G770" s="2">
        <v>3.8075799999999993</v>
      </c>
      <c r="H770" s="2">
        <v>3.8237100000000011</v>
      </c>
      <c r="I770" s="2">
        <v>3.8308219999999995</v>
      </c>
      <c r="J770" s="2">
        <v>3.8905380000000003</v>
      </c>
      <c r="K770" s="15" t="s">
        <v>47</v>
      </c>
      <c r="L770" s="15" t="s">
        <v>54</v>
      </c>
      <c r="M770" s="15" t="s">
        <v>54</v>
      </c>
      <c r="N770" s="18">
        <f t="shared" ref="N770:N833" si="120">IF(D770&lt;30,50, IF(D770&gt;70, 0, 25))</f>
        <v>50</v>
      </c>
      <c r="O770" s="18">
        <f t="shared" ref="O770:O833" si="121">IF(F770-E770&gt;0.02, 100, IF(F770-E770&lt;0,0,45))</f>
        <v>100</v>
      </c>
      <c r="P770" s="18">
        <f t="shared" ref="P770:P833" si="122">IF(G770-J770&gt;10,100,IF(G770-J770&gt;5,75, IF(G770-J770&gt;0,50,0)))</f>
        <v>0</v>
      </c>
      <c r="Q770" s="18">
        <f t="shared" ref="Q770:Q833" si="123">IF(M770="confirmed bullish", 34, IF(M770="bullish divergence",17, 0))+IF(K770="bullish",33,IF(K770="bearish",0,16.5))+IF(L770="strong",33,IF(L770="weak",0,16.5))</f>
        <v>49.5</v>
      </c>
      <c r="R770" s="19">
        <f t="shared" si="114"/>
        <v>59.924999999999997</v>
      </c>
      <c r="S770" s="19">
        <f t="shared" si="115"/>
        <v>42.375</v>
      </c>
      <c r="T770" s="19">
        <f t="shared" si="116"/>
        <v>44.775000000000006</v>
      </c>
      <c r="U770" s="19">
        <f t="shared" si="117"/>
        <v>49.875</v>
      </c>
      <c r="V770" s="18">
        <f t="shared" si="118"/>
        <v>49.024999999999999</v>
      </c>
      <c r="W770" s="18">
        <f t="shared" si="119"/>
        <v>49.237499999999997</v>
      </c>
    </row>
    <row r="771" spans="1:23" ht="13.5" x14ac:dyDescent="0.25">
      <c r="A771" s="4">
        <v>43125</v>
      </c>
      <c r="B771" s="2">
        <v>3.8085</v>
      </c>
      <c r="C771" s="2">
        <v>46.372089072621954</v>
      </c>
      <c r="D771" s="2">
        <v>1.1802527349669134E-4</v>
      </c>
      <c r="E771" s="2">
        <v>-1.2589303652864203E-2</v>
      </c>
      <c r="F771" s="2">
        <v>3.8176999999999999</v>
      </c>
      <c r="G771" s="2">
        <v>3.8094200000000003</v>
      </c>
      <c r="H771" s="2">
        <v>3.8209450000000005</v>
      </c>
      <c r="I771" s="2">
        <v>3.8297159999999995</v>
      </c>
      <c r="J771" s="2">
        <v>3.8909020000000005</v>
      </c>
      <c r="K771" s="15" t="s">
        <v>47</v>
      </c>
      <c r="L771" s="15" t="s">
        <v>54</v>
      </c>
      <c r="M771" s="15" t="s">
        <v>49</v>
      </c>
      <c r="N771" s="18">
        <f t="shared" si="120"/>
        <v>50</v>
      </c>
      <c r="O771" s="18">
        <f t="shared" si="121"/>
        <v>100</v>
      </c>
      <c r="P771" s="18">
        <f t="shared" si="122"/>
        <v>0</v>
      </c>
      <c r="Q771" s="18">
        <f t="shared" si="123"/>
        <v>66.5</v>
      </c>
      <c r="R771" s="19">
        <f t="shared" ref="R771:R834" si="124">0.35*N771+O771*0.35+P771*0.15+Q771*0.15</f>
        <v>62.475000000000001</v>
      </c>
      <c r="S771" s="19">
        <f t="shared" ref="S771:S834" si="125">N771*0.2+O771*0.2+P771*0.35+Q771*0.25</f>
        <v>46.625</v>
      </c>
      <c r="T771" s="19">
        <f t="shared" ref="T771:T834" si="126">N771*0.15+O771*0.15+P771*0.25+Q771*0.45</f>
        <v>52.424999999999997</v>
      </c>
      <c r="U771" s="19">
        <f t="shared" ref="U771:U834" si="127">0.25*SUM(N771:Q771)</f>
        <v>54.125</v>
      </c>
      <c r="V771" s="18">
        <f t="shared" ref="V771:V834" si="128">SUM(R771:T771)/3</f>
        <v>53.841666666666661</v>
      </c>
      <c r="W771" s="18">
        <f t="shared" ref="W771:W834" si="129">SUM(R771:U771)/4</f>
        <v>53.912499999999994</v>
      </c>
    </row>
    <row r="772" spans="1:23" ht="13.5" x14ac:dyDescent="0.25">
      <c r="A772" s="4">
        <v>43126</v>
      </c>
      <c r="B772" s="2">
        <v>3.7993000000000001</v>
      </c>
      <c r="C772" s="2">
        <v>44.264300769289086</v>
      </c>
      <c r="D772" s="2">
        <v>-3.1115009761739643E-3</v>
      </c>
      <c r="E772" s="2">
        <v>-1.9091696734878694E-2</v>
      </c>
      <c r="F772" s="2">
        <v>3.8121800000000001</v>
      </c>
      <c r="G772" s="2">
        <v>3.8103400000000001</v>
      </c>
      <c r="H772" s="2">
        <v>3.8177200000000004</v>
      </c>
      <c r="I772" s="2">
        <v>3.8289779999999989</v>
      </c>
      <c r="J772" s="2">
        <v>3.8912200000000006</v>
      </c>
      <c r="K772" s="15" t="s">
        <v>52</v>
      </c>
      <c r="L772" s="15" t="s">
        <v>50</v>
      </c>
      <c r="M772" s="15" t="s">
        <v>46</v>
      </c>
      <c r="N772" s="18">
        <f t="shared" si="120"/>
        <v>50</v>
      </c>
      <c r="O772" s="18">
        <f t="shared" si="121"/>
        <v>100</v>
      </c>
      <c r="P772" s="18">
        <f t="shared" si="122"/>
        <v>0</v>
      </c>
      <c r="Q772" s="18">
        <f t="shared" si="123"/>
        <v>0</v>
      </c>
      <c r="R772" s="19">
        <f t="shared" si="124"/>
        <v>52.5</v>
      </c>
      <c r="S772" s="19">
        <f t="shared" si="125"/>
        <v>30</v>
      </c>
      <c r="T772" s="19">
        <f t="shared" si="126"/>
        <v>22.5</v>
      </c>
      <c r="U772" s="19">
        <f t="shared" si="127"/>
        <v>37.5</v>
      </c>
      <c r="V772" s="18">
        <f t="shared" si="128"/>
        <v>35</v>
      </c>
      <c r="W772" s="18">
        <f t="shared" si="129"/>
        <v>35.625</v>
      </c>
    </row>
    <row r="773" spans="1:23" ht="13.5" x14ac:dyDescent="0.25">
      <c r="A773" s="4">
        <v>43129</v>
      </c>
      <c r="B773" s="2">
        <v>3.8176999999999999</v>
      </c>
      <c r="C773" s="2">
        <v>49.234290257005448</v>
      </c>
      <c r="D773" s="2">
        <v>-7.0741041521134029E-3</v>
      </c>
      <c r="E773" s="2">
        <v>-2.2032558627362725E-2</v>
      </c>
      <c r="F773" s="2">
        <v>3.8121800000000001</v>
      </c>
      <c r="G773" s="2">
        <v>3.8130999999999999</v>
      </c>
      <c r="H773" s="2">
        <v>3.8140300000000003</v>
      </c>
      <c r="I773" s="2">
        <v>3.8286079999999991</v>
      </c>
      <c r="J773" s="2">
        <v>3.8916300000000006</v>
      </c>
      <c r="K773" s="15" t="s">
        <v>52</v>
      </c>
      <c r="L773" s="15" t="s">
        <v>50</v>
      </c>
      <c r="M773" s="15" t="s">
        <v>54</v>
      </c>
      <c r="N773" s="18">
        <f t="shared" si="120"/>
        <v>50</v>
      </c>
      <c r="O773" s="18">
        <f t="shared" si="121"/>
        <v>100</v>
      </c>
      <c r="P773" s="18">
        <f t="shared" si="122"/>
        <v>0</v>
      </c>
      <c r="Q773" s="18">
        <f t="shared" si="123"/>
        <v>0</v>
      </c>
      <c r="R773" s="19">
        <f t="shared" si="124"/>
        <v>52.5</v>
      </c>
      <c r="S773" s="19">
        <f t="shared" si="125"/>
        <v>30</v>
      </c>
      <c r="T773" s="19">
        <f t="shared" si="126"/>
        <v>22.5</v>
      </c>
      <c r="U773" s="19">
        <f t="shared" si="127"/>
        <v>37.5</v>
      </c>
      <c r="V773" s="18">
        <f t="shared" si="128"/>
        <v>35</v>
      </c>
      <c r="W773" s="18">
        <f t="shared" si="129"/>
        <v>35.625</v>
      </c>
    </row>
    <row r="774" spans="1:23" ht="13.5" x14ac:dyDescent="0.25">
      <c r="A774" s="4">
        <v>43130</v>
      </c>
      <c r="B774" s="2">
        <v>3.7532000000000001</v>
      </c>
      <c r="C774" s="2">
        <v>36.834734302639134</v>
      </c>
      <c r="D774" s="2">
        <v>-5.6348433452044766E-3</v>
      </c>
      <c r="E774" s="2">
        <v>-2.2206255940301633E-2</v>
      </c>
      <c r="F774" s="2">
        <v>3.7992800000000004</v>
      </c>
      <c r="G774" s="2">
        <v>3.8094099999999997</v>
      </c>
      <c r="H774" s="2">
        <v>3.8089600000000012</v>
      </c>
      <c r="I774" s="2">
        <v>3.8273179999999991</v>
      </c>
      <c r="J774" s="2">
        <v>3.8917175000000004</v>
      </c>
      <c r="K774" s="15" t="s">
        <v>52</v>
      </c>
      <c r="L774" s="15" t="s">
        <v>50</v>
      </c>
      <c r="M774" s="15" t="s">
        <v>46</v>
      </c>
      <c r="N774" s="18">
        <f t="shared" si="120"/>
        <v>50</v>
      </c>
      <c r="O774" s="18">
        <f t="shared" si="121"/>
        <v>100</v>
      </c>
      <c r="P774" s="18">
        <f t="shared" si="122"/>
        <v>0</v>
      </c>
      <c r="Q774" s="18">
        <f t="shared" si="123"/>
        <v>0</v>
      </c>
      <c r="R774" s="19">
        <f t="shared" si="124"/>
        <v>52.5</v>
      </c>
      <c r="S774" s="19">
        <f t="shared" si="125"/>
        <v>30</v>
      </c>
      <c r="T774" s="19">
        <f t="shared" si="126"/>
        <v>22.5</v>
      </c>
      <c r="U774" s="19">
        <f t="shared" si="127"/>
        <v>37.5</v>
      </c>
      <c r="V774" s="18">
        <f t="shared" si="128"/>
        <v>35</v>
      </c>
      <c r="W774" s="18">
        <f t="shared" si="129"/>
        <v>35.625</v>
      </c>
    </row>
    <row r="775" spans="1:23" ht="13.5" x14ac:dyDescent="0.25">
      <c r="A775" s="4">
        <v>43131</v>
      </c>
      <c r="B775" s="2">
        <v>3.7808000000000002</v>
      </c>
      <c r="C775" s="2">
        <v>43.403205995019775</v>
      </c>
      <c r="D775" s="2">
        <v>-1.8207803956862278E-3</v>
      </c>
      <c r="E775" s="2">
        <v>-2.4027425495946331E-2</v>
      </c>
      <c r="F775" s="2">
        <v>3.7918999999999996</v>
      </c>
      <c r="G775" s="2">
        <v>3.8057199999999995</v>
      </c>
      <c r="H775" s="2">
        <v>3.8066550000000006</v>
      </c>
      <c r="I775" s="2">
        <v>3.8267639999999994</v>
      </c>
      <c r="J775" s="2">
        <v>3.8914195000000005</v>
      </c>
      <c r="K775" s="15" t="s">
        <v>52</v>
      </c>
      <c r="L775" s="15" t="s">
        <v>54</v>
      </c>
      <c r="M775" s="15" t="s">
        <v>46</v>
      </c>
      <c r="N775" s="18">
        <f t="shared" si="120"/>
        <v>50</v>
      </c>
      <c r="O775" s="18">
        <f t="shared" si="121"/>
        <v>100</v>
      </c>
      <c r="P775" s="18">
        <f t="shared" si="122"/>
        <v>0</v>
      </c>
      <c r="Q775" s="18">
        <f t="shared" si="123"/>
        <v>16.5</v>
      </c>
      <c r="R775" s="19">
        <f t="shared" si="124"/>
        <v>54.975000000000001</v>
      </c>
      <c r="S775" s="19">
        <f t="shared" si="125"/>
        <v>34.125</v>
      </c>
      <c r="T775" s="19">
        <f t="shared" si="126"/>
        <v>29.925000000000001</v>
      </c>
      <c r="U775" s="19">
        <f t="shared" si="127"/>
        <v>41.625</v>
      </c>
      <c r="V775" s="18">
        <f t="shared" si="128"/>
        <v>39.674999999999997</v>
      </c>
      <c r="W775" s="18">
        <f t="shared" si="129"/>
        <v>40.162499999999994</v>
      </c>
    </row>
    <row r="776" spans="1:23" ht="13.5" x14ac:dyDescent="0.25">
      <c r="A776" s="4">
        <v>43132</v>
      </c>
      <c r="B776" s="2">
        <v>3.7715999999999998</v>
      </c>
      <c r="C776" s="2">
        <v>41.841300999804922</v>
      </c>
      <c r="D776" s="2">
        <v>2.290189498046491E-3</v>
      </c>
      <c r="E776" s="2">
        <v>-2.8394784319894971E-2</v>
      </c>
      <c r="F776" s="2">
        <v>3.7845199999999997</v>
      </c>
      <c r="G776" s="2">
        <v>3.80111</v>
      </c>
      <c r="H776" s="2">
        <v>3.8029650000000013</v>
      </c>
      <c r="I776" s="2">
        <v>3.8258419999999997</v>
      </c>
      <c r="J776" s="2">
        <v>3.8915120000000005</v>
      </c>
      <c r="K776" s="15" t="s">
        <v>52</v>
      </c>
      <c r="L776" s="15" t="s">
        <v>50</v>
      </c>
      <c r="M776" s="15" t="s">
        <v>46</v>
      </c>
      <c r="N776" s="18">
        <f t="shared" si="120"/>
        <v>50</v>
      </c>
      <c r="O776" s="18">
        <f t="shared" si="121"/>
        <v>100</v>
      </c>
      <c r="P776" s="18">
        <f t="shared" si="122"/>
        <v>0</v>
      </c>
      <c r="Q776" s="18">
        <f t="shared" si="123"/>
        <v>0</v>
      </c>
      <c r="R776" s="19">
        <f t="shared" si="124"/>
        <v>52.5</v>
      </c>
      <c r="S776" s="19">
        <f t="shared" si="125"/>
        <v>30</v>
      </c>
      <c r="T776" s="19">
        <f t="shared" si="126"/>
        <v>22.5</v>
      </c>
      <c r="U776" s="19">
        <f t="shared" si="127"/>
        <v>37.5</v>
      </c>
      <c r="V776" s="18">
        <f t="shared" si="128"/>
        <v>35</v>
      </c>
      <c r="W776" s="18">
        <f t="shared" si="129"/>
        <v>35.625</v>
      </c>
    </row>
    <row r="777" spans="1:23" ht="13.5" x14ac:dyDescent="0.25">
      <c r="A777" s="4">
        <v>43133</v>
      </c>
      <c r="B777" s="2">
        <v>3.7715999999999998</v>
      </c>
      <c r="C777" s="2">
        <v>41.841300999804922</v>
      </c>
      <c r="D777" s="2">
        <v>7.4256765715063899E-3</v>
      </c>
      <c r="E777" s="2">
        <v>-3.5420508982049556E-2</v>
      </c>
      <c r="F777" s="2">
        <v>3.7789799999999998</v>
      </c>
      <c r="G777" s="2">
        <v>3.7955799999999997</v>
      </c>
      <c r="H777" s="2">
        <v>3.8015800000000013</v>
      </c>
      <c r="I777" s="2">
        <v>3.8249199999999997</v>
      </c>
      <c r="J777" s="2">
        <v>3.891604500000001</v>
      </c>
      <c r="K777" s="15" t="s">
        <v>52</v>
      </c>
      <c r="L777" s="15" t="s">
        <v>54</v>
      </c>
      <c r="M777" s="15" t="s">
        <v>46</v>
      </c>
      <c r="N777" s="18">
        <f t="shared" si="120"/>
        <v>50</v>
      </c>
      <c r="O777" s="18">
        <f t="shared" si="121"/>
        <v>100</v>
      </c>
      <c r="P777" s="18">
        <f t="shared" si="122"/>
        <v>0</v>
      </c>
      <c r="Q777" s="18">
        <f t="shared" si="123"/>
        <v>16.5</v>
      </c>
      <c r="R777" s="19">
        <f t="shared" si="124"/>
        <v>54.975000000000001</v>
      </c>
      <c r="S777" s="19">
        <f t="shared" si="125"/>
        <v>34.125</v>
      </c>
      <c r="T777" s="19">
        <f t="shared" si="126"/>
        <v>29.925000000000001</v>
      </c>
      <c r="U777" s="19">
        <f t="shared" si="127"/>
        <v>41.625</v>
      </c>
      <c r="V777" s="18">
        <f t="shared" si="128"/>
        <v>39.674999999999997</v>
      </c>
      <c r="W777" s="18">
        <f t="shared" si="129"/>
        <v>40.162499999999994</v>
      </c>
    </row>
    <row r="778" spans="1:23" ht="13.5" x14ac:dyDescent="0.25">
      <c r="A778" s="4">
        <v>43136</v>
      </c>
      <c r="B778" s="2">
        <v>3.7439</v>
      </c>
      <c r="C778" s="2">
        <v>37.170489004470106</v>
      </c>
      <c r="D778" s="2">
        <v>1.2631249901749353E-2</v>
      </c>
      <c r="E778" s="2">
        <v>-4.441555200157174E-2</v>
      </c>
      <c r="F778" s="2">
        <v>3.7642200000000003</v>
      </c>
      <c r="G778" s="2">
        <v>3.7882000000000007</v>
      </c>
      <c r="H778" s="2">
        <v>3.7965050000000011</v>
      </c>
      <c r="I778" s="2">
        <v>3.8212299999999999</v>
      </c>
      <c r="J778" s="2">
        <v>3.8915585000000008</v>
      </c>
      <c r="K778" s="15" t="s">
        <v>52</v>
      </c>
      <c r="L778" s="15" t="s">
        <v>50</v>
      </c>
      <c r="M778" s="15" t="s">
        <v>46</v>
      </c>
      <c r="N778" s="18">
        <f t="shared" si="120"/>
        <v>50</v>
      </c>
      <c r="O778" s="18">
        <f t="shared" si="121"/>
        <v>100</v>
      </c>
      <c r="P778" s="18">
        <f t="shared" si="122"/>
        <v>0</v>
      </c>
      <c r="Q778" s="18">
        <f t="shared" si="123"/>
        <v>0</v>
      </c>
      <c r="R778" s="19">
        <f t="shared" si="124"/>
        <v>52.5</v>
      </c>
      <c r="S778" s="19">
        <f t="shared" si="125"/>
        <v>30</v>
      </c>
      <c r="T778" s="19">
        <f t="shared" si="126"/>
        <v>22.5</v>
      </c>
      <c r="U778" s="19">
        <f t="shared" si="127"/>
        <v>37.5</v>
      </c>
      <c r="V778" s="18">
        <f t="shared" si="128"/>
        <v>35</v>
      </c>
      <c r="W778" s="18">
        <f t="shared" si="129"/>
        <v>35.625</v>
      </c>
    </row>
    <row r="779" spans="1:23" ht="13.5" x14ac:dyDescent="0.25">
      <c r="A779" s="4">
        <v>43137</v>
      </c>
      <c r="B779" s="2">
        <v>3.8731</v>
      </c>
      <c r="C779" s="2">
        <v>59.743538477147851</v>
      </c>
      <c r="D779" s="2">
        <v>7.8363999479313939E-3</v>
      </c>
      <c r="E779" s="2">
        <v>-5.7661902159157813E-2</v>
      </c>
      <c r="F779" s="2">
        <v>3.7881999999999998</v>
      </c>
      <c r="G779" s="2">
        <v>3.7937400000000006</v>
      </c>
      <c r="H779" s="2">
        <v>3.7988150000000003</v>
      </c>
      <c r="I779" s="2">
        <v>3.8201239999999994</v>
      </c>
      <c r="J779" s="2">
        <v>3.8922455000000014</v>
      </c>
      <c r="K779" s="15" t="s">
        <v>52</v>
      </c>
      <c r="L779" s="15" t="s">
        <v>54</v>
      </c>
      <c r="M779" s="15" t="s">
        <v>53</v>
      </c>
      <c r="N779" s="18">
        <f t="shared" si="120"/>
        <v>50</v>
      </c>
      <c r="O779" s="18">
        <f t="shared" si="121"/>
        <v>100</v>
      </c>
      <c r="P779" s="18">
        <f t="shared" si="122"/>
        <v>0</v>
      </c>
      <c r="Q779" s="18">
        <f t="shared" si="123"/>
        <v>16.5</v>
      </c>
      <c r="R779" s="19">
        <f t="shared" si="124"/>
        <v>54.975000000000001</v>
      </c>
      <c r="S779" s="19">
        <f t="shared" si="125"/>
        <v>34.125</v>
      </c>
      <c r="T779" s="19">
        <f t="shared" si="126"/>
        <v>29.925000000000001</v>
      </c>
      <c r="U779" s="19">
        <f t="shared" si="127"/>
        <v>41.625</v>
      </c>
      <c r="V779" s="18">
        <f t="shared" si="128"/>
        <v>39.674999999999997</v>
      </c>
      <c r="W779" s="18">
        <f t="shared" si="129"/>
        <v>40.162499999999994</v>
      </c>
    </row>
    <row r="780" spans="1:23" ht="13.5" x14ac:dyDescent="0.25">
      <c r="A780" s="4">
        <v>43138</v>
      </c>
      <c r="B780" s="2">
        <v>3.8731</v>
      </c>
      <c r="C780" s="2">
        <v>59.743538477147851</v>
      </c>
      <c r="D780" s="2">
        <v>3.3591083892652307E-3</v>
      </c>
      <c r="E780" s="2">
        <v>-7.9379549199214361E-2</v>
      </c>
      <c r="F780" s="2">
        <v>3.8066599999999999</v>
      </c>
      <c r="G780" s="2">
        <v>3.7992799999999995</v>
      </c>
      <c r="H780" s="2">
        <v>3.8034299999999996</v>
      </c>
      <c r="I780" s="2">
        <v>3.8201239999999994</v>
      </c>
      <c r="J780" s="2">
        <v>3.892932500000001</v>
      </c>
      <c r="K780" s="15" t="s">
        <v>52</v>
      </c>
      <c r="L780" s="15" t="s">
        <v>50</v>
      </c>
      <c r="M780" s="15" t="s">
        <v>53</v>
      </c>
      <c r="N780" s="18">
        <f t="shared" si="120"/>
        <v>50</v>
      </c>
      <c r="O780" s="18">
        <f t="shared" si="121"/>
        <v>100</v>
      </c>
      <c r="P780" s="18">
        <f t="shared" si="122"/>
        <v>0</v>
      </c>
      <c r="Q780" s="18">
        <f t="shared" si="123"/>
        <v>0</v>
      </c>
      <c r="R780" s="19">
        <f t="shared" si="124"/>
        <v>52.5</v>
      </c>
      <c r="S780" s="19">
        <f t="shared" si="125"/>
        <v>30</v>
      </c>
      <c r="T780" s="19">
        <f t="shared" si="126"/>
        <v>22.5</v>
      </c>
      <c r="U780" s="19">
        <f t="shared" si="127"/>
        <v>37.5</v>
      </c>
      <c r="V780" s="18">
        <f t="shared" si="128"/>
        <v>35</v>
      </c>
      <c r="W780" s="18">
        <f t="shared" si="129"/>
        <v>35.625</v>
      </c>
    </row>
    <row r="781" spans="1:23" ht="13.5" x14ac:dyDescent="0.25">
      <c r="A781" s="4">
        <v>43139</v>
      </c>
      <c r="B781" s="2">
        <v>3.8731</v>
      </c>
      <c r="C781" s="2">
        <v>59.743538477147851</v>
      </c>
      <c r="D781" s="2">
        <v>-2.2337452067180408E-3</v>
      </c>
      <c r="E781" s="2">
        <v>-0.10850624743370703</v>
      </c>
      <c r="F781" s="2">
        <v>3.8269600000000006</v>
      </c>
      <c r="G781" s="2">
        <v>3.8057400000000001</v>
      </c>
      <c r="H781" s="2">
        <v>3.8075799999999993</v>
      </c>
      <c r="I781" s="2">
        <v>3.820123999999999</v>
      </c>
      <c r="J781" s="2">
        <v>3.8936195000000016</v>
      </c>
      <c r="K781" s="15" t="s">
        <v>52</v>
      </c>
      <c r="L781" s="15" t="s">
        <v>50</v>
      </c>
      <c r="M781" s="15" t="s">
        <v>53</v>
      </c>
      <c r="N781" s="18">
        <f t="shared" si="120"/>
        <v>50</v>
      </c>
      <c r="O781" s="18">
        <f t="shared" si="121"/>
        <v>100</v>
      </c>
      <c r="P781" s="18">
        <f t="shared" si="122"/>
        <v>0</v>
      </c>
      <c r="Q781" s="18">
        <f t="shared" si="123"/>
        <v>0</v>
      </c>
      <c r="R781" s="19">
        <f t="shared" si="124"/>
        <v>52.5</v>
      </c>
      <c r="S781" s="19">
        <f t="shared" si="125"/>
        <v>30</v>
      </c>
      <c r="T781" s="19">
        <f t="shared" si="126"/>
        <v>22.5</v>
      </c>
      <c r="U781" s="19">
        <f t="shared" si="127"/>
        <v>37.5</v>
      </c>
      <c r="V781" s="18">
        <f t="shared" si="128"/>
        <v>35</v>
      </c>
      <c r="W781" s="18">
        <f t="shared" si="129"/>
        <v>35.625</v>
      </c>
    </row>
    <row r="782" spans="1:23" ht="13.5" x14ac:dyDescent="0.25">
      <c r="A782" s="4">
        <v>43140</v>
      </c>
      <c r="B782" s="2">
        <v>3.9007000000000001</v>
      </c>
      <c r="C782" s="2">
        <v>63.264883605854472</v>
      </c>
      <c r="D782" s="2">
        <v>-1.0786166169876044E-2</v>
      </c>
      <c r="E782" s="2">
        <v>-0.14612085170043421</v>
      </c>
      <c r="F782" s="2">
        <v>3.8527800000000001</v>
      </c>
      <c r="G782" s="2">
        <v>3.8158799999999999</v>
      </c>
      <c r="H782" s="2">
        <v>3.8131099999999991</v>
      </c>
      <c r="I782" s="2">
        <v>3.8206759999999993</v>
      </c>
      <c r="J782" s="2">
        <v>3.8943575000000017</v>
      </c>
      <c r="K782" s="15" t="s">
        <v>52</v>
      </c>
      <c r="L782" s="15" t="s">
        <v>50</v>
      </c>
      <c r="M782" s="15" t="s">
        <v>53</v>
      </c>
      <c r="N782" s="18">
        <f t="shared" si="120"/>
        <v>50</v>
      </c>
      <c r="O782" s="18">
        <f t="shared" si="121"/>
        <v>100</v>
      </c>
      <c r="P782" s="18">
        <f t="shared" si="122"/>
        <v>0</v>
      </c>
      <c r="Q782" s="18">
        <f t="shared" si="123"/>
        <v>0</v>
      </c>
      <c r="R782" s="19">
        <f t="shared" si="124"/>
        <v>52.5</v>
      </c>
      <c r="S782" s="19">
        <f t="shared" si="125"/>
        <v>30</v>
      </c>
      <c r="T782" s="19">
        <f t="shared" si="126"/>
        <v>22.5</v>
      </c>
      <c r="U782" s="19">
        <f t="shared" si="127"/>
        <v>37.5</v>
      </c>
      <c r="V782" s="18">
        <f t="shared" si="128"/>
        <v>35</v>
      </c>
      <c r="W782" s="18">
        <f t="shared" si="129"/>
        <v>35.625</v>
      </c>
    </row>
    <row r="783" spans="1:23" ht="13.5" x14ac:dyDescent="0.25">
      <c r="A783" s="4">
        <v>43143</v>
      </c>
      <c r="B783" s="2">
        <v>3.8085</v>
      </c>
      <c r="C783" s="2">
        <v>48.121612748889497</v>
      </c>
      <c r="D783" s="2">
        <v>-8.8590183071666218E-3</v>
      </c>
      <c r="E783" s="2">
        <v>-0.190283415873781</v>
      </c>
      <c r="F783" s="2">
        <v>3.8656999999999995</v>
      </c>
      <c r="G783" s="2">
        <v>3.8149600000000006</v>
      </c>
      <c r="H783" s="2">
        <v>3.8140299999999998</v>
      </c>
      <c r="I783" s="2">
        <v>3.8204919999999993</v>
      </c>
      <c r="J783" s="2">
        <v>3.8945905000000014</v>
      </c>
      <c r="K783" s="15" t="s">
        <v>47</v>
      </c>
      <c r="L783" s="15" t="s">
        <v>48</v>
      </c>
      <c r="M783" s="15" t="s">
        <v>51</v>
      </c>
      <c r="N783" s="18">
        <f t="shared" si="120"/>
        <v>50</v>
      </c>
      <c r="O783" s="18">
        <f t="shared" si="121"/>
        <v>100</v>
      </c>
      <c r="P783" s="18">
        <f t="shared" si="122"/>
        <v>0</v>
      </c>
      <c r="Q783" s="18">
        <f t="shared" si="123"/>
        <v>100</v>
      </c>
      <c r="R783" s="19">
        <f t="shared" si="124"/>
        <v>67.5</v>
      </c>
      <c r="S783" s="19">
        <f t="shared" si="125"/>
        <v>55</v>
      </c>
      <c r="T783" s="19">
        <f t="shared" si="126"/>
        <v>67.5</v>
      </c>
      <c r="U783" s="19">
        <f t="shared" si="127"/>
        <v>62.5</v>
      </c>
      <c r="V783" s="18">
        <f t="shared" si="128"/>
        <v>63.333333333333336</v>
      </c>
      <c r="W783" s="18">
        <f t="shared" si="129"/>
        <v>63.125</v>
      </c>
    </row>
    <row r="784" spans="1:23" ht="13.5" x14ac:dyDescent="0.25">
      <c r="A784" s="4">
        <v>43144</v>
      </c>
      <c r="B784" s="2">
        <v>3.8361999999999998</v>
      </c>
      <c r="C784" s="2">
        <v>51.850524209800334</v>
      </c>
      <c r="D784" s="2">
        <v>-1.9118272622056232E-2</v>
      </c>
      <c r="E784" s="2">
        <v>-0.23795519163108136</v>
      </c>
      <c r="F784" s="2">
        <v>3.8583200000000004</v>
      </c>
      <c r="G784" s="2">
        <v>3.8232599999999999</v>
      </c>
      <c r="H784" s="2">
        <v>3.8163349999999996</v>
      </c>
      <c r="I784" s="2">
        <v>3.821413999999999</v>
      </c>
      <c r="J784" s="2">
        <v>3.8949620000000014</v>
      </c>
      <c r="K784" s="15" t="s">
        <v>52</v>
      </c>
      <c r="L784" s="15" t="s">
        <v>54</v>
      </c>
      <c r="M784" s="15" t="s">
        <v>46</v>
      </c>
      <c r="N784" s="18">
        <f t="shared" si="120"/>
        <v>50</v>
      </c>
      <c r="O784" s="18">
        <f t="shared" si="121"/>
        <v>100</v>
      </c>
      <c r="P784" s="18">
        <f t="shared" si="122"/>
        <v>0</v>
      </c>
      <c r="Q784" s="18">
        <f t="shared" si="123"/>
        <v>16.5</v>
      </c>
      <c r="R784" s="19">
        <f t="shared" si="124"/>
        <v>54.975000000000001</v>
      </c>
      <c r="S784" s="19">
        <f t="shared" si="125"/>
        <v>34.125</v>
      </c>
      <c r="T784" s="19">
        <f t="shared" si="126"/>
        <v>29.925000000000001</v>
      </c>
      <c r="U784" s="19">
        <f t="shared" si="127"/>
        <v>41.625</v>
      </c>
      <c r="V784" s="18">
        <f t="shared" si="128"/>
        <v>39.674999999999997</v>
      </c>
      <c r="W784" s="18">
        <f t="shared" si="129"/>
        <v>40.162499999999994</v>
      </c>
    </row>
    <row r="785" spans="1:23" ht="13.5" x14ac:dyDescent="0.25">
      <c r="A785" s="4">
        <v>43145</v>
      </c>
      <c r="B785" s="2">
        <v>3.7624</v>
      </c>
      <c r="C785" s="2">
        <v>42.985517974079073</v>
      </c>
      <c r="D785" s="2">
        <v>-1.8171326314667446E-2</v>
      </c>
      <c r="E785" s="2">
        <v>-0.28790759907279945</v>
      </c>
      <c r="F785" s="2">
        <v>3.8361800000000001</v>
      </c>
      <c r="G785" s="2">
        <v>3.8214199999999998</v>
      </c>
      <c r="H785" s="2">
        <v>3.8135699999999995</v>
      </c>
      <c r="I785" s="2">
        <v>3.8203079999999994</v>
      </c>
      <c r="J785" s="2">
        <v>3.8949645000000017</v>
      </c>
      <c r="K785" s="15" t="s">
        <v>52</v>
      </c>
      <c r="L785" s="15" t="s">
        <v>54</v>
      </c>
      <c r="M785" s="15" t="s">
        <v>46</v>
      </c>
      <c r="N785" s="18">
        <f t="shared" si="120"/>
        <v>50</v>
      </c>
      <c r="O785" s="18">
        <f t="shared" si="121"/>
        <v>100</v>
      </c>
      <c r="P785" s="18">
        <f t="shared" si="122"/>
        <v>0</v>
      </c>
      <c r="Q785" s="18">
        <f t="shared" si="123"/>
        <v>16.5</v>
      </c>
      <c r="R785" s="19">
        <f t="shared" si="124"/>
        <v>54.975000000000001</v>
      </c>
      <c r="S785" s="19">
        <f t="shared" si="125"/>
        <v>34.125</v>
      </c>
      <c r="T785" s="19">
        <f t="shared" si="126"/>
        <v>29.925000000000001</v>
      </c>
      <c r="U785" s="19">
        <f t="shared" si="127"/>
        <v>41.625</v>
      </c>
      <c r="V785" s="18">
        <f t="shared" si="128"/>
        <v>39.674999999999997</v>
      </c>
      <c r="W785" s="18">
        <f t="shared" si="129"/>
        <v>40.162499999999994</v>
      </c>
    </row>
    <row r="786" spans="1:23" ht="13.5" x14ac:dyDescent="0.25">
      <c r="A786" s="4">
        <v>43146</v>
      </c>
      <c r="B786" s="2">
        <v>3.7624</v>
      </c>
      <c r="C786" s="2">
        <v>42.985517974079066</v>
      </c>
      <c r="D786" s="2">
        <v>-1.8428034178512132E-2</v>
      </c>
      <c r="E786" s="2">
        <v>-0.33647051533043204</v>
      </c>
      <c r="F786" s="2">
        <v>3.8140399999999999</v>
      </c>
      <c r="G786" s="2">
        <v>3.8205</v>
      </c>
      <c r="H786" s="2">
        <v>3.8108050000000007</v>
      </c>
      <c r="I786" s="2">
        <v>3.8186479999999996</v>
      </c>
      <c r="J786" s="2">
        <v>3.8947925000000017</v>
      </c>
      <c r="K786" s="15" t="s">
        <v>52</v>
      </c>
      <c r="L786" s="15" t="s">
        <v>54</v>
      </c>
      <c r="M786" s="15" t="s">
        <v>46</v>
      </c>
      <c r="N786" s="18">
        <f t="shared" si="120"/>
        <v>50</v>
      </c>
      <c r="O786" s="18">
        <f t="shared" si="121"/>
        <v>100</v>
      </c>
      <c r="P786" s="18">
        <f t="shared" si="122"/>
        <v>0</v>
      </c>
      <c r="Q786" s="18">
        <f t="shared" si="123"/>
        <v>16.5</v>
      </c>
      <c r="R786" s="19">
        <f t="shared" si="124"/>
        <v>54.975000000000001</v>
      </c>
      <c r="S786" s="19">
        <f t="shared" si="125"/>
        <v>34.125</v>
      </c>
      <c r="T786" s="19">
        <f t="shared" si="126"/>
        <v>29.925000000000001</v>
      </c>
      <c r="U786" s="19">
        <f t="shared" si="127"/>
        <v>41.625</v>
      </c>
      <c r="V786" s="18">
        <f t="shared" si="128"/>
        <v>39.674999999999997</v>
      </c>
      <c r="W786" s="18">
        <f t="shared" si="129"/>
        <v>40.162499999999994</v>
      </c>
    </row>
    <row r="787" spans="1:23" ht="13.5" x14ac:dyDescent="0.25">
      <c r="A787" s="4">
        <v>43147</v>
      </c>
      <c r="B787" s="2">
        <v>3.7808000000000002</v>
      </c>
      <c r="C787" s="2">
        <v>45.671389998049612</v>
      </c>
      <c r="D787" s="2">
        <v>-1.9677272143877378E-2</v>
      </c>
      <c r="E787" s="2">
        <v>-0.37968749958833942</v>
      </c>
      <c r="F787" s="2">
        <v>3.7900599999999995</v>
      </c>
      <c r="G787" s="2">
        <v>3.8214199999999998</v>
      </c>
      <c r="H787" s="2">
        <v>3.8085</v>
      </c>
      <c r="I787" s="2">
        <v>3.8173559999999997</v>
      </c>
      <c r="J787" s="2">
        <v>3.8947125000000011</v>
      </c>
      <c r="K787" s="15" t="s">
        <v>52</v>
      </c>
      <c r="L787" s="15" t="s">
        <v>54</v>
      </c>
      <c r="M787" s="15" t="s">
        <v>46</v>
      </c>
      <c r="N787" s="18">
        <f t="shared" si="120"/>
        <v>50</v>
      </c>
      <c r="O787" s="18">
        <f t="shared" si="121"/>
        <v>100</v>
      </c>
      <c r="P787" s="18">
        <f t="shared" si="122"/>
        <v>0</v>
      </c>
      <c r="Q787" s="18">
        <f t="shared" si="123"/>
        <v>16.5</v>
      </c>
      <c r="R787" s="19">
        <f t="shared" si="124"/>
        <v>54.975000000000001</v>
      </c>
      <c r="S787" s="19">
        <f t="shared" si="125"/>
        <v>34.125</v>
      </c>
      <c r="T787" s="19">
        <f t="shared" si="126"/>
        <v>29.925000000000001</v>
      </c>
      <c r="U787" s="19">
        <f t="shared" si="127"/>
        <v>41.625</v>
      </c>
      <c r="V787" s="18">
        <f t="shared" si="128"/>
        <v>39.674999999999997</v>
      </c>
      <c r="W787" s="18">
        <f t="shared" si="129"/>
        <v>40.162499999999994</v>
      </c>
    </row>
    <row r="788" spans="1:23" ht="13.5" x14ac:dyDescent="0.25">
      <c r="A788" s="4">
        <v>43150</v>
      </c>
      <c r="B788" s="2">
        <v>3.7624</v>
      </c>
      <c r="C788" s="2">
        <v>43.466246024756167</v>
      </c>
      <c r="D788" s="2">
        <v>-2.3435196223364319E-2</v>
      </c>
      <c r="E788" s="2">
        <v>-0.41323198370392289</v>
      </c>
      <c r="F788" s="2">
        <v>3.78084</v>
      </c>
      <c r="G788" s="2">
        <v>3.8232699999999995</v>
      </c>
      <c r="H788" s="2">
        <v>3.8057350000000008</v>
      </c>
      <c r="I788" s="2">
        <v>3.8158799999999995</v>
      </c>
      <c r="J788" s="2">
        <v>3.8945405000000006</v>
      </c>
      <c r="K788" s="15" t="s">
        <v>52</v>
      </c>
      <c r="L788" s="15" t="s">
        <v>54</v>
      </c>
      <c r="M788" s="15" t="s">
        <v>46</v>
      </c>
      <c r="N788" s="18">
        <f t="shared" si="120"/>
        <v>50</v>
      </c>
      <c r="O788" s="18">
        <f t="shared" si="121"/>
        <v>100</v>
      </c>
      <c r="P788" s="18">
        <f t="shared" si="122"/>
        <v>0</v>
      </c>
      <c r="Q788" s="18">
        <f t="shared" si="123"/>
        <v>16.5</v>
      </c>
      <c r="R788" s="19">
        <f t="shared" si="124"/>
        <v>54.975000000000001</v>
      </c>
      <c r="S788" s="19">
        <f t="shared" si="125"/>
        <v>34.125</v>
      </c>
      <c r="T788" s="19">
        <f t="shared" si="126"/>
        <v>29.925000000000001</v>
      </c>
      <c r="U788" s="19">
        <f t="shared" si="127"/>
        <v>41.625</v>
      </c>
      <c r="V788" s="18">
        <f t="shared" si="128"/>
        <v>39.674999999999997</v>
      </c>
      <c r="W788" s="18">
        <f t="shared" si="129"/>
        <v>40.162499999999994</v>
      </c>
    </row>
    <row r="789" spans="1:23" ht="13.5" x14ac:dyDescent="0.25">
      <c r="A789" s="4">
        <v>43151</v>
      </c>
      <c r="B789" s="2">
        <v>3.7900999999999998</v>
      </c>
      <c r="C789" s="2">
        <v>47.570332063233877</v>
      </c>
      <c r="D789" s="2">
        <v>-8.4981259583085667E-3</v>
      </c>
      <c r="E789" s="2">
        <v>-0.43588258142064262</v>
      </c>
      <c r="F789" s="2">
        <v>3.77162</v>
      </c>
      <c r="G789" s="2">
        <v>3.8149700000000002</v>
      </c>
      <c r="H789" s="2">
        <v>3.8043550000000002</v>
      </c>
      <c r="I789" s="2">
        <v>3.815512</v>
      </c>
      <c r="J789" s="2">
        <v>3.8945070000000004</v>
      </c>
      <c r="K789" s="15" t="s">
        <v>52</v>
      </c>
      <c r="L789" s="15" t="s">
        <v>50</v>
      </c>
      <c r="M789" s="15" t="s">
        <v>46</v>
      </c>
      <c r="N789" s="18">
        <f t="shared" si="120"/>
        <v>50</v>
      </c>
      <c r="O789" s="18">
        <f t="shared" si="121"/>
        <v>100</v>
      </c>
      <c r="P789" s="18">
        <f t="shared" si="122"/>
        <v>0</v>
      </c>
      <c r="Q789" s="18">
        <f t="shared" si="123"/>
        <v>0</v>
      </c>
      <c r="R789" s="19">
        <f t="shared" si="124"/>
        <v>52.5</v>
      </c>
      <c r="S789" s="19">
        <f t="shared" si="125"/>
        <v>30</v>
      </c>
      <c r="T789" s="19">
        <f t="shared" si="126"/>
        <v>22.5</v>
      </c>
      <c r="U789" s="19">
        <f t="shared" si="127"/>
        <v>37.5</v>
      </c>
      <c r="V789" s="18">
        <f t="shared" si="128"/>
        <v>35</v>
      </c>
      <c r="W789" s="18">
        <f t="shared" si="129"/>
        <v>35.625</v>
      </c>
    </row>
    <row r="790" spans="1:23" ht="13.5" x14ac:dyDescent="0.25">
      <c r="A790" s="4">
        <v>43152</v>
      </c>
      <c r="B790" s="2">
        <v>3.7439</v>
      </c>
      <c r="C790" s="2">
        <v>42.082989134879597</v>
      </c>
      <c r="D790" s="2">
        <v>7.669642778795005E-3</v>
      </c>
      <c r="E790" s="2">
        <v>-0.44751855785282058</v>
      </c>
      <c r="F790" s="2">
        <v>3.7679200000000002</v>
      </c>
      <c r="G790" s="2">
        <v>3.8020499999999999</v>
      </c>
      <c r="H790" s="2">
        <v>3.8006649999999995</v>
      </c>
      <c r="I790" s="2">
        <v>3.8142199999999997</v>
      </c>
      <c r="J790" s="2">
        <v>3.8942425000000007</v>
      </c>
      <c r="K790" s="15" t="s">
        <v>52</v>
      </c>
      <c r="L790" s="15" t="s">
        <v>50</v>
      </c>
      <c r="M790" s="15" t="s">
        <v>46</v>
      </c>
      <c r="N790" s="18">
        <f t="shared" si="120"/>
        <v>50</v>
      </c>
      <c r="O790" s="18">
        <f t="shared" si="121"/>
        <v>100</v>
      </c>
      <c r="P790" s="18">
        <f t="shared" si="122"/>
        <v>0</v>
      </c>
      <c r="Q790" s="18">
        <f t="shared" si="123"/>
        <v>0</v>
      </c>
      <c r="R790" s="19">
        <f t="shared" si="124"/>
        <v>52.5</v>
      </c>
      <c r="S790" s="19">
        <f t="shared" si="125"/>
        <v>30</v>
      </c>
      <c r="T790" s="19">
        <f t="shared" si="126"/>
        <v>22.5</v>
      </c>
      <c r="U790" s="19">
        <f t="shared" si="127"/>
        <v>37.5</v>
      </c>
      <c r="V790" s="18">
        <f t="shared" si="128"/>
        <v>35</v>
      </c>
      <c r="W790" s="18">
        <f t="shared" si="129"/>
        <v>35.625</v>
      </c>
    </row>
    <row r="791" spans="1:23" ht="13.5" x14ac:dyDescent="0.25">
      <c r="A791" s="4">
        <v>43153</v>
      </c>
      <c r="B791" s="2">
        <v>3.7532000000000001</v>
      </c>
      <c r="C791" s="2">
        <v>43.495953236326436</v>
      </c>
      <c r="D791" s="2">
        <v>2.103277050411867E-2</v>
      </c>
      <c r="E791" s="2">
        <v>-0.4496977437002877</v>
      </c>
      <c r="F791" s="2">
        <v>3.7660800000000001</v>
      </c>
      <c r="G791" s="2">
        <v>3.7900599999999995</v>
      </c>
      <c r="H791" s="2">
        <v>3.7978999999999998</v>
      </c>
      <c r="I791" s="2">
        <v>3.8131140000000001</v>
      </c>
      <c r="J791" s="2">
        <v>3.8942865000000011</v>
      </c>
      <c r="K791" s="15" t="s">
        <v>47</v>
      </c>
      <c r="L791" s="15" t="s">
        <v>54</v>
      </c>
      <c r="M791" s="15" t="s">
        <v>49</v>
      </c>
      <c r="N791" s="18">
        <f t="shared" si="120"/>
        <v>50</v>
      </c>
      <c r="O791" s="18">
        <f t="shared" si="121"/>
        <v>100</v>
      </c>
      <c r="P791" s="18">
        <f t="shared" si="122"/>
        <v>0</v>
      </c>
      <c r="Q791" s="18">
        <f t="shared" si="123"/>
        <v>66.5</v>
      </c>
      <c r="R791" s="19">
        <f t="shared" si="124"/>
        <v>62.475000000000001</v>
      </c>
      <c r="S791" s="19">
        <f t="shared" si="125"/>
        <v>46.625</v>
      </c>
      <c r="T791" s="19">
        <f t="shared" si="126"/>
        <v>52.424999999999997</v>
      </c>
      <c r="U791" s="19">
        <f t="shared" si="127"/>
        <v>54.125</v>
      </c>
      <c r="V791" s="18">
        <f t="shared" si="128"/>
        <v>53.841666666666661</v>
      </c>
      <c r="W791" s="18">
        <f t="shared" si="129"/>
        <v>53.912499999999994</v>
      </c>
    </row>
    <row r="792" spans="1:23" ht="13.5" x14ac:dyDescent="0.25">
      <c r="A792" s="4">
        <v>43154</v>
      </c>
      <c r="B792" s="2">
        <v>3.7900999999999998</v>
      </c>
      <c r="C792" s="2">
        <v>48.830129998843006</v>
      </c>
      <c r="D792" s="2">
        <v>3.4141970055251214E-2</v>
      </c>
      <c r="E792" s="2">
        <v>-0.43553405449593147</v>
      </c>
      <c r="F792" s="2">
        <v>3.7679400000000003</v>
      </c>
      <c r="G792" s="2">
        <v>3.7789999999999999</v>
      </c>
      <c r="H792" s="2">
        <v>3.7974399999999995</v>
      </c>
      <c r="I792" s="2">
        <v>3.8127459999999997</v>
      </c>
      <c r="J792" s="2">
        <v>3.8942530000000017</v>
      </c>
      <c r="K792" s="15" t="s">
        <v>47</v>
      </c>
      <c r="L792" s="15" t="s">
        <v>48</v>
      </c>
      <c r="M792" s="15" t="s">
        <v>51</v>
      </c>
      <c r="N792" s="18">
        <f t="shared" si="120"/>
        <v>50</v>
      </c>
      <c r="O792" s="18">
        <f t="shared" si="121"/>
        <v>100</v>
      </c>
      <c r="P792" s="18">
        <f t="shared" si="122"/>
        <v>0</v>
      </c>
      <c r="Q792" s="18">
        <f t="shared" si="123"/>
        <v>100</v>
      </c>
      <c r="R792" s="19">
        <f t="shared" si="124"/>
        <v>67.5</v>
      </c>
      <c r="S792" s="19">
        <f t="shared" si="125"/>
        <v>55</v>
      </c>
      <c r="T792" s="19">
        <f t="shared" si="126"/>
        <v>67.5</v>
      </c>
      <c r="U792" s="19">
        <f t="shared" si="127"/>
        <v>62.5</v>
      </c>
      <c r="V792" s="18">
        <f t="shared" si="128"/>
        <v>63.333333333333336</v>
      </c>
      <c r="W792" s="18">
        <f t="shared" si="129"/>
        <v>63.125</v>
      </c>
    </row>
    <row r="793" spans="1:23" ht="13.5" x14ac:dyDescent="0.25">
      <c r="A793" s="4">
        <v>43157</v>
      </c>
      <c r="B793" s="2">
        <v>3.8361999999999998</v>
      </c>
      <c r="C793" s="2">
        <v>54.596899632253297</v>
      </c>
      <c r="D793" s="2">
        <v>2.768459682545199E-2</v>
      </c>
      <c r="E793" s="2">
        <v>-0.41663176736098329</v>
      </c>
      <c r="F793" s="2">
        <v>3.7826999999999997</v>
      </c>
      <c r="G793" s="2">
        <v>3.7817699999999994</v>
      </c>
      <c r="H793" s="2">
        <v>3.7983650000000004</v>
      </c>
      <c r="I793" s="2">
        <v>3.8120079999999996</v>
      </c>
      <c r="J793" s="2">
        <v>3.894537500000002</v>
      </c>
      <c r="K793" s="15" t="s">
        <v>47</v>
      </c>
      <c r="L793" s="15" t="s">
        <v>48</v>
      </c>
      <c r="M793" s="15" t="s">
        <v>51</v>
      </c>
      <c r="N793" s="18">
        <f t="shared" si="120"/>
        <v>50</v>
      </c>
      <c r="O793" s="18">
        <f t="shared" si="121"/>
        <v>100</v>
      </c>
      <c r="P793" s="18">
        <f t="shared" si="122"/>
        <v>0</v>
      </c>
      <c r="Q793" s="18">
        <f t="shared" si="123"/>
        <v>100</v>
      </c>
      <c r="R793" s="19">
        <f t="shared" si="124"/>
        <v>67.5</v>
      </c>
      <c r="S793" s="19">
        <f t="shared" si="125"/>
        <v>55</v>
      </c>
      <c r="T793" s="19">
        <f t="shared" si="126"/>
        <v>67.5</v>
      </c>
      <c r="U793" s="19">
        <f t="shared" si="127"/>
        <v>62.5</v>
      </c>
      <c r="V793" s="18">
        <f t="shared" si="128"/>
        <v>63.333333333333336</v>
      </c>
      <c r="W793" s="18">
        <f t="shared" si="129"/>
        <v>63.125</v>
      </c>
    </row>
    <row r="794" spans="1:23" ht="13.5" x14ac:dyDescent="0.25">
      <c r="A794" s="4">
        <v>43158</v>
      </c>
      <c r="B794" s="2">
        <v>3.8546</v>
      </c>
      <c r="C794" s="2">
        <v>56.694685093902159</v>
      </c>
      <c r="D794" s="2">
        <v>2.4892813277028303E-2</v>
      </c>
      <c r="E794" s="2">
        <v>-0.39678362588034866</v>
      </c>
      <c r="F794" s="2">
        <v>3.7955999999999994</v>
      </c>
      <c r="G794" s="2">
        <v>3.7836099999999995</v>
      </c>
      <c r="H794" s="2">
        <v>3.8034350000000003</v>
      </c>
      <c r="I794" s="2">
        <v>3.8116380000000003</v>
      </c>
      <c r="J794" s="2">
        <v>3.8950450000000023</v>
      </c>
      <c r="K794" s="15" t="s">
        <v>47</v>
      </c>
      <c r="L794" s="15" t="s">
        <v>48</v>
      </c>
      <c r="M794" s="15" t="s">
        <v>51</v>
      </c>
      <c r="N794" s="18">
        <f t="shared" si="120"/>
        <v>50</v>
      </c>
      <c r="O794" s="18">
        <f t="shared" si="121"/>
        <v>100</v>
      </c>
      <c r="P794" s="18">
        <f t="shared" si="122"/>
        <v>0</v>
      </c>
      <c r="Q794" s="18">
        <f t="shared" si="123"/>
        <v>100</v>
      </c>
      <c r="R794" s="19">
        <f t="shared" si="124"/>
        <v>67.5</v>
      </c>
      <c r="S794" s="19">
        <f t="shared" si="125"/>
        <v>55</v>
      </c>
      <c r="T794" s="19">
        <f t="shared" si="126"/>
        <v>67.5</v>
      </c>
      <c r="U794" s="19">
        <f t="shared" si="127"/>
        <v>62.5</v>
      </c>
      <c r="V794" s="18">
        <f t="shared" si="128"/>
        <v>63.333333333333336</v>
      </c>
      <c r="W794" s="18">
        <f t="shared" si="129"/>
        <v>63.125</v>
      </c>
    </row>
    <row r="795" spans="1:23" ht="13.5" x14ac:dyDescent="0.25">
      <c r="A795" s="4">
        <v>43159</v>
      </c>
      <c r="B795" s="2">
        <v>3.8361999999999998</v>
      </c>
      <c r="C795" s="2">
        <v>54.007401344842791</v>
      </c>
      <c r="D795" s="2">
        <v>1.2221269889778785E-2</v>
      </c>
      <c r="E795" s="2">
        <v>-0.37352719649797156</v>
      </c>
      <c r="F795" s="2">
        <v>3.81406</v>
      </c>
      <c r="G795" s="2">
        <v>3.7909899999999994</v>
      </c>
      <c r="H795" s="2">
        <v>3.8062050000000007</v>
      </c>
      <c r="I795" s="2">
        <v>3.8123760000000004</v>
      </c>
      <c r="J795" s="2">
        <v>3.895198500000002</v>
      </c>
      <c r="K795" s="15" t="s">
        <v>47</v>
      </c>
      <c r="L795" s="15" t="s">
        <v>48</v>
      </c>
      <c r="M795" s="15" t="s">
        <v>51</v>
      </c>
      <c r="N795" s="18">
        <f t="shared" si="120"/>
        <v>50</v>
      </c>
      <c r="O795" s="18">
        <f t="shared" si="121"/>
        <v>100</v>
      </c>
      <c r="P795" s="18">
        <f t="shared" si="122"/>
        <v>0</v>
      </c>
      <c r="Q795" s="18">
        <f t="shared" si="123"/>
        <v>100</v>
      </c>
      <c r="R795" s="19">
        <f t="shared" si="124"/>
        <v>67.5</v>
      </c>
      <c r="S795" s="19">
        <f t="shared" si="125"/>
        <v>55</v>
      </c>
      <c r="T795" s="19">
        <f t="shared" si="126"/>
        <v>67.5</v>
      </c>
      <c r="U795" s="19">
        <f t="shared" si="127"/>
        <v>62.5</v>
      </c>
      <c r="V795" s="18">
        <f t="shared" si="128"/>
        <v>63.333333333333336</v>
      </c>
      <c r="W795" s="18">
        <f t="shared" si="129"/>
        <v>63.125</v>
      </c>
    </row>
    <row r="796" spans="1:23" ht="13.5" x14ac:dyDescent="0.25">
      <c r="A796" s="4">
        <v>43160</v>
      </c>
      <c r="B796" s="2">
        <v>3.8546</v>
      </c>
      <c r="C796" s="2">
        <v>56.241088624349317</v>
      </c>
      <c r="D796" s="2">
        <v>-4.983982832040823E-5</v>
      </c>
      <c r="E796" s="2">
        <v>-0.3532202634262897</v>
      </c>
      <c r="F796" s="2">
        <v>3.8343400000000001</v>
      </c>
      <c r="G796" s="2">
        <v>3.8002099999999999</v>
      </c>
      <c r="H796" s="2">
        <v>3.8103550000000013</v>
      </c>
      <c r="I796" s="2">
        <v>3.813482</v>
      </c>
      <c r="J796" s="2">
        <v>3.8954440000000021</v>
      </c>
      <c r="K796" s="15" t="s">
        <v>47</v>
      </c>
      <c r="L796" s="15" t="s">
        <v>48</v>
      </c>
      <c r="M796" s="15" t="s">
        <v>51</v>
      </c>
      <c r="N796" s="18">
        <f t="shared" si="120"/>
        <v>50</v>
      </c>
      <c r="O796" s="18">
        <f t="shared" si="121"/>
        <v>100</v>
      </c>
      <c r="P796" s="18">
        <f t="shared" si="122"/>
        <v>0</v>
      </c>
      <c r="Q796" s="18">
        <f t="shared" si="123"/>
        <v>100</v>
      </c>
      <c r="R796" s="19">
        <f t="shared" si="124"/>
        <v>67.5</v>
      </c>
      <c r="S796" s="19">
        <f t="shared" si="125"/>
        <v>55</v>
      </c>
      <c r="T796" s="19">
        <f t="shared" si="126"/>
        <v>67.5</v>
      </c>
      <c r="U796" s="19">
        <f t="shared" si="127"/>
        <v>62.5</v>
      </c>
      <c r="V796" s="18">
        <f t="shared" si="128"/>
        <v>63.333333333333336</v>
      </c>
      <c r="W796" s="18">
        <f t="shared" si="129"/>
        <v>63.125</v>
      </c>
    </row>
    <row r="797" spans="1:23" ht="13.5" x14ac:dyDescent="0.25">
      <c r="A797" s="4">
        <v>43161</v>
      </c>
      <c r="B797" s="2">
        <v>3.8269000000000002</v>
      </c>
      <c r="C797" s="2">
        <v>52.136033101567136</v>
      </c>
      <c r="D797" s="2">
        <v>-5.8314803216648059E-3</v>
      </c>
      <c r="E797" s="2">
        <v>-0.34092461396181811</v>
      </c>
      <c r="F797" s="2">
        <v>3.8417000000000003</v>
      </c>
      <c r="G797" s="2">
        <v>3.8048200000000003</v>
      </c>
      <c r="H797" s="2">
        <v>3.8131200000000001</v>
      </c>
      <c r="I797" s="2">
        <v>3.8140340000000004</v>
      </c>
      <c r="J797" s="2">
        <v>3.8958130000000022</v>
      </c>
      <c r="K797" s="15" t="s">
        <v>47</v>
      </c>
      <c r="L797" s="15" t="s">
        <v>54</v>
      </c>
      <c r="M797" s="15" t="s">
        <v>51</v>
      </c>
      <c r="N797" s="18">
        <f t="shared" si="120"/>
        <v>50</v>
      </c>
      <c r="O797" s="18">
        <f t="shared" si="121"/>
        <v>100</v>
      </c>
      <c r="P797" s="18">
        <f t="shared" si="122"/>
        <v>0</v>
      </c>
      <c r="Q797" s="18">
        <f t="shared" si="123"/>
        <v>83.5</v>
      </c>
      <c r="R797" s="19">
        <f t="shared" si="124"/>
        <v>65.025000000000006</v>
      </c>
      <c r="S797" s="19">
        <f t="shared" si="125"/>
        <v>50.875</v>
      </c>
      <c r="T797" s="19">
        <f t="shared" si="126"/>
        <v>60.075000000000003</v>
      </c>
      <c r="U797" s="19">
        <f t="shared" si="127"/>
        <v>58.375</v>
      </c>
      <c r="V797" s="18">
        <f t="shared" si="128"/>
        <v>58.658333333333339</v>
      </c>
      <c r="W797" s="18">
        <f t="shared" si="129"/>
        <v>58.587500000000006</v>
      </c>
    </row>
    <row r="798" spans="1:23" ht="13.5" x14ac:dyDescent="0.25">
      <c r="A798" s="4">
        <v>43164</v>
      </c>
      <c r="B798" s="2">
        <v>3.8454000000000002</v>
      </c>
      <c r="C798" s="2">
        <v>54.523456301632059</v>
      </c>
      <c r="D798" s="2">
        <v>-1.5021295747257746E-2</v>
      </c>
      <c r="E798" s="2">
        <v>-0.33790526835080259</v>
      </c>
      <c r="F798" s="2">
        <v>3.84354</v>
      </c>
      <c r="G798" s="2">
        <v>3.8131200000000001</v>
      </c>
      <c r="H798" s="2">
        <v>3.8181950000000002</v>
      </c>
      <c r="I798" s="2">
        <v>3.8149560000000005</v>
      </c>
      <c r="J798" s="2">
        <v>3.8962745000000023</v>
      </c>
      <c r="K798" s="15" t="s">
        <v>47</v>
      </c>
      <c r="L798" s="15" t="s">
        <v>54</v>
      </c>
      <c r="M798" s="15" t="s">
        <v>51</v>
      </c>
      <c r="N798" s="18">
        <f t="shared" si="120"/>
        <v>50</v>
      </c>
      <c r="O798" s="18">
        <f t="shared" si="121"/>
        <v>100</v>
      </c>
      <c r="P798" s="18">
        <f t="shared" si="122"/>
        <v>0</v>
      </c>
      <c r="Q798" s="18">
        <f t="shared" si="123"/>
        <v>83.5</v>
      </c>
      <c r="R798" s="19">
        <f t="shared" si="124"/>
        <v>65.025000000000006</v>
      </c>
      <c r="S798" s="19">
        <f t="shared" si="125"/>
        <v>50.875</v>
      </c>
      <c r="T798" s="19">
        <f t="shared" si="126"/>
        <v>60.075000000000003</v>
      </c>
      <c r="U798" s="19">
        <f t="shared" si="127"/>
        <v>58.375</v>
      </c>
      <c r="V798" s="18">
        <f t="shared" si="128"/>
        <v>58.658333333333339</v>
      </c>
      <c r="W798" s="18">
        <f t="shared" si="129"/>
        <v>58.587500000000006</v>
      </c>
    </row>
    <row r="799" spans="1:23" ht="13.5" x14ac:dyDescent="0.25">
      <c r="A799" s="4">
        <v>43165</v>
      </c>
      <c r="B799" s="2">
        <v>3.8454000000000002</v>
      </c>
      <c r="C799" s="2">
        <v>54.523456301632066</v>
      </c>
      <c r="D799" s="2">
        <v>-1.8734441214633968E-2</v>
      </c>
      <c r="E799" s="2">
        <v>-0.34349566231905321</v>
      </c>
      <c r="F799" s="2">
        <v>3.8417000000000003</v>
      </c>
      <c r="G799" s="2">
        <v>3.8186499999999994</v>
      </c>
      <c r="H799" s="2">
        <v>3.8168099999999994</v>
      </c>
      <c r="I799" s="2">
        <v>3.8158780000000005</v>
      </c>
      <c r="J799" s="2">
        <v>3.8969105000000024</v>
      </c>
      <c r="K799" s="15" t="s">
        <v>52</v>
      </c>
      <c r="L799" s="15" t="s">
        <v>50</v>
      </c>
      <c r="M799" s="15" t="s">
        <v>46</v>
      </c>
      <c r="N799" s="18">
        <f t="shared" si="120"/>
        <v>50</v>
      </c>
      <c r="O799" s="18">
        <f t="shared" si="121"/>
        <v>100</v>
      </c>
      <c r="P799" s="18">
        <f t="shared" si="122"/>
        <v>0</v>
      </c>
      <c r="Q799" s="18">
        <f t="shared" si="123"/>
        <v>0</v>
      </c>
      <c r="R799" s="19">
        <f t="shared" si="124"/>
        <v>52.5</v>
      </c>
      <c r="S799" s="19">
        <f t="shared" si="125"/>
        <v>30</v>
      </c>
      <c r="T799" s="19">
        <f t="shared" si="126"/>
        <v>22.5</v>
      </c>
      <c r="U799" s="19">
        <f t="shared" si="127"/>
        <v>37.5</v>
      </c>
      <c r="V799" s="18">
        <f t="shared" si="128"/>
        <v>35</v>
      </c>
      <c r="W799" s="18">
        <f t="shared" si="129"/>
        <v>35.625</v>
      </c>
    </row>
    <row r="800" spans="1:23" ht="13.5" x14ac:dyDescent="0.25">
      <c r="A800" s="4">
        <v>43166</v>
      </c>
      <c r="B800" s="2">
        <v>3.8546</v>
      </c>
      <c r="C800" s="2">
        <v>55.795131749781589</v>
      </c>
      <c r="D800" s="2">
        <v>-2.9849476082639548E-2</v>
      </c>
      <c r="E800" s="2">
        <v>-0.35468287374761015</v>
      </c>
      <c r="F800" s="2">
        <v>3.84538</v>
      </c>
      <c r="G800" s="2">
        <v>3.8297200000000005</v>
      </c>
      <c r="H800" s="2">
        <v>3.8158849999999993</v>
      </c>
      <c r="I800" s="2">
        <v>3.815694000000001</v>
      </c>
      <c r="J800" s="2">
        <v>3.8974180000000023</v>
      </c>
      <c r="K800" s="15" t="s">
        <v>47</v>
      </c>
      <c r="L800" s="15" t="s">
        <v>48</v>
      </c>
      <c r="M800" s="15" t="s">
        <v>51</v>
      </c>
      <c r="N800" s="18">
        <f t="shared" si="120"/>
        <v>50</v>
      </c>
      <c r="O800" s="18">
        <f t="shared" si="121"/>
        <v>100</v>
      </c>
      <c r="P800" s="18">
        <f t="shared" si="122"/>
        <v>0</v>
      </c>
      <c r="Q800" s="18">
        <f t="shared" si="123"/>
        <v>100</v>
      </c>
      <c r="R800" s="19">
        <f t="shared" si="124"/>
        <v>67.5</v>
      </c>
      <c r="S800" s="19">
        <f t="shared" si="125"/>
        <v>55</v>
      </c>
      <c r="T800" s="19">
        <f t="shared" si="126"/>
        <v>67.5</v>
      </c>
      <c r="U800" s="19">
        <f t="shared" si="127"/>
        <v>62.5</v>
      </c>
      <c r="V800" s="18">
        <f t="shared" si="128"/>
        <v>63.333333333333336</v>
      </c>
      <c r="W800" s="18">
        <f t="shared" si="129"/>
        <v>63.125</v>
      </c>
    </row>
    <row r="801" spans="1:23" ht="13.5" x14ac:dyDescent="0.25">
      <c r="A801" s="4">
        <v>43167</v>
      </c>
      <c r="B801" s="2">
        <v>3.8637999999999999</v>
      </c>
      <c r="C801" s="2">
        <v>57.087416390095107</v>
      </c>
      <c r="D801" s="2">
        <v>-3.8729922476858469E-2</v>
      </c>
      <c r="E801" s="2">
        <v>-0.36306013888552291</v>
      </c>
      <c r="F801" s="2">
        <v>3.8472200000000001</v>
      </c>
      <c r="G801" s="2">
        <v>3.8407800000000001</v>
      </c>
      <c r="H801" s="2">
        <v>3.8154199999999996</v>
      </c>
      <c r="I801" s="2">
        <v>3.815694000000001</v>
      </c>
      <c r="J801" s="2">
        <v>3.8979715000000024</v>
      </c>
      <c r="K801" s="15" t="s">
        <v>47</v>
      </c>
      <c r="L801" s="15" t="s">
        <v>48</v>
      </c>
      <c r="M801" s="15" t="s">
        <v>51</v>
      </c>
      <c r="N801" s="18">
        <f t="shared" si="120"/>
        <v>50</v>
      </c>
      <c r="O801" s="18">
        <f t="shared" si="121"/>
        <v>100</v>
      </c>
      <c r="P801" s="18">
        <f t="shared" si="122"/>
        <v>0</v>
      </c>
      <c r="Q801" s="18">
        <f t="shared" si="123"/>
        <v>100</v>
      </c>
      <c r="R801" s="19">
        <f t="shared" si="124"/>
        <v>67.5</v>
      </c>
      <c r="S801" s="19">
        <f t="shared" si="125"/>
        <v>55</v>
      </c>
      <c r="T801" s="19">
        <f t="shared" si="126"/>
        <v>67.5</v>
      </c>
      <c r="U801" s="19">
        <f t="shared" si="127"/>
        <v>62.5</v>
      </c>
      <c r="V801" s="18">
        <f t="shared" si="128"/>
        <v>63.333333333333336</v>
      </c>
      <c r="W801" s="18">
        <f t="shared" si="129"/>
        <v>63.125</v>
      </c>
    </row>
    <row r="802" spans="1:23" ht="13.5" x14ac:dyDescent="0.25">
      <c r="A802" s="4">
        <v>43168</v>
      </c>
      <c r="B802" s="2">
        <v>3.8731</v>
      </c>
      <c r="C802" s="2">
        <v>58.410985184171594</v>
      </c>
      <c r="D802" s="2">
        <v>-4.1518535207635487E-2</v>
      </c>
      <c r="E802" s="2">
        <v>-0.37920156934084936</v>
      </c>
      <c r="F802" s="2">
        <v>3.8564599999999998</v>
      </c>
      <c r="G802" s="2">
        <v>3.8490800000000007</v>
      </c>
      <c r="H802" s="2">
        <v>3.8140399999999994</v>
      </c>
      <c r="I802" s="2">
        <v>3.8158800000000004</v>
      </c>
      <c r="J802" s="2">
        <v>3.8983530000000024</v>
      </c>
      <c r="K802" s="15" t="s">
        <v>47</v>
      </c>
      <c r="L802" s="15" t="s">
        <v>48</v>
      </c>
      <c r="M802" s="15" t="s">
        <v>51</v>
      </c>
      <c r="N802" s="18">
        <f t="shared" si="120"/>
        <v>50</v>
      </c>
      <c r="O802" s="18">
        <f t="shared" si="121"/>
        <v>100</v>
      </c>
      <c r="P802" s="18">
        <f t="shared" si="122"/>
        <v>0</v>
      </c>
      <c r="Q802" s="18">
        <f t="shared" si="123"/>
        <v>100</v>
      </c>
      <c r="R802" s="19">
        <f t="shared" si="124"/>
        <v>67.5</v>
      </c>
      <c r="S802" s="19">
        <f t="shared" si="125"/>
        <v>55</v>
      </c>
      <c r="T802" s="19">
        <f t="shared" si="126"/>
        <v>67.5</v>
      </c>
      <c r="U802" s="19">
        <f t="shared" si="127"/>
        <v>62.5</v>
      </c>
      <c r="V802" s="18">
        <f t="shared" si="128"/>
        <v>63.333333333333336</v>
      </c>
      <c r="W802" s="18">
        <f t="shared" si="129"/>
        <v>63.125</v>
      </c>
    </row>
    <row r="803" spans="1:23" ht="13.5" x14ac:dyDescent="0.25">
      <c r="A803" s="4">
        <v>43171</v>
      </c>
      <c r="B803" s="2">
        <v>3.8731</v>
      </c>
      <c r="C803" s="2">
        <v>58.410985184171587</v>
      </c>
      <c r="D803" s="2">
        <v>-3.7083761304881335E-2</v>
      </c>
      <c r="E803" s="2">
        <v>-0.39347334963657565</v>
      </c>
      <c r="F803" s="2">
        <v>3.8620000000000005</v>
      </c>
      <c r="G803" s="2">
        <v>3.8527700000000005</v>
      </c>
      <c r="H803" s="2">
        <v>3.8172699999999984</v>
      </c>
      <c r="I803" s="2">
        <v>3.815512</v>
      </c>
      <c r="J803" s="2">
        <v>3.8987345000000029</v>
      </c>
      <c r="K803" s="15" t="s">
        <v>47</v>
      </c>
      <c r="L803" s="15" t="s">
        <v>48</v>
      </c>
      <c r="M803" s="15" t="s">
        <v>51</v>
      </c>
      <c r="N803" s="18">
        <f t="shared" si="120"/>
        <v>50</v>
      </c>
      <c r="O803" s="18">
        <f t="shared" si="121"/>
        <v>100</v>
      </c>
      <c r="P803" s="18">
        <f t="shared" si="122"/>
        <v>0</v>
      </c>
      <c r="Q803" s="18">
        <f t="shared" si="123"/>
        <v>100</v>
      </c>
      <c r="R803" s="19">
        <f t="shared" si="124"/>
        <v>67.5</v>
      </c>
      <c r="S803" s="19">
        <f t="shared" si="125"/>
        <v>55</v>
      </c>
      <c r="T803" s="19">
        <f t="shared" si="126"/>
        <v>67.5</v>
      </c>
      <c r="U803" s="19">
        <f t="shared" si="127"/>
        <v>62.5</v>
      </c>
      <c r="V803" s="18">
        <f t="shared" si="128"/>
        <v>63.333333333333336</v>
      </c>
      <c r="W803" s="18">
        <f t="shared" si="129"/>
        <v>63.125</v>
      </c>
    </row>
    <row r="804" spans="1:23" ht="13.5" x14ac:dyDescent="0.25">
      <c r="A804" s="4">
        <v>43172</v>
      </c>
      <c r="B804" s="2">
        <v>3.8731</v>
      </c>
      <c r="C804" s="2">
        <v>58.410985184171587</v>
      </c>
      <c r="D804" s="2">
        <v>-3.0776359970189127E-2</v>
      </c>
      <c r="E804" s="2">
        <v>-0.40760637645007219</v>
      </c>
      <c r="F804" s="2">
        <v>3.8675400000000004</v>
      </c>
      <c r="G804" s="2">
        <v>3.8546200000000006</v>
      </c>
      <c r="H804" s="2">
        <v>3.8191149999999987</v>
      </c>
      <c r="I804" s="2">
        <v>3.8158819999999998</v>
      </c>
      <c r="J804" s="2">
        <v>3.8992035000000027</v>
      </c>
      <c r="K804" s="15" t="s">
        <v>47</v>
      </c>
      <c r="L804" s="15" t="s">
        <v>48</v>
      </c>
      <c r="M804" s="15" t="s">
        <v>51</v>
      </c>
      <c r="N804" s="18">
        <f t="shared" si="120"/>
        <v>50</v>
      </c>
      <c r="O804" s="18">
        <f t="shared" si="121"/>
        <v>100</v>
      </c>
      <c r="P804" s="18">
        <f t="shared" si="122"/>
        <v>0</v>
      </c>
      <c r="Q804" s="18">
        <f t="shared" si="123"/>
        <v>100</v>
      </c>
      <c r="R804" s="19">
        <f t="shared" si="124"/>
        <v>67.5</v>
      </c>
      <c r="S804" s="19">
        <f t="shared" si="125"/>
        <v>55</v>
      </c>
      <c r="T804" s="19">
        <f t="shared" si="126"/>
        <v>67.5</v>
      </c>
      <c r="U804" s="19">
        <f t="shared" si="127"/>
        <v>62.5</v>
      </c>
      <c r="V804" s="18">
        <f t="shared" si="128"/>
        <v>63.333333333333336</v>
      </c>
      <c r="W804" s="18">
        <f t="shared" si="129"/>
        <v>63.125</v>
      </c>
    </row>
    <row r="805" spans="1:23" ht="13.5" x14ac:dyDescent="0.25">
      <c r="A805" s="4">
        <v>43173</v>
      </c>
      <c r="B805" s="2">
        <v>3.8731</v>
      </c>
      <c r="C805" s="2">
        <v>58.410985184171594</v>
      </c>
      <c r="D805" s="2">
        <v>-2.8525531460442455E-2</v>
      </c>
      <c r="E805" s="2">
        <v>-0.41529878058374259</v>
      </c>
      <c r="F805" s="2">
        <v>3.8712400000000002</v>
      </c>
      <c r="G805" s="2">
        <v>3.8583100000000004</v>
      </c>
      <c r="H805" s="2">
        <v>3.8246499999999983</v>
      </c>
      <c r="I805" s="2">
        <v>3.8168059999999997</v>
      </c>
      <c r="J805" s="2">
        <v>3.8998035000000026</v>
      </c>
      <c r="K805" s="15" t="s">
        <v>47</v>
      </c>
      <c r="L805" s="15" t="s">
        <v>48</v>
      </c>
      <c r="M805" s="15" t="s">
        <v>51</v>
      </c>
      <c r="N805" s="18">
        <f t="shared" si="120"/>
        <v>50</v>
      </c>
      <c r="O805" s="18">
        <f t="shared" si="121"/>
        <v>100</v>
      </c>
      <c r="P805" s="18">
        <f t="shared" si="122"/>
        <v>0</v>
      </c>
      <c r="Q805" s="18">
        <f t="shared" si="123"/>
        <v>100</v>
      </c>
      <c r="R805" s="19">
        <f t="shared" si="124"/>
        <v>67.5</v>
      </c>
      <c r="S805" s="19">
        <f t="shared" si="125"/>
        <v>55</v>
      </c>
      <c r="T805" s="19">
        <f t="shared" si="126"/>
        <v>67.5</v>
      </c>
      <c r="U805" s="19">
        <f t="shared" si="127"/>
        <v>62.5</v>
      </c>
      <c r="V805" s="18">
        <f t="shared" si="128"/>
        <v>63.333333333333336</v>
      </c>
      <c r="W805" s="18">
        <f t="shared" si="129"/>
        <v>63.125</v>
      </c>
    </row>
    <row r="806" spans="1:23" ht="13.5" x14ac:dyDescent="0.25">
      <c r="A806" s="4">
        <v>43174</v>
      </c>
      <c r="B806" s="2">
        <v>3.8731</v>
      </c>
      <c r="C806" s="2">
        <v>58.410985184171594</v>
      </c>
      <c r="D806" s="2">
        <v>-2.4026728138442088E-2</v>
      </c>
      <c r="E806" s="2">
        <v>-0.41035666548639216</v>
      </c>
      <c r="F806" s="2">
        <v>3.8731</v>
      </c>
      <c r="G806" s="2">
        <v>3.8601600000000005</v>
      </c>
      <c r="H806" s="2">
        <v>3.8301849999999988</v>
      </c>
      <c r="I806" s="2">
        <v>3.8173599999999994</v>
      </c>
      <c r="J806" s="2">
        <v>3.9004035000000026</v>
      </c>
      <c r="K806" s="15" t="s">
        <v>47</v>
      </c>
      <c r="L806" s="15" t="s">
        <v>48</v>
      </c>
      <c r="M806" s="15" t="s">
        <v>51</v>
      </c>
      <c r="N806" s="18">
        <f t="shared" si="120"/>
        <v>50</v>
      </c>
      <c r="O806" s="18">
        <f t="shared" si="121"/>
        <v>100</v>
      </c>
      <c r="P806" s="18">
        <f t="shared" si="122"/>
        <v>0</v>
      </c>
      <c r="Q806" s="18">
        <f t="shared" si="123"/>
        <v>100</v>
      </c>
      <c r="R806" s="19">
        <f t="shared" si="124"/>
        <v>67.5</v>
      </c>
      <c r="S806" s="19">
        <f t="shared" si="125"/>
        <v>55</v>
      </c>
      <c r="T806" s="19">
        <f t="shared" si="126"/>
        <v>67.5</v>
      </c>
      <c r="U806" s="19">
        <f t="shared" si="127"/>
        <v>62.5</v>
      </c>
      <c r="V806" s="18">
        <f t="shared" si="128"/>
        <v>63.333333333333336</v>
      </c>
      <c r="W806" s="18">
        <f t="shared" si="129"/>
        <v>63.125</v>
      </c>
    </row>
    <row r="807" spans="1:23" ht="13.5" x14ac:dyDescent="0.25">
      <c r="A807" s="4">
        <v>43175</v>
      </c>
      <c r="B807" s="2">
        <v>3.9836999999999998</v>
      </c>
      <c r="C807" s="2">
        <v>72.841096554890697</v>
      </c>
      <c r="D807" s="2">
        <v>-3.2893173078317073E-2</v>
      </c>
      <c r="E807" s="2">
        <v>-0.38601584769553055</v>
      </c>
      <c r="F807" s="2">
        <v>3.8952199999999997</v>
      </c>
      <c r="G807" s="2">
        <v>3.8758400000000002</v>
      </c>
      <c r="H807" s="2">
        <v>3.8403299999999989</v>
      </c>
      <c r="I807" s="2">
        <v>3.8210479999999993</v>
      </c>
      <c r="J807" s="2">
        <v>3.9018330000000025</v>
      </c>
      <c r="K807" s="15" t="s">
        <v>47</v>
      </c>
      <c r="L807" s="15" t="s">
        <v>48</v>
      </c>
      <c r="M807" s="15" t="s">
        <v>51</v>
      </c>
      <c r="N807" s="18">
        <f t="shared" si="120"/>
        <v>50</v>
      </c>
      <c r="O807" s="18">
        <f t="shared" si="121"/>
        <v>100</v>
      </c>
      <c r="P807" s="18">
        <f t="shared" si="122"/>
        <v>0</v>
      </c>
      <c r="Q807" s="18">
        <f t="shared" si="123"/>
        <v>100</v>
      </c>
      <c r="R807" s="19">
        <f t="shared" si="124"/>
        <v>67.5</v>
      </c>
      <c r="S807" s="19">
        <f t="shared" si="125"/>
        <v>55</v>
      </c>
      <c r="T807" s="19">
        <f t="shared" si="126"/>
        <v>67.5</v>
      </c>
      <c r="U807" s="19">
        <f t="shared" si="127"/>
        <v>62.5</v>
      </c>
      <c r="V807" s="18">
        <f t="shared" si="128"/>
        <v>63.333333333333336</v>
      </c>
      <c r="W807" s="18">
        <f t="shared" si="129"/>
        <v>63.125</v>
      </c>
    </row>
    <row r="808" spans="1:23" ht="13.5" x14ac:dyDescent="0.25">
      <c r="A808" s="4">
        <v>43178</v>
      </c>
      <c r="B808" s="2">
        <v>4.0389999999999997</v>
      </c>
      <c r="C808" s="2">
        <v>77.116426053615072</v>
      </c>
      <c r="D808" s="2">
        <v>-4.2502004036015784E-2</v>
      </c>
      <c r="E808" s="2">
        <v>-0.34068170733094522</v>
      </c>
      <c r="F808" s="2">
        <v>3.928399999999999</v>
      </c>
      <c r="G808" s="2">
        <v>3.8952000000000004</v>
      </c>
      <c r="H808" s="2">
        <v>3.8541599999999994</v>
      </c>
      <c r="I808" s="2">
        <v>3.8249199999999997</v>
      </c>
      <c r="J808" s="2">
        <v>3.9031240000000027</v>
      </c>
      <c r="K808" s="15" t="s">
        <v>47</v>
      </c>
      <c r="L808" s="15" t="s">
        <v>48</v>
      </c>
      <c r="M808" s="15" t="s">
        <v>51</v>
      </c>
      <c r="N808" s="18">
        <f t="shared" si="120"/>
        <v>50</v>
      </c>
      <c r="O808" s="18">
        <f t="shared" si="121"/>
        <v>100</v>
      </c>
      <c r="P808" s="18">
        <f t="shared" si="122"/>
        <v>0</v>
      </c>
      <c r="Q808" s="18">
        <f t="shared" si="123"/>
        <v>100</v>
      </c>
      <c r="R808" s="19">
        <f t="shared" si="124"/>
        <v>67.5</v>
      </c>
      <c r="S808" s="19">
        <f t="shared" si="125"/>
        <v>55</v>
      </c>
      <c r="T808" s="19">
        <f t="shared" si="126"/>
        <v>67.5</v>
      </c>
      <c r="U808" s="19">
        <f t="shared" si="127"/>
        <v>62.5</v>
      </c>
      <c r="V808" s="18">
        <f t="shared" si="128"/>
        <v>63.333333333333336</v>
      </c>
      <c r="W808" s="18">
        <f t="shared" si="129"/>
        <v>63.125</v>
      </c>
    </row>
    <row r="809" spans="1:23" ht="13.5" x14ac:dyDescent="0.25">
      <c r="A809" s="4">
        <v>43180</v>
      </c>
      <c r="B809" s="2">
        <v>4.1589</v>
      </c>
      <c r="C809" s="2">
        <v>83.266940581104507</v>
      </c>
      <c r="D809" s="2">
        <v>-6.0633686364286454E-2</v>
      </c>
      <c r="E809" s="2">
        <v>-0.26867825599947792</v>
      </c>
      <c r="F809" s="2">
        <v>3.9855600000000004</v>
      </c>
      <c r="G809" s="2">
        <v>3.9265500000000002</v>
      </c>
      <c r="H809" s="2">
        <v>3.8725999999999998</v>
      </c>
      <c r="I809" s="2">
        <v>3.8315599999999987</v>
      </c>
      <c r="J809" s="2">
        <v>3.9050145000000032</v>
      </c>
      <c r="K809" s="15" t="s">
        <v>47</v>
      </c>
      <c r="L809" s="15" t="s">
        <v>48</v>
      </c>
      <c r="M809" s="15" t="s">
        <v>51</v>
      </c>
      <c r="N809" s="18">
        <f t="shared" si="120"/>
        <v>50</v>
      </c>
      <c r="O809" s="18">
        <f t="shared" si="121"/>
        <v>100</v>
      </c>
      <c r="P809" s="18">
        <f t="shared" si="122"/>
        <v>50</v>
      </c>
      <c r="Q809" s="18">
        <f t="shared" si="123"/>
        <v>100</v>
      </c>
      <c r="R809" s="19">
        <f t="shared" si="124"/>
        <v>75</v>
      </c>
      <c r="S809" s="19">
        <f t="shared" si="125"/>
        <v>72.5</v>
      </c>
      <c r="T809" s="19">
        <f t="shared" si="126"/>
        <v>80</v>
      </c>
      <c r="U809" s="19">
        <f t="shared" si="127"/>
        <v>75</v>
      </c>
      <c r="V809" s="18">
        <f t="shared" si="128"/>
        <v>75.833333333333329</v>
      </c>
      <c r="W809" s="18">
        <f t="shared" si="129"/>
        <v>75.625</v>
      </c>
    </row>
    <row r="810" spans="1:23" ht="13.5" x14ac:dyDescent="0.25">
      <c r="A810" s="4">
        <v>43181</v>
      </c>
      <c r="B810" s="2">
        <v>4.2788000000000004</v>
      </c>
      <c r="C810" s="2">
        <v>87.023094770475993</v>
      </c>
      <c r="D810" s="2">
        <v>-8.5187184640119096E-2</v>
      </c>
      <c r="E810" s="2">
        <v>-0.1725684584770858</v>
      </c>
      <c r="F810" s="2">
        <v>4.0667</v>
      </c>
      <c r="G810" s="2">
        <v>3.9689700000000001</v>
      </c>
      <c r="H810" s="2">
        <v>3.8993450000000012</v>
      </c>
      <c r="I810" s="2">
        <v>3.8415199999999987</v>
      </c>
      <c r="J810" s="2">
        <v>3.9075045000000035</v>
      </c>
      <c r="K810" s="15" t="s">
        <v>47</v>
      </c>
      <c r="L810" s="15" t="s">
        <v>48</v>
      </c>
      <c r="M810" s="15" t="s">
        <v>51</v>
      </c>
      <c r="N810" s="18">
        <f t="shared" si="120"/>
        <v>50</v>
      </c>
      <c r="O810" s="18">
        <f t="shared" si="121"/>
        <v>100</v>
      </c>
      <c r="P810" s="18">
        <f t="shared" si="122"/>
        <v>50</v>
      </c>
      <c r="Q810" s="18">
        <f t="shared" si="123"/>
        <v>100</v>
      </c>
      <c r="R810" s="19">
        <f t="shared" si="124"/>
        <v>75</v>
      </c>
      <c r="S810" s="19">
        <f t="shared" si="125"/>
        <v>72.5</v>
      </c>
      <c r="T810" s="19">
        <f t="shared" si="126"/>
        <v>80</v>
      </c>
      <c r="U810" s="19">
        <f t="shared" si="127"/>
        <v>75</v>
      </c>
      <c r="V810" s="18">
        <f t="shared" si="128"/>
        <v>75.833333333333329</v>
      </c>
      <c r="W810" s="18">
        <f t="shared" si="129"/>
        <v>75.625</v>
      </c>
    </row>
    <row r="811" spans="1:23" ht="13.5" x14ac:dyDescent="0.25">
      <c r="A811" s="4">
        <v>43182</v>
      </c>
      <c r="B811" s="2">
        <v>4.1773999999999996</v>
      </c>
      <c r="C811" s="2">
        <v>72.251754254576909</v>
      </c>
      <c r="D811" s="2">
        <v>-9.9361154119587791E-2</v>
      </c>
      <c r="E811" s="2">
        <v>-6.438734854907216E-2</v>
      </c>
      <c r="F811" s="2">
        <v>4.1275599999999999</v>
      </c>
      <c r="G811" s="2">
        <v>4.0003299999999999</v>
      </c>
      <c r="H811" s="2">
        <v>3.9205550000000011</v>
      </c>
      <c r="I811" s="2">
        <v>3.8492659999999987</v>
      </c>
      <c r="J811" s="2">
        <v>3.9090260000000039</v>
      </c>
      <c r="K811" s="15" t="s">
        <v>47</v>
      </c>
      <c r="L811" s="15" t="s">
        <v>48</v>
      </c>
      <c r="M811" s="15" t="s">
        <v>51</v>
      </c>
      <c r="N811" s="18">
        <f t="shared" si="120"/>
        <v>50</v>
      </c>
      <c r="O811" s="18">
        <f t="shared" si="121"/>
        <v>100</v>
      </c>
      <c r="P811" s="18">
        <f t="shared" si="122"/>
        <v>50</v>
      </c>
      <c r="Q811" s="18">
        <f t="shared" si="123"/>
        <v>100</v>
      </c>
      <c r="R811" s="19">
        <f t="shared" si="124"/>
        <v>75</v>
      </c>
      <c r="S811" s="19">
        <f t="shared" si="125"/>
        <v>72.5</v>
      </c>
      <c r="T811" s="19">
        <f t="shared" si="126"/>
        <v>80</v>
      </c>
      <c r="U811" s="19">
        <f t="shared" si="127"/>
        <v>75</v>
      </c>
      <c r="V811" s="18">
        <f t="shared" si="128"/>
        <v>75.833333333333329</v>
      </c>
      <c r="W811" s="18">
        <f t="shared" si="129"/>
        <v>75.625</v>
      </c>
    </row>
    <row r="812" spans="1:23" ht="13.5" x14ac:dyDescent="0.25">
      <c r="A812" s="4">
        <v>43185</v>
      </c>
      <c r="B812" s="2">
        <v>4.2050000000000001</v>
      </c>
      <c r="C812" s="2">
        <v>73.566944456981417</v>
      </c>
      <c r="D812" s="2">
        <v>-0.11352125950527325</v>
      </c>
      <c r="E812" s="2">
        <v>4.8923864471250661E-2</v>
      </c>
      <c r="F812" s="2">
        <v>4.1718199999999994</v>
      </c>
      <c r="G812" s="2">
        <v>4.0335199999999993</v>
      </c>
      <c r="H812" s="2">
        <v>3.9413000000000009</v>
      </c>
      <c r="I812" s="2">
        <v>3.8575639999999991</v>
      </c>
      <c r="J812" s="2">
        <v>3.910685500000004</v>
      </c>
      <c r="K812" s="15" t="s">
        <v>47</v>
      </c>
      <c r="L812" s="15" t="s">
        <v>48</v>
      </c>
      <c r="M812" s="15" t="s">
        <v>51</v>
      </c>
      <c r="N812" s="18">
        <f t="shared" si="120"/>
        <v>50</v>
      </c>
      <c r="O812" s="18">
        <f t="shared" si="121"/>
        <v>100</v>
      </c>
      <c r="P812" s="18">
        <f t="shared" si="122"/>
        <v>50</v>
      </c>
      <c r="Q812" s="18">
        <f t="shared" si="123"/>
        <v>100</v>
      </c>
      <c r="R812" s="19">
        <f t="shared" si="124"/>
        <v>75</v>
      </c>
      <c r="S812" s="19">
        <f t="shared" si="125"/>
        <v>72.5</v>
      </c>
      <c r="T812" s="19">
        <f t="shared" si="126"/>
        <v>80</v>
      </c>
      <c r="U812" s="19">
        <f t="shared" si="127"/>
        <v>75</v>
      </c>
      <c r="V812" s="18">
        <f t="shared" si="128"/>
        <v>75.833333333333329</v>
      </c>
      <c r="W812" s="18">
        <f t="shared" si="129"/>
        <v>75.625</v>
      </c>
    </row>
    <row r="813" spans="1:23" ht="13.5" x14ac:dyDescent="0.25">
      <c r="A813" s="4">
        <v>43186</v>
      </c>
      <c r="B813" s="2">
        <v>4.2511000000000001</v>
      </c>
      <c r="C813" s="2">
        <v>75.643503914189679</v>
      </c>
      <c r="D813" s="2">
        <v>-0.13051882059656217</v>
      </c>
      <c r="E813" s="2">
        <v>0.16240760532392984</v>
      </c>
      <c r="F813" s="2">
        <v>4.2142399999999993</v>
      </c>
      <c r="G813" s="2">
        <v>4.0713199999999992</v>
      </c>
      <c r="H813" s="2">
        <v>3.9620450000000007</v>
      </c>
      <c r="I813" s="2">
        <v>3.866784</v>
      </c>
      <c r="J813" s="2">
        <v>3.9125755000000031</v>
      </c>
      <c r="K813" s="15" t="s">
        <v>47</v>
      </c>
      <c r="L813" s="15" t="s">
        <v>48</v>
      </c>
      <c r="M813" s="15" t="s">
        <v>51</v>
      </c>
      <c r="N813" s="18">
        <f t="shared" si="120"/>
        <v>50</v>
      </c>
      <c r="O813" s="18">
        <f t="shared" si="121"/>
        <v>100</v>
      </c>
      <c r="P813" s="18">
        <f t="shared" si="122"/>
        <v>50</v>
      </c>
      <c r="Q813" s="18">
        <f t="shared" si="123"/>
        <v>100</v>
      </c>
      <c r="R813" s="19">
        <f t="shared" si="124"/>
        <v>75</v>
      </c>
      <c r="S813" s="19">
        <f t="shared" si="125"/>
        <v>72.5</v>
      </c>
      <c r="T813" s="19">
        <f t="shared" si="126"/>
        <v>80</v>
      </c>
      <c r="U813" s="19">
        <f t="shared" si="127"/>
        <v>75</v>
      </c>
      <c r="V813" s="18">
        <f t="shared" si="128"/>
        <v>75.833333333333329</v>
      </c>
      <c r="W813" s="18">
        <f t="shared" si="129"/>
        <v>75.625</v>
      </c>
    </row>
    <row r="814" spans="1:23" ht="13.5" x14ac:dyDescent="0.25">
      <c r="A814" s="4">
        <v>43187</v>
      </c>
      <c r="B814" s="2">
        <v>4.1589</v>
      </c>
      <c r="C814" s="2">
        <v>64.696560488234283</v>
      </c>
      <c r="D814" s="2">
        <v>-0.13982666680088807</v>
      </c>
      <c r="E814" s="2">
        <v>0.26836977696626685</v>
      </c>
      <c r="F814" s="2">
        <v>4.2142399999999993</v>
      </c>
      <c r="G814" s="2">
        <v>4.0998999999999999</v>
      </c>
      <c r="H814" s="2">
        <v>3.9772600000000002</v>
      </c>
      <c r="I814" s="2">
        <v>3.8741599999999994</v>
      </c>
      <c r="J814" s="2">
        <v>3.914004500000003</v>
      </c>
      <c r="K814" s="15" t="s">
        <v>47</v>
      </c>
      <c r="L814" s="15" t="s">
        <v>48</v>
      </c>
      <c r="M814" s="15" t="s">
        <v>54</v>
      </c>
      <c r="N814" s="18">
        <f t="shared" si="120"/>
        <v>50</v>
      </c>
      <c r="O814" s="18">
        <f t="shared" si="121"/>
        <v>100</v>
      </c>
      <c r="P814" s="18">
        <f t="shared" si="122"/>
        <v>50</v>
      </c>
      <c r="Q814" s="18">
        <f t="shared" si="123"/>
        <v>66</v>
      </c>
      <c r="R814" s="19">
        <f t="shared" si="124"/>
        <v>69.900000000000006</v>
      </c>
      <c r="S814" s="19">
        <f t="shared" si="125"/>
        <v>64</v>
      </c>
      <c r="T814" s="19">
        <f t="shared" si="126"/>
        <v>64.7</v>
      </c>
      <c r="U814" s="19">
        <f t="shared" si="127"/>
        <v>66.5</v>
      </c>
      <c r="V814" s="18">
        <f t="shared" si="128"/>
        <v>66.2</v>
      </c>
      <c r="W814" s="18">
        <f t="shared" si="129"/>
        <v>66.275000000000006</v>
      </c>
    </row>
    <row r="815" spans="1:23" ht="13.5" x14ac:dyDescent="0.25">
      <c r="A815" s="4">
        <v>43188</v>
      </c>
      <c r="B815" s="2">
        <v>4.1405000000000003</v>
      </c>
      <c r="C815" s="2">
        <v>62.745043893546367</v>
      </c>
      <c r="D815" s="2">
        <v>-0.14741968970398212</v>
      </c>
      <c r="E815" s="2">
        <v>0.35892697708134669</v>
      </c>
      <c r="F815" s="2">
        <v>4.1865800000000002</v>
      </c>
      <c r="G815" s="2">
        <v>4.1266400000000001</v>
      </c>
      <c r="H815" s="2">
        <v>3.9924750000000002</v>
      </c>
      <c r="I815" s="2">
        <v>3.880615999999999</v>
      </c>
      <c r="J815" s="2">
        <v>3.9152495000000029</v>
      </c>
      <c r="K815" s="15" t="s">
        <v>52</v>
      </c>
      <c r="L815" s="15" t="s">
        <v>50</v>
      </c>
      <c r="M815" s="15" t="s">
        <v>46</v>
      </c>
      <c r="N815" s="18">
        <f t="shared" si="120"/>
        <v>50</v>
      </c>
      <c r="O815" s="18">
        <f t="shared" si="121"/>
        <v>100</v>
      </c>
      <c r="P815" s="18">
        <f t="shared" si="122"/>
        <v>50</v>
      </c>
      <c r="Q815" s="18">
        <f t="shared" si="123"/>
        <v>0</v>
      </c>
      <c r="R815" s="19">
        <f t="shared" si="124"/>
        <v>60</v>
      </c>
      <c r="S815" s="19">
        <f t="shared" si="125"/>
        <v>47.5</v>
      </c>
      <c r="T815" s="19">
        <f t="shared" si="126"/>
        <v>35</v>
      </c>
      <c r="U815" s="19">
        <f t="shared" si="127"/>
        <v>50</v>
      </c>
      <c r="V815" s="18">
        <f t="shared" si="128"/>
        <v>47.5</v>
      </c>
      <c r="W815" s="18">
        <f t="shared" si="129"/>
        <v>48.125</v>
      </c>
    </row>
    <row r="816" spans="1:23" ht="13.5" x14ac:dyDescent="0.25">
      <c r="A816" s="4">
        <v>43189</v>
      </c>
      <c r="B816" s="2">
        <v>4.1497000000000002</v>
      </c>
      <c r="C816" s="2">
        <v>63.340476427372337</v>
      </c>
      <c r="D816" s="2">
        <v>-0.15541741773684503</v>
      </c>
      <c r="E816" s="2">
        <v>0.42900985298053174</v>
      </c>
      <c r="F816" s="2">
        <v>4.1810399999999994</v>
      </c>
      <c r="G816" s="2">
        <v>4.154300000000001</v>
      </c>
      <c r="H816" s="2">
        <v>4.0072300000000007</v>
      </c>
      <c r="I816" s="2">
        <v>3.8872559999999994</v>
      </c>
      <c r="J816" s="2">
        <v>3.9166325000000031</v>
      </c>
      <c r="K816" s="15" t="s">
        <v>47</v>
      </c>
      <c r="L816" s="15" t="s">
        <v>54</v>
      </c>
      <c r="M816" s="15" t="s">
        <v>49</v>
      </c>
      <c r="N816" s="18">
        <f t="shared" si="120"/>
        <v>50</v>
      </c>
      <c r="O816" s="18">
        <f t="shared" si="121"/>
        <v>100</v>
      </c>
      <c r="P816" s="18">
        <f t="shared" si="122"/>
        <v>50</v>
      </c>
      <c r="Q816" s="18">
        <f t="shared" si="123"/>
        <v>66.5</v>
      </c>
      <c r="R816" s="19">
        <f t="shared" si="124"/>
        <v>69.974999999999994</v>
      </c>
      <c r="S816" s="19">
        <f t="shared" si="125"/>
        <v>64.125</v>
      </c>
      <c r="T816" s="19">
        <f t="shared" si="126"/>
        <v>64.924999999999997</v>
      </c>
      <c r="U816" s="19">
        <f t="shared" si="127"/>
        <v>66.625</v>
      </c>
      <c r="V816" s="18">
        <f t="shared" si="128"/>
        <v>66.341666666666654</v>
      </c>
      <c r="W816" s="18">
        <f t="shared" si="129"/>
        <v>66.412499999999994</v>
      </c>
    </row>
    <row r="817" spans="1:23" ht="13.5" x14ac:dyDescent="0.25">
      <c r="A817" s="4">
        <v>43192</v>
      </c>
      <c r="B817" s="2">
        <v>4.1773999999999996</v>
      </c>
      <c r="C817" s="2">
        <v>65.146690225736563</v>
      </c>
      <c r="D817" s="2">
        <v>-0.14810090929835429</v>
      </c>
      <c r="E817" s="2">
        <v>0.47461100772180698</v>
      </c>
      <c r="F817" s="2">
        <v>4.1755199999999997</v>
      </c>
      <c r="G817" s="2">
        <v>4.1736699999999995</v>
      </c>
      <c r="H817" s="2">
        <v>4.0247550000000007</v>
      </c>
      <c r="I817" s="2">
        <v>3.8942659999999996</v>
      </c>
      <c r="J817" s="2">
        <v>3.918154000000003</v>
      </c>
      <c r="K817" s="15" t="s">
        <v>47</v>
      </c>
      <c r="L817" s="15" t="s">
        <v>54</v>
      </c>
      <c r="M817" s="15" t="s">
        <v>49</v>
      </c>
      <c r="N817" s="18">
        <f t="shared" si="120"/>
        <v>50</v>
      </c>
      <c r="O817" s="18">
        <f t="shared" si="121"/>
        <v>100</v>
      </c>
      <c r="P817" s="18">
        <f t="shared" si="122"/>
        <v>50</v>
      </c>
      <c r="Q817" s="18">
        <f t="shared" si="123"/>
        <v>66.5</v>
      </c>
      <c r="R817" s="19">
        <f t="shared" si="124"/>
        <v>69.974999999999994</v>
      </c>
      <c r="S817" s="19">
        <f t="shared" si="125"/>
        <v>64.125</v>
      </c>
      <c r="T817" s="19">
        <f t="shared" si="126"/>
        <v>64.924999999999997</v>
      </c>
      <c r="U817" s="19">
        <f t="shared" si="127"/>
        <v>66.625</v>
      </c>
      <c r="V817" s="18">
        <f t="shared" si="128"/>
        <v>66.341666666666654</v>
      </c>
      <c r="W817" s="18">
        <f t="shared" si="129"/>
        <v>66.412499999999994</v>
      </c>
    </row>
    <row r="818" spans="1:23" ht="13.5" x14ac:dyDescent="0.25">
      <c r="A818" s="4">
        <v>43193</v>
      </c>
      <c r="B818" s="2">
        <v>4.1405000000000003</v>
      </c>
      <c r="C818" s="2">
        <v>60.845930717318041</v>
      </c>
      <c r="D818" s="2">
        <v>-0.13164722423345854</v>
      </c>
      <c r="E818" s="2">
        <v>0.49096792112930149</v>
      </c>
      <c r="F818" s="2">
        <v>4.1533999999999995</v>
      </c>
      <c r="G818" s="2">
        <v>4.1838199999999999</v>
      </c>
      <c r="H818" s="2">
        <v>4.0395100000000008</v>
      </c>
      <c r="I818" s="2">
        <v>3.9007219999999996</v>
      </c>
      <c r="J818" s="2">
        <v>3.9194910000000025</v>
      </c>
      <c r="K818" s="15" t="s">
        <v>52</v>
      </c>
      <c r="L818" s="15" t="s">
        <v>50</v>
      </c>
      <c r="M818" s="15" t="s">
        <v>46</v>
      </c>
      <c r="N818" s="18">
        <f t="shared" si="120"/>
        <v>50</v>
      </c>
      <c r="O818" s="18">
        <f t="shared" si="121"/>
        <v>100</v>
      </c>
      <c r="P818" s="18">
        <f t="shared" si="122"/>
        <v>50</v>
      </c>
      <c r="Q818" s="18">
        <f t="shared" si="123"/>
        <v>0</v>
      </c>
      <c r="R818" s="19">
        <f t="shared" si="124"/>
        <v>60</v>
      </c>
      <c r="S818" s="19">
        <f t="shared" si="125"/>
        <v>47.5</v>
      </c>
      <c r="T818" s="19">
        <f t="shared" si="126"/>
        <v>35</v>
      </c>
      <c r="U818" s="19">
        <f t="shared" si="127"/>
        <v>50</v>
      </c>
      <c r="V818" s="18">
        <f t="shared" si="128"/>
        <v>47.5</v>
      </c>
      <c r="W818" s="18">
        <f t="shared" si="129"/>
        <v>48.125</v>
      </c>
    </row>
    <row r="819" spans="1:23" ht="13.5" x14ac:dyDescent="0.25">
      <c r="A819" s="4">
        <v>43194</v>
      </c>
      <c r="B819" s="2">
        <v>4.0575000000000001</v>
      </c>
      <c r="C819" s="2">
        <v>52.457232247402757</v>
      </c>
      <c r="D819" s="2">
        <v>-9.3818300330951399E-2</v>
      </c>
      <c r="E819" s="2">
        <v>0.47473373870479285</v>
      </c>
      <c r="F819" s="2">
        <v>4.1331199999999999</v>
      </c>
      <c r="G819" s="2">
        <v>4.1736799999999992</v>
      </c>
      <c r="H819" s="2">
        <v>4.0501150000000008</v>
      </c>
      <c r="I819" s="2">
        <v>3.9055179999999994</v>
      </c>
      <c r="J819" s="2">
        <v>3.9204130000000026</v>
      </c>
      <c r="K819" s="15" t="s">
        <v>52</v>
      </c>
      <c r="L819" s="15" t="s">
        <v>50</v>
      </c>
      <c r="M819" s="15" t="s">
        <v>46</v>
      </c>
      <c r="N819" s="18">
        <f t="shared" si="120"/>
        <v>50</v>
      </c>
      <c r="O819" s="18">
        <f t="shared" si="121"/>
        <v>100</v>
      </c>
      <c r="P819" s="18">
        <f t="shared" si="122"/>
        <v>50</v>
      </c>
      <c r="Q819" s="18">
        <f t="shared" si="123"/>
        <v>0</v>
      </c>
      <c r="R819" s="19">
        <f t="shared" si="124"/>
        <v>60</v>
      </c>
      <c r="S819" s="19">
        <f t="shared" si="125"/>
        <v>47.5</v>
      </c>
      <c r="T819" s="19">
        <f t="shared" si="126"/>
        <v>35</v>
      </c>
      <c r="U819" s="19">
        <f t="shared" si="127"/>
        <v>50</v>
      </c>
      <c r="V819" s="18">
        <f t="shared" si="128"/>
        <v>47.5</v>
      </c>
      <c r="W819" s="18">
        <f t="shared" si="129"/>
        <v>48.125</v>
      </c>
    </row>
    <row r="820" spans="1:23" ht="13.5" x14ac:dyDescent="0.25">
      <c r="A820" s="4">
        <v>43195</v>
      </c>
      <c r="B820" s="2">
        <v>4.0944000000000003</v>
      </c>
      <c r="C820" s="2">
        <v>55.401111786712349</v>
      </c>
      <c r="D820" s="2">
        <v>-4.6242724050286732E-2</v>
      </c>
      <c r="E820" s="2">
        <v>0.43137955879483247</v>
      </c>
      <c r="F820" s="2">
        <v>4.1239000000000008</v>
      </c>
      <c r="G820" s="2">
        <v>4.15524</v>
      </c>
      <c r="H820" s="2">
        <v>4.0621050000000007</v>
      </c>
      <c r="I820" s="2">
        <v>3.9110519999999998</v>
      </c>
      <c r="J820" s="2">
        <v>3.9215195000000027</v>
      </c>
      <c r="K820" s="15" t="s">
        <v>47</v>
      </c>
      <c r="L820" s="15" t="s">
        <v>48</v>
      </c>
      <c r="M820" s="15" t="s">
        <v>49</v>
      </c>
      <c r="N820" s="18">
        <f t="shared" si="120"/>
        <v>50</v>
      </c>
      <c r="O820" s="18">
        <f t="shared" si="121"/>
        <v>100</v>
      </c>
      <c r="P820" s="18">
        <f t="shared" si="122"/>
        <v>50</v>
      </c>
      <c r="Q820" s="18">
        <f t="shared" si="123"/>
        <v>83</v>
      </c>
      <c r="R820" s="19">
        <f t="shared" si="124"/>
        <v>72.45</v>
      </c>
      <c r="S820" s="19">
        <f t="shared" si="125"/>
        <v>68.25</v>
      </c>
      <c r="T820" s="19">
        <f t="shared" si="126"/>
        <v>72.349999999999994</v>
      </c>
      <c r="U820" s="19">
        <f t="shared" si="127"/>
        <v>70.75</v>
      </c>
      <c r="V820" s="18">
        <f t="shared" si="128"/>
        <v>71.016666666666666</v>
      </c>
      <c r="W820" s="18">
        <f t="shared" si="129"/>
        <v>70.949999999999989</v>
      </c>
    </row>
    <row r="821" spans="1:23" ht="13.5" x14ac:dyDescent="0.25">
      <c r="A821" s="4">
        <v>43196</v>
      </c>
      <c r="B821" s="2">
        <v>4.0944000000000003</v>
      </c>
      <c r="C821" s="2">
        <v>55.401111786712349</v>
      </c>
      <c r="D821" s="2">
        <v>-2.1940005037796695E-2</v>
      </c>
      <c r="E821" s="2">
        <v>0.37726245528517993</v>
      </c>
      <c r="F821" s="2">
        <v>4.1128400000000003</v>
      </c>
      <c r="G821" s="2">
        <v>4.146939999999999</v>
      </c>
      <c r="H821" s="2">
        <v>4.0736350000000012</v>
      </c>
      <c r="I821" s="2">
        <v>3.9167699999999996</v>
      </c>
      <c r="J821" s="2">
        <v>3.9226260000000028</v>
      </c>
      <c r="K821" s="15" t="s">
        <v>47</v>
      </c>
      <c r="L821" s="15" t="s">
        <v>54</v>
      </c>
      <c r="M821" s="15" t="s">
        <v>49</v>
      </c>
      <c r="N821" s="18">
        <f t="shared" si="120"/>
        <v>50</v>
      </c>
      <c r="O821" s="18">
        <f t="shared" si="121"/>
        <v>100</v>
      </c>
      <c r="P821" s="18">
        <f t="shared" si="122"/>
        <v>50</v>
      </c>
      <c r="Q821" s="18">
        <f t="shared" si="123"/>
        <v>66.5</v>
      </c>
      <c r="R821" s="19">
        <f t="shared" si="124"/>
        <v>69.974999999999994</v>
      </c>
      <c r="S821" s="19">
        <f t="shared" si="125"/>
        <v>64.125</v>
      </c>
      <c r="T821" s="19">
        <f t="shared" si="126"/>
        <v>64.924999999999997</v>
      </c>
      <c r="U821" s="19">
        <f t="shared" si="127"/>
        <v>66.625</v>
      </c>
      <c r="V821" s="18">
        <f t="shared" si="128"/>
        <v>66.341666666666654</v>
      </c>
      <c r="W821" s="18">
        <f t="shared" si="129"/>
        <v>66.412499999999994</v>
      </c>
    </row>
    <row r="822" spans="1:23" ht="13.5" x14ac:dyDescent="0.25">
      <c r="A822" s="4">
        <v>43200</v>
      </c>
      <c r="B822" s="2">
        <v>4.0206</v>
      </c>
      <c r="C822" s="2">
        <v>48.443356317490093</v>
      </c>
      <c r="D822" s="2">
        <v>8.0093047872340506E-3</v>
      </c>
      <c r="E822" s="2">
        <v>0.31961857556019152</v>
      </c>
      <c r="F822" s="2">
        <v>4.0814800000000009</v>
      </c>
      <c r="G822" s="2">
        <v>4.1285000000000007</v>
      </c>
      <c r="H822" s="2">
        <v>4.0810100000000009</v>
      </c>
      <c r="I822" s="2">
        <v>3.9211960000000001</v>
      </c>
      <c r="J822" s="2">
        <v>3.923640500000003</v>
      </c>
      <c r="K822" s="15" t="s">
        <v>52</v>
      </c>
      <c r="L822" s="15" t="s">
        <v>50</v>
      </c>
      <c r="M822" s="15" t="s">
        <v>46</v>
      </c>
      <c r="N822" s="18">
        <f t="shared" si="120"/>
        <v>50</v>
      </c>
      <c r="O822" s="18">
        <f t="shared" si="121"/>
        <v>100</v>
      </c>
      <c r="P822" s="18">
        <f t="shared" si="122"/>
        <v>50</v>
      </c>
      <c r="Q822" s="18">
        <f t="shared" si="123"/>
        <v>0</v>
      </c>
      <c r="R822" s="19">
        <f t="shared" si="124"/>
        <v>60</v>
      </c>
      <c r="S822" s="19">
        <f t="shared" si="125"/>
        <v>47.5</v>
      </c>
      <c r="T822" s="19">
        <f t="shared" si="126"/>
        <v>35</v>
      </c>
      <c r="U822" s="19">
        <f t="shared" si="127"/>
        <v>50</v>
      </c>
      <c r="V822" s="18">
        <f t="shared" si="128"/>
        <v>47.5</v>
      </c>
      <c r="W822" s="18">
        <f t="shared" si="129"/>
        <v>48.125</v>
      </c>
    </row>
    <row r="823" spans="1:23" ht="13.5" x14ac:dyDescent="0.25">
      <c r="A823" s="4">
        <v>43201</v>
      </c>
      <c r="B823" s="2">
        <v>4.0575000000000001</v>
      </c>
      <c r="C823" s="2">
        <v>51.709019516126659</v>
      </c>
      <c r="D823" s="2">
        <v>3.784298849872858E-2</v>
      </c>
      <c r="E823" s="2">
        <v>0.25760165241388616</v>
      </c>
      <c r="F823" s="2">
        <v>4.0648800000000005</v>
      </c>
      <c r="G823" s="2">
        <v>4.10914</v>
      </c>
      <c r="H823" s="2">
        <v>4.0902300000000009</v>
      </c>
      <c r="I823" s="2">
        <v>3.9259919999999999</v>
      </c>
      <c r="J823" s="2">
        <v>3.9248395000000031</v>
      </c>
      <c r="K823" s="15" t="s">
        <v>47</v>
      </c>
      <c r="L823" s="15" t="s">
        <v>54</v>
      </c>
      <c r="M823" s="15" t="s">
        <v>49</v>
      </c>
      <c r="N823" s="18">
        <f t="shared" si="120"/>
        <v>50</v>
      </c>
      <c r="O823" s="18">
        <f t="shared" si="121"/>
        <v>100</v>
      </c>
      <c r="P823" s="18">
        <f t="shared" si="122"/>
        <v>50</v>
      </c>
      <c r="Q823" s="18">
        <f t="shared" si="123"/>
        <v>66.5</v>
      </c>
      <c r="R823" s="19">
        <f t="shared" si="124"/>
        <v>69.974999999999994</v>
      </c>
      <c r="S823" s="19">
        <f t="shared" si="125"/>
        <v>64.125</v>
      </c>
      <c r="T823" s="19">
        <f t="shared" si="126"/>
        <v>64.924999999999997</v>
      </c>
      <c r="U823" s="19">
        <f t="shared" si="127"/>
        <v>66.625</v>
      </c>
      <c r="V823" s="18">
        <f t="shared" si="128"/>
        <v>66.341666666666654</v>
      </c>
      <c r="W823" s="18">
        <f t="shared" si="129"/>
        <v>66.412499999999994</v>
      </c>
    </row>
    <row r="824" spans="1:23" ht="13.5" x14ac:dyDescent="0.25">
      <c r="A824" s="4">
        <v>43202</v>
      </c>
      <c r="B824" s="2">
        <v>4.0575000000000001</v>
      </c>
      <c r="C824" s="2">
        <v>51.709019516126659</v>
      </c>
      <c r="D824" s="2">
        <v>4.8807350512022118E-2</v>
      </c>
      <c r="E824" s="2">
        <v>0.19466438884385207</v>
      </c>
      <c r="F824" s="2">
        <v>4.0648800000000005</v>
      </c>
      <c r="G824" s="2">
        <v>4.0989999999999993</v>
      </c>
      <c r="H824" s="2">
        <v>4.0994500000000018</v>
      </c>
      <c r="I824" s="2">
        <v>3.9320780000000002</v>
      </c>
      <c r="J824" s="2">
        <v>3.9257615000000032</v>
      </c>
      <c r="K824" s="15" t="s">
        <v>47</v>
      </c>
      <c r="L824" s="15" t="s">
        <v>48</v>
      </c>
      <c r="M824" s="15" t="s">
        <v>54</v>
      </c>
      <c r="N824" s="18">
        <f t="shared" si="120"/>
        <v>50</v>
      </c>
      <c r="O824" s="18">
        <f t="shared" si="121"/>
        <v>100</v>
      </c>
      <c r="P824" s="18">
        <f t="shared" si="122"/>
        <v>50</v>
      </c>
      <c r="Q824" s="18">
        <f t="shared" si="123"/>
        <v>66</v>
      </c>
      <c r="R824" s="19">
        <f t="shared" si="124"/>
        <v>69.900000000000006</v>
      </c>
      <c r="S824" s="19">
        <f t="shared" si="125"/>
        <v>64</v>
      </c>
      <c r="T824" s="19">
        <f t="shared" si="126"/>
        <v>64.7</v>
      </c>
      <c r="U824" s="19">
        <f t="shared" si="127"/>
        <v>66.5</v>
      </c>
      <c r="V824" s="18">
        <f t="shared" si="128"/>
        <v>66.2</v>
      </c>
      <c r="W824" s="18">
        <f t="shared" si="129"/>
        <v>66.275000000000006</v>
      </c>
    </row>
    <row r="825" spans="1:23" ht="13.5" x14ac:dyDescent="0.25">
      <c r="A825" s="4">
        <v>43203</v>
      </c>
      <c r="B825" s="2">
        <v>4.0575000000000001</v>
      </c>
      <c r="C825" s="2">
        <v>51.709019516126659</v>
      </c>
      <c r="D825" s="2">
        <v>5.5166239832842301E-2</v>
      </c>
      <c r="E825" s="2">
        <v>0.13671812027493813</v>
      </c>
      <c r="F825" s="2">
        <v>4.0575000000000001</v>
      </c>
      <c r="G825" s="2">
        <v>4.0907</v>
      </c>
      <c r="H825" s="2">
        <v>4.1086700000000009</v>
      </c>
      <c r="I825" s="2">
        <v>3.9376120000000001</v>
      </c>
      <c r="J825" s="2">
        <v>3.9266835000000033</v>
      </c>
      <c r="K825" s="15" t="s">
        <v>47</v>
      </c>
      <c r="L825" s="15" t="s">
        <v>54</v>
      </c>
      <c r="M825" s="15" t="s">
        <v>49</v>
      </c>
      <c r="N825" s="18">
        <f t="shared" si="120"/>
        <v>50</v>
      </c>
      <c r="O825" s="18">
        <f t="shared" si="121"/>
        <v>100</v>
      </c>
      <c r="P825" s="18">
        <f t="shared" si="122"/>
        <v>50</v>
      </c>
      <c r="Q825" s="18">
        <f t="shared" si="123"/>
        <v>66.5</v>
      </c>
      <c r="R825" s="19">
        <f t="shared" si="124"/>
        <v>69.974999999999994</v>
      </c>
      <c r="S825" s="19">
        <f t="shared" si="125"/>
        <v>64.125</v>
      </c>
      <c r="T825" s="19">
        <f t="shared" si="126"/>
        <v>64.924999999999997</v>
      </c>
      <c r="U825" s="19">
        <f t="shared" si="127"/>
        <v>66.625</v>
      </c>
      <c r="V825" s="18">
        <f t="shared" si="128"/>
        <v>66.341666666666654</v>
      </c>
      <c r="W825" s="18">
        <f t="shared" si="129"/>
        <v>66.412499999999994</v>
      </c>
    </row>
    <row r="826" spans="1:23" ht="13.5" x14ac:dyDescent="0.25">
      <c r="A826" s="4">
        <v>43206</v>
      </c>
      <c r="B826" s="2">
        <v>4.0575000000000001</v>
      </c>
      <c r="C826" s="2">
        <v>51.709019516126659</v>
      </c>
      <c r="D826" s="2">
        <v>6.1880854088950166E-2</v>
      </c>
      <c r="E826" s="2">
        <v>8.430705326070953E-2</v>
      </c>
      <c r="F826" s="2">
        <v>4.0501200000000006</v>
      </c>
      <c r="G826" s="2">
        <v>4.08148</v>
      </c>
      <c r="H826" s="2">
        <v>4.1178900000000009</v>
      </c>
      <c r="I826" s="2">
        <v>3.9433300000000009</v>
      </c>
      <c r="J826" s="2">
        <v>3.927605500000003</v>
      </c>
      <c r="K826" s="15" t="s">
        <v>47</v>
      </c>
      <c r="L826" s="15" t="s">
        <v>54</v>
      </c>
      <c r="M826" s="15" t="s">
        <v>49</v>
      </c>
      <c r="N826" s="18">
        <f t="shared" si="120"/>
        <v>50</v>
      </c>
      <c r="O826" s="18">
        <f t="shared" si="121"/>
        <v>100</v>
      </c>
      <c r="P826" s="18">
        <f t="shared" si="122"/>
        <v>50</v>
      </c>
      <c r="Q826" s="18">
        <f t="shared" si="123"/>
        <v>66.5</v>
      </c>
      <c r="R826" s="19">
        <f t="shared" si="124"/>
        <v>69.974999999999994</v>
      </c>
      <c r="S826" s="19">
        <f t="shared" si="125"/>
        <v>64.125</v>
      </c>
      <c r="T826" s="19">
        <f t="shared" si="126"/>
        <v>64.924999999999997</v>
      </c>
      <c r="U826" s="19">
        <f t="shared" si="127"/>
        <v>66.625</v>
      </c>
      <c r="V826" s="18">
        <f t="shared" si="128"/>
        <v>66.341666666666654</v>
      </c>
      <c r="W826" s="18">
        <f t="shared" si="129"/>
        <v>66.412499999999994</v>
      </c>
    </row>
    <row r="827" spans="1:23" ht="13.5" x14ac:dyDescent="0.25">
      <c r="A827" s="4">
        <v>43207</v>
      </c>
      <c r="B827" s="2">
        <v>3.9653</v>
      </c>
      <c r="C827" s="2">
        <v>42.633335701817224</v>
      </c>
      <c r="D827" s="2">
        <v>7.8578277177480338E-2</v>
      </c>
      <c r="E827" s="2">
        <v>3.8798158133899821E-2</v>
      </c>
      <c r="F827" s="2">
        <v>4.0390600000000001</v>
      </c>
      <c r="G827" s="2">
        <v>4.06027</v>
      </c>
      <c r="H827" s="2">
        <v>4.1169700000000002</v>
      </c>
      <c r="I827" s="2">
        <v>3.947204000000001</v>
      </c>
      <c r="J827" s="2">
        <v>3.9282510000000026</v>
      </c>
      <c r="K827" s="15" t="s">
        <v>52</v>
      </c>
      <c r="L827" s="15" t="s">
        <v>50</v>
      </c>
      <c r="M827" s="15" t="s">
        <v>46</v>
      </c>
      <c r="N827" s="18">
        <f t="shared" si="120"/>
        <v>50</v>
      </c>
      <c r="O827" s="18">
        <f t="shared" si="121"/>
        <v>100</v>
      </c>
      <c r="P827" s="18">
        <f t="shared" si="122"/>
        <v>50</v>
      </c>
      <c r="Q827" s="18">
        <f t="shared" si="123"/>
        <v>0</v>
      </c>
      <c r="R827" s="19">
        <f t="shared" si="124"/>
        <v>60</v>
      </c>
      <c r="S827" s="19">
        <f t="shared" si="125"/>
        <v>47.5</v>
      </c>
      <c r="T827" s="19">
        <f t="shared" si="126"/>
        <v>35</v>
      </c>
      <c r="U827" s="19">
        <f t="shared" si="127"/>
        <v>50</v>
      </c>
      <c r="V827" s="18">
        <f t="shared" si="128"/>
        <v>47.5</v>
      </c>
      <c r="W827" s="18">
        <f t="shared" si="129"/>
        <v>48.125</v>
      </c>
    </row>
    <row r="828" spans="1:23" ht="13.5" x14ac:dyDescent="0.25">
      <c r="A828" s="4">
        <v>43208</v>
      </c>
      <c r="B828" s="2">
        <v>3.9653</v>
      </c>
      <c r="C828" s="2">
        <v>42.633335701817231</v>
      </c>
      <c r="D828" s="2">
        <v>8.7504995811770847E-2</v>
      </c>
      <c r="E828" s="2">
        <v>4.7103540585382228E-3</v>
      </c>
      <c r="F828" s="2">
        <v>4.0206199999999992</v>
      </c>
      <c r="G828" s="2">
        <v>4.0427499999999998</v>
      </c>
      <c r="H828" s="2">
        <v>4.1132850000000003</v>
      </c>
      <c r="I828" s="2">
        <v>3.9516320000000014</v>
      </c>
      <c r="J828" s="2">
        <v>3.9287120000000022</v>
      </c>
      <c r="K828" s="15" t="s">
        <v>52</v>
      </c>
      <c r="L828" s="15" t="s">
        <v>50</v>
      </c>
      <c r="M828" s="15" t="s">
        <v>46</v>
      </c>
      <c r="N828" s="18">
        <f t="shared" si="120"/>
        <v>50</v>
      </c>
      <c r="O828" s="18">
        <f t="shared" si="121"/>
        <v>100</v>
      </c>
      <c r="P828" s="18">
        <f t="shared" si="122"/>
        <v>50</v>
      </c>
      <c r="Q828" s="18">
        <f t="shared" si="123"/>
        <v>0</v>
      </c>
      <c r="R828" s="19">
        <f t="shared" si="124"/>
        <v>60</v>
      </c>
      <c r="S828" s="19">
        <f t="shared" si="125"/>
        <v>47.5</v>
      </c>
      <c r="T828" s="19">
        <f t="shared" si="126"/>
        <v>35</v>
      </c>
      <c r="U828" s="19">
        <f t="shared" si="127"/>
        <v>50</v>
      </c>
      <c r="V828" s="18">
        <f t="shared" si="128"/>
        <v>47.5</v>
      </c>
      <c r="W828" s="18">
        <f t="shared" si="129"/>
        <v>48.125</v>
      </c>
    </row>
    <row r="829" spans="1:23" ht="13.5" x14ac:dyDescent="0.25">
      <c r="A829" s="4">
        <v>43209</v>
      </c>
      <c r="B829" s="2">
        <v>3.7808000000000002</v>
      </c>
      <c r="C829" s="2">
        <v>30.293743360398381</v>
      </c>
      <c r="D829" s="2">
        <v>9.6395672852176872E-2</v>
      </c>
      <c r="E829" s="2">
        <v>-1.6078055877055804E-2</v>
      </c>
      <c r="F829" s="2">
        <v>3.9652799999999999</v>
      </c>
      <c r="G829" s="2">
        <v>4.0150800000000002</v>
      </c>
      <c r="H829" s="2">
        <v>4.0943799999999992</v>
      </c>
      <c r="I829" s="2">
        <v>3.9497860000000009</v>
      </c>
      <c r="J829" s="2">
        <v>3.9282505000000021</v>
      </c>
      <c r="K829" s="15" t="s">
        <v>52</v>
      </c>
      <c r="L829" s="15" t="s">
        <v>50</v>
      </c>
      <c r="M829" s="15" t="s">
        <v>46</v>
      </c>
      <c r="N829" s="18">
        <f t="shared" si="120"/>
        <v>50</v>
      </c>
      <c r="O829" s="18">
        <f t="shared" si="121"/>
        <v>100</v>
      </c>
      <c r="P829" s="18">
        <f t="shared" si="122"/>
        <v>50</v>
      </c>
      <c r="Q829" s="18">
        <f t="shared" si="123"/>
        <v>0</v>
      </c>
      <c r="R829" s="19">
        <f t="shared" si="124"/>
        <v>60</v>
      </c>
      <c r="S829" s="19">
        <f t="shared" si="125"/>
        <v>47.5</v>
      </c>
      <c r="T829" s="19">
        <f t="shared" si="126"/>
        <v>35</v>
      </c>
      <c r="U829" s="19">
        <f t="shared" si="127"/>
        <v>50</v>
      </c>
      <c r="V829" s="18">
        <f t="shared" si="128"/>
        <v>47.5</v>
      </c>
      <c r="W829" s="18">
        <f t="shared" si="129"/>
        <v>48.125</v>
      </c>
    </row>
    <row r="830" spans="1:23" ht="13.5" x14ac:dyDescent="0.25">
      <c r="A830" s="4">
        <v>43210</v>
      </c>
      <c r="B830" s="2">
        <v>3.8731</v>
      </c>
      <c r="C830" s="2">
        <v>39.697040108920284</v>
      </c>
      <c r="D830" s="2">
        <v>0.10425593921885312</v>
      </c>
      <c r="E830" s="2">
        <v>-2.2617930489956271E-2</v>
      </c>
      <c r="F830" s="2">
        <v>3.9283999999999999</v>
      </c>
      <c r="G830" s="2">
        <v>3.9929500000000004</v>
      </c>
      <c r="H830" s="2">
        <v>4.0740949999999989</v>
      </c>
      <c r="I830" s="2">
        <v>3.9497860000000005</v>
      </c>
      <c r="J830" s="2">
        <v>3.9278360000000019</v>
      </c>
      <c r="K830" s="15" t="s">
        <v>52</v>
      </c>
      <c r="L830" s="15" t="s">
        <v>50</v>
      </c>
      <c r="M830" s="15" t="s">
        <v>46</v>
      </c>
      <c r="N830" s="18">
        <f t="shared" si="120"/>
        <v>50</v>
      </c>
      <c r="O830" s="18">
        <f t="shared" si="121"/>
        <v>100</v>
      </c>
      <c r="P830" s="18">
        <f t="shared" si="122"/>
        <v>50</v>
      </c>
      <c r="Q830" s="18">
        <f t="shared" si="123"/>
        <v>0</v>
      </c>
      <c r="R830" s="19">
        <f t="shared" si="124"/>
        <v>60</v>
      </c>
      <c r="S830" s="19">
        <f t="shared" si="125"/>
        <v>47.5</v>
      </c>
      <c r="T830" s="19">
        <f t="shared" si="126"/>
        <v>35</v>
      </c>
      <c r="U830" s="19">
        <f t="shared" si="127"/>
        <v>50</v>
      </c>
      <c r="V830" s="18">
        <f t="shared" si="128"/>
        <v>47.5</v>
      </c>
      <c r="W830" s="18">
        <f t="shared" si="129"/>
        <v>48.125</v>
      </c>
    </row>
    <row r="831" spans="1:23" ht="13.5" x14ac:dyDescent="0.25">
      <c r="A831" s="4">
        <v>43213</v>
      </c>
      <c r="B831" s="2">
        <v>3.7900999999999998</v>
      </c>
      <c r="C831" s="2">
        <v>35.1103012817928</v>
      </c>
      <c r="D831" s="2">
        <v>0.11789625116745839</v>
      </c>
      <c r="E831" s="2">
        <v>-2.5564911062224534E-2</v>
      </c>
      <c r="F831" s="2">
        <v>3.8749200000000004</v>
      </c>
      <c r="G831" s="2">
        <v>3.96252</v>
      </c>
      <c r="H831" s="2">
        <v>4.0547299999999984</v>
      </c>
      <c r="I831" s="2">
        <v>3.9481260000000002</v>
      </c>
      <c r="J831" s="2">
        <v>3.926960000000002</v>
      </c>
      <c r="K831" s="15" t="s">
        <v>52</v>
      </c>
      <c r="L831" s="15" t="s">
        <v>50</v>
      </c>
      <c r="M831" s="15" t="s">
        <v>46</v>
      </c>
      <c r="N831" s="18">
        <f t="shared" si="120"/>
        <v>50</v>
      </c>
      <c r="O831" s="18">
        <f t="shared" si="121"/>
        <v>100</v>
      </c>
      <c r="P831" s="18">
        <f t="shared" si="122"/>
        <v>50</v>
      </c>
      <c r="Q831" s="18">
        <f t="shared" si="123"/>
        <v>0</v>
      </c>
      <c r="R831" s="19">
        <f t="shared" si="124"/>
        <v>60</v>
      </c>
      <c r="S831" s="19">
        <f t="shared" si="125"/>
        <v>47.5</v>
      </c>
      <c r="T831" s="19">
        <f t="shared" si="126"/>
        <v>35</v>
      </c>
      <c r="U831" s="19">
        <f t="shared" si="127"/>
        <v>50</v>
      </c>
      <c r="V831" s="18">
        <f t="shared" si="128"/>
        <v>47.5</v>
      </c>
      <c r="W831" s="18">
        <f t="shared" si="129"/>
        <v>48.125</v>
      </c>
    </row>
    <row r="832" spans="1:23" ht="13.5" x14ac:dyDescent="0.25">
      <c r="A832" s="4">
        <v>43214</v>
      </c>
      <c r="B832" s="2">
        <v>3.8546</v>
      </c>
      <c r="C832" s="2">
        <v>40.83168880923084</v>
      </c>
      <c r="D832" s="2">
        <v>0.11457574057257647</v>
      </c>
      <c r="E832" s="2">
        <v>-3.0377666391419797E-2</v>
      </c>
      <c r="F832" s="2">
        <v>3.8527800000000001</v>
      </c>
      <c r="G832" s="2">
        <v>3.9459199999999996</v>
      </c>
      <c r="H832" s="2">
        <v>4.03721</v>
      </c>
      <c r="I832" s="2">
        <v>3.9472040000000006</v>
      </c>
      <c r="J832" s="2">
        <v>3.9259455000000019</v>
      </c>
      <c r="K832" s="15" t="s">
        <v>52</v>
      </c>
      <c r="L832" s="15" t="s">
        <v>50</v>
      </c>
      <c r="M832" s="15" t="s">
        <v>46</v>
      </c>
      <c r="N832" s="18">
        <f t="shared" si="120"/>
        <v>50</v>
      </c>
      <c r="O832" s="18">
        <f t="shared" si="121"/>
        <v>100</v>
      </c>
      <c r="P832" s="18">
        <f t="shared" si="122"/>
        <v>50</v>
      </c>
      <c r="Q832" s="18">
        <f t="shared" si="123"/>
        <v>0</v>
      </c>
      <c r="R832" s="19">
        <f t="shared" si="124"/>
        <v>60</v>
      </c>
      <c r="S832" s="19">
        <f t="shared" si="125"/>
        <v>47.5</v>
      </c>
      <c r="T832" s="19">
        <f t="shared" si="126"/>
        <v>35</v>
      </c>
      <c r="U832" s="19">
        <f t="shared" si="127"/>
        <v>50</v>
      </c>
      <c r="V832" s="18">
        <f t="shared" si="128"/>
        <v>47.5</v>
      </c>
      <c r="W832" s="18">
        <f t="shared" si="129"/>
        <v>48.125</v>
      </c>
    </row>
    <row r="833" spans="1:23" ht="13.5" x14ac:dyDescent="0.25">
      <c r="A833" s="4">
        <v>43215</v>
      </c>
      <c r="B833" s="2">
        <v>3.9192</v>
      </c>
      <c r="C833" s="2">
        <v>45.969974703443</v>
      </c>
      <c r="D833" s="2">
        <v>0.11345197027091602</v>
      </c>
      <c r="E833" s="2">
        <v>-3.5525503245838842E-2</v>
      </c>
      <c r="F833" s="2">
        <v>3.8435599999999992</v>
      </c>
      <c r="G833" s="2">
        <v>3.9320899999999996</v>
      </c>
      <c r="H833" s="2">
        <v>4.0206149999999994</v>
      </c>
      <c r="I833" s="2">
        <v>3.9494180000000005</v>
      </c>
      <c r="J833" s="2">
        <v>3.9243320000000024</v>
      </c>
      <c r="K833" s="15" t="s">
        <v>52</v>
      </c>
      <c r="L833" s="15" t="s">
        <v>50</v>
      </c>
      <c r="M833" s="15" t="s">
        <v>46</v>
      </c>
      <c r="N833" s="18">
        <f t="shared" si="120"/>
        <v>50</v>
      </c>
      <c r="O833" s="18">
        <f t="shared" si="121"/>
        <v>100</v>
      </c>
      <c r="P833" s="18">
        <f t="shared" si="122"/>
        <v>50</v>
      </c>
      <c r="Q833" s="18">
        <f t="shared" si="123"/>
        <v>0</v>
      </c>
      <c r="R833" s="19">
        <f t="shared" si="124"/>
        <v>60</v>
      </c>
      <c r="S833" s="19">
        <f t="shared" si="125"/>
        <v>47.5</v>
      </c>
      <c r="T833" s="19">
        <f t="shared" si="126"/>
        <v>35</v>
      </c>
      <c r="U833" s="19">
        <f t="shared" si="127"/>
        <v>50</v>
      </c>
      <c r="V833" s="18">
        <f t="shared" si="128"/>
        <v>47.5</v>
      </c>
      <c r="W833" s="18">
        <f t="shared" si="129"/>
        <v>48.125</v>
      </c>
    </row>
    <row r="834" spans="1:23" ht="13.5" x14ac:dyDescent="0.25">
      <c r="A834" s="4">
        <v>43216</v>
      </c>
      <c r="B834" s="2">
        <v>3.8176999999999999</v>
      </c>
      <c r="C834" s="2">
        <v>40.080454257888057</v>
      </c>
      <c r="D834" s="2">
        <v>0.12037321040185578</v>
      </c>
      <c r="E834" s="2">
        <v>-3.9643645897498053E-2</v>
      </c>
      <c r="F834" s="2">
        <v>3.85094</v>
      </c>
      <c r="G834" s="2">
        <v>3.9081100000000006</v>
      </c>
      <c r="H834" s="2">
        <v>4.0035549999999995</v>
      </c>
      <c r="I834" s="2">
        <v>3.9490480000000003</v>
      </c>
      <c r="J834" s="2">
        <v>3.9224415000000024</v>
      </c>
      <c r="K834" s="15" t="s">
        <v>47</v>
      </c>
      <c r="L834" s="15" t="s">
        <v>54</v>
      </c>
      <c r="M834" s="15" t="s">
        <v>51</v>
      </c>
      <c r="N834" s="18">
        <f t="shared" ref="N834:N897" si="130">IF(D834&lt;30,50, IF(D834&gt;70, 0, 25))</f>
        <v>50</v>
      </c>
      <c r="O834" s="18">
        <f t="shared" ref="O834:O897" si="131">IF(F834-E834&gt;0.02, 100, IF(F834-E834&lt;0,0,45))</f>
        <v>100</v>
      </c>
      <c r="P834" s="18">
        <f t="shared" ref="P834:P897" si="132">IF(G834-J834&gt;10,100,IF(G834-J834&gt;5,75, IF(G834-J834&gt;0,50,0)))</f>
        <v>0</v>
      </c>
      <c r="Q834" s="18">
        <f t="shared" ref="Q834:Q897" si="133">IF(M834="confirmed bullish", 34, IF(M834="bullish divergence",17, 0))+IF(K834="bullish",33,IF(K834="bearish",0,16.5))+IF(L834="strong",33,IF(L834="weak",0,16.5))</f>
        <v>83.5</v>
      </c>
      <c r="R834" s="19">
        <f t="shared" si="124"/>
        <v>65.025000000000006</v>
      </c>
      <c r="S834" s="19">
        <f t="shared" si="125"/>
        <v>50.875</v>
      </c>
      <c r="T834" s="19">
        <f t="shared" si="126"/>
        <v>60.075000000000003</v>
      </c>
      <c r="U834" s="19">
        <f t="shared" si="127"/>
        <v>58.375</v>
      </c>
      <c r="V834" s="18">
        <f t="shared" si="128"/>
        <v>58.658333333333339</v>
      </c>
      <c r="W834" s="18">
        <f t="shared" si="129"/>
        <v>58.587500000000006</v>
      </c>
    </row>
    <row r="835" spans="1:23" ht="13.5" x14ac:dyDescent="0.25">
      <c r="A835" s="4">
        <v>43217</v>
      </c>
      <c r="B835" s="2">
        <v>3.9192</v>
      </c>
      <c r="C835" s="2">
        <v>47.345316139686517</v>
      </c>
      <c r="D835" s="2">
        <v>0.1196383049727987</v>
      </c>
      <c r="E835" s="2">
        <v>-4.6593636224041314E-2</v>
      </c>
      <c r="F835" s="2">
        <v>3.8601600000000005</v>
      </c>
      <c r="G835" s="2">
        <v>3.8942800000000006</v>
      </c>
      <c r="H835" s="2">
        <v>3.9924900000000001</v>
      </c>
      <c r="I835" s="2">
        <v>3.9521840000000004</v>
      </c>
      <c r="J835" s="2">
        <v>3.9215195000000023</v>
      </c>
      <c r="K835" s="15" t="s">
        <v>52</v>
      </c>
      <c r="L835" s="15" t="s">
        <v>54</v>
      </c>
      <c r="M835" s="15" t="s">
        <v>53</v>
      </c>
      <c r="N835" s="18">
        <f t="shared" si="130"/>
        <v>50</v>
      </c>
      <c r="O835" s="18">
        <f t="shared" si="131"/>
        <v>100</v>
      </c>
      <c r="P835" s="18">
        <f t="shared" si="132"/>
        <v>0</v>
      </c>
      <c r="Q835" s="18">
        <f t="shared" si="133"/>
        <v>16.5</v>
      </c>
      <c r="R835" s="19">
        <f t="shared" ref="R835:R898" si="134">0.35*N835+O835*0.35+P835*0.15+Q835*0.15</f>
        <v>54.975000000000001</v>
      </c>
      <c r="S835" s="19">
        <f t="shared" ref="S835:S898" si="135">N835*0.2+O835*0.2+P835*0.35+Q835*0.25</f>
        <v>34.125</v>
      </c>
      <c r="T835" s="19">
        <f t="shared" ref="T835:T898" si="136">N835*0.15+O835*0.15+P835*0.25+Q835*0.45</f>
        <v>29.925000000000001</v>
      </c>
      <c r="U835" s="19">
        <f t="shared" ref="U835:U898" si="137">0.25*SUM(N835:Q835)</f>
        <v>41.625</v>
      </c>
      <c r="V835" s="18">
        <f t="shared" ref="V835:V898" si="138">SUM(R835:T835)/3</f>
        <v>39.674999999999997</v>
      </c>
      <c r="W835" s="18">
        <f t="shared" ref="W835:W898" si="139">SUM(R835:U835)/4</f>
        <v>40.162499999999994</v>
      </c>
    </row>
    <row r="836" spans="1:23" ht="13.5" x14ac:dyDescent="0.25">
      <c r="A836" s="4">
        <v>43220</v>
      </c>
      <c r="B836" s="2">
        <v>3.9192</v>
      </c>
      <c r="C836" s="2">
        <v>47.345316139686517</v>
      </c>
      <c r="D836" s="2">
        <v>0.11927519325518698</v>
      </c>
      <c r="E836" s="2">
        <v>-5.6204172868210896E-2</v>
      </c>
      <c r="F836" s="2">
        <v>3.88598</v>
      </c>
      <c r="G836" s="2">
        <v>3.8804500000000006</v>
      </c>
      <c r="H836" s="2">
        <v>3.9809650000000003</v>
      </c>
      <c r="I836" s="2">
        <v>3.9553200000000004</v>
      </c>
      <c r="J836" s="2">
        <v>3.9199980000000028</v>
      </c>
      <c r="K836" s="15" t="s">
        <v>47</v>
      </c>
      <c r="L836" s="15" t="s">
        <v>54</v>
      </c>
      <c r="M836" s="15" t="s">
        <v>51</v>
      </c>
      <c r="N836" s="18">
        <f t="shared" si="130"/>
        <v>50</v>
      </c>
      <c r="O836" s="18">
        <f t="shared" si="131"/>
        <v>100</v>
      </c>
      <c r="P836" s="18">
        <f t="shared" si="132"/>
        <v>0</v>
      </c>
      <c r="Q836" s="18">
        <f t="shared" si="133"/>
        <v>83.5</v>
      </c>
      <c r="R836" s="19">
        <f t="shared" si="134"/>
        <v>65.025000000000006</v>
      </c>
      <c r="S836" s="19">
        <f t="shared" si="135"/>
        <v>50.875</v>
      </c>
      <c r="T836" s="19">
        <f t="shared" si="136"/>
        <v>60.075000000000003</v>
      </c>
      <c r="U836" s="19">
        <f t="shared" si="137"/>
        <v>58.375</v>
      </c>
      <c r="V836" s="18">
        <f t="shared" si="138"/>
        <v>58.658333333333339</v>
      </c>
      <c r="W836" s="18">
        <f t="shared" si="139"/>
        <v>58.587500000000006</v>
      </c>
    </row>
    <row r="837" spans="1:23" ht="13.5" x14ac:dyDescent="0.25">
      <c r="A837" s="4">
        <v>43222</v>
      </c>
      <c r="B837" s="2">
        <v>3.9098999999999999</v>
      </c>
      <c r="C837" s="2">
        <v>46.743085976273036</v>
      </c>
      <c r="D837" s="2">
        <v>0.10571178443648499</v>
      </c>
      <c r="E837" s="2">
        <v>-7.0497111157196909E-2</v>
      </c>
      <c r="F837" s="2">
        <v>3.8970399999999996</v>
      </c>
      <c r="G837" s="2">
        <v>3.8749099999999999</v>
      </c>
      <c r="H837" s="2">
        <v>3.96759</v>
      </c>
      <c r="I837" s="2">
        <v>3.9579020000000003</v>
      </c>
      <c r="J837" s="2">
        <v>3.9190295000000033</v>
      </c>
      <c r="K837" s="15" t="s">
        <v>52</v>
      </c>
      <c r="L837" s="15" t="s">
        <v>54</v>
      </c>
      <c r="M837" s="15" t="s">
        <v>53</v>
      </c>
      <c r="N837" s="18">
        <f t="shared" si="130"/>
        <v>50</v>
      </c>
      <c r="O837" s="18">
        <f t="shared" si="131"/>
        <v>100</v>
      </c>
      <c r="P837" s="18">
        <f t="shared" si="132"/>
        <v>0</v>
      </c>
      <c r="Q837" s="18">
        <f t="shared" si="133"/>
        <v>16.5</v>
      </c>
      <c r="R837" s="19">
        <f t="shared" si="134"/>
        <v>54.975000000000001</v>
      </c>
      <c r="S837" s="19">
        <f t="shared" si="135"/>
        <v>34.125</v>
      </c>
      <c r="T837" s="19">
        <f t="shared" si="136"/>
        <v>29.925000000000001</v>
      </c>
      <c r="U837" s="19">
        <f t="shared" si="137"/>
        <v>41.625</v>
      </c>
      <c r="V837" s="18">
        <f t="shared" si="138"/>
        <v>39.674999999999997</v>
      </c>
      <c r="W837" s="18">
        <f t="shared" si="139"/>
        <v>40.162499999999994</v>
      </c>
    </row>
    <row r="838" spans="1:23" ht="13.5" x14ac:dyDescent="0.25">
      <c r="A838" s="4">
        <v>43223</v>
      </c>
      <c r="B838" s="2">
        <v>3.9</v>
      </c>
      <c r="C838" s="2">
        <v>46.071266540219717</v>
      </c>
      <c r="D838" s="2">
        <v>9.5245161750192153E-2</v>
      </c>
      <c r="E838" s="2">
        <v>-8.6233754883267094E-2</v>
      </c>
      <c r="F838" s="2">
        <v>3.8932000000000002</v>
      </c>
      <c r="G838" s="2">
        <v>3.8683799999999993</v>
      </c>
      <c r="H838" s="2">
        <v>3.9555650000000009</v>
      </c>
      <c r="I838" s="2">
        <v>3.9606540000000008</v>
      </c>
      <c r="J838" s="2">
        <v>3.9180115000000031</v>
      </c>
      <c r="K838" s="15" t="s">
        <v>52</v>
      </c>
      <c r="L838" s="15" t="s">
        <v>50</v>
      </c>
      <c r="M838" s="15" t="s">
        <v>46</v>
      </c>
      <c r="N838" s="18">
        <f t="shared" si="130"/>
        <v>50</v>
      </c>
      <c r="O838" s="18">
        <f t="shared" si="131"/>
        <v>100</v>
      </c>
      <c r="P838" s="18">
        <f t="shared" si="132"/>
        <v>0</v>
      </c>
      <c r="Q838" s="18">
        <f t="shared" si="133"/>
        <v>0</v>
      </c>
      <c r="R838" s="19">
        <f t="shared" si="134"/>
        <v>52.5</v>
      </c>
      <c r="S838" s="19">
        <f t="shared" si="135"/>
        <v>30</v>
      </c>
      <c r="T838" s="19">
        <f t="shared" si="136"/>
        <v>22.5</v>
      </c>
      <c r="U838" s="19">
        <f t="shared" si="137"/>
        <v>37.5</v>
      </c>
      <c r="V838" s="18">
        <f t="shared" si="138"/>
        <v>35</v>
      </c>
      <c r="W838" s="18">
        <f t="shared" si="139"/>
        <v>35.625</v>
      </c>
    </row>
    <row r="839" spans="1:23" ht="13.5" x14ac:dyDescent="0.25">
      <c r="A839" s="4">
        <v>43224</v>
      </c>
      <c r="B839" s="2">
        <v>3.9878</v>
      </c>
      <c r="C839" s="2">
        <v>52.580583157170956</v>
      </c>
      <c r="D839" s="2">
        <v>5.1815241847824378E-2</v>
      </c>
      <c r="E839" s="2">
        <v>-9.4651520967434594E-2</v>
      </c>
      <c r="F839" s="2">
        <v>3.9272199999999997</v>
      </c>
      <c r="G839" s="2">
        <v>3.8890799999999999</v>
      </c>
      <c r="H839" s="2">
        <v>3.9520800000000009</v>
      </c>
      <c r="I839" s="2">
        <v>3.9646080000000006</v>
      </c>
      <c r="J839" s="2">
        <v>3.9177090000000034</v>
      </c>
      <c r="K839" s="15" t="s">
        <v>47</v>
      </c>
      <c r="L839" s="15" t="s">
        <v>54</v>
      </c>
      <c r="M839" s="15" t="s">
        <v>49</v>
      </c>
      <c r="N839" s="18">
        <f t="shared" si="130"/>
        <v>50</v>
      </c>
      <c r="O839" s="18">
        <f t="shared" si="131"/>
        <v>100</v>
      </c>
      <c r="P839" s="18">
        <f t="shared" si="132"/>
        <v>0</v>
      </c>
      <c r="Q839" s="18">
        <f t="shared" si="133"/>
        <v>66.5</v>
      </c>
      <c r="R839" s="19">
        <f t="shared" si="134"/>
        <v>62.475000000000001</v>
      </c>
      <c r="S839" s="19">
        <f t="shared" si="135"/>
        <v>46.625</v>
      </c>
      <c r="T839" s="19">
        <f t="shared" si="136"/>
        <v>52.424999999999997</v>
      </c>
      <c r="U839" s="19">
        <f t="shared" si="137"/>
        <v>54.125</v>
      </c>
      <c r="V839" s="18">
        <f t="shared" si="138"/>
        <v>53.841666666666661</v>
      </c>
      <c r="W839" s="18">
        <f t="shared" si="139"/>
        <v>53.912499999999994</v>
      </c>
    </row>
    <row r="840" spans="1:23" ht="13.5" x14ac:dyDescent="0.25">
      <c r="A840" s="4">
        <v>43227</v>
      </c>
      <c r="B840" s="2">
        <v>3.9878</v>
      </c>
      <c r="C840" s="2">
        <v>52.580583157170956</v>
      </c>
      <c r="D840" s="2">
        <v>2.9039489880466895E-2</v>
      </c>
      <c r="E840" s="2">
        <v>-9.3118400459177075E-2</v>
      </c>
      <c r="F840" s="2">
        <v>3.9409400000000003</v>
      </c>
      <c r="G840" s="2">
        <v>3.9005500000000004</v>
      </c>
      <c r="H840" s="2">
        <v>3.9467500000000002</v>
      </c>
      <c r="I840" s="2">
        <v>3.9694860000000007</v>
      </c>
      <c r="J840" s="2">
        <v>3.9178215000000036</v>
      </c>
      <c r="K840" s="15" t="s">
        <v>47</v>
      </c>
      <c r="L840" s="15" t="s">
        <v>54</v>
      </c>
      <c r="M840" s="15" t="s">
        <v>49</v>
      </c>
      <c r="N840" s="18">
        <f t="shared" si="130"/>
        <v>50</v>
      </c>
      <c r="O840" s="18">
        <f t="shared" si="131"/>
        <v>100</v>
      </c>
      <c r="P840" s="18">
        <f t="shared" si="132"/>
        <v>0</v>
      </c>
      <c r="Q840" s="18">
        <f t="shared" si="133"/>
        <v>66.5</v>
      </c>
      <c r="R840" s="19">
        <f t="shared" si="134"/>
        <v>62.475000000000001</v>
      </c>
      <c r="S840" s="19">
        <f t="shared" si="135"/>
        <v>46.625</v>
      </c>
      <c r="T840" s="19">
        <f t="shared" si="136"/>
        <v>52.424999999999997</v>
      </c>
      <c r="U840" s="19">
        <f t="shared" si="137"/>
        <v>54.125</v>
      </c>
      <c r="V840" s="18">
        <f t="shared" si="138"/>
        <v>53.841666666666661</v>
      </c>
      <c r="W840" s="18">
        <f t="shared" si="139"/>
        <v>53.912499999999994</v>
      </c>
    </row>
    <row r="841" spans="1:23" ht="13.5" x14ac:dyDescent="0.25">
      <c r="A841" s="4">
        <v>43228</v>
      </c>
      <c r="B841" s="2">
        <v>3.9878</v>
      </c>
      <c r="C841" s="2">
        <v>52.580583157170956</v>
      </c>
      <c r="D841" s="2">
        <v>-3.2120478703743238E-3</v>
      </c>
      <c r="E841" s="2">
        <v>-8.5922942761891274E-2</v>
      </c>
      <c r="F841" s="2">
        <v>3.9546599999999996</v>
      </c>
      <c r="G841" s="2">
        <v>3.9203200000000002</v>
      </c>
      <c r="H841" s="2">
        <v>3.9414199999999995</v>
      </c>
      <c r="I841" s="2">
        <v>3.9741780000000007</v>
      </c>
      <c r="J841" s="2">
        <v>3.9183490000000027</v>
      </c>
      <c r="K841" s="15" t="s">
        <v>47</v>
      </c>
      <c r="L841" s="15" t="s">
        <v>54</v>
      </c>
      <c r="M841" s="15" t="s">
        <v>49</v>
      </c>
      <c r="N841" s="18">
        <f t="shared" si="130"/>
        <v>50</v>
      </c>
      <c r="O841" s="18">
        <f t="shared" si="131"/>
        <v>100</v>
      </c>
      <c r="P841" s="18">
        <f t="shared" si="132"/>
        <v>50</v>
      </c>
      <c r="Q841" s="18">
        <f t="shared" si="133"/>
        <v>66.5</v>
      </c>
      <c r="R841" s="19">
        <f t="shared" si="134"/>
        <v>69.974999999999994</v>
      </c>
      <c r="S841" s="19">
        <f t="shared" si="135"/>
        <v>64.125</v>
      </c>
      <c r="T841" s="19">
        <f t="shared" si="136"/>
        <v>64.924999999999997</v>
      </c>
      <c r="U841" s="19">
        <f t="shared" si="137"/>
        <v>66.625</v>
      </c>
      <c r="V841" s="18">
        <f t="shared" si="138"/>
        <v>66.341666666666654</v>
      </c>
      <c r="W841" s="18">
        <f t="shared" si="139"/>
        <v>66.412499999999994</v>
      </c>
    </row>
    <row r="842" spans="1:23" ht="13.5" x14ac:dyDescent="0.25">
      <c r="A842" s="4">
        <v>43229</v>
      </c>
      <c r="B842" s="2">
        <v>4.0853000000000002</v>
      </c>
      <c r="C842" s="2">
        <v>59.380638106054128</v>
      </c>
      <c r="D842" s="2">
        <v>-2.7995878896015292E-2</v>
      </c>
      <c r="E842" s="2">
        <v>-7.4448122915985238E-2</v>
      </c>
      <c r="F842" s="2">
        <v>3.9897400000000003</v>
      </c>
      <c r="G842" s="2">
        <v>3.9433899999999995</v>
      </c>
      <c r="H842" s="2">
        <v>3.9446549999999996</v>
      </c>
      <c r="I842" s="2">
        <v>3.9800820000000003</v>
      </c>
      <c r="J842" s="2">
        <v>3.9194100000000032</v>
      </c>
      <c r="K842" s="15" t="s">
        <v>47</v>
      </c>
      <c r="L842" s="15" t="s">
        <v>54</v>
      </c>
      <c r="M842" s="15" t="s">
        <v>49</v>
      </c>
      <c r="N842" s="18">
        <f t="shared" si="130"/>
        <v>50</v>
      </c>
      <c r="O842" s="18">
        <f t="shared" si="131"/>
        <v>100</v>
      </c>
      <c r="P842" s="18">
        <f t="shared" si="132"/>
        <v>50</v>
      </c>
      <c r="Q842" s="18">
        <f t="shared" si="133"/>
        <v>66.5</v>
      </c>
      <c r="R842" s="19">
        <f t="shared" si="134"/>
        <v>69.974999999999994</v>
      </c>
      <c r="S842" s="19">
        <f t="shared" si="135"/>
        <v>64.125</v>
      </c>
      <c r="T842" s="19">
        <f t="shared" si="136"/>
        <v>64.924999999999997</v>
      </c>
      <c r="U842" s="19">
        <f t="shared" si="137"/>
        <v>66.625</v>
      </c>
      <c r="V842" s="18">
        <f t="shared" si="138"/>
        <v>66.341666666666654</v>
      </c>
      <c r="W842" s="18">
        <f t="shared" si="139"/>
        <v>66.412499999999994</v>
      </c>
    </row>
    <row r="843" spans="1:23" ht="13.5" x14ac:dyDescent="0.25">
      <c r="A843" s="4">
        <v>43230</v>
      </c>
      <c r="B843" s="2">
        <v>4.0462999999999996</v>
      </c>
      <c r="C843" s="2">
        <v>55.925909443639355</v>
      </c>
      <c r="D843" s="2">
        <v>-3.6896078373129804E-2</v>
      </c>
      <c r="E843" s="2">
        <v>-5.8660250403798214E-2</v>
      </c>
      <c r="F843" s="2">
        <v>4.0190000000000001</v>
      </c>
      <c r="G843" s="2">
        <v>3.9561000000000006</v>
      </c>
      <c r="H843" s="2">
        <v>3.9440950000000008</v>
      </c>
      <c r="I843" s="2">
        <v>3.9842840000000002</v>
      </c>
      <c r="J843" s="2">
        <v>3.920276000000003</v>
      </c>
      <c r="K843" s="15" t="s">
        <v>47</v>
      </c>
      <c r="L843" s="15" t="s">
        <v>48</v>
      </c>
      <c r="M843" s="15" t="s">
        <v>51</v>
      </c>
      <c r="N843" s="18">
        <f t="shared" si="130"/>
        <v>50</v>
      </c>
      <c r="O843" s="18">
        <f t="shared" si="131"/>
        <v>100</v>
      </c>
      <c r="P843" s="18">
        <f t="shared" si="132"/>
        <v>50</v>
      </c>
      <c r="Q843" s="18">
        <f t="shared" si="133"/>
        <v>100</v>
      </c>
      <c r="R843" s="19">
        <f t="shared" si="134"/>
        <v>75</v>
      </c>
      <c r="S843" s="19">
        <f t="shared" si="135"/>
        <v>72.5</v>
      </c>
      <c r="T843" s="19">
        <f t="shared" si="136"/>
        <v>80</v>
      </c>
      <c r="U843" s="19">
        <f t="shared" si="137"/>
        <v>75</v>
      </c>
      <c r="V843" s="18">
        <f t="shared" si="138"/>
        <v>75.833333333333329</v>
      </c>
      <c r="W843" s="18">
        <f t="shared" si="139"/>
        <v>75.625</v>
      </c>
    </row>
    <row r="844" spans="1:23" ht="13.5" x14ac:dyDescent="0.25">
      <c r="A844" s="4">
        <v>43231</v>
      </c>
      <c r="B844" s="2">
        <v>4.0462999999999996</v>
      </c>
      <c r="C844" s="2">
        <v>55.925909443639355</v>
      </c>
      <c r="D844" s="2">
        <v>-6.0512518665761572E-2</v>
      </c>
      <c r="E844" s="2">
        <v>-4.3598010562036937E-2</v>
      </c>
      <c r="F844" s="2">
        <v>4.0306999999999995</v>
      </c>
      <c r="G844" s="2">
        <v>3.9789599999999998</v>
      </c>
      <c r="H844" s="2">
        <v>3.9435350000000007</v>
      </c>
      <c r="I844" s="2">
        <v>3.9881180000000001</v>
      </c>
      <c r="J844" s="2">
        <v>3.9207275000000026</v>
      </c>
      <c r="K844" s="15" t="s">
        <v>47</v>
      </c>
      <c r="L844" s="15" t="s">
        <v>54</v>
      </c>
      <c r="M844" s="15" t="s">
        <v>51</v>
      </c>
      <c r="N844" s="18">
        <f t="shared" si="130"/>
        <v>50</v>
      </c>
      <c r="O844" s="18">
        <f t="shared" si="131"/>
        <v>100</v>
      </c>
      <c r="P844" s="18">
        <f t="shared" si="132"/>
        <v>50</v>
      </c>
      <c r="Q844" s="18">
        <f t="shared" si="133"/>
        <v>83.5</v>
      </c>
      <c r="R844" s="19">
        <f t="shared" si="134"/>
        <v>72.525000000000006</v>
      </c>
      <c r="S844" s="19">
        <f t="shared" si="135"/>
        <v>68.375</v>
      </c>
      <c r="T844" s="19">
        <f t="shared" si="136"/>
        <v>72.575000000000003</v>
      </c>
      <c r="U844" s="19">
        <f t="shared" si="137"/>
        <v>70.875</v>
      </c>
      <c r="V844" s="18">
        <f t="shared" si="138"/>
        <v>71.158333333333346</v>
      </c>
      <c r="W844" s="18">
        <f t="shared" si="139"/>
        <v>71.087500000000006</v>
      </c>
    </row>
    <row r="845" spans="1:23" ht="13.5" x14ac:dyDescent="0.25">
      <c r="A845" s="4">
        <v>43234</v>
      </c>
      <c r="B845" s="2">
        <v>4.0462999999999996</v>
      </c>
      <c r="C845" s="2">
        <v>55.925909443639355</v>
      </c>
      <c r="D845" s="2">
        <v>-6.531556996436727E-2</v>
      </c>
      <c r="E845" s="2">
        <v>-2.8142340498430674E-2</v>
      </c>
      <c r="F845" s="2">
        <v>4.0423999999999989</v>
      </c>
      <c r="G845" s="2">
        <v>3.9916700000000005</v>
      </c>
      <c r="H845" s="2">
        <v>3.9429750000000006</v>
      </c>
      <c r="I845" s="2">
        <v>3.9923200000000003</v>
      </c>
      <c r="J845" s="2">
        <v>3.9215935000000024</v>
      </c>
      <c r="K845" s="15" t="s">
        <v>47</v>
      </c>
      <c r="L845" s="15" t="s">
        <v>54</v>
      </c>
      <c r="M845" s="15" t="s">
        <v>51</v>
      </c>
      <c r="N845" s="18">
        <f t="shared" si="130"/>
        <v>50</v>
      </c>
      <c r="O845" s="18">
        <f t="shared" si="131"/>
        <v>100</v>
      </c>
      <c r="P845" s="18">
        <f t="shared" si="132"/>
        <v>50</v>
      </c>
      <c r="Q845" s="18">
        <f t="shared" si="133"/>
        <v>83.5</v>
      </c>
      <c r="R845" s="19">
        <f t="shared" si="134"/>
        <v>72.525000000000006</v>
      </c>
      <c r="S845" s="19">
        <f t="shared" si="135"/>
        <v>68.375</v>
      </c>
      <c r="T845" s="19">
        <f t="shared" si="136"/>
        <v>72.575000000000003</v>
      </c>
      <c r="U845" s="19">
        <f t="shared" si="137"/>
        <v>70.875</v>
      </c>
      <c r="V845" s="18">
        <f t="shared" si="138"/>
        <v>71.158333333333346</v>
      </c>
      <c r="W845" s="18">
        <f t="shared" si="139"/>
        <v>71.087500000000006</v>
      </c>
    </row>
    <row r="846" spans="1:23" ht="13.5" x14ac:dyDescent="0.25">
      <c r="A846" s="4">
        <v>43235</v>
      </c>
      <c r="B846" s="2">
        <v>4.0754999999999999</v>
      </c>
      <c r="C846" s="2">
        <v>58.200049187570038</v>
      </c>
      <c r="D846" s="2">
        <v>-7.194570337536188E-2</v>
      </c>
      <c r="E846" s="2">
        <v>-1.5191843676892171E-2</v>
      </c>
      <c r="F846" s="2">
        <v>4.0599399999999992</v>
      </c>
      <c r="G846" s="2">
        <v>4.007299999999999</v>
      </c>
      <c r="H846" s="2">
        <v>3.9438750000000007</v>
      </c>
      <c r="I846" s="2">
        <v>3.9967379999999997</v>
      </c>
      <c r="J846" s="2">
        <v>3.9226055000000017</v>
      </c>
      <c r="K846" s="15" t="s">
        <v>47</v>
      </c>
      <c r="L846" s="15" t="s">
        <v>54</v>
      </c>
      <c r="M846" s="15" t="s">
        <v>51</v>
      </c>
      <c r="N846" s="18">
        <f t="shared" si="130"/>
        <v>50</v>
      </c>
      <c r="O846" s="18">
        <f t="shared" si="131"/>
        <v>100</v>
      </c>
      <c r="P846" s="18">
        <f t="shared" si="132"/>
        <v>50</v>
      </c>
      <c r="Q846" s="18">
        <f t="shared" si="133"/>
        <v>83.5</v>
      </c>
      <c r="R846" s="19">
        <f t="shared" si="134"/>
        <v>72.525000000000006</v>
      </c>
      <c r="S846" s="19">
        <f t="shared" si="135"/>
        <v>68.375</v>
      </c>
      <c r="T846" s="19">
        <f t="shared" si="136"/>
        <v>72.575000000000003</v>
      </c>
      <c r="U846" s="19">
        <f t="shared" si="137"/>
        <v>70.875</v>
      </c>
      <c r="V846" s="18">
        <f t="shared" si="138"/>
        <v>71.158333333333346</v>
      </c>
      <c r="W846" s="18">
        <f t="shared" si="139"/>
        <v>71.087500000000006</v>
      </c>
    </row>
    <row r="847" spans="1:23" ht="13.5" x14ac:dyDescent="0.25">
      <c r="A847" s="4">
        <v>43236</v>
      </c>
      <c r="B847" s="2">
        <v>4.0949999999999998</v>
      </c>
      <c r="C847" s="2">
        <v>59.695671454061063</v>
      </c>
      <c r="D847" s="2">
        <v>-8.0976768544940736E-2</v>
      </c>
      <c r="E847" s="2">
        <v>-6.0512436639853125E-3</v>
      </c>
      <c r="F847" s="2">
        <v>4.0618799999999995</v>
      </c>
      <c r="G847" s="2">
        <v>4.0258099999999999</v>
      </c>
      <c r="H847" s="2">
        <v>3.9503600000000008</v>
      </c>
      <c r="I847" s="2">
        <v>4.0020999999999995</v>
      </c>
      <c r="J847" s="2">
        <v>3.9231620000000023</v>
      </c>
      <c r="K847" s="15" t="s">
        <v>47</v>
      </c>
      <c r="L847" s="15" t="s">
        <v>54</v>
      </c>
      <c r="M847" s="15" t="s">
        <v>51</v>
      </c>
      <c r="N847" s="18">
        <f t="shared" si="130"/>
        <v>50</v>
      </c>
      <c r="O847" s="18">
        <f t="shared" si="131"/>
        <v>100</v>
      </c>
      <c r="P847" s="18">
        <f t="shared" si="132"/>
        <v>50</v>
      </c>
      <c r="Q847" s="18">
        <f t="shared" si="133"/>
        <v>83.5</v>
      </c>
      <c r="R847" s="19">
        <f t="shared" si="134"/>
        <v>72.525000000000006</v>
      </c>
      <c r="S847" s="19">
        <f t="shared" si="135"/>
        <v>68.375</v>
      </c>
      <c r="T847" s="19">
        <f t="shared" si="136"/>
        <v>72.575000000000003</v>
      </c>
      <c r="U847" s="19">
        <f t="shared" si="137"/>
        <v>70.875</v>
      </c>
      <c r="V847" s="18">
        <f t="shared" si="138"/>
        <v>71.158333333333346</v>
      </c>
      <c r="W847" s="18">
        <f t="shared" si="139"/>
        <v>71.087500000000006</v>
      </c>
    </row>
    <row r="848" spans="1:23" ht="13.5" x14ac:dyDescent="0.25">
      <c r="A848" s="4">
        <v>43237</v>
      </c>
      <c r="B848" s="2">
        <v>4.0462999999999996</v>
      </c>
      <c r="C848" s="2">
        <v>54.455264034779447</v>
      </c>
      <c r="D848" s="2">
        <v>-8.7154648452218542E-2</v>
      </c>
      <c r="E848" s="2">
        <v>6.0707713255447751E-3</v>
      </c>
      <c r="F848" s="2">
        <v>4.0618799999999995</v>
      </c>
      <c r="G848" s="2">
        <v>4.0404399999999994</v>
      </c>
      <c r="H848" s="2">
        <v>3.9544100000000002</v>
      </c>
      <c r="I848" s="2">
        <v>4.0061179999999998</v>
      </c>
      <c r="J848" s="2">
        <v>3.9229215000000015</v>
      </c>
      <c r="K848" s="15" t="s">
        <v>47</v>
      </c>
      <c r="L848" s="15" t="s">
        <v>54</v>
      </c>
      <c r="M848" s="15" t="s">
        <v>54</v>
      </c>
      <c r="N848" s="18">
        <f t="shared" si="130"/>
        <v>50</v>
      </c>
      <c r="O848" s="18">
        <f t="shared" si="131"/>
        <v>100</v>
      </c>
      <c r="P848" s="18">
        <f t="shared" si="132"/>
        <v>50</v>
      </c>
      <c r="Q848" s="18">
        <f t="shared" si="133"/>
        <v>49.5</v>
      </c>
      <c r="R848" s="19">
        <f t="shared" si="134"/>
        <v>67.424999999999997</v>
      </c>
      <c r="S848" s="19">
        <f t="shared" si="135"/>
        <v>59.875</v>
      </c>
      <c r="T848" s="19">
        <f t="shared" si="136"/>
        <v>57.275000000000006</v>
      </c>
      <c r="U848" s="19">
        <f t="shared" si="137"/>
        <v>62.375</v>
      </c>
      <c r="V848" s="18">
        <f t="shared" si="138"/>
        <v>61.524999999999999</v>
      </c>
      <c r="W848" s="18">
        <f t="shared" si="139"/>
        <v>61.737499999999997</v>
      </c>
    </row>
    <row r="849" spans="1:23" ht="13.5" x14ac:dyDescent="0.25">
      <c r="A849" s="4">
        <v>43238</v>
      </c>
      <c r="B849" s="2">
        <v>4.0462999999999996</v>
      </c>
      <c r="C849" s="2">
        <v>54.455264034779447</v>
      </c>
      <c r="D849" s="2">
        <v>-7.916119654535958E-2</v>
      </c>
      <c r="E849" s="2">
        <v>1.8523298001654167E-2</v>
      </c>
      <c r="F849" s="2">
        <v>4.0618799999999995</v>
      </c>
      <c r="G849" s="2">
        <v>4.0462899999999999</v>
      </c>
      <c r="H849" s="2">
        <v>3.9676850000000008</v>
      </c>
      <c r="I849" s="2">
        <v>4.0101360000000001</v>
      </c>
      <c r="J849" s="2">
        <v>3.9223125000000016</v>
      </c>
      <c r="K849" s="15" t="s">
        <v>47</v>
      </c>
      <c r="L849" s="15" t="s">
        <v>54</v>
      </c>
      <c r="M849" s="15" t="s">
        <v>54</v>
      </c>
      <c r="N849" s="18">
        <f t="shared" si="130"/>
        <v>50</v>
      </c>
      <c r="O849" s="18">
        <f t="shared" si="131"/>
        <v>100</v>
      </c>
      <c r="P849" s="18">
        <f t="shared" si="132"/>
        <v>50</v>
      </c>
      <c r="Q849" s="18">
        <f t="shared" si="133"/>
        <v>49.5</v>
      </c>
      <c r="R849" s="19">
        <f t="shared" si="134"/>
        <v>67.424999999999997</v>
      </c>
      <c r="S849" s="19">
        <f t="shared" si="135"/>
        <v>59.875</v>
      </c>
      <c r="T849" s="19">
        <f t="shared" si="136"/>
        <v>57.275000000000006</v>
      </c>
      <c r="U849" s="19">
        <f t="shared" si="137"/>
        <v>62.375</v>
      </c>
      <c r="V849" s="18">
        <f t="shared" si="138"/>
        <v>61.524999999999999</v>
      </c>
      <c r="W849" s="18">
        <f t="shared" si="139"/>
        <v>61.737499999999997</v>
      </c>
    </row>
    <row r="850" spans="1:23" ht="13.5" x14ac:dyDescent="0.25">
      <c r="A850" s="4">
        <v>43241</v>
      </c>
      <c r="B850" s="2">
        <v>4.0462999999999996</v>
      </c>
      <c r="C850" s="2">
        <v>54.455264034779447</v>
      </c>
      <c r="D850" s="2">
        <v>-7.2663065318671727E-2</v>
      </c>
      <c r="E850" s="2">
        <v>2.9792825936469102E-2</v>
      </c>
      <c r="F850" s="2">
        <v>4.0618799999999995</v>
      </c>
      <c r="G850" s="2">
        <v>4.0521399999999996</v>
      </c>
      <c r="H850" s="2">
        <v>3.9763450000000011</v>
      </c>
      <c r="I850" s="2">
        <v>4.0139699999999996</v>
      </c>
      <c r="J850" s="2">
        <v>3.9218875000000013</v>
      </c>
      <c r="K850" s="15" t="s">
        <v>47</v>
      </c>
      <c r="L850" s="15" t="s">
        <v>54</v>
      </c>
      <c r="M850" s="15" t="s">
        <v>54</v>
      </c>
      <c r="N850" s="18">
        <f t="shared" si="130"/>
        <v>50</v>
      </c>
      <c r="O850" s="18">
        <f t="shared" si="131"/>
        <v>100</v>
      </c>
      <c r="P850" s="18">
        <f t="shared" si="132"/>
        <v>50</v>
      </c>
      <c r="Q850" s="18">
        <f t="shared" si="133"/>
        <v>49.5</v>
      </c>
      <c r="R850" s="19">
        <f t="shared" si="134"/>
        <v>67.424999999999997</v>
      </c>
      <c r="S850" s="19">
        <f t="shared" si="135"/>
        <v>59.875</v>
      </c>
      <c r="T850" s="19">
        <f t="shared" si="136"/>
        <v>57.275000000000006</v>
      </c>
      <c r="U850" s="19">
        <f t="shared" si="137"/>
        <v>62.375</v>
      </c>
      <c r="V850" s="18">
        <f t="shared" si="138"/>
        <v>61.524999999999999</v>
      </c>
      <c r="W850" s="18">
        <f t="shared" si="139"/>
        <v>61.737499999999997</v>
      </c>
    </row>
    <row r="851" spans="1:23" ht="13.5" x14ac:dyDescent="0.25">
      <c r="A851" s="4">
        <v>43242</v>
      </c>
      <c r="B851" s="2">
        <v>4.1242999999999999</v>
      </c>
      <c r="C851" s="2">
        <v>61.25853731470454</v>
      </c>
      <c r="D851" s="2">
        <v>-7.3188312188717575E-2</v>
      </c>
      <c r="E851" s="2">
        <v>4.1759068122467782E-2</v>
      </c>
      <c r="F851" s="2">
        <v>4.0716399999999995</v>
      </c>
      <c r="G851" s="2">
        <v>4.0657899999999989</v>
      </c>
      <c r="H851" s="2">
        <v>3.9930550000000005</v>
      </c>
      <c r="I851" s="2">
        <v>4.0191800000000004</v>
      </c>
      <c r="J851" s="2">
        <v>3.9216685000000013</v>
      </c>
      <c r="K851" s="15" t="s">
        <v>47</v>
      </c>
      <c r="L851" s="15" t="s">
        <v>54</v>
      </c>
      <c r="M851" s="15" t="s">
        <v>51</v>
      </c>
      <c r="N851" s="18">
        <f t="shared" si="130"/>
        <v>50</v>
      </c>
      <c r="O851" s="18">
        <f t="shared" si="131"/>
        <v>100</v>
      </c>
      <c r="P851" s="18">
        <f t="shared" si="132"/>
        <v>50</v>
      </c>
      <c r="Q851" s="18">
        <f t="shared" si="133"/>
        <v>83.5</v>
      </c>
      <c r="R851" s="19">
        <f t="shared" si="134"/>
        <v>72.525000000000006</v>
      </c>
      <c r="S851" s="19">
        <f t="shared" si="135"/>
        <v>68.375</v>
      </c>
      <c r="T851" s="19">
        <f t="shared" si="136"/>
        <v>72.575000000000003</v>
      </c>
      <c r="U851" s="19">
        <f t="shared" si="137"/>
        <v>70.875</v>
      </c>
      <c r="V851" s="18">
        <f t="shared" si="138"/>
        <v>71.158333333333346</v>
      </c>
      <c r="W851" s="18">
        <f t="shared" si="139"/>
        <v>71.087500000000006</v>
      </c>
    </row>
    <row r="852" spans="1:23" ht="13.5" x14ac:dyDescent="0.25">
      <c r="A852" s="4">
        <v>43243</v>
      </c>
      <c r="B852" s="2">
        <v>4.0267999999999997</v>
      </c>
      <c r="C852" s="2">
        <v>51.002769433431411</v>
      </c>
      <c r="D852" s="2">
        <v>-5.2099108885320433E-2</v>
      </c>
      <c r="E852" s="2">
        <v>5.2675996988067741E-2</v>
      </c>
      <c r="F852" s="2">
        <v>4.0579999999999998</v>
      </c>
      <c r="G852" s="2">
        <v>4.0599399999999992</v>
      </c>
      <c r="H852" s="2">
        <v>4.001665</v>
      </c>
      <c r="I852" s="2">
        <v>4.0222540000000002</v>
      </c>
      <c r="J852" s="2">
        <v>3.9209620000000012</v>
      </c>
      <c r="K852" s="15" t="s">
        <v>47</v>
      </c>
      <c r="L852" s="15" t="s">
        <v>54</v>
      </c>
      <c r="M852" s="15" t="s">
        <v>49</v>
      </c>
      <c r="N852" s="18">
        <f t="shared" si="130"/>
        <v>50</v>
      </c>
      <c r="O852" s="18">
        <f t="shared" si="131"/>
        <v>100</v>
      </c>
      <c r="P852" s="18">
        <f t="shared" si="132"/>
        <v>50</v>
      </c>
      <c r="Q852" s="18">
        <f t="shared" si="133"/>
        <v>66.5</v>
      </c>
      <c r="R852" s="19">
        <f t="shared" si="134"/>
        <v>69.974999999999994</v>
      </c>
      <c r="S852" s="19">
        <f t="shared" si="135"/>
        <v>64.125</v>
      </c>
      <c r="T852" s="19">
        <f t="shared" si="136"/>
        <v>64.924999999999997</v>
      </c>
      <c r="U852" s="19">
        <f t="shared" si="137"/>
        <v>66.625</v>
      </c>
      <c r="V852" s="18">
        <f t="shared" si="138"/>
        <v>66.341666666666654</v>
      </c>
      <c r="W852" s="18">
        <f t="shared" si="139"/>
        <v>66.412499999999994</v>
      </c>
    </row>
    <row r="853" spans="1:23" ht="13.5" x14ac:dyDescent="0.25">
      <c r="A853" s="4">
        <v>43244</v>
      </c>
      <c r="B853" s="2">
        <v>4.0170000000000003</v>
      </c>
      <c r="C853" s="2">
        <v>50.094945533259889</v>
      </c>
      <c r="D853" s="2">
        <v>-3.9589914173139729E-2</v>
      </c>
      <c r="E853" s="2">
        <v>6.2675942323168643E-2</v>
      </c>
      <c r="F853" s="2">
        <v>4.0521399999999996</v>
      </c>
      <c r="G853" s="2">
        <v>4.05701</v>
      </c>
      <c r="H853" s="2">
        <v>4.0065550000000005</v>
      </c>
      <c r="I853" s="2">
        <v>4.0251320000000002</v>
      </c>
      <c r="J853" s="2">
        <v>3.9202065000000017</v>
      </c>
      <c r="K853" s="15" t="s">
        <v>52</v>
      </c>
      <c r="L853" s="15" t="s">
        <v>50</v>
      </c>
      <c r="M853" s="15" t="s">
        <v>46</v>
      </c>
      <c r="N853" s="18">
        <f t="shared" si="130"/>
        <v>50</v>
      </c>
      <c r="O853" s="18">
        <f t="shared" si="131"/>
        <v>100</v>
      </c>
      <c r="P853" s="18">
        <f t="shared" si="132"/>
        <v>50</v>
      </c>
      <c r="Q853" s="18">
        <f t="shared" si="133"/>
        <v>0</v>
      </c>
      <c r="R853" s="19">
        <f t="shared" si="134"/>
        <v>60</v>
      </c>
      <c r="S853" s="19">
        <f t="shared" si="135"/>
        <v>47.5</v>
      </c>
      <c r="T853" s="19">
        <f t="shared" si="136"/>
        <v>35</v>
      </c>
      <c r="U853" s="19">
        <f t="shared" si="137"/>
        <v>50</v>
      </c>
      <c r="V853" s="18">
        <f t="shared" si="138"/>
        <v>47.5</v>
      </c>
      <c r="W853" s="18">
        <f t="shared" si="139"/>
        <v>48.125</v>
      </c>
    </row>
    <row r="854" spans="1:23" ht="13.5" x14ac:dyDescent="0.25">
      <c r="A854" s="4">
        <v>43245</v>
      </c>
      <c r="B854" s="2">
        <v>4.0462999999999996</v>
      </c>
      <c r="C854" s="2">
        <v>52.800000388417324</v>
      </c>
      <c r="D854" s="2">
        <v>-3.1174563168746339E-2</v>
      </c>
      <c r="E854" s="2">
        <v>6.8140628043642348E-2</v>
      </c>
      <c r="F854" s="2">
        <v>4.0521399999999996</v>
      </c>
      <c r="G854" s="2">
        <v>4.05701</v>
      </c>
      <c r="H854" s="2">
        <v>4.0179850000000004</v>
      </c>
      <c r="I854" s="2">
        <v>4.0285960000000003</v>
      </c>
      <c r="J854" s="2">
        <v>3.920704000000002</v>
      </c>
      <c r="K854" s="15" t="s">
        <v>47</v>
      </c>
      <c r="L854" s="15" t="s">
        <v>54</v>
      </c>
      <c r="M854" s="15" t="s">
        <v>54</v>
      </c>
      <c r="N854" s="18">
        <f t="shared" si="130"/>
        <v>50</v>
      </c>
      <c r="O854" s="18">
        <f t="shared" si="131"/>
        <v>100</v>
      </c>
      <c r="P854" s="18">
        <f t="shared" si="132"/>
        <v>50</v>
      </c>
      <c r="Q854" s="18">
        <f t="shared" si="133"/>
        <v>49.5</v>
      </c>
      <c r="R854" s="19">
        <f t="shared" si="134"/>
        <v>67.424999999999997</v>
      </c>
      <c r="S854" s="19">
        <f t="shared" si="135"/>
        <v>59.875</v>
      </c>
      <c r="T854" s="19">
        <f t="shared" si="136"/>
        <v>57.275000000000006</v>
      </c>
      <c r="U854" s="19">
        <f t="shared" si="137"/>
        <v>62.375</v>
      </c>
      <c r="V854" s="18">
        <f t="shared" si="138"/>
        <v>61.524999999999999</v>
      </c>
      <c r="W854" s="18">
        <f t="shared" si="139"/>
        <v>61.737499999999997</v>
      </c>
    </row>
    <row r="855" spans="1:23" ht="13.5" x14ac:dyDescent="0.25">
      <c r="A855" s="4">
        <v>43248</v>
      </c>
      <c r="B855" s="2">
        <v>4.0656999999999996</v>
      </c>
      <c r="C855" s="2">
        <v>54.556398954908069</v>
      </c>
      <c r="D855" s="2">
        <v>-2.5663110807255585E-2</v>
      </c>
      <c r="E855" s="2">
        <v>7.4696995146139894E-2</v>
      </c>
      <c r="F855" s="2">
        <v>4.0560199999999993</v>
      </c>
      <c r="G855" s="2">
        <v>4.0589500000000003</v>
      </c>
      <c r="H855" s="2">
        <v>4.0253100000000002</v>
      </c>
      <c r="I855" s="2">
        <v>4.0324480000000005</v>
      </c>
      <c r="J855" s="2">
        <v>3.9213905000000024</v>
      </c>
      <c r="K855" s="15" t="s">
        <v>47</v>
      </c>
      <c r="L855" s="15" t="s">
        <v>48</v>
      </c>
      <c r="M855" s="15" t="s">
        <v>51</v>
      </c>
      <c r="N855" s="18">
        <f t="shared" si="130"/>
        <v>50</v>
      </c>
      <c r="O855" s="18">
        <f t="shared" si="131"/>
        <v>100</v>
      </c>
      <c r="P855" s="18">
        <f t="shared" si="132"/>
        <v>50</v>
      </c>
      <c r="Q855" s="18">
        <f t="shared" si="133"/>
        <v>100</v>
      </c>
      <c r="R855" s="19">
        <f t="shared" si="134"/>
        <v>75</v>
      </c>
      <c r="S855" s="19">
        <f t="shared" si="135"/>
        <v>72.5</v>
      </c>
      <c r="T855" s="19">
        <f t="shared" si="136"/>
        <v>80</v>
      </c>
      <c r="U855" s="19">
        <f t="shared" si="137"/>
        <v>75</v>
      </c>
      <c r="V855" s="18">
        <f t="shared" si="138"/>
        <v>75.833333333333329</v>
      </c>
      <c r="W855" s="18">
        <f t="shared" si="139"/>
        <v>75.625</v>
      </c>
    </row>
    <row r="856" spans="1:23" ht="13.5" x14ac:dyDescent="0.25">
      <c r="A856" s="4">
        <v>43249</v>
      </c>
      <c r="B856" s="2">
        <v>4.0754999999999999</v>
      </c>
      <c r="C856" s="2">
        <v>55.458092416591576</v>
      </c>
      <c r="D856" s="2">
        <v>-1.7507265101730951E-2</v>
      </c>
      <c r="E856" s="2">
        <v>7.8677223084085923E-2</v>
      </c>
      <c r="F856" s="2">
        <v>4.0462599999999993</v>
      </c>
      <c r="G856" s="2">
        <v>4.0589499999999994</v>
      </c>
      <c r="H856" s="2">
        <v>4.0331250000000001</v>
      </c>
      <c r="I856" s="2">
        <v>4.0364960000000005</v>
      </c>
      <c r="J856" s="2">
        <v>3.9215730000000026</v>
      </c>
      <c r="K856" s="15" t="s">
        <v>47</v>
      </c>
      <c r="L856" s="15" t="s">
        <v>48</v>
      </c>
      <c r="M856" s="15" t="s">
        <v>49</v>
      </c>
      <c r="N856" s="18">
        <f t="shared" si="130"/>
        <v>50</v>
      </c>
      <c r="O856" s="18">
        <f t="shared" si="131"/>
        <v>100</v>
      </c>
      <c r="P856" s="18">
        <f t="shared" si="132"/>
        <v>50</v>
      </c>
      <c r="Q856" s="18">
        <f t="shared" si="133"/>
        <v>83</v>
      </c>
      <c r="R856" s="19">
        <f t="shared" si="134"/>
        <v>72.45</v>
      </c>
      <c r="S856" s="19">
        <f t="shared" si="135"/>
        <v>68.25</v>
      </c>
      <c r="T856" s="19">
        <f t="shared" si="136"/>
        <v>72.349999999999994</v>
      </c>
      <c r="U856" s="19">
        <f t="shared" si="137"/>
        <v>70.75</v>
      </c>
      <c r="V856" s="18">
        <f t="shared" si="138"/>
        <v>71.016666666666666</v>
      </c>
      <c r="W856" s="18">
        <f t="shared" si="139"/>
        <v>70.949999999999989</v>
      </c>
    </row>
    <row r="857" spans="1:23" ht="13.5" x14ac:dyDescent="0.25">
      <c r="A857" s="4">
        <v>43250</v>
      </c>
      <c r="B857" s="2">
        <v>4.0754999999999999</v>
      </c>
      <c r="C857" s="2">
        <v>55.458092416591576</v>
      </c>
      <c r="D857" s="2">
        <v>-7.9178445050747115E-3</v>
      </c>
      <c r="E857" s="2">
        <v>8.2546543361841487E-2</v>
      </c>
      <c r="F857" s="2">
        <v>4.056</v>
      </c>
      <c r="G857" s="2">
        <v>4.0569999999999995</v>
      </c>
      <c r="H857" s="2">
        <v>4.0414050000000001</v>
      </c>
      <c r="I857" s="2">
        <v>4.0383320000000005</v>
      </c>
      <c r="J857" s="2">
        <v>3.9221240000000028</v>
      </c>
      <c r="K857" s="15" t="s">
        <v>47</v>
      </c>
      <c r="L857" s="15" t="s">
        <v>48</v>
      </c>
      <c r="M857" s="15" t="s">
        <v>51</v>
      </c>
      <c r="N857" s="18">
        <f t="shared" si="130"/>
        <v>50</v>
      </c>
      <c r="O857" s="18">
        <f t="shared" si="131"/>
        <v>100</v>
      </c>
      <c r="P857" s="18">
        <f t="shared" si="132"/>
        <v>50</v>
      </c>
      <c r="Q857" s="18">
        <f t="shared" si="133"/>
        <v>100</v>
      </c>
      <c r="R857" s="19">
        <f t="shared" si="134"/>
        <v>75</v>
      </c>
      <c r="S857" s="19">
        <f t="shared" si="135"/>
        <v>72.5</v>
      </c>
      <c r="T857" s="19">
        <f t="shared" si="136"/>
        <v>80</v>
      </c>
      <c r="U857" s="19">
        <f t="shared" si="137"/>
        <v>75</v>
      </c>
      <c r="V857" s="18">
        <f t="shared" si="138"/>
        <v>75.833333333333329</v>
      </c>
      <c r="W857" s="18">
        <f t="shared" si="139"/>
        <v>75.625</v>
      </c>
    </row>
    <row r="858" spans="1:23" ht="13.5" x14ac:dyDescent="0.25">
      <c r="A858" s="4">
        <v>43251</v>
      </c>
      <c r="B858" s="2">
        <v>4.0949999999999998</v>
      </c>
      <c r="C858" s="2">
        <v>57.408335289504656</v>
      </c>
      <c r="D858" s="2">
        <v>-9.0290637583496647E-3</v>
      </c>
      <c r="E858" s="2">
        <v>8.3083577562554078E-2</v>
      </c>
      <c r="F858" s="2">
        <v>4.0715999999999992</v>
      </c>
      <c r="G858" s="2">
        <v>4.061869999999999</v>
      </c>
      <c r="H858" s="2">
        <v>4.0511549999999996</v>
      </c>
      <c r="I858" s="2">
        <v>4.0394520000000007</v>
      </c>
      <c r="J858" s="2">
        <v>3.922772500000002</v>
      </c>
      <c r="K858" s="15" t="s">
        <v>47</v>
      </c>
      <c r="L858" s="15" t="s">
        <v>48</v>
      </c>
      <c r="M858" s="15" t="s">
        <v>51</v>
      </c>
      <c r="N858" s="18">
        <f t="shared" si="130"/>
        <v>50</v>
      </c>
      <c r="O858" s="18">
        <f t="shared" si="131"/>
        <v>100</v>
      </c>
      <c r="P858" s="18">
        <f t="shared" si="132"/>
        <v>50</v>
      </c>
      <c r="Q858" s="18">
        <f t="shared" si="133"/>
        <v>100</v>
      </c>
      <c r="R858" s="19">
        <f t="shared" si="134"/>
        <v>75</v>
      </c>
      <c r="S858" s="19">
        <f t="shared" si="135"/>
        <v>72.5</v>
      </c>
      <c r="T858" s="19">
        <f t="shared" si="136"/>
        <v>80</v>
      </c>
      <c r="U858" s="19">
        <f t="shared" si="137"/>
        <v>75</v>
      </c>
      <c r="V858" s="18">
        <f t="shared" si="138"/>
        <v>75.833333333333329</v>
      </c>
      <c r="W858" s="18">
        <f t="shared" si="139"/>
        <v>75.625</v>
      </c>
    </row>
    <row r="859" spans="1:23" ht="13.5" x14ac:dyDescent="0.25">
      <c r="A859" s="4">
        <v>43252</v>
      </c>
      <c r="B859" s="2">
        <v>4.0754999999999999</v>
      </c>
      <c r="C859" s="2">
        <v>54.82328142522806</v>
      </c>
      <c r="D859" s="2">
        <v>-8.9073231304777067E-3</v>
      </c>
      <c r="E859" s="2">
        <v>8.343414102739008E-2</v>
      </c>
      <c r="F859" s="2">
        <v>4.0774400000000002</v>
      </c>
      <c r="G859" s="2">
        <v>4.0647899999999995</v>
      </c>
      <c r="H859" s="2">
        <v>4.0555400000000006</v>
      </c>
      <c r="I859" s="2">
        <v>4.0377840000000003</v>
      </c>
      <c r="J859" s="2">
        <v>3.923001000000002</v>
      </c>
      <c r="K859" s="15" t="s">
        <v>47</v>
      </c>
      <c r="L859" s="15" t="s">
        <v>48</v>
      </c>
      <c r="M859" s="15" t="s">
        <v>51</v>
      </c>
      <c r="N859" s="18">
        <f t="shared" si="130"/>
        <v>50</v>
      </c>
      <c r="O859" s="18">
        <f t="shared" si="131"/>
        <v>100</v>
      </c>
      <c r="P859" s="18">
        <f t="shared" si="132"/>
        <v>50</v>
      </c>
      <c r="Q859" s="18">
        <f t="shared" si="133"/>
        <v>100</v>
      </c>
      <c r="R859" s="19">
        <f t="shared" si="134"/>
        <v>75</v>
      </c>
      <c r="S859" s="19">
        <f t="shared" si="135"/>
        <v>72.5</v>
      </c>
      <c r="T859" s="19">
        <f t="shared" si="136"/>
        <v>80</v>
      </c>
      <c r="U859" s="19">
        <f t="shared" si="137"/>
        <v>75</v>
      </c>
      <c r="V859" s="18">
        <f t="shared" si="138"/>
        <v>75.833333333333329</v>
      </c>
      <c r="W859" s="18">
        <f t="shared" si="139"/>
        <v>75.625</v>
      </c>
    </row>
    <row r="860" spans="1:23" ht="13.5" x14ac:dyDescent="0.25">
      <c r="A860" s="4">
        <v>43255</v>
      </c>
      <c r="B860" s="2">
        <v>4.1048</v>
      </c>
      <c r="C860" s="2">
        <v>57.891472422361375</v>
      </c>
      <c r="D860" s="2">
        <v>-1.1213568243906735E-2</v>
      </c>
      <c r="E860" s="2">
        <v>8.5841054228785366E-2</v>
      </c>
      <c r="F860" s="2">
        <v>4.0852599999999999</v>
      </c>
      <c r="G860" s="2">
        <v>4.0706399999999991</v>
      </c>
      <c r="H860" s="2">
        <v>4.0613900000000012</v>
      </c>
      <c r="I860" s="2">
        <v>4.0343040000000006</v>
      </c>
      <c r="J860" s="2">
        <v>3.9239290000000024</v>
      </c>
      <c r="K860" s="15" t="s">
        <v>47</v>
      </c>
      <c r="L860" s="15" t="s">
        <v>48</v>
      </c>
      <c r="M860" s="15" t="s">
        <v>51</v>
      </c>
      <c r="N860" s="18">
        <f t="shared" si="130"/>
        <v>50</v>
      </c>
      <c r="O860" s="18">
        <f t="shared" si="131"/>
        <v>100</v>
      </c>
      <c r="P860" s="18">
        <f t="shared" si="132"/>
        <v>50</v>
      </c>
      <c r="Q860" s="18">
        <f t="shared" si="133"/>
        <v>100</v>
      </c>
      <c r="R860" s="19">
        <f t="shared" si="134"/>
        <v>75</v>
      </c>
      <c r="S860" s="19">
        <f t="shared" si="135"/>
        <v>72.5</v>
      </c>
      <c r="T860" s="19">
        <f t="shared" si="136"/>
        <v>80</v>
      </c>
      <c r="U860" s="19">
        <f t="shared" si="137"/>
        <v>75</v>
      </c>
      <c r="V860" s="18">
        <f t="shared" si="138"/>
        <v>75.833333333333329</v>
      </c>
      <c r="W860" s="18">
        <f t="shared" si="139"/>
        <v>75.625</v>
      </c>
    </row>
    <row r="861" spans="1:23" ht="13.5" x14ac:dyDescent="0.25">
      <c r="A861" s="4">
        <v>43256</v>
      </c>
      <c r="B861" s="2">
        <v>4.0949999999999998</v>
      </c>
      <c r="C861" s="2">
        <v>56.50908702313771</v>
      </c>
      <c r="D861" s="2">
        <v>-8.334062302806089E-4</v>
      </c>
      <c r="E861" s="2">
        <v>9.0035536933754184E-2</v>
      </c>
      <c r="F861" s="2">
        <v>4.0891599999999997</v>
      </c>
      <c r="G861" s="2">
        <v>4.067709999999999</v>
      </c>
      <c r="H861" s="2">
        <v>4.0667499999999999</v>
      </c>
      <c r="I861" s="2">
        <v>4.0326560000000002</v>
      </c>
      <c r="J861" s="2">
        <v>3.9242550000000023</v>
      </c>
      <c r="K861" s="15" t="s">
        <v>47</v>
      </c>
      <c r="L861" s="15" t="s">
        <v>48</v>
      </c>
      <c r="M861" s="15" t="s">
        <v>51</v>
      </c>
      <c r="N861" s="18">
        <f t="shared" si="130"/>
        <v>50</v>
      </c>
      <c r="O861" s="18">
        <f t="shared" si="131"/>
        <v>100</v>
      </c>
      <c r="P861" s="18">
        <f t="shared" si="132"/>
        <v>50</v>
      </c>
      <c r="Q861" s="18">
        <f t="shared" si="133"/>
        <v>100</v>
      </c>
      <c r="R861" s="19">
        <f t="shared" si="134"/>
        <v>75</v>
      </c>
      <c r="S861" s="19">
        <f t="shared" si="135"/>
        <v>72.5</v>
      </c>
      <c r="T861" s="19">
        <f t="shared" si="136"/>
        <v>80</v>
      </c>
      <c r="U861" s="19">
        <f t="shared" si="137"/>
        <v>75</v>
      </c>
      <c r="V861" s="18">
        <f t="shared" si="138"/>
        <v>75.833333333333329</v>
      </c>
      <c r="W861" s="18">
        <f t="shared" si="139"/>
        <v>75.625</v>
      </c>
    </row>
    <row r="862" spans="1:23" ht="13.5" x14ac:dyDescent="0.25">
      <c r="A862" s="4">
        <v>43257</v>
      </c>
      <c r="B862" s="2">
        <v>4.0853000000000002</v>
      </c>
      <c r="C862" s="2">
        <v>55.106443635723693</v>
      </c>
      <c r="D862" s="2">
        <v>-6.6388815047293548E-3</v>
      </c>
      <c r="E862" s="2">
        <v>9.3124772856580038E-2</v>
      </c>
      <c r="F862" s="2">
        <v>4.0911200000000001</v>
      </c>
      <c r="G862" s="2">
        <v>4.0735599999999987</v>
      </c>
      <c r="H862" s="2">
        <v>4.0667500000000008</v>
      </c>
      <c r="I862" s="2">
        <v>4.0302620000000005</v>
      </c>
      <c r="J862" s="2">
        <v>3.925085500000002</v>
      </c>
      <c r="K862" s="15" t="s">
        <v>47</v>
      </c>
      <c r="L862" s="15" t="s">
        <v>48</v>
      </c>
      <c r="M862" s="15" t="s">
        <v>51</v>
      </c>
      <c r="N862" s="18">
        <f t="shared" si="130"/>
        <v>50</v>
      </c>
      <c r="O862" s="18">
        <f t="shared" si="131"/>
        <v>100</v>
      </c>
      <c r="P862" s="18">
        <f t="shared" si="132"/>
        <v>50</v>
      </c>
      <c r="Q862" s="18">
        <f t="shared" si="133"/>
        <v>100</v>
      </c>
      <c r="R862" s="19">
        <f t="shared" si="134"/>
        <v>75</v>
      </c>
      <c r="S862" s="19">
        <f t="shared" si="135"/>
        <v>72.5</v>
      </c>
      <c r="T862" s="19">
        <f t="shared" si="136"/>
        <v>80</v>
      </c>
      <c r="U862" s="19">
        <f t="shared" si="137"/>
        <v>75</v>
      </c>
      <c r="V862" s="18">
        <f t="shared" si="138"/>
        <v>75.833333333333329</v>
      </c>
      <c r="W862" s="18">
        <f t="shared" si="139"/>
        <v>75.625</v>
      </c>
    </row>
    <row r="863" spans="1:23" ht="13.5" x14ac:dyDescent="0.25">
      <c r="A863" s="4">
        <v>43258</v>
      </c>
      <c r="B863" s="2">
        <v>4.0656999999999996</v>
      </c>
      <c r="C863" s="2">
        <v>52.282510362619114</v>
      </c>
      <c r="D863" s="2">
        <v>-1.1834181147049705E-2</v>
      </c>
      <c r="E863" s="2">
        <v>9.2514589829728586E-2</v>
      </c>
      <c r="F863" s="2">
        <v>4.0852599999999999</v>
      </c>
      <c r="G863" s="2">
        <v>4.0784299999999991</v>
      </c>
      <c r="H863" s="2">
        <v>4.0677199999999996</v>
      </c>
      <c r="I863" s="2">
        <v>4.026554</v>
      </c>
      <c r="J863" s="2">
        <v>3.9252650000000022</v>
      </c>
      <c r="K863" s="15" t="s">
        <v>52</v>
      </c>
      <c r="L863" s="15" t="s">
        <v>54</v>
      </c>
      <c r="M863" s="15" t="s">
        <v>46</v>
      </c>
      <c r="N863" s="18">
        <f t="shared" si="130"/>
        <v>50</v>
      </c>
      <c r="O863" s="18">
        <f t="shared" si="131"/>
        <v>100</v>
      </c>
      <c r="P863" s="18">
        <f t="shared" si="132"/>
        <v>50</v>
      </c>
      <c r="Q863" s="18">
        <f t="shared" si="133"/>
        <v>16.5</v>
      </c>
      <c r="R863" s="19">
        <f t="shared" si="134"/>
        <v>62.475000000000001</v>
      </c>
      <c r="S863" s="19">
        <f t="shared" si="135"/>
        <v>51.625</v>
      </c>
      <c r="T863" s="19">
        <f t="shared" si="136"/>
        <v>42.424999999999997</v>
      </c>
      <c r="U863" s="19">
        <f t="shared" si="137"/>
        <v>54.125</v>
      </c>
      <c r="V863" s="18">
        <f t="shared" si="138"/>
        <v>52.17499999999999</v>
      </c>
      <c r="W863" s="18">
        <f t="shared" si="139"/>
        <v>52.662499999999994</v>
      </c>
    </row>
    <row r="864" spans="1:23" ht="13.5" x14ac:dyDescent="0.25">
      <c r="A864" s="4">
        <v>43259</v>
      </c>
      <c r="B864" s="2">
        <v>4.0754999999999999</v>
      </c>
      <c r="C864" s="2">
        <v>53.563846205735153</v>
      </c>
      <c r="D864" s="2">
        <v>-1.254292951471303E-2</v>
      </c>
      <c r="E864" s="2">
        <v>9.4238718845330985E-2</v>
      </c>
      <c r="F864" s="2">
        <v>4.0852599999999999</v>
      </c>
      <c r="G864" s="2">
        <v>4.0813499999999996</v>
      </c>
      <c r="H864" s="2">
        <v>4.0691800000000002</v>
      </c>
      <c r="I864" s="2">
        <v>4.0248860000000004</v>
      </c>
      <c r="J864" s="2">
        <v>3.9254935000000022</v>
      </c>
      <c r="K864" s="15" t="s">
        <v>47</v>
      </c>
      <c r="L864" s="15" t="s">
        <v>54</v>
      </c>
      <c r="M864" s="15" t="s">
        <v>54</v>
      </c>
      <c r="N864" s="18">
        <f t="shared" si="130"/>
        <v>50</v>
      </c>
      <c r="O864" s="18">
        <f t="shared" si="131"/>
        <v>100</v>
      </c>
      <c r="P864" s="18">
        <f t="shared" si="132"/>
        <v>50</v>
      </c>
      <c r="Q864" s="18">
        <f t="shared" si="133"/>
        <v>49.5</v>
      </c>
      <c r="R864" s="19">
        <f t="shared" si="134"/>
        <v>67.424999999999997</v>
      </c>
      <c r="S864" s="19">
        <f t="shared" si="135"/>
        <v>59.875</v>
      </c>
      <c r="T864" s="19">
        <f t="shared" si="136"/>
        <v>57.275000000000006</v>
      </c>
      <c r="U864" s="19">
        <f t="shared" si="137"/>
        <v>62.375</v>
      </c>
      <c r="V864" s="18">
        <f t="shared" si="138"/>
        <v>61.524999999999999</v>
      </c>
      <c r="W864" s="18">
        <f t="shared" si="139"/>
        <v>61.737499999999997</v>
      </c>
    </row>
    <row r="865" spans="1:23" ht="13.5" x14ac:dyDescent="0.25">
      <c r="A865" s="4">
        <v>43262</v>
      </c>
      <c r="B865" s="2">
        <v>4.0656999999999996</v>
      </c>
      <c r="C865" s="2">
        <v>52.058414671639468</v>
      </c>
      <c r="D865" s="2">
        <v>-9.5774995518889128E-3</v>
      </c>
      <c r="E865" s="2">
        <v>9.5445564956022827E-2</v>
      </c>
      <c r="F865" s="2">
        <v>4.0774400000000002</v>
      </c>
      <c r="G865" s="2">
        <v>4.0813499999999996</v>
      </c>
      <c r="H865" s="2">
        <v>4.0701499999999999</v>
      </c>
      <c r="I865" s="2">
        <v>4.02339</v>
      </c>
      <c r="J865" s="2">
        <v>3.925673000000002</v>
      </c>
      <c r="K865" s="15" t="s">
        <v>52</v>
      </c>
      <c r="L865" s="15" t="s">
        <v>54</v>
      </c>
      <c r="M865" s="15" t="s">
        <v>46</v>
      </c>
      <c r="N865" s="18">
        <f t="shared" si="130"/>
        <v>50</v>
      </c>
      <c r="O865" s="18">
        <f t="shared" si="131"/>
        <v>100</v>
      </c>
      <c r="P865" s="18">
        <f t="shared" si="132"/>
        <v>50</v>
      </c>
      <c r="Q865" s="18">
        <f t="shared" si="133"/>
        <v>16.5</v>
      </c>
      <c r="R865" s="19">
        <f t="shared" si="134"/>
        <v>62.475000000000001</v>
      </c>
      <c r="S865" s="19">
        <f t="shared" si="135"/>
        <v>51.625</v>
      </c>
      <c r="T865" s="19">
        <f t="shared" si="136"/>
        <v>42.424999999999997</v>
      </c>
      <c r="U865" s="19">
        <f t="shared" si="137"/>
        <v>54.125</v>
      </c>
      <c r="V865" s="18">
        <f t="shared" si="138"/>
        <v>52.17499999999999</v>
      </c>
      <c r="W865" s="18">
        <f t="shared" si="139"/>
        <v>52.662499999999994</v>
      </c>
    </row>
    <row r="866" spans="1:23" ht="13.5" x14ac:dyDescent="0.25">
      <c r="A866" s="4">
        <v>43263</v>
      </c>
      <c r="B866" s="2">
        <v>4.056</v>
      </c>
      <c r="C866" s="2">
        <v>50.544188241096315</v>
      </c>
      <c r="D866" s="2">
        <v>-4.918800868173534E-3</v>
      </c>
      <c r="E866" s="2">
        <v>9.244624394568389E-2</v>
      </c>
      <c r="F866" s="2">
        <v>4.0696400000000006</v>
      </c>
      <c r="G866" s="2">
        <v>4.0793999999999997</v>
      </c>
      <c r="H866" s="2">
        <v>4.0691749999999995</v>
      </c>
      <c r="I866" s="2">
        <v>4.0215160000000001</v>
      </c>
      <c r="J866" s="2">
        <v>3.9258040000000016</v>
      </c>
      <c r="K866" s="15" t="s">
        <v>52</v>
      </c>
      <c r="L866" s="15" t="s">
        <v>54</v>
      </c>
      <c r="M866" s="15" t="s">
        <v>46</v>
      </c>
      <c r="N866" s="18">
        <f t="shared" si="130"/>
        <v>50</v>
      </c>
      <c r="O866" s="18">
        <f t="shared" si="131"/>
        <v>100</v>
      </c>
      <c r="P866" s="18">
        <f t="shared" si="132"/>
        <v>50</v>
      </c>
      <c r="Q866" s="18">
        <f t="shared" si="133"/>
        <v>16.5</v>
      </c>
      <c r="R866" s="19">
        <f t="shared" si="134"/>
        <v>62.475000000000001</v>
      </c>
      <c r="S866" s="19">
        <f t="shared" si="135"/>
        <v>51.625</v>
      </c>
      <c r="T866" s="19">
        <f t="shared" si="136"/>
        <v>42.424999999999997</v>
      </c>
      <c r="U866" s="19">
        <f t="shared" si="137"/>
        <v>54.125</v>
      </c>
      <c r="V866" s="18">
        <f t="shared" si="138"/>
        <v>52.17499999999999</v>
      </c>
      <c r="W866" s="18">
        <f t="shared" si="139"/>
        <v>52.662499999999994</v>
      </c>
    </row>
    <row r="867" spans="1:23" ht="13.5" x14ac:dyDescent="0.25">
      <c r="A867" s="4">
        <v>43264</v>
      </c>
      <c r="B867" s="2">
        <v>4.056</v>
      </c>
      <c r="C867" s="2">
        <v>50.544188241096329</v>
      </c>
      <c r="D867" s="2">
        <v>-9.9054633400097458E-4</v>
      </c>
      <c r="E867" s="2">
        <v>8.8090437877814759E-2</v>
      </c>
      <c r="F867" s="2">
        <v>4.0637799999999995</v>
      </c>
      <c r="G867" s="2">
        <v>4.0774499999999998</v>
      </c>
      <c r="H867" s="2">
        <v>4.0672249999999988</v>
      </c>
      <c r="I867" s="2">
        <v>4.019088</v>
      </c>
      <c r="J867" s="2">
        <v>3.9259350000000013</v>
      </c>
      <c r="K867" s="15" t="s">
        <v>47</v>
      </c>
      <c r="L867" s="15" t="s">
        <v>54</v>
      </c>
      <c r="M867" s="15" t="s">
        <v>49</v>
      </c>
      <c r="N867" s="18">
        <f t="shared" si="130"/>
        <v>50</v>
      </c>
      <c r="O867" s="18">
        <f t="shared" si="131"/>
        <v>100</v>
      </c>
      <c r="P867" s="18">
        <f t="shared" si="132"/>
        <v>50</v>
      </c>
      <c r="Q867" s="18">
        <f t="shared" si="133"/>
        <v>66.5</v>
      </c>
      <c r="R867" s="19">
        <f t="shared" si="134"/>
        <v>69.974999999999994</v>
      </c>
      <c r="S867" s="19">
        <f t="shared" si="135"/>
        <v>64.125</v>
      </c>
      <c r="T867" s="19">
        <f t="shared" si="136"/>
        <v>64.924999999999997</v>
      </c>
      <c r="U867" s="19">
        <f t="shared" si="137"/>
        <v>66.625</v>
      </c>
      <c r="V867" s="18">
        <f t="shared" si="138"/>
        <v>66.341666666666654</v>
      </c>
      <c r="W867" s="18">
        <f t="shared" si="139"/>
        <v>66.412499999999994</v>
      </c>
    </row>
    <row r="868" spans="1:23" ht="13.5" x14ac:dyDescent="0.25">
      <c r="A868" s="4">
        <v>43265</v>
      </c>
      <c r="B868" s="2">
        <v>4.0462999999999996</v>
      </c>
      <c r="C868" s="2">
        <v>48.89476682155275</v>
      </c>
      <c r="D868" s="2">
        <v>6.0391749829031838E-3</v>
      </c>
      <c r="E868" s="2">
        <v>8.5430494398805734E-2</v>
      </c>
      <c r="F868" s="2">
        <v>4.0598999999999998</v>
      </c>
      <c r="G868" s="2">
        <v>4.0725799999999994</v>
      </c>
      <c r="H868" s="2">
        <v>4.0672249999999988</v>
      </c>
      <c r="I868" s="2">
        <v>4.0172040000000013</v>
      </c>
      <c r="J868" s="2">
        <v>3.9258790000000015</v>
      </c>
      <c r="K868" s="15" t="s">
        <v>52</v>
      </c>
      <c r="L868" s="15" t="s">
        <v>50</v>
      </c>
      <c r="M868" s="15" t="s">
        <v>46</v>
      </c>
      <c r="N868" s="18">
        <f t="shared" si="130"/>
        <v>50</v>
      </c>
      <c r="O868" s="18">
        <f t="shared" si="131"/>
        <v>100</v>
      </c>
      <c r="P868" s="18">
        <f t="shared" si="132"/>
        <v>50</v>
      </c>
      <c r="Q868" s="18">
        <f t="shared" si="133"/>
        <v>0</v>
      </c>
      <c r="R868" s="19">
        <f t="shared" si="134"/>
        <v>60</v>
      </c>
      <c r="S868" s="19">
        <f t="shared" si="135"/>
        <v>47.5</v>
      </c>
      <c r="T868" s="19">
        <f t="shared" si="136"/>
        <v>35</v>
      </c>
      <c r="U868" s="19">
        <f t="shared" si="137"/>
        <v>50</v>
      </c>
      <c r="V868" s="18">
        <f t="shared" si="138"/>
        <v>47.5</v>
      </c>
      <c r="W868" s="18">
        <f t="shared" si="139"/>
        <v>48.125</v>
      </c>
    </row>
    <row r="869" spans="1:23" ht="13.5" x14ac:dyDescent="0.25">
      <c r="A869" s="4">
        <v>43269</v>
      </c>
      <c r="B869" s="2">
        <v>4.0365000000000002</v>
      </c>
      <c r="C869" s="2">
        <v>47.218244778031654</v>
      </c>
      <c r="D869" s="2">
        <v>9.7588805732655715E-3</v>
      </c>
      <c r="E869" s="2">
        <v>8.4587326800263749E-2</v>
      </c>
      <c r="F869" s="2">
        <v>4.0521000000000003</v>
      </c>
      <c r="G869" s="2">
        <v>4.0686800000000005</v>
      </c>
      <c r="H869" s="2">
        <v>4.0667349999999995</v>
      </c>
      <c r="I869" s="2">
        <v>4.0167840000000004</v>
      </c>
      <c r="J869" s="2">
        <v>3.9262350000000015</v>
      </c>
      <c r="K869" s="15" t="s">
        <v>52</v>
      </c>
      <c r="L869" s="15" t="s">
        <v>50</v>
      </c>
      <c r="M869" s="15" t="s">
        <v>46</v>
      </c>
      <c r="N869" s="18">
        <f t="shared" si="130"/>
        <v>50</v>
      </c>
      <c r="O869" s="18">
        <f t="shared" si="131"/>
        <v>100</v>
      </c>
      <c r="P869" s="18">
        <f t="shared" si="132"/>
        <v>50</v>
      </c>
      <c r="Q869" s="18">
        <f t="shared" si="133"/>
        <v>0</v>
      </c>
      <c r="R869" s="19">
        <f t="shared" si="134"/>
        <v>60</v>
      </c>
      <c r="S869" s="19">
        <f t="shared" si="135"/>
        <v>47.5</v>
      </c>
      <c r="T869" s="19">
        <f t="shared" si="136"/>
        <v>35</v>
      </c>
      <c r="U869" s="19">
        <f t="shared" si="137"/>
        <v>50</v>
      </c>
      <c r="V869" s="18">
        <f t="shared" si="138"/>
        <v>47.5</v>
      </c>
      <c r="W869" s="18">
        <f t="shared" si="139"/>
        <v>48.125</v>
      </c>
    </row>
    <row r="870" spans="1:23" ht="13.5" x14ac:dyDescent="0.25">
      <c r="A870" s="4">
        <v>43270</v>
      </c>
      <c r="B870" s="2">
        <v>4.0462999999999996</v>
      </c>
      <c r="C870" s="2">
        <v>49.097854405903355</v>
      </c>
      <c r="D870" s="2">
        <v>1.6788178336959447E-2</v>
      </c>
      <c r="E870" s="2">
        <v>8.2831153834416194E-2</v>
      </c>
      <c r="F870" s="2">
        <v>4.0482199999999997</v>
      </c>
      <c r="G870" s="2">
        <v>4.0628300000000008</v>
      </c>
      <c r="H870" s="2">
        <v>4.0667349999999995</v>
      </c>
      <c r="I870" s="2">
        <v>4.0158220000000009</v>
      </c>
      <c r="J870" s="2">
        <v>3.9267785000000019</v>
      </c>
      <c r="K870" s="15" t="s">
        <v>47</v>
      </c>
      <c r="L870" s="15" t="s">
        <v>48</v>
      </c>
      <c r="M870" s="15" t="s">
        <v>49</v>
      </c>
      <c r="N870" s="18">
        <f t="shared" si="130"/>
        <v>50</v>
      </c>
      <c r="O870" s="18">
        <f t="shared" si="131"/>
        <v>100</v>
      </c>
      <c r="P870" s="18">
        <f t="shared" si="132"/>
        <v>50</v>
      </c>
      <c r="Q870" s="18">
        <f t="shared" si="133"/>
        <v>83</v>
      </c>
      <c r="R870" s="19">
        <f t="shared" si="134"/>
        <v>72.45</v>
      </c>
      <c r="S870" s="19">
        <f t="shared" si="135"/>
        <v>68.25</v>
      </c>
      <c r="T870" s="19">
        <f t="shared" si="136"/>
        <v>72.349999999999994</v>
      </c>
      <c r="U870" s="19">
        <f t="shared" si="137"/>
        <v>70.75</v>
      </c>
      <c r="V870" s="18">
        <f t="shared" si="138"/>
        <v>71.016666666666666</v>
      </c>
      <c r="W870" s="18">
        <f t="shared" si="139"/>
        <v>70.949999999999989</v>
      </c>
    </row>
    <row r="871" spans="1:23" ht="13.5" x14ac:dyDescent="0.25">
      <c r="A871" s="4">
        <v>43271</v>
      </c>
      <c r="B871" s="2">
        <v>4.0462999999999996</v>
      </c>
      <c r="C871" s="2">
        <v>49.097854405903362</v>
      </c>
      <c r="D871" s="2">
        <v>2.12631189969823E-2</v>
      </c>
      <c r="E871" s="2">
        <v>8.1374660295055357E-2</v>
      </c>
      <c r="F871" s="2">
        <v>4.0462799999999994</v>
      </c>
      <c r="G871" s="2">
        <v>4.0579600000000005</v>
      </c>
      <c r="H871" s="2">
        <v>4.0628349999999998</v>
      </c>
      <c r="I871" s="2">
        <v>4.0148600000000005</v>
      </c>
      <c r="J871" s="2">
        <v>3.9268610000000019</v>
      </c>
      <c r="K871" s="15" t="s">
        <v>47</v>
      </c>
      <c r="L871" s="15" t="s">
        <v>48</v>
      </c>
      <c r="M871" s="15" t="s">
        <v>49</v>
      </c>
      <c r="N871" s="18">
        <f t="shared" si="130"/>
        <v>50</v>
      </c>
      <c r="O871" s="18">
        <f t="shared" si="131"/>
        <v>100</v>
      </c>
      <c r="P871" s="18">
        <f t="shared" si="132"/>
        <v>50</v>
      </c>
      <c r="Q871" s="18">
        <f t="shared" si="133"/>
        <v>83</v>
      </c>
      <c r="R871" s="19">
        <f t="shared" si="134"/>
        <v>72.45</v>
      </c>
      <c r="S871" s="19">
        <f t="shared" si="135"/>
        <v>68.25</v>
      </c>
      <c r="T871" s="19">
        <f t="shared" si="136"/>
        <v>72.349999999999994</v>
      </c>
      <c r="U871" s="19">
        <f t="shared" si="137"/>
        <v>70.75</v>
      </c>
      <c r="V871" s="18">
        <f t="shared" si="138"/>
        <v>71.016666666666666</v>
      </c>
      <c r="W871" s="18">
        <f t="shared" si="139"/>
        <v>70.949999999999989</v>
      </c>
    </row>
    <row r="872" spans="1:23" ht="13.5" x14ac:dyDescent="0.25">
      <c r="A872" s="4">
        <v>43272</v>
      </c>
      <c r="B872" s="2">
        <v>4.0170000000000003</v>
      </c>
      <c r="C872" s="2">
        <v>43.701603700510283</v>
      </c>
      <c r="D872" s="2">
        <v>2.5759860323245398E-2</v>
      </c>
      <c r="E872" s="2">
        <v>7.7170671675111185E-2</v>
      </c>
      <c r="F872" s="2">
        <v>4.038479999999999</v>
      </c>
      <c r="G872" s="2">
        <v>4.0511300000000006</v>
      </c>
      <c r="H872" s="2">
        <v>4.0623449999999988</v>
      </c>
      <c r="I872" s="2">
        <v>4.0147880000000002</v>
      </c>
      <c r="J872" s="2">
        <v>3.9268890000000023</v>
      </c>
      <c r="K872" s="15" t="s">
        <v>47</v>
      </c>
      <c r="L872" s="15" t="s">
        <v>48</v>
      </c>
      <c r="M872" s="15" t="s">
        <v>49</v>
      </c>
      <c r="N872" s="18">
        <f t="shared" si="130"/>
        <v>50</v>
      </c>
      <c r="O872" s="18">
        <f t="shared" si="131"/>
        <v>100</v>
      </c>
      <c r="P872" s="18">
        <f t="shared" si="132"/>
        <v>50</v>
      </c>
      <c r="Q872" s="18">
        <f t="shared" si="133"/>
        <v>83</v>
      </c>
      <c r="R872" s="19">
        <f t="shared" si="134"/>
        <v>72.45</v>
      </c>
      <c r="S872" s="19">
        <f t="shared" si="135"/>
        <v>68.25</v>
      </c>
      <c r="T872" s="19">
        <f t="shared" si="136"/>
        <v>72.349999999999994</v>
      </c>
      <c r="U872" s="19">
        <f t="shared" si="137"/>
        <v>70.75</v>
      </c>
      <c r="V872" s="18">
        <f t="shared" si="138"/>
        <v>71.016666666666666</v>
      </c>
      <c r="W872" s="18">
        <f t="shared" si="139"/>
        <v>70.949999999999989</v>
      </c>
    </row>
    <row r="873" spans="1:23" ht="13.5" x14ac:dyDescent="0.25">
      <c r="A873" s="4">
        <v>43273</v>
      </c>
      <c r="B873" s="2">
        <v>4.0462999999999996</v>
      </c>
      <c r="C873" s="2">
        <v>49.659976863997514</v>
      </c>
      <c r="D873" s="2">
        <v>2.4581981187716373E-2</v>
      </c>
      <c r="E873" s="2">
        <v>7.5619583156416439E-2</v>
      </c>
      <c r="F873" s="2">
        <v>4.038479999999999</v>
      </c>
      <c r="G873" s="2">
        <v>4.0491900000000003</v>
      </c>
      <c r="H873" s="2">
        <v>4.0638099999999993</v>
      </c>
      <c r="I873" s="2">
        <v>4.0145640000000009</v>
      </c>
      <c r="J873" s="2">
        <v>3.9272940000000021</v>
      </c>
      <c r="K873" s="15" t="s">
        <v>47</v>
      </c>
      <c r="L873" s="15" t="s">
        <v>48</v>
      </c>
      <c r="M873" s="15" t="s">
        <v>54</v>
      </c>
      <c r="N873" s="18">
        <f t="shared" si="130"/>
        <v>50</v>
      </c>
      <c r="O873" s="18">
        <f t="shared" si="131"/>
        <v>100</v>
      </c>
      <c r="P873" s="18">
        <f t="shared" si="132"/>
        <v>50</v>
      </c>
      <c r="Q873" s="18">
        <f t="shared" si="133"/>
        <v>66</v>
      </c>
      <c r="R873" s="19">
        <f t="shared" si="134"/>
        <v>69.900000000000006</v>
      </c>
      <c r="S873" s="19">
        <f t="shared" si="135"/>
        <v>64</v>
      </c>
      <c r="T873" s="19">
        <f t="shared" si="136"/>
        <v>64.7</v>
      </c>
      <c r="U873" s="19">
        <f t="shared" si="137"/>
        <v>66.5</v>
      </c>
      <c r="V873" s="18">
        <f t="shared" si="138"/>
        <v>66.2</v>
      </c>
      <c r="W873" s="18">
        <f t="shared" si="139"/>
        <v>66.275000000000006</v>
      </c>
    </row>
    <row r="874" spans="1:23" ht="13.5" x14ac:dyDescent="0.25">
      <c r="A874" s="4">
        <v>43276</v>
      </c>
      <c r="B874" s="2">
        <v>4.056</v>
      </c>
      <c r="C874" s="2">
        <v>51.490386472950071</v>
      </c>
      <c r="D874" s="2">
        <v>2.438926128167207E-2</v>
      </c>
      <c r="E874" s="2">
        <v>7.3030552713202523E-2</v>
      </c>
      <c r="F874" s="2">
        <v>4.0423799999999996</v>
      </c>
      <c r="G874" s="2">
        <v>4.0472400000000004</v>
      </c>
      <c r="H874" s="2">
        <v>4.0642949999999995</v>
      </c>
      <c r="I874" s="2">
        <v>4.0145340000000012</v>
      </c>
      <c r="J874" s="2">
        <v>3.9277475000000028</v>
      </c>
      <c r="K874" s="15" t="s">
        <v>47</v>
      </c>
      <c r="L874" s="15" t="s">
        <v>48</v>
      </c>
      <c r="M874" s="15" t="s">
        <v>51</v>
      </c>
      <c r="N874" s="18">
        <f t="shared" si="130"/>
        <v>50</v>
      </c>
      <c r="O874" s="18">
        <f t="shared" si="131"/>
        <v>100</v>
      </c>
      <c r="P874" s="18">
        <f t="shared" si="132"/>
        <v>50</v>
      </c>
      <c r="Q874" s="18">
        <f t="shared" si="133"/>
        <v>100</v>
      </c>
      <c r="R874" s="19">
        <f t="shared" si="134"/>
        <v>75</v>
      </c>
      <c r="S874" s="19">
        <f t="shared" si="135"/>
        <v>72.5</v>
      </c>
      <c r="T874" s="19">
        <f t="shared" si="136"/>
        <v>80</v>
      </c>
      <c r="U874" s="19">
        <f t="shared" si="137"/>
        <v>75</v>
      </c>
      <c r="V874" s="18">
        <f t="shared" si="138"/>
        <v>75.833333333333329</v>
      </c>
      <c r="W874" s="18">
        <f t="shared" si="139"/>
        <v>75.625</v>
      </c>
    </row>
    <row r="875" spans="1:23" ht="13.5" x14ac:dyDescent="0.25">
      <c r="A875" s="4">
        <v>43277</v>
      </c>
      <c r="B875" s="2">
        <v>4.0949999999999998</v>
      </c>
      <c r="C875" s="2">
        <v>58.088839359942426</v>
      </c>
      <c r="D875" s="2">
        <v>1.9785970628428018E-2</v>
      </c>
      <c r="E875" s="2">
        <v>6.8905529377083552E-2</v>
      </c>
      <c r="F875" s="2">
        <v>4.0521200000000004</v>
      </c>
      <c r="G875" s="2">
        <v>4.0501699999999996</v>
      </c>
      <c r="H875" s="2">
        <v>4.0657599999999992</v>
      </c>
      <c r="I875" s="2">
        <v>4.0152840000000012</v>
      </c>
      <c r="J875" s="2">
        <v>3.9285345000000031</v>
      </c>
      <c r="K875" s="15" t="s">
        <v>47</v>
      </c>
      <c r="L875" s="15" t="s">
        <v>48</v>
      </c>
      <c r="M875" s="15" t="s">
        <v>51</v>
      </c>
      <c r="N875" s="18">
        <f t="shared" si="130"/>
        <v>50</v>
      </c>
      <c r="O875" s="18">
        <f t="shared" si="131"/>
        <v>100</v>
      </c>
      <c r="P875" s="18">
        <f t="shared" si="132"/>
        <v>50</v>
      </c>
      <c r="Q875" s="18">
        <f t="shared" si="133"/>
        <v>100</v>
      </c>
      <c r="R875" s="19">
        <f t="shared" si="134"/>
        <v>75</v>
      </c>
      <c r="S875" s="19">
        <f t="shared" si="135"/>
        <v>72.5</v>
      </c>
      <c r="T875" s="19">
        <f t="shared" si="136"/>
        <v>80</v>
      </c>
      <c r="U875" s="19">
        <f t="shared" si="137"/>
        <v>75</v>
      </c>
      <c r="V875" s="18">
        <f t="shared" si="138"/>
        <v>75.833333333333329</v>
      </c>
      <c r="W875" s="18">
        <f t="shared" si="139"/>
        <v>75.625</v>
      </c>
    </row>
    <row r="876" spans="1:23" ht="13.5" x14ac:dyDescent="0.25">
      <c r="A876" s="4">
        <v>43278</v>
      </c>
      <c r="B876" s="2">
        <v>4.0949999999999998</v>
      </c>
      <c r="C876" s="2">
        <v>58.088839359942426</v>
      </c>
      <c r="D876" s="2">
        <v>1.4127711904336593E-2</v>
      </c>
      <c r="E876" s="2">
        <v>6.9392635868439578E-2</v>
      </c>
      <c r="F876" s="2">
        <v>4.0618599999999994</v>
      </c>
      <c r="G876" s="2">
        <v>4.0540699999999994</v>
      </c>
      <c r="H876" s="2">
        <v>4.0667349999999995</v>
      </c>
      <c r="I876" s="2">
        <v>4.0160340000000012</v>
      </c>
      <c r="J876" s="2">
        <v>3.9294600000000033</v>
      </c>
      <c r="K876" s="15" t="s">
        <v>47</v>
      </c>
      <c r="L876" s="15" t="s">
        <v>48</v>
      </c>
      <c r="M876" s="15" t="s">
        <v>51</v>
      </c>
      <c r="N876" s="18">
        <f t="shared" si="130"/>
        <v>50</v>
      </c>
      <c r="O876" s="18">
        <f t="shared" si="131"/>
        <v>100</v>
      </c>
      <c r="P876" s="18">
        <f t="shared" si="132"/>
        <v>50</v>
      </c>
      <c r="Q876" s="18">
        <f t="shared" si="133"/>
        <v>100</v>
      </c>
      <c r="R876" s="19">
        <f t="shared" si="134"/>
        <v>75</v>
      </c>
      <c r="S876" s="19">
        <f t="shared" si="135"/>
        <v>72.5</v>
      </c>
      <c r="T876" s="19">
        <f t="shared" si="136"/>
        <v>80</v>
      </c>
      <c r="U876" s="19">
        <f t="shared" si="137"/>
        <v>75</v>
      </c>
      <c r="V876" s="18">
        <f t="shared" si="138"/>
        <v>75.833333333333329</v>
      </c>
      <c r="W876" s="18">
        <f t="shared" si="139"/>
        <v>75.625</v>
      </c>
    </row>
    <row r="877" spans="1:23" ht="13.5" x14ac:dyDescent="0.25">
      <c r="A877" s="4">
        <v>43279</v>
      </c>
      <c r="B877" s="2">
        <v>4.0754999999999999</v>
      </c>
      <c r="C877" s="2">
        <v>53.841918184567106</v>
      </c>
      <c r="D877" s="2">
        <v>1.0533603651508905E-2</v>
      </c>
      <c r="E877" s="2">
        <v>6.9418750034749621E-2</v>
      </c>
      <c r="F877" s="2">
        <v>4.0735599999999987</v>
      </c>
      <c r="G877" s="2">
        <v>4.0560199999999993</v>
      </c>
      <c r="H877" s="2">
        <v>4.0667349999999995</v>
      </c>
      <c r="I877" s="2">
        <v>4.0182380000000011</v>
      </c>
      <c r="J877" s="2">
        <v>3.9304720000000031</v>
      </c>
      <c r="K877" s="15" t="s">
        <v>47</v>
      </c>
      <c r="L877" s="15" t="s">
        <v>48</v>
      </c>
      <c r="M877" s="15" t="s">
        <v>51</v>
      </c>
      <c r="N877" s="18">
        <f t="shared" si="130"/>
        <v>50</v>
      </c>
      <c r="O877" s="18">
        <f t="shared" si="131"/>
        <v>100</v>
      </c>
      <c r="P877" s="18">
        <f t="shared" si="132"/>
        <v>50</v>
      </c>
      <c r="Q877" s="18">
        <f t="shared" si="133"/>
        <v>100</v>
      </c>
      <c r="R877" s="19">
        <f t="shared" si="134"/>
        <v>75</v>
      </c>
      <c r="S877" s="19">
        <f t="shared" si="135"/>
        <v>72.5</v>
      </c>
      <c r="T877" s="19">
        <f t="shared" si="136"/>
        <v>80</v>
      </c>
      <c r="U877" s="19">
        <f t="shared" si="137"/>
        <v>75</v>
      </c>
      <c r="V877" s="18">
        <f t="shared" si="138"/>
        <v>75.833333333333329</v>
      </c>
      <c r="W877" s="18">
        <f t="shared" si="139"/>
        <v>75.625</v>
      </c>
    </row>
    <row r="878" spans="1:23" ht="13.5" x14ac:dyDescent="0.25">
      <c r="A878" s="4">
        <v>43280</v>
      </c>
      <c r="B878" s="2">
        <v>4.0462999999999996</v>
      </c>
      <c r="C878" s="2">
        <v>48.163440454058417</v>
      </c>
      <c r="D878" s="2">
        <v>8.0460988534074573E-3</v>
      </c>
      <c r="E878" s="2">
        <v>6.5725679550922858E-2</v>
      </c>
      <c r="F878" s="2">
        <v>4.0735599999999996</v>
      </c>
      <c r="G878" s="2">
        <v>4.0560199999999993</v>
      </c>
      <c r="H878" s="2">
        <v>4.0643000000000011</v>
      </c>
      <c r="I878" s="2">
        <v>4.019858000000001</v>
      </c>
      <c r="J878" s="2">
        <v>3.9309235000000022</v>
      </c>
      <c r="K878" s="15" t="s">
        <v>52</v>
      </c>
      <c r="L878" s="15" t="s">
        <v>54</v>
      </c>
      <c r="M878" s="15" t="s">
        <v>54</v>
      </c>
      <c r="N878" s="18">
        <f t="shared" si="130"/>
        <v>50</v>
      </c>
      <c r="O878" s="18">
        <f t="shared" si="131"/>
        <v>100</v>
      </c>
      <c r="P878" s="18">
        <f t="shared" si="132"/>
        <v>50</v>
      </c>
      <c r="Q878" s="18">
        <f t="shared" si="133"/>
        <v>16.5</v>
      </c>
      <c r="R878" s="19">
        <f t="shared" si="134"/>
        <v>62.475000000000001</v>
      </c>
      <c r="S878" s="19">
        <f t="shared" si="135"/>
        <v>51.625</v>
      </c>
      <c r="T878" s="19">
        <f t="shared" si="136"/>
        <v>42.424999999999997</v>
      </c>
      <c r="U878" s="19">
        <f t="shared" si="137"/>
        <v>54.125</v>
      </c>
      <c r="V878" s="18">
        <f t="shared" si="138"/>
        <v>52.17499999999999</v>
      </c>
      <c r="W878" s="18">
        <f t="shared" si="139"/>
        <v>52.662499999999994</v>
      </c>
    </row>
    <row r="879" spans="1:23" ht="13.5" x14ac:dyDescent="0.25">
      <c r="A879" s="4">
        <v>43283</v>
      </c>
      <c r="B879" s="2">
        <v>4.0462999999999996</v>
      </c>
      <c r="C879" s="2">
        <v>48.163440454058417</v>
      </c>
      <c r="D879" s="2">
        <v>4.4978133408966059E-3</v>
      </c>
      <c r="E879" s="2">
        <v>6.4622783797100569E-2</v>
      </c>
      <c r="F879" s="2">
        <v>4.0716199999999994</v>
      </c>
      <c r="G879" s="2">
        <v>4.0570000000000004</v>
      </c>
      <c r="H879" s="2">
        <v>4.0628400000000013</v>
      </c>
      <c r="I879" s="2">
        <v>4.0251680000000007</v>
      </c>
      <c r="J879" s="2">
        <v>3.931328500000002</v>
      </c>
      <c r="K879" s="15" t="s">
        <v>52</v>
      </c>
      <c r="L879" s="15" t="s">
        <v>50</v>
      </c>
      <c r="M879" s="15" t="s">
        <v>46</v>
      </c>
      <c r="N879" s="18">
        <f t="shared" si="130"/>
        <v>50</v>
      </c>
      <c r="O879" s="18">
        <f t="shared" si="131"/>
        <v>100</v>
      </c>
      <c r="P879" s="18">
        <f t="shared" si="132"/>
        <v>50</v>
      </c>
      <c r="Q879" s="18">
        <f t="shared" si="133"/>
        <v>0</v>
      </c>
      <c r="R879" s="19">
        <f t="shared" si="134"/>
        <v>60</v>
      </c>
      <c r="S879" s="19">
        <f t="shared" si="135"/>
        <v>47.5</v>
      </c>
      <c r="T879" s="19">
        <f t="shared" si="136"/>
        <v>35</v>
      </c>
      <c r="U879" s="19">
        <f t="shared" si="137"/>
        <v>50</v>
      </c>
      <c r="V879" s="18">
        <f t="shared" si="138"/>
        <v>47.5</v>
      </c>
      <c r="W879" s="18">
        <f t="shared" si="139"/>
        <v>48.125</v>
      </c>
    </row>
    <row r="880" spans="1:23" ht="13.5" x14ac:dyDescent="0.25">
      <c r="A880" s="4">
        <v>43284</v>
      </c>
      <c r="B880" s="2">
        <v>4.056</v>
      </c>
      <c r="C880" s="2">
        <v>50.187431508159669</v>
      </c>
      <c r="D880" s="2">
        <v>2.3440533143892495E-3</v>
      </c>
      <c r="E880" s="2">
        <v>6.6558160110040676E-2</v>
      </c>
      <c r="F880" s="2">
        <v>4.0638199999999998</v>
      </c>
      <c r="G880" s="2">
        <v>4.0579700000000001</v>
      </c>
      <c r="H880" s="2">
        <v>4.0604000000000013</v>
      </c>
      <c r="I880" s="2">
        <v>4.0288260000000014</v>
      </c>
      <c r="J880" s="2">
        <v>3.9322430000000019</v>
      </c>
      <c r="K880" s="15" t="s">
        <v>52</v>
      </c>
      <c r="L880" s="15" t="s">
        <v>50</v>
      </c>
      <c r="M880" s="15" t="s">
        <v>46</v>
      </c>
      <c r="N880" s="18">
        <f t="shared" si="130"/>
        <v>50</v>
      </c>
      <c r="O880" s="18">
        <f t="shared" si="131"/>
        <v>100</v>
      </c>
      <c r="P880" s="18">
        <f t="shared" si="132"/>
        <v>50</v>
      </c>
      <c r="Q880" s="18">
        <f t="shared" si="133"/>
        <v>0</v>
      </c>
      <c r="R880" s="19">
        <f t="shared" si="134"/>
        <v>60</v>
      </c>
      <c r="S880" s="19">
        <f t="shared" si="135"/>
        <v>47.5</v>
      </c>
      <c r="T880" s="19">
        <f t="shared" si="136"/>
        <v>35</v>
      </c>
      <c r="U880" s="19">
        <f t="shared" si="137"/>
        <v>50</v>
      </c>
      <c r="V880" s="18">
        <f t="shared" si="138"/>
        <v>47.5</v>
      </c>
      <c r="W880" s="18">
        <f t="shared" si="139"/>
        <v>48.125</v>
      </c>
    </row>
    <row r="881" spans="1:23" ht="13.5" x14ac:dyDescent="0.25">
      <c r="A881" s="4">
        <v>43285</v>
      </c>
      <c r="B881" s="2">
        <v>4.0267999999999997</v>
      </c>
      <c r="C881" s="2">
        <v>44.54844829933819</v>
      </c>
      <c r="D881" s="2">
        <v>2.6823432843405826E-3</v>
      </c>
      <c r="E881" s="2">
        <v>6.7295708509709048E-2</v>
      </c>
      <c r="F881" s="2">
        <v>4.0501800000000001</v>
      </c>
      <c r="G881" s="2">
        <v>4.0560199999999993</v>
      </c>
      <c r="H881" s="2">
        <v>4.0569900000000008</v>
      </c>
      <c r="I881" s="2">
        <v>4.0335600000000014</v>
      </c>
      <c r="J881" s="2">
        <v>3.9325505000000023</v>
      </c>
      <c r="K881" s="15" t="s">
        <v>52</v>
      </c>
      <c r="L881" s="15" t="s">
        <v>50</v>
      </c>
      <c r="M881" s="15" t="s">
        <v>46</v>
      </c>
      <c r="N881" s="18">
        <f t="shared" si="130"/>
        <v>50</v>
      </c>
      <c r="O881" s="18">
        <f t="shared" si="131"/>
        <v>100</v>
      </c>
      <c r="P881" s="18">
        <f t="shared" si="132"/>
        <v>50</v>
      </c>
      <c r="Q881" s="18">
        <f t="shared" si="133"/>
        <v>0</v>
      </c>
      <c r="R881" s="19">
        <f t="shared" si="134"/>
        <v>60</v>
      </c>
      <c r="S881" s="19">
        <f t="shared" si="135"/>
        <v>47.5</v>
      </c>
      <c r="T881" s="19">
        <f t="shared" si="136"/>
        <v>35</v>
      </c>
      <c r="U881" s="19">
        <f t="shared" si="137"/>
        <v>50</v>
      </c>
      <c r="V881" s="18">
        <f t="shared" si="138"/>
        <v>47.5</v>
      </c>
      <c r="W881" s="18">
        <f t="shared" si="139"/>
        <v>48.125</v>
      </c>
    </row>
    <row r="882" spans="1:23" ht="13.5" x14ac:dyDescent="0.25">
      <c r="A882" s="4">
        <v>43286</v>
      </c>
      <c r="B882" s="2">
        <v>4.0462999999999996</v>
      </c>
      <c r="C882" s="2">
        <v>48.694248145234944</v>
      </c>
      <c r="D882" s="2">
        <v>-2.8130972609607952E-3</v>
      </c>
      <c r="E882" s="2">
        <v>6.7272773723390286E-2</v>
      </c>
      <c r="F882" s="2">
        <v>4.0443399999999992</v>
      </c>
      <c r="G882" s="2">
        <v>4.0589499999999994</v>
      </c>
      <c r="H882" s="2">
        <v>4.05504</v>
      </c>
      <c r="I882" s="2">
        <v>4.0373940000000008</v>
      </c>
      <c r="J882" s="2">
        <v>3.9329555000000016</v>
      </c>
      <c r="K882" s="15" t="s">
        <v>52</v>
      </c>
      <c r="L882" s="15" t="s">
        <v>50</v>
      </c>
      <c r="M882" s="15" t="s">
        <v>46</v>
      </c>
      <c r="N882" s="18">
        <f t="shared" si="130"/>
        <v>50</v>
      </c>
      <c r="O882" s="18">
        <f t="shared" si="131"/>
        <v>100</v>
      </c>
      <c r="P882" s="18">
        <f t="shared" si="132"/>
        <v>50</v>
      </c>
      <c r="Q882" s="18">
        <f t="shared" si="133"/>
        <v>0</v>
      </c>
      <c r="R882" s="19">
        <f t="shared" si="134"/>
        <v>60</v>
      </c>
      <c r="S882" s="19">
        <f t="shared" si="135"/>
        <v>47.5</v>
      </c>
      <c r="T882" s="19">
        <f t="shared" si="136"/>
        <v>35</v>
      </c>
      <c r="U882" s="19">
        <f t="shared" si="137"/>
        <v>50</v>
      </c>
      <c r="V882" s="18">
        <f t="shared" si="138"/>
        <v>47.5</v>
      </c>
      <c r="W882" s="18">
        <f t="shared" si="139"/>
        <v>48.125</v>
      </c>
    </row>
    <row r="883" spans="1:23" ht="13.5" x14ac:dyDescent="0.25">
      <c r="A883" s="4">
        <v>43287</v>
      </c>
      <c r="B883" s="2">
        <v>4.0949999999999998</v>
      </c>
      <c r="C883" s="2">
        <v>57.283730281860016</v>
      </c>
      <c r="D883" s="2">
        <v>-6.5202019929095911E-3</v>
      </c>
      <c r="E883" s="2">
        <v>6.6507096715340483E-2</v>
      </c>
      <c r="F883" s="2">
        <v>4.0540799999999999</v>
      </c>
      <c r="G883" s="2">
        <v>4.0638199999999998</v>
      </c>
      <c r="H883" s="2">
        <v>4.0565049999999996</v>
      </c>
      <c r="I883" s="2">
        <v>4.0409100000000011</v>
      </c>
      <c r="J883" s="2">
        <v>3.9336505000000015</v>
      </c>
      <c r="K883" s="15" t="s">
        <v>47</v>
      </c>
      <c r="L883" s="15" t="s">
        <v>48</v>
      </c>
      <c r="M883" s="15" t="s">
        <v>51</v>
      </c>
      <c r="N883" s="18">
        <f t="shared" si="130"/>
        <v>50</v>
      </c>
      <c r="O883" s="18">
        <f t="shared" si="131"/>
        <v>100</v>
      </c>
      <c r="P883" s="18">
        <f t="shared" si="132"/>
        <v>50</v>
      </c>
      <c r="Q883" s="18">
        <f t="shared" si="133"/>
        <v>100</v>
      </c>
      <c r="R883" s="19">
        <f t="shared" si="134"/>
        <v>75</v>
      </c>
      <c r="S883" s="19">
        <f t="shared" si="135"/>
        <v>72.5</v>
      </c>
      <c r="T883" s="19">
        <f t="shared" si="136"/>
        <v>80</v>
      </c>
      <c r="U883" s="19">
        <f t="shared" si="137"/>
        <v>75</v>
      </c>
      <c r="V883" s="18">
        <f t="shared" si="138"/>
        <v>75.833333333333329</v>
      </c>
      <c r="W883" s="18">
        <f t="shared" si="139"/>
        <v>75.625</v>
      </c>
    </row>
    <row r="884" spans="1:23" ht="13.5" x14ac:dyDescent="0.25">
      <c r="A884" s="4">
        <v>43290</v>
      </c>
      <c r="B884" s="2">
        <v>4.0365000000000002</v>
      </c>
      <c r="C884" s="2">
        <v>47.085984755299272</v>
      </c>
      <c r="D884" s="2">
        <v>-4.0796692103297616E-3</v>
      </c>
      <c r="E884" s="2">
        <v>6.21330991682452E-2</v>
      </c>
      <c r="F884" s="2">
        <v>4.0521199999999995</v>
      </c>
      <c r="G884" s="2">
        <v>4.0618700000000008</v>
      </c>
      <c r="H884" s="2">
        <v>4.0545549999999997</v>
      </c>
      <c r="I884" s="2">
        <v>4.0452860000000008</v>
      </c>
      <c r="J884" s="2">
        <v>3.9340065000000015</v>
      </c>
      <c r="K884" s="15" t="s">
        <v>47</v>
      </c>
      <c r="L884" s="15" t="s">
        <v>48</v>
      </c>
      <c r="M884" s="15" t="s">
        <v>49</v>
      </c>
      <c r="N884" s="18">
        <f t="shared" si="130"/>
        <v>50</v>
      </c>
      <c r="O884" s="18">
        <f t="shared" si="131"/>
        <v>100</v>
      </c>
      <c r="P884" s="18">
        <f t="shared" si="132"/>
        <v>50</v>
      </c>
      <c r="Q884" s="18">
        <f t="shared" si="133"/>
        <v>83</v>
      </c>
      <c r="R884" s="19">
        <f t="shared" si="134"/>
        <v>72.45</v>
      </c>
      <c r="S884" s="19">
        <f t="shared" si="135"/>
        <v>68.25</v>
      </c>
      <c r="T884" s="19">
        <f t="shared" si="136"/>
        <v>72.349999999999994</v>
      </c>
      <c r="U884" s="19">
        <f t="shared" si="137"/>
        <v>70.75</v>
      </c>
      <c r="V884" s="18">
        <f t="shared" si="138"/>
        <v>71.016666666666666</v>
      </c>
      <c r="W884" s="18">
        <f t="shared" si="139"/>
        <v>70.949999999999989</v>
      </c>
    </row>
    <row r="885" spans="1:23" ht="13.5" x14ac:dyDescent="0.25">
      <c r="A885" s="4">
        <v>43291</v>
      </c>
      <c r="B885" s="2">
        <v>4.0365000000000002</v>
      </c>
      <c r="C885" s="2">
        <v>47.085984755299272</v>
      </c>
      <c r="D885" s="2">
        <v>4.1011433026350019E-3</v>
      </c>
      <c r="E885" s="2">
        <v>5.8103673008449014E-2</v>
      </c>
      <c r="F885" s="2">
        <v>4.0482199999999997</v>
      </c>
      <c r="G885" s="2">
        <v>4.0560200000000011</v>
      </c>
      <c r="H885" s="2">
        <v>4.0530949999999999</v>
      </c>
      <c r="I885" s="2">
        <v>4.0476320000000001</v>
      </c>
      <c r="J885" s="2">
        <v>3.9346855000000018</v>
      </c>
      <c r="K885" s="15" t="s">
        <v>47</v>
      </c>
      <c r="L885" s="15" t="s">
        <v>54</v>
      </c>
      <c r="M885" s="15" t="s">
        <v>49</v>
      </c>
      <c r="N885" s="18">
        <f t="shared" si="130"/>
        <v>50</v>
      </c>
      <c r="O885" s="18">
        <f t="shared" si="131"/>
        <v>100</v>
      </c>
      <c r="P885" s="18">
        <f t="shared" si="132"/>
        <v>50</v>
      </c>
      <c r="Q885" s="18">
        <f t="shared" si="133"/>
        <v>66.5</v>
      </c>
      <c r="R885" s="19">
        <f t="shared" si="134"/>
        <v>69.974999999999994</v>
      </c>
      <c r="S885" s="19">
        <f t="shared" si="135"/>
        <v>64.125</v>
      </c>
      <c r="T885" s="19">
        <f t="shared" si="136"/>
        <v>64.924999999999997</v>
      </c>
      <c r="U885" s="19">
        <f t="shared" si="137"/>
        <v>66.625</v>
      </c>
      <c r="V885" s="18">
        <f t="shared" si="138"/>
        <v>66.341666666666654</v>
      </c>
      <c r="W885" s="18">
        <f t="shared" si="139"/>
        <v>66.412499999999994</v>
      </c>
    </row>
    <row r="886" spans="1:23" ht="13.5" x14ac:dyDescent="0.25">
      <c r="A886" s="4">
        <v>43292</v>
      </c>
      <c r="B886" s="2">
        <v>4.0365000000000002</v>
      </c>
      <c r="C886" s="2">
        <v>47.085984755299265</v>
      </c>
      <c r="D886" s="2">
        <v>1.1130541786552151E-2</v>
      </c>
      <c r="E886" s="2">
        <v>5.1782122085516871E-2</v>
      </c>
      <c r="F886" s="2">
        <v>4.05016</v>
      </c>
      <c r="G886" s="2">
        <v>4.0501699999999996</v>
      </c>
      <c r="H886" s="2">
        <v>4.0521200000000004</v>
      </c>
      <c r="I886" s="2">
        <v>4.0499779999999994</v>
      </c>
      <c r="J886" s="2">
        <v>3.9350415000000014</v>
      </c>
      <c r="K886" s="15" t="s">
        <v>47</v>
      </c>
      <c r="L886" s="15" t="s">
        <v>48</v>
      </c>
      <c r="M886" s="15" t="s">
        <v>51</v>
      </c>
      <c r="N886" s="18">
        <f t="shared" si="130"/>
        <v>50</v>
      </c>
      <c r="O886" s="18">
        <f t="shared" si="131"/>
        <v>100</v>
      </c>
      <c r="P886" s="18">
        <f t="shared" si="132"/>
        <v>50</v>
      </c>
      <c r="Q886" s="18">
        <f t="shared" si="133"/>
        <v>100</v>
      </c>
      <c r="R886" s="19">
        <f t="shared" si="134"/>
        <v>75</v>
      </c>
      <c r="S886" s="19">
        <f t="shared" si="135"/>
        <v>72.5</v>
      </c>
      <c r="T886" s="19">
        <f t="shared" si="136"/>
        <v>80</v>
      </c>
      <c r="U886" s="19">
        <f t="shared" si="137"/>
        <v>75</v>
      </c>
      <c r="V886" s="18">
        <f t="shared" si="138"/>
        <v>75.833333333333329</v>
      </c>
      <c r="W886" s="18">
        <f t="shared" si="139"/>
        <v>75.625</v>
      </c>
    </row>
    <row r="887" spans="1:23" ht="13.5" x14ac:dyDescent="0.25">
      <c r="A887" s="4">
        <v>43293</v>
      </c>
      <c r="B887" s="2">
        <v>4.0365000000000002</v>
      </c>
      <c r="C887" s="2">
        <v>47.085984755299265</v>
      </c>
      <c r="D887" s="2">
        <v>1.4177728156726133E-2</v>
      </c>
      <c r="E887" s="2">
        <v>4.3758643502822873E-2</v>
      </c>
      <c r="F887" s="2">
        <v>4.0481999999999996</v>
      </c>
      <c r="G887" s="2">
        <v>4.0462699999999998</v>
      </c>
      <c r="H887" s="2">
        <v>4.0511450000000009</v>
      </c>
      <c r="I887" s="2">
        <v>4.0525099999999998</v>
      </c>
      <c r="J887" s="2">
        <v>3.9353975000000014</v>
      </c>
      <c r="K887" s="15" t="s">
        <v>47</v>
      </c>
      <c r="L887" s="15" t="s">
        <v>48</v>
      </c>
      <c r="M887" s="15" t="s">
        <v>49</v>
      </c>
      <c r="N887" s="18">
        <f t="shared" si="130"/>
        <v>50</v>
      </c>
      <c r="O887" s="18">
        <f t="shared" si="131"/>
        <v>100</v>
      </c>
      <c r="P887" s="18">
        <f t="shared" si="132"/>
        <v>50</v>
      </c>
      <c r="Q887" s="18">
        <f t="shared" si="133"/>
        <v>83</v>
      </c>
      <c r="R887" s="19">
        <f t="shared" si="134"/>
        <v>72.45</v>
      </c>
      <c r="S887" s="19">
        <f t="shared" si="135"/>
        <v>68.25</v>
      </c>
      <c r="T887" s="19">
        <f t="shared" si="136"/>
        <v>72.349999999999994</v>
      </c>
      <c r="U887" s="19">
        <f t="shared" si="137"/>
        <v>70.75</v>
      </c>
      <c r="V887" s="18">
        <f t="shared" si="138"/>
        <v>71.016666666666666</v>
      </c>
      <c r="W887" s="18">
        <f t="shared" si="139"/>
        <v>70.949999999999989</v>
      </c>
    </row>
    <row r="888" spans="1:23" ht="13.5" x14ac:dyDescent="0.25">
      <c r="A888" s="4">
        <v>43294</v>
      </c>
      <c r="B888" s="2">
        <v>4.0365000000000002</v>
      </c>
      <c r="C888" s="2">
        <v>47.085984755299258</v>
      </c>
      <c r="D888" s="2">
        <v>1.2355692085987968E-2</v>
      </c>
      <c r="E888" s="2">
        <v>3.5684455535432931E-2</v>
      </c>
      <c r="F888" s="2">
        <v>4.0365000000000002</v>
      </c>
      <c r="G888" s="2">
        <v>4.0452899999999996</v>
      </c>
      <c r="H888" s="2">
        <v>4.0506550000000008</v>
      </c>
      <c r="I888" s="2">
        <v>4.0552399999999995</v>
      </c>
      <c r="J888" s="2">
        <v>3.9362145000000019</v>
      </c>
      <c r="K888" s="15" t="s">
        <v>52</v>
      </c>
      <c r="L888" s="15" t="s">
        <v>54</v>
      </c>
      <c r="M888" s="15" t="s">
        <v>46</v>
      </c>
      <c r="N888" s="18">
        <f t="shared" si="130"/>
        <v>50</v>
      </c>
      <c r="O888" s="18">
        <f t="shared" si="131"/>
        <v>100</v>
      </c>
      <c r="P888" s="18">
        <f t="shared" si="132"/>
        <v>50</v>
      </c>
      <c r="Q888" s="18">
        <f t="shared" si="133"/>
        <v>16.5</v>
      </c>
      <c r="R888" s="19">
        <f t="shared" si="134"/>
        <v>62.475000000000001</v>
      </c>
      <c r="S888" s="19">
        <f t="shared" si="135"/>
        <v>51.625</v>
      </c>
      <c r="T888" s="19">
        <f t="shared" si="136"/>
        <v>42.424999999999997</v>
      </c>
      <c r="U888" s="19">
        <f t="shared" si="137"/>
        <v>54.125</v>
      </c>
      <c r="V888" s="18">
        <f t="shared" si="138"/>
        <v>52.17499999999999</v>
      </c>
      <c r="W888" s="18">
        <f t="shared" si="139"/>
        <v>52.662499999999994</v>
      </c>
    </row>
    <row r="889" spans="1:23" ht="13.5" x14ac:dyDescent="0.25">
      <c r="A889" s="4">
        <v>43297</v>
      </c>
      <c r="B889" s="2">
        <v>4.0949999999999998</v>
      </c>
      <c r="C889" s="2">
        <v>57.933547784808567</v>
      </c>
      <c r="D889" s="2">
        <v>6.5657129184755192E-3</v>
      </c>
      <c r="E889" s="2">
        <v>2.6871981042511591E-2</v>
      </c>
      <c r="F889" s="2">
        <v>4.0481999999999996</v>
      </c>
      <c r="G889" s="2">
        <v>4.05016</v>
      </c>
      <c r="H889" s="2">
        <v>4.0535800000000011</v>
      </c>
      <c r="I889" s="2">
        <v>4.0573839999999999</v>
      </c>
      <c r="J889" s="2">
        <v>3.936771000000002</v>
      </c>
      <c r="K889" s="15" t="s">
        <v>47</v>
      </c>
      <c r="L889" s="15" t="s">
        <v>54</v>
      </c>
      <c r="M889" s="15" t="s">
        <v>51</v>
      </c>
      <c r="N889" s="18">
        <f t="shared" si="130"/>
        <v>50</v>
      </c>
      <c r="O889" s="18">
        <f t="shared" si="131"/>
        <v>100</v>
      </c>
      <c r="P889" s="18">
        <f t="shared" si="132"/>
        <v>50</v>
      </c>
      <c r="Q889" s="18">
        <f t="shared" si="133"/>
        <v>83.5</v>
      </c>
      <c r="R889" s="19">
        <f t="shared" si="134"/>
        <v>72.525000000000006</v>
      </c>
      <c r="S889" s="19">
        <f t="shared" si="135"/>
        <v>68.375</v>
      </c>
      <c r="T889" s="19">
        <f t="shared" si="136"/>
        <v>72.575000000000003</v>
      </c>
      <c r="U889" s="19">
        <f t="shared" si="137"/>
        <v>70.875</v>
      </c>
      <c r="V889" s="18">
        <f t="shared" si="138"/>
        <v>71.158333333333346</v>
      </c>
      <c r="W889" s="18">
        <f t="shared" si="139"/>
        <v>71.087500000000006</v>
      </c>
    </row>
    <row r="890" spans="1:23" ht="13.5" x14ac:dyDescent="0.25">
      <c r="A890" s="4">
        <v>43298</v>
      </c>
      <c r="B890" s="2">
        <v>4.0853000000000002</v>
      </c>
      <c r="C890" s="2">
        <v>55.887677575314413</v>
      </c>
      <c r="D890" s="2">
        <v>3.6104219704986562E-3</v>
      </c>
      <c r="E890" s="2">
        <v>1.5239645894943131E-2</v>
      </c>
      <c r="F890" s="2">
        <v>4.0579599999999996</v>
      </c>
      <c r="G890" s="2">
        <v>4.0530900000000001</v>
      </c>
      <c r="H890" s="2">
        <v>4.055530000000001</v>
      </c>
      <c r="I890" s="2">
        <v>4.0593339999999998</v>
      </c>
      <c r="J890" s="2">
        <v>3.9372790000000024</v>
      </c>
      <c r="K890" s="15" t="s">
        <v>47</v>
      </c>
      <c r="L890" s="15" t="s">
        <v>54</v>
      </c>
      <c r="M890" s="15" t="s">
        <v>51</v>
      </c>
      <c r="N890" s="18">
        <f t="shared" si="130"/>
        <v>50</v>
      </c>
      <c r="O890" s="18">
        <f t="shared" si="131"/>
        <v>100</v>
      </c>
      <c r="P890" s="18">
        <f t="shared" si="132"/>
        <v>50</v>
      </c>
      <c r="Q890" s="18">
        <f t="shared" si="133"/>
        <v>83.5</v>
      </c>
      <c r="R890" s="19">
        <f t="shared" si="134"/>
        <v>72.525000000000006</v>
      </c>
      <c r="S890" s="19">
        <f t="shared" si="135"/>
        <v>68.375</v>
      </c>
      <c r="T890" s="19">
        <f t="shared" si="136"/>
        <v>72.575000000000003</v>
      </c>
      <c r="U890" s="19">
        <f t="shared" si="137"/>
        <v>70.875</v>
      </c>
      <c r="V890" s="18">
        <f t="shared" si="138"/>
        <v>71.158333333333346</v>
      </c>
      <c r="W890" s="18">
        <f t="shared" si="139"/>
        <v>71.087500000000006</v>
      </c>
    </row>
    <row r="891" spans="1:23" ht="13.5" x14ac:dyDescent="0.25">
      <c r="A891" s="4">
        <v>43299</v>
      </c>
      <c r="B891" s="2">
        <v>4.0462999999999996</v>
      </c>
      <c r="C891" s="2">
        <v>48.475470516343393</v>
      </c>
      <c r="D891" s="2">
        <v>-6.8344326760794161E-4</v>
      </c>
      <c r="E891" s="2">
        <v>4.2268945250868127E-3</v>
      </c>
      <c r="F891" s="2">
        <v>4.05992</v>
      </c>
      <c r="G891" s="2">
        <v>4.0550400000000009</v>
      </c>
      <c r="H891" s="2">
        <v>4.055530000000001</v>
      </c>
      <c r="I891" s="2">
        <v>4.060503999999999</v>
      </c>
      <c r="J891" s="2">
        <v>3.9376840000000022</v>
      </c>
      <c r="K891" s="15" t="s">
        <v>52</v>
      </c>
      <c r="L891" s="15" t="s">
        <v>50</v>
      </c>
      <c r="M891" s="15" t="s">
        <v>53</v>
      </c>
      <c r="N891" s="18">
        <f t="shared" si="130"/>
        <v>50</v>
      </c>
      <c r="O891" s="18">
        <f t="shared" si="131"/>
        <v>100</v>
      </c>
      <c r="P891" s="18">
        <f t="shared" si="132"/>
        <v>50</v>
      </c>
      <c r="Q891" s="18">
        <f t="shared" si="133"/>
        <v>0</v>
      </c>
      <c r="R891" s="19">
        <f t="shared" si="134"/>
        <v>60</v>
      </c>
      <c r="S891" s="19">
        <f t="shared" si="135"/>
        <v>47.5</v>
      </c>
      <c r="T891" s="19">
        <f t="shared" si="136"/>
        <v>35</v>
      </c>
      <c r="U891" s="19">
        <f t="shared" si="137"/>
        <v>50</v>
      </c>
      <c r="V891" s="18">
        <f t="shared" si="138"/>
        <v>47.5</v>
      </c>
      <c r="W891" s="18">
        <f t="shared" si="139"/>
        <v>48.125</v>
      </c>
    </row>
    <row r="892" spans="1:23" ht="13.5" x14ac:dyDescent="0.25">
      <c r="A892" s="4">
        <v>43300</v>
      </c>
      <c r="B892" s="2">
        <v>4.1048</v>
      </c>
      <c r="C892" s="2">
        <v>57.566555353947933</v>
      </c>
      <c r="D892" s="2">
        <v>-5.5953497274625619E-3</v>
      </c>
      <c r="E892" s="2">
        <v>-6.2514934810033364E-3</v>
      </c>
      <c r="F892" s="2">
        <v>4.0735799999999998</v>
      </c>
      <c r="G892" s="2">
        <v>4.0608899999999997</v>
      </c>
      <c r="H892" s="2">
        <v>4.05992</v>
      </c>
      <c r="I892" s="2">
        <v>4.0608939999999993</v>
      </c>
      <c r="J892" s="2">
        <v>3.9384280000000023</v>
      </c>
      <c r="K892" s="15" t="s">
        <v>52</v>
      </c>
      <c r="L892" s="15" t="s">
        <v>50</v>
      </c>
      <c r="M892" s="15" t="s">
        <v>53</v>
      </c>
      <c r="N892" s="18">
        <f t="shared" si="130"/>
        <v>50</v>
      </c>
      <c r="O892" s="18">
        <f t="shared" si="131"/>
        <v>100</v>
      </c>
      <c r="P892" s="18">
        <f t="shared" si="132"/>
        <v>50</v>
      </c>
      <c r="Q892" s="18">
        <f t="shared" si="133"/>
        <v>0</v>
      </c>
      <c r="R892" s="19">
        <f t="shared" si="134"/>
        <v>60</v>
      </c>
      <c r="S892" s="19">
        <f t="shared" si="135"/>
        <v>47.5</v>
      </c>
      <c r="T892" s="19">
        <f t="shared" si="136"/>
        <v>35</v>
      </c>
      <c r="U892" s="19">
        <f t="shared" si="137"/>
        <v>50</v>
      </c>
      <c r="V892" s="18">
        <f t="shared" si="138"/>
        <v>47.5</v>
      </c>
      <c r="W892" s="18">
        <f t="shared" si="139"/>
        <v>48.125</v>
      </c>
    </row>
    <row r="893" spans="1:23" ht="13.5" x14ac:dyDescent="0.25">
      <c r="A893" s="4">
        <v>43301</v>
      </c>
      <c r="B893" s="2">
        <v>4.0462999999999996</v>
      </c>
      <c r="C893" s="2">
        <v>48.374673986521607</v>
      </c>
      <c r="D893" s="2">
        <v>1.7790295387758448E-3</v>
      </c>
      <c r="E893" s="2">
        <v>-1.5660469879898591E-2</v>
      </c>
      <c r="F893" s="2">
        <v>4.0755399999999993</v>
      </c>
      <c r="G893" s="2">
        <v>4.0560200000000002</v>
      </c>
      <c r="H893" s="2">
        <v>4.0599200000000009</v>
      </c>
      <c r="I893" s="2">
        <v>4.0608939999999993</v>
      </c>
      <c r="J893" s="2">
        <v>3.9392940000000021</v>
      </c>
      <c r="K893" s="15" t="s">
        <v>52</v>
      </c>
      <c r="L893" s="15" t="s">
        <v>50</v>
      </c>
      <c r="M893" s="15" t="s">
        <v>53</v>
      </c>
      <c r="N893" s="18">
        <f t="shared" si="130"/>
        <v>50</v>
      </c>
      <c r="O893" s="18">
        <f t="shared" si="131"/>
        <v>100</v>
      </c>
      <c r="P893" s="18">
        <f t="shared" si="132"/>
        <v>50</v>
      </c>
      <c r="Q893" s="18">
        <f t="shared" si="133"/>
        <v>0</v>
      </c>
      <c r="R893" s="19">
        <f t="shared" si="134"/>
        <v>60</v>
      </c>
      <c r="S893" s="19">
        <f t="shared" si="135"/>
        <v>47.5</v>
      </c>
      <c r="T893" s="19">
        <f t="shared" si="136"/>
        <v>35</v>
      </c>
      <c r="U893" s="19">
        <f t="shared" si="137"/>
        <v>50</v>
      </c>
      <c r="V893" s="18">
        <f t="shared" si="138"/>
        <v>47.5</v>
      </c>
      <c r="W893" s="18">
        <f t="shared" si="139"/>
        <v>48.125</v>
      </c>
    </row>
    <row r="894" spans="1:23" ht="13.5" x14ac:dyDescent="0.25">
      <c r="A894" s="4">
        <v>43304</v>
      </c>
      <c r="B894" s="2">
        <v>4.0462999999999996</v>
      </c>
      <c r="C894" s="2">
        <v>48.374673986521607</v>
      </c>
      <c r="D894" s="2">
        <v>-9.086109738722925E-4</v>
      </c>
      <c r="E894" s="2">
        <v>-2.0907269369316625E-2</v>
      </c>
      <c r="F894" s="2">
        <v>4.0657999999999994</v>
      </c>
      <c r="G894" s="2">
        <v>4.0570000000000004</v>
      </c>
      <c r="H894" s="2">
        <v>4.0594350000000015</v>
      </c>
      <c r="I894" s="2">
        <v>4.0608939999999993</v>
      </c>
      <c r="J894" s="2">
        <v>3.9401600000000019</v>
      </c>
      <c r="K894" s="15" t="s">
        <v>52</v>
      </c>
      <c r="L894" s="15" t="s">
        <v>50</v>
      </c>
      <c r="M894" s="15" t="s">
        <v>46</v>
      </c>
      <c r="N894" s="18">
        <f t="shared" si="130"/>
        <v>50</v>
      </c>
      <c r="O894" s="18">
        <f t="shared" si="131"/>
        <v>100</v>
      </c>
      <c r="P894" s="18">
        <f t="shared" si="132"/>
        <v>50</v>
      </c>
      <c r="Q894" s="18">
        <f t="shared" si="133"/>
        <v>0</v>
      </c>
      <c r="R894" s="19">
        <f t="shared" si="134"/>
        <v>60</v>
      </c>
      <c r="S894" s="19">
        <f t="shared" si="135"/>
        <v>47.5</v>
      </c>
      <c r="T894" s="19">
        <f t="shared" si="136"/>
        <v>35</v>
      </c>
      <c r="U894" s="19">
        <f t="shared" si="137"/>
        <v>50</v>
      </c>
      <c r="V894" s="18">
        <f t="shared" si="138"/>
        <v>47.5</v>
      </c>
      <c r="W894" s="18">
        <f t="shared" si="139"/>
        <v>48.125</v>
      </c>
    </row>
    <row r="895" spans="1:23" ht="13.5" x14ac:dyDescent="0.25">
      <c r="A895" s="4">
        <v>43305</v>
      </c>
      <c r="B895" s="2">
        <v>4.0462999999999996</v>
      </c>
      <c r="C895" s="2">
        <v>48.374673986521607</v>
      </c>
      <c r="D895" s="2">
        <v>-3.1156386008879267E-3</v>
      </c>
      <c r="E895" s="2">
        <v>-2.4350804339687029E-2</v>
      </c>
      <c r="F895" s="2">
        <v>4.0579999999999989</v>
      </c>
      <c r="G895" s="2">
        <v>4.0579800000000006</v>
      </c>
      <c r="H895" s="2">
        <v>4.0570000000000013</v>
      </c>
      <c r="I895" s="2">
        <v>4.0608939999999993</v>
      </c>
      <c r="J895" s="2">
        <v>3.9405650000000021</v>
      </c>
      <c r="K895" s="15" t="s">
        <v>52</v>
      </c>
      <c r="L895" s="15" t="s">
        <v>50</v>
      </c>
      <c r="M895" s="15" t="s">
        <v>46</v>
      </c>
      <c r="N895" s="18">
        <f t="shared" si="130"/>
        <v>50</v>
      </c>
      <c r="O895" s="18">
        <f t="shared" si="131"/>
        <v>100</v>
      </c>
      <c r="P895" s="18">
        <f t="shared" si="132"/>
        <v>50</v>
      </c>
      <c r="Q895" s="18">
        <f t="shared" si="133"/>
        <v>0</v>
      </c>
      <c r="R895" s="19">
        <f t="shared" si="134"/>
        <v>60</v>
      </c>
      <c r="S895" s="19">
        <f t="shared" si="135"/>
        <v>47.5</v>
      </c>
      <c r="T895" s="19">
        <f t="shared" si="136"/>
        <v>35</v>
      </c>
      <c r="U895" s="19">
        <f t="shared" si="137"/>
        <v>50</v>
      </c>
      <c r="V895" s="18">
        <f t="shared" si="138"/>
        <v>47.5</v>
      </c>
      <c r="W895" s="18">
        <f t="shared" si="139"/>
        <v>48.125</v>
      </c>
    </row>
    <row r="896" spans="1:23" ht="13.5" x14ac:dyDescent="0.25">
      <c r="A896" s="4">
        <v>43307</v>
      </c>
      <c r="B896" s="2">
        <v>4.0462999999999996</v>
      </c>
      <c r="C896" s="2">
        <v>48.374673986521607</v>
      </c>
      <c r="D896" s="2">
        <v>-4.9209663587967967E-3</v>
      </c>
      <c r="E896" s="2">
        <v>-2.5938043352458948E-2</v>
      </c>
      <c r="F896" s="2">
        <v>4.0579999999999989</v>
      </c>
      <c r="G896" s="2">
        <v>4.0589600000000008</v>
      </c>
      <c r="H896" s="2">
        <v>4.0545650000000011</v>
      </c>
      <c r="I896" s="2">
        <v>4.0603099999999994</v>
      </c>
      <c r="J896" s="2">
        <v>3.9407395000000021</v>
      </c>
      <c r="K896" s="15" t="s">
        <v>52</v>
      </c>
      <c r="L896" s="15" t="s">
        <v>54</v>
      </c>
      <c r="M896" s="15" t="s">
        <v>54</v>
      </c>
      <c r="N896" s="18">
        <f t="shared" si="130"/>
        <v>50</v>
      </c>
      <c r="O896" s="18">
        <f t="shared" si="131"/>
        <v>100</v>
      </c>
      <c r="P896" s="18">
        <f t="shared" si="132"/>
        <v>50</v>
      </c>
      <c r="Q896" s="18">
        <f t="shared" si="133"/>
        <v>16.5</v>
      </c>
      <c r="R896" s="19">
        <f t="shared" si="134"/>
        <v>62.475000000000001</v>
      </c>
      <c r="S896" s="19">
        <f t="shared" si="135"/>
        <v>51.625</v>
      </c>
      <c r="T896" s="19">
        <f t="shared" si="136"/>
        <v>42.424999999999997</v>
      </c>
      <c r="U896" s="19">
        <f t="shared" si="137"/>
        <v>54.125</v>
      </c>
      <c r="V896" s="18">
        <f t="shared" si="138"/>
        <v>52.17499999999999</v>
      </c>
      <c r="W896" s="18">
        <f t="shared" si="139"/>
        <v>52.662499999999994</v>
      </c>
    </row>
    <row r="897" spans="1:23" ht="13.5" x14ac:dyDescent="0.25">
      <c r="A897" s="4">
        <v>43308</v>
      </c>
      <c r="B897" s="2">
        <v>4.0267999999999997</v>
      </c>
      <c r="C897" s="2">
        <v>45.14289916433718</v>
      </c>
      <c r="D897" s="2">
        <v>-4.9465540168869282E-3</v>
      </c>
      <c r="E897" s="2">
        <v>-2.5797815860419942E-2</v>
      </c>
      <c r="F897" s="2">
        <v>4.0423999999999989</v>
      </c>
      <c r="G897" s="2">
        <v>4.0579900000000002</v>
      </c>
      <c r="H897" s="2">
        <v>4.05213</v>
      </c>
      <c r="I897" s="2">
        <v>4.0589459999999997</v>
      </c>
      <c r="J897" s="2">
        <v>3.9408165000000022</v>
      </c>
      <c r="K897" s="15" t="s">
        <v>52</v>
      </c>
      <c r="L897" s="15" t="s">
        <v>50</v>
      </c>
      <c r="M897" s="15" t="s">
        <v>46</v>
      </c>
      <c r="N897" s="18">
        <f t="shared" si="130"/>
        <v>50</v>
      </c>
      <c r="O897" s="18">
        <f t="shared" si="131"/>
        <v>100</v>
      </c>
      <c r="P897" s="18">
        <f t="shared" si="132"/>
        <v>50</v>
      </c>
      <c r="Q897" s="18">
        <f t="shared" si="133"/>
        <v>0</v>
      </c>
      <c r="R897" s="19">
        <f t="shared" si="134"/>
        <v>60</v>
      </c>
      <c r="S897" s="19">
        <f t="shared" si="135"/>
        <v>47.5</v>
      </c>
      <c r="T897" s="19">
        <f t="shared" si="136"/>
        <v>35</v>
      </c>
      <c r="U897" s="19">
        <f t="shared" si="137"/>
        <v>50</v>
      </c>
      <c r="V897" s="18">
        <f t="shared" si="138"/>
        <v>47.5</v>
      </c>
      <c r="W897" s="18">
        <f t="shared" si="139"/>
        <v>48.125</v>
      </c>
    </row>
    <row r="898" spans="1:23" ht="13.5" x14ac:dyDescent="0.25">
      <c r="A898" s="4">
        <v>43311</v>
      </c>
      <c r="B898" s="2">
        <v>4.0365000000000002</v>
      </c>
      <c r="C898" s="2">
        <v>47.0383240064075</v>
      </c>
      <c r="D898" s="2">
        <v>-5.518207549386922E-3</v>
      </c>
      <c r="E898" s="2">
        <v>-2.4694338516833256E-2</v>
      </c>
      <c r="F898" s="2">
        <v>4.0404400000000003</v>
      </c>
      <c r="G898" s="2">
        <v>4.0579899999999993</v>
      </c>
      <c r="H898" s="2">
        <v>4.0516400000000008</v>
      </c>
      <c r="I898" s="2">
        <v>4.0587499999999999</v>
      </c>
      <c r="J898" s="2">
        <v>3.9409420000000015</v>
      </c>
      <c r="K898" s="15" t="s">
        <v>52</v>
      </c>
      <c r="L898" s="15" t="s">
        <v>50</v>
      </c>
      <c r="M898" s="15" t="s">
        <v>46</v>
      </c>
      <c r="N898" s="18">
        <f t="shared" ref="N898:N961" si="140">IF(D898&lt;30,50, IF(D898&gt;70, 0, 25))</f>
        <v>50</v>
      </c>
      <c r="O898" s="18">
        <f t="shared" ref="O898:O961" si="141">IF(F898-E898&gt;0.02, 100, IF(F898-E898&lt;0,0,45))</f>
        <v>100</v>
      </c>
      <c r="P898" s="18">
        <f t="shared" ref="P898:P961" si="142">IF(G898-J898&gt;10,100,IF(G898-J898&gt;5,75, IF(G898-J898&gt;0,50,0)))</f>
        <v>50</v>
      </c>
      <c r="Q898" s="18">
        <f t="shared" ref="Q898:Q961" si="143">IF(M898="confirmed bullish", 34, IF(M898="bullish divergence",17, 0))+IF(K898="bullish",33,IF(K898="bearish",0,16.5))+IF(L898="strong",33,IF(L898="weak",0,16.5))</f>
        <v>0</v>
      </c>
      <c r="R898" s="19">
        <f t="shared" si="134"/>
        <v>60</v>
      </c>
      <c r="S898" s="19">
        <f t="shared" si="135"/>
        <v>47.5</v>
      </c>
      <c r="T898" s="19">
        <f t="shared" si="136"/>
        <v>35</v>
      </c>
      <c r="U898" s="19">
        <f t="shared" si="137"/>
        <v>50</v>
      </c>
      <c r="V898" s="18">
        <f t="shared" si="138"/>
        <v>47.5</v>
      </c>
      <c r="W898" s="18">
        <f t="shared" si="139"/>
        <v>48.125</v>
      </c>
    </row>
    <row r="899" spans="1:23" ht="13.5" x14ac:dyDescent="0.25">
      <c r="A899" s="4">
        <v>43312</v>
      </c>
      <c r="B899" s="2">
        <v>4.0462999999999996</v>
      </c>
      <c r="C899" s="2">
        <v>48.957201370618648</v>
      </c>
      <c r="D899" s="2">
        <v>2.3708753815538941E-3</v>
      </c>
      <c r="E899" s="2">
        <v>-2.0151070703069988E-2</v>
      </c>
      <c r="F899" s="2">
        <v>4.0404399999999994</v>
      </c>
      <c r="G899" s="2">
        <v>4.0531199999999998</v>
      </c>
      <c r="H899" s="2">
        <v>4.0516400000000008</v>
      </c>
      <c r="I899" s="2">
        <v>4.058749999999999</v>
      </c>
      <c r="J899" s="2">
        <v>3.9411165000000015</v>
      </c>
      <c r="K899" s="15" t="s">
        <v>52</v>
      </c>
      <c r="L899" s="15" t="s">
        <v>50</v>
      </c>
      <c r="M899" s="15" t="s">
        <v>54</v>
      </c>
      <c r="N899" s="18">
        <f t="shared" si="140"/>
        <v>50</v>
      </c>
      <c r="O899" s="18">
        <f t="shared" si="141"/>
        <v>100</v>
      </c>
      <c r="P899" s="18">
        <f t="shared" si="142"/>
        <v>50</v>
      </c>
      <c r="Q899" s="18">
        <f t="shared" si="143"/>
        <v>0</v>
      </c>
      <c r="R899" s="19">
        <f t="shared" ref="R899:R962" si="144">0.35*N899+O899*0.35+P899*0.15+Q899*0.15</f>
        <v>60</v>
      </c>
      <c r="S899" s="19">
        <f t="shared" ref="S899:S962" si="145">N899*0.2+O899*0.2+P899*0.35+Q899*0.25</f>
        <v>47.5</v>
      </c>
      <c r="T899" s="19">
        <f t="shared" ref="T899:T962" si="146">N899*0.15+O899*0.15+P899*0.25+Q899*0.45</f>
        <v>35</v>
      </c>
      <c r="U899" s="19">
        <f t="shared" ref="U899:U962" si="147">0.25*SUM(N899:Q899)</f>
        <v>50</v>
      </c>
      <c r="V899" s="18">
        <f t="shared" ref="V899:V962" si="148">SUM(R899:T899)/3</f>
        <v>47.5</v>
      </c>
      <c r="W899" s="18">
        <f t="shared" ref="W899:W962" si="149">SUM(R899:U899)/4</f>
        <v>48.125</v>
      </c>
    </row>
    <row r="900" spans="1:23" ht="13.5" x14ac:dyDescent="0.25">
      <c r="A900" s="4">
        <v>43313</v>
      </c>
      <c r="B900" s="2">
        <v>4.0462999999999996</v>
      </c>
      <c r="C900" s="2">
        <v>48.957201370618648</v>
      </c>
      <c r="D900" s="2">
        <v>7.5874403515898692E-3</v>
      </c>
      <c r="E900" s="2">
        <v>-1.3541481999768215E-2</v>
      </c>
      <c r="F900" s="2">
        <v>4.0404399999999994</v>
      </c>
      <c r="G900" s="2">
        <v>4.04922</v>
      </c>
      <c r="H900" s="2">
        <v>4.0511550000000005</v>
      </c>
      <c r="I900" s="2">
        <v>4.058749999999999</v>
      </c>
      <c r="J900" s="2">
        <v>3.9418905000000013</v>
      </c>
      <c r="K900" s="15" t="s">
        <v>52</v>
      </c>
      <c r="L900" s="15" t="s">
        <v>50</v>
      </c>
      <c r="M900" s="15" t="s">
        <v>54</v>
      </c>
      <c r="N900" s="18">
        <f t="shared" si="140"/>
        <v>50</v>
      </c>
      <c r="O900" s="18">
        <f t="shared" si="141"/>
        <v>100</v>
      </c>
      <c r="P900" s="18">
        <f t="shared" si="142"/>
        <v>50</v>
      </c>
      <c r="Q900" s="18">
        <f t="shared" si="143"/>
        <v>0</v>
      </c>
      <c r="R900" s="19">
        <f t="shared" si="144"/>
        <v>60</v>
      </c>
      <c r="S900" s="19">
        <f t="shared" si="145"/>
        <v>47.5</v>
      </c>
      <c r="T900" s="19">
        <f t="shared" si="146"/>
        <v>35</v>
      </c>
      <c r="U900" s="19">
        <f t="shared" si="147"/>
        <v>50</v>
      </c>
      <c r="V900" s="18">
        <f t="shared" si="148"/>
        <v>47.5</v>
      </c>
      <c r="W900" s="18">
        <f t="shared" si="149"/>
        <v>48.125</v>
      </c>
    </row>
    <row r="901" spans="1:23" ht="13.5" x14ac:dyDescent="0.25">
      <c r="A901" s="4">
        <v>43314</v>
      </c>
      <c r="B901" s="2">
        <v>4.0462999999999996</v>
      </c>
      <c r="C901" s="2">
        <v>48.957201370618648</v>
      </c>
      <c r="D901" s="2">
        <v>6.0324705662715417E-3</v>
      </c>
      <c r="E901" s="2">
        <v>-7.0919863188095922E-3</v>
      </c>
      <c r="F901" s="2">
        <v>4.0404399999999994</v>
      </c>
      <c r="G901" s="2">
        <v>4.04922</v>
      </c>
      <c r="H901" s="2">
        <v>4.0521300000000009</v>
      </c>
      <c r="I901" s="2">
        <v>4.0571899999999994</v>
      </c>
      <c r="J901" s="2">
        <v>3.9428490000000012</v>
      </c>
      <c r="K901" s="15" t="s">
        <v>52</v>
      </c>
      <c r="L901" s="15" t="s">
        <v>50</v>
      </c>
      <c r="M901" s="15" t="s">
        <v>54</v>
      </c>
      <c r="N901" s="18">
        <f t="shared" si="140"/>
        <v>50</v>
      </c>
      <c r="O901" s="18">
        <f t="shared" si="141"/>
        <v>100</v>
      </c>
      <c r="P901" s="18">
        <f t="shared" si="142"/>
        <v>50</v>
      </c>
      <c r="Q901" s="18">
        <f t="shared" si="143"/>
        <v>0</v>
      </c>
      <c r="R901" s="19">
        <f t="shared" si="144"/>
        <v>60</v>
      </c>
      <c r="S901" s="19">
        <f t="shared" si="145"/>
        <v>47.5</v>
      </c>
      <c r="T901" s="19">
        <f t="shared" si="146"/>
        <v>35</v>
      </c>
      <c r="U901" s="19">
        <f t="shared" si="147"/>
        <v>50</v>
      </c>
      <c r="V901" s="18">
        <f t="shared" si="148"/>
        <v>47.5</v>
      </c>
      <c r="W901" s="18">
        <f t="shared" si="149"/>
        <v>48.125</v>
      </c>
    </row>
    <row r="902" spans="1:23" ht="13.5" x14ac:dyDescent="0.25">
      <c r="A902" s="4">
        <v>43315</v>
      </c>
      <c r="B902" s="2">
        <v>4.0462999999999996</v>
      </c>
      <c r="C902" s="2">
        <v>48.957201370618648</v>
      </c>
      <c r="D902" s="2">
        <v>1.3745443292118686E-2</v>
      </c>
      <c r="E902" s="2">
        <v>-2.2145814893380182E-4</v>
      </c>
      <c r="F902" s="2">
        <v>4.0443399999999992</v>
      </c>
      <c r="G902" s="2">
        <v>4.0433700000000004</v>
      </c>
      <c r="H902" s="2">
        <v>4.0521300000000009</v>
      </c>
      <c r="I902" s="2">
        <v>4.0575799999999989</v>
      </c>
      <c r="J902" s="2">
        <v>3.943807500000001</v>
      </c>
      <c r="K902" s="15" t="s">
        <v>47</v>
      </c>
      <c r="L902" s="15" t="s">
        <v>48</v>
      </c>
      <c r="M902" s="15" t="s">
        <v>51</v>
      </c>
      <c r="N902" s="18">
        <f t="shared" si="140"/>
        <v>50</v>
      </c>
      <c r="O902" s="18">
        <f t="shared" si="141"/>
        <v>100</v>
      </c>
      <c r="P902" s="18">
        <f t="shared" si="142"/>
        <v>50</v>
      </c>
      <c r="Q902" s="18">
        <f t="shared" si="143"/>
        <v>100</v>
      </c>
      <c r="R902" s="19">
        <f t="shared" si="144"/>
        <v>75</v>
      </c>
      <c r="S902" s="19">
        <f t="shared" si="145"/>
        <v>72.5</v>
      </c>
      <c r="T902" s="19">
        <f t="shared" si="146"/>
        <v>80</v>
      </c>
      <c r="U902" s="19">
        <f t="shared" si="147"/>
        <v>75</v>
      </c>
      <c r="V902" s="18">
        <f t="shared" si="148"/>
        <v>75.833333333333329</v>
      </c>
      <c r="W902" s="18">
        <f t="shared" si="149"/>
        <v>75.625</v>
      </c>
    </row>
    <row r="903" spans="1:23" ht="13.5" x14ac:dyDescent="0.25">
      <c r="A903" s="4">
        <v>43318</v>
      </c>
      <c r="B903" s="2">
        <v>4.0462999999999996</v>
      </c>
      <c r="C903" s="2">
        <v>48.957201370618648</v>
      </c>
      <c r="D903" s="2">
        <v>1.1298394079696017E-2</v>
      </c>
      <c r="E903" s="2">
        <v>6.3025930857716923E-3</v>
      </c>
      <c r="F903" s="2">
        <v>4.0462999999999996</v>
      </c>
      <c r="G903" s="2">
        <v>4.0433700000000004</v>
      </c>
      <c r="H903" s="2">
        <v>4.0496950000000016</v>
      </c>
      <c r="I903" s="2">
        <v>4.0581659999999991</v>
      </c>
      <c r="J903" s="2">
        <v>3.9442590000000006</v>
      </c>
      <c r="K903" s="15" t="s">
        <v>47</v>
      </c>
      <c r="L903" s="15" t="s">
        <v>54</v>
      </c>
      <c r="M903" s="15" t="s">
        <v>51</v>
      </c>
      <c r="N903" s="18">
        <f t="shared" si="140"/>
        <v>50</v>
      </c>
      <c r="O903" s="18">
        <f t="shared" si="141"/>
        <v>100</v>
      </c>
      <c r="P903" s="18">
        <f t="shared" si="142"/>
        <v>50</v>
      </c>
      <c r="Q903" s="18">
        <f t="shared" si="143"/>
        <v>83.5</v>
      </c>
      <c r="R903" s="19">
        <f t="shared" si="144"/>
        <v>72.525000000000006</v>
      </c>
      <c r="S903" s="19">
        <f t="shared" si="145"/>
        <v>68.375</v>
      </c>
      <c r="T903" s="19">
        <f t="shared" si="146"/>
        <v>72.575000000000003</v>
      </c>
      <c r="U903" s="19">
        <f t="shared" si="147"/>
        <v>70.875</v>
      </c>
      <c r="V903" s="18">
        <f t="shared" si="148"/>
        <v>71.158333333333346</v>
      </c>
      <c r="W903" s="18">
        <f t="shared" si="149"/>
        <v>71.087500000000006</v>
      </c>
    </row>
    <row r="904" spans="1:23" ht="13.5" x14ac:dyDescent="0.25">
      <c r="A904" s="4">
        <v>43319</v>
      </c>
      <c r="B904" s="2">
        <v>4.0462999999999996</v>
      </c>
      <c r="C904" s="2">
        <v>48.957201370618655</v>
      </c>
      <c r="D904" s="2">
        <v>9.2524336531001339E-3</v>
      </c>
      <c r="E904" s="2">
        <v>1.2651973258013573E-2</v>
      </c>
      <c r="F904" s="2">
        <v>4.0462999999999996</v>
      </c>
      <c r="G904" s="2">
        <v>4.0433700000000004</v>
      </c>
      <c r="H904" s="2">
        <v>4.0501850000000008</v>
      </c>
      <c r="I904" s="2">
        <v>4.0581659999999999</v>
      </c>
      <c r="J904" s="2">
        <v>3.9447105000000007</v>
      </c>
      <c r="K904" s="15" t="s">
        <v>54</v>
      </c>
      <c r="L904" s="15" t="s">
        <v>54</v>
      </c>
      <c r="M904" s="15" t="s">
        <v>54</v>
      </c>
      <c r="N904" s="18">
        <f t="shared" si="140"/>
        <v>50</v>
      </c>
      <c r="O904" s="18">
        <f t="shared" si="141"/>
        <v>100</v>
      </c>
      <c r="P904" s="18">
        <f t="shared" si="142"/>
        <v>50</v>
      </c>
      <c r="Q904" s="18">
        <f t="shared" si="143"/>
        <v>33</v>
      </c>
      <c r="R904" s="19">
        <f t="shared" si="144"/>
        <v>64.95</v>
      </c>
      <c r="S904" s="19">
        <f t="shared" si="145"/>
        <v>55.75</v>
      </c>
      <c r="T904" s="19">
        <f t="shared" si="146"/>
        <v>49.85</v>
      </c>
      <c r="U904" s="19">
        <f t="shared" si="147"/>
        <v>58.25</v>
      </c>
      <c r="V904" s="18">
        <f t="shared" si="148"/>
        <v>56.85</v>
      </c>
      <c r="W904" s="18">
        <f t="shared" si="149"/>
        <v>57.2</v>
      </c>
    </row>
    <row r="905" spans="1:23" ht="13.5" x14ac:dyDescent="0.25">
      <c r="A905" s="4">
        <v>43320</v>
      </c>
      <c r="B905" s="2">
        <v>4.0462999999999996</v>
      </c>
      <c r="C905" s="2">
        <v>48.957201370618648</v>
      </c>
      <c r="D905" s="2">
        <v>7.5440323655611152E-3</v>
      </c>
      <c r="E905" s="2">
        <v>1.892905198433617E-2</v>
      </c>
      <c r="F905" s="2">
        <v>4.0462999999999996</v>
      </c>
      <c r="G905" s="2">
        <v>4.0433700000000004</v>
      </c>
      <c r="H905" s="2">
        <v>4.0506750000000009</v>
      </c>
      <c r="I905" s="2">
        <v>4.0577779999999999</v>
      </c>
      <c r="J905" s="2">
        <v>3.9455765</v>
      </c>
      <c r="K905" s="15" t="s">
        <v>54</v>
      </c>
      <c r="L905" s="15" t="s">
        <v>54</v>
      </c>
      <c r="M905" s="15" t="s">
        <v>54</v>
      </c>
      <c r="N905" s="18">
        <f t="shared" si="140"/>
        <v>50</v>
      </c>
      <c r="O905" s="18">
        <f t="shared" si="141"/>
        <v>100</v>
      </c>
      <c r="P905" s="18">
        <f t="shared" si="142"/>
        <v>50</v>
      </c>
      <c r="Q905" s="18">
        <f t="shared" si="143"/>
        <v>33</v>
      </c>
      <c r="R905" s="19">
        <f t="shared" si="144"/>
        <v>64.95</v>
      </c>
      <c r="S905" s="19">
        <f t="shared" si="145"/>
        <v>55.75</v>
      </c>
      <c r="T905" s="19">
        <f t="shared" si="146"/>
        <v>49.85</v>
      </c>
      <c r="U905" s="19">
        <f t="shared" si="147"/>
        <v>58.25</v>
      </c>
      <c r="V905" s="18">
        <f t="shared" si="148"/>
        <v>56.85</v>
      </c>
      <c r="W905" s="18">
        <f t="shared" si="149"/>
        <v>57.2</v>
      </c>
    </row>
    <row r="906" spans="1:23" ht="13.5" x14ac:dyDescent="0.25">
      <c r="A906" s="4">
        <v>43321</v>
      </c>
      <c r="B906" s="2">
        <v>4.0462999999999996</v>
      </c>
      <c r="C906" s="2">
        <v>48.957201370618648</v>
      </c>
      <c r="D906" s="2">
        <v>6.1195694495053132E-3</v>
      </c>
      <c r="E906" s="2">
        <v>2.4207419006231336E-2</v>
      </c>
      <c r="F906" s="2">
        <v>4.0462999999999996</v>
      </c>
      <c r="G906" s="2">
        <v>4.0433700000000004</v>
      </c>
      <c r="H906" s="2">
        <v>4.051165000000001</v>
      </c>
      <c r="I906" s="2">
        <v>4.0571940000000009</v>
      </c>
      <c r="J906" s="2">
        <v>3.9459814999999998</v>
      </c>
      <c r="K906" s="15" t="s">
        <v>54</v>
      </c>
      <c r="L906" s="15" t="s">
        <v>54</v>
      </c>
      <c r="M906" s="15" t="s">
        <v>54</v>
      </c>
      <c r="N906" s="18">
        <f t="shared" si="140"/>
        <v>50</v>
      </c>
      <c r="O906" s="18">
        <f t="shared" si="141"/>
        <v>100</v>
      </c>
      <c r="P906" s="18">
        <f t="shared" si="142"/>
        <v>50</v>
      </c>
      <c r="Q906" s="18">
        <f t="shared" si="143"/>
        <v>33</v>
      </c>
      <c r="R906" s="19">
        <f t="shared" si="144"/>
        <v>64.95</v>
      </c>
      <c r="S906" s="19">
        <f t="shared" si="145"/>
        <v>55.75</v>
      </c>
      <c r="T906" s="19">
        <f t="shared" si="146"/>
        <v>49.85</v>
      </c>
      <c r="U906" s="19">
        <f t="shared" si="147"/>
        <v>58.25</v>
      </c>
      <c r="V906" s="18">
        <f t="shared" si="148"/>
        <v>56.85</v>
      </c>
      <c r="W906" s="18">
        <f t="shared" si="149"/>
        <v>57.2</v>
      </c>
    </row>
    <row r="907" spans="1:23" ht="13.5" x14ac:dyDescent="0.25">
      <c r="A907" s="4">
        <v>43322</v>
      </c>
      <c r="B907" s="2">
        <v>4.0365000000000002</v>
      </c>
      <c r="C907" s="2">
        <v>45.945538773930608</v>
      </c>
      <c r="D907" s="2">
        <v>2.6597244930570696E-3</v>
      </c>
      <c r="E907" s="2">
        <v>2.894959097575639E-2</v>
      </c>
      <c r="F907" s="2">
        <v>4.04434</v>
      </c>
      <c r="G907" s="2">
        <v>4.04434</v>
      </c>
      <c r="H907" s="2">
        <v>4.051165000000001</v>
      </c>
      <c r="I907" s="2">
        <v>4.0564140000000011</v>
      </c>
      <c r="J907" s="2">
        <v>3.9465680000000005</v>
      </c>
      <c r="K907" s="15" t="s">
        <v>52</v>
      </c>
      <c r="L907" s="15" t="s">
        <v>50</v>
      </c>
      <c r="M907" s="15" t="s">
        <v>46</v>
      </c>
      <c r="N907" s="18">
        <f t="shared" si="140"/>
        <v>50</v>
      </c>
      <c r="O907" s="18">
        <f t="shared" si="141"/>
        <v>100</v>
      </c>
      <c r="P907" s="18">
        <f t="shared" si="142"/>
        <v>50</v>
      </c>
      <c r="Q907" s="18">
        <f t="shared" si="143"/>
        <v>0</v>
      </c>
      <c r="R907" s="19">
        <f t="shared" si="144"/>
        <v>60</v>
      </c>
      <c r="S907" s="19">
        <f t="shared" si="145"/>
        <v>47.5</v>
      </c>
      <c r="T907" s="19">
        <f t="shared" si="146"/>
        <v>35</v>
      </c>
      <c r="U907" s="19">
        <f t="shared" si="147"/>
        <v>50</v>
      </c>
      <c r="V907" s="18">
        <f t="shared" si="148"/>
        <v>47.5</v>
      </c>
      <c r="W907" s="18">
        <f t="shared" si="149"/>
        <v>48.125</v>
      </c>
    </row>
    <row r="908" spans="1:23" ht="13.5" x14ac:dyDescent="0.25">
      <c r="A908" s="4">
        <v>43326</v>
      </c>
      <c r="B908" s="2">
        <v>4.0365000000000002</v>
      </c>
      <c r="C908" s="2">
        <v>45.945538773930608</v>
      </c>
      <c r="D908" s="2">
        <v>1.3004758862331656E-3</v>
      </c>
      <c r="E908" s="2">
        <v>3.511518588391023E-2</v>
      </c>
      <c r="F908" s="2">
        <v>4.0423799999999996</v>
      </c>
      <c r="G908" s="2">
        <v>4.04434</v>
      </c>
      <c r="H908" s="2">
        <v>4.051165000000001</v>
      </c>
      <c r="I908" s="2">
        <v>4.055244000000001</v>
      </c>
      <c r="J908" s="2">
        <v>3.9469240000000001</v>
      </c>
      <c r="K908" s="15" t="s">
        <v>52</v>
      </c>
      <c r="L908" s="15" t="s">
        <v>50</v>
      </c>
      <c r="M908" s="15" t="s">
        <v>46</v>
      </c>
      <c r="N908" s="18">
        <f t="shared" si="140"/>
        <v>50</v>
      </c>
      <c r="O908" s="18">
        <f t="shared" si="141"/>
        <v>100</v>
      </c>
      <c r="P908" s="18">
        <f t="shared" si="142"/>
        <v>50</v>
      </c>
      <c r="Q908" s="18">
        <f t="shared" si="143"/>
        <v>0</v>
      </c>
      <c r="R908" s="19">
        <f t="shared" si="144"/>
        <v>60</v>
      </c>
      <c r="S908" s="19">
        <f t="shared" si="145"/>
        <v>47.5</v>
      </c>
      <c r="T908" s="19">
        <f t="shared" si="146"/>
        <v>35</v>
      </c>
      <c r="U908" s="19">
        <f t="shared" si="147"/>
        <v>50</v>
      </c>
      <c r="V908" s="18">
        <f t="shared" si="148"/>
        <v>47.5</v>
      </c>
      <c r="W908" s="18">
        <f t="shared" si="149"/>
        <v>48.125</v>
      </c>
    </row>
    <row r="909" spans="1:23" ht="13.5" x14ac:dyDescent="0.25">
      <c r="A909" s="4">
        <v>43327</v>
      </c>
      <c r="B909" s="2">
        <v>4.0462999999999996</v>
      </c>
      <c r="C909" s="2">
        <v>49.545199670967172</v>
      </c>
      <c r="D909" s="2">
        <v>1.0024836628090839E-3</v>
      </c>
      <c r="E909" s="2">
        <v>3.9137230796284117E-2</v>
      </c>
      <c r="F909" s="2">
        <v>4.0423799999999996</v>
      </c>
      <c r="G909" s="2">
        <v>4.04434</v>
      </c>
      <c r="H909" s="2">
        <v>4.0487300000000008</v>
      </c>
      <c r="I909" s="2">
        <v>4.054660000000001</v>
      </c>
      <c r="J909" s="2">
        <v>3.9473290000000003</v>
      </c>
      <c r="K909" s="15" t="s">
        <v>47</v>
      </c>
      <c r="L909" s="15" t="s">
        <v>54</v>
      </c>
      <c r="M909" s="15" t="s">
        <v>54</v>
      </c>
      <c r="N909" s="18">
        <f t="shared" si="140"/>
        <v>50</v>
      </c>
      <c r="O909" s="18">
        <f t="shared" si="141"/>
        <v>100</v>
      </c>
      <c r="P909" s="18">
        <f t="shared" si="142"/>
        <v>50</v>
      </c>
      <c r="Q909" s="18">
        <f t="shared" si="143"/>
        <v>49.5</v>
      </c>
      <c r="R909" s="19">
        <f t="shared" si="144"/>
        <v>67.424999999999997</v>
      </c>
      <c r="S909" s="19">
        <f t="shared" si="145"/>
        <v>59.875</v>
      </c>
      <c r="T909" s="19">
        <f t="shared" si="146"/>
        <v>57.275000000000006</v>
      </c>
      <c r="U909" s="19">
        <f t="shared" si="147"/>
        <v>62.375</v>
      </c>
      <c r="V909" s="18">
        <f t="shared" si="148"/>
        <v>61.524999999999999</v>
      </c>
      <c r="W909" s="18">
        <f t="shared" si="149"/>
        <v>61.737499999999997</v>
      </c>
    </row>
    <row r="910" spans="1:23" ht="13.5" x14ac:dyDescent="0.25">
      <c r="A910" s="4">
        <v>43328</v>
      </c>
      <c r="B910" s="2">
        <v>4.0462999999999996</v>
      </c>
      <c r="C910" s="2">
        <v>49.545199670967158</v>
      </c>
      <c r="D910" s="2">
        <v>7.5758965684702417E-4</v>
      </c>
      <c r="E910" s="2">
        <v>4.2529941206959208E-2</v>
      </c>
      <c r="F910" s="2">
        <v>4.0423799999999996</v>
      </c>
      <c r="G910" s="2">
        <v>4.04434</v>
      </c>
      <c r="H910" s="2">
        <v>4.0467800000000009</v>
      </c>
      <c r="I910" s="2">
        <v>4.0534900000000009</v>
      </c>
      <c r="J910" s="2">
        <v>3.9482875000000002</v>
      </c>
      <c r="K910" s="15" t="s">
        <v>47</v>
      </c>
      <c r="L910" s="15" t="s">
        <v>54</v>
      </c>
      <c r="M910" s="15" t="s">
        <v>54</v>
      </c>
      <c r="N910" s="18">
        <f t="shared" si="140"/>
        <v>50</v>
      </c>
      <c r="O910" s="18">
        <f t="shared" si="141"/>
        <v>100</v>
      </c>
      <c r="P910" s="18">
        <f t="shared" si="142"/>
        <v>50</v>
      </c>
      <c r="Q910" s="18">
        <f t="shared" si="143"/>
        <v>49.5</v>
      </c>
      <c r="R910" s="19">
        <f t="shared" si="144"/>
        <v>67.424999999999997</v>
      </c>
      <c r="S910" s="19">
        <f t="shared" si="145"/>
        <v>59.875</v>
      </c>
      <c r="T910" s="19">
        <f t="shared" si="146"/>
        <v>57.275000000000006</v>
      </c>
      <c r="U910" s="19">
        <f t="shared" si="147"/>
        <v>62.375</v>
      </c>
      <c r="V910" s="18">
        <f t="shared" si="148"/>
        <v>61.524999999999999</v>
      </c>
      <c r="W910" s="18">
        <f t="shared" si="149"/>
        <v>61.737499999999997</v>
      </c>
    </row>
    <row r="911" spans="1:23" ht="13.5" x14ac:dyDescent="0.25">
      <c r="A911" s="4">
        <v>43329</v>
      </c>
      <c r="B911" s="2">
        <v>4.0462999999999996</v>
      </c>
      <c r="C911" s="2">
        <v>49.545199670967158</v>
      </c>
      <c r="D911" s="2">
        <v>5.570876332940955E-4</v>
      </c>
      <c r="E911" s="2">
        <v>4.744144530738989E-2</v>
      </c>
      <c r="F911" s="2">
        <v>4.0423799999999996</v>
      </c>
      <c r="G911" s="2">
        <v>4.04434</v>
      </c>
      <c r="H911" s="2">
        <v>4.0467800000000009</v>
      </c>
      <c r="I911" s="2">
        <v>4.0525160000000007</v>
      </c>
      <c r="J911" s="2">
        <v>3.9492460000000005</v>
      </c>
      <c r="K911" s="15" t="s">
        <v>47</v>
      </c>
      <c r="L911" s="15" t="s">
        <v>54</v>
      </c>
      <c r="M911" s="15" t="s">
        <v>54</v>
      </c>
      <c r="N911" s="18">
        <f t="shared" si="140"/>
        <v>50</v>
      </c>
      <c r="O911" s="18">
        <f t="shared" si="141"/>
        <v>100</v>
      </c>
      <c r="P911" s="18">
        <f t="shared" si="142"/>
        <v>50</v>
      </c>
      <c r="Q911" s="18">
        <f t="shared" si="143"/>
        <v>49.5</v>
      </c>
      <c r="R911" s="19">
        <f t="shared" si="144"/>
        <v>67.424999999999997</v>
      </c>
      <c r="S911" s="19">
        <f t="shared" si="145"/>
        <v>59.875</v>
      </c>
      <c r="T911" s="19">
        <f t="shared" si="146"/>
        <v>57.275000000000006</v>
      </c>
      <c r="U911" s="19">
        <f t="shared" si="147"/>
        <v>62.375</v>
      </c>
      <c r="V911" s="18">
        <f t="shared" si="148"/>
        <v>61.524999999999999</v>
      </c>
      <c r="W911" s="18">
        <f t="shared" si="149"/>
        <v>61.737499999999997</v>
      </c>
    </row>
    <row r="912" spans="1:23" ht="13.5" x14ac:dyDescent="0.25">
      <c r="A912" s="4">
        <v>43332</v>
      </c>
      <c r="B912" s="2">
        <v>4.0072999999999999</v>
      </c>
      <c r="C912" s="2">
        <v>37.224156181172376</v>
      </c>
      <c r="D912" s="2">
        <v>3.2825394651743167E-3</v>
      </c>
      <c r="E912" s="2">
        <v>5.2323917442157947E-2</v>
      </c>
      <c r="F912" s="2">
        <v>4.0365399999999996</v>
      </c>
      <c r="G912" s="2">
        <v>4.0404400000000003</v>
      </c>
      <c r="H912" s="2">
        <v>4.0419050000000016</v>
      </c>
      <c r="I912" s="2">
        <v>4.0509560000000002</v>
      </c>
      <c r="J912" s="2">
        <v>3.9500095000000006</v>
      </c>
      <c r="K912" s="15" t="s">
        <v>47</v>
      </c>
      <c r="L912" s="15" t="s">
        <v>48</v>
      </c>
      <c r="M912" s="15" t="s">
        <v>49</v>
      </c>
      <c r="N912" s="18">
        <f t="shared" si="140"/>
        <v>50</v>
      </c>
      <c r="O912" s="18">
        <f t="shared" si="141"/>
        <v>100</v>
      </c>
      <c r="P912" s="18">
        <f t="shared" si="142"/>
        <v>50</v>
      </c>
      <c r="Q912" s="18">
        <f t="shared" si="143"/>
        <v>83</v>
      </c>
      <c r="R912" s="19">
        <f t="shared" si="144"/>
        <v>72.45</v>
      </c>
      <c r="S912" s="19">
        <f t="shared" si="145"/>
        <v>68.25</v>
      </c>
      <c r="T912" s="19">
        <f t="shared" si="146"/>
        <v>72.349999999999994</v>
      </c>
      <c r="U912" s="19">
        <f t="shared" si="147"/>
        <v>70.75</v>
      </c>
      <c r="V912" s="18">
        <f t="shared" si="148"/>
        <v>71.016666666666666</v>
      </c>
      <c r="W912" s="18">
        <f t="shared" si="149"/>
        <v>70.949999999999989</v>
      </c>
    </row>
    <row r="913" spans="1:23" ht="13.5" x14ac:dyDescent="0.25">
      <c r="A913" s="4">
        <v>43335</v>
      </c>
      <c r="B913" s="2">
        <v>4.0072999999999999</v>
      </c>
      <c r="C913" s="2">
        <v>37.22415618117239</v>
      </c>
      <c r="D913" s="2">
        <v>5.824901561773288E-3</v>
      </c>
      <c r="E913" s="2">
        <v>5.7530937572141942E-2</v>
      </c>
      <c r="F913" s="2">
        <v>4.0307000000000004</v>
      </c>
      <c r="G913" s="2">
        <v>4.0365400000000005</v>
      </c>
      <c r="H913" s="2">
        <v>4.0399550000000009</v>
      </c>
      <c r="I913" s="2">
        <v>4.0497879999999995</v>
      </c>
      <c r="J913" s="2">
        <v>3.9497585000000002</v>
      </c>
      <c r="K913" s="15" t="s">
        <v>47</v>
      </c>
      <c r="L913" s="15" t="s">
        <v>48</v>
      </c>
      <c r="M913" s="15" t="s">
        <v>49</v>
      </c>
      <c r="N913" s="18">
        <f t="shared" si="140"/>
        <v>50</v>
      </c>
      <c r="O913" s="18">
        <f t="shared" si="141"/>
        <v>100</v>
      </c>
      <c r="P913" s="18">
        <f t="shared" si="142"/>
        <v>50</v>
      </c>
      <c r="Q913" s="18">
        <f t="shared" si="143"/>
        <v>83</v>
      </c>
      <c r="R913" s="19">
        <f t="shared" si="144"/>
        <v>72.45</v>
      </c>
      <c r="S913" s="19">
        <f t="shared" si="145"/>
        <v>68.25</v>
      </c>
      <c r="T913" s="19">
        <f t="shared" si="146"/>
        <v>72.349999999999994</v>
      </c>
      <c r="U913" s="19">
        <f t="shared" si="147"/>
        <v>70.75</v>
      </c>
      <c r="V913" s="18">
        <f t="shared" si="148"/>
        <v>71.016666666666666</v>
      </c>
      <c r="W913" s="18">
        <f t="shared" si="149"/>
        <v>70.949999999999989</v>
      </c>
    </row>
    <row r="914" spans="1:23" ht="13.5" x14ac:dyDescent="0.25">
      <c r="A914" s="4">
        <v>43336</v>
      </c>
      <c r="B914" s="2">
        <v>4.0267999999999997</v>
      </c>
      <c r="C914" s="2">
        <v>45.135921040793477</v>
      </c>
      <c r="D914" s="2">
        <v>6.7504000527067731E-3</v>
      </c>
      <c r="E914" s="2">
        <v>6.2537292854542015E-2</v>
      </c>
      <c r="F914" s="2">
        <v>4.0267999999999997</v>
      </c>
      <c r="G914" s="2">
        <v>4.0345899999999997</v>
      </c>
      <c r="H914" s="2">
        <v>4.0389800000000005</v>
      </c>
      <c r="I914" s="2">
        <v>4.0488140000000001</v>
      </c>
      <c r="J914" s="2">
        <v>3.9496049999999996</v>
      </c>
      <c r="K914" s="15" t="s">
        <v>52</v>
      </c>
      <c r="L914" s="15" t="s">
        <v>54</v>
      </c>
      <c r="M914" s="15" t="s">
        <v>46</v>
      </c>
      <c r="N914" s="18">
        <f t="shared" si="140"/>
        <v>50</v>
      </c>
      <c r="O914" s="18">
        <f t="shared" si="141"/>
        <v>100</v>
      </c>
      <c r="P914" s="18">
        <f t="shared" si="142"/>
        <v>50</v>
      </c>
      <c r="Q914" s="18">
        <f t="shared" si="143"/>
        <v>16.5</v>
      </c>
      <c r="R914" s="19">
        <f t="shared" si="144"/>
        <v>62.475000000000001</v>
      </c>
      <c r="S914" s="19">
        <f t="shared" si="145"/>
        <v>51.625</v>
      </c>
      <c r="T914" s="19">
        <f t="shared" si="146"/>
        <v>42.424999999999997</v>
      </c>
      <c r="U914" s="19">
        <f t="shared" si="147"/>
        <v>54.125</v>
      </c>
      <c r="V914" s="18">
        <f t="shared" si="148"/>
        <v>52.17499999999999</v>
      </c>
      <c r="W914" s="18">
        <f t="shared" si="149"/>
        <v>52.662499999999994</v>
      </c>
    </row>
    <row r="915" spans="1:23" ht="13.5" x14ac:dyDescent="0.25">
      <c r="A915" s="4">
        <v>43339</v>
      </c>
      <c r="B915" s="2">
        <v>4.0267999999999997</v>
      </c>
      <c r="C915" s="2">
        <v>45.135921040793477</v>
      </c>
      <c r="D915" s="2">
        <v>7.620800294290575E-3</v>
      </c>
      <c r="E915" s="2">
        <v>6.6625434353613858E-2</v>
      </c>
      <c r="F915" s="2">
        <v>4.0228999999999999</v>
      </c>
      <c r="G915" s="2">
        <v>4.0326399999999998</v>
      </c>
      <c r="H915" s="2">
        <v>4.0380050000000001</v>
      </c>
      <c r="I915" s="2">
        <v>4.0480359999999997</v>
      </c>
      <c r="J915" s="2">
        <v>3.9496819999999997</v>
      </c>
      <c r="K915" s="15" t="s">
        <v>52</v>
      </c>
      <c r="L915" s="15" t="s">
        <v>54</v>
      </c>
      <c r="M915" s="15" t="s">
        <v>46</v>
      </c>
      <c r="N915" s="18">
        <f t="shared" si="140"/>
        <v>50</v>
      </c>
      <c r="O915" s="18">
        <f t="shared" si="141"/>
        <v>100</v>
      </c>
      <c r="P915" s="18">
        <f t="shared" si="142"/>
        <v>50</v>
      </c>
      <c r="Q915" s="18">
        <f t="shared" si="143"/>
        <v>16.5</v>
      </c>
      <c r="R915" s="19">
        <f t="shared" si="144"/>
        <v>62.475000000000001</v>
      </c>
      <c r="S915" s="19">
        <f t="shared" si="145"/>
        <v>51.625</v>
      </c>
      <c r="T915" s="19">
        <f t="shared" si="146"/>
        <v>42.424999999999997</v>
      </c>
      <c r="U915" s="19">
        <f t="shared" si="147"/>
        <v>54.125</v>
      </c>
      <c r="V915" s="18">
        <f t="shared" si="148"/>
        <v>52.17499999999999</v>
      </c>
      <c r="W915" s="18">
        <f t="shared" si="149"/>
        <v>52.662499999999994</v>
      </c>
    </row>
    <row r="916" spans="1:23" ht="13.5" x14ac:dyDescent="0.25">
      <c r="A916" s="4">
        <v>43340</v>
      </c>
      <c r="B916" s="2">
        <v>4.0072999999999999</v>
      </c>
      <c r="C916" s="2">
        <v>39.379872071776703</v>
      </c>
      <c r="D916" s="2">
        <v>9.8825577451693292E-3</v>
      </c>
      <c r="E916" s="2">
        <v>6.9441412937021746E-2</v>
      </c>
      <c r="F916" s="2">
        <v>4.0150999999999994</v>
      </c>
      <c r="G916" s="2">
        <v>4.02874</v>
      </c>
      <c r="H916" s="2">
        <v>4.0360550000000002</v>
      </c>
      <c r="I916" s="2">
        <v>4.0470619999999995</v>
      </c>
      <c r="J916" s="2">
        <v>3.949754</v>
      </c>
      <c r="K916" s="15" t="s">
        <v>52</v>
      </c>
      <c r="L916" s="15" t="s">
        <v>50</v>
      </c>
      <c r="M916" s="15" t="s">
        <v>46</v>
      </c>
      <c r="N916" s="18">
        <f t="shared" si="140"/>
        <v>50</v>
      </c>
      <c r="O916" s="18">
        <f t="shared" si="141"/>
        <v>100</v>
      </c>
      <c r="P916" s="18">
        <f t="shared" si="142"/>
        <v>50</v>
      </c>
      <c r="Q916" s="18">
        <f t="shared" si="143"/>
        <v>0</v>
      </c>
      <c r="R916" s="19">
        <f t="shared" si="144"/>
        <v>60</v>
      </c>
      <c r="S916" s="19">
        <f t="shared" si="145"/>
        <v>47.5</v>
      </c>
      <c r="T916" s="19">
        <f t="shared" si="146"/>
        <v>35</v>
      </c>
      <c r="U916" s="19">
        <f t="shared" si="147"/>
        <v>50</v>
      </c>
      <c r="V916" s="18">
        <f t="shared" si="148"/>
        <v>47.5</v>
      </c>
      <c r="W916" s="18">
        <f t="shared" si="149"/>
        <v>48.125</v>
      </c>
    </row>
    <row r="917" spans="1:23" ht="13.5" x14ac:dyDescent="0.25">
      <c r="A917" s="4">
        <v>43341</v>
      </c>
      <c r="B917" s="2">
        <v>4.0170000000000003</v>
      </c>
      <c r="C917" s="2">
        <v>43.256382833650051</v>
      </c>
      <c r="D917" s="2">
        <v>9.7602018135765078E-3</v>
      </c>
      <c r="E917" s="2">
        <v>6.9661257680741759E-2</v>
      </c>
      <c r="F917" s="2">
        <v>4.0170399999999997</v>
      </c>
      <c r="G917" s="2">
        <v>4.0267900000000001</v>
      </c>
      <c r="H917" s="2">
        <v>4.0355650000000001</v>
      </c>
      <c r="I917" s="2">
        <v>4.0462819999999997</v>
      </c>
      <c r="J917" s="2">
        <v>3.9499665000000004</v>
      </c>
      <c r="K917" s="15" t="s">
        <v>52</v>
      </c>
      <c r="L917" s="15" t="s">
        <v>50</v>
      </c>
      <c r="M917" s="15" t="s">
        <v>53</v>
      </c>
      <c r="N917" s="18">
        <f t="shared" si="140"/>
        <v>50</v>
      </c>
      <c r="O917" s="18">
        <f t="shared" si="141"/>
        <v>100</v>
      </c>
      <c r="P917" s="18">
        <f t="shared" si="142"/>
        <v>50</v>
      </c>
      <c r="Q917" s="18">
        <f t="shared" si="143"/>
        <v>0</v>
      </c>
      <c r="R917" s="19">
        <f t="shared" si="144"/>
        <v>60</v>
      </c>
      <c r="S917" s="19">
        <f t="shared" si="145"/>
        <v>47.5</v>
      </c>
      <c r="T917" s="19">
        <f t="shared" si="146"/>
        <v>35</v>
      </c>
      <c r="U917" s="19">
        <f t="shared" si="147"/>
        <v>50</v>
      </c>
      <c r="V917" s="18">
        <f t="shared" si="148"/>
        <v>47.5</v>
      </c>
      <c r="W917" s="18">
        <f t="shared" si="149"/>
        <v>48.125</v>
      </c>
    </row>
    <row r="918" spans="1:23" ht="13.5" x14ac:dyDescent="0.25">
      <c r="A918" s="4">
        <v>43342</v>
      </c>
      <c r="B918" s="2">
        <v>4.0267999999999997</v>
      </c>
      <c r="C918" s="2">
        <v>46.947588944599531</v>
      </c>
      <c r="D918" s="2">
        <v>9.0494078294103275E-3</v>
      </c>
      <c r="E918" s="2">
        <v>6.4436875660471973E-2</v>
      </c>
      <c r="F918" s="2">
        <v>4.0209400000000004</v>
      </c>
      <c r="G918" s="2">
        <v>4.0258200000000013</v>
      </c>
      <c r="H918" s="2">
        <v>4.0350799999999989</v>
      </c>
      <c r="I918" s="2">
        <v>4.0458920000000003</v>
      </c>
      <c r="J918" s="2">
        <v>3.9502280000000001</v>
      </c>
      <c r="K918" s="15" t="s">
        <v>52</v>
      </c>
      <c r="L918" s="15" t="s">
        <v>54</v>
      </c>
      <c r="M918" s="15" t="s">
        <v>53</v>
      </c>
      <c r="N918" s="18">
        <f t="shared" si="140"/>
        <v>50</v>
      </c>
      <c r="O918" s="18">
        <f t="shared" si="141"/>
        <v>100</v>
      </c>
      <c r="P918" s="18">
        <f t="shared" si="142"/>
        <v>50</v>
      </c>
      <c r="Q918" s="18">
        <f t="shared" si="143"/>
        <v>16.5</v>
      </c>
      <c r="R918" s="19">
        <f t="shared" si="144"/>
        <v>62.475000000000001</v>
      </c>
      <c r="S918" s="19">
        <f t="shared" si="145"/>
        <v>51.625</v>
      </c>
      <c r="T918" s="19">
        <f t="shared" si="146"/>
        <v>42.424999999999997</v>
      </c>
      <c r="U918" s="19">
        <f t="shared" si="147"/>
        <v>54.125</v>
      </c>
      <c r="V918" s="18">
        <f t="shared" si="148"/>
        <v>52.17499999999999</v>
      </c>
      <c r="W918" s="18">
        <f t="shared" si="149"/>
        <v>52.662499999999994</v>
      </c>
    </row>
    <row r="919" spans="1:23" ht="13.5" x14ac:dyDescent="0.25">
      <c r="A919" s="4">
        <v>43343</v>
      </c>
      <c r="B919" s="2">
        <v>4.0949999999999998</v>
      </c>
      <c r="C919" s="2">
        <v>64.335042220629362</v>
      </c>
      <c r="D919" s="2">
        <v>4.9557725674063136E-3</v>
      </c>
      <c r="E919" s="2">
        <v>5.7237705151788734E-2</v>
      </c>
      <c r="F919" s="2">
        <v>4.0345800000000001</v>
      </c>
      <c r="G919" s="2">
        <v>4.0306900000000008</v>
      </c>
      <c r="H919" s="2">
        <v>4.037515</v>
      </c>
      <c r="I919" s="2">
        <v>4.0470620000000004</v>
      </c>
      <c r="J919" s="2">
        <v>3.9508305000000004</v>
      </c>
      <c r="K919" s="15" t="s">
        <v>47</v>
      </c>
      <c r="L919" s="15" t="s">
        <v>54</v>
      </c>
      <c r="M919" s="15" t="s">
        <v>51</v>
      </c>
      <c r="N919" s="18">
        <f t="shared" si="140"/>
        <v>50</v>
      </c>
      <c r="O919" s="18">
        <f t="shared" si="141"/>
        <v>100</v>
      </c>
      <c r="P919" s="18">
        <f t="shared" si="142"/>
        <v>50</v>
      </c>
      <c r="Q919" s="18">
        <f t="shared" si="143"/>
        <v>83.5</v>
      </c>
      <c r="R919" s="19">
        <f t="shared" si="144"/>
        <v>72.525000000000006</v>
      </c>
      <c r="S919" s="19">
        <f t="shared" si="145"/>
        <v>68.375</v>
      </c>
      <c r="T919" s="19">
        <f t="shared" si="146"/>
        <v>72.575000000000003</v>
      </c>
      <c r="U919" s="19">
        <f t="shared" si="147"/>
        <v>70.875</v>
      </c>
      <c r="V919" s="18">
        <f t="shared" si="148"/>
        <v>71.158333333333346</v>
      </c>
      <c r="W919" s="18">
        <f t="shared" si="149"/>
        <v>71.087500000000006</v>
      </c>
    </row>
    <row r="920" spans="1:23" ht="13.5" x14ac:dyDescent="0.25">
      <c r="A920" s="4">
        <v>43346</v>
      </c>
      <c r="B920" s="2">
        <v>4.173</v>
      </c>
      <c r="C920" s="2">
        <v>74.591624368111724</v>
      </c>
      <c r="D920" s="2">
        <v>-4.6407311001743778E-3</v>
      </c>
      <c r="E920" s="2">
        <v>4.6506401041360251E-2</v>
      </c>
      <c r="F920" s="2">
        <v>4.0638199999999998</v>
      </c>
      <c r="G920" s="2">
        <v>4.0433599999999998</v>
      </c>
      <c r="H920" s="2">
        <v>4.0438499999999999</v>
      </c>
      <c r="I920" s="2">
        <v>4.0495960000000002</v>
      </c>
      <c r="J920" s="2">
        <v>3.9518230000000005</v>
      </c>
      <c r="K920" s="15" t="s">
        <v>47</v>
      </c>
      <c r="L920" s="15" t="s">
        <v>48</v>
      </c>
      <c r="M920" s="15" t="s">
        <v>51</v>
      </c>
      <c r="N920" s="18">
        <f t="shared" si="140"/>
        <v>50</v>
      </c>
      <c r="O920" s="18">
        <f t="shared" si="141"/>
        <v>100</v>
      </c>
      <c r="P920" s="18">
        <f t="shared" si="142"/>
        <v>50</v>
      </c>
      <c r="Q920" s="18">
        <f t="shared" si="143"/>
        <v>100</v>
      </c>
      <c r="R920" s="19">
        <f t="shared" si="144"/>
        <v>75</v>
      </c>
      <c r="S920" s="19">
        <f t="shared" si="145"/>
        <v>72.5</v>
      </c>
      <c r="T920" s="19">
        <f t="shared" si="146"/>
        <v>80</v>
      </c>
      <c r="U920" s="19">
        <f t="shared" si="147"/>
        <v>75</v>
      </c>
      <c r="V920" s="18">
        <f t="shared" si="148"/>
        <v>75.833333333333329</v>
      </c>
      <c r="W920" s="18">
        <f t="shared" si="149"/>
        <v>75.625</v>
      </c>
    </row>
    <row r="921" spans="1:23" ht="13.5" x14ac:dyDescent="0.25">
      <c r="A921" s="4">
        <v>43347</v>
      </c>
      <c r="B921" s="2">
        <v>4.0949999999999998</v>
      </c>
      <c r="C921" s="2">
        <v>56.953076726658942</v>
      </c>
      <c r="D921" s="2">
        <v>-7.7725703713538152E-3</v>
      </c>
      <c r="E921" s="2">
        <v>3.1191568390803129E-2</v>
      </c>
      <c r="F921" s="2">
        <v>4.0813599999999992</v>
      </c>
      <c r="G921" s="2">
        <v>4.0482299999999993</v>
      </c>
      <c r="H921" s="2">
        <v>4.0462850000000001</v>
      </c>
      <c r="I921" s="2">
        <v>4.0505700000000004</v>
      </c>
      <c r="J921" s="2">
        <v>3.9529790000000005</v>
      </c>
      <c r="K921" s="15" t="s">
        <v>52</v>
      </c>
      <c r="L921" s="15" t="s">
        <v>50</v>
      </c>
      <c r="M921" s="15" t="s">
        <v>53</v>
      </c>
      <c r="N921" s="18">
        <f t="shared" si="140"/>
        <v>50</v>
      </c>
      <c r="O921" s="18">
        <f t="shared" si="141"/>
        <v>100</v>
      </c>
      <c r="P921" s="18">
        <f t="shared" si="142"/>
        <v>50</v>
      </c>
      <c r="Q921" s="18">
        <f t="shared" si="143"/>
        <v>0</v>
      </c>
      <c r="R921" s="19">
        <f t="shared" si="144"/>
        <v>60</v>
      </c>
      <c r="S921" s="19">
        <f t="shared" si="145"/>
        <v>47.5</v>
      </c>
      <c r="T921" s="19">
        <f t="shared" si="146"/>
        <v>35</v>
      </c>
      <c r="U921" s="19">
        <f t="shared" si="147"/>
        <v>50</v>
      </c>
      <c r="V921" s="18">
        <f t="shared" si="148"/>
        <v>47.5</v>
      </c>
      <c r="W921" s="18">
        <f t="shared" si="149"/>
        <v>48.125</v>
      </c>
    </row>
    <row r="922" spans="1:23" ht="13.5" x14ac:dyDescent="0.25">
      <c r="A922" s="4">
        <v>43348</v>
      </c>
      <c r="B922" s="2">
        <v>4.0949999999999998</v>
      </c>
      <c r="C922" s="2">
        <v>56.953076726658942</v>
      </c>
      <c r="D922" s="2">
        <v>-1.6692700052518994E-2</v>
      </c>
      <c r="E922" s="2">
        <v>1.3188597242323808E-2</v>
      </c>
      <c r="F922" s="2">
        <v>4.0969600000000002</v>
      </c>
      <c r="G922" s="2">
        <v>4.0569999999999995</v>
      </c>
      <c r="H922" s="2">
        <v>4.0487200000000003</v>
      </c>
      <c r="I922" s="2">
        <v>4.05213</v>
      </c>
      <c r="J922" s="2">
        <v>3.9542730000000006</v>
      </c>
      <c r="K922" s="15" t="s">
        <v>52</v>
      </c>
      <c r="L922" s="15" t="s">
        <v>50</v>
      </c>
      <c r="M922" s="15" t="s">
        <v>53</v>
      </c>
      <c r="N922" s="18">
        <f t="shared" si="140"/>
        <v>50</v>
      </c>
      <c r="O922" s="18">
        <f t="shared" si="141"/>
        <v>100</v>
      </c>
      <c r="P922" s="18">
        <f t="shared" si="142"/>
        <v>50</v>
      </c>
      <c r="Q922" s="18">
        <f t="shared" si="143"/>
        <v>0</v>
      </c>
      <c r="R922" s="19">
        <f t="shared" si="144"/>
        <v>60</v>
      </c>
      <c r="S922" s="19">
        <f t="shared" si="145"/>
        <v>47.5</v>
      </c>
      <c r="T922" s="19">
        <f t="shared" si="146"/>
        <v>35</v>
      </c>
      <c r="U922" s="19">
        <f t="shared" si="147"/>
        <v>50</v>
      </c>
      <c r="V922" s="18">
        <f t="shared" si="148"/>
        <v>47.5</v>
      </c>
      <c r="W922" s="18">
        <f t="shared" si="149"/>
        <v>48.125</v>
      </c>
    </row>
    <row r="923" spans="1:23" ht="13.5" x14ac:dyDescent="0.25">
      <c r="A923" s="4">
        <v>43349</v>
      </c>
      <c r="B923" s="2">
        <v>4.056</v>
      </c>
      <c r="C923" s="2">
        <v>50.085213214825558</v>
      </c>
      <c r="D923" s="2">
        <v>-2.1601716753687938E-2</v>
      </c>
      <c r="E923" s="2">
        <v>-3.8305752685621544E-3</v>
      </c>
      <c r="F923" s="2">
        <v>4.1028000000000002</v>
      </c>
      <c r="G923" s="2">
        <v>4.0618699999999999</v>
      </c>
      <c r="H923" s="2">
        <v>4.0492050000000006</v>
      </c>
      <c r="I923" s="2">
        <v>4.0523240000000005</v>
      </c>
      <c r="J923" s="2">
        <v>3.9553720000000006</v>
      </c>
      <c r="K923" s="15" t="s">
        <v>52</v>
      </c>
      <c r="L923" s="15" t="s">
        <v>50</v>
      </c>
      <c r="M923" s="15" t="s">
        <v>53</v>
      </c>
      <c r="N923" s="18">
        <f t="shared" si="140"/>
        <v>50</v>
      </c>
      <c r="O923" s="18">
        <f t="shared" si="141"/>
        <v>100</v>
      </c>
      <c r="P923" s="18">
        <f t="shared" si="142"/>
        <v>50</v>
      </c>
      <c r="Q923" s="18">
        <f t="shared" si="143"/>
        <v>0</v>
      </c>
      <c r="R923" s="19">
        <f t="shared" si="144"/>
        <v>60</v>
      </c>
      <c r="S923" s="19">
        <f t="shared" si="145"/>
        <v>47.5</v>
      </c>
      <c r="T923" s="19">
        <f t="shared" si="146"/>
        <v>35</v>
      </c>
      <c r="U923" s="19">
        <f t="shared" si="147"/>
        <v>50</v>
      </c>
      <c r="V923" s="18">
        <f t="shared" si="148"/>
        <v>47.5</v>
      </c>
      <c r="W923" s="18">
        <f t="shared" si="149"/>
        <v>48.125</v>
      </c>
    </row>
    <row r="924" spans="1:23" ht="13.5" x14ac:dyDescent="0.25">
      <c r="A924" s="4">
        <v>43350</v>
      </c>
      <c r="B924" s="2">
        <v>4.0462999999999996</v>
      </c>
      <c r="C924" s="2">
        <v>48.518101090204127</v>
      </c>
      <c r="D924" s="2">
        <v>-2.2038106285900305E-2</v>
      </c>
      <c r="E924" s="2">
        <v>-2.2944753663534486E-2</v>
      </c>
      <c r="F924" s="2">
        <v>4.0930599999999995</v>
      </c>
      <c r="G924" s="2">
        <v>4.0638199999999998</v>
      </c>
      <c r="H924" s="2">
        <v>4.0492049999999997</v>
      </c>
      <c r="I924" s="2">
        <v>4.05213</v>
      </c>
      <c r="J924" s="2">
        <v>3.956515</v>
      </c>
      <c r="K924" s="15" t="s">
        <v>52</v>
      </c>
      <c r="L924" s="15" t="s">
        <v>50</v>
      </c>
      <c r="M924" s="15" t="s">
        <v>46</v>
      </c>
      <c r="N924" s="18">
        <f t="shared" si="140"/>
        <v>50</v>
      </c>
      <c r="O924" s="18">
        <f t="shared" si="141"/>
        <v>100</v>
      </c>
      <c r="P924" s="18">
        <f t="shared" si="142"/>
        <v>50</v>
      </c>
      <c r="Q924" s="18">
        <f t="shared" si="143"/>
        <v>0</v>
      </c>
      <c r="R924" s="19">
        <f t="shared" si="144"/>
        <v>60</v>
      </c>
      <c r="S924" s="19">
        <f t="shared" si="145"/>
        <v>47.5</v>
      </c>
      <c r="T924" s="19">
        <f t="shared" si="146"/>
        <v>35</v>
      </c>
      <c r="U924" s="19">
        <f t="shared" si="147"/>
        <v>50</v>
      </c>
      <c r="V924" s="18">
        <f t="shared" si="148"/>
        <v>47.5</v>
      </c>
      <c r="W924" s="18">
        <f t="shared" si="149"/>
        <v>48.125</v>
      </c>
    </row>
    <row r="925" spans="1:23" ht="13.5" x14ac:dyDescent="0.25">
      <c r="A925" s="4">
        <v>43353</v>
      </c>
      <c r="B925" s="2">
        <v>4.0462999999999996</v>
      </c>
      <c r="C925" s="2">
        <v>48.518101090204127</v>
      </c>
      <c r="D925" s="2">
        <v>-2.235108262839347E-2</v>
      </c>
      <c r="E925" s="2">
        <v>-4.355991385081652E-2</v>
      </c>
      <c r="F925" s="2">
        <v>4.0677199999999996</v>
      </c>
      <c r="G925" s="2">
        <v>4.0657699999999997</v>
      </c>
      <c r="H925" s="2">
        <v>4.0492050000000006</v>
      </c>
      <c r="I925" s="2">
        <v>4.0511560000000006</v>
      </c>
      <c r="J925" s="2">
        <v>3.9577040000000001</v>
      </c>
      <c r="K925" s="15" t="s">
        <v>52</v>
      </c>
      <c r="L925" s="15" t="s">
        <v>50</v>
      </c>
      <c r="M925" s="15" t="s">
        <v>46</v>
      </c>
      <c r="N925" s="18">
        <f t="shared" si="140"/>
        <v>50</v>
      </c>
      <c r="O925" s="18">
        <f t="shared" si="141"/>
        <v>100</v>
      </c>
      <c r="P925" s="18">
        <f t="shared" si="142"/>
        <v>50</v>
      </c>
      <c r="Q925" s="18">
        <f t="shared" si="143"/>
        <v>0</v>
      </c>
      <c r="R925" s="19">
        <f t="shared" si="144"/>
        <v>60</v>
      </c>
      <c r="S925" s="19">
        <f t="shared" si="145"/>
        <v>47.5</v>
      </c>
      <c r="T925" s="19">
        <f t="shared" si="146"/>
        <v>35</v>
      </c>
      <c r="U925" s="19">
        <f t="shared" si="147"/>
        <v>50</v>
      </c>
      <c r="V925" s="18">
        <f t="shared" si="148"/>
        <v>47.5</v>
      </c>
      <c r="W925" s="18">
        <f t="shared" si="149"/>
        <v>48.125</v>
      </c>
    </row>
    <row r="926" spans="1:23" ht="13.5" x14ac:dyDescent="0.25">
      <c r="A926" s="4">
        <v>43355</v>
      </c>
      <c r="B926" s="2">
        <v>4.0170000000000003</v>
      </c>
      <c r="C926" s="2">
        <v>43.725308064678444</v>
      </c>
      <c r="D926" s="2">
        <v>-2.3393430673042559E-2</v>
      </c>
      <c r="E926" s="2">
        <v>-6.3217949011834973E-2</v>
      </c>
      <c r="F926" s="2">
        <v>4.0521199999999995</v>
      </c>
      <c r="G926" s="2">
        <v>4.0667400000000002</v>
      </c>
      <c r="H926" s="2">
        <v>4.0477400000000001</v>
      </c>
      <c r="I926" s="2">
        <v>4.0495960000000011</v>
      </c>
      <c r="J926" s="2">
        <v>3.9587005</v>
      </c>
      <c r="K926" s="15" t="s">
        <v>52</v>
      </c>
      <c r="L926" s="15" t="s">
        <v>50</v>
      </c>
      <c r="M926" s="15" t="s">
        <v>46</v>
      </c>
      <c r="N926" s="18">
        <f t="shared" si="140"/>
        <v>50</v>
      </c>
      <c r="O926" s="18">
        <f t="shared" si="141"/>
        <v>100</v>
      </c>
      <c r="P926" s="18">
        <f t="shared" si="142"/>
        <v>50</v>
      </c>
      <c r="Q926" s="18">
        <f t="shared" si="143"/>
        <v>0</v>
      </c>
      <c r="R926" s="19">
        <f t="shared" si="144"/>
        <v>60</v>
      </c>
      <c r="S926" s="19">
        <f t="shared" si="145"/>
        <v>47.5</v>
      </c>
      <c r="T926" s="19">
        <f t="shared" si="146"/>
        <v>35</v>
      </c>
      <c r="U926" s="19">
        <f t="shared" si="147"/>
        <v>50</v>
      </c>
      <c r="V926" s="18">
        <f t="shared" si="148"/>
        <v>47.5</v>
      </c>
      <c r="W926" s="18">
        <f t="shared" si="149"/>
        <v>48.125</v>
      </c>
    </row>
    <row r="927" spans="1:23" ht="13.5" x14ac:dyDescent="0.25">
      <c r="A927" s="4">
        <v>43356</v>
      </c>
      <c r="B927" s="2">
        <v>4.0170000000000003</v>
      </c>
      <c r="C927" s="2">
        <v>43.725308064678444</v>
      </c>
      <c r="D927" s="2">
        <v>-2.2561726939670734E-2</v>
      </c>
      <c r="E927" s="2">
        <v>-7.6953335420858526E-2</v>
      </c>
      <c r="F927" s="2">
        <v>4.0365199999999994</v>
      </c>
      <c r="G927" s="2">
        <v>4.0667400000000011</v>
      </c>
      <c r="H927" s="2">
        <v>4.0467649999999997</v>
      </c>
      <c r="I927" s="2">
        <v>4.048426000000001</v>
      </c>
      <c r="J927" s="2">
        <v>3.9596969999999998</v>
      </c>
      <c r="K927" s="15" t="s">
        <v>52</v>
      </c>
      <c r="L927" s="15" t="s">
        <v>50</v>
      </c>
      <c r="M927" s="15" t="s">
        <v>46</v>
      </c>
      <c r="N927" s="18">
        <f t="shared" si="140"/>
        <v>50</v>
      </c>
      <c r="O927" s="18">
        <f t="shared" si="141"/>
        <v>100</v>
      </c>
      <c r="P927" s="18">
        <f t="shared" si="142"/>
        <v>50</v>
      </c>
      <c r="Q927" s="18">
        <f t="shared" si="143"/>
        <v>0</v>
      </c>
      <c r="R927" s="19">
        <f t="shared" si="144"/>
        <v>60</v>
      </c>
      <c r="S927" s="19">
        <f t="shared" si="145"/>
        <v>47.5</v>
      </c>
      <c r="T927" s="19">
        <f t="shared" si="146"/>
        <v>35</v>
      </c>
      <c r="U927" s="19">
        <f t="shared" si="147"/>
        <v>50</v>
      </c>
      <c r="V927" s="18">
        <f t="shared" si="148"/>
        <v>47.5</v>
      </c>
      <c r="W927" s="18">
        <f t="shared" si="149"/>
        <v>48.125</v>
      </c>
    </row>
    <row r="928" spans="1:23" ht="13.5" x14ac:dyDescent="0.25">
      <c r="A928" s="4">
        <v>43357</v>
      </c>
      <c r="B928" s="2">
        <v>4.0170000000000003</v>
      </c>
      <c r="C928" s="2">
        <v>43.725308064678437</v>
      </c>
      <c r="D928" s="2">
        <v>-2.0145301200536814E-2</v>
      </c>
      <c r="E928" s="2">
        <v>-8.4508446890561167E-2</v>
      </c>
      <c r="F928" s="2">
        <v>4.0287199999999999</v>
      </c>
      <c r="G928" s="2">
        <v>4.06576</v>
      </c>
      <c r="H928" s="2">
        <v>4.0457899999999993</v>
      </c>
      <c r="I928" s="2">
        <v>4.0478400000000008</v>
      </c>
      <c r="J928" s="2">
        <v>3.96014</v>
      </c>
      <c r="K928" s="15" t="s">
        <v>52</v>
      </c>
      <c r="L928" s="15" t="s">
        <v>54</v>
      </c>
      <c r="M928" s="15" t="s">
        <v>46</v>
      </c>
      <c r="N928" s="18">
        <f t="shared" si="140"/>
        <v>50</v>
      </c>
      <c r="O928" s="18">
        <f t="shared" si="141"/>
        <v>100</v>
      </c>
      <c r="P928" s="18">
        <f t="shared" si="142"/>
        <v>50</v>
      </c>
      <c r="Q928" s="18">
        <f t="shared" si="143"/>
        <v>16.5</v>
      </c>
      <c r="R928" s="19">
        <f t="shared" si="144"/>
        <v>62.475000000000001</v>
      </c>
      <c r="S928" s="19">
        <f t="shared" si="145"/>
        <v>51.625</v>
      </c>
      <c r="T928" s="19">
        <f t="shared" si="146"/>
        <v>42.424999999999997</v>
      </c>
      <c r="U928" s="19">
        <f t="shared" si="147"/>
        <v>54.125</v>
      </c>
      <c r="V928" s="18">
        <f t="shared" si="148"/>
        <v>52.17499999999999</v>
      </c>
      <c r="W928" s="18">
        <f t="shared" si="149"/>
        <v>52.662499999999994</v>
      </c>
    </row>
    <row r="929" spans="1:23" ht="13.5" x14ac:dyDescent="0.25">
      <c r="A929" s="4">
        <v>43360</v>
      </c>
      <c r="B929" s="2">
        <v>3.9975000000000001</v>
      </c>
      <c r="C929" s="2">
        <v>40.407382495022098</v>
      </c>
      <c r="D929" s="2">
        <v>-5.9740810208674944E-3</v>
      </c>
      <c r="E929" s="2">
        <v>-8.7532842419507276E-2</v>
      </c>
      <c r="F929" s="2">
        <v>4.0189599999999999</v>
      </c>
      <c r="G929" s="2">
        <v>4.0560100000000006</v>
      </c>
      <c r="H929" s="2">
        <v>4.0433499999999993</v>
      </c>
      <c r="I929" s="2">
        <v>4.0468640000000002</v>
      </c>
      <c r="J929" s="2">
        <v>3.9604854999999999</v>
      </c>
      <c r="K929" s="15" t="s">
        <v>52</v>
      </c>
      <c r="L929" s="15" t="s">
        <v>54</v>
      </c>
      <c r="M929" s="15" t="s">
        <v>46</v>
      </c>
      <c r="N929" s="18">
        <f t="shared" si="140"/>
        <v>50</v>
      </c>
      <c r="O929" s="18">
        <f t="shared" si="141"/>
        <v>100</v>
      </c>
      <c r="P929" s="18">
        <f t="shared" si="142"/>
        <v>50</v>
      </c>
      <c r="Q929" s="18">
        <f t="shared" si="143"/>
        <v>16.5</v>
      </c>
      <c r="R929" s="19">
        <f t="shared" si="144"/>
        <v>62.475000000000001</v>
      </c>
      <c r="S929" s="19">
        <f t="shared" si="145"/>
        <v>51.625</v>
      </c>
      <c r="T929" s="19">
        <f t="shared" si="146"/>
        <v>42.424999999999997</v>
      </c>
      <c r="U929" s="19">
        <f t="shared" si="147"/>
        <v>54.125</v>
      </c>
      <c r="V929" s="18">
        <f t="shared" si="148"/>
        <v>52.17499999999999</v>
      </c>
      <c r="W929" s="18">
        <f t="shared" si="149"/>
        <v>52.662499999999994</v>
      </c>
    </row>
    <row r="930" spans="1:23" ht="13.5" x14ac:dyDescent="0.25">
      <c r="A930" s="4">
        <v>43361</v>
      </c>
      <c r="B930" s="2">
        <v>4.0170000000000003</v>
      </c>
      <c r="C930" s="2">
        <v>44.909292361588264</v>
      </c>
      <c r="D930" s="2">
        <v>1.6863474174268589E-2</v>
      </c>
      <c r="E930" s="2">
        <v>-8.5296746043511257E-2</v>
      </c>
      <c r="F930" s="2">
        <v>4.0130999999999997</v>
      </c>
      <c r="G930" s="2">
        <v>4.0404099999999996</v>
      </c>
      <c r="H930" s="2">
        <v>4.0418849999999988</v>
      </c>
      <c r="I930" s="2">
        <v>4.0460840000000005</v>
      </c>
      <c r="J930" s="2">
        <v>3.9612050000000001</v>
      </c>
      <c r="K930" s="15" t="s">
        <v>47</v>
      </c>
      <c r="L930" s="15" t="s">
        <v>54</v>
      </c>
      <c r="M930" s="15" t="s">
        <v>49</v>
      </c>
      <c r="N930" s="18">
        <f t="shared" si="140"/>
        <v>50</v>
      </c>
      <c r="O930" s="18">
        <f t="shared" si="141"/>
        <v>100</v>
      </c>
      <c r="P930" s="18">
        <f t="shared" si="142"/>
        <v>50</v>
      </c>
      <c r="Q930" s="18">
        <f t="shared" si="143"/>
        <v>66.5</v>
      </c>
      <c r="R930" s="19">
        <f t="shared" si="144"/>
        <v>69.974999999999994</v>
      </c>
      <c r="S930" s="19">
        <f t="shared" si="145"/>
        <v>64.125</v>
      </c>
      <c r="T930" s="19">
        <f t="shared" si="146"/>
        <v>64.924999999999997</v>
      </c>
      <c r="U930" s="19">
        <f t="shared" si="147"/>
        <v>66.625</v>
      </c>
      <c r="V930" s="18">
        <f t="shared" si="148"/>
        <v>66.341666666666654</v>
      </c>
      <c r="W930" s="18">
        <f t="shared" si="149"/>
        <v>66.412499999999994</v>
      </c>
    </row>
    <row r="931" spans="1:23" ht="13.5" x14ac:dyDescent="0.25">
      <c r="A931" s="4">
        <v>43362</v>
      </c>
      <c r="B931" s="2">
        <v>4.0462999999999996</v>
      </c>
      <c r="C931" s="2">
        <v>50.910155020004332</v>
      </c>
      <c r="D931" s="2">
        <v>2.2171376686990207E-2</v>
      </c>
      <c r="E931" s="2">
        <v>-7.945836635525387E-2</v>
      </c>
      <c r="F931" s="2">
        <v>4.0189599999999999</v>
      </c>
      <c r="G931" s="2">
        <v>4.0355400000000001</v>
      </c>
      <c r="H931" s="2">
        <v>4.0418849999999997</v>
      </c>
      <c r="I931" s="2">
        <v>4.0464740000000008</v>
      </c>
      <c r="J931" s="2">
        <v>3.9620710000000003</v>
      </c>
      <c r="K931" s="15" t="s">
        <v>47</v>
      </c>
      <c r="L931" s="15" t="s">
        <v>48</v>
      </c>
      <c r="M931" s="15" t="s">
        <v>51</v>
      </c>
      <c r="N931" s="18">
        <f t="shared" si="140"/>
        <v>50</v>
      </c>
      <c r="O931" s="18">
        <f t="shared" si="141"/>
        <v>100</v>
      </c>
      <c r="P931" s="18">
        <f t="shared" si="142"/>
        <v>50</v>
      </c>
      <c r="Q931" s="18">
        <f t="shared" si="143"/>
        <v>100</v>
      </c>
      <c r="R931" s="19">
        <f t="shared" si="144"/>
        <v>75</v>
      </c>
      <c r="S931" s="19">
        <f t="shared" si="145"/>
        <v>72.5</v>
      </c>
      <c r="T931" s="19">
        <f t="shared" si="146"/>
        <v>80</v>
      </c>
      <c r="U931" s="19">
        <f t="shared" si="147"/>
        <v>75</v>
      </c>
      <c r="V931" s="18">
        <f t="shared" si="148"/>
        <v>75.833333333333329</v>
      </c>
      <c r="W931" s="18">
        <f t="shared" si="149"/>
        <v>75.625</v>
      </c>
    </row>
    <row r="932" spans="1:23" ht="13.5" x14ac:dyDescent="0.25">
      <c r="A932" s="4">
        <v>43363</v>
      </c>
      <c r="B932" s="2">
        <v>4.0462999999999996</v>
      </c>
      <c r="C932" s="2">
        <v>50.910155020004332</v>
      </c>
      <c r="D932" s="2">
        <v>2.663231026035362E-2</v>
      </c>
      <c r="E932" s="2">
        <v>-6.9629551238170911E-2</v>
      </c>
      <c r="F932" s="2">
        <v>4.0248200000000001</v>
      </c>
      <c r="G932" s="2">
        <v>4.0306699999999998</v>
      </c>
      <c r="H932" s="2">
        <v>4.0438349999999996</v>
      </c>
      <c r="I932" s="2">
        <v>4.0464740000000008</v>
      </c>
      <c r="J932" s="2">
        <v>3.9629370000000006</v>
      </c>
      <c r="K932" s="15" t="s">
        <v>47</v>
      </c>
      <c r="L932" s="15" t="s">
        <v>48</v>
      </c>
      <c r="M932" s="15" t="s">
        <v>51</v>
      </c>
      <c r="N932" s="18">
        <f t="shared" si="140"/>
        <v>50</v>
      </c>
      <c r="O932" s="18">
        <f t="shared" si="141"/>
        <v>100</v>
      </c>
      <c r="P932" s="18">
        <f t="shared" si="142"/>
        <v>50</v>
      </c>
      <c r="Q932" s="18">
        <f t="shared" si="143"/>
        <v>100</v>
      </c>
      <c r="R932" s="19">
        <f t="shared" si="144"/>
        <v>75</v>
      </c>
      <c r="S932" s="19">
        <f t="shared" si="145"/>
        <v>72.5</v>
      </c>
      <c r="T932" s="19">
        <f t="shared" si="146"/>
        <v>80</v>
      </c>
      <c r="U932" s="19">
        <f t="shared" si="147"/>
        <v>75</v>
      </c>
      <c r="V932" s="18">
        <f t="shared" si="148"/>
        <v>75.833333333333329</v>
      </c>
      <c r="W932" s="18">
        <f t="shared" si="149"/>
        <v>75.625</v>
      </c>
    </row>
    <row r="933" spans="1:23" ht="13.5" x14ac:dyDescent="0.25">
      <c r="A933" s="4">
        <v>43364</v>
      </c>
      <c r="B933" s="2">
        <v>4.0072999999999999</v>
      </c>
      <c r="C933" s="2">
        <v>43.581794906345444</v>
      </c>
      <c r="D933" s="2">
        <v>2.7267716219423477E-2</v>
      </c>
      <c r="E933" s="2">
        <v>-5.9114840858473169E-2</v>
      </c>
      <c r="F933" s="2">
        <v>4.0228799999999998</v>
      </c>
      <c r="G933" s="2">
        <v>4.0258000000000003</v>
      </c>
      <c r="H933" s="2">
        <v>4.0438350000000005</v>
      </c>
      <c r="I933" s="2">
        <v>4.0447200000000008</v>
      </c>
      <c r="J933" s="2">
        <v>3.9638850000000003</v>
      </c>
      <c r="K933" s="15" t="s">
        <v>47</v>
      </c>
      <c r="L933" s="15" t="s">
        <v>48</v>
      </c>
      <c r="M933" s="15" t="s">
        <v>49</v>
      </c>
      <c r="N933" s="18">
        <f t="shared" si="140"/>
        <v>50</v>
      </c>
      <c r="O933" s="18">
        <f t="shared" si="141"/>
        <v>100</v>
      </c>
      <c r="P933" s="18">
        <f t="shared" si="142"/>
        <v>50</v>
      </c>
      <c r="Q933" s="18">
        <f t="shared" si="143"/>
        <v>83</v>
      </c>
      <c r="R933" s="19">
        <f t="shared" si="144"/>
        <v>72.45</v>
      </c>
      <c r="S933" s="19">
        <f t="shared" si="145"/>
        <v>68.25</v>
      </c>
      <c r="T933" s="19">
        <f t="shared" si="146"/>
        <v>72.349999999999994</v>
      </c>
      <c r="U933" s="19">
        <f t="shared" si="147"/>
        <v>70.75</v>
      </c>
      <c r="V933" s="18">
        <f t="shared" si="148"/>
        <v>71.016666666666666</v>
      </c>
      <c r="W933" s="18">
        <f t="shared" si="149"/>
        <v>70.949999999999989</v>
      </c>
    </row>
    <row r="934" spans="1:23" ht="13.5" x14ac:dyDescent="0.25">
      <c r="A934" s="4">
        <v>43367</v>
      </c>
      <c r="B934" s="2">
        <v>4.0072999999999999</v>
      </c>
      <c r="C934" s="2">
        <v>43.581794906345436</v>
      </c>
      <c r="D934" s="2">
        <v>2.6517476258929307E-2</v>
      </c>
      <c r="E934" s="2">
        <v>-4.1589537431836368E-2</v>
      </c>
      <c r="F934" s="2">
        <v>4.0248400000000002</v>
      </c>
      <c r="G934" s="2">
        <v>4.0219000000000005</v>
      </c>
      <c r="H934" s="2">
        <v>4.042860000000001</v>
      </c>
      <c r="I934" s="2">
        <v>4.044136</v>
      </c>
      <c r="J934" s="2">
        <v>3.9649709999999998</v>
      </c>
      <c r="K934" s="15" t="s">
        <v>47</v>
      </c>
      <c r="L934" s="15" t="s">
        <v>48</v>
      </c>
      <c r="M934" s="15" t="s">
        <v>51</v>
      </c>
      <c r="N934" s="18">
        <f t="shared" si="140"/>
        <v>50</v>
      </c>
      <c r="O934" s="18">
        <f t="shared" si="141"/>
        <v>100</v>
      </c>
      <c r="P934" s="18">
        <f t="shared" si="142"/>
        <v>50</v>
      </c>
      <c r="Q934" s="18">
        <f t="shared" si="143"/>
        <v>100</v>
      </c>
      <c r="R934" s="19">
        <f t="shared" si="144"/>
        <v>75</v>
      </c>
      <c r="S934" s="19">
        <f t="shared" si="145"/>
        <v>72.5</v>
      </c>
      <c r="T934" s="19">
        <f t="shared" si="146"/>
        <v>80</v>
      </c>
      <c r="U934" s="19">
        <f t="shared" si="147"/>
        <v>75</v>
      </c>
      <c r="V934" s="18">
        <f t="shared" si="148"/>
        <v>75.833333333333329</v>
      </c>
      <c r="W934" s="18">
        <f t="shared" si="149"/>
        <v>75.625</v>
      </c>
    </row>
    <row r="935" spans="1:23" ht="13.5" x14ac:dyDescent="0.25">
      <c r="A935" s="4">
        <v>43368</v>
      </c>
      <c r="B935" s="2">
        <v>4.0267999999999997</v>
      </c>
      <c r="C935" s="2">
        <v>47.928330644002259</v>
      </c>
      <c r="D935" s="2">
        <v>2.4627487956446537E-2</v>
      </c>
      <c r="E935" s="2">
        <v>-2.318350318690331E-2</v>
      </c>
      <c r="F935" s="2">
        <v>4.0267999999999997</v>
      </c>
      <c r="G935" s="2">
        <v>4.0199499999999997</v>
      </c>
      <c r="H935" s="2">
        <v>4.0428600000000001</v>
      </c>
      <c r="I935" s="2">
        <v>4.0439420000000004</v>
      </c>
      <c r="J935" s="2">
        <v>3.9660164999999994</v>
      </c>
      <c r="K935" s="15" t="s">
        <v>47</v>
      </c>
      <c r="L935" s="15" t="s">
        <v>54</v>
      </c>
      <c r="M935" s="15" t="s">
        <v>51</v>
      </c>
      <c r="N935" s="18">
        <f t="shared" si="140"/>
        <v>50</v>
      </c>
      <c r="O935" s="18">
        <f t="shared" si="141"/>
        <v>100</v>
      </c>
      <c r="P935" s="18">
        <f t="shared" si="142"/>
        <v>50</v>
      </c>
      <c r="Q935" s="18">
        <f t="shared" si="143"/>
        <v>83.5</v>
      </c>
      <c r="R935" s="19">
        <f t="shared" si="144"/>
        <v>72.525000000000006</v>
      </c>
      <c r="S935" s="19">
        <f t="shared" si="145"/>
        <v>68.375</v>
      </c>
      <c r="T935" s="19">
        <f t="shared" si="146"/>
        <v>72.575000000000003</v>
      </c>
      <c r="U935" s="19">
        <f t="shared" si="147"/>
        <v>70.875</v>
      </c>
      <c r="V935" s="18">
        <f t="shared" si="148"/>
        <v>71.158333333333346</v>
      </c>
      <c r="W935" s="18">
        <f t="shared" si="149"/>
        <v>71.087500000000006</v>
      </c>
    </row>
    <row r="936" spans="1:23" ht="13.5" x14ac:dyDescent="0.25">
      <c r="A936" s="4">
        <v>43369</v>
      </c>
      <c r="B936" s="2">
        <v>4.0462999999999996</v>
      </c>
      <c r="C936" s="2">
        <v>51.917612290533967</v>
      </c>
      <c r="D936" s="2">
        <v>1.7136158227076592E-2</v>
      </c>
      <c r="E936" s="2">
        <v>-3.3141169406372926E-3</v>
      </c>
      <c r="F936" s="2">
        <v>4.0267999999999997</v>
      </c>
      <c r="G936" s="2">
        <v>4.0228799999999998</v>
      </c>
      <c r="H936" s="2">
        <v>4.04481</v>
      </c>
      <c r="I936" s="2">
        <v>4.0441380000000002</v>
      </c>
      <c r="J936" s="2">
        <v>3.9670209999999986</v>
      </c>
      <c r="K936" s="15" t="s">
        <v>52</v>
      </c>
      <c r="L936" s="15" t="s">
        <v>54</v>
      </c>
      <c r="M936" s="15" t="s">
        <v>54</v>
      </c>
      <c r="N936" s="18">
        <f t="shared" si="140"/>
        <v>50</v>
      </c>
      <c r="O936" s="18">
        <f t="shared" si="141"/>
        <v>100</v>
      </c>
      <c r="P936" s="18">
        <f t="shared" si="142"/>
        <v>50</v>
      </c>
      <c r="Q936" s="18">
        <f t="shared" si="143"/>
        <v>16.5</v>
      </c>
      <c r="R936" s="19">
        <f t="shared" si="144"/>
        <v>62.475000000000001</v>
      </c>
      <c r="S936" s="19">
        <f t="shared" si="145"/>
        <v>51.625</v>
      </c>
      <c r="T936" s="19">
        <f t="shared" si="146"/>
        <v>42.424999999999997</v>
      </c>
      <c r="U936" s="19">
        <f t="shared" si="147"/>
        <v>54.125</v>
      </c>
      <c r="V936" s="18">
        <f t="shared" si="148"/>
        <v>52.17499999999999</v>
      </c>
      <c r="W936" s="18">
        <f t="shared" si="149"/>
        <v>52.662499999999994</v>
      </c>
    </row>
    <row r="937" spans="1:23" ht="13.5" x14ac:dyDescent="0.25">
      <c r="A937" s="4">
        <v>43370</v>
      </c>
      <c r="B937" s="2">
        <v>4.0170000000000003</v>
      </c>
      <c r="C937" s="2">
        <v>46.191346378249229</v>
      </c>
      <c r="D937" s="2">
        <v>1.2908066180110644E-2</v>
      </c>
      <c r="E937" s="2">
        <v>1.272333775837649E-2</v>
      </c>
      <c r="F937" s="2">
        <v>4.0209399999999995</v>
      </c>
      <c r="G937" s="2">
        <v>4.0228800000000007</v>
      </c>
      <c r="H937" s="2">
        <v>4.04481</v>
      </c>
      <c r="I937" s="2">
        <v>4.0437479999999999</v>
      </c>
      <c r="J937" s="2">
        <v>3.9678789999999986</v>
      </c>
      <c r="K937" s="15" t="s">
        <v>52</v>
      </c>
      <c r="L937" s="15" t="s">
        <v>54</v>
      </c>
      <c r="M937" s="15" t="s">
        <v>46</v>
      </c>
      <c r="N937" s="18">
        <f t="shared" si="140"/>
        <v>50</v>
      </c>
      <c r="O937" s="18">
        <f t="shared" si="141"/>
        <v>100</v>
      </c>
      <c r="P937" s="18">
        <f t="shared" si="142"/>
        <v>50</v>
      </c>
      <c r="Q937" s="18">
        <f t="shared" si="143"/>
        <v>16.5</v>
      </c>
      <c r="R937" s="19">
        <f t="shared" si="144"/>
        <v>62.475000000000001</v>
      </c>
      <c r="S937" s="19">
        <f t="shared" si="145"/>
        <v>51.625</v>
      </c>
      <c r="T937" s="19">
        <f t="shared" si="146"/>
        <v>42.424999999999997</v>
      </c>
      <c r="U937" s="19">
        <f t="shared" si="147"/>
        <v>54.125</v>
      </c>
      <c r="V937" s="18">
        <f t="shared" si="148"/>
        <v>52.17499999999999</v>
      </c>
      <c r="W937" s="18">
        <f t="shared" si="149"/>
        <v>52.662499999999994</v>
      </c>
    </row>
    <row r="938" spans="1:23" ht="13.5" x14ac:dyDescent="0.25">
      <c r="A938" s="4">
        <v>43371</v>
      </c>
      <c r="B938" s="2">
        <v>3.9780000000000002</v>
      </c>
      <c r="C938" s="2">
        <v>39.885373054692167</v>
      </c>
      <c r="D938" s="2">
        <v>1.2337246870606222E-2</v>
      </c>
      <c r="E938" s="2">
        <v>2.1409530984273374E-2</v>
      </c>
      <c r="F938" s="2">
        <v>4.0150799999999993</v>
      </c>
      <c r="G938" s="2">
        <v>4.0189800000000009</v>
      </c>
      <c r="H938" s="2">
        <v>4.04237</v>
      </c>
      <c r="I938" s="2">
        <v>4.0425779999999998</v>
      </c>
      <c r="J938" s="2">
        <v>3.9685879999999982</v>
      </c>
      <c r="K938" s="15" t="s">
        <v>52</v>
      </c>
      <c r="L938" s="15" t="s">
        <v>50</v>
      </c>
      <c r="M938" s="15" t="s">
        <v>46</v>
      </c>
      <c r="N938" s="18">
        <f t="shared" si="140"/>
        <v>50</v>
      </c>
      <c r="O938" s="18">
        <f t="shared" si="141"/>
        <v>100</v>
      </c>
      <c r="P938" s="18">
        <f t="shared" si="142"/>
        <v>50</v>
      </c>
      <c r="Q938" s="18">
        <f t="shared" si="143"/>
        <v>0</v>
      </c>
      <c r="R938" s="19">
        <f t="shared" si="144"/>
        <v>60</v>
      </c>
      <c r="S938" s="19">
        <f t="shared" si="145"/>
        <v>47.5</v>
      </c>
      <c r="T938" s="19">
        <f t="shared" si="146"/>
        <v>35</v>
      </c>
      <c r="U938" s="19">
        <f t="shared" si="147"/>
        <v>50</v>
      </c>
      <c r="V938" s="18">
        <f t="shared" si="148"/>
        <v>47.5</v>
      </c>
      <c r="W938" s="18">
        <f t="shared" si="149"/>
        <v>48.125</v>
      </c>
    </row>
    <row r="939" spans="1:23" ht="13.5" x14ac:dyDescent="0.25">
      <c r="A939" s="4">
        <v>43374</v>
      </c>
      <c r="B939" s="2">
        <v>4.0462999999999996</v>
      </c>
      <c r="C939" s="2">
        <v>52.194114633481185</v>
      </c>
      <c r="D939" s="2">
        <v>4.1346135441218124E-3</v>
      </c>
      <c r="E939" s="2">
        <v>2.408366978216557E-2</v>
      </c>
      <c r="F939" s="2">
        <v>4.0228799999999998</v>
      </c>
      <c r="G939" s="2">
        <v>4.0238600000000009</v>
      </c>
      <c r="H939" s="2">
        <v>4.0399350000000007</v>
      </c>
      <c r="I939" s="2">
        <v>4.0416040000000004</v>
      </c>
      <c r="J939" s="2">
        <v>3.9697769999999979</v>
      </c>
      <c r="K939" s="15" t="s">
        <v>52</v>
      </c>
      <c r="L939" s="15" t="s">
        <v>50</v>
      </c>
      <c r="M939" s="15" t="s">
        <v>53</v>
      </c>
      <c r="N939" s="18">
        <f t="shared" si="140"/>
        <v>50</v>
      </c>
      <c r="O939" s="18">
        <f t="shared" si="141"/>
        <v>100</v>
      </c>
      <c r="P939" s="18">
        <f t="shared" si="142"/>
        <v>50</v>
      </c>
      <c r="Q939" s="18">
        <f t="shared" si="143"/>
        <v>0</v>
      </c>
      <c r="R939" s="19">
        <f t="shared" si="144"/>
        <v>60</v>
      </c>
      <c r="S939" s="19">
        <f t="shared" si="145"/>
        <v>47.5</v>
      </c>
      <c r="T939" s="19">
        <f t="shared" si="146"/>
        <v>35</v>
      </c>
      <c r="U939" s="19">
        <f t="shared" si="147"/>
        <v>50</v>
      </c>
      <c r="V939" s="18">
        <f t="shared" si="148"/>
        <v>47.5</v>
      </c>
      <c r="W939" s="18">
        <f t="shared" si="149"/>
        <v>48.125</v>
      </c>
    </row>
    <row r="940" spans="1:23" ht="13.5" x14ac:dyDescent="0.25">
      <c r="A940" s="4">
        <v>43375</v>
      </c>
      <c r="B940" s="2">
        <v>3.9975000000000001</v>
      </c>
      <c r="C940" s="2">
        <v>45.090175597963054</v>
      </c>
      <c r="D940" s="2">
        <v>3.7196203277121143E-3</v>
      </c>
      <c r="E940" s="2">
        <v>2.3546631759921145E-2</v>
      </c>
      <c r="F940" s="2">
        <v>4.0170199999999996</v>
      </c>
      <c r="G940" s="2">
        <v>4.0219100000000001</v>
      </c>
      <c r="H940" s="2">
        <v>4.0311599999999999</v>
      </c>
      <c r="I940" s="2">
        <v>4.0398480000000001</v>
      </c>
      <c r="J940" s="2">
        <v>3.9707219999999976</v>
      </c>
      <c r="K940" s="15" t="s">
        <v>52</v>
      </c>
      <c r="L940" s="15" t="s">
        <v>50</v>
      </c>
      <c r="M940" s="15" t="s">
        <v>46</v>
      </c>
      <c r="N940" s="18">
        <f t="shared" si="140"/>
        <v>50</v>
      </c>
      <c r="O940" s="18">
        <f t="shared" si="141"/>
        <v>100</v>
      </c>
      <c r="P940" s="18">
        <f t="shared" si="142"/>
        <v>50</v>
      </c>
      <c r="Q940" s="18">
        <f t="shared" si="143"/>
        <v>0</v>
      </c>
      <c r="R940" s="19">
        <f t="shared" si="144"/>
        <v>60</v>
      </c>
      <c r="S940" s="19">
        <f t="shared" si="145"/>
        <v>47.5</v>
      </c>
      <c r="T940" s="19">
        <f t="shared" si="146"/>
        <v>35</v>
      </c>
      <c r="U940" s="19">
        <f t="shared" si="147"/>
        <v>50</v>
      </c>
      <c r="V940" s="18">
        <f t="shared" si="148"/>
        <v>47.5</v>
      </c>
      <c r="W940" s="18">
        <f t="shared" si="149"/>
        <v>48.125</v>
      </c>
    </row>
    <row r="941" spans="1:23" ht="13.5" x14ac:dyDescent="0.25">
      <c r="A941" s="4">
        <v>43376</v>
      </c>
      <c r="B941" s="2">
        <v>3.9975000000000001</v>
      </c>
      <c r="C941" s="2">
        <v>45.090175597963054</v>
      </c>
      <c r="D941" s="2">
        <v>8.0820088866193629E-3</v>
      </c>
      <c r="E941" s="2">
        <v>2.0880207110244551E-2</v>
      </c>
      <c r="F941" s="2">
        <v>4.0072599999999996</v>
      </c>
      <c r="G941" s="2">
        <v>4.0170300000000001</v>
      </c>
      <c r="H941" s="2">
        <v>4.0262850000000006</v>
      </c>
      <c r="I941" s="2">
        <v>4.0388720000000005</v>
      </c>
      <c r="J941" s="2">
        <v>3.9716669999999969</v>
      </c>
      <c r="K941" s="15" t="s">
        <v>52</v>
      </c>
      <c r="L941" s="15" t="s">
        <v>50</v>
      </c>
      <c r="M941" s="15" t="s">
        <v>46</v>
      </c>
      <c r="N941" s="18">
        <f t="shared" si="140"/>
        <v>50</v>
      </c>
      <c r="O941" s="18">
        <f t="shared" si="141"/>
        <v>100</v>
      </c>
      <c r="P941" s="18">
        <f t="shared" si="142"/>
        <v>50</v>
      </c>
      <c r="Q941" s="18">
        <f t="shared" si="143"/>
        <v>0</v>
      </c>
      <c r="R941" s="19">
        <f t="shared" si="144"/>
        <v>60</v>
      </c>
      <c r="S941" s="19">
        <f t="shared" si="145"/>
        <v>47.5</v>
      </c>
      <c r="T941" s="19">
        <f t="shared" si="146"/>
        <v>35</v>
      </c>
      <c r="U941" s="19">
        <f t="shared" si="147"/>
        <v>50</v>
      </c>
      <c r="V941" s="18">
        <f t="shared" si="148"/>
        <v>47.5</v>
      </c>
      <c r="W941" s="18">
        <f t="shared" si="149"/>
        <v>48.125</v>
      </c>
    </row>
    <row r="942" spans="1:23" ht="13.5" x14ac:dyDescent="0.25">
      <c r="A942" s="4">
        <v>43377</v>
      </c>
      <c r="B942" s="2">
        <v>3.9975000000000001</v>
      </c>
      <c r="C942" s="2">
        <v>45.090175597963061</v>
      </c>
      <c r="D942" s="2">
        <v>1.1963857371386055E-2</v>
      </c>
      <c r="E942" s="2">
        <v>1.3495528870342204E-2</v>
      </c>
      <c r="F942" s="2">
        <v>4.0033599999999998</v>
      </c>
      <c r="G942" s="2">
        <v>4.0121500000000001</v>
      </c>
      <c r="H942" s="2">
        <v>4.0214100000000013</v>
      </c>
      <c r="I942" s="2">
        <v>4.0367259999999998</v>
      </c>
      <c r="J942" s="2">
        <v>3.9726119999999967</v>
      </c>
      <c r="K942" s="15" t="s">
        <v>52</v>
      </c>
      <c r="L942" s="15" t="s">
        <v>50</v>
      </c>
      <c r="M942" s="15" t="s">
        <v>46</v>
      </c>
      <c r="N942" s="18">
        <f t="shared" si="140"/>
        <v>50</v>
      </c>
      <c r="O942" s="18">
        <f t="shared" si="141"/>
        <v>100</v>
      </c>
      <c r="P942" s="18">
        <f t="shared" si="142"/>
        <v>50</v>
      </c>
      <c r="Q942" s="18">
        <f t="shared" si="143"/>
        <v>0</v>
      </c>
      <c r="R942" s="19">
        <f t="shared" si="144"/>
        <v>60</v>
      </c>
      <c r="S942" s="19">
        <f t="shared" si="145"/>
        <v>47.5</v>
      </c>
      <c r="T942" s="19">
        <f t="shared" si="146"/>
        <v>35</v>
      </c>
      <c r="U942" s="19">
        <f t="shared" si="147"/>
        <v>50</v>
      </c>
      <c r="V942" s="18">
        <f t="shared" si="148"/>
        <v>47.5</v>
      </c>
      <c r="W942" s="18">
        <f t="shared" si="149"/>
        <v>48.125</v>
      </c>
    </row>
    <row r="943" spans="1:23" ht="13.5" x14ac:dyDescent="0.25">
      <c r="A943" s="4">
        <v>43378</v>
      </c>
      <c r="B943" s="2">
        <v>3.9878</v>
      </c>
      <c r="C943" s="2">
        <v>43.616393078052269</v>
      </c>
      <c r="D943" s="2">
        <v>1.0143495274021141E-2</v>
      </c>
      <c r="E943" s="2">
        <v>6.5526337263609102E-3</v>
      </c>
      <c r="F943" s="2">
        <v>4.0053199999999993</v>
      </c>
      <c r="G943" s="2">
        <v>4.0101999999999993</v>
      </c>
      <c r="H943" s="2">
        <v>4.0180000000000007</v>
      </c>
      <c r="I943" s="2">
        <v>4.0355559999999997</v>
      </c>
      <c r="J943" s="2">
        <v>3.9731854999999969</v>
      </c>
      <c r="K943" s="15" t="s">
        <v>52</v>
      </c>
      <c r="L943" s="15" t="s">
        <v>50</v>
      </c>
      <c r="M943" s="15" t="s">
        <v>53</v>
      </c>
      <c r="N943" s="18">
        <f t="shared" si="140"/>
        <v>50</v>
      </c>
      <c r="O943" s="18">
        <f t="shared" si="141"/>
        <v>100</v>
      </c>
      <c r="P943" s="18">
        <f t="shared" si="142"/>
        <v>50</v>
      </c>
      <c r="Q943" s="18">
        <f t="shared" si="143"/>
        <v>0</v>
      </c>
      <c r="R943" s="19">
        <f t="shared" si="144"/>
        <v>60</v>
      </c>
      <c r="S943" s="19">
        <f t="shared" si="145"/>
        <v>47.5</v>
      </c>
      <c r="T943" s="19">
        <f t="shared" si="146"/>
        <v>35</v>
      </c>
      <c r="U943" s="19">
        <f t="shared" si="147"/>
        <v>50</v>
      </c>
      <c r="V943" s="18">
        <f t="shared" si="148"/>
        <v>47.5</v>
      </c>
      <c r="W943" s="18">
        <f t="shared" si="149"/>
        <v>48.125</v>
      </c>
    </row>
    <row r="944" spans="1:23" ht="13.5" x14ac:dyDescent="0.25">
      <c r="A944" s="4">
        <v>43381</v>
      </c>
      <c r="B944" s="2">
        <v>3.9975000000000001</v>
      </c>
      <c r="C944" s="2">
        <v>45.533582263513807</v>
      </c>
      <c r="D944" s="2">
        <v>8.1053939695454602E-3</v>
      </c>
      <c r="E944" s="2">
        <v>1.5234122142051268E-3</v>
      </c>
      <c r="F944" s="2">
        <v>3.9955599999999998</v>
      </c>
      <c r="G944" s="2">
        <v>4.00922</v>
      </c>
      <c r="H944" s="2">
        <v>4.0155600000000007</v>
      </c>
      <c r="I944" s="2">
        <v>4.0345800000000001</v>
      </c>
      <c r="J944" s="2">
        <v>3.9738074999999964</v>
      </c>
      <c r="K944" s="15" t="s">
        <v>52</v>
      </c>
      <c r="L944" s="15" t="s">
        <v>50</v>
      </c>
      <c r="M944" s="15" t="s">
        <v>46</v>
      </c>
      <c r="N944" s="18">
        <f t="shared" si="140"/>
        <v>50</v>
      </c>
      <c r="O944" s="18">
        <f t="shared" si="141"/>
        <v>100</v>
      </c>
      <c r="P944" s="18">
        <f t="shared" si="142"/>
        <v>50</v>
      </c>
      <c r="Q944" s="18">
        <f t="shared" si="143"/>
        <v>0</v>
      </c>
      <c r="R944" s="19">
        <f t="shared" si="144"/>
        <v>60</v>
      </c>
      <c r="S944" s="19">
        <f t="shared" si="145"/>
        <v>47.5</v>
      </c>
      <c r="T944" s="19">
        <f t="shared" si="146"/>
        <v>35</v>
      </c>
      <c r="U944" s="19">
        <f t="shared" si="147"/>
        <v>50</v>
      </c>
      <c r="V944" s="18">
        <f t="shared" si="148"/>
        <v>47.5</v>
      </c>
      <c r="W944" s="18">
        <f t="shared" si="149"/>
        <v>48.125</v>
      </c>
    </row>
    <row r="945" spans="1:23" ht="13.5" x14ac:dyDescent="0.25">
      <c r="A945" s="4">
        <v>43382</v>
      </c>
      <c r="B945" s="2">
        <v>3.9975000000000001</v>
      </c>
      <c r="C945" s="2">
        <v>45.533582263513807</v>
      </c>
      <c r="D945" s="2">
        <v>9.5279027028531971E-3</v>
      </c>
      <c r="E945" s="2">
        <v>-1.7724193312462842E-4</v>
      </c>
      <c r="F945" s="2">
        <v>3.9955600000000002</v>
      </c>
      <c r="G945" s="2">
        <v>4.0062899999999999</v>
      </c>
      <c r="H945" s="2">
        <v>4.0131200000000007</v>
      </c>
      <c r="I945" s="2">
        <v>4.0336039999999995</v>
      </c>
      <c r="J945" s="2">
        <v>3.9747984999999959</v>
      </c>
      <c r="K945" s="15" t="s">
        <v>52</v>
      </c>
      <c r="L945" s="15" t="s">
        <v>54</v>
      </c>
      <c r="M945" s="15" t="s">
        <v>54</v>
      </c>
      <c r="N945" s="18">
        <f t="shared" si="140"/>
        <v>50</v>
      </c>
      <c r="O945" s="18">
        <f t="shared" si="141"/>
        <v>100</v>
      </c>
      <c r="P945" s="18">
        <f t="shared" si="142"/>
        <v>50</v>
      </c>
      <c r="Q945" s="18">
        <f t="shared" si="143"/>
        <v>16.5</v>
      </c>
      <c r="R945" s="19">
        <f t="shared" si="144"/>
        <v>62.475000000000001</v>
      </c>
      <c r="S945" s="19">
        <f t="shared" si="145"/>
        <v>51.625</v>
      </c>
      <c r="T945" s="19">
        <f t="shared" si="146"/>
        <v>42.424999999999997</v>
      </c>
      <c r="U945" s="19">
        <f t="shared" si="147"/>
        <v>54.125</v>
      </c>
      <c r="V945" s="18">
        <f t="shared" si="148"/>
        <v>52.17499999999999</v>
      </c>
      <c r="W945" s="18">
        <f t="shared" si="149"/>
        <v>52.662499999999994</v>
      </c>
    </row>
    <row r="946" spans="1:23" ht="13.5" x14ac:dyDescent="0.25">
      <c r="A946" s="4">
        <v>43383</v>
      </c>
      <c r="B946" s="2">
        <v>3.9975000000000001</v>
      </c>
      <c r="C946" s="2">
        <v>45.533582263513807</v>
      </c>
      <c r="D946" s="2">
        <v>1.3867726893304066E-2</v>
      </c>
      <c r="E946" s="2">
        <v>-2.6194383878073609E-3</v>
      </c>
      <c r="F946" s="2">
        <v>3.9955600000000002</v>
      </c>
      <c r="G946" s="2">
        <v>4.0014099999999999</v>
      </c>
      <c r="H946" s="2">
        <v>4.0121450000000012</v>
      </c>
      <c r="I946" s="2">
        <v>4.0326279999999999</v>
      </c>
      <c r="J946" s="2">
        <v>3.9757894999999959</v>
      </c>
      <c r="K946" s="15" t="s">
        <v>52</v>
      </c>
      <c r="L946" s="15" t="s">
        <v>54</v>
      </c>
      <c r="M946" s="15" t="s">
        <v>54</v>
      </c>
      <c r="N946" s="18">
        <f t="shared" si="140"/>
        <v>50</v>
      </c>
      <c r="O946" s="18">
        <f t="shared" si="141"/>
        <v>100</v>
      </c>
      <c r="P946" s="18">
        <f t="shared" si="142"/>
        <v>50</v>
      </c>
      <c r="Q946" s="18">
        <f t="shared" si="143"/>
        <v>16.5</v>
      </c>
      <c r="R946" s="19">
        <f t="shared" si="144"/>
        <v>62.475000000000001</v>
      </c>
      <c r="S946" s="19">
        <f t="shared" si="145"/>
        <v>51.625</v>
      </c>
      <c r="T946" s="19">
        <f t="shared" si="146"/>
        <v>42.424999999999997</v>
      </c>
      <c r="U946" s="19">
        <f t="shared" si="147"/>
        <v>54.125</v>
      </c>
      <c r="V946" s="18">
        <f t="shared" si="148"/>
        <v>52.17499999999999</v>
      </c>
      <c r="W946" s="18">
        <f t="shared" si="149"/>
        <v>52.662499999999994</v>
      </c>
    </row>
    <row r="947" spans="1:23" ht="13.5" x14ac:dyDescent="0.25">
      <c r="A947" s="4">
        <v>43384</v>
      </c>
      <c r="B947" s="2">
        <v>3.9878</v>
      </c>
      <c r="C947" s="2">
        <v>43.678620017962331</v>
      </c>
      <c r="D947" s="2">
        <v>1.3876788844303434E-2</v>
      </c>
      <c r="E947" s="2">
        <v>-4.3781799767956299E-3</v>
      </c>
      <c r="F947" s="2">
        <v>3.9936199999999999</v>
      </c>
      <c r="G947" s="2">
        <v>3.9984899999999994</v>
      </c>
      <c r="H947" s="2">
        <v>4.0106850000000005</v>
      </c>
      <c r="I947" s="2">
        <v>4.0318479999999992</v>
      </c>
      <c r="J947" s="2">
        <v>3.9767319999999957</v>
      </c>
      <c r="K947" s="15" t="s">
        <v>52</v>
      </c>
      <c r="L947" s="15" t="s">
        <v>54</v>
      </c>
      <c r="M947" s="15" t="s">
        <v>46</v>
      </c>
      <c r="N947" s="18">
        <f t="shared" si="140"/>
        <v>50</v>
      </c>
      <c r="O947" s="18">
        <f t="shared" si="141"/>
        <v>100</v>
      </c>
      <c r="P947" s="18">
        <f t="shared" si="142"/>
        <v>50</v>
      </c>
      <c r="Q947" s="18">
        <f t="shared" si="143"/>
        <v>16.5</v>
      </c>
      <c r="R947" s="19">
        <f t="shared" si="144"/>
        <v>62.475000000000001</v>
      </c>
      <c r="S947" s="19">
        <f t="shared" si="145"/>
        <v>51.625</v>
      </c>
      <c r="T947" s="19">
        <f t="shared" si="146"/>
        <v>42.424999999999997</v>
      </c>
      <c r="U947" s="19">
        <f t="shared" si="147"/>
        <v>54.125</v>
      </c>
      <c r="V947" s="18">
        <f t="shared" si="148"/>
        <v>52.17499999999999</v>
      </c>
      <c r="W947" s="18">
        <f t="shared" si="149"/>
        <v>52.662499999999994</v>
      </c>
    </row>
    <row r="948" spans="1:23" ht="13.5" x14ac:dyDescent="0.25">
      <c r="A948" s="4">
        <v>43385</v>
      </c>
      <c r="B948" s="2">
        <v>3.9780000000000002</v>
      </c>
      <c r="C948" s="2">
        <v>41.824764904779613</v>
      </c>
      <c r="D948" s="2">
        <v>8.7844380783419496E-3</v>
      </c>
      <c r="E948" s="2">
        <v>-4.3756011678590251E-3</v>
      </c>
      <c r="F948" s="2">
        <v>3.9916600000000004</v>
      </c>
      <c r="G948" s="2">
        <v>3.9984899999999994</v>
      </c>
      <c r="H948" s="2">
        <v>4.0087350000000006</v>
      </c>
      <c r="I948" s="2">
        <v>4.030678</v>
      </c>
      <c r="J948" s="2">
        <v>3.9776254999999954</v>
      </c>
      <c r="K948" s="15" t="s">
        <v>52</v>
      </c>
      <c r="L948" s="15" t="s">
        <v>54</v>
      </c>
      <c r="M948" s="15" t="s">
        <v>46</v>
      </c>
      <c r="N948" s="18">
        <f t="shared" si="140"/>
        <v>50</v>
      </c>
      <c r="O948" s="18">
        <f t="shared" si="141"/>
        <v>100</v>
      </c>
      <c r="P948" s="18">
        <f t="shared" si="142"/>
        <v>50</v>
      </c>
      <c r="Q948" s="18">
        <f t="shared" si="143"/>
        <v>16.5</v>
      </c>
      <c r="R948" s="19">
        <f t="shared" si="144"/>
        <v>62.475000000000001</v>
      </c>
      <c r="S948" s="19">
        <f t="shared" si="145"/>
        <v>51.625</v>
      </c>
      <c r="T948" s="19">
        <f t="shared" si="146"/>
        <v>42.424999999999997</v>
      </c>
      <c r="U948" s="19">
        <f t="shared" si="147"/>
        <v>54.125</v>
      </c>
      <c r="V948" s="18">
        <f t="shared" si="148"/>
        <v>52.17499999999999</v>
      </c>
      <c r="W948" s="18">
        <f t="shared" si="149"/>
        <v>52.662499999999994</v>
      </c>
    </row>
    <row r="949" spans="1:23" ht="13.5" x14ac:dyDescent="0.25">
      <c r="A949" s="4">
        <v>43389</v>
      </c>
      <c r="B949" s="2">
        <v>3.9487000000000001</v>
      </c>
      <c r="C949" s="2">
        <v>36.796281298144862</v>
      </c>
      <c r="D949" s="2">
        <v>1.7372659693860371E-2</v>
      </c>
      <c r="E949" s="2">
        <v>-5.9255649455401986E-4</v>
      </c>
      <c r="F949" s="2">
        <v>3.9819000000000004</v>
      </c>
      <c r="G949" s="2">
        <v>3.9887299999999994</v>
      </c>
      <c r="H949" s="2">
        <v>4.0062950000000006</v>
      </c>
      <c r="I949" s="2">
        <v>4.0287259999999998</v>
      </c>
      <c r="J949" s="2">
        <v>3.9783724999999959</v>
      </c>
      <c r="K949" s="15" t="s">
        <v>52</v>
      </c>
      <c r="L949" s="15" t="s">
        <v>54</v>
      </c>
      <c r="M949" s="15" t="s">
        <v>46</v>
      </c>
      <c r="N949" s="18">
        <f t="shared" si="140"/>
        <v>50</v>
      </c>
      <c r="O949" s="18">
        <f t="shared" si="141"/>
        <v>100</v>
      </c>
      <c r="P949" s="18">
        <f t="shared" si="142"/>
        <v>50</v>
      </c>
      <c r="Q949" s="18">
        <f t="shared" si="143"/>
        <v>16.5</v>
      </c>
      <c r="R949" s="19">
        <f t="shared" si="144"/>
        <v>62.475000000000001</v>
      </c>
      <c r="S949" s="19">
        <f t="shared" si="145"/>
        <v>51.625</v>
      </c>
      <c r="T949" s="19">
        <f t="shared" si="146"/>
        <v>42.424999999999997</v>
      </c>
      <c r="U949" s="19">
        <f t="shared" si="147"/>
        <v>54.125</v>
      </c>
      <c r="V949" s="18">
        <f t="shared" si="148"/>
        <v>52.17499999999999</v>
      </c>
      <c r="W949" s="18">
        <f t="shared" si="149"/>
        <v>52.662499999999994</v>
      </c>
    </row>
    <row r="950" spans="1:23" ht="13.5" x14ac:dyDescent="0.25">
      <c r="A950" s="4">
        <v>43390</v>
      </c>
      <c r="B950" s="2">
        <v>3.8902999999999999</v>
      </c>
      <c r="C950" s="2">
        <v>29.24825505401212</v>
      </c>
      <c r="D950" s="2">
        <v>2.1833828655376308E-2</v>
      </c>
      <c r="E950" s="2">
        <v>2.6621933450411729E-3</v>
      </c>
      <c r="F950" s="2">
        <v>3.9604600000000003</v>
      </c>
      <c r="G950" s="2">
        <v>3.9780100000000003</v>
      </c>
      <c r="H950" s="2">
        <v>3.9999600000000006</v>
      </c>
      <c r="I950" s="2">
        <v>4.0256059999999998</v>
      </c>
      <c r="J950" s="2">
        <v>3.9785049999999957</v>
      </c>
      <c r="K950" s="15" t="s">
        <v>52</v>
      </c>
      <c r="L950" s="15" t="s">
        <v>50</v>
      </c>
      <c r="M950" s="15" t="s">
        <v>46</v>
      </c>
      <c r="N950" s="18">
        <f t="shared" si="140"/>
        <v>50</v>
      </c>
      <c r="O950" s="18">
        <f t="shared" si="141"/>
        <v>100</v>
      </c>
      <c r="P950" s="18">
        <f t="shared" si="142"/>
        <v>0</v>
      </c>
      <c r="Q950" s="18">
        <f t="shared" si="143"/>
        <v>0</v>
      </c>
      <c r="R950" s="19">
        <f t="shared" si="144"/>
        <v>52.5</v>
      </c>
      <c r="S950" s="19">
        <f t="shared" si="145"/>
        <v>30</v>
      </c>
      <c r="T950" s="19">
        <f t="shared" si="146"/>
        <v>22.5</v>
      </c>
      <c r="U950" s="19">
        <f t="shared" si="147"/>
        <v>37.5</v>
      </c>
      <c r="V950" s="18">
        <f t="shared" si="148"/>
        <v>35</v>
      </c>
      <c r="W950" s="18">
        <f t="shared" si="149"/>
        <v>35.625</v>
      </c>
    </row>
    <row r="951" spans="1:23" ht="13.5" x14ac:dyDescent="0.25">
      <c r="A951" s="4">
        <v>43391</v>
      </c>
      <c r="B951" s="2">
        <v>3.8513000000000002</v>
      </c>
      <c r="C951" s="2">
        <v>25.488117934332394</v>
      </c>
      <c r="D951" s="2">
        <v>2.9190769253085058E-2</v>
      </c>
      <c r="E951" s="2">
        <v>5.0786468452039633E-3</v>
      </c>
      <c r="F951" s="2">
        <v>3.9312200000000006</v>
      </c>
      <c r="G951" s="2">
        <v>3.9633900000000004</v>
      </c>
      <c r="H951" s="2">
        <v>3.9902100000000003</v>
      </c>
      <c r="I951" s="2">
        <v>4.021706</v>
      </c>
      <c r="J951" s="2">
        <v>3.9784424999999959</v>
      </c>
      <c r="K951" s="15" t="s">
        <v>52</v>
      </c>
      <c r="L951" s="15" t="s">
        <v>50</v>
      </c>
      <c r="M951" s="15" t="s">
        <v>46</v>
      </c>
      <c r="N951" s="18">
        <f t="shared" si="140"/>
        <v>50</v>
      </c>
      <c r="O951" s="18">
        <f t="shared" si="141"/>
        <v>100</v>
      </c>
      <c r="P951" s="18">
        <f t="shared" si="142"/>
        <v>0</v>
      </c>
      <c r="Q951" s="18">
        <f t="shared" si="143"/>
        <v>0</v>
      </c>
      <c r="R951" s="19">
        <f t="shared" si="144"/>
        <v>52.5</v>
      </c>
      <c r="S951" s="19">
        <f t="shared" si="145"/>
        <v>30</v>
      </c>
      <c r="T951" s="19">
        <f t="shared" si="146"/>
        <v>22.5</v>
      </c>
      <c r="U951" s="19">
        <f t="shared" si="147"/>
        <v>37.5</v>
      </c>
      <c r="V951" s="18">
        <f t="shared" si="148"/>
        <v>35</v>
      </c>
      <c r="W951" s="18">
        <f t="shared" si="149"/>
        <v>35.625</v>
      </c>
    </row>
    <row r="952" spans="1:23" ht="13.5" x14ac:dyDescent="0.25">
      <c r="A952" s="4">
        <v>43392</v>
      </c>
      <c r="B952" s="2">
        <v>3.8317999999999999</v>
      </c>
      <c r="C952" s="2">
        <v>23.837952950607729</v>
      </c>
      <c r="D952" s="2">
        <v>3.7732637023334181E-2</v>
      </c>
      <c r="E952" s="2">
        <v>6.8770067369500719E-3</v>
      </c>
      <c r="F952" s="2">
        <v>3.90002</v>
      </c>
      <c r="G952" s="2">
        <v>3.9468200000000002</v>
      </c>
      <c r="H952" s="2">
        <v>3.9794850000000004</v>
      </c>
      <c r="I952" s="2">
        <v>4.0174159999999999</v>
      </c>
      <c r="J952" s="2">
        <v>3.9782824999999962</v>
      </c>
      <c r="K952" s="15" t="s">
        <v>52</v>
      </c>
      <c r="L952" s="15" t="s">
        <v>50</v>
      </c>
      <c r="M952" s="15" t="s">
        <v>46</v>
      </c>
      <c r="N952" s="18">
        <f t="shared" si="140"/>
        <v>50</v>
      </c>
      <c r="O952" s="18">
        <f t="shared" si="141"/>
        <v>100</v>
      </c>
      <c r="P952" s="18">
        <f t="shared" si="142"/>
        <v>0</v>
      </c>
      <c r="Q952" s="18">
        <f t="shared" si="143"/>
        <v>0</v>
      </c>
      <c r="R952" s="19">
        <f t="shared" si="144"/>
        <v>52.5</v>
      </c>
      <c r="S952" s="19">
        <f t="shared" si="145"/>
        <v>30</v>
      </c>
      <c r="T952" s="19">
        <f t="shared" si="146"/>
        <v>22.5</v>
      </c>
      <c r="U952" s="19">
        <f t="shared" si="147"/>
        <v>37.5</v>
      </c>
      <c r="V952" s="18">
        <f t="shared" si="148"/>
        <v>35</v>
      </c>
      <c r="W952" s="18">
        <f t="shared" si="149"/>
        <v>35.625</v>
      </c>
    </row>
    <row r="953" spans="1:23" ht="13.5" x14ac:dyDescent="0.25">
      <c r="A953" s="4">
        <v>43395</v>
      </c>
      <c r="B953" s="2">
        <v>3.8025000000000002</v>
      </c>
      <c r="C953" s="2">
        <v>21.577439011597207</v>
      </c>
      <c r="D953" s="2">
        <v>4.6561363771838948E-2</v>
      </c>
      <c r="E953" s="2">
        <v>8.5198907846808034E-3</v>
      </c>
      <c r="F953" s="2">
        <v>3.8649200000000001</v>
      </c>
      <c r="G953" s="2">
        <v>3.9282900000000005</v>
      </c>
      <c r="H953" s="2">
        <v>3.9692449999999995</v>
      </c>
      <c r="I953" s="2">
        <v>4.0125400000000004</v>
      </c>
      <c r="J953" s="2">
        <v>3.9778374999999961</v>
      </c>
      <c r="K953" s="15" t="s">
        <v>52</v>
      </c>
      <c r="L953" s="15" t="s">
        <v>50</v>
      </c>
      <c r="M953" s="15" t="s">
        <v>46</v>
      </c>
      <c r="N953" s="18">
        <f t="shared" si="140"/>
        <v>50</v>
      </c>
      <c r="O953" s="18">
        <f t="shared" si="141"/>
        <v>100</v>
      </c>
      <c r="P953" s="18">
        <f t="shared" si="142"/>
        <v>0</v>
      </c>
      <c r="Q953" s="18">
        <f t="shared" si="143"/>
        <v>0</v>
      </c>
      <c r="R953" s="19">
        <f t="shared" si="144"/>
        <v>52.5</v>
      </c>
      <c r="S953" s="19">
        <f t="shared" si="145"/>
        <v>30</v>
      </c>
      <c r="T953" s="19">
        <f t="shared" si="146"/>
        <v>22.5</v>
      </c>
      <c r="U953" s="19">
        <f t="shared" si="147"/>
        <v>37.5</v>
      </c>
      <c r="V953" s="18">
        <f t="shared" si="148"/>
        <v>35</v>
      </c>
      <c r="W953" s="18">
        <f t="shared" si="149"/>
        <v>35.625</v>
      </c>
    </row>
    <row r="954" spans="1:23" ht="13.5" x14ac:dyDescent="0.25">
      <c r="A954" s="4">
        <v>43396</v>
      </c>
      <c r="B954" s="2">
        <v>3.7829999999999999</v>
      </c>
      <c r="C954" s="2">
        <v>20.204243132251221</v>
      </c>
      <c r="D954" s="2">
        <v>5.7996276594492802E-2</v>
      </c>
      <c r="E954" s="2">
        <v>9.2988156734674712E-3</v>
      </c>
      <c r="F954" s="2">
        <v>3.8317799999999997</v>
      </c>
      <c r="G954" s="2">
        <v>3.9068400000000003</v>
      </c>
      <c r="H954" s="2">
        <v>3.9580299999999999</v>
      </c>
      <c r="I954" s="2">
        <v>4.0072739999999998</v>
      </c>
      <c r="J954" s="2">
        <v>3.9774794999999958</v>
      </c>
      <c r="K954" s="15" t="s">
        <v>52</v>
      </c>
      <c r="L954" s="15" t="s">
        <v>50</v>
      </c>
      <c r="M954" s="15" t="s">
        <v>46</v>
      </c>
      <c r="N954" s="18">
        <f t="shared" si="140"/>
        <v>50</v>
      </c>
      <c r="O954" s="18">
        <f t="shared" si="141"/>
        <v>100</v>
      </c>
      <c r="P954" s="18">
        <f t="shared" si="142"/>
        <v>0</v>
      </c>
      <c r="Q954" s="18">
        <f t="shared" si="143"/>
        <v>0</v>
      </c>
      <c r="R954" s="19">
        <f t="shared" si="144"/>
        <v>52.5</v>
      </c>
      <c r="S954" s="19">
        <f t="shared" si="145"/>
        <v>30</v>
      </c>
      <c r="T954" s="19">
        <f t="shared" si="146"/>
        <v>22.5</v>
      </c>
      <c r="U954" s="19">
        <f t="shared" si="147"/>
        <v>37.5</v>
      </c>
      <c r="V954" s="18">
        <f t="shared" si="148"/>
        <v>35</v>
      </c>
      <c r="W954" s="18">
        <f t="shared" si="149"/>
        <v>35.625</v>
      </c>
    </row>
    <row r="955" spans="1:23" ht="13.5" x14ac:dyDescent="0.25">
      <c r="A955" s="4">
        <v>43397</v>
      </c>
      <c r="B955" s="2">
        <v>3.7829999999999999</v>
      </c>
      <c r="C955" s="2">
        <v>20.204243132251221</v>
      </c>
      <c r="D955" s="2">
        <v>6.8738772092646006E-2</v>
      </c>
      <c r="E955" s="2">
        <v>1.0955682768920477E-2</v>
      </c>
      <c r="F955" s="2">
        <v>3.8103199999999999</v>
      </c>
      <c r="G955" s="2">
        <v>3.885390000000001</v>
      </c>
      <c r="H955" s="2">
        <v>3.9458399999999996</v>
      </c>
      <c r="I955" s="2">
        <v>4.002008</v>
      </c>
      <c r="J955" s="2">
        <v>3.9772599999999954</v>
      </c>
      <c r="K955" s="15" t="s">
        <v>52</v>
      </c>
      <c r="L955" s="15" t="s">
        <v>50</v>
      </c>
      <c r="M955" s="15" t="s">
        <v>46</v>
      </c>
      <c r="N955" s="18">
        <f t="shared" si="140"/>
        <v>50</v>
      </c>
      <c r="O955" s="18">
        <f t="shared" si="141"/>
        <v>100</v>
      </c>
      <c r="P955" s="18">
        <f t="shared" si="142"/>
        <v>0</v>
      </c>
      <c r="Q955" s="18">
        <f t="shared" si="143"/>
        <v>0</v>
      </c>
      <c r="R955" s="19">
        <f t="shared" si="144"/>
        <v>52.5</v>
      </c>
      <c r="S955" s="19">
        <f t="shared" si="145"/>
        <v>30</v>
      </c>
      <c r="T955" s="19">
        <f t="shared" si="146"/>
        <v>22.5</v>
      </c>
      <c r="U955" s="19">
        <f t="shared" si="147"/>
        <v>37.5</v>
      </c>
      <c r="V955" s="18">
        <f t="shared" si="148"/>
        <v>35</v>
      </c>
      <c r="W955" s="18">
        <f t="shared" si="149"/>
        <v>35.625</v>
      </c>
    </row>
    <row r="956" spans="1:23" ht="13.5" x14ac:dyDescent="0.25">
      <c r="A956" s="4">
        <v>43398</v>
      </c>
      <c r="B956" s="2">
        <v>3.7538</v>
      </c>
      <c r="C956" s="2">
        <v>18.193458884929086</v>
      </c>
      <c r="D956" s="2">
        <v>8.097931674683867E-2</v>
      </c>
      <c r="E956" s="2">
        <v>1.2390032441852506E-2</v>
      </c>
      <c r="F956" s="2">
        <v>3.7908199999999992</v>
      </c>
      <c r="G956" s="2">
        <v>3.8610200000000008</v>
      </c>
      <c r="H956" s="2">
        <v>3.9312150000000003</v>
      </c>
      <c r="I956" s="2">
        <v>3.9961579999999999</v>
      </c>
      <c r="J956" s="2">
        <v>3.9768019999999948</v>
      </c>
      <c r="K956" s="15" t="s">
        <v>52</v>
      </c>
      <c r="L956" s="15" t="s">
        <v>50</v>
      </c>
      <c r="M956" s="15" t="s">
        <v>46</v>
      </c>
      <c r="N956" s="18">
        <f t="shared" si="140"/>
        <v>50</v>
      </c>
      <c r="O956" s="18">
        <f t="shared" si="141"/>
        <v>100</v>
      </c>
      <c r="P956" s="18">
        <f t="shared" si="142"/>
        <v>0</v>
      </c>
      <c r="Q956" s="18">
        <f t="shared" si="143"/>
        <v>0</v>
      </c>
      <c r="R956" s="19">
        <f t="shared" si="144"/>
        <v>52.5</v>
      </c>
      <c r="S956" s="19">
        <f t="shared" si="145"/>
        <v>30</v>
      </c>
      <c r="T956" s="19">
        <f t="shared" si="146"/>
        <v>22.5</v>
      </c>
      <c r="U956" s="19">
        <f t="shared" si="147"/>
        <v>37.5</v>
      </c>
      <c r="V956" s="18">
        <f t="shared" si="148"/>
        <v>35</v>
      </c>
      <c r="W956" s="18">
        <f t="shared" si="149"/>
        <v>35.625</v>
      </c>
    </row>
    <row r="957" spans="1:23" ht="13.5" x14ac:dyDescent="0.25">
      <c r="A957" s="4">
        <v>43399</v>
      </c>
      <c r="B957" s="2">
        <v>3.7440000000000002</v>
      </c>
      <c r="C957" s="2">
        <v>17.561747752030982</v>
      </c>
      <c r="D957" s="2">
        <v>9.1657472054290867E-2</v>
      </c>
      <c r="E957" s="2">
        <v>1.3980342533901048E-2</v>
      </c>
      <c r="F957" s="2">
        <v>3.7732599999999996</v>
      </c>
      <c r="G957" s="2">
        <v>3.8366400000000001</v>
      </c>
      <c r="H957" s="2">
        <v>3.9175650000000006</v>
      </c>
      <c r="I957" s="2">
        <v>3.9903079999999993</v>
      </c>
      <c r="J957" s="2">
        <v>3.9765254999999953</v>
      </c>
      <c r="K957" s="15" t="s">
        <v>52</v>
      </c>
      <c r="L957" s="15" t="s">
        <v>50</v>
      </c>
      <c r="M957" s="15" t="s">
        <v>46</v>
      </c>
      <c r="N957" s="18">
        <f t="shared" si="140"/>
        <v>50</v>
      </c>
      <c r="O957" s="18">
        <f t="shared" si="141"/>
        <v>100</v>
      </c>
      <c r="P957" s="18">
        <f t="shared" si="142"/>
        <v>0</v>
      </c>
      <c r="Q957" s="18">
        <f t="shared" si="143"/>
        <v>0</v>
      </c>
      <c r="R957" s="19">
        <f t="shared" si="144"/>
        <v>52.5</v>
      </c>
      <c r="S957" s="19">
        <f t="shared" si="145"/>
        <v>30</v>
      </c>
      <c r="T957" s="19">
        <f t="shared" si="146"/>
        <v>22.5</v>
      </c>
      <c r="U957" s="19">
        <f t="shared" si="147"/>
        <v>37.5</v>
      </c>
      <c r="V957" s="18">
        <f t="shared" si="148"/>
        <v>35</v>
      </c>
      <c r="W957" s="18">
        <f t="shared" si="149"/>
        <v>35.625</v>
      </c>
    </row>
    <row r="958" spans="1:23" ht="13.5" x14ac:dyDescent="0.25">
      <c r="A958" s="4">
        <v>43402</v>
      </c>
      <c r="B958" s="2">
        <v>3.6368</v>
      </c>
      <c r="C958" s="2">
        <v>12.463702182345997</v>
      </c>
      <c r="D958" s="2">
        <v>0.10819041456520839</v>
      </c>
      <c r="E958" s="2">
        <v>1.6556023886590172E-2</v>
      </c>
      <c r="F958" s="2">
        <v>3.7401200000000001</v>
      </c>
      <c r="G958" s="2">
        <v>3.8025200000000003</v>
      </c>
      <c r="H958" s="2">
        <v>3.9005049999999999</v>
      </c>
      <c r="I958" s="2">
        <v>3.9823139999999997</v>
      </c>
      <c r="J958" s="2">
        <v>3.9754824999999947</v>
      </c>
      <c r="K958" s="15" t="s">
        <v>52</v>
      </c>
      <c r="L958" s="15" t="s">
        <v>50</v>
      </c>
      <c r="M958" s="15" t="s">
        <v>46</v>
      </c>
      <c r="N958" s="18">
        <f t="shared" si="140"/>
        <v>50</v>
      </c>
      <c r="O958" s="18">
        <f t="shared" si="141"/>
        <v>100</v>
      </c>
      <c r="P958" s="18">
        <f t="shared" si="142"/>
        <v>0</v>
      </c>
      <c r="Q958" s="18">
        <f t="shared" si="143"/>
        <v>0</v>
      </c>
      <c r="R958" s="19">
        <f t="shared" si="144"/>
        <v>52.5</v>
      </c>
      <c r="S958" s="19">
        <f t="shared" si="145"/>
        <v>30</v>
      </c>
      <c r="T958" s="19">
        <f t="shared" si="146"/>
        <v>22.5</v>
      </c>
      <c r="U958" s="19">
        <f t="shared" si="147"/>
        <v>37.5</v>
      </c>
      <c r="V958" s="18">
        <f t="shared" si="148"/>
        <v>35</v>
      </c>
      <c r="W958" s="18">
        <f t="shared" si="149"/>
        <v>35.625</v>
      </c>
    </row>
    <row r="959" spans="1:23" ht="13.5" x14ac:dyDescent="0.25">
      <c r="A959" s="4">
        <v>43403</v>
      </c>
      <c r="B959" s="2">
        <v>3.5880000000000001</v>
      </c>
      <c r="C959" s="2">
        <v>10.910930858569714</v>
      </c>
      <c r="D959" s="2">
        <v>0.1229060770502266</v>
      </c>
      <c r="E959" s="2">
        <v>1.7969723248801202E-2</v>
      </c>
      <c r="F959" s="2">
        <v>3.7011200000000004</v>
      </c>
      <c r="G959" s="2">
        <v>3.7664500000000003</v>
      </c>
      <c r="H959" s="2">
        <v>3.8775899999999992</v>
      </c>
      <c r="I959" s="2">
        <v>3.9731479999999992</v>
      </c>
      <c r="J959" s="2">
        <v>3.9742879999999938</v>
      </c>
      <c r="K959" s="15" t="s">
        <v>52</v>
      </c>
      <c r="L959" s="15" t="s">
        <v>50</v>
      </c>
      <c r="M959" s="15" t="s">
        <v>46</v>
      </c>
      <c r="N959" s="18">
        <f t="shared" si="140"/>
        <v>50</v>
      </c>
      <c r="O959" s="18">
        <f t="shared" si="141"/>
        <v>100</v>
      </c>
      <c r="P959" s="18">
        <f t="shared" si="142"/>
        <v>0</v>
      </c>
      <c r="Q959" s="18">
        <f t="shared" si="143"/>
        <v>0</v>
      </c>
      <c r="R959" s="19">
        <f t="shared" si="144"/>
        <v>52.5</v>
      </c>
      <c r="S959" s="19">
        <f t="shared" si="145"/>
        <v>30</v>
      </c>
      <c r="T959" s="19">
        <f t="shared" si="146"/>
        <v>22.5</v>
      </c>
      <c r="U959" s="19">
        <f t="shared" si="147"/>
        <v>37.5</v>
      </c>
      <c r="V959" s="18">
        <f t="shared" si="148"/>
        <v>35</v>
      </c>
      <c r="W959" s="18">
        <f t="shared" si="149"/>
        <v>35.625</v>
      </c>
    </row>
    <row r="960" spans="1:23" ht="13.5" x14ac:dyDescent="0.25">
      <c r="A960" s="4">
        <v>43404</v>
      </c>
      <c r="B960" s="2">
        <v>3.6074999999999999</v>
      </c>
      <c r="C960" s="2">
        <v>15.444118866570321</v>
      </c>
      <c r="D960" s="2">
        <v>0.1267162846718195</v>
      </c>
      <c r="E960" s="2">
        <v>2.003292721281023E-2</v>
      </c>
      <c r="F960" s="2">
        <v>3.6660200000000005</v>
      </c>
      <c r="G960" s="2">
        <v>3.7381700000000002</v>
      </c>
      <c r="H960" s="2">
        <v>3.8580899999999998</v>
      </c>
      <c r="I960" s="2">
        <v>3.9643719999999991</v>
      </c>
      <c r="J960" s="2">
        <v>3.9734214999999944</v>
      </c>
      <c r="K960" s="15" t="s">
        <v>52</v>
      </c>
      <c r="L960" s="15" t="s">
        <v>54</v>
      </c>
      <c r="M960" s="15" t="s">
        <v>46</v>
      </c>
      <c r="N960" s="18">
        <f t="shared" si="140"/>
        <v>50</v>
      </c>
      <c r="O960" s="18">
        <f t="shared" si="141"/>
        <v>100</v>
      </c>
      <c r="P960" s="18">
        <f t="shared" si="142"/>
        <v>0</v>
      </c>
      <c r="Q960" s="18">
        <f t="shared" si="143"/>
        <v>16.5</v>
      </c>
      <c r="R960" s="19">
        <f t="shared" si="144"/>
        <v>54.975000000000001</v>
      </c>
      <c r="S960" s="19">
        <f t="shared" si="145"/>
        <v>34.125</v>
      </c>
      <c r="T960" s="19">
        <f t="shared" si="146"/>
        <v>29.925000000000001</v>
      </c>
      <c r="U960" s="19">
        <f t="shared" si="147"/>
        <v>41.625</v>
      </c>
      <c r="V960" s="18">
        <f t="shared" si="148"/>
        <v>39.674999999999997</v>
      </c>
      <c r="W960" s="18">
        <f t="shared" si="149"/>
        <v>40.162499999999994</v>
      </c>
    </row>
    <row r="961" spans="1:23" ht="13.5" x14ac:dyDescent="0.25">
      <c r="A961" s="4">
        <v>43405</v>
      </c>
      <c r="B961" s="2">
        <v>3.5977999999999999</v>
      </c>
      <c r="C961" s="2">
        <v>15.034306999210131</v>
      </c>
      <c r="D961" s="2">
        <v>0.12619874039048273</v>
      </c>
      <c r="E961" s="2">
        <v>2.2828044902424856E-2</v>
      </c>
      <c r="F961" s="2">
        <v>3.6348200000000004</v>
      </c>
      <c r="G961" s="2">
        <v>3.7128199999999998</v>
      </c>
      <c r="H961" s="2">
        <v>3.8381050000000001</v>
      </c>
      <c r="I961" s="2">
        <v>3.9554019999999999</v>
      </c>
      <c r="J961" s="2">
        <v>3.9724599999999946</v>
      </c>
      <c r="K961" s="15" t="s">
        <v>52</v>
      </c>
      <c r="L961" s="15" t="s">
        <v>50</v>
      </c>
      <c r="M961" s="15" t="s">
        <v>46</v>
      </c>
      <c r="N961" s="18">
        <f t="shared" si="140"/>
        <v>50</v>
      </c>
      <c r="O961" s="18">
        <f t="shared" si="141"/>
        <v>100</v>
      </c>
      <c r="P961" s="18">
        <f t="shared" si="142"/>
        <v>0</v>
      </c>
      <c r="Q961" s="18">
        <f t="shared" si="143"/>
        <v>0</v>
      </c>
      <c r="R961" s="19">
        <f t="shared" si="144"/>
        <v>52.5</v>
      </c>
      <c r="S961" s="19">
        <f t="shared" si="145"/>
        <v>30</v>
      </c>
      <c r="T961" s="19">
        <f t="shared" si="146"/>
        <v>22.5</v>
      </c>
      <c r="U961" s="19">
        <f t="shared" si="147"/>
        <v>37.5</v>
      </c>
      <c r="V961" s="18">
        <f t="shared" si="148"/>
        <v>35</v>
      </c>
      <c r="W961" s="18">
        <f t="shared" si="149"/>
        <v>35.625</v>
      </c>
    </row>
    <row r="962" spans="1:23" ht="13.5" x14ac:dyDescent="0.25">
      <c r="A962" s="4">
        <v>43406</v>
      </c>
      <c r="B962" s="2">
        <v>3.6074999999999999</v>
      </c>
      <c r="C962" s="2">
        <v>17.394856797853521</v>
      </c>
      <c r="D962" s="2">
        <v>0.12352546506589723</v>
      </c>
      <c r="E962" s="2">
        <v>2.4504440136832534E-2</v>
      </c>
      <c r="F962" s="2">
        <v>3.6075199999999996</v>
      </c>
      <c r="G962" s="2">
        <v>3.6903899999999998</v>
      </c>
      <c r="H962" s="2">
        <v>3.8186050000000007</v>
      </c>
      <c r="I962" s="2">
        <v>3.9474059999999991</v>
      </c>
      <c r="J962" s="2">
        <v>3.9715469999999944</v>
      </c>
      <c r="K962" s="15" t="s">
        <v>47</v>
      </c>
      <c r="L962" s="15" t="s">
        <v>48</v>
      </c>
      <c r="M962" s="15" t="s">
        <v>49</v>
      </c>
      <c r="N962" s="18">
        <f t="shared" ref="N962:N1025" si="150">IF(D962&lt;30,50, IF(D962&gt;70, 0, 25))</f>
        <v>50</v>
      </c>
      <c r="O962" s="18">
        <f t="shared" ref="O962:O1025" si="151">IF(F962-E962&gt;0.02, 100, IF(F962-E962&lt;0,0,45))</f>
        <v>100</v>
      </c>
      <c r="P962" s="18">
        <f t="shared" ref="P962:P1025" si="152">IF(G962-J962&gt;10,100,IF(G962-J962&gt;5,75, IF(G962-J962&gt;0,50,0)))</f>
        <v>0</v>
      </c>
      <c r="Q962" s="18">
        <f t="shared" ref="Q962:Q1025" si="153">IF(M962="confirmed bullish", 34, IF(M962="bullish divergence",17, 0))+IF(K962="bullish",33,IF(K962="bearish",0,16.5))+IF(L962="strong",33,IF(L962="weak",0,16.5))</f>
        <v>83</v>
      </c>
      <c r="R962" s="19">
        <f t="shared" si="144"/>
        <v>64.95</v>
      </c>
      <c r="S962" s="19">
        <f t="shared" si="145"/>
        <v>50.75</v>
      </c>
      <c r="T962" s="19">
        <f t="shared" si="146"/>
        <v>59.85</v>
      </c>
      <c r="U962" s="19">
        <f t="shared" si="147"/>
        <v>58.25</v>
      </c>
      <c r="V962" s="18">
        <f t="shared" si="148"/>
        <v>58.516666666666673</v>
      </c>
      <c r="W962" s="18">
        <f t="shared" si="149"/>
        <v>58.45</v>
      </c>
    </row>
    <row r="963" spans="1:23" ht="13.5" x14ac:dyDescent="0.25">
      <c r="A963" s="4">
        <v>43409</v>
      </c>
      <c r="B963" s="2">
        <v>3.6074999999999999</v>
      </c>
      <c r="C963" s="2">
        <v>17.394856797853521</v>
      </c>
      <c r="D963" s="2">
        <v>0.11807175402736547</v>
      </c>
      <c r="E963" s="2">
        <v>2.4720527210077517E-2</v>
      </c>
      <c r="F963" s="2">
        <v>3.6016599999999999</v>
      </c>
      <c r="G963" s="2">
        <v>3.6708900000000009</v>
      </c>
      <c r="H963" s="2">
        <v>3.7995900000000007</v>
      </c>
      <c r="I963" s="2">
        <v>3.9394099999999992</v>
      </c>
      <c r="J963" s="2">
        <v>3.9706339999999942</v>
      </c>
      <c r="K963" s="15" t="s">
        <v>47</v>
      </c>
      <c r="L963" s="15" t="s">
        <v>48</v>
      </c>
      <c r="M963" s="15" t="s">
        <v>49</v>
      </c>
      <c r="N963" s="18">
        <f t="shared" si="150"/>
        <v>50</v>
      </c>
      <c r="O963" s="18">
        <f t="shared" si="151"/>
        <v>100</v>
      </c>
      <c r="P963" s="18">
        <f t="shared" si="152"/>
        <v>0</v>
      </c>
      <c r="Q963" s="18">
        <f t="shared" si="153"/>
        <v>83</v>
      </c>
      <c r="R963" s="19">
        <f t="shared" ref="R963:R1026" si="154">0.35*N963+O963*0.35+P963*0.15+Q963*0.15</f>
        <v>64.95</v>
      </c>
      <c r="S963" s="19">
        <f t="shared" ref="S963:S1026" si="155">N963*0.2+O963*0.2+P963*0.35+Q963*0.25</f>
        <v>50.75</v>
      </c>
      <c r="T963" s="19">
        <f t="shared" ref="T963:T1026" si="156">N963*0.15+O963*0.15+P963*0.25+Q963*0.45</f>
        <v>59.85</v>
      </c>
      <c r="U963" s="19">
        <f t="shared" ref="U963:U1026" si="157">0.25*SUM(N963:Q963)</f>
        <v>58.25</v>
      </c>
      <c r="V963" s="18">
        <f t="shared" ref="V963:V1026" si="158">SUM(R963:T963)/3</f>
        <v>58.516666666666673</v>
      </c>
      <c r="W963" s="18">
        <f t="shared" ref="W963:W1026" si="159">SUM(R963:U963)/4</f>
        <v>58.45</v>
      </c>
    </row>
    <row r="964" spans="1:23" ht="13.5" x14ac:dyDescent="0.25">
      <c r="A964" s="4">
        <v>43410</v>
      </c>
      <c r="B964" s="2">
        <v>3.5880000000000001</v>
      </c>
      <c r="C964" s="2">
        <v>16.336663125309698</v>
      </c>
      <c r="D964" s="2">
        <v>0.11312002311082558</v>
      </c>
      <c r="E964" s="2">
        <v>2.527558801730662E-2</v>
      </c>
      <c r="F964" s="2">
        <v>3.6016599999999999</v>
      </c>
      <c r="G964" s="2">
        <v>3.6513900000000006</v>
      </c>
      <c r="H964" s="2">
        <v>3.779115</v>
      </c>
      <c r="I964" s="2">
        <v>3.9306339999999995</v>
      </c>
      <c r="J964" s="2">
        <v>3.9696234999999946</v>
      </c>
      <c r="K964" s="15" t="s">
        <v>47</v>
      </c>
      <c r="L964" s="15" t="s">
        <v>48</v>
      </c>
      <c r="M964" s="15" t="s">
        <v>54</v>
      </c>
      <c r="N964" s="18">
        <f t="shared" si="150"/>
        <v>50</v>
      </c>
      <c r="O964" s="18">
        <f t="shared" si="151"/>
        <v>100</v>
      </c>
      <c r="P964" s="18">
        <f t="shared" si="152"/>
        <v>0</v>
      </c>
      <c r="Q964" s="18">
        <f t="shared" si="153"/>
        <v>66</v>
      </c>
      <c r="R964" s="19">
        <f t="shared" si="154"/>
        <v>62.4</v>
      </c>
      <c r="S964" s="19">
        <f t="shared" si="155"/>
        <v>46.5</v>
      </c>
      <c r="T964" s="19">
        <f t="shared" si="156"/>
        <v>52.2</v>
      </c>
      <c r="U964" s="19">
        <f t="shared" si="157"/>
        <v>54</v>
      </c>
      <c r="V964" s="18">
        <f t="shared" si="158"/>
        <v>53.70000000000001</v>
      </c>
      <c r="W964" s="18">
        <f t="shared" si="159"/>
        <v>53.775000000000006</v>
      </c>
    </row>
    <row r="965" spans="1:23" ht="13.5" x14ac:dyDescent="0.25">
      <c r="A965" s="4">
        <v>43411</v>
      </c>
      <c r="B965" s="2">
        <v>3.5880000000000001</v>
      </c>
      <c r="C965" s="2">
        <v>16.336663125309698</v>
      </c>
      <c r="D965" s="2">
        <v>0.1101735670011621</v>
      </c>
      <c r="E965" s="2">
        <v>2.2970650625702718E-2</v>
      </c>
      <c r="F965" s="2">
        <v>3.5977600000000001</v>
      </c>
      <c r="G965" s="2">
        <v>3.6318900000000007</v>
      </c>
      <c r="H965" s="2">
        <v>3.7586399999999998</v>
      </c>
      <c r="I965" s="2">
        <v>3.921857999999999</v>
      </c>
      <c r="J965" s="2">
        <v>3.968474999999994</v>
      </c>
      <c r="K965" s="15" t="s">
        <v>52</v>
      </c>
      <c r="L965" s="15" t="s">
        <v>54</v>
      </c>
      <c r="M965" s="15" t="s">
        <v>46</v>
      </c>
      <c r="N965" s="18">
        <f t="shared" si="150"/>
        <v>50</v>
      </c>
      <c r="O965" s="18">
        <f t="shared" si="151"/>
        <v>100</v>
      </c>
      <c r="P965" s="18">
        <f t="shared" si="152"/>
        <v>0</v>
      </c>
      <c r="Q965" s="18">
        <f t="shared" si="153"/>
        <v>16.5</v>
      </c>
      <c r="R965" s="19">
        <f t="shared" si="154"/>
        <v>54.975000000000001</v>
      </c>
      <c r="S965" s="19">
        <f t="shared" si="155"/>
        <v>34.125</v>
      </c>
      <c r="T965" s="19">
        <f t="shared" si="156"/>
        <v>29.925000000000001</v>
      </c>
      <c r="U965" s="19">
        <f t="shared" si="157"/>
        <v>41.625</v>
      </c>
      <c r="V965" s="18">
        <f t="shared" si="158"/>
        <v>39.674999999999997</v>
      </c>
      <c r="W965" s="18">
        <f t="shared" si="159"/>
        <v>40.162499999999994</v>
      </c>
    </row>
    <row r="966" spans="1:23" ht="13.5" x14ac:dyDescent="0.25">
      <c r="A966" s="4">
        <v>43412</v>
      </c>
      <c r="B966" s="2">
        <v>3.5880000000000001</v>
      </c>
      <c r="C966" s="2">
        <v>16.336663125309698</v>
      </c>
      <c r="D966" s="2">
        <v>0.10433946529699645</v>
      </c>
      <c r="E966" s="2">
        <v>2.1688034384417174E-2</v>
      </c>
      <c r="F966" s="2">
        <v>3.5958000000000006</v>
      </c>
      <c r="G966" s="2">
        <v>3.6153100000000009</v>
      </c>
      <c r="H966" s="2">
        <v>3.738165</v>
      </c>
      <c r="I966" s="2">
        <v>3.9134719999999987</v>
      </c>
      <c r="J966" s="2">
        <v>3.9673264999999942</v>
      </c>
      <c r="K966" s="15" t="s">
        <v>47</v>
      </c>
      <c r="L966" s="15" t="s">
        <v>48</v>
      </c>
      <c r="M966" s="15" t="s">
        <v>49</v>
      </c>
      <c r="N966" s="18">
        <f t="shared" si="150"/>
        <v>50</v>
      </c>
      <c r="O966" s="18">
        <f t="shared" si="151"/>
        <v>100</v>
      </c>
      <c r="P966" s="18">
        <f t="shared" si="152"/>
        <v>0</v>
      </c>
      <c r="Q966" s="18">
        <f t="shared" si="153"/>
        <v>83</v>
      </c>
      <c r="R966" s="19">
        <f t="shared" si="154"/>
        <v>64.95</v>
      </c>
      <c r="S966" s="19">
        <f t="shared" si="155"/>
        <v>50.75</v>
      </c>
      <c r="T966" s="19">
        <f t="shared" si="156"/>
        <v>59.85</v>
      </c>
      <c r="U966" s="19">
        <f t="shared" si="157"/>
        <v>58.25</v>
      </c>
      <c r="V966" s="18">
        <f t="shared" si="158"/>
        <v>58.516666666666673</v>
      </c>
      <c r="W966" s="18">
        <f t="shared" si="159"/>
        <v>58.45</v>
      </c>
    </row>
    <row r="967" spans="1:23" ht="13.5" x14ac:dyDescent="0.25">
      <c r="A967" s="4">
        <v>43413</v>
      </c>
      <c r="B967" s="2">
        <v>3.5977999999999999</v>
      </c>
      <c r="C967" s="2">
        <v>19.413825113284531</v>
      </c>
      <c r="D967" s="2">
        <v>9.8235374613710125E-2</v>
      </c>
      <c r="E967" s="2">
        <v>2.2112427728322927E-2</v>
      </c>
      <c r="F967" s="2">
        <v>3.5938600000000003</v>
      </c>
      <c r="G967" s="2">
        <v>3.6006900000000002</v>
      </c>
      <c r="H967" s="2">
        <v>3.7186650000000001</v>
      </c>
      <c r="I967" s="2">
        <v>3.9050879999999983</v>
      </c>
      <c r="J967" s="2">
        <v>3.966180999999994</v>
      </c>
      <c r="K967" s="15" t="s">
        <v>47</v>
      </c>
      <c r="L967" s="15" t="s">
        <v>48</v>
      </c>
      <c r="M967" s="15" t="s">
        <v>49</v>
      </c>
      <c r="N967" s="18">
        <f t="shared" si="150"/>
        <v>50</v>
      </c>
      <c r="O967" s="18">
        <f t="shared" si="151"/>
        <v>100</v>
      </c>
      <c r="P967" s="18">
        <f t="shared" si="152"/>
        <v>0</v>
      </c>
      <c r="Q967" s="18">
        <f t="shared" si="153"/>
        <v>83</v>
      </c>
      <c r="R967" s="19">
        <f t="shared" si="154"/>
        <v>64.95</v>
      </c>
      <c r="S967" s="19">
        <f t="shared" si="155"/>
        <v>50.75</v>
      </c>
      <c r="T967" s="19">
        <f t="shared" si="156"/>
        <v>59.85</v>
      </c>
      <c r="U967" s="19">
        <f t="shared" si="157"/>
        <v>58.25</v>
      </c>
      <c r="V967" s="18">
        <f t="shared" si="158"/>
        <v>58.516666666666673</v>
      </c>
      <c r="W967" s="18">
        <f t="shared" si="159"/>
        <v>58.45</v>
      </c>
    </row>
    <row r="968" spans="1:23" ht="13.5" x14ac:dyDescent="0.25">
      <c r="A968" s="4">
        <v>43416</v>
      </c>
      <c r="B968" s="2">
        <v>3.5783</v>
      </c>
      <c r="C968" s="2">
        <v>17.995510531697633</v>
      </c>
      <c r="D968" s="2">
        <v>7.8951709552859128E-2</v>
      </c>
      <c r="E968" s="2">
        <v>2.1984237964056449E-2</v>
      </c>
      <c r="F968" s="2">
        <v>3.5880199999999993</v>
      </c>
      <c r="G968" s="2">
        <v>3.59484</v>
      </c>
      <c r="H968" s="2">
        <v>3.6986800000000009</v>
      </c>
      <c r="I968" s="2">
        <v>3.8961179999999991</v>
      </c>
      <c r="J968" s="2">
        <v>3.9649839999999936</v>
      </c>
      <c r="K968" s="15" t="s">
        <v>47</v>
      </c>
      <c r="L968" s="15" t="s">
        <v>54</v>
      </c>
      <c r="M968" s="15" t="s">
        <v>49</v>
      </c>
      <c r="N968" s="18">
        <f t="shared" si="150"/>
        <v>50</v>
      </c>
      <c r="O968" s="18">
        <f t="shared" si="151"/>
        <v>100</v>
      </c>
      <c r="P968" s="18">
        <f t="shared" si="152"/>
        <v>0</v>
      </c>
      <c r="Q968" s="18">
        <f t="shared" si="153"/>
        <v>66.5</v>
      </c>
      <c r="R968" s="19">
        <f t="shared" si="154"/>
        <v>62.475000000000001</v>
      </c>
      <c r="S968" s="19">
        <f t="shared" si="155"/>
        <v>46.625</v>
      </c>
      <c r="T968" s="19">
        <f t="shared" si="156"/>
        <v>52.424999999999997</v>
      </c>
      <c r="U968" s="19">
        <f t="shared" si="157"/>
        <v>54.125</v>
      </c>
      <c r="V968" s="18">
        <f t="shared" si="158"/>
        <v>53.841666666666661</v>
      </c>
      <c r="W968" s="18">
        <f t="shared" si="159"/>
        <v>53.912499999999994</v>
      </c>
    </row>
    <row r="969" spans="1:23" ht="13.5" x14ac:dyDescent="0.25">
      <c r="A969" s="4">
        <v>43417</v>
      </c>
      <c r="B969" s="2">
        <v>3.5783</v>
      </c>
      <c r="C969" s="2">
        <v>17.995510531697633</v>
      </c>
      <c r="D969" s="2">
        <v>5.6102664738199692E-2</v>
      </c>
      <c r="E969" s="2">
        <v>1.9825287565867978E-2</v>
      </c>
      <c r="F969" s="2">
        <v>3.5860799999999999</v>
      </c>
      <c r="G969" s="2">
        <v>3.5938699999999999</v>
      </c>
      <c r="H969" s="2">
        <v>3.6801600000000008</v>
      </c>
      <c r="I969" s="2">
        <v>3.8857839999999992</v>
      </c>
      <c r="J969" s="2">
        <v>3.9637869999999942</v>
      </c>
      <c r="K969" s="15" t="s">
        <v>47</v>
      </c>
      <c r="L969" s="15" t="s">
        <v>48</v>
      </c>
      <c r="M969" s="15" t="s">
        <v>49</v>
      </c>
      <c r="N969" s="18">
        <f t="shared" si="150"/>
        <v>50</v>
      </c>
      <c r="O969" s="18">
        <f t="shared" si="151"/>
        <v>100</v>
      </c>
      <c r="P969" s="18">
        <f t="shared" si="152"/>
        <v>0</v>
      </c>
      <c r="Q969" s="18">
        <f t="shared" si="153"/>
        <v>83</v>
      </c>
      <c r="R969" s="19">
        <f t="shared" si="154"/>
        <v>64.95</v>
      </c>
      <c r="S969" s="19">
        <f t="shared" si="155"/>
        <v>50.75</v>
      </c>
      <c r="T969" s="19">
        <f t="shared" si="156"/>
        <v>59.85</v>
      </c>
      <c r="U969" s="19">
        <f t="shared" si="157"/>
        <v>58.25</v>
      </c>
      <c r="V969" s="18">
        <f t="shared" si="158"/>
        <v>58.516666666666673</v>
      </c>
      <c r="W969" s="18">
        <f t="shared" si="159"/>
        <v>58.45</v>
      </c>
    </row>
    <row r="970" spans="1:23" ht="13.5" x14ac:dyDescent="0.25">
      <c r="A970" s="4">
        <v>43418</v>
      </c>
      <c r="B970" s="2">
        <v>3.5880000000000001</v>
      </c>
      <c r="C970" s="2">
        <v>21.311984091965911</v>
      </c>
      <c r="D970" s="2">
        <v>3.9953667635681089E-2</v>
      </c>
      <c r="E970" s="2">
        <v>1.5002796192782501E-2</v>
      </c>
      <c r="F970" s="2">
        <v>3.5860800000000004</v>
      </c>
      <c r="G970" s="2">
        <v>3.5919200000000004</v>
      </c>
      <c r="H970" s="2">
        <v>3.6650450000000001</v>
      </c>
      <c r="I970" s="2">
        <v>3.8740839999999985</v>
      </c>
      <c r="J970" s="2">
        <v>3.9626384999999935</v>
      </c>
      <c r="K970" s="15" t="s">
        <v>47</v>
      </c>
      <c r="L970" s="15" t="s">
        <v>48</v>
      </c>
      <c r="M970" s="15" t="s">
        <v>54</v>
      </c>
      <c r="N970" s="18">
        <f t="shared" si="150"/>
        <v>50</v>
      </c>
      <c r="O970" s="18">
        <f t="shared" si="151"/>
        <v>100</v>
      </c>
      <c r="P970" s="18">
        <f t="shared" si="152"/>
        <v>0</v>
      </c>
      <c r="Q970" s="18">
        <f t="shared" si="153"/>
        <v>66</v>
      </c>
      <c r="R970" s="19">
        <f t="shared" si="154"/>
        <v>62.4</v>
      </c>
      <c r="S970" s="19">
        <f t="shared" si="155"/>
        <v>46.5</v>
      </c>
      <c r="T970" s="19">
        <f t="shared" si="156"/>
        <v>52.2</v>
      </c>
      <c r="U970" s="19">
        <f t="shared" si="157"/>
        <v>54</v>
      </c>
      <c r="V970" s="18">
        <f t="shared" si="158"/>
        <v>53.70000000000001</v>
      </c>
      <c r="W970" s="18">
        <f t="shared" si="159"/>
        <v>53.775000000000006</v>
      </c>
    </row>
    <row r="971" spans="1:23" ht="13.5" x14ac:dyDescent="0.25">
      <c r="A971" s="4">
        <v>43419</v>
      </c>
      <c r="B971" s="2">
        <v>3.6074999999999999</v>
      </c>
      <c r="C971" s="2">
        <v>27.646937014727243</v>
      </c>
      <c r="D971" s="2">
        <v>2.4131477112218302E-2</v>
      </c>
      <c r="E971" s="2">
        <v>1.2626893394720411E-2</v>
      </c>
      <c r="F971" s="2">
        <v>3.5899799999999997</v>
      </c>
      <c r="G971" s="2">
        <v>3.5928899999999997</v>
      </c>
      <c r="H971" s="2">
        <v>3.6528550000000002</v>
      </c>
      <c r="I971" s="2">
        <v>3.864333999999999</v>
      </c>
      <c r="J971" s="2">
        <v>3.9616334999999934</v>
      </c>
      <c r="K971" s="15" t="s">
        <v>47</v>
      </c>
      <c r="L971" s="15" t="s">
        <v>48</v>
      </c>
      <c r="M971" s="15" t="s">
        <v>51</v>
      </c>
      <c r="N971" s="18">
        <f t="shared" si="150"/>
        <v>50</v>
      </c>
      <c r="O971" s="18">
        <f t="shared" si="151"/>
        <v>100</v>
      </c>
      <c r="P971" s="18">
        <f t="shared" si="152"/>
        <v>0</v>
      </c>
      <c r="Q971" s="18">
        <f t="shared" si="153"/>
        <v>100</v>
      </c>
      <c r="R971" s="19">
        <f t="shared" si="154"/>
        <v>67.5</v>
      </c>
      <c r="S971" s="19">
        <f t="shared" si="155"/>
        <v>55</v>
      </c>
      <c r="T971" s="19">
        <f t="shared" si="156"/>
        <v>67.5</v>
      </c>
      <c r="U971" s="19">
        <f t="shared" si="157"/>
        <v>62.5</v>
      </c>
      <c r="V971" s="18">
        <f t="shared" si="158"/>
        <v>63.333333333333336</v>
      </c>
      <c r="W971" s="18">
        <f t="shared" si="159"/>
        <v>63.125</v>
      </c>
    </row>
    <row r="972" spans="1:23" ht="13.5" x14ac:dyDescent="0.25">
      <c r="A972" s="4">
        <v>43420</v>
      </c>
      <c r="B972" s="2">
        <v>3.5880000000000001</v>
      </c>
      <c r="C972" s="2">
        <v>25.441184384035139</v>
      </c>
      <c r="D972" s="2">
        <v>1.4286382233582806E-2</v>
      </c>
      <c r="E972" s="2">
        <v>1.6199322742737245E-2</v>
      </c>
      <c r="F972" s="2">
        <v>3.5880200000000002</v>
      </c>
      <c r="G972" s="2">
        <v>3.5909399999999998</v>
      </c>
      <c r="H972" s="2">
        <v>3.6406649999999998</v>
      </c>
      <c r="I972" s="2">
        <v>3.8541939999999992</v>
      </c>
      <c r="J972" s="2">
        <v>3.9605769999999931</v>
      </c>
      <c r="K972" s="15" t="s">
        <v>52</v>
      </c>
      <c r="L972" s="15" t="s">
        <v>54</v>
      </c>
      <c r="M972" s="15" t="s">
        <v>46</v>
      </c>
      <c r="N972" s="18">
        <f t="shared" si="150"/>
        <v>50</v>
      </c>
      <c r="O972" s="18">
        <f t="shared" si="151"/>
        <v>100</v>
      </c>
      <c r="P972" s="18">
        <f t="shared" si="152"/>
        <v>0</v>
      </c>
      <c r="Q972" s="18">
        <f t="shared" si="153"/>
        <v>16.5</v>
      </c>
      <c r="R972" s="19">
        <f t="shared" si="154"/>
        <v>54.975000000000001</v>
      </c>
      <c r="S972" s="19">
        <f t="shared" si="155"/>
        <v>34.125</v>
      </c>
      <c r="T972" s="19">
        <f t="shared" si="156"/>
        <v>29.925000000000001</v>
      </c>
      <c r="U972" s="19">
        <f t="shared" si="157"/>
        <v>41.625</v>
      </c>
      <c r="V972" s="18">
        <f t="shared" si="158"/>
        <v>39.674999999999997</v>
      </c>
      <c r="W972" s="18">
        <f t="shared" si="159"/>
        <v>40.162499999999994</v>
      </c>
    </row>
    <row r="973" spans="1:23" ht="13.5" x14ac:dyDescent="0.25">
      <c r="A973" s="4">
        <v>43423</v>
      </c>
      <c r="B973" s="2">
        <v>3.6074999999999999</v>
      </c>
      <c r="C973" s="2">
        <v>31.340418327595359</v>
      </c>
      <c r="D973" s="2">
        <v>5.1879588131868992E-3</v>
      </c>
      <c r="E973" s="2">
        <v>2.632998831280433E-2</v>
      </c>
      <c r="F973" s="2">
        <v>3.5938599999999994</v>
      </c>
      <c r="G973" s="2">
        <v>3.5909399999999998</v>
      </c>
      <c r="H973" s="2">
        <v>3.6309150000000003</v>
      </c>
      <c r="I973" s="2">
        <v>3.8452239999999991</v>
      </c>
      <c r="J973" s="2">
        <v>3.9595259999999932</v>
      </c>
      <c r="K973" s="15" t="s">
        <v>52</v>
      </c>
      <c r="L973" s="15" t="s">
        <v>54</v>
      </c>
      <c r="M973" s="15" t="s">
        <v>53</v>
      </c>
      <c r="N973" s="18">
        <f t="shared" si="150"/>
        <v>50</v>
      </c>
      <c r="O973" s="18">
        <f t="shared" si="151"/>
        <v>100</v>
      </c>
      <c r="P973" s="18">
        <f t="shared" si="152"/>
        <v>0</v>
      </c>
      <c r="Q973" s="18">
        <f t="shared" si="153"/>
        <v>16.5</v>
      </c>
      <c r="R973" s="19">
        <f t="shared" si="154"/>
        <v>54.975000000000001</v>
      </c>
      <c r="S973" s="19">
        <f t="shared" si="155"/>
        <v>34.125</v>
      </c>
      <c r="T973" s="19">
        <f t="shared" si="156"/>
        <v>29.925000000000001</v>
      </c>
      <c r="U973" s="19">
        <f t="shared" si="157"/>
        <v>41.625</v>
      </c>
      <c r="V973" s="18">
        <f t="shared" si="158"/>
        <v>39.674999999999997</v>
      </c>
      <c r="W973" s="18">
        <f t="shared" si="159"/>
        <v>40.162499999999994</v>
      </c>
    </row>
    <row r="974" spans="1:23" ht="13.5" x14ac:dyDescent="0.25">
      <c r="A974" s="4">
        <v>43425</v>
      </c>
      <c r="B974" s="2">
        <v>3.6074999999999999</v>
      </c>
      <c r="C974" s="2">
        <v>31.340418327595359</v>
      </c>
      <c r="D974" s="2">
        <v>-4.9995576422596777E-3</v>
      </c>
      <c r="E974" s="2">
        <v>4.2031433745297539E-2</v>
      </c>
      <c r="F974" s="2">
        <v>3.5996999999999999</v>
      </c>
      <c r="G974" s="2">
        <v>3.5928900000000006</v>
      </c>
      <c r="H974" s="2">
        <v>3.6221400000000004</v>
      </c>
      <c r="I974" s="2">
        <v>3.8364479999999985</v>
      </c>
      <c r="J974" s="2">
        <v>3.9587974999999931</v>
      </c>
      <c r="K974" s="15" t="s">
        <v>52</v>
      </c>
      <c r="L974" s="15" t="s">
        <v>54</v>
      </c>
      <c r="M974" s="15" t="s">
        <v>53</v>
      </c>
      <c r="N974" s="18">
        <f t="shared" si="150"/>
        <v>50</v>
      </c>
      <c r="O974" s="18">
        <f t="shared" si="151"/>
        <v>100</v>
      </c>
      <c r="P974" s="18">
        <f t="shared" si="152"/>
        <v>0</v>
      </c>
      <c r="Q974" s="18">
        <f t="shared" si="153"/>
        <v>16.5</v>
      </c>
      <c r="R974" s="19">
        <f t="shared" si="154"/>
        <v>54.975000000000001</v>
      </c>
      <c r="S974" s="19">
        <f t="shared" si="155"/>
        <v>34.125</v>
      </c>
      <c r="T974" s="19">
        <f t="shared" si="156"/>
        <v>29.925000000000001</v>
      </c>
      <c r="U974" s="19">
        <f t="shared" si="157"/>
        <v>41.625</v>
      </c>
      <c r="V974" s="18">
        <f t="shared" si="158"/>
        <v>39.674999999999997</v>
      </c>
      <c r="W974" s="18">
        <f t="shared" si="159"/>
        <v>40.162499999999994</v>
      </c>
    </row>
    <row r="975" spans="1:23" ht="13.5" x14ac:dyDescent="0.25">
      <c r="A975" s="4">
        <v>43426</v>
      </c>
      <c r="B975" s="2">
        <v>3.6074999999999999</v>
      </c>
      <c r="C975" s="2">
        <v>31.340418327595359</v>
      </c>
      <c r="D975" s="2">
        <v>-1.3146477285219227E-2</v>
      </c>
      <c r="E975" s="2">
        <v>6.1581995493402299E-2</v>
      </c>
      <c r="F975" s="2">
        <v>3.6036000000000001</v>
      </c>
      <c r="G975" s="2">
        <v>3.5948400000000005</v>
      </c>
      <c r="H975" s="2">
        <v>3.6133650000000004</v>
      </c>
      <c r="I975" s="2">
        <v>3.8276719999999984</v>
      </c>
      <c r="J975" s="2">
        <v>3.9579309999999932</v>
      </c>
      <c r="K975" s="15" t="s">
        <v>52</v>
      </c>
      <c r="L975" s="15" t="s">
        <v>54</v>
      </c>
      <c r="M975" s="15" t="s">
        <v>53</v>
      </c>
      <c r="N975" s="18">
        <f t="shared" si="150"/>
        <v>50</v>
      </c>
      <c r="O975" s="18">
        <f t="shared" si="151"/>
        <v>100</v>
      </c>
      <c r="P975" s="18">
        <f t="shared" si="152"/>
        <v>0</v>
      </c>
      <c r="Q975" s="18">
        <f t="shared" si="153"/>
        <v>16.5</v>
      </c>
      <c r="R975" s="19">
        <f t="shared" si="154"/>
        <v>54.975000000000001</v>
      </c>
      <c r="S975" s="19">
        <f t="shared" si="155"/>
        <v>34.125</v>
      </c>
      <c r="T975" s="19">
        <f t="shared" si="156"/>
        <v>29.925000000000001</v>
      </c>
      <c r="U975" s="19">
        <f t="shared" si="157"/>
        <v>41.625</v>
      </c>
      <c r="V975" s="18">
        <f t="shared" si="158"/>
        <v>39.674999999999997</v>
      </c>
      <c r="W975" s="18">
        <f t="shared" si="159"/>
        <v>40.162499999999994</v>
      </c>
    </row>
    <row r="976" spans="1:23" ht="13.5" x14ac:dyDescent="0.25">
      <c r="A976" s="4">
        <v>43427</v>
      </c>
      <c r="B976" s="2">
        <v>3.5880000000000001</v>
      </c>
      <c r="C976" s="2">
        <v>28.52185122350771</v>
      </c>
      <c r="D976" s="2">
        <v>-1.8157351908218988E-2</v>
      </c>
      <c r="E976" s="2">
        <v>8.2983866805252701E-2</v>
      </c>
      <c r="F976" s="2">
        <v>3.5996999999999999</v>
      </c>
      <c r="G976" s="2">
        <v>3.5948400000000005</v>
      </c>
      <c r="H976" s="2">
        <v>3.6050750000000003</v>
      </c>
      <c r="I976" s="2">
        <v>3.8190919999999982</v>
      </c>
      <c r="J976" s="2">
        <v>3.9570129999999928</v>
      </c>
      <c r="K976" s="15" t="s">
        <v>52</v>
      </c>
      <c r="L976" s="15" t="s">
        <v>50</v>
      </c>
      <c r="M976" s="15" t="s">
        <v>46</v>
      </c>
      <c r="N976" s="18">
        <f t="shared" si="150"/>
        <v>50</v>
      </c>
      <c r="O976" s="18">
        <f t="shared" si="151"/>
        <v>100</v>
      </c>
      <c r="P976" s="18">
        <f t="shared" si="152"/>
        <v>0</v>
      </c>
      <c r="Q976" s="18">
        <f t="shared" si="153"/>
        <v>0</v>
      </c>
      <c r="R976" s="19">
        <f t="shared" si="154"/>
        <v>52.5</v>
      </c>
      <c r="S976" s="19">
        <f t="shared" si="155"/>
        <v>30</v>
      </c>
      <c r="T976" s="19">
        <f t="shared" si="156"/>
        <v>22.5</v>
      </c>
      <c r="U976" s="19">
        <f t="shared" si="157"/>
        <v>37.5</v>
      </c>
      <c r="V976" s="18">
        <f t="shared" si="158"/>
        <v>35</v>
      </c>
      <c r="W976" s="18">
        <f t="shared" si="159"/>
        <v>35.625</v>
      </c>
    </row>
    <row r="977" spans="1:23" ht="13.5" x14ac:dyDescent="0.25">
      <c r="A977" s="4">
        <v>43430</v>
      </c>
      <c r="B977" s="2">
        <v>3.5783</v>
      </c>
      <c r="C977" s="2">
        <v>27.210894905023281</v>
      </c>
      <c r="D977" s="2">
        <v>-1.9650118613894652E-2</v>
      </c>
      <c r="E977" s="2">
        <v>0.10373362010696567</v>
      </c>
      <c r="F977" s="2">
        <v>3.5977599999999996</v>
      </c>
      <c r="G977" s="2">
        <v>3.5928900000000006</v>
      </c>
      <c r="H977" s="2">
        <v>3.5967899999999999</v>
      </c>
      <c r="I977" s="2">
        <v>3.8103179999999988</v>
      </c>
      <c r="J977" s="2">
        <v>3.9560464999999927</v>
      </c>
      <c r="K977" s="15" t="s">
        <v>52</v>
      </c>
      <c r="L977" s="15" t="s">
        <v>50</v>
      </c>
      <c r="M977" s="15" t="s">
        <v>46</v>
      </c>
      <c r="N977" s="18">
        <f t="shared" si="150"/>
        <v>50</v>
      </c>
      <c r="O977" s="18">
        <f t="shared" si="151"/>
        <v>100</v>
      </c>
      <c r="P977" s="18">
        <f t="shared" si="152"/>
        <v>0</v>
      </c>
      <c r="Q977" s="18">
        <f t="shared" si="153"/>
        <v>0</v>
      </c>
      <c r="R977" s="19">
        <f t="shared" si="154"/>
        <v>52.5</v>
      </c>
      <c r="S977" s="19">
        <f t="shared" si="155"/>
        <v>30</v>
      </c>
      <c r="T977" s="19">
        <f t="shared" si="156"/>
        <v>22.5</v>
      </c>
      <c r="U977" s="19">
        <f t="shared" si="157"/>
        <v>37.5</v>
      </c>
      <c r="V977" s="18">
        <f t="shared" si="158"/>
        <v>35</v>
      </c>
      <c r="W977" s="18">
        <f t="shared" si="159"/>
        <v>35.625</v>
      </c>
    </row>
    <row r="978" spans="1:23" ht="13.5" x14ac:dyDescent="0.25">
      <c r="A978" s="4">
        <v>43431</v>
      </c>
      <c r="B978" s="2">
        <v>3.5588000000000002</v>
      </c>
      <c r="C978" s="2">
        <v>24.74824602095849</v>
      </c>
      <c r="D978" s="2">
        <v>-2.1929065535846615E-2</v>
      </c>
      <c r="E978" s="2">
        <v>0.12395844942273179</v>
      </c>
      <c r="F978" s="2">
        <v>3.5880200000000002</v>
      </c>
      <c r="G978" s="2">
        <v>3.5909399999999998</v>
      </c>
      <c r="H978" s="2">
        <v>3.5928900000000006</v>
      </c>
      <c r="I978" s="2">
        <v>3.8011539999999986</v>
      </c>
      <c r="J978" s="2">
        <v>3.9551209999999926</v>
      </c>
      <c r="K978" s="15" t="s">
        <v>52</v>
      </c>
      <c r="L978" s="15" t="s">
        <v>50</v>
      </c>
      <c r="M978" s="15" t="s">
        <v>46</v>
      </c>
      <c r="N978" s="18">
        <f t="shared" si="150"/>
        <v>50</v>
      </c>
      <c r="O978" s="18">
        <f t="shared" si="151"/>
        <v>100</v>
      </c>
      <c r="P978" s="18">
        <f t="shared" si="152"/>
        <v>0</v>
      </c>
      <c r="Q978" s="18">
        <f t="shared" si="153"/>
        <v>0</v>
      </c>
      <c r="R978" s="19">
        <f t="shared" si="154"/>
        <v>52.5</v>
      </c>
      <c r="S978" s="19">
        <f t="shared" si="155"/>
        <v>30</v>
      </c>
      <c r="T978" s="19">
        <f t="shared" si="156"/>
        <v>22.5</v>
      </c>
      <c r="U978" s="19">
        <f t="shared" si="157"/>
        <v>37.5</v>
      </c>
      <c r="V978" s="18">
        <f t="shared" si="158"/>
        <v>35</v>
      </c>
      <c r="W978" s="18">
        <f t="shared" si="159"/>
        <v>35.625</v>
      </c>
    </row>
    <row r="979" spans="1:23" ht="13.5" x14ac:dyDescent="0.25">
      <c r="A979" s="4">
        <v>43432</v>
      </c>
      <c r="B979" s="2">
        <v>3.5588000000000002</v>
      </c>
      <c r="C979" s="2">
        <v>24.74824602095849</v>
      </c>
      <c r="D979" s="2">
        <v>-2.3242439158050132E-2</v>
      </c>
      <c r="E979" s="2">
        <v>0.14618103686996073</v>
      </c>
      <c r="F979" s="2">
        <v>3.5782800000000003</v>
      </c>
      <c r="G979" s="2">
        <v>3.5889899999999999</v>
      </c>
      <c r="H979" s="2">
        <v>3.5914300000000012</v>
      </c>
      <c r="I979" s="2">
        <v>3.7923799999999983</v>
      </c>
      <c r="J979" s="2">
        <v>3.9535494999999927</v>
      </c>
      <c r="K979" s="15" t="s">
        <v>52</v>
      </c>
      <c r="L979" s="15" t="s">
        <v>50</v>
      </c>
      <c r="M979" s="15" t="s">
        <v>46</v>
      </c>
      <c r="N979" s="18">
        <f t="shared" si="150"/>
        <v>50</v>
      </c>
      <c r="O979" s="18">
        <f t="shared" si="151"/>
        <v>100</v>
      </c>
      <c r="P979" s="18">
        <f t="shared" si="152"/>
        <v>0</v>
      </c>
      <c r="Q979" s="18">
        <f t="shared" si="153"/>
        <v>0</v>
      </c>
      <c r="R979" s="19">
        <f t="shared" si="154"/>
        <v>52.5</v>
      </c>
      <c r="S979" s="19">
        <f t="shared" si="155"/>
        <v>30</v>
      </c>
      <c r="T979" s="19">
        <f t="shared" si="156"/>
        <v>22.5</v>
      </c>
      <c r="U979" s="19">
        <f t="shared" si="157"/>
        <v>37.5</v>
      </c>
      <c r="V979" s="18">
        <f t="shared" si="158"/>
        <v>35</v>
      </c>
      <c r="W979" s="18">
        <f t="shared" si="159"/>
        <v>35.625</v>
      </c>
    </row>
    <row r="980" spans="1:23" ht="13.5" x14ac:dyDescent="0.25">
      <c r="A980" s="4">
        <v>43433</v>
      </c>
      <c r="B980" s="2">
        <v>3.5588000000000002</v>
      </c>
      <c r="C980" s="2">
        <v>24.74824602095849</v>
      </c>
      <c r="D980" s="2">
        <v>-2.2292034569656227E-2</v>
      </c>
      <c r="E980" s="2">
        <v>0.16924028058612642</v>
      </c>
      <c r="F980" s="2">
        <v>3.56854</v>
      </c>
      <c r="G980" s="2">
        <v>3.5860700000000003</v>
      </c>
      <c r="H980" s="2">
        <v>3.5889950000000015</v>
      </c>
      <c r="I980" s="2">
        <v>3.7832159999999986</v>
      </c>
      <c r="J980" s="2">
        <v>3.9519779999999924</v>
      </c>
      <c r="K980" s="15" t="s">
        <v>52</v>
      </c>
      <c r="L980" s="15" t="s">
        <v>50</v>
      </c>
      <c r="M980" s="15" t="s">
        <v>46</v>
      </c>
      <c r="N980" s="18">
        <f t="shared" si="150"/>
        <v>50</v>
      </c>
      <c r="O980" s="18">
        <f t="shared" si="151"/>
        <v>100</v>
      </c>
      <c r="P980" s="18">
        <f t="shared" si="152"/>
        <v>0</v>
      </c>
      <c r="Q980" s="18">
        <f t="shared" si="153"/>
        <v>0</v>
      </c>
      <c r="R980" s="19">
        <f t="shared" si="154"/>
        <v>52.5</v>
      </c>
      <c r="S980" s="19">
        <f t="shared" si="155"/>
        <v>30</v>
      </c>
      <c r="T980" s="19">
        <f t="shared" si="156"/>
        <v>22.5</v>
      </c>
      <c r="U980" s="19">
        <f t="shared" si="157"/>
        <v>37.5</v>
      </c>
      <c r="V980" s="18">
        <f t="shared" si="158"/>
        <v>35</v>
      </c>
      <c r="W980" s="18">
        <f t="shared" si="159"/>
        <v>35.625</v>
      </c>
    </row>
    <row r="981" spans="1:23" ht="13.5" x14ac:dyDescent="0.25">
      <c r="A981" s="4">
        <v>43434</v>
      </c>
      <c r="B981" s="2">
        <v>3.5977999999999999</v>
      </c>
      <c r="C981" s="2">
        <v>38.623627543674871</v>
      </c>
      <c r="D981" s="2">
        <v>-2.0849500666274334E-2</v>
      </c>
      <c r="E981" s="2">
        <v>0.18736613988724868</v>
      </c>
      <c r="F981" s="2">
        <v>3.5705</v>
      </c>
      <c r="G981" s="2">
        <v>3.5850999999999997</v>
      </c>
      <c r="H981" s="2">
        <v>3.5889950000000006</v>
      </c>
      <c r="I981" s="2">
        <v>3.7742459999999989</v>
      </c>
      <c r="J981" s="2">
        <v>3.9506014999999928</v>
      </c>
      <c r="K981" s="15" t="s">
        <v>52</v>
      </c>
      <c r="L981" s="15" t="s">
        <v>50</v>
      </c>
      <c r="M981" s="15" t="s">
        <v>53</v>
      </c>
      <c r="N981" s="18">
        <f t="shared" si="150"/>
        <v>50</v>
      </c>
      <c r="O981" s="18">
        <f t="shared" si="151"/>
        <v>100</v>
      </c>
      <c r="P981" s="18">
        <f t="shared" si="152"/>
        <v>0</v>
      </c>
      <c r="Q981" s="18">
        <f t="shared" si="153"/>
        <v>0</v>
      </c>
      <c r="R981" s="19">
        <f t="shared" si="154"/>
        <v>52.5</v>
      </c>
      <c r="S981" s="19">
        <f t="shared" si="155"/>
        <v>30</v>
      </c>
      <c r="T981" s="19">
        <f t="shared" si="156"/>
        <v>22.5</v>
      </c>
      <c r="U981" s="19">
        <f t="shared" si="157"/>
        <v>37.5</v>
      </c>
      <c r="V981" s="18">
        <f t="shared" si="158"/>
        <v>35</v>
      </c>
      <c r="W981" s="18">
        <f t="shared" si="159"/>
        <v>35.625</v>
      </c>
    </row>
    <row r="982" spans="1:23" ht="13.5" x14ac:dyDescent="0.25">
      <c r="A982" s="4">
        <v>43437</v>
      </c>
      <c r="B982" s="2">
        <v>3.6074999999999999</v>
      </c>
      <c r="C982" s="2">
        <v>41.512213545748111</v>
      </c>
      <c r="D982" s="2">
        <v>-2.3089686346915439E-2</v>
      </c>
      <c r="E982" s="2">
        <v>0.19943857099931117</v>
      </c>
      <c r="F982" s="2">
        <v>3.5763400000000005</v>
      </c>
      <c r="G982" s="2">
        <v>3.5870500000000005</v>
      </c>
      <c r="H982" s="2">
        <v>3.5889950000000006</v>
      </c>
      <c r="I982" s="2">
        <v>3.7654699999999988</v>
      </c>
      <c r="J982" s="2">
        <v>3.9491354999999926</v>
      </c>
      <c r="K982" s="15" t="s">
        <v>47</v>
      </c>
      <c r="L982" s="15" t="s">
        <v>48</v>
      </c>
      <c r="M982" s="15" t="s">
        <v>51</v>
      </c>
      <c r="N982" s="18">
        <f t="shared" si="150"/>
        <v>50</v>
      </c>
      <c r="O982" s="18">
        <f t="shared" si="151"/>
        <v>100</v>
      </c>
      <c r="P982" s="18">
        <f t="shared" si="152"/>
        <v>0</v>
      </c>
      <c r="Q982" s="18">
        <f t="shared" si="153"/>
        <v>100</v>
      </c>
      <c r="R982" s="19">
        <f t="shared" si="154"/>
        <v>67.5</v>
      </c>
      <c r="S982" s="19">
        <f t="shared" si="155"/>
        <v>55</v>
      </c>
      <c r="T982" s="19">
        <f t="shared" si="156"/>
        <v>67.5</v>
      </c>
      <c r="U982" s="19">
        <f t="shared" si="157"/>
        <v>62.5</v>
      </c>
      <c r="V982" s="18">
        <f t="shared" si="158"/>
        <v>63.333333333333336</v>
      </c>
      <c r="W982" s="18">
        <f t="shared" si="159"/>
        <v>63.125</v>
      </c>
    </row>
    <row r="983" spans="1:23" ht="13.5" x14ac:dyDescent="0.25">
      <c r="A983" s="4">
        <v>43438</v>
      </c>
      <c r="B983" s="2">
        <v>3.5880000000000001</v>
      </c>
      <c r="C983" s="2">
        <v>37.673645104152556</v>
      </c>
      <c r="D983" s="2">
        <v>-2.0359465027224743E-2</v>
      </c>
      <c r="E983" s="2">
        <v>0.20090861524284209</v>
      </c>
      <c r="F983" s="2">
        <v>3.5821800000000001</v>
      </c>
      <c r="G983" s="2">
        <v>3.5851000000000006</v>
      </c>
      <c r="H983" s="2">
        <v>3.5880199999999993</v>
      </c>
      <c r="I983" s="2">
        <v>3.7570839999999981</v>
      </c>
      <c r="J983" s="2">
        <v>3.9480329999999926</v>
      </c>
      <c r="K983" s="15" t="s">
        <v>52</v>
      </c>
      <c r="L983" s="15" t="s">
        <v>54</v>
      </c>
      <c r="M983" s="15" t="s">
        <v>53</v>
      </c>
      <c r="N983" s="18">
        <f t="shared" si="150"/>
        <v>50</v>
      </c>
      <c r="O983" s="18">
        <f t="shared" si="151"/>
        <v>100</v>
      </c>
      <c r="P983" s="18">
        <f t="shared" si="152"/>
        <v>0</v>
      </c>
      <c r="Q983" s="18">
        <f t="shared" si="153"/>
        <v>16.5</v>
      </c>
      <c r="R983" s="19">
        <f t="shared" si="154"/>
        <v>54.975000000000001</v>
      </c>
      <c r="S983" s="19">
        <f t="shared" si="155"/>
        <v>34.125</v>
      </c>
      <c r="T983" s="19">
        <f t="shared" si="156"/>
        <v>29.925000000000001</v>
      </c>
      <c r="U983" s="19">
        <f t="shared" si="157"/>
        <v>41.625</v>
      </c>
      <c r="V983" s="18">
        <f t="shared" si="158"/>
        <v>39.674999999999997</v>
      </c>
      <c r="W983" s="18">
        <f t="shared" si="159"/>
        <v>40.162499999999994</v>
      </c>
    </row>
    <row r="984" spans="1:23" ht="13.5" x14ac:dyDescent="0.25">
      <c r="A984" s="4">
        <v>43439</v>
      </c>
      <c r="B984" s="2">
        <v>3.5684999999999998</v>
      </c>
      <c r="C984" s="2">
        <v>34.261807505712142</v>
      </c>
      <c r="D984" s="2">
        <v>-1.6321719377583754E-2</v>
      </c>
      <c r="E984" s="2">
        <v>0.1899561500352272</v>
      </c>
      <c r="F984" s="2">
        <v>3.58412</v>
      </c>
      <c r="G984" s="2">
        <v>3.5812000000000004</v>
      </c>
      <c r="H984" s="2">
        <v>3.5870449999999998</v>
      </c>
      <c r="I984" s="2">
        <v>3.7483079999999984</v>
      </c>
      <c r="J984" s="2">
        <v>3.9466944999999924</v>
      </c>
      <c r="K984" s="15" t="s">
        <v>52</v>
      </c>
      <c r="L984" s="15" t="s">
        <v>54</v>
      </c>
      <c r="M984" s="15" t="s">
        <v>53</v>
      </c>
      <c r="N984" s="18">
        <f t="shared" si="150"/>
        <v>50</v>
      </c>
      <c r="O984" s="18">
        <f t="shared" si="151"/>
        <v>100</v>
      </c>
      <c r="P984" s="18">
        <f t="shared" si="152"/>
        <v>0</v>
      </c>
      <c r="Q984" s="18">
        <f t="shared" si="153"/>
        <v>16.5</v>
      </c>
      <c r="R984" s="19">
        <f t="shared" si="154"/>
        <v>54.975000000000001</v>
      </c>
      <c r="S984" s="19">
        <f t="shared" si="155"/>
        <v>34.125</v>
      </c>
      <c r="T984" s="19">
        <f t="shared" si="156"/>
        <v>29.925000000000001</v>
      </c>
      <c r="U984" s="19">
        <f t="shared" si="157"/>
        <v>41.625</v>
      </c>
      <c r="V984" s="18">
        <f t="shared" si="158"/>
        <v>39.674999999999997</v>
      </c>
      <c r="W984" s="18">
        <f t="shared" si="159"/>
        <v>40.162499999999994</v>
      </c>
    </row>
    <row r="985" spans="1:23" ht="13.5" x14ac:dyDescent="0.25">
      <c r="A985" s="4">
        <v>43440</v>
      </c>
      <c r="B985" s="2">
        <v>3.5783</v>
      </c>
      <c r="C985" s="2">
        <v>37.333395894523534</v>
      </c>
      <c r="D985" s="2">
        <v>-1.3253722422707614E-2</v>
      </c>
      <c r="E985" s="2">
        <v>0.17242991947302505</v>
      </c>
      <c r="F985" s="2">
        <v>3.5880199999999993</v>
      </c>
      <c r="G985" s="2">
        <v>3.5782800000000003</v>
      </c>
      <c r="H985" s="2">
        <v>3.58656</v>
      </c>
      <c r="I985" s="2">
        <v>3.7393379999999978</v>
      </c>
      <c r="J985" s="2">
        <v>3.9457739999999926</v>
      </c>
      <c r="K985" s="15" t="s">
        <v>47</v>
      </c>
      <c r="L985" s="15" t="s">
        <v>48</v>
      </c>
      <c r="M985" s="15" t="s">
        <v>51</v>
      </c>
      <c r="N985" s="18">
        <f t="shared" si="150"/>
        <v>50</v>
      </c>
      <c r="O985" s="18">
        <f t="shared" si="151"/>
        <v>100</v>
      </c>
      <c r="P985" s="18">
        <f t="shared" si="152"/>
        <v>0</v>
      </c>
      <c r="Q985" s="18">
        <f t="shared" si="153"/>
        <v>100</v>
      </c>
      <c r="R985" s="19">
        <f t="shared" si="154"/>
        <v>67.5</v>
      </c>
      <c r="S985" s="19">
        <f t="shared" si="155"/>
        <v>55</v>
      </c>
      <c r="T985" s="19">
        <f t="shared" si="156"/>
        <v>67.5</v>
      </c>
      <c r="U985" s="19">
        <f t="shared" si="157"/>
        <v>62.5</v>
      </c>
      <c r="V985" s="18">
        <f t="shared" si="158"/>
        <v>63.333333333333336</v>
      </c>
      <c r="W985" s="18">
        <f t="shared" si="159"/>
        <v>63.125</v>
      </c>
    </row>
    <row r="986" spans="1:23" ht="13.5" x14ac:dyDescent="0.25">
      <c r="A986" s="4">
        <v>43441</v>
      </c>
      <c r="B986" s="2">
        <v>3.5684999999999998</v>
      </c>
      <c r="C986" s="2">
        <v>35.544824360814204</v>
      </c>
      <c r="D986" s="2">
        <v>-1.2640292074326709E-2</v>
      </c>
      <c r="E986" s="2">
        <v>0.14656839070215308</v>
      </c>
      <c r="F986" s="2">
        <v>3.5821599999999996</v>
      </c>
      <c r="G986" s="2">
        <v>3.57633</v>
      </c>
      <c r="H986" s="2">
        <v>3.5855849999999996</v>
      </c>
      <c r="I986" s="2">
        <v>3.7297819999999984</v>
      </c>
      <c r="J986" s="2">
        <v>3.9448044999999929</v>
      </c>
      <c r="K986" s="15" t="s">
        <v>47</v>
      </c>
      <c r="L986" s="15" t="s">
        <v>48</v>
      </c>
      <c r="M986" s="15" t="s">
        <v>49</v>
      </c>
      <c r="N986" s="18">
        <f t="shared" si="150"/>
        <v>50</v>
      </c>
      <c r="O986" s="18">
        <f t="shared" si="151"/>
        <v>100</v>
      </c>
      <c r="P986" s="18">
        <f t="shared" si="152"/>
        <v>0</v>
      </c>
      <c r="Q986" s="18">
        <f t="shared" si="153"/>
        <v>83</v>
      </c>
      <c r="R986" s="19">
        <f t="shared" si="154"/>
        <v>64.95</v>
      </c>
      <c r="S986" s="19">
        <f t="shared" si="155"/>
        <v>50.75</v>
      </c>
      <c r="T986" s="19">
        <f t="shared" si="156"/>
        <v>59.85</v>
      </c>
      <c r="U986" s="19">
        <f t="shared" si="157"/>
        <v>58.25</v>
      </c>
      <c r="V986" s="18">
        <f t="shared" si="158"/>
        <v>58.516666666666673</v>
      </c>
      <c r="W986" s="18">
        <f t="shared" si="159"/>
        <v>58.45</v>
      </c>
    </row>
    <row r="987" spans="1:23" ht="13.5" x14ac:dyDescent="0.25">
      <c r="A987" s="4">
        <v>43444</v>
      </c>
      <c r="B987" s="2">
        <v>3.5783</v>
      </c>
      <c r="C987" s="2">
        <v>38.70712734752464</v>
      </c>
      <c r="D987" s="2">
        <v>-1.4011646735005101E-2</v>
      </c>
      <c r="E987" s="2">
        <v>0.11586592691964269</v>
      </c>
      <c r="F987" s="2">
        <v>3.5763199999999999</v>
      </c>
      <c r="G987" s="2">
        <v>3.57633</v>
      </c>
      <c r="H987" s="2">
        <v>3.5846100000000001</v>
      </c>
      <c r="I987" s="2">
        <v>3.721007999999999</v>
      </c>
      <c r="J987" s="2">
        <v>3.9437919999999931</v>
      </c>
      <c r="K987" s="15" t="s">
        <v>47</v>
      </c>
      <c r="L987" s="15" t="s">
        <v>48</v>
      </c>
      <c r="M987" s="15" t="s">
        <v>49</v>
      </c>
      <c r="N987" s="18">
        <f t="shared" si="150"/>
        <v>50</v>
      </c>
      <c r="O987" s="18">
        <f t="shared" si="151"/>
        <v>100</v>
      </c>
      <c r="P987" s="18">
        <f t="shared" si="152"/>
        <v>0</v>
      </c>
      <c r="Q987" s="18">
        <f t="shared" si="153"/>
        <v>83</v>
      </c>
      <c r="R987" s="19">
        <f t="shared" si="154"/>
        <v>64.95</v>
      </c>
      <c r="S987" s="19">
        <f t="shared" si="155"/>
        <v>50.75</v>
      </c>
      <c r="T987" s="19">
        <f t="shared" si="156"/>
        <v>59.85</v>
      </c>
      <c r="U987" s="19">
        <f t="shared" si="157"/>
        <v>58.25</v>
      </c>
      <c r="V987" s="18">
        <f t="shared" si="158"/>
        <v>58.516666666666673</v>
      </c>
      <c r="W987" s="18">
        <f t="shared" si="159"/>
        <v>58.45</v>
      </c>
    </row>
    <row r="988" spans="1:23" ht="13.5" x14ac:dyDescent="0.25">
      <c r="A988" s="4">
        <v>43445</v>
      </c>
      <c r="B988" s="2">
        <v>3.5684999999999998</v>
      </c>
      <c r="C988" s="2">
        <v>36.764629445372393</v>
      </c>
      <c r="D988" s="2">
        <v>-1.7200467090408011E-2</v>
      </c>
      <c r="E988" s="2">
        <v>8.1651289033149693E-2</v>
      </c>
      <c r="F988" s="2">
        <v>3.5724199999999997</v>
      </c>
      <c r="G988" s="2">
        <v>3.5773000000000001</v>
      </c>
      <c r="H988" s="2">
        <v>3.5841199999999995</v>
      </c>
      <c r="I988" s="2">
        <v>3.7128179999999986</v>
      </c>
      <c r="J988" s="2">
        <v>3.942822499999993</v>
      </c>
      <c r="K988" s="15" t="s">
        <v>47</v>
      </c>
      <c r="L988" s="15" t="s">
        <v>48</v>
      </c>
      <c r="M988" s="15" t="s">
        <v>49</v>
      </c>
      <c r="N988" s="18">
        <f t="shared" si="150"/>
        <v>50</v>
      </c>
      <c r="O988" s="18">
        <f t="shared" si="151"/>
        <v>100</v>
      </c>
      <c r="P988" s="18">
        <f t="shared" si="152"/>
        <v>0</v>
      </c>
      <c r="Q988" s="18">
        <f t="shared" si="153"/>
        <v>83</v>
      </c>
      <c r="R988" s="19">
        <f t="shared" si="154"/>
        <v>64.95</v>
      </c>
      <c r="S988" s="19">
        <f t="shared" si="155"/>
        <v>50.75</v>
      </c>
      <c r="T988" s="19">
        <f t="shared" si="156"/>
        <v>59.85</v>
      </c>
      <c r="U988" s="19">
        <f t="shared" si="157"/>
        <v>58.25</v>
      </c>
      <c r="V988" s="18">
        <f t="shared" si="158"/>
        <v>58.516666666666673</v>
      </c>
      <c r="W988" s="18">
        <f t="shared" si="159"/>
        <v>58.45</v>
      </c>
    </row>
    <row r="989" spans="1:23" ht="13.5" x14ac:dyDescent="0.25">
      <c r="A989" s="4">
        <v>43446</v>
      </c>
      <c r="B989" s="2">
        <v>3.5684999999999998</v>
      </c>
      <c r="C989" s="2">
        <v>36.764629445372393</v>
      </c>
      <c r="D989" s="2">
        <v>-1.9613355208282446E-2</v>
      </c>
      <c r="E989" s="2">
        <v>4.5577819246396548E-2</v>
      </c>
      <c r="F989" s="2">
        <v>3.5724199999999997</v>
      </c>
      <c r="G989" s="2">
        <v>3.5782699999999998</v>
      </c>
      <c r="H989" s="2">
        <v>3.5836300000000003</v>
      </c>
      <c r="I989" s="2">
        <v>3.7032619999999992</v>
      </c>
      <c r="J989" s="2">
        <v>3.9417144999999927</v>
      </c>
      <c r="K989" s="15" t="s">
        <v>47</v>
      </c>
      <c r="L989" s="15" t="s">
        <v>48</v>
      </c>
      <c r="M989" s="15" t="s">
        <v>54</v>
      </c>
      <c r="N989" s="18">
        <f t="shared" si="150"/>
        <v>50</v>
      </c>
      <c r="O989" s="18">
        <f t="shared" si="151"/>
        <v>100</v>
      </c>
      <c r="P989" s="18">
        <f t="shared" si="152"/>
        <v>0</v>
      </c>
      <c r="Q989" s="18">
        <f t="shared" si="153"/>
        <v>66</v>
      </c>
      <c r="R989" s="19">
        <f t="shared" si="154"/>
        <v>62.4</v>
      </c>
      <c r="S989" s="19">
        <f t="shared" si="155"/>
        <v>46.5</v>
      </c>
      <c r="T989" s="19">
        <f t="shared" si="156"/>
        <v>52.2</v>
      </c>
      <c r="U989" s="19">
        <f t="shared" si="157"/>
        <v>54</v>
      </c>
      <c r="V989" s="18">
        <f t="shared" si="158"/>
        <v>53.70000000000001</v>
      </c>
      <c r="W989" s="18">
        <f t="shared" si="159"/>
        <v>53.775000000000006</v>
      </c>
    </row>
    <row r="990" spans="1:23" ht="13.5" x14ac:dyDescent="0.25">
      <c r="A990" s="4">
        <v>43447</v>
      </c>
      <c r="B990" s="2">
        <v>3.5783</v>
      </c>
      <c r="C990" s="2">
        <v>40.242636147508485</v>
      </c>
      <c r="D990" s="2">
        <v>-2.2116747833873518E-2</v>
      </c>
      <c r="E990" s="2">
        <v>8.2004935354894962E-3</v>
      </c>
      <c r="F990" s="2">
        <v>3.5724199999999997</v>
      </c>
      <c r="G990" s="2">
        <v>3.5802199999999993</v>
      </c>
      <c r="H990" s="2">
        <v>3.5831449999999996</v>
      </c>
      <c r="I990" s="2">
        <v>3.6948780000000001</v>
      </c>
      <c r="J990" s="2">
        <v>3.9408864999999929</v>
      </c>
      <c r="K990" s="15" t="s">
        <v>47</v>
      </c>
      <c r="L990" s="15" t="s">
        <v>48</v>
      </c>
      <c r="M990" s="15" t="s">
        <v>54</v>
      </c>
      <c r="N990" s="18">
        <f t="shared" si="150"/>
        <v>50</v>
      </c>
      <c r="O990" s="18">
        <f t="shared" si="151"/>
        <v>100</v>
      </c>
      <c r="P990" s="18">
        <f t="shared" si="152"/>
        <v>0</v>
      </c>
      <c r="Q990" s="18">
        <f t="shared" si="153"/>
        <v>66</v>
      </c>
      <c r="R990" s="19">
        <f t="shared" si="154"/>
        <v>62.4</v>
      </c>
      <c r="S990" s="19">
        <f t="shared" si="155"/>
        <v>46.5</v>
      </c>
      <c r="T990" s="19">
        <f t="shared" si="156"/>
        <v>52.2</v>
      </c>
      <c r="U990" s="19">
        <f t="shared" si="157"/>
        <v>54</v>
      </c>
      <c r="V990" s="18">
        <f t="shared" si="158"/>
        <v>53.70000000000001</v>
      </c>
      <c r="W990" s="18">
        <f t="shared" si="159"/>
        <v>53.775000000000006</v>
      </c>
    </row>
    <row r="991" spans="1:23" ht="13.5" x14ac:dyDescent="0.25">
      <c r="A991" s="4">
        <v>43448</v>
      </c>
      <c r="B991" s="2">
        <v>3.5880000000000001</v>
      </c>
      <c r="C991" s="2">
        <v>43.552034039220146</v>
      </c>
      <c r="D991" s="2">
        <v>-1.8766793362939183E-2</v>
      </c>
      <c r="E991" s="2">
        <v>-2.9101806263912143E-2</v>
      </c>
      <c r="F991" s="2">
        <v>3.5763199999999999</v>
      </c>
      <c r="G991" s="2">
        <v>3.57924</v>
      </c>
      <c r="H991" s="2">
        <v>3.5821699999999992</v>
      </c>
      <c r="I991" s="2">
        <v>3.6866879999999997</v>
      </c>
      <c r="J991" s="2">
        <v>3.9400604999999924</v>
      </c>
      <c r="K991" s="15" t="s">
        <v>47</v>
      </c>
      <c r="L991" s="15" t="s">
        <v>48</v>
      </c>
      <c r="M991" s="15" t="s">
        <v>51</v>
      </c>
      <c r="N991" s="18">
        <f t="shared" si="150"/>
        <v>50</v>
      </c>
      <c r="O991" s="18">
        <f t="shared" si="151"/>
        <v>100</v>
      </c>
      <c r="P991" s="18">
        <f t="shared" si="152"/>
        <v>0</v>
      </c>
      <c r="Q991" s="18">
        <f t="shared" si="153"/>
        <v>100</v>
      </c>
      <c r="R991" s="19">
        <f t="shared" si="154"/>
        <v>67.5</v>
      </c>
      <c r="S991" s="19">
        <f t="shared" si="155"/>
        <v>55</v>
      </c>
      <c r="T991" s="19">
        <f t="shared" si="156"/>
        <v>67.5</v>
      </c>
      <c r="U991" s="19">
        <f t="shared" si="157"/>
        <v>62.5</v>
      </c>
      <c r="V991" s="18">
        <f t="shared" si="158"/>
        <v>63.333333333333336</v>
      </c>
      <c r="W991" s="18">
        <f t="shared" si="159"/>
        <v>63.125</v>
      </c>
    </row>
    <row r="992" spans="1:23" ht="13.5" x14ac:dyDescent="0.25">
      <c r="A992" s="4">
        <v>43451</v>
      </c>
      <c r="B992" s="2">
        <v>3.5684999999999998</v>
      </c>
      <c r="C992" s="2">
        <v>38.889351792684138</v>
      </c>
      <c r="D992" s="2">
        <v>-1.2879885519752499E-2</v>
      </c>
      <c r="E992" s="2">
        <v>-6.2614506456899671E-2</v>
      </c>
      <c r="F992" s="2">
        <v>3.57436</v>
      </c>
      <c r="G992" s="2">
        <v>3.5753399999999997</v>
      </c>
      <c r="H992" s="2">
        <v>3.5811950000000001</v>
      </c>
      <c r="I992" s="2">
        <v>3.6781079999999999</v>
      </c>
      <c r="J992" s="2">
        <v>3.9389524999999925</v>
      </c>
      <c r="K992" s="15" t="s">
        <v>52</v>
      </c>
      <c r="L992" s="15" t="s">
        <v>54</v>
      </c>
      <c r="M992" s="15" t="s">
        <v>46</v>
      </c>
      <c r="N992" s="18">
        <f t="shared" si="150"/>
        <v>50</v>
      </c>
      <c r="O992" s="18">
        <f t="shared" si="151"/>
        <v>100</v>
      </c>
      <c r="P992" s="18">
        <f t="shared" si="152"/>
        <v>0</v>
      </c>
      <c r="Q992" s="18">
        <f t="shared" si="153"/>
        <v>16.5</v>
      </c>
      <c r="R992" s="19">
        <f t="shared" si="154"/>
        <v>54.975000000000001</v>
      </c>
      <c r="S992" s="19">
        <f t="shared" si="155"/>
        <v>34.125</v>
      </c>
      <c r="T992" s="19">
        <f t="shared" si="156"/>
        <v>29.925000000000001</v>
      </c>
      <c r="U992" s="19">
        <f t="shared" si="157"/>
        <v>41.625</v>
      </c>
      <c r="V992" s="18">
        <f t="shared" si="158"/>
        <v>39.674999999999997</v>
      </c>
      <c r="W992" s="18">
        <f t="shared" si="159"/>
        <v>40.162499999999994</v>
      </c>
    </row>
    <row r="993" spans="1:23" ht="13.5" x14ac:dyDescent="0.25">
      <c r="A993" s="4">
        <v>43452</v>
      </c>
      <c r="B993" s="2">
        <v>3.5684999999999998</v>
      </c>
      <c r="C993" s="2">
        <v>38.889351792684145</v>
      </c>
      <c r="D993" s="2">
        <v>-1.0676412018455039E-2</v>
      </c>
      <c r="E993" s="2">
        <v>-8.961883855265762E-2</v>
      </c>
      <c r="F993" s="2">
        <v>3.57436</v>
      </c>
      <c r="G993" s="2">
        <v>3.5733899999999998</v>
      </c>
      <c r="H993" s="2">
        <v>3.5792450000000002</v>
      </c>
      <c r="I993" s="2">
        <v>3.6697219999999997</v>
      </c>
      <c r="J993" s="2">
        <v>3.937613999999992</v>
      </c>
      <c r="K993" s="15" t="s">
        <v>47</v>
      </c>
      <c r="L993" s="15" t="s">
        <v>54</v>
      </c>
      <c r="M993" s="15" t="s">
        <v>54</v>
      </c>
      <c r="N993" s="18">
        <f t="shared" si="150"/>
        <v>50</v>
      </c>
      <c r="O993" s="18">
        <f t="shared" si="151"/>
        <v>100</v>
      </c>
      <c r="P993" s="18">
        <f t="shared" si="152"/>
        <v>0</v>
      </c>
      <c r="Q993" s="18">
        <f t="shared" si="153"/>
        <v>49.5</v>
      </c>
      <c r="R993" s="19">
        <f t="shared" si="154"/>
        <v>59.924999999999997</v>
      </c>
      <c r="S993" s="19">
        <f t="shared" si="155"/>
        <v>42.375</v>
      </c>
      <c r="T993" s="19">
        <f t="shared" si="156"/>
        <v>44.775000000000006</v>
      </c>
      <c r="U993" s="19">
        <f t="shared" si="157"/>
        <v>49.875</v>
      </c>
      <c r="V993" s="18">
        <f t="shared" si="158"/>
        <v>49.024999999999999</v>
      </c>
      <c r="W993" s="18">
        <f t="shared" si="159"/>
        <v>49.237499999999997</v>
      </c>
    </row>
    <row r="994" spans="1:23" ht="13.5" x14ac:dyDescent="0.25">
      <c r="A994" s="4">
        <v>43453</v>
      </c>
      <c r="B994" s="2">
        <v>3.5880000000000001</v>
      </c>
      <c r="C994" s="2">
        <v>45.639042071800482</v>
      </c>
      <c r="D994" s="2">
        <v>-1.3050597599848945E-2</v>
      </c>
      <c r="E994" s="2">
        <v>-0.10877013428717747</v>
      </c>
      <c r="F994" s="2">
        <v>3.5782600000000002</v>
      </c>
      <c r="G994" s="2">
        <v>3.5753399999999997</v>
      </c>
      <c r="H994" s="2">
        <v>3.5782699999999998</v>
      </c>
      <c r="I994" s="2">
        <v>3.6615319999999998</v>
      </c>
      <c r="J994" s="2">
        <v>3.9362809999999917</v>
      </c>
      <c r="K994" s="15" t="s">
        <v>47</v>
      </c>
      <c r="L994" s="15" t="s">
        <v>54</v>
      </c>
      <c r="M994" s="15" t="s">
        <v>51</v>
      </c>
      <c r="N994" s="18">
        <f t="shared" si="150"/>
        <v>50</v>
      </c>
      <c r="O994" s="18">
        <f t="shared" si="151"/>
        <v>100</v>
      </c>
      <c r="P994" s="18">
        <f t="shared" si="152"/>
        <v>0</v>
      </c>
      <c r="Q994" s="18">
        <f t="shared" si="153"/>
        <v>83.5</v>
      </c>
      <c r="R994" s="19">
        <f t="shared" si="154"/>
        <v>65.025000000000006</v>
      </c>
      <c r="S994" s="19">
        <f t="shared" si="155"/>
        <v>50.875</v>
      </c>
      <c r="T994" s="19">
        <f t="shared" si="156"/>
        <v>60.075000000000003</v>
      </c>
      <c r="U994" s="19">
        <f t="shared" si="157"/>
        <v>58.375</v>
      </c>
      <c r="V994" s="18">
        <f t="shared" si="158"/>
        <v>58.658333333333339</v>
      </c>
      <c r="W994" s="18">
        <f t="shared" si="159"/>
        <v>58.587500000000006</v>
      </c>
    </row>
    <row r="995" spans="1:23" ht="13.5" x14ac:dyDescent="0.25">
      <c r="A995" s="4">
        <v>43454</v>
      </c>
      <c r="B995" s="2">
        <v>3.5684999999999998</v>
      </c>
      <c r="C995" s="2">
        <v>40.787510753253798</v>
      </c>
      <c r="D995" s="2">
        <v>-1.2032075219461369E-2</v>
      </c>
      <c r="E995" s="2">
        <v>-0.12656796008318652</v>
      </c>
      <c r="F995" s="2">
        <v>3.5762999999999998</v>
      </c>
      <c r="G995" s="2">
        <v>3.57436</v>
      </c>
      <c r="H995" s="2">
        <v>3.5763199999999999</v>
      </c>
      <c r="I995" s="2">
        <v>3.6529520000000004</v>
      </c>
      <c r="J995" s="2">
        <v>3.9349424999999916</v>
      </c>
      <c r="K995" s="15" t="s">
        <v>52</v>
      </c>
      <c r="L995" s="15" t="s">
        <v>54</v>
      </c>
      <c r="M995" s="15" t="s">
        <v>46</v>
      </c>
      <c r="N995" s="18">
        <f t="shared" si="150"/>
        <v>50</v>
      </c>
      <c r="O995" s="18">
        <f t="shared" si="151"/>
        <v>100</v>
      </c>
      <c r="P995" s="18">
        <f t="shared" si="152"/>
        <v>0</v>
      </c>
      <c r="Q995" s="18">
        <f t="shared" si="153"/>
        <v>16.5</v>
      </c>
      <c r="R995" s="19">
        <f t="shared" si="154"/>
        <v>54.975000000000001</v>
      </c>
      <c r="S995" s="19">
        <f t="shared" si="155"/>
        <v>34.125</v>
      </c>
      <c r="T995" s="19">
        <f t="shared" si="156"/>
        <v>29.925000000000001</v>
      </c>
      <c r="U995" s="19">
        <f t="shared" si="157"/>
        <v>41.625</v>
      </c>
      <c r="V995" s="18">
        <f t="shared" si="158"/>
        <v>39.674999999999997</v>
      </c>
      <c r="W995" s="18">
        <f t="shared" si="159"/>
        <v>40.162499999999994</v>
      </c>
    </row>
    <row r="996" spans="1:23" ht="13.5" x14ac:dyDescent="0.25">
      <c r="A996" s="4">
        <v>43455</v>
      </c>
      <c r="B996" s="2">
        <v>3.5684999999999998</v>
      </c>
      <c r="C996" s="2">
        <v>40.787510753253798</v>
      </c>
      <c r="D996" s="2">
        <v>-1.2492981329192521E-2</v>
      </c>
      <c r="E996" s="2">
        <v>-0.14021052163650183</v>
      </c>
      <c r="F996" s="2">
        <v>3.5723999999999996</v>
      </c>
      <c r="G996" s="2">
        <v>3.57436</v>
      </c>
      <c r="H996" s="2">
        <v>3.575345</v>
      </c>
      <c r="I996" s="2">
        <v>3.6443720000000002</v>
      </c>
      <c r="J996" s="2">
        <v>3.9335119999999915</v>
      </c>
      <c r="K996" s="15" t="s">
        <v>52</v>
      </c>
      <c r="L996" s="15" t="s">
        <v>54</v>
      </c>
      <c r="M996" s="15" t="s">
        <v>46</v>
      </c>
      <c r="N996" s="18">
        <f t="shared" si="150"/>
        <v>50</v>
      </c>
      <c r="O996" s="18">
        <f t="shared" si="151"/>
        <v>100</v>
      </c>
      <c r="P996" s="18">
        <f t="shared" si="152"/>
        <v>0</v>
      </c>
      <c r="Q996" s="18">
        <f t="shared" si="153"/>
        <v>16.5</v>
      </c>
      <c r="R996" s="19">
        <f t="shared" si="154"/>
        <v>54.975000000000001</v>
      </c>
      <c r="S996" s="19">
        <f t="shared" si="155"/>
        <v>34.125</v>
      </c>
      <c r="T996" s="19">
        <f t="shared" si="156"/>
        <v>29.925000000000001</v>
      </c>
      <c r="U996" s="19">
        <f t="shared" si="157"/>
        <v>41.625</v>
      </c>
      <c r="V996" s="18">
        <f t="shared" si="158"/>
        <v>39.674999999999997</v>
      </c>
      <c r="W996" s="18">
        <f t="shared" si="159"/>
        <v>40.162499999999994</v>
      </c>
    </row>
    <row r="997" spans="1:23" ht="13.5" x14ac:dyDescent="0.25">
      <c r="A997" s="4">
        <v>43458</v>
      </c>
      <c r="B997" s="2">
        <v>3.5588000000000002</v>
      </c>
      <c r="C997" s="2">
        <v>38.430687766222306</v>
      </c>
      <c r="D997" s="2">
        <v>-1.0485509120814474E-2</v>
      </c>
      <c r="E997" s="2">
        <v>-0.15011134620040734</v>
      </c>
      <c r="F997" s="2">
        <v>3.5704599999999997</v>
      </c>
      <c r="G997" s="2">
        <v>3.5724100000000001</v>
      </c>
      <c r="H997" s="2">
        <v>3.5743700000000005</v>
      </c>
      <c r="I997" s="2">
        <v>3.6357920000000004</v>
      </c>
      <c r="J997" s="2">
        <v>3.9321714999999915</v>
      </c>
      <c r="K997" s="15" t="s">
        <v>52</v>
      </c>
      <c r="L997" s="15" t="s">
        <v>54</v>
      </c>
      <c r="M997" s="15" t="s">
        <v>46</v>
      </c>
      <c r="N997" s="18">
        <f t="shared" si="150"/>
        <v>50</v>
      </c>
      <c r="O997" s="18">
        <f t="shared" si="151"/>
        <v>100</v>
      </c>
      <c r="P997" s="18">
        <f t="shared" si="152"/>
        <v>0</v>
      </c>
      <c r="Q997" s="18">
        <f t="shared" si="153"/>
        <v>16.5</v>
      </c>
      <c r="R997" s="19">
        <f t="shared" si="154"/>
        <v>54.975000000000001</v>
      </c>
      <c r="S997" s="19">
        <f t="shared" si="155"/>
        <v>34.125</v>
      </c>
      <c r="T997" s="19">
        <f t="shared" si="156"/>
        <v>29.925000000000001</v>
      </c>
      <c r="U997" s="19">
        <f t="shared" si="157"/>
        <v>41.625</v>
      </c>
      <c r="V997" s="18">
        <f t="shared" si="158"/>
        <v>39.674999999999997</v>
      </c>
      <c r="W997" s="18">
        <f t="shared" si="159"/>
        <v>40.162499999999994</v>
      </c>
    </row>
    <row r="998" spans="1:23" ht="13.5" x14ac:dyDescent="0.25">
      <c r="A998" s="4">
        <v>43459</v>
      </c>
      <c r="B998" s="2">
        <v>3.5588000000000002</v>
      </c>
      <c r="C998" s="2">
        <v>38.430687766222306</v>
      </c>
      <c r="D998" s="2">
        <v>-1.0078680363585946E-2</v>
      </c>
      <c r="E998" s="2">
        <v>-0.1556091896058904</v>
      </c>
      <c r="F998" s="2">
        <v>3.5685200000000004</v>
      </c>
      <c r="G998" s="2">
        <v>3.5714399999999999</v>
      </c>
      <c r="H998" s="2">
        <v>3.5743700000000005</v>
      </c>
      <c r="I998" s="2">
        <v>3.6274080000000004</v>
      </c>
      <c r="J998" s="2">
        <v>3.9307384999999915</v>
      </c>
      <c r="K998" s="15" t="s">
        <v>52</v>
      </c>
      <c r="L998" s="15" t="s">
        <v>54</v>
      </c>
      <c r="M998" s="15" t="s">
        <v>46</v>
      </c>
      <c r="N998" s="18">
        <f t="shared" si="150"/>
        <v>50</v>
      </c>
      <c r="O998" s="18">
        <f t="shared" si="151"/>
        <v>100</v>
      </c>
      <c r="P998" s="18">
        <f t="shared" si="152"/>
        <v>0</v>
      </c>
      <c r="Q998" s="18">
        <f t="shared" si="153"/>
        <v>16.5</v>
      </c>
      <c r="R998" s="19">
        <f t="shared" si="154"/>
        <v>54.975000000000001</v>
      </c>
      <c r="S998" s="19">
        <f t="shared" si="155"/>
        <v>34.125</v>
      </c>
      <c r="T998" s="19">
        <f t="shared" si="156"/>
        <v>29.925000000000001</v>
      </c>
      <c r="U998" s="19">
        <f t="shared" si="157"/>
        <v>41.625</v>
      </c>
      <c r="V998" s="18">
        <f t="shared" si="158"/>
        <v>39.674999999999997</v>
      </c>
      <c r="W998" s="18">
        <f t="shared" si="159"/>
        <v>40.162499999999994</v>
      </c>
    </row>
    <row r="999" spans="1:23" ht="13.5" x14ac:dyDescent="0.25">
      <c r="A999" s="4">
        <v>43460</v>
      </c>
      <c r="B999" s="2">
        <v>3.5588000000000002</v>
      </c>
      <c r="C999" s="2">
        <v>38.430687766222306</v>
      </c>
      <c r="D999" s="2">
        <v>-9.5345418174543894E-3</v>
      </c>
      <c r="E999" s="2">
        <v>-0.15723722239827215</v>
      </c>
      <c r="F999" s="2">
        <v>3.5626800000000003</v>
      </c>
      <c r="G999" s="2">
        <v>3.5704700000000003</v>
      </c>
      <c r="H999" s="2">
        <v>3.5743700000000005</v>
      </c>
      <c r="I999" s="2">
        <v>3.6196100000000002</v>
      </c>
      <c r="J999" s="2">
        <v>3.9293054999999915</v>
      </c>
      <c r="K999" s="15" t="s">
        <v>52</v>
      </c>
      <c r="L999" s="15" t="s">
        <v>54</v>
      </c>
      <c r="M999" s="15" t="s">
        <v>46</v>
      </c>
      <c r="N999" s="18">
        <f t="shared" si="150"/>
        <v>50</v>
      </c>
      <c r="O999" s="18">
        <f t="shared" si="151"/>
        <v>100</v>
      </c>
      <c r="P999" s="18">
        <f t="shared" si="152"/>
        <v>0</v>
      </c>
      <c r="Q999" s="18">
        <f t="shared" si="153"/>
        <v>16.5</v>
      </c>
      <c r="R999" s="19">
        <f t="shared" si="154"/>
        <v>54.975000000000001</v>
      </c>
      <c r="S999" s="19">
        <f t="shared" si="155"/>
        <v>34.125</v>
      </c>
      <c r="T999" s="19">
        <f t="shared" si="156"/>
        <v>29.925000000000001</v>
      </c>
      <c r="U999" s="19">
        <f t="shared" si="157"/>
        <v>41.625</v>
      </c>
      <c r="V999" s="18">
        <f t="shared" si="158"/>
        <v>39.674999999999997</v>
      </c>
      <c r="W999" s="18">
        <f t="shared" si="159"/>
        <v>40.162499999999994</v>
      </c>
    </row>
    <row r="1000" spans="1:23" ht="13.5" x14ac:dyDescent="0.25">
      <c r="A1000" s="4">
        <v>43461</v>
      </c>
      <c r="B1000" s="2">
        <v>3.5295000000000001</v>
      </c>
      <c r="C1000" s="2">
        <v>31.552377142133892</v>
      </c>
      <c r="D1000" s="2">
        <v>-5.2109627078933407E-3</v>
      </c>
      <c r="E1000" s="2">
        <v>-0.15422963149783128</v>
      </c>
      <c r="F1000" s="2">
        <v>3.5548799999999998</v>
      </c>
      <c r="G1000" s="2">
        <v>3.5655900000000003</v>
      </c>
      <c r="H1000" s="2">
        <v>3.572905</v>
      </c>
      <c r="I1000" s="2">
        <v>3.6123940000000001</v>
      </c>
      <c r="J1000" s="2">
        <v>3.9276799999999912</v>
      </c>
      <c r="K1000" s="15" t="s">
        <v>52</v>
      </c>
      <c r="L1000" s="15" t="s">
        <v>54</v>
      </c>
      <c r="M1000" s="15" t="s">
        <v>46</v>
      </c>
      <c r="N1000" s="18">
        <f t="shared" si="150"/>
        <v>50</v>
      </c>
      <c r="O1000" s="18">
        <f t="shared" si="151"/>
        <v>100</v>
      </c>
      <c r="P1000" s="18">
        <f t="shared" si="152"/>
        <v>0</v>
      </c>
      <c r="Q1000" s="18">
        <f t="shared" si="153"/>
        <v>16.5</v>
      </c>
      <c r="R1000" s="19">
        <f t="shared" si="154"/>
        <v>54.975000000000001</v>
      </c>
      <c r="S1000" s="19">
        <f t="shared" si="155"/>
        <v>34.125</v>
      </c>
      <c r="T1000" s="19">
        <f t="shared" si="156"/>
        <v>29.925000000000001</v>
      </c>
      <c r="U1000" s="19">
        <f t="shared" si="157"/>
        <v>41.625</v>
      </c>
      <c r="V1000" s="18">
        <f t="shared" si="158"/>
        <v>39.674999999999997</v>
      </c>
      <c r="W1000" s="18">
        <f t="shared" si="159"/>
        <v>40.162499999999994</v>
      </c>
    </row>
    <row r="1001" spans="1:23" ht="13.5" x14ac:dyDescent="0.25">
      <c r="A1001" s="4">
        <v>43462</v>
      </c>
      <c r="B1001" s="2">
        <v>3.5684999999999998</v>
      </c>
      <c r="C1001" s="2">
        <v>45.527678517971694</v>
      </c>
      <c r="D1001" s="2">
        <v>-2.6046148276632763E-3</v>
      </c>
      <c r="E1001" s="2">
        <v>-0.14835058405878321</v>
      </c>
      <c r="F1001" s="2">
        <v>3.5548799999999998</v>
      </c>
      <c r="G1001" s="2">
        <v>3.5636400000000004</v>
      </c>
      <c r="H1001" s="2">
        <v>3.5714399999999999</v>
      </c>
      <c r="I1001" s="2">
        <v>3.6067380000000004</v>
      </c>
      <c r="J1001" s="2">
        <v>3.9262034999999909</v>
      </c>
      <c r="K1001" s="15" t="s">
        <v>47</v>
      </c>
      <c r="L1001" s="15" t="s">
        <v>48</v>
      </c>
      <c r="M1001" s="15" t="s">
        <v>54</v>
      </c>
      <c r="N1001" s="18">
        <f t="shared" si="150"/>
        <v>50</v>
      </c>
      <c r="O1001" s="18">
        <f t="shared" si="151"/>
        <v>100</v>
      </c>
      <c r="P1001" s="18">
        <f t="shared" si="152"/>
        <v>0</v>
      </c>
      <c r="Q1001" s="18">
        <f t="shared" si="153"/>
        <v>66</v>
      </c>
      <c r="R1001" s="19">
        <f t="shared" si="154"/>
        <v>62.4</v>
      </c>
      <c r="S1001" s="19">
        <f t="shared" si="155"/>
        <v>46.5</v>
      </c>
      <c r="T1001" s="19">
        <f t="shared" si="156"/>
        <v>52.2</v>
      </c>
      <c r="U1001" s="19">
        <f t="shared" si="157"/>
        <v>54</v>
      </c>
      <c r="V1001" s="18">
        <f t="shared" si="158"/>
        <v>53.70000000000001</v>
      </c>
      <c r="W1001" s="18">
        <f t="shared" si="159"/>
        <v>53.775000000000006</v>
      </c>
    </row>
    <row r="1002" spans="1:23" ht="13.5" x14ac:dyDescent="0.25">
      <c r="A1002" s="4">
        <v>43465</v>
      </c>
      <c r="B1002" s="2">
        <v>3.5684999999999998</v>
      </c>
      <c r="C1002" s="2">
        <v>45.527678517971694</v>
      </c>
      <c r="D1002" s="2">
        <v>-3.3106999377086055E-3</v>
      </c>
      <c r="E1002" s="2">
        <v>-0.14012901116998533</v>
      </c>
      <c r="F1002" s="2">
        <v>3.5568199999999996</v>
      </c>
      <c r="G1002" s="2">
        <v>3.5636400000000004</v>
      </c>
      <c r="H1002" s="2">
        <v>3.5694899999999996</v>
      </c>
      <c r="I1002" s="2">
        <v>3.6014719999999998</v>
      </c>
      <c r="J1002" s="2">
        <v>3.9246804999999902</v>
      </c>
      <c r="K1002" s="15" t="s">
        <v>47</v>
      </c>
      <c r="L1002" s="15" t="s">
        <v>48</v>
      </c>
      <c r="M1002" s="15" t="s">
        <v>51</v>
      </c>
      <c r="N1002" s="18">
        <f t="shared" si="150"/>
        <v>50</v>
      </c>
      <c r="O1002" s="18">
        <f t="shared" si="151"/>
        <v>100</v>
      </c>
      <c r="P1002" s="18">
        <f t="shared" si="152"/>
        <v>0</v>
      </c>
      <c r="Q1002" s="18">
        <f t="shared" si="153"/>
        <v>100</v>
      </c>
      <c r="R1002" s="19">
        <f t="shared" si="154"/>
        <v>67.5</v>
      </c>
      <c r="S1002" s="19">
        <f t="shared" si="155"/>
        <v>55</v>
      </c>
      <c r="T1002" s="19">
        <f t="shared" si="156"/>
        <v>67.5</v>
      </c>
      <c r="U1002" s="19">
        <f t="shared" si="157"/>
        <v>62.5</v>
      </c>
      <c r="V1002" s="18">
        <f t="shared" si="158"/>
        <v>63.333333333333336</v>
      </c>
      <c r="W1002" s="18">
        <f t="shared" si="159"/>
        <v>63.125</v>
      </c>
    </row>
    <row r="1003" spans="1:23" ht="13.5" x14ac:dyDescent="0.25">
      <c r="A1003" s="4">
        <v>43467</v>
      </c>
      <c r="B1003" s="2">
        <v>3.5588000000000002</v>
      </c>
      <c r="C1003" s="2">
        <v>42.995456005144952</v>
      </c>
      <c r="D1003" s="2">
        <v>-3.1076532297644732E-3</v>
      </c>
      <c r="E1003" s="2">
        <v>-0.13051660675205073</v>
      </c>
      <c r="F1003" s="2">
        <v>3.5568200000000005</v>
      </c>
      <c r="G1003" s="2">
        <v>3.5626699999999998</v>
      </c>
      <c r="H1003" s="2">
        <v>3.5680299999999994</v>
      </c>
      <c r="I1003" s="2">
        <v>3.5965979999999997</v>
      </c>
      <c r="J1003" s="2">
        <v>3.9231089999999909</v>
      </c>
      <c r="K1003" s="15" t="s">
        <v>47</v>
      </c>
      <c r="L1003" s="15" t="s">
        <v>48</v>
      </c>
      <c r="M1003" s="15" t="s">
        <v>54</v>
      </c>
      <c r="N1003" s="18">
        <f t="shared" si="150"/>
        <v>50</v>
      </c>
      <c r="O1003" s="18">
        <f t="shared" si="151"/>
        <v>100</v>
      </c>
      <c r="P1003" s="18">
        <f t="shared" si="152"/>
        <v>0</v>
      </c>
      <c r="Q1003" s="18">
        <f t="shared" si="153"/>
        <v>66</v>
      </c>
      <c r="R1003" s="19">
        <f t="shared" si="154"/>
        <v>62.4</v>
      </c>
      <c r="S1003" s="19">
        <f t="shared" si="155"/>
        <v>46.5</v>
      </c>
      <c r="T1003" s="19">
        <f t="shared" si="156"/>
        <v>52.2</v>
      </c>
      <c r="U1003" s="19">
        <f t="shared" si="157"/>
        <v>54</v>
      </c>
      <c r="V1003" s="18">
        <f t="shared" si="158"/>
        <v>53.70000000000001</v>
      </c>
      <c r="W1003" s="18">
        <f t="shared" si="159"/>
        <v>53.775000000000006</v>
      </c>
    </row>
    <row r="1004" spans="1:23" ht="13.5" x14ac:dyDescent="0.25">
      <c r="A1004" s="4">
        <v>43468</v>
      </c>
      <c r="B1004" s="2">
        <v>3.5489999999999999</v>
      </c>
      <c r="C1004" s="2">
        <v>40.542041128722822</v>
      </c>
      <c r="D1004" s="2">
        <v>9.233110369128994E-4</v>
      </c>
      <c r="E1004" s="2">
        <v>-0.11958930780271514</v>
      </c>
      <c r="F1004" s="2">
        <v>3.5548600000000001</v>
      </c>
      <c r="G1004" s="2">
        <v>3.55877</v>
      </c>
      <c r="H1004" s="2">
        <v>3.5670549999999999</v>
      </c>
      <c r="I1004" s="2">
        <v>3.5919180000000002</v>
      </c>
      <c r="J1004" s="2">
        <v>3.9214884999999908</v>
      </c>
      <c r="K1004" s="15" t="s">
        <v>47</v>
      </c>
      <c r="L1004" s="15" t="s">
        <v>54</v>
      </c>
      <c r="M1004" s="15" t="s">
        <v>49</v>
      </c>
      <c r="N1004" s="18">
        <f t="shared" si="150"/>
        <v>50</v>
      </c>
      <c r="O1004" s="18">
        <f t="shared" si="151"/>
        <v>100</v>
      </c>
      <c r="P1004" s="18">
        <f t="shared" si="152"/>
        <v>0</v>
      </c>
      <c r="Q1004" s="18">
        <f t="shared" si="153"/>
        <v>66.5</v>
      </c>
      <c r="R1004" s="19">
        <f t="shared" si="154"/>
        <v>62.475000000000001</v>
      </c>
      <c r="S1004" s="19">
        <f t="shared" si="155"/>
        <v>46.625</v>
      </c>
      <c r="T1004" s="19">
        <f t="shared" si="156"/>
        <v>52.424999999999997</v>
      </c>
      <c r="U1004" s="19">
        <f t="shared" si="157"/>
        <v>54.125</v>
      </c>
      <c r="V1004" s="18">
        <f t="shared" si="158"/>
        <v>53.841666666666661</v>
      </c>
      <c r="W1004" s="18">
        <f t="shared" si="159"/>
        <v>53.912499999999994</v>
      </c>
    </row>
    <row r="1005" spans="1:23" ht="13.5" x14ac:dyDescent="0.25">
      <c r="A1005" s="4">
        <v>43469</v>
      </c>
      <c r="B1005" s="2">
        <v>3.6074999999999999</v>
      </c>
      <c r="C1005" s="2">
        <v>56.499323217013036</v>
      </c>
      <c r="D1005" s="2">
        <v>-2.8179370280771998E-3</v>
      </c>
      <c r="E1005" s="2">
        <v>-0.1046053537465915</v>
      </c>
      <c r="F1005" s="2">
        <v>3.5704599999999997</v>
      </c>
      <c r="G1005" s="2">
        <v>3.5626700000000007</v>
      </c>
      <c r="H1005" s="2">
        <v>3.5685150000000001</v>
      </c>
      <c r="I1005" s="2">
        <v>3.5884079999999994</v>
      </c>
      <c r="J1005" s="2">
        <v>3.9201604999999908</v>
      </c>
      <c r="K1005" s="15" t="s">
        <v>47</v>
      </c>
      <c r="L1005" s="15" t="s">
        <v>54</v>
      </c>
      <c r="M1005" s="15" t="s">
        <v>51</v>
      </c>
      <c r="N1005" s="18">
        <f t="shared" si="150"/>
        <v>50</v>
      </c>
      <c r="O1005" s="18">
        <f t="shared" si="151"/>
        <v>100</v>
      </c>
      <c r="P1005" s="18">
        <f t="shared" si="152"/>
        <v>0</v>
      </c>
      <c r="Q1005" s="18">
        <f t="shared" si="153"/>
        <v>83.5</v>
      </c>
      <c r="R1005" s="19">
        <f t="shared" si="154"/>
        <v>65.025000000000006</v>
      </c>
      <c r="S1005" s="19">
        <f t="shared" si="155"/>
        <v>50.875</v>
      </c>
      <c r="T1005" s="19">
        <f t="shared" si="156"/>
        <v>60.075000000000003</v>
      </c>
      <c r="U1005" s="19">
        <f t="shared" si="157"/>
        <v>58.375</v>
      </c>
      <c r="V1005" s="18">
        <f t="shared" si="158"/>
        <v>58.658333333333339</v>
      </c>
      <c r="W1005" s="18">
        <f t="shared" si="159"/>
        <v>58.587500000000006</v>
      </c>
    </row>
    <row r="1006" spans="1:23" ht="13.5" x14ac:dyDescent="0.25">
      <c r="A1006" s="4">
        <v>43472</v>
      </c>
      <c r="B1006" s="2">
        <v>3.5588000000000002</v>
      </c>
      <c r="C1006" s="2">
        <v>45.541708544501908</v>
      </c>
      <c r="D1006" s="2">
        <v>-2.5540380815241015E-3</v>
      </c>
      <c r="E1006" s="2">
        <v>-8.6976261081185932E-2</v>
      </c>
      <c r="F1006" s="2">
        <v>3.5685200000000004</v>
      </c>
      <c r="G1006" s="2">
        <v>3.5616999999999996</v>
      </c>
      <c r="H1006" s="2">
        <v>3.5680300000000003</v>
      </c>
      <c r="I1006" s="2">
        <v>3.5845079999999991</v>
      </c>
      <c r="J1006" s="2">
        <v>3.918588999999991</v>
      </c>
      <c r="K1006" s="15" t="s">
        <v>52</v>
      </c>
      <c r="L1006" s="15" t="s">
        <v>50</v>
      </c>
      <c r="M1006" s="15" t="s">
        <v>46</v>
      </c>
      <c r="N1006" s="18">
        <f t="shared" si="150"/>
        <v>50</v>
      </c>
      <c r="O1006" s="18">
        <f t="shared" si="151"/>
        <v>100</v>
      </c>
      <c r="P1006" s="18">
        <f t="shared" si="152"/>
        <v>0</v>
      </c>
      <c r="Q1006" s="18">
        <f t="shared" si="153"/>
        <v>0</v>
      </c>
      <c r="R1006" s="19">
        <f t="shared" si="154"/>
        <v>52.5</v>
      </c>
      <c r="S1006" s="19">
        <f t="shared" si="155"/>
        <v>30</v>
      </c>
      <c r="T1006" s="19">
        <f t="shared" si="156"/>
        <v>22.5</v>
      </c>
      <c r="U1006" s="19">
        <f t="shared" si="157"/>
        <v>37.5</v>
      </c>
      <c r="V1006" s="18">
        <f t="shared" si="158"/>
        <v>35</v>
      </c>
      <c r="W1006" s="18">
        <f t="shared" si="159"/>
        <v>35.625</v>
      </c>
    </row>
    <row r="1007" spans="1:23" ht="13.5" x14ac:dyDescent="0.25">
      <c r="A1007" s="4">
        <v>43473</v>
      </c>
      <c r="B1007" s="2">
        <v>3.5295000000000001</v>
      </c>
      <c r="C1007" s="2">
        <v>40.457793188288441</v>
      </c>
      <c r="D1007" s="2">
        <v>-1.5295698119279777E-3</v>
      </c>
      <c r="E1007" s="2">
        <v>-6.9144501185399845E-2</v>
      </c>
      <c r="F1007" s="2">
        <v>3.5607199999999999</v>
      </c>
      <c r="G1007" s="2">
        <v>3.55877</v>
      </c>
      <c r="H1007" s="2">
        <v>3.5655899999999994</v>
      </c>
      <c r="I1007" s="2">
        <v>3.5802179999999995</v>
      </c>
      <c r="J1007" s="2">
        <v>3.9163179999999911</v>
      </c>
      <c r="K1007" s="15" t="s">
        <v>52</v>
      </c>
      <c r="L1007" s="15" t="s">
        <v>50</v>
      </c>
      <c r="M1007" s="15" t="s">
        <v>46</v>
      </c>
      <c r="N1007" s="18">
        <f t="shared" si="150"/>
        <v>50</v>
      </c>
      <c r="O1007" s="18">
        <f t="shared" si="151"/>
        <v>100</v>
      </c>
      <c r="P1007" s="18">
        <f t="shared" si="152"/>
        <v>0</v>
      </c>
      <c r="Q1007" s="18">
        <f t="shared" si="153"/>
        <v>0</v>
      </c>
      <c r="R1007" s="19">
        <f t="shared" si="154"/>
        <v>52.5</v>
      </c>
      <c r="S1007" s="19">
        <f t="shared" si="155"/>
        <v>30</v>
      </c>
      <c r="T1007" s="19">
        <f t="shared" si="156"/>
        <v>22.5</v>
      </c>
      <c r="U1007" s="19">
        <f t="shared" si="157"/>
        <v>37.5</v>
      </c>
      <c r="V1007" s="18">
        <f t="shared" si="158"/>
        <v>35</v>
      </c>
      <c r="W1007" s="18">
        <f t="shared" si="159"/>
        <v>35.625</v>
      </c>
    </row>
    <row r="1008" spans="1:23" ht="13.5" x14ac:dyDescent="0.25">
      <c r="A1008" s="4">
        <v>43474</v>
      </c>
      <c r="B1008" s="2">
        <v>3.5489999999999999</v>
      </c>
      <c r="C1008" s="2">
        <v>44.868803603021121</v>
      </c>
      <c r="D1008" s="2">
        <v>-1.8200340472938059E-3</v>
      </c>
      <c r="E1008" s="2">
        <v>-5.010533955300539E-2</v>
      </c>
      <c r="F1008" s="2">
        <v>3.5587600000000004</v>
      </c>
      <c r="G1008" s="2">
        <v>3.5577900000000007</v>
      </c>
      <c r="H1008" s="2">
        <v>3.5646149999999999</v>
      </c>
      <c r="I1008" s="2">
        <v>3.578462</v>
      </c>
      <c r="J1008" s="2">
        <v>3.913867999999991</v>
      </c>
      <c r="K1008" s="15" t="s">
        <v>52</v>
      </c>
      <c r="L1008" s="15" t="s">
        <v>50</v>
      </c>
      <c r="M1008" s="15" t="s">
        <v>46</v>
      </c>
      <c r="N1008" s="18">
        <f t="shared" si="150"/>
        <v>50</v>
      </c>
      <c r="O1008" s="18">
        <f t="shared" si="151"/>
        <v>100</v>
      </c>
      <c r="P1008" s="18">
        <f t="shared" si="152"/>
        <v>0</v>
      </c>
      <c r="Q1008" s="18">
        <f t="shared" si="153"/>
        <v>0</v>
      </c>
      <c r="R1008" s="19">
        <f t="shared" si="154"/>
        <v>52.5</v>
      </c>
      <c r="S1008" s="19">
        <f t="shared" si="155"/>
        <v>30</v>
      </c>
      <c r="T1008" s="19">
        <f t="shared" si="156"/>
        <v>22.5</v>
      </c>
      <c r="U1008" s="19">
        <f t="shared" si="157"/>
        <v>37.5</v>
      </c>
      <c r="V1008" s="18">
        <f t="shared" si="158"/>
        <v>35</v>
      </c>
      <c r="W1008" s="18">
        <f t="shared" si="159"/>
        <v>35.625</v>
      </c>
    </row>
    <row r="1009" spans="1:23" ht="13.5" x14ac:dyDescent="0.25">
      <c r="A1009" s="4">
        <v>43475</v>
      </c>
      <c r="B1009" s="2">
        <v>3.5489999999999999</v>
      </c>
      <c r="C1009" s="2">
        <v>44.868803603021121</v>
      </c>
      <c r="D1009" s="2">
        <v>-1.9151837012438833E-3</v>
      </c>
      <c r="E1009" s="2">
        <v>-3.1352810172291301E-2</v>
      </c>
      <c r="F1009" s="2">
        <v>3.5587600000000004</v>
      </c>
      <c r="G1009" s="2">
        <v>3.55681</v>
      </c>
      <c r="H1009" s="2">
        <v>3.5636400000000008</v>
      </c>
      <c r="I1009" s="2">
        <v>3.5776819999999998</v>
      </c>
      <c r="J1009" s="2">
        <v>3.9108184999999906</v>
      </c>
      <c r="K1009" s="15" t="s">
        <v>52</v>
      </c>
      <c r="L1009" s="15" t="s">
        <v>50</v>
      </c>
      <c r="M1009" s="15" t="s">
        <v>54</v>
      </c>
      <c r="N1009" s="18">
        <f t="shared" si="150"/>
        <v>50</v>
      </c>
      <c r="O1009" s="18">
        <f t="shared" si="151"/>
        <v>100</v>
      </c>
      <c r="P1009" s="18">
        <f t="shared" si="152"/>
        <v>0</v>
      </c>
      <c r="Q1009" s="18">
        <f t="shared" si="153"/>
        <v>0</v>
      </c>
      <c r="R1009" s="19">
        <f t="shared" si="154"/>
        <v>52.5</v>
      </c>
      <c r="S1009" s="19">
        <f t="shared" si="155"/>
        <v>30</v>
      </c>
      <c r="T1009" s="19">
        <f t="shared" si="156"/>
        <v>22.5</v>
      </c>
      <c r="U1009" s="19">
        <f t="shared" si="157"/>
        <v>37.5</v>
      </c>
      <c r="V1009" s="18">
        <f t="shared" si="158"/>
        <v>35</v>
      </c>
      <c r="W1009" s="18">
        <f t="shared" si="159"/>
        <v>35.625</v>
      </c>
    </row>
    <row r="1010" spans="1:23" ht="13.5" x14ac:dyDescent="0.25">
      <c r="A1010" s="4">
        <v>43476</v>
      </c>
      <c r="B1010" s="2">
        <v>3.5489999999999999</v>
      </c>
      <c r="C1010" s="2">
        <v>44.868803603021121</v>
      </c>
      <c r="D1010" s="2">
        <v>-6.3639170916460763E-3</v>
      </c>
      <c r="E1010" s="2">
        <v>-1.4831116654360609E-2</v>
      </c>
      <c r="F1010" s="2">
        <v>3.5470599999999997</v>
      </c>
      <c r="G1010" s="2">
        <v>3.5587600000000004</v>
      </c>
      <c r="H1010" s="2">
        <v>3.5621750000000008</v>
      </c>
      <c r="I1010" s="2">
        <v>3.5765120000000001</v>
      </c>
      <c r="J1010" s="2">
        <v>3.9071694999999904</v>
      </c>
      <c r="K1010" s="15" t="s">
        <v>52</v>
      </c>
      <c r="L1010" s="15" t="s">
        <v>50</v>
      </c>
      <c r="M1010" s="15" t="s">
        <v>46</v>
      </c>
      <c r="N1010" s="18">
        <f t="shared" si="150"/>
        <v>50</v>
      </c>
      <c r="O1010" s="18">
        <f t="shared" si="151"/>
        <v>100</v>
      </c>
      <c r="P1010" s="18">
        <f t="shared" si="152"/>
        <v>0</v>
      </c>
      <c r="Q1010" s="18">
        <f t="shared" si="153"/>
        <v>0</v>
      </c>
      <c r="R1010" s="19">
        <f t="shared" si="154"/>
        <v>52.5</v>
      </c>
      <c r="S1010" s="19">
        <f t="shared" si="155"/>
        <v>30</v>
      </c>
      <c r="T1010" s="19">
        <f t="shared" si="156"/>
        <v>22.5</v>
      </c>
      <c r="U1010" s="19">
        <f t="shared" si="157"/>
        <v>37.5</v>
      </c>
      <c r="V1010" s="18">
        <f t="shared" si="158"/>
        <v>35</v>
      </c>
      <c r="W1010" s="18">
        <f t="shared" si="159"/>
        <v>35.625</v>
      </c>
    </row>
    <row r="1011" spans="1:23" ht="13.5" x14ac:dyDescent="0.25">
      <c r="A1011" s="4">
        <v>43480</v>
      </c>
      <c r="B1011" s="2">
        <v>3.5489999999999999</v>
      </c>
      <c r="C1011" s="2">
        <v>44.868803603021114</v>
      </c>
      <c r="D1011" s="2">
        <v>-3.9990909206890635E-3</v>
      </c>
      <c r="E1011" s="2">
        <v>-4.2599908292212038E-4</v>
      </c>
      <c r="F1011" s="2">
        <v>3.5451000000000001</v>
      </c>
      <c r="G1011" s="2">
        <v>3.55681</v>
      </c>
      <c r="H1011" s="2">
        <v>3.5602250000000004</v>
      </c>
      <c r="I1011" s="2">
        <v>3.575536</v>
      </c>
      <c r="J1011" s="2">
        <v>3.9040274999999904</v>
      </c>
      <c r="K1011" s="15" t="s">
        <v>47</v>
      </c>
      <c r="L1011" s="15" t="s">
        <v>54</v>
      </c>
      <c r="M1011" s="15" t="s">
        <v>49</v>
      </c>
      <c r="N1011" s="18">
        <f t="shared" si="150"/>
        <v>50</v>
      </c>
      <c r="O1011" s="18">
        <f t="shared" si="151"/>
        <v>100</v>
      </c>
      <c r="P1011" s="18">
        <f t="shared" si="152"/>
        <v>0</v>
      </c>
      <c r="Q1011" s="18">
        <f t="shared" si="153"/>
        <v>66.5</v>
      </c>
      <c r="R1011" s="19">
        <f t="shared" si="154"/>
        <v>62.475000000000001</v>
      </c>
      <c r="S1011" s="19">
        <f t="shared" si="155"/>
        <v>46.625</v>
      </c>
      <c r="T1011" s="19">
        <f t="shared" si="156"/>
        <v>52.424999999999997</v>
      </c>
      <c r="U1011" s="19">
        <f t="shared" si="157"/>
        <v>54.125</v>
      </c>
      <c r="V1011" s="18">
        <f t="shared" si="158"/>
        <v>53.841666666666661</v>
      </c>
      <c r="W1011" s="18">
        <f t="shared" si="159"/>
        <v>53.912499999999994</v>
      </c>
    </row>
    <row r="1012" spans="1:23" ht="13.5" x14ac:dyDescent="0.25">
      <c r="A1012" s="4">
        <v>43481</v>
      </c>
      <c r="B1012" s="2">
        <v>3.5489999999999999</v>
      </c>
      <c r="C1012" s="2">
        <v>44.868803603021107</v>
      </c>
      <c r="D1012" s="2">
        <v>-1.878510975686698E-3</v>
      </c>
      <c r="E1012" s="2">
        <v>1.1955300618782919E-2</v>
      </c>
      <c r="F1012" s="2">
        <v>3.5490000000000004</v>
      </c>
      <c r="G1012" s="2">
        <v>3.5548600000000001</v>
      </c>
      <c r="H1012" s="2">
        <v>3.5592500000000009</v>
      </c>
      <c r="I1012" s="2">
        <v>3.5743660000000004</v>
      </c>
      <c r="J1012" s="2">
        <v>3.9007474999999903</v>
      </c>
      <c r="K1012" s="15" t="s">
        <v>47</v>
      </c>
      <c r="L1012" s="15" t="s">
        <v>54</v>
      </c>
      <c r="M1012" s="15" t="s">
        <v>51</v>
      </c>
      <c r="N1012" s="18">
        <f t="shared" si="150"/>
        <v>50</v>
      </c>
      <c r="O1012" s="18">
        <f t="shared" si="151"/>
        <v>100</v>
      </c>
      <c r="P1012" s="18">
        <f t="shared" si="152"/>
        <v>0</v>
      </c>
      <c r="Q1012" s="18">
        <f t="shared" si="153"/>
        <v>83.5</v>
      </c>
      <c r="R1012" s="19">
        <f t="shared" si="154"/>
        <v>65.025000000000006</v>
      </c>
      <c r="S1012" s="19">
        <f t="shared" si="155"/>
        <v>50.875</v>
      </c>
      <c r="T1012" s="19">
        <f t="shared" si="156"/>
        <v>60.075000000000003</v>
      </c>
      <c r="U1012" s="19">
        <f t="shared" si="157"/>
        <v>58.375</v>
      </c>
      <c r="V1012" s="18">
        <f t="shared" si="158"/>
        <v>58.658333333333339</v>
      </c>
      <c r="W1012" s="18">
        <f t="shared" si="159"/>
        <v>58.587500000000006</v>
      </c>
    </row>
    <row r="1013" spans="1:23" ht="13.5" x14ac:dyDescent="0.25">
      <c r="A1013" s="4">
        <v>43482</v>
      </c>
      <c r="B1013" s="2">
        <v>3.5489999999999999</v>
      </c>
      <c r="C1013" s="2">
        <v>44.868803603021107</v>
      </c>
      <c r="D1013" s="2">
        <v>-1.4657658794514639E-3</v>
      </c>
      <c r="E1013" s="2">
        <v>2.2312041669924558E-2</v>
      </c>
      <c r="F1013" s="2">
        <v>3.5490000000000004</v>
      </c>
      <c r="G1013" s="2">
        <v>3.5538800000000004</v>
      </c>
      <c r="H1013" s="2">
        <v>3.5582750000000005</v>
      </c>
      <c r="I1013" s="2">
        <v>3.5731960000000003</v>
      </c>
      <c r="J1013" s="2">
        <v>3.8972369999999903</v>
      </c>
      <c r="K1013" s="15" t="s">
        <v>54</v>
      </c>
      <c r="L1013" s="15" t="s">
        <v>54</v>
      </c>
      <c r="M1013" s="15" t="s">
        <v>54</v>
      </c>
      <c r="N1013" s="18">
        <f t="shared" si="150"/>
        <v>50</v>
      </c>
      <c r="O1013" s="18">
        <f t="shared" si="151"/>
        <v>100</v>
      </c>
      <c r="P1013" s="18">
        <f t="shared" si="152"/>
        <v>0</v>
      </c>
      <c r="Q1013" s="18">
        <f t="shared" si="153"/>
        <v>33</v>
      </c>
      <c r="R1013" s="19">
        <f t="shared" si="154"/>
        <v>57.45</v>
      </c>
      <c r="S1013" s="19">
        <f t="shared" si="155"/>
        <v>38.25</v>
      </c>
      <c r="T1013" s="19">
        <f t="shared" si="156"/>
        <v>37.35</v>
      </c>
      <c r="U1013" s="19">
        <f t="shared" si="157"/>
        <v>45.75</v>
      </c>
      <c r="V1013" s="18">
        <f t="shared" si="158"/>
        <v>44.35</v>
      </c>
      <c r="W1013" s="18">
        <f t="shared" si="159"/>
        <v>44.7</v>
      </c>
    </row>
    <row r="1014" spans="1:23" ht="13.5" x14ac:dyDescent="0.25">
      <c r="A1014" s="4">
        <v>43483</v>
      </c>
      <c r="B1014" s="2">
        <v>3.5392999999999999</v>
      </c>
      <c r="C1014" s="2">
        <v>42.4297101289512</v>
      </c>
      <c r="D1014" s="2">
        <v>-1.8031790846295692E-3</v>
      </c>
      <c r="E1014" s="2">
        <v>2.8583835223057935E-2</v>
      </c>
      <c r="F1014" s="2">
        <v>3.5470599999999997</v>
      </c>
      <c r="G1014" s="2">
        <v>3.5529099999999998</v>
      </c>
      <c r="H1014" s="2">
        <v>3.5558399999999999</v>
      </c>
      <c r="I1014" s="2">
        <v>3.5722220000000005</v>
      </c>
      <c r="J1014" s="2">
        <v>3.8941389999999911</v>
      </c>
      <c r="K1014" s="15" t="s">
        <v>52</v>
      </c>
      <c r="L1014" s="15" t="s">
        <v>54</v>
      </c>
      <c r="M1014" s="15" t="s">
        <v>46</v>
      </c>
      <c r="N1014" s="18">
        <f t="shared" si="150"/>
        <v>50</v>
      </c>
      <c r="O1014" s="18">
        <f t="shared" si="151"/>
        <v>100</v>
      </c>
      <c r="P1014" s="18">
        <f t="shared" si="152"/>
        <v>0</v>
      </c>
      <c r="Q1014" s="18">
        <f t="shared" si="153"/>
        <v>16.5</v>
      </c>
      <c r="R1014" s="19">
        <f t="shared" si="154"/>
        <v>54.975000000000001</v>
      </c>
      <c r="S1014" s="19">
        <f t="shared" si="155"/>
        <v>34.125</v>
      </c>
      <c r="T1014" s="19">
        <f t="shared" si="156"/>
        <v>29.925000000000001</v>
      </c>
      <c r="U1014" s="19">
        <f t="shared" si="157"/>
        <v>41.625</v>
      </c>
      <c r="V1014" s="18">
        <f t="shared" si="158"/>
        <v>39.674999999999997</v>
      </c>
      <c r="W1014" s="18">
        <f t="shared" si="159"/>
        <v>40.162499999999994</v>
      </c>
    </row>
    <row r="1015" spans="1:23" ht="13.5" x14ac:dyDescent="0.25">
      <c r="A1015" s="4">
        <v>43486</v>
      </c>
      <c r="B1015" s="2">
        <v>3.5588000000000002</v>
      </c>
      <c r="C1015" s="2">
        <v>48.49161914129045</v>
      </c>
      <c r="D1015" s="2">
        <v>5.6191117555828285E-3</v>
      </c>
      <c r="E1015" s="2">
        <v>3.0613587411183009E-2</v>
      </c>
      <c r="F1015" s="2">
        <v>3.5490200000000001</v>
      </c>
      <c r="G1015" s="2">
        <v>3.5480399999999994</v>
      </c>
      <c r="H1015" s="2">
        <v>3.555355</v>
      </c>
      <c r="I1015" s="2">
        <v>3.5716380000000005</v>
      </c>
      <c r="J1015" s="2">
        <v>3.8912304999999914</v>
      </c>
      <c r="K1015" s="15" t="s">
        <v>47</v>
      </c>
      <c r="L1015" s="15" t="s">
        <v>48</v>
      </c>
      <c r="M1015" s="15" t="s">
        <v>51</v>
      </c>
      <c r="N1015" s="18">
        <f t="shared" si="150"/>
        <v>50</v>
      </c>
      <c r="O1015" s="18">
        <f t="shared" si="151"/>
        <v>100</v>
      </c>
      <c r="P1015" s="18">
        <f t="shared" si="152"/>
        <v>0</v>
      </c>
      <c r="Q1015" s="18">
        <f t="shared" si="153"/>
        <v>100</v>
      </c>
      <c r="R1015" s="19">
        <f t="shared" si="154"/>
        <v>67.5</v>
      </c>
      <c r="S1015" s="19">
        <f t="shared" si="155"/>
        <v>55</v>
      </c>
      <c r="T1015" s="19">
        <f t="shared" si="156"/>
        <v>67.5</v>
      </c>
      <c r="U1015" s="19">
        <f t="shared" si="157"/>
        <v>62.5</v>
      </c>
      <c r="V1015" s="18">
        <f t="shared" si="158"/>
        <v>63.333333333333336</v>
      </c>
      <c r="W1015" s="18">
        <f t="shared" si="159"/>
        <v>63.125</v>
      </c>
    </row>
    <row r="1016" spans="1:23" ht="13.5" x14ac:dyDescent="0.25">
      <c r="A1016" s="4">
        <v>43487</v>
      </c>
      <c r="B1016" s="2">
        <v>3.5489999999999999</v>
      </c>
      <c r="C1016" s="2">
        <v>45.877149684414086</v>
      </c>
      <c r="D1016" s="2">
        <v>5.1588654138052803E-3</v>
      </c>
      <c r="E1016" s="2">
        <v>2.9694372617848672E-2</v>
      </c>
      <c r="F1016" s="2">
        <v>3.5490200000000001</v>
      </c>
      <c r="G1016" s="2">
        <v>3.5470600000000005</v>
      </c>
      <c r="H1016" s="2">
        <v>3.5543799999999997</v>
      </c>
      <c r="I1016" s="2">
        <v>3.5708579999999999</v>
      </c>
      <c r="J1016" s="2">
        <v>3.8882269999999921</v>
      </c>
      <c r="K1016" s="15" t="s">
        <v>47</v>
      </c>
      <c r="L1016" s="15" t="s">
        <v>54</v>
      </c>
      <c r="M1016" s="15" t="s">
        <v>54</v>
      </c>
      <c r="N1016" s="18">
        <f t="shared" si="150"/>
        <v>50</v>
      </c>
      <c r="O1016" s="18">
        <f t="shared" si="151"/>
        <v>100</v>
      </c>
      <c r="P1016" s="18">
        <f t="shared" si="152"/>
        <v>0</v>
      </c>
      <c r="Q1016" s="18">
        <f t="shared" si="153"/>
        <v>49.5</v>
      </c>
      <c r="R1016" s="19">
        <f t="shared" si="154"/>
        <v>59.924999999999997</v>
      </c>
      <c r="S1016" s="19">
        <f t="shared" si="155"/>
        <v>42.375</v>
      </c>
      <c r="T1016" s="19">
        <f t="shared" si="156"/>
        <v>44.775000000000006</v>
      </c>
      <c r="U1016" s="19">
        <f t="shared" si="157"/>
        <v>49.875</v>
      </c>
      <c r="V1016" s="18">
        <f t="shared" si="158"/>
        <v>49.024999999999999</v>
      </c>
      <c r="W1016" s="18">
        <f t="shared" si="159"/>
        <v>49.237499999999997</v>
      </c>
    </row>
    <row r="1017" spans="1:23" ht="13.5" x14ac:dyDescent="0.25">
      <c r="A1017" s="4">
        <v>43488</v>
      </c>
      <c r="B1017" s="2">
        <v>3.5489999999999999</v>
      </c>
      <c r="C1017" s="2">
        <v>45.877149684414086</v>
      </c>
      <c r="D1017" s="2">
        <v>3.4347166553150288E-4</v>
      </c>
      <c r="E1017" s="2">
        <v>2.6611013431870303E-2</v>
      </c>
      <c r="F1017" s="2">
        <v>3.5490200000000001</v>
      </c>
      <c r="G1017" s="2">
        <v>3.5490100000000004</v>
      </c>
      <c r="H1017" s="2">
        <v>3.55389</v>
      </c>
      <c r="I1017" s="2">
        <v>3.5698820000000007</v>
      </c>
      <c r="J1017" s="2">
        <v>3.8850849999999917</v>
      </c>
      <c r="K1017" s="15" t="s">
        <v>47</v>
      </c>
      <c r="L1017" s="15" t="s">
        <v>54</v>
      </c>
      <c r="M1017" s="15" t="s">
        <v>54</v>
      </c>
      <c r="N1017" s="18">
        <f t="shared" si="150"/>
        <v>50</v>
      </c>
      <c r="O1017" s="18">
        <f t="shared" si="151"/>
        <v>100</v>
      </c>
      <c r="P1017" s="18">
        <f t="shared" si="152"/>
        <v>0</v>
      </c>
      <c r="Q1017" s="18">
        <f t="shared" si="153"/>
        <v>49.5</v>
      </c>
      <c r="R1017" s="19">
        <f t="shared" si="154"/>
        <v>59.924999999999997</v>
      </c>
      <c r="S1017" s="19">
        <f t="shared" si="155"/>
        <v>42.375</v>
      </c>
      <c r="T1017" s="19">
        <f t="shared" si="156"/>
        <v>44.775000000000006</v>
      </c>
      <c r="U1017" s="19">
        <f t="shared" si="157"/>
        <v>49.875</v>
      </c>
      <c r="V1017" s="18">
        <f t="shared" si="158"/>
        <v>49.024999999999999</v>
      </c>
      <c r="W1017" s="18">
        <f t="shared" si="159"/>
        <v>49.237499999999997</v>
      </c>
    </row>
    <row r="1018" spans="1:23" ht="13.5" x14ac:dyDescent="0.25">
      <c r="A1018" s="4">
        <v>43489</v>
      </c>
      <c r="B1018" s="2">
        <v>3.5489999999999999</v>
      </c>
      <c r="C1018" s="2">
        <v>45.877149684414086</v>
      </c>
      <c r="D1018" s="2">
        <v>-6.5540915337836125E-4</v>
      </c>
      <c r="E1018" s="2">
        <v>2.3537150633056812E-2</v>
      </c>
      <c r="F1018" s="2">
        <v>3.5490200000000001</v>
      </c>
      <c r="G1018" s="2">
        <v>3.5490100000000004</v>
      </c>
      <c r="H1018" s="2">
        <v>3.5534000000000008</v>
      </c>
      <c r="I1018" s="2">
        <v>3.5692960000000005</v>
      </c>
      <c r="J1018" s="2">
        <v>3.8821274999999922</v>
      </c>
      <c r="K1018" s="15" t="s">
        <v>47</v>
      </c>
      <c r="L1018" s="15" t="s">
        <v>54</v>
      </c>
      <c r="M1018" s="15" t="s">
        <v>54</v>
      </c>
      <c r="N1018" s="18">
        <f t="shared" si="150"/>
        <v>50</v>
      </c>
      <c r="O1018" s="18">
        <f t="shared" si="151"/>
        <v>100</v>
      </c>
      <c r="P1018" s="18">
        <f t="shared" si="152"/>
        <v>0</v>
      </c>
      <c r="Q1018" s="18">
        <f t="shared" si="153"/>
        <v>49.5</v>
      </c>
      <c r="R1018" s="19">
        <f t="shared" si="154"/>
        <v>59.924999999999997</v>
      </c>
      <c r="S1018" s="19">
        <f t="shared" si="155"/>
        <v>42.375</v>
      </c>
      <c r="T1018" s="19">
        <f t="shared" si="156"/>
        <v>44.775000000000006</v>
      </c>
      <c r="U1018" s="19">
        <f t="shared" si="157"/>
        <v>49.875</v>
      </c>
      <c r="V1018" s="18">
        <f t="shared" si="158"/>
        <v>49.024999999999999</v>
      </c>
      <c r="W1018" s="18">
        <f t="shared" si="159"/>
        <v>49.237499999999997</v>
      </c>
    </row>
    <row r="1019" spans="1:23" ht="13.5" x14ac:dyDescent="0.25">
      <c r="A1019" s="4">
        <v>43490</v>
      </c>
      <c r="B1019" s="2">
        <v>3.5588000000000002</v>
      </c>
      <c r="C1019" s="2">
        <v>49.291821335901105</v>
      </c>
      <c r="D1019" s="2">
        <v>-2.1564649613181608E-3</v>
      </c>
      <c r="E1019" s="2">
        <v>2.1944252393126432E-2</v>
      </c>
      <c r="F1019" s="2">
        <v>3.5529200000000003</v>
      </c>
      <c r="G1019" s="2">
        <v>3.5499899999999998</v>
      </c>
      <c r="H1019" s="2">
        <v>3.5533999999999999</v>
      </c>
      <c r="I1019" s="2">
        <v>3.568906000000001</v>
      </c>
      <c r="J1019" s="2">
        <v>3.8796339999999931</v>
      </c>
      <c r="K1019" s="15" t="s">
        <v>47</v>
      </c>
      <c r="L1019" s="15" t="s">
        <v>48</v>
      </c>
      <c r="M1019" s="15" t="s">
        <v>51</v>
      </c>
      <c r="N1019" s="18">
        <f t="shared" si="150"/>
        <v>50</v>
      </c>
      <c r="O1019" s="18">
        <f t="shared" si="151"/>
        <v>100</v>
      </c>
      <c r="P1019" s="18">
        <f t="shared" si="152"/>
        <v>0</v>
      </c>
      <c r="Q1019" s="18">
        <f t="shared" si="153"/>
        <v>100</v>
      </c>
      <c r="R1019" s="19">
        <f t="shared" si="154"/>
        <v>67.5</v>
      </c>
      <c r="S1019" s="19">
        <f t="shared" si="155"/>
        <v>55</v>
      </c>
      <c r="T1019" s="19">
        <f t="shared" si="156"/>
        <v>67.5</v>
      </c>
      <c r="U1019" s="19">
        <f t="shared" si="157"/>
        <v>62.5</v>
      </c>
      <c r="V1019" s="18">
        <f t="shared" si="158"/>
        <v>63.333333333333336</v>
      </c>
      <c r="W1019" s="18">
        <f t="shared" si="159"/>
        <v>63.125</v>
      </c>
    </row>
    <row r="1020" spans="1:23" ht="13.5" x14ac:dyDescent="0.25">
      <c r="A1020" s="4">
        <v>43493</v>
      </c>
      <c r="B1020" s="2">
        <v>3.5588000000000002</v>
      </c>
      <c r="C1020" s="2">
        <v>49.291821335901105</v>
      </c>
      <c r="D1020" s="2">
        <v>-3.419611648890708E-3</v>
      </c>
      <c r="E1020" s="2">
        <v>2.4617924320302954E-2</v>
      </c>
      <c r="F1020" s="2">
        <v>3.5529200000000003</v>
      </c>
      <c r="G1020" s="2">
        <v>3.5509700000000004</v>
      </c>
      <c r="H1020" s="2">
        <v>3.5548650000000004</v>
      </c>
      <c r="I1020" s="2">
        <v>3.5683220000000011</v>
      </c>
      <c r="J1020" s="2">
        <v>3.8769559999999927</v>
      </c>
      <c r="K1020" s="15" t="s">
        <v>47</v>
      </c>
      <c r="L1020" s="15" t="s">
        <v>54</v>
      </c>
      <c r="M1020" s="15" t="s">
        <v>54</v>
      </c>
      <c r="N1020" s="18">
        <f t="shared" si="150"/>
        <v>50</v>
      </c>
      <c r="O1020" s="18">
        <f t="shared" si="151"/>
        <v>100</v>
      </c>
      <c r="P1020" s="18">
        <f t="shared" si="152"/>
        <v>0</v>
      </c>
      <c r="Q1020" s="18">
        <f t="shared" si="153"/>
        <v>49.5</v>
      </c>
      <c r="R1020" s="19">
        <f t="shared" si="154"/>
        <v>59.924999999999997</v>
      </c>
      <c r="S1020" s="19">
        <f t="shared" si="155"/>
        <v>42.375</v>
      </c>
      <c r="T1020" s="19">
        <f t="shared" si="156"/>
        <v>44.775000000000006</v>
      </c>
      <c r="U1020" s="19">
        <f t="shared" si="157"/>
        <v>49.875</v>
      </c>
      <c r="V1020" s="18">
        <f t="shared" si="158"/>
        <v>49.024999999999999</v>
      </c>
      <c r="W1020" s="18">
        <f t="shared" si="159"/>
        <v>49.237499999999997</v>
      </c>
    </row>
    <row r="1021" spans="1:23" ht="13.5" x14ac:dyDescent="0.25">
      <c r="A1021" s="4">
        <v>43494</v>
      </c>
      <c r="B1021" s="2">
        <v>3.5489999999999999</v>
      </c>
      <c r="C1021" s="2">
        <v>45.931013477594995</v>
      </c>
      <c r="D1021" s="2">
        <v>-3.7560415420161419E-3</v>
      </c>
      <c r="E1021" s="2">
        <v>3.0373520845334838E-2</v>
      </c>
      <c r="F1021" s="2">
        <v>3.5529200000000003</v>
      </c>
      <c r="G1021" s="2">
        <v>3.5509700000000004</v>
      </c>
      <c r="H1021" s="2">
        <v>3.55389</v>
      </c>
      <c r="I1021" s="2">
        <v>3.567152000000001</v>
      </c>
      <c r="J1021" s="2">
        <v>3.874228999999993</v>
      </c>
      <c r="K1021" s="15" t="s">
        <v>52</v>
      </c>
      <c r="L1021" s="15" t="s">
        <v>50</v>
      </c>
      <c r="M1021" s="15" t="s">
        <v>54</v>
      </c>
      <c r="N1021" s="18">
        <f t="shared" si="150"/>
        <v>50</v>
      </c>
      <c r="O1021" s="18">
        <f t="shared" si="151"/>
        <v>100</v>
      </c>
      <c r="P1021" s="18">
        <f t="shared" si="152"/>
        <v>0</v>
      </c>
      <c r="Q1021" s="18">
        <f t="shared" si="153"/>
        <v>0</v>
      </c>
      <c r="R1021" s="19">
        <f t="shared" si="154"/>
        <v>52.5</v>
      </c>
      <c r="S1021" s="19">
        <f t="shared" si="155"/>
        <v>30</v>
      </c>
      <c r="T1021" s="19">
        <f t="shared" si="156"/>
        <v>22.5</v>
      </c>
      <c r="U1021" s="19">
        <f t="shared" si="157"/>
        <v>37.5</v>
      </c>
      <c r="V1021" s="18">
        <f t="shared" si="158"/>
        <v>35</v>
      </c>
      <c r="W1021" s="18">
        <f t="shared" si="159"/>
        <v>35.625</v>
      </c>
    </row>
    <row r="1022" spans="1:23" ht="13.5" x14ac:dyDescent="0.25">
      <c r="A1022" s="4">
        <v>43495</v>
      </c>
      <c r="B1022" s="2">
        <v>3.5588000000000002</v>
      </c>
      <c r="C1022" s="2">
        <v>49.629545405276986</v>
      </c>
      <c r="D1022" s="2">
        <v>-4.7027482498260831E-3</v>
      </c>
      <c r="E1022" s="2">
        <v>3.6573053606239456E-2</v>
      </c>
      <c r="F1022" s="2">
        <v>3.5548799999999998</v>
      </c>
      <c r="G1022" s="2">
        <v>3.5519500000000002</v>
      </c>
      <c r="H1022" s="2">
        <v>3.5534050000000001</v>
      </c>
      <c r="I1022" s="2">
        <v>3.5665680000000011</v>
      </c>
      <c r="J1022" s="2">
        <v>3.8719199999999927</v>
      </c>
      <c r="K1022" s="15" t="s">
        <v>52</v>
      </c>
      <c r="L1022" s="15" t="s">
        <v>54</v>
      </c>
      <c r="M1022" s="15" t="s">
        <v>53</v>
      </c>
      <c r="N1022" s="18">
        <f t="shared" si="150"/>
        <v>50</v>
      </c>
      <c r="O1022" s="18">
        <f t="shared" si="151"/>
        <v>100</v>
      </c>
      <c r="P1022" s="18">
        <f t="shared" si="152"/>
        <v>0</v>
      </c>
      <c r="Q1022" s="18">
        <f t="shared" si="153"/>
        <v>16.5</v>
      </c>
      <c r="R1022" s="19">
        <f t="shared" si="154"/>
        <v>54.975000000000001</v>
      </c>
      <c r="S1022" s="19">
        <f t="shared" si="155"/>
        <v>34.125</v>
      </c>
      <c r="T1022" s="19">
        <f t="shared" si="156"/>
        <v>29.925000000000001</v>
      </c>
      <c r="U1022" s="19">
        <f t="shared" si="157"/>
        <v>41.625</v>
      </c>
      <c r="V1022" s="18">
        <f t="shared" si="158"/>
        <v>39.674999999999997</v>
      </c>
      <c r="W1022" s="18">
        <f t="shared" si="159"/>
        <v>40.162499999999994</v>
      </c>
    </row>
    <row r="1023" spans="1:23" ht="13.5" x14ac:dyDescent="0.25">
      <c r="A1023" s="4">
        <v>43496</v>
      </c>
      <c r="B1023" s="2">
        <v>3.5588000000000002</v>
      </c>
      <c r="C1023" s="2">
        <v>49.629545405276986</v>
      </c>
      <c r="D1023" s="2">
        <v>-5.5025583684824575E-3</v>
      </c>
      <c r="E1023" s="2">
        <v>4.1787789005908613E-2</v>
      </c>
      <c r="F1023" s="2">
        <v>3.5568400000000002</v>
      </c>
      <c r="G1023" s="2">
        <v>3.5529300000000008</v>
      </c>
      <c r="H1023" s="2">
        <v>3.5534050000000001</v>
      </c>
      <c r="I1023" s="2">
        <v>3.5655940000000008</v>
      </c>
      <c r="J1023" s="2">
        <v>3.8694264999999928</v>
      </c>
      <c r="K1023" s="15" t="s">
        <v>52</v>
      </c>
      <c r="L1023" s="15" t="s">
        <v>54</v>
      </c>
      <c r="M1023" s="15" t="s">
        <v>53</v>
      </c>
      <c r="N1023" s="18">
        <f t="shared" si="150"/>
        <v>50</v>
      </c>
      <c r="O1023" s="18">
        <f t="shared" si="151"/>
        <v>100</v>
      </c>
      <c r="P1023" s="18">
        <f t="shared" si="152"/>
        <v>0</v>
      </c>
      <c r="Q1023" s="18">
        <f t="shared" si="153"/>
        <v>16.5</v>
      </c>
      <c r="R1023" s="19">
        <f t="shared" si="154"/>
        <v>54.975000000000001</v>
      </c>
      <c r="S1023" s="19">
        <f t="shared" si="155"/>
        <v>34.125</v>
      </c>
      <c r="T1023" s="19">
        <f t="shared" si="156"/>
        <v>29.925000000000001</v>
      </c>
      <c r="U1023" s="19">
        <f t="shared" si="157"/>
        <v>41.625</v>
      </c>
      <c r="V1023" s="18">
        <f t="shared" si="158"/>
        <v>39.674999999999997</v>
      </c>
      <c r="W1023" s="18">
        <f t="shared" si="159"/>
        <v>40.162499999999994</v>
      </c>
    </row>
    <row r="1024" spans="1:23" ht="13.5" x14ac:dyDescent="0.25">
      <c r="A1024" s="4">
        <v>43497</v>
      </c>
      <c r="B1024" s="2">
        <v>3.5489999999999999</v>
      </c>
      <c r="C1024" s="2">
        <v>45.981706937280286</v>
      </c>
      <c r="D1024" s="2">
        <v>-6.9445456880172785E-3</v>
      </c>
      <c r="E1024" s="2">
        <v>4.8580767191815692E-2</v>
      </c>
      <c r="F1024" s="2">
        <v>3.5548799999999998</v>
      </c>
      <c r="G1024" s="2">
        <v>3.5539000000000009</v>
      </c>
      <c r="H1024" s="2">
        <v>3.5534050000000001</v>
      </c>
      <c r="I1024" s="2">
        <v>3.5644240000000007</v>
      </c>
      <c r="J1024" s="2">
        <v>3.8668839999999927</v>
      </c>
      <c r="K1024" s="15" t="s">
        <v>52</v>
      </c>
      <c r="L1024" s="15" t="s">
        <v>50</v>
      </c>
      <c r="M1024" s="15" t="s">
        <v>46</v>
      </c>
      <c r="N1024" s="18">
        <f t="shared" si="150"/>
        <v>50</v>
      </c>
      <c r="O1024" s="18">
        <f t="shared" si="151"/>
        <v>100</v>
      </c>
      <c r="P1024" s="18">
        <f t="shared" si="152"/>
        <v>0</v>
      </c>
      <c r="Q1024" s="18">
        <f t="shared" si="153"/>
        <v>0</v>
      </c>
      <c r="R1024" s="19">
        <f t="shared" si="154"/>
        <v>52.5</v>
      </c>
      <c r="S1024" s="19">
        <f t="shared" si="155"/>
        <v>30</v>
      </c>
      <c r="T1024" s="19">
        <f t="shared" si="156"/>
        <v>22.5</v>
      </c>
      <c r="U1024" s="19">
        <f t="shared" si="157"/>
        <v>37.5</v>
      </c>
      <c r="V1024" s="18">
        <f t="shared" si="158"/>
        <v>35</v>
      </c>
      <c r="W1024" s="18">
        <f t="shared" si="159"/>
        <v>35.625</v>
      </c>
    </row>
    <row r="1025" spans="1:23" ht="13.5" x14ac:dyDescent="0.25">
      <c r="A1025" s="4">
        <v>43500</v>
      </c>
      <c r="B1025" s="2">
        <v>3.5489999999999999</v>
      </c>
      <c r="C1025" s="2">
        <v>45.981706937280286</v>
      </c>
      <c r="D1025" s="2">
        <v>-5.1057090216923839E-3</v>
      </c>
      <c r="E1025" s="2">
        <v>5.5907528855210574E-2</v>
      </c>
      <c r="F1025" s="2">
        <v>3.5529200000000003</v>
      </c>
      <c r="G1025" s="2">
        <v>3.5529200000000003</v>
      </c>
      <c r="H1025" s="2">
        <v>3.5504799999999994</v>
      </c>
      <c r="I1025" s="2">
        <v>3.563254000000001</v>
      </c>
      <c r="J1025" s="2">
        <v>3.8643414999999921</v>
      </c>
      <c r="K1025" s="15" t="s">
        <v>52</v>
      </c>
      <c r="L1025" s="15" t="s">
        <v>50</v>
      </c>
      <c r="M1025" s="15" t="s">
        <v>46</v>
      </c>
      <c r="N1025" s="18">
        <f t="shared" si="150"/>
        <v>50</v>
      </c>
      <c r="O1025" s="18">
        <f t="shared" si="151"/>
        <v>100</v>
      </c>
      <c r="P1025" s="18">
        <f t="shared" si="152"/>
        <v>0</v>
      </c>
      <c r="Q1025" s="18">
        <f t="shared" si="153"/>
        <v>0</v>
      </c>
      <c r="R1025" s="19">
        <f t="shared" si="154"/>
        <v>52.5</v>
      </c>
      <c r="S1025" s="19">
        <f t="shared" si="155"/>
        <v>30</v>
      </c>
      <c r="T1025" s="19">
        <f t="shared" si="156"/>
        <v>22.5</v>
      </c>
      <c r="U1025" s="19">
        <f t="shared" si="157"/>
        <v>37.5</v>
      </c>
      <c r="V1025" s="18">
        <f t="shared" si="158"/>
        <v>35</v>
      </c>
      <c r="W1025" s="18">
        <f t="shared" si="159"/>
        <v>35.625</v>
      </c>
    </row>
    <row r="1026" spans="1:23" ht="13.5" x14ac:dyDescent="0.25">
      <c r="A1026" s="4">
        <v>43501</v>
      </c>
      <c r="B1026" s="2">
        <v>3.5489999999999999</v>
      </c>
      <c r="C1026" s="2">
        <v>45.981706937280279</v>
      </c>
      <c r="D1026" s="2">
        <v>-5.0028517016751373E-3</v>
      </c>
      <c r="E1026" s="2">
        <v>6.3513190596544727E-2</v>
      </c>
      <c r="F1026" s="2">
        <v>3.5529200000000003</v>
      </c>
      <c r="G1026" s="2">
        <v>3.5529200000000003</v>
      </c>
      <c r="H1026" s="2">
        <v>3.5499900000000002</v>
      </c>
      <c r="I1026" s="2">
        <v>3.5624740000000013</v>
      </c>
      <c r="J1026" s="2">
        <v>3.861798999999992</v>
      </c>
      <c r="K1026" s="15" t="s">
        <v>52</v>
      </c>
      <c r="L1026" s="15" t="s">
        <v>54</v>
      </c>
      <c r="M1026" s="15" t="s">
        <v>54</v>
      </c>
      <c r="N1026" s="18">
        <f t="shared" ref="N1026:N1089" si="160">IF(D1026&lt;30,50, IF(D1026&gt;70, 0, 25))</f>
        <v>50</v>
      </c>
      <c r="O1026" s="18">
        <f t="shared" ref="O1026:O1089" si="161">IF(F1026-E1026&gt;0.02, 100, IF(F1026-E1026&lt;0,0,45))</f>
        <v>100</v>
      </c>
      <c r="P1026" s="18">
        <f t="shared" ref="P1026:P1089" si="162">IF(G1026-J1026&gt;10,100,IF(G1026-J1026&gt;5,75, IF(G1026-J1026&gt;0,50,0)))</f>
        <v>0</v>
      </c>
      <c r="Q1026" s="18">
        <f t="shared" ref="Q1026:Q1089" si="163">IF(M1026="confirmed bullish", 34, IF(M1026="bullish divergence",17, 0))+IF(K1026="bullish",33,IF(K1026="bearish",0,16.5))+IF(L1026="strong",33,IF(L1026="weak",0,16.5))</f>
        <v>16.5</v>
      </c>
      <c r="R1026" s="19">
        <f t="shared" si="154"/>
        <v>54.975000000000001</v>
      </c>
      <c r="S1026" s="19">
        <f t="shared" si="155"/>
        <v>34.125</v>
      </c>
      <c r="T1026" s="19">
        <f t="shared" si="156"/>
        <v>29.925000000000001</v>
      </c>
      <c r="U1026" s="19">
        <f t="shared" si="157"/>
        <v>41.625</v>
      </c>
      <c r="V1026" s="18">
        <f t="shared" si="158"/>
        <v>39.674999999999997</v>
      </c>
      <c r="W1026" s="18">
        <f t="shared" si="159"/>
        <v>40.162499999999994</v>
      </c>
    </row>
    <row r="1027" spans="1:23" ht="13.5" x14ac:dyDescent="0.25">
      <c r="A1027" s="4">
        <v>43502</v>
      </c>
      <c r="B1027" s="2">
        <v>3.5295000000000001</v>
      </c>
      <c r="C1027" s="2">
        <v>38.879704141796154</v>
      </c>
      <c r="D1027" s="2">
        <v>-3.4208084828390994E-3</v>
      </c>
      <c r="E1027" s="2">
        <v>7.026017224850245E-2</v>
      </c>
      <c r="F1027" s="2">
        <v>3.5470599999999997</v>
      </c>
      <c r="G1027" s="2">
        <v>3.5509700000000004</v>
      </c>
      <c r="H1027" s="2">
        <v>3.5499899999999998</v>
      </c>
      <c r="I1027" s="2">
        <v>3.5614980000000016</v>
      </c>
      <c r="J1027" s="2">
        <v>3.8596199999999912</v>
      </c>
      <c r="K1027" s="15" t="s">
        <v>52</v>
      </c>
      <c r="L1027" s="15" t="s">
        <v>50</v>
      </c>
      <c r="M1027" s="15" t="s">
        <v>46</v>
      </c>
      <c r="N1027" s="18">
        <f t="shared" si="160"/>
        <v>50</v>
      </c>
      <c r="O1027" s="18">
        <f t="shared" si="161"/>
        <v>100</v>
      </c>
      <c r="P1027" s="18">
        <f t="shared" si="162"/>
        <v>0</v>
      </c>
      <c r="Q1027" s="18">
        <f t="shared" si="163"/>
        <v>0</v>
      </c>
      <c r="R1027" s="19">
        <f t="shared" ref="R1027:R1090" si="164">0.35*N1027+O1027*0.35+P1027*0.15+Q1027*0.15</f>
        <v>52.5</v>
      </c>
      <c r="S1027" s="19">
        <f t="shared" ref="S1027:S1090" si="165">N1027*0.2+O1027*0.2+P1027*0.35+Q1027*0.25</f>
        <v>30</v>
      </c>
      <c r="T1027" s="19">
        <f t="shared" ref="T1027:T1090" si="166">N1027*0.15+O1027*0.15+P1027*0.25+Q1027*0.45</f>
        <v>22.5</v>
      </c>
      <c r="U1027" s="19">
        <f t="shared" ref="U1027:U1090" si="167">0.25*SUM(N1027:Q1027)</f>
        <v>37.5</v>
      </c>
      <c r="V1027" s="18">
        <f t="shared" ref="V1027:V1090" si="168">SUM(R1027:T1027)/3</f>
        <v>35</v>
      </c>
      <c r="W1027" s="18">
        <f t="shared" ref="W1027:W1090" si="169">SUM(R1027:U1027)/4</f>
        <v>35.625</v>
      </c>
    </row>
    <row r="1028" spans="1:23" ht="13.5" x14ac:dyDescent="0.25">
      <c r="A1028" s="4">
        <v>43503</v>
      </c>
      <c r="B1028" s="2">
        <v>3.6269999999999998</v>
      </c>
      <c r="C1028" s="2">
        <v>66.631361490776641</v>
      </c>
      <c r="D1028" s="2">
        <v>-9.1423323600148265E-3</v>
      </c>
      <c r="E1028" s="2">
        <v>7.3618942447874411E-2</v>
      </c>
      <c r="F1028" s="2">
        <v>3.5606999999999998</v>
      </c>
      <c r="G1028" s="2">
        <v>3.55877</v>
      </c>
      <c r="H1028" s="2">
        <v>3.55389</v>
      </c>
      <c r="I1028" s="2">
        <v>3.5628620000000017</v>
      </c>
      <c r="J1028" s="2">
        <v>3.8579284999999914</v>
      </c>
      <c r="K1028" s="15" t="s">
        <v>47</v>
      </c>
      <c r="L1028" s="15" t="s">
        <v>54</v>
      </c>
      <c r="M1028" s="15" t="s">
        <v>51</v>
      </c>
      <c r="N1028" s="18">
        <f t="shared" si="160"/>
        <v>50</v>
      </c>
      <c r="O1028" s="18">
        <f t="shared" si="161"/>
        <v>100</v>
      </c>
      <c r="P1028" s="18">
        <f t="shared" si="162"/>
        <v>0</v>
      </c>
      <c r="Q1028" s="18">
        <f t="shared" si="163"/>
        <v>83.5</v>
      </c>
      <c r="R1028" s="19">
        <f t="shared" si="164"/>
        <v>65.025000000000006</v>
      </c>
      <c r="S1028" s="19">
        <f t="shared" si="165"/>
        <v>50.875</v>
      </c>
      <c r="T1028" s="19">
        <f t="shared" si="166"/>
        <v>60.075000000000003</v>
      </c>
      <c r="U1028" s="19">
        <f t="shared" si="167"/>
        <v>58.375</v>
      </c>
      <c r="V1028" s="18">
        <f t="shared" si="168"/>
        <v>58.658333333333339</v>
      </c>
      <c r="W1028" s="18">
        <f t="shared" si="169"/>
        <v>58.587500000000006</v>
      </c>
    </row>
    <row r="1029" spans="1:23" ht="13.5" x14ac:dyDescent="0.25">
      <c r="A1029" s="4">
        <v>43504</v>
      </c>
      <c r="B1029" s="2">
        <v>3.8414999999999999</v>
      </c>
      <c r="C1029" s="2">
        <v>83.924528981469209</v>
      </c>
      <c r="D1029" s="2">
        <v>-2.8790907108684927E-2</v>
      </c>
      <c r="E1029" s="2">
        <v>7.6219584313355543E-2</v>
      </c>
      <c r="F1029" s="2">
        <v>3.6192000000000002</v>
      </c>
      <c r="G1029" s="2">
        <v>3.5870400000000005</v>
      </c>
      <c r="H1029" s="2">
        <v>3.5685149999999992</v>
      </c>
      <c r="I1029" s="2">
        <v>3.568516000000002</v>
      </c>
      <c r="J1029" s="2">
        <v>3.8582319999999921</v>
      </c>
      <c r="K1029" s="15" t="s">
        <v>47</v>
      </c>
      <c r="L1029" s="15" t="s">
        <v>48</v>
      </c>
      <c r="M1029" s="15" t="s">
        <v>51</v>
      </c>
      <c r="N1029" s="18">
        <f t="shared" si="160"/>
        <v>50</v>
      </c>
      <c r="O1029" s="18">
        <f t="shared" si="161"/>
        <v>100</v>
      </c>
      <c r="P1029" s="18">
        <f t="shared" si="162"/>
        <v>0</v>
      </c>
      <c r="Q1029" s="18">
        <f t="shared" si="163"/>
        <v>100</v>
      </c>
      <c r="R1029" s="19">
        <f t="shared" si="164"/>
        <v>67.5</v>
      </c>
      <c r="S1029" s="19">
        <f t="shared" si="165"/>
        <v>55</v>
      </c>
      <c r="T1029" s="19">
        <f t="shared" si="166"/>
        <v>67.5</v>
      </c>
      <c r="U1029" s="19">
        <f t="shared" si="167"/>
        <v>62.5</v>
      </c>
      <c r="V1029" s="18">
        <f t="shared" si="168"/>
        <v>63.333333333333336</v>
      </c>
      <c r="W1029" s="18">
        <f t="shared" si="169"/>
        <v>63.125</v>
      </c>
    </row>
    <row r="1030" spans="1:23" ht="13.5" x14ac:dyDescent="0.25">
      <c r="A1030" s="4">
        <v>43507</v>
      </c>
      <c r="B1030" s="2">
        <v>3.9</v>
      </c>
      <c r="C1030" s="2">
        <v>86.048167386579166</v>
      </c>
      <c r="D1030" s="2">
        <v>-5.1411973853555448E-2</v>
      </c>
      <c r="E1030" s="2">
        <v>7.760194779925976E-2</v>
      </c>
      <c r="F1030" s="2">
        <v>3.6894</v>
      </c>
      <c r="G1030" s="2">
        <v>3.6211599999999997</v>
      </c>
      <c r="H1030" s="2">
        <v>3.5860650000000001</v>
      </c>
      <c r="I1030" s="2">
        <v>3.5753400000000015</v>
      </c>
      <c r="J1030" s="2">
        <v>3.8583664999999923</v>
      </c>
      <c r="K1030" s="15" t="s">
        <v>47</v>
      </c>
      <c r="L1030" s="15" t="s">
        <v>48</v>
      </c>
      <c r="M1030" s="15" t="s">
        <v>51</v>
      </c>
      <c r="N1030" s="18">
        <f t="shared" si="160"/>
        <v>50</v>
      </c>
      <c r="O1030" s="18">
        <f t="shared" si="161"/>
        <v>100</v>
      </c>
      <c r="P1030" s="18">
        <f t="shared" si="162"/>
        <v>0</v>
      </c>
      <c r="Q1030" s="18">
        <f t="shared" si="163"/>
        <v>100</v>
      </c>
      <c r="R1030" s="19">
        <f t="shared" si="164"/>
        <v>67.5</v>
      </c>
      <c r="S1030" s="19">
        <f t="shared" si="165"/>
        <v>55</v>
      </c>
      <c r="T1030" s="19">
        <f t="shared" si="166"/>
        <v>67.5</v>
      </c>
      <c r="U1030" s="19">
        <f t="shared" si="167"/>
        <v>62.5</v>
      </c>
      <c r="V1030" s="18">
        <f t="shared" si="168"/>
        <v>63.333333333333336</v>
      </c>
      <c r="W1030" s="18">
        <f t="shared" si="169"/>
        <v>63.125</v>
      </c>
    </row>
    <row r="1031" spans="1:23" ht="13.5" x14ac:dyDescent="0.25">
      <c r="A1031" s="4">
        <v>43508</v>
      </c>
      <c r="B1031" s="2">
        <v>3.8805000000000001</v>
      </c>
      <c r="C1031" s="2">
        <v>82.152335506888065</v>
      </c>
      <c r="D1031" s="2">
        <v>-7.2500707356191629E-2</v>
      </c>
      <c r="E1031" s="2">
        <v>7.6797592510557233E-2</v>
      </c>
      <c r="F1031" s="2">
        <v>3.7557</v>
      </c>
      <c r="G1031" s="2">
        <v>3.6543099999999997</v>
      </c>
      <c r="H1031" s="2">
        <v>3.6026400000000001</v>
      </c>
      <c r="I1031" s="2">
        <v>3.5809940000000018</v>
      </c>
      <c r="J1031" s="2">
        <v>3.8588184999999919</v>
      </c>
      <c r="K1031" s="15" t="s">
        <v>47</v>
      </c>
      <c r="L1031" s="15" t="s">
        <v>48</v>
      </c>
      <c r="M1031" s="15" t="s">
        <v>51</v>
      </c>
      <c r="N1031" s="18">
        <f t="shared" si="160"/>
        <v>50</v>
      </c>
      <c r="O1031" s="18">
        <f t="shared" si="161"/>
        <v>100</v>
      </c>
      <c r="P1031" s="18">
        <f t="shared" si="162"/>
        <v>0</v>
      </c>
      <c r="Q1031" s="18">
        <f t="shared" si="163"/>
        <v>100</v>
      </c>
      <c r="R1031" s="19">
        <f t="shared" si="164"/>
        <v>67.5</v>
      </c>
      <c r="S1031" s="19">
        <f t="shared" si="165"/>
        <v>55</v>
      </c>
      <c r="T1031" s="19">
        <f t="shared" si="166"/>
        <v>67.5</v>
      </c>
      <c r="U1031" s="19">
        <f t="shared" si="167"/>
        <v>62.5</v>
      </c>
      <c r="V1031" s="18">
        <f t="shared" si="168"/>
        <v>63.333333333333336</v>
      </c>
      <c r="W1031" s="18">
        <f t="shared" si="169"/>
        <v>63.125</v>
      </c>
    </row>
    <row r="1032" spans="1:23" ht="13.5" x14ac:dyDescent="0.25">
      <c r="A1032" s="4">
        <v>43509</v>
      </c>
      <c r="B1032" s="2">
        <v>3.8902999999999999</v>
      </c>
      <c r="C1032" s="2">
        <v>82.579212273490953</v>
      </c>
      <c r="D1032" s="2">
        <v>-9.1193011868442309E-2</v>
      </c>
      <c r="E1032" s="2">
        <v>7.1526809680231326E-2</v>
      </c>
      <c r="F1032" s="2">
        <v>3.8278599999999998</v>
      </c>
      <c r="G1032" s="2">
        <v>3.6874600000000002</v>
      </c>
      <c r="H1032" s="2">
        <v>3.6197049999999997</v>
      </c>
      <c r="I1032" s="2">
        <v>3.5866500000000019</v>
      </c>
      <c r="J1032" s="2">
        <v>3.8589969999999925</v>
      </c>
      <c r="K1032" s="15" t="s">
        <v>47</v>
      </c>
      <c r="L1032" s="15" t="s">
        <v>48</v>
      </c>
      <c r="M1032" s="15" t="s">
        <v>51</v>
      </c>
      <c r="N1032" s="18">
        <f t="shared" si="160"/>
        <v>50</v>
      </c>
      <c r="O1032" s="18">
        <f t="shared" si="161"/>
        <v>100</v>
      </c>
      <c r="P1032" s="18">
        <f t="shared" si="162"/>
        <v>0</v>
      </c>
      <c r="Q1032" s="18">
        <f t="shared" si="163"/>
        <v>100</v>
      </c>
      <c r="R1032" s="19">
        <f t="shared" si="164"/>
        <v>67.5</v>
      </c>
      <c r="S1032" s="19">
        <f t="shared" si="165"/>
        <v>55</v>
      </c>
      <c r="T1032" s="19">
        <f t="shared" si="166"/>
        <v>67.5</v>
      </c>
      <c r="U1032" s="19">
        <f t="shared" si="167"/>
        <v>62.5</v>
      </c>
      <c r="V1032" s="18">
        <f t="shared" si="168"/>
        <v>63.333333333333336</v>
      </c>
      <c r="W1032" s="18">
        <f t="shared" si="169"/>
        <v>63.125</v>
      </c>
    </row>
    <row r="1033" spans="1:23" ht="13.5" x14ac:dyDescent="0.25">
      <c r="A1033" s="4">
        <v>43510</v>
      </c>
      <c r="B1033" s="2">
        <v>3.9</v>
      </c>
      <c r="C1033" s="2">
        <v>83.012309893176294</v>
      </c>
      <c r="D1033" s="2">
        <v>-0.109295039484953</v>
      </c>
      <c r="E1033" s="2">
        <v>6.6965847069781981E-2</v>
      </c>
      <c r="F1033" s="2">
        <v>3.8824599999999996</v>
      </c>
      <c r="G1033" s="2">
        <v>3.7215799999999994</v>
      </c>
      <c r="H1033" s="2">
        <v>3.6372550000000006</v>
      </c>
      <c r="I1033" s="2">
        <v>3.5928900000000024</v>
      </c>
      <c r="J1033" s="2">
        <v>3.8589009999999928</v>
      </c>
      <c r="K1033" s="15" t="s">
        <v>47</v>
      </c>
      <c r="L1033" s="15" t="s">
        <v>48</v>
      </c>
      <c r="M1033" s="15" t="s">
        <v>51</v>
      </c>
      <c r="N1033" s="18">
        <f t="shared" si="160"/>
        <v>50</v>
      </c>
      <c r="O1033" s="18">
        <f t="shared" si="161"/>
        <v>100</v>
      </c>
      <c r="P1033" s="18">
        <f t="shared" si="162"/>
        <v>0</v>
      </c>
      <c r="Q1033" s="18">
        <f t="shared" si="163"/>
        <v>100</v>
      </c>
      <c r="R1033" s="19">
        <f t="shared" si="164"/>
        <v>67.5</v>
      </c>
      <c r="S1033" s="19">
        <f t="shared" si="165"/>
        <v>55</v>
      </c>
      <c r="T1033" s="19">
        <f t="shared" si="166"/>
        <v>67.5</v>
      </c>
      <c r="U1033" s="19">
        <f t="shared" si="167"/>
        <v>62.5</v>
      </c>
      <c r="V1033" s="18">
        <f t="shared" si="168"/>
        <v>63.333333333333336</v>
      </c>
      <c r="W1033" s="18">
        <f t="shared" si="169"/>
        <v>63.125</v>
      </c>
    </row>
    <row r="1034" spans="1:23" ht="13.5" x14ac:dyDescent="0.25">
      <c r="A1034" s="4">
        <v>43511</v>
      </c>
      <c r="B1034" s="2">
        <v>3.8902999999999999</v>
      </c>
      <c r="C1034" s="2">
        <v>80.847745038642316</v>
      </c>
      <c r="D1034" s="2">
        <v>-0.12690950511629362</v>
      </c>
      <c r="E1034" s="2">
        <v>6.3699783270584176E-2</v>
      </c>
      <c r="F1034" s="2">
        <v>3.8922200000000005</v>
      </c>
      <c r="G1034" s="2">
        <v>3.7557100000000005</v>
      </c>
      <c r="H1034" s="2">
        <v>3.6548050000000005</v>
      </c>
      <c r="I1034" s="2">
        <v>3.5993260000000022</v>
      </c>
      <c r="J1034" s="2">
        <v>3.8592639999999934</v>
      </c>
      <c r="K1034" s="15" t="s">
        <v>47</v>
      </c>
      <c r="L1034" s="15" t="s">
        <v>48</v>
      </c>
      <c r="M1034" s="15" t="s">
        <v>51</v>
      </c>
      <c r="N1034" s="18">
        <f t="shared" si="160"/>
        <v>50</v>
      </c>
      <c r="O1034" s="18">
        <f t="shared" si="161"/>
        <v>100</v>
      </c>
      <c r="P1034" s="18">
        <f t="shared" si="162"/>
        <v>0</v>
      </c>
      <c r="Q1034" s="18">
        <f t="shared" si="163"/>
        <v>100</v>
      </c>
      <c r="R1034" s="19">
        <f t="shared" si="164"/>
        <v>67.5</v>
      </c>
      <c r="S1034" s="19">
        <f t="shared" si="165"/>
        <v>55</v>
      </c>
      <c r="T1034" s="19">
        <f t="shared" si="166"/>
        <v>67.5</v>
      </c>
      <c r="U1034" s="19">
        <f t="shared" si="167"/>
        <v>62.5</v>
      </c>
      <c r="V1034" s="18">
        <f t="shared" si="168"/>
        <v>63.333333333333336</v>
      </c>
      <c r="W1034" s="18">
        <f t="shared" si="169"/>
        <v>63.125</v>
      </c>
    </row>
    <row r="1035" spans="1:23" ht="13.5" x14ac:dyDescent="0.25">
      <c r="A1035" s="4">
        <v>43514</v>
      </c>
      <c r="B1035" s="2">
        <v>3.9</v>
      </c>
      <c r="C1035" s="2">
        <v>81.370869903280848</v>
      </c>
      <c r="D1035" s="2">
        <v>-0.14387172741872556</v>
      </c>
      <c r="E1035" s="2">
        <v>6.1476492935101802E-2</v>
      </c>
      <c r="F1035" s="2">
        <v>3.8922199999999996</v>
      </c>
      <c r="G1035" s="2">
        <v>3.7908099999999996</v>
      </c>
      <c r="H1035" s="2">
        <v>3.6718650000000004</v>
      </c>
      <c r="I1035" s="2">
        <v>3.6057600000000023</v>
      </c>
      <c r="J1035" s="2">
        <v>3.8591679999999933</v>
      </c>
      <c r="K1035" s="15" t="s">
        <v>47</v>
      </c>
      <c r="L1035" s="15" t="s">
        <v>48</v>
      </c>
      <c r="M1035" s="15" t="s">
        <v>54</v>
      </c>
      <c r="N1035" s="18">
        <f t="shared" si="160"/>
        <v>50</v>
      </c>
      <c r="O1035" s="18">
        <f t="shared" si="161"/>
        <v>100</v>
      </c>
      <c r="P1035" s="18">
        <f t="shared" si="162"/>
        <v>0</v>
      </c>
      <c r="Q1035" s="18">
        <f t="shared" si="163"/>
        <v>66</v>
      </c>
      <c r="R1035" s="19">
        <f t="shared" si="164"/>
        <v>62.4</v>
      </c>
      <c r="S1035" s="19">
        <f t="shared" si="165"/>
        <v>46.5</v>
      </c>
      <c r="T1035" s="19">
        <f t="shared" si="166"/>
        <v>52.2</v>
      </c>
      <c r="U1035" s="19">
        <f t="shared" si="167"/>
        <v>54</v>
      </c>
      <c r="V1035" s="18">
        <f t="shared" si="168"/>
        <v>53.70000000000001</v>
      </c>
      <c r="W1035" s="18">
        <f t="shared" si="169"/>
        <v>53.775000000000006</v>
      </c>
    </row>
    <row r="1036" spans="1:23" ht="13.5" x14ac:dyDescent="0.25">
      <c r="A1036" s="4">
        <v>43515</v>
      </c>
      <c r="B1036" s="2">
        <v>3.9</v>
      </c>
      <c r="C1036" s="2">
        <v>81.370869903280848</v>
      </c>
      <c r="D1036" s="2">
        <v>-0.15952165398138618</v>
      </c>
      <c r="E1036" s="2">
        <v>6.1729377841334976E-2</v>
      </c>
      <c r="F1036" s="2">
        <v>3.8961199999999998</v>
      </c>
      <c r="G1036" s="2">
        <v>3.8259099999999995</v>
      </c>
      <c r="H1036" s="2">
        <v>3.6894150000000012</v>
      </c>
      <c r="I1036" s="2">
        <v>3.6123900000000027</v>
      </c>
      <c r="J1036" s="2">
        <v>3.8590719999999936</v>
      </c>
      <c r="K1036" s="15" t="s">
        <v>47</v>
      </c>
      <c r="L1036" s="15" t="s">
        <v>48</v>
      </c>
      <c r="M1036" s="15" t="s">
        <v>51</v>
      </c>
      <c r="N1036" s="18">
        <f t="shared" si="160"/>
        <v>50</v>
      </c>
      <c r="O1036" s="18">
        <f t="shared" si="161"/>
        <v>100</v>
      </c>
      <c r="P1036" s="18">
        <f t="shared" si="162"/>
        <v>0</v>
      </c>
      <c r="Q1036" s="18">
        <f t="shared" si="163"/>
        <v>100</v>
      </c>
      <c r="R1036" s="19">
        <f t="shared" si="164"/>
        <v>67.5</v>
      </c>
      <c r="S1036" s="19">
        <f t="shared" si="165"/>
        <v>55</v>
      </c>
      <c r="T1036" s="19">
        <f t="shared" si="166"/>
        <v>67.5</v>
      </c>
      <c r="U1036" s="19">
        <f t="shared" si="167"/>
        <v>62.5</v>
      </c>
      <c r="V1036" s="18">
        <f t="shared" si="168"/>
        <v>63.333333333333336</v>
      </c>
      <c r="W1036" s="18">
        <f t="shared" si="169"/>
        <v>63.125</v>
      </c>
    </row>
    <row r="1037" spans="1:23" ht="13.5" x14ac:dyDescent="0.25">
      <c r="A1037" s="4">
        <v>43516</v>
      </c>
      <c r="B1037" s="2">
        <v>3.9</v>
      </c>
      <c r="C1037" s="2">
        <v>81.370869903280848</v>
      </c>
      <c r="D1037" s="2">
        <v>-0.17696508186972215</v>
      </c>
      <c r="E1037" s="2">
        <v>6.4075487729419178E-2</v>
      </c>
      <c r="F1037" s="2">
        <v>3.8980600000000001</v>
      </c>
      <c r="G1037" s="2">
        <v>3.8629599999999997</v>
      </c>
      <c r="H1037" s="2">
        <v>3.7069650000000012</v>
      </c>
      <c r="I1037" s="2">
        <v>3.6188240000000031</v>
      </c>
      <c r="J1037" s="2">
        <v>3.8590224999999942</v>
      </c>
      <c r="K1037" s="15" t="s">
        <v>47</v>
      </c>
      <c r="L1037" s="15" t="s">
        <v>48</v>
      </c>
      <c r="M1037" s="15" t="s">
        <v>51</v>
      </c>
      <c r="N1037" s="18">
        <f t="shared" si="160"/>
        <v>50</v>
      </c>
      <c r="O1037" s="18">
        <f t="shared" si="161"/>
        <v>100</v>
      </c>
      <c r="P1037" s="18">
        <f t="shared" si="162"/>
        <v>50</v>
      </c>
      <c r="Q1037" s="18">
        <f t="shared" si="163"/>
        <v>100</v>
      </c>
      <c r="R1037" s="19">
        <f t="shared" si="164"/>
        <v>75</v>
      </c>
      <c r="S1037" s="19">
        <f t="shared" si="165"/>
        <v>72.5</v>
      </c>
      <c r="T1037" s="19">
        <f t="shared" si="166"/>
        <v>80</v>
      </c>
      <c r="U1037" s="19">
        <f t="shared" si="167"/>
        <v>75</v>
      </c>
      <c r="V1037" s="18">
        <f t="shared" si="168"/>
        <v>75.833333333333329</v>
      </c>
      <c r="W1037" s="18">
        <f t="shared" si="169"/>
        <v>75.625</v>
      </c>
    </row>
    <row r="1038" spans="1:23" ht="13.5" x14ac:dyDescent="0.25">
      <c r="A1038" s="4">
        <v>43517</v>
      </c>
      <c r="B1038" s="2">
        <v>3.9</v>
      </c>
      <c r="C1038" s="2">
        <v>81.370869903280848</v>
      </c>
      <c r="D1038" s="2">
        <v>-0.1778371113335786</v>
      </c>
      <c r="E1038" s="2">
        <v>6.6837781902070154E-2</v>
      </c>
      <c r="F1038" s="2">
        <v>3.8980600000000001</v>
      </c>
      <c r="G1038" s="2">
        <v>3.8902599999999992</v>
      </c>
      <c r="H1038" s="2">
        <v>3.7245150000000002</v>
      </c>
      <c r="I1038" s="2">
        <v>3.6254540000000031</v>
      </c>
      <c r="J1038" s="2">
        <v>3.8590224999999942</v>
      </c>
      <c r="K1038" s="15" t="s">
        <v>47</v>
      </c>
      <c r="L1038" s="15" t="s">
        <v>48</v>
      </c>
      <c r="M1038" s="15" t="s">
        <v>54</v>
      </c>
      <c r="N1038" s="18">
        <f t="shared" si="160"/>
        <v>50</v>
      </c>
      <c r="O1038" s="18">
        <f t="shared" si="161"/>
        <v>100</v>
      </c>
      <c r="P1038" s="18">
        <f t="shared" si="162"/>
        <v>50</v>
      </c>
      <c r="Q1038" s="18">
        <f t="shared" si="163"/>
        <v>66</v>
      </c>
      <c r="R1038" s="19">
        <f t="shared" si="164"/>
        <v>69.900000000000006</v>
      </c>
      <c r="S1038" s="19">
        <f t="shared" si="165"/>
        <v>64</v>
      </c>
      <c r="T1038" s="19">
        <f t="shared" si="166"/>
        <v>64.7</v>
      </c>
      <c r="U1038" s="19">
        <f t="shared" si="167"/>
        <v>66.5</v>
      </c>
      <c r="V1038" s="18">
        <f t="shared" si="168"/>
        <v>66.2</v>
      </c>
      <c r="W1038" s="18">
        <f t="shared" si="169"/>
        <v>66.275000000000006</v>
      </c>
    </row>
    <row r="1039" spans="1:23" ht="13.5" x14ac:dyDescent="0.25">
      <c r="A1039" s="4">
        <v>43518</v>
      </c>
      <c r="B1039" s="2">
        <v>3.9</v>
      </c>
      <c r="C1039" s="2">
        <v>81.370869903280848</v>
      </c>
      <c r="D1039" s="2">
        <v>-0.14660480266470755</v>
      </c>
      <c r="E1039" s="2">
        <v>6.6988292896106416E-2</v>
      </c>
      <c r="F1039" s="2">
        <v>3.9</v>
      </c>
      <c r="G1039" s="2">
        <v>3.8961099999999993</v>
      </c>
      <c r="H1039" s="2">
        <v>3.741575000000001</v>
      </c>
      <c r="I1039" s="2">
        <v>3.6320840000000034</v>
      </c>
      <c r="J1039" s="2">
        <v>3.8585834999999942</v>
      </c>
      <c r="K1039" s="15" t="s">
        <v>47</v>
      </c>
      <c r="L1039" s="15" t="s">
        <v>48</v>
      </c>
      <c r="M1039" s="15" t="s">
        <v>51</v>
      </c>
      <c r="N1039" s="18">
        <f t="shared" si="160"/>
        <v>50</v>
      </c>
      <c r="O1039" s="18">
        <f t="shared" si="161"/>
        <v>100</v>
      </c>
      <c r="P1039" s="18">
        <f t="shared" si="162"/>
        <v>50</v>
      </c>
      <c r="Q1039" s="18">
        <f t="shared" si="163"/>
        <v>100</v>
      </c>
      <c r="R1039" s="19">
        <f t="shared" si="164"/>
        <v>75</v>
      </c>
      <c r="S1039" s="19">
        <f t="shared" si="165"/>
        <v>72.5</v>
      </c>
      <c r="T1039" s="19">
        <f t="shared" si="166"/>
        <v>80</v>
      </c>
      <c r="U1039" s="19">
        <f t="shared" si="167"/>
        <v>75</v>
      </c>
      <c r="V1039" s="18">
        <f t="shared" si="168"/>
        <v>75.833333333333329</v>
      </c>
      <c r="W1039" s="18">
        <f t="shared" si="169"/>
        <v>75.625</v>
      </c>
    </row>
    <row r="1040" spans="1:23" ht="13.5" x14ac:dyDescent="0.25">
      <c r="A1040" s="4">
        <v>43521</v>
      </c>
      <c r="B1040" s="2">
        <v>3.9</v>
      </c>
      <c r="C1040" s="2">
        <v>81.370869903280848</v>
      </c>
      <c r="D1040" s="2">
        <v>-0.11213100182539604</v>
      </c>
      <c r="E1040" s="2">
        <v>6.8794210340563211E-2</v>
      </c>
      <c r="F1040" s="2">
        <v>3.9</v>
      </c>
      <c r="G1040" s="2">
        <v>3.8961099999999993</v>
      </c>
      <c r="H1040" s="2">
        <v>3.7586350000000004</v>
      </c>
      <c r="I1040" s="2">
        <v>3.638518000000003</v>
      </c>
      <c r="J1040" s="2">
        <v>3.8581444999999945</v>
      </c>
      <c r="K1040" s="15" t="s">
        <v>54</v>
      </c>
      <c r="L1040" s="15" t="s">
        <v>54</v>
      </c>
      <c r="M1040" s="15" t="s">
        <v>54</v>
      </c>
      <c r="N1040" s="18">
        <f t="shared" si="160"/>
        <v>50</v>
      </c>
      <c r="O1040" s="18">
        <f t="shared" si="161"/>
        <v>100</v>
      </c>
      <c r="P1040" s="18">
        <f t="shared" si="162"/>
        <v>50</v>
      </c>
      <c r="Q1040" s="18">
        <f t="shared" si="163"/>
        <v>33</v>
      </c>
      <c r="R1040" s="19">
        <f t="shared" si="164"/>
        <v>64.95</v>
      </c>
      <c r="S1040" s="19">
        <f t="shared" si="165"/>
        <v>55.75</v>
      </c>
      <c r="T1040" s="19">
        <f t="shared" si="166"/>
        <v>49.85</v>
      </c>
      <c r="U1040" s="19">
        <f t="shared" si="167"/>
        <v>58.25</v>
      </c>
      <c r="V1040" s="18">
        <f t="shared" si="168"/>
        <v>56.85</v>
      </c>
      <c r="W1040" s="18">
        <f t="shared" si="169"/>
        <v>57.2</v>
      </c>
    </row>
    <row r="1041" spans="1:23" ht="13.5" x14ac:dyDescent="0.25">
      <c r="A1041" s="4">
        <v>43522</v>
      </c>
      <c r="B1041" s="2">
        <v>3.8902999999999999</v>
      </c>
      <c r="C1041" s="2">
        <v>78.045489321292095</v>
      </c>
      <c r="D1041" s="2">
        <v>-8.6125249010261751E-2</v>
      </c>
      <c r="E1041" s="2">
        <v>7.4611310605082887E-2</v>
      </c>
      <c r="F1041" s="2">
        <v>3.8980599999999996</v>
      </c>
      <c r="G1041" s="2">
        <v>3.8970899999999999</v>
      </c>
      <c r="H1041" s="2">
        <v>3.7756999999999996</v>
      </c>
      <c r="I1041" s="2">
        <v>3.644564000000003</v>
      </c>
      <c r="J1041" s="2">
        <v>3.8576569999999948</v>
      </c>
      <c r="K1041" s="15" t="s">
        <v>52</v>
      </c>
      <c r="L1041" s="15" t="s">
        <v>54</v>
      </c>
      <c r="M1041" s="15" t="s">
        <v>46</v>
      </c>
      <c r="N1041" s="18">
        <f t="shared" si="160"/>
        <v>50</v>
      </c>
      <c r="O1041" s="18">
        <f t="shared" si="161"/>
        <v>100</v>
      </c>
      <c r="P1041" s="18">
        <f t="shared" si="162"/>
        <v>50</v>
      </c>
      <c r="Q1041" s="18">
        <f t="shared" si="163"/>
        <v>16.5</v>
      </c>
      <c r="R1041" s="19">
        <f t="shared" si="164"/>
        <v>62.475000000000001</v>
      </c>
      <c r="S1041" s="19">
        <f t="shared" si="165"/>
        <v>51.625</v>
      </c>
      <c r="T1041" s="19">
        <f t="shared" si="166"/>
        <v>42.424999999999997</v>
      </c>
      <c r="U1041" s="19">
        <f t="shared" si="167"/>
        <v>54.125</v>
      </c>
      <c r="V1041" s="18">
        <f t="shared" si="168"/>
        <v>52.17499999999999</v>
      </c>
      <c r="W1041" s="18">
        <f t="shared" si="169"/>
        <v>52.662499999999994</v>
      </c>
    </row>
    <row r="1042" spans="1:23" ht="13.5" x14ac:dyDescent="0.25">
      <c r="A1042" s="4">
        <v>43523</v>
      </c>
      <c r="B1042" s="2">
        <v>3.8610000000000002</v>
      </c>
      <c r="C1042" s="2">
        <v>68.88762548042439</v>
      </c>
      <c r="D1042" s="2">
        <v>-6.120250536295968E-2</v>
      </c>
      <c r="E1042" s="2">
        <v>8.4473244280037302E-2</v>
      </c>
      <c r="F1042" s="2">
        <v>3.8902600000000001</v>
      </c>
      <c r="G1042" s="2">
        <v>3.8941599999999994</v>
      </c>
      <c r="H1042" s="2">
        <v>3.7908100000000005</v>
      </c>
      <c r="I1042" s="2">
        <v>3.6504140000000023</v>
      </c>
      <c r="J1042" s="2">
        <v>3.8565354999999948</v>
      </c>
      <c r="K1042" s="15" t="s">
        <v>52</v>
      </c>
      <c r="L1042" s="15" t="s">
        <v>54</v>
      </c>
      <c r="M1042" s="15" t="s">
        <v>46</v>
      </c>
      <c r="N1042" s="18">
        <f t="shared" si="160"/>
        <v>50</v>
      </c>
      <c r="O1042" s="18">
        <f t="shared" si="161"/>
        <v>100</v>
      </c>
      <c r="P1042" s="18">
        <f t="shared" si="162"/>
        <v>50</v>
      </c>
      <c r="Q1042" s="18">
        <f t="shared" si="163"/>
        <v>16.5</v>
      </c>
      <c r="R1042" s="19">
        <f t="shared" si="164"/>
        <v>62.475000000000001</v>
      </c>
      <c r="S1042" s="19">
        <f t="shared" si="165"/>
        <v>51.625</v>
      </c>
      <c r="T1042" s="19">
        <f t="shared" si="166"/>
        <v>42.424999999999997</v>
      </c>
      <c r="U1042" s="19">
        <f t="shared" si="167"/>
        <v>54.125</v>
      </c>
      <c r="V1042" s="18">
        <f t="shared" si="168"/>
        <v>52.17499999999999</v>
      </c>
      <c r="W1042" s="18">
        <f t="shared" si="169"/>
        <v>52.662499999999994</v>
      </c>
    </row>
    <row r="1043" spans="1:23" ht="13.5" x14ac:dyDescent="0.25">
      <c r="A1043" s="4">
        <v>43524</v>
      </c>
      <c r="B1043" s="2">
        <v>3.8610000000000002</v>
      </c>
      <c r="C1043" s="2">
        <v>68.88762548042439</v>
      </c>
      <c r="D1043" s="2">
        <v>-3.9152463982731867E-2</v>
      </c>
      <c r="E1043" s="2">
        <v>9.3106759650867663E-2</v>
      </c>
      <c r="F1043" s="2">
        <v>3.8824600000000005</v>
      </c>
      <c r="G1043" s="2">
        <v>3.8902599999999992</v>
      </c>
      <c r="H1043" s="2">
        <v>3.8059199999999995</v>
      </c>
      <c r="I1043" s="2">
        <v>3.656264000000002</v>
      </c>
      <c r="J1043" s="2">
        <v>3.8556089999999954</v>
      </c>
      <c r="K1043" s="15" t="s">
        <v>52</v>
      </c>
      <c r="L1043" s="15" t="s">
        <v>54</v>
      </c>
      <c r="M1043" s="15" t="s">
        <v>46</v>
      </c>
      <c r="N1043" s="18">
        <f t="shared" si="160"/>
        <v>50</v>
      </c>
      <c r="O1043" s="18">
        <f t="shared" si="161"/>
        <v>100</v>
      </c>
      <c r="P1043" s="18">
        <f t="shared" si="162"/>
        <v>50</v>
      </c>
      <c r="Q1043" s="18">
        <f t="shared" si="163"/>
        <v>16.5</v>
      </c>
      <c r="R1043" s="19">
        <f t="shared" si="164"/>
        <v>62.475000000000001</v>
      </c>
      <c r="S1043" s="19">
        <f t="shared" si="165"/>
        <v>51.625</v>
      </c>
      <c r="T1043" s="19">
        <f t="shared" si="166"/>
        <v>42.424999999999997</v>
      </c>
      <c r="U1043" s="19">
        <f t="shared" si="167"/>
        <v>54.125</v>
      </c>
      <c r="V1043" s="18">
        <f t="shared" si="168"/>
        <v>52.17499999999999</v>
      </c>
      <c r="W1043" s="18">
        <f t="shared" si="169"/>
        <v>52.662499999999994</v>
      </c>
    </row>
    <row r="1044" spans="1:23" ht="13.5" x14ac:dyDescent="0.25">
      <c r="A1044" s="4">
        <v>43525</v>
      </c>
      <c r="B1044" s="2">
        <v>3.8220000000000001</v>
      </c>
      <c r="C1044" s="2">
        <v>58.323031368209627</v>
      </c>
      <c r="D1044" s="2">
        <v>-1.9589582969929964E-2</v>
      </c>
      <c r="E1044" s="2">
        <v>9.8767072407876799E-2</v>
      </c>
      <c r="F1044" s="2">
        <v>3.8668600000000004</v>
      </c>
      <c r="G1044" s="2">
        <v>3.8834299999999997</v>
      </c>
      <c r="H1044" s="2">
        <v>3.8195700000000001</v>
      </c>
      <c r="I1044" s="2">
        <v>3.660944000000002</v>
      </c>
      <c r="J1044" s="2">
        <v>3.8544874999999958</v>
      </c>
      <c r="K1044" s="15" t="s">
        <v>52</v>
      </c>
      <c r="L1044" s="15" t="s">
        <v>50</v>
      </c>
      <c r="M1044" s="15" t="s">
        <v>46</v>
      </c>
      <c r="N1044" s="18">
        <f t="shared" si="160"/>
        <v>50</v>
      </c>
      <c r="O1044" s="18">
        <f t="shared" si="161"/>
        <v>100</v>
      </c>
      <c r="P1044" s="18">
        <f t="shared" si="162"/>
        <v>50</v>
      </c>
      <c r="Q1044" s="18">
        <f t="shared" si="163"/>
        <v>0</v>
      </c>
      <c r="R1044" s="19">
        <f t="shared" si="164"/>
        <v>60</v>
      </c>
      <c r="S1044" s="19">
        <f t="shared" si="165"/>
        <v>47.5</v>
      </c>
      <c r="T1044" s="19">
        <f t="shared" si="166"/>
        <v>35</v>
      </c>
      <c r="U1044" s="19">
        <f t="shared" si="167"/>
        <v>50</v>
      </c>
      <c r="V1044" s="18">
        <f t="shared" si="168"/>
        <v>47.5</v>
      </c>
      <c r="W1044" s="18">
        <f t="shared" si="169"/>
        <v>48.125</v>
      </c>
    </row>
    <row r="1045" spans="1:23" ht="13.5" x14ac:dyDescent="0.25">
      <c r="A1045" s="4">
        <v>43528</v>
      </c>
      <c r="B1045" s="2">
        <v>3.8317999999999999</v>
      </c>
      <c r="C1045" s="2">
        <v>59.983742960668856</v>
      </c>
      <c r="D1045" s="2">
        <v>-2.4945669858835728E-3</v>
      </c>
      <c r="E1045" s="2">
        <v>0.1035006957412508</v>
      </c>
      <c r="F1045" s="2">
        <v>3.8532200000000003</v>
      </c>
      <c r="G1045" s="2">
        <v>3.8766100000000003</v>
      </c>
      <c r="H1045" s="2">
        <v>3.83371</v>
      </c>
      <c r="I1045" s="2">
        <v>3.6662100000000013</v>
      </c>
      <c r="J1045" s="2">
        <v>3.853414999999996</v>
      </c>
      <c r="K1045" s="15" t="s">
        <v>52</v>
      </c>
      <c r="L1045" s="15" t="s">
        <v>54</v>
      </c>
      <c r="M1045" s="15" t="s">
        <v>46</v>
      </c>
      <c r="N1045" s="18">
        <f t="shared" si="160"/>
        <v>50</v>
      </c>
      <c r="O1045" s="18">
        <f t="shared" si="161"/>
        <v>100</v>
      </c>
      <c r="P1045" s="18">
        <f t="shared" si="162"/>
        <v>50</v>
      </c>
      <c r="Q1045" s="18">
        <f t="shared" si="163"/>
        <v>16.5</v>
      </c>
      <c r="R1045" s="19">
        <f t="shared" si="164"/>
        <v>62.475000000000001</v>
      </c>
      <c r="S1045" s="19">
        <f t="shared" si="165"/>
        <v>51.625</v>
      </c>
      <c r="T1045" s="19">
        <f t="shared" si="166"/>
        <v>42.424999999999997</v>
      </c>
      <c r="U1045" s="19">
        <f t="shared" si="167"/>
        <v>54.125</v>
      </c>
      <c r="V1045" s="18">
        <f t="shared" si="168"/>
        <v>52.17499999999999</v>
      </c>
      <c r="W1045" s="18">
        <f t="shared" si="169"/>
        <v>52.662499999999994</v>
      </c>
    </row>
    <row r="1046" spans="1:23" ht="13.5" x14ac:dyDescent="0.25">
      <c r="A1046" s="4">
        <v>43529</v>
      </c>
      <c r="B1046" s="2">
        <v>3.7928000000000002</v>
      </c>
      <c r="C1046" s="2">
        <v>51.234270548307087</v>
      </c>
      <c r="D1046" s="2">
        <v>1.4593489035644502E-2</v>
      </c>
      <c r="E1046" s="2">
        <v>0.10485605440474788</v>
      </c>
      <c r="F1046" s="2">
        <v>3.8337200000000005</v>
      </c>
      <c r="G1046" s="2">
        <v>3.8658899999999994</v>
      </c>
      <c r="H1046" s="2">
        <v>3.8458999999999994</v>
      </c>
      <c r="I1046" s="2">
        <v>3.6706960000000008</v>
      </c>
      <c r="J1046" s="2">
        <v>3.8520014999999974</v>
      </c>
      <c r="K1046" s="15" t="s">
        <v>52</v>
      </c>
      <c r="L1046" s="15" t="s">
        <v>50</v>
      </c>
      <c r="M1046" s="15" t="s">
        <v>46</v>
      </c>
      <c r="N1046" s="18">
        <f t="shared" si="160"/>
        <v>50</v>
      </c>
      <c r="O1046" s="18">
        <f t="shared" si="161"/>
        <v>100</v>
      </c>
      <c r="P1046" s="18">
        <f t="shared" si="162"/>
        <v>50</v>
      </c>
      <c r="Q1046" s="18">
        <f t="shared" si="163"/>
        <v>0</v>
      </c>
      <c r="R1046" s="19">
        <f t="shared" si="164"/>
        <v>60</v>
      </c>
      <c r="S1046" s="19">
        <f t="shared" si="165"/>
        <v>47.5</v>
      </c>
      <c r="T1046" s="19">
        <f t="shared" si="166"/>
        <v>35</v>
      </c>
      <c r="U1046" s="19">
        <f t="shared" si="167"/>
        <v>50</v>
      </c>
      <c r="V1046" s="18">
        <f t="shared" si="168"/>
        <v>47.5</v>
      </c>
      <c r="W1046" s="18">
        <f t="shared" si="169"/>
        <v>48.125</v>
      </c>
    </row>
    <row r="1047" spans="1:23" ht="13.5" x14ac:dyDescent="0.25">
      <c r="A1047" s="4">
        <v>43530</v>
      </c>
      <c r="B1047" s="2">
        <v>3.7928000000000002</v>
      </c>
      <c r="C1047" s="2">
        <v>51.234270548307094</v>
      </c>
      <c r="D1047" s="2">
        <v>2.9036911969483992E-2</v>
      </c>
      <c r="E1047" s="2">
        <v>0.10216571030384297</v>
      </c>
      <c r="F1047" s="2">
        <v>3.8200799999999999</v>
      </c>
      <c r="G1047" s="2">
        <v>3.8551700000000002</v>
      </c>
      <c r="H1047" s="2">
        <v>3.8590649999999997</v>
      </c>
      <c r="I1047" s="2">
        <v>3.6753760000000004</v>
      </c>
      <c r="J1047" s="2">
        <v>3.8504904999999976</v>
      </c>
      <c r="K1047" s="15" t="s">
        <v>52</v>
      </c>
      <c r="L1047" s="15" t="s">
        <v>50</v>
      </c>
      <c r="M1047" s="15" t="s">
        <v>46</v>
      </c>
      <c r="N1047" s="18">
        <f t="shared" si="160"/>
        <v>50</v>
      </c>
      <c r="O1047" s="18">
        <f t="shared" si="161"/>
        <v>100</v>
      </c>
      <c r="P1047" s="18">
        <f t="shared" si="162"/>
        <v>50</v>
      </c>
      <c r="Q1047" s="18">
        <f t="shared" si="163"/>
        <v>0</v>
      </c>
      <c r="R1047" s="19">
        <f t="shared" si="164"/>
        <v>60</v>
      </c>
      <c r="S1047" s="19">
        <f t="shared" si="165"/>
        <v>47.5</v>
      </c>
      <c r="T1047" s="19">
        <f t="shared" si="166"/>
        <v>35</v>
      </c>
      <c r="U1047" s="19">
        <f t="shared" si="167"/>
        <v>50</v>
      </c>
      <c r="V1047" s="18">
        <f t="shared" si="168"/>
        <v>47.5</v>
      </c>
      <c r="W1047" s="18">
        <f t="shared" si="169"/>
        <v>48.125</v>
      </c>
    </row>
    <row r="1048" spans="1:23" ht="13.5" x14ac:dyDescent="0.25">
      <c r="A1048" s="4">
        <v>43531</v>
      </c>
      <c r="B1048" s="2">
        <v>3.7440000000000002</v>
      </c>
      <c r="C1048" s="2">
        <v>42.283782516457173</v>
      </c>
      <c r="D1048" s="2">
        <v>4.4858546325404092E-2</v>
      </c>
      <c r="E1048" s="2">
        <v>9.9936093140388635E-2</v>
      </c>
      <c r="F1048" s="2">
        <v>3.7966799999999998</v>
      </c>
      <c r="G1048" s="2">
        <v>3.8395700000000006</v>
      </c>
      <c r="H1048" s="2">
        <v>3.864914999999999</v>
      </c>
      <c r="I1048" s="2">
        <v>3.6790800000000012</v>
      </c>
      <c r="J1048" s="2">
        <v>3.8489789999999977</v>
      </c>
      <c r="K1048" s="15" t="s">
        <v>52</v>
      </c>
      <c r="L1048" s="15" t="s">
        <v>50</v>
      </c>
      <c r="M1048" s="15" t="s">
        <v>46</v>
      </c>
      <c r="N1048" s="18">
        <f t="shared" si="160"/>
        <v>50</v>
      </c>
      <c r="O1048" s="18">
        <f t="shared" si="161"/>
        <v>100</v>
      </c>
      <c r="P1048" s="18">
        <f t="shared" si="162"/>
        <v>0</v>
      </c>
      <c r="Q1048" s="18">
        <f t="shared" si="163"/>
        <v>0</v>
      </c>
      <c r="R1048" s="19">
        <f t="shared" si="164"/>
        <v>52.5</v>
      </c>
      <c r="S1048" s="19">
        <f t="shared" si="165"/>
        <v>30</v>
      </c>
      <c r="T1048" s="19">
        <f t="shared" si="166"/>
        <v>22.5</v>
      </c>
      <c r="U1048" s="19">
        <f t="shared" si="167"/>
        <v>37.5</v>
      </c>
      <c r="V1048" s="18">
        <f t="shared" si="168"/>
        <v>35</v>
      </c>
      <c r="W1048" s="18">
        <f t="shared" si="169"/>
        <v>35.625</v>
      </c>
    </row>
    <row r="1049" spans="1:23" ht="13.5" x14ac:dyDescent="0.25">
      <c r="A1049" s="4">
        <v>43532</v>
      </c>
      <c r="B1049" s="2">
        <v>3.6368</v>
      </c>
      <c r="C1049" s="2">
        <v>29.918871121546957</v>
      </c>
      <c r="D1049" s="2">
        <v>6.6461723711661591E-2</v>
      </c>
      <c r="E1049" s="2">
        <v>9.9149313605237405E-2</v>
      </c>
      <c r="F1049" s="2">
        <v>3.7596400000000001</v>
      </c>
      <c r="G1049" s="2">
        <v>3.8132500000000009</v>
      </c>
      <c r="H1049" s="2">
        <v>3.8546799999999992</v>
      </c>
      <c r="I1049" s="2">
        <v>3.6806400000000004</v>
      </c>
      <c r="J1049" s="2">
        <v>3.8469314999999979</v>
      </c>
      <c r="K1049" s="15" t="s">
        <v>52</v>
      </c>
      <c r="L1049" s="15" t="s">
        <v>50</v>
      </c>
      <c r="M1049" s="15" t="s">
        <v>46</v>
      </c>
      <c r="N1049" s="18">
        <f t="shared" si="160"/>
        <v>50</v>
      </c>
      <c r="O1049" s="18">
        <f t="shared" si="161"/>
        <v>100</v>
      </c>
      <c r="P1049" s="18">
        <f t="shared" si="162"/>
        <v>0</v>
      </c>
      <c r="Q1049" s="18">
        <f t="shared" si="163"/>
        <v>0</v>
      </c>
      <c r="R1049" s="19">
        <f t="shared" si="164"/>
        <v>52.5</v>
      </c>
      <c r="S1049" s="19">
        <f t="shared" si="165"/>
        <v>30</v>
      </c>
      <c r="T1049" s="19">
        <f t="shared" si="166"/>
        <v>22.5</v>
      </c>
      <c r="U1049" s="19">
        <f t="shared" si="167"/>
        <v>37.5</v>
      </c>
      <c r="V1049" s="18">
        <f t="shared" si="168"/>
        <v>35</v>
      </c>
      <c r="W1049" s="18">
        <f t="shared" si="169"/>
        <v>35.625</v>
      </c>
    </row>
    <row r="1050" spans="1:23" ht="13.5" x14ac:dyDescent="0.25">
      <c r="A1050" s="4">
        <v>43535</v>
      </c>
      <c r="B1050" s="2">
        <v>3.5588000000000002</v>
      </c>
      <c r="C1050" s="2">
        <v>24.34129654099155</v>
      </c>
      <c r="D1050" s="2">
        <v>9.1407099456317642E-2</v>
      </c>
      <c r="E1050" s="2">
        <v>9.6951085553816208E-2</v>
      </c>
      <c r="F1050" s="2">
        <v>3.7050400000000003</v>
      </c>
      <c r="G1050" s="2">
        <v>3.7791299999999999</v>
      </c>
      <c r="H1050" s="2">
        <v>3.8376199999999998</v>
      </c>
      <c r="I1050" s="2">
        <v>3.6812260000000006</v>
      </c>
      <c r="J1050" s="2">
        <v>3.8444939999999979</v>
      </c>
      <c r="K1050" s="15" t="s">
        <v>52</v>
      </c>
      <c r="L1050" s="15" t="s">
        <v>50</v>
      </c>
      <c r="M1050" s="15" t="s">
        <v>46</v>
      </c>
      <c r="N1050" s="18">
        <f t="shared" si="160"/>
        <v>50</v>
      </c>
      <c r="O1050" s="18">
        <f t="shared" si="161"/>
        <v>100</v>
      </c>
      <c r="P1050" s="18">
        <f t="shared" si="162"/>
        <v>0</v>
      </c>
      <c r="Q1050" s="18">
        <f t="shared" si="163"/>
        <v>0</v>
      </c>
      <c r="R1050" s="19">
        <f t="shared" si="164"/>
        <v>52.5</v>
      </c>
      <c r="S1050" s="19">
        <f t="shared" si="165"/>
        <v>30</v>
      </c>
      <c r="T1050" s="19">
        <f t="shared" si="166"/>
        <v>22.5</v>
      </c>
      <c r="U1050" s="19">
        <f t="shared" si="167"/>
        <v>37.5</v>
      </c>
      <c r="V1050" s="18">
        <f t="shared" si="168"/>
        <v>35</v>
      </c>
      <c r="W1050" s="18">
        <f t="shared" si="169"/>
        <v>35.625</v>
      </c>
    </row>
    <row r="1051" spans="1:23" ht="13.5" x14ac:dyDescent="0.25">
      <c r="A1051" s="4">
        <v>43536</v>
      </c>
      <c r="B1051" s="2">
        <v>3.4807000000000001</v>
      </c>
      <c r="C1051" s="2">
        <v>20.267170826682161</v>
      </c>
      <c r="D1051" s="2">
        <v>0.11809071749607547</v>
      </c>
      <c r="E1051" s="2">
        <v>9.2554475320411417E-2</v>
      </c>
      <c r="F1051" s="2">
        <v>3.64262</v>
      </c>
      <c r="G1051" s="2">
        <v>3.7381700000000002</v>
      </c>
      <c r="H1051" s="2">
        <v>3.8176299999999999</v>
      </c>
      <c r="I1051" s="2">
        <v>3.6794700000000002</v>
      </c>
      <c r="J1051" s="2">
        <v>3.8412759999999979</v>
      </c>
      <c r="K1051" s="15" t="s">
        <v>52</v>
      </c>
      <c r="L1051" s="15" t="s">
        <v>50</v>
      </c>
      <c r="M1051" s="15" t="s">
        <v>46</v>
      </c>
      <c r="N1051" s="18">
        <f t="shared" si="160"/>
        <v>50</v>
      </c>
      <c r="O1051" s="18">
        <f t="shared" si="161"/>
        <v>100</v>
      </c>
      <c r="P1051" s="18">
        <f t="shared" si="162"/>
        <v>0</v>
      </c>
      <c r="Q1051" s="18">
        <f t="shared" si="163"/>
        <v>0</v>
      </c>
      <c r="R1051" s="19">
        <f t="shared" si="164"/>
        <v>52.5</v>
      </c>
      <c r="S1051" s="19">
        <f t="shared" si="165"/>
        <v>30</v>
      </c>
      <c r="T1051" s="19">
        <f t="shared" si="166"/>
        <v>22.5</v>
      </c>
      <c r="U1051" s="19">
        <f t="shared" si="167"/>
        <v>37.5</v>
      </c>
      <c r="V1051" s="18">
        <f t="shared" si="168"/>
        <v>35</v>
      </c>
      <c r="W1051" s="18">
        <f t="shared" si="169"/>
        <v>35.625</v>
      </c>
    </row>
    <row r="1052" spans="1:23" ht="13.5" x14ac:dyDescent="0.25">
      <c r="A1052" s="4">
        <v>43537</v>
      </c>
      <c r="B1052" s="2">
        <v>3.51</v>
      </c>
      <c r="C1052" s="2">
        <v>25.317403606810998</v>
      </c>
      <c r="D1052" s="2">
        <v>0.13564066647313888</v>
      </c>
      <c r="E1052" s="2">
        <v>8.2320856448835425E-2</v>
      </c>
      <c r="F1052" s="2">
        <v>3.5860600000000007</v>
      </c>
      <c r="G1052" s="2">
        <v>3.7030700000000003</v>
      </c>
      <c r="H1052" s="2">
        <v>3.7986150000000003</v>
      </c>
      <c r="I1052" s="2">
        <v>3.6782999999999997</v>
      </c>
      <c r="J1052" s="2">
        <v>3.8386919999999982</v>
      </c>
      <c r="K1052" s="15" t="s">
        <v>52</v>
      </c>
      <c r="L1052" s="15" t="s">
        <v>50</v>
      </c>
      <c r="M1052" s="15" t="s">
        <v>46</v>
      </c>
      <c r="N1052" s="18">
        <f t="shared" si="160"/>
        <v>50</v>
      </c>
      <c r="O1052" s="18">
        <f t="shared" si="161"/>
        <v>100</v>
      </c>
      <c r="P1052" s="18">
        <f t="shared" si="162"/>
        <v>0</v>
      </c>
      <c r="Q1052" s="18">
        <f t="shared" si="163"/>
        <v>0</v>
      </c>
      <c r="R1052" s="19">
        <f t="shared" si="164"/>
        <v>52.5</v>
      </c>
      <c r="S1052" s="19">
        <f t="shared" si="165"/>
        <v>30</v>
      </c>
      <c r="T1052" s="19">
        <f t="shared" si="166"/>
        <v>22.5</v>
      </c>
      <c r="U1052" s="19">
        <f t="shared" si="167"/>
        <v>37.5</v>
      </c>
      <c r="V1052" s="18">
        <f t="shared" si="168"/>
        <v>35</v>
      </c>
      <c r="W1052" s="18">
        <f t="shared" si="169"/>
        <v>35.625</v>
      </c>
    </row>
    <row r="1053" spans="1:23" ht="13.5" x14ac:dyDescent="0.25">
      <c r="A1053" s="4">
        <v>43538</v>
      </c>
      <c r="B1053" s="2">
        <v>3.51</v>
      </c>
      <c r="C1053" s="2">
        <v>25.317403606810998</v>
      </c>
      <c r="D1053" s="2">
        <v>0.15184486391701268</v>
      </c>
      <c r="E1053" s="2">
        <v>7.235589855070744E-2</v>
      </c>
      <c r="F1053" s="2">
        <v>3.5392600000000001</v>
      </c>
      <c r="G1053" s="2">
        <v>3.6679699999999995</v>
      </c>
      <c r="H1053" s="2">
        <v>3.779115</v>
      </c>
      <c r="I1053" s="2">
        <v>3.677324</v>
      </c>
      <c r="J1053" s="2">
        <v>3.8361569999999983</v>
      </c>
      <c r="K1053" s="15" t="s">
        <v>52</v>
      </c>
      <c r="L1053" s="15" t="s">
        <v>50</v>
      </c>
      <c r="M1053" s="15" t="s">
        <v>46</v>
      </c>
      <c r="N1053" s="18">
        <f t="shared" si="160"/>
        <v>50</v>
      </c>
      <c r="O1053" s="18">
        <f t="shared" si="161"/>
        <v>100</v>
      </c>
      <c r="P1053" s="18">
        <f t="shared" si="162"/>
        <v>0</v>
      </c>
      <c r="Q1053" s="18">
        <f t="shared" si="163"/>
        <v>0</v>
      </c>
      <c r="R1053" s="19">
        <f t="shared" si="164"/>
        <v>52.5</v>
      </c>
      <c r="S1053" s="19">
        <f t="shared" si="165"/>
        <v>30</v>
      </c>
      <c r="T1053" s="19">
        <f t="shared" si="166"/>
        <v>22.5</v>
      </c>
      <c r="U1053" s="19">
        <f t="shared" si="167"/>
        <v>37.5</v>
      </c>
      <c r="V1053" s="18">
        <f t="shared" si="168"/>
        <v>35</v>
      </c>
      <c r="W1053" s="18">
        <f t="shared" si="169"/>
        <v>35.625</v>
      </c>
    </row>
    <row r="1054" spans="1:23" ht="13.5" x14ac:dyDescent="0.25">
      <c r="A1054" s="4">
        <v>43539</v>
      </c>
      <c r="B1054" s="2">
        <v>3.4125000000000001</v>
      </c>
      <c r="C1054" s="2">
        <v>20.344338386649369</v>
      </c>
      <c r="D1054" s="2">
        <v>0.16803225662754606</v>
      </c>
      <c r="E1054" s="2">
        <v>5.9589162648714909E-2</v>
      </c>
      <c r="F1054" s="2">
        <v>3.4944000000000002</v>
      </c>
      <c r="G1054" s="2">
        <v>3.6270200000000004</v>
      </c>
      <c r="H1054" s="2">
        <v>3.7552250000000003</v>
      </c>
      <c r="I1054" s="2">
        <v>3.6745939999999995</v>
      </c>
      <c r="J1054" s="2">
        <v>3.8329879999999985</v>
      </c>
      <c r="K1054" s="15" t="s">
        <v>52</v>
      </c>
      <c r="L1054" s="15" t="s">
        <v>54</v>
      </c>
      <c r="M1054" s="15" t="s">
        <v>46</v>
      </c>
      <c r="N1054" s="18">
        <f t="shared" si="160"/>
        <v>50</v>
      </c>
      <c r="O1054" s="18">
        <f t="shared" si="161"/>
        <v>100</v>
      </c>
      <c r="P1054" s="18">
        <f t="shared" si="162"/>
        <v>0</v>
      </c>
      <c r="Q1054" s="18">
        <f t="shared" si="163"/>
        <v>16.5</v>
      </c>
      <c r="R1054" s="19">
        <f t="shared" si="164"/>
        <v>54.975000000000001</v>
      </c>
      <c r="S1054" s="19">
        <f t="shared" si="165"/>
        <v>34.125</v>
      </c>
      <c r="T1054" s="19">
        <f t="shared" si="166"/>
        <v>29.925000000000001</v>
      </c>
      <c r="U1054" s="19">
        <f t="shared" si="167"/>
        <v>41.625</v>
      </c>
      <c r="V1054" s="18">
        <f t="shared" si="168"/>
        <v>39.674999999999997</v>
      </c>
      <c r="W1054" s="18">
        <f t="shared" si="169"/>
        <v>40.162499999999994</v>
      </c>
    </row>
    <row r="1055" spans="1:23" ht="13.5" x14ac:dyDescent="0.25">
      <c r="A1055" s="4">
        <v>43542</v>
      </c>
      <c r="B1055" s="2">
        <v>3.4125000000000001</v>
      </c>
      <c r="C1055" s="2">
        <v>20.344338386649369</v>
      </c>
      <c r="D1055" s="2">
        <v>0.1849741482767957</v>
      </c>
      <c r="E1055" s="2">
        <v>4.1041359651644141E-2</v>
      </c>
      <c r="F1055" s="2">
        <v>3.4651400000000003</v>
      </c>
      <c r="G1055" s="2">
        <v>3.5850900000000001</v>
      </c>
      <c r="H1055" s="2">
        <v>3.7308499999999993</v>
      </c>
      <c r="I1055" s="2">
        <v>3.6706939999999992</v>
      </c>
      <c r="J1055" s="2">
        <v>3.8297219999999994</v>
      </c>
      <c r="K1055" s="15" t="s">
        <v>47</v>
      </c>
      <c r="L1055" s="15" t="s">
        <v>54</v>
      </c>
      <c r="M1055" s="15" t="s">
        <v>49</v>
      </c>
      <c r="N1055" s="18">
        <f t="shared" si="160"/>
        <v>50</v>
      </c>
      <c r="O1055" s="18">
        <f t="shared" si="161"/>
        <v>100</v>
      </c>
      <c r="P1055" s="18">
        <f t="shared" si="162"/>
        <v>0</v>
      </c>
      <c r="Q1055" s="18">
        <f t="shared" si="163"/>
        <v>66.5</v>
      </c>
      <c r="R1055" s="19">
        <f t="shared" si="164"/>
        <v>62.475000000000001</v>
      </c>
      <c r="S1055" s="19">
        <f t="shared" si="165"/>
        <v>46.625</v>
      </c>
      <c r="T1055" s="19">
        <f t="shared" si="166"/>
        <v>52.424999999999997</v>
      </c>
      <c r="U1055" s="19">
        <f t="shared" si="167"/>
        <v>54.125</v>
      </c>
      <c r="V1055" s="18">
        <f t="shared" si="168"/>
        <v>53.841666666666661</v>
      </c>
      <c r="W1055" s="18">
        <f t="shared" si="169"/>
        <v>53.912499999999994</v>
      </c>
    </row>
    <row r="1056" spans="1:23" ht="13.5" x14ac:dyDescent="0.25">
      <c r="A1056" s="4">
        <v>43543</v>
      </c>
      <c r="B1056" s="2">
        <v>3.3637999999999999</v>
      </c>
      <c r="C1056" s="2">
        <v>18.26588872955729</v>
      </c>
      <c r="D1056" s="2">
        <v>0.19852549759427829</v>
      </c>
      <c r="E1056" s="2">
        <v>1.8575071544908287E-2</v>
      </c>
      <c r="F1056" s="2">
        <v>3.4417599999999999</v>
      </c>
      <c r="G1056" s="2">
        <v>3.5421900000000002</v>
      </c>
      <c r="H1056" s="2">
        <v>3.7040399999999991</v>
      </c>
      <c r="I1056" s="2">
        <v>3.6667939999999994</v>
      </c>
      <c r="J1056" s="2">
        <v>3.8261634999999985</v>
      </c>
      <c r="K1056" s="15" t="s">
        <v>52</v>
      </c>
      <c r="L1056" s="15" t="s">
        <v>54</v>
      </c>
      <c r="M1056" s="15" t="s">
        <v>46</v>
      </c>
      <c r="N1056" s="18">
        <f t="shared" si="160"/>
        <v>50</v>
      </c>
      <c r="O1056" s="18">
        <f t="shared" si="161"/>
        <v>100</v>
      </c>
      <c r="P1056" s="18">
        <f t="shared" si="162"/>
        <v>0</v>
      </c>
      <c r="Q1056" s="18">
        <f t="shared" si="163"/>
        <v>16.5</v>
      </c>
      <c r="R1056" s="19">
        <f t="shared" si="164"/>
        <v>54.975000000000001</v>
      </c>
      <c r="S1056" s="19">
        <f t="shared" si="165"/>
        <v>34.125</v>
      </c>
      <c r="T1056" s="19">
        <f t="shared" si="166"/>
        <v>29.925000000000001</v>
      </c>
      <c r="U1056" s="19">
        <f t="shared" si="167"/>
        <v>41.625</v>
      </c>
      <c r="V1056" s="18">
        <f t="shared" si="168"/>
        <v>39.674999999999997</v>
      </c>
      <c r="W1056" s="18">
        <f t="shared" si="169"/>
        <v>40.162499999999994</v>
      </c>
    </row>
    <row r="1057" spans="1:23" ht="13.5" x14ac:dyDescent="0.25">
      <c r="A1057" s="4">
        <v>43545</v>
      </c>
      <c r="B1057" s="2">
        <v>3.3443000000000001</v>
      </c>
      <c r="C1057" s="2">
        <v>17.495155507285673</v>
      </c>
      <c r="D1057" s="2">
        <v>0.2132135861182971</v>
      </c>
      <c r="E1057" s="2">
        <v>-6.305880607976674E-3</v>
      </c>
      <c r="F1057" s="2">
        <v>3.40862</v>
      </c>
      <c r="G1057" s="2">
        <v>3.4973400000000003</v>
      </c>
      <c r="H1057" s="2">
        <v>3.6762549999999998</v>
      </c>
      <c r="I1057" s="2">
        <v>3.6630899999999991</v>
      </c>
      <c r="J1057" s="2">
        <v>3.8225074999999986</v>
      </c>
      <c r="K1057" s="15" t="s">
        <v>52</v>
      </c>
      <c r="L1057" s="15" t="s">
        <v>50</v>
      </c>
      <c r="M1057" s="15" t="s">
        <v>46</v>
      </c>
      <c r="N1057" s="18">
        <f t="shared" si="160"/>
        <v>50</v>
      </c>
      <c r="O1057" s="18">
        <f t="shared" si="161"/>
        <v>100</v>
      </c>
      <c r="P1057" s="18">
        <f t="shared" si="162"/>
        <v>0</v>
      </c>
      <c r="Q1057" s="18">
        <f t="shared" si="163"/>
        <v>0</v>
      </c>
      <c r="R1057" s="19">
        <f t="shared" si="164"/>
        <v>52.5</v>
      </c>
      <c r="S1057" s="19">
        <f t="shared" si="165"/>
        <v>30</v>
      </c>
      <c r="T1057" s="19">
        <f t="shared" si="166"/>
        <v>22.5</v>
      </c>
      <c r="U1057" s="19">
        <f t="shared" si="167"/>
        <v>37.5</v>
      </c>
      <c r="V1057" s="18">
        <f t="shared" si="168"/>
        <v>35</v>
      </c>
      <c r="W1057" s="18">
        <f t="shared" si="169"/>
        <v>35.625</v>
      </c>
    </row>
    <row r="1058" spans="1:23" ht="13.5" x14ac:dyDescent="0.25">
      <c r="A1058" s="4">
        <v>43546</v>
      </c>
      <c r="B1058" s="2">
        <v>3.4125000000000001</v>
      </c>
      <c r="C1058" s="2">
        <v>28.809283386710774</v>
      </c>
      <c r="D1058" s="2">
        <v>0.21484313027679258</v>
      </c>
      <c r="E1058" s="2">
        <v>-3.0697863718278578E-2</v>
      </c>
      <c r="F1058" s="2">
        <v>3.3891200000000006</v>
      </c>
      <c r="G1058" s="2">
        <v>3.4641900000000008</v>
      </c>
      <c r="H1058" s="2">
        <v>3.6518799999999998</v>
      </c>
      <c r="I1058" s="2">
        <v>3.6603599999999994</v>
      </c>
      <c r="J1058" s="2">
        <v>3.8190949999999986</v>
      </c>
      <c r="K1058" s="15" t="s">
        <v>52</v>
      </c>
      <c r="L1058" s="15" t="s">
        <v>54</v>
      </c>
      <c r="M1058" s="15" t="s">
        <v>46</v>
      </c>
      <c r="N1058" s="18">
        <f t="shared" si="160"/>
        <v>50</v>
      </c>
      <c r="O1058" s="18">
        <f t="shared" si="161"/>
        <v>100</v>
      </c>
      <c r="P1058" s="18">
        <f t="shared" si="162"/>
        <v>0</v>
      </c>
      <c r="Q1058" s="18">
        <f t="shared" si="163"/>
        <v>16.5</v>
      </c>
      <c r="R1058" s="19">
        <f t="shared" si="164"/>
        <v>54.975000000000001</v>
      </c>
      <c r="S1058" s="19">
        <f t="shared" si="165"/>
        <v>34.125</v>
      </c>
      <c r="T1058" s="19">
        <f t="shared" si="166"/>
        <v>29.925000000000001</v>
      </c>
      <c r="U1058" s="19">
        <f t="shared" si="167"/>
        <v>41.625</v>
      </c>
      <c r="V1058" s="18">
        <f t="shared" si="168"/>
        <v>39.674999999999997</v>
      </c>
      <c r="W1058" s="18">
        <f t="shared" si="169"/>
        <v>40.162499999999994</v>
      </c>
    </row>
    <row r="1059" spans="1:23" ht="13.5" x14ac:dyDescent="0.25">
      <c r="A1059" s="4">
        <v>43549</v>
      </c>
      <c r="B1059" s="2">
        <v>3.4125000000000001</v>
      </c>
      <c r="C1059" s="2">
        <v>28.809283386710774</v>
      </c>
      <c r="D1059" s="2">
        <v>0.20095695398755975</v>
      </c>
      <c r="E1059" s="2">
        <v>-5.687633124575301E-2</v>
      </c>
      <c r="F1059" s="2">
        <v>3.3891199999999997</v>
      </c>
      <c r="G1059" s="2">
        <v>3.4417600000000008</v>
      </c>
      <c r="H1059" s="2">
        <v>3.6275049999999993</v>
      </c>
      <c r="I1059" s="2">
        <v>3.6576299999999993</v>
      </c>
      <c r="J1059" s="2">
        <v>3.8157799999999984</v>
      </c>
      <c r="K1059" s="15" t="s">
        <v>52</v>
      </c>
      <c r="L1059" s="15" t="s">
        <v>54</v>
      </c>
      <c r="M1059" s="15" t="s">
        <v>54</v>
      </c>
      <c r="N1059" s="18">
        <f t="shared" si="160"/>
        <v>50</v>
      </c>
      <c r="O1059" s="18">
        <f t="shared" si="161"/>
        <v>100</v>
      </c>
      <c r="P1059" s="18">
        <f t="shared" si="162"/>
        <v>0</v>
      </c>
      <c r="Q1059" s="18">
        <f t="shared" si="163"/>
        <v>16.5</v>
      </c>
      <c r="R1059" s="19">
        <f t="shared" si="164"/>
        <v>54.975000000000001</v>
      </c>
      <c r="S1059" s="19">
        <f t="shared" si="165"/>
        <v>34.125</v>
      </c>
      <c r="T1059" s="19">
        <f t="shared" si="166"/>
        <v>29.925000000000001</v>
      </c>
      <c r="U1059" s="19">
        <f t="shared" si="167"/>
        <v>41.625</v>
      </c>
      <c r="V1059" s="18">
        <f t="shared" si="168"/>
        <v>39.674999999999997</v>
      </c>
      <c r="W1059" s="18">
        <f t="shared" si="169"/>
        <v>40.162499999999994</v>
      </c>
    </row>
    <row r="1060" spans="1:23" ht="13.5" x14ac:dyDescent="0.25">
      <c r="A1060" s="4">
        <v>43550</v>
      </c>
      <c r="B1060" s="2">
        <v>3.4125000000000001</v>
      </c>
      <c r="C1060" s="2">
        <v>28.809283386710774</v>
      </c>
      <c r="D1060" s="2">
        <v>0.17834348875824535</v>
      </c>
      <c r="E1060" s="2">
        <v>-8.3709618443528866E-2</v>
      </c>
      <c r="F1060" s="2">
        <v>3.3891199999999997</v>
      </c>
      <c r="G1060" s="2">
        <v>3.4271300000000005</v>
      </c>
      <c r="H1060" s="2">
        <v>3.6031299999999988</v>
      </c>
      <c r="I1060" s="2">
        <v>3.6548999999999996</v>
      </c>
      <c r="J1060" s="2">
        <v>3.8123184999999995</v>
      </c>
      <c r="K1060" s="15" t="s">
        <v>52</v>
      </c>
      <c r="L1060" s="15" t="s">
        <v>54</v>
      </c>
      <c r="M1060" s="15" t="s">
        <v>54</v>
      </c>
      <c r="N1060" s="18">
        <f t="shared" si="160"/>
        <v>50</v>
      </c>
      <c r="O1060" s="18">
        <f t="shared" si="161"/>
        <v>100</v>
      </c>
      <c r="P1060" s="18">
        <f t="shared" si="162"/>
        <v>0</v>
      </c>
      <c r="Q1060" s="18">
        <f t="shared" si="163"/>
        <v>16.5</v>
      </c>
      <c r="R1060" s="19">
        <f t="shared" si="164"/>
        <v>54.975000000000001</v>
      </c>
      <c r="S1060" s="19">
        <f t="shared" si="165"/>
        <v>34.125</v>
      </c>
      <c r="T1060" s="19">
        <f t="shared" si="166"/>
        <v>29.925000000000001</v>
      </c>
      <c r="U1060" s="19">
        <f t="shared" si="167"/>
        <v>41.625</v>
      </c>
      <c r="V1060" s="18">
        <f t="shared" si="168"/>
        <v>39.674999999999997</v>
      </c>
      <c r="W1060" s="18">
        <f t="shared" si="169"/>
        <v>40.162499999999994</v>
      </c>
    </row>
    <row r="1061" spans="1:23" ht="13.5" x14ac:dyDescent="0.25">
      <c r="A1061" s="4">
        <v>43551</v>
      </c>
      <c r="B1061" s="2">
        <v>3.4125000000000001</v>
      </c>
      <c r="C1061" s="2">
        <v>28.809283386710774</v>
      </c>
      <c r="D1061" s="2">
        <v>0.14824583379216438</v>
      </c>
      <c r="E1061" s="2">
        <v>-0.10749834765917497</v>
      </c>
      <c r="F1061" s="2">
        <v>3.39886</v>
      </c>
      <c r="G1061" s="2">
        <v>3.4203100000000006</v>
      </c>
      <c r="H1061" s="2">
        <v>3.5792399999999995</v>
      </c>
      <c r="I1061" s="2">
        <v>3.6521699999999999</v>
      </c>
      <c r="J1061" s="2">
        <v>3.8089059999999995</v>
      </c>
      <c r="K1061" s="15" t="s">
        <v>47</v>
      </c>
      <c r="L1061" s="15" t="s">
        <v>54</v>
      </c>
      <c r="M1061" s="15" t="s">
        <v>51</v>
      </c>
      <c r="N1061" s="18">
        <f t="shared" si="160"/>
        <v>50</v>
      </c>
      <c r="O1061" s="18">
        <f t="shared" si="161"/>
        <v>100</v>
      </c>
      <c r="P1061" s="18">
        <f t="shared" si="162"/>
        <v>0</v>
      </c>
      <c r="Q1061" s="18">
        <f t="shared" si="163"/>
        <v>83.5</v>
      </c>
      <c r="R1061" s="19">
        <f t="shared" si="164"/>
        <v>65.025000000000006</v>
      </c>
      <c r="S1061" s="19">
        <f t="shared" si="165"/>
        <v>50.875</v>
      </c>
      <c r="T1061" s="19">
        <f t="shared" si="166"/>
        <v>60.075000000000003</v>
      </c>
      <c r="U1061" s="19">
        <f t="shared" si="167"/>
        <v>58.375</v>
      </c>
      <c r="V1061" s="18">
        <f t="shared" si="168"/>
        <v>58.658333333333339</v>
      </c>
      <c r="W1061" s="18">
        <f t="shared" si="169"/>
        <v>58.587500000000006</v>
      </c>
    </row>
    <row r="1062" spans="1:23" ht="13.5" x14ac:dyDescent="0.25">
      <c r="A1062" s="4">
        <v>43552</v>
      </c>
      <c r="B1062" s="2">
        <v>3.4125000000000001</v>
      </c>
      <c r="C1062" s="2">
        <v>28.809283386710774</v>
      </c>
      <c r="D1062" s="2">
        <v>0.12826053906042389</v>
      </c>
      <c r="E1062" s="2">
        <v>-0.12368162373589273</v>
      </c>
      <c r="F1062" s="2">
        <v>3.4125000000000001</v>
      </c>
      <c r="G1062" s="2">
        <v>3.4105600000000003</v>
      </c>
      <c r="H1062" s="2">
        <v>3.5568149999999994</v>
      </c>
      <c r="I1062" s="2">
        <v>3.6494399999999998</v>
      </c>
      <c r="J1062" s="2">
        <v>3.805542</v>
      </c>
      <c r="K1062" s="15" t="s">
        <v>47</v>
      </c>
      <c r="L1062" s="15" t="s">
        <v>54</v>
      </c>
      <c r="M1062" s="15" t="s">
        <v>51</v>
      </c>
      <c r="N1062" s="18">
        <f t="shared" si="160"/>
        <v>50</v>
      </c>
      <c r="O1062" s="18">
        <f t="shared" si="161"/>
        <v>100</v>
      </c>
      <c r="P1062" s="18">
        <f t="shared" si="162"/>
        <v>0</v>
      </c>
      <c r="Q1062" s="18">
        <f t="shared" si="163"/>
        <v>83.5</v>
      </c>
      <c r="R1062" s="19">
        <f t="shared" si="164"/>
        <v>65.025000000000006</v>
      </c>
      <c r="S1062" s="19">
        <f t="shared" si="165"/>
        <v>50.875</v>
      </c>
      <c r="T1062" s="19">
        <f t="shared" si="166"/>
        <v>60.075000000000003</v>
      </c>
      <c r="U1062" s="19">
        <f t="shared" si="167"/>
        <v>58.375</v>
      </c>
      <c r="V1062" s="18">
        <f t="shared" si="168"/>
        <v>58.658333333333339</v>
      </c>
      <c r="W1062" s="18">
        <f t="shared" si="169"/>
        <v>58.587500000000006</v>
      </c>
    </row>
    <row r="1063" spans="1:23" ht="13.5" x14ac:dyDescent="0.25">
      <c r="A1063" s="4">
        <v>43553</v>
      </c>
      <c r="B1063" s="2">
        <v>3.3149999999999999</v>
      </c>
      <c r="C1063" s="2">
        <v>22.437514241797018</v>
      </c>
      <c r="D1063" s="2">
        <v>0.11947421938102076</v>
      </c>
      <c r="E1063" s="2">
        <v>-0.13136940901670008</v>
      </c>
      <c r="F1063" s="2">
        <v>3.3929999999999998</v>
      </c>
      <c r="G1063" s="2">
        <v>3.3910600000000009</v>
      </c>
      <c r="H1063" s="2">
        <v>3.529515</v>
      </c>
      <c r="I1063" s="2">
        <v>3.6447599999999998</v>
      </c>
      <c r="J1063" s="2">
        <v>3.8017885000000007</v>
      </c>
      <c r="K1063" s="15" t="s">
        <v>52</v>
      </c>
      <c r="L1063" s="15" t="s">
        <v>50</v>
      </c>
      <c r="M1063" s="15" t="s">
        <v>46</v>
      </c>
      <c r="N1063" s="18">
        <f t="shared" si="160"/>
        <v>50</v>
      </c>
      <c r="O1063" s="18">
        <f t="shared" si="161"/>
        <v>100</v>
      </c>
      <c r="P1063" s="18">
        <f t="shared" si="162"/>
        <v>0</v>
      </c>
      <c r="Q1063" s="18">
        <f t="shared" si="163"/>
        <v>0</v>
      </c>
      <c r="R1063" s="19">
        <f t="shared" si="164"/>
        <v>52.5</v>
      </c>
      <c r="S1063" s="19">
        <f t="shared" si="165"/>
        <v>30</v>
      </c>
      <c r="T1063" s="19">
        <f t="shared" si="166"/>
        <v>22.5</v>
      </c>
      <c r="U1063" s="19">
        <f t="shared" si="167"/>
        <v>37.5</v>
      </c>
      <c r="V1063" s="18">
        <f t="shared" si="168"/>
        <v>35</v>
      </c>
      <c r="W1063" s="18">
        <f t="shared" si="169"/>
        <v>35.625</v>
      </c>
    </row>
    <row r="1064" spans="1:23" ht="13.5" x14ac:dyDescent="0.25">
      <c r="A1064" s="4">
        <v>43556</v>
      </c>
      <c r="B1064" s="2">
        <v>3.2174999999999998</v>
      </c>
      <c r="C1064" s="2">
        <v>18.121311100028578</v>
      </c>
      <c r="D1064" s="2">
        <v>0.10567326556518042</v>
      </c>
      <c r="E1064" s="2">
        <v>-0.13096728332462859</v>
      </c>
      <c r="F1064" s="2">
        <v>3.3540000000000001</v>
      </c>
      <c r="G1064" s="2">
        <v>3.3715600000000001</v>
      </c>
      <c r="H1064" s="2">
        <v>3.4992900000000007</v>
      </c>
      <c r="I1064" s="2">
        <v>3.6383239999999999</v>
      </c>
      <c r="J1064" s="2">
        <v>3.7974985000000006</v>
      </c>
      <c r="K1064" s="15" t="s">
        <v>52</v>
      </c>
      <c r="L1064" s="15" t="s">
        <v>50</v>
      </c>
      <c r="M1064" s="15" t="s">
        <v>46</v>
      </c>
      <c r="N1064" s="18">
        <f t="shared" si="160"/>
        <v>50</v>
      </c>
      <c r="O1064" s="18">
        <f t="shared" si="161"/>
        <v>100</v>
      </c>
      <c r="P1064" s="18">
        <f t="shared" si="162"/>
        <v>0</v>
      </c>
      <c r="Q1064" s="18">
        <f t="shared" si="163"/>
        <v>0</v>
      </c>
      <c r="R1064" s="19">
        <f t="shared" si="164"/>
        <v>52.5</v>
      </c>
      <c r="S1064" s="19">
        <f t="shared" si="165"/>
        <v>30</v>
      </c>
      <c r="T1064" s="19">
        <f t="shared" si="166"/>
        <v>22.5</v>
      </c>
      <c r="U1064" s="19">
        <f t="shared" si="167"/>
        <v>37.5</v>
      </c>
      <c r="V1064" s="18">
        <f t="shared" si="168"/>
        <v>35</v>
      </c>
      <c r="W1064" s="18">
        <f t="shared" si="169"/>
        <v>35.625</v>
      </c>
    </row>
    <row r="1065" spans="1:23" ht="13.5" x14ac:dyDescent="0.25">
      <c r="A1065" s="4">
        <v>43557</v>
      </c>
      <c r="B1065" s="2">
        <v>3.2565</v>
      </c>
      <c r="C1065" s="2">
        <v>24.386992688580889</v>
      </c>
      <c r="D1065" s="2">
        <v>9.2989632056301286E-2</v>
      </c>
      <c r="E1065" s="2">
        <v>-0.12237953048737485</v>
      </c>
      <c r="F1065" s="2">
        <v>3.3228</v>
      </c>
      <c r="G1065" s="2">
        <v>3.3559600000000005</v>
      </c>
      <c r="H1065" s="2">
        <v>3.4705249999999999</v>
      </c>
      <c r="I1065" s="2">
        <v>3.6322779999999995</v>
      </c>
      <c r="J1065" s="2">
        <v>3.7934524999999994</v>
      </c>
      <c r="K1065" s="15" t="s">
        <v>52</v>
      </c>
      <c r="L1065" s="15" t="s">
        <v>50</v>
      </c>
      <c r="M1065" s="15" t="s">
        <v>46</v>
      </c>
      <c r="N1065" s="18">
        <f t="shared" si="160"/>
        <v>50</v>
      </c>
      <c r="O1065" s="18">
        <f t="shared" si="161"/>
        <v>100</v>
      </c>
      <c r="P1065" s="18">
        <f t="shared" si="162"/>
        <v>0</v>
      </c>
      <c r="Q1065" s="18">
        <f t="shared" si="163"/>
        <v>0</v>
      </c>
      <c r="R1065" s="19">
        <f t="shared" si="164"/>
        <v>52.5</v>
      </c>
      <c r="S1065" s="19">
        <f t="shared" si="165"/>
        <v>30</v>
      </c>
      <c r="T1065" s="19">
        <f t="shared" si="166"/>
        <v>22.5</v>
      </c>
      <c r="U1065" s="19">
        <f t="shared" si="167"/>
        <v>37.5</v>
      </c>
      <c r="V1065" s="18">
        <f t="shared" si="168"/>
        <v>35</v>
      </c>
      <c r="W1065" s="18">
        <f t="shared" si="169"/>
        <v>35.625</v>
      </c>
    </row>
    <row r="1066" spans="1:23" ht="13.5" x14ac:dyDescent="0.25">
      <c r="A1066" s="4">
        <v>43558</v>
      </c>
      <c r="B1066" s="2">
        <v>3.1589999999999998</v>
      </c>
      <c r="C1066" s="2">
        <v>20.22095021657249</v>
      </c>
      <c r="D1066" s="2">
        <v>8.3500293756679778E-2</v>
      </c>
      <c r="E1066" s="2">
        <v>-0.10855893735347009</v>
      </c>
      <c r="F1066" s="2">
        <v>3.2720999999999996</v>
      </c>
      <c r="G1066" s="2">
        <v>3.3354800000000004</v>
      </c>
      <c r="H1066" s="2">
        <v>3.4388350000000001</v>
      </c>
      <c r="I1066" s="2">
        <v>3.6244779999999999</v>
      </c>
      <c r="J1066" s="2">
        <v>3.7889675</v>
      </c>
      <c r="K1066" s="15" t="s">
        <v>52</v>
      </c>
      <c r="L1066" s="15" t="s">
        <v>50</v>
      </c>
      <c r="M1066" s="15" t="s">
        <v>46</v>
      </c>
      <c r="N1066" s="18">
        <f t="shared" si="160"/>
        <v>50</v>
      </c>
      <c r="O1066" s="18">
        <f t="shared" si="161"/>
        <v>100</v>
      </c>
      <c r="P1066" s="18">
        <f t="shared" si="162"/>
        <v>0</v>
      </c>
      <c r="Q1066" s="18">
        <f t="shared" si="163"/>
        <v>0</v>
      </c>
      <c r="R1066" s="19">
        <f t="shared" si="164"/>
        <v>52.5</v>
      </c>
      <c r="S1066" s="19">
        <f t="shared" si="165"/>
        <v>30</v>
      </c>
      <c r="T1066" s="19">
        <f t="shared" si="166"/>
        <v>22.5</v>
      </c>
      <c r="U1066" s="19">
        <f t="shared" si="167"/>
        <v>37.5</v>
      </c>
      <c r="V1066" s="18">
        <f t="shared" si="168"/>
        <v>35</v>
      </c>
      <c r="W1066" s="18">
        <f t="shared" si="169"/>
        <v>35.625</v>
      </c>
    </row>
    <row r="1067" spans="1:23" ht="13.5" x14ac:dyDescent="0.25">
      <c r="A1067" s="4">
        <v>43559</v>
      </c>
      <c r="B1067" s="2">
        <v>3.2858000000000001</v>
      </c>
      <c r="C1067" s="2">
        <v>35.623485878901235</v>
      </c>
      <c r="D1067" s="2">
        <v>6.505536723980665E-2</v>
      </c>
      <c r="E1067" s="2">
        <v>-9.3394261309359822E-2</v>
      </c>
      <c r="F1067" s="2">
        <v>3.2467600000000005</v>
      </c>
      <c r="G1067" s="2">
        <v>3.3296300000000003</v>
      </c>
      <c r="H1067" s="2">
        <v>3.4134850000000005</v>
      </c>
      <c r="I1067" s="2">
        <v>3.6192139999999995</v>
      </c>
      <c r="J1067" s="2">
        <v>3.7851164999999996</v>
      </c>
      <c r="K1067" s="15" t="s">
        <v>52</v>
      </c>
      <c r="L1067" s="15" t="s">
        <v>50</v>
      </c>
      <c r="M1067" s="15" t="s">
        <v>46</v>
      </c>
      <c r="N1067" s="18">
        <f t="shared" si="160"/>
        <v>50</v>
      </c>
      <c r="O1067" s="18">
        <f t="shared" si="161"/>
        <v>100</v>
      </c>
      <c r="P1067" s="18">
        <f t="shared" si="162"/>
        <v>0</v>
      </c>
      <c r="Q1067" s="18">
        <f t="shared" si="163"/>
        <v>0</v>
      </c>
      <c r="R1067" s="19">
        <f t="shared" si="164"/>
        <v>52.5</v>
      </c>
      <c r="S1067" s="19">
        <f t="shared" si="165"/>
        <v>30</v>
      </c>
      <c r="T1067" s="19">
        <f t="shared" si="166"/>
        <v>22.5</v>
      </c>
      <c r="U1067" s="19">
        <f t="shared" si="167"/>
        <v>37.5</v>
      </c>
      <c r="V1067" s="18">
        <f t="shared" si="168"/>
        <v>35</v>
      </c>
      <c r="W1067" s="18">
        <f t="shared" si="169"/>
        <v>35.625</v>
      </c>
    </row>
    <row r="1068" spans="1:23" ht="13.5" x14ac:dyDescent="0.25">
      <c r="A1068" s="4">
        <v>43560</v>
      </c>
      <c r="B1068" s="2">
        <v>3.2858000000000001</v>
      </c>
      <c r="C1068" s="2">
        <v>35.623485878901221</v>
      </c>
      <c r="D1068" s="2">
        <v>6.1021816638383797E-2</v>
      </c>
      <c r="E1068" s="2">
        <v>-8.1855272985816213E-2</v>
      </c>
      <c r="F1068" s="2">
        <v>3.24092</v>
      </c>
      <c r="G1068" s="2">
        <v>3.3169600000000004</v>
      </c>
      <c r="H1068" s="2">
        <v>3.3905750000000006</v>
      </c>
      <c r="I1068" s="2">
        <v>3.6139499999999991</v>
      </c>
      <c r="J1068" s="2">
        <v>3.7813140000000005</v>
      </c>
      <c r="K1068" s="15" t="s">
        <v>52</v>
      </c>
      <c r="L1068" s="15" t="s">
        <v>50</v>
      </c>
      <c r="M1068" s="15" t="s">
        <v>46</v>
      </c>
      <c r="N1068" s="18">
        <f t="shared" si="160"/>
        <v>50</v>
      </c>
      <c r="O1068" s="18">
        <f t="shared" si="161"/>
        <v>100</v>
      </c>
      <c r="P1068" s="18">
        <f t="shared" si="162"/>
        <v>0</v>
      </c>
      <c r="Q1068" s="18">
        <f t="shared" si="163"/>
        <v>0</v>
      </c>
      <c r="R1068" s="19">
        <f t="shared" si="164"/>
        <v>52.5</v>
      </c>
      <c r="S1068" s="19">
        <f t="shared" si="165"/>
        <v>30</v>
      </c>
      <c r="T1068" s="19">
        <f t="shared" si="166"/>
        <v>22.5</v>
      </c>
      <c r="U1068" s="19">
        <f t="shared" si="167"/>
        <v>37.5</v>
      </c>
      <c r="V1068" s="18">
        <f t="shared" si="168"/>
        <v>35</v>
      </c>
      <c r="W1068" s="18">
        <f t="shared" si="169"/>
        <v>35.625</v>
      </c>
    </row>
    <row r="1069" spans="1:23" ht="13.5" x14ac:dyDescent="0.25">
      <c r="A1069" s="4">
        <v>43563</v>
      </c>
      <c r="B1069" s="2">
        <v>3.1882999999999999</v>
      </c>
      <c r="C1069" s="2">
        <v>30.391051205584333</v>
      </c>
      <c r="D1069" s="2">
        <v>6.5832318969025305E-2</v>
      </c>
      <c r="E1069" s="2">
        <v>-7.0397436985033868E-2</v>
      </c>
      <c r="F1069" s="2">
        <v>3.23508</v>
      </c>
      <c r="G1069" s="2">
        <v>3.29454</v>
      </c>
      <c r="H1069" s="2">
        <v>3.3681500000000009</v>
      </c>
      <c r="I1069" s="2">
        <v>3.6065399999999994</v>
      </c>
      <c r="J1069" s="2">
        <v>3.7770730000000001</v>
      </c>
      <c r="K1069" s="15" t="s">
        <v>52</v>
      </c>
      <c r="L1069" s="15" t="s">
        <v>54</v>
      </c>
      <c r="M1069" s="15" t="s">
        <v>46</v>
      </c>
      <c r="N1069" s="18">
        <f t="shared" si="160"/>
        <v>50</v>
      </c>
      <c r="O1069" s="18">
        <f t="shared" si="161"/>
        <v>100</v>
      </c>
      <c r="P1069" s="18">
        <f t="shared" si="162"/>
        <v>0</v>
      </c>
      <c r="Q1069" s="18">
        <f t="shared" si="163"/>
        <v>16.5</v>
      </c>
      <c r="R1069" s="19">
        <f t="shared" si="164"/>
        <v>54.975000000000001</v>
      </c>
      <c r="S1069" s="19">
        <f t="shared" si="165"/>
        <v>34.125</v>
      </c>
      <c r="T1069" s="19">
        <f t="shared" si="166"/>
        <v>29.925000000000001</v>
      </c>
      <c r="U1069" s="19">
        <f t="shared" si="167"/>
        <v>41.625</v>
      </c>
      <c r="V1069" s="18">
        <f t="shared" si="168"/>
        <v>39.674999999999997</v>
      </c>
      <c r="W1069" s="18">
        <f t="shared" si="169"/>
        <v>40.162499999999994</v>
      </c>
    </row>
    <row r="1070" spans="1:23" ht="13.5" x14ac:dyDescent="0.25">
      <c r="A1070" s="4">
        <v>43565</v>
      </c>
      <c r="B1070" s="2">
        <v>3.081</v>
      </c>
      <c r="C1070" s="2">
        <v>25.8850067442078</v>
      </c>
      <c r="D1070" s="2">
        <v>7.9354139097373988E-2</v>
      </c>
      <c r="E1070" s="2">
        <v>-5.9077378032211227E-2</v>
      </c>
      <c r="F1070" s="2">
        <v>3.1999799999999996</v>
      </c>
      <c r="G1070" s="2">
        <v>3.26139</v>
      </c>
      <c r="H1070" s="2">
        <v>3.3442600000000007</v>
      </c>
      <c r="I1070" s="2">
        <v>3.5969839999999986</v>
      </c>
      <c r="J1070" s="2">
        <v>3.7722465000000005</v>
      </c>
      <c r="K1070" s="15" t="s">
        <v>52</v>
      </c>
      <c r="L1070" s="15" t="s">
        <v>50</v>
      </c>
      <c r="M1070" s="15" t="s">
        <v>46</v>
      </c>
      <c r="N1070" s="18">
        <f t="shared" si="160"/>
        <v>50</v>
      </c>
      <c r="O1070" s="18">
        <f t="shared" si="161"/>
        <v>100</v>
      </c>
      <c r="P1070" s="18">
        <f t="shared" si="162"/>
        <v>0</v>
      </c>
      <c r="Q1070" s="18">
        <f t="shared" si="163"/>
        <v>0</v>
      </c>
      <c r="R1070" s="19">
        <f t="shared" si="164"/>
        <v>52.5</v>
      </c>
      <c r="S1070" s="19">
        <f t="shared" si="165"/>
        <v>30</v>
      </c>
      <c r="T1070" s="19">
        <f t="shared" si="166"/>
        <v>22.5</v>
      </c>
      <c r="U1070" s="19">
        <f t="shared" si="167"/>
        <v>37.5</v>
      </c>
      <c r="V1070" s="18">
        <f t="shared" si="168"/>
        <v>35</v>
      </c>
      <c r="W1070" s="18">
        <f t="shared" si="169"/>
        <v>35.625</v>
      </c>
    </row>
    <row r="1071" spans="1:23" ht="13.5" x14ac:dyDescent="0.25">
      <c r="A1071" s="4">
        <v>43566</v>
      </c>
      <c r="B1071" s="2">
        <v>3.081</v>
      </c>
      <c r="C1071" s="2">
        <v>25.8850067442078</v>
      </c>
      <c r="D1071" s="2">
        <v>9.2821614820754128E-2</v>
      </c>
      <c r="E1071" s="2">
        <v>-4.8085917748497742E-2</v>
      </c>
      <c r="F1071" s="2">
        <v>3.18438</v>
      </c>
      <c r="G1071" s="2">
        <v>3.2282399999999996</v>
      </c>
      <c r="H1071" s="2">
        <v>3.324275000000001</v>
      </c>
      <c r="I1071" s="2">
        <v>3.5876239999999986</v>
      </c>
      <c r="J1071" s="2">
        <v>3.7674200000000009</v>
      </c>
      <c r="K1071" s="15" t="s">
        <v>52</v>
      </c>
      <c r="L1071" s="15" t="s">
        <v>50</v>
      </c>
      <c r="M1071" s="15" t="s">
        <v>46</v>
      </c>
      <c r="N1071" s="18">
        <f t="shared" si="160"/>
        <v>50</v>
      </c>
      <c r="O1071" s="18">
        <f t="shared" si="161"/>
        <v>100</v>
      </c>
      <c r="P1071" s="18">
        <f t="shared" si="162"/>
        <v>0</v>
      </c>
      <c r="Q1071" s="18">
        <f t="shared" si="163"/>
        <v>0</v>
      </c>
      <c r="R1071" s="19">
        <f t="shared" si="164"/>
        <v>52.5</v>
      </c>
      <c r="S1071" s="19">
        <f t="shared" si="165"/>
        <v>30</v>
      </c>
      <c r="T1071" s="19">
        <f t="shared" si="166"/>
        <v>22.5</v>
      </c>
      <c r="U1071" s="19">
        <f t="shared" si="167"/>
        <v>37.5</v>
      </c>
      <c r="V1071" s="18">
        <f t="shared" si="168"/>
        <v>35</v>
      </c>
      <c r="W1071" s="18">
        <f t="shared" si="169"/>
        <v>35.625</v>
      </c>
    </row>
    <row r="1072" spans="1:23" ht="13.5" x14ac:dyDescent="0.25">
      <c r="A1072" s="4">
        <v>43567</v>
      </c>
      <c r="B1072" s="2">
        <v>3.081</v>
      </c>
      <c r="C1072" s="2">
        <v>25.8850067442078</v>
      </c>
      <c r="D1072" s="2">
        <v>0.10609303751205434</v>
      </c>
      <c r="E1072" s="2">
        <v>-3.8291226246053571E-2</v>
      </c>
      <c r="F1072" s="2">
        <v>3.1434199999999999</v>
      </c>
      <c r="G1072" s="2">
        <v>3.19509</v>
      </c>
      <c r="H1072" s="2">
        <v>3.3028250000000008</v>
      </c>
      <c r="I1072" s="2">
        <v>3.5780679999999982</v>
      </c>
      <c r="J1072" s="2">
        <v>3.7627400000000004</v>
      </c>
      <c r="K1072" s="15" t="s">
        <v>52</v>
      </c>
      <c r="L1072" s="15" t="s">
        <v>50</v>
      </c>
      <c r="M1072" s="15" t="s">
        <v>46</v>
      </c>
      <c r="N1072" s="18">
        <f t="shared" si="160"/>
        <v>50</v>
      </c>
      <c r="O1072" s="18">
        <f t="shared" si="161"/>
        <v>100</v>
      </c>
      <c r="P1072" s="18">
        <f t="shared" si="162"/>
        <v>0</v>
      </c>
      <c r="Q1072" s="18">
        <f t="shared" si="163"/>
        <v>0</v>
      </c>
      <c r="R1072" s="19">
        <f t="shared" si="164"/>
        <v>52.5</v>
      </c>
      <c r="S1072" s="19">
        <f t="shared" si="165"/>
        <v>30</v>
      </c>
      <c r="T1072" s="19">
        <f t="shared" si="166"/>
        <v>22.5</v>
      </c>
      <c r="U1072" s="19">
        <f t="shared" si="167"/>
        <v>37.5</v>
      </c>
      <c r="V1072" s="18">
        <f t="shared" si="168"/>
        <v>35</v>
      </c>
      <c r="W1072" s="18">
        <f t="shared" si="169"/>
        <v>35.625</v>
      </c>
    </row>
    <row r="1073" spans="1:23" ht="13.5" x14ac:dyDescent="0.25">
      <c r="A1073" s="4">
        <v>43570</v>
      </c>
      <c r="B1073" s="2">
        <v>2.9445000000000001</v>
      </c>
      <c r="C1073" s="2">
        <v>20.949696435691322</v>
      </c>
      <c r="D1073" s="2">
        <v>0.1141707272273238</v>
      </c>
      <c r="E1073" s="2">
        <v>-2.9934934955938127E-2</v>
      </c>
      <c r="F1073" s="2">
        <v>3.0751599999999994</v>
      </c>
      <c r="G1073" s="2">
        <v>3.1580399999999997</v>
      </c>
      <c r="H1073" s="2">
        <v>3.2745500000000014</v>
      </c>
      <c r="I1073" s="2">
        <v>3.5657819999999982</v>
      </c>
      <c r="J1073" s="2">
        <v>3.7572310000000009</v>
      </c>
      <c r="K1073" s="15" t="s">
        <v>52</v>
      </c>
      <c r="L1073" s="15" t="s">
        <v>50</v>
      </c>
      <c r="M1073" s="15" t="s">
        <v>46</v>
      </c>
      <c r="N1073" s="18">
        <f t="shared" si="160"/>
        <v>50</v>
      </c>
      <c r="O1073" s="18">
        <f t="shared" si="161"/>
        <v>100</v>
      </c>
      <c r="P1073" s="18">
        <f t="shared" si="162"/>
        <v>0</v>
      </c>
      <c r="Q1073" s="18">
        <f t="shared" si="163"/>
        <v>0</v>
      </c>
      <c r="R1073" s="19">
        <f t="shared" si="164"/>
        <v>52.5</v>
      </c>
      <c r="S1073" s="19">
        <f t="shared" si="165"/>
        <v>30</v>
      </c>
      <c r="T1073" s="19">
        <f t="shared" si="166"/>
        <v>22.5</v>
      </c>
      <c r="U1073" s="19">
        <f t="shared" si="167"/>
        <v>37.5</v>
      </c>
      <c r="V1073" s="18">
        <f t="shared" si="168"/>
        <v>35</v>
      </c>
      <c r="W1073" s="18">
        <f t="shared" si="169"/>
        <v>35.625</v>
      </c>
    </row>
    <row r="1074" spans="1:23" ht="13.5" x14ac:dyDescent="0.25">
      <c r="A1074" s="4">
        <v>43571</v>
      </c>
      <c r="B1074" s="2">
        <v>2.8275000000000001</v>
      </c>
      <c r="C1074" s="2">
        <v>17.81442046466627</v>
      </c>
      <c r="D1074" s="2">
        <v>0.11708719948598389</v>
      </c>
      <c r="E1074" s="2">
        <v>-2.193834696635175E-2</v>
      </c>
      <c r="F1074" s="2">
        <v>3.0030000000000001</v>
      </c>
      <c r="G1074" s="2">
        <v>3.11904</v>
      </c>
      <c r="H1074" s="2">
        <v>3.2453000000000003</v>
      </c>
      <c r="I1074" s="2">
        <v>3.5513519999999983</v>
      </c>
      <c r="J1074" s="2">
        <v>3.7510885000000007</v>
      </c>
      <c r="K1074" s="15" t="s">
        <v>52</v>
      </c>
      <c r="L1074" s="15" t="s">
        <v>50</v>
      </c>
      <c r="M1074" s="15" t="s">
        <v>46</v>
      </c>
      <c r="N1074" s="18">
        <f t="shared" si="160"/>
        <v>50</v>
      </c>
      <c r="O1074" s="18">
        <f t="shared" si="161"/>
        <v>100</v>
      </c>
      <c r="P1074" s="18">
        <f t="shared" si="162"/>
        <v>0</v>
      </c>
      <c r="Q1074" s="18">
        <f t="shared" si="163"/>
        <v>0</v>
      </c>
      <c r="R1074" s="19">
        <f t="shared" si="164"/>
        <v>52.5</v>
      </c>
      <c r="S1074" s="19">
        <f t="shared" si="165"/>
        <v>30</v>
      </c>
      <c r="T1074" s="19">
        <f t="shared" si="166"/>
        <v>22.5</v>
      </c>
      <c r="U1074" s="19">
        <f t="shared" si="167"/>
        <v>37.5</v>
      </c>
      <c r="V1074" s="18">
        <f t="shared" si="168"/>
        <v>35</v>
      </c>
      <c r="W1074" s="18">
        <f t="shared" si="169"/>
        <v>35.625</v>
      </c>
    </row>
    <row r="1075" spans="1:23" ht="13.5" x14ac:dyDescent="0.25">
      <c r="A1075" s="4">
        <v>43572</v>
      </c>
      <c r="B1075" s="2">
        <v>2.9055</v>
      </c>
      <c r="C1075" s="2">
        <v>25.78820340936096</v>
      </c>
      <c r="D1075" s="2">
        <v>0.12270452448082025</v>
      </c>
      <c r="E1075" s="2">
        <v>-1.4376862303123407E-2</v>
      </c>
      <c r="F1075" s="2">
        <v>2.9679000000000002</v>
      </c>
      <c r="G1075" s="2">
        <v>3.0839400000000001</v>
      </c>
      <c r="H1075" s="2">
        <v>3.2199500000000008</v>
      </c>
      <c r="I1075" s="2">
        <v>3.5384819999999979</v>
      </c>
      <c r="J1075" s="2">
        <v>3.7451410000000012</v>
      </c>
      <c r="K1075" s="15" t="s">
        <v>52</v>
      </c>
      <c r="L1075" s="15" t="s">
        <v>54</v>
      </c>
      <c r="M1075" s="15" t="s">
        <v>46</v>
      </c>
      <c r="N1075" s="18">
        <f t="shared" si="160"/>
        <v>50</v>
      </c>
      <c r="O1075" s="18">
        <f t="shared" si="161"/>
        <v>100</v>
      </c>
      <c r="P1075" s="18">
        <f t="shared" si="162"/>
        <v>0</v>
      </c>
      <c r="Q1075" s="18">
        <f t="shared" si="163"/>
        <v>16.5</v>
      </c>
      <c r="R1075" s="19">
        <f t="shared" si="164"/>
        <v>54.975000000000001</v>
      </c>
      <c r="S1075" s="19">
        <f t="shared" si="165"/>
        <v>34.125</v>
      </c>
      <c r="T1075" s="19">
        <f t="shared" si="166"/>
        <v>29.925000000000001</v>
      </c>
      <c r="U1075" s="19">
        <f t="shared" si="167"/>
        <v>41.625</v>
      </c>
      <c r="V1075" s="18">
        <f t="shared" si="168"/>
        <v>39.674999999999997</v>
      </c>
      <c r="W1075" s="18">
        <f t="shared" si="169"/>
        <v>40.162499999999994</v>
      </c>
    </row>
    <row r="1076" spans="1:23" ht="13.5" x14ac:dyDescent="0.25">
      <c r="A1076" s="4">
        <v>43573</v>
      </c>
      <c r="B1076" s="2">
        <v>2.9249999999999998</v>
      </c>
      <c r="C1076" s="2">
        <v>27.677359121301777</v>
      </c>
      <c r="D1076" s="2">
        <v>0.11326277597841727</v>
      </c>
      <c r="E1076" s="2">
        <v>-7.2921655594384155E-3</v>
      </c>
      <c r="F1076" s="2">
        <v>2.9366999999999996</v>
      </c>
      <c r="G1076" s="2">
        <v>3.0605400000000005</v>
      </c>
      <c r="H1076" s="2">
        <v>3.1980100000000009</v>
      </c>
      <c r="I1076" s="2">
        <v>3.5260019999999979</v>
      </c>
      <c r="J1076" s="2">
        <v>3.7392910000000006</v>
      </c>
      <c r="K1076" s="15" t="s">
        <v>47</v>
      </c>
      <c r="L1076" s="15" t="s">
        <v>48</v>
      </c>
      <c r="M1076" s="15" t="s">
        <v>49</v>
      </c>
      <c r="N1076" s="18">
        <f t="shared" si="160"/>
        <v>50</v>
      </c>
      <c r="O1076" s="18">
        <f t="shared" si="161"/>
        <v>100</v>
      </c>
      <c r="P1076" s="18">
        <f t="shared" si="162"/>
        <v>0</v>
      </c>
      <c r="Q1076" s="18">
        <f t="shared" si="163"/>
        <v>83</v>
      </c>
      <c r="R1076" s="19">
        <f t="shared" si="164"/>
        <v>64.95</v>
      </c>
      <c r="S1076" s="19">
        <f t="shared" si="165"/>
        <v>50.75</v>
      </c>
      <c r="T1076" s="19">
        <f t="shared" si="166"/>
        <v>59.85</v>
      </c>
      <c r="U1076" s="19">
        <f t="shared" si="167"/>
        <v>58.25</v>
      </c>
      <c r="V1076" s="18">
        <f t="shared" si="168"/>
        <v>58.516666666666673</v>
      </c>
      <c r="W1076" s="18">
        <f t="shared" si="169"/>
        <v>58.45</v>
      </c>
    </row>
    <row r="1077" spans="1:23" ht="13.5" x14ac:dyDescent="0.25">
      <c r="A1077" s="4">
        <v>43574</v>
      </c>
      <c r="B1077" s="2">
        <v>3.0127000000000002</v>
      </c>
      <c r="C1077" s="2">
        <v>35.615613918753738</v>
      </c>
      <c r="D1077" s="2">
        <v>0.1202527134653848</v>
      </c>
      <c r="E1077" s="2">
        <v>-2.8553834309551387E-3</v>
      </c>
      <c r="F1077" s="2">
        <v>2.9230399999999999</v>
      </c>
      <c r="G1077" s="2">
        <v>3.0332300000000001</v>
      </c>
      <c r="H1077" s="2">
        <v>3.1814300000000006</v>
      </c>
      <c r="I1077" s="2">
        <v>3.5156659999999977</v>
      </c>
      <c r="J1077" s="2">
        <v>3.7339770000000003</v>
      </c>
      <c r="K1077" s="15" t="s">
        <v>47</v>
      </c>
      <c r="L1077" s="15" t="s">
        <v>48</v>
      </c>
      <c r="M1077" s="15" t="s">
        <v>49</v>
      </c>
      <c r="N1077" s="18">
        <f t="shared" si="160"/>
        <v>50</v>
      </c>
      <c r="O1077" s="18">
        <f t="shared" si="161"/>
        <v>100</v>
      </c>
      <c r="P1077" s="18">
        <f t="shared" si="162"/>
        <v>0</v>
      </c>
      <c r="Q1077" s="18">
        <f t="shared" si="163"/>
        <v>83</v>
      </c>
      <c r="R1077" s="19">
        <f t="shared" si="164"/>
        <v>64.95</v>
      </c>
      <c r="S1077" s="19">
        <f t="shared" si="165"/>
        <v>50.75</v>
      </c>
      <c r="T1077" s="19">
        <f t="shared" si="166"/>
        <v>59.85</v>
      </c>
      <c r="U1077" s="19">
        <f t="shared" si="167"/>
        <v>58.25</v>
      </c>
      <c r="V1077" s="18">
        <f t="shared" si="168"/>
        <v>58.516666666666673</v>
      </c>
      <c r="W1077" s="18">
        <f t="shared" si="169"/>
        <v>58.45</v>
      </c>
    </row>
    <row r="1078" spans="1:23" ht="13.5" x14ac:dyDescent="0.25">
      <c r="A1078" s="4">
        <v>43577</v>
      </c>
      <c r="B1078" s="2">
        <v>2.9249999999999998</v>
      </c>
      <c r="C1078" s="2">
        <v>31.850704865863008</v>
      </c>
      <c r="D1078" s="2">
        <v>0.13396730592992734</v>
      </c>
      <c r="E1078" s="2">
        <v>1.8495078150105736E-3</v>
      </c>
      <c r="F1078" s="2">
        <v>2.9191400000000001</v>
      </c>
      <c r="G1078" s="2">
        <v>2.99715</v>
      </c>
      <c r="H1078" s="2">
        <v>3.1570550000000002</v>
      </c>
      <c r="I1078" s="2">
        <v>3.5016259999999977</v>
      </c>
      <c r="J1078" s="2">
        <v>3.7283705000000005</v>
      </c>
      <c r="K1078" s="15" t="s">
        <v>47</v>
      </c>
      <c r="L1078" s="15" t="s">
        <v>48</v>
      </c>
      <c r="M1078" s="15" t="s">
        <v>49</v>
      </c>
      <c r="N1078" s="18">
        <f t="shared" si="160"/>
        <v>50</v>
      </c>
      <c r="O1078" s="18">
        <f t="shared" si="161"/>
        <v>100</v>
      </c>
      <c r="P1078" s="18">
        <f t="shared" si="162"/>
        <v>0</v>
      </c>
      <c r="Q1078" s="18">
        <f t="shared" si="163"/>
        <v>83</v>
      </c>
      <c r="R1078" s="19">
        <f t="shared" si="164"/>
        <v>64.95</v>
      </c>
      <c r="S1078" s="19">
        <f t="shared" si="165"/>
        <v>50.75</v>
      </c>
      <c r="T1078" s="19">
        <f t="shared" si="166"/>
        <v>59.85</v>
      </c>
      <c r="U1078" s="19">
        <f t="shared" si="167"/>
        <v>58.25</v>
      </c>
      <c r="V1078" s="18">
        <f t="shared" si="168"/>
        <v>58.516666666666673</v>
      </c>
      <c r="W1078" s="18">
        <f t="shared" si="169"/>
        <v>58.45</v>
      </c>
    </row>
    <row r="1079" spans="1:23" ht="13.5" x14ac:dyDescent="0.25">
      <c r="A1079" s="4">
        <v>43578</v>
      </c>
      <c r="B1079" s="2">
        <v>2.9738000000000002</v>
      </c>
      <c r="C1079" s="2">
        <v>35.910515221854681</v>
      </c>
      <c r="D1079" s="2">
        <v>0.12868253015793174</v>
      </c>
      <c r="E1079" s="2">
        <v>6.6311352452166688E-3</v>
      </c>
      <c r="F1079" s="2">
        <v>2.9484000000000004</v>
      </c>
      <c r="G1079" s="2">
        <v>2.9757000000000002</v>
      </c>
      <c r="H1079" s="2">
        <v>3.1351200000000001</v>
      </c>
      <c r="I1079" s="2">
        <v>3.484271999999998</v>
      </c>
      <c r="J1079" s="2">
        <v>3.7230080000000005</v>
      </c>
      <c r="K1079" s="15" t="s">
        <v>47</v>
      </c>
      <c r="L1079" s="15" t="s">
        <v>48</v>
      </c>
      <c r="M1079" s="15" t="s">
        <v>51</v>
      </c>
      <c r="N1079" s="18">
        <f t="shared" si="160"/>
        <v>50</v>
      </c>
      <c r="O1079" s="18">
        <f t="shared" si="161"/>
        <v>100</v>
      </c>
      <c r="P1079" s="18">
        <f t="shared" si="162"/>
        <v>0</v>
      </c>
      <c r="Q1079" s="18">
        <f t="shared" si="163"/>
        <v>100</v>
      </c>
      <c r="R1079" s="19">
        <f t="shared" si="164"/>
        <v>67.5</v>
      </c>
      <c r="S1079" s="19">
        <f t="shared" si="165"/>
        <v>55</v>
      </c>
      <c r="T1079" s="19">
        <f t="shared" si="166"/>
        <v>67.5</v>
      </c>
      <c r="U1079" s="19">
        <f t="shared" si="167"/>
        <v>62.5</v>
      </c>
      <c r="V1079" s="18">
        <f t="shared" si="168"/>
        <v>63.333333333333336</v>
      </c>
      <c r="W1079" s="18">
        <f t="shared" si="169"/>
        <v>63.125</v>
      </c>
    </row>
    <row r="1080" spans="1:23" ht="13.5" x14ac:dyDescent="0.25">
      <c r="A1080" s="4">
        <v>43579</v>
      </c>
      <c r="B1080" s="2">
        <v>2.9249999999999998</v>
      </c>
      <c r="C1080" s="2">
        <v>33.745575067561703</v>
      </c>
      <c r="D1080" s="2">
        <v>0.11262713569089344</v>
      </c>
      <c r="E1080" s="2">
        <v>1.135462907890113E-2</v>
      </c>
      <c r="F1080" s="2">
        <v>2.9523000000000001</v>
      </c>
      <c r="G1080" s="2">
        <v>2.9601000000000002</v>
      </c>
      <c r="H1080" s="2">
        <v>3.1107449999999996</v>
      </c>
      <c r="I1080" s="2">
        <v>3.4647719999999986</v>
      </c>
      <c r="J1080" s="2">
        <v>3.7173530000000001</v>
      </c>
      <c r="K1080" s="15" t="s">
        <v>47</v>
      </c>
      <c r="L1080" s="15" t="s">
        <v>48</v>
      </c>
      <c r="M1080" s="15" t="s">
        <v>51</v>
      </c>
      <c r="N1080" s="18">
        <f t="shared" si="160"/>
        <v>50</v>
      </c>
      <c r="O1080" s="18">
        <f t="shared" si="161"/>
        <v>100</v>
      </c>
      <c r="P1080" s="18">
        <f t="shared" si="162"/>
        <v>0</v>
      </c>
      <c r="Q1080" s="18">
        <f t="shared" si="163"/>
        <v>100</v>
      </c>
      <c r="R1080" s="19">
        <f t="shared" si="164"/>
        <v>67.5</v>
      </c>
      <c r="S1080" s="19">
        <f t="shared" si="165"/>
        <v>55</v>
      </c>
      <c r="T1080" s="19">
        <f t="shared" si="166"/>
        <v>67.5</v>
      </c>
      <c r="U1080" s="19">
        <f t="shared" si="167"/>
        <v>62.5</v>
      </c>
      <c r="V1080" s="18">
        <f t="shared" si="168"/>
        <v>63.333333333333336</v>
      </c>
      <c r="W1080" s="18">
        <f t="shared" si="169"/>
        <v>63.125</v>
      </c>
    </row>
    <row r="1081" spans="1:23" ht="13.5" x14ac:dyDescent="0.25">
      <c r="A1081" s="4">
        <v>43580</v>
      </c>
      <c r="B1081" s="2">
        <v>2.8860000000000001</v>
      </c>
      <c r="C1081" s="2">
        <v>32.081006414015235</v>
      </c>
      <c r="D1081" s="2">
        <v>0.10343128947665114</v>
      </c>
      <c r="E1081" s="2">
        <v>1.4286711570597858E-2</v>
      </c>
      <c r="F1081" s="2">
        <v>2.9445000000000001</v>
      </c>
      <c r="G1081" s="2">
        <v>2.9405999999999999</v>
      </c>
      <c r="H1081" s="2">
        <v>3.0844199999999993</v>
      </c>
      <c r="I1081" s="2">
        <v>3.4448819999999989</v>
      </c>
      <c r="J1081" s="2">
        <v>3.711649</v>
      </c>
      <c r="K1081" s="15" t="s">
        <v>52</v>
      </c>
      <c r="L1081" s="15" t="s">
        <v>54</v>
      </c>
      <c r="M1081" s="15" t="s">
        <v>46</v>
      </c>
      <c r="N1081" s="18">
        <f t="shared" si="160"/>
        <v>50</v>
      </c>
      <c r="O1081" s="18">
        <f t="shared" si="161"/>
        <v>100</v>
      </c>
      <c r="P1081" s="18">
        <f t="shared" si="162"/>
        <v>0</v>
      </c>
      <c r="Q1081" s="18">
        <f t="shared" si="163"/>
        <v>16.5</v>
      </c>
      <c r="R1081" s="19">
        <f t="shared" si="164"/>
        <v>54.975000000000001</v>
      </c>
      <c r="S1081" s="19">
        <f t="shared" si="165"/>
        <v>34.125</v>
      </c>
      <c r="T1081" s="19">
        <f t="shared" si="166"/>
        <v>29.925000000000001</v>
      </c>
      <c r="U1081" s="19">
        <f t="shared" si="167"/>
        <v>41.625</v>
      </c>
      <c r="V1081" s="18">
        <f t="shared" si="168"/>
        <v>39.674999999999997</v>
      </c>
      <c r="W1081" s="18">
        <f t="shared" si="169"/>
        <v>40.162499999999994</v>
      </c>
    </row>
    <row r="1082" spans="1:23" ht="13.5" x14ac:dyDescent="0.25">
      <c r="A1082" s="4">
        <v>43581</v>
      </c>
      <c r="B1082" s="2">
        <v>2.9249999999999998</v>
      </c>
      <c r="C1082" s="2">
        <v>35.506967008069296</v>
      </c>
      <c r="D1082" s="2">
        <v>9.4381195838978194E-2</v>
      </c>
      <c r="E1082" s="2">
        <v>1.480429211830319E-2</v>
      </c>
      <c r="F1082" s="2">
        <v>2.9269599999999998</v>
      </c>
      <c r="G1082" s="2">
        <v>2.9249999999999998</v>
      </c>
      <c r="H1082" s="2">
        <v>3.0600449999999997</v>
      </c>
      <c r="I1082" s="2">
        <v>3.4255759999999991</v>
      </c>
      <c r="J1082" s="2">
        <v>3.7060424999999997</v>
      </c>
      <c r="K1082" s="15" t="s">
        <v>52</v>
      </c>
      <c r="L1082" s="15" t="s">
        <v>54</v>
      </c>
      <c r="M1082" s="15" t="s">
        <v>46</v>
      </c>
      <c r="N1082" s="18">
        <f t="shared" si="160"/>
        <v>50</v>
      </c>
      <c r="O1082" s="18">
        <f t="shared" si="161"/>
        <v>100</v>
      </c>
      <c r="P1082" s="18">
        <f t="shared" si="162"/>
        <v>0</v>
      </c>
      <c r="Q1082" s="18">
        <f t="shared" si="163"/>
        <v>16.5</v>
      </c>
      <c r="R1082" s="19">
        <f t="shared" si="164"/>
        <v>54.975000000000001</v>
      </c>
      <c r="S1082" s="19">
        <f t="shared" si="165"/>
        <v>34.125</v>
      </c>
      <c r="T1082" s="19">
        <f t="shared" si="166"/>
        <v>29.925000000000001</v>
      </c>
      <c r="U1082" s="19">
        <f t="shared" si="167"/>
        <v>41.625</v>
      </c>
      <c r="V1082" s="18">
        <f t="shared" si="168"/>
        <v>39.674999999999997</v>
      </c>
      <c r="W1082" s="18">
        <f t="shared" si="169"/>
        <v>40.162499999999994</v>
      </c>
    </row>
    <row r="1083" spans="1:23" ht="13.5" x14ac:dyDescent="0.25">
      <c r="A1083" s="4">
        <v>43584</v>
      </c>
      <c r="B1083" s="2">
        <v>2.8372999999999999</v>
      </c>
      <c r="C1083" s="2">
        <v>31.641770588784198</v>
      </c>
      <c r="D1083" s="2">
        <v>7.3489171526397001E-2</v>
      </c>
      <c r="E1083" s="2">
        <v>1.3075270547915834E-2</v>
      </c>
      <c r="F1083" s="2">
        <v>2.9094199999999999</v>
      </c>
      <c r="G1083" s="2">
        <v>2.9142800000000002</v>
      </c>
      <c r="H1083" s="2">
        <v>3.0361599999999997</v>
      </c>
      <c r="I1083" s="2">
        <v>3.4043219999999992</v>
      </c>
      <c r="J1083" s="2">
        <v>3.699754</v>
      </c>
      <c r="K1083" s="15" t="s">
        <v>47</v>
      </c>
      <c r="L1083" s="15" t="s">
        <v>54</v>
      </c>
      <c r="M1083" s="15" t="s">
        <v>49</v>
      </c>
      <c r="N1083" s="18">
        <f t="shared" si="160"/>
        <v>50</v>
      </c>
      <c r="O1083" s="18">
        <f t="shared" si="161"/>
        <v>100</v>
      </c>
      <c r="P1083" s="18">
        <f t="shared" si="162"/>
        <v>0</v>
      </c>
      <c r="Q1083" s="18">
        <f t="shared" si="163"/>
        <v>66.5</v>
      </c>
      <c r="R1083" s="19">
        <f t="shared" si="164"/>
        <v>62.475000000000001</v>
      </c>
      <c r="S1083" s="19">
        <f t="shared" si="165"/>
        <v>46.625</v>
      </c>
      <c r="T1083" s="19">
        <f t="shared" si="166"/>
        <v>52.424999999999997</v>
      </c>
      <c r="U1083" s="19">
        <f t="shared" si="167"/>
        <v>54.125</v>
      </c>
      <c r="V1083" s="18">
        <f t="shared" si="168"/>
        <v>53.841666666666661</v>
      </c>
      <c r="W1083" s="18">
        <f t="shared" si="169"/>
        <v>53.912499999999994</v>
      </c>
    </row>
    <row r="1084" spans="1:23" ht="13.5" x14ac:dyDescent="0.25">
      <c r="A1084" s="4">
        <v>43585</v>
      </c>
      <c r="B1084" s="2">
        <v>2.9152999999999998</v>
      </c>
      <c r="C1084" s="2">
        <v>38.096161486485364</v>
      </c>
      <c r="D1084" s="2">
        <v>3.3727167617378928E-2</v>
      </c>
      <c r="E1084" s="2">
        <v>6.8194720956947872E-3</v>
      </c>
      <c r="F1084" s="2">
        <v>2.8977200000000001</v>
      </c>
      <c r="G1084" s="2">
        <v>2.92306</v>
      </c>
      <c r="H1084" s="2">
        <v>3.0210499999999998</v>
      </c>
      <c r="I1084" s="2">
        <v>3.3848219999999993</v>
      </c>
      <c r="J1084" s="2">
        <v>3.6941479999999998</v>
      </c>
      <c r="K1084" s="15" t="s">
        <v>47</v>
      </c>
      <c r="L1084" s="15" t="s">
        <v>54</v>
      </c>
      <c r="M1084" s="15" t="s">
        <v>49</v>
      </c>
      <c r="N1084" s="18">
        <f t="shared" si="160"/>
        <v>50</v>
      </c>
      <c r="O1084" s="18">
        <f t="shared" si="161"/>
        <v>100</v>
      </c>
      <c r="P1084" s="18">
        <f t="shared" si="162"/>
        <v>0</v>
      </c>
      <c r="Q1084" s="18">
        <f t="shared" si="163"/>
        <v>66.5</v>
      </c>
      <c r="R1084" s="19">
        <f t="shared" si="164"/>
        <v>62.475000000000001</v>
      </c>
      <c r="S1084" s="19">
        <f t="shared" si="165"/>
        <v>46.625</v>
      </c>
      <c r="T1084" s="19">
        <f t="shared" si="166"/>
        <v>52.424999999999997</v>
      </c>
      <c r="U1084" s="19">
        <f t="shared" si="167"/>
        <v>54.125</v>
      </c>
      <c r="V1084" s="18">
        <f t="shared" si="168"/>
        <v>53.841666666666661</v>
      </c>
      <c r="W1084" s="18">
        <f t="shared" si="169"/>
        <v>53.912499999999994</v>
      </c>
    </row>
    <row r="1085" spans="1:23" ht="13.5" x14ac:dyDescent="0.25">
      <c r="A1085" s="4">
        <v>43587</v>
      </c>
      <c r="B1085" s="2">
        <v>2.9445000000000001</v>
      </c>
      <c r="C1085" s="2">
        <v>40.366183131264044</v>
      </c>
      <c r="D1085" s="2">
        <v>1.1026712502138381E-2</v>
      </c>
      <c r="E1085" s="2">
        <v>-1.0723371831903462E-3</v>
      </c>
      <c r="F1085" s="2">
        <v>2.9016199999999999</v>
      </c>
      <c r="G1085" s="2">
        <v>2.9269600000000002</v>
      </c>
      <c r="H1085" s="2">
        <v>3.0054499999999997</v>
      </c>
      <c r="I1085" s="2">
        <v>3.3657119999999998</v>
      </c>
      <c r="J1085" s="2">
        <v>3.6886879999999995</v>
      </c>
      <c r="K1085" s="15" t="s">
        <v>47</v>
      </c>
      <c r="L1085" s="15" t="s">
        <v>54</v>
      </c>
      <c r="M1085" s="15" t="s">
        <v>51</v>
      </c>
      <c r="N1085" s="18">
        <f t="shared" si="160"/>
        <v>50</v>
      </c>
      <c r="O1085" s="18">
        <f t="shared" si="161"/>
        <v>100</v>
      </c>
      <c r="P1085" s="18">
        <f t="shared" si="162"/>
        <v>0</v>
      </c>
      <c r="Q1085" s="18">
        <f t="shared" si="163"/>
        <v>83.5</v>
      </c>
      <c r="R1085" s="19">
        <f t="shared" si="164"/>
        <v>65.025000000000006</v>
      </c>
      <c r="S1085" s="19">
        <f t="shared" si="165"/>
        <v>50.875</v>
      </c>
      <c r="T1085" s="19">
        <f t="shared" si="166"/>
        <v>60.075000000000003</v>
      </c>
      <c r="U1085" s="19">
        <f t="shared" si="167"/>
        <v>58.375</v>
      </c>
      <c r="V1085" s="18">
        <f t="shared" si="168"/>
        <v>58.658333333333339</v>
      </c>
      <c r="W1085" s="18">
        <f t="shared" si="169"/>
        <v>58.587500000000006</v>
      </c>
    </row>
    <row r="1086" spans="1:23" ht="13.5" x14ac:dyDescent="0.25">
      <c r="A1086" s="4">
        <v>43588</v>
      </c>
      <c r="B1086" s="2">
        <v>2.9249999999999998</v>
      </c>
      <c r="C1086" s="2">
        <v>39.32898529142426</v>
      </c>
      <c r="D1086" s="2">
        <v>-2.8842048958668265E-3</v>
      </c>
      <c r="E1086" s="2">
        <v>-9.9380929617565311E-3</v>
      </c>
      <c r="F1086" s="2">
        <v>2.9094199999999999</v>
      </c>
      <c r="G1086" s="2">
        <v>2.9269600000000002</v>
      </c>
      <c r="H1086" s="2">
        <v>2.9937499999999995</v>
      </c>
      <c r="I1086" s="2">
        <v>3.346212</v>
      </c>
      <c r="J1086" s="2">
        <v>3.6831304999999999</v>
      </c>
      <c r="K1086" s="15" t="s">
        <v>47</v>
      </c>
      <c r="L1086" s="15" t="s">
        <v>48</v>
      </c>
      <c r="M1086" s="15" t="s">
        <v>51</v>
      </c>
      <c r="N1086" s="18">
        <f t="shared" si="160"/>
        <v>50</v>
      </c>
      <c r="O1086" s="18">
        <f t="shared" si="161"/>
        <v>100</v>
      </c>
      <c r="P1086" s="18">
        <f t="shared" si="162"/>
        <v>0</v>
      </c>
      <c r="Q1086" s="18">
        <f t="shared" si="163"/>
        <v>100</v>
      </c>
      <c r="R1086" s="19">
        <f t="shared" si="164"/>
        <v>67.5</v>
      </c>
      <c r="S1086" s="19">
        <f t="shared" si="165"/>
        <v>55</v>
      </c>
      <c r="T1086" s="19">
        <f t="shared" si="166"/>
        <v>67.5</v>
      </c>
      <c r="U1086" s="19">
        <f t="shared" si="167"/>
        <v>62.5</v>
      </c>
      <c r="V1086" s="18">
        <f t="shared" si="168"/>
        <v>63.333333333333336</v>
      </c>
      <c r="W1086" s="18">
        <f t="shared" si="169"/>
        <v>63.125</v>
      </c>
    </row>
    <row r="1087" spans="1:23" ht="13.5" x14ac:dyDescent="0.25">
      <c r="A1087" s="4">
        <v>43591</v>
      </c>
      <c r="B1087" s="2">
        <v>2.8664999999999998</v>
      </c>
      <c r="C1087" s="2">
        <v>36.314392612166465</v>
      </c>
      <c r="D1087" s="2">
        <v>4.0754376543667981E-3</v>
      </c>
      <c r="E1087" s="2">
        <v>-1.7810081929025858E-2</v>
      </c>
      <c r="F1087" s="2">
        <v>2.8977200000000001</v>
      </c>
      <c r="G1087" s="2">
        <v>2.9123399999999995</v>
      </c>
      <c r="H1087" s="2">
        <v>2.9727849999999996</v>
      </c>
      <c r="I1087" s="2">
        <v>3.3255420000000004</v>
      </c>
      <c r="J1087" s="2">
        <v>3.6772804999999988</v>
      </c>
      <c r="K1087" s="15" t="s">
        <v>47</v>
      </c>
      <c r="L1087" s="15" t="s">
        <v>54</v>
      </c>
      <c r="M1087" s="15" t="s">
        <v>49</v>
      </c>
      <c r="N1087" s="18">
        <f t="shared" si="160"/>
        <v>50</v>
      </c>
      <c r="O1087" s="18">
        <f t="shared" si="161"/>
        <v>100</v>
      </c>
      <c r="P1087" s="18">
        <f t="shared" si="162"/>
        <v>0</v>
      </c>
      <c r="Q1087" s="18">
        <f t="shared" si="163"/>
        <v>66.5</v>
      </c>
      <c r="R1087" s="19">
        <f t="shared" si="164"/>
        <v>62.475000000000001</v>
      </c>
      <c r="S1087" s="19">
        <f t="shared" si="165"/>
        <v>46.625</v>
      </c>
      <c r="T1087" s="19">
        <f t="shared" si="166"/>
        <v>52.424999999999997</v>
      </c>
      <c r="U1087" s="19">
        <f t="shared" si="167"/>
        <v>54.125</v>
      </c>
      <c r="V1087" s="18">
        <f t="shared" si="168"/>
        <v>53.841666666666661</v>
      </c>
      <c r="W1087" s="18">
        <f t="shared" si="169"/>
        <v>53.912499999999994</v>
      </c>
    </row>
    <row r="1088" spans="1:23" ht="13.5" x14ac:dyDescent="0.25">
      <c r="A1088" s="4">
        <v>43592</v>
      </c>
      <c r="B1088" s="2">
        <v>2.7397999999999998</v>
      </c>
      <c r="C1088" s="2">
        <v>30.806734253153607</v>
      </c>
      <c r="D1088" s="2">
        <v>7.0406796791440129E-3</v>
      </c>
      <c r="E1088" s="2">
        <v>-2.3557508614169075E-2</v>
      </c>
      <c r="F1088" s="2">
        <v>2.8782200000000002</v>
      </c>
      <c r="G1088" s="2">
        <v>2.8938199999999998</v>
      </c>
      <c r="H1088" s="2">
        <v>2.9454849999999997</v>
      </c>
      <c r="I1088" s="2">
        <v>3.3023380000000007</v>
      </c>
      <c r="J1088" s="2">
        <v>3.670796999999999</v>
      </c>
      <c r="K1088" s="15" t="s">
        <v>47</v>
      </c>
      <c r="L1088" s="15" t="s">
        <v>54</v>
      </c>
      <c r="M1088" s="15" t="s">
        <v>49</v>
      </c>
      <c r="N1088" s="18">
        <f t="shared" si="160"/>
        <v>50</v>
      </c>
      <c r="O1088" s="18">
        <f t="shared" si="161"/>
        <v>100</v>
      </c>
      <c r="P1088" s="18">
        <f t="shared" si="162"/>
        <v>0</v>
      </c>
      <c r="Q1088" s="18">
        <f t="shared" si="163"/>
        <v>66.5</v>
      </c>
      <c r="R1088" s="19">
        <f t="shared" si="164"/>
        <v>62.475000000000001</v>
      </c>
      <c r="S1088" s="19">
        <f t="shared" si="165"/>
        <v>46.625</v>
      </c>
      <c r="T1088" s="19">
        <f t="shared" si="166"/>
        <v>52.424999999999997</v>
      </c>
      <c r="U1088" s="19">
        <f t="shared" si="167"/>
        <v>54.125</v>
      </c>
      <c r="V1088" s="18">
        <f t="shared" si="168"/>
        <v>53.841666666666661</v>
      </c>
      <c r="W1088" s="18">
        <f t="shared" si="169"/>
        <v>53.912499999999994</v>
      </c>
    </row>
    <row r="1089" spans="1:23" ht="13.5" x14ac:dyDescent="0.25">
      <c r="A1089" s="4">
        <v>43593</v>
      </c>
      <c r="B1089" s="2">
        <v>2.8079999999999998</v>
      </c>
      <c r="C1089" s="2">
        <v>36.398488643957236</v>
      </c>
      <c r="D1089" s="2">
        <v>1.3850021098224197E-2</v>
      </c>
      <c r="E1089" s="2">
        <v>-2.6535697806532373E-2</v>
      </c>
      <c r="F1089" s="2">
        <v>2.85676</v>
      </c>
      <c r="G1089" s="2">
        <v>2.8772399999999996</v>
      </c>
      <c r="H1089" s="2">
        <v>2.9264700000000001</v>
      </c>
      <c r="I1089" s="2">
        <v>3.2804980000000006</v>
      </c>
      <c r="J1089" s="2">
        <v>3.6643619999999992</v>
      </c>
      <c r="K1089" s="15" t="s">
        <v>52</v>
      </c>
      <c r="L1089" s="15" t="s">
        <v>54</v>
      </c>
      <c r="M1089" s="15" t="s">
        <v>46</v>
      </c>
      <c r="N1089" s="18">
        <f t="shared" si="160"/>
        <v>50</v>
      </c>
      <c r="O1089" s="18">
        <f t="shared" si="161"/>
        <v>100</v>
      </c>
      <c r="P1089" s="18">
        <f t="shared" si="162"/>
        <v>0</v>
      </c>
      <c r="Q1089" s="18">
        <f t="shared" si="163"/>
        <v>16.5</v>
      </c>
      <c r="R1089" s="19">
        <f t="shared" si="164"/>
        <v>54.975000000000001</v>
      </c>
      <c r="S1089" s="19">
        <f t="shared" si="165"/>
        <v>34.125</v>
      </c>
      <c r="T1089" s="19">
        <f t="shared" si="166"/>
        <v>29.925000000000001</v>
      </c>
      <c r="U1089" s="19">
        <f t="shared" si="167"/>
        <v>41.625</v>
      </c>
      <c r="V1089" s="18">
        <f t="shared" si="168"/>
        <v>39.674999999999997</v>
      </c>
      <c r="W1089" s="18">
        <f t="shared" si="169"/>
        <v>40.162499999999994</v>
      </c>
    </row>
    <row r="1090" spans="1:23" ht="13.5" x14ac:dyDescent="0.25">
      <c r="A1090" s="4">
        <v>43594</v>
      </c>
      <c r="B1090" s="2">
        <v>2.8</v>
      </c>
      <c r="C1090" s="2">
        <v>36.030658972232381</v>
      </c>
      <c r="D1090" s="2">
        <v>1.4001499177580978E-2</v>
      </c>
      <c r="E1090" s="2">
        <v>-2.6023119227396359E-2</v>
      </c>
      <c r="F1090" s="2">
        <v>2.8278599999999998</v>
      </c>
      <c r="G1090" s="2">
        <v>2.8647399999999998</v>
      </c>
      <c r="H1090" s="2">
        <v>2.91242</v>
      </c>
      <c r="I1090" s="2">
        <v>3.2584980000000008</v>
      </c>
      <c r="J1090" s="2">
        <v>3.6579354999999989</v>
      </c>
      <c r="K1090" s="15" t="s">
        <v>52</v>
      </c>
      <c r="L1090" s="15" t="s">
        <v>50</v>
      </c>
      <c r="M1090" s="15" t="s">
        <v>46</v>
      </c>
      <c r="N1090" s="18">
        <f t="shared" ref="N1090:N1153" si="170">IF(D1090&lt;30,50, IF(D1090&gt;70, 0, 25))</f>
        <v>50</v>
      </c>
      <c r="O1090" s="18">
        <f t="shared" ref="O1090:O1153" si="171">IF(F1090-E1090&gt;0.02, 100, IF(F1090-E1090&lt;0,0,45))</f>
        <v>100</v>
      </c>
      <c r="P1090" s="18">
        <f t="shared" ref="P1090:P1153" si="172">IF(G1090-J1090&gt;10,100,IF(G1090-J1090&gt;5,75, IF(G1090-J1090&gt;0,50,0)))</f>
        <v>0</v>
      </c>
      <c r="Q1090" s="18">
        <f t="shared" ref="Q1090:Q1153" si="173">IF(M1090="confirmed bullish", 34, IF(M1090="bullish divergence",17, 0))+IF(K1090="bullish",33,IF(K1090="bearish",0,16.5))+IF(L1090="strong",33,IF(L1090="weak",0,16.5))</f>
        <v>0</v>
      </c>
      <c r="R1090" s="19">
        <f t="shared" si="164"/>
        <v>52.5</v>
      </c>
      <c r="S1090" s="19">
        <f t="shared" si="165"/>
        <v>30</v>
      </c>
      <c r="T1090" s="19">
        <f t="shared" si="166"/>
        <v>22.5</v>
      </c>
      <c r="U1090" s="19">
        <f t="shared" si="167"/>
        <v>37.5</v>
      </c>
      <c r="V1090" s="18">
        <f t="shared" si="168"/>
        <v>35</v>
      </c>
      <c r="W1090" s="18">
        <f t="shared" si="169"/>
        <v>35.625</v>
      </c>
    </row>
    <row r="1091" spans="1:23" ht="13.5" x14ac:dyDescent="0.25">
      <c r="A1091" s="4">
        <v>43595</v>
      </c>
      <c r="B1091" s="2">
        <v>2.8</v>
      </c>
      <c r="C1091" s="2">
        <v>36.030658972232381</v>
      </c>
      <c r="D1091" s="2">
        <v>9.3851187647966405E-3</v>
      </c>
      <c r="E1091" s="2">
        <v>-2.0110666120466324E-2</v>
      </c>
      <c r="F1091" s="2">
        <v>2.8028599999999999</v>
      </c>
      <c r="G1091" s="2">
        <v>2.8561399999999999</v>
      </c>
      <c r="H1091" s="2">
        <v>2.8983699999999994</v>
      </c>
      <c r="I1091" s="2">
        <v>3.2366920000000006</v>
      </c>
      <c r="J1091" s="2">
        <v>3.6517039999999987</v>
      </c>
      <c r="K1091" s="15" t="s">
        <v>52</v>
      </c>
      <c r="L1091" s="15" t="s">
        <v>50</v>
      </c>
      <c r="M1091" s="15" t="s">
        <v>46</v>
      </c>
      <c r="N1091" s="18">
        <f t="shared" si="170"/>
        <v>50</v>
      </c>
      <c r="O1091" s="18">
        <f t="shared" si="171"/>
        <v>100</v>
      </c>
      <c r="P1091" s="18">
        <f t="shared" si="172"/>
        <v>0</v>
      </c>
      <c r="Q1091" s="18">
        <f t="shared" si="173"/>
        <v>0</v>
      </c>
      <c r="R1091" s="19">
        <f t="shared" ref="R1091:R1154" si="174">0.35*N1091+O1091*0.35+P1091*0.15+Q1091*0.15</f>
        <v>52.5</v>
      </c>
      <c r="S1091" s="19">
        <f t="shared" ref="S1091:S1154" si="175">N1091*0.2+O1091*0.2+P1091*0.35+Q1091*0.25</f>
        <v>30</v>
      </c>
      <c r="T1091" s="19">
        <f t="shared" ref="T1091:T1154" si="176">N1091*0.15+O1091*0.15+P1091*0.25+Q1091*0.45</f>
        <v>22.5</v>
      </c>
      <c r="U1091" s="19">
        <f t="shared" ref="U1091:U1154" si="177">0.25*SUM(N1091:Q1091)</f>
        <v>37.5</v>
      </c>
      <c r="V1091" s="18">
        <f t="shared" ref="V1091:V1154" si="178">SUM(R1091:T1091)/3</f>
        <v>35</v>
      </c>
      <c r="W1091" s="18">
        <f t="shared" ref="W1091:W1154" si="179">SUM(R1091:U1091)/4</f>
        <v>35.625</v>
      </c>
    </row>
    <row r="1092" spans="1:23" ht="13.5" x14ac:dyDescent="0.25">
      <c r="A1092" s="4">
        <v>43598</v>
      </c>
      <c r="B1092" s="2">
        <v>2.8</v>
      </c>
      <c r="C1092" s="2">
        <v>36.030658972232381</v>
      </c>
      <c r="D1092" s="2">
        <v>1.2641400563728755E-2</v>
      </c>
      <c r="E1092" s="2">
        <v>-8.0122534926145555E-3</v>
      </c>
      <c r="F1092" s="2">
        <v>2.7895600000000003</v>
      </c>
      <c r="G1092" s="2">
        <v>2.8436400000000002</v>
      </c>
      <c r="H1092" s="2">
        <v>2.8843199999999998</v>
      </c>
      <c r="I1092" s="2">
        <v>3.215472000000001</v>
      </c>
      <c r="J1092" s="2">
        <v>3.6451799999999981</v>
      </c>
      <c r="K1092" s="15" t="s">
        <v>52</v>
      </c>
      <c r="L1092" s="15" t="s">
        <v>50</v>
      </c>
      <c r="M1092" s="15" t="s">
        <v>46</v>
      </c>
      <c r="N1092" s="18">
        <f t="shared" si="170"/>
        <v>50</v>
      </c>
      <c r="O1092" s="18">
        <f t="shared" si="171"/>
        <v>100</v>
      </c>
      <c r="P1092" s="18">
        <f t="shared" si="172"/>
        <v>0</v>
      </c>
      <c r="Q1092" s="18">
        <f t="shared" si="173"/>
        <v>0</v>
      </c>
      <c r="R1092" s="19">
        <f t="shared" si="174"/>
        <v>52.5</v>
      </c>
      <c r="S1092" s="19">
        <f t="shared" si="175"/>
        <v>30</v>
      </c>
      <c r="T1092" s="19">
        <f t="shared" si="176"/>
        <v>22.5</v>
      </c>
      <c r="U1092" s="19">
        <f t="shared" si="177"/>
        <v>37.5</v>
      </c>
      <c r="V1092" s="18">
        <f t="shared" si="178"/>
        <v>35</v>
      </c>
      <c r="W1092" s="18">
        <f t="shared" si="179"/>
        <v>35.625</v>
      </c>
    </row>
    <row r="1093" spans="1:23" ht="13.5" x14ac:dyDescent="0.25">
      <c r="A1093" s="4">
        <v>43599</v>
      </c>
      <c r="B1093" s="2">
        <v>2.88</v>
      </c>
      <c r="C1093" s="2">
        <v>43.19980292944107</v>
      </c>
      <c r="D1093" s="2">
        <v>-2.9451752412530396E-3</v>
      </c>
      <c r="E1093" s="2">
        <v>9.0910312293807083E-3</v>
      </c>
      <c r="F1093" s="2">
        <v>2.8175999999999997</v>
      </c>
      <c r="G1093" s="2">
        <v>2.8479100000000002</v>
      </c>
      <c r="H1093" s="2">
        <v>2.8810949999999997</v>
      </c>
      <c r="I1093" s="2">
        <v>3.1958520000000008</v>
      </c>
      <c r="J1093" s="2">
        <v>3.6393484999999983</v>
      </c>
      <c r="K1093" s="15" t="s">
        <v>52</v>
      </c>
      <c r="L1093" s="15" t="s">
        <v>50</v>
      </c>
      <c r="M1093" s="15" t="s">
        <v>53</v>
      </c>
      <c r="N1093" s="18">
        <f t="shared" si="170"/>
        <v>50</v>
      </c>
      <c r="O1093" s="18">
        <f t="shared" si="171"/>
        <v>100</v>
      </c>
      <c r="P1093" s="18">
        <f t="shared" si="172"/>
        <v>0</v>
      </c>
      <c r="Q1093" s="18">
        <f t="shared" si="173"/>
        <v>0</v>
      </c>
      <c r="R1093" s="19">
        <f t="shared" si="174"/>
        <v>52.5</v>
      </c>
      <c r="S1093" s="19">
        <f t="shared" si="175"/>
        <v>30</v>
      </c>
      <c r="T1093" s="19">
        <f t="shared" si="176"/>
        <v>22.5</v>
      </c>
      <c r="U1093" s="19">
        <f t="shared" si="177"/>
        <v>37.5</v>
      </c>
      <c r="V1093" s="18">
        <f t="shared" si="178"/>
        <v>35</v>
      </c>
      <c r="W1093" s="18">
        <f t="shared" si="179"/>
        <v>35.625</v>
      </c>
    </row>
    <row r="1094" spans="1:23" ht="13.5" x14ac:dyDescent="0.25">
      <c r="A1094" s="4">
        <v>43600</v>
      </c>
      <c r="B1094" s="2">
        <v>2.88</v>
      </c>
      <c r="C1094" s="2">
        <v>43.19980292944107</v>
      </c>
      <c r="D1094" s="2">
        <v>-3.6099263677633608E-3</v>
      </c>
      <c r="E1094" s="2">
        <v>3.1456705116171962E-2</v>
      </c>
      <c r="F1094" s="2">
        <v>2.8319999999999994</v>
      </c>
      <c r="G1094" s="2">
        <v>2.8443800000000001</v>
      </c>
      <c r="H1094" s="2">
        <v>2.8837199999999998</v>
      </c>
      <c r="I1094" s="2">
        <v>3.1770120000000008</v>
      </c>
      <c r="J1094" s="2">
        <v>3.6335169999999981</v>
      </c>
      <c r="K1094" s="15" t="s">
        <v>52</v>
      </c>
      <c r="L1094" s="15" t="s">
        <v>50</v>
      </c>
      <c r="M1094" s="15" t="s">
        <v>54</v>
      </c>
      <c r="N1094" s="18">
        <f t="shared" si="170"/>
        <v>50</v>
      </c>
      <c r="O1094" s="18">
        <f t="shared" si="171"/>
        <v>100</v>
      </c>
      <c r="P1094" s="18">
        <f t="shared" si="172"/>
        <v>0</v>
      </c>
      <c r="Q1094" s="18">
        <f t="shared" si="173"/>
        <v>0</v>
      </c>
      <c r="R1094" s="19">
        <f t="shared" si="174"/>
        <v>52.5</v>
      </c>
      <c r="S1094" s="19">
        <f t="shared" si="175"/>
        <v>30</v>
      </c>
      <c r="T1094" s="19">
        <f t="shared" si="176"/>
        <v>22.5</v>
      </c>
      <c r="U1094" s="19">
        <f t="shared" si="177"/>
        <v>37.5</v>
      </c>
      <c r="V1094" s="18">
        <f t="shared" si="178"/>
        <v>35</v>
      </c>
      <c r="W1094" s="18">
        <f t="shared" si="179"/>
        <v>35.625</v>
      </c>
    </row>
    <row r="1095" spans="1:23" ht="13.5" x14ac:dyDescent="0.25">
      <c r="A1095" s="4">
        <v>43601</v>
      </c>
      <c r="B1095" s="2">
        <v>2.8</v>
      </c>
      <c r="C1095" s="2">
        <v>38.230709637621757</v>
      </c>
      <c r="D1095" s="2">
        <v>6.730908805117064E-3</v>
      </c>
      <c r="E1095" s="2">
        <v>5.3551814480584908E-2</v>
      </c>
      <c r="F1095" s="2">
        <v>2.8319999999999999</v>
      </c>
      <c r="G1095" s="2">
        <v>2.8299300000000001</v>
      </c>
      <c r="H1095" s="2">
        <v>2.8784450000000001</v>
      </c>
      <c r="I1095" s="2">
        <v>3.1563760000000007</v>
      </c>
      <c r="J1095" s="2">
        <v>3.6272854999999975</v>
      </c>
      <c r="K1095" s="15" t="s">
        <v>52</v>
      </c>
      <c r="L1095" s="15" t="s">
        <v>50</v>
      </c>
      <c r="M1095" s="15" t="s">
        <v>54</v>
      </c>
      <c r="N1095" s="18">
        <f t="shared" si="170"/>
        <v>50</v>
      </c>
      <c r="O1095" s="18">
        <f t="shared" si="171"/>
        <v>100</v>
      </c>
      <c r="P1095" s="18">
        <f t="shared" si="172"/>
        <v>0</v>
      </c>
      <c r="Q1095" s="18">
        <f t="shared" si="173"/>
        <v>0</v>
      </c>
      <c r="R1095" s="19">
        <f t="shared" si="174"/>
        <v>52.5</v>
      </c>
      <c r="S1095" s="19">
        <f t="shared" si="175"/>
        <v>30</v>
      </c>
      <c r="T1095" s="19">
        <f t="shared" si="176"/>
        <v>22.5</v>
      </c>
      <c r="U1095" s="19">
        <f t="shared" si="177"/>
        <v>37.5</v>
      </c>
      <c r="V1095" s="18">
        <f t="shared" si="178"/>
        <v>35</v>
      </c>
      <c r="W1095" s="18">
        <f t="shared" si="179"/>
        <v>35.625</v>
      </c>
    </row>
    <row r="1096" spans="1:23" ht="13.5" x14ac:dyDescent="0.25">
      <c r="A1096" s="4">
        <v>43602</v>
      </c>
      <c r="B1096" s="2">
        <v>2.78</v>
      </c>
      <c r="C1096" s="2">
        <v>37.082325875686323</v>
      </c>
      <c r="D1096" s="2">
        <v>1.488420235873944E-2</v>
      </c>
      <c r="E1096" s="2">
        <v>7.5268246754362722E-2</v>
      </c>
      <c r="F1096" s="2">
        <v>2.8279999999999998</v>
      </c>
      <c r="G1096" s="2">
        <v>2.8154300000000001</v>
      </c>
      <c r="H1096" s="2">
        <v>2.8711949999999997</v>
      </c>
      <c r="I1096" s="2">
        <v>3.1361200000000009</v>
      </c>
      <c r="J1096" s="2">
        <v>3.6209539999999971</v>
      </c>
      <c r="K1096" s="15" t="s">
        <v>52</v>
      </c>
      <c r="L1096" s="15" t="s">
        <v>50</v>
      </c>
      <c r="M1096" s="15" t="s">
        <v>46</v>
      </c>
      <c r="N1096" s="18">
        <f t="shared" si="170"/>
        <v>50</v>
      </c>
      <c r="O1096" s="18">
        <f t="shared" si="171"/>
        <v>100</v>
      </c>
      <c r="P1096" s="18">
        <f t="shared" si="172"/>
        <v>0</v>
      </c>
      <c r="Q1096" s="18">
        <f t="shared" si="173"/>
        <v>0</v>
      </c>
      <c r="R1096" s="19">
        <f t="shared" si="174"/>
        <v>52.5</v>
      </c>
      <c r="S1096" s="19">
        <f t="shared" si="175"/>
        <v>30</v>
      </c>
      <c r="T1096" s="19">
        <f t="shared" si="176"/>
        <v>22.5</v>
      </c>
      <c r="U1096" s="19">
        <f t="shared" si="177"/>
        <v>37.5</v>
      </c>
      <c r="V1096" s="18">
        <f t="shared" si="178"/>
        <v>35</v>
      </c>
      <c r="W1096" s="18">
        <f t="shared" si="179"/>
        <v>35.625</v>
      </c>
    </row>
    <row r="1097" spans="1:23" ht="13.5" x14ac:dyDescent="0.25">
      <c r="A1097" s="4">
        <v>43605</v>
      </c>
      <c r="B1097" s="2">
        <v>2.8</v>
      </c>
      <c r="C1097" s="2">
        <v>39.053865599526738</v>
      </c>
      <c r="D1097" s="2">
        <v>1.2273430044811295E-2</v>
      </c>
      <c r="E1097" s="2">
        <v>9.3180958483466192E-2</v>
      </c>
      <c r="F1097" s="2">
        <v>2.8279999999999994</v>
      </c>
      <c r="G1097" s="2">
        <v>2.8087800000000001</v>
      </c>
      <c r="H1097" s="2">
        <v>2.8605599999999995</v>
      </c>
      <c r="I1097" s="2">
        <v>3.116264000000001</v>
      </c>
      <c r="J1097" s="2">
        <v>3.6148199999999968</v>
      </c>
      <c r="K1097" s="15" t="s">
        <v>52</v>
      </c>
      <c r="L1097" s="15" t="s">
        <v>50</v>
      </c>
      <c r="M1097" s="15" t="s">
        <v>54</v>
      </c>
      <c r="N1097" s="18">
        <f t="shared" si="170"/>
        <v>50</v>
      </c>
      <c r="O1097" s="18">
        <f t="shared" si="171"/>
        <v>100</v>
      </c>
      <c r="P1097" s="18">
        <f t="shared" si="172"/>
        <v>0</v>
      </c>
      <c r="Q1097" s="18">
        <f t="shared" si="173"/>
        <v>0</v>
      </c>
      <c r="R1097" s="19">
        <f t="shared" si="174"/>
        <v>52.5</v>
      </c>
      <c r="S1097" s="19">
        <f t="shared" si="175"/>
        <v>30</v>
      </c>
      <c r="T1097" s="19">
        <f t="shared" si="176"/>
        <v>22.5</v>
      </c>
      <c r="U1097" s="19">
        <f t="shared" si="177"/>
        <v>37.5</v>
      </c>
      <c r="V1097" s="18">
        <f t="shared" si="178"/>
        <v>35</v>
      </c>
      <c r="W1097" s="18">
        <f t="shared" si="179"/>
        <v>35.625</v>
      </c>
    </row>
    <row r="1098" spans="1:23" ht="13.5" x14ac:dyDescent="0.25">
      <c r="A1098" s="4">
        <v>43606</v>
      </c>
      <c r="B1098" s="2">
        <v>2.88</v>
      </c>
      <c r="C1098" s="2">
        <v>46.3021385147714</v>
      </c>
      <c r="D1098" s="2">
        <v>-1.4572313848378204E-2</v>
      </c>
      <c r="E1098" s="2">
        <v>0.10657812268427724</v>
      </c>
      <c r="F1098" s="2">
        <v>2.8279999999999994</v>
      </c>
      <c r="G1098" s="2">
        <v>2.8228</v>
      </c>
      <c r="H1098" s="2">
        <v>2.8583099999999999</v>
      </c>
      <c r="I1098" s="2">
        <v>3.0989840000000011</v>
      </c>
      <c r="J1098" s="2">
        <v>3.6090374999999968</v>
      </c>
      <c r="K1098" s="15" t="s">
        <v>52</v>
      </c>
      <c r="L1098" s="15" t="s">
        <v>50</v>
      </c>
      <c r="M1098" s="15" t="s">
        <v>54</v>
      </c>
      <c r="N1098" s="18">
        <f t="shared" si="170"/>
        <v>50</v>
      </c>
      <c r="O1098" s="18">
        <f t="shared" si="171"/>
        <v>100</v>
      </c>
      <c r="P1098" s="18">
        <f t="shared" si="172"/>
        <v>0</v>
      </c>
      <c r="Q1098" s="18">
        <f t="shared" si="173"/>
        <v>0</v>
      </c>
      <c r="R1098" s="19">
        <f t="shared" si="174"/>
        <v>52.5</v>
      </c>
      <c r="S1098" s="19">
        <f t="shared" si="175"/>
        <v>30</v>
      </c>
      <c r="T1098" s="19">
        <f t="shared" si="176"/>
        <v>22.5</v>
      </c>
      <c r="U1098" s="19">
        <f t="shared" si="177"/>
        <v>37.5</v>
      </c>
      <c r="V1098" s="18">
        <f t="shared" si="178"/>
        <v>35</v>
      </c>
      <c r="W1098" s="18">
        <f t="shared" si="179"/>
        <v>35.625</v>
      </c>
    </row>
    <row r="1099" spans="1:23" ht="13.5" x14ac:dyDescent="0.25">
      <c r="A1099" s="4">
        <v>43607</v>
      </c>
      <c r="B1099" s="2">
        <v>2.88</v>
      </c>
      <c r="C1099" s="2">
        <v>46.3021385147714</v>
      </c>
      <c r="D1099" s="2">
        <v>-2.6544650928816083E-2</v>
      </c>
      <c r="E1099" s="2">
        <v>0.11251890290882996</v>
      </c>
      <c r="F1099" s="2">
        <v>2.8279999999999994</v>
      </c>
      <c r="G1099" s="2">
        <v>2.8299999999999996</v>
      </c>
      <c r="H1099" s="2">
        <v>2.8536200000000003</v>
      </c>
      <c r="I1099" s="2">
        <v>3.083848000000001</v>
      </c>
      <c r="J1099" s="2">
        <v>3.6032059999999966</v>
      </c>
      <c r="K1099" s="15" t="s">
        <v>52</v>
      </c>
      <c r="L1099" s="15" t="s">
        <v>50</v>
      </c>
      <c r="M1099" s="15" t="s">
        <v>54</v>
      </c>
      <c r="N1099" s="18">
        <f t="shared" si="170"/>
        <v>50</v>
      </c>
      <c r="O1099" s="18">
        <f t="shared" si="171"/>
        <v>100</v>
      </c>
      <c r="P1099" s="18">
        <f t="shared" si="172"/>
        <v>0</v>
      </c>
      <c r="Q1099" s="18">
        <f t="shared" si="173"/>
        <v>0</v>
      </c>
      <c r="R1099" s="19">
        <f t="shared" si="174"/>
        <v>52.5</v>
      </c>
      <c r="S1099" s="19">
        <f t="shared" si="175"/>
        <v>30</v>
      </c>
      <c r="T1099" s="19">
        <f t="shared" si="176"/>
        <v>22.5</v>
      </c>
      <c r="U1099" s="19">
        <f t="shared" si="177"/>
        <v>37.5</v>
      </c>
      <c r="V1099" s="18">
        <f t="shared" si="178"/>
        <v>35</v>
      </c>
      <c r="W1099" s="18">
        <f t="shared" si="179"/>
        <v>35.625</v>
      </c>
    </row>
    <row r="1100" spans="1:23" ht="13.5" x14ac:dyDescent="0.25">
      <c r="A1100" s="4">
        <v>43608</v>
      </c>
      <c r="B1100" s="2">
        <v>2.8</v>
      </c>
      <c r="C1100" s="2">
        <v>40.689806405162166</v>
      </c>
      <c r="D1100" s="2">
        <v>-3.1747540083816528E-2</v>
      </c>
      <c r="E1100" s="2">
        <v>0.11214706218399331</v>
      </c>
      <c r="F1100" s="2">
        <v>2.8280000000000003</v>
      </c>
      <c r="G1100" s="2">
        <v>2.83</v>
      </c>
      <c r="H1100" s="2">
        <v>2.8473700000000002</v>
      </c>
      <c r="I1100" s="2">
        <v>3.0686720000000007</v>
      </c>
      <c r="J1100" s="2">
        <v>3.5969744999999964</v>
      </c>
      <c r="K1100" s="15" t="s">
        <v>52</v>
      </c>
      <c r="L1100" s="15" t="s">
        <v>50</v>
      </c>
      <c r="M1100" s="15" t="s">
        <v>54</v>
      </c>
      <c r="N1100" s="18">
        <f t="shared" si="170"/>
        <v>50</v>
      </c>
      <c r="O1100" s="18">
        <f t="shared" si="171"/>
        <v>100</v>
      </c>
      <c r="P1100" s="18">
        <f t="shared" si="172"/>
        <v>0</v>
      </c>
      <c r="Q1100" s="18">
        <f t="shared" si="173"/>
        <v>0</v>
      </c>
      <c r="R1100" s="19">
        <f t="shared" si="174"/>
        <v>52.5</v>
      </c>
      <c r="S1100" s="19">
        <f t="shared" si="175"/>
        <v>30</v>
      </c>
      <c r="T1100" s="19">
        <f t="shared" si="176"/>
        <v>22.5</v>
      </c>
      <c r="U1100" s="19">
        <f t="shared" si="177"/>
        <v>37.5</v>
      </c>
      <c r="V1100" s="18">
        <f t="shared" si="178"/>
        <v>35</v>
      </c>
      <c r="W1100" s="18">
        <f t="shared" si="179"/>
        <v>35.625</v>
      </c>
    </row>
    <row r="1101" spans="1:23" ht="13.5" x14ac:dyDescent="0.25">
      <c r="A1101" s="4">
        <v>43609</v>
      </c>
      <c r="B1101" s="2">
        <v>2.85</v>
      </c>
      <c r="C1101" s="2">
        <v>45.163600053827658</v>
      </c>
      <c r="D1101" s="2">
        <v>-3.9165786115981316E-2</v>
      </c>
      <c r="E1101" s="2">
        <v>0.10695569898258717</v>
      </c>
      <c r="F1101" s="2">
        <v>2.8419999999999996</v>
      </c>
      <c r="G1101" s="2">
        <v>2.835</v>
      </c>
      <c r="H1101" s="2">
        <v>2.8455699999999999</v>
      </c>
      <c r="I1101" s="2">
        <v>3.0560580000000006</v>
      </c>
      <c r="J1101" s="2">
        <v>3.5909929999999961</v>
      </c>
      <c r="K1101" s="15" t="s">
        <v>47</v>
      </c>
      <c r="L1101" s="15" t="s">
        <v>54</v>
      </c>
      <c r="M1101" s="15" t="s">
        <v>51</v>
      </c>
      <c r="N1101" s="18">
        <f t="shared" si="170"/>
        <v>50</v>
      </c>
      <c r="O1101" s="18">
        <f t="shared" si="171"/>
        <v>100</v>
      </c>
      <c r="P1101" s="18">
        <f t="shared" si="172"/>
        <v>0</v>
      </c>
      <c r="Q1101" s="18">
        <f t="shared" si="173"/>
        <v>83.5</v>
      </c>
      <c r="R1101" s="19">
        <f t="shared" si="174"/>
        <v>65.025000000000006</v>
      </c>
      <c r="S1101" s="19">
        <f t="shared" si="175"/>
        <v>50.875</v>
      </c>
      <c r="T1101" s="19">
        <f t="shared" si="176"/>
        <v>60.075000000000003</v>
      </c>
      <c r="U1101" s="19">
        <f t="shared" si="177"/>
        <v>58.375</v>
      </c>
      <c r="V1101" s="18">
        <f t="shared" si="178"/>
        <v>58.658333333333339</v>
      </c>
      <c r="W1101" s="18">
        <f t="shared" si="179"/>
        <v>58.587500000000006</v>
      </c>
    </row>
    <row r="1102" spans="1:23" ht="13.5" x14ac:dyDescent="0.25">
      <c r="A1102" s="4">
        <v>43612</v>
      </c>
      <c r="B1102" s="2">
        <v>2.85</v>
      </c>
      <c r="C1102" s="2">
        <v>45.163600053827665</v>
      </c>
      <c r="D1102" s="2">
        <v>-4.5101269062936655E-2</v>
      </c>
      <c r="E1102" s="2">
        <v>9.9341719196778047E-2</v>
      </c>
      <c r="F1102" s="2">
        <v>2.8519999999999994</v>
      </c>
      <c r="G1102" s="2">
        <v>2.84</v>
      </c>
      <c r="H1102" s="2">
        <v>2.8418200000000002</v>
      </c>
      <c r="I1102" s="2">
        <v>3.0428580000000007</v>
      </c>
      <c r="J1102" s="2">
        <v>3.5850114999999967</v>
      </c>
      <c r="K1102" s="15" t="s">
        <v>47</v>
      </c>
      <c r="L1102" s="15" t="s">
        <v>54</v>
      </c>
      <c r="M1102" s="15" t="s">
        <v>51</v>
      </c>
      <c r="N1102" s="18">
        <f t="shared" si="170"/>
        <v>50</v>
      </c>
      <c r="O1102" s="18">
        <f t="shared" si="171"/>
        <v>100</v>
      </c>
      <c r="P1102" s="18">
        <f t="shared" si="172"/>
        <v>0</v>
      </c>
      <c r="Q1102" s="18">
        <f t="shared" si="173"/>
        <v>83.5</v>
      </c>
      <c r="R1102" s="19">
        <f t="shared" si="174"/>
        <v>65.025000000000006</v>
      </c>
      <c r="S1102" s="19">
        <f t="shared" si="175"/>
        <v>50.875</v>
      </c>
      <c r="T1102" s="19">
        <f t="shared" si="176"/>
        <v>60.075000000000003</v>
      </c>
      <c r="U1102" s="19">
        <f t="shared" si="177"/>
        <v>58.375</v>
      </c>
      <c r="V1102" s="18">
        <f t="shared" si="178"/>
        <v>58.658333333333339</v>
      </c>
      <c r="W1102" s="18">
        <f t="shared" si="179"/>
        <v>58.587500000000006</v>
      </c>
    </row>
    <row r="1103" spans="1:23" ht="13.5" x14ac:dyDescent="0.25">
      <c r="A1103" s="4">
        <v>43613</v>
      </c>
      <c r="B1103" s="2">
        <v>2.8</v>
      </c>
      <c r="C1103" s="2">
        <v>41.530455573452123</v>
      </c>
      <c r="D1103" s="2">
        <v>-3.3796006197298833E-2</v>
      </c>
      <c r="E1103" s="2">
        <v>9.0518759935563783E-2</v>
      </c>
      <c r="F1103" s="2">
        <v>2.8359999999999999</v>
      </c>
      <c r="G1103" s="2">
        <v>2.8319999999999999</v>
      </c>
      <c r="H1103" s="2">
        <v>2.8399550000000002</v>
      </c>
      <c r="I1103" s="2">
        <v>3.0286580000000005</v>
      </c>
      <c r="J1103" s="2">
        <v>3.5787799999999965</v>
      </c>
      <c r="K1103" s="15" t="s">
        <v>47</v>
      </c>
      <c r="L1103" s="15" t="s">
        <v>54</v>
      </c>
      <c r="M1103" s="15" t="s">
        <v>49</v>
      </c>
      <c r="N1103" s="18">
        <f t="shared" si="170"/>
        <v>50</v>
      </c>
      <c r="O1103" s="18">
        <f t="shared" si="171"/>
        <v>100</v>
      </c>
      <c r="P1103" s="18">
        <f t="shared" si="172"/>
        <v>0</v>
      </c>
      <c r="Q1103" s="18">
        <f t="shared" si="173"/>
        <v>66.5</v>
      </c>
      <c r="R1103" s="19">
        <f t="shared" si="174"/>
        <v>62.475000000000001</v>
      </c>
      <c r="S1103" s="19">
        <f t="shared" si="175"/>
        <v>46.625</v>
      </c>
      <c r="T1103" s="19">
        <f t="shared" si="176"/>
        <v>52.424999999999997</v>
      </c>
      <c r="U1103" s="19">
        <f t="shared" si="177"/>
        <v>54.125</v>
      </c>
      <c r="V1103" s="18">
        <f t="shared" si="178"/>
        <v>53.841666666666661</v>
      </c>
      <c r="W1103" s="18">
        <f t="shared" si="179"/>
        <v>53.912499999999994</v>
      </c>
    </row>
    <row r="1104" spans="1:23" ht="13.5" x14ac:dyDescent="0.25">
      <c r="A1104" s="4">
        <v>43614</v>
      </c>
      <c r="B1104" s="2">
        <v>2.79</v>
      </c>
      <c r="C1104" s="2">
        <v>40.823136828376946</v>
      </c>
      <c r="D1104" s="2">
        <v>-2.2901045192057268E-2</v>
      </c>
      <c r="E1104" s="2">
        <v>8.0590250696767715E-2</v>
      </c>
      <c r="F1104" s="2">
        <v>2.8180000000000001</v>
      </c>
      <c r="G1104" s="2">
        <v>2.823</v>
      </c>
      <c r="H1104" s="2">
        <v>2.8336899999999998</v>
      </c>
      <c r="I1104" s="2">
        <v>3.0162079999999998</v>
      </c>
      <c r="J1104" s="2">
        <v>3.572498499999996</v>
      </c>
      <c r="K1104" s="15" t="s">
        <v>52</v>
      </c>
      <c r="L1104" s="15" t="s">
        <v>54</v>
      </c>
      <c r="M1104" s="15" t="s">
        <v>46</v>
      </c>
      <c r="N1104" s="18">
        <f t="shared" si="170"/>
        <v>50</v>
      </c>
      <c r="O1104" s="18">
        <f t="shared" si="171"/>
        <v>100</v>
      </c>
      <c r="P1104" s="18">
        <f t="shared" si="172"/>
        <v>0</v>
      </c>
      <c r="Q1104" s="18">
        <f t="shared" si="173"/>
        <v>16.5</v>
      </c>
      <c r="R1104" s="19">
        <f t="shared" si="174"/>
        <v>54.975000000000001</v>
      </c>
      <c r="S1104" s="19">
        <f t="shared" si="175"/>
        <v>34.125</v>
      </c>
      <c r="T1104" s="19">
        <f t="shared" si="176"/>
        <v>29.925000000000001</v>
      </c>
      <c r="U1104" s="19">
        <f t="shared" si="177"/>
        <v>41.625</v>
      </c>
      <c r="V1104" s="18">
        <f t="shared" si="178"/>
        <v>39.674999999999997</v>
      </c>
      <c r="W1104" s="18">
        <f t="shared" si="179"/>
        <v>40.162499999999994</v>
      </c>
    </row>
    <row r="1105" spans="1:23" ht="13.5" x14ac:dyDescent="0.25">
      <c r="A1105" s="4">
        <v>43615</v>
      </c>
      <c r="B1105" s="2">
        <v>2.87</v>
      </c>
      <c r="C1105" s="2">
        <v>48.395185003069273</v>
      </c>
      <c r="D1105" s="2">
        <v>-3.1312103718525108E-2</v>
      </c>
      <c r="E1105" s="2">
        <v>7.0943768165574017E-2</v>
      </c>
      <c r="F1105" s="2">
        <v>2.8319999999999999</v>
      </c>
      <c r="G1105" s="2">
        <v>2.8300000000000005</v>
      </c>
      <c r="H1105" s="2">
        <v>2.8299650000000001</v>
      </c>
      <c r="I1105" s="2">
        <v>3.0053579999999998</v>
      </c>
      <c r="J1105" s="2">
        <v>3.5666169999999959</v>
      </c>
      <c r="K1105" s="15" t="s">
        <v>47</v>
      </c>
      <c r="L1105" s="15" t="s">
        <v>48</v>
      </c>
      <c r="M1105" s="15" t="s">
        <v>51</v>
      </c>
      <c r="N1105" s="18">
        <f t="shared" si="170"/>
        <v>50</v>
      </c>
      <c r="O1105" s="18">
        <f t="shared" si="171"/>
        <v>100</v>
      </c>
      <c r="P1105" s="18">
        <f t="shared" si="172"/>
        <v>0</v>
      </c>
      <c r="Q1105" s="18">
        <f t="shared" si="173"/>
        <v>100</v>
      </c>
      <c r="R1105" s="19">
        <f t="shared" si="174"/>
        <v>67.5</v>
      </c>
      <c r="S1105" s="19">
        <f t="shared" si="175"/>
        <v>55</v>
      </c>
      <c r="T1105" s="19">
        <f t="shared" si="176"/>
        <v>67.5</v>
      </c>
      <c r="U1105" s="19">
        <f t="shared" si="177"/>
        <v>62.5</v>
      </c>
      <c r="V1105" s="18">
        <f t="shared" si="178"/>
        <v>63.333333333333336</v>
      </c>
      <c r="W1105" s="18">
        <f t="shared" si="179"/>
        <v>63.125</v>
      </c>
    </row>
    <row r="1106" spans="1:23" ht="13.5" x14ac:dyDescent="0.25">
      <c r="A1106" s="4">
        <v>43616</v>
      </c>
      <c r="B1106" s="2">
        <v>2.93</v>
      </c>
      <c r="C1106" s="2">
        <v>53.228939528754616</v>
      </c>
      <c r="D1106" s="2">
        <v>-4.5864219615689539E-2</v>
      </c>
      <c r="E1106" s="2">
        <v>6.1419183468323445E-2</v>
      </c>
      <c r="F1106" s="2">
        <v>2.8480000000000003</v>
      </c>
      <c r="G1106" s="2">
        <v>2.8449999999999998</v>
      </c>
      <c r="H1106" s="2">
        <v>2.8302149999999999</v>
      </c>
      <c r="I1106" s="2">
        <v>2.9966820000000003</v>
      </c>
      <c r="J1106" s="2">
        <v>3.5610354999999951</v>
      </c>
      <c r="K1106" s="15" t="s">
        <v>47</v>
      </c>
      <c r="L1106" s="15" t="s">
        <v>48</v>
      </c>
      <c r="M1106" s="15" t="s">
        <v>51</v>
      </c>
      <c r="N1106" s="18">
        <f t="shared" si="170"/>
        <v>50</v>
      </c>
      <c r="O1106" s="18">
        <f t="shared" si="171"/>
        <v>100</v>
      </c>
      <c r="P1106" s="18">
        <f t="shared" si="172"/>
        <v>0</v>
      </c>
      <c r="Q1106" s="18">
        <f t="shared" si="173"/>
        <v>100</v>
      </c>
      <c r="R1106" s="19">
        <f t="shared" si="174"/>
        <v>67.5</v>
      </c>
      <c r="S1106" s="19">
        <f t="shared" si="175"/>
        <v>55</v>
      </c>
      <c r="T1106" s="19">
        <f t="shared" si="176"/>
        <v>67.5</v>
      </c>
      <c r="U1106" s="19">
        <f t="shared" si="177"/>
        <v>62.5</v>
      </c>
      <c r="V1106" s="18">
        <f t="shared" si="178"/>
        <v>63.333333333333336</v>
      </c>
      <c r="W1106" s="18">
        <f t="shared" si="179"/>
        <v>63.125</v>
      </c>
    </row>
    <row r="1107" spans="1:23" ht="13.5" x14ac:dyDescent="0.25">
      <c r="A1107" s="4">
        <v>43619</v>
      </c>
      <c r="B1107" s="2">
        <v>3.04</v>
      </c>
      <c r="C1107" s="2">
        <v>60.528605030828352</v>
      </c>
      <c r="D1107" s="2">
        <v>-6.3523407630667883E-2</v>
      </c>
      <c r="E1107" s="2">
        <v>5.2079597446634839E-2</v>
      </c>
      <c r="F1107" s="2">
        <v>2.8860000000000001</v>
      </c>
      <c r="G1107" s="2">
        <v>2.8689999999999998</v>
      </c>
      <c r="H1107" s="2">
        <v>2.8388899999999997</v>
      </c>
      <c r="I1107" s="2">
        <v>2.9905959999999991</v>
      </c>
      <c r="J1107" s="2">
        <v>3.556052999999995</v>
      </c>
      <c r="K1107" s="15" t="s">
        <v>47</v>
      </c>
      <c r="L1107" s="15" t="s">
        <v>48</v>
      </c>
      <c r="M1107" s="15" t="s">
        <v>51</v>
      </c>
      <c r="N1107" s="18">
        <f t="shared" si="170"/>
        <v>50</v>
      </c>
      <c r="O1107" s="18">
        <f t="shared" si="171"/>
        <v>100</v>
      </c>
      <c r="P1107" s="18">
        <f t="shared" si="172"/>
        <v>0</v>
      </c>
      <c r="Q1107" s="18">
        <f t="shared" si="173"/>
        <v>100</v>
      </c>
      <c r="R1107" s="19">
        <f t="shared" si="174"/>
        <v>67.5</v>
      </c>
      <c r="S1107" s="19">
        <f t="shared" si="175"/>
        <v>55</v>
      </c>
      <c r="T1107" s="19">
        <f t="shared" si="176"/>
        <v>67.5</v>
      </c>
      <c r="U1107" s="19">
        <f t="shared" si="177"/>
        <v>62.5</v>
      </c>
      <c r="V1107" s="18">
        <f t="shared" si="178"/>
        <v>63.333333333333336</v>
      </c>
      <c r="W1107" s="18">
        <f t="shared" si="179"/>
        <v>63.125</v>
      </c>
    </row>
    <row r="1108" spans="1:23" ht="13.5" x14ac:dyDescent="0.25">
      <c r="A1108" s="4">
        <v>43623</v>
      </c>
      <c r="B1108" s="2">
        <v>3.22</v>
      </c>
      <c r="C1108" s="2">
        <v>69.042928047346962</v>
      </c>
      <c r="D1108" s="2">
        <v>-8.0395724079660447E-2</v>
      </c>
      <c r="E1108" s="2">
        <v>4.2121448500346159E-2</v>
      </c>
      <c r="F1108" s="2">
        <v>2.9699999999999998</v>
      </c>
      <c r="G1108" s="2">
        <v>2.9029999999999996</v>
      </c>
      <c r="H1108" s="2">
        <v>2.8628999999999993</v>
      </c>
      <c r="I1108" s="2">
        <v>2.9867459999999992</v>
      </c>
      <c r="J1108" s="2">
        <v>3.5519704999999946</v>
      </c>
      <c r="K1108" s="15" t="s">
        <v>47</v>
      </c>
      <c r="L1108" s="15" t="s">
        <v>48</v>
      </c>
      <c r="M1108" s="15" t="s">
        <v>51</v>
      </c>
      <c r="N1108" s="18">
        <f t="shared" si="170"/>
        <v>50</v>
      </c>
      <c r="O1108" s="18">
        <f t="shared" si="171"/>
        <v>100</v>
      </c>
      <c r="P1108" s="18">
        <f t="shared" si="172"/>
        <v>0</v>
      </c>
      <c r="Q1108" s="18">
        <f t="shared" si="173"/>
        <v>100</v>
      </c>
      <c r="R1108" s="19">
        <f t="shared" si="174"/>
        <v>67.5</v>
      </c>
      <c r="S1108" s="19">
        <f t="shared" si="175"/>
        <v>55</v>
      </c>
      <c r="T1108" s="19">
        <f t="shared" si="176"/>
        <v>67.5</v>
      </c>
      <c r="U1108" s="19">
        <f t="shared" si="177"/>
        <v>62.5</v>
      </c>
      <c r="V1108" s="18">
        <f t="shared" si="178"/>
        <v>63.333333333333336</v>
      </c>
      <c r="W1108" s="18">
        <f t="shared" si="179"/>
        <v>63.125</v>
      </c>
    </row>
    <row r="1109" spans="1:23" ht="13.5" x14ac:dyDescent="0.25">
      <c r="A1109" s="4">
        <v>43626</v>
      </c>
      <c r="B1109" s="2">
        <v>3.41</v>
      </c>
      <c r="C1109" s="2">
        <v>75.139021819671456</v>
      </c>
      <c r="D1109" s="2">
        <v>-0.11064730278950208</v>
      </c>
      <c r="E1109" s="2">
        <v>3.6486515902773763E-2</v>
      </c>
      <c r="F1109" s="2">
        <v>3.0940000000000003</v>
      </c>
      <c r="G1109" s="2">
        <v>2.956</v>
      </c>
      <c r="H1109" s="2">
        <v>2.8929999999999993</v>
      </c>
      <c r="I1109" s="2">
        <v>2.9866959999999994</v>
      </c>
      <c r="J1109" s="2">
        <v>3.548788999999994</v>
      </c>
      <c r="K1109" s="15" t="s">
        <v>47</v>
      </c>
      <c r="L1109" s="15" t="s">
        <v>48</v>
      </c>
      <c r="M1109" s="15" t="s">
        <v>51</v>
      </c>
      <c r="N1109" s="18">
        <f t="shared" si="170"/>
        <v>50</v>
      </c>
      <c r="O1109" s="18">
        <f t="shared" si="171"/>
        <v>100</v>
      </c>
      <c r="P1109" s="18">
        <f t="shared" si="172"/>
        <v>0</v>
      </c>
      <c r="Q1109" s="18">
        <f t="shared" si="173"/>
        <v>100</v>
      </c>
      <c r="R1109" s="19">
        <f t="shared" si="174"/>
        <v>67.5</v>
      </c>
      <c r="S1109" s="19">
        <f t="shared" si="175"/>
        <v>55</v>
      </c>
      <c r="T1109" s="19">
        <f t="shared" si="176"/>
        <v>67.5</v>
      </c>
      <c r="U1109" s="19">
        <f t="shared" si="177"/>
        <v>62.5</v>
      </c>
      <c r="V1109" s="18">
        <f t="shared" si="178"/>
        <v>63.333333333333336</v>
      </c>
      <c r="W1109" s="18">
        <f t="shared" si="179"/>
        <v>63.125</v>
      </c>
    </row>
    <row r="1110" spans="1:23" ht="13.5" x14ac:dyDescent="0.25">
      <c r="A1110" s="4">
        <v>43627</v>
      </c>
      <c r="B1110" s="2">
        <v>3.61</v>
      </c>
      <c r="C1110" s="2">
        <v>79.675960167863678</v>
      </c>
      <c r="D1110" s="2">
        <v>-0.1662501373594405</v>
      </c>
      <c r="E1110" s="2">
        <v>3.1425945538223241E-2</v>
      </c>
      <c r="F1110" s="2">
        <v>3.242</v>
      </c>
      <c r="G1110" s="2">
        <v>3.0369999999999999</v>
      </c>
      <c r="H1110" s="2">
        <v>2.9334999999999996</v>
      </c>
      <c r="I1110" s="2">
        <v>2.9906459999999995</v>
      </c>
      <c r="J1110" s="2">
        <v>3.5466074999999937</v>
      </c>
      <c r="K1110" s="15" t="s">
        <v>47</v>
      </c>
      <c r="L1110" s="15" t="s">
        <v>48</v>
      </c>
      <c r="M1110" s="15" t="s">
        <v>51</v>
      </c>
      <c r="N1110" s="18">
        <f t="shared" si="170"/>
        <v>50</v>
      </c>
      <c r="O1110" s="18">
        <f t="shared" si="171"/>
        <v>100</v>
      </c>
      <c r="P1110" s="18">
        <f t="shared" si="172"/>
        <v>0</v>
      </c>
      <c r="Q1110" s="18">
        <f t="shared" si="173"/>
        <v>100</v>
      </c>
      <c r="R1110" s="19">
        <f t="shared" si="174"/>
        <v>67.5</v>
      </c>
      <c r="S1110" s="19">
        <f t="shared" si="175"/>
        <v>55</v>
      </c>
      <c r="T1110" s="19">
        <f t="shared" si="176"/>
        <v>67.5</v>
      </c>
      <c r="U1110" s="19">
        <f t="shared" si="177"/>
        <v>62.5</v>
      </c>
      <c r="V1110" s="18">
        <f t="shared" si="178"/>
        <v>63.333333333333336</v>
      </c>
      <c r="W1110" s="18">
        <f t="shared" si="179"/>
        <v>63.125</v>
      </c>
    </row>
    <row r="1111" spans="1:23" ht="13.5" x14ac:dyDescent="0.25">
      <c r="A1111" s="4">
        <v>43628</v>
      </c>
      <c r="B1111" s="2">
        <v>3.82</v>
      </c>
      <c r="C1111" s="2">
        <v>83.152545807895805</v>
      </c>
      <c r="D1111" s="2">
        <v>-0.22501304037167769</v>
      </c>
      <c r="E1111" s="2">
        <v>2.7431852180914831E-2</v>
      </c>
      <c r="F1111" s="2">
        <v>3.4199999999999995</v>
      </c>
      <c r="G1111" s="2">
        <v>3.1339999999999999</v>
      </c>
      <c r="H1111" s="2">
        <v>2.9844999999999997</v>
      </c>
      <c r="I1111" s="2">
        <v>2.9987959999999991</v>
      </c>
      <c r="J1111" s="2">
        <v>3.5454759999999936</v>
      </c>
      <c r="K1111" s="15" t="s">
        <v>47</v>
      </c>
      <c r="L1111" s="15" t="s">
        <v>48</v>
      </c>
      <c r="M1111" s="15" t="s">
        <v>51</v>
      </c>
      <c r="N1111" s="18">
        <f t="shared" si="170"/>
        <v>50</v>
      </c>
      <c r="O1111" s="18">
        <f t="shared" si="171"/>
        <v>100</v>
      </c>
      <c r="P1111" s="18">
        <f t="shared" si="172"/>
        <v>0</v>
      </c>
      <c r="Q1111" s="18">
        <f t="shared" si="173"/>
        <v>100</v>
      </c>
      <c r="R1111" s="19">
        <f t="shared" si="174"/>
        <v>67.5</v>
      </c>
      <c r="S1111" s="19">
        <f t="shared" si="175"/>
        <v>55</v>
      </c>
      <c r="T1111" s="19">
        <f t="shared" si="176"/>
        <v>67.5</v>
      </c>
      <c r="U1111" s="19">
        <f t="shared" si="177"/>
        <v>62.5</v>
      </c>
      <c r="V1111" s="18">
        <f t="shared" si="178"/>
        <v>63.333333333333336</v>
      </c>
      <c r="W1111" s="18">
        <f t="shared" si="179"/>
        <v>63.125</v>
      </c>
    </row>
    <row r="1112" spans="1:23" ht="13.5" x14ac:dyDescent="0.25">
      <c r="A1112" s="4">
        <v>43629</v>
      </c>
      <c r="B1112" s="2">
        <v>4.05</v>
      </c>
      <c r="C1112" s="2">
        <v>85.98102170691098</v>
      </c>
      <c r="D1112" s="2">
        <v>-0.29657926876734297</v>
      </c>
      <c r="E1112" s="2">
        <v>2.2475282406577979E-2</v>
      </c>
      <c r="F1112" s="2">
        <v>3.6219999999999999</v>
      </c>
      <c r="G1112" s="2">
        <v>3.254</v>
      </c>
      <c r="H1112" s="2">
        <v>3.0469999999999997</v>
      </c>
      <c r="I1112" s="2">
        <v>3.0115459999999996</v>
      </c>
      <c r="J1112" s="2">
        <v>3.5456894999999933</v>
      </c>
      <c r="K1112" s="15" t="s">
        <v>47</v>
      </c>
      <c r="L1112" s="15" t="s">
        <v>48</v>
      </c>
      <c r="M1112" s="15" t="s">
        <v>51</v>
      </c>
      <c r="N1112" s="18">
        <f t="shared" si="170"/>
        <v>50</v>
      </c>
      <c r="O1112" s="18">
        <f t="shared" si="171"/>
        <v>100</v>
      </c>
      <c r="P1112" s="18">
        <f t="shared" si="172"/>
        <v>0</v>
      </c>
      <c r="Q1112" s="18">
        <f t="shared" si="173"/>
        <v>100</v>
      </c>
      <c r="R1112" s="19">
        <f t="shared" si="174"/>
        <v>67.5</v>
      </c>
      <c r="S1112" s="19">
        <f t="shared" si="175"/>
        <v>55</v>
      </c>
      <c r="T1112" s="19">
        <f t="shared" si="176"/>
        <v>67.5</v>
      </c>
      <c r="U1112" s="19">
        <f t="shared" si="177"/>
        <v>62.5</v>
      </c>
      <c r="V1112" s="18">
        <f t="shared" si="178"/>
        <v>63.333333333333336</v>
      </c>
      <c r="W1112" s="18">
        <f t="shared" si="179"/>
        <v>63.125</v>
      </c>
    </row>
    <row r="1113" spans="1:23" ht="13.5" x14ac:dyDescent="0.25">
      <c r="A1113" s="4">
        <v>43630</v>
      </c>
      <c r="B1113" s="2">
        <v>4</v>
      </c>
      <c r="C1113" s="2">
        <v>82.729364624666971</v>
      </c>
      <c r="D1113" s="2">
        <v>-0.36693367256716813</v>
      </c>
      <c r="E1113" s="2">
        <v>1.6235168034452619E-2</v>
      </c>
      <c r="F1113" s="2">
        <v>3.778</v>
      </c>
      <c r="G1113" s="2">
        <v>3.3739999999999997</v>
      </c>
      <c r="H1113" s="2">
        <v>3.1029999999999998</v>
      </c>
      <c r="I1113" s="2">
        <v>3.0252459999999997</v>
      </c>
      <c r="J1113" s="2">
        <v>3.5456529999999935</v>
      </c>
      <c r="K1113" s="15" t="s">
        <v>47</v>
      </c>
      <c r="L1113" s="15" t="s">
        <v>48</v>
      </c>
      <c r="M1113" s="15" t="s">
        <v>51</v>
      </c>
      <c r="N1113" s="18">
        <f t="shared" si="170"/>
        <v>50</v>
      </c>
      <c r="O1113" s="18">
        <f t="shared" si="171"/>
        <v>100</v>
      </c>
      <c r="P1113" s="18">
        <f t="shared" si="172"/>
        <v>0</v>
      </c>
      <c r="Q1113" s="18">
        <f t="shared" si="173"/>
        <v>100</v>
      </c>
      <c r="R1113" s="19">
        <f t="shared" si="174"/>
        <v>67.5</v>
      </c>
      <c r="S1113" s="19">
        <f t="shared" si="175"/>
        <v>55</v>
      </c>
      <c r="T1113" s="19">
        <f t="shared" si="176"/>
        <v>67.5</v>
      </c>
      <c r="U1113" s="19">
        <f t="shared" si="177"/>
        <v>62.5</v>
      </c>
      <c r="V1113" s="18">
        <f t="shared" si="178"/>
        <v>63.333333333333336</v>
      </c>
      <c r="W1113" s="18">
        <f t="shared" si="179"/>
        <v>63.125</v>
      </c>
    </row>
    <row r="1114" spans="1:23" ht="13.5" x14ac:dyDescent="0.25">
      <c r="A1114" s="4">
        <v>43633</v>
      </c>
      <c r="B1114" s="2">
        <v>3.94</v>
      </c>
      <c r="C1114" s="2">
        <v>78.874537616485071</v>
      </c>
      <c r="D1114" s="2">
        <v>-0.42864229466028281</v>
      </c>
      <c r="E1114" s="2">
        <v>1.0882376051233447E-2</v>
      </c>
      <c r="F1114" s="2">
        <v>3.8840000000000003</v>
      </c>
      <c r="G1114" s="2">
        <v>3.4889999999999999</v>
      </c>
      <c r="H1114" s="2">
        <v>3.1559999999999997</v>
      </c>
      <c r="I1114" s="2">
        <v>3.0396960000000002</v>
      </c>
      <c r="J1114" s="2">
        <v>3.5452189999999941</v>
      </c>
      <c r="K1114" s="15" t="s">
        <v>47</v>
      </c>
      <c r="L1114" s="15" t="s">
        <v>48</v>
      </c>
      <c r="M1114" s="15" t="s">
        <v>51</v>
      </c>
      <c r="N1114" s="18">
        <f t="shared" si="170"/>
        <v>50</v>
      </c>
      <c r="O1114" s="18">
        <f t="shared" si="171"/>
        <v>100</v>
      </c>
      <c r="P1114" s="18">
        <f t="shared" si="172"/>
        <v>0</v>
      </c>
      <c r="Q1114" s="18">
        <f t="shared" si="173"/>
        <v>100</v>
      </c>
      <c r="R1114" s="19">
        <f t="shared" si="174"/>
        <v>67.5</v>
      </c>
      <c r="S1114" s="19">
        <f t="shared" si="175"/>
        <v>55</v>
      </c>
      <c r="T1114" s="19">
        <f t="shared" si="176"/>
        <v>67.5</v>
      </c>
      <c r="U1114" s="19">
        <f t="shared" si="177"/>
        <v>62.5</v>
      </c>
      <c r="V1114" s="18">
        <f t="shared" si="178"/>
        <v>63.333333333333336</v>
      </c>
      <c r="W1114" s="18">
        <f t="shared" si="179"/>
        <v>63.125</v>
      </c>
    </row>
    <row r="1115" spans="1:23" ht="13.5" x14ac:dyDescent="0.25">
      <c r="A1115" s="4">
        <v>43634</v>
      </c>
      <c r="B1115" s="2">
        <v>4.1399999999999997</v>
      </c>
      <c r="C1115" s="2">
        <v>81.901763881737594</v>
      </c>
      <c r="D1115" s="2">
        <v>-0.48771722883967161</v>
      </c>
      <c r="E1115" s="2">
        <v>6.3187475928279235E-3</v>
      </c>
      <c r="F1115" s="2">
        <v>3.9899999999999998</v>
      </c>
      <c r="G1115" s="2">
        <v>3.6160000000000005</v>
      </c>
      <c r="H1115" s="2">
        <v>3.2229999999999999</v>
      </c>
      <c r="I1115" s="2">
        <v>3.0573659999999996</v>
      </c>
      <c r="J1115" s="2">
        <v>3.5457849999999937</v>
      </c>
      <c r="K1115" s="15" t="s">
        <v>47</v>
      </c>
      <c r="L1115" s="15" t="s">
        <v>48</v>
      </c>
      <c r="M1115" s="15" t="s">
        <v>51</v>
      </c>
      <c r="N1115" s="18">
        <f t="shared" si="170"/>
        <v>50</v>
      </c>
      <c r="O1115" s="18">
        <f t="shared" si="171"/>
        <v>100</v>
      </c>
      <c r="P1115" s="18">
        <f t="shared" si="172"/>
        <v>50</v>
      </c>
      <c r="Q1115" s="18">
        <f t="shared" si="173"/>
        <v>100</v>
      </c>
      <c r="R1115" s="19">
        <f t="shared" si="174"/>
        <v>75</v>
      </c>
      <c r="S1115" s="19">
        <f t="shared" si="175"/>
        <v>72.5</v>
      </c>
      <c r="T1115" s="19">
        <f t="shared" si="176"/>
        <v>80</v>
      </c>
      <c r="U1115" s="19">
        <f t="shared" si="177"/>
        <v>75</v>
      </c>
      <c r="V1115" s="18">
        <f t="shared" si="178"/>
        <v>75.833333333333329</v>
      </c>
      <c r="W1115" s="18">
        <f t="shared" si="179"/>
        <v>75.625</v>
      </c>
    </row>
    <row r="1116" spans="1:23" ht="13.5" x14ac:dyDescent="0.25">
      <c r="A1116" s="4">
        <v>43635</v>
      </c>
      <c r="B1116" s="2">
        <v>4.0999999999999996</v>
      </c>
      <c r="C1116" s="2">
        <v>79.449624306935533</v>
      </c>
      <c r="D1116" s="2">
        <v>-0.53072218036096253</v>
      </c>
      <c r="E1116" s="2">
        <v>2.7366910461586891E-3</v>
      </c>
      <c r="F1116" s="2">
        <v>4.0459999999999994</v>
      </c>
      <c r="G1116" s="2">
        <v>3.7329999999999997</v>
      </c>
      <c r="H1116" s="2">
        <v>3.2890000000000001</v>
      </c>
      <c r="I1116" s="2">
        <v>3.076185999999999</v>
      </c>
      <c r="J1116" s="2">
        <v>3.5462484999999937</v>
      </c>
      <c r="K1116" s="15" t="s">
        <v>47</v>
      </c>
      <c r="L1116" s="15" t="s">
        <v>48</v>
      </c>
      <c r="M1116" s="15" t="s">
        <v>51</v>
      </c>
      <c r="N1116" s="18">
        <f t="shared" si="170"/>
        <v>50</v>
      </c>
      <c r="O1116" s="18">
        <f t="shared" si="171"/>
        <v>100</v>
      </c>
      <c r="P1116" s="18">
        <f t="shared" si="172"/>
        <v>50</v>
      </c>
      <c r="Q1116" s="18">
        <f t="shared" si="173"/>
        <v>100</v>
      </c>
      <c r="R1116" s="19">
        <f t="shared" si="174"/>
        <v>75</v>
      </c>
      <c r="S1116" s="19">
        <f t="shared" si="175"/>
        <v>72.5</v>
      </c>
      <c r="T1116" s="19">
        <f t="shared" si="176"/>
        <v>80</v>
      </c>
      <c r="U1116" s="19">
        <f t="shared" si="177"/>
        <v>75</v>
      </c>
      <c r="V1116" s="18">
        <f t="shared" si="178"/>
        <v>75.833333333333329</v>
      </c>
      <c r="W1116" s="18">
        <f t="shared" si="179"/>
        <v>75.625</v>
      </c>
    </row>
    <row r="1117" spans="1:23" ht="13.5" x14ac:dyDescent="0.25">
      <c r="A1117" s="4">
        <v>43636</v>
      </c>
      <c r="B1117" s="2">
        <v>4.07</v>
      </c>
      <c r="C1117" s="2">
        <v>77.573712341647564</v>
      </c>
      <c r="D1117" s="2">
        <v>-0.55255543661996898</v>
      </c>
      <c r="E1117" s="2">
        <v>1.6494103063377963E-3</v>
      </c>
      <c r="F1117" s="2">
        <v>4.05</v>
      </c>
      <c r="G1117" s="2">
        <v>3.8359999999999999</v>
      </c>
      <c r="H1117" s="2">
        <v>3.3524999999999991</v>
      </c>
      <c r="I1117" s="2">
        <v>3.0918699999999988</v>
      </c>
      <c r="J1117" s="2">
        <v>3.5465134999999934</v>
      </c>
      <c r="K1117" s="15" t="s">
        <v>52</v>
      </c>
      <c r="L1117" s="15" t="s">
        <v>50</v>
      </c>
      <c r="M1117" s="15" t="s">
        <v>53</v>
      </c>
      <c r="N1117" s="18">
        <f t="shared" si="170"/>
        <v>50</v>
      </c>
      <c r="O1117" s="18">
        <f t="shared" si="171"/>
        <v>100</v>
      </c>
      <c r="P1117" s="18">
        <f t="shared" si="172"/>
        <v>50</v>
      </c>
      <c r="Q1117" s="18">
        <f t="shared" si="173"/>
        <v>0</v>
      </c>
      <c r="R1117" s="19">
        <f t="shared" si="174"/>
        <v>60</v>
      </c>
      <c r="S1117" s="19">
        <f t="shared" si="175"/>
        <v>47.5</v>
      </c>
      <c r="T1117" s="19">
        <f t="shared" si="176"/>
        <v>35</v>
      </c>
      <c r="U1117" s="19">
        <f t="shared" si="177"/>
        <v>50</v>
      </c>
      <c r="V1117" s="18">
        <f t="shared" si="178"/>
        <v>47.5</v>
      </c>
      <c r="W1117" s="18">
        <f t="shared" si="179"/>
        <v>48.125</v>
      </c>
    </row>
    <row r="1118" spans="1:23" ht="13.5" x14ac:dyDescent="0.25">
      <c r="A1118" s="4">
        <v>43637</v>
      </c>
      <c r="B1118" s="2">
        <v>4.07</v>
      </c>
      <c r="C1118" s="2">
        <v>77.573712341647564</v>
      </c>
      <c r="D1118" s="2">
        <v>-0.54740992016625656</v>
      </c>
      <c r="E1118" s="2">
        <v>1.4838877285518945E-3</v>
      </c>
      <c r="F1118" s="2">
        <v>4.0640000000000001</v>
      </c>
      <c r="G1118" s="2">
        <v>3.9210000000000003</v>
      </c>
      <c r="H1118" s="2">
        <v>3.411999999999999</v>
      </c>
      <c r="I1118" s="2">
        <v>3.1075539999999986</v>
      </c>
      <c r="J1118" s="2">
        <v>3.5467294999999943</v>
      </c>
      <c r="K1118" s="15" t="s">
        <v>52</v>
      </c>
      <c r="L1118" s="15" t="s">
        <v>50</v>
      </c>
      <c r="M1118" s="15" t="s">
        <v>53</v>
      </c>
      <c r="N1118" s="18">
        <f t="shared" si="170"/>
        <v>50</v>
      </c>
      <c r="O1118" s="18">
        <f t="shared" si="171"/>
        <v>100</v>
      </c>
      <c r="P1118" s="18">
        <f t="shared" si="172"/>
        <v>50</v>
      </c>
      <c r="Q1118" s="18">
        <f t="shared" si="173"/>
        <v>0</v>
      </c>
      <c r="R1118" s="19">
        <f t="shared" si="174"/>
        <v>60</v>
      </c>
      <c r="S1118" s="19">
        <f t="shared" si="175"/>
        <v>47.5</v>
      </c>
      <c r="T1118" s="19">
        <f t="shared" si="176"/>
        <v>35</v>
      </c>
      <c r="U1118" s="19">
        <f t="shared" si="177"/>
        <v>50</v>
      </c>
      <c r="V1118" s="18">
        <f t="shared" si="178"/>
        <v>47.5</v>
      </c>
      <c r="W1118" s="18">
        <f t="shared" si="179"/>
        <v>48.125</v>
      </c>
    </row>
    <row r="1119" spans="1:23" ht="13.5" x14ac:dyDescent="0.25">
      <c r="A1119" s="4">
        <v>43640</v>
      </c>
      <c r="B1119" s="2">
        <v>4.1900000000000004</v>
      </c>
      <c r="C1119" s="2">
        <v>79.787656368359421</v>
      </c>
      <c r="D1119" s="2">
        <v>-0.52648497228752156</v>
      </c>
      <c r="E1119" s="2">
        <v>1.388579683233531E-3</v>
      </c>
      <c r="F1119" s="2">
        <v>4.1139999999999999</v>
      </c>
      <c r="G1119" s="2">
        <v>3.9990000000000001</v>
      </c>
      <c r="H1119" s="2">
        <v>3.4775</v>
      </c>
      <c r="I1119" s="2">
        <v>3.1275879999999989</v>
      </c>
      <c r="J1119" s="2">
        <v>3.547204499999995</v>
      </c>
      <c r="K1119" s="15" t="s">
        <v>47</v>
      </c>
      <c r="L1119" s="15" t="s">
        <v>48</v>
      </c>
      <c r="M1119" s="15" t="s">
        <v>51</v>
      </c>
      <c r="N1119" s="18">
        <f t="shared" si="170"/>
        <v>50</v>
      </c>
      <c r="O1119" s="18">
        <f t="shared" si="171"/>
        <v>100</v>
      </c>
      <c r="P1119" s="18">
        <f t="shared" si="172"/>
        <v>50</v>
      </c>
      <c r="Q1119" s="18">
        <f t="shared" si="173"/>
        <v>100</v>
      </c>
      <c r="R1119" s="19">
        <f t="shared" si="174"/>
        <v>75</v>
      </c>
      <c r="S1119" s="19">
        <f t="shared" si="175"/>
        <v>72.5</v>
      </c>
      <c r="T1119" s="19">
        <f t="shared" si="176"/>
        <v>80</v>
      </c>
      <c r="U1119" s="19">
        <f t="shared" si="177"/>
        <v>75</v>
      </c>
      <c r="V1119" s="18">
        <f t="shared" si="178"/>
        <v>75.833333333333329</v>
      </c>
      <c r="W1119" s="18">
        <f t="shared" si="179"/>
        <v>75.625</v>
      </c>
    </row>
    <row r="1120" spans="1:23" ht="13.5" x14ac:dyDescent="0.25">
      <c r="A1120" s="4">
        <v>43641</v>
      </c>
      <c r="B1120" s="2">
        <v>4.3499999999999996</v>
      </c>
      <c r="C1120" s="2">
        <v>82.297098176166372</v>
      </c>
      <c r="D1120" s="2">
        <v>-0.49406246358153227</v>
      </c>
      <c r="E1120" s="2">
        <v>3.5905511777314762E-4</v>
      </c>
      <c r="F1120" s="2">
        <v>4.1560000000000006</v>
      </c>
      <c r="G1120" s="2">
        <v>4.0729999999999995</v>
      </c>
      <c r="H1120" s="2">
        <v>3.5549999999999997</v>
      </c>
      <c r="I1120" s="2">
        <v>3.1529679999999987</v>
      </c>
      <c r="J1120" s="2">
        <v>3.5480894999999948</v>
      </c>
      <c r="K1120" s="15" t="s">
        <v>47</v>
      </c>
      <c r="L1120" s="15" t="s">
        <v>48</v>
      </c>
      <c r="M1120" s="15" t="s">
        <v>51</v>
      </c>
      <c r="N1120" s="18">
        <f t="shared" si="170"/>
        <v>50</v>
      </c>
      <c r="O1120" s="18">
        <f t="shared" si="171"/>
        <v>100</v>
      </c>
      <c r="P1120" s="18">
        <f t="shared" si="172"/>
        <v>50</v>
      </c>
      <c r="Q1120" s="18">
        <f t="shared" si="173"/>
        <v>100</v>
      </c>
      <c r="R1120" s="19">
        <f t="shared" si="174"/>
        <v>75</v>
      </c>
      <c r="S1120" s="19">
        <f t="shared" si="175"/>
        <v>72.5</v>
      </c>
      <c r="T1120" s="19">
        <f t="shared" si="176"/>
        <v>80</v>
      </c>
      <c r="U1120" s="19">
        <f t="shared" si="177"/>
        <v>75</v>
      </c>
      <c r="V1120" s="18">
        <f t="shared" si="178"/>
        <v>75.833333333333329</v>
      </c>
      <c r="W1120" s="18">
        <f t="shared" si="179"/>
        <v>75.625</v>
      </c>
    </row>
    <row r="1121" spans="1:23" ht="13.5" x14ac:dyDescent="0.25">
      <c r="A1121" s="4">
        <v>43642</v>
      </c>
      <c r="B1121" s="2">
        <v>4.6100000000000003</v>
      </c>
      <c r="C1121" s="2">
        <v>85.45687399799958</v>
      </c>
      <c r="D1121" s="2">
        <v>-0.45841448709015609</v>
      </c>
      <c r="E1121" s="2">
        <v>1.1788991377230426E-3</v>
      </c>
      <c r="F1121" s="2">
        <v>4.258</v>
      </c>
      <c r="G1121" s="2">
        <v>4.1519999999999992</v>
      </c>
      <c r="H1121" s="2">
        <v>3.6429999999999998</v>
      </c>
      <c r="I1121" s="2">
        <v>3.1835479999999992</v>
      </c>
      <c r="J1121" s="2">
        <v>3.550664499999995</v>
      </c>
      <c r="K1121" s="15" t="s">
        <v>47</v>
      </c>
      <c r="L1121" s="15" t="s">
        <v>48</v>
      </c>
      <c r="M1121" s="15" t="s">
        <v>51</v>
      </c>
      <c r="N1121" s="18">
        <f t="shared" si="170"/>
        <v>50</v>
      </c>
      <c r="O1121" s="18">
        <f t="shared" si="171"/>
        <v>100</v>
      </c>
      <c r="P1121" s="18">
        <f t="shared" si="172"/>
        <v>50</v>
      </c>
      <c r="Q1121" s="18">
        <f t="shared" si="173"/>
        <v>100</v>
      </c>
      <c r="R1121" s="19">
        <f t="shared" si="174"/>
        <v>75</v>
      </c>
      <c r="S1121" s="19">
        <f t="shared" si="175"/>
        <v>72.5</v>
      </c>
      <c r="T1121" s="19">
        <f t="shared" si="176"/>
        <v>80</v>
      </c>
      <c r="U1121" s="19">
        <f t="shared" si="177"/>
        <v>75</v>
      </c>
      <c r="V1121" s="18">
        <f t="shared" si="178"/>
        <v>75.833333333333329</v>
      </c>
      <c r="W1121" s="18">
        <f t="shared" si="179"/>
        <v>75.625</v>
      </c>
    </row>
    <row r="1122" spans="1:23" ht="13.5" x14ac:dyDescent="0.25">
      <c r="A1122" s="4">
        <v>43643</v>
      </c>
      <c r="B1122" s="2">
        <v>4.34</v>
      </c>
      <c r="C1122" s="2">
        <v>71.237087780135667</v>
      </c>
      <c r="D1122" s="2">
        <v>-0.37887929767850625</v>
      </c>
      <c r="E1122" s="2">
        <v>1.8130817317839199E-3</v>
      </c>
      <c r="F1122" s="2">
        <v>4.3120000000000003</v>
      </c>
      <c r="G1122" s="2">
        <v>4.181</v>
      </c>
      <c r="H1122" s="2">
        <v>3.7174999999999998</v>
      </c>
      <c r="I1122" s="2">
        <v>3.2087279999999994</v>
      </c>
      <c r="J1122" s="2">
        <v>3.5518894999999957</v>
      </c>
      <c r="K1122" s="15" t="s">
        <v>47</v>
      </c>
      <c r="L1122" s="15" t="s">
        <v>48</v>
      </c>
      <c r="M1122" s="15" t="s">
        <v>51</v>
      </c>
      <c r="N1122" s="18">
        <f t="shared" si="170"/>
        <v>50</v>
      </c>
      <c r="O1122" s="18">
        <f t="shared" si="171"/>
        <v>100</v>
      </c>
      <c r="P1122" s="18">
        <f t="shared" si="172"/>
        <v>50</v>
      </c>
      <c r="Q1122" s="18">
        <f t="shared" si="173"/>
        <v>100</v>
      </c>
      <c r="R1122" s="19">
        <f t="shared" si="174"/>
        <v>75</v>
      </c>
      <c r="S1122" s="19">
        <f t="shared" si="175"/>
        <v>72.5</v>
      </c>
      <c r="T1122" s="19">
        <f t="shared" si="176"/>
        <v>80</v>
      </c>
      <c r="U1122" s="19">
        <f t="shared" si="177"/>
        <v>75</v>
      </c>
      <c r="V1122" s="18">
        <f t="shared" si="178"/>
        <v>75.833333333333329</v>
      </c>
      <c r="W1122" s="18">
        <f t="shared" si="179"/>
        <v>75.625</v>
      </c>
    </row>
    <row r="1123" spans="1:23" ht="13.5" x14ac:dyDescent="0.25">
      <c r="A1123" s="4">
        <v>43644</v>
      </c>
      <c r="B1123" s="2">
        <v>4.58</v>
      </c>
      <c r="C1123" s="2">
        <v>75.189119351733865</v>
      </c>
      <c r="D1123" s="2">
        <v>-0.34102261882119045</v>
      </c>
      <c r="E1123" s="2">
        <v>4.2308399987459064E-3</v>
      </c>
      <c r="F1123" s="2">
        <v>4.4139999999999997</v>
      </c>
      <c r="G1123" s="2">
        <v>4.2389999999999999</v>
      </c>
      <c r="H1123" s="2">
        <v>3.8064999999999998</v>
      </c>
      <c r="I1123" s="2">
        <v>3.2414379999999996</v>
      </c>
      <c r="J1123" s="2">
        <v>3.554509499999996</v>
      </c>
      <c r="K1123" s="15" t="s">
        <v>47</v>
      </c>
      <c r="L1123" s="15" t="s">
        <v>48</v>
      </c>
      <c r="M1123" s="15" t="s">
        <v>51</v>
      </c>
      <c r="N1123" s="18">
        <f t="shared" si="170"/>
        <v>50</v>
      </c>
      <c r="O1123" s="18">
        <f t="shared" si="171"/>
        <v>100</v>
      </c>
      <c r="P1123" s="18">
        <f t="shared" si="172"/>
        <v>50</v>
      </c>
      <c r="Q1123" s="18">
        <f t="shared" si="173"/>
        <v>100</v>
      </c>
      <c r="R1123" s="19">
        <f t="shared" si="174"/>
        <v>75</v>
      </c>
      <c r="S1123" s="19">
        <f t="shared" si="175"/>
        <v>72.5</v>
      </c>
      <c r="T1123" s="19">
        <f t="shared" si="176"/>
        <v>80</v>
      </c>
      <c r="U1123" s="19">
        <f t="shared" si="177"/>
        <v>75</v>
      </c>
      <c r="V1123" s="18">
        <f t="shared" si="178"/>
        <v>75.833333333333329</v>
      </c>
      <c r="W1123" s="18">
        <f t="shared" si="179"/>
        <v>75.625</v>
      </c>
    </row>
    <row r="1124" spans="1:23" ht="13.5" x14ac:dyDescent="0.25">
      <c r="A1124" s="4">
        <v>43647</v>
      </c>
      <c r="B1124" s="2">
        <v>4.5</v>
      </c>
      <c r="C1124" s="2">
        <v>71.654873850055935</v>
      </c>
      <c r="D1124" s="2">
        <v>-0.31739105995781003</v>
      </c>
      <c r="E1124" s="2">
        <v>7.5617470518250865E-3</v>
      </c>
      <c r="F1124" s="2">
        <v>4.4760000000000009</v>
      </c>
      <c r="G1124" s="2">
        <v>4.2949999999999999</v>
      </c>
      <c r="H1124" s="2">
        <v>3.8920000000000003</v>
      </c>
      <c r="I1124" s="2">
        <v>3.2748879999999998</v>
      </c>
      <c r="J1124" s="2">
        <v>3.556777999999996</v>
      </c>
      <c r="K1124" s="15" t="s">
        <v>47</v>
      </c>
      <c r="L1124" s="15" t="s">
        <v>48</v>
      </c>
      <c r="M1124" s="15" t="s">
        <v>51</v>
      </c>
      <c r="N1124" s="18">
        <f t="shared" si="170"/>
        <v>50</v>
      </c>
      <c r="O1124" s="18">
        <f t="shared" si="171"/>
        <v>100</v>
      </c>
      <c r="P1124" s="18">
        <f t="shared" si="172"/>
        <v>50</v>
      </c>
      <c r="Q1124" s="18">
        <f t="shared" si="173"/>
        <v>100</v>
      </c>
      <c r="R1124" s="19">
        <f t="shared" si="174"/>
        <v>75</v>
      </c>
      <c r="S1124" s="19">
        <f t="shared" si="175"/>
        <v>72.5</v>
      </c>
      <c r="T1124" s="19">
        <f t="shared" si="176"/>
        <v>80</v>
      </c>
      <c r="U1124" s="19">
        <f t="shared" si="177"/>
        <v>75</v>
      </c>
      <c r="V1124" s="18">
        <f t="shared" si="178"/>
        <v>75.833333333333329</v>
      </c>
      <c r="W1124" s="18">
        <f t="shared" si="179"/>
        <v>75.625</v>
      </c>
    </row>
    <row r="1125" spans="1:23" ht="13.5" x14ac:dyDescent="0.25">
      <c r="A1125" s="4">
        <v>43648</v>
      </c>
      <c r="B1125" s="2">
        <v>4.63</v>
      </c>
      <c r="C1125" s="2">
        <v>73.809278266827448</v>
      </c>
      <c r="D1125" s="2">
        <v>-0.28050147896846322</v>
      </c>
      <c r="E1125" s="2">
        <v>1.1603636000994462E-2</v>
      </c>
      <c r="F1125" s="2">
        <v>4.532</v>
      </c>
      <c r="G1125" s="2">
        <v>4.3440000000000003</v>
      </c>
      <c r="H1125" s="2">
        <v>3.9799999999999995</v>
      </c>
      <c r="I1125" s="2">
        <v>3.3093779999999997</v>
      </c>
      <c r="J1125" s="2">
        <v>3.5596964999999958</v>
      </c>
      <c r="K1125" s="15" t="s">
        <v>47</v>
      </c>
      <c r="L1125" s="15" t="s">
        <v>54</v>
      </c>
      <c r="M1125" s="15" t="s">
        <v>51</v>
      </c>
      <c r="N1125" s="18">
        <f t="shared" si="170"/>
        <v>50</v>
      </c>
      <c r="O1125" s="18">
        <f t="shared" si="171"/>
        <v>100</v>
      </c>
      <c r="P1125" s="18">
        <f t="shared" si="172"/>
        <v>50</v>
      </c>
      <c r="Q1125" s="18">
        <f t="shared" si="173"/>
        <v>83.5</v>
      </c>
      <c r="R1125" s="19">
        <f t="shared" si="174"/>
        <v>72.525000000000006</v>
      </c>
      <c r="S1125" s="19">
        <f t="shared" si="175"/>
        <v>68.375</v>
      </c>
      <c r="T1125" s="19">
        <f t="shared" si="176"/>
        <v>72.575000000000003</v>
      </c>
      <c r="U1125" s="19">
        <f t="shared" si="177"/>
        <v>70.875</v>
      </c>
      <c r="V1125" s="18">
        <f t="shared" si="178"/>
        <v>71.158333333333346</v>
      </c>
      <c r="W1125" s="18">
        <f t="shared" si="179"/>
        <v>71.087500000000006</v>
      </c>
    </row>
    <row r="1126" spans="1:23" ht="13.5" x14ac:dyDescent="0.25">
      <c r="A1126" s="4">
        <v>43649</v>
      </c>
      <c r="B1126" s="2">
        <v>4.79</v>
      </c>
      <c r="C1126" s="2">
        <v>76.20630080311048</v>
      </c>
      <c r="D1126" s="2">
        <v>-0.27199253113956212</v>
      </c>
      <c r="E1126" s="2">
        <v>1.4975332219891342E-2</v>
      </c>
      <c r="F1126" s="2">
        <v>4.5679999999999996</v>
      </c>
      <c r="G1126" s="2">
        <v>4.4130000000000003</v>
      </c>
      <c r="H1126" s="2">
        <v>4.0729999999999995</v>
      </c>
      <c r="I1126" s="2">
        <v>3.3466779999999994</v>
      </c>
      <c r="J1126" s="2">
        <v>3.5635614999999961</v>
      </c>
      <c r="K1126" s="15" t="s">
        <v>52</v>
      </c>
      <c r="L1126" s="15" t="s">
        <v>54</v>
      </c>
      <c r="M1126" s="15" t="s">
        <v>53</v>
      </c>
      <c r="N1126" s="18">
        <f t="shared" si="170"/>
        <v>50</v>
      </c>
      <c r="O1126" s="18">
        <f t="shared" si="171"/>
        <v>100</v>
      </c>
      <c r="P1126" s="18">
        <f t="shared" si="172"/>
        <v>50</v>
      </c>
      <c r="Q1126" s="18">
        <f t="shared" si="173"/>
        <v>16.5</v>
      </c>
      <c r="R1126" s="19">
        <f t="shared" si="174"/>
        <v>62.475000000000001</v>
      </c>
      <c r="S1126" s="19">
        <f t="shared" si="175"/>
        <v>51.625</v>
      </c>
      <c r="T1126" s="19">
        <f t="shared" si="176"/>
        <v>42.424999999999997</v>
      </c>
      <c r="U1126" s="19">
        <f t="shared" si="177"/>
        <v>54.125</v>
      </c>
      <c r="V1126" s="18">
        <f t="shared" si="178"/>
        <v>52.17499999999999</v>
      </c>
      <c r="W1126" s="18">
        <f t="shared" si="179"/>
        <v>52.662499999999994</v>
      </c>
    </row>
    <row r="1127" spans="1:23" ht="13.5" x14ac:dyDescent="0.25">
      <c r="A1127" s="4">
        <v>43650</v>
      </c>
      <c r="B1127" s="2">
        <v>5.0199999999999996</v>
      </c>
      <c r="C1127" s="2">
        <v>79.159098470888949</v>
      </c>
      <c r="D1127" s="2">
        <v>-0.29174201610393169</v>
      </c>
      <c r="E1127" s="2">
        <v>1.5847137051712416E-2</v>
      </c>
      <c r="F1127" s="2">
        <v>4.7039999999999997</v>
      </c>
      <c r="G1127" s="2">
        <v>4.508</v>
      </c>
      <c r="H1127" s="2">
        <v>4.1719999999999997</v>
      </c>
      <c r="I1127" s="2">
        <v>3.3868239999999998</v>
      </c>
      <c r="J1127" s="2">
        <v>3.5685764999999958</v>
      </c>
      <c r="K1127" s="15" t="s">
        <v>47</v>
      </c>
      <c r="L1127" s="15" t="s">
        <v>48</v>
      </c>
      <c r="M1127" s="15" t="s">
        <v>51</v>
      </c>
      <c r="N1127" s="18">
        <f t="shared" si="170"/>
        <v>50</v>
      </c>
      <c r="O1127" s="18">
        <f t="shared" si="171"/>
        <v>100</v>
      </c>
      <c r="P1127" s="18">
        <f t="shared" si="172"/>
        <v>50</v>
      </c>
      <c r="Q1127" s="18">
        <f t="shared" si="173"/>
        <v>100</v>
      </c>
      <c r="R1127" s="19">
        <f t="shared" si="174"/>
        <v>75</v>
      </c>
      <c r="S1127" s="19">
        <f t="shared" si="175"/>
        <v>72.5</v>
      </c>
      <c r="T1127" s="19">
        <f t="shared" si="176"/>
        <v>80</v>
      </c>
      <c r="U1127" s="19">
        <f t="shared" si="177"/>
        <v>75</v>
      </c>
      <c r="V1127" s="18">
        <f t="shared" si="178"/>
        <v>75.833333333333329</v>
      </c>
      <c r="W1127" s="18">
        <f t="shared" si="179"/>
        <v>75.625</v>
      </c>
    </row>
    <row r="1128" spans="1:23" ht="13.5" x14ac:dyDescent="0.25">
      <c r="A1128" s="4">
        <v>43651</v>
      </c>
      <c r="B1128" s="2">
        <v>5.17</v>
      </c>
      <c r="C1128" s="2">
        <v>80.829968451110929</v>
      </c>
      <c r="D1128" s="2">
        <v>-0.32582788590674028</v>
      </c>
      <c r="E1128" s="2">
        <v>1.3987617029677364E-2</v>
      </c>
      <c r="F1128" s="2">
        <v>4.8220000000000001</v>
      </c>
      <c r="G1128" s="2">
        <v>4.6180000000000003</v>
      </c>
      <c r="H1128" s="2">
        <v>4.2694999999999999</v>
      </c>
      <c r="I1128" s="2">
        <v>3.431724</v>
      </c>
      <c r="J1128" s="2">
        <v>3.5743414999999961</v>
      </c>
      <c r="K1128" s="15" t="s">
        <v>47</v>
      </c>
      <c r="L1128" s="15" t="s">
        <v>48</v>
      </c>
      <c r="M1128" s="15" t="s">
        <v>51</v>
      </c>
      <c r="N1128" s="18">
        <f t="shared" si="170"/>
        <v>50</v>
      </c>
      <c r="O1128" s="18">
        <f t="shared" si="171"/>
        <v>100</v>
      </c>
      <c r="P1128" s="18">
        <f t="shared" si="172"/>
        <v>50</v>
      </c>
      <c r="Q1128" s="18">
        <f t="shared" si="173"/>
        <v>100</v>
      </c>
      <c r="R1128" s="19">
        <f t="shared" si="174"/>
        <v>75</v>
      </c>
      <c r="S1128" s="19">
        <f t="shared" si="175"/>
        <v>72.5</v>
      </c>
      <c r="T1128" s="19">
        <f t="shared" si="176"/>
        <v>80</v>
      </c>
      <c r="U1128" s="19">
        <f t="shared" si="177"/>
        <v>75</v>
      </c>
      <c r="V1128" s="18">
        <f t="shared" si="178"/>
        <v>75.833333333333329</v>
      </c>
      <c r="W1128" s="18">
        <f t="shared" si="179"/>
        <v>75.625</v>
      </c>
    </row>
    <row r="1129" spans="1:23" ht="13.5" x14ac:dyDescent="0.25">
      <c r="A1129" s="4">
        <v>43654</v>
      </c>
      <c r="B1129" s="2">
        <v>5.48</v>
      </c>
      <c r="C1129" s="2">
        <v>83.732642577964157</v>
      </c>
      <c r="D1129" s="2">
        <v>-0.36585723819205551</v>
      </c>
      <c r="E1129" s="2">
        <v>1.2099987625686058E-2</v>
      </c>
      <c r="F1129" s="2">
        <v>5.0179999999999998</v>
      </c>
      <c r="G1129" s="2">
        <v>4.7469999999999999</v>
      </c>
      <c r="H1129" s="2">
        <v>4.3730000000000002</v>
      </c>
      <c r="I1129" s="2">
        <v>3.4818479999999998</v>
      </c>
      <c r="J1129" s="2">
        <v>3.5817539999999957</v>
      </c>
      <c r="K1129" s="15" t="s">
        <v>47</v>
      </c>
      <c r="L1129" s="15" t="s">
        <v>48</v>
      </c>
      <c r="M1129" s="15" t="s">
        <v>51</v>
      </c>
      <c r="N1129" s="18">
        <f t="shared" si="170"/>
        <v>50</v>
      </c>
      <c r="O1129" s="18">
        <f t="shared" si="171"/>
        <v>100</v>
      </c>
      <c r="P1129" s="18">
        <f t="shared" si="172"/>
        <v>50</v>
      </c>
      <c r="Q1129" s="18">
        <f t="shared" si="173"/>
        <v>100</v>
      </c>
      <c r="R1129" s="19">
        <f t="shared" si="174"/>
        <v>75</v>
      </c>
      <c r="S1129" s="19">
        <f t="shared" si="175"/>
        <v>72.5</v>
      </c>
      <c r="T1129" s="19">
        <f t="shared" si="176"/>
        <v>80</v>
      </c>
      <c r="U1129" s="19">
        <f t="shared" si="177"/>
        <v>75</v>
      </c>
      <c r="V1129" s="18">
        <f t="shared" si="178"/>
        <v>75.833333333333329</v>
      </c>
      <c r="W1129" s="18">
        <f t="shared" si="179"/>
        <v>75.625</v>
      </c>
    </row>
    <row r="1130" spans="1:23" ht="13.5" x14ac:dyDescent="0.25">
      <c r="A1130" s="4">
        <v>43655</v>
      </c>
      <c r="B1130" s="2">
        <v>5.7</v>
      </c>
      <c r="C1130" s="2">
        <v>85.419900975078122</v>
      </c>
      <c r="D1130" s="2">
        <v>-0.39943171946183798</v>
      </c>
      <c r="E1130" s="2">
        <v>9.4114132840949771E-3</v>
      </c>
      <c r="F1130" s="2">
        <v>5.2320000000000002</v>
      </c>
      <c r="G1130" s="2">
        <v>4.8820000000000006</v>
      </c>
      <c r="H1130" s="2">
        <v>4.4775</v>
      </c>
      <c r="I1130" s="2">
        <v>3.5373479999999997</v>
      </c>
      <c r="J1130" s="2">
        <v>3.5901689999999955</v>
      </c>
      <c r="K1130" s="15" t="s">
        <v>47</v>
      </c>
      <c r="L1130" s="15" t="s">
        <v>48</v>
      </c>
      <c r="M1130" s="15" t="s">
        <v>51</v>
      </c>
      <c r="N1130" s="18">
        <f t="shared" si="170"/>
        <v>50</v>
      </c>
      <c r="O1130" s="18">
        <f t="shared" si="171"/>
        <v>100</v>
      </c>
      <c r="P1130" s="18">
        <f t="shared" si="172"/>
        <v>50</v>
      </c>
      <c r="Q1130" s="18">
        <f t="shared" si="173"/>
        <v>100</v>
      </c>
      <c r="R1130" s="19">
        <f t="shared" si="174"/>
        <v>75</v>
      </c>
      <c r="S1130" s="19">
        <f t="shared" si="175"/>
        <v>72.5</v>
      </c>
      <c r="T1130" s="19">
        <f t="shared" si="176"/>
        <v>80</v>
      </c>
      <c r="U1130" s="19">
        <f t="shared" si="177"/>
        <v>75</v>
      </c>
      <c r="V1130" s="18">
        <f t="shared" si="178"/>
        <v>75.833333333333329</v>
      </c>
      <c r="W1130" s="18">
        <f t="shared" si="179"/>
        <v>75.625</v>
      </c>
    </row>
    <row r="1131" spans="1:23" ht="13.5" x14ac:dyDescent="0.25">
      <c r="A1131" s="4">
        <v>43656</v>
      </c>
      <c r="B1131" s="2">
        <v>5.7</v>
      </c>
      <c r="C1131" s="2">
        <v>85.419900975078122</v>
      </c>
      <c r="D1131" s="2">
        <v>-0.39656919943717384</v>
      </c>
      <c r="E1131" s="2">
        <v>6.79615162337599E-3</v>
      </c>
      <c r="F1131" s="2">
        <v>5.4139999999999997</v>
      </c>
      <c r="G1131" s="2">
        <v>4.9910000000000014</v>
      </c>
      <c r="H1131" s="2">
        <v>4.5715000000000003</v>
      </c>
      <c r="I1131" s="2">
        <v>3.5936279999999994</v>
      </c>
      <c r="J1131" s="2">
        <v>3.5984374999999962</v>
      </c>
      <c r="K1131" s="15" t="s">
        <v>47</v>
      </c>
      <c r="L1131" s="15" t="s">
        <v>48</v>
      </c>
      <c r="M1131" s="15" t="s">
        <v>51</v>
      </c>
      <c r="N1131" s="18">
        <f t="shared" si="170"/>
        <v>50</v>
      </c>
      <c r="O1131" s="18">
        <f t="shared" si="171"/>
        <v>100</v>
      </c>
      <c r="P1131" s="18">
        <f t="shared" si="172"/>
        <v>50</v>
      </c>
      <c r="Q1131" s="18">
        <f t="shared" si="173"/>
        <v>100</v>
      </c>
      <c r="R1131" s="19">
        <f t="shared" si="174"/>
        <v>75</v>
      </c>
      <c r="S1131" s="19">
        <f t="shared" si="175"/>
        <v>72.5</v>
      </c>
      <c r="T1131" s="19">
        <f t="shared" si="176"/>
        <v>80</v>
      </c>
      <c r="U1131" s="19">
        <f t="shared" si="177"/>
        <v>75</v>
      </c>
      <c r="V1131" s="18">
        <f t="shared" si="178"/>
        <v>75.833333333333329</v>
      </c>
      <c r="W1131" s="18">
        <f t="shared" si="179"/>
        <v>75.625</v>
      </c>
    </row>
    <row r="1132" spans="1:23" ht="13.5" x14ac:dyDescent="0.25">
      <c r="A1132" s="4">
        <v>43657</v>
      </c>
      <c r="B1132" s="2">
        <v>5.7</v>
      </c>
      <c r="C1132" s="2">
        <v>85.419900975078122</v>
      </c>
      <c r="D1132" s="2">
        <v>-0.44376729116215508</v>
      </c>
      <c r="E1132" s="2">
        <v>4.861267977045447E-3</v>
      </c>
      <c r="F1132" s="2">
        <v>5.55</v>
      </c>
      <c r="G1132" s="2">
        <v>5.1270000000000007</v>
      </c>
      <c r="H1132" s="2">
        <v>4.6540000000000008</v>
      </c>
      <c r="I1132" s="2">
        <v>3.6491279999999984</v>
      </c>
      <c r="J1132" s="2">
        <v>3.6067059999999964</v>
      </c>
      <c r="K1132" s="15" t="s">
        <v>47</v>
      </c>
      <c r="L1132" s="15" t="s">
        <v>48</v>
      </c>
      <c r="M1132" s="15" t="s">
        <v>51</v>
      </c>
      <c r="N1132" s="18">
        <f t="shared" si="170"/>
        <v>50</v>
      </c>
      <c r="O1132" s="18">
        <f t="shared" si="171"/>
        <v>100</v>
      </c>
      <c r="P1132" s="18">
        <f t="shared" si="172"/>
        <v>50</v>
      </c>
      <c r="Q1132" s="18">
        <f t="shared" si="173"/>
        <v>100</v>
      </c>
      <c r="R1132" s="19">
        <f t="shared" si="174"/>
        <v>75</v>
      </c>
      <c r="S1132" s="19">
        <f t="shared" si="175"/>
        <v>72.5</v>
      </c>
      <c r="T1132" s="19">
        <f t="shared" si="176"/>
        <v>80</v>
      </c>
      <c r="U1132" s="19">
        <f t="shared" si="177"/>
        <v>75</v>
      </c>
      <c r="V1132" s="18">
        <f t="shared" si="178"/>
        <v>75.833333333333329</v>
      </c>
      <c r="W1132" s="18">
        <f t="shared" si="179"/>
        <v>75.625</v>
      </c>
    </row>
    <row r="1133" spans="1:23" ht="13.5" x14ac:dyDescent="0.25">
      <c r="A1133" s="4">
        <v>43658</v>
      </c>
      <c r="B1133" s="2">
        <v>5.65</v>
      </c>
      <c r="C1133" s="2">
        <v>82.97690257813953</v>
      </c>
      <c r="D1133" s="2">
        <v>-0.45056047081948059</v>
      </c>
      <c r="E1133" s="2">
        <v>3.6597062904765386E-3</v>
      </c>
      <c r="F1133" s="2">
        <v>5.645999999999999</v>
      </c>
      <c r="G1133" s="2">
        <v>5.234</v>
      </c>
      <c r="H1133" s="2">
        <v>4.7365000000000013</v>
      </c>
      <c r="I1133" s="2">
        <v>3.7053819999999984</v>
      </c>
      <c r="J1133" s="2">
        <v>3.614919499999997</v>
      </c>
      <c r="K1133" s="15" t="s">
        <v>47</v>
      </c>
      <c r="L1133" s="15" t="s">
        <v>48</v>
      </c>
      <c r="M1133" s="15" t="s">
        <v>51</v>
      </c>
      <c r="N1133" s="18">
        <f t="shared" si="170"/>
        <v>50</v>
      </c>
      <c r="O1133" s="18">
        <f t="shared" si="171"/>
        <v>100</v>
      </c>
      <c r="P1133" s="18">
        <f t="shared" si="172"/>
        <v>50</v>
      </c>
      <c r="Q1133" s="18">
        <f t="shared" si="173"/>
        <v>100</v>
      </c>
      <c r="R1133" s="19">
        <f t="shared" si="174"/>
        <v>75</v>
      </c>
      <c r="S1133" s="19">
        <f t="shared" si="175"/>
        <v>72.5</v>
      </c>
      <c r="T1133" s="19">
        <f t="shared" si="176"/>
        <v>80</v>
      </c>
      <c r="U1133" s="19">
        <f t="shared" si="177"/>
        <v>75</v>
      </c>
      <c r="V1133" s="18">
        <f t="shared" si="178"/>
        <v>75.833333333333329</v>
      </c>
      <c r="W1133" s="18">
        <f t="shared" si="179"/>
        <v>75.625</v>
      </c>
    </row>
    <row r="1134" spans="1:23" ht="13.5" x14ac:dyDescent="0.25">
      <c r="A1134" s="4">
        <v>43661</v>
      </c>
      <c r="B1134" s="2">
        <v>5.5</v>
      </c>
      <c r="C1134" s="2">
        <v>75.958379276953735</v>
      </c>
      <c r="D1134" s="2">
        <v>-0.4641384837040583</v>
      </c>
      <c r="E1134" s="2">
        <v>3.9752722425060406E-3</v>
      </c>
      <c r="F1134" s="2">
        <v>5.65</v>
      </c>
      <c r="G1134" s="2">
        <v>5.3340000000000005</v>
      </c>
      <c r="H1134" s="2">
        <v>4.8145000000000007</v>
      </c>
      <c r="I1134" s="2">
        <v>3.7570759999999983</v>
      </c>
      <c r="J1134" s="2">
        <v>3.622382999999997</v>
      </c>
      <c r="K1134" s="15" t="s">
        <v>52</v>
      </c>
      <c r="L1134" s="15" t="s">
        <v>54</v>
      </c>
      <c r="M1134" s="15" t="s">
        <v>53</v>
      </c>
      <c r="N1134" s="18">
        <f t="shared" si="170"/>
        <v>50</v>
      </c>
      <c r="O1134" s="18">
        <f t="shared" si="171"/>
        <v>100</v>
      </c>
      <c r="P1134" s="18">
        <f t="shared" si="172"/>
        <v>50</v>
      </c>
      <c r="Q1134" s="18">
        <f t="shared" si="173"/>
        <v>16.5</v>
      </c>
      <c r="R1134" s="19">
        <f t="shared" si="174"/>
        <v>62.475000000000001</v>
      </c>
      <c r="S1134" s="19">
        <f t="shared" si="175"/>
        <v>51.625</v>
      </c>
      <c r="T1134" s="19">
        <f t="shared" si="176"/>
        <v>42.424999999999997</v>
      </c>
      <c r="U1134" s="19">
        <f t="shared" si="177"/>
        <v>54.125</v>
      </c>
      <c r="V1134" s="18">
        <f t="shared" si="178"/>
        <v>52.17499999999999</v>
      </c>
      <c r="W1134" s="18">
        <f t="shared" si="179"/>
        <v>52.662499999999994</v>
      </c>
    </row>
    <row r="1135" spans="1:23" ht="13.5" x14ac:dyDescent="0.25">
      <c r="A1135" s="4">
        <v>43662</v>
      </c>
      <c r="B1135" s="2">
        <v>5.3</v>
      </c>
      <c r="C1135" s="2">
        <v>67.732048680543841</v>
      </c>
      <c r="D1135" s="2">
        <v>-0.44606839711842383</v>
      </c>
      <c r="E1135" s="2">
        <v>5.8315260839380632E-3</v>
      </c>
      <c r="F1135" s="2">
        <v>5.57</v>
      </c>
      <c r="G1135" s="2">
        <v>5.4009999999999998</v>
      </c>
      <c r="H1135" s="2">
        <v>4.8725000000000005</v>
      </c>
      <c r="I1135" s="2">
        <v>3.8041859999999987</v>
      </c>
      <c r="J1135" s="2">
        <v>3.6287489999999969</v>
      </c>
      <c r="K1135" s="15" t="s">
        <v>52</v>
      </c>
      <c r="L1135" s="15" t="s">
        <v>50</v>
      </c>
      <c r="M1135" s="15" t="s">
        <v>46</v>
      </c>
      <c r="N1135" s="18">
        <f t="shared" si="170"/>
        <v>50</v>
      </c>
      <c r="O1135" s="18">
        <f t="shared" si="171"/>
        <v>100</v>
      </c>
      <c r="P1135" s="18">
        <f t="shared" si="172"/>
        <v>50</v>
      </c>
      <c r="Q1135" s="18">
        <f t="shared" si="173"/>
        <v>0</v>
      </c>
      <c r="R1135" s="19">
        <f t="shared" si="174"/>
        <v>60</v>
      </c>
      <c r="S1135" s="19">
        <f t="shared" si="175"/>
        <v>47.5</v>
      </c>
      <c r="T1135" s="19">
        <f t="shared" si="176"/>
        <v>35</v>
      </c>
      <c r="U1135" s="19">
        <f t="shared" si="177"/>
        <v>50</v>
      </c>
      <c r="V1135" s="18">
        <f t="shared" si="178"/>
        <v>47.5</v>
      </c>
      <c r="W1135" s="18">
        <f t="shared" si="179"/>
        <v>48.125</v>
      </c>
    </row>
    <row r="1136" spans="1:23" ht="13.5" x14ac:dyDescent="0.25">
      <c r="A1136" s="4">
        <v>43663</v>
      </c>
      <c r="B1136" s="2">
        <v>5.04</v>
      </c>
      <c r="C1136" s="2">
        <v>58.814545906587767</v>
      </c>
      <c r="D1136" s="2">
        <v>-0.39058820509699022</v>
      </c>
      <c r="E1136" s="2">
        <v>7.6197772020626239E-3</v>
      </c>
      <c r="F1136" s="2">
        <v>5.4380000000000006</v>
      </c>
      <c r="G1136" s="2">
        <v>5.4260000000000002</v>
      </c>
      <c r="H1136" s="2">
        <v>4.9195000000000011</v>
      </c>
      <c r="I1136" s="2">
        <v>3.8464859999999983</v>
      </c>
      <c r="J1136" s="2">
        <v>3.6337174999999973</v>
      </c>
      <c r="K1136" s="15" t="s">
        <v>52</v>
      </c>
      <c r="L1136" s="15" t="s">
        <v>50</v>
      </c>
      <c r="M1136" s="15" t="s">
        <v>46</v>
      </c>
      <c r="N1136" s="18">
        <f t="shared" si="170"/>
        <v>50</v>
      </c>
      <c r="O1136" s="18">
        <f t="shared" si="171"/>
        <v>100</v>
      </c>
      <c r="P1136" s="18">
        <f t="shared" si="172"/>
        <v>50</v>
      </c>
      <c r="Q1136" s="18">
        <f t="shared" si="173"/>
        <v>0</v>
      </c>
      <c r="R1136" s="19">
        <f t="shared" si="174"/>
        <v>60</v>
      </c>
      <c r="S1136" s="19">
        <f t="shared" si="175"/>
        <v>47.5</v>
      </c>
      <c r="T1136" s="19">
        <f t="shared" si="176"/>
        <v>35</v>
      </c>
      <c r="U1136" s="19">
        <f t="shared" si="177"/>
        <v>50</v>
      </c>
      <c r="V1136" s="18">
        <f t="shared" si="178"/>
        <v>47.5</v>
      </c>
      <c r="W1136" s="18">
        <f t="shared" si="179"/>
        <v>48.125</v>
      </c>
    </row>
    <row r="1137" spans="1:23" ht="13.5" x14ac:dyDescent="0.25">
      <c r="A1137" s="4">
        <v>43664</v>
      </c>
      <c r="B1137" s="2">
        <v>4.75</v>
      </c>
      <c r="C1137" s="2">
        <v>50.783357966647841</v>
      </c>
      <c r="D1137" s="2">
        <v>-0.2886525765320842</v>
      </c>
      <c r="E1137" s="2">
        <v>8.9124150966464963E-3</v>
      </c>
      <c r="F1137" s="2">
        <v>5.2479999999999993</v>
      </c>
      <c r="G1137" s="2">
        <v>5.3989999999999991</v>
      </c>
      <c r="H1137" s="2">
        <v>4.9535000000000009</v>
      </c>
      <c r="I1137" s="2">
        <v>3.8841559999999982</v>
      </c>
      <c r="J1137" s="2">
        <v>3.6373824999999971</v>
      </c>
      <c r="K1137" s="15" t="s">
        <v>52</v>
      </c>
      <c r="L1137" s="15" t="s">
        <v>50</v>
      </c>
      <c r="M1137" s="15" t="s">
        <v>46</v>
      </c>
      <c r="N1137" s="18">
        <f t="shared" si="170"/>
        <v>50</v>
      </c>
      <c r="O1137" s="18">
        <f t="shared" si="171"/>
        <v>100</v>
      </c>
      <c r="P1137" s="18">
        <f t="shared" si="172"/>
        <v>50</v>
      </c>
      <c r="Q1137" s="18">
        <f t="shared" si="173"/>
        <v>0</v>
      </c>
      <c r="R1137" s="19">
        <f t="shared" si="174"/>
        <v>60</v>
      </c>
      <c r="S1137" s="19">
        <f t="shared" si="175"/>
        <v>47.5</v>
      </c>
      <c r="T1137" s="19">
        <f t="shared" si="176"/>
        <v>35</v>
      </c>
      <c r="U1137" s="19">
        <f t="shared" si="177"/>
        <v>50</v>
      </c>
      <c r="V1137" s="18">
        <f t="shared" si="178"/>
        <v>47.5</v>
      </c>
      <c r="W1137" s="18">
        <f t="shared" si="179"/>
        <v>48.125</v>
      </c>
    </row>
    <row r="1138" spans="1:23" ht="13.5" x14ac:dyDescent="0.25">
      <c r="A1138" s="4">
        <v>43665</v>
      </c>
      <c r="B1138" s="2">
        <v>4.4800000000000004</v>
      </c>
      <c r="C1138" s="2">
        <v>44.667750873680845</v>
      </c>
      <c r="D1138" s="2">
        <v>-0.15934514587260384</v>
      </c>
      <c r="E1138" s="2">
        <v>9.5670205738040692E-3</v>
      </c>
      <c r="F1138" s="2">
        <v>5.0140000000000002</v>
      </c>
      <c r="G1138" s="2">
        <v>5.33</v>
      </c>
      <c r="H1138" s="2">
        <v>4.974000000000002</v>
      </c>
      <c r="I1138" s="2">
        <v>3.918959999999998</v>
      </c>
      <c r="J1138" s="2">
        <v>3.639892499999998</v>
      </c>
      <c r="K1138" s="15" t="s">
        <v>52</v>
      </c>
      <c r="L1138" s="15" t="s">
        <v>50</v>
      </c>
      <c r="M1138" s="15" t="s">
        <v>46</v>
      </c>
      <c r="N1138" s="18">
        <f t="shared" si="170"/>
        <v>50</v>
      </c>
      <c r="O1138" s="18">
        <f t="shared" si="171"/>
        <v>100</v>
      </c>
      <c r="P1138" s="18">
        <f t="shared" si="172"/>
        <v>50</v>
      </c>
      <c r="Q1138" s="18">
        <f t="shared" si="173"/>
        <v>0</v>
      </c>
      <c r="R1138" s="19">
        <f t="shared" si="174"/>
        <v>60</v>
      </c>
      <c r="S1138" s="19">
        <f t="shared" si="175"/>
        <v>47.5</v>
      </c>
      <c r="T1138" s="19">
        <f t="shared" si="176"/>
        <v>35</v>
      </c>
      <c r="U1138" s="19">
        <f t="shared" si="177"/>
        <v>50</v>
      </c>
      <c r="V1138" s="18">
        <f t="shared" si="178"/>
        <v>47.5</v>
      </c>
      <c r="W1138" s="18">
        <f t="shared" si="179"/>
        <v>48.125</v>
      </c>
    </row>
    <row r="1139" spans="1:23" ht="13.5" x14ac:dyDescent="0.25">
      <c r="A1139" s="4">
        <v>43668</v>
      </c>
      <c r="B1139" s="2">
        <v>4.21</v>
      </c>
      <c r="C1139" s="2">
        <v>39.539868388663919</v>
      </c>
      <c r="D1139" s="2">
        <v>1.9335549326391366E-2</v>
      </c>
      <c r="E1139" s="2">
        <v>9.355342606310546E-3</v>
      </c>
      <c r="F1139" s="2">
        <v>4.7560000000000002</v>
      </c>
      <c r="G1139" s="2">
        <v>5.2029999999999994</v>
      </c>
      <c r="H1139" s="2">
        <v>4.9750000000000005</v>
      </c>
      <c r="I1139" s="2">
        <v>3.9469999999999983</v>
      </c>
      <c r="J1139" s="2">
        <v>3.6407109999999983</v>
      </c>
      <c r="K1139" s="15" t="s">
        <v>52</v>
      </c>
      <c r="L1139" s="15" t="s">
        <v>50</v>
      </c>
      <c r="M1139" s="15" t="s">
        <v>46</v>
      </c>
      <c r="N1139" s="18">
        <f t="shared" si="170"/>
        <v>50</v>
      </c>
      <c r="O1139" s="18">
        <f t="shared" si="171"/>
        <v>100</v>
      </c>
      <c r="P1139" s="18">
        <f t="shared" si="172"/>
        <v>50</v>
      </c>
      <c r="Q1139" s="18">
        <f t="shared" si="173"/>
        <v>0</v>
      </c>
      <c r="R1139" s="19">
        <f t="shared" si="174"/>
        <v>60</v>
      </c>
      <c r="S1139" s="19">
        <f t="shared" si="175"/>
        <v>47.5</v>
      </c>
      <c r="T1139" s="19">
        <f t="shared" si="176"/>
        <v>35</v>
      </c>
      <c r="U1139" s="19">
        <f t="shared" si="177"/>
        <v>50</v>
      </c>
      <c r="V1139" s="18">
        <f t="shared" si="178"/>
        <v>47.5</v>
      </c>
      <c r="W1139" s="18">
        <f t="shared" si="179"/>
        <v>48.125</v>
      </c>
    </row>
    <row r="1140" spans="1:23" ht="13.5" x14ac:dyDescent="0.25">
      <c r="A1140" s="4">
        <v>43669</v>
      </c>
      <c r="B1140" s="2">
        <v>4.1500000000000004</v>
      </c>
      <c r="C1140" s="2">
        <v>38.48261111820306</v>
      </c>
      <c r="D1140" s="2">
        <v>0.21187073161248282</v>
      </c>
      <c r="E1140" s="2">
        <v>8.5904687490551794E-3</v>
      </c>
      <c r="F1140" s="2">
        <v>4.5260000000000007</v>
      </c>
      <c r="G1140" s="2">
        <v>5.048</v>
      </c>
      <c r="H1140" s="2">
        <v>4.9650000000000016</v>
      </c>
      <c r="I1140" s="2">
        <v>3.9739999999999984</v>
      </c>
      <c r="J1140" s="2">
        <v>3.6414734999999983</v>
      </c>
      <c r="K1140" s="15" t="s">
        <v>52</v>
      </c>
      <c r="L1140" s="15" t="s">
        <v>50</v>
      </c>
      <c r="M1140" s="15" t="s">
        <v>46</v>
      </c>
      <c r="N1140" s="18">
        <f t="shared" si="170"/>
        <v>50</v>
      </c>
      <c r="O1140" s="18">
        <f t="shared" si="171"/>
        <v>100</v>
      </c>
      <c r="P1140" s="18">
        <f t="shared" si="172"/>
        <v>50</v>
      </c>
      <c r="Q1140" s="18">
        <f t="shared" si="173"/>
        <v>0</v>
      </c>
      <c r="R1140" s="19">
        <f t="shared" si="174"/>
        <v>60</v>
      </c>
      <c r="S1140" s="19">
        <f t="shared" si="175"/>
        <v>47.5</v>
      </c>
      <c r="T1140" s="19">
        <f t="shared" si="176"/>
        <v>35</v>
      </c>
      <c r="U1140" s="19">
        <f t="shared" si="177"/>
        <v>50</v>
      </c>
      <c r="V1140" s="18">
        <f t="shared" si="178"/>
        <v>47.5</v>
      </c>
      <c r="W1140" s="18">
        <f t="shared" si="179"/>
        <v>48.125</v>
      </c>
    </row>
    <row r="1141" spans="1:23" ht="13.5" x14ac:dyDescent="0.25">
      <c r="A1141" s="4">
        <v>43670</v>
      </c>
      <c r="B1141" s="2">
        <v>4.28</v>
      </c>
      <c r="C1141" s="2">
        <v>42.095343062356591</v>
      </c>
      <c r="D1141" s="2">
        <v>0.36833709116298241</v>
      </c>
      <c r="E1141" s="2">
        <v>7.4879829494256178E-3</v>
      </c>
      <c r="F1141" s="2">
        <v>4.3740000000000006</v>
      </c>
      <c r="G1141" s="2">
        <v>4.9060000000000006</v>
      </c>
      <c r="H1141" s="2">
        <v>4.948500000000001</v>
      </c>
      <c r="I1141" s="2">
        <v>4.0035999999999987</v>
      </c>
      <c r="J1141" s="2">
        <v>3.642885999999999</v>
      </c>
      <c r="K1141" s="15" t="s">
        <v>52</v>
      </c>
      <c r="L1141" s="15" t="s">
        <v>50</v>
      </c>
      <c r="M1141" s="15" t="s">
        <v>46</v>
      </c>
      <c r="N1141" s="18">
        <f t="shared" si="170"/>
        <v>50</v>
      </c>
      <c r="O1141" s="18">
        <f t="shared" si="171"/>
        <v>100</v>
      </c>
      <c r="P1141" s="18">
        <f t="shared" si="172"/>
        <v>50</v>
      </c>
      <c r="Q1141" s="18">
        <f t="shared" si="173"/>
        <v>0</v>
      </c>
      <c r="R1141" s="19">
        <f t="shared" si="174"/>
        <v>60</v>
      </c>
      <c r="S1141" s="19">
        <f t="shared" si="175"/>
        <v>47.5</v>
      </c>
      <c r="T1141" s="19">
        <f t="shared" si="176"/>
        <v>35</v>
      </c>
      <c r="U1141" s="19">
        <f t="shared" si="177"/>
        <v>50</v>
      </c>
      <c r="V1141" s="18">
        <f t="shared" si="178"/>
        <v>47.5</v>
      </c>
      <c r="W1141" s="18">
        <f t="shared" si="179"/>
        <v>48.125</v>
      </c>
    </row>
    <row r="1142" spans="1:23" ht="13.5" x14ac:dyDescent="0.25">
      <c r="A1142" s="4">
        <v>43672</v>
      </c>
      <c r="B1142" s="2">
        <v>4.29</v>
      </c>
      <c r="C1142" s="2">
        <v>42.375682996959668</v>
      </c>
      <c r="D1142" s="2">
        <v>0.50216871655254192</v>
      </c>
      <c r="E1142" s="2">
        <v>6.5451003550135393E-3</v>
      </c>
      <c r="F1142" s="2">
        <v>4.282</v>
      </c>
      <c r="G1142" s="2">
        <v>4.7649999999999997</v>
      </c>
      <c r="H1142" s="2">
        <v>4.9460000000000015</v>
      </c>
      <c r="I1142" s="2">
        <v>4.0333999999999985</v>
      </c>
      <c r="J1142" s="2">
        <v>3.6443484999999991</v>
      </c>
      <c r="K1142" s="15" t="s">
        <v>52</v>
      </c>
      <c r="L1142" s="15" t="s">
        <v>50</v>
      </c>
      <c r="M1142" s="15" t="s">
        <v>46</v>
      </c>
      <c r="N1142" s="18">
        <f t="shared" si="170"/>
        <v>50</v>
      </c>
      <c r="O1142" s="18">
        <f t="shared" si="171"/>
        <v>100</v>
      </c>
      <c r="P1142" s="18">
        <f t="shared" si="172"/>
        <v>50</v>
      </c>
      <c r="Q1142" s="18">
        <f t="shared" si="173"/>
        <v>0</v>
      </c>
      <c r="R1142" s="19">
        <f t="shared" si="174"/>
        <v>60</v>
      </c>
      <c r="S1142" s="19">
        <f t="shared" si="175"/>
        <v>47.5</v>
      </c>
      <c r="T1142" s="19">
        <f t="shared" si="176"/>
        <v>35</v>
      </c>
      <c r="U1142" s="19">
        <f t="shared" si="177"/>
        <v>50</v>
      </c>
      <c r="V1142" s="18">
        <f t="shared" si="178"/>
        <v>47.5</v>
      </c>
      <c r="W1142" s="18">
        <f t="shared" si="179"/>
        <v>48.125</v>
      </c>
    </row>
    <row r="1143" spans="1:23" ht="13.5" x14ac:dyDescent="0.25">
      <c r="A1143" s="4">
        <v>43675</v>
      </c>
      <c r="B1143" s="2">
        <v>4.2</v>
      </c>
      <c r="C1143" s="2">
        <v>40.476354607992697</v>
      </c>
      <c r="D1143" s="2">
        <v>0.61634256873464643</v>
      </c>
      <c r="E1143" s="2">
        <v>6.2153962922281781E-3</v>
      </c>
      <c r="F1143" s="2">
        <v>4.226</v>
      </c>
      <c r="G1143" s="2">
        <v>4.62</v>
      </c>
      <c r="H1143" s="2">
        <v>4.9270000000000014</v>
      </c>
      <c r="I1143" s="2">
        <v>4.0597999999999983</v>
      </c>
      <c r="J1143" s="2">
        <v>3.6454094999999995</v>
      </c>
      <c r="K1143" s="15" t="s">
        <v>52</v>
      </c>
      <c r="L1143" s="15" t="s">
        <v>54</v>
      </c>
      <c r="M1143" s="15" t="s">
        <v>46</v>
      </c>
      <c r="N1143" s="18">
        <f t="shared" si="170"/>
        <v>50</v>
      </c>
      <c r="O1143" s="18">
        <f t="shared" si="171"/>
        <v>100</v>
      </c>
      <c r="P1143" s="18">
        <f t="shared" si="172"/>
        <v>50</v>
      </c>
      <c r="Q1143" s="18">
        <f t="shared" si="173"/>
        <v>16.5</v>
      </c>
      <c r="R1143" s="19">
        <f t="shared" si="174"/>
        <v>62.475000000000001</v>
      </c>
      <c r="S1143" s="19">
        <f t="shared" si="175"/>
        <v>51.625</v>
      </c>
      <c r="T1143" s="19">
        <f t="shared" si="176"/>
        <v>42.424999999999997</v>
      </c>
      <c r="U1143" s="19">
        <f t="shared" si="177"/>
        <v>54.125</v>
      </c>
      <c r="V1143" s="18">
        <f t="shared" si="178"/>
        <v>52.17499999999999</v>
      </c>
      <c r="W1143" s="18">
        <f t="shared" si="179"/>
        <v>52.662499999999994</v>
      </c>
    </row>
    <row r="1144" spans="1:23" ht="13.5" x14ac:dyDescent="0.25">
      <c r="A1144" s="4">
        <v>43676</v>
      </c>
      <c r="B1144" s="2">
        <v>4.2</v>
      </c>
      <c r="C1144" s="2">
        <v>40.476354607992683</v>
      </c>
      <c r="D1144" s="2">
        <v>0.69221846353561478</v>
      </c>
      <c r="E1144" s="2">
        <v>5.7945056615777606E-3</v>
      </c>
      <c r="F1144" s="2">
        <v>4.2239999999999993</v>
      </c>
      <c r="G1144" s="2">
        <v>4.49</v>
      </c>
      <c r="H1144" s="2">
        <v>4.9120000000000008</v>
      </c>
      <c r="I1144" s="2">
        <v>4.0861999999999981</v>
      </c>
      <c r="J1144" s="2">
        <v>3.6464219999999998</v>
      </c>
      <c r="K1144" s="15" t="s">
        <v>52</v>
      </c>
      <c r="L1144" s="15" t="s">
        <v>54</v>
      </c>
      <c r="M1144" s="15" t="s">
        <v>46</v>
      </c>
      <c r="N1144" s="18">
        <f t="shared" si="170"/>
        <v>50</v>
      </c>
      <c r="O1144" s="18">
        <f t="shared" si="171"/>
        <v>100</v>
      </c>
      <c r="P1144" s="18">
        <f t="shared" si="172"/>
        <v>50</v>
      </c>
      <c r="Q1144" s="18">
        <f t="shared" si="173"/>
        <v>16.5</v>
      </c>
      <c r="R1144" s="19">
        <f t="shared" si="174"/>
        <v>62.475000000000001</v>
      </c>
      <c r="S1144" s="19">
        <f t="shared" si="175"/>
        <v>51.625</v>
      </c>
      <c r="T1144" s="19">
        <f t="shared" si="176"/>
        <v>42.424999999999997</v>
      </c>
      <c r="U1144" s="19">
        <f t="shared" si="177"/>
        <v>54.125</v>
      </c>
      <c r="V1144" s="18">
        <f t="shared" si="178"/>
        <v>52.17499999999999</v>
      </c>
      <c r="W1144" s="18">
        <f t="shared" si="179"/>
        <v>52.662499999999994</v>
      </c>
    </row>
    <row r="1145" spans="1:23" ht="13.5" x14ac:dyDescent="0.25">
      <c r="A1145" s="4">
        <v>43677</v>
      </c>
      <c r="B1145" s="2">
        <v>4.29</v>
      </c>
      <c r="C1145" s="2">
        <v>43.417618155057831</v>
      </c>
      <c r="D1145" s="2">
        <v>0.72115577754166615</v>
      </c>
      <c r="E1145" s="2">
        <v>3.581728245013919E-3</v>
      </c>
      <c r="F1145" s="2">
        <v>4.2519999999999998</v>
      </c>
      <c r="G1145" s="2">
        <v>4.3890000000000011</v>
      </c>
      <c r="H1145" s="2">
        <v>4.8950000000000014</v>
      </c>
      <c r="I1145" s="2">
        <v>4.1159999999999988</v>
      </c>
      <c r="J1145" s="2">
        <v>3.6478845</v>
      </c>
      <c r="K1145" s="15" t="s">
        <v>47</v>
      </c>
      <c r="L1145" s="15" t="s">
        <v>48</v>
      </c>
      <c r="M1145" s="15" t="s">
        <v>51</v>
      </c>
      <c r="N1145" s="18">
        <f t="shared" si="170"/>
        <v>50</v>
      </c>
      <c r="O1145" s="18">
        <f t="shared" si="171"/>
        <v>100</v>
      </c>
      <c r="P1145" s="18">
        <f t="shared" si="172"/>
        <v>50</v>
      </c>
      <c r="Q1145" s="18">
        <f t="shared" si="173"/>
        <v>100</v>
      </c>
      <c r="R1145" s="19">
        <f t="shared" si="174"/>
        <v>75</v>
      </c>
      <c r="S1145" s="19">
        <f t="shared" si="175"/>
        <v>72.5</v>
      </c>
      <c r="T1145" s="19">
        <f t="shared" si="176"/>
        <v>80</v>
      </c>
      <c r="U1145" s="19">
        <f t="shared" si="177"/>
        <v>75</v>
      </c>
      <c r="V1145" s="18">
        <f t="shared" si="178"/>
        <v>75.833333333333329</v>
      </c>
      <c r="W1145" s="18">
        <f t="shared" si="179"/>
        <v>75.625</v>
      </c>
    </row>
    <row r="1146" spans="1:23" ht="13.5" x14ac:dyDescent="0.25">
      <c r="A1146" s="4">
        <v>43678</v>
      </c>
      <c r="B1146" s="2">
        <v>4.26</v>
      </c>
      <c r="C1146" s="2">
        <v>42.660893651502633</v>
      </c>
      <c r="D1146" s="2">
        <v>0.70934135657727193</v>
      </c>
      <c r="E1146" s="2">
        <v>2.5758870933156549E-3</v>
      </c>
      <c r="F1146" s="2">
        <v>4.2480000000000002</v>
      </c>
      <c r="G1146" s="2">
        <v>4.3109999999999999</v>
      </c>
      <c r="H1146" s="2">
        <v>4.8685000000000009</v>
      </c>
      <c r="I1146" s="2">
        <v>4.1455999999999982</v>
      </c>
      <c r="J1146" s="2">
        <v>3.6491970000000009</v>
      </c>
      <c r="K1146" s="15" t="s">
        <v>52</v>
      </c>
      <c r="L1146" s="15" t="s">
        <v>54</v>
      </c>
      <c r="M1146" s="15" t="s">
        <v>46</v>
      </c>
      <c r="N1146" s="18">
        <f t="shared" si="170"/>
        <v>50</v>
      </c>
      <c r="O1146" s="18">
        <f t="shared" si="171"/>
        <v>100</v>
      </c>
      <c r="P1146" s="18">
        <f t="shared" si="172"/>
        <v>50</v>
      </c>
      <c r="Q1146" s="18">
        <f t="shared" si="173"/>
        <v>16.5</v>
      </c>
      <c r="R1146" s="19">
        <f t="shared" si="174"/>
        <v>62.475000000000001</v>
      </c>
      <c r="S1146" s="19">
        <f t="shared" si="175"/>
        <v>51.625</v>
      </c>
      <c r="T1146" s="19">
        <f t="shared" si="176"/>
        <v>42.424999999999997</v>
      </c>
      <c r="U1146" s="19">
        <f t="shared" si="177"/>
        <v>54.125</v>
      </c>
      <c r="V1146" s="18">
        <f t="shared" si="178"/>
        <v>52.17499999999999</v>
      </c>
      <c r="W1146" s="18">
        <f t="shared" si="179"/>
        <v>52.662499999999994</v>
      </c>
    </row>
    <row r="1147" spans="1:23" ht="13.5" x14ac:dyDescent="0.25">
      <c r="A1147" s="4">
        <v>43679</v>
      </c>
      <c r="B1147" s="2">
        <v>4.25</v>
      </c>
      <c r="C1147" s="2">
        <v>42.395643001151164</v>
      </c>
      <c r="D1147" s="2">
        <v>0.65701562668690805</v>
      </c>
      <c r="E1147" s="2">
        <v>3.114127838446442E-3</v>
      </c>
      <c r="F1147" s="2">
        <v>4.24</v>
      </c>
      <c r="G1147" s="2">
        <v>4.2610000000000001</v>
      </c>
      <c r="H1147" s="2">
        <v>4.830000000000001</v>
      </c>
      <c r="I1147" s="2">
        <v>4.1745999999999981</v>
      </c>
      <c r="J1147" s="2">
        <v>3.6505080000000008</v>
      </c>
      <c r="K1147" s="15" t="s">
        <v>52</v>
      </c>
      <c r="L1147" s="15" t="s">
        <v>54</v>
      </c>
      <c r="M1147" s="15" t="s">
        <v>46</v>
      </c>
      <c r="N1147" s="18">
        <f t="shared" si="170"/>
        <v>50</v>
      </c>
      <c r="O1147" s="18">
        <f t="shared" si="171"/>
        <v>100</v>
      </c>
      <c r="P1147" s="18">
        <f t="shared" si="172"/>
        <v>50</v>
      </c>
      <c r="Q1147" s="18">
        <f t="shared" si="173"/>
        <v>16.5</v>
      </c>
      <c r="R1147" s="19">
        <f t="shared" si="174"/>
        <v>62.475000000000001</v>
      </c>
      <c r="S1147" s="19">
        <f t="shared" si="175"/>
        <v>51.625</v>
      </c>
      <c r="T1147" s="19">
        <f t="shared" si="176"/>
        <v>42.424999999999997</v>
      </c>
      <c r="U1147" s="19">
        <f t="shared" si="177"/>
        <v>54.125</v>
      </c>
      <c r="V1147" s="18">
        <f t="shared" si="178"/>
        <v>52.17499999999999</v>
      </c>
      <c r="W1147" s="18">
        <f t="shared" si="179"/>
        <v>52.662499999999994</v>
      </c>
    </row>
    <row r="1148" spans="1:23" ht="13.5" x14ac:dyDescent="0.25">
      <c r="A1148" s="4">
        <v>43682</v>
      </c>
      <c r="B1148" s="2">
        <v>4.47</v>
      </c>
      <c r="C1148" s="2">
        <v>49.791835674784728</v>
      </c>
      <c r="D1148" s="2">
        <v>0.55639557475927948</v>
      </c>
      <c r="E1148" s="2">
        <v>4.6418360631249357E-3</v>
      </c>
      <c r="F1148" s="2">
        <v>4.2939999999999996</v>
      </c>
      <c r="G1148" s="2">
        <v>4.26</v>
      </c>
      <c r="H1148" s="2">
        <v>4.7950000000000008</v>
      </c>
      <c r="I1148" s="2">
        <v>4.2063999999999986</v>
      </c>
      <c r="J1148" s="2">
        <v>3.6529680000000013</v>
      </c>
      <c r="K1148" s="15" t="s">
        <v>47</v>
      </c>
      <c r="L1148" s="15" t="s">
        <v>54</v>
      </c>
      <c r="M1148" s="15" t="s">
        <v>51</v>
      </c>
      <c r="N1148" s="18">
        <f t="shared" si="170"/>
        <v>50</v>
      </c>
      <c r="O1148" s="18">
        <f t="shared" si="171"/>
        <v>100</v>
      </c>
      <c r="P1148" s="18">
        <f t="shared" si="172"/>
        <v>50</v>
      </c>
      <c r="Q1148" s="18">
        <f t="shared" si="173"/>
        <v>83.5</v>
      </c>
      <c r="R1148" s="19">
        <f t="shared" si="174"/>
        <v>72.525000000000006</v>
      </c>
      <c r="S1148" s="19">
        <f t="shared" si="175"/>
        <v>68.375</v>
      </c>
      <c r="T1148" s="19">
        <f t="shared" si="176"/>
        <v>72.575000000000003</v>
      </c>
      <c r="U1148" s="19">
        <f t="shared" si="177"/>
        <v>70.875</v>
      </c>
      <c r="V1148" s="18">
        <f t="shared" si="178"/>
        <v>71.158333333333346</v>
      </c>
      <c r="W1148" s="18">
        <f t="shared" si="179"/>
        <v>71.087500000000006</v>
      </c>
    </row>
    <row r="1149" spans="1:23" ht="13.5" x14ac:dyDescent="0.25">
      <c r="A1149" s="4">
        <v>43683</v>
      </c>
      <c r="B1149" s="2">
        <v>4.74</v>
      </c>
      <c r="C1149" s="2">
        <v>57.075987112855827</v>
      </c>
      <c r="D1149" s="2">
        <v>0.40979700900675819</v>
      </c>
      <c r="E1149" s="2">
        <v>6.892790855655021E-3</v>
      </c>
      <c r="F1149" s="2">
        <v>4.4019999999999992</v>
      </c>
      <c r="G1149" s="2">
        <v>4.3129999999999997</v>
      </c>
      <c r="H1149" s="2">
        <v>4.7580000000000009</v>
      </c>
      <c r="I1149" s="2">
        <v>4.2435999999999989</v>
      </c>
      <c r="J1149" s="2">
        <v>3.6569245000000019</v>
      </c>
      <c r="K1149" s="15" t="s">
        <v>47</v>
      </c>
      <c r="L1149" s="15" t="s">
        <v>48</v>
      </c>
      <c r="M1149" s="15" t="s">
        <v>51</v>
      </c>
      <c r="N1149" s="18">
        <f t="shared" si="170"/>
        <v>50</v>
      </c>
      <c r="O1149" s="18">
        <f t="shared" si="171"/>
        <v>100</v>
      </c>
      <c r="P1149" s="18">
        <f t="shared" si="172"/>
        <v>50</v>
      </c>
      <c r="Q1149" s="18">
        <f t="shared" si="173"/>
        <v>100</v>
      </c>
      <c r="R1149" s="19">
        <f t="shared" si="174"/>
        <v>75</v>
      </c>
      <c r="S1149" s="19">
        <f t="shared" si="175"/>
        <v>72.5</v>
      </c>
      <c r="T1149" s="19">
        <f t="shared" si="176"/>
        <v>80</v>
      </c>
      <c r="U1149" s="19">
        <f t="shared" si="177"/>
        <v>75</v>
      </c>
      <c r="V1149" s="18">
        <f t="shared" si="178"/>
        <v>75.833333333333329</v>
      </c>
      <c r="W1149" s="18">
        <f t="shared" si="179"/>
        <v>75.625</v>
      </c>
    </row>
    <row r="1150" spans="1:23" ht="13.5" x14ac:dyDescent="0.25">
      <c r="A1150" s="4">
        <v>43684</v>
      </c>
      <c r="B1150" s="2">
        <v>4.97</v>
      </c>
      <c r="C1150" s="2">
        <v>62.117818921264998</v>
      </c>
      <c r="D1150" s="2">
        <v>0.25796283915499085</v>
      </c>
      <c r="E1150" s="2">
        <v>8.8821571697243976E-3</v>
      </c>
      <c r="F1150" s="2">
        <v>4.5379999999999994</v>
      </c>
      <c r="G1150" s="2">
        <v>4.3949999999999996</v>
      </c>
      <c r="H1150" s="2">
        <v>4.7215000000000007</v>
      </c>
      <c r="I1150" s="2">
        <v>4.286999999999999</v>
      </c>
      <c r="J1150" s="2">
        <v>3.662323000000002</v>
      </c>
      <c r="K1150" s="15" t="s">
        <v>47</v>
      </c>
      <c r="L1150" s="15" t="s">
        <v>48</v>
      </c>
      <c r="M1150" s="15" t="s">
        <v>51</v>
      </c>
      <c r="N1150" s="18">
        <f t="shared" si="170"/>
        <v>50</v>
      </c>
      <c r="O1150" s="18">
        <f t="shared" si="171"/>
        <v>100</v>
      </c>
      <c r="P1150" s="18">
        <f t="shared" si="172"/>
        <v>50</v>
      </c>
      <c r="Q1150" s="18">
        <f t="shared" si="173"/>
        <v>100</v>
      </c>
      <c r="R1150" s="19">
        <f t="shared" si="174"/>
        <v>75</v>
      </c>
      <c r="S1150" s="19">
        <f t="shared" si="175"/>
        <v>72.5</v>
      </c>
      <c r="T1150" s="19">
        <f t="shared" si="176"/>
        <v>80</v>
      </c>
      <c r="U1150" s="19">
        <f t="shared" si="177"/>
        <v>75</v>
      </c>
      <c r="V1150" s="18">
        <f t="shared" si="178"/>
        <v>75.833333333333329</v>
      </c>
      <c r="W1150" s="18">
        <f t="shared" si="179"/>
        <v>75.625</v>
      </c>
    </row>
    <row r="1151" spans="1:23" ht="13.5" x14ac:dyDescent="0.25">
      <c r="A1151" s="4">
        <v>43685</v>
      </c>
      <c r="B1151" s="2">
        <v>4.78</v>
      </c>
      <c r="C1151" s="2">
        <v>56.24088715628875</v>
      </c>
      <c r="D1151" s="2">
        <v>0.16079404124656982</v>
      </c>
      <c r="E1151" s="2">
        <v>1.0605826813776704E-2</v>
      </c>
      <c r="F1151" s="2">
        <v>4.6420000000000003</v>
      </c>
      <c r="G1151" s="2">
        <v>4.4450000000000003</v>
      </c>
      <c r="H1151" s="2">
        <v>4.6755000000000004</v>
      </c>
      <c r="I1151" s="2">
        <v>4.3255999999999997</v>
      </c>
      <c r="J1151" s="2">
        <v>3.6669665000000013</v>
      </c>
      <c r="K1151" s="15" t="s">
        <v>47</v>
      </c>
      <c r="L1151" s="15" t="s">
        <v>48</v>
      </c>
      <c r="M1151" s="15" t="s">
        <v>51</v>
      </c>
      <c r="N1151" s="18">
        <f t="shared" si="170"/>
        <v>50</v>
      </c>
      <c r="O1151" s="18">
        <f t="shared" si="171"/>
        <v>100</v>
      </c>
      <c r="P1151" s="18">
        <f t="shared" si="172"/>
        <v>50</v>
      </c>
      <c r="Q1151" s="18">
        <f t="shared" si="173"/>
        <v>100</v>
      </c>
      <c r="R1151" s="19">
        <f t="shared" si="174"/>
        <v>75</v>
      </c>
      <c r="S1151" s="19">
        <f t="shared" si="175"/>
        <v>72.5</v>
      </c>
      <c r="T1151" s="19">
        <f t="shared" si="176"/>
        <v>80</v>
      </c>
      <c r="U1151" s="19">
        <f t="shared" si="177"/>
        <v>75</v>
      </c>
      <c r="V1151" s="18">
        <f t="shared" si="178"/>
        <v>75.833333333333329</v>
      </c>
      <c r="W1151" s="18">
        <f t="shared" si="179"/>
        <v>75.625</v>
      </c>
    </row>
    <row r="1152" spans="1:23" ht="13.5" x14ac:dyDescent="0.25">
      <c r="A1152" s="4">
        <v>43686</v>
      </c>
      <c r="B1152" s="2">
        <v>4.6399999999999997</v>
      </c>
      <c r="C1152" s="2">
        <v>52.313469468378592</v>
      </c>
      <c r="D1152" s="2">
        <v>8.9043056660237596E-2</v>
      </c>
      <c r="E1152" s="2">
        <v>1.1991452439864997E-2</v>
      </c>
      <c r="F1152" s="2">
        <v>4.7200000000000006</v>
      </c>
      <c r="G1152" s="2">
        <v>4.4800000000000004</v>
      </c>
      <c r="H1152" s="2">
        <v>4.6225000000000005</v>
      </c>
      <c r="I1152" s="2">
        <v>4.3613999999999997</v>
      </c>
      <c r="J1152" s="2">
        <v>3.6710075000000018</v>
      </c>
      <c r="K1152" s="15" t="s">
        <v>47</v>
      </c>
      <c r="L1152" s="15" t="s">
        <v>48</v>
      </c>
      <c r="M1152" s="15" t="s">
        <v>51</v>
      </c>
      <c r="N1152" s="18">
        <f t="shared" si="170"/>
        <v>50</v>
      </c>
      <c r="O1152" s="18">
        <f t="shared" si="171"/>
        <v>100</v>
      </c>
      <c r="P1152" s="18">
        <f t="shared" si="172"/>
        <v>50</v>
      </c>
      <c r="Q1152" s="18">
        <f t="shared" si="173"/>
        <v>100</v>
      </c>
      <c r="R1152" s="19">
        <f t="shared" si="174"/>
        <v>75</v>
      </c>
      <c r="S1152" s="19">
        <f t="shared" si="175"/>
        <v>72.5</v>
      </c>
      <c r="T1152" s="19">
        <f t="shared" si="176"/>
        <v>80</v>
      </c>
      <c r="U1152" s="19">
        <f t="shared" si="177"/>
        <v>75</v>
      </c>
      <c r="V1152" s="18">
        <f t="shared" si="178"/>
        <v>75.833333333333329</v>
      </c>
      <c r="W1152" s="18">
        <f t="shared" si="179"/>
        <v>75.625</v>
      </c>
    </row>
    <row r="1153" spans="1:23" ht="13.5" x14ac:dyDescent="0.25">
      <c r="A1153" s="4">
        <v>43691</v>
      </c>
      <c r="B1153" s="2">
        <v>4.7</v>
      </c>
      <c r="C1153" s="2">
        <v>53.802425925817587</v>
      </c>
      <c r="D1153" s="2">
        <v>9.5339598286647842E-3</v>
      </c>
      <c r="E1153" s="2">
        <v>1.1595145423719717E-2</v>
      </c>
      <c r="F1153" s="2">
        <v>4.766</v>
      </c>
      <c r="G1153" s="2">
        <v>4.53</v>
      </c>
      <c r="H1153" s="2">
        <v>4.5750000000000002</v>
      </c>
      <c r="I1153" s="2">
        <v>4.3993999999999991</v>
      </c>
      <c r="J1153" s="2">
        <v>3.675495000000002</v>
      </c>
      <c r="K1153" s="15" t="s">
        <v>47</v>
      </c>
      <c r="L1153" s="15" t="s">
        <v>48</v>
      </c>
      <c r="M1153" s="15" t="s">
        <v>51</v>
      </c>
      <c r="N1153" s="18">
        <f t="shared" si="170"/>
        <v>50</v>
      </c>
      <c r="O1153" s="18">
        <f t="shared" si="171"/>
        <v>100</v>
      </c>
      <c r="P1153" s="18">
        <f t="shared" si="172"/>
        <v>50</v>
      </c>
      <c r="Q1153" s="18">
        <f t="shared" si="173"/>
        <v>100</v>
      </c>
      <c r="R1153" s="19">
        <f t="shared" si="174"/>
        <v>75</v>
      </c>
      <c r="S1153" s="19">
        <f t="shared" si="175"/>
        <v>72.5</v>
      </c>
      <c r="T1153" s="19">
        <f t="shared" si="176"/>
        <v>80</v>
      </c>
      <c r="U1153" s="19">
        <f t="shared" si="177"/>
        <v>75</v>
      </c>
      <c r="V1153" s="18">
        <f t="shared" si="178"/>
        <v>75.833333333333329</v>
      </c>
      <c r="W1153" s="18">
        <f t="shared" si="179"/>
        <v>75.625</v>
      </c>
    </row>
    <row r="1154" spans="1:23" ht="13.5" x14ac:dyDescent="0.25">
      <c r="A1154" s="4">
        <v>43692</v>
      </c>
      <c r="B1154" s="2">
        <v>4.68</v>
      </c>
      <c r="C1154" s="2">
        <v>53.206062745203504</v>
      </c>
      <c r="D1154" s="2">
        <v>-5.7084665436284432E-2</v>
      </c>
      <c r="E1154" s="2">
        <v>1.0327017186681844E-2</v>
      </c>
      <c r="F1154" s="2">
        <v>4.7539999999999996</v>
      </c>
      <c r="G1154" s="2">
        <v>4.5780000000000003</v>
      </c>
      <c r="H1154" s="2">
        <v>4.5340000000000007</v>
      </c>
      <c r="I1154" s="2">
        <v>4.4371999999999989</v>
      </c>
      <c r="J1154" s="2">
        <v>3.6799800000000022</v>
      </c>
      <c r="K1154" s="15" t="s">
        <v>47</v>
      </c>
      <c r="L1154" s="15" t="s">
        <v>48</v>
      </c>
      <c r="M1154" s="15" t="s">
        <v>49</v>
      </c>
      <c r="N1154" s="18">
        <f t="shared" ref="N1154:N1217" si="180">IF(D1154&lt;30,50, IF(D1154&gt;70, 0, 25))</f>
        <v>50</v>
      </c>
      <c r="O1154" s="18">
        <f t="shared" ref="O1154:O1217" si="181">IF(F1154-E1154&gt;0.02, 100, IF(F1154-E1154&lt;0,0,45))</f>
        <v>100</v>
      </c>
      <c r="P1154" s="18">
        <f t="shared" ref="P1154:P1217" si="182">IF(G1154-J1154&gt;10,100,IF(G1154-J1154&gt;5,75, IF(G1154-J1154&gt;0,50,0)))</f>
        <v>50</v>
      </c>
      <c r="Q1154" s="18">
        <f t="shared" ref="Q1154:Q1217" si="183">IF(M1154="confirmed bullish", 34, IF(M1154="bullish divergence",17, 0))+IF(K1154="bullish",33,IF(K1154="bearish",0,16.5))+IF(L1154="strong",33,IF(L1154="weak",0,16.5))</f>
        <v>83</v>
      </c>
      <c r="R1154" s="19">
        <f t="shared" si="174"/>
        <v>72.45</v>
      </c>
      <c r="S1154" s="19">
        <f t="shared" si="175"/>
        <v>68.25</v>
      </c>
      <c r="T1154" s="19">
        <f t="shared" si="176"/>
        <v>72.349999999999994</v>
      </c>
      <c r="U1154" s="19">
        <f t="shared" si="177"/>
        <v>70.75</v>
      </c>
      <c r="V1154" s="18">
        <f t="shared" si="178"/>
        <v>71.016666666666666</v>
      </c>
      <c r="W1154" s="18">
        <f t="shared" si="179"/>
        <v>70.949999999999989</v>
      </c>
    </row>
    <row r="1155" spans="1:23" ht="13.5" x14ac:dyDescent="0.25">
      <c r="A1155" s="4">
        <v>43693</v>
      </c>
      <c r="B1155" s="2">
        <v>4.6100000000000003</v>
      </c>
      <c r="C1155" s="2">
        <v>51.072295378258282</v>
      </c>
      <c r="D1155" s="2">
        <v>-9.5066954000717629E-2</v>
      </c>
      <c r="E1155" s="2">
        <v>9.022624782167565E-3</v>
      </c>
      <c r="F1155" s="2">
        <v>4.6820000000000004</v>
      </c>
      <c r="G1155" s="2">
        <v>4.6100000000000003</v>
      </c>
      <c r="H1155" s="2">
        <v>4.4995000000000012</v>
      </c>
      <c r="I1155" s="2">
        <v>4.4719999999999995</v>
      </c>
      <c r="J1155" s="2">
        <v>3.6841150000000029</v>
      </c>
      <c r="K1155" s="15" t="s">
        <v>47</v>
      </c>
      <c r="L1155" s="15" t="s">
        <v>54</v>
      </c>
      <c r="M1155" s="15" t="s">
        <v>49</v>
      </c>
      <c r="N1155" s="18">
        <f t="shared" si="180"/>
        <v>50</v>
      </c>
      <c r="O1155" s="18">
        <f t="shared" si="181"/>
        <v>100</v>
      </c>
      <c r="P1155" s="18">
        <f t="shared" si="182"/>
        <v>50</v>
      </c>
      <c r="Q1155" s="18">
        <f t="shared" si="183"/>
        <v>66.5</v>
      </c>
      <c r="R1155" s="19">
        <f t="shared" ref="R1155:R1218" si="184">0.35*N1155+O1155*0.35+P1155*0.15+Q1155*0.15</f>
        <v>69.974999999999994</v>
      </c>
      <c r="S1155" s="19">
        <f t="shared" ref="S1155:S1218" si="185">N1155*0.2+O1155*0.2+P1155*0.35+Q1155*0.25</f>
        <v>64.125</v>
      </c>
      <c r="T1155" s="19">
        <f t="shared" ref="T1155:T1218" si="186">N1155*0.15+O1155*0.15+P1155*0.25+Q1155*0.45</f>
        <v>64.924999999999997</v>
      </c>
      <c r="U1155" s="19">
        <f t="shared" ref="U1155:U1218" si="187">0.25*SUM(N1155:Q1155)</f>
        <v>66.625</v>
      </c>
      <c r="V1155" s="18">
        <f t="shared" ref="V1155:V1218" si="188">SUM(R1155:T1155)/3</f>
        <v>66.341666666666654</v>
      </c>
      <c r="W1155" s="18">
        <f t="shared" ref="W1155:W1218" si="189">SUM(R1155:U1155)/4</f>
        <v>66.412499999999994</v>
      </c>
    </row>
    <row r="1156" spans="1:23" ht="13.5" x14ac:dyDescent="0.25">
      <c r="A1156" s="4">
        <v>43696</v>
      </c>
      <c r="B1156" s="2">
        <v>4.5199999999999996</v>
      </c>
      <c r="C1156" s="2">
        <v>48.385524967487555</v>
      </c>
      <c r="D1156" s="2">
        <v>-0.12533721479620485</v>
      </c>
      <c r="E1156" s="2">
        <v>7.2874762624752613E-3</v>
      </c>
      <c r="F1156" s="2">
        <v>4.63</v>
      </c>
      <c r="G1156" s="2">
        <v>4.6360000000000001</v>
      </c>
      <c r="H1156" s="2">
        <v>4.4734999999999996</v>
      </c>
      <c r="I1156" s="2">
        <v>4.5037999999999991</v>
      </c>
      <c r="J1156" s="2">
        <v>3.6879460000000028</v>
      </c>
      <c r="K1156" s="15" t="s">
        <v>47</v>
      </c>
      <c r="L1156" s="15" t="s">
        <v>54</v>
      </c>
      <c r="M1156" s="15" t="s">
        <v>49</v>
      </c>
      <c r="N1156" s="18">
        <f t="shared" si="180"/>
        <v>50</v>
      </c>
      <c r="O1156" s="18">
        <f t="shared" si="181"/>
        <v>100</v>
      </c>
      <c r="P1156" s="18">
        <f t="shared" si="182"/>
        <v>50</v>
      </c>
      <c r="Q1156" s="18">
        <f t="shared" si="183"/>
        <v>66.5</v>
      </c>
      <c r="R1156" s="19">
        <f t="shared" si="184"/>
        <v>69.974999999999994</v>
      </c>
      <c r="S1156" s="19">
        <f t="shared" si="185"/>
        <v>64.125</v>
      </c>
      <c r="T1156" s="19">
        <f t="shared" si="186"/>
        <v>64.924999999999997</v>
      </c>
      <c r="U1156" s="19">
        <f t="shared" si="187"/>
        <v>66.625</v>
      </c>
      <c r="V1156" s="18">
        <f t="shared" si="188"/>
        <v>66.341666666666654</v>
      </c>
      <c r="W1156" s="18">
        <f t="shared" si="189"/>
        <v>66.412499999999994</v>
      </c>
    </row>
    <row r="1157" spans="1:23" ht="13.5" x14ac:dyDescent="0.25">
      <c r="A1157" s="4">
        <v>43697</v>
      </c>
      <c r="B1157" s="2">
        <v>4.4000000000000004</v>
      </c>
      <c r="C1157" s="2">
        <v>44.987253422830939</v>
      </c>
      <c r="D1157" s="2">
        <v>-0.14323742237333903</v>
      </c>
      <c r="E1157" s="2">
        <v>4.764095282421707E-3</v>
      </c>
      <c r="F1157" s="2">
        <v>4.581999999999999</v>
      </c>
      <c r="G1157" s="2">
        <v>4.6509999999999998</v>
      </c>
      <c r="H1157" s="2">
        <v>4.4560000000000004</v>
      </c>
      <c r="I1157" s="2">
        <v>4.5309999999999997</v>
      </c>
      <c r="J1157" s="2">
        <v>3.691226000000003</v>
      </c>
      <c r="K1157" s="15" t="s">
        <v>47</v>
      </c>
      <c r="L1157" s="15" t="s">
        <v>54</v>
      </c>
      <c r="M1157" s="15" t="s">
        <v>49</v>
      </c>
      <c r="N1157" s="18">
        <f t="shared" si="180"/>
        <v>50</v>
      </c>
      <c r="O1157" s="18">
        <f t="shared" si="181"/>
        <v>100</v>
      </c>
      <c r="P1157" s="18">
        <f t="shared" si="182"/>
        <v>50</v>
      </c>
      <c r="Q1157" s="18">
        <f t="shared" si="183"/>
        <v>66.5</v>
      </c>
      <c r="R1157" s="19">
        <f t="shared" si="184"/>
        <v>69.974999999999994</v>
      </c>
      <c r="S1157" s="19">
        <f t="shared" si="185"/>
        <v>64.125</v>
      </c>
      <c r="T1157" s="19">
        <f t="shared" si="186"/>
        <v>64.924999999999997</v>
      </c>
      <c r="U1157" s="19">
        <f t="shared" si="187"/>
        <v>66.625</v>
      </c>
      <c r="V1157" s="18">
        <f t="shared" si="188"/>
        <v>66.341666666666654</v>
      </c>
      <c r="W1157" s="18">
        <f t="shared" si="189"/>
        <v>66.412499999999994</v>
      </c>
    </row>
    <row r="1158" spans="1:23" ht="13.5" x14ac:dyDescent="0.25">
      <c r="A1158" s="4">
        <v>43698</v>
      </c>
      <c r="B1158" s="2">
        <v>4.51</v>
      </c>
      <c r="C1158" s="2">
        <v>48.554139048524107</v>
      </c>
      <c r="D1158" s="2">
        <v>-0.13164086224290816</v>
      </c>
      <c r="E1158" s="2">
        <v>2.1529872155521155E-3</v>
      </c>
      <c r="F1158" s="2">
        <v>4.5439999999999996</v>
      </c>
      <c r="G1158" s="2">
        <v>4.6549999999999994</v>
      </c>
      <c r="H1158" s="2">
        <v>4.4574999999999996</v>
      </c>
      <c r="I1158" s="2">
        <v>4.5567999999999991</v>
      </c>
      <c r="J1158" s="2">
        <v>3.6955920000000031</v>
      </c>
      <c r="K1158" s="15" t="s">
        <v>47</v>
      </c>
      <c r="L1158" s="15" t="s">
        <v>54</v>
      </c>
      <c r="M1158" s="15" t="s">
        <v>49</v>
      </c>
      <c r="N1158" s="18">
        <f t="shared" si="180"/>
        <v>50</v>
      </c>
      <c r="O1158" s="18">
        <f t="shared" si="181"/>
        <v>100</v>
      </c>
      <c r="P1158" s="18">
        <f t="shared" si="182"/>
        <v>50</v>
      </c>
      <c r="Q1158" s="18">
        <f t="shared" si="183"/>
        <v>66.5</v>
      </c>
      <c r="R1158" s="19">
        <f t="shared" si="184"/>
        <v>69.974999999999994</v>
      </c>
      <c r="S1158" s="19">
        <f t="shared" si="185"/>
        <v>64.125</v>
      </c>
      <c r="T1158" s="19">
        <f t="shared" si="186"/>
        <v>64.924999999999997</v>
      </c>
      <c r="U1158" s="19">
        <f t="shared" si="187"/>
        <v>66.625</v>
      </c>
      <c r="V1158" s="18">
        <f t="shared" si="188"/>
        <v>66.341666666666654</v>
      </c>
      <c r="W1158" s="18">
        <f t="shared" si="189"/>
        <v>66.412499999999994</v>
      </c>
    </row>
    <row r="1159" spans="1:23" ht="13.5" x14ac:dyDescent="0.25">
      <c r="A1159" s="4">
        <v>43699</v>
      </c>
      <c r="B1159" s="2">
        <v>4.7699999999999996</v>
      </c>
      <c r="C1159" s="2">
        <v>55.842007473786872</v>
      </c>
      <c r="D1159" s="2">
        <v>-9.9231695619431903E-2</v>
      </c>
      <c r="E1159" s="2">
        <v>-6.2046664541268864E-5</v>
      </c>
      <c r="F1159" s="2">
        <v>4.5619999999999994</v>
      </c>
      <c r="G1159" s="2">
        <v>4.6579999999999995</v>
      </c>
      <c r="H1159" s="2">
        <v>4.4855</v>
      </c>
      <c r="I1159" s="2">
        <v>4.5839999999999996</v>
      </c>
      <c r="J1159" s="2">
        <v>3.7015020000000032</v>
      </c>
      <c r="K1159" s="15" t="s">
        <v>47</v>
      </c>
      <c r="L1159" s="15" t="s">
        <v>48</v>
      </c>
      <c r="M1159" s="15" t="s">
        <v>51</v>
      </c>
      <c r="N1159" s="18">
        <f t="shared" si="180"/>
        <v>50</v>
      </c>
      <c r="O1159" s="18">
        <f t="shared" si="181"/>
        <v>100</v>
      </c>
      <c r="P1159" s="18">
        <f t="shared" si="182"/>
        <v>50</v>
      </c>
      <c r="Q1159" s="18">
        <f t="shared" si="183"/>
        <v>100</v>
      </c>
      <c r="R1159" s="19">
        <f t="shared" si="184"/>
        <v>75</v>
      </c>
      <c r="S1159" s="19">
        <f t="shared" si="185"/>
        <v>72.5</v>
      </c>
      <c r="T1159" s="19">
        <f t="shared" si="186"/>
        <v>80</v>
      </c>
      <c r="U1159" s="19">
        <f t="shared" si="187"/>
        <v>75</v>
      </c>
      <c r="V1159" s="18">
        <f t="shared" si="188"/>
        <v>75.833333333333329</v>
      </c>
      <c r="W1159" s="18">
        <f t="shared" si="189"/>
        <v>75.625</v>
      </c>
    </row>
    <row r="1160" spans="1:23" ht="13.5" x14ac:dyDescent="0.25">
      <c r="A1160" s="4">
        <v>43700</v>
      </c>
      <c r="B1160" s="2">
        <v>4.92</v>
      </c>
      <c r="C1160" s="2">
        <v>59.414139004230435</v>
      </c>
      <c r="D1160" s="2">
        <v>-4.8777428941558121E-2</v>
      </c>
      <c r="E1160" s="2">
        <v>-6.7040652236649849E-4</v>
      </c>
      <c r="F1160" s="2">
        <v>4.6239999999999997</v>
      </c>
      <c r="G1160" s="2">
        <v>4.6530000000000005</v>
      </c>
      <c r="H1160" s="2">
        <v>4.524</v>
      </c>
      <c r="I1160" s="2">
        <v>4.6101999999999999</v>
      </c>
      <c r="J1160" s="2">
        <v>3.7080645000000034</v>
      </c>
      <c r="K1160" s="15" t="s">
        <v>47</v>
      </c>
      <c r="L1160" s="15" t="s">
        <v>48</v>
      </c>
      <c r="M1160" s="15" t="s">
        <v>51</v>
      </c>
      <c r="N1160" s="18">
        <f t="shared" si="180"/>
        <v>50</v>
      </c>
      <c r="O1160" s="18">
        <f t="shared" si="181"/>
        <v>100</v>
      </c>
      <c r="P1160" s="18">
        <f t="shared" si="182"/>
        <v>50</v>
      </c>
      <c r="Q1160" s="18">
        <f t="shared" si="183"/>
        <v>100</v>
      </c>
      <c r="R1160" s="19">
        <f t="shared" si="184"/>
        <v>75</v>
      </c>
      <c r="S1160" s="19">
        <f t="shared" si="185"/>
        <v>72.5</v>
      </c>
      <c r="T1160" s="19">
        <f t="shared" si="186"/>
        <v>80</v>
      </c>
      <c r="U1160" s="19">
        <f t="shared" si="187"/>
        <v>75</v>
      </c>
      <c r="V1160" s="18">
        <f t="shared" si="188"/>
        <v>75.833333333333329</v>
      </c>
      <c r="W1160" s="18">
        <f t="shared" si="189"/>
        <v>75.625</v>
      </c>
    </row>
    <row r="1161" spans="1:23" ht="13.5" x14ac:dyDescent="0.25">
      <c r="A1161" s="4">
        <v>43703</v>
      </c>
      <c r="B1161" s="2">
        <v>4.92</v>
      </c>
      <c r="C1161" s="2">
        <v>59.414139004230435</v>
      </c>
      <c r="D1161" s="2">
        <v>-3.7352833351297576E-2</v>
      </c>
      <c r="E1161" s="2">
        <v>-1.4007081707875482E-3</v>
      </c>
      <c r="F1161" s="2">
        <v>4.7040000000000006</v>
      </c>
      <c r="G1161" s="2">
        <v>4.6669999999999998</v>
      </c>
      <c r="H1161" s="2">
        <v>4.5560000000000009</v>
      </c>
      <c r="I1161" s="2">
        <v>4.6322000000000001</v>
      </c>
      <c r="J1161" s="2">
        <v>3.7146755000000029</v>
      </c>
      <c r="K1161" s="15" t="s">
        <v>47</v>
      </c>
      <c r="L1161" s="15" t="s">
        <v>48</v>
      </c>
      <c r="M1161" s="15" t="s">
        <v>51</v>
      </c>
      <c r="N1161" s="18">
        <f t="shared" si="180"/>
        <v>50</v>
      </c>
      <c r="O1161" s="18">
        <f t="shared" si="181"/>
        <v>100</v>
      </c>
      <c r="P1161" s="18">
        <f t="shared" si="182"/>
        <v>50</v>
      </c>
      <c r="Q1161" s="18">
        <f t="shared" si="183"/>
        <v>100</v>
      </c>
      <c r="R1161" s="19">
        <f t="shared" si="184"/>
        <v>75</v>
      </c>
      <c r="S1161" s="19">
        <f t="shared" si="185"/>
        <v>72.5</v>
      </c>
      <c r="T1161" s="19">
        <f t="shared" si="186"/>
        <v>80</v>
      </c>
      <c r="U1161" s="19">
        <f t="shared" si="187"/>
        <v>75</v>
      </c>
      <c r="V1161" s="18">
        <f t="shared" si="188"/>
        <v>75.833333333333329</v>
      </c>
      <c r="W1161" s="18">
        <f t="shared" si="189"/>
        <v>75.625</v>
      </c>
    </row>
    <row r="1162" spans="1:23" ht="13.5" x14ac:dyDescent="0.25">
      <c r="A1162" s="4">
        <v>43704</v>
      </c>
      <c r="B1162" s="2">
        <v>4.9000000000000004</v>
      </c>
      <c r="C1162" s="2">
        <v>58.680103453148917</v>
      </c>
      <c r="D1162" s="2">
        <v>-4.9628687708200836E-2</v>
      </c>
      <c r="E1162" s="2">
        <v>-1.2884715772243126E-3</v>
      </c>
      <c r="F1162" s="2">
        <v>4.8039999999999994</v>
      </c>
      <c r="G1162" s="2">
        <v>4.6929999999999996</v>
      </c>
      <c r="H1162" s="2">
        <v>4.5865000000000009</v>
      </c>
      <c r="I1162" s="2">
        <v>4.6491999999999996</v>
      </c>
      <c r="J1162" s="2">
        <v>3.7211380000000029</v>
      </c>
      <c r="K1162" s="15" t="s">
        <v>47</v>
      </c>
      <c r="L1162" s="15" t="s">
        <v>48</v>
      </c>
      <c r="M1162" s="15" t="s">
        <v>51</v>
      </c>
      <c r="N1162" s="18">
        <f t="shared" si="180"/>
        <v>50</v>
      </c>
      <c r="O1162" s="18">
        <f t="shared" si="181"/>
        <v>100</v>
      </c>
      <c r="P1162" s="18">
        <f t="shared" si="182"/>
        <v>50</v>
      </c>
      <c r="Q1162" s="18">
        <f t="shared" si="183"/>
        <v>100</v>
      </c>
      <c r="R1162" s="19">
        <f t="shared" si="184"/>
        <v>75</v>
      </c>
      <c r="S1162" s="19">
        <f t="shared" si="185"/>
        <v>72.5</v>
      </c>
      <c r="T1162" s="19">
        <f t="shared" si="186"/>
        <v>80</v>
      </c>
      <c r="U1162" s="19">
        <f t="shared" si="187"/>
        <v>75</v>
      </c>
      <c r="V1162" s="18">
        <f t="shared" si="188"/>
        <v>75.833333333333329</v>
      </c>
      <c r="W1162" s="18">
        <f t="shared" si="189"/>
        <v>75.625</v>
      </c>
    </row>
    <row r="1163" spans="1:23" ht="13.5" x14ac:dyDescent="0.25">
      <c r="A1163" s="4">
        <v>43705</v>
      </c>
      <c r="B1163" s="2">
        <v>4.95</v>
      </c>
      <c r="C1163" s="2">
        <v>60.010253486466965</v>
      </c>
      <c r="D1163" s="2">
        <v>-5.6116850663515017E-2</v>
      </c>
      <c r="E1163" s="2">
        <v>-1.1525197780293066E-3</v>
      </c>
      <c r="F1163" s="2">
        <v>4.8919999999999995</v>
      </c>
      <c r="G1163" s="2">
        <v>4.718</v>
      </c>
      <c r="H1163" s="2">
        <v>4.6240000000000006</v>
      </c>
      <c r="I1163" s="2">
        <v>4.6681999999999997</v>
      </c>
      <c r="J1163" s="2">
        <v>3.7278505000000037</v>
      </c>
      <c r="K1163" s="15" t="s">
        <v>47</v>
      </c>
      <c r="L1163" s="15" t="s">
        <v>48</v>
      </c>
      <c r="M1163" s="15" t="s">
        <v>51</v>
      </c>
      <c r="N1163" s="18">
        <f t="shared" si="180"/>
        <v>50</v>
      </c>
      <c r="O1163" s="18">
        <f t="shared" si="181"/>
        <v>100</v>
      </c>
      <c r="P1163" s="18">
        <f t="shared" si="182"/>
        <v>50</v>
      </c>
      <c r="Q1163" s="18">
        <f t="shared" si="183"/>
        <v>100</v>
      </c>
      <c r="R1163" s="19">
        <f t="shared" si="184"/>
        <v>75</v>
      </c>
      <c r="S1163" s="19">
        <f t="shared" si="185"/>
        <v>72.5</v>
      </c>
      <c r="T1163" s="19">
        <f t="shared" si="186"/>
        <v>80</v>
      </c>
      <c r="U1163" s="19">
        <f t="shared" si="187"/>
        <v>75</v>
      </c>
      <c r="V1163" s="18">
        <f t="shared" si="188"/>
        <v>75.833333333333329</v>
      </c>
      <c r="W1163" s="18">
        <f t="shared" si="189"/>
        <v>75.625</v>
      </c>
    </row>
    <row r="1164" spans="1:23" ht="13.5" x14ac:dyDescent="0.25">
      <c r="A1164" s="4">
        <v>43706</v>
      </c>
      <c r="B1164" s="2">
        <v>4.8099999999999996</v>
      </c>
      <c r="C1164" s="2">
        <v>54.700488229042946</v>
      </c>
      <c r="D1164" s="2">
        <v>-5.6116216504134897E-2</v>
      </c>
      <c r="E1164" s="2">
        <v>-1.3252920587310713E-3</v>
      </c>
      <c r="F1164" s="2">
        <v>4.9000000000000004</v>
      </c>
      <c r="G1164" s="2">
        <v>4.7309999999999999</v>
      </c>
      <c r="H1164" s="2">
        <v>4.6545000000000005</v>
      </c>
      <c r="I1164" s="2">
        <v>4.6855999999999991</v>
      </c>
      <c r="J1164" s="2">
        <v>3.7339605000000029</v>
      </c>
      <c r="K1164" s="15" t="s">
        <v>47</v>
      </c>
      <c r="L1164" s="15" t="s">
        <v>54</v>
      </c>
      <c r="M1164" s="15" t="s">
        <v>51</v>
      </c>
      <c r="N1164" s="18">
        <f t="shared" si="180"/>
        <v>50</v>
      </c>
      <c r="O1164" s="18">
        <f t="shared" si="181"/>
        <v>100</v>
      </c>
      <c r="P1164" s="18">
        <f t="shared" si="182"/>
        <v>50</v>
      </c>
      <c r="Q1164" s="18">
        <f t="shared" si="183"/>
        <v>83.5</v>
      </c>
      <c r="R1164" s="19">
        <f t="shared" si="184"/>
        <v>72.525000000000006</v>
      </c>
      <c r="S1164" s="19">
        <f t="shared" si="185"/>
        <v>68.375</v>
      </c>
      <c r="T1164" s="19">
        <f t="shared" si="186"/>
        <v>72.575000000000003</v>
      </c>
      <c r="U1164" s="19">
        <f t="shared" si="187"/>
        <v>70.875</v>
      </c>
      <c r="V1164" s="18">
        <f t="shared" si="188"/>
        <v>71.158333333333346</v>
      </c>
      <c r="W1164" s="18">
        <f t="shared" si="189"/>
        <v>71.087500000000006</v>
      </c>
    </row>
    <row r="1165" spans="1:23" ht="13.5" x14ac:dyDescent="0.25">
      <c r="A1165" s="4">
        <v>43707</v>
      </c>
      <c r="B1165" s="2">
        <v>4.9000000000000004</v>
      </c>
      <c r="C1165" s="2">
        <v>57.315191185563712</v>
      </c>
      <c r="D1165" s="2">
        <v>-7.439359753021435E-2</v>
      </c>
      <c r="E1165" s="2">
        <v>-1.0755003906163605E-3</v>
      </c>
      <c r="F1165" s="2">
        <v>4.895999999999999</v>
      </c>
      <c r="G1165" s="2">
        <v>4.76</v>
      </c>
      <c r="H1165" s="2">
        <v>4.6850000000000005</v>
      </c>
      <c r="I1165" s="2">
        <v>4.7008000000000001</v>
      </c>
      <c r="J1165" s="2">
        <v>3.7405205000000028</v>
      </c>
      <c r="K1165" s="15" t="s">
        <v>52</v>
      </c>
      <c r="L1165" s="15" t="s">
        <v>54</v>
      </c>
      <c r="M1165" s="15" t="s">
        <v>46</v>
      </c>
      <c r="N1165" s="18">
        <f t="shared" si="180"/>
        <v>50</v>
      </c>
      <c r="O1165" s="18">
        <f t="shared" si="181"/>
        <v>100</v>
      </c>
      <c r="P1165" s="18">
        <f t="shared" si="182"/>
        <v>50</v>
      </c>
      <c r="Q1165" s="18">
        <f t="shared" si="183"/>
        <v>16.5</v>
      </c>
      <c r="R1165" s="19">
        <f t="shared" si="184"/>
        <v>62.475000000000001</v>
      </c>
      <c r="S1165" s="19">
        <f t="shared" si="185"/>
        <v>51.625</v>
      </c>
      <c r="T1165" s="19">
        <f t="shared" si="186"/>
        <v>42.424999999999997</v>
      </c>
      <c r="U1165" s="19">
        <f t="shared" si="187"/>
        <v>54.125</v>
      </c>
      <c r="V1165" s="18">
        <f t="shared" si="188"/>
        <v>52.17499999999999</v>
      </c>
      <c r="W1165" s="18">
        <f t="shared" si="189"/>
        <v>52.662499999999994</v>
      </c>
    </row>
    <row r="1166" spans="1:23" ht="13.5" x14ac:dyDescent="0.25">
      <c r="A1166" s="4">
        <v>43710</v>
      </c>
      <c r="B1166" s="2">
        <v>4.76</v>
      </c>
      <c r="C1166" s="2">
        <v>52.261794786436795</v>
      </c>
      <c r="D1166" s="2">
        <v>-9.4646319444889215E-2</v>
      </c>
      <c r="E1166" s="2">
        <v>-1.12990159327427E-3</v>
      </c>
      <c r="F1166" s="2">
        <v>4.8639999999999999</v>
      </c>
      <c r="G1166" s="2">
        <v>4.7840000000000007</v>
      </c>
      <c r="H1166" s="2">
        <v>4.7100000000000009</v>
      </c>
      <c r="I1166" s="2">
        <v>4.7139999999999995</v>
      </c>
      <c r="J1166" s="2">
        <v>3.7463805000000026</v>
      </c>
      <c r="K1166" s="15" t="s">
        <v>52</v>
      </c>
      <c r="L1166" s="15" t="s">
        <v>54</v>
      </c>
      <c r="M1166" s="15" t="s">
        <v>46</v>
      </c>
      <c r="N1166" s="18">
        <f t="shared" si="180"/>
        <v>50</v>
      </c>
      <c r="O1166" s="18">
        <f t="shared" si="181"/>
        <v>100</v>
      </c>
      <c r="P1166" s="18">
        <f t="shared" si="182"/>
        <v>50</v>
      </c>
      <c r="Q1166" s="18">
        <f t="shared" si="183"/>
        <v>16.5</v>
      </c>
      <c r="R1166" s="19">
        <f t="shared" si="184"/>
        <v>62.475000000000001</v>
      </c>
      <c r="S1166" s="19">
        <f t="shared" si="185"/>
        <v>51.625</v>
      </c>
      <c r="T1166" s="19">
        <f t="shared" si="186"/>
        <v>42.424999999999997</v>
      </c>
      <c r="U1166" s="19">
        <f t="shared" si="187"/>
        <v>54.125</v>
      </c>
      <c r="V1166" s="18">
        <f t="shared" si="188"/>
        <v>52.17499999999999</v>
      </c>
      <c r="W1166" s="18">
        <f t="shared" si="189"/>
        <v>52.662499999999994</v>
      </c>
    </row>
    <row r="1167" spans="1:23" ht="13.5" x14ac:dyDescent="0.25">
      <c r="A1167" s="4">
        <v>43711</v>
      </c>
      <c r="B1167" s="2">
        <v>4.72</v>
      </c>
      <c r="C1167" s="2">
        <v>50.881443315824704</v>
      </c>
      <c r="D1167" s="2">
        <v>-0.12766886431314095</v>
      </c>
      <c r="E1167" s="2">
        <v>-1.9165464659220235E-3</v>
      </c>
      <c r="F1167" s="2">
        <v>4.8280000000000003</v>
      </c>
      <c r="G1167" s="2">
        <v>4.8159999999999989</v>
      </c>
      <c r="H1167" s="2">
        <v>4.7335000000000012</v>
      </c>
      <c r="I1167" s="2">
        <v>4.7270000000000003</v>
      </c>
      <c r="J1167" s="2">
        <v>3.751991500000003</v>
      </c>
      <c r="K1167" s="15" t="s">
        <v>47</v>
      </c>
      <c r="L1167" s="15" t="s">
        <v>54</v>
      </c>
      <c r="M1167" s="15" t="s">
        <v>49</v>
      </c>
      <c r="N1167" s="18">
        <f t="shared" si="180"/>
        <v>50</v>
      </c>
      <c r="O1167" s="18">
        <f t="shared" si="181"/>
        <v>100</v>
      </c>
      <c r="P1167" s="18">
        <f t="shared" si="182"/>
        <v>50</v>
      </c>
      <c r="Q1167" s="18">
        <f t="shared" si="183"/>
        <v>66.5</v>
      </c>
      <c r="R1167" s="19">
        <f t="shared" si="184"/>
        <v>69.974999999999994</v>
      </c>
      <c r="S1167" s="19">
        <f t="shared" si="185"/>
        <v>64.125</v>
      </c>
      <c r="T1167" s="19">
        <f t="shared" si="186"/>
        <v>64.924999999999997</v>
      </c>
      <c r="U1167" s="19">
        <f t="shared" si="187"/>
        <v>66.625</v>
      </c>
      <c r="V1167" s="18">
        <f t="shared" si="188"/>
        <v>66.341666666666654</v>
      </c>
      <c r="W1167" s="18">
        <f t="shared" si="189"/>
        <v>66.412499999999994</v>
      </c>
    </row>
    <row r="1168" spans="1:23" ht="13.5" x14ac:dyDescent="0.25">
      <c r="A1168" s="4">
        <v>43712</v>
      </c>
      <c r="B1168" s="2">
        <v>4.8600000000000003</v>
      </c>
      <c r="C1168" s="2">
        <v>55.328648633746894</v>
      </c>
      <c r="D1168" s="2">
        <v>-0.14918032978754781</v>
      </c>
      <c r="E1168" s="2">
        <v>-2.4213853686789596E-3</v>
      </c>
      <c r="F1168" s="2">
        <v>4.8100000000000005</v>
      </c>
      <c r="G1168" s="2">
        <v>4.8509999999999991</v>
      </c>
      <c r="H1168" s="2">
        <v>4.753000000000001</v>
      </c>
      <c r="I1168" s="2">
        <v>4.7428000000000008</v>
      </c>
      <c r="J1168" s="2">
        <v>3.7584000000000026</v>
      </c>
      <c r="K1168" s="15" t="s">
        <v>47</v>
      </c>
      <c r="L1168" s="15" t="s">
        <v>54</v>
      </c>
      <c r="M1168" s="15" t="s">
        <v>49</v>
      </c>
      <c r="N1168" s="18">
        <f t="shared" si="180"/>
        <v>50</v>
      </c>
      <c r="O1168" s="18">
        <f t="shared" si="181"/>
        <v>100</v>
      </c>
      <c r="P1168" s="18">
        <f t="shared" si="182"/>
        <v>50</v>
      </c>
      <c r="Q1168" s="18">
        <f t="shared" si="183"/>
        <v>66.5</v>
      </c>
      <c r="R1168" s="19">
        <f t="shared" si="184"/>
        <v>69.974999999999994</v>
      </c>
      <c r="S1168" s="19">
        <f t="shared" si="185"/>
        <v>64.125</v>
      </c>
      <c r="T1168" s="19">
        <f t="shared" si="186"/>
        <v>64.924999999999997</v>
      </c>
      <c r="U1168" s="19">
        <f t="shared" si="187"/>
        <v>66.625</v>
      </c>
      <c r="V1168" s="18">
        <f t="shared" si="188"/>
        <v>66.341666666666654</v>
      </c>
      <c r="W1168" s="18">
        <f t="shared" si="189"/>
        <v>66.412499999999994</v>
      </c>
    </row>
    <row r="1169" spans="1:23" ht="13.5" x14ac:dyDescent="0.25">
      <c r="A1169" s="4">
        <v>43713</v>
      </c>
      <c r="B1169" s="2">
        <v>4.8600000000000003</v>
      </c>
      <c r="C1169" s="2">
        <v>55.328648633746901</v>
      </c>
      <c r="D1169" s="2">
        <v>-0.12832258530410456</v>
      </c>
      <c r="E1169" s="2">
        <v>-2.4782941931405728E-3</v>
      </c>
      <c r="F1169" s="2">
        <v>4.8199999999999994</v>
      </c>
      <c r="G1169" s="2">
        <v>4.8599999999999994</v>
      </c>
      <c r="H1169" s="2">
        <v>4.7590000000000003</v>
      </c>
      <c r="I1169" s="2">
        <v>4.7562000000000015</v>
      </c>
      <c r="J1169" s="2">
        <v>3.7648085000000031</v>
      </c>
      <c r="K1169" s="15" t="s">
        <v>47</v>
      </c>
      <c r="L1169" s="15" t="s">
        <v>54</v>
      </c>
      <c r="M1169" s="15" t="s">
        <v>51</v>
      </c>
      <c r="N1169" s="18">
        <f t="shared" si="180"/>
        <v>50</v>
      </c>
      <c r="O1169" s="18">
        <f t="shared" si="181"/>
        <v>100</v>
      </c>
      <c r="P1169" s="18">
        <f t="shared" si="182"/>
        <v>50</v>
      </c>
      <c r="Q1169" s="18">
        <f t="shared" si="183"/>
        <v>83.5</v>
      </c>
      <c r="R1169" s="19">
        <f t="shared" si="184"/>
        <v>72.525000000000006</v>
      </c>
      <c r="S1169" s="19">
        <f t="shared" si="185"/>
        <v>68.375</v>
      </c>
      <c r="T1169" s="19">
        <f t="shared" si="186"/>
        <v>72.575000000000003</v>
      </c>
      <c r="U1169" s="19">
        <f t="shared" si="187"/>
        <v>70.875</v>
      </c>
      <c r="V1169" s="18">
        <f t="shared" si="188"/>
        <v>71.158333333333346</v>
      </c>
      <c r="W1169" s="18">
        <f t="shared" si="189"/>
        <v>71.087500000000006</v>
      </c>
    </row>
    <row r="1170" spans="1:23" ht="13.5" x14ac:dyDescent="0.25">
      <c r="A1170" s="4">
        <v>43714</v>
      </c>
      <c r="B1170" s="2">
        <v>4.84</v>
      </c>
      <c r="C1170" s="2">
        <v>54.510943713495607</v>
      </c>
      <c r="D1170" s="2">
        <v>-8.6985918426147002E-2</v>
      </c>
      <c r="E1170" s="2">
        <v>-1.5848486730165321E-3</v>
      </c>
      <c r="F1170" s="2">
        <v>4.8079999999999998</v>
      </c>
      <c r="G1170" s="2">
        <v>4.8519999999999994</v>
      </c>
      <c r="H1170" s="2">
        <v>4.7525000000000004</v>
      </c>
      <c r="I1170" s="2">
        <v>4.7660000000000018</v>
      </c>
      <c r="J1170" s="2">
        <v>3.7710685000000028</v>
      </c>
      <c r="K1170" s="15" t="s">
        <v>47</v>
      </c>
      <c r="L1170" s="15" t="s">
        <v>54</v>
      </c>
      <c r="M1170" s="15" t="s">
        <v>49</v>
      </c>
      <c r="N1170" s="18">
        <f t="shared" si="180"/>
        <v>50</v>
      </c>
      <c r="O1170" s="18">
        <f t="shared" si="181"/>
        <v>100</v>
      </c>
      <c r="P1170" s="18">
        <f t="shared" si="182"/>
        <v>50</v>
      </c>
      <c r="Q1170" s="18">
        <f t="shared" si="183"/>
        <v>66.5</v>
      </c>
      <c r="R1170" s="19">
        <f t="shared" si="184"/>
        <v>69.974999999999994</v>
      </c>
      <c r="S1170" s="19">
        <f t="shared" si="185"/>
        <v>64.125</v>
      </c>
      <c r="T1170" s="19">
        <f t="shared" si="186"/>
        <v>64.924999999999997</v>
      </c>
      <c r="U1170" s="19">
        <f t="shared" si="187"/>
        <v>66.625</v>
      </c>
      <c r="V1170" s="18">
        <f t="shared" si="188"/>
        <v>66.341666666666654</v>
      </c>
      <c r="W1170" s="18">
        <f t="shared" si="189"/>
        <v>66.412499999999994</v>
      </c>
    </row>
    <row r="1171" spans="1:23" ht="13.5" x14ac:dyDescent="0.25">
      <c r="A1171" s="4">
        <v>43717</v>
      </c>
      <c r="B1171" s="2">
        <v>4.9000000000000004</v>
      </c>
      <c r="C1171" s="2">
        <v>56.583959911918321</v>
      </c>
      <c r="D1171" s="2">
        <v>-5.7141111972748071E-2</v>
      </c>
      <c r="E1171" s="2">
        <v>2.4850122652912915E-4</v>
      </c>
      <c r="F1171" s="2">
        <v>4.8360000000000003</v>
      </c>
      <c r="G1171" s="2">
        <v>4.8499999999999996</v>
      </c>
      <c r="H1171" s="2">
        <v>4.7585000000000006</v>
      </c>
      <c r="I1171" s="2">
        <v>4.7718000000000016</v>
      </c>
      <c r="J1171" s="2">
        <v>3.7775310000000024</v>
      </c>
      <c r="K1171" s="15" t="s">
        <v>47</v>
      </c>
      <c r="L1171" s="15" t="s">
        <v>48</v>
      </c>
      <c r="M1171" s="15" t="s">
        <v>51</v>
      </c>
      <c r="N1171" s="18">
        <f t="shared" si="180"/>
        <v>50</v>
      </c>
      <c r="O1171" s="18">
        <f t="shared" si="181"/>
        <v>100</v>
      </c>
      <c r="P1171" s="18">
        <f t="shared" si="182"/>
        <v>50</v>
      </c>
      <c r="Q1171" s="18">
        <f t="shared" si="183"/>
        <v>100</v>
      </c>
      <c r="R1171" s="19">
        <f t="shared" si="184"/>
        <v>75</v>
      </c>
      <c r="S1171" s="19">
        <f t="shared" si="185"/>
        <v>72.5</v>
      </c>
      <c r="T1171" s="19">
        <f t="shared" si="186"/>
        <v>80</v>
      </c>
      <c r="U1171" s="19">
        <f t="shared" si="187"/>
        <v>75</v>
      </c>
      <c r="V1171" s="18">
        <f t="shared" si="188"/>
        <v>75.833333333333329</v>
      </c>
      <c r="W1171" s="18">
        <f t="shared" si="189"/>
        <v>75.625</v>
      </c>
    </row>
    <row r="1172" spans="1:23" ht="13.5" x14ac:dyDescent="0.25">
      <c r="A1172" s="4">
        <v>43718</v>
      </c>
      <c r="B1172" s="2">
        <v>4.8</v>
      </c>
      <c r="C1172" s="2">
        <v>52.305599330061519</v>
      </c>
      <c r="D1172" s="2">
        <v>-2.854884353236109E-2</v>
      </c>
      <c r="E1172" s="2">
        <v>2.9508908715708722E-4</v>
      </c>
      <c r="F1172" s="2">
        <v>4.8520000000000003</v>
      </c>
      <c r="G1172" s="2">
        <v>4.84</v>
      </c>
      <c r="H1172" s="2">
        <v>4.7665000000000006</v>
      </c>
      <c r="I1172" s="2">
        <v>4.7810000000000015</v>
      </c>
      <c r="J1172" s="2">
        <v>3.7835910000000026</v>
      </c>
      <c r="K1172" s="15" t="s">
        <v>47</v>
      </c>
      <c r="L1172" s="15" t="s">
        <v>54</v>
      </c>
      <c r="M1172" s="15" t="s">
        <v>51</v>
      </c>
      <c r="N1172" s="18">
        <f t="shared" si="180"/>
        <v>50</v>
      </c>
      <c r="O1172" s="18">
        <f t="shared" si="181"/>
        <v>100</v>
      </c>
      <c r="P1172" s="18">
        <f t="shared" si="182"/>
        <v>50</v>
      </c>
      <c r="Q1172" s="18">
        <f t="shared" si="183"/>
        <v>83.5</v>
      </c>
      <c r="R1172" s="19">
        <f t="shared" si="184"/>
        <v>72.525000000000006</v>
      </c>
      <c r="S1172" s="19">
        <f t="shared" si="185"/>
        <v>68.375</v>
      </c>
      <c r="T1172" s="19">
        <f t="shared" si="186"/>
        <v>72.575000000000003</v>
      </c>
      <c r="U1172" s="19">
        <f t="shared" si="187"/>
        <v>70.875</v>
      </c>
      <c r="V1172" s="18">
        <f t="shared" si="188"/>
        <v>71.158333333333346</v>
      </c>
      <c r="W1172" s="18">
        <f t="shared" si="189"/>
        <v>71.087500000000006</v>
      </c>
    </row>
    <row r="1173" spans="1:23" ht="13.5" x14ac:dyDescent="0.25">
      <c r="A1173" s="4">
        <v>43719</v>
      </c>
      <c r="B1173" s="2">
        <v>4.78</v>
      </c>
      <c r="C1173" s="2">
        <v>51.467431057423056</v>
      </c>
      <c r="D1173" s="2">
        <v>4.491239644949907E-3</v>
      </c>
      <c r="E1173" s="2">
        <v>9.0526402337709618E-4</v>
      </c>
      <c r="F1173" s="2">
        <v>4.8360000000000003</v>
      </c>
      <c r="G1173" s="2">
        <v>4.8229999999999995</v>
      </c>
      <c r="H1173" s="2">
        <v>4.7705000000000002</v>
      </c>
      <c r="I1173" s="2">
        <v>4.785000000000001</v>
      </c>
      <c r="J1173" s="2">
        <v>3.7894535000000023</v>
      </c>
      <c r="K1173" s="15" t="s">
        <v>52</v>
      </c>
      <c r="L1173" s="15" t="s">
        <v>50</v>
      </c>
      <c r="M1173" s="15" t="s">
        <v>46</v>
      </c>
      <c r="N1173" s="18">
        <f t="shared" si="180"/>
        <v>50</v>
      </c>
      <c r="O1173" s="18">
        <f t="shared" si="181"/>
        <v>100</v>
      </c>
      <c r="P1173" s="18">
        <f t="shared" si="182"/>
        <v>50</v>
      </c>
      <c r="Q1173" s="18">
        <f t="shared" si="183"/>
        <v>0</v>
      </c>
      <c r="R1173" s="19">
        <f t="shared" si="184"/>
        <v>60</v>
      </c>
      <c r="S1173" s="19">
        <f t="shared" si="185"/>
        <v>47.5</v>
      </c>
      <c r="T1173" s="19">
        <f t="shared" si="186"/>
        <v>35</v>
      </c>
      <c r="U1173" s="19">
        <f t="shared" si="187"/>
        <v>50</v>
      </c>
      <c r="V1173" s="18">
        <f t="shared" si="188"/>
        <v>47.5</v>
      </c>
      <c r="W1173" s="18">
        <f t="shared" si="189"/>
        <v>48.125</v>
      </c>
    </row>
    <row r="1174" spans="1:23" ht="13.5" x14ac:dyDescent="0.25">
      <c r="A1174" s="4">
        <v>43720</v>
      </c>
      <c r="B1174" s="2">
        <v>4.7</v>
      </c>
      <c r="C1174" s="2">
        <v>48.144120217014361</v>
      </c>
      <c r="D1174" s="2">
        <v>1.665094880500817E-2</v>
      </c>
      <c r="E1174" s="2">
        <v>1.4129823401814801E-3</v>
      </c>
      <c r="F1174" s="2">
        <v>4.8040000000000003</v>
      </c>
      <c r="G1174" s="2">
        <v>4.8119999999999994</v>
      </c>
      <c r="H1174" s="2">
        <v>4.7715000000000005</v>
      </c>
      <c r="I1174" s="2">
        <v>4.7890000000000006</v>
      </c>
      <c r="J1174" s="2">
        <v>3.7949160000000024</v>
      </c>
      <c r="K1174" s="15" t="s">
        <v>52</v>
      </c>
      <c r="L1174" s="15" t="s">
        <v>50</v>
      </c>
      <c r="M1174" s="15" t="s">
        <v>46</v>
      </c>
      <c r="N1174" s="18">
        <f t="shared" si="180"/>
        <v>50</v>
      </c>
      <c r="O1174" s="18">
        <f t="shared" si="181"/>
        <v>100</v>
      </c>
      <c r="P1174" s="18">
        <f t="shared" si="182"/>
        <v>50</v>
      </c>
      <c r="Q1174" s="18">
        <f t="shared" si="183"/>
        <v>0</v>
      </c>
      <c r="R1174" s="19">
        <f t="shared" si="184"/>
        <v>60</v>
      </c>
      <c r="S1174" s="19">
        <f t="shared" si="185"/>
        <v>47.5</v>
      </c>
      <c r="T1174" s="19">
        <f t="shared" si="186"/>
        <v>35</v>
      </c>
      <c r="U1174" s="19">
        <f t="shared" si="187"/>
        <v>50</v>
      </c>
      <c r="V1174" s="18">
        <f t="shared" si="188"/>
        <v>47.5</v>
      </c>
      <c r="W1174" s="18">
        <f t="shared" si="189"/>
        <v>48.125</v>
      </c>
    </row>
    <row r="1175" spans="1:23" ht="13.5" x14ac:dyDescent="0.25">
      <c r="A1175" s="4">
        <v>43721</v>
      </c>
      <c r="B1175" s="2">
        <v>4.8</v>
      </c>
      <c r="C1175" s="2">
        <v>52.291105748749359</v>
      </c>
      <c r="D1175" s="2">
        <v>3.3680339755994382E-2</v>
      </c>
      <c r="E1175" s="2">
        <v>1.8266469271488728E-3</v>
      </c>
      <c r="F1175" s="2">
        <v>4.7960000000000003</v>
      </c>
      <c r="G1175" s="2">
        <v>4.8019999999999996</v>
      </c>
      <c r="H1175" s="2">
        <v>4.7810000000000006</v>
      </c>
      <c r="I1175" s="2">
        <v>4.7924000000000015</v>
      </c>
      <c r="J1175" s="2">
        <v>3.8008785000000023</v>
      </c>
      <c r="K1175" s="15" t="s">
        <v>52</v>
      </c>
      <c r="L1175" s="15" t="s">
        <v>50</v>
      </c>
      <c r="M1175" s="15" t="s">
        <v>46</v>
      </c>
      <c r="N1175" s="18">
        <f t="shared" si="180"/>
        <v>50</v>
      </c>
      <c r="O1175" s="18">
        <f t="shared" si="181"/>
        <v>100</v>
      </c>
      <c r="P1175" s="18">
        <f t="shared" si="182"/>
        <v>50</v>
      </c>
      <c r="Q1175" s="18">
        <f t="shared" si="183"/>
        <v>0</v>
      </c>
      <c r="R1175" s="19">
        <f t="shared" si="184"/>
        <v>60</v>
      </c>
      <c r="S1175" s="19">
        <f t="shared" si="185"/>
        <v>47.5</v>
      </c>
      <c r="T1175" s="19">
        <f t="shared" si="186"/>
        <v>35</v>
      </c>
      <c r="U1175" s="19">
        <f t="shared" si="187"/>
        <v>50</v>
      </c>
      <c r="V1175" s="18">
        <f t="shared" si="188"/>
        <v>47.5</v>
      </c>
      <c r="W1175" s="18">
        <f t="shared" si="189"/>
        <v>48.125</v>
      </c>
    </row>
    <row r="1176" spans="1:23" ht="13.5" x14ac:dyDescent="0.25">
      <c r="A1176" s="4">
        <v>43724</v>
      </c>
      <c r="B1176" s="2">
        <v>4.66</v>
      </c>
      <c r="C1176" s="2">
        <v>46.664646096591468</v>
      </c>
      <c r="D1176" s="2">
        <v>3.6610143609261847E-2</v>
      </c>
      <c r="E1176" s="2">
        <v>8.6776289159191673E-4</v>
      </c>
      <c r="F1176" s="2">
        <v>4.7480000000000002</v>
      </c>
      <c r="G1176" s="2">
        <v>4.7919999999999998</v>
      </c>
      <c r="H1176" s="2">
        <v>4.7880000000000003</v>
      </c>
      <c r="I1176" s="2">
        <v>4.7898000000000014</v>
      </c>
      <c r="J1176" s="2">
        <v>3.8062385000000019</v>
      </c>
      <c r="K1176" s="15" t="s">
        <v>52</v>
      </c>
      <c r="L1176" s="15" t="s">
        <v>50</v>
      </c>
      <c r="M1176" s="15" t="s">
        <v>46</v>
      </c>
      <c r="N1176" s="18">
        <f t="shared" si="180"/>
        <v>50</v>
      </c>
      <c r="O1176" s="18">
        <f t="shared" si="181"/>
        <v>100</v>
      </c>
      <c r="P1176" s="18">
        <f t="shared" si="182"/>
        <v>50</v>
      </c>
      <c r="Q1176" s="18">
        <f t="shared" si="183"/>
        <v>0</v>
      </c>
      <c r="R1176" s="19">
        <f t="shared" si="184"/>
        <v>60</v>
      </c>
      <c r="S1176" s="19">
        <f t="shared" si="185"/>
        <v>47.5</v>
      </c>
      <c r="T1176" s="19">
        <f t="shared" si="186"/>
        <v>35</v>
      </c>
      <c r="U1176" s="19">
        <f t="shared" si="187"/>
        <v>50</v>
      </c>
      <c r="V1176" s="18">
        <f t="shared" si="188"/>
        <v>47.5</v>
      </c>
      <c r="W1176" s="18">
        <f t="shared" si="189"/>
        <v>48.125</v>
      </c>
    </row>
    <row r="1177" spans="1:23" ht="13.5" x14ac:dyDescent="0.25">
      <c r="A1177" s="4">
        <v>43725</v>
      </c>
      <c r="B1177" s="2">
        <v>4.7</v>
      </c>
      <c r="C1177" s="2">
        <v>48.373849563021068</v>
      </c>
      <c r="D1177" s="2">
        <v>3.0511156387642124E-2</v>
      </c>
      <c r="E1177" s="2">
        <v>-5.9814708108554262E-5</v>
      </c>
      <c r="F1177" s="2">
        <v>4.7279999999999998</v>
      </c>
      <c r="G1177" s="2">
        <v>4.7900000000000009</v>
      </c>
      <c r="H1177" s="2">
        <v>4.802999999999999</v>
      </c>
      <c r="I1177" s="2">
        <v>4.7834000000000012</v>
      </c>
      <c r="J1177" s="2">
        <v>3.811847000000002</v>
      </c>
      <c r="K1177" s="15" t="s">
        <v>52</v>
      </c>
      <c r="L1177" s="15" t="s">
        <v>50</v>
      </c>
      <c r="M1177" s="15" t="s">
        <v>46</v>
      </c>
      <c r="N1177" s="18">
        <f t="shared" si="180"/>
        <v>50</v>
      </c>
      <c r="O1177" s="18">
        <f t="shared" si="181"/>
        <v>100</v>
      </c>
      <c r="P1177" s="18">
        <f t="shared" si="182"/>
        <v>50</v>
      </c>
      <c r="Q1177" s="18">
        <f t="shared" si="183"/>
        <v>0</v>
      </c>
      <c r="R1177" s="19">
        <f t="shared" si="184"/>
        <v>60</v>
      </c>
      <c r="S1177" s="19">
        <f t="shared" si="185"/>
        <v>47.5</v>
      </c>
      <c r="T1177" s="19">
        <f t="shared" si="186"/>
        <v>35</v>
      </c>
      <c r="U1177" s="19">
        <f t="shared" si="187"/>
        <v>50</v>
      </c>
      <c r="V1177" s="18">
        <f t="shared" si="188"/>
        <v>47.5</v>
      </c>
      <c r="W1177" s="18">
        <f t="shared" si="189"/>
        <v>48.125</v>
      </c>
    </row>
    <row r="1178" spans="1:23" ht="13.5" x14ac:dyDescent="0.25">
      <c r="A1178" s="4">
        <v>43726</v>
      </c>
      <c r="B1178" s="2">
        <v>4.5999999999999996</v>
      </c>
      <c r="C1178" s="2">
        <v>44.53171397644924</v>
      </c>
      <c r="D1178" s="2">
        <v>5.4558831283665121E-2</v>
      </c>
      <c r="E1178" s="2">
        <v>-2.2067578477252534E-3</v>
      </c>
      <c r="F1178" s="2">
        <v>4.6920000000000002</v>
      </c>
      <c r="G1178" s="2">
        <v>4.7640000000000011</v>
      </c>
      <c r="H1178" s="2">
        <v>4.8074999999999992</v>
      </c>
      <c r="I1178" s="2">
        <v>4.7720000000000011</v>
      </c>
      <c r="J1178" s="2">
        <v>3.8170530000000018</v>
      </c>
      <c r="K1178" s="15" t="s">
        <v>52</v>
      </c>
      <c r="L1178" s="15" t="s">
        <v>54</v>
      </c>
      <c r="M1178" s="15" t="s">
        <v>46</v>
      </c>
      <c r="N1178" s="18">
        <f t="shared" si="180"/>
        <v>50</v>
      </c>
      <c r="O1178" s="18">
        <f t="shared" si="181"/>
        <v>100</v>
      </c>
      <c r="P1178" s="18">
        <f t="shared" si="182"/>
        <v>50</v>
      </c>
      <c r="Q1178" s="18">
        <f t="shared" si="183"/>
        <v>16.5</v>
      </c>
      <c r="R1178" s="19">
        <f t="shared" si="184"/>
        <v>62.475000000000001</v>
      </c>
      <c r="S1178" s="19">
        <f t="shared" si="185"/>
        <v>51.625</v>
      </c>
      <c r="T1178" s="19">
        <f t="shared" si="186"/>
        <v>42.424999999999997</v>
      </c>
      <c r="U1178" s="19">
        <f t="shared" si="187"/>
        <v>54.125</v>
      </c>
      <c r="V1178" s="18">
        <f t="shared" si="188"/>
        <v>52.17499999999999</v>
      </c>
      <c r="W1178" s="18">
        <f t="shared" si="189"/>
        <v>52.662499999999994</v>
      </c>
    </row>
    <row r="1179" spans="1:23" ht="13.5" x14ac:dyDescent="0.25">
      <c r="A1179" s="4">
        <v>43727</v>
      </c>
      <c r="B1179" s="2">
        <v>4.7</v>
      </c>
      <c r="C1179" s="2">
        <v>48.902377875046859</v>
      </c>
      <c r="D1179" s="2">
        <v>6.8333404706091727E-2</v>
      </c>
      <c r="E1179" s="2">
        <v>-4.1912829210583469E-3</v>
      </c>
      <c r="F1179" s="2">
        <v>4.6919999999999993</v>
      </c>
      <c r="G1179" s="2">
        <v>4.7480000000000011</v>
      </c>
      <c r="H1179" s="2">
        <v>4.8039999999999994</v>
      </c>
      <c r="I1179" s="2">
        <v>4.7564000000000002</v>
      </c>
      <c r="J1179" s="2">
        <v>3.8227590000000027</v>
      </c>
      <c r="K1179" s="15" t="s">
        <v>47</v>
      </c>
      <c r="L1179" s="15" t="s">
        <v>54</v>
      </c>
      <c r="M1179" s="15" t="s">
        <v>54</v>
      </c>
      <c r="N1179" s="18">
        <f t="shared" si="180"/>
        <v>50</v>
      </c>
      <c r="O1179" s="18">
        <f t="shared" si="181"/>
        <v>100</v>
      </c>
      <c r="P1179" s="18">
        <f t="shared" si="182"/>
        <v>50</v>
      </c>
      <c r="Q1179" s="18">
        <f t="shared" si="183"/>
        <v>49.5</v>
      </c>
      <c r="R1179" s="19">
        <f t="shared" si="184"/>
        <v>67.424999999999997</v>
      </c>
      <c r="S1179" s="19">
        <f t="shared" si="185"/>
        <v>59.875</v>
      </c>
      <c r="T1179" s="19">
        <f t="shared" si="186"/>
        <v>57.275000000000006</v>
      </c>
      <c r="U1179" s="19">
        <f t="shared" si="187"/>
        <v>62.375</v>
      </c>
      <c r="V1179" s="18">
        <f t="shared" si="188"/>
        <v>61.524999999999999</v>
      </c>
      <c r="W1179" s="18">
        <f t="shared" si="189"/>
        <v>61.737499999999997</v>
      </c>
    </row>
    <row r="1180" spans="1:23" ht="13.5" x14ac:dyDescent="0.25">
      <c r="A1180" s="4">
        <v>43728</v>
      </c>
      <c r="B1180" s="2">
        <v>4.7300000000000004</v>
      </c>
      <c r="C1180" s="2">
        <v>50.170881768569721</v>
      </c>
      <c r="D1180" s="2">
        <v>7.4870937675728833E-2</v>
      </c>
      <c r="E1180" s="2">
        <v>-5.8578585292388928E-3</v>
      </c>
      <c r="F1180" s="2">
        <v>4.6779999999999999</v>
      </c>
      <c r="G1180" s="2">
        <v>4.7370000000000001</v>
      </c>
      <c r="H1180" s="2">
        <v>4.7944999999999993</v>
      </c>
      <c r="I1180" s="2">
        <v>4.7370000000000001</v>
      </c>
      <c r="J1180" s="2">
        <v>3.8286150000000028</v>
      </c>
      <c r="K1180" s="15" t="s">
        <v>47</v>
      </c>
      <c r="L1180" s="15" t="s">
        <v>54</v>
      </c>
      <c r="M1180" s="15" t="s">
        <v>49</v>
      </c>
      <c r="N1180" s="18">
        <f t="shared" si="180"/>
        <v>50</v>
      </c>
      <c r="O1180" s="18">
        <f t="shared" si="181"/>
        <v>100</v>
      </c>
      <c r="P1180" s="18">
        <f t="shared" si="182"/>
        <v>50</v>
      </c>
      <c r="Q1180" s="18">
        <f t="shared" si="183"/>
        <v>66.5</v>
      </c>
      <c r="R1180" s="19">
        <f t="shared" si="184"/>
        <v>69.974999999999994</v>
      </c>
      <c r="S1180" s="19">
        <f t="shared" si="185"/>
        <v>64.125</v>
      </c>
      <c r="T1180" s="19">
        <f t="shared" si="186"/>
        <v>64.924999999999997</v>
      </c>
      <c r="U1180" s="19">
        <f t="shared" si="187"/>
        <v>66.625</v>
      </c>
      <c r="V1180" s="18">
        <f t="shared" si="188"/>
        <v>66.341666666666654</v>
      </c>
      <c r="W1180" s="18">
        <f t="shared" si="189"/>
        <v>66.412499999999994</v>
      </c>
    </row>
    <row r="1181" spans="1:23" ht="13.5" x14ac:dyDescent="0.25">
      <c r="A1181" s="4">
        <v>43731</v>
      </c>
      <c r="B1181" s="2">
        <v>4.7300000000000004</v>
      </c>
      <c r="C1181" s="2">
        <v>50.170881768569707</v>
      </c>
      <c r="D1181" s="2">
        <v>8.9624036866462475E-2</v>
      </c>
      <c r="E1181" s="2">
        <v>-6.8255732817285447E-3</v>
      </c>
      <c r="F1181" s="2">
        <v>4.6920000000000002</v>
      </c>
      <c r="G1181" s="2">
        <v>4.7200000000000006</v>
      </c>
      <c r="H1181" s="2">
        <v>4.7850000000000001</v>
      </c>
      <c r="I1181" s="2">
        <v>4.7175999999999991</v>
      </c>
      <c r="J1181" s="2">
        <v>3.8342760000000027</v>
      </c>
      <c r="K1181" s="15" t="s">
        <v>47</v>
      </c>
      <c r="L1181" s="15" t="s">
        <v>54</v>
      </c>
      <c r="M1181" s="15" t="s">
        <v>51</v>
      </c>
      <c r="N1181" s="18">
        <f t="shared" si="180"/>
        <v>50</v>
      </c>
      <c r="O1181" s="18">
        <f t="shared" si="181"/>
        <v>100</v>
      </c>
      <c r="P1181" s="18">
        <f t="shared" si="182"/>
        <v>50</v>
      </c>
      <c r="Q1181" s="18">
        <f t="shared" si="183"/>
        <v>83.5</v>
      </c>
      <c r="R1181" s="19">
        <f t="shared" si="184"/>
        <v>72.525000000000006</v>
      </c>
      <c r="S1181" s="19">
        <f t="shared" si="185"/>
        <v>68.375</v>
      </c>
      <c r="T1181" s="19">
        <f t="shared" si="186"/>
        <v>72.575000000000003</v>
      </c>
      <c r="U1181" s="19">
        <f t="shared" si="187"/>
        <v>70.875</v>
      </c>
      <c r="V1181" s="18">
        <f t="shared" si="188"/>
        <v>71.158333333333346</v>
      </c>
      <c r="W1181" s="18">
        <f t="shared" si="189"/>
        <v>71.087500000000006</v>
      </c>
    </row>
    <row r="1182" spans="1:23" ht="13.5" x14ac:dyDescent="0.25">
      <c r="A1182" s="4">
        <v>43732</v>
      </c>
      <c r="B1182" s="2">
        <v>4.5999999999999996</v>
      </c>
      <c r="C1182" s="2">
        <v>44.605773095814534</v>
      </c>
      <c r="D1182" s="2">
        <v>9.6343712450467578E-2</v>
      </c>
      <c r="E1182" s="2">
        <v>-5.6251518566593165E-3</v>
      </c>
      <c r="F1182" s="2">
        <v>4.6719999999999997</v>
      </c>
      <c r="G1182" s="2">
        <v>4.7000000000000011</v>
      </c>
      <c r="H1182" s="2">
        <v>4.7700000000000005</v>
      </c>
      <c r="I1182" s="2">
        <v>4.6955999999999998</v>
      </c>
      <c r="J1182" s="2">
        <v>3.8392385000000031</v>
      </c>
      <c r="K1182" s="15" t="s">
        <v>52</v>
      </c>
      <c r="L1182" s="15" t="s">
        <v>54</v>
      </c>
      <c r="M1182" s="15" t="s">
        <v>46</v>
      </c>
      <c r="N1182" s="18">
        <f t="shared" si="180"/>
        <v>50</v>
      </c>
      <c r="O1182" s="18">
        <f t="shared" si="181"/>
        <v>100</v>
      </c>
      <c r="P1182" s="18">
        <f t="shared" si="182"/>
        <v>50</v>
      </c>
      <c r="Q1182" s="18">
        <f t="shared" si="183"/>
        <v>16.5</v>
      </c>
      <c r="R1182" s="19">
        <f t="shared" si="184"/>
        <v>62.475000000000001</v>
      </c>
      <c r="S1182" s="19">
        <f t="shared" si="185"/>
        <v>51.625</v>
      </c>
      <c r="T1182" s="19">
        <f t="shared" si="186"/>
        <v>42.424999999999997</v>
      </c>
      <c r="U1182" s="19">
        <f t="shared" si="187"/>
        <v>54.125</v>
      </c>
      <c r="V1182" s="18">
        <f t="shared" si="188"/>
        <v>52.17499999999999</v>
      </c>
      <c r="W1182" s="18">
        <f t="shared" si="189"/>
        <v>52.662499999999994</v>
      </c>
    </row>
    <row r="1183" spans="1:23" ht="13.5" x14ac:dyDescent="0.25">
      <c r="A1183" s="4">
        <v>43733</v>
      </c>
      <c r="B1183" s="2">
        <v>4.5599999999999996</v>
      </c>
      <c r="C1183" s="2">
        <v>43.024386953526985</v>
      </c>
      <c r="D1183" s="2">
        <v>0.10267572366357225</v>
      </c>
      <c r="E1183" s="2">
        <v>-3.7654645446184984E-3</v>
      </c>
      <c r="F1183" s="2">
        <v>4.6639999999999997</v>
      </c>
      <c r="G1183" s="2">
        <v>4.6780000000000008</v>
      </c>
      <c r="H1183" s="2">
        <v>4.7505000000000006</v>
      </c>
      <c r="I1183" s="2">
        <v>4.6738</v>
      </c>
      <c r="J1183" s="2">
        <v>3.8440985000000025</v>
      </c>
      <c r="K1183" s="15" t="s">
        <v>52</v>
      </c>
      <c r="L1183" s="15" t="s">
        <v>54</v>
      </c>
      <c r="M1183" s="15" t="s">
        <v>46</v>
      </c>
      <c r="N1183" s="18">
        <f t="shared" si="180"/>
        <v>50</v>
      </c>
      <c r="O1183" s="18">
        <f t="shared" si="181"/>
        <v>100</v>
      </c>
      <c r="P1183" s="18">
        <f t="shared" si="182"/>
        <v>50</v>
      </c>
      <c r="Q1183" s="18">
        <f t="shared" si="183"/>
        <v>16.5</v>
      </c>
      <c r="R1183" s="19">
        <f t="shared" si="184"/>
        <v>62.475000000000001</v>
      </c>
      <c r="S1183" s="19">
        <f t="shared" si="185"/>
        <v>51.625</v>
      </c>
      <c r="T1183" s="19">
        <f t="shared" si="186"/>
        <v>42.424999999999997</v>
      </c>
      <c r="U1183" s="19">
        <f t="shared" si="187"/>
        <v>54.125</v>
      </c>
      <c r="V1183" s="18">
        <f t="shared" si="188"/>
        <v>52.17499999999999</v>
      </c>
      <c r="W1183" s="18">
        <f t="shared" si="189"/>
        <v>52.662499999999994</v>
      </c>
    </row>
    <row r="1184" spans="1:23" ht="13.5" x14ac:dyDescent="0.25">
      <c r="A1184" s="4">
        <v>43734</v>
      </c>
      <c r="B1184" s="2">
        <v>4.6500000000000004</v>
      </c>
      <c r="C1184" s="2">
        <v>47.531636254819901</v>
      </c>
      <c r="D1184" s="2">
        <v>8.9999370925537114E-2</v>
      </c>
      <c r="E1184" s="2">
        <v>-2.8122370040082217E-3</v>
      </c>
      <c r="F1184" s="2">
        <v>4.6540000000000008</v>
      </c>
      <c r="G1184" s="2">
        <v>4.673</v>
      </c>
      <c r="H1184" s="2">
        <v>4.7425000000000006</v>
      </c>
      <c r="I1184" s="2">
        <v>4.6568000000000005</v>
      </c>
      <c r="J1184" s="2">
        <v>3.8495060000000025</v>
      </c>
      <c r="K1184" s="15" t="s">
        <v>47</v>
      </c>
      <c r="L1184" s="15" t="s">
        <v>54</v>
      </c>
      <c r="M1184" s="15" t="s">
        <v>49</v>
      </c>
      <c r="N1184" s="18">
        <f t="shared" si="180"/>
        <v>50</v>
      </c>
      <c r="O1184" s="18">
        <f t="shared" si="181"/>
        <v>100</v>
      </c>
      <c r="P1184" s="18">
        <f t="shared" si="182"/>
        <v>50</v>
      </c>
      <c r="Q1184" s="18">
        <f t="shared" si="183"/>
        <v>66.5</v>
      </c>
      <c r="R1184" s="19">
        <f t="shared" si="184"/>
        <v>69.974999999999994</v>
      </c>
      <c r="S1184" s="19">
        <f t="shared" si="185"/>
        <v>64.125</v>
      </c>
      <c r="T1184" s="19">
        <f t="shared" si="186"/>
        <v>64.924999999999997</v>
      </c>
      <c r="U1184" s="19">
        <f t="shared" si="187"/>
        <v>66.625</v>
      </c>
      <c r="V1184" s="18">
        <f t="shared" si="188"/>
        <v>66.341666666666654</v>
      </c>
      <c r="W1184" s="18">
        <f t="shared" si="189"/>
        <v>66.412499999999994</v>
      </c>
    </row>
    <row r="1185" spans="1:23" ht="13.5" x14ac:dyDescent="0.25">
      <c r="A1185" s="4">
        <v>43735</v>
      </c>
      <c r="B1185" s="2">
        <v>4.57</v>
      </c>
      <c r="C1185" s="2">
        <v>44.185565273424245</v>
      </c>
      <c r="D1185" s="2">
        <v>0.1009224635561301</v>
      </c>
      <c r="E1185" s="2">
        <v>-3.6217181439071396E-3</v>
      </c>
      <c r="F1185" s="2">
        <v>4.6219999999999999</v>
      </c>
      <c r="G1185" s="2">
        <v>4.6500000000000004</v>
      </c>
      <c r="H1185" s="2">
        <v>4.7260000000000009</v>
      </c>
      <c r="I1185" s="2">
        <v>4.6421999999999999</v>
      </c>
      <c r="J1185" s="2">
        <v>3.854464500000002</v>
      </c>
      <c r="K1185" s="15" t="s">
        <v>52</v>
      </c>
      <c r="L1185" s="15" t="s">
        <v>50</v>
      </c>
      <c r="M1185" s="15" t="s">
        <v>46</v>
      </c>
      <c r="N1185" s="18">
        <f t="shared" si="180"/>
        <v>50</v>
      </c>
      <c r="O1185" s="18">
        <f t="shared" si="181"/>
        <v>100</v>
      </c>
      <c r="P1185" s="18">
        <f t="shared" si="182"/>
        <v>50</v>
      </c>
      <c r="Q1185" s="18">
        <f t="shared" si="183"/>
        <v>0</v>
      </c>
      <c r="R1185" s="19">
        <f t="shared" si="184"/>
        <v>60</v>
      </c>
      <c r="S1185" s="19">
        <f t="shared" si="185"/>
        <v>47.5</v>
      </c>
      <c r="T1185" s="19">
        <f t="shared" si="186"/>
        <v>35</v>
      </c>
      <c r="U1185" s="19">
        <f t="shared" si="187"/>
        <v>50</v>
      </c>
      <c r="V1185" s="18">
        <f t="shared" si="188"/>
        <v>47.5</v>
      </c>
      <c r="W1185" s="18">
        <f t="shared" si="189"/>
        <v>48.125</v>
      </c>
    </row>
    <row r="1186" spans="1:23" ht="13.5" x14ac:dyDescent="0.25">
      <c r="A1186" s="4">
        <v>43738</v>
      </c>
      <c r="B1186" s="2">
        <v>4.5</v>
      </c>
      <c r="C1186" s="2">
        <v>41.436837543791732</v>
      </c>
      <c r="D1186" s="2">
        <v>9.4598134835869985E-2</v>
      </c>
      <c r="E1186" s="2">
        <v>-3.935484418343755E-3</v>
      </c>
      <c r="F1186" s="2">
        <v>4.5760000000000005</v>
      </c>
      <c r="G1186" s="2">
        <v>4.6340000000000003</v>
      </c>
      <c r="H1186" s="2">
        <v>4.713000000000001</v>
      </c>
      <c r="I1186" s="2">
        <v>4.6314000000000002</v>
      </c>
      <c r="J1186" s="2">
        <v>3.8591220000000019</v>
      </c>
      <c r="K1186" s="15" t="s">
        <v>52</v>
      </c>
      <c r="L1186" s="15" t="s">
        <v>50</v>
      </c>
      <c r="M1186" s="15" t="s">
        <v>46</v>
      </c>
      <c r="N1186" s="18">
        <f t="shared" si="180"/>
        <v>50</v>
      </c>
      <c r="O1186" s="18">
        <f t="shared" si="181"/>
        <v>100</v>
      </c>
      <c r="P1186" s="18">
        <f t="shared" si="182"/>
        <v>50</v>
      </c>
      <c r="Q1186" s="18">
        <f t="shared" si="183"/>
        <v>0</v>
      </c>
      <c r="R1186" s="19">
        <f t="shared" si="184"/>
        <v>60</v>
      </c>
      <c r="S1186" s="19">
        <f t="shared" si="185"/>
        <v>47.5</v>
      </c>
      <c r="T1186" s="19">
        <f t="shared" si="186"/>
        <v>35</v>
      </c>
      <c r="U1186" s="19">
        <f t="shared" si="187"/>
        <v>50</v>
      </c>
      <c r="V1186" s="18">
        <f t="shared" si="188"/>
        <v>47.5</v>
      </c>
      <c r="W1186" s="18">
        <f t="shared" si="189"/>
        <v>48.125</v>
      </c>
    </row>
    <row r="1187" spans="1:23" ht="13.5" x14ac:dyDescent="0.25">
      <c r="A1187" s="4">
        <v>43739</v>
      </c>
      <c r="B1187" s="2">
        <v>4.4800000000000004</v>
      </c>
      <c r="C1187" s="2">
        <v>40.658585600094142</v>
      </c>
      <c r="D1187" s="2">
        <v>9.802382447286373E-2</v>
      </c>
      <c r="E1187" s="2">
        <v>-3.1495955435325716E-3</v>
      </c>
      <c r="F1187" s="2">
        <v>4.5520000000000005</v>
      </c>
      <c r="G1187" s="2">
        <v>4.6120000000000001</v>
      </c>
      <c r="H1187" s="2">
        <v>4.7010000000000014</v>
      </c>
      <c r="I1187" s="2">
        <v>4.6260000000000003</v>
      </c>
      <c r="J1187" s="2">
        <v>3.863630500000002</v>
      </c>
      <c r="K1187" s="15" t="s">
        <v>52</v>
      </c>
      <c r="L1187" s="15" t="s">
        <v>50</v>
      </c>
      <c r="M1187" s="15" t="s">
        <v>46</v>
      </c>
      <c r="N1187" s="18">
        <f t="shared" si="180"/>
        <v>50</v>
      </c>
      <c r="O1187" s="18">
        <f t="shared" si="181"/>
        <v>100</v>
      </c>
      <c r="P1187" s="18">
        <f t="shared" si="182"/>
        <v>50</v>
      </c>
      <c r="Q1187" s="18">
        <f t="shared" si="183"/>
        <v>0</v>
      </c>
      <c r="R1187" s="19">
        <f t="shared" si="184"/>
        <v>60</v>
      </c>
      <c r="S1187" s="19">
        <f t="shared" si="185"/>
        <v>47.5</v>
      </c>
      <c r="T1187" s="19">
        <f t="shared" si="186"/>
        <v>35</v>
      </c>
      <c r="U1187" s="19">
        <f t="shared" si="187"/>
        <v>50</v>
      </c>
      <c r="V1187" s="18">
        <f t="shared" si="188"/>
        <v>47.5</v>
      </c>
      <c r="W1187" s="18">
        <f t="shared" si="189"/>
        <v>48.125</v>
      </c>
    </row>
    <row r="1188" spans="1:23" ht="13.5" x14ac:dyDescent="0.25">
      <c r="A1188" s="4">
        <v>43740</v>
      </c>
      <c r="B1188" s="2">
        <v>4.5</v>
      </c>
      <c r="C1188" s="2">
        <v>41.835052293959826</v>
      </c>
      <c r="D1188" s="2">
        <v>8.5231714365404443E-2</v>
      </c>
      <c r="E1188" s="2">
        <v>-1.8110472556934214E-3</v>
      </c>
      <c r="F1188" s="2">
        <v>4.5400000000000009</v>
      </c>
      <c r="G1188" s="2">
        <v>4.6019999999999994</v>
      </c>
      <c r="H1188" s="2">
        <v>4.6830000000000007</v>
      </c>
      <c r="I1188" s="2">
        <v>4.6264000000000003</v>
      </c>
      <c r="J1188" s="2">
        <v>3.8682880000000015</v>
      </c>
      <c r="K1188" s="15" t="s">
        <v>52</v>
      </c>
      <c r="L1188" s="15" t="s">
        <v>50</v>
      </c>
      <c r="M1188" s="15" t="s">
        <v>46</v>
      </c>
      <c r="N1188" s="18">
        <f t="shared" si="180"/>
        <v>50</v>
      </c>
      <c r="O1188" s="18">
        <f t="shared" si="181"/>
        <v>100</v>
      </c>
      <c r="P1188" s="18">
        <f t="shared" si="182"/>
        <v>50</v>
      </c>
      <c r="Q1188" s="18">
        <f t="shared" si="183"/>
        <v>0</v>
      </c>
      <c r="R1188" s="19">
        <f t="shared" si="184"/>
        <v>60</v>
      </c>
      <c r="S1188" s="19">
        <f t="shared" si="185"/>
        <v>47.5</v>
      </c>
      <c r="T1188" s="19">
        <f t="shared" si="186"/>
        <v>35</v>
      </c>
      <c r="U1188" s="19">
        <f t="shared" si="187"/>
        <v>50</v>
      </c>
      <c r="V1188" s="18">
        <f t="shared" si="188"/>
        <v>47.5</v>
      </c>
      <c r="W1188" s="18">
        <f t="shared" si="189"/>
        <v>48.125</v>
      </c>
    </row>
    <row r="1189" spans="1:23" ht="13.5" x14ac:dyDescent="0.25">
      <c r="A1189" s="4">
        <v>43741</v>
      </c>
      <c r="B1189" s="2">
        <v>4.58</v>
      </c>
      <c r="C1189" s="2">
        <v>46.411592373598012</v>
      </c>
      <c r="D1189" s="2">
        <v>8.4836394886734112E-2</v>
      </c>
      <c r="E1189" s="2">
        <v>-8.4171657419482889E-4</v>
      </c>
      <c r="F1189" s="2">
        <v>4.5260000000000007</v>
      </c>
      <c r="G1189" s="2">
        <v>4.5900000000000007</v>
      </c>
      <c r="H1189" s="2">
        <v>4.6690000000000014</v>
      </c>
      <c r="I1189" s="2">
        <v>4.6338000000000008</v>
      </c>
      <c r="J1189" s="2">
        <v>3.8733455000000019</v>
      </c>
      <c r="K1189" s="15" t="s">
        <v>52</v>
      </c>
      <c r="L1189" s="15" t="s">
        <v>50</v>
      </c>
      <c r="M1189" s="15" t="s">
        <v>46</v>
      </c>
      <c r="N1189" s="18">
        <f t="shared" si="180"/>
        <v>50</v>
      </c>
      <c r="O1189" s="18">
        <f t="shared" si="181"/>
        <v>100</v>
      </c>
      <c r="P1189" s="18">
        <f t="shared" si="182"/>
        <v>50</v>
      </c>
      <c r="Q1189" s="18">
        <f t="shared" si="183"/>
        <v>0</v>
      </c>
      <c r="R1189" s="19">
        <f t="shared" si="184"/>
        <v>60</v>
      </c>
      <c r="S1189" s="19">
        <f t="shared" si="185"/>
        <v>47.5</v>
      </c>
      <c r="T1189" s="19">
        <f t="shared" si="186"/>
        <v>35</v>
      </c>
      <c r="U1189" s="19">
        <f t="shared" si="187"/>
        <v>50</v>
      </c>
      <c r="V1189" s="18">
        <f t="shared" si="188"/>
        <v>47.5</v>
      </c>
      <c r="W1189" s="18">
        <f t="shared" si="189"/>
        <v>48.125</v>
      </c>
    </row>
    <row r="1190" spans="1:23" ht="13.5" x14ac:dyDescent="0.25">
      <c r="A1190" s="4">
        <v>43742</v>
      </c>
      <c r="B1190" s="2">
        <v>4.5</v>
      </c>
      <c r="C1190" s="2">
        <v>42.786128340254692</v>
      </c>
      <c r="D1190" s="2">
        <v>9.5468707034366496E-2</v>
      </c>
      <c r="E1190" s="2">
        <v>-3.350359914857929E-4</v>
      </c>
      <c r="F1190" s="2">
        <v>4.5120000000000005</v>
      </c>
      <c r="G1190" s="2">
        <v>4.5670000000000002</v>
      </c>
      <c r="H1190" s="2">
        <v>4.652000000000001</v>
      </c>
      <c r="I1190" s="2">
        <v>4.6408000000000005</v>
      </c>
      <c r="J1190" s="2">
        <v>3.8779540000000012</v>
      </c>
      <c r="K1190" s="15" t="s">
        <v>52</v>
      </c>
      <c r="L1190" s="15" t="s">
        <v>50</v>
      </c>
      <c r="M1190" s="15" t="s">
        <v>46</v>
      </c>
      <c r="N1190" s="18">
        <f t="shared" si="180"/>
        <v>50</v>
      </c>
      <c r="O1190" s="18">
        <f t="shared" si="181"/>
        <v>100</v>
      </c>
      <c r="P1190" s="18">
        <f t="shared" si="182"/>
        <v>50</v>
      </c>
      <c r="Q1190" s="18">
        <f t="shared" si="183"/>
        <v>0</v>
      </c>
      <c r="R1190" s="19">
        <f t="shared" si="184"/>
        <v>60</v>
      </c>
      <c r="S1190" s="19">
        <f t="shared" si="185"/>
        <v>47.5</v>
      </c>
      <c r="T1190" s="19">
        <f t="shared" si="186"/>
        <v>35</v>
      </c>
      <c r="U1190" s="19">
        <f t="shared" si="187"/>
        <v>50</v>
      </c>
      <c r="V1190" s="18">
        <f t="shared" si="188"/>
        <v>47.5</v>
      </c>
      <c r="W1190" s="18">
        <f t="shared" si="189"/>
        <v>48.125</v>
      </c>
    </row>
    <row r="1191" spans="1:23" ht="13.5" x14ac:dyDescent="0.25">
      <c r="A1191" s="4">
        <v>43745</v>
      </c>
      <c r="B1191" s="2">
        <v>4.4800000000000004</v>
      </c>
      <c r="C1191" s="2">
        <v>41.904824127485689</v>
      </c>
      <c r="D1191" s="2">
        <v>0.10681346775362943</v>
      </c>
      <c r="E1191" s="2">
        <v>-1.5800303821738243E-3</v>
      </c>
      <c r="F1191" s="2">
        <v>4.5080000000000009</v>
      </c>
      <c r="G1191" s="2">
        <v>4.5419999999999998</v>
      </c>
      <c r="H1191" s="2">
        <v>4.6310000000000011</v>
      </c>
      <c r="I1191" s="2">
        <v>4.6448</v>
      </c>
      <c r="J1191" s="2">
        <v>3.8824140000000016</v>
      </c>
      <c r="K1191" s="15" t="s">
        <v>52</v>
      </c>
      <c r="L1191" s="15" t="s">
        <v>50</v>
      </c>
      <c r="M1191" s="15" t="s">
        <v>46</v>
      </c>
      <c r="N1191" s="18">
        <f t="shared" si="180"/>
        <v>50</v>
      </c>
      <c r="O1191" s="18">
        <f t="shared" si="181"/>
        <v>100</v>
      </c>
      <c r="P1191" s="18">
        <f t="shared" si="182"/>
        <v>50</v>
      </c>
      <c r="Q1191" s="18">
        <f t="shared" si="183"/>
        <v>0</v>
      </c>
      <c r="R1191" s="19">
        <f t="shared" si="184"/>
        <v>60</v>
      </c>
      <c r="S1191" s="19">
        <f t="shared" si="185"/>
        <v>47.5</v>
      </c>
      <c r="T1191" s="19">
        <f t="shared" si="186"/>
        <v>35</v>
      </c>
      <c r="U1191" s="19">
        <f t="shared" si="187"/>
        <v>50</v>
      </c>
      <c r="V1191" s="18">
        <f t="shared" si="188"/>
        <v>47.5</v>
      </c>
      <c r="W1191" s="18">
        <f t="shared" si="189"/>
        <v>48.125</v>
      </c>
    </row>
    <row r="1192" spans="1:23" ht="13.5" x14ac:dyDescent="0.25">
      <c r="A1192" s="4">
        <v>43746</v>
      </c>
      <c r="B1192" s="2">
        <v>4.37</v>
      </c>
      <c r="C1192" s="2">
        <v>37.348230860414844</v>
      </c>
      <c r="D1192" s="2">
        <v>0.10548171654788341</v>
      </c>
      <c r="E1192" s="2">
        <v>-2.8170378015026816E-3</v>
      </c>
      <c r="F1192" s="2">
        <v>4.4860000000000007</v>
      </c>
      <c r="G1192" s="2">
        <v>4.5190000000000001</v>
      </c>
      <c r="H1192" s="2">
        <v>4.6095000000000006</v>
      </c>
      <c r="I1192" s="2">
        <v>4.6463999999999999</v>
      </c>
      <c r="J1192" s="2">
        <v>3.8864215000000013</v>
      </c>
      <c r="K1192" s="15" t="s">
        <v>52</v>
      </c>
      <c r="L1192" s="15" t="s">
        <v>54</v>
      </c>
      <c r="M1192" s="15" t="s">
        <v>46</v>
      </c>
      <c r="N1192" s="18">
        <f t="shared" si="180"/>
        <v>50</v>
      </c>
      <c r="O1192" s="18">
        <f t="shared" si="181"/>
        <v>100</v>
      </c>
      <c r="P1192" s="18">
        <f t="shared" si="182"/>
        <v>50</v>
      </c>
      <c r="Q1192" s="18">
        <f t="shared" si="183"/>
        <v>16.5</v>
      </c>
      <c r="R1192" s="19">
        <f t="shared" si="184"/>
        <v>62.475000000000001</v>
      </c>
      <c r="S1192" s="19">
        <f t="shared" si="185"/>
        <v>51.625</v>
      </c>
      <c r="T1192" s="19">
        <f t="shared" si="186"/>
        <v>42.424999999999997</v>
      </c>
      <c r="U1192" s="19">
        <f t="shared" si="187"/>
        <v>54.125</v>
      </c>
      <c r="V1192" s="18">
        <f t="shared" si="188"/>
        <v>52.17499999999999</v>
      </c>
      <c r="W1192" s="18">
        <f t="shared" si="189"/>
        <v>52.662499999999994</v>
      </c>
    </row>
    <row r="1193" spans="1:23" ht="13.5" x14ac:dyDescent="0.25">
      <c r="A1193" s="4">
        <v>43747</v>
      </c>
      <c r="B1193" s="2">
        <v>4.5</v>
      </c>
      <c r="C1193" s="2">
        <v>44.964688349783849</v>
      </c>
      <c r="D1193" s="2">
        <v>9.0073857722322792E-2</v>
      </c>
      <c r="E1193" s="2">
        <v>-4.9464335386210896E-3</v>
      </c>
      <c r="F1193" s="2">
        <v>4.4859999999999998</v>
      </c>
      <c r="G1193" s="2">
        <v>4.5129999999999999</v>
      </c>
      <c r="H1193" s="2">
        <v>4.5955000000000004</v>
      </c>
      <c r="I1193" s="2">
        <v>4.6523999999999992</v>
      </c>
      <c r="J1193" s="2">
        <v>3.8910790000000022</v>
      </c>
      <c r="K1193" s="15" t="s">
        <v>52</v>
      </c>
      <c r="L1193" s="15" t="s">
        <v>54</v>
      </c>
      <c r="M1193" s="15" t="s">
        <v>54</v>
      </c>
      <c r="N1193" s="18">
        <f t="shared" si="180"/>
        <v>50</v>
      </c>
      <c r="O1193" s="18">
        <f t="shared" si="181"/>
        <v>100</v>
      </c>
      <c r="P1193" s="18">
        <f t="shared" si="182"/>
        <v>50</v>
      </c>
      <c r="Q1193" s="18">
        <f t="shared" si="183"/>
        <v>16.5</v>
      </c>
      <c r="R1193" s="19">
        <f t="shared" si="184"/>
        <v>62.475000000000001</v>
      </c>
      <c r="S1193" s="19">
        <f t="shared" si="185"/>
        <v>51.625</v>
      </c>
      <c r="T1193" s="19">
        <f t="shared" si="186"/>
        <v>42.424999999999997</v>
      </c>
      <c r="U1193" s="19">
        <f t="shared" si="187"/>
        <v>54.125</v>
      </c>
      <c r="V1193" s="18">
        <f t="shared" si="188"/>
        <v>52.17499999999999</v>
      </c>
      <c r="W1193" s="18">
        <f t="shared" si="189"/>
        <v>52.662499999999994</v>
      </c>
    </row>
    <row r="1194" spans="1:23" ht="13.5" x14ac:dyDescent="0.25">
      <c r="A1194" s="4">
        <v>43748</v>
      </c>
      <c r="B1194" s="2">
        <v>4.37</v>
      </c>
      <c r="C1194" s="2">
        <v>39.759406398091372</v>
      </c>
      <c r="D1194" s="2">
        <v>0.10113523490774057</v>
      </c>
      <c r="E1194" s="2">
        <v>-5.1760782829185044E-3</v>
      </c>
      <c r="F1194" s="2">
        <v>4.4440000000000008</v>
      </c>
      <c r="G1194" s="2">
        <v>4.4850000000000003</v>
      </c>
      <c r="H1194" s="2">
        <v>4.5790000000000006</v>
      </c>
      <c r="I1194" s="2">
        <v>4.6557999999999993</v>
      </c>
      <c r="J1194" s="2">
        <v>3.894989000000002</v>
      </c>
      <c r="K1194" s="15" t="s">
        <v>52</v>
      </c>
      <c r="L1194" s="15" t="s">
        <v>50</v>
      </c>
      <c r="M1194" s="15" t="s">
        <v>46</v>
      </c>
      <c r="N1194" s="18">
        <f t="shared" si="180"/>
        <v>50</v>
      </c>
      <c r="O1194" s="18">
        <f t="shared" si="181"/>
        <v>100</v>
      </c>
      <c r="P1194" s="18">
        <f t="shared" si="182"/>
        <v>50</v>
      </c>
      <c r="Q1194" s="18">
        <f t="shared" si="183"/>
        <v>0</v>
      </c>
      <c r="R1194" s="19">
        <f t="shared" si="184"/>
        <v>60</v>
      </c>
      <c r="S1194" s="19">
        <f t="shared" si="185"/>
        <v>47.5</v>
      </c>
      <c r="T1194" s="19">
        <f t="shared" si="186"/>
        <v>35</v>
      </c>
      <c r="U1194" s="19">
        <f t="shared" si="187"/>
        <v>50</v>
      </c>
      <c r="V1194" s="18">
        <f t="shared" si="188"/>
        <v>47.5</v>
      </c>
      <c r="W1194" s="18">
        <f t="shared" si="189"/>
        <v>48.125</v>
      </c>
    </row>
    <row r="1195" spans="1:23" ht="13.5" x14ac:dyDescent="0.25">
      <c r="A1195" s="4">
        <v>43749</v>
      </c>
      <c r="B1195" s="2">
        <v>4.3600000000000003</v>
      </c>
      <c r="C1195" s="2">
        <v>39.381739520744425</v>
      </c>
      <c r="D1195" s="2">
        <v>0.10027294939879017</v>
      </c>
      <c r="E1195" s="2">
        <v>-4.4076844393469011E-3</v>
      </c>
      <c r="F1195" s="2">
        <v>4.4160000000000004</v>
      </c>
      <c r="G1195" s="2">
        <v>4.4640000000000004</v>
      </c>
      <c r="H1195" s="2">
        <v>4.5570000000000004</v>
      </c>
      <c r="I1195" s="2">
        <v>4.6571999999999996</v>
      </c>
      <c r="J1195" s="2">
        <v>3.8989465000000019</v>
      </c>
      <c r="K1195" s="15" t="s">
        <v>52</v>
      </c>
      <c r="L1195" s="15" t="s">
        <v>50</v>
      </c>
      <c r="M1195" s="15" t="s">
        <v>46</v>
      </c>
      <c r="N1195" s="18">
        <f t="shared" si="180"/>
        <v>50</v>
      </c>
      <c r="O1195" s="18">
        <f t="shared" si="181"/>
        <v>100</v>
      </c>
      <c r="P1195" s="18">
        <f t="shared" si="182"/>
        <v>50</v>
      </c>
      <c r="Q1195" s="18">
        <f t="shared" si="183"/>
        <v>0</v>
      </c>
      <c r="R1195" s="19">
        <f t="shared" si="184"/>
        <v>60</v>
      </c>
      <c r="S1195" s="19">
        <f t="shared" si="185"/>
        <v>47.5</v>
      </c>
      <c r="T1195" s="19">
        <f t="shared" si="186"/>
        <v>35</v>
      </c>
      <c r="U1195" s="19">
        <f t="shared" si="187"/>
        <v>50</v>
      </c>
      <c r="V1195" s="18">
        <f t="shared" si="188"/>
        <v>47.5</v>
      </c>
      <c r="W1195" s="18">
        <f t="shared" si="189"/>
        <v>48.125</v>
      </c>
    </row>
    <row r="1196" spans="1:23" ht="13.5" x14ac:dyDescent="0.25">
      <c r="A1196" s="4">
        <v>43752</v>
      </c>
      <c r="B1196" s="2">
        <v>4.49</v>
      </c>
      <c r="C1196" s="2">
        <v>46.496774015152369</v>
      </c>
      <c r="D1196" s="2">
        <v>8.0448959904328099E-2</v>
      </c>
      <c r="E1196" s="2">
        <v>-3.5795863503024772E-3</v>
      </c>
      <c r="F1196" s="2">
        <v>4.418000000000001</v>
      </c>
      <c r="G1196" s="2">
        <v>4.4630000000000001</v>
      </c>
      <c r="H1196" s="2">
        <v>4.5485000000000007</v>
      </c>
      <c r="I1196" s="2">
        <v>4.6618000000000004</v>
      </c>
      <c r="J1196" s="2">
        <v>3.9035540000000015</v>
      </c>
      <c r="K1196" s="15" t="s">
        <v>52</v>
      </c>
      <c r="L1196" s="15" t="s">
        <v>50</v>
      </c>
      <c r="M1196" s="15" t="s">
        <v>53</v>
      </c>
      <c r="N1196" s="18">
        <f t="shared" si="180"/>
        <v>50</v>
      </c>
      <c r="O1196" s="18">
        <f t="shared" si="181"/>
        <v>100</v>
      </c>
      <c r="P1196" s="18">
        <f t="shared" si="182"/>
        <v>50</v>
      </c>
      <c r="Q1196" s="18">
        <f t="shared" si="183"/>
        <v>0</v>
      </c>
      <c r="R1196" s="19">
        <f t="shared" si="184"/>
        <v>60</v>
      </c>
      <c r="S1196" s="19">
        <f t="shared" si="185"/>
        <v>47.5</v>
      </c>
      <c r="T1196" s="19">
        <f t="shared" si="186"/>
        <v>35</v>
      </c>
      <c r="U1196" s="19">
        <f t="shared" si="187"/>
        <v>50</v>
      </c>
      <c r="V1196" s="18">
        <f t="shared" si="188"/>
        <v>47.5</v>
      </c>
      <c r="W1196" s="18">
        <f t="shared" si="189"/>
        <v>48.125</v>
      </c>
    </row>
    <row r="1197" spans="1:23" ht="13.5" x14ac:dyDescent="0.25">
      <c r="A1197" s="4">
        <v>43754</v>
      </c>
      <c r="B1197" s="2">
        <v>4.3600000000000003</v>
      </c>
      <c r="C1197" s="2">
        <v>41.278977324697273</v>
      </c>
      <c r="D1197" s="2">
        <v>7.0667213606338208E-2</v>
      </c>
      <c r="E1197" s="2">
        <v>-3.0570107733782327E-3</v>
      </c>
      <c r="F1197" s="2">
        <v>4.4159999999999995</v>
      </c>
      <c r="G1197" s="2">
        <v>4.4510000000000005</v>
      </c>
      <c r="H1197" s="2">
        <v>4.5315000000000003</v>
      </c>
      <c r="I1197" s="2">
        <v>4.6640000000000006</v>
      </c>
      <c r="J1197" s="2">
        <v>3.9075600000000015</v>
      </c>
      <c r="K1197" s="15" t="s">
        <v>52</v>
      </c>
      <c r="L1197" s="15" t="s">
        <v>50</v>
      </c>
      <c r="M1197" s="15" t="s">
        <v>46</v>
      </c>
      <c r="N1197" s="18">
        <f t="shared" si="180"/>
        <v>50</v>
      </c>
      <c r="O1197" s="18">
        <f t="shared" si="181"/>
        <v>100</v>
      </c>
      <c r="P1197" s="18">
        <f t="shared" si="182"/>
        <v>50</v>
      </c>
      <c r="Q1197" s="18">
        <f t="shared" si="183"/>
        <v>0</v>
      </c>
      <c r="R1197" s="19">
        <f t="shared" si="184"/>
        <v>60</v>
      </c>
      <c r="S1197" s="19">
        <f t="shared" si="185"/>
        <v>47.5</v>
      </c>
      <c r="T1197" s="19">
        <f t="shared" si="186"/>
        <v>35</v>
      </c>
      <c r="U1197" s="19">
        <f t="shared" si="187"/>
        <v>50</v>
      </c>
      <c r="V1197" s="18">
        <f t="shared" si="188"/>
        <v>47.5</v>
      </c>
      <c r="W1197" s="18">
        <f t="shared" si="189"/>
        <v>48.125</v>
      </c>
    </row>
    <row r="1198" spans="1:23" ht="13.5" x14ac:dyDescent="0.25">
      <c r="A1198" s="4">
        <v>43755</v>
      </c>
      <c r="B1198" s="2">
        <v>4.25</v>
      </c>
      <c r="C1198" s="2">
        <v>37.449461054688832</v>
      </c>
      <c r="D1198" s="2">
        <v>7.4790720482769579E-2</v>
      </c>
      <c r="E1198" s="2">
        <v>-3.395930167004178E-3</v>
      </c>
      <c r="F1198" s="2">
        <v>4.3660000000000005</v>
      </c>
      <c r="G1198" s="2">
        <v>4.4260000000000002</v>
      </c>
      <c r="H1198" s="2">
        <v>4.5139999999999993</v>
      </c>
      <c r="I1198" s="2">
        <v>4.6596000000000002</v>
      </c>
      <c r="J1198" s="2">
        <v>3.9110160000000014</v>
      </c>
      <c r="K1198" s="15" t="s">
        <v>52</v>
      </c>
      <c r="L1198" s="15" t="s">
        <v>50</v>
      </c>
      <c r="M1198" s="15" t="s">
        <v>46</v>
      </c>
      <c r="N1198" s="18">
        <f t="shared" si="180"/>
        <v>50</v>
      </c>
      <c r="O1198" s="18">
        <f t="shared" si="181"/>
        <v>100</v>
      </c>
      <c r="P1198" s="18">
        <f t="shared" si="182"/>
        <v>50</v>
      </c>
      <c r="Q1198" s="18">
        <f t="shared" si="183"/>
        <v>0</v>
      </c>
      <c r="R1198" s="19">
        <f t="shared" si="184"/>
        <v>60</v>
      </c>
      <c r="S1198" s="19">
        <f t="shared" si="185"/>
        <v>47.5</v>
      </c>
      <c r="T1198" s="19">
        <f t="shared" si="186"/>
        <v>35</v>
      </c>
      <c r="U1198" s="19">
        <f t="shared" si="187"/>
        <v>50</v>
      </c>
      <c r="V1198" s="18">
        <f t="shared" si="188"/>
        <v>47.5</v>
      </c>
      <c r="W1198" s="18">
        <f t="shared" si="189"/>
        <v>48.125</v>
      </c>
    </row>
    <row r="1199" spans="1:23" ht="13.5" x14ac:dyDescent="0.25">
      <c r="A1199" s="4">
        <v>43756</v>
      </c>
      <c r="B1199" s="2">
        <v>4.4000000000000004</v>
      </c>
      <c r="C1199" s="2">
        <v>44.949439149169194</v>
      </c>
      <c r="D1199" s="2">
        <v>8.121465640609582E-2</v>
      </c>
      <c r="E1199" s="2">
        <v>-2.7564336989342564E-3</v>
      </c>
      <c r="F1199" s="2">
        <v>4.3719999999999999</v>
      </c>
      <c r="G1199" s="2">
        <v>4.4079999999999995</v>
      </c>
      <c r="H1199" s="2">
        <v>4.4990000000000006</v>
      </c>
      <c r="I1199" s="2">
        <v>4.6528</v>
      </c>
      <c r="J1199" s="2">
        <v>3.9152220000000013</v>
      </c>
      <c r="K1199" s="15" t="s">
        <v>52</v>
      </c>
      <c r="L1199" s="15" t="s">
        <v>54</v>
      </c>
      <c r="M1199" s="15" t="s">
        <v>53</v>
      </c>
      <c r="N1199" s="18">
        <f t="shared" si="180"/>
        <v>50</v>
      </c>
      <c r="O1199" s="18">
        <f t="shared" si="181"/>
        <v>100</v>
      </c>
      <c r="P1199" s="18">
        <f t="shared" si="182"/>
        <v>50</v>
      </c>
      <c r="Q1199" s="18">
        <f t="shared" si="183"/>
        <v>16.5</v>
      </c>
      <c r="R1199" s="19">
        <f t="shared" si="184"/>
        <v>62.475000000000001</v>
      </c>
      <c r="S1199" s="19">
        <f t="shared" si="185"/>
        <v>51.625</v>
      </c>
      <c r="T1199" s="19">
        <f t="shared" si="186"/>
        <v>42.424999999999997</v>
      </c>
      <c r="U1199" s="19">
        <f t="shared" si="187"/>
        <v>54.125</v>
      </c>
      <c r="V1199" s="18">
        <f t="shared" si="188"/>
        <v>52.17499999999999</v>
      </c>
      <c r="W1199" s="18">
        <f t="shared" si="189"/>
        <v>52.662499999999994</v>
      </c>
    </row>
    <row r="1200" spans="1:23" ht="13.5" x14ac:dyDescent="0.25">
      <c r="A1200" s="4">
        <v>43759</v>
      </c>
      <c r="B1200" s="2">
        <v>4.3899999999999997</v>
      </c>
      <c r="C1200" s="2">
        <v>44.565798991885949</v>
      </c>
      <c r="D1200" s="2">
        <v>7.5806461971025918E-2</v>
      </c>
      <c r="E1200" s="2">
        <v>-1.3257979102952423E-3</v>
      </c>
      <c r="F1200" s="2">
        <v>4.3780000000000001</v>
      </c>
      <c r="G1200" s="2">
        <v>4.3970000000000002</v>
      </c>
      <c r="H1200" s="2">
        <v>4.4820000000000002</v>
      </c>
      <c r="I1200" s="2">
        <v>4.6412000000000004</v>
      </c>
      <c r="J1200" s="2">
        <v>3.919524500000001</v>
      </c>
      <c r="K1200" s="15" t="s">
        <v>52</v>
      </c>
      <c r="L1200" s="15" t="s">
        <v>54</v>
      </c>
      <c r="M1200" s="15" t="s">
        <v>53</v>
      </c>
      <c r="N1200" s="18">
        <f t="shared" si="180"/>
        <v>50</v>
      </c>
      <c r="O1200" s="18">
        <f t="shared" si="181"/>
        <v>100</v>
      </c>
      <c r="P1200" s="18">
        <f t="shared" si="182"/>
        <v>50</v>
      </c>
      <c r="Q1200" s="18">
        <f t="shared" si="183"/>
        <v>16.5</v>
      </c>
      <c r="R1200" s="19">
        <f t="shared" si="184"/>
        <v>62.475000000000001</v>
      </c>
      <c r="S1200" s="19">
        <f t="shared" si="185"/>
        <v>51.625</v>
      </c>
      <c r="T1200" s="19">
        <f t="shared" si="186"/>
        <v>42.424999999999997</v>
      </c>
      <c r="U1200" s="19">
        <f t="shared" si="187"/>
        <v>54.125</v>
      </c>
      <c r="V1200" s="18">
        <f t="shared" si="188"/>
        <v>52.17499999999999</v>
      </c>
      <c r="W1200" s="18">
        <f t="shared" si="189"/>
        <v>52.662499999999994</v>
      </c>
    </row>
    <row r="1201" spans="1:23" ht="13.5" x14ac:dyDescent="0.25">
      <c r="A1201" s="4">
        <v>43760</v>
      </c>
      <c r="B1201" s="2">
        <v>4.3</v>
      </c>
      <c r="C1201" s="2">
        <v>41.160844929140453</v>
      </c>
      <c r="D1201" s="2">
        <v>7.5548686137612009E-2</v>
      </c>
      <c r="E1201" s="2">
        <v>-8.9576727737558952E-4</v>
      </c>
      <c r="F1201" s="2">
        <v>4.34</v>
      </c>
      <c r="G1201" s="2">
        <v>4.3789999999999996</v>
      </c>
      <c r="H1201" s="2">
        <v>4.4604999999999997</v>
      </c>
      <c r="I1201" s="2">
        <v>4.6316000000000006</v>
      </c>
      <c r="J1201" s="2">
        <v>3.9231820000000006</v>
      </c>
      <c r="K1201" s="15" t="s">
        <v>52</v>
      </c>
      <c r="L1201" s="15" t="s">
        <v>54</v>
      </c>
      <c r="M1201" s="15" t="s">
        <v>46</v>
      </c>
      <c r="N1201" s="18">
        <f t="shared" si="180"/>
        <v>50</v>
      </c>
      <c r="O1201" s="18">
        <f t="shared" si="181"/>
        <v>100</v>
      </c>
      <c r="P1201" s="18">
        <f t="shared" si="182"/>
        <v>50</v>
      </c>
      <c r="Q1201" s="18">
        <f t="shared" si="183"/>
        <v>16.5</v>
      </c>
      <c r="R1201" s="19">
        <f t="shared" si="184"/>
        <v>62.475000000000001</v>
      </c>
      <c r="S1201" s="19">
        <f t="shared" si="185"/>
        <v>51.625</v>
      </c>
      <c r="T1201" s="19">
        <f t="shared" si="186"/>
        <v>42.424999999999997</v>
      </c>
      <c r="U1201" s="19">
        <f t="shared" si="187"/>
        <v>54.125</v>
      </c>
      <c r="V1201" s="18">
        <f t="shared" si="188"/>
        <v>52.17499999999999</v>
      </c>
      <c r="W1201" s="18">
        <f t="shared" si="189"/>
        <v>52.662499999999994</v>
      </c>
    </row>
    <row r="1202" spans="1:23" ht="13.5" x14ac:dyDescent="0.25">
      <c r="A1202" s="4">
        <v>43761</v>
      </c>
      <c r="B1202" s="2">
        <v>4.29</v>
      </c>
      <c r="C1202" s="2">
        <v>40.787952438031354</v>
      </c>
      <c r="D1202" s="2">
        <v>6.0354717195334473E-2</v>
      </c>
      <c r="E1202" s="2">
        <v>4.2506368579451096E-4</v>
      </c>
      <c r="F1202" s="2">
        <v>4.3259999999999996</v>
      </c>
      <c r="G1202" s="2">
        <v>4.3709999999999996</v>
      </c>
      <c r="H1202" s="2">
        <v>4.4450000000000012</v>
      </c>
      <c r="I1202" s="2">
        <v>4.6246</v>
      </c>
      <c r="J1202" s="2">
        <v>3.9267895000000004</v>
      </c>
      <c r="K1202" s="15" t="s">
        <v>52</v>
      </c>
      <c r="L1202" s="15" t="s">
        <v>54</v>
      </c>
      <c r="M1202" s="15" t="s">
        <v>46</v>
      </c>
      <c r="N1202" s="18">
        <f t="shared" si="180"/>
        <v>50</v>
      </c>
      <c r="O1202" s="18">
        <f t="shared" si="181"/>
        <v>100</v>
      </c>
      <c r="P1202" s="18">
        <f t="shared" si="182"/>
        <v>50</v>
      </c>
      <c r="Q1202" s="18">
        <f t="shared" si="183"/>
        <v>16.5</v>
      </c>
      <c r="R1202" s="19">
        <f t="shared" si="184"/>
        <v>62.475000000000001</v>
      </c>
      <c r="S1202" s="19">
        <f t="shared" si="185"/>
        <v>51.625</v>
      </c>
      <c r="T1202" s="19">
        <f t="shared" si="186"/>
        <v>42.424999999999997</v>
      </c>
      <c r="U1202" s="19">
        <f t="shared" si="187"/>
        <v>54.125</v>
      </c>
      <c r="V1202" s="18">
        <f t="shared" si="188"/>
        <v>52.17499999999999</v>
      </c>
      <c r="W1202" s="18">
        <f t="shared" si="189"/>
        <v>52.662499999999994</v>
      </c>
    </row>
    <row r="1203" spans="1:23" ht="13.5" x14ac:dyDescent="0.25">
      <c r="A1203" s="4">
        <v>43762</v>
      </c>
      <c r="B1203" s="2">
        <v>4.28</v>
      </c>
      <c r="C1203" s="2">
        <v>40.393858836507128</v>
      </c>
      <c r="D1203" s="2">
        <v>6.9415229081637442E-2</v>
      </c>
      <c r="E1203" s="2">
        <v>2.3479822044749432E-3</v>
      </c>
      <c r="F1203" s="2">
        <v>4.3319999999999999</v>
      </c>
      <c r="G1203" s="2">
        <v>4.3490000000000002</v>
      </c>
      <c r="H1203" s="2">
        <v>4.4310000000000009</v>
      </c>
      <c r="I1203" s="2">
        <v>4.616200000000001</v>
      </c>
      <c r="J1203" s="2">
        <v>3.9303954999999995</v>
      </c>
      <c r="K1203" s="15" t="s">
        <v>52</v>
      </c>
      <c r="L1203" s="15" t="s">
        <v>54</v>
      </c>
      <c r="M1203" s="15" t="s">
        <v>53</v>
      </c>
      <c r="N1203" s="18">
        <f t="shared" si="180"/>
        <v>50</v>
      </c>
      <c r="O1203" s="18">
        <f t="shared" si="181"/>
        <v>100</v>
      </c>
      <c r="P1203" s="18">
        <f t="shared" si="182"/>
        <v>50</v>
      </c>
      <c r="Q1203" s="18">
        <f t="shared" si="183"/>
        <v>16.5</v>
      </c>
      <c r="R1203" s="19">
        <f t="shared" si="184"/>
        <v>62.475000000000001</v>
      </c>
      <c r="S1203" s="19">
        <f t="shared" si="185"/>
        <v>51.625</v>
      </c>
      <c r="T1203" s="19">
        <f t="shared" si="186"/>
        <v>42.424999999999997</v>
      </c>
      <c r="U1203" s="19">
        <f t="shared" si="187"/>
        <v>54.125</v>
      </c>
      <c r="V1203" s="18">
        <f t="shared" si="188"/>
        <v>52.17499999999999</v>
      </c>
      <c r="W1203" s="18">
        <f t="shared" si="189"/>
        <v>52.662499999999994</v>
      </c>
    </row>
    <row r="1204" spans="1:23" ht="13.5" x14ac:dyDescent="0.25">
      <c r="A1204" s="4">
        <v>43763</v>
      </c>
      <c r="B1204" s="2">
        <v>4.22</v>
      </c>
      <c r="C1204" s="2">
        <v>38.020202510653846</v>
      </c>
      <c r="D1204" s="2">
        <v>6.2674430940346859E-2</v>
      </c>
      <c r="E1204" s="2">
        <v>4.0406989445369865E-3</v>
      </c>
      <c r="F1204" s="2">
        <v>4.2960000000000003</v>
      </c>
      <c r="G1204" s="2">
        <v>4.3340000000000005</v>
      </c>
      <c r="H1204" s="2">
        <v>4.4095000000000004</v>
      </c>
      <c r="I1204" s="2">
        <v>4.6070000000000002</v>
      </c>
      <c r="J1204" s="2">
        <v>3.9337504999999999</v>
      </c>
      <c r="K1204" s="15" t="s">
        <v>52</v>
      </c>
      <c r="L1204" s="15" t="s">
        <v>54</v>
      </c>
      <c r="M1204" s="15" t="s">
        <v>46</v>
      </c>
      <c r="N1204" s="18">
        <f t="shared" si="180"/>
        <v>50</v>
      </c>
      <c r="O1204" s="18">
        <f t="shared" si="181"/>
        <v>100</v>
      </c>
      <c r="P1204" s="18">
        <f t="shared" si="182"/>
        <v>50</v>
      </c>
      <c r="Q1204" s="18">
        <f t="shared" si="183"/>
        <v>16.5</v>
      </c>
      <c r="R1204" s="19">
        <f t="shared" si="184"/>
        <v>62.475000000000001</v>
      </c>
      <c r="S1204" s="19">
        <f t="shared" si="185"/>
        <v>51.625</v>
      </c>
      <c r="T1204" s="19">
        <f t="shared" si="186"/>
        <v>42.424999999999997</v>
      </c>
      <c r="U1204" s="19">
        <f t="shared" si="187"/>
        <v>54.125</v>
      </c>
      <c r="V1204" s="18">
        <f t="shared" si="188"/>
        <v>52.17499999999999</v>
      </c>
      <c r="W1204" s="18">
        <f t="shared" si="189"/>
        <v>52.662499999999994</v>
      </c>
    </row>
    <row r="1205" spans="1:23" ht="13.5" x14ac:dyDescent="0.25">
      <c r="A1205" s="4">
        <v>43766</v>
      </c>
      <c r="B1205" s="2">
        <v>4.28</v>
      </c>
      <c r="C1205" s="2">
        <v>41.70903092438094</v>
      </c>
      <c r="D1205" s="2">
        <v>5.2405436032607611E-2</v>
      </c>
      <c r="E1205" s="2">
        <v>6.3003018997876536E-3</v>
      </c>
      <c r="F1205" s="2">
        <v>4.274</v>
      </c>
      <c r="G1205" s="2">
        <v>4.3259999999999996</v>
      </c>
      <c r="H1205" s="2">
        <v>4.3950000000000005</v>
      </c>
      <c r="I1205" s="2">
        <v>4.6004000000000005</v>
      </c>
      <c r="J1205" s="2">
        <v>3.9371130000000001</v>
      </c>
      <c r="K1205" s="15" t="s">
        <v>52</v>
      </c>
      <c r="L1205" s="15" t="s">
        <v>54</v>
      </c>
      <c r="M1205" s="15" t="s">
        <v>46</v>
      </c>
      <c r="N1205" s="18">
        <f t="shared" si="180"/>
        <v>50</v>
      </c>
      <c r="O1205" s="18">
        <f t="shared" si="181"/>
        <v>100</v>
      </c>
      <c r="P1205" s="18">
        <f t="shared" si="182"/>
        <v>50</v>
      </c>
      <c r="Q1205" s="18">
        <f t="shared" si="183"/>
        <v>16.5</v>
      </c>
      <c r="R1205" s="19">
        <f t="shared" si="184"/>
        <v>62.475000000000001</v>
      </c>
      <c r="S1205" s="19">
        <f t="shared" si="185"/>
        <v>51.625</v>
      </c>
      <c r="T1205" s="19">
        <f t="shared" si="186"/>
        <v>42.424999999999997</v>
      </c>
      <c r="U1205" s="19">
        <f t="shared" si="187"/>
        <v>54.125</v>
      </c>
      <c r="V1205" s="18">
        <f t="shared" si="188"/>
        <v>52.17499999999999</v>
      </c>
      <c r="W1205" s="18">
        <f t="shared" si="189"/>
        <v>52.662499999999994</v>
      </c>
    </row>
    <row r="1206" spans="1:23" ht="13.5" x14ac:dyDescent="0.25">
      <c r="A1206" s="4">
        <v>43767</v>
      </c>
      <c r="B1206" s="2">
        <v>4.1900000000000004</v>
      </c>
      <c r="C1206" s="2">
        <v>38.050746827504689</v>
      </c>
      <c r="D1206" s="2">
        <v>7.1341061833863684E-2</v>
      </c>
      <c r="E1206" s="2">
        <v>9.1356827224032267E-3</v>
      </c>
      <c r="F1206" s="2">
        <v>4.2520000000000007</v>
      </c>
      <c r="G1206" s="2">
        <v>4.2960000000000003</v>
      </c>
      <c r="H1206" s="2">
        <v>4.3795000000000002</v>
      </c>
      <c r="I1206" s="2">
        <v>4.5938000000000008</v>
      </c>
      <c r="J1206" s="2">
        <v>3.9402690000000002</v>
      </c>
      <c r="K1206" s="15" t="s">
        <v>52</v>
      </c>
      <c r="L1206" s="15" t="s">
        <v>54</v>
      </c>
      <c r="M1206" s="15" t="s">
        <v>46</v>
      </c>
      <c r="N1206" s="18">
        <f t="shared" si="180"/>
        <v>50</v>
      </c>
      <c r="O1206" s="18">
        <f t="shared" si="181"/>
        <v>100</v>
      </c>
      <c r="P1206" s="18">
        <f t="shared" si="182"/>
        <v>50</v>
      </c>
      <c r="Q1206" s="18">
        <f t="shared" si="183"/>
        <v>16.5</v>
      </c>
      <c r="R1206" s="19">
        <f t="shared" si="184"/>
        <v>62.475000000000001</v>
      </c>
      <c r="S1206" s="19">
        <f t="shared" si="185"/>
        <v>51.625</v>
      </c>
      <c r="T1206" s="19">
        <f t="shared" si="186"/>
        <v>42.424999999999997</v>
      </c>
      <c r="U1206" s="19">
        <f t="shared" si="187"/>
        <v>54.125</v>
      </c>
      <c r="V1206" s="18">
        <f t="shared" si="188"/>
        <v>52.17499999999999</v>
      </c>
      <c r="W1206" s="18">
        <f t="shared" si="189"/>
        <v>52.662499999999994</v>
      </c>
    </row>
    <row r="1207" spans="1:23" ht="13.5" x14ac:dyDescent="0.25">
      <c r="A1207" s="4">
        <v>43768</v>
      </c>
      <c r="B1207" s="2">
        <v>4.18</v>
      </c>
      <c r="C1207" s="2">
        <v>37.655545452950982</v>
      </c>
      <c r="D1207" s="2">
        <v>6.9523206699989792E-2</v>
      </c>
      <c r="E1207" s="2">
        <v>1.2766481144751608E-2</v>
      </c>
      <c r="F1207" s="2">
        <v>4.2300000000000004</v>
      </c>
      <c r="G1207" s="2">
        <v>4.2779999999999996</v>
      </c>
      <c r="H1207" s="2">
        <v>4.3644999999999996</v>
      </c>
      <c r="I1207" s="2">
        <v>4.5894000000000004</v>
      </c>
      <c r="J1207" s="2">
        <v>3.9435215000000001</v>
      </c>
      <c r="K1207" s="15" t="s">
        <v>52</v>
      </c>
      <c r="L1207" s="15" t="s">
        <v>54</v>
      </c>
      <c r="M1207" s="15" t="s">
        <v>46</v>
      </c>
      <c r="N1207" s="18">
        <f t="shared" si="180"/>
        <v>50</v>
      </c>
      <c r="O1207" s="18">
        <f t="shared" si="181"/>
        <v>100</v>
      </c>
      <c r="P1207" s="18">
        <f t="shared" si="182"/>
        <v>50</v>
      </c>
      <c r="Q1207" s="18">
        <f t="shared" si="183"/>
        <v>16.5</v>
      </c>
      <c r="R1207" s="19">
        <f t="shared" si="184"/>
        <v>62.475000000000001</v>
      </c>
      <c r="S1207" s="19">
        <f t="shared" si="185"/>
        <v>51.625</v>
      </c>
      <c r="T1207" s="19">
        <f t="shared" si="186"/>
        <v>42.424999999999997</v>
      </c>
      <c r="U1207" s="19">
        <f t="shared" si="187"/>
        <v>54.125</v>
      </c>
      <c r="V1207" s="18">
        <f t="shared" si="188"/>
        <v>52.17499999999999</v>
      </c>
      <c r="W1207" s="18">
        <f t="shared" si="189"/>
        <v>52.662499999999994</v>
      </c>
    </row>
    <row r="1208" spans="1:23" ht="13.5" x14ac:dyDescent="0.25">
      <c r="A1208" s="4">
        <v>43769</v>
      </c>
      <c r="B1208" s="2">
        <v>4.2</v>
      </c>
      <c r="C1208" s="2">
        <v>39.019687470898781</v>
      </c>
      <c r="D1208" s="2">
        <v>5.0953397615615792E-2</v>
      </c>
      <c r="E1208" s="2">
        <v>1.58444932310721E-2</v>
      </c>
      <c r="F1208" s="2">
        <v>4.2140000000000004</v>
      </c>
      <c r="G1208" s="2">
        <v>4.2730000000000006</v>
      </c>
      <c r="H1208" s="2">
        <v>4.3494999999999999</v>
      </c>
      <c r="I1208" s="2">
        <v>4.5832000000000006</v>
      </c>
      <c r="J1208" s="2">
        <v>3.9467764999999999</v>
      </c>
      <c r="K1208" s="15" t="s">
        <v>52</v>
      </c>
      <c r="L1208" s="15" t="s">
        <v>54</v>
      </c>
      <c r="M1208" s="15" t="s">
        <v>46</v>
      </c>
      <c r="N1208" s="18">
        <f t="shared" si="180"/>
        <v>50</v>
      </c>
      <c r="O1208" s="18">
        <f t="shared" si="181"/>
        <v>100</v>
      </c>
      <c r="P1208" s="18">
        <f t="shared" si="182"/>
        <v>50</v>
      </c>
      <c r="Q1208" s="18">
        <f t="shared" si="183"/>
        <v>16.5</v>
      </c>
      <c r="R1208" s="19">
        <f t="shared" si="184"/>
        <v>62.475000000000001</v>
      </c>
      <c r="S1208" s="19">
        <f t="shared" si="185"/>
        <v>51.625</v>
      </c>
      <c r="T1208" s="19">
        <f t="shared" si="186"/>
        <v>42.424999999999997</v>
      </c>
      <c r="U1208" s="19">
        <f t="shared" si="187"/>
        <v>54.125</v>
      </c>
      <c r="V1208" s="18">
        <f t="shared" si="188"/>
        <v>52.17499999999999</v>
      </c>
      <c r="W1208" s="18">
        <f t="shared" si="189"/>
        <v>52.662499999999994</v>
      </c>
    </row>
    <row r="1209" spans="1:23" ht="13.5" x14ac:dyDescent="0.25">
      <c r="A1209" s="4">
        <v>43770</v>
      </c>
      <c r="B1209" s="2">
        <v>4.1900000000000004</v>
      </c>
      <c r="C1209" s="2">
        <v>38.565313638805264</v>
      </c>
      <c r="D1209" s="2">
        <v>6.0211200781811414E-2</v>
      </c>
      <c r="E1209" s="2">
        <v>1.8936966824802001E-2</v>
      </c>
      <c r="F1209" s="2">
        <v>4.2080000000000002</v>
      </c>
      <c r="G1209" s="2">
        <v>4.2520000000000007</v>
      </c>
      <c r="H1209" s="2">
        <v>4.33</v>
      </c>
      <c r="I1209" s="2">
        <v>4.5716000000000001</v>
      </c>
      <c r="J1209" s="2">
        <v>3.9499815000000003</v>
      </c>
      <c r="K1209" s="15" t="s">
        <v>52</v>
      </c>
      <c r="L1209" s="15" t="s">
        <v>54</v>
      </c>
      <c r="M1209" s="15" t="s">
        <v>46</v>
      </c>
      <c r="N1209" s="18">
        <f t="shared" si="180"/>
        <v>50</v>
      </c>
      <c r="O1209" s="18">
        <f t="shared" si="181"/>
        <v>100</v>
      </c>
      <c r="P1209" s="18">
        <f t="shared" si="182"/>
        <v>50</v>
      </c>
      <c r="Q1209" s="18">
        <f t="shared" si="183"/>
        <v>16.5</v>
      </c>
      <c r="R1209" s="19">
        <f t="shared" si="184"/>
        <v>62.475000000000001</v>
      </c>
      <c r="S1209" s="19">
        <f t="shared" si="185"/>
        <v>51.625</v>
      </c>
      <c r="T1209" s="19">
        <f t="shared" si="186"/>
        <v>42.424999999999997</v>
      </c>
      <c r="U1209" s="19">
        <f t="shared" si="187"/>
        <v>54.125</v>
      </c>
      <c r="V1209" s="18">
        <f t="shared" si="188"/>
        <v>52.17499999999999</v>
      </c>
      <c r="W1209" s="18">
        <f t="shared" si="189"/>
        <v>52.662499999999994</v>
      </c>
    </row>
    <row r="1210" spans="1:23" ht="13.5" x14ac:dyDescent="0.25">
      <c r="A1210" s="4">
        <v>43773</v>
      </c>
      <c r="B1210" s="2">
        <v>4.0999999999999996</v>
      </c>
      <c r="C1210" s="2">
        <v>34.654101588246803</v>
      </c>
      <c r="D1210" s="2">
        <v>7.4299665361801104E-2</v>
      </c>
      <c r="E1210" s="2">
        <v>2.0648045672223114E-2</v>
      </c>
      <c r="F1210" s="2">
        <v>4.1719999999999997</v>
      </c>
      <c r="G1210" s="2">
        <v>4.2230000000000008</v>
      </c>
      <c r="H1210" s="2">
        <v>4.3099999999999987</v>
      </c>
      <c r="I1210" s="2">
        <v>4.555200000000001</v>
      </c>
      <c r="J1210" s="2">
        <v>3.9527365000000003</v>
      </c>
      <c r="K1210" s="15" t="s">
        <v>52</v>
      </c>
      <c r="L1210" s="15" t="s">
        <v>50</v>
      </c>
      <c r="M1210" s="15" t="s">
        <v>46</v>
      </c>
      <c r="N1210" s="18">
        <f t="shared" si="180"/>
        <v>50</v>
      </c>
      <c r="O1210" s="18">
        <f t="shared" si="181"/>
        <v>100</v>
      </c>
      <c r="P1210" s="18">
        <f t="shared" si="182"/>
        <v>50</v>
      </c>
      <c r="Q1210" s="18">
        <f t="shared" si="183"/>
        <v>0</v>
      </c>
      <c r="R1210" s="19">
        <f t="shared" si="184"/>
        <v>60</v>
      </c>
      <c r="S1210" s="19">
        <f t="shared" si="185"/>
        <v>47.5</v>
      </c>
      <c r="T1210" s="19">
        <f t="shared" si="186"/>
        <v>35</v>
      </c>
      <c r="U1210" s="19">
        <f t="shared" si="187"/>
        <v>50</v>
      </c>
      <c r="V1210" s="18">
        <f t="shared" si="188"/>
        <v>47.5</v>
      </c>
      <c r="W1210" s="18">
        <f t="shared" si="189"/>
        <v>48.125</v>
      </c>
    </row>
    <row r="1211" spans="1:23" ht="13.5" x14ac:dyDescent="0.25">
      <c r="A1211" s="4">
        <v>43774</v>
      </c>
      <c r="B1211" s="2">
        <v>4.1500000000000004</v>
      </c>
      <c r="C1211" s="2">
        <v>38.392294480626113</v>
      </c>
      <c r="D1211" s="2">
        <v>7.0245902108382552E-2</v>
      </c>
      <c r="E1211" s="2">
        <v>2.1402118446942533E-2</v>
      </c>
      <c r="F1211" s="2">
        <v>4.1639999999999997</v>
      </c>
      <c r="G1211" s="2">
        <v>4.2080000000000002</v>
      </c>
      <c r="H1211" s="2">
        <v>4.2934999999999999</v>
      </c>
      <c r="I1211" s="2">
        <v>4.5398000000000005</v>
      </c>
      <c r="J1211" s="2">
        <v>3.9557415000000002</v>
      </c>
      <c r="K1211" s="15" t="s">
        <v>52</v>
      </c>
      <c r="L1211" s="15" t="s">
        <v>54</v>
      </c>
      <c r="M1211" s="15" t="s">
        <v>46</v>
      </c>
      <c r="N1211" s="18">
        <f t="shared" si="180"/>
        <v>50</v>
      </c>
      <c r="O1211" s="18">
        <f t="shared" si="181"/>
        <v>100</v>
      </c>
      <c r="P1211" s="18">
        <f t="shared" si="182"/>
        <v>50</v>
      </c>
      <c r="Q1211" s="18">
        <f t="shared" si="183"/>
        <v>16.5</v>
      </c>
      <c r="R1211" s="19">
        <f t="shared" si="184"/>
        <v>62.475000000000001</v>
      </c>
      <c r="S1211" s="19">
        <f t="shared" si="185"/>
        <v>51.625</v>
      </c>
      <c r="T1211" s="19">
        <f t="shared" si="186"/>
        <v>42.424999999999997</v>
      </c>
      <c r="U1211" s="19">
        <f t="shared" si="187"/>
        <v>54.125</v>
      </c>
      <c r="V1211" s="18">
        <f t="shared" si="188"/>
        <v>52.17499999999999</v>
      </c>
      <c r="W1211" s="18">
        <f t="shared" si="189"/>
        <v>52.662499999999994</v>
      </c>
    </row>
    <row r="1212" spans="1:23" ht="13.5" x14ac:dyDescent="0.25">
      <c r="A1212" s="4">
        <v>43775</v>
      </c>
      <c r="B1212" s="2">
        <v>4.1399999999999997</v>
      </c>
      <c r="C1212" s="2">
        <v>37.925007449536054</v>
      </c>
      <c r="D1212" s="2">
        <v>6.7181034578115195E-2</v>
      </c>
      <c r="E1212" s="2">
        <v>2.1217336606827893E-2</v>
      </c>
      <c r="F1212" s="2">
        <v>4.1560000000000006</v>
      </c>
      <c r="G1212" s="2">
        <v>4.1929999999999996</v>
      </c>
      <c r="H1212" s="2">
        <v>4.2819999999999991</v>
      </c>
      <c r="I1212" s="2">
        <v>4.5246000000000004</v>
      </c>
      <c r="J1212" s="2">
        <v>3.9586965000000003</v>
      </c>
      <c r="K1212" s="15" t="s">
        <v>52</v>
      </c>
      <c r="L1212" s="15" t="s">
        <v>50</v>
      </c>
      <c r="M1212" s="15" t="s">
        <v>46</v>
      </c>
      <c r="N1212" s="18">
        <f t="shared" si="180"/>
        <v>50</v>
      </c>
      <c r="O1212" s="18">
        <f t="shared" si="181"/>
        <v>100</v>
      </c>
      <c r="P1212" s="18">
        <f t="shared" si="182"/>
        <v>50</v>
      </c>
      <c r="Q1212" s="18">
        <f t="shared" si="183"/>
        <v>0</v>
      </c>
      <c r="R1212" s="19">
        <f t="shared" si="184"/>
        <v>60</v>
      </c>
      <c r="S1212" s="19">
        <f t="shared" si="185"/>
        <v>47.5</v>
      </c>
      <c r="T1212" s="19">
        <f t="shared" si="186"/>
        <v>35</v>
      </c>
      <c r="U1212" s="19">
        <f t="shared" si="187"/>
        <v>50</v>
      </c>
      <c r="V1212" s="18">
        <f t="shared" si="188"/>
        <v>47.5</v>
      </c>
      <c r="W1212" s="18">
        <f t="shared" si="189"/>
        <v>48.125</v>
      </c>
    </row>
    <row r="1213" spans="1:23" ht="13.5" x14ac:dyDescent="0.25">
      <c r="A1213" s="4">
        <v>43776</v>
      </c>
      <c r="B1213" s="2">
        <v>4.1500000000000004</v>
      </c>
      <c r="C1213" s="2">
        <v>38.728136676868537</v>
      </c>
      <c r="D1213" s="2">
        <v>6.3444388683141284E-2</v>
      </c>
      <c r="E1213" s="2">
        <v>2.0553574998363276E-2</v>
      </c>
      <c r="F1213" s="2">
        <v>4.145999999999999</v>
      </c>
      <c r="G1213" s="2">
        <v>4.18</v>
      </c>
      <c r="H1213" s="2">
        <v>4.2645</v>
      </c>
      <c r="I1213" s="2">
        <v>4.5086000000000004</v>
      </c>
      <c r="J1213" s="2">
        <v>3.9617015000000002</v>
      </c>
      <c r="K1213" s="15" t="s">
        <v>52</v>
      </c>
      <c r="L1213" s="15" t="s">
        <v>54</v>
      </c>
      <c r="M1213" s="15" t="s">
        <v>46</v>
      </c>
      <c r="N1213" s="18">
        <f t="shared" si="180"/>
        <v>50</v>
      </c>
      <c r="O1213" s="18">
        <f t="shared" si="181"/>
        <v>100</v>
      </c>
      <c r="P1213" s="18">
        <f t="shared" si="182"/>
        <v>50</v>
      </c>
      <c r="Q1213" s="18">
        <f t="shared" si="183"/>
        <v>16.5</v>
      </c>
      <c r="R1213" s="19">
        <f t="shared" si="184"/>
        <v>62.475000000000001</v>
      </c>
      <c r="S1213" s="19">
        <f t="shared" si="185"/>
        <v>51.625</v>
      </c>
      <c r="T1213" s="19">
        <f t="shared" si="186"/>
        <v>42.424999999999997</v>
      </c>
      <c r="U1213" s="19">
        <f t="shared" si="187"/>
        <v>54.125</v>
      </c>
      <c r="V1213" s="18">
        <f t="shared" si="188"/>
        <v>52.17499999999999</v>
      </c>
      <c r="W1213" s="18">
        <f t="shared" si="189"/>
        <v>52.662499999999994</v>
      </c>
    </row>
    <row r="1214" spans="1:23" ht="13.5" x14ac:dyDescent="0.25">
      <c r="A1214" s="4">
        <v>43777</v>
      </c>
      <c r="B1214" s="2">
        <v>4.25</v>
      </c>
      <c r="C1214" s="2">
        <v>46.221277879250671</v>
      </c>
      <c r="D1214" s="2">
        <v>4.463710897986406E-2</v>
      </c>
      <c r="E1214" s="2">
        <v>1.9600339898616762E-2</v>
      </c>
      <c r="F1214" s="2">
        <v>4.1579999999999995</v>
      </c>
      <c r="G1214" s="2">
        <v>4.1829999999999998</v>
      </c>
      <c r="H1214" s="2">
        <v>4.2585000000000006</v>
      </c>
      <c r="I1214" s="2">
        <v>4.4974000000000007</v>
      </c>
      <c r="J1214" s="2">
        <v>3.9652550000000004</v>
      </c>
      <c r="K1214" s="15" t="s">
        <v>47</v>
      </c>
      <c r="L1214" s="15" t="s">
        <v>48</v>
      </c>
      <c r="M1214" s="15" t="s">
        <v>51</v>
      </c>
      <c r="N1214" s="18">
        <f t="shared" si="180"/>
        <v>50</v>
      </c>
      <c r="O1214" s="18">
        <f t="shared" si="181"/>
        <v>100</v>
      </c>
      <c r="P1214" s="18">
        <f t="shared" si="182"/>
        <v>50</v>
      </c>
      <c r="Q1214" s="18">
        <f t="shared" si="183"/>
        <v>100</v>
      </c>
      <c r="R1214" s="19">
        <f t="shared" si="184"/>
        <v>75</v>
      </c>
      <c r="S1214" s="19">
        <f t="shared" si="185"/>
        <v>72.5</v>
      </c>
      <c r="T1214" s="19">
        <f t="shared" si="186"/>
        <v>80</v>
      </c>
      <c r="U1214" s="19">
        <f t="shared" si="187"/>
        <v>75</v>
      </c>
      <c r="V1214" s="18">
        <f t="shared" si="188"/>
        <v>75.833333333333329</v>
      </c>
      <c r="W1214" s="18">
        <f t="shared" si="189"/>
        <v>75.625</v>
      </c>
    </row>
    <row r="1215" spans="1:23" ht="13.5" x14ac:dyDescent="0.25">
      <c r="A1215" s="4">
        <v>43780</v>
      </c>
      <c r="B1215" s="2">
        <v>4.2</v>
      </c>
      <c r="C1215" s="2">
        <v>43.365639120044321</v>
      </c>
      <c r="D1215" s="2">
        <v>4.198596836926427E-2</v>
      </c>
      <c r="E1215" s="2">
        <v>1.7547888519196336E-2</v>
      </c>
      <c r="F1215" s="2">
        <v>4.177999999999999</v>
      </c>
      <c r="G1215" s="2">
        <v>4.1749999999999998</v>
      </c>
      <c r="H1215" s="2">
        <v>4.2505000000000006</v>
      </c>
      <c r="I1215" s="2">
        <v>4.4834000000000005</v>
      </c>
      <c r="J1215" s="2">
        <v>3.9684610000000005</v>
      </c>
      <c r="K1215" s="15" t="s">
        <v>47</v>
      </c>
      <c r="L1215" s="15" t="s">
        <v>48</v>
      </c>
      <c r="M1215" s="15" t="s">
        <v>51</v>
      </c>
      <c r="N1215" s="18">
        <f t="shared" si="180"/>
        <v>50</v>
      </c>
      <c r="O1215" s="18">
        <f t="shared" si="181"/>
        <v>100</v>
      </c>
      <c r="P1215" s="18">
        <f t="shared" si="182"/>
        <v>50</v>
      </c>
      <c r="Q1215" s="18">
        <f t="shared" si="183"/>
        <v>100</v>
      </c>
      <c r="R1215" s="19">
        <f t="shared" si="184"/>
        <v>75</v>
      </c>
      <c r="S1215" s="19">
        <f t="shared" si="185"/>
        <v>72.5</v>
      </c>
      <c r="T1215" s="19">
        <f t="shared" si="186"/>
        <v>80</v>
      </c>
      <c r="U1215" s="19">
        <f t="shared" si="187"/>
        <v>75</v>
      </c>
      <c r="V1215" s="18">
        <f t="shared" si="188"/>
        <v>75.833333333333329</v>
      </c>
      <c r="W1215" s="18">
        <f t="shared" si="189"/>
        <v>75.625</v>
      </c>
    </row>
    <row r="1216" spans="1:23" ht="13.5" x14ac:dyDescent="0.25">
      <c r="A1216" s="4">
        <v>43781</v>
      </c>
      <c r="B1216" s="2">
        <v>4.2</v>
      </c>
      <c r="C1216" s="2">
        <v>43.365639120044321</v>
      </c>
      <c r="D1216" s="2">
        <v>2.6495918393788287E-2</v>
      </c>
      <c r="E1216" s="2">
        <v>1.5797144299427426E-2</v>
      </c>
      <c r="F1216" s="2">
        <v>4.1879999999999997</v>
      </c>
      <c r="G1216" s="2">
        <v>4.1760000000000002</v>
      </c>
      <c r="H1216" s="2">
        <v>4.2360000000000007</v>
      </c>
      <c r="I1216" s="2">
        <v>4.4722</v>
      </c>
      <c r="J1216" s="2">
        <v>3.9717160000000007</v>
      </c>
      <c r="K1216" s="15" t="s">
        <v>47</v>
      </c>
      <c r="L1216" s="15" t="s">
        <v>48</v>
      </c>
      <c r="M1216" s="15" t="s">
        <v>51</v>
      </c>
      <c r="N1216" s="18">
        <f t="shared" si="180"/>
        <v>50</v>
      </c>
      <c r="O1216" s="18">
        <f t="shared" si="181"/>
        <v>100</v>
      </c>
      <c r="P1216" s="18">
        <f t="shared" si="182"/>
        <v>50</v>
      </c>
      <c r="Q1216" s="18">
        <f t="shared" si="183"/>
        <v>100</v>
      </c>
      <c r="R1216" s="19">
        <f t="shared" si="184"/>
        <v>75</v>
      </c>
      <c r="S1216" s="19">
        <f t="shared" si="185"/>
        <v>72.5</v>
      </c>
      <c r="T1216" s="19">
        <f t="shared" si="186"/>
        <v>80</v>
      </c>
      <c r="U1216" s="19">
        <f t="shared" si="187"/>
        <v>75</v>
      </c>
      <c r="V1216" s="18">
        <f t="shared" si="188"/>
        <v>75.833333333333329</v>
      </c>
      <c r="W1216" s="18">
        <f t="shared" si="189"/>
        <v>75.625</v>
      </c>
    </row>
    <row r="1217" spans="1:23" ht="13.5" x14ac:dyDescent="0.25">
      <c r="A1217" s="4">
        <v>43782</v>
      </c>
      <c r="B1217" s="2">
        <v>4.21</v>
      </c>
      <c r="C1217" s="2">
        <v>44.165770329871478</v>
      </c>
      <c r="D1217" s="2">
        <v>1.1664729172046862E-2</v>
      </c>
      <c r="E1217" s="2">
        <v>1.3436575445264033E-2</v>
      </c>
      <c r="F1217" s="2">
        <v>4.202</v>
      </c>
      <c r="G1217" s="2">
        <v>4.1790000000000003</v>
      </c>
      <c r="H1217" s="2">
        <v>4.2284999999999995</v>
      </c>
      <c r="I1217" s="2">
        <v>4.4620000000000006</v>
      </c>
      <c r="J1217" s="2">
        <v>3.9750210000000008</v>
      </c>
      <c r="K1217" s="15" t="s">
        <v>47</v>
      </c>
      <c r="L1217" s="15" t="s">
        <v>48</v>
      </c>
      <c r="M1217" s="15" t="s">
        <v>51</v>
      </c>
      <c r="N1217" s="18">
        <f t="shared" si="180"/>
        <v>50</v>
      </c>
      <c r="O1217" s="18">
        <f t="shared" si="181"/>
        <v>100</v>
      </c>
      <c r="P1217" s="18">
        <f t="shared" si="182"/>
        <v>50</v>
      </c>
      <c r="Q1217" s="18">
        <f t="shared" si="183"/>
        <v>100</v>
      </c>
      <c r="R1217" s="19">
        <f t="shared" si="184"/>
        <v>75</v>
      </c>
      <c r="S1217" s="19">
        <f t="shared" si="185"/>
        <v>72.5</v>
      </c>
      <c r="T1217" s="19">
        <f t="shared" si="186"/>
        <v>80</v>
      </c>
      <c r="U1217" s="19">
        <f t="shared" si="187"/>
        <v>75</v>
      </c>
      <c r="V1217" s="18">
        <f t="shared" si="188"/>
        <v>75.833333333333329</v>
      </c>
      <c r="W1217" s="18">
        <f t="shared" si="189"/>
        <v>75.625</v>
      </c>
    </row>
    <row r="1218" spans="1:23" ht="13.5" x14ac:dyDescent="0.25">
      <c r="A1218" s="4">
        <v>43783</v>
      </c>
      <c r="B1218" s="2">
        <v>4.2</v>
      </c>
      <c r="C1218" s="2">
        <v>43.503868220662561</v>
      </c>
      <c r="D1218" s="2">
        <v>3.3877036658731541E-3</v>
      </c>
      <c r="E1218" s="2">
        <v>1.1709977494216367E-2</v>
      </c>
      <c r="F1218" s="2">
        <v>4.2119999999999997</v>
      </c>
      <c r="G1218" s="2">
        <v>4.1790000000000003</v>
      </c>
      <c r="H1218" s="2">
        <v>4.2260000000000009</v>
      </c>
      <c r="I1218" s="2">
        <v>4.4488000000000003</v>
      </c>
      <c r="J1218" s="2">
        <v>3.9782760000000015</v>
      </c>
      <c r="K1218" s="15" t="s">
        <v>47</v>
      </c>
      <c r="L1218" s="15" t="s">
        <v>48</v>
      </c>
      <c r="M1218" s="15" t="s">
        <v>51</v>
      </c>
      <c r="N1218" s="18">
        <f t="shared" ref="N1218:N1281" si="190">IF(D1218&lt;30,50, IF(D1218&gt;70, 0, 25))</f>
        <v>50</v>
      </c>
      <c r="O1218" s="18">
        <f t="shared" ref="O1218:O1281" si="191">IF(F1218-E1218&gt;0.02, 100, IF(F1218-E1218&lt;0,0,45))</f>
        <v>100</v>
      </c>
      <c r="P1218" s="18">
        <f t="shared" ref="P1218:P1281" si="192">IF(G1218-J1218&gt;10,100,IF(G1218-J1218&gt;5,75, IF(G1218-J1218&gt;0,50,0)))</f>
        <v>50</v>
      </c>
      <c r="Q1218" s="18">
        <f t="shared" ref="Q1218:Q1281" si="193">IF(M1218="confirmed bullish", 34, IF(M1218="bullish divergence",17, 0))+IF(K1218="bullish",33,IF(K1218="bearish",0,16.5))+IF(L1218="strong",33,IF(L1218="weak",0,16.5))</f>
        <v>100</v>
      </c>
      <c r="R1218" s="19">
        <f t="shared" si="184"/>
        <v>75</v>
      </c>
      <c r="S1218" s="19">
        <f t="shared" si="185"/>
        <v>72.5</v>
      </c>
      <c r="T1218" s="19">
        <f t="shared" si="186"/>
        <v>80</v>
      </c>
      <c r="U1218" s="19">
        <f t="shared" si="187"/>
        <v>75</v>
      </c>
      <c r="V1218" s="18">
        <f t="shared" si="188"/>
        <v>75.833333333333329</v>
      </c>
      <c r="W1218" s="18">
        <f t="shared" si="189"/>
        <v>75.625</v>
      </c>
    </row>
    <row r="1219" spans="1:23" ht="13.5" x14ac:dyDescent="0.25">
      <c r="A1219" s="4">
        <v>43784</v>
      </c>
      <c r="B1219" s="2">
        <v>4.25</v>
      </c>
      <c r="C1219" s="2">
        <v>47.722552436857271</v>
      </c>
      <c r="D1219" s="2">
        <v>-8.3779169291737787E-3</v>
      </c>
      <c r="E1219" s="2">
        <v>9.58986107875099E-3</v>
      </c>
      <c r="F1219" s="2">
        <v>4.2119999999999997</v>
      </c>
      <c r="G1219" s="2">
        <v>4.1850000000000005</v>
      </c>
      <c r="H1219" s="2">
        <v>4.2185000000000006</v>
      </c>
      <c r="I1219" s="2">
        <v>4.4365999999999994</v>
      </c>
      <c r="J1219" s="2">
        <v>3.9817320000000018</v>
      </c>
      <c r="K1219" s="15" t="s">
        <v>47</v>
      </c>
      <c r="L1219" s="15" t="s">
        <v>54</v>
      </c>
      <c r="M1219" s="15" t="s">
        <v>54</v>
      </c>
      <c r="N1219" s="18">
        <f t="shared" si="190"/>
        <v>50</v>
      </c>
      <c r="O1219" s="18">
        <f t="shared" si="191"/>
        <v>100</v>
      </c>
      <c r="P1219" s="18">
        <f t="shared" si="192"/>
        <v>50</v>
      </c>
      <c r="Q1219" s="18">
        <f t="shared" si="193"/>
        <v>49.5</v>
      </c>
      <c r="R1219" s="19">
        <f t="shared" ref="R1219:R1282" si="194">0.35*N1219+O1219*0.35+P1219*0.15+Q1219*0.15</f>
        <v>67.424999999999997</v>
      </c>
      <c r="S1219" s="19">
        <f t="shared" ref="S1219:S1282" si="195">N1219*0.2+O1219*0.2+P1219*0.35+Q1219*0.25</f>
        <v>59.875</v>
      </c>
      <c r="T1219" s="19">
        <f t="shared" ref="T1219:T1282" si="196">N1219*0.15+O1219*0.15+P1219*0.25+Q1219*0.45</f>
        <v>57.275000000000006</v>
      </c>
      <c r="U1219" s="19">
        <f t="shared" ref="U1219:U1282" si="197">0.25*SUM(N1219:Q1219)</f>
        <v>62.375</v>
      </c>
      <c r="V1219" s="18">
        <f t="shared" ref="V1219:V1282" si="198">SUM(R1219:T1219)/3</f>
        <v>61.524999999999999</v>
      </c>
      <c r="W1219" s="18">
        <f t="shared" ref="W1219:W1282" si="199">SUM(R1219:U1219)/4</f>
        <v>61.737499999999997</v>
      </c>
    </row>
    <row r="1220" spans="1:23" ht="13.5" x14ac:dyDescent="0.25">
      <c r="A1220" s="4">
        <v>43787</v>
      </c>
      <c r="B1220" s="2">
        <v>4.24</v>
      </c>
      <c r="C1220" s="2">
        <v>46.967169155164015</v>
      </c>
      <c r="D1220" s="2">
        <v>-3.1289694695330716E-2</v>
      </c>
      <c r="E1220" s="2">
        <v>8.2354546091820743E-3</v>
      </c>
      <c r="F1220" s="2">
        <v>4.2200000000000006</v>
      </c>
      <c r="G1220" s="2">
        <v>4.1989999999999998</v>
      </c>
      <c r="H1220" s="2">
        <v>4.2110000000000003</v>
      </c>
      <c r="I1220" s="2">
        <v>4.4245999999999999</v>
      </c>
      <c r="J1220" s="2">
        <v>3.9851380000000018</v>
      </c>
      <c r="K1220" s="15" t="s">
        <v>47</v>
      </c>
      <c r="L1220" s="15" t="s">
        <v>54</v>
      </c>
      <c r="M1220" s="15" t="s">
        <v>51</v>
      </c>
      <c r="N1220" s="18">
        <f t="shared" si="190"/>
        <v>50</v>
      </c>
      <c r="O1220" s="18">
        <f t="shared" si="191"/>
        <v>100</v>
      </c>
      <c r="P1220" s="18">
        <f t="shared" si="192"/>
        <v>50</v>
      </c>
      <c r="Q1220" s="18">
        <f t="shared" si="193"/>
        <v>83.5</v>
      </c>
      <c r="R1220" s="19">
        <f t="shared" si="194"/>
        <v>72.525000000000006</v>
      </c>
      <c r="S1220" s="19">
        <f t="shared" si="195"/>
        <v>68.375</v>
      </c>
      <c r="T1220" s="19">
        <f t="shared" si="196"/>
        <v>72.575000000000003</v>
      </c>
      <c r="U1220" s="19">
        <f t="shared" si="197"/>
        <v>70.875</v>
      </c>
      <c r="V1220" s="18">
        <f t="shared" si="198"/>
        <v>71.158333333333346</v>
      </c>
      <c r="W1220" s="18">
        <f t="shared" si="199"/>
        <v>71.087500000000006</v>
      </c>
    </row>
    <row r="1221" spans="1:23" ht="13.5" x14ac:dyDescent="0.25">
      <c r="A1221" s="4">
        <v>43788</v>
      </c>
      <c r="B1221" s="2">
        <v>4.2</v>
      </c>
      <c r="C1221" s="2">
        <v>43.969136775919203</v>
      </c>
      <c r="D1221" s="2">
        <v>-3.9824110954338465E-2</v>
      </c>
      <c r="E1221" s="2">
        <v>7.481586326080163E-3</v>
      </c>
      <c r="F1221" s="2">
        <v>4.22</v>
      </c>
      <c r="G1221" s="2">
        <v>4.2039999999999997</v>
      </c>
      <c r="H1221" s="2">
        <v>4.2060000000000004</v>
      </c>
      <c r="I1221" s="2">
        <v>4.4105999999999996</v>
      </c>
      <c r="J1221" s="2">
        <v>3.9883930000000021</v>
      </c>
      <c r="K1221" s="15" t="s">
        <v>47</v>
      </c>
      <c r="L1221" s="15" t="s">
        <v>54</v>
      </c>
      <c r="M1221" s="15" t="s">
        <v>54</v>
      </c>
      <c r="N1221" s="18">
        <f t="shared" si="190"/>
        <v>50</v>
      </c>
      <c r="O1221" s="18">
        <f t="shared" si="191"/>
        <v>100</v>
      </c>
      <c r="P1221" s="18">
        <f t="shared" si="192"/>
        <v>50</v>
      </c>
      <c r="Q1221" s="18">
        <f t="shared" si="193"/>
        <v>49.5</v>
      </c>
      <c r="R1221" s="19">
        <f t="shared" si="194"/>
        <v>67.424999999999997</v>
      </c>
      <c r="S1221" s="19">
        <f t="shared" si="195"/>
        <v>59.875</v>
      </c>
      <c r="T1221" s="19">
        <f t="shared" si="196"/>
        <v>57.275000000000006</v>
      </c>
      <c r="U1221" s="19">
        <f t="shared" si="197"/>
        <v>62.375</v>
      </c>
      <c r="V1221" s="18">
        <f t="shared" si="198"/>
        <v>61.524999999999999</v>
      </c>
      <c r="W1221" s="18">
        <f t="shared" si="199"/>
        <v>61.737499999999997</v>
      </c>
    </row>
    <row r="1222" spans="1:23" ht="13.5" x14ac:dyDescent="0.25">
      <c r="A1222" s="4">
        <v>43789</v>
      </c>
      <c r="B1222" s="2">
        <v>4.2</v>
      </c>
      <c r="C1222" s="2">
        <v>43.969136775919203</v>
      </c>
      <c r="D1222" s="2">
        <v>-4.8165045505363935E-2</v>
      </c>
      <c r="E1222" s="2">
        <v>7.8103514001605888E-3</v>
      </c>
      <c r="F1222" s="2">
        <v>4.218</v>
      </c>
      <c r="G1222" s="2">
        <v>4.2100000000000009</v>
      </c>
      <c r="H1222" s="2">
        <v>4.2015000000000002</v>
      </c>
      <c r="I1222" s="2">
        <v>4.3985999999999992</v>
      </c>
      <c r="J1222" s="2">
        <v>3.9915990000000021</v>
      </c>
      <c r="K1222" s="15" t="s">
        <v>52</v>
      </c>
      <c r="L1222" s="15" t="s">
        <v>54</v>
      </c>
      <c r="M1222" s="15" t="s">
        <v>46</v>
      </c>
      <c r="N1222" s="18">
        <f t="shared" si="190"/>
        <v>50</v>
      </c>
      <c r="O1222" s="18">
        <f t="shared" si="191"/>
        <v>100</v>
      </c>
      <c r="P1222" s="18">
        <f t="shared" si="192"/>
        <v>50</v>
      </c>
      <c r="Q1222" s="18">
        <f t="shared" si="193"/>
        <v>16.5</v>
      </c>
      <c r="R1222" s="19">
        <f t="shared" si="194"/>
        <v>62.475000000000001</v>
      </c>
      <c r="S1222" s="19">
        <f t="shared" si="195"/>
        <v>51.625</v>
      </c>
      <c r="T1222" s="19">
        <f t="shared" si="196"/>
        <v>42.424999999999997</v>
      </c>
      <c r="U1222" s="19">
        <f t="shared" si="197"/>
        <v>54.125</v>
      </c>
      <c r="V1222" s="18">
        <f t="shared" si="198"/>
        <v>52.17499999999999</v>
      </c>
      <c r="W1222" s="18">
        <f t="shared" si="199"/>
        <v>52.662499999999994</v>
      </c>
    </row>
    <row r="1223" spans="1:23" ht="13.5" x14ac:dyDescent="0.25">
      <c r="A1223" s="4">
        <v>43790</v>
      </c>
      <c r="B1223" s="2">
        <v>4.2</v>
      </c>
      <c r="C1223" s="2">
        <v>43.969136775919203</v>
      </c>
      <c r="D1223" s="2">
        <v>-5.3296375475479607E-2</v>
      </c>
      <c r="E1223" s="2">
        <v>8.588922115542694E-3</v>
      </c>
      <c r="F1223" s="2">
        <v>4.218</v>
      </c>
      <c r="G1223" s="2">
        <v>4.2150000000000007</v>
      </c>
      <c r="H1223" s="2">
        <v>4.1975000000000007</v>
      </c>
      <c r="I1223" s="2">
        <v>4.3869999999999987</v>
      </c>
      <c r="J1223" s="2">
        <v>3.9948050000000022</v>
      </c>
      <c r="K1223" s="15" t="s">
        <v>52</v>
      </c>
      <c r="L1223" s="15" t="s">
        <v>54</v>
      </c>
      <c r="M1223" s="15" t="s">
        <v>54</v>
      </c>
      <c r="N1223" s="18">
        <f t="shared" si="190"/>
        <v>50</v>
      </c>
      <c r="O1223" s="18">
        <f t="shared" si="191"/>
        <v>100</v>
      </c>
      <c r="P1223" s="18">
        <f t="shared" si="192"/>
        <v>50</v>
      </c>
      <c r="Q1223" s="18">
        <f t="shared" si="193"/>
        <v>16.5</v>
      </c>
      <c r="R1223" s="19">
        <f t="shared" si="194"/>
        <v>62.475000000000001</v>
      </c>
      <c r="S1223" s="19">
        <f t="shared" si="195"/>
        <v>51.625</v>
      </c>
      <c r="T1223" s="19">
        <f t="shared" si="196"/>
        <v>42.424999999999997</v>
      </c>
      <c r="U1223" s="19">
        <f t="shared" si="197"/>
        <v>54.125</v>
      </c>
      <c r="V1223" s="18">
        <f t="shared" si="198"/>
        <v>52.17499999999999</v>
      </c>
      <c r="W1223" s="18">
        <f t="shared" si="199"/>
        <v>52.662499999999994</v>
      </c>
    </row>
    <row r="1224" spans="1:23" ht="13.5" x14ac:dyDescent="0.25">
      <c r="A1224" s="4">
        <v>43791</v>
      </c>
      <c r="B1224" s="2">
        <v>4.2</v>
      </c>
      <c r="C1224" s="2">
        <v>43.969136775919203</v>
      </c>
      <c r="D1224" s="2">
        <v>-4.189446732698876E-2</v>
      </c>
      <c r="E1224" s="2">
        <v>9.8283486777365064E-3</v>
      </c>
      <c r="F1224" s="2">
        <v>4.2080000000000002</v>
      </c>
      <c r="G1224" s="2">
        <v>4.21</v>
      </c>
      <c r="H1224" s="2">
        <v>4.1965000000000012</v>
      </c>
      <c r="I1224" s="2">
        <v>4.3769999999999989</v>
      </c>
      <c r="J1224" s="2">
        <v>3.9980600000000019</v>
      </c>
      <c r="K1224" s="15" t="s">
        <v>52</v>
      </c>
      <c r="L1224" s="15" t="s">
        <v>54</v>
      </c>
      <c r="M1224" s="15" t="s">
        <v>46</v>
      </c>
      <c r="N1224" s="18">
        <f t="shared" si="190"/>
        <v>50</v>
      </c>
      <c r="O1224" s="18">
        <f t="shared" si="191"/>
        <v>100</v>
      </c>
      <c r="P1224" s="18">
        <f t="shared" si="192"/>
        <v>50</v>
      </c>
      <c r="Q1224" s="18">
        <f t="shared" si="193"/>
        <v>16.5</v>
      </c>
      <c r="R1224" s="19">
        <f t="shared" si="194"/>
        <v>62.475000000000001</v>
      </c>
      <c r="S1224" s="19">
        <f t="shared" si="195"/>
        <v>51.625</v>
      </c>
      <c r="T1224" s="19">
        <f t="shared" si="196"/>
        <v>42.424999999999997</v>
      </c>
      <c r="U1224" s="19">
        <f t="shared" si="197"/>
        <v>54.125</v>
      </c>
      <c r="V1224" s="18">
        <f t="shared" si="198"/>
        <v>52.17499999999999</v>
      </c>
      <c r="W1224" s="18">
        <f t="shared" si="199"/>
        <v>52.662499999999994</v>
      </c>
    </row>
    <row r="1225" spans="1:23" ht="13.5" x14ac:dyDescent="0.25">
      <c r="A1225" s="4">
        <v>43794</v>
      </c>
      <c r="B1225" s="2">
        <v>4.18</v>
      </c>
      <c r="C1225" s="2">
        <v>42.159281401449633</v>
      </c>
      <c r="D1225" s="2">
        <v>-3.8124944221168633E-2</v>
      </c>
      <c r="E1225" s="2">
        <v>1.0004299908340541E-2</v>
      </c>
      <c r="F1225" s="2">
        <v>4.1959999999999997</v>
      </c>
      <c r="G1225" s="2">
        <v>4.2080000000000002</v>
      </c>
      <c r="H1225" s="2">
        <v>4.1915000000000004</v>
      </c>
      <c r="I1225" s="2">
        <v>4.3645999999999994</v>
      </c>
      <c r="J1225" s="2">
        <v>4.001215000000002</v>
      </c>
      <c r="K1225" s="15" t="s">
        <v>52</v>
      </c>
      <c r="L1225" s="15" t="s">
        <v>54</v>
      </c>
      <c r="M1225" s="15" t="s">
        <v>46</v>
      </c>
      <c r="N1225" s="18">
        <f t="shared" si="190"/>
        <v>50</v>
      </c>
      <c r="O1225" s="18">
        <f t="shared" si="191"/>
        <v>100</v>
      </c>
      <c r="P1225" s="18">
        <f t="shared" si="192"/>
        <v>50</v>
      </c>
      <c r="Q1225" s="18">
        <f t="shared" si="193"/>
        <v>16.5</v>
      </c>
      <c r="R1225" s="19">
        <f t="shared" si="194"/>
        <v>62.475000000000001</v>
      </c>
      <c r="S1225" s="19">
        <f t="shared" si="195"/>
        <v>51.625</v>
      </c>
      <c r="T1225" s="19">
        <f t="shared" si="196"/>
        <v>42.424999999999997</v>
      </c>
      <c r="U1225" s="19">
        <f t="shared" si="197"/>
        <v>54.125</v>
      </c>
      <c r="V1225" s="18">
        <f t="shared" si="198"/>
        <v>52.17499999999999</v>
      </c>
      <c r="W1225" s="18">
        <f t="shared" si="199"/>
        <v>52.662499999999994</v>
      </c>
    </row>
    <row r="1226" spans="1:23" ht="13.5" x14ac:dyDescent="0.25">
      <c r="A1226" s="4">
        <v>43795</v>
      </c>
      <c r="B1226" s="2">
        <v>4.1500000000000004</v>
      </c>
      <c r="C1226" s="2">
        <v>39.530785416335227</v>
      </c>
      <c r="D1226" s="2">
        <v>-3.2286999403546623E-2</v>
      </c>
      <c r="E1226" s="2">
        <v>8.8890673340456684E-3</v>
      </c>
      <c r="F1226" s="2">
        <v>4.1859999999999999</v>
      </c>
      <c r="G1226" s="2">
        <v>4.2029999999999994</v>
      </c>
      <c r="H1226" s="2">
        <v>4.1895000000000007</v>
      </c>
      <c r="I1226" s="2">
        <v>4.3543999999999992</v>
      </c>
      <c r="J1226" s="2">
        <v>4.0042200000000028</v>
      </c>
      <c r="K1226" s="15" t="s">
        <v>52</v>
      </c>
      <c r="L1226" s="15" t="s">
        <v>54</v>
      </c>
      <c r="M1226" s="15" t="s">
        <v>46</v>
      </c>
      <c r="N1226" s="18">
        <f t="shared" si="190"/>
        <v>50</v>
      </c>
      <c r="O1226" s="18">
        <f t="shared" si="191"/>
        <v>100</v>
      </c>
      <c r="P1226" s="18">
        <f t="shared" si="192"/>
        <v>50</v>
      </c>
      <c r="Q1226" s="18">
        <f t="shared" si="193"/>
        <v>16.5</v>
      </c>
      <c r="R1226" s="19">
        <f t="shared" si="194"/>
        <v>62.475000000000001</v>
      </c>
      <c r="S1226" s="19">
        <f t="shared" si="195"/>
        <v>51.625</v>
      </c>
      <c r="T1226" s="19">
        <f t="shared" si="196"/>
        <v>42.424999999999997</v>
      </c>
      <c r="U1226" s="19">
        <f t="shared" si="197"/>
        <v>54.125</v>
      </c>
      <c r="V1226" s="18">
        <f t="shared" si="198"/>
        <v>52.17499999999999</v>
      </c>
      <c r="W1226" s="18">
        <f t="shared" si="199"/>
        <v>52.662499999999994</v>
      </c>
    </row>
    <row r="1227" spans="1:23" ht="13.5" x14ac:dyDescent="0.25">
      <c r="A1227" s="4">
        <v>43796</v>
      </c>
      <c r="B1227" s="2">
        <v>4.1500000000000004</v>
      </c>
      <c r="C1227" s="2">
        <v>39.530785416335227</v>
      </c>
      <c r="D1227" s="2">
        <v>-2.5236905892263906E-2</v>
      </c>
      <c r="E1227" s="2">
        <v>6.7634318777622616E-3</v>
      </c>
      <c r="F1227" s="2">
        <v>4.1760000000000002</v>
      </c>
      <c r="G1227" s="2">
        <v>4.1970000000000001</v>
      </c>
      <c r="H1227" s="2">
        <v>4.1880000000000006</v>
      </c>
      <c r="I1227" s="2">
        <v>4.343399999999999</v>
      </c>
      <c r="J1227" s="2">
        <v>4.0073225000000017</v>
      </c>
      <c r="K1227" s="15" t="s">
        <v>52</v>
      </c>
      <c r="L1227" s="15" t="s">
        <v>54</v>
      </c>
      <c r="M1227" s="15" t="s">
        <v>46</v>
      </c>
      <c r="N1227" s="18">
        <f t="shared" si="190"/>
        <v>50</v>
      </c>
      <c r="O1227" s="18">
        <f t="shared" si="191"/>
        <v>100</v>
      </c>
      <c r="P1227" s="18">
        <f t="shared" si="192"/>
        <v>50</v>
      </c>
      <c r="Q1227" s="18">
        <f t="shared" si="193"/>
        <v>16.5</v>
      </c>
      <c r="R1227" s="19">
        <f t="shared" si="194"/>
        <v>62.475000000000001</v>
      </c>
      <c r="S1227" s="19">
        <f t="shared" si="195"/>
        <v>51.625</v>
      </c>
      <c r="T1227" s="19">
        <f t="shared" si="196"/>
        <v>42.424999999999997</v>
      </c>
      <c r="U1227" s="19">
        <f t="shared" si="197"/>
        <v>54.125</v>
      </c>
      <c r="V1227" s="18">
        <f t="shared" si="198"/>
        <v>52.17499999999999</v>
      </c>
      <c r="W1227" s="18">
        <f t="shared" si="199"/>
        <v>52.662499999999994</v>
      </c>
    </row>
    <row r="1228" spans="1:23" ht="13.5" x14ac:dyDescent="0.25">
      <c r="A1228" s="4">
        <v>43797</v>
      </c>
      <c r="B1228" s="2">
        <v>4.1500000000000004</v>
      </c>
      <c r="C1228" s="2">
        <v>39.530785416335227</v>
      </c>
      <c r="D1228" s="2">
        <v>-2.0280429142486511E-2</v>
      </c>
      <c r="E1228" s="2">
        <v>2.5050679680770319E-3</v>
      </c>
      <c r="F1228" s="2">
        <v>4.1659999999999995</v>
      </c>
      <c r="G1228" s="2">
        <v>4.1919999999999993</v>
      </c>
      <c r="H1228" s="2">
        <v>4.185500000000002</v>
      </c>
      <c r="I1228" s="2">
        <v>4.3343999999999987</v>
      </c>
      <c r="J1228" s="2">
        <v>4.0099375000000013</v>
      </c>
      <c r="K1228" s="15" t="s">
        <v>52</v>
      </c>
      <c r="L1228" s="15" t="s">
        <v>54</v>
      </c>
      <c r="M1228" s="15" t="s">
        <v>46</v>
      </c>
      <c r="N1228" s="18">
        <f t="shared" si="190"/>
        <v>50</v>
      </c>
      <c r="O1228" s="18">
        <f t="shared" si="191"/>
        <v>100</v>
      </c>
      <c r="P1228" s="18">
        <f t="shared" si="192"/>
        <v>50</v>
      </c>
      <c r="Q1228" s="18">
        <f t="shared" si="193"/>
        <v>16.5</v>
      </c>
      <c r="R1228" s="19">
        <f t="shared" si="194"/>
        <v>62.475000000000001</v>
      </c>
      <c r="S1228" s="19">
        <f t="shared" si="195"/>
        <v>51.625</v>
      </c>
      <c r="T1228" s="19">
        <f t="shared" si="196"/>
        <v>42.424999999999997</v>
      </c>
      <c r="U1228" s="19">
        <f t="shared" si="197"/>
        <v>54.125</v>
      </c>
      <c r="V1228" s="18">
        <f t="shared" si="198"/>
        <v>52.17499999999999</v>
      </c>
      <c r="W1228" s="18">
        <f t="shared" si="199"/>
        <v>52.662499999999994</v>
      </c>
    </row>
    <row r="1229" spans="1:23" ht="13.5" x14ac:dyDescent="0.25">
      <c r="A1229" s="4">
        <v>43798</v>
      </c>
      <c r="B1229" s="2">
        <v>4.07</v>
      </c>
      <c r="C1229" s="2">
        <v>32.733579850535236</v>
      </c>
      <c r="D1229" s="2">
        <v>-1.9779994480169094E-3</v>
      </c>
      <c r="E1229" s="2">
        <v>-2.0292230589435099E-3</v>
      </c>
      <c r="F1229" s="2">
        <v>4.1400000000000006</v>
      </c>
      <c r="G1229" s="2">
        <v>4.1739999999999995</v>
      </c>
      <c r="H1229" s="2">
        <v>4.1795000000000018</v>
      </c>
      <c r="I1229" s="2">
        <v>4.3217999999999988</v>
      </c>
      <c r="J1229" s="2">
        <v>4.0110800000000015</v>
      </c>
      <c r="K1229" s="15" t="s">
        <v>52</v>
      </c>
      <c r="L1229" s="15" t="s">
        <v>50</v>
      </c>
      <c r="M1229" s="15" t="s">
        <v>46</v>
      </c>
      <c r="N1229" s="18">
        <f t="shared" si="190"/>
        <v>50</v>
      </c>
      <c r="O1229" s="18">
        <f t="shared" si="191"/>
        <v>100</v>
      </c>
      <c r="P1229" s="18">
        <f t="shared" si="192"/>
        <v>50</v>
      </c>
      <c r="Q1229" s="18">
        <f t="shared" si="193"/>
        <v>0</v>
      </c>
      <c r="R1229" s="19">
        <f t="shared" si="194"/>
        <v>60</v>
      </c>
      <c r="S1229" s="19">
        <f t="shared" si="195"/>
        <v>47.5</v>
      </c>
      <c r="T1229" s="19">
        <f t="shared" si="196"/>
        <v>35</v>
      </c>
      <c r="U1229" s="19">
        <f t="shared" si="197"/>
        <v>50</v>
      </c>
      <c r="V1229" s="18">
        <f t="shared" si="198"/>
        <v>47.5</v>
      </c>
      <c r="W1229" s="18">
        <f t="shared" si="199"/>
        <v>48.125</v>
      </c>
    </row>
    <row r="1230" spans="1:23" ht="13.5" x14ac:dyDescent="0.25">
      <c r="A1230" s="4">
        <v>43801</v>
      </c>
      <c r="B1230" s="2">
        <v>4.07</v>
      </c>
      <c r="C1230" s="2">
        <v>32.733579850535236</v>
      </c>
      <c r="D1230" s="2">
        <v>1.2896872813438875E-2</v>
      </c>
      <c r="E1230" s="2">
        <v>-6.2092395345948875E-3</v>
      </c>
      <c r="F1230" s="2">
        <v>4.1180000000000003</v>
      </c>
      <c r="G1230" s="2">
        <v>4.157</v>
      </c>
      <c r="H1230" s="2">
        <v>4.1780000000000017</v>
      </c>
      <c r="I1230" s="2">
        <v>4.3085999999999993</v>
      </c>
      <c r="J1230" s="2">
        <v>4.0119300000000022</v>
      </c>
      <c r="K1230" s="15" t="s">
        <v>52</v>
      </c>
      <c r="L1230" s="15" t="s">
        <v>50</v>
      </c>
      <c r="M1230" s="15" t="s">
        <v>46</v>
      </c>
      <c r="N1230" s="18">
        <f t="shared" si="190"/>
        <v>50</v>
      </c>
      <c r="O1230" s="18">
        <f t="shared" si="191"/>
        <v>100</v>
      </c>
      <c r="P1230" s="18">
        <f t="shared" si="192"/>
        <v>50</v>
      </c>
      <c r="Q1230" s="18">
        <f t="shared" si="193"/>
        <v>0</v>
      </c>
      <c r="R1230" s="19">
        <f t="shared" si="194"/>
        <v>60</v>
      </c>
      <c r="S1230" s="19">
        <f t="shared" si="195"/>
        <v>47.5</v>
      </c>
      <c r="T1230" s="19">
        <f t="shared" si="196"/>
        <v>35</v>
      </c>
      <c r="U1230" s="19">
        <f t="shared" si="197"/>
        <v>50</v>
      </c>
      <c r="V1230" s="18">
        <f t="shared" si="198"/>
        <v>47.5</v>
      </c>
      <c r="W1230" s="18">
        <f t="shared" si="199"/>
        <v>48.125</v>
      </c>
    </row>
    <row r="1231" spans="1:23" ht="13.5" x14ac:dyDescent="0.25">
      <c r="A1231" s="4">
        <v>43802</v>
      </c>
      <c r="B1231" s="2">
        <v>4.09</v>
      </c>
      <c r="C1231" s="2">
        <v>35.927863948289385</v>
      </c>
      <c r="D1231" s="2">
        <v>1.8705996405024905E-2</v>
      </c>
      <c r="E1231" s="2">
        <v>-1.0617688784944547E-2</v>
      </c>
      <c r="F1231" s="2">
        <v>4.1059999999999999</v>
      </c>
      <c r="G1231" s="2">
        <v>4.145999999999999</v>
      </c>
      <c r="H1231" s="2">
        <v>4.1749999999999998</v>
      </c>
      <c r="I1231" s="2">
        <v>4.295799999999999</v>
      </c>
      <c r="J1231" s="2">
        <v>4.0129775000000025</v>
      </c>
      <c r="K1231" s="15" t="s">
        <v>52</v>
      </c>
      <c r="L1231" s="15" t="s">
        <v>50</v>
      </c>
      <c r="M1231" s="15" t="s">
        <v>46</v>
      </c>
      <c r="N1231" s="18">
        <f t="shared" si="190"/>
        <v>50</v>
      </c>
      <c r="O1231" s="18">
        <f t="shared" si="191"/>
        <v>100</v>
      </c>
      <c r="P1231" s="18">
        <f t="shared" si="192"/>
        <v>50</v>
      </c>
      <c r="Q1231" s="18">
        <f t="shared" si="193"/>
        <v>0</v>
      </c>
      <c r="R1231" s="19">
        <f t="shared" si="194"/>
        <v>60</v>
      </c>
      <c r="S1231" s="19">
        <f t="shared" si="195"/>
        <v>47.5</v>
      </c>
      <c r="T1231" s="19">
        <f t="shared" si="196"/>
        <v>35</v>
      </c>
      <c r="U1231" s="19">
        <f t="shared" si="197"/>
        <v>50</v>
      </c>
      <c r="V1231" s="18">
        <f t="shared" si="198"/>
        <v>47.5</v>
      </c>
      <c r="W1231" s="18">
        <f t="shared" si="199"/>
        <v>48.125</v>
      </c>
    </row>
    <row r="1232" spans="1:23" ht="13.5" x14ac:dyDescent="0.25">
      <c r="A1232" s="4">
        <v>43803</v>
      </c>
      <c r="B1232" s="2">
        <v>4.05</v>
      </c>
      <c r="C1232" s="2">
        <v>32.594141430317848</v>
      </c>
      <c r="D1232" s="2">
        <v>2.7260654530569361E-2</v>
      </c>
      <c r="E1232" s="2">
        <v>-1.4651908956089905E-2</v>
      </c>
      <c r="F1232" s="2">
        <v>4.0860000000000003</v>
      </c>
      <c r="G1232" s="2">
        <v>4.1310000000000002</v>
      </c>
      <c r="H1232" s="2">
        <v>4.1705000000000005</v>
      </c>
      <c r="I1232" s="2">
        <v>4.2847999999999997</v>
      </c>
      <c r="J1232" s="2">
        <v>4.0137760000000018</v>
      </c>
      <c r="K1232" s="15" t="s">
        <v>52</v>
      </c>
      <c r="L1232" s="15" t="s">
        <v>50</v>
      </c>
      <c r="M1232" s="15" t="s">
        <v>46</v>
      </c>
      <c r="N1232" s="18">
        <f t="shared" si="190"/>
        <v>50</v>
      </c>
      <c r="O1232" s="18">
        <f t="shared" si="191"/>
        <v>100</v>
      </c>
      <c r="P1232" s="18">
        <f t="shared" si="192"/>
        <v>50</v>
      </c>
      <c r="Q1232" s="18">
        <f t="shared" si="193"/>
        <v>0</v>
      </c>
      <c r="R1232" s="19">
        <f t="shared" si="194"/>
        <v>60</v>
      </c>
      <c r="S1232" s="19">
        <f t="shared" si="195"/>
        <v>47.5</v>
      </c>
      <c r="T1232" s="19">
        <f t="shared" si="196"/>
        <v>35</v>
      </c>
      <c r="U1232" s="19">
        <f t="shared" si="197"/>
        <v>50</v>
      </c>
      <c r="V1232" s="18">
        <f t="shared" si="198"/>
        <v>47.5</v>
      </c>
      <c r="W1232" s="18">
        <f t="shared" si="199"/>
        <v>48.125</v>
      </c>
    </row>
    <row r="1233" spans="1:23" ht="13.5" x14ac:dyDescent="0.25">
      <c r="A1233" s="4">
        <v>43804</v>
      </c>
      <c r="B1233" s="2">
        <v>4.09</v>
      </c>
      <c r="C1233" s="2">
        <v>38.71787837869288</v>
      </c>
      <c r="D1233" s="2">
        <v>3.2398798024593667E-2</v>
      </c>
      <c r="E1233" s="2">
        <v>-1.7579913811739789E-2</v>
      </c>
      <c r="F1233" s="2">
        <v>4.0739999999999998</v>
      </c>
      <c r="G1233" s="2">
        <v>4.12</v>
      </c>
      <c r="H1233" s="2">
        <v>4.1675000000000004</v>
      </c>
      <c r="I1233" s="2">
        <v>4.2753999999999994</v>
      </c>
      <c r="J1233" s="2">
        <v>4.0147260000000013</v>
      </c>
      <c r="K1233" s="15" t="s">
        <v>52</v>
      </c>
      <c r="L1233" s="15" t="s">
        <v>50</v>
      </c>
      <c r="M1233" s="15" t="s">
        <v>46</v>
      </c>
      <c r="N1233" s="18">
        <f t="shared" si="190"/>
        <v>50</v>
      </c>
      <c r="O1233" s="18">
        <f t="shared" si="191"/>
        <v>100</v>
      </c>
      <c r="P1233" s="18">
        <f t="shared" si="192"/>
        <v>50</v>
      </c>
      <c r="Q1233" s="18">
        <f t="shared" si="193"/>
        <v>0</v>
      </c>
      <c r="R1233" s="19">
        <f t="shared" si="194"/>
        <v>60</v>
      </c>
      <c r="S1233" s="19">
        <f t="shared" si="195"/>
        <v>47.5</v>
      </c>
      <c r="T1233" s="19">
        <f t="shared" si="196"/>
        <v>35</v>
      </c>
      <c r="U1233" s="19">
        <f t="shared" si="197"/>
        <v>50</v>
      </c>
      <c r="V1233" s="18">
        <f t="shared" si="198"/>
        <v>47.5</v>
      </c>
      <c r="W1233" s="18">
        <f t="shared" si="199"/>
        <v>48.125</v>
      </c>
    </row>
    <row r="1234" spans="1:23" ht="13.5" x14ac:dyDescent="0.25">
      <c r="A1234" s="4">
        <v>43805</v>
      </c>
      <c r="B1234" s="2">
        <v>4.08</v>
      </c>
      <c r="C1234" s="2">
        <v>37.793477335772067</v>
      </c>
      <c r="D1234" s="2">
        <v>3.8049493946981094E-2</v>
      </c>
      <c r="E1234" s="2">
        <v>-1.992869761382168E-2</v>
      </c>
      <c r="F1234" s="2">
        <v>4.0760000000000005</v>
      </c>
      <c r="G1234" s="2">
        <v>4.1079999999999997</v>
      </c>
      <c r="H1234" s="2">
        <v>4.1590000000000007</v>
      </c>
      <c r="I1234" s="2">
        <v>4.2639999999999993</v>
      </c>
      <c r="J1234" s="2">
        <v>4.015674500000002</v>
      </c>
      <c r="K1234" s="15" t="s">
        <v>52</v>
      </c>
      <c r="L1234" s="15" t="s">
        <v>54</v>
      </c>
      <c r="M1234" s="15" t="s">
        <v>53</v>
      </c>
      <c r="N1234" s="18">
        <f t="shared" si="190"/>
        <v>50</v>
      </c>
      <c r="O1234" s="18">
        <f t="shared" si="191"/>
        <v>100</v>
      </c>
      <c r="P1234" s="18">
        <f t="shared" si="192"/>
        <v>50</v>
      </c>
      <c r="Q1234" s="18">
        <f t="shared" si="193"/>
        <v>16.5</v>
      </c>
      <c r="R1234" s="19">
        <f t="shared" si="194"/>
        <v>62.475000000000001</v>
      </c>
      <c r="S1234" s="19">
        <f t="shared" si="195"/>
        <v>51.625</v>
      </c>
      <c r="T1234" s="19">
        <f t="shared" si="196"/>
        <v>42.424999999999997</v>
      </c>
      <c r="U1234" s="19">
        <f t="shared" si="197"/>
        <v>54.125</v>
      </c>
      <c r="V1234" s="18">
        <f t="shared" si="198"/>
        <v>52.17499999999999</v>
      </c>
      <c r="W1234" s="18">
        <f t="shared" si="199"/>
        <v>52.662499999999994</v>
      </c>
    </row>
    <row r="1235" spans="1:23" ht="13.5" x14ac:dyDescent="0.25">
      <c r="A1235" s="4">
        <v>43808</v>
      </c>
      <c r="B1235" s="2">
        <v>4.03</v>
      </c>
      <c r="C1235" s="2">
        <v>33.488250639278505</v>
      </c>
      <c r="D1235" s="2">
        <v>4.4037366889626561E-2</v>
      </c>
      <c r="E1235" s="2">
        <v>-2.0720247194153461E-2</v>
      </c>
      <c r="F1235" s="2">
        <v>4.0680000000000005</v>
      </c>
      <c r="G1235" s="2">
        <v>4.0930000000000009</v>
      </c>
      <c r="H1235" s="2">
        <v>4.1505000000000001</v>
      </c>
      <c r="I1235" s="2">
        <v>4.2531999999999996</v>
      </c>
      <c r="J1235" s="2">
        <v>4.0163245000000023</v>
      </c>
      <c r="K1235" s="15" t="s">
        <v>52</v>
      </c>
      <c r="L1235" s="15" t="s">
        <v>54</v>
      </c>
      <c r="M1235" s="15" t="s">
        <v>46</v>
      </c>
      <c r="N1235" s="18">
        <f t="shared" si="190"/>
        <v>50</v>
      </c>
      <c r="O1235" s="18">
        <f t="shared" si="191"/>
        <v>100</v>
      </c>
      <c r="P1235" s="18">
        <f t="shared" si="192"/>
        <v>50</v>
      </c>
      <c r="Q1235" s="18">
        <f t="shared" si="193"/>
        <v>16.5</v>
      </c>
      <c r="R1235" s="19">
        <f t="shared" si="194"/>
        <v>62.475000000000001</v>
      </c>
      <c r="S1235" s="19">
        <f t="shared" si="195"/>
        <v>51.625</v>
      </c>
      <c r="T1235" s="19">
        <f t="shared" si="196"/>
        <v>42.424999999999997</v>
      </c>
      <c r="U1235" s="19">
        <f t="shared" si="197"/>
        <v>54.125</v>
      </c>
      <c r="V1235" s="18">
        <f t="shared" si="198"/>
        <v>52.17499999999999</v>
      </c>
      <c r="W1235" s="18">
        <f t="shared" si="199"/>
        <v>52.662499999999994</v>
      </c>
    </row>
    <row r="1236" spans="1:23" ht="13.5" x14ac:dyDescent="0.25">
      <c r="A1236" s="4">
        <v>43809</v>
      </c>
      <c r="B1236" s="2">
        <v>4.03</v>
      </c>
      <c r="C1236" s="2">
        <v>33.488250639278505</v>
      </c>
      <c r="D1236" s="2">
        <v>4.532088709381199E-2</v>
      </c>
      <c r="E1236" s="2">
        <v>-1.9843043957338508E-2</v>
      </c>
      <c r="F1236" s="2">
        <v>4.056</v>
      </c>
      <c r="G1236" s="2">
        <v>4.0810000000000004</v>
      </c>
      <c r="H1236" s="2">
        <v>4.1419999999999995</v>
      </c>
      <c r="I1236" s="2">
        <v>4.2438000000000002</v>
      </c>
      <c r="J1236" s="2">
        <v>4.0169745000000026</v>
      </c>
      <c r="K1236" s="15" t="s">
        <v>52</v>
      </c>
      <c r="L1236" s="15" t="s">
        <v>54</v>
      </c>
      <c r="M1236" s="15" t="s">
        <v>46</v>
      </c>
      <c r="N1236" s="18">
        <f t="shared" si="190"/>
        <v>50</v>
      </c>
      <c r="O1236" s="18">
        <f t="shared" si="191"/>
        <v>100</v>
      </c>
      <c r="P1236" s="18">
        <f t="shared" si="192"/>
        <v>50</v>
      </c>
      <c r="Q1236" s="18">
        <f t="shared" si="193"/>
        <v>16.5</v>
      </c>
      <c r="R1236" s="19">
        <f t="shared" si="194"/>
        <v>62.475000000000001</v>
      </c>
      <c r="S1236" s="19">
        <f t="shared" si="195"/>
        <v>51.625</v>
      </c>
      <c r="T1236" s="19">
        <f t="shared" si="196"/>
        <v>42.424999999999997</v>
      </c>
      <c r="U1236" s="19">
        <f t="shared" si="197"/>
        <v>54.125</v>
      </c>
      <c r="V1236" s="18">
        <f t="shared" si="198"/>
        <v>52.17499999999999</v>
      </c>
      <c r="W1236" s="18">
        <f t="shared" si="199"/>
        <v>52.662499999999994</v>
      </c>
    </row>
    <row r="1237" spans="1:23" ht="13.5" x14ac:dyDescent="0.25">
      <c r="A1237" s="4">
        <v>43810</v>
      </c>
      <c r="B1237" s="2">
        <v>4.0199999999999996</v>
      </c>
      <c r="C1237" s="2">
        <v>32.626176309651086</v>
      </c>
      <c r="D1237" s="2">
        <v>4.7918278853856577E-2</v>
      </c>
      <c r="E1237" s="2">
        <v>-1.8114389109752174E-2</v>
      </c>
      <c r="F1237" s="2">
        <v>4.05</v>
      </c>
      <c r="G1237" s="2">
        <v>4.0680000000000005</v>
      </c>
      <c r="H1237" s="2">
        <v>4.1324999999999994</v>
      </c>
      <c r="I1237" s="2">
        <v>4.2346000000000004</v>
      </c>
      <c r="J1237" s="2">
        <v>4.017574500000002</v>
      </c>
      <c r="K1237" s="15" t="s">
        <v>52</v>
      </c>
      <c r="L1237" s="15" t="s">
        <v>54</v>
      </c>
      <c r="M1237" s="15" t="s">
        <v>46</v>
      </c>
      <c r="N1237" s="18">
        <f t="shared" si="190"/>
        <v>50</v>
      </c>
      <c r="O1237" s="18">
        <f t="shared" si="191"/>
        <v>100</v>
      </c>
      <c r="P1237" s="18">
        <f t="shared" si="192"/>
        <v>50</v>
      </c>
      <c r="Q1237" s="18">
        <f t="shared" si="193"/>
        <v>16.5</v>
      </c>
      <c r="R1237" s="19">
        <f t="shared" si="194"/>
        <v>62.475000000000001</v>
      </c>
      <c r="S1237" s="19">
        <f t="shared" si="195"/>
        <v>51.625</v>
      </c>
      <c r="T1237" s="19">
        <f t="shared" si="196"/>
        <v>42.424999999999997</v>
      </c>
      <c r="U1237" s="19">
        <f t="shared" si="197"/>
        <v>54.125</v>
      </c>
      <c r="V1237" s="18">
        <f t="shared" si="198"/>
        <v>52.17499999999999</v>
      </c>
      <c r="W1237" s="18">
        <f t="shared" si="199"/>
        <v>52.662499999999994</v>
      </c>
    </row>
    <row r="1238" spans="1:23" ht="13.5" x14ac:dyDescent="0.25">
      <c r="A1238" s="4">
        <v>43811</v>
      </c>
      <c r="B1238" s="2">
        <v>3.9</v>
      </c>
      <c r="C1238" s="2">
        <v>24.481748006755453</v>
      </c>
      <c r="D1238" s="2">
        <v>5.9777565516525577E-2</v>
      </c>
      <c r="E1238" s="2">
        <v>-1.2060937634069202E-2</v>
      </c>
      <c r="F1238" s="2">
        <v>4.0119999999999996</v>
      </c>
      <c r="G1238" s="2">
        <v>4.0430000000000001</v>
      </c>
      <c r="H1238" s="2">
        <v>4.1174999999999997</v>
      </c>
      <c r="I1238" s="2">
        <v>4.2226000000000008</v>
      </c>
      <c r="J1238" s="2">
        <v>4.017574500000002</v>
      </c>
      <c r="K1238" s="15" t="s">
        <v>52</v>
      </c>
      <c r="L1238" s="15" t="s">
        <v>54</v>
      </c>
      <c r="M1238" s="15" t="s">
        <v>46</v>
      </c>
      <c r="N1238" s="18">
        <f t="shared" si="190"/>
        <v>50</v>
      </c>
      <c r="O1238" s="18">
        <f t="shared" si="191"/>
        <v>100</v>
      </c>
      <c r="P1238" s="18">
        <f t="shared" si="192"/>
        <v>50</v>
      </c>
      <c r="Q1238" s="18">
        <f t="shared" si="193"/>
        <v>16.5</v>
      </c>
      <c r="R1238" s="19">
        <f t="shared" si="194"/>
        <v>62.475000000000001</v>
      </c>
      <c r="S1238" s="19">
        <f t="shared" si="195"/>
        <v>51.625</v>
      </c>
      <c r="T1238" s="19">
        <f t="shared" si="196"/>
        <v>42.424999999999997</v>
      </c>
      <c r="U1238" s="19">
        <f t="shared" si="197"/>
        <v>54.125</v>
      </c>
      <c r="V1238" s="18">
        <f t="shared" si="198"/>
        <v>52.17499999999999</v>
      </c>
      <c r="W1238" s="18">
        <f t="shared" si="199"/>
        <v>52.662499999999994</v>
      </c>
    </row>
    <row r="1239" spans="1:23" ht="13.5" x14ac:dyDescent="0.25">
      <c r="A1239" s="4">
        <v>43812</v>
      </c>
      <c r="B1239" s="2">
        <v>3.95</v>
      </c>
      <c r="C1239" s="2">
        <v>32.088687965707493</v>
      </c>
      <c r="D1239" s="2">
        <v>5.5225410445779666E-2</v>
      </c>
      <c r="E1239" s="2">
        <v>-5.8316442748080188E-3</v>
      </c>
      <c r="F1239" s="2">
        <v>3.9859999999999998</v>
      </c>
      <c r="G1239" s="2">
        <v>4.0310000000000006</v>
      </c>
      <c r="H1239" s="2">
        <v>4.1025</v>
      </c>
      <c r="I1239" s="2">
        <v>4.2100000000000009</v>
      </c>
      <c r="J1239" s="2">
        <v>4.0178245000000024</v>
      </c>
      <c r="K1239" s="15" t="s">
        <v>52</v>
      </c>
      <c r="L1239" s="15" t="s">
        <v>54</v>
      </c>
      <c r="M1239" s="15" t="s">
        <v>46</v>
      </c>
      <c r="N1239" s="18">
        <f t="shared" si="190"/>
        <v>50</v>
      </c>
      <c r="O1239" s="18">
        <f t="shared" si="191"/>
        <v>100</v>
      </c>
      <c r="P1239" s="18">
        <f t="shared" si="192"/>
        <v>50</v>
      </c>
      <c r="Q1239" s="18">
        <f t="shared" si="193"/>
        <v>16.5</v>
      </c>
      <c r="R1239" s="19">
        <f t="shared" si="194"/>
        <v>62.475000000000001</v>
      </c>
      <c r="S1239" s="19">
        <f t="shared" si="195"/>
        <v>51.625</v>
      </c>
      <c r="T1239" s="19">
        <f t="shared" si="196"/>
        <v>42.424999999999997</v>
      </c>
      <c r="U1239" s="19">
        <f t="shared" si="197"/>
        <v>54.125</v>
      </c>
      <c r="V1239" s="18">
        <f t="shared" si="198"/>
        <v>52.17499999999999</v>
      </c>
      <c r="W1239" s="18">
        <f t="shared" si="199"/>
        <v>52.662499999999994</v>
      </c>
    </row>
    <row r="1240" spans="1:23" ht="13.5" x14ac:dyDescent="0.25">
      <c r="A1240" s="4">
        <v>43815</v>
      </c>
      <c r="B1240" s="2">
        <v>3.9</v>
      </c>
      <c r="C1240" s="2">
        <v>28.948414135856012</v>
      </c>
      <c r="D1240" s="2">
        <v>5.6100782849659581E-2</v>
      </c>
      <c r="E1240" s="2">
        <v>-5.6892774746518555E-4</v>
      </c>
      <c r="F1240" s="2">
        <v>3.96</v>
      </c>
      <c r="G1240" s="2">
        <v>4.0140000000000011</v>
      </c>
      <c r="H1240" s="2">
        <v>4.0855000000000006</v>
      </c>
      <c r="I1240" s="2">
        <v>4.1980000000000004</v>
      </c>
      <c r="J1240" s="2">
        <v>4.0178245000000024</v>
      </c>
      <c r="K1240" s="15" t="s">
        <v>52</v>
      </c>
      <c r="L1240" s="15" t="s">
        <v>54</v>
      </c>
      <c r="M1240" s="15" t="s">
        <v>46</v>
      </c>
      <c r="N1240" s="18">
        <f t="shared" si="190"/>
        <v>50</v>
      </c>
      <c r="O1240" s="18">
        <f t="shared" si="191"/>
        <v>100</v>
      </c>
      <c r="P1240" s="18">
        <f t="shared" si="192"/>
        <v>0</v>
      </c>
      <c r="Q1240" s="18">
        <f t="shared" si="193"/>
        <v>16.5</v>
      </c>
      <c r="R1240" s="19">
        <f t="shared" si="194"/>
        <v>54.975000000000001</v>
      </c>
      <c r="S1240" s="19">
        <f t="shared" si="195"/>
        <v>34.125</v>
      </c>
      <c r="T1240" s="19">
        <f t="shared" si="196"/>
        <v>29.925000000000001</v>
      </c>
      <c r="U1240" s="19">
        <f t="shared" si="197"/>
        <v>41.625</v>
      </c>
      <c r="V1240" s="18">
        <f t="shared" si="198"/>
        <v>39.674999999999997</v>
      </c>
      <c r="W1240" s="18">
        <f t="shared" si="199"/>
        <v>40.162499999999994</v>
      </c>
    </row>
    <row r="1241" spans="1:23" ht="13.5" x14ac:dyDescent="0.25">
      <c r="A1241" s="4">
        <v>43816</v>
      </c>
      <c r="B1241" s="2">
        <v>3.82</v>
      </c>
      <c r="C1241" s="2">
        <v>24.771360223407783</v>
      </c>
      <c r="D1241" s="2">
        <v>6.7087461709112617E-2</v>
      </c>
      <c r="E1241" s="2">
        <v>5.5797553185465629E-3</v>
      </c>
      <c r="F1241" s="2">
        <v>3.9180000000000001</v>
      </c>
      <c r="G1241" s="2">
        <v>3.9869999999999997</v>
      </c>
      <c r="H1241" s="2">
        <v>4.0664999999999996</v>
      </c>
      <c r="I1241" s="2">
        <v>4.1848000000000001</v>
      </c>
      <c r="J1241" s="2">
        <v>4.0174730000000025</v>
      </c>
      <c r="K1241" s="15" t="s">
        <v>52</v>
      </c>
      <c r="L1241" s="15" t="s">
        <v>54</v>
      </c>
      <c r="M1241" s="15" t="s">
        <v>46</v>
      </c>
      <c r="N1241" s="18">
        <f t="shared" si="190"/>
        <v>50</v>
      </c>
      <c r="O1241" s="18">
        <f t="shared" si="191"/>
        <v>100</v>
      </c>
      <c r="P1241" s="18">
        <f t="shared" si="192"/>
        <v>0</v>
      </c>
      <c r="Q1241" s="18">
        <f t="shared" si="193"/>
        <v>16.5</v>
      </c>
      <c r="R1241" s="19">
        <f t="shared" si="194"/>
        <v>54.975000000000001</v>
      </c>
      <c r="S1241" s="19">
        <f t="shared" si="195"/>
        <v>34.125</v>
      </c>
      <c r="T1241" s="19">
        <f t="shared" si="196"/>
        <v>29.925000000000001</v>
      </c>
      <c r="U1241" s="19">
        <f t="shared" si="197"/>
        <v>41.625</v>
      </c>
      <c r="V1241" s="18">
        <f t="shared" si="198"/>
        <v>39.674999999999997</v>
      </c>
      <c r="W1241" s="18">
        <f t="shared" si="199"/>
        <v>40.162499999999994</v>
      </c>
    </row>
    <row r="1242" spans="1:23" ht="13.5" x14ac:dyDescent="0.25">
      <c r="A1242" s="4">
        <v>43817</v>
      </c>
      <c r="B1242" s="2">
        <v>3.82</v>
      </c>
      <c r="C1242" s="2">
        <v>24.771360223407783</v>
      </c>
      <c r="D1242" s="2">
        <v>7.1853805981230146E-2</v>
      </c>
      <c r="E1242" s="2">
        <v>1.0980042560734187E-2</v>
      </c>
      <c r="F1242" s="2">
        <v>3.8780000000000001</v>
      </c>
      <c r="G1242" s="2">
        <v>3.9639999999999995</v>
      </c>
      <c r="H1242" s="2">
        <v>4.0475000000000003</v>
      </c>
      <c r="I1242" s="2">
        <v>4.1738000000000008</v>
      </c>
      <c r="J1242" s="2">
        <v>4.0172680000000023</v>
      </c>
      <c r="K1242" s="15" t="s">
        <v>52</v>
      </c>
      <c r="L1242" s="15" t="s">
        <v>54</v>
      </c>
      <c r="M1242" s="15" t="s">
        <v>46</v>
      </c>
      <c r="N1242" s="18">
        <f t="shared" si="190"/>
        <v>50</v>
      </c>
      <c r="O1242" s="18">
        <f t="shared" si="191"/>
        <v>100</v>
      </c>
      <c r="P1242" s="18">
        <f t="shared" si="192"/>
        <v>0</v>
      </c>
      <c r="Q1242" s="18">
        <f t="shared" si="193"/>
        <v>16.5</v>
      </c>
      <c r="R1242" s="19">
        <f t="shared" si="194"/>
        <v>54.975000000000001</v>
      </c>
      <c r="S1242" s="19">
        <f t="shared" si="195"/>
        <v>34.125</v>
      </c>
      <c r="T1242" s="19">
        <f t="shared" si="196"/>
        <v>29.925000000000001</v>
      </c>
      <c r="U1242" s="19">
        <f t="shared" si="197"/>
        <v>41.625</v>
      </c>
      <c r="V1242" s="18">
        <f t="shared" si="198"/>
        <v>39.674999999999997</v>
      </c>
      <c r="W1242" s="18">
        <f t="shared" si="199"/>
        <v>40.162499999999994</v>
      </c>
    </row>
    <row r="1243" spans="1:23" ht="13.5" x14ac:dyDescent="0.25">
      <c r="A1243" s="4">
        <v>43818</v>
      </c>
      <c r="B1243" s="2">
        <v>3.89</v>
      </c>
      <c r="C1243" s="2">
        <v>34.379942822946191</v>
      </c>
      <c r="D1243" s="2">
        <v>7.8359018092077903E-2</v>
      </c>
      <c r="E1243" s="2">
        <v>1.5386607864043743E-2</v>
      </c>
      <c r="F1243" s="2">
        <v>3.8759999999999999</v>
      </c>
      <c r="G1243" s="2">
        <v>3.944</v>
      </c>
      <c r="H1243" s="2">
        <v>4.0319999999999991</v>
      </c>
      <c r="I1243" s="2">
        <v>4.1616000000000009</v>
      </c>
      <c r="J1243" s="2">
        <v>4.0174130000000021</v>
      </c>
      <c r="K1243" s="15" t="s">
        <v>52</v>
      </c>
      <c r="L1243" s="15" t="s">
        <v>54</v>
      </c>
      <c r="M1243" s="15" t="s">
        <v>46</v>
      </c>
      <c r="N1243" s="18">
        <f t="shared" si="190"/>
        <v>50</v>
      </c>
      <c r="O1243" s="18">
        <f t="shared" si="191"/>
        <v>100</v>
      </c>
      <c r="P1243" s="18">
        <f t="shared" si="192"/>
        <v>0</v>
      </c>
      <c r="Q1243" s="18">
        <f t="shared" si="193"/>
        <v>16.5</v>
      </c>
      <c r="R1243" s="19">
        <f t="shared" si="194"/>
        <v>54.975000000000001</v>
      </c>
      <c r="S1243" s="19">
        <f t="shared" si="195"/>
        <v>34.125</v>
      </c>
      <c r="T1243" s="19">
        <f t="shared" si="196"/>
        <v>29.925000000000001</v>
      </c>
      <c r="U1243" s="19">
        <f t="shared" si="197"/>
        <v>41.625</v>
      </c>
      <c r="V1243" s="18">
        <f t="shared" si="198"/>
        <v>39.674999999999997</v>
      </c>
      <c r="W1243" s="18">
        <f t="shared" si="199"/>
        <v>40.162499999999994</v>
      </c>
    </row>
    <row r="1244" spans="1:23" ht="13.5" x14ac:dyDescent="0.25">
      <c r="A1244" s="4">
        <v>43819</v>
      </c>
      <c r="B1244" s="2">
        <v>3.9</v>
      </c>
      <c r="C1244" s="2">
        <v>35.644528442363622</v>
      </c>
      <c r="D1244" s="2">
        <v>8.2562713984142277E-2</v>
      </c>
      <c r="E1244" s="2">
        <v>1.9257535234517648E-2</v>
      </c>
      <c r="F1244" s="2">
        <v>3.8659999999999997</v>
      </c>
      <c r="G1244" s="2">
        <v>3.9259999999999997</v>
      </c>
      <c r="H1244" s="2">
        <v>4.0169999999999995</v>
      </c>
      <c r="I1244" s="2">
        <v>4.1522000000000006</v>
      </c>
      <c r="J1244" s="2">
        <v>4.0178030000000025</v>
      </c>
      <c r="K1244" s="15" t="s">
        <v>47</v>
      </c>
      <c r="L1244" s="15" t="s">
        <v>54</v>
      </c>
      <c r="M1244" s="15" t="s">
        <v>49</v>
      </c>
      <c r="N1244" s="18">
        <f t="shared" si="190"/>
        <v>50</v>
      </c>
      <c r="O1244" s="18">
        <f t="shared" si="191"/>
        <v>100</v>
      </c>
      <c r="P1244" s="18">
        <f t="shared" si="192"/>
        <v>0</v>
      </c>
      <c r="Q1244" s="18">
        <f t="shared" si="193"/>
        <v>66.5</v>
      </c>
      <c r="R1244" s="19">
        <f t="shared" si="194"/>
        <v>62.475000000000001</v>
      </c>
      <c r="S1244" s="19">
        <f t="shared" si="195"/>
        <v>46.625</v>
      </c>
      <c r="T1244" s="19">
        <f t="shared" si="196"/>
        <v>52.424999999999997</v>
      </c>
      <c r="U1244" s="19">
        <f t="shared" si="197"/>
        <v>54.125</v>
      </c>
      <c r="V1244" s="18">
        <f t="shared" si="198"/>
        <v>53.841666666666661</v>
      </c>
      <c r="W1244" s="18">
        <f t="shared" si="199"/>
        <v>53.912499999999994</v>
      </c>
    </row>
    <row r="1245" spans="1:23" ht="13.5" x14ac:dyDescent="0.25">
      <c r="A1245" s="4">
        <v>43822</v>
      </c>
      <c r="B1245" s="2">
        <v>3.85</v>
      </c>
      <c r="C1245" s="2">
        <v>32.29347675700653</v>
      </c>
      <c r="D1245" s="2">
        <v>8.2978000349901215E-2</v>
      </c>
      <c r="E1245" s="2">
        <v>2.0494640847076685E-2</v>
      </c>
      <c r="F1245" s="2">
        <v>3.8560000000000003</v>
      </c>
      <c r="G1245" s="2">
        <v>3.9080000000000004</v>
      </c>
      <c r="H1245" s="2">
        <v>4.0004999999999997</v>
      </c>
      <c r="I1245" s="2">
        <v>4.1420000000000003</v>
      </c>
      <c r="J1245" s="2">
        <v>4.0178940000000027</v>
      </c>
      <c r="K1245" s="15" t="s">
        <v>47</v>
      </c>
      <c r="L1245" s="15" t="s">
        <v>54</v>
      </c>
      <c r="M1245" s="15" t="s">
        <v>49</v>
      </c>
      <c r="N1245" s="18">
        <f t="shared" si="190"/>
        <v>50</v>
      </c>
      <c r="O1245" s="18">
        <f t="shared" si="191"/>
        <v>100</v>
      </c>
      <c r="P1245" s="18">
        <f t="shared" si="192"/>
        <v>0</v>
      </c>
      <c r="Q1245" s="18">
        <f t="shared" si="193"/>
        <v>66.5</v>
      </c>
      <c r="R1245" s="19">
        <f t="shared" si="194"/>
        <v>62.475000000000001</v>
      </c>
      <c r="S1245" s="19">
        <f t="shared" si="195"/>
        <v>46.625</v>
      </c>
      <c r="T1245" s="19">
        <f t="shared" si="196"/>
        <v>52.424999999999997</v>
      </c>
      <c r="U1245" s="19">
        <f t="shared" si="197"/>
        <v>54.125</v>
      </c>
      <c r="V1245" s="18">
        <f t="shared" si="198"/>
        <v>53.841666666666661</v>
      </c>
      <c r="W1245" s="18">
        <f t="shared" si="199"/>
        <v>53.912499999999994</v>
      </c>
    </row>
    <row r="1246" spans="1:23" ht="13.5" x14ac:dyDescent="0.25">
      <c r="A1246" s="4">
        <v>43823</v>
      </c>
      <c r="B1246" s="2">
        <v>3.9</v>
      </c>
      <c r="C1246" s="2">
        <v>38.518193008482946</v>
      </c>
      <c r="D1246" s="2">
        <v>8.0705327270653271E-2</v>
      </c>
      <c r="E1246" s="2">
        <v>2.1655965141430436E-2</v>
      </c>
      <c r="F1246" s="2">
        <v>3.8719999999999999</v>
      </c>
      <c r="G1246" s="2">
        <v>3.8949999999999996</v>
      </c>
      <c r="H1246" s="2">
        <v>3.9880000000000004</v>
      </c>
      <c r="I1246" s="2">
        <v>4.1302000000000012</v>
      </c>
      <c r="J1246" s="2">
        <v>4.0184300000000022</v>
      </c>
      <c r="K1246" s="15" t="s">
        <v>47</v>
      </c>
      <c r="L1246" s="15" t="s">
        <v>54</v>
      </c>
      <c r="M1246" s="15" t="s">
        <v>51</v>
      </c>
      <c r="N1246" s="18">
        <f t="shared" si="190"/>
        <v>50</v>
      </c>
      <c r="O1246" s="18">
        <f t="shared" si="191"/>
        <v>100</v>
      </c>
      <c r="P1246" s="18">
        <f t="shared" si="192"/>
        <v>0</v>
      </c>
      <c r="Q1246" s="18">
        <f t="shared" si="193"/>
        <v>83.5</v>
      </c>
      <c r="R1246" s="19">
        <f t="shared" si="194"/>
        <v>65.025000000000006</v>
      </c>
      <c r="S1246" s="19">
        <f t="shared" si="195"/>
        <v>50.875</v>
      </c>
      <c r="T1246" s="19">
        <f t="shared" si="196"/>
        <v>60.075000000000003</v>
      </c>
      <c r="U1246" s="19">
        <f t="shared" si="197"/>
        <v>58.375</v>
      </c>
      <c r="V1246" s="18">
        <f t="shared" si="198"/>
        <v>58.658333333333339</v>
      </c>
      <c r="W1246" s="18">
        <f t="shared" si="199"/>
        <v>58.587500000000006</v>
      </c>
    </row>
    <row r="1247" spans="1:23" ht="13.5" x14ac:dyDescent="0.25">
      <c r="A1247" s="4">
        <v>43824</v>
      </c>
      <c r="B1247" s="2">
        <v>4</v>
      </c>
      <c r="C1247" s="2">
        <v>48.680379513607463</v>
      </c>
      <c r="D1247" s="2">
        <v>7.0540636655621825E-2</v>
      </c>
      <c r="E1247" s="2">
        <v>2.5064112714603595E-2</v>
      </c>
      <c r="F1247" s="2">
        <v>3.9079999999999999</v>
      </c>
      <c r="G1247" s="2">
        <v>3.8929999999999998</v>
      </c>
      <c r="H1247" s="2">
        <v>3.9805000000000006</v>
      </c>
      <c r="I1247" s="2">
        <v>4.1230000000000011</v>
      </c>
      <c r="J1247" s="2">
        <v>4.0194660000000022</v>
      </c>
      <c r="K1247" s="15" t="s">
        <v>47</v>
      </c>
      <c r="L1247" s="15" t="s">
        <v>54</v>
      </c>
      <c r="M1247" s="15" t="s">
        <v>51</v>
      </c>
      <c r="N1247" s="18">
        <f t="shared" si="190"/>
        <v>50</v>
      </c>
      <c r="O1247" s="18">
        <f t="shared" si="191"/>
        <v>100</v>
      </c>
      <c r="P1247" s="18">
        <f t="shared" si="192"/>
        <v>0</v>
      </c>
      <c r="Q1247" s="18">
        <f t="shared" si="193"/>
        <v>83.5</v>
      </c>
      <c r="R1247" s="19">
        <f t="shared" si="194"/>
        <v>65.025000000000006</v>
      </c>
      <c r="S1247" s="19">
        <f t="shared" si="195"/>
        <v>50.875</v>
      </c>
      <c r="T1247" s="19">
        <f t="shared" si="196"/>
        <v>60.075000000000003</v>
      </c>
      <c r="U1247" s="19">
        <f t="shared" si="197"/>
        <v>58.375</v>
      </c>
      <c r="V1247" s="18">
        <f t="shared" si="198"/>
        <v>58.658333333333339</v>
      </c>
      <c r="W1247" s="18">
        <f t="shared" si="199"/>
        <v>58.587500000000006</v>
      </c>
    </row>
    <row r="1248" spans="1:23" ht="13.5" x14ac:dyDescent="0.25">
      <c r="A1248" s="4">
        <v>43825</v>
      </c>
      <c r="B1248" s="2">
        <v>4</v>
      </c>
      <c r="C1248" s="2">
        <v>48.680379513607463</v>
      </c>
      <c r="D1248" s="2">
        <v>4.3539347579392818E-2</v>
      </c>
      <c r="E1248" s="2">
        <v>2.8049297084990932E-2</v>
      </c>
      <c r="F1248" s="2">
        <v>3.9299999999999997</v>
      </c>
      <c r="G1248" s="2">
        <v>3.903</v>
      </c>
      <c r="H1248" s="2">
        <v>3.9730000000000003</v>
      </c>
      <c r="I1248" s="2">
        <v>4.1180000000000003</v>
      </c>
      <c r="J1248" s="2">
        <v>4.0207460000000017</v>
      </c>
      <c r="K1248" s="15" t="s">
        <v>47</v>
      </c>
      <c r="L1248" s="15" t="s">
        <v>54</v>
      </c>
      <c r="M1248" s="15" t="s">
        <v>51</v>
      </c>
      <c r="N1248" s="18">
        <f t="shared" si="190"/>
        <v>50</v>
      </c>
      <c r="O1248" s="18">
        <f t="shared" si="191"/>
        <v>100</v>
      </c>
      <c r="P1248" s="18">
        <f t="shared" si="192"/>
        <v>0</v>
      </c>
      <c r="Q1248" s="18">
        <f t="shared" si="193"/>
        <v>83.5</v>
      </c>
      <c r="R1248" s="19">
        <f t="shared" si="194"/>
        <v>65.025000000000006</v>
      </c>
      <c r="S1248" s="19">
        <f t="shared" si="195"/>
        <v>50.875</v>
      </c>
      <c r="T1248" s="19">
        <f t="shared" si="196"/>
        <v>60.075000000000003</v>
      </c>
      <c r="U1248" s="19">
        <f t="shared" si="197"/>
        <v>58.375</v>
      </c>
      <c r="V1248" s="18">
        <f t="shared" si="198"/>
        <v>58.658333333333339</v>
      </c>
      <c r="W1248" s="18">
        <f t="shared" si="199"/>
        <v>58.587500000000006</v>
      </c>
    </row>
    <row r="1249" spans="1:23" ht="13.5" x14ac:dyDescent="0.25">
      <c r="A1249" s="4">
        <v>43826</v>
      </c>
      <c r="B1249" s="2">
        <v>4</v>
      </c>
      <c r="C1249" s="2">
        <v>48.680379513607456</v>
      </c>
      <c r="D1249" s="2">
        <v>2.8441023117055764E-2</v>
      </c>
      <c r="E1249" s="2">
        <v>3.046918591493393E-2</v>
      </c>
      <c r="F1249" s="2">
        <v>3.95</v>
      </c>
      <c r="G1249" s="2">
        <v>3.9079999999999999</v>
      </c>
      <c r="H1249" s="2">
        <v>3.9695000000000009</v>
      </c>
      <c r="I1249" s="2">
        <v>4.1100000000000003</v>
      </c>
      <c r="J1249" s="2">
        <v>4.0225620000000024</v>
      </c>
      <c r="K1249" s="15" t="s">
        <v>47</v>
      </c>
      <c r="L1249" s="15" t="s">
        <v>54</v>
      </c>
      <c r="M1249" s="15" t="s">
        <v>51</v>
      </c>
      <c r="N1249" s="18">
        <f t="shared" si="190"/>
        <v>50</v>
      </c>
      <c r="O1249" s="18">
        <f t="shared" si="191"/>
        <v>100</v>
      </c>
      <c r="P1249" s="18">
        <f t="shared" si="192"/>
        <v>0</v>
      </c>
      <c r="Q1249" s="18">
        <f t="shared" si="193"/>
        <v>83.5</v>
      </c>
      <c r="R1249" s="19">
        <f t="shared" si="194"/>
        <v>65.025000000000006</v>
      </c>
      <c r="S1249" s="19">
        <f t="shared" si="195"/>
        <v>50.875</v>
      </c>
      <c r="T1249" s="19">
        <f t="shared" si="196"/>
        <v>60.075000000000003</v>
      </c>
      <c r="U1249" s="19">
        <f t="shared" si="197"/>
        <v>58.375</v>
      </c>
      <c r="V1249" s="18">
        <f t="shared" si="198"/>
        <v>58.658333333333339</v>
      </c>
      <c r="W1249" s="18">
        <f t="shared" si="199"/>
        <v>58.587500000000006</v>
      </c>
    </row>
    <row r="1250" spans="1:23" ht="13.5" x14ac:dyDescent="0.25">
      <c r="A1250" s="4">
        <v>43829</v>
      </c>
      <c r="B1250" s="2">
        <v>4.0599999999999996</v>
      </c>
      <c r="C1250" s="2">
        <v>54.336458077600369</v>
      </c>
      <c r="D1250" s="2">
        <v>3.5811845996462921E-3</v>
      </c>
      <c r="E1250" s="2">
        <v>3.3067803171940524E-2</v>
      </c>
      <c r="F1250" s="2">
        <v>3.992</v>
      </c>
      <c r="G1250" s="2">
        <v>3.9240000000000004</v>
      </c>
      <c r="H1250" s="2">
        <v>3.9690000000000003</v>
      </c>
      <c r="I1250" s="2">
        <v>4.1034000000000006</v>
      </c>
      <c r="J1250" s="2">
        <v>4.0250680000000019</v>
      </c>
      <c r="K1250" s="15" t="s">
        <v>47</v>
      </c>
      <c r="L1250" s="15" t="s">
        <v>54</v>
      </c>
      <c r="M1250" s="15" t="s">
        <v>51</v>
      </c>
      <c r="N1250" s="18">
        <f t="shared" si="190"/>
        <v>50</v>
      </c>
      <c r="O1250" s="18">
        <f t="shared" si="191"/>
        <v>100</v>
      </c>
      <c r="P1250" s="18">
        <f t="shared" si="192"/>
        <v>0</v>
      </c>
      <c r="Q1250" s="18">
        <f t="shared" si="193"/>
        <v>83.5</v>
      </c>
      <c r="R1250" s="19">
        <f t="shared" si="194"/>
        <v>65.025000000000006</v>
      </c>
      <c r="S1250" s="19">
        <f t="shared" si="195"/>
        <v>50.875</v>
      </c>
      <c r="T1250" s="19">
        <f t="shared" si="196"/>
        <v>60.075000000000003</v>
      </c>
      <c r="U1250" s="19">
        <f t="shared" si="197"/>
        <v>58.375</v>
      </c>
      <c r="V1250" s="18">
        <f t="shared" si="198"/>
        <v>58.658333333333339</v>
      </c>
      <c r="W1250" s="18">
        <f t="shared" si="199"/>
        <v>58.587500000000006</v>
      </c>
    </row>
    <row r="1251" spans="1:23" ht="13.5" x14ac:dyDescent="0.25">
      <c r="A1251" s="4">
        <v>43830</v>
      </c>
      <c r="B1251" s="2">
        <v>4.0599999999999996</v>
      </c>
      <c r="C1251" s="2">
        <v>54.336458077600369</v>
      </c>
      <c r="D1251" s="2">
        <v>-3.0067762211425375E-2</v>
      </c>
      <c r="E1251" s="2">
        <v>3.5167991522643806E-2</v>
      </c>
      <c r="F1251" s="2">
        <v>4.0239999999999991</v>
      </c>
      <c r="G1251" s="2">
        <v>3.9480000000000004</v>
      </c>
      <c r="H1251" s="2">
        <v>3.9674999999999998</v>
      </c>
      <c r="I1251" s="2">
        <v>4.0986000000000011</v>
      </c>
      <c r="J1251" s="2">
        <v>4.0279645000000013</v>
      </c>
      <c r="K1251" s="15" t="s">
        <v>47</v>
      </c>
      <c r="L1251" s="15" t="s">
        <v>54</v>
      </c>
      <c r="M1251" s="15" t="s">
        <v>51</v>
      </c>
      <c r="N1251" s="18">
        <f t="shared" si="190"/>
        <v>50</v>
      </c>
      <c r="O1251" s="18">
        <f t="shared" si="191"/>
        <v>100</v>
      </c>
      <c r="P1251" s="18">
        <f t="shared" si="192"/>
        <v>0</v>
      </c>
      <c r="Q1251" s="18">
        <f t="shared" si="193"/>
        <v>83.5</v>
      </c>
      <c r="R1251" s="19">
        <f t="shared" si="194"/>
        <v>65.025000000000006</v>
      </c>
      <c r="S1251" s="19">
        <f t="shared" si="195"/>
        <v>50.875</v>
      </c>
      <c r="T1251" s="19">
        <f t="shared" si="196"/>
        <v>60.075000000000003</v>
      </c>
      <c r="U1251" s="19">
        <f t="shared" si="197"/>
        <v>58.375</v>
      </c>
      <c r="V1251" s="18">
        <f t="shared" si="198"/>
        <v>58.658333333333339</v>
      </c>
      <c r="W1251" s="18">
        <f t="shared" si="199"/>
        <v>58.587500000000006</v>
      </c>
    </row>
    <row r="1252" spans="1:23" ht="13.5" x14ac:dyDescent="0.25">
      <c r="A1252" s="4">
        <v>43832</v>
      </c>
      <c r="B1252" s="2">
        <v>4.0599999999999996</v>
      </c>
      <c r="C1252" s="2">
        <v>54.336458077600369</v>
      </c>
      <c r="D1252" s="2">
        <v>-5.8823287351593478E-2</v>
      </c>
      <c r="E1252" s="2">
        <v>3.7437888653239326E-2</v>
      </c>
      <c r="F1252" s="2">
        <v>4.0359999999999996</v>
      </c>
      <c r="G1252" s="2">
        <v>3.972</v>
      </c>
      <c r="H1252" s="2">
        <v>3.968</v>
      </c>
      <c r="I1252" s="2">
        <v>4.0940000000000003</v>
      </c>
      <c r="J1252" s="2">
        <v>4.0307145000000011</v>
      </c>
      <c r="K1252" s="15" t="s">
        <v>47</v>
      </c>
      <c r="L1252" s="15" t="s">
        <v>54</v>
      </c>
      <c r="M1252" s="15" t="s">
        <v>51</v>
      </c>
      <c r="N1252" s="18">
        <f t="shared" si="190"/>
        <v>50</v>
      </c>
      <c r="O1252" s="18">
        <f t="shared" si="191"/>
        <v>100</v>
      </c>
      <c r="P1252" s="18">
        <f t="shared" si="192"/>
        <v>0</v>
      </c>
      <c r="Q1252" s="18">
        <f t="shared" si="193"/>
        <v>83.5</v>
      </c>
      <c r="R1252" s="19">
        <f t="shared" si="194"/>
        <v>65.025000000000006</v>
      </c>
      <c r="S1252" s="19">
        <f t="shared" si="195"/>
        <v>50.875</v>
      </c>
      <c r="T1252" s="19">
        <f t="shared" si="196"/>
        <v>60.075000000000003</v>
      </c>
      <c r="U1252" s="19">
        <f t="shared" si="197"/>
        <v>58.375</v>
      </c>
      <c r="V1252" s="18">
        <f t="shared" si="198"/>
        <v>58.658333333333339</v>
      </c>
      <c r="W1252" s="18">
        <f t="shared" si="199"/>
        <v>58.587500000000006</v>
      </c>
    </row>
    <row r="1253" spans="1:23" ht="13.5" x14ac:dyDescent="0.25">
      <c r="A1253" s="4">
        <v>43833</v>
      </c>
      <c r="B1253" s="2">
        <v>4.05</v>
      </c>
      <c r="C1253" s="2">
        <v>53.117819188416249</v>
      </c>
      <c r="D1253" s="2">
        <v>-7.1907265312106006E-2</v>
      </c>
      <c r="E1253" s="2">
        <v>3.7228069297939516E-2</v>
      </c>
      <c r="F1253" s="2">
        <v>4.0459999999999994</v>
      </c>
      <c r="G1253" s="2">
        <v>3.9879999999999995</v>
      </c>
      <c r="H1253" s="2">
        <v>3.9659999999999997</v>
      </c>
      <c r="I1253" s="2">
        <v>4.0894000000000004</v>
      </c>
      <c r="J1253" s="2">
        <v>4.033414500000001</v>
      </c>
      <c r="K1253" s="15" t="s">
        <v>52</v>
      </c>
      <c r="L1253" s="15" t="s">
        <v>54</v>
      </c>
      <c r="M1253" s="15" t="s">
        <v>53</v>
      </c>
      <c r="N1253" s="18">
        <f t="shared" si="190"/>
        <v>50</v>
      </c>
      <c r="O1253" s="18">
        <f t="shared" si="191"/>
        <v>100</v>
      </c>
      <c r="P1253" s="18">
        <f t="shared" si="192"/>
        <v>0</v>
      </c>
      <c r="Q1253" s="18">
        <f t="shared" si="193"/>
        <v>16.5</v>
      </c>
      <c r="R1253" s="19">
        <f t="shared" si="194"/>
        <v>54.975000000000001</v>
      </c>
      <c r="S1253" s="19">
        <f t="shared" si="195"/>
        <v>34.125</v>
      </c>
      <c r="T1253" s="19">
        <f t="shared" si="196"/>
        <v>29.925000000000001</v>
      </c>
      <c r="U1253" s="19">
        <f t="shared" si="197"/>
        <v>41.625</v>
      </c>
      <c r="V1253" s="18">
        <f t="shared" si="198"/>
        <v>39.674999999999997</v>
      </c>
      <c r="W1253" s="18">
        <f t="shared" si="199"/>
        <v>40.162499999999994</v>
      </c>
    </row>
    <row r="1254" spans="1:23" ht="13.5" x14ac:dyDescent="0.25">
      <c r="A1254" s="4">
        <v>43836</v>
      </c>
      <c r="B1254" s="2">
        <v>4.29</v>
      </c>
      <c r="C1254" s="2">
        <v>70.321505108295696</v>
      </c>
      <c r="D1254" s="2">
        <v>-9.9401467243423802E-2</v>
      </c>
      <c r="E1254" s="2">
        <v>3.51052601813924E-2</v>
      </c>
      <c r="F1254" s="2">
        <v>4.1040000000000001</v>
      </c>
      <c r="G1254" s="2">
        <v>4.0269999999999992</v>
      </c>
      <c r="H1254" s="2">
        <v>3.9765000000000001</v>
      </c>
      <c r="I1254" s="2">
        <v>4.0908000000000007</v>
      </c>
      <c r="J1254" s="2">
        <v>4.037802000000001</v>
      </c>
      <c r="K1254" s="15" t="s">
        <v>47</v>
      </c>
      <c r="L1254" s="15" t="s">
        <v>54</v>
      </c>
      <c r="M1254" s="15" t="s">
        <v>51</v>
      </c>
      <c r="N1254" s="18">
        <f t="shared" si="190"/>
        <v>50</v>
      </c>
      <c r="O1254" s="18">
        <f t="shared" si="191"/>
        <v>100</v>
      </c>
      <c r="P1254" s="18">
        <f t="shared" si="192"/>
        <v>0</v>
      </c>
      <c r="Q1254" s="18">
        <f t="shared" si="193"/>
        <v>83.5</v>
      </c>
      <c r="R1254" s="19">
        <f t="shared" si="194"/>
        <v>65.025000000000006</v>
      </c>
      <c r="S1254" s="19">
        <f t="shared" si="195"/>
        <v>50.875</v>
      </c>
      <c r="T1254" s="19">
        <f t="shared" si="196"/>
        <v>60.075000000000003</v>
      </c>
      <c r="U1254" s="19">
        <f t="shared" si="197"/>
        <v>58.375</v>
      </c>
      <c r="V1254" s="18">
        <f t="shared" si="198"/>
        <v>58.658333333333339</v>
      </c>
      <c r="W1254" s="18">
        <f t="shared" si="199"/>
        <v>58.587500000000006</v>
      </c>
    </row>
    <row r="1255" spans="1:23" ht="13.5" x14ac:dyDescent="0.25">
      <c r="A1255" s="4">
        <v>43837</v>
      </c>
      <c r="B1255" s="2">
        <v>4.21</v>
      </c>
      <c r="C1255" s="2">
        <v>62.136417393309088</v>
      </c>
      <c r="D1255" s="2">
        <v>-0.12602055459994466</v>
      </c>
      <c r="E1255" s="2">
        <v>3.364945315067136E-2</v>
      </c>
      <c r="F1255" s="2">
        <v>4.1339999999999995</v>
      </c>
      <c r="G1255" s="2">
        <v>4.0629999999999997</v>
      </c>
      <c r="H1255" s="2">
        <v>3.9855000000000005</v>
      </c>
      <c r="I1255" s="2">
        <v>4.0894000000000004</v>
      </c>
      <c r="J1255" s="2">
        <v>4.041789500000001</v>
      </c>
      <c r="K1255" s="15" t="s">
        <v>47</v>
      </c>
      <c r="L1255" s="15" t="s">
        <v>54</v>
      </c>
      <c r="M1255" s="15" t="s">
        <v>51</v>
      </c>
      <c r="N1255" s="18">
        <f t="shared" si="190"/>
        <v>50</v>
      </c>
      <c r="O1255" s="18">
        <f t="shared" si="191"/>
        <v>100</v>
      </c>
      <c r="P1255" s="18">
        <f t="shared" si="192"/>
        <v>50</v>
      </c>
      <c r="Q1255" s="18">
        <f t="shared" si="193"/>
        <v>83.5</v>
      </c>
      <c r="R1255" s="19">
        <f t="shared" si="194"/>
        <v>72.525000000000006</v>
      </c>
      <c r="S1255" s="19">
        <f t="shared" si="195"/>
        <v>68.375</v>
      </c>
      <c r="T1255" s="19">
        <f t="shared" si="196"/>
        <v>72.575000000000003</v>
      </c>
      <c r="U1255" s="19">
        <f t="shared" si="197"/>
        <v>70.875</v>
      </c>
      <c r="V1255" s="18">
        <f t="shared" si="198"/>
        <v>71.158333333333346</v>
      </c>
      <c r="W1255" s="18">
        <f t="shared" si="199"/>
        <v>71.087500000000006</v>
      </c>
    </row>
    <row r="1256" spans="1:23" ht="13.5" x14ac:dyDescent="0.25">
      <c r="A1256" s="4">
        <v>43838</v>
      </c>
      <c r="B1256" s="2">
        <v>4.21</v>
      </c>
      <c r="C1256" s="2">
        <v>62.136417393309088</v>
      </c>
      <c r="D1256" s="2">
        <v>-0.14185008965590873</v>
      </c>
      <c r="E1256" s="2">
        <v>3.2166887560766445E-2</v>
      </c>
      <c r="F1256" s="2">
        <v>4.1639999999999997</v>
      </c>
      <c r="G1256" s="2">
        <v>4.0939999999999994</v>
      </c>
      <c r="H1256" s="2">
        <v>3.9944999999999999</v>
      </c>
      <c r="I1256" s="2">
        <v>4.0898000000000003</v>
      </c>
      <c r="J1256" s="2">
        <v>4.0460205000000009</v>
      </c>
      <c r="K1256" s="15" t="s">
        <v>47</v>
      </c>
      <c r="L1256" s="15" t="s">
        <v>54</v>
      </c>
      <c r="M1256" s="15" t="s">
        <v>51</v>
      </c>
      <c r="N1256" s="18">
        <f t="shared" si="190"/>
        <v>50</v>
      </c>
      <c r="O1256" s="18">
        <f t="shared" si="191"/>
        <v>100</v>
      </c>
      <c r="P1256" s="18">
        <f t="shared" si="192"/>
        <v>50</v>
      </c>
      <c r="Q1256" s="18">
        <f t="shared" si="193"/>
        <v>83.5</v>
      </c>
      <c r="R1256" s="19">
        <f t="shared" si="194"/>
        <v>72.525000000000006</v>
      </c>
      <c r="S1256" s="19">
        <f t="shared" si="195"/>
        <v>68.375</v>
      </c>
      <c r="T1256" s="19">
        <f t="shared" si="196"/>
        <v>72.575000000000003</v>
      </c>
      <c r="U1256" s="19">
        <f t="shared" si="197"/>
        <v>70.875</v>
      </c>
      <c r="V1256" s="18">
        <f t="shared" si="198"/>
        <v>71.158333333333346</v>
      </c>
      <c r="W1256" s="18">
        <f t="shared" si="199"/>
        <v>71.087500000000006</v>
      </c>
    </row>
    <row r="1257" spans="1:23" ht="13.5" x14ac:dyDescent="0.25">
      <c r="A1257" s="4">
        <v>43839</v>
      </c>
      <c r="B1257" s="2">
        <v>4.09</v>
      </c>
      <c r="C1257" s="2">
        <v>51.673281850907756</v>
      </c>
      <c r="D1257" s="2">
        <v>-0.13189488105695268</v>
      </c>
      <c r="E1257" s="2">
        <v>2.7868535115548793E-2</v>
      </c>
      <c r="F1257" s="2">
        <v>4.17</v>
      </c>
      <c r="G1257" s="2">
        <v>4.1029999999999998</v>
      </c>
      <c r="H1257" s="2">
        <v>3.9979999999999998</v>
      </c>
      <c r="I1257" s="2">
        <v>4.0880000000000001</v>
      </c>
      <c r="J1257" s="2">
        <v>4.0497490000000003</v>
      </c>
      <c r="K1257" s="15" t="s">
        <v>47</v>
      </c>
      <c r="L1257" s="15" t="s">
        <v>54</v>
      </c>
      <c r="M1257" s="15" t="s">
        <v>51</v>
      </c>
      <c r="N1257" s="18">
        <f t="shared" si="190"/>
        <v>50</v>
      </c>
      <c r="O1257" s="18">
        <f t="shared" si="191"/>
        <v>100</v>
      </c>
      <c r="P1257" s="18">
        <f t="shared" si="192"/>
        <v>50</v>
      </c>
      <c r="Q1257" s="18">
        <f t="shared" si="193"/>
        <v>83.5</v>
      </c>
      <c r="R1257" s="19">
        <f t="shared" si="194"/>
        <v>72.525000000000006</v>
      </c>
      <c r="S1257" s="19">
        <f t="shared" si="195"/>
        <v>68.375</v>
      </c>
      <c r="T1257" s="19">
        <f t="shared" si="196"/>
        <v>72.575000000000003</v>
      </c>
      <c r="U1257" s="19">
        <f t="shared" si="197"/>
        <v>70.875</v>
      </c>
      <c r="V1257" s="18">
        <f t="shared" si="198"/>
        <v>71.158333333333346</v>
      </c>
      <c r="W1257" s="18">
        <f t="shared" si="199"/>
        <v>71.087500000000006</v>
      </c>
    </row>
    <row r="1258" spans="1:23" ht="13.5" x14ac:dyDescent="0.25">
      <c r="A1258" s="4">
        <v>43840</v>
      </c>
      <c r="B1258" s="2">
        <v>3.97</v>
      </c>
      <c r="C1258" s="2">
        <v>43.74114076177996</v>
      </c>
      <c r="D1258" s="2">
        <v>-0.1147288927693717</v>
      </c>
      <c r="E1258" s="2">
        <v>2.2707851470133746E-2</v>
      </c>
      <c r="F1258" s="2">
        <v>4.1539999999999999</v>
      </c>
      <c r="G1258" s="2">
        <v>4.0999999999999996</v>
      </c>
      <c r="H1258" s="2">
        <v>4.0015000000000001</v>
      </c>
      <c r="I1258" s="2">
        <v>4.083400000000001</v>
      </c>
      <c r="J1258" s="2">
        <v>4.0525365000000013</v>
      </c>
      <c r="K1258" s="15" t="s">
        <v>52</v>
      </c>
      <c r="L1258" s="15" t="s">
        <v>50</v>
      </c>
      <c r="M1258" s="15" t="s">
        <v>46</v>
      </c>
      <c r="N1258" s="18">
        <f t="shared" si="190"/>
        <v>50</v>
      </c>
      <c r="O1258" s="18">
        <f t="shared" si="191"/>
        <v>100</v>
      </c>
      <c r="P1258" s="18">
        <f t="shared" si="192"/>
        <v>50</v>
      </c>
      <c r="Q1258" s="18">
        <f t="shared" si="193"/>
        <v>0</v>
      </c>
      <c r="R1258" s="19">
        <f t="shared" si="194"/>
        <v>60</v>
      </c>
      <c r="S1258" s="19">
        <f t="shared" si="195"/>
        <v>47.5</v>
      </c>
      <c r="T1258" s="19">
        <f t="shared" si="196"/>
        <v>35</v>
      </c>
      <c r="U1258" s="19">
        <f t="shared" si="197"/>
        <v>50</v>
      </c>
      <c r="V1258" s="18">
        <f t="shared" si="198"/>
        <v>47.5</v>
      </c>
      <c r="W1258" s="18">
        <f t="shared" si="199"/>
        <v>48.125</v>
      </c>
    </row>
    <row r="1259" spans="1:23" ht="13.5" x14ac:dyDescent="0.25">
      <c r="A1259" s="4">
        <v>43843</v>
      </c>
      <c r="B1259" s="2">
        <v>3.97</v>
      </c>
      <c r="C1259" s="2">
        <v>43.74114076177996</v>
      </c>
      <c r="D1259" s="2">
        <v>-9.9630424535291695E-2</v>
      </c>
      <c r="E1259" s="2">
        <v>1.7601519488126431E-2</v>
      </c>
      <c r="F1259" s="2">
        <v>4.09</v>
      </c>
      <c r="G1259" s="2">
        <v>4.0969999999999995</v>
      </c>
      <c r="H1259" s="2">
        <v>4.0024999999999995</v>
      </c>
      <c r="I1259" s="2">
        <v>4.0790000000000006</v>
      </c>
      <c r="J1259" s="2">
        <v>4.0553240000000015</v>
      </c>
      <c r="K1259" s="15" t="s">
        <v>52</v>
      </c>
      <c r="L1259" s="15" t="s">
        <v>50</v>
      </c>
      <c r="M1259" s="15" t="s">
        <v>46</v>
      </c>
      <c r="N1259" s="18">
        <f t="shared" si="190"/>
        <v>50</v>
      </c>
      <c r="O1259" s="18">
        <f t="shared" si="191"/>
        <v>100</v>
      </c>
      <c r="P1259" s="18">
        <f t="shared" si="192"/>
        <v>50</v>
      </c>
      <c r="Q1259" s="18">
        <f t="shared" si="193"/>
        <v>0</v>
      </c>
      <c r="R1259" s="19">
        <f t="shared" si="194"/>
        <v>60</v>
      </c>
      <c r="S1259" s="19">
        <f t="shared" si="195"/>
        <v>47.5</v>
      </c>
      <c r="T1259" s="19">
        <f t="shared" si="196"/>
        <v>35</v>
      </c>
      <c r="U1259" s="19">
        <f t="shared" si="197"/>
        <v>50</v>
      </c>
      <c r="V1259" s="18">
        <f t="shared" si="198"/>
        <v>47.5</v>
      </c>
      <c r="W1259" s="18">
        <f t="shared" si="199"/>
        <v>48.125</v>
      </c>
    </row>
    <row r="1260" spans="1:23" ht="13.5" x14ac:dyDescent="0.25">
      <c r="A1260" s="4">
        <v>43845</v>
      </c>
      <c r="B1260" s="2">
        <v>3.96</v>
      </c>
      <c r="C1260" s="2">
        <v>43.101690441229685</v>
      </c>
      <c r="D1260" s="2">
        <v>-7.6352360539527098E-2</v>
      </c>
      <c r="E1260" s="2">
        <v>1.1389297645230596E-2</v>
      </c>
      <c r="F1260" s="2">
        <v>4.0400000000000009</v>
      </c>
      <c r="G1260" s="2">
        <v>4.0869999999999997</v>
      </c>
      <c r="H1260" s="2">
        <v>4.0054999999999996</v>
      </c>
      <c r="I1260" s="2">
        <v>4.0762000000000009</v>
      </c>
      <c r="J1260" s="2">
        <v>4.0580615000000009</v>
      </c>
      <c r="K1260" s="15" t="s">
        <v>52</v>
      </c>
      <c r="L1260" s="15" t="s">
        <v>50</v>
      </c>
      <c r="M1260" s="15" t="s">
        <v>46</v>
      </c>
      <c r="N1260" s="18">
        <f t="shared" si="190"/>
        <v>50</v>
      </c>
      <c r="O1260" s="18">
        <f t="shared" si="191"/>
        <v>100</v>
      </c>
      <c r="P1260" s="18">
        <f t="shared" si="192"/>
        <v>50</v>
      </c>
      <c r="Q1260" s="18">
        <f t="shared" si="193"/>
        <v>0</v>
      </c>
      <c r="R1260" s="19">
        <f t="shared" si="194"/>
        <v>60</v>
      </c>
      <c r="S1260" s="19">
        <f t="shared" si="195"/>
        <v>47.5</v>
      </c>
      <c r="T1260" s="19">
        <f t="shared" si="196"/>
        <v>35</v>
      </c>
      <c r="U1260" s="19">
        <f t="shared" si="197"/>
        <v>50</v>
      </c>
      <c r="V1260" s="18">
        <f t="shared" si="198"/>
        <v>47.5</v>
      </c>
      <c r="W1260" s="18">
        <f t="shared" si="199"/>
        <v>48.125</v>
      </c>
    </row>
    <row r="1261" spans="1:23" ht="13.5" x14ac:dyDescent="0.25">
      <c r="A1261" s="4">
        <v>43846</v>
      </c>
      <c r="B1261" s="2">
        <v>3.96</v>
      </c>
      <c r="C1261" s="2">
        <v>43.101690441229685</v>
      </c>
      <c r="D1261" s="2">
        <v>-5.6104847602224339E-2</v>
      </c>
      <c r="E1261" s="2">
        <v>3.9403170399349239E-3</v>
      </c>
      <c r="F1261" s="2">
        <v>3.9900000000000007</v>
      </c>
      <c r="G1261" s="2">
        <v>4.077</v>
      </c>
      <c r="H1261" s="2">
        <v>4.0124999999999993</v>
      </c>
      <c r="I1261" s="2">
        <v>4.0724000000000009</v>
      </c>
      <c r="J1261" s="2">
        <v>4.0607990000000012</v>
      </c>
      <c r="K1261" s="15" t="s">
        <v>52</v>
      </c>
      <c r="L1261" s="15" t="s">
        <v>50</v>
      </c>
      <c r="M1261" s="15" t="s">
        <v>46</v>
      </c>
      <c r="N1261" s="18">
        <f t="shared" si="190"/>
        <v>50</v>
      </c>
      <c r="O1261" s="18">
        <f t="shared" si="191"/>
        <v>100</v>
      </c>
      <c r="P1261" s="18">
        <f t="shared" si="192"/>
        <v>50</v>
      </c>
      <c r="Q1261" s="18">
        <f t="shared" si="193"/>
        <v>0</v>
      </c>
      <c r="R1261" s="19">
        <f t="shared" si="194"/>
        <v>60</v>
      </c>
      <c r="S1261" s="19">
        <f t="shared" si="195"/>
        <v>47.5</v>
      </c>
      <c r="T1261" s="19">
        <f t="shared" si="196"/>
        <v>35</v>
      </c>
      <c r="U1261" s="19">
        <f t="shared" si="197"/>
        <v>50</v>
      </c>
      <c r="V1261" s="18">
        <f t="shared" si="198"/>
        <v>47.5</v>
      </c>
      <c r="W1261" s="18">
        <f t="shared" si="199"/>
        <v>48.125</v>
      </c>
    </row>
    <row r="1262" spans="1:23" ht="13.5" x14ac:dyDescent="0.25">
      <c r="A1262" s="4">
        <v>43847</v>
      </c>
      <c r="B1262" s="2">
        <v>3.85</v>
      </c>
      <c r="C1262" s="2">
        <v>36.326752372016216</v>
      </c>
      <c r="D1262" s="2">
        <v>-3.0314290769839047E-2</v>
      </c>
      <c r="E1262" s="2">
        <v>-3.4237004263934102E-3</v>
      </c>
      <c r="F1262" s="2">
        <v>3.9420000000000002</v>
      </c>
      <c r="G1262" s="2">
        <v>4.056</v>
      </c>
      <c r="H1262" s="2">
        <v>4.0139999999999985</v>
      </c>
      <c r="I1262" s="2">
        <v>4.0666000000000011</v>
      </c>
      <c r="J1262" s="2">
        <v>4.0629865000000009</v>
      </c>
      <c r="K1262" s="15" t="s">
        <v>52</v>
      </c>
      <c r="L1262" s="15" t="s">
        <v>50</v>
      </c>
      <c r="M1262" s="15" t="s">
        <v>46</v>
      </c>
      <c r="N1262" s="18">
        <f t="shared" si="190"/>
        <v>50</v>
      </c>
      <c r="O1262" s="18">
        <f t="shared" si="191"/>
        <v>100</v>
      </c>
      <c r="P1262" s="18">
        <f t="shared" si="192"/>
        <v>0</v>
      </c>
      <c r="Q1262" s="18">
        <f t="shared" si="193"/>
        <v>0</v>
      </c>
      <c r="R1262" s="19">
        <f t="shared" si="194"/>
        <v>52.5</v>
      </c>
      <c r="S1262" s="19">
        <f t="shared" si="195"/>
        <v>30</v>
      </c>
      <c r="T1262" s="19">
        <f t="shared" si="196"/>
        <v>22.5</v>
      </c>
      <c r="U1262" s="19">
        <f t="shared" si="197"/>
        <v>37.5</v>
      </c>
      <c r="V1262" s="18">
        <f t="shared" si="198"/>
        <v>35</v>
      </c>
      <c r="W1262" s="18">
        <f t="shared" si="199"/>
        <v>35.625</v>
      </c>
    </row>
    <row r="1263" spans="1:23" ht="13.5" x14ac:dyDescent="0.25">
      <c r="A1263" s="4">
        <v>43850</v>
      </c>
      <c r="B1263" s="2">
        <v>3.96</v>
      </c>
      <c r="C1263" s="2">
        <v>45.544729554757801</v>
      </c>
      <c r="D1263" s="2">
        <v>-1.705599933968216E-2</v>
      </c>
      <c r="E1263" s="2">
        <v>-9.0300860628232862E-3</v>
      </c>
      <c r="F1263" s="2">
        <v>3.94</v>
      </c>
      <c r="G1263" s="2">
        <v>4.0469999999999997</v>
      </c>
      <c r="H1263" s="2">
        <v>4.0174999999999983</v>
      </c>
      <c r="I1263" s="2">
        <v>4.0628000000000011</v>
      </c>
      <c r="J1263" s="2">
        <v>4.0662115000000014</v>
      </c>
      <c r="K1263" s="15" t="s">
        <v>52</v>
      </c>
      <c r="L1263" s="15" t="s">
        <v>54</v>
      </c>
      <c r="M1263" s="15" t="s">
        <v>46</v>
      </c>
      <c r="N1263" s="18">
        <f t="shared" si="190"/>
        <v>50</v>
      </c>
      <c r="O1263" s="18">
        <f t="shared" si="191"/>
        <v>100</v>
      </c>
      <c r="P1263" s="18">
        <f t="shared" si="192"/>
        <v>0</v>
      </c>
      <c r="Q1263" s="18">
        <f t="shared" si="193"/>
        <v>16.5</v>
      </c>
      <c r="R1263" s="19">
        <f t="shared" si="194"/>
        <v>54.975000000000001</v>
      </c>
      <c r="S1263" s="19">
        <f t="shared" si="195"/>
        <v>34.125</v>
      </c>
      <c r="T1263" s="19">
        <f t="shared" si="196"/>
        <v>29.925000000000001</v>
      </c>
      <c r="U1263" s="19">
        <f t="shared" si="197"/>
        <v>41.625</v>
      </c>
      <c r="V1263" s="18">
        <f t="shared" si="198"/>
        <v>39.674999999999997</v>
      </c>
      <c r="W1263" s="18">
        <f t="shared" si="199"/>
        <v>40.162499999999994</v>
      </c>
    </row>
    <row r="1264" spans="1:23" ht="13.5" x14ac:dyDescent="0.25">
      <c r="A1264" s="4">
        <v>43851</v>
      </c>
      <c r="B1264" s="2">
        <v>4</v>
      </c>
      <c r="C1264" s="2">
        <v>48.466335519182877</v>
      </c>
      <c r="D1264" s="2">
        <v>2.8511676274710851E-2</v>
      </c>
      <c r="E1264" s="2">
        <v>-1.3938293445298193E-2</v>
      </c>
      <c r="F1264" s="2">
        <v>3.9460000000000002</v>
      </c>
      <c r="G1264" s="2">
        <v>4.0179999999999998</v>
      </c>
      <c r="H1264" s="2">
        <v>4.0224999999999991</v>
      </c>
      <c r="I1264" s="2">
        <v>4.0578000000000012</v>
      </c>
      <c r="J1264" s="2">
        <v>4.0701240000000016</v>
      </c>
      <c r="K1264" s="15" t="s">
        <v>47</v>
      </c>
      <c r="L1264" s="15" t="s">
        <v>48</v>
      </c>
      <c r="M1264" s="15" t="s">
        <v>51</v>
      </c>
      <c r="N1264" s="18">
        <f t="shared" si="190"/>
        <v>50</v>
      </c>
      <c r="O1264" s="18">
        <f t="shared" si="191"/>
        <v>100</v>
      </c>
      <c r="P1264" s="18">
        <f t="shared" si="192"/>
        <v>0</v>
      </c>
      <c r="Q1264" s="18">
        <f t="shared" si="193"/>
        <v>100</v>
      </c>
      <c r="R1264" s="19">
        <f t="shared" si="194"/>
        <v>67.5</v>
      </c>
      <c r="S1264" s="19">
        <f t="shared" si="195"/>
        <v>55</v>
      </c>
      <c r="T1264" s="19">
        <f t="shared" si="196"/>
        <v>67.5</v>
      </c>
      <c r="U1264" s="19">
        <f t="shared" si="197"/>
        <v>62.5</v>
      </c>
      <c r="V1264" s="18">
        <f t="shared" si="198"/>
        <v>63.333333333333336</v>
      </c>
      <c r="W1264" s="18">
        <f t="shared" si="199"/>
        <v>63.125</v>
      </c>
    </row>
    <row r="1265" spans="1:23" ht="13.5" x14ac:dyDescent="0.25">
      <c r="A1265" s="4">
        <v>43852</v>
      </c>
      <c r="B1265" s="2">
        <v>4.0599999999999996</v>
      </c>
      <c r="C1265" s="2">
        <v>52.576430909539873</v>
      </c>
      <c r="D1265" s="2">
        <v>5.0440633792828926E-2</v>
      </c>
      <c r="E1265" s="2">
        <v>-1.8233791806508495E-2</v>
      </c>
      <c r="F1265" s="2">
        <v>3.9659999999999997</v>
      </c>
      <c r="G1265" s="2">
        <v>4.003000000000001</v>
      </c>
      <c r="H1265" s="2">
        <v>4.0329999999999995</v>
      </c>
      <c r="I1265" s="2">
        <v>4.0550000000000015</v>
      </c>
      <c r="J1265" s="2">
        <v>4.0741415000000014</v>
      </c>
      <c r="K1265" s="15" t="s">
        <v>47</v>
      </c>
      <c r="L1265" s="15" t="s">
        <v>48</v>
      </c>
      <c r="M1265" s="15" t="s">
        <v>51</v>
      </c>
      <c r="N1265" s="18">
        <f t="shared" si="190"/>
        <v>50</v>
      </c>
      <c r="O1265" s="18">
        <f t="shared" si="191"/>
        <v>100</v>
      </c>
      <c r="P1265" s="18">
        <f t="shared" si="192"/>
        <v>0</v>
      </c>
      <c r="Q1265" s="18">
        <f t="shared" si="193"/>
        <v>100</v>
      </c>
      <c r="R1265" s="19">
        <f t="shared" si="194"/>
        <v>67.5</v>
      </c>
      <c r="S1265" s="19">
        <f t="shared" si="195"/>
        <v>55</v>
      </c>
      <c r="T1265" s="19">
        <f t="shared" si="196"/>
        <v>67.5</v>
      </c>
      <c r="U1265" s="19">
        <f t="shared" si="197"/>
        <v>62.5</v>
      </c>
      <c r="V1265" s="18">
        <f t="shared" si="198"/>
        <v>63.333333333333336</v>
      </c>
      <c r="W1265" s="18">
        <f t="shared" si="199"/>
        <v>63.125</v>
      </c>
    </row>
    <row r="1266" spans="1:23" ht="13.5" x14ac:dyDescent="0.25">
      <c r="A1266" s="4">
        <v>43853</v>
      </c>
      <c r="B1266" s="2">
        <v>3.96</v>
      </c>
      <c r="C1266" s="2">
        <v>45.992552236750448</v>
      </c>
      <c r="D1266" s="2">
        <v>7.6163428044426773E-2</v>
      </c>
      <c r="E1266" s="2">
        <v>-2.1308719831622878E-2</v>
      </c>
      <c r="F1266" s="2">
        <v>3.9660000000000002</v>
      </c>
      <c r="G1266" s="2">
        <v>3.9780000000000006</v>
      </c>
      <c r="H1266" s="2">
        <v>4.0359999999999996</v>
      </c>
      <c r="I1266" s="2">
        <v>4.0502000000000011</v>
      </c>
      <c r="J1266" s="2">
        <v>4.0781465000000008</v>
      </c>
      <c r="K1266" s="15" t="s">
        <v>47</v>
      </c>
      <c r="L1266" s="15" t="s">
        <v>48</v>
      </c>
      <c r="M1266" s="15" t="s">
        <v>54</v>
      </c>
      <c r="N1266" s="18">
        <f t="shared" si="190"/>
        <v>50</v>
      </c>
      <c r="O1266" s="18">
        <f t="shared" si="191"/>
        <v>100</v>
      </c>
      <c r="P1266" s="18">
        <f t="shared" si="192"/>
        <v>0</v>
      </c>
      <c r="Q1266" s="18">
        <f t="shared" si="193"/>
        <v>66</v>
      </c>
      <c r="R1266" s="19">
        <f t="shared" si="194"/>
        <v>62.4</v>
      </c>
      <c r="S1266" s="19">
        <f t="shared" si="195"/>
        <v>46.5</v>
      </c>
      <c r="T1266" s="19">
        <f t="shared" si="196"/>
        <v>52.2</v>
      </c>
      <c r="U1266" s="19">
        <f t="shared" si="197"/>
        <v>54</v>
      </c>
      <c r="V1266" s="18">
        <f t="shared" si="198"/>
        <v>53.70000000000001</v>
      </c>
      <c r="W1266" s="18">
        <f t="shared" si="199"/>
        <v>53.775000000000006</v>
      </c>
    </row>
    <row r="1267" spans="1:23" ht="13.5" x14ac:dyDescent="0.25">
      <c r="A1267" s="4">
        <v>43854</v>
      </c>
      <c r="B1267" s="2">
        <v>4</v>
      </c>
      <c r="C1267" s="2">
        <v>48.756767800905479</v>
      </c>
      <c r="D1267" s="2">
        <v>7.687315655443161E-2</v>
      </c>
      <c r="E1267" s="2">
        <v>-2.2314841231470713E-2</v>
      </c>
      <c r="F1267" s="2">
        <v>3.996</v>
      </c>
      <c r="G1267" s="2">
        <v>3.9689999999999999</v>
      </c>
      <c r="H1267" s="2">
        <v>4.0359999999999996</v>
      </c>
      <c r="I1267" s="2">
        <v>4.0460000000000012</v>
      </c>
      <c r="J1267" s="2">
        <v>4.0817175000000008</v>
      </c>
      <c r="K1267" s="15" t="s">
        <v>47</v>
      </c>
      <c r="L1267" s="15" t="s">
        <v>48</v>
      </c>
      <c r="M1267" s="15" t="s">
        <v>51</v>
      </c>
      <c r="N1267" s="18">
        <f t="shared" si="190"/>
        <v>50</v>
      </c>
      <c r="O1267" s="18">
        <f t="shared" si="191"/>
        <v>100</v>
      </c>
      <c r="P1267" s="18">
        <f t="shared" si="192"/>
        <v>0</v>
      </c>
      <c r="Q1267" s="18">
        <f t="shared" si="193"/>
        <v>100</v>
      </c>
      <c r="R1267" s="19">
        <f t="shared" si="194"/>
        <v>67.5</v>
      </c>
      <c r="S1267" s="19">
        <f t="shared" si="195"/>
        <v>55</v>
      </c>
      <c r="T1267" s="19">
        <f t="shared" si="196"/>
        <v>67.5</v>
      </c>
      <c r="U1267" s="19">
        <f t="shared" si="197"/>
        <v>62.5</v>
      </c>
      <c r="V1267" s="18">
        <f t="shared" si="198"/>
        <v>63.333333333333336</v>
      </c>
      <c r="W1267" s="18">
        <f t="shared" si="199"/>
        <v>63.125</v>
      </c>
    </row>
    <row r="1268" spans="1:23" ht="13.5" x14ac:dyDescent="0.25">
      <c r="A1268" s="4">
        <v>43857</v>
      </c>
      <c r="B1268" s="2">
        <v>4.04</v>
      </c>
      <c r="C1268" s="2">
        <v>51.433703410034347</v>
      </c>
      <c r="D1268" s="2">
        <v>5.6154303887860912E-2</v>
      </c>
      <c r="E1268" s="2">
        <v>-2.2023236237298655E-2</v>
      </c>
      <c r="F1268" s="2">
        <v>4.0119999999999996</v>
      </c>
      <c r="G1268" s="2">
        <v>3.976</v>
      </c>
      <c r="H1268" s="2">
        <v>4.0380000000000003</v>
      </c>
      <c r="I1268" s="2">
        <v>4.0428000000000006</v>
      </c>
      <c r="J1268" s="2">
        <v>4.0854885000000003</v>
      </c>
      <c r="K1268" s="15" t="s">
        <v>47</v>
      </c>
      <c r="L1268" s="15" t="s">
        <v>48</v>
      </c>
      <c r="M1268" s="15" t="s">
        <v>51</v>
      </c>
      <c r="N1268" s="18">
        <f t="shared" si="190"/>
        <v>50</v>
      </c>
      <c r="O1268" s="18">
        <f t="shared" si="191"/>
        <v>100</v>
      </c>
      <c r="P1268" s="18">
        <f t="shared" si="192"/>
        <v>0</v>
      </c>
      <c r="Q1268" s="18">
        <f t="shared" si="193"/>
        <v>100</v>
      </c>
      <c r="R1268" s="19">
        <f t="shared" si="194"/>
        <v>67.5</v>
      </c>
      <c r="S1268" s="19">
        <f t="shared" si="195"/>
        <v>55</v>
      </c>
      <c r="T1268" s="19">
        <f t="shared" si="196"/>
        <v>67.5</v>
      </c>
      <c r="U1268" s="19">
        <f t="shared" si="197"/>
        <v>62.5</v>
      </c>
      <c r="V1268" s="18">
        <f t="shared" si="198"/>
        <v>63.333333333333336</v>
      </c>
      <c r="W1268" s="18">
        <f t="shared" si="199"/>
        <v>63.125</v>
      </c>
    </row>
    <row r="1269" spans="1:23" ht="13.5" x14ac:dyDescent="0.25">
      <c r="A1269" s="4">
        <v>43858</v>
      </c>
      <c r="B1269" s="2">
        <v>4.09</v>
      </c>
      <c r="C1269" s="2">
        <v>54.624626377242613</v>
      </c>
      <c r="D1269" s="2">
        <v>3.4780224973734342E-2</v>
      </c>
      <c r="E1269" s="2">
        <v>-1.9322078924660979E-2</v>
      </c>
      <c r="F1269" s="2">
        <v>4.0299999999999994</v>
      </c>
      <c r="G1269" s="2">
        <v>3.9879999999999995</v>
      </c>
      <c r="H1269" s="2">
        <v>4.0425000000000004</v>
      </c>
      <c r="I1269" s="2">
        <v>4.039600000000001</v>
      </c>
      <c r="J1269" s="2">
        <v>4.0899970000000012</v>
      </c>
      <c r="K1269" s="15" t="s">
        <v>47</v>
      </c>
      <c r="L1269" s="15" t="s">
        <v>48</v>
      </c>
      <c r="M1269" s="15" t="s">
        <v>51</v>
      </c>
      <c r="N1269" s="18">
        <f t="shared" si="190"/>
        <v>50</v>
      </c>
      <c r="O1269" s="18">
        <f t="shared" si="191"/>
        <v>100</v>
      </c>
      <c r="P1269" s="18">
        <f t="shared" si="192"/>
        <v>0</v>
      </c>
      <c r="Q1269" s="18">
        <f t="shared" si="193"/>
        <v>100</v>
      </c>
      <c r="R1269" s="19">
        <f t="shared" si="194"/>
        <v>67.5</v>
      </c>
      <c r="S1269" s="19">
        <f t="shared" si="195"/>
        <v>55</v>
      </c>
      <c r="T1269" s="19">
        <f t="shared" si="196"/>
        <v>67.5</v>
      </c>
      <c r="U1269" s="19">
        <f t="shared" si="197"/>
        <v>62.5</v>
      </c>
      <c r="V1269" s="18">
        <f t="shared" si="198"/>
        <v>63.333333333333336</v>
      </c>
      <c r="W1269" s="18">
        <f t="shared" si="199"/>
        <v>63.125</v>
      </c>
    </row>
    <row r="1270" spans="1:23" ht="13.5" x14ac:dyDescent="0.25">
      <c r="A1270" s="4">
        <v>43859</v>
      </c>
      <c r="B1270" s="2">
        <v>4</v>
      </c>
      <c r="C1270" s="2">
        <v>48.453509657737996</v>
      </c>
      <c r="D1270" s="2">
        <v>2.1398479670943438E-2</v>
      </c>
      <c r="E1270" s="2">
        <v>-1.4923320818149755E-2</v>
      </c>
      <c r="F1270" s="2">
        <v>4.0179999999999998</v>
      </c>
      <c r="G1270" s="2">
        <v>3.992</v>
      </c>
      <c r="H1270" s="2">
        <v>4.0395000000000003</v>
      </c>
      <c r="I1270" s="2">
        <v>4.0348000000000006</v>
      </c>
      <c r="J1270" s="2">
        <v>4.0945920000000013</v>
      </c>
      <c r="K1270" s="15" t="s">
        <v>52</v>
      </c>
      <c r="L1270" s="15" t="s">
        <v>54</v>
      </c>
      <c r="M1270" s="15" t="s">
        <v>46</v>
      </c>
      <c r="N1270" s="18">
        <f t="shared" si="190"/>
        <v>50</v>
      </c>
      <c r="O1270" s="18">
        <f t="shared" si="191"/>
        <v>100</v>
      </c>
      <c r="P1270" s="18">
        <f t="shared" si="192"/>
        <v>0</v>
      </c>
      <c r="Q1270" s="18">
        <f t="shared" si="193"/>
        <v>16.5</v>
      </c>
      <c r="R1270" s="19">
        <f t="shared" si="194"/>
        <v>54.975000000000001</v>
      </c>
      <c r="S1270" s="19">
        <f t="shared" si="195"/>
        <v>34.125</v>
      </c>
      <c r="T1270" s="19">
        <f t="shared" si="196"/>
        <v>29.925000000000001</v>
      </c>
      <c r="U1270" s="19">
        <f t="shared" si="197"/>
        <v>41.625</v>
      </c>
      <c r="V1270" s="18">
        <f t="shared" si="198"/>
        <v>39.674999999999997</v>
      </c>
      <c r="W1270" s="18">
        <f t="shared" si="199"/>
        <v>40.162499999999994</v>
      </c>
    </row>
    <row r="1271" spans="1:23" ht="13.5" x14ac:dyDescent="0.25">
      <c r="A1271" s="4">
        <v>43860</v>
      </c>
      <c r="B1271" s="2">
        <v>4</v>
      </c>
      <c r="C1271" s="2">
        <v>48.453509657737996</v>
      </c>
      <c r="D1271" s="2">
        <v>1.0214508511538156E-2</v>
      </c>
      <c r="E1271" s="2">
        <v>-9.4975721642114076E-3</v>
      </c>
      <c r="F1271" s="2">
        <v>4.0259999999999998</v>
      </c>
      <c r="G1271" s="2">
        <v>3.996</v>
      </c>
      <c r="H1271" s="2">
        <v>4.0365000000000011</v>
      </c>
      <c r="I1271" s="2">
        <v>4.030800000000001</v>
      </c>
      <c r="J1271" s="2">
        <v>4.0991870000000015</v>
      </c>
      <c r="K1271" s="15" t="s">
        <v>47</v>
      </c>
      <c r="L1271" s="15" t="s">
        <v>48</v>
      </c>
      <c r="M1271" s="15" t="s">
        <v>51</v>
      </c>
      <c r="N1271" s="18">
        <f t="shared" si="190"/>
        <v>50</v>
      </c>
      <c r="O1271" s="18">
        <f t="shared" si="191"/>
        <v>100</v>
      </c>
      <c r="P1271" s="18">
        <f t="shared" si="192"/>
        <v>0</v>
      </c>
      <c r="Q1271" s="18">
        <f t="shared" si="193"/>
        <v>100</v>
      </c>
      <c r="R1271" s="19">
        <f t="shared" si="194"/>
        <v>67.5</v>
      </c>
      <c r="S1271" s="19">
        <f t="shared" si="195"/>
        <v>55</v>
      </c>
      <c r="T1271" s="19">
        <f t="shared" si="196"/>
        <v>67.5</v>
      </c>
      <c r="U1271" s="19">
        <f t="shared" si="197"/>
        <v>62.5</v>
      </c>
      <c r="V1271" s="18">
        <f t="shared" si="198"/>
        <v>63.333333333333336</v>
      </c>
      <c r="W1271" s="18">
        <f t="shared" si="199"/>
        <v>63.125</v>
      </c>
    </row>
    <row r="1272" spans="1:23" ht="13.5" x14ac:dyDescent="0.25">
      <c r="A1272" s="4">
        <v>43861</v>
      </c>
      <c r="B1272" s="2">
        <v>4</v>
      </c>
      <c r="C1272" s="2">
        <v>48.453509657737996</v>
      </c>
      <c r="D1272" s="2">
        <v>-1.6043184089267193E-2</v>
      </c>
      <c r="E1272" s="2">
        <v>-4.454438316732005E-3</v>
      </c>
      <c r="F1272" s="2">
        <v>4.0259999999999998</v>
      </c>
      <c r="G1272" s="2">
        <v>4.0110000000000001</v>
      </c>
      <c r="H1272" s="2">
        <v>4.033500000000001</v>
      </c>
      <c r="I1272" s="2">
        <v>4.0268000000000015</v>
      </c>
      <c r="J1272" s="2">
        <v>4.1037820000000016</v>
      </c>
      <c r="K1272" s="15" t="s">
        <v>47</v>
      </c>
      <c r="L1272" s="15" t="s">
        <v>48</v>
      </c>
      <c r="M1272" s="15" t="s">
        <v>54</v>
      </c>
      <c r="N1272" s="18">
        <f t="shared" si="190"/>
        <v>50</v>
      </c>
      <c r="O1272" s="18">
        <f t="shared" si="191"/>
        <v>100</v>
      </c>
      <c r="P1272" s="18">
        <f t="shared" si="192"/>
        <v>0</v>
      </c>
      <c r="Q1272" s="18">
        <f t="shared" si="193"/>
        <v>66</v>
      </c>
      <c r="R1272" s="19">
        <f t="shared" si="194"/>
        <v>62.4</v>
      </c>
      <c r="S1272" s="19">
        <f t="shared" si="195"/>
        <v>46.5</v>
      </c>
      <c r="T1272" s="19">
        <f t="shared" si="196"/>
        <v>52.2</v>
      </c>
      <c r="U1272" s="19">
        <f t="shared" si="197"/>
        <v>54</v>
      </c>
      <c r="V1272" s="18">
        <f t="shared" si="198"/>
        <v>53.70000000000001</v>
      </c>
      <c r="W1272" s="18">
        <f t="shared" si="199"/>
        <v>53.775000000000006</v>
      </c>
    </row>
    <row r="1273" spans="1:23" ht="13.5" x14ac:dyDescent="0.25">
      <c r="A1273" s="4">
        <v>43864</v>
      </c>
      <c r="B1273" s="2">
        <v>4</v>
      </c>
      <c r="C1273" s="2">
        <v>48.453509657737996</v>
      </c>
      <c r="D1273" s="2">
        <v>-2.1218946849564269E-2</v>
      </c>
      <c r="E1273" s="2">
        <v>-3.0164479722760472E-3</v>
      </c>
      <c r="F1273" s="2">
        <v>4.0179999999999998</v>
      </c>
      <c r="G1273" s="2">
        <v>4.0149999999999997</v>
      </c>
      <c r="H1273" s="2">
        <v>4.0310000000000006</v>
      </c>
      <c r="I1273" s="2">
        <v>4.022800000000001</v>
      </c>
      <c r="J1273" s="2">
        <v>4.1090595000000016</v>
      </c>
      <c r="K1273" s="15" t="s">
        <v>47</v>
      </c>
      <c r="L1273" s="15" t="s">
        <v>54</v>
      </c>
      <c r="M1273" s="15" t="s">
        <v>49</v>
      </c>
      <c r="N1273" s="18">
        <f t="shared" si="190"/>
        <v>50</v>
      </c>
      <c r="O1273" s="18">
        <f t="shared" si="191"/>
        <v>100</v>
      </c>
      <c r="P1273" s="18">
        <f t="shared" si="192"/>
        <v>0</v>
      </c>
      <c r="Q1273" s="18">
        <f t="shared" si="193"/>
        <v>66.5</v>
      </c>
      <c r="R1273" s="19">
        <f t="shared" si="194"/>
        <v>62.475000000000001</v>
      </c>
      <c r="S1273" s="19">
        <f t="shared" si="195"/>
        <v>46.625</v>
      </c>
      <c r="T1273" s="19">
        <f t="shared" si="196"/>
        <v>52.424999999999997</v>
      </c>
      <c r="U1273" s="19">
        <f t="shared" si="197"/>
        <v>54.125</v>
      </c>
      <c r="V1273" s="18">
        <f t="shared" si="198"/>
        <v>53.841666666666661</v>
      </c>
      <c r="W1273" s="18">
        <f t="shared" si="199"/>
        <v>53.912499999999994</v>
      </c>
    </row>
    <row r="1274" spans="1:23" ht="13.5" x14ac:dyDescent="0.25">
      <c r="A1274" s="4">
        <v>43865</v>
      </c>
      <c r="B1274" s="2">
        <v>3.99</v>
      </c>
      <c r="C1274" s="2">
        <v>47.649010868363668</v>
      </c>
      <c r="D1274" s="2">
        <v>-1.8593473834418006E-2</v>
      </c>
      <c r="E1274" s="2">
        <v>-1.8325243931344194E-3</v>
      </c>
      <c r="F1274" s="2">
        <v>3.9980000000000002</v>
      </c>
      <c r="G1274" s="2">
        <v>4.0140000000000002</v>
      </c>
      <c r="H1274" s="2">
        <v>4.016</v>
      </c>
      <c r="I1274" s="2">
        <v>4.0186000000000011</v>
      </c>
      <c r="J1274" s="2">
        <v>4.1148720000000019</v>
      </c>
      <c r="K1274" s="15" t="s">
        <v>52</v>
      </c>
      <c r="L1274" s="15" t="s">
        <v>50</v>
      </c>
      <c r="M1274" s="15" t="s">
        <v>46</v>
      </c>
      <c r="N1274" s="18">
        <f t="shared" si="190"/>
        <v>50</v>
      </c>
      <c r="O1274" s="18">
        <f t="shared" si="191"/>
        <v>100</v>
      </c>
      <c r="P1274" s="18">
        <f t="shared" si="192"/>
        <v>0</v>
      </c>
      <c r="Q1274" s="18">
        <f t="shared" si="193"/>
        <v>0</v>
      </c>
      <c r="R1274" s="19">
        <f t="shared" si="194"/>
        <v>52.5</v>
      </c>
      <c r="S1274" s="19">
        <f t="shared" si="195"/>
        <v>30</v>
      </c>
      <c r="T1274" s="19">
        <f t="shared" si="196"/>
        <v>22.5</v>
      </c>
      <c r="U1274" s="19">
        <f t="shared" si="197"/>
        <v>37.5</v>
      </c>
      <c r="V1274" s="18">
        <f t="shared" si="198"/>
        <v>35</v>
      </c>
      <c r="W1274" s="18">
        <f t="shared" si="199"/>
        <v>35.625</v>
      </c>
    </row>
    <row r="1275" spans="1:23" ht="13.5" x14ac:dyDescent="0.25">
      <c r="A1275" s="4">
        <v>43866</v>
      </c>
      <c r="B1275" s="2">
        <v>3.99</v>
      </c>
      <c r="C1275" s="2">
        <v>47.649010868363668</v>
      </c>
      <c r="D1275" s="2">
        <v>-6.9798585224436493E-3</v>
      </c>
      <c r="E1275" s="2">
        <v>-1.9255605368157652E-3</v>
      </c>
      <c r="F1275" s="2">
        <v>3.996</v>
      </c>
      <c r="G1275" s="2">
        <v>4.0070000000000006</v>
      </c>
      <c r="H1275" s="2">
        <v>4.0049999999999999</v>
      </c>
      <c r="I1275" s="2">
        <v>4.014800000000001</v>
      </c>
      <c r="J1275" s="2">
        <v>4.1202945000000017</v>
      </c>
      <c r="K1275" s="15" t="s">
        <v>52</v>
      </c>
      <c r="L1275" s="15" t="s">
        <v>54</v>
      </c>
      <c r="M1275" s="15" t="s">
        <v>46</v>
      </c>
      <c r="N1275" s="18">
        <f t="shared" si="190"/>
        <v>50</v>
      </c>
      <c r="O1275" s="18">
        <f t="shared" si="191"/>
        <v>100</v>
      </c>
      <c r="P1275" s="18">
        <f t="shared" si="192"/>
        <v>0</v>
      </c>
      <c r="Q1275" s="18">
        <f t="shared" si="193"/>
        <v>16.5</v>
      </c>
      <c r="R1275" s="19">
        <f t="shared" si="194"/>
        <v>54.975000000000001</v>
      </c>
      <c r="S1275" s="19">
        <f t="shared" si="195"/>
        <v>34.125</v>
      </c>
      <c r="T1275" s="19">
        <f t="shared" si="196"/>
        <v>29.925000000000001</v>
      </c>
      <c r="U1275" s="19">
        <f t="shared" si="197"/>
        <v>41.625</v>
      </c>
      <c r="V1275" s="18">
        <f t="shared" si="198"/>
        <v>39.674999999999997</v>
      </c>
      <c r="W1275" s="18">
        <f t="shared" si="199"/>
        <v>40.162499999999994</v>
      </c>
    </row>
    <row r="1276" spans="1:23" ht="13.5" x14ac:dyDescent="0.25">
      <c r="A1276" s="4">
        <v>43867</v>
      </c>
      <c r="B1276" s="2">
        <v>3.99</v>
      </c>
      <c r="C1276" s="2">
        <v>47.649010868363661</v>
      </c>
      <c r="D1276" s="2">
        <v>-1.238822420653829E-2</v>
      </c>
      <c r="E1276" s="2">
        <v>-3.7441773800636845E-3</v>
      </c>
      <c r="F1276" s="2">
        <v>3.9939999999999998</v>
      </c>
      <c r="G1276" s="2">
        <v>4.01</v>
      </c>
      <c r="H1276" s="2">
        <v>3.9939999999999998</v>
      </c>
      <c r="I1276" s="2">
        <v>4.0116000000000014</v>
      </c>
      <c r="J1276" s="2">
        <v>4.1256195000000018</v>
      </c>
      <c r="K1276" s="15" t="s">
        <v>52</v>
      </c>
      <c r="L1276" s="15" t="s">
        <v>54</v>
      </c>
      <c r="M1276" s="15" t="s">
        <v>46</v>
      </c>
      <c r="N1276" s="18">
        <f t="shared" si="190"/>
        <v>50</v>
      </c>
      <c r="O1276" s="18">
        <f t="shared" si="191"/>
        <v>100</v>
      </c>
      <c r="P1276" s="18">
        <f t="shared" si="192"/>
        <v>0</v>
      </c>
      <c r="Q1276" s="18">
        <f t="shared" si="193"/>
        <v>16.5</v>
      </c>
      <c r="R1276" s="19">
        <f t="shared" si="194"/>
        <v>54.975000000000001</v>
      </c>
      <c r="S1276" s="19">
        <f t="shared" si="195"/>
        <v>34.125</v>
      </c>
      <c r="T1276" s="19">
        <f t="shared" si="196"/>
        <v>29.925000000000001</v>
      </c>
      <c r="U1276" s="19">
        <f t="shared" si="197"/>
        <v>41.625</v>
      </c>
      <c r="V1276" s="18">
        <f t="shared" si="198"/>
        <v>39.674999999999997</v>
      </c>
      <c r="W1276" s="18">
        <f t="shared" si="199"/>
        <v>40.162499999999994</v>
      </c>
    </row>
    <row r="1277" spans="1:23" ht="13.5" x14ac:dyDescent="0.25">
      <c r="A1277" s="4">
        <v>43868</v>
      </c>
      <c r="B1277" s="2">
        <v>4</v>
      </c>
      <c r="C1277" s="2">
        <v>48.712578400716701</v>
      </c>
      <c r="D1277" s="2">
        <v>-1.1413146332748703E-2</v>
      </c>
      <c r="E1277" s="2">
        <v>-4.6145602121572885E-3</v>
      </c>
      <c r="F1277" s="2">
        <v>3.9939999999999998</v>
      </c>
      <c r="G1277" s="2">
        <v>4.01</v>
      </c>
      <c r="H1277" s="2">
        <v>3.9894999999999987</v>
      </c>
      <c r="I1277" s="2">
        <v>4.0086000000000013</v>
      </c>
      <c r="J1277" s="2">
        <v>4.1305560000000021</v>
      </c>
      <c r="K1277" s="15" t="s">
        <v>52</v>
      </c>
      <c r="L1277" s="15" t="s">
        <v>54</v>
      </c>
      <c r="M1277" s="15" t="s">
        <v>54</v>
      </c>
      <c r="N1277" s="18">
        <f t="shared" si="190"/>
        <v>50</v>
      </c>
      <c r="O1277" s="18">
        <f t="shared" si="191"/>
        <v>100</v>
      </c>
      <c r="P1277" s="18">
        <f t="shared" si="192"/>
        <v>0</v>
      </c>
      <c r="Q1277" s="18">
        <f t="shared" si="193"/>
        <v>16.5</v>
      </c>
      <c r="R1277" s="19">
        <f t="shared" si="194"/>
        <v>54.975000000000001</v>
      </c>
      <c r="S1277" s="19">
        <f t="shared" si="195"/>
        <v>34.125</v>
      </c>
      <c r="T1277" s="19">
        <f t="shared" si="196"/>
        <v>29.925000000000001</v>
      </c>
      <c r="U1277" s="19">
        <f t="shared" si="197"/>
        <v>41.625</v>
      </c>
      <c r="V1277" s="18">
        <f t="shared" si="198"/>
        <v>39.674999999999997</v>
      </c>
      <c r="W1277" s="18">
        <f t="shared" si="199"/>
        <v>40.162499999999994</v>
      </c>
    </row>
    <row r="1278" spans="1:23" ht="13.5" x14ac:dyDescent="0.25">
      <c r="A1278" s="4">
        <v>43871</v>
      </c>
      <c r="B1278" s="2">
        <v>4</v>
      </c>
      <c r="C1278" s="2">
        <v>48.712578400716701</v>
      </c>
      <c r="D1278" s="2">
        <v>-4.3652859321126058E-3</v>
      </c>
      <c r="E1278" s="2">
        <v>-5.1991362786263876E-3</v>
      </c>
      <c r="F1278" s="2">
        <v>3.9939999999999998</v>
      </c>
      <c r="G1278" s="2">
        <v>4.0060000000000002</v>
      </c>
      <c r="H1278" s="2">
        <v>3.9909999999999997</v>
      </c>
      <c r="I1278" s="2">
        <v>4.0056000000000012</v>
      </c>
      <c r="J1278" s="2">
        <v>4.135931000000002</v>
      </c>
      <c r="K1278" s="15" t="s">
        <v>52</v>
      </c>
      <c r="L1278" s="15" t="s">
        <v>54</v>
      </c>
      <c r="M1278" s="15" t="s">
        <v>54</v>
      </c>
      <c r="N1278" s="18">
        <f t="shared" si="190"/>
        <v>50</v>
      </c>
      <c r="O1278" s="18">
        <f t="shared" si="191"/>
        <v>100</v>
      </c>
      <c r="P1278" s="18">
        <f t="shared" si="192"/>
        <v>0</v>
      </c>
      <c r="Q1278" s="18">
        <f t="shared" si="193"/>
        <v>16.5</v>
      </c>
      <c r="R1278" s="19">
        <f t="shared" si="194"/>
        <v>54.975000000000001</v>
      </c>
      <c r="S1278" s="19">
        <f t="shared" si="195"/>
        <v>34.125</v>
      </c>
      <c r="T1278" s="19">
        <f t="shared" si="196"/>
        <v>29.925000000000001</v>
      </c>
      <c r="U1278" s="19">
        <f t="shared" si="197"/>
        <v>41.625</v>
      </c>
      <c r="V1278" s="18">
        <f t="shared" si="198"/>
        <v>39.674999999999997</v>
      </c>
      <c r="W1278" s="18">
        <f t="shared" si="199"/>
        <v>40.162499999999994</v>
      </c>
    </row>
    <row r="1279" spans="1:23" ht="13.5" x14ac:dyDescent="0.25">
      <c r="A1279" s="4">
        <v>43872</v>
      </c>
      <c r="B1279" s="2">
        <v>3.93</v>
      </c>
      <c r="C1279" s="2">
        <v>41.815776497505674</v>
      </c>
      <c r="D1279" s="2">
        <v>1.4539622198666002E-2</v>
      </c>
      <c r="E1279" s="2">
        <v>-4.6959830086756383E-3</v>
      </c>
      <c r="F1279" s="2">
        <v>3.9820000000000002</v>
      </c>
      <c r="G1279" s="2">
        <v>3.9900000000000007</v>
      </c>
      <c r="H1279" s="2">
        <v>3.9889999999999999</v>
      </c>
      <c r="I1279" s="2">
        <v>4.0028000000000006</v>
      </c>
      <c r="J1279" s="2">
        <v>4.1407120000000024</v>
      </c>
      <c r="K1279" s="15" t="s">
        <v>47</v>
      </c>
      <c r="L1279" s="15" t="s">
        <v>54</v>
      </c>
      <c r="M1279" s="15" t="s">
        <v>49</v>
      </c>
      <c r="N1279" s="18">
        <f t="shared" si="190"/>
        <v>50</v>
      </c>
      <c r="O1279" s="18">
        <f t="shared" si="191"/>
        <v>100</v>
      </c>
      <c r="P1279" s="18">
        <f t="shared" si="192"/>
        <v>0</v>
      </c>
      <c r="Q1279" s="18">
        <f t="shared" si="193"/>
        <v>66.5</v>
      </c>
      <c r="R1279" s="19">
        <f t="shared" si="194"/>
        <v>62.475000000000001</v>
      </c>
      <c r="S1279" s="19">
        <f t="shared" si="195"/>
        <v>46.625</v>
      </c>
      <c r="T1279" s="19">
        <f t="shared" si="196"/>
        <v>52.424999999999997</v>
      </c>
      <c r="U1279" s="19">
        <f t="shared" si="197"/>
        <v>54.125</v>
      </c>
      <c r="V1279" s="18">
        <f t="shared" si="198"/>
        <v>53.841666666666661</v>
      </c>
      <c r="W1279" s="18">
        <f t="shared" si="199"/>
        <v>53.912499999999994</v>
      </c>
    </row>
    <row r="1280" spans="1:23" ht="13.5" x14ac:dyDescent="0.25">
      <c r="A1280" s="4">
        <v>43873</v>
      </c>
      <c r="B1280" s="2">
        <v>3.95</v>
      </c>
      <c r="C1280" s="2">
        <v>44.244676381257172</v>
      </c>
      <c r="D1280" s="2">
        <v>1.5681192703421942E-2</v>
      </c>
      <c r="E1280" s="2">
        <v>-3.8686154360121857E-3</v>
      </c>
      <c r="F1280" s="2">
        <v>3.9740000000000002</v>
      </c>
      <c r="G1280" s="2">
        <v>3.9850000000000003</v>
      </c>
      <c r="H1280" s="2">
        <v>3.988500000000001</v>
      </c>
      <c r="I1280" s="2">
        <v>4.0004000000000008</v>
      </c>
      <c r="J1280" s="2">
        <v>4.1458370000000029</v>
      </c>
      <c r="K1280" s="15" t="s">
        <v>47</v>
      </c>
      <c r="L1280" s="15" t="s">
        <v>54</v>
      </c>
      <c r="M1280" s="15" t="s">
        <v>49</v>
      </c>
      <c r="N1280" s="18">
        <f t="shared" si="190"/>
        <v>50</v>
      </c>
      <c r="O1280" s="18">
        <f t="shared" si="191"/>
        <v>100</v>
      </c>
      <c r="P1280" s="18">
        <f t="shared" si="192"/>
        <v>0</v>
      </c>
      <c r="Q1280" s="18">
        <f t="shared" si="193"/>
        <v>66.5</v>
      </c>
      <c r="R1280" s="19">
        <f t="shared" si="194"/>
        <v>62.475000000000001</v>
      </c>
      <c r="S1280" s="19">
        <f t="shared" si="195"/>
        <v>46.625</v>
      </c>
      <c r="T1280" s="19">
        <f t="shared" si="196"/>
        <v>52.424999999999997</v>
      </c>
      <c r="U1280" s="19">
        <f t="shared" si="197"/>
        <v>54.125</v>
      </c>
      <c r="V1280" s="18">
        <f t="shared" si="198"/>
        <v>53.841666666666661</v>
      </c>
      <c r="W1280" s="18">
        <f t="shared" si="199"/>
        <v>53.912499999999994</v>
      </c>
    </row>
    <row r="1281" spans="1:23" ht="13.5" x14ac:dyDescent="0.25">
      <c r="A1281" s="4">
        <v>43874</v>
      </c>
      <c r="B1281" s="2">
        <v>3.98</v>
      </c>
      <c r="C1281" s="2">
        <v>47.766969828323752</v>
      </c>
      <c r="D1281" s="2">
        <v>1.4744460845855123E-2</v>
      </c>
      <c r="E1281" s="2">
        <v>-2.8042151693071079E-3</v>
      </c>
      <c r="F1281" s="2">
        <v>3.972</v>
      </c>
      <c r="G1281" s="2">
        <v>3.9829999999999997</v>
      </c>
      <c r="H1281" s="2">
        <v>3.9895000000000009</v>
      </c>
      <c r="I1281" s="2">
        <v>3.9981999999999993</v>
      </c>
      <c r="J1281" s="2">
        <v>4.1513070000000019</v>
      </c>
      <c r="K1281" s="15" t="s">
        <v>47</v>
      </c>
      <c r="L1281" s="15" t="s">
        <v>54</v>
      </c>
      <c r="M1281" s="15" t="s">
        <v>49</v>
      </c>
      <c r="N1281" s="18">
        <f t="shared" si="190"/>
        <v>50</v>
      </c>
      <c r="O1281" s="18">
        <f t="shared" si="191"/>
        <v>100</v>
      </c>
      <c r="P1281" s="18">
        <f t="shared" si="192"/>
        <v>0</v>
      </c>
      <c r="Q1281" s="18">
        <f t="shared" si="193"/>
        <v>66.5</v>
      </c>
      <c r="R1281" s="19">
        <f t="shared" si="194"/>
        <v>62.475000000000001</v>
      </c>
      <c r="S1281" s="19">
        <f t="shared" si="195"/>
        <v>46.625</v>
      </c>
      <c r="T1281" s="19">
        <f t="shared" si="196"/>
        <v>52.424999999999997</v>
      </c>
      <c r="U1281" s="19">
        <f t="shared" si="197"/>
        <v>54.125</v>
      </c>
      <c r="V1281" s="18">
        <f t="shared" si="198"/>
        <v>53.841666666666661</v>
      </c>
      <c r="W1281" s="18">
        <f t="shared" si="199"/>
        <v>53.912499999999994</v>
      </c>
    </row>
    <row r="1282" spans="1:23" ht="13.5" x14ac:dyDescent="0.25">
      <c r="A1282" s="4">
        <v>43875</v>
      </c>
      <c r="B1282" s="2">
        <v>3.98</v>
      </c>
      <c r="C1282" s="2">
        <v>47.766969828323752</v>
      </c>
      <c r="D1282" s="2">
        <v>1.4070446303934503E-2</v>
      </c>
      <c r="E1282" s="2">
        <v>-1.5722775809006045E-3</v>
      </c>
      <c r="F1282" s="2">
        <v>3.968</v>
      </c>
      <c r="G1282" s="2">
        <v>3.9809999999999994</v>
      </c>
      <c r="H1282" s="2">
        <v>3.9960000000000013</v>
      </c>
      <c r="I1282" s="2">
        <v>3.9967999999999995</v>
      </c>
      <c r="J1282" s="2">
        <v>4.156582000000002</v>
      </c>
      <c r="K1282" s="15" t="s">
        <v>47</v>
      </c>
      <c r="L1282" s="15" t="s">
        <v>54</v>
      </c>
      <c r="M1282" s="15" t="s">
        <v>49</v>
      </c>
      <c r="N1282" s="18">
        <f t="shared" ref="N1282:N1345" si="200">IF(D1282&lt;30,50, IF(D1282&gt;70, 0, 25))</f>
        <v>50</v>
      </c>
      <c r="O1282" s="18">
        <f t="shared" ref="O1282:O1345" si="201">IF(F1282-E1282&gt;0.02, 100, IF(F1282-E1282&lt;0,0,45))</f>
        <v>100</v>
      </c>
      <c r="P1282" s="18">
        <f t="shared" ref="P1282:P1345" si="202">IF(G1282-J1282&gt;10,100,IF(G1282-J1282&gt;5,75, IF(G1282-J1282&gt;0,50,0)))</f>
        <v>0</v>
      </c>
      <c r="Q1282" s="18">
        <f t="shared" ref="Q1282:Q1345" si="203">IF(M1282="confirmed bullish", 34, IF(M1282="bullish divergence",17, 0))+IF(K1282="bullish",33,IF(K1282="bearish",0,16.5))+IF(L1282="strong",33,IF(L1282="weak",0,16.5))</f>
        <v>66.5</v>
      </c>
      <c r="R1282" s="19">
        <f t="shared" si="194"/>
        <v>62.475000000000001</v>
      </c>
      <c r="S1282" s="19">
        <f t="shared" si="195"/>
        <v>46.625</v>
      </c>
      <c r="T1282" s="19">
        <f t="shared" si="196"/>
        <v>52.424999999999997</v>
      </c>
      <c r="U1282" s="19">
        <f t="shared" si="197"/>
        <v>54.125</v>
      </c>
      <c r="V1282" s="18">
        <f t="shared" si="198"/>
        <v>53.841666666666661</v>
      </c>
      <c r="W1282" s="18">
        <f t="shared" si="199"/>
        <v>53.912499999999994</v>
      </c>
    </row>
    <row r="1283" spans="1:23" ht="13.5" x14ac:dyDescent="0.25">
      <c r="A1283" s="4">
        <v>43878</v>
      </c>
      <c r="B1283" s="2">
        <v>3.96</v>
      </c>
      <c r="C1283" s="2">
        <v>45.542462645718565</v>
      </c>
      <c r="D1283" s="2">
        <v>1.5091426975603728E-2</v>
      </c>
      <c r="E1283" s="2">
        <v>1.3105100964300492E-3</v>
      </c>
      <c r="F1283" s="2">
        <v>3.96</v>
      </c>
      <c r="G1283" s="2">
        <v>3.9769999999999994</v>
      </c>
      <c r="H1283" s="2">
        <v>3.9960000000000009</v>
      </c>
      <c r="I1283" s="2">
        <v>3.9941999999999998</v>
      </c>
      <c r="J1283" s="2">
        <v>4.1621955000000028</v>
      </c>
      <c r="K1283" s="15" t="s">
        <v>52</v>
      </c>
      <c r="L1283" s="15" t="s">
        <v>54</v>
      </c>
      <c r="M1283" s="15" t="s">
        <v>46</v>
      </c>
      <c r="N1283" s="18">
        <f t="shared" si="200"/>
        <v>50</v>
      </c>
      <c r="O1283" s="18">
        <f t="shared" si="201"/>
        <v>100</v>
      </c>
      <c r="P1283" s="18">
        <f t="shared" si="202"/>
        <v>0</v>
      </c>
      <c r="Q1283" s="18">
        <f t="shared" si="203"/>
        <v>16.5</v>
      </c>
      <c r="R1283" s="19">
        <f t="shared" ref="R1283:R1346" si="204">0.35*N1283+O1283*0.35+P1283*0.15+Q1283*0.15</f>
        <v>54.975000000000001</v>
      </c>
      <c r="S1283" s="19">
        <f t="shared" ref="S1283:S1346" si="205">N1283*0.2+O1283*0.2+P1283*0.35+Q1283*0.25</f>
        <v>34.125</v>
      </c>
      <c r="T1283" s="19">
        <f t="shared" ref="T1283:T1346" si="206">N1283*0.15+O1283*0.15+P1283*0.25+Q1283*0.45</f>
        <v>29.925000000000001</v>
      </c>
      <c r="U1283" s="19">
        <f t="shared" ref="U1283:U1346" si="207">0.25*SUM(N1283:Q1283)</f>
        <v>41.625</v>
      </c>
      <c r="V1283" s="18">
        <f t="shared" ref="V1283:V1346" si="208">SUM(R1283:T1283)/3</f>
        <v>39.674999999999997</v>
      </c>
      <c r="W1283" s="18">
        <f t="shared" ref="W1283:W1346" si="209">SUM(R1283:U1283)/4</f>
        <v>40.162499999999994</v>
      </c>
    </row>
    <row r="1284" spans="1:23" ht="13.5" x14ac:dyDescent="0.25">
      <c r="A1284" s="4">
        <v>43879</v>
      </c>
      <c r="B1284" s="2">
        <v>3.99</v>
      </c>
      <c r="C1284" s="2">
        <v>49.352588464800533</v>
      </c>
      <c r="D1284" s="2">
        <v>1.2414515228614142E-2</v>
      </c>
      <c r="E1284" s="2">
        <v>3.7177858598668656E-3</v>
      </c>
      <c r="F1284" s="2">
        <v>3.972</v>
      </c>
      <c r="G1284" s="2">
        <v>3.9770000000000003</v>
      </c>
      <c r="H1284" s="2">
        <v>3.9954999999999998</v>
      </c>
      <c r="I1284" s="2">
        <v>3.9923999999999995</v>
      </c>
      <c r="J1284" s="2">
        <v>4.167569000000003</v>
      </c>
      <c r="K1284" s="15" t="s">
        <v>52</v>
      </c>
      <c r="L1284" s="15" t="s">
        <v>54</v>
      </c>
      <c r="M1284" s="15" t="s">
        <v>53</v>
      </c>
      <c r="N1284" s="18">
        <f t="shared" si="200"/>
        <v>50</v>
      </c>
      <c r="O1284" s="18">
        <f t="shared" si="201"/>
        <v>100</v>
      </c>
      <c r="P1284" s="18">
        <f t="shared" si="202"/>
        <v>0</v>
      </c>
      <c r="Q1284" s="18">
        <f t="shared" si="203"/>
        <v>16.5</v>
      </c>
      <c r="R1284" s="19">
        <f t="shared" si="204"/>
        <v>54.975000000000001</v>
      </c>
      <c r="S1284" s="19">
        <f t="shared" si="205"/>
        <v>34.125</v>
      </c>
      <c r="T1284" s="19">
        <f t="shared" si="206"/>
        <v>29.925000000000001</v>
      </c>
      <c r="U1284" s="19">
        <f t="shared" si="207"/>
        <v>41.625</v>
      </c>
      <c r="V1284" s="18">
        <f t="shared" si="208"/>
        <v>39.674999999999997</v>
      </c>
      <c r="W1284" s="18">
        <f t="shared" si="209"/>
        <v>40.162499999999994</v>
      </c>
    </row>
    <row r="1285" spans="1:23" ht="13.5" x14ac:dyDescent="0.25">
      <c r="A1285" s="4">
        <v>43880</v>
      </c>
      <c r="B1285" s="2">
        <v>3.89</v>
      </c>
      <c r="C1285" s="2">
        <v>39.445569788422873</v>
      </c>
      <c r="D1285" s="2">
        <v>1.7583151150732501E-2</v>
      </c>
      <c r="E1285" s="2">
        <v>5.4530367691961457E-3</v>
      </c>
      <c r="F1285" s="2">
        <v>3.96</v>
      </c>
      <c r="G1285" s="2">
        <v>3.9670000000000001</v>
      </c>
      <c r="H1285" s="2">
        <v>3.9869999999999997</v>
      </c>
      <c r="I1285" s="2">
        <v>3.9895999999999998</v>
      </c>
      <c r="J1285" s="2">
        <v>4.1722965000000025</v>
      </c>
      <c r="K1285" s="15" t="s">
        <v>52</v>
      </c>
      <c r="L1285" s="15" t="s">
        <v>54</v>
      </c>
      <c r="M1285" s="15" t="s">
        <v>46</v>
      </c>
      <c r="N1285" s="18">
        <f t="shared" si="200"/>
        <v>50</v>
      </c>
      <c r="O1285" s="18">
        <f t="shared" si="201"/>
        <v>100</v>
      </c>
      <c r="P1285" s="18">
        <f t="shared" si="202"/>
        <v>0</v>
      </c>
      <c r="Q1285" s="18">
        <f t="shared" si="203"/>
        <v>16.5</v>
      </c>
      <c r="R1285" s="19">
        <f t="shared" si="204"/>
        <v>54.975000000000001</v>
      </c>
      <c r="S1285" s="19">
        <f t="shared" si="205"/>
        <v>34.125</v>
      </c>
      <c r="T1285" s="19">
        <f t="shared" si="206"/>
        <v>29.925000000000001</v>
      </c>
      <c r="U1285" s="19">
        <f t="shared" si="207"/>
        <v>41.625</v>
      </c>
      <c r="V1285" s="18">
        <f t="shared" si="208"/>
        <v>39.674999999999997</v>
      </c>
      <c r="W1285" s="18">
        <f t="shared" si="209"/>
        <v>40.162499999999994</v>
      </c>
    </row>
    <row r="1286" spans="1:23" ht="13.5" x14ac:dyDescent="0.25">
      <c r="A1286" s="4">
        <v>43881</v>
      </c>
      <c r="B1286" s="2">
        <v>3.95</v>
      </c>
      <c r="C1286" s="2">
        <v>46.398188982429126</v>
      </c>
      <c r="D1286" s="2">
        <v>1.8127431133580618E-2</v>
      </c>
      <c r="E1286" s="2">
        <v>8.5554201171274217E-3</v>
      </c>
      <c r="F1286" s="2">
        <v>3.9539999999999997</v>
      </c>
      <c r="G1286" s="2">
        <v>3.9630000000000001</v>
      </c>
      <c r="H1286" s="2">
        <v>3.9864999999999995</v>
      </c>
      <c r="I1286" s="2">
        <v>3.9879999999999995</v>
      </c>
      <c r="J1286" s="2">
        <v>4.1774215000000021</v>
      </c>
      <c r="K1286" s="15" t="s">
        <v>47</v>
      </c>
      <c r="L1286" s="15" t="s">
        <v>54</v>
      </c>
      <c r="M1286" s="15" t="s">
        <v>49</v>
      </c>
      <c r="N1286" s="18">
        <f t="shared" si="200"/>
        <v>50</v>
      </c>
      <c r="O1286" s="18">
        <f t="shared" si="201"/>
        <v>100</v>
      </c>
      <c r="P1286" s="18">
        <f t="shared" si="202"/>
        <v>0</v>
      </c>
      <c r="Q1286" s="18">
        <f t="shared" si="203"/>
        <v>66.5</v>
      </c>
      <c r="R1286" s="19">
        <f t="shared" si="204"/>
        <v>62.475000000000001</v>
      </c>
      <c r="S1286" s="19">
        <f t="shared" si="205"/>
        <v>46.625</v>
      </c>
      <c r="T1286" s="19">
        <f t="shared" si="206"/>
        <v>52.424999999999997</v>
      </c>
      <c r="U1286" s="19">
        <f t="shared" si="207"/>
        <v>54.125</v>
      </c>
      <c r="V1286" s="18">
        <f t="shared" si="208"/>
        <v>53.841666666666661</v>
      </c>
      <c r="W1286" s="18">
        <f t="shared" si="209"/>
        <v>53.912499999999994</v>
      </c>
    </row>
    <row r="1287" spans="1:23" ht="13.5" x14ac:dyDescent="0.25">
      <c r="A1287" s="4">
        <v>43882</v>
      </c>
      <c r="B1287" s="2">
        <v>3.95</v>
      </c>
      <c r="C1287" s="2">
        <v>46.398188982429126</v>
      </c>
      <c r="D1287" s="2">
        <v>2.0341582902095201E-2</v>
      </c>
      <c r="E1287" s="2">
        <v>1.0053361718040962E-2</v>
      </c>
      <c r="F1287" s="2">
        <v>3.9479999999999995</v>
      </c>
      <c r="G1287" s="2">
        <v>3.9580000000000006</v>
      </c>
      <c r="H1287" s="2">
        <v>3.9840000000000004</v>
      </c>
      <c r="I1287" s="2">
        <v>3.9865999999999993</v>
      </c>
      <c r="J1287" s="2">
        <v>4.1828390000000022</v>
      </c>
      <c r="K1287" s="15" t="s">
        <v>47</v>
      </c>
      <c r="L1287" s="15" t="s">
        <v>54</v>
      </c>
      <c r="M1287" s="15" t="s">
        <v>49</v>
      </c>
      <c r="N1287" s="18">
        <f t="shared" si="200"/>
        <v>50</v>
      </c>
      <c r="O1287" s="18">
        <f t="shared" si="201"/>
        <v>100</v>
      </c>
      <c r="P1287" s="18">
        <f t="shared" si="202"/>
        <v>0</v>
      </c>
      <c r="Q1287" s="18">
        <f t="shared" si="203"/>
        <v>66.5</v>
      </c>
      <c r="R1287" s="19">
        <f t="shared" si="204"/>
        <v>62.475000000000001</v>
      </c>
      <c r="S1287" s="19">
        <f t="shared" si="205"/>
        <v>46.625</v>
      </c>
      <c r="T1287" s="19">
        <f t="shared" si="206"/>
        <v>52.424999999999997</v>
      </c>
      <c r="U1287" s="19">
        <f t="shared" si="207"/>
        <v>54.125</v>
      </c>
      <c r="V1287" s="18">
        <f t="shared" si="208"/>
        <v>53.841666666666661</v>
      </c>
      <c r="W1287" s="18">
        <f t="shared" si="209"/>
        <v>53.912499999999994</v>
      </c>
    </row>
    <row r="1288" spans="1:23" ht="13.5" x14ac:dyDescent="0.25">
      <c r="A1288" s="4">
        <v>43885</v>
      </c>
      <c r="B1288" s="2">
        <v>3.89</v>
      </c>
      <c r="C1288" s="2">
        <v>40.945861854817643</v>
      </c>
      <c r="D1288" s="2">
        <v>2.6858749297346662E-2</v>
      </c>
      <c r="E1288" s="2">
        <v>1.1982693634695011E-2</v>
      </c>
      <c r="F1288" s="2">
        <v>3.9340000000000002</v>
      </c>
      <c r="G1288" s="2">
        <v>3.9470000000000001</v>
      </c>
      <c r="H1288" s="2">
        <v>3.9765000000000001</v>
      </c>
      <c r="I1288" s="2">
        <v>3.9863999999999993</v>
      </c>
      <c r="J1288" s="2">
        <v>4.1885900000000023</v>
      </c>
      <c r="K1288" s="15" t="s">
        <v>47</v>
      </c>
      <c r="L1288" s="15" t="s">
        <v>54</v>
      </c>
      <c r="M1288" s="15" t="s">
        <v>49</v>
      </c>
      <c r="N1288" s="18">
        <f t="shared" si="200"/>
        <v>50</v>
      </c>
      <c r="O1288" s="18">
        <f t="shared" si="201"/>
        <v>100</v>
      </c>
      <c r="P1288" s="18">
        <f t="shared" si="202"/>
        <v>0</v>
      </c>
      <c r="Q1288" s="18">
        <f t="shared" si="203"/>
        <v>66.5</v>
      </c>
      <c r="R1288" s="19">
        <f t="shared" si="204"/>
        <v>62.475000000000001</v>
      </c>
      <c r="S1288" s="19">
        <f t="shared" si="205"/>
        <v>46.625</v>
      </c>
      <c r="T1288" s="19">
        <f t="shared" si="206"/>
        <v>52.424999999999997</v>
      </c>
      <c r="U1288" s="19">
        <f t="shared" si="207"/>
        <v>54.125</v>
      </c>
      <c r="V1288" s="18">
        <f t="shared" si="208"/>
        <v>53.841666666666661</v>
      </c>
      <c r="W1288" s="18">
        <f t="shared" si="209"/>
        <v>53.912499999999994</v>
      </c>
    </row>
    <row r="1289" spans="1:23" ht="13.5" x14ac:dyDescent="0.25">
      <c r="A1289" s="4">
        <v>43886</v>
      </c>
      <c r="B1289" s="2">
        <v>3.87</v>
      </c>
      <c r="C1289" s="2">
        <v>39.28852778177243</v>
      </c>
      <c r="D1289" s="2">
        <v>2.3624520697645313E-2</v>
      </c>
      <c r="E1289" s="2">
        <v>1.246991731000642E-2</v>
      </c>
      <c r="F1289" s="2">
        <v>3.91</v>
      </c>
      <c r="G1289" s="2">
        <v>3.9409999999999998</v>
      </c>
      <c r="H1289" s="2">
        <v>3.9655000000000009</v>
      </c>
      <c r="I1289" s="2">
        <v>3.984799999999999</v>
      </c>
      <c r="J1289" s="2">
        <v>4.193900000000002</v>
      </c>
      <c r="K1289" s="15" t="s">
        <v>52</v>
      </c>
      <c r="L1289" s="15" t="s">
        <v>54</v>
      </c>
      <c r="M1289" s="15" t="s">
        <v>46</v>
      </c>
      <c r="N1289" s="18">
        <f t="shared" si="200"/>
        <v>50</v>
      </c>
      <c r="O1289" s="18">
        <f t="shared" si="201"/>
        <v>100</v>
      </c>
      <c r="P1289" s="18">
        <f t="shared" si="202"/>
        <v>0</v>
      </c>
      <c r="Q1289" s="18">
        <f t="shared" si="203"/>
        <v>16.5</v>
      </c>
      <c r="R1289" s="19">
        <f t="shared" si="204"/>
        <v>54.975000000000001</v>
      </c>
      <c r="S1289" s="19">
        <f t="shared" si="205"/>
        <v>34.125</v>
      </c>
      <c r="T1289" s="19">
        <f t="shared" si="206"/>
        <v>29.925000000000001</v>
      </c>
      <c r="U1289" s="19">
        <f t="shared" si="207"/>
        <v>41.625</v>
      </c>
      <c r="V1289" s="18">
        <f t="shared" si="208"/>
        <v>39.674999999999997</v>
      </c>
      <c r="W1289" s="18">
        <f t="shared" si="209"/>
        <v>40.162499999999994</v>
      </c>
    </row>
    <row r="1290" spans="1:23" ht="13.5" x14ac:dyDescent="0.25">
      <c r="A1290" s="4">
        <v>43887</v>
      </c>
      <c r="B1290" s="2">
        <v>3.82</v>
      </c>
      <c r="C1290" s="2">
        <v>35.427802101960793</v>
      </c>
      <c r="D1290" s="2">
        <v>2.8285743068846347E-2</v>
      </c>
      <c r="E1290" s="2">
        <v>1.2306985251502546E-2</v>
      </c>
      <c r="F1290" s="2">
        <v>3.8959999999999999</v>
      </c>
      <c r="G1290" s="2">
        <v>3.9279999999999999</v>
      </c>
      <c r="H1290" s="2">
        <v>3.9564999999999997</v>
      </c>
      <c r="I1290" s="2">
        <v>3.9831999999999987</v>
      </c>
      <c r="J1290" s="2">
        <v>4.1990000000000025</v>
      </c>
      <c r="K1290" s="15" t="s">
        <v>52</v>
      </c>
      <c r="L1290" s="15" t="s">
        <v>54</v>
      </c>
      <c r="M1290" s="15" t="s">
        <v>46</v>
      </c>
      <c r="N1290" s="18">
        <f t="shared" si="200"/>
        <v>50</v>
      </c>
      <c r="O1290" s="18">
        <f t="shared" si="201"/>
        <v>100</v>
      </c>
      <c r="P1290" s="18">
        <f t="shared" si="202"/>
        <v>0</v>
      </c>
      <c r="Q1290" s="18">
        <f t="shared" si="203"/>
        <v>16.5</v>
      </c>
      <c r="R1290" s="19">
        <f t="shared" si="204"/>
        <v>54.975000000000001</v>
      </c>
      <c r="S1290" s="19">
        <f t="shared" si="205"/>
        <v>34.125</v>
      </c>
      <c r="T1290" s="19">
        <f t="shared" si="206"/>
        <v>29.925000000000001</v>
      </c>
      <c r="U1290" s="19">
        <f t="shared" si="207"/>
        <v>41.625</v>
      </c>
      <c r="V1290" s="18">
        <f t="shared" si="208"/>
        <v>39.674999999999997</v>
      </c>
      <c r="W1290" s="18">
        <f t="shared" si="209"/>
        <v>40.162499999999994</v>
      </c>
    </row>
    <row r="1291" spans="1:23" ht="13.5" x14ac:dyDescent="0.25">
      <c r="A1291" s="4">
        <v>43888</v>
      </c>
      <c r="B1291" s="2">
        <v>3.87</v>
      </c>
      <c r="C1291" s="2">
        <v>41.607213025424159</v>
      </c>
      <c r="D1291" s="2">
        <v>3.4008515660883365E-2</v>
      </c>
      <c r="E1291" s="2">
        <v>1.1739831256348775E-2</v>
      </c>
      <c r="F1291" s="2">
        <v>3.8800000000000003</v>
      </c>
      <c r="G1291" s="2">
        <v>3.9169999999999994</v>
      </c>
      <c r="H1291" s="2">
        <v>3.95</v>
      </c>
      <c r="I1291" s="2">
        <v>3.9841999999999991</v>
      </c>
      <c r="J1291" s="2">
        <v>4.2043500000000025</v>
      </c>
      <c r="K1291" s="15" t="s">
        <v>52</v>
      </c>
      <c r="L1291" s="15" t="s">
        <v>54</v>
      </c>
      <c r="M1291" s="15" t="s">
        <v>46</v>
      </c>
      <c r="N1291" s="18">
        <f t="shared" si="200"/>
        <v>50</v>
      </c>
      <c r="O1291" s="18">
        <f t="shared" si="201"/>
        <v>100</v>
      </c>
      <c r="P1291" s="18">
        <f t="shared" si="202"/>
        <v>0</v>
      </c>
      <c r="Q1291" s="18">
        <f t="shared" si="203"/>
        <v>16.5</v>
      </c>
      <c r="R1291" s="19">
        <f t="shared" si="204"/>
        <v>54.975000000000001</v>
      </c>
      <c r="S1291" s="19">
        <f t="shared" si="205"/>
        <v>34.125</v>
      </c>
      <c r="T1291" s="19">
        <f t="shared" si="206"/>
        <v>29.925000000000001</v>
      </c>
      <c r="U1291" s="19">
        <f t="shared" si="207"/>
        <v>41.625</v>
      </c>
      <c r="V1291" s="18">
        <f t="shared" si="208"/>
        <v>39.674999999999997</v>
      </c>
      <c r="W1291" s="18">
        <f t="shared" si="209"/>
        <v>40.162499999999994</v>
      </c>
    </row>
    <row r="1292" spans="1:23" ht="13.5" x14ac:dyDescent="0.25">
      <c r="A1292" s="4">
        <v>43889</v>
      </c>
      <c r="B1292" s="2">
        <v>3.98</v>
      </c>
      <c r="C1292" s="2">
        <v>52.399639794853684</v>
      </c>
      <c r="D1292" s="2">
        <v>3.1210021074463246E-2</v>
      </c>
      <c r="E1292" s="2">
        <v>1.0945084504621833E-2</v>
      </c>
      <c r="F1292" s="2">
        <v>3.8860000000000001</v>
      </c>
      <c r="G1292" s="2">
        <v>3.9169999999999994</v>
      </c>
      <c r="H1292" s="2">
        <v>3.9490000000000003</v>
      </c>
      <c r="I1292" s="2">
        <v>3.9873999999999983</v>
      </c>
      <c r="J1292" s="2">
        <v>4.2102500000000029</v>
      </c>
      <c r="K1292" s="15" t="s">
        <v>52</v>
      </c>
      <c r="L1292" s="15" t="s">
        <v>54</v>
      </c>
      <c r="M1292" s="15" t="s">
        <v>53</v>
      </c>
      <c r="N1292" s="18">
        <f t="shared" si="200"/>
        <v>50</v>
      </c>
      <c r="O1292" s="18">
        <f t="shared" si="201"/>
        <v>100</v>
      </c>
      <c r="P1292" s="18">
        <f t="shared" si="202"/>
        <v>0</v>
      </c>
      <c r="Q1292" s="18">
        <f t="shared" si="203"/>
        <v>16.5</v>
      </c>
      <c r="R1292" s="19">
        <f t="shared" si="204"/>
        <v>54.975000000000001</v>
      </c>
      <c r="S1292" s="19">
        <f t="shared" si="205"/>
        <v>34.125</v>
      </c>
      <c r="T1292" s="19">
        <f t="shared" si="206"/>
        <v>29.925000000000001</v>
      </c>
      <c r="U1292" s="19">
        <f t="shared" si="207"/>
        <v>41.625</v>
      </c>
      <c r="V1292" s="18">
        <f t="shared" si="208"/>
        <v>39.674999999999997</v>
      </c>
      <c r="W1292" s="18">
        <f t="shared" si="209"/>
        <v>40.162499999999994</v>
      </c>
    </row>
    <row r="1293" spans="1:23" ht="13.5" x14ac:dyDescent="0.25">
      <c r="A1293" s="4">
        <v>43892</v>
      </c>
      <c r="B1293" s="2">
        <v>3.98</v>
      </c>
      <c r="C1293" s="2">
        <v>52.39963979485367</v>
      </c>
      <c r="D1293" s="2">
        <v>2.5584875503057436E-2</v>
      </c>
      <c r="E1293" s="2">
        <v>1.0491639365948919E-2</v>
      </c>
      <c r="F1293" s="2">
        <v>3.9039999999999999</v>
      </c>
      <c r="G1293" s="2">
        <v>3.9189999999999996</v>
      </c>
      <c r="H1293" s="2">
        <v>3.9480000000000004</v>
      </c>
      <c r="I1293" s="2">
        <v>3.9891999999999981</v>
      </c>
      <c r="J1293" s="2">
        <v>4.2157500000000026</v>
      </c>
      <c r="K1293" s="15" t="s">
        <v>52</v>
      </c>
      <c r="L1293" s="15" t="s">
        <v>54</v>
      </c>
      <c r="M1293" s="15" t="s">
        <v>53</v>
      </c>
      <c r="N1293" s="18">
        <f t="shared" si="200"/>
        <v>50</v>
      </c>
      <c r="O1293" s="18">
        <f t="shared" si="201"/>
        <v>100</v>
      </c>
      <c r="P1293" s="18">
        <f t="shared" si="202"/>
        <v>0</v>
      </c>
      <c r="Q1293" s="18">
        <f t="shared" si="203"/>
        <v>16.5</v>
      </c>
      <c r="R1293" s="19">
        <f t="shared" si="204"/>
        <v>54.975000000000001</v>
      </c>
      <c r="S1293" s="19">
        <f t="shared" si="205"/>
        <v>34.125</v>
      </c>
      <c r="T1293" s="19">
        <f t="shared" si="206"/>
        <v>29.925000000000001</v>
      </c>
      <c r="U1293" s="19">
        <f t="shared" si="207"/>
        <v>41.625</v>
      </c>
      <c r="V1293" s="18">
        <f t="shared" si="208"/>
        <v>39.674999999999997</v>
      </c>
      <c r="W1293" s="18">
        <f t="shared" si="209"/>
        <v>40.162499999999994</v>
      </c>
    </row>
    <row r="1294" spans="1:23" ht="13.5" x14ac:dyDescent="0.25">
      <c r="A1294" s="4">
        <v>43893</v>
      </c>
      <c r="B1294" s="2">
        <v>3.95</v>
      </c>
      <c r="C1294" s="2">
        <v>49.505551693537413</v>
      </c>
      <c r="D1294" s="2">
        <v>2.7495831246223013E-2</v>
      </c>
      <c r="E1294" s="2">
        <v>9.8986968880473078E-3</v>
      </c>
      <c r="F1294" s="2">
        <v>3.9200000000000004</v>
      </c>
      <c r="G1294" s="2">
        <v>3.9150000000000005</v>
      </c>
      <c r="H1294" s="2">
        <v>3.9460000000000006</v>
      </c>
      <c r="I1294" s="2">
        <v>3.9901999999999975</v>
      </c>
      <c r="J1294" s="2">
        <v>4.2211000000000034</v>
      </c>
      <c r="K1294" s="15" t="s">
        <v>52</v>
      </c>
      <c r="L1294" s="15" t="s">
        <v>54</v>
      </c>
      <c r="M1294" s="15" t="s">
        <v>53</v>
      </c>
      <c r="N1294" s="18">
        <f t="shared" si="200"/>
        <v>50</v>
      </c>
      <c r="O1294" s="18">
        <f t="shared" si="201"/>
        <v>100</v>
      </c>
      <c r="P1294" s="18">
        <f t="shared" si="202"/>
        <v>0</v>
      </c>
      <c r="Q1294" s="18">
        <f t="shared" si="203"/>
        <v>16.5</v>
      </c>
      <c r="R1294" s="19">
        <f t="shared" si="204"/>
        <v>54.975000000000001</v>
      </c>
      <c r="S1294" s="19">
        <f t="shared" si="205"/>
        <v>34.125</v>
      </c>
      <c r="T1294" s="19">
        <f t="shared" si="206"/>
        <v>29.925000000000001</v>
      </c>
      <c r="U1294" s="19">
        <f t="shared" si="207"/>
        <v>41.625</v>
      </c>
      <c r="V1294" s="18">
        <f t="shared" si="208"/>
        <v>39.674999999999997</v>
      </c>
      <c r="W1294" s="18">
        <f t="shared" si="209"/>
        <v>40.162499999999994</v>
      </c>
    </row>
    <row r="1295" spans="1:23" ht="13.5" x14ac:dyDescent="0.25">
      <c r="A1295" s="4">
        <v>43894</v>
      </c>
      <c r="B1295" s="2">
        <v>3.95</v>
      </c>
      <c r="C1295" s="2">
        <v>49.505551693537413</v>
      </c>
      <c r="D1295" s="2">
        <v>1.3750901059287113E-2</v>
      </c>
      <c r="E1295" s="2">
        <v>9.1014859470477123E-3</v>
      </c>
      <c r="F1295" s="2">
        <v>3.9460000000000002</v>
      </c>
      <c r="G1295" s="2">
        <v>3.9210000000000007</v>
      </c>
      <c r="H1295" s="2">
        <v>3.9440000000000004</v>
      </c>
      <c r="I1295" s="2">
        <v>3.9921999999999973</v>
      </c>
      <c r="J1295" s="2">
        <v>4.2268500000000033</v>
      </c>
      <c r="K1295" s="15" t="s">
        <v>52</v>
      </c>
      <c r="L1295" s="15" t="s">
        <v>54</v>
      </c>
      <c r="M1295" s="15" t="s">
        <v>53</v>
      </c>
      <c r="N1295" s="18">
        <f t="shared" si="200"/>
        <v>50</v>
      </c>
      <c r="O1295" s="18">
        <f t="shared" si="201"/>
        <v>100</v>
      </c>
      <c r="P1295" s="18">
        <f t="shared" si="202"/>
        <v>0</v>
      </c>
      <c r="Q1295" s="18">
        <f t="shared" si="203"/>
        <v>16.5</v>
      </c>
      <c r="R1295" s="19">
        <f t="shared" si="204"/>
        <v>54.975000000000001</v>
      </c>
      <c r="S1295" s="19">
        <f t="shared" si="205"/>
        <v>34.125</v>
      </c>
      <c r="T1295" s="19">
        <f t="shared" si="206"/>
        <v>29.925000000000001</v>
      </c>
      <c r="U1295" s="19">
        <f t="shared" si="207"/>
        <v>41.625</v>
      </c>
      <c r="V1295" s="18">
        <f t="shared" si="208"/>
        <v>39.674999999999997</v>
      </c>
      <c r="W1295" s="18">
        <f t="shared" si="209"/>
        <v>40.162499999999994</v>
      </c>
    </row>
    <row r="1296" spans="1:23" ht="13.5" x14ac:dyDescent="0.25">
      <c r="A1296" s="4">
        <v>43895</v>
      </c>
      <c r="B1296" s="2">
        <v>3.88</v>
      </c>
      <c r="C1296" s="2">
        <v>43.06846972747023</v>
      </c>
      <c r="D1296" s="2">
        <v>1.6557569419274998E-2</v>
      </c>
      <c r="E1296" s="2">
        <v>8.1972904780572408E-3</v>
      </c>
      <c r="F1296" s="2">
        <v>3.9479999999999995</v>
      </c>
      <c r="G1296" s="2">
        <v>3.9140000000000006</v>
      </c>
      <c r="H1296" s="2">
        <v>3.9384999999999999</v>
      </c>
      <c r="I1296" s="2">
        <v>3.9917999999999978</v>
      </c>
      <c r="J1296" s="2">
        <v>4.2323500000000038</v>
      </c>
      <c r="K1296" s="15" t="s">
        <v>52</v>
      </c>
      <c r="L1296" s="15" t="s">
        <v>54</v>
      </c>
      <c r="M1296" s="15" t="s">
        <v>53</v>
      </c>
      <c r="N1296" s="18">
        <f t="shared" si="200"/>
        <v>50</v>
      </c>
      <c r="O1296" s="18">
        <f t="shared" si="201"/>
        <v>100</v>
      </c>
      <c r="P1296" s="18">
        <f t="shared" si="202"/>
        <v>0</v>
      </c>
      <c r="Q1296" s="18">
        <f t="shared" si="203"/>
        <v>16.5</v>
      </c>
      <c r="R1296" s="19">
        <f t="shared" si="204"/>
        <v>54.975000000000001</v>
      </c>
      <c r="S1296" s="19">
        <f t="shared" si="205"/>
        <v>34.125</v>
      </c>
      <c r="T1296" s="19">
        <f t="shared" si="206"/>
        <v>29.925000000000001</v>
      </c>
      <c r="U1296" s="19">
        <f t="shared" si="207"/>
        <v>41.625</v>
      </c>
      <c r="V1296" s="18">
        <f t="shared" si="208"/>
        <v>39.674999999999997</v>
      </c>
      <c r="W1296" s="18">
        <f t="shared" si="209"/>
        <v>40.162499999999994</v>
      </c>
    </row>
    <row r="1297" spans="1:23" ht="13.5" x14ac:dyDescent="0.25">
      <c r="A1297" s="4">
        <v>43896</v>
      </c>
      <c r="B1297" s="2">
        <v>3.82</v>
      </c>
      <c r="C1297" s="2">
        <v>38.453120035000843</v>
      </c>
      <c r="D1297" s="2">
        <v>2.3810001103945932E-2</v>
      </c>
      <c r="E1297" s="2">
        <v>7.4029034651606918E-3</v>
      </c>
      <c r="F1297" s="2">
        <v>3.9159999999999995</v>
      </c>
      <c r="G1297" s="2">
        <v>3.9009999999999998</v>
      </c>
      <c r="H1297" s="2">
        <v>3.9294999999999995</v>
      </c>
      <c r="I1297" s="2">
        <v>3.9881999999999977</v>
      </c>
      <c r="J1297" s="2">
        <v>4.2374500000000035</v>
      </c>
      <c r="K1297" s="15" t="s">
        <v>52</v>
      </c>
      <c r="L1297" s="15" t="s">
        <v>54</v>
      </c>
      <c r="M1297" s="15" t="s">
        <v>46</v>
      </c>
      <c r="N1297" s="18">
        <f t="shared" si="200"/>
        <v>50</v>
      </c>
      <c r="O1297" s="18">
        <f t="shared" si="201"/>
        <v>100</v>
      </c>
      <c r="P1297" s="18">
        <f t="shared" si="202"/>
        <v>0</v>
      </c>
      <c r="Q1297" s="18">
        <f t="shared" si="203"/>
        <v>16.5</v>
      </c>
      <c r="R1297" s="19">
        <f t="shared" si="204"/>
        <v>54.975000000000001</v>
      </c>
      <c r="S1297" s="19">
        <f t="shared" si="205"/>
        <v>34.125</v>
      </c>
      <c r="T1297" s="19">
        <f t="shared" si="206"/>
        <v>29.925000000000001</v>
      </c>
      <c r="U1297" s="19">
        <f t="shared" si="207"/>
        <v>41.625</v>
      </c>
      <c r="V1297" s="18">
        <f t="shared" si="208"/>
        <v>39.674999999999997</v>
      </c>
      <c r="W1297" s="18">
        <f t="shared" si="209"/>
        <v>40.162499999999994</v>
      </c>
    </row>
    <row r="1298" spans="1:23" ht="13.5" x14ac:dyDescent="0.25">
      <c r="A1298" s="4">
        <v>43899</v>
      </c>
      <c r="B1298" s="2">
        <v>3.82</v>
      </c>
      <c r="C1298" s="2">
        <v>38.453120035000843</v>
      </c>
      <c r="D1298" s="2">
        <v>2.1471478906990527E-2</v>
      </c>
      <c r="E1298" s="2">
        <v>6.7249046534203398E-3</v>
      </c>
      <c r="F1298" s="2">
        <v>3.8840000000000003</v>
      </c>
      <c r="G1298" s="2">
        <v>3.8939999999999997</v>
      </c>
      <c r="H1298" s="2">
        <v>3.9204999999999983</v>
      </c>
      <c r="I1298" s="2">
        <v>3.9845999999999977</v>
      </c>
      <c r="J1298" s="2">
        <v>4.2421500000000041</v>
      </c>
      <c r="K1298" s="15" t="s">
        <v>52</v>
      </c>
      <c r="L1298" s="15" t="s">
        <v>54</v>
      </c>
      <c r="M1298" s="15" t="s">
        <v>46</v>
      </c>
      <c r="N1298" s="18">
        <f t="shared" si="200"/>
        <v>50</v>
      </c>
      <c r="O1298" s="18">
        <f t="shared" si="201"/>
        <v>100</v>
      </c>
      <c r="P1298" s="18">
        <f t="shared" si="202"/>
        <v>0</v>
      </c>
      <c r="Q1298" s="18">
        <f t="shared" si="203"/>
        <v>16.5</v>
      </c>
      <c r="R1298" s="19">
        <f t="shared" si="204"/>
        <v>54.975000000000001</v>
      </c>
      <c r="S1298" s="19">
        <f t="shared" si="205"/>
        <v>34.125</v>
      </c>
      <c r="T1298" s="19">
        <f t="shared" si="206"/>
        <v>29.925000000000001</v>
      </c>
      <c r="U1298" s="19">
        <f t="shared" si="207"/>
        <v>41.625</v>
      </c>
      <c r="V1298" s="18">
        <f t="shared" si="208"/>
        <v>39.674999999999997</v>
      </c>
      <c r="W1298" s="18">
        <f t="shared" si="209"/>
        <v>40.162499999999994</v>
      </c>
    </row>
    <row r="1299" spans="1:23" ht="13.5" x14ac:dyDescent="0.25">
      <c r="A1299" s="4">
        <v>43900</v>
      </c>
      <c r="B1299" s="2">
        <v>3.9</v>
      </c>
      <c r="C1299" s="2">
        <v>47.202316045028155</v>
      </c>
      <c r="D1299" s="2">
        <v>1.1189485973114088E-2</v>
      </c>
      <c r="E1299" s="2">
        <v>5.8551698264881855E-3</v>
      </c>
      <c r="F1299" s="2">
        <v>3.8740000000000001</v>
      </c>
      <c r="G1299" s="2">
        <v>3.8969999999999998</v>
      </c>
      <c r="H1299" s="2">
        <v>3.9189999999999992</v>
      </c>
      <c r="I1299" s="2">
        <v>3.9825999999999984</v>
      </c>
      <c r="J1299" s="2">
        <v>4.2472500000000037</v>
      </c>
      <c r="K1299" s="15" t="s">
        <v>52</v>
      </c>
      <c r="L1299" s="15" t="s">
        <v>54</v>
      </c>
      <c r="M1299" s="15" t="s">
        <v>46</v>
      </c>
      <c r="N1299" s="18">
        <f t="shared" si="200"/>
        <v>50</v>
      </c>
      <c r="O1299" s="18">
        <f t="shared" si="201"/>
        <v>100</v>
      </c>
      <c r="P1299" s="18">
        <f t="shared" si="202"/>
        <v>0</v>
      </c>
      <c r="Q1299" s="18">
        <f t="shared" si="203"/>
        <v>16.5</v>
      </c>
      <c r="R1299" s="19">
        <f t="shared" si="204"/>
        <v>54.975000000000001</v>
      </c>
      <c r="S1299" s="19">
        <f t="shared" si="205"/>
        <v>34.125</v>
      </c>
      <c r="T1299" s="19">
        <f t="shared" si="206"/>
        <v>29.925000000000001</v>
      </c>
      <c r="U1299" s="19">
        <f t="shared" si="207"/>
        <v>41.625</v>
      </c>
      <c r="V1299" s="18">
        <f t="shared" si="208"/>
        <v>39.674999999999997</v>
      </c>
      <c r="W1299" s="18">
        <f t="shared" si="209"/>
        <v>40.162499999999994</v>
      </c>
    </row>
    <row r="1300" spans="1:23" ht="13.5" x14ac:dyDescent="0.25">
      <c r="A1300" s="4">
        <v>43901</v>
      </c>
      <c r="B1300" s="2">
        <v>3.89</v>
      </c>
      <c r="C1300" s="2">
        <v>46.316001532763075</v>
      </c>
      <c r="D1300" s="2">
        <v>-4.2871692995594124E-3</v>
      </c>
      <c r="E1300" s="2">
        <v>4.8975064001604745E-3</v>
      </c>
      <c r="F1300" s="2">
        <v>3.8619999999999997</v>
      </c>
      <c r="G1300" s="2">
        <v>3.9039999999999999</v>
      </c>
      <c r="H1300" s="2">
        <v>3.9159999999999995</v>
      </c>
      <c r="I1300" s="2">
        <v>3.9791999999999978</v>
      </c>
      <c r="J1300" s="2">
        <v>4.2527000000000035</v>
      </c>
      <c r="K1300" s="15" t="s">
        <v>52</v>
      </c>
      <c r="L1300" s="15" t="s">
        <v>54</v>
      </c>
      <c r="M1300" s="15" t="s">
        <v>46</v>
      </c>
      <c r="N1300" s="18">
        <f t="shared" si="200"/>
        <v>50</v>
      </c>
      <c r="O1300" s="18">
        <f t="shared" si="201"/>
        <v>100</v>
      </c>
      <c r="P1300" s="18">
        <f t="shared" si="202"/>
        <v>0</v>
      </c>
      <c r="Q1300" s="18">
        <f t="shared" si="203"/>
        <v>16.5</v>
      </c>
      <c r="R1300" s="19">
        <f t="shared" si="204"/>
        <v>54.975000000000001</v>
      </c>
      <c r="S1300" s="19">
        <f t="shared" si="205"/>
        <v>34.125</v>
      </c>
      <c r="T1300" s="19">
        <f t="shared" si="206"/>
        <v>29.925000000000001</v>
      </c>
      <c r="U1300" s="19">
        <f t="shared" si="207"/>
        <v>41.625</v>
      </c>
      <c r="V1300" s="18">
        <f t="shared" si="208"/>
        <v>39.674999999999997</v>
      </c>
      <c r="W1300" s="18">
        <f t="shared" si="209"/>
        <v>40.162499999999994</v>
      </c>
    </row>
    <row r="1301" spans="1:23" ht="13.5" x14ac:dyDescent="0.25">
      <c r="A1301" s="4">
        <v>43902</v>
      </c>
      <c r="B1301" s="2">
        <v>3.72</v>
      </c>
      <c r="C1301" s="2">
        <v>34.467408394603595</v>
      </c>
      <c r="D1301" s="2">
        <v>3.1232822024720441E-3</v>
      </c>
      <c r="E1301" s="2">
        <v>4.3682153671584052E-3</v>
      </c>
      <c r="F1301" s="2">
        <v>3.8299999999999996</v>
      </c>
      <c r="G1301" s="2">
        <v>3.8889999999999993</v>
      </c>
      <c r="H1301" s="2">
        <v>3.903</v>
      </c>
      <c r="I1301" s="2">
        <v>3.9723999999999986</v>
      </c>
      <c r="J1301" s="2">
        <v>4.2570500000000031</v>
      </c>
      <c r="K1301" s="15" t="s">
        <v>52</v>
      </c>
      <c r="L1301" s="15" t="s">
        <v>54</v>
      </c>
      <c r="M1301" s="15" t="s">
        <v>46</v>
      </c>
      <c r="N1301" s="18">
        <f t="shared" si="200"/>
        <v>50</v>
      </c>
      <c r="O1301" s="18">
        <f t="shared" si="201"/>
        <v>100</v>
      </c>
      <c r="P1301" s="18">
        <f t="shared" si="202"/>
        <v>0</v>
      </c>
      <c r="Q1301" s="18">
        <f t="shared" si="203"/>
        <v>16.5</v>
      </c>
      <c r="R1301" s="19">
        <f t="shared" si="204"/>
        <v>54.975000000000001</v>
      </c>
      <c r="S1301" s="19">
        <f t="shared" si="205"/>
        <v>34.125</v>
      </c>
      <c r="T1301" s="19">
        <f t="shared" si="206"/>
        <v>29.925000000000001</v>
      </c>
      <c r="U1301" s="19">
        <f t="shared" si="207"/>
        <v>41.625</v>
      </c>
      <c r="V1301" s="18">
        <f t="shared" si="208"/>
        <v>39.674999999999997</v>
      </c>
      <c r="W1301" s="18">
        <f t="shared" si="209"/>
        <v>40.162499999999994</v>
      </c>
    </row>
    <row r="1302" spans="1:23" ht="13.5" x14ac:dyDescent="0.25">
      <c r="A1302" s="4">
        <v>43903</v>
      </c>
      <c r="B1302" s="2">
        <v>3.68</v>
      </c>
      <c r="C1302" s="2">
        <v>32.369132729549037</v>
      </c>
      <c r="D1302" s="2">
        <v>3.0489040134804579E-2</v>
      </c>
      <c r="E1302" s="2">
        <v>3.7491417394131276E-3</v>
      </c>
      <c r="F1302" s="2">
        <v>3.8020000000000005</v>
      </c>
      <c r="G1302" s="2">
        <v>3.8589999999999995</v>
      </c>
      <c r="H1302" s="2">
        <v>3.8880000000000003</v>
      </c>
      <c r="I1302" s="2">
        <v>3.9647999999999981</v>
      </c>
      <c r="J1302" s="2">
        <v>4.2612000000000032</v>
      </c>
      <c r="K1302" s="15" t="s">
        <v>52</v>
      </c>
      <c r="L1302" s="15" t="s">
        <v>54</v>
      </c>
      <c r="M1302" s="15" t="s">
        <v>46</v>
      </c>
      <c r="N1302" s="18">
        <f t="shared" si="200"/>
        <v>50</v>
      </c>
      <c r="O1302" s="18">
        <f t="shared" si="201"/>
        <v>100</v>
      </c>
      <c r="P1302" s="18">
        <f t="shared" si="202"/>
        <v>0</v>
      </c>
      <c r="Q1302" s="18">
        <f t="shared" si="203"/>
        <v>16.5</v>
      </c>
      <c r="R1302" s="19">
        <f t="shared" si="204"/>
        <v>54.975000000000001</v>
      </c>
      <c r="S1302" s="19">
        <f t="shared" si="205"/>
        <v>34.125</v>
      </c>
      <c r="T1302" s="19">
        <f t="shared" si="206"/>
        <v>29.925000000000001</v>
      </c>
      <c r="U1302" s="19">
        <f t="shared" si="207"/>
        <v>41.625</v>
      </c>
      <c r="V1302" s="18">
        <f t="shared" si="208"/>
        <v>39.674999999999997</v>
      </c>
      <c r="W1302" s="18">
        <f t="shared" si="209"/>
        <v>40.162499999999994</v>
      </c>
    </row>
    <row r="1303" spans="1:23" ht="13.5" x14ac:dyDescent="0.25">
      <c r="A1303" s="4">
        <v>43906</v>
      </c>
      <c r="B1303" s="2">
        <v>3.52</v>
      </c>
      <c r="C1303" s="2">
        <v>25.64420245987327</v>
      </c>
      <c r="D1303" s="2">
        <v>6.685265059307266E-2</v>
      </c>
      <c r="E1303" s="2">
        <v>2.3227731558715511E-3</v>
      </c>
      <c r="F1303" s="2">
        <v>3.742</v>
      </c>
      <c r="G1303" s="2">
        <v>3.8130000000000002</v>
      </c>
      <c r="H1303" s="2">
        <v>3.8660000000000005</v>
      </c>
      <c r="I1303" s="2">
        <v>3.9541999999999979</v>
      </c>
      <c r="J1303" s="2">
        <v>4.2648000000000028</v>
      </c>
      <c r="K1303" s="15" t="s">
        <v>52</v>
      </c>
      <c r="L1303" s="15" t="s">
        <v>54</v>
      </c>
      <c r="M1303" s="15" t="s">
        <v>46</v>
      </c>
      <c r="N1303" s="18">
        <f t="shared" si="200"/>
        <v>50</v>
      </c>
      <c r="O1303" s="18">
        <f t="shared" si="201"/>
        <v>100</v>
      </c>
      <c r="P1303" s="18">
        <f t="shared" si="202"/>
        <v>0</v>
      </c>
      <c r="Q1303" s="18">
        <f t="shared" si="203"/>
        <v>16.5</v>
      </c>
      <c r="R1303" s="19">
        <f t="shared" si="204"/>
        <v>54.975000000000001</v>
      </c>
      <c r="S1303" s="19">
        <f t="shared" si="205"/>
        <v>34.125</v>
      </c>
      <c r="T1303" s="19">
        <f t="shared" si="206"/>
        <v>29.925000000000001</v>
      </c>
      <c r="U1303" s="19">
        <f t="shared" si="207"/>
        <v>41.625</v>
      </c>
      <c r="V1303" s="18">
        <f t="shared" si="208"/>
        <v>39.674999999999997</v>
      </c>
      <c r="W1303" s="18">
        <f t="shared" si="209"/>
        <v>40.162499999999994</v>
      </c>
    </row>
    <row r="1304" spans="1:23" ht="13.5" x14ac:dyDescent="0.25">
      <c r="A1304" s="4">
        <v>43907</v>
      </c>
      <c r="B1304" s="2">
        <v>3.39</v>
      </c>
      <c r="C1304" s="2">
        <v>21.699498069814211</v>
      </c>
      <c r="D1304" s="2">
        <v>0.10483721547527036</v>
      </c>
      <c r="E1304" s="2">
        <v>1.1892309915245585E-3</v>
      </c>
      <c r="F1304" s="2">
        <v>3.6399999999999997</v>
      </c>
      <c r="G1304" s="2">
        <v>3.7570000000000001</v>
      </c>
      <c r="H1304" s="2">
        <v>3.8360000000000007</v>
      </c>
      <c r="I1304" s="2">
        <v>3.9361999999999981</v>
      </c>
      <c r="J1304" s="2">
        <v>4.2678000000000029</v>
      </c>
      <c r="K1304" s="15" t="s">
        <v>52</v>
      </c>
      <c r="L1304" s="15" t="s">
        <v>54</v>
      </c>
      <c r="M1304" s="15" t="s">
        <v>46</v>
      </c>
      <c r="N1304" s="18">
        <f t="shared" si="200"/>
        <v>50</v>
      </c>
      <c r="O1304" s="18">
        <f t="shared" si="201"/>
        <v>100</v>
      </c>
      <c r="P1304" s="18">
        <f t="shared" si="202"/>
        <v>0</v>
      </c>
      <c r="Q1304" s="18">
        <f t="shared" si="203"/>
        <v>16.5</v>
      </c>
      <c r="R1304" s="19">
        <f t="shared" si="204"/>
        <v>54.975000000000001</v>
      </c>
      <c r="S1304" s="19">
        <f t="shared" si="205"/>
        <v>34.125</v>
      </c>
      <c r="T1304" s="19">
        <f t="shared" si="206"/>
        <v>29.925000000000001</v>
      </c>
      <c r="U1304" s="19">
        <f t="shared" si="207"/>
        <v>41.625</v>
      </c>
      <c r="V1304" s="18">
        <f t="shared" si="208"/>
        <v>39.674999999999997</v>
      </c>
      <c r="W1304" s="18">
        <f t="shared" si="209"/>
        <v>40.162499999999994</v>
      </c>
    </row>
    <row r="1305" spans="1:23" ht="13.5" x14ac:dyDescent="0.25">
      <c r="A1305" s="4">
        <v>43908</v>
      </c>
      <c r="B1305" s="2">
        <v>3.39</v>
      </c>
      <c r="C1305" s="2">
        <v>21.699498069814211</v>
      </c>
      <c r="D1305" s="2">
        <v>0.13978424248582133</v>
      </c>
      <c r="E1305" s="2">
        <v>6.0363071678882943E-4</v>
      </c>
      <c r="F1305" s="2">
        <v>3.54</v>
      </c>
      <c r="G1305" s="2">
        <v>3.7009999999999996</v>
      </c>
      <c r="H1305" s="2">
        <v>3.8110000000000008</v>
      </c>
      <c r="I1305" s="2">
        <v>3.9197999999999986</v>
      </c>
      <c r="J1305" s="2">
        <v>4.2704000000000022</v>
      </c>
      <c r="K1305" s="15" t="s">
        <v>52</v>
      </c>
      <c r="L1305" s="15" t="s">
        <v>54</v>
      </c>
      <c r="M1305" s="15" t="s">
        <v>46</v>
      </c>
      <c r="N1305" s="18">
        <f t="shared" si="200"/>
        <v>50</v>
      </c>
      <c r="O1305" s="18">
        <f t="shared" si="201"/>
        <v>100</v>
      </c>
      <c r="P1305" s="18">
        <f t="shared" si="202"/>
        <v>0</v>
      </c>
      <c r="Q1305" s="18">
        <f t="shared" si="203"/>
        <v>16.5</v>
      </c>
      <c r="R1305" s="19">
        <f t="shared" si="204"/>
        <v>54.975000000000001</v>
      </c>
      <c r="S1305" s="19">
        <f t="shared" si="205"/>
        <v>34.125</v>
      </c>
      <c r="T1305" s="19">
        <f t="shared" si="206"/>
        <v>29.925000000000001</v>
      </c>
      <c r="U1305" s="19">
        <f t="shared" si="207"/>
        <v>41.625</v>
      </c>
      <c r="V1305" s="18">
        <f t="shared" si="208"/>
        <v>39.674999999999997</v>
      </c>
      <c r="W1305" s="18">
        <f t="shared" si="209"/>
        <v>40.162499999999994</v>
      </c>
    </row>
    <row r="1306" spans="1:23" ht="13.5" x14ac:dyDescent="0.25">
      <c r="A1306" s="4">
        <v>43909</v>
      </c>
      <c r="B1306" s="2">
        <v>3.29</v>
      </c>
      <c r="C1306" s="2">
        <v>19.080999181796699</v>
      </c>
      <c r="D1306" s="2">
        <v>0.1685913520526543</v>
      </c>
      <c r="E1306" s="2">
        <v>2.6543601526151013E-4</v>
      </c>
      <c r="F1306" s="2">
        <v>3.4539999999999997</v>
      </c>
      <c r="G1306" s="2">
        <v>3.6419999999999995</v>
      </c>
      <c r="H1306" s="2">
        <v>3.7780000000000009</v>
      </c>
      <c r="I1306" s="2">
        <v>3.901399999999998</v>
      </c>
      <c r="J1306" s="2">
        <v>4.2722000000000016</v>
      </c>
      <c r="K1306" s="15" t="s">
        <v>52</v>
      </c>
      <c r="L1306" s="15" t="s">
        <v>54</v>
      </c>
      <c r="M1306" s="15" t="s">
        <v>46</v>
      </c>
      <c r="N1306" s="18">
        <f t="shared" si="200"/>
        <v>50</v>
      </c>
      <c r="O1306" s="18">
        <f t="shared" si="201"/>
        <v>100</v>
      </c>
      <c r="P1306" s="18">
        <f t="shared" si="202"/>
        <v>0</v>
      </c>
      <c r="Q1306" s="18">
        <f t="shared" si="203"/>
        <v>16.5</v>
      </c>
      <c r="R1306" s="19">
        <f t="shared" si="204"/>
        <v>54.975000000000001</v>
      </c>
      <c r="S1306" s="19">
        <f t="shared" si="205"/>
        <v>34.125</v>
      </c>
      <c r="T1306" s="19">
        <f t="shared" si="206"/>
        <v>29.925000000000001</v>
      </c>
      <c r="U1306" s="19">
        <f t="shared" si="207"/>
        <v>41.625</v>
      </c>
      <c r="V1306" s="18">
        <f t="shared" si="208"/>
        <v>39.674999999999997</v>
      </c>
      <c r="W1306" s="18">
        <f t="shared" si="209"/>
        <v>40.162499999999994</v>
      </c>
    </row>
    <row r="1307" spans="1:23" ht="13.5" x14ac:dyDescent="0.25">
      <c r="A1307" s="4">
        <v>43913</v>
      </c>
      <c r="B1307" s="2">
        <v>3.29</v>
      </c>
      <c r="C1307" s="2">
        <v>19.080999181796699</v>
      </c>
      <c r="D1307" s="2">
        <v>0.18673263331381751</v>
      </c>
      <c r="E1307" s="2">
        <v>-2.0825823099014217E-4</v>
      </c>
      <c r="F1307" s="2">
        <v>3.3759999999999999</v>
      </c>
      <c r="G1307" s="2">
        <v>3.589</v>
      </c>
      <c r="H1307" s="2">
        <v>3.7450000000000001</v>
      </c>
      <c r="I1307" s="2">
        <v>3.885399999999998</v>
      </c>
      <c r="J1307" s="2">
        <v>4.2734500000000022</v>
      </c>
      <c r="K1307" s="15" t="s">
        <v>52</v>
      </c>
      <c r="L1307" s="15" t="s">
        <v>54</v>
      </c>
      <c r="M1307" s="15" t="s">
        <v>46</v>
      </c>
      <c r="N1307" s="18">
        <f t="shared" si="200"/>
        <v>50</v>
      </c>
      <c r="O1307" s="18">
        <f t="shared" si="201"/>
        <v>100</v>
      </c>
      <c r="P1307" s="18">
        <f t="shared" si="202"/>
        <v>0</v>
      </c>
      <c r="Q1307" s="18">
        <f t="shared" si="203"/>
        <v>16.5</v>
      </c>
      <c r="R1307" s="19">
        <f t="shared" si="204"/>
        <v>54.975000000000001</v>
      </c>
      <c r="S1307" s="19">
        <f t="shared" si="205"/>
        <v>34.125</v>
      </c>
      <c r="T1307" s="19">
        <f t="shared" si="206"/>
        <v>29.925000000000001</v>
      </c>
      <c r="U1307" s="19">
        <f t="shared" si="207"/>
        <v>41.625</v>
      </c>
      <c r="V1307" s="18">
        <f t="shared" si="208"/>
        <v>39.674999999999997</v>
      </c>
      <c r="W1307" s="18">
        <f t="shared" si="209"/>
        <v>40.162499999999994</v>
      </c>
    </row>
    <row r="1308" spans="1:23" ht="13.5" x14ac:dyDescent="0.25">
      <c r="A1308" s="4">
        <v>43914</v>
      </c>
      <c r="B1308" s="2">
        <v>3.29</v>
      </c>
      <c r="C1308" s="2">
        <v>19.080999181796699</v>
      </c>
      <c r="D1308" s="2">
        <v>0.20485776668579625</v>
      </c>
      <c r="E1308" s="2">
        <v>-7.6436649183878264E-4</v>
      </c>
      <c r="F1308" s="2">
        <v>3.3299999999999996</v>
      </c>
      <c r="G1308" s="2">
        <v>3.536</v>
      </c>
      <c r="H1308" s="2">
        <v>3.7150000000000007</v>
      </c>
      <c r="I1308" s="2">
        <v>3.8717999999999977</v>
      </c>
      <c r="J1308" s="2">
        <v>4.2738000000000014</v>
      </c>
      <c r="K1308" s="15" t="s">
        <v>52</v>
      </c>
      <c r="L1308" s="15" t="s">
        <v>54</v>
      </c>
      <c r="M1308" s="15" t="s">
        <v>46</v>
      </c>
      <c r="N1308" s="18">
        <f t="shared" si="200"/>
        <v>50</v>
      </c>
      <c r="O1308" s="18">
        <f t="shared" si="201"/>
        <v>100</v>
      </c>
      <c r="P1308" s="18">
        <f t="shared" si="202"/>
        <v>0</v>
      </c>
      <c r="Q1308" s="18">
        <f t="shared" si="203"/>
        <v>16.5</v>
      </c>
      <c r="R1308" s="19">
        <f t="shared" si="204"/>
        <v>54.975000000000001</v>
      </c>
      <c r="S1308" s="19">
        <f t="shared" si="205"/>
        <v>34.125</v>
      </c>
      <c r="T1308" s="19">
        <f t="shared" si="206"/>
        <v>29.925000000000001</v>
      </c>
      <c r="U1308" s="19">
        <f t="shared" si="207"/>
        <v>41.625</v>
      </c>
      <c r="V1308" s="18">
        <f t="shared" si="208"/>
        <v>39.674999999999997</v>
      </c>
      <c r="W1308" s="18">
        <f t="shared" si="209"/>
        <v>40.162499999999994</v>
      </c>
    </row>
    <row r="1309" spans="1:23" ht="13.5" x14ac:dyDescent="0.25">
      <c r="A1309" s="4">
        <v>43915</v>
      </c>
      <c r="B1309" s="2">
        <v>3.29</v>
      </c>
      <c r="C1309" s="2">
        <v>19.080999181796699</v>
      </c>
      <c r="D1309" s="2">
        <v>0.2350713866588765</v>
      </c>
      <c r="E1309" s="2">
        <v>-1.2158798752464747E-3</v>
      </c>
      <c r="F1309" s="2">
        <v>3.3099999999999996</v>
      </c>
      <c r="G1309" s="2">
        <v>3.4750000000000001</v>
      </c>
      <c r="H1309" s="2">
        <v>3.6860000000000008</v>
      </c>
      <c r="I1309" s="2">
        <v>3.8581999999999983</v>
      </c>
      <c r="J1309" s="2">
        <v>4.2732000000000019</v>
      </c>
      <c r="K1309" s="15" t="s">
        <v>52</v>
      </c>
      <c r="L1309" s="15" t="s">
        <v>54</v>
      </c>
      <c r="M1309" s="15" t="s">
        <v>46</v>
      </c>
      <c r="N1309" s="18">
        <f t="shared" si="200"/>
        <v>50</v>
      </c>
      <c r="O1309" s="18">
        <f t="shared" si="201"/>
        <v>100</v>
      </c>
      <c r="P1309" s="18">
        <f t="shared" si="202"/>
        <v>0</v>
      </c>
      <c r="Q1309" s="18">
        <f t="shared" si="203"/>
        <v>16.5</v>
      </c>
      <c r="R1309" s="19">
        <f t="shared" si="204"/>
        <v>54.975000000000001</v>
      </c>
      <c r="S1309" s="19">
        <f t="shared" si="205"/>
        <v>34.125</v>
      </c>
      <c r="T1309" s="19">
        <f t="shared" si="206"/>
        <v>29.925000000000001</v>
      </c>
      <c r="U1309" s="19">
        <f t="shared" si="207"/>
        <v>41.625</v>
      </c>
      <c r="V1309" s="18">
        <f t="shared" si="208"/>
        <v>39.674999999999997</v>
      </c>
      <c r="W1309" s="18">
        <f t="shared" si="209"/>
        <v>40.162499999999994</v>
      </c>
    </row>
    <row r="1310" spans="1:23" ht="13.5" x14ac:dyDescent="0.25">
      <c r="A1310" s="4">
        <v>43916</v>
      </c>
      <c r="B1310" s="2">
        <v>3.29</v>
      </c>
      <c r="C1310" s="2">
        <v>19.080999181796713</v>
      </c>
      <c r="D1310" s="2">
        <v>0.26147725545078915</v>
      </c>
      <c r="E1310" s="2">
        <v>-1.5753949019819851E-3</v>
      </c>
      <c r="F1310" s="2">
        <v>3.29</v>
      </c>
      <c r="G1310" s="2">
        <v>3.415</v>
      </c>
      <c r="H1310" s="2">
        <v>3.6595000000000004</v>
      </c>
      <c r="I1310" s="2">
        <v>3.8447999999999984</v>
      </c>
      <c r="J1310" s="2">
        <v>4.2716000000000012</v>
      </c>
      <c r="K1310" s="15" t="s">
        <v>52</v>
      </c>
      <c r="L1310" s="15" t="s">
        <v>54</v>
      </c>
      <c r="M1310" s="15" t="s">
        <v>46</v>
      </c>
      <c r="N1310" s="18">
        <f t="shared" si="200"/>
        <v>50</v>
      </c>
      <c r="O1310" s="18">
        <f t="shared" si="201"/>
        <v>100</v>
      </c>
      <c r="P1310" s="18">
        <f t="shared" si="202"/>
        <v>0</v>
      </c>
      <c r="Q1310" s="18">
        <f t="shared" si="203"/>
        <v>16.5</v>
      </c>
      <c r="R1310" s="19">
        <f t="shared" si="204"/>
        <v>54.975000000000001</v>
      </c>
      <c r="S1310" s="19">
        <f t="shared" si="205"/>
        <v>34.125</v>
      </c>
      <c r="T1310" s="19">
        <f t="shared" si="206"/>
        <v>29.925000000000001</v>
      </c>
      <c r="U1310" s="19">
        <f t="shared" si="207"/>
        <v>41.625</v>
      </c>
      <c r="V1310" s="18">
        <f t="shared" si="208"/>
        <v>39.674999999999997</v>
      </c>
      <c r="W1310" s="18">
        <f t="shared" si="209"/>
        <v>40.162499999999994</v>
      </c>
    </row>
    <row r="1311" spans="1:23" ht="13.5" x14ac:dyDescent="0.25">
      <c r="A1311" s="4">
        <v>43917</v>
      </c>
      <c r="B1311" s="2">
        <v>3.29</v>
      </c>
      <c r="C1311" s="2">
        <v>19.080999181796699</v>
      </c>
      <c r="D1311" s="2">
        <v>0.25986957709173764</v>
      </c>
      <c r="E1311" s="2">
        <v>-2.7778870487135251E-3</v>
      </c>
      <c r="F1311" s="2">
        <v>3.29</v>
      </c>
      <c r="G1311" s="2">
        <v>3.3719999999999999</v>
      </c>
      <c r="H1311" s="2">
        <v>3.6305000000000005</v>
      </c>
      <c r="I1311" s="2">
        <v>3.8313999999999986</v>
      </c>
      <c r="J1311" s="2">
        <v>4.2689500000000002</v>
      </c>
      <c r="K1311" s="15" t="s">
        <v>54</v>
      </c>
      <c r="L1311" s="15" t="s">
        <v>54</v>
      </c>
      <c r="M1311" s="15" t="s">
        <v>54</v>
      </c>
      <c r="N1311" s="18">
        <f t="shared" si="200"/>
        <v>50</v>
      </c>
      <c r="O1311" s="18">
        <f t="shared" si="201"/>
        <v>100</v>
      </c>
      <c r="P1311" s="18">
        <f t="shared" si="202"/>
        <v>0</v>
      </c>
      <c r="Q1311" s="18">
        <f t="shared" si="203"/>
        <v>33</v>
      </c>
      <c r="R1311" s="19">
        <f t="shared" si="204"/>
        <v>57.45</v>
      </c>
      <c r="S1311" s="19">
        <f t="shared" si="205"/>
        <v>38.25</v>
      </c>
      <c r="T1311" s="19">
        <f t="shared" si="206"/>
        <v>37.35</v>
      </c>
      <c r="U1311" s="19">
        <f t="shared" si="207"/>
        <v>45.75</v>
      </c>
      <c r="V1311" s="18">
        <f t="shared" si="208"/>
        <v>44.35</v>
      </c>
      <c r="W1311" s="18">
        <f t="shared" si="209"/>
        <v>44.7</v>
      </c>
    </row>
    <row r="1312" spans="1:23" ht="13.5" x14ac:dyDescent="0.25">
      <c r="A1312" s="4">
        <v>43920</v>
      </c>
      <c r="B1312" s="2">
        <v>3.38</v>
      </c>
      <c r="C1312" s="2">
        <v>30.803896356339479</v>
      </c>
      <c r="D1312" s="2">
        <v>0.24772829544756103</v>
      </c>
      <c r="E1312" s="2">
        <v>-3.5846720765285163E-3</v>
      </c>
      <c r="F1312" s="2">
        <v>3.3079999999999998</v>
      </c>
      <c r="G1312" s="2">
        <v>3.3419999999999996</v>
      </c>
      <c r="H1312" s="2">
        <v>3.6005000000000003</v>
      </c>
      <c r="I1312" s="2">
        <v>3.8219999999999987</v>
      </c>
      <c r="J1312" s="2">
        <v>4.2656000000000009</v>
      </c>
      <c r="K1312" s="15" t="s">
        <v>47</v>
      </c>
      <c r="L1312" s="15" t="s">
        <v>54</v>
      </c>
      <c r="M1312" s="15" t="s">
        <v>51</v>
      </c>
      <c r="N1312" s="18">
        <f t="shared" si="200"/>
        <v>50</v>
      </c>
      <c r="O1312" s="18">
        <f t="shared" si="201"/>
        <v>100</v>
      </c>
      <c r="P1312" s="18">
        <f t="shared" si="202"/>
        <v>0</v>
      </c>
      <c r="Q1312" s="18">
        <f t="shared" si="203"/>
        <v>83.5</v>
      </c>
      <c r="R1312" s="19">
        <f t="shared" si="204"/>
        <v>65.025000000000006</v>
      </c>
      <c r="S1312" s="19">
        <f t="shared" si="205"/>
        <v>50.875</v>
      </c>
      <c r="T1312" s="19">
        <f t="shared" si="206"/>
        <v>60.075000000000003</v>
      </c>
      <c r="U1312" s="19">
        <f t="shared" si="207"/>
        <v>58.375</v>
      </c>
      <c r="V1312" s="18">
        <f t="shared" si="208"/>
        <v>58.658333333333339</v>
      </c>
      <c r="W1312" s="18">
        <f t="shared" si="209"/>
        <v>58.587500000000006</v>
      </c>
    </row>
    <row r="1313" spans="1:23" ht="13.5" x14ac:dyDescent="0.25">
      <c r="A1313" s="4">
        <v>43921</v>
      </c>
      <c r="B1313" s="2">
        <v>3.48</v>
      </c>
      <c r="C1313" s="2">
        <v>41.026941330280977</v>
      </c>
      <c r="D1313" s="2">
        <v>0.20678879221696578</v>
      </c>
      <c r="E1313" s="2">
        <v>-4.4006646589457516E-3</v>
      </c>
      <c r="F1313" s="2">
        <v>3.3460000000000001</v>
      </c>
      <c r="G1313" s="2">
        <v>3.3379999999999996</v>
      </c>
      <c r="H1313" s="2">
        <v>3.5755000000000003</v>
      </c>
      <c r="I1313" s="2">
        <v>3.8123999999999989</v>
      </c>
      <c r="J1313" s="2">
        <v>4.2630000000000008</v>
      </c>
      <c r="K1313" s="15" t="s">
        <v>47</v>
      </c>
      <c r="L1313" s="15" t="s">
        <v>54</v>
      </c>
      <c r="M1313" s="15" t="s">
        <v>51</v>
      </c>
      <c r="N1313" s="18">
        <f t="shared" si="200"/>
        <v>50</v>
      </c>
      <c r="O1313" s="18">
        <f t="shared" si="201"/>
        <v>100</v>
      </c>
      <c r="P1313" s="18">
        <f t="shared" si="202"/>
        <v>0</v>
      </c>
      <c r="Q1313" s="18">
        <f t="shared" si="203"/>
        <v>83.5</v>
      </c>
      <c r="R1313" s="19">
        <f t="shared" si="204"/>
        <v>65.025000000000006</v>
      </c>
      <c r="S1313" s="19">
        <f t="shared" si="205"/>
        <v>50.875</v>
      </c>
      <c r="T1313" s="19">
        <f t="shared" si="206"/>
        <v>60.075000000000003</v>
      </c>
      <c r="U1313" s="19">
        <f t="shared" si="207"/>
        <v>58.375</v>
      </c>
      <c r="V1313" s="18">
        <f t="shared" si="208"/>
        <v>58.658333333333339</v>
      </c>
      <c r="W1313" s="18">
        <f t="shared" si="209"/>
        <v>58.587500000000006</v>
      </c>
    </row>
    <row r="1314" spans="1:23" ht="13.5" x14ac:dyDescent="0.25">
      <c r="A1314" s="4">
        <v>43922</v>
      </c>
      <c r="B1314" s="2">
        <v>3.57</v>
      </c>
      <c r="C1314" s="2">
        <v>48.413793622616161</v>
      </c>
      <c r="D1314" s="2">
        <v>0.14614628920476758</v>
      </c>
      <c r="E1314" s="2">
        <v>-4.1439816481118E-3</v>
      </c>
      <c r="F1314" s="2">
        <v>3.4020000000000001</v>
      </c>
      <c r="G1314" s="2">
        <v>3.3559999999999994</v>
      </c>
      <c r="H1314" s="2">
        <v>3.5564999999999998</v>
      </c>
      <c r="I1314" s="2">
        <v>3.8037999999999981</v>
      </c>
      <c r="J1314" s="2">
        <v>4.2611500000000015</v>
      </c>
      <c r="K1314" s="15" t="s">
        <v>47</v>
      </c>
      <c r="L1314" s="15" t="s">
        <v>54</v>
      </c>
      <c r="M1314" s="15" t="s">
        <v>51</v>
      </c>
      <c r="N1314" s="18">
        <f t="shared" si="200"/>
        <v>50</v>
      </c>
      <c r="O1314" s="18">
        <f t="shared" si="201"/>
        <v>100</v>
      </c>
      <c r="P1314" s="18">
        <f t="shared" si="202"/>
        <v>0</v>
      </c>
      <c r="Q1314" s="18">
        <f t="shared" si="203"/>
        <v>83.5</v>
      </c>
      <c r="R1314" s="19">
        <f t="shared" si="204"/>
        <v>65.025000000000006</v>
      </c>
      <c r="S1314" s="19">
        <f t="shared" si="205"/>
        <v>50.875</v>
      </c>
      <c r="T1314" s="19">
        <f t="shared" si="206"/>
        <v>60.075000000000003</v>
      </c>
      <c r="U1314" s="19">
        <f t="shared" si="207"/>
        <v>58.375</v>
      </c>
      <c r="V1314" s="18">
        <f t="shared" si="208"/>
        <v>58.658333333333339</v>
      </c>
      <c r="W1314" s="18">
        <f t="shared" si="209"/>
        <v>58.587500000000006</v>
      </c>
    </row>
    <row r="1315" spans="1:23" ht="13.5" x14ac:dyDescent="0.25">
      <c r="A1315" s="4">
        <v>43923</v>
      </c>
      <c r="B1315" s="2">
        <v>3.47</v>
      </c>
      <c r="C1315" s="2">
        <v>42.103290648894891</v>
      </c>
      <c r="D1315" s="2">
        <v>0.1023249972242164</v>
      </c>
      <c r="E1315" s="2">
        <v>-3.2531651659547258E-3</v>
      </c>
      <c r="F1315" s="2">
        <v>3.4380000000000002</v>
      </c>
      <c r="G1315" s="2">
        <v>3.3639999999999999</v>
      </c>
      <c r="H1315" s="2">
        <v>3.5324999999999998</v>
      </c>
      <c r="I1315" s="2">
        <v>3.791999999999998</v>
      </c>
      <c r="J1315" s="2">
        <v>4.2578000000000014</v>
      </c>
      <c r="K1315" s="15" t="s">
        <v>47</v>
      </c>
      <c r="L1315" s="15" t="s">
        <v>54</v>
      </c>
      <c r="M1315" s="15" t="s">
        <v>51</v>
      </c>
      <c r="N1315" s="18">
        <f t="shared" si="200"/>
        <v>50</v>
      </c>
      <c r="O1315" s="18">
        <f t="shared" si="201"/>
        <v>100</v>
      </c>
      <c r="P1315" s="18">
        <f t="shared" si="202"/>
        <v>0</v>
      </c>
      <c r="Q1315" s="18">
        <f t="shared" si="203"/>
        <v>83.5</v>
      </c>
      <c r="R1315" s="19">
        <f t="shared" si="204"/>
        <v>65.025000000000006</v>
      </c>
      <c r="S1315" s="19">
        <f t="shared" si="205"/>
        <v>50.875</v>
      </c>
      <c r="T1315" s="19">
        <f t="shared" si="206"/>
        <v>60.075000000000003</v>
      </c>
      <c r="U1315" s="19">
        <f t="shared" si="207"/>
        <v>58.375</v>
      </c>
      <c r="V1315" s="18">
        <f t="shared" si="208"/>
        <v>58.658333333333339</v>
      </c>
      <c r="W1315" s="18">
        <f t="shared" si="209"/>
        <v>58.587500000000006</v>
      </c>
    </row>
    <row r="1316" spans="1:23" ht="13.5" x14ac:dyDescent="0.25">
      <c r="A1316" s="4">
        <v>43924</v>
      </c>
      <c r="B1316" s="2">
        <v>3.57</v>
      </c>
      <c r="C1316" s="2">
        <v>49.229966336941459</v>
      </c>
      <c r="D1316" s="2">
        <v>4.3122275618665107E-2</v>
      </c>
      <c r="E1316" s="2">
        <v>-1.3090128645607778E-3</v>
      </c>
      <c r="F1316" s="2">
        <v>3.4939999999999998</v>
      </c>
      <c r="G1316" s="2">
        <v>3.3919999999999995</v>
      </c>
      <c r="H1316" s="2">
        <v>3.5169999999999995</v>
      </c>
      <c r="I1316" s="2">
        <v>3.784199999999998</v>
      </c>
      <c r="J1316" s="2">
        <v>4.2551500000000013</v>
      </c>
      <c r="K1316" s="15" t="s">
        <v>47</v>
      </c>
      <c r="L1316" s="15" t="s">
        <v>54</v>
      </c>
      <c r="M1316" s="15" t="s">
        <v>51</v>
      </c>
      <c r="N1316" s="18">
        <f t="shared" si="200"/>
        <v>50</v>
      </c>
      <c r="O1316" s="18">
        <f t="shared" si="201"/>
        <v>100</v>
      </c>
      <c r="P1316" s="18">
        <f t="shared" si="202"/>
        <v>0</v>
      </c>
      <c r="Q1316" s="18">
        <f t="shared" si="203"/>
        <v>83.5</v>
      </c>
      <c r="R1316" s="19">
        <f t="shared" si="204"/>
        <v>65.025000000000006</v>
      </c>
      <c r="S1316" s="19">
        <f t="shared" si="205"/>
        <v>50.875</v>
      </c>
      <c r="T1316" s="19">
        <f t="shared" si="206"/>
        <v>60.075000000000003</v>
      </c>
      <c r="U1316" s="19">
        <f t="shared" si="207"/>
        <v>58.375</v>
      </c>
      <c r="V1316" s="18">
        <f t="shared" si="208"/>
        <v>58.658333333333339</v>
      </c>
      <c r="W1316" s="18">
        <f t="shared" si="209"/>
        <v>58.587500000000006</v>
      </c>
    </row>
    <row r="1317" spans="1:23" ht="13.5" x14ac:dyDescent="0.25">
      <c r="A1317" s="4">
        <v>43927</v>
      </c>
      <c r="B1317" s="2">
        <v>3.57</v>
      </c>
      <c r="C1317" s="2">
        <v>49.229966336941466</v>
      </c>
      <c r="D1317" s="2">
        <v>-6.9439282103989086E-3</v>
      </c>
      <c r="E1317" s="2">
        <v>1.2078137621268673E-3</v>
      </c>
      <c r="F1317" s="2">
        <v>3.532</v>
      </c>
      <c r="G1317" s="2">
        <v>3.4199999999999995</v>
      </c>
      <c r="H1317" s="2">
        <v>3.5044999999999993</v>
      </c>
      <c r="I1317" s="2">
        <v>3.7755999999999985</v>
      </c>
      <c r="J1317" s="2">
        <v>4.2526500000000018</v>
      </c>
      <c r="K1317" s="15" t="s">
        <v>47</v>
      </c>
      <c r="L1317" s="15" t="s">
        <v>54</v>
      </c>
      <c r="M1317" s="15" t="s">
        <v>51</v>
      </c>
      <c r="N1317" s="18">
        <f t="shared" si="200"/>
        <v>50</v>
      </c>
      <c r="O1317" s="18">
        <f t="shared" si="201"/>
        <v>100</v>
      </c>
      <c r="P1317" s="18">
        <f t="shared" si="202"/>
        <v>0</v>
      </c>
      <c r="Q1317" s="18">
        <f t="shared" si="203"/>
        <v>83.5</v>
      </c>
      <c r="R1317" s="19">
        <f t="shared" si="204"/>
        <v>65.025000000000006</v>
      </c>
      <c r="S1317" s="19">
        <f t="shared" si="205"/>
        <v>50.875</v>
      </c>
      <c r="T1317" s="19">
        <f t="shared" si="206"/>
        <v>60.075000000000003</v>
      </c>
      <c r="U1317" s="19">
        <f t="shared" si="207"/>
        <v>58.375</v>
      </c>
      <c r="V1317" s="18">
        <f t="shared" si="208"/>
        <v>58.658333333333339</v>
      </c>
      <c r="W1317" s="18">
        <f t="shared" si="209"/>
        <v>58.587500000000006</v>
      </c>
    </row>
    <row r="1318" spans="1:23" ht="13.5" x14ac:dyDescent="0.25">
      <c r="A1318" s="4">
        <v>43928</v>
      </c>
      <c r="B1318" s="2">
        <v>3.65</v>
      </c>
      <c r="C1318" s="2">
        <v>54.433927704980142</v>
      </c>
      <c r="D1318" s="2">
        <v>-5.5207262512822375E-2</v>
      </c>
      <c r="E1318" s="2">
        <v>4.0856446356061261E-3</v>
      </c>
      <c r="F1318" s="2">
        <v>3.5659999999999998</v>
      </c>
      <c r="G1318" s="2">
        <v>3.4560000000000004</v>
      </c>
      <c r="H1318" s="2">
        <v>3.496</v>
      </c>
      <c r="I1318" s="2">
        <v>3.7677999999999985</v>
      </c>
      <c r="J1318" s="2">
        <v>4.2505500000000014</v>
      </c>
      <c r="K1318" s="15" t="s">
        <v>47</v>
      </c>
      <c r="L1318" s="15" t="s">
        <v>54</v>
      </c>
      <c r="M1318" s="15" t="s">
        <v>51</v>
      </c>
      <c r="N1318" s="18">
        <f t="shared" si="200"/>
        <v>50</v>
      </c>
      <c r="O1318" s="18">
        <f t="shared" si="201"/>
        <v>100</v>
      </c>
      <c r="P1318" s="18">
        <f t="shared" si="202"/>
        <v>0</v>
      </c>
      <c r="Q1318" s="18">
        <f t="shared" si="203"/>
        <v>83.5</v>
      </c>
      <c r="R1318" s="19">
        <f t="shared" si="204"/>
        <v>65.025000000000006</v>
      </c>
      <c r="S1318" s="19">
        <f t="shared" si="205"/>
        <v>50.875</v>
      </c>
      <c r="T1318" s="19">
        <f t="shared" si="206"/>
        <v>60.075000000000003</v>
      </c>
      <c r="U1318" s="19">
        <f t="shared" si="207"/>
        <v>58.375</v>
      </c>
      <c r="V1318" s="18">
        <f t="shared" si="208"/>
        <v>58.658333333333339</v>
      </c>
      <c r="W1318" s="18">
        <f t="shared" si="209"/>
        <v>58.587500000000006</v>
      </c>
    </row>
    <row r="1319" spans="1:23" ht="13.5" x14ac:dyDescent="0.25">
      <c r="A1319" s="4">
        <v>43929</v>
      </c>
      <c r="B1319" s="2">
        <v>3.68</v>
      </c>
      <c r="C1319" s="2">
        <v>56.245138016003665</v>
      </c>
      <c r="D1319" s="2">
        <v>-9.8716059900616049E-2</v>
      </c>
      <c r="E1319" s="2">
        <v>6.7104849977283748E-3</v>
      </c>
      <c r="F1319" s="2">
        <v>3.5880000000000001</v>
      </c>
      <c r="G1319" s="2">
        <v>3.4950000000000001</v>
      </c>
      <c r="H1319" s="2">
        <v>3.4850000000000003</v>
      </c>
      <c r="I1319" s="2">
        <v>3.7595999999999985</v>
      </c>
      <c r="J1319" s="2">
        <v>4.2480000000000011</v>
      </c>
      <c r="K1319" s="15" t="s">
        <v>47</v>
      </c>
      <c r="L1319" s="15" t="s">
        <v>54</v>
      </c>
      <c r="M1319" s="15" t="s">
        <v>51</v>
      </c>
      <c r="N1319" s="18">
        <f t="shared" si="200"/>
        <v>50</v>
      </c>
      <c r="O1319" s="18">
        <f t="shared" si="201"/>
        <v>100</v>
      </c>
      <c r="P1319" s="18">
        <f t="shared" si="202"/>
        <v>0</v>
      </c>
      <c r="Q1319" s="18">
        <f t="shared" si="203"/>
        <v>83.5</v>
      </c>
      <c r="R1319" s="19">
        <f t="shared" si="204"/>
        <v>65.025000000000006</v>
      </c>
      <c r="S1319" s="19">
        <f t="shared" si="205"/>
        <v>50.875</v>
      </c>
      <c r="T1319" s="19">
        <f t="shared" si="206"/>
        <v>60.075000000000003</v>
      </c>
      <c r="U1319" s="19">
        <f t="shared" si="207"/>
        <v>58.375</v>
      </c>
      <c r="V1319" s="18">
        <f t="shared" si="208"/>
        <v>58.658333333333339</v>
      </c>
      <c r="W1319" s="18">
        <f t="shared" si="209"/>
        <v>58.587500000000006</v>
      </c>
    </row>
    <row r="1320" spans="1:23" ht="13.5" x14ac:dyDescent="0.25">
      <c r="A1320" s="4">
        <v>43934</v>
      </c>
      <c r="B1320" s="2">
        <v>3.75</v>
      </c>
      <c r="C1320" s="2">
        <v>60.218597972968382</v>
      </c>
      <c r="D1320" s="2">
        <v>-0.14130880930813872</v>
      </c>
      <c r="E1320" s="2">
        <v>9.1150308779139547E-3</v>
      </c>
      <c r="F1320" s="2">
        <v>3.6439999999999997</v>
      </c>
      <c r="G1320" s="2">
        <v>3.5409999999999995</v>
      </c>
      <c r="H1320" s="2">
        <v>3.4780000000000002</v>
      </c>
      <c r="I1320" s="2">
        <v>3.7545999999999982</v>
      </c>
      <c r="J1320" s="2">
        <v>4.245000000000001</v>
      </c>
      <c r="K1320" s="15" t="s">
        <v>47</v>
      </c>
      <c r="L1320" s="15" t="s">
        <v>54</v>
      </c>
      <c r="M1320" s="15" t="s">
        <v>51</v>
      </c>
      <c r="N1320" s="18">
        <f t="shared" si="200"/>
        <v>50</v>
      </c>
      <c r="O1320" s="18">
        <f t="shared" si="201"/>
        <v>100</v>
      </c>
      <c r="P1320" s="18">
        <f t="shared" si="202"/>
        <v>0</v>
      </c>
      <c r="Q1320" s="18">
        <f t="shared" si="203"/>
        <v>83.5</v>
      </c>
      <c r="R1320" s="19">
        <f t="shared" si="204"/>
        <v>65.025000000000006</v>
      </c>
      <c r="S1320" s="19">
        <f t="shared" si="205"/>
        <v>50.875</v>
      </c>
      <c r="T1320" s="19">
        <f t="shared" si="206"/>
        <v>60.075000000000003</v>
      </c>
      <c r="U1320" s="19">
        <f t="shared" si="207"/>
        <v>58.375</v>
      </c>
      <c r="V1320" s="18">
        <f t="shared" si="208"/>
        <v>58.658333333333339</v>
      </c>
      <c r="W1320" s="18">
        <f t="shared" si="209"/>
        <v>58.587500000000006</v>
      </c>
    </row>
    <row r="1321" spans="1:23" ht="13.5" x14ac:dyDescent="0.25">
      <c r="A1321" s="4">
        <v>43935</v>
      </c>
      <c r="B1321" s="2">
        <v>3.75</v>
      </c>
      <c r="C1321" s="2">
        <v>60.218597972968382</v>
      </c>
      <c r="D1321" s="2">
        <v>-0.17831100546151868</v>
      </c>
      <c r="E1321" s="2">
        <v>1.1325843268288133E-2</v>
      </c>
      <c r="F1321" s="2">
        <v>3.6799999999999997</v>
      </c>
      <c r="G1321" s="2">
        <v>3.5869999999999997</v>
      </c>
      <c r="H1321" s="2">
        <v>3.4795000000000003</v>
      </c>
      <c r="I1321" s="2">
        <v>3.7495999999999983</v>
      </c>
      <c r="J1321" s="2">
        <v>4.2407000000000012</v>
      </c>
      <c r="K1321" s="15" t="s">
        <v>47</v>
      </c>
      <c r="L1321" s="15" t="s">
        <v>54</v>
      </c>
      <c r="M1321" s="15" t="s">
        <v>51</v>
      </c>
      <c r="N1321" s="18">
        <f t="shared" si="200"/>
        <v>50</v>
      </c>
      <c r="O1321" s="18">
        <f t="shared" si="201"/>
        <v>100</v>
      </c>
      <c r="P1321" s="18">
        <f t="shared" si="202"/>
        <v>0</v>
      </c>
      <c r="Q1321" s="18">
        <f t="shared" si="203"/>
        <v>83.5</v>
      </c>
      <c r="R1321" s="19">
        <f t="shared" si="204"/>
        <v>65.025000000000006</v>
      </c>
      <c r="S1321" s="19">
        <f t="shared" si="205"/>
        <v>50.875</v>
      </c>
      <c r="T1321" s="19">
        <f t="shared" si="206"/>
        <v>60.075000000000003</v>
      </c>
      <c r="U1321" s="19">
        <f t="shared" si="207"/>
        <v>58.375</v>
      </c>
      <c r="V1321" s="18">
        <f t="shared" si="208"/>
        <v>58.658333333333339</v>
      </c>
      <c r="W1321" s="18">
        <f t="shared" si="209"/>
        <v>58.587500000000006</v>
      </c>
    </row>
    <row r="1322" spans="1:23" ht="13.5" x14ac:dyDescent="0.25">
      <c r="A1322" s="4">
        <v>43936</v>
      </c>
      <c r="B1322" s="2">
        <v>3.75</v>
      </c>
      <c r="C1322" s="2">
        <v>60.218597972968382</v>
      </c>
      <c r="D1322" s="2">
        <v>-0.19666530722884978</v>
      </c>
      <c r="E1322" s="2">
        <v>1.3660983321465651E-2</v>
      </c>
      <c r="F1322" s="2">
        <v>3.7159999999999997</v>
      </c>
      <c r="G1322" s="2">
        <v>3.6239999999999997</v>
      </c>
      <c r="H1322" s="2">
        <v>3.4829999999999997</v>
      </c>
      <c r="I1322" s="2">
        <v>3.7445999999999988</v>
      </c>
      <c r="J1322" s="2">
        <v>4.237750000000001</v>
      </c>
      <c r="K1322" s="15" t="s">
        <v>47</v>
      </c>
      <c r="L1322" s="15" t="s">
        <v>54</v>
      </c>
      <c r="M1322" s="15" t="s">
        <v>51</v>
      </c>
      <c r="N1322" s="18">
        <f t="shared" si="200"/>
        <v>50</v>
      </c>
      <c r="O1322" s="18">
        <f t="shared" si="201"/>
        <v>100</v>
      </c>
      <c r="P1322" s="18">
        <f t="shared" si="202"/>
        <v>0</v>
      </c>
      <c r="Q1322" s="18">
        <f t="shared" si="203"/>
        <v>83.5</v>
      </c>
      <c r="R1322" s="19">
        <f t="shared" si="204"/>
        <v>65.025000000000006</v>
      </c>
      <c r="S1322" s="19">
        <f t="shared" si="205"/>
        <v>50.875</v>
      </c>
      <c r="T1322" s="19">
        <f t="shared" si="206"/>
        <v>60.075000000000003</v>
      </c>
      <c r="U1322" s="19">
        <f t="shared" si="207"/>
        <v>58.375</v>
      </c>
      <c r="V1322" s="18">
        <f t="shared" si="208"/>
        <v>58.658333333333339</v>
      </c>
      <c r="W1322" s="18">
        <f t="shared" si="209"/>
        <v>58.587500000000006</v>
      </c>
    </row>
    <row r="1323" spans="1:23" ht="13.5" x14ac:dyDescent="0.25">
      <c r="A1323" s="4">
        <v>43937</v>
      </c>
      <c r="B1323" s="2">
        <v>3.75</v>
      </c>
      <c r="C1323" s="2">
        <v>60.218597972968382</v>
      </c>
      <c r="D1323" s="2">
        <v>-0.19763616693568942</v>
      </c>
      <c r="E1323" s="2">
        <v>1.6205401785415456E-2</v>
      </c>
      <c r="F1323" s="2">
        <v>3.7359999999999998</v>
      </c>
      <c r="G1323" s="2">
        <v>3.6509999999999998</v>
      </c>
      <c r="H1323" s="2">
        <v>3.4944999999999995</v>
      </c>
      <c r="I1323" s="2">
        <v>3.7395999999999994</v>
      </c>
      <c r="J1323" s="2">
        <v>4.2336000000000009</v>
      </c>
      <c r="K1323" s="15" t="s">
        <v>47</v>
      </c>
      <c r="L1323" s="15" t="s">
        <v>54</v>
      </c>
      <c r="M1323" s="15" t="s">
        <v>51</v>
      </c>
      <c r="N1323" s="18">
        <f t="shared" si="200"/>
        <v>50</v>
      </c>
      <c r="O1323" s="18">
        <f t="shared" si="201"/>
        <v>100</v>
      </c>
      <c r="P1323" s="18">
        <f t="shared" si="202"/>
        <v>0</v>
      </c>
      <c r="Q1323" s="18">
        <f t="shared" si="203"/>
        <v>83.5</v>
      </c>
      <c r="R1323" s="19">
        <f t="shared" si="204"/>
        <v>65.025000000000006</v>
      </c>
      <c r="S1323" s="19">
        <f t="shared" si="205"/>
        <v>50.875</v>
      </c>
      <c r="T1323" s="19">
        <f t="shared" si="206"/>
        <v>60.075000000000003</v>
      </c>
      <c r="U1323" s="19">
        <f t="shared" si="207"/>
        <v>58.375</v>
      </c>
      <c r="V1323" s="18">
        <f t="shared" si="208"/>
        <v>58.658333333333339</v>
      </c>
      <c r="W1323" s="18">
        <f t="shared" si="209"/>
        <v>58.587500000000006</v>
      </c>
    </row>
    <row r="1324" spans="1:23" ht="13.5" x14ac:dyDescent="0.25">
      <c r="A1324" s="4">
        <v>43938</v>
      </c>
      <c r="B1324" s="2">
        <v>3.75</v>
      </c>
      <c r="C1324" s="2">
        <v>60.218597972968382</v>
      </c>
      <c r="D1324" s="2">
        <v>-0.1853753172252568</v>
      </c>
      <c r="E1324" s="2">
        <v>1.7479904663054442E-2</v>
      </c>
      <c r="F1324" s="2">
        <v>3.75</v>
      </c>
      <c r="G1324" s="2">
        <v>3.6689999999999996</v>
      </c>
      <c r="H1324" s="2">
        <v>3.5125000000000002</v>
      </c>
      <c r="I1324" s="2">
        <v>3.7347999999999995</v>
      </c>
      <c r="J1324" s="2">
        <v>4.2298500000000008</v>
      </c>
      <c r="K1324" s="15" t="s">
        <v>47</v>
      </c>
      <c r="L1324" s="15" t="s">
        <v>54</v>
      </c>
      <c r="M1324" s="15" t="s">
        <v>51</v>
      </c>
      <c r="N1324" s="18">
        <f t="shared" si="200"/>
        <v>50</v>
      </c>
      <c r="O1324" s="18">
        <f t="shared" si="201"/>
        <v>100</v>
      </c>
      <c r="P1324" s="18">
        <f t="shared" si="202"/>
        <v>0</v>
      </c>
      <c r="Q1324" s="18">
        <f t="shared" si="203"/>
        <v>83.5</v>
      </c>
      <c r="R1324" s="19">
        <f t="shared" si="204"/>
        <v>65.025000000000006</v>
      </c>
      <c r="S1324" s="19">
        <f t="shared" si="205"/>
        <v>50.875</v>
      </c>
      <c r="T1324" s="19">
        <f t="shared" si="206"/>
        <v>60.075000000000003</v>
      </c>
      <c r="U1324" s="19">
        <f t="shared" si="207"/>
        <v>58.375</v>
      </c>
      <c r="V1324" s="18">
        <f t="shared" si="208"/>
        <v>58.658333333333339</v>
      </c>
      <c r="W1324" s="18">
        <f t="shared" si="209"/>
        <v>58.587500000000006</v>
      </c>
    </row>
    <row r="1325" spans="1:23" ht="13.5" x14ac:dyDescent="0.25">
      <c r="A1325" s="4">
        <v>43941</v>
      </c>
      <c r="B1325" s="2">
        <v>3.84</v>
      </c>
      <c r="C1325" s="2">
        <v>65.973383866893442</v>
      </c>
      <c r="D1325" s="2">
        <v>-0.19775926326722271</v>
      </c>
      <c r="E1325" s="2">
        <v>1.8820458236797639E-2</v>
      </c>
      <c r="F1325" s="2">
        <v>3.7679999999999998</v>
      </c>
      <c r="G1325" s="2">
        <v>3.7060000000000004</v>
      </c>
      <c r="H1325" s="2">
        <v>3.5350000000000001</v>
      </c>
      <c r="I1325" s="2">
        <v>3.7317999999999993</v>
      </c>
      <c r="J1325" s="2">
        <v>4.2259000000000002</v>
      </c>
      <c r="K1325" s="15" t="s">
        <v>47</v>
      </c>
      <c r="L1325" s="15" t="s">
        <v>54</v>
      </c>
      <c r="M1325" s="15" t="s">
        <v>51</v>
      </c>
      <c r="N1325" s="18">
        <f t="shared" si="200"/>
        <v>50</v>
      </c>
      <c r="O1325" s="18">
        <f t="shared" si="201"/>
        <v>100</v>
      </c>
      <c r="P1325" s="18">
        <f t="shared" si="202"/>
        <v>0</v>
      </c>
      <c r="Q1325" s="18">
        <f t="shared" si="203"/>
        <v>83.5</v>
      </c>
      <c r="R1325" s="19">
        <f t="shared" si="204"/>
        <v>65.025000000000006</v>
      </c>
      <c r="S1325" s="19">
        <f t="shared" si="205"/>
        <v>50.875</v>
      </c>
      <c r="T1325" s="19">
        <f t="shared" si="206"/>
        <v>60.075000000000003</v>
      </c>
      <c r="U1325" s="19">
        <f t="shared" si="207"/>
        <v>58.375</v>
      </c>
      <c r="V1325" s="18">
        <f t="shared" si="208"/>
        <v>58.658333333333339</v>
      </c>
      <c r="W1325" s="18">
        <f t="shared" si="209"/>
        <v>58.587500000000006</v>
      </c>
    </row>
    <row r="1326" spans="1:23" ht="13.5" x14ac:dyDescent="0.25">
      <c r="A1326" s="4">
        <v>43942</v>
      </c>
      <c r="B1326" s="2">
        <v>3.85</v>
      </c>
      <c r="C1326" s="2">
        <v>66.552354860629038</v>
      </c>
      <c r="D1326" s="2">
        <v>-0.19478076784976306</v>
      </c>
      <c r="E1326" s="2">
        <v>1.9952489305687996E-2</v>
      </c>
      <c r="F1326" s="2">
        <v>3.7880000000000003</v>
      </c>
      <c r="G1326" s="2">
        <v>3.7339999999999995</v>
      </c>
      <c r="H1326" s="2">
        <v>3.5629999999999997</v>
      </c>
      <c r="I1326" s="2">
        <v>3.7289999999999996</v>
      </c>
      <c r="J1326" s="2">
        <v>4.2212000000000005</v>
      </c>
      <c r="K1326" s="15" t="s">
        <v>47</v>
      </c>
      <c r="L1326" s="15" t="s">
        <v>54</v>
      </c>
      <c r="M1326" s="15" t="s">
        <v>51</v>
      </c>
      <c r="N1326" s="18">
        <f t="shared" si="200"/>
        <v>50</v>
      </c>
      <c r="O1326" s="18">
        <f t="shared" si="201"/>
        <v>100</v>
      </c>
      <c r="P1326" s="18">
        <f t="shared" si="202"/>
        <v>0</v>
      </c>
      <c r="Q1326" s="18">
        <f t="shared" si="203"/>
        <v>83.5</v>
      </c>
      <c r="R1326" s="19">
        <f t="shared" si="204"/>
        <v>65.025000000000006</v>
      </c>
      <c r="S1326" s="19">
        <f t="shared" si="205"/>
        <v>50.875</v>
      </c>
      <c r="T1326" s="19">
        <f t="shared" si="206"/>
        <v>60.075000000000003</v>
      </c>
      <c r="U1326" s="19">
        <f t="shared" si="207"/>
        <v>58.375</v>
      </c>
      <c r="V1326" s="18">
        <f t="shared" si="208"/>
        <v>58.658333333333339</v>
      </c>
      <c r="W1326" s="18">
        <f t="shared" si="209"/>
        <v>58.587500000000006</v>
      </c>
    </row>
    <row r="1327" spans="1:23" ht="13.5" x14ac:dyDescent="0.25">
      <c r="A1327" s="4">
        <v>43943</v>
      </c>
      <c r="B1327" s="2">
        <v>3.8</v>
      </c>
      <c r="C1327" s="2">
        <v>60.966566585202457</v>
      </c>
      <c r="D1327" s="2">
        <v>-0.18971464445602937</v>
      </c>
      <c r="E1327" s="2">
        <v>2.1339032299992192E-2</v>
      </c>
      <c r="F1327" s="2">
        <v>3.7979999999999996</v>
      </c>
      <c r="G1327" s="2">
        <v>3.7569999999999992</v>
      </c>
      <c r="H1327" s="2">
        <v>3.5884999999999989</v>
      </c>
      <c r="I1327" s="2">
        <v>3.7250000000000005</v>
      </c>
      <c r="J1327" s="2">
        <v>4.2150999999999996</v>
      </c>
      <c r="K1327" s="15" t="s">
        <v>47</v>
      </c>
      <c r="L1327" s="15" t="s">
        <v>54</v>
      </c>
      <c r="M1327" s="15" t="s">
        <v>51</v>
      </c>
      <c r="N1327" s="18">
        <f t="shared" si="200"/>
        <v>50</v>
      </c>
      <c r="O1327" s="18">
        <f t="shared" si="201"/>
        <v>100</v>
      </c>
      <c r="P1327" s="18">
        <f t="shared" si="202"/>
        <v>0</v>
      </c>
      <c r="Q1327" s="18">
        <f t="shared" si="203"/>
        <v>83.5</v>
      </c>
      <c r="R1327" s="19">
        <f t="shared" si="204"/>
        <v>65.025000000000006</v>
      </c>
      <c r="S1327" s="19">
        <f t="shared" si="205"/>
        <v>50.875</v>
      </c>
      <c r="T1327" s="19">
        <f t="shared" si="206"/>
        <v>60.075000000000003</v>
      </c>
      <c r="U1327" s="19">
        <f t="shared" si="207"/>
        <v>58.375</v>
      </c>
      <c r="V1327" s="18">
        <f t="shared" si="208"/>
        <v>58.658333333333339</v>
      </c>
      <c r="W1327" s="18">
        <f t="shared" si="209"/>
        <v>58.587500000000006</v>
      </c>
    </row>
    <row r="1328" spans="1:23" ht="13.5" x14ac:dyDescent="0.25">
      <c r="A1328" s="4">
        <v>43944</v>
      </c>
      <c r="B1328" s="2">
        <v>3.85</v>
      </c>
      <c r="C1328" s="2">
        <v>64.20221880415869</v>
      </c>
      <c r="D1328" s="2">
        <v>-0.17760056322782258</v>
      </c>
      <c r="E1328" s="2">
        <v>2.2228165056848648E-2</v>
      </c>
      <c r="F1328" s="2">
        <v>3.8180000000000001</v>
      </c>
      <c r="G1328" s="2">
        <v>3.7770000000000001</v>
      </c>
      <c r="H1328" s="2">
        <v>3.6164999999999994</v>
      </c>
      <c r="I1328" s="2">
        <v>3.722</v>
      </c>
      <c r="J1328" s="2">
        <v>4.2084999999999999</v>
      </c>
      <c r="K1328" s="15" t="s">
        <v>47</v>
      </c>
      <c r="L1328" s="15" t="s">
        <v>54</v>
      </c>
      <c r="M1328" s="15" t="s">
        <v>51</v>
      </c>
      <c r="N1328" s="18">
        <f t="shared" si="200"/>
        <v>50</v>
      </c>
      <c r="O1328" s="18">
        <f t="shared" si="201"/>
        <v>100</v>
      </c>
      <c r="P1328" s="18">
        <f t="shared" si="202"/>
        <v>0</v>
      </c>
      <c r="Q1328" s="18">
        <f t="shared" si="203"/>
        <v>83.5</v>
      </c>
      <c r="R1328" s="19">
        <f t="shared" si="204"/>
        <v>65.025000000000006</v>
      </c>
      <c r="S1328" s="19">
        <f t="shared" si="205"/>
        <v>50.875</v>
      </c>
      <c r="T1328" s="19">
        <f t="shared" si="206"/>
        <v>60.075000000000003</v>
      </c>
      <c r="U1328" s="19">
        <f t="shared" si="207"/>
        <v>58.375</v>
      </c>
      <c r="V1328" s="18">
        <f t="shared" si="208"/>
        <v>58.658333333333339</v>
      </c>
      <c r="W1328" s="18">
        <f t="shared" si="209"/>
        <v>58.587500000000006</v>
      </c>
    </row>
    <row r="1329" spans="1:23" ht="13.5" x14ac:dyDescent="0.25">
      <c r="A1329" s="4">
        <v>43945</v>
      </c>
      <c r="B1329" s="2">
        <v>3.85</v>
      </c>
      <c r="C1329" s="2">
        <v>64.202218804158676</v>
      </c>
      <c r="D1329" s="2">
        <v>-0.16374935356779918</v>
      </c>
      <c r="E1329" s="2">
        <v>2.3551563263818569E-2</v>
      </c>
      <c r="F1329" s="2">
        <v>3.8379999999999996</v>
      </c>
      <c r="G1329" s="2">
        <v>3.7940000000000005</v>
      </c>
      <c r="H1329" s="2">
        <v>3.6444999999999999</v>
      </c>
      <c r="I1329" s="2">
        <v>3.7204000000000002</v>
      </c>
      <c r="J1329" s="2">
        <v>4.2003499999999994</v>
      </c>
      <c r="K1329" s="15" t="s">
        <v>47</v>
      </c>
      <c r="L1329" s="15" t="s">
        <v>54</v>
      </c>
      <c r="M1329" s="15" t="s">
        <v>51</v>
      </c>
      <c r="N1329" s="18">
        <f t="shared" si="200"/>
        <v>50</v>
      </c>
      <c r="O1329" s="18">
        <f t="shared" si="201"/>
        <v>100</v>
      </c>
      <c r="P1329" s="18">
        <f t="shared" si="202"/>
        <v>0</v>
      </c>
      <c r="Q1329" s="18">
        <f t="shared" si="203"/>
        <v>83.5</v>
      </c>
      <c r="R1329" s="19">
        <f t="shared" si="204"/>
        <v>65.025000000000006</v>
      </c>
      <c r="S1329" s="19">
        <f t="shared" si="205"/>
        <v>50.875</v>
      </c>
      <c r="T1329" s="19">
        <f t="shared" si="206"/>
        <v>60.075000000000003</v>
      </c>
      <c r="U1329" s="19">
        <f t="shared" si="207"/>
        <v>58.375</v>
      </c>
      <c r="V1329" s="18">
        <f t="shared" si="208"/>
        <v>58.658333333333339</v>
      </c>
      <c r="W1329" s="18">
        <f t="shared" si="209"/>
        <v>58.587500000000006</v>
      </c>
    </row>
    <row r="1330" spans="1:23" ht="13.5" x14ac:dyDescent="0.25">
      <c r="A1330" s="4">
        <v>43948</v>
      </c>
      <c r="B1330" s="2">
        <v>3.85</v>
      </c>
      <c r="C1330" s="2">
        <v>64.20221880415869</v>
      </c>
      <c r="D1330" s="2">
        <v>-0.14219926789606774</v>
      </c>
      <c r="E1330" s="2">
        <v>2.5058285178496925E-2</v>
      </c>
      <c r="F1330" s="2">
        <v>3.84</v>
      </c>
      <c r="G1330" s="2">
        <v>3.8040000000000007</v>
      </c>
      <c r="H1330" s="2">
        <v>3.6724999999999994</v>
      </c>
      <c r="I1330" s="2">
        <v>3.7184000000000004</v>
      </c>
      <c r="J1330" s="2">
        <v>4.1910999999999996</v>
      </c>
      <c r="K1330" s="15" t="s">
        <v>47</v>
      </c>
      <c r="L1330" s="15" t="s">
        <v>54</v>
      </c>
      <c r="M1330" s="15" t="s">
        <v>51</v>
      </c>
      <c r="N1330" s="18">
        <f t="shared" si="200"/>
        <v>50</v>
      </c>
      <c r="O1330" s="18">
        <f t="shared" si="201"/>
        <v>100</v>
      </c>
      <c r="P1330" s="18">
        <f t="shared" si="202"/>
        <v>0</v>
      </c>
      <c r="Q1330" s="18">
        <f t="shared" si="203"/>
        <v>83.5</v>
      </c>
      <c r="R1330" s="19">
        <f t="shared" si="204"/>
        <v>65.025000000000006</v>
      </c>
      <c r="S1330" s="19">
        <f t="shared" si="205"/>
        <v>50.875</v>
      </c>
      <c r="T1330" s="19">
        <f t="shared" si="206"/>
        <v>60.075000000000003</v>
      </c>
      <c r="U1330" s="19">
        <f t="shared" si="207"/>
        <v>58.375</v>
      </c>
      <c r="V1330" s="18">
        <f t="shared" si="208"/>
        <v>58.658333333333339</v>
      </c>
      <c r="W1330" s="18">
        <f t="shared" si="209"/>
        <v>58.587500000000006</v>
      </c>
    </row>
    <row r="1331" spans="1:23" ht="13.5" x14ac:dyDescent="0.25">
      <c r="A1331" s="4">
        <v>43949</v>
      </c>
      <c r="B1331" s="2">
        <v>3.85</v>
      </c>
      <c r="C1331" s="2">
        <v>64.202218804158676</v>
      </c>
      <c r="D1331" s="2">
        <v>-0.12483439430259091</v>
      </c>
      <c r="E1331" s="2">
        <v>2.6851505396089759E-2</v>
      </c>
      <c r="F1331" s="2">
        <v>3.84</v>
      </c>
      <c r="G1331" s="2">
        <v>3.8140000000000009</v>
      </c>
      <c r="H1331" s="2">
        <v>3.700499999999999</v>
      </c>
      <c r="I1331" s="2">
        <v>3.7158000000000002</v>
      </c>
      <c r="J1331" s="2">
        <v>4.1818499999999998</v>
      </c>
      <c r="K1331" s="15" t="s">
        <v>52</v>
      </c>
      <c r="L1331" s="15" t="s">
        <v>54</v>
      </c>
      <c r="M1331" s="15" t="s">
        <v>54</v>
      </c>
      <c r="N1331" s="18">
        <f t="shared" si="200"/>
        <v>50</v>
      </c>
      <c r="O1331" s="18">
        <f t="shared" si="201"/>
        <v>100</v>
      </c>
      <c r="P1331" s="18">
        <f t="shared" si="202"/>
        <v>0</v>
      </c>
      <c r="Q1331" s="18">
        <f t="shared" si="203"/>
        <v>16.5</v>
      </c>
      <c r="R1331" s="19">
        <f t="shared" si="204"/>
        <v>54.975000000000001</v>
      </c>
      <c r="S1331" s="19">
        <f t="shared" si="205"/>
        <v>34.125</v>
      </c>
      <c r="T1331" s="19">
        <f t="shared" si="206"/>
        <v>29.925000000000001</v>
      </c>
      <c r="U1331" s="19">
        <f t="shared" si="207"/>
        <v>41.625</v>
      </c>
      <c r="V1331" s="18">
        <f t="shared" si="208"/>
        <v>39.674999999999997</v>
      </c>
      <c r="W1331" s="18">
        <f t="shared" si="209"/>
        <v>40.162499999999994</v>
      </c>
    </row>
    <row r="1332" spans="1:23" ht="13.5" x14ac:dyDescent="0.25">
      <c r="A1332" s="4">
        <v>43950</v>
      </c>
      <c r="B1332" s="2">
        <v>3.8</v>
      </c>
      <c r="C1332" s="2">
        <v>57.761927756063606</v>
      </c>
      <c r="D1332" s="2">
        <v>-0.10724271961479381</v>
      </c>
      <c r="E1332" s="2">
        <v>2.8532341483541973E-2</v>
      </c>
      <c r="F1332" s="2">
        <v>3.84</v>
      </c>
      <c r="G1332" s="2">
        <v>3.819</v>
      </c>
      <c r="H1332" s="2">
        <v>3.7214999999999998</v>
      </c>
      <c r="I1332" s="2">
        <v>3.7122000000000011</v>
      </c>
      <c r="J1332" s="2">
        <v>4.1723499999999998</v>
      </c>
      <c r="K1332" s="15" t="s">
        <v>52</v>
      </c>
      <c r="L1332" s="15" t="s">
        <v>54</v>
      </c>
      <c r="M1332" s="15" t="s">
        <v>54</v>
      </c>
      <c r="N1332" s="18">
        <f t="shared" si="200"/>
        <v>50</v>
      </c>
      <c r="O1332" s="18">
        <f t="shared" si="201"/>
        <v>100</v>
      </c>
      <c r="P1332" s="18">
        <f t="shared" si="202"/>
        <v>0</v>
      </c>
      <c r="Q1332" s="18">
        <f t="shared" si="203"/>
        <v>16.5</v>
      </c>
      <c r="R1332" s="19">
        <f t="shared" si="204"/>
        <v>54.975000000000001</v>
      </c>
      <c r="S1332" s="19">
        <f t="shared" si="205"/>
        <v>34.125</v>
      </c>
      <c r="T1332" s="19">
        <f t="shared" si="206"/>
        <v>29.925000000000001</v>
      </c>
      <c r="U1332" s="19">
        <f t="shared" si="207"/>
        <v>41.625</v>
      </c>
      <c r="V1332" s="18">
        <f t="shared" si="208"/>
        <v>39.674999999999997</v>
      </c>
      <c r="W1332" s="18">
        <f t="shared" si="209"/>
        <v>40.162499999999994</v>
      </c>
    </row>
    <row r="1333" spans="1:23" ht="13.5" x14ac:dyDescent="0.25">
      <c r="A1333" s="4">
        <v>43951</v>
      </c>
      <c r="B1333" s="2">
        <v>3.79</v>
      </c>
      <c r="C1333" s="2">
        <v>56.540329315433162</v>
      </c>
      <c r="D1333" s="2">
        <v>-9.20669890803123E-2</v>
      </c>
      <c r="E1333" s="2">
        <v>2.9864238067213812E-2</v>
      </c>
      <c r="F1333" s="2">
        <v>3.8280000000000003</v>
      </c>
      <c r="G1333" s="2">
        <v>3.8230000000000004</v>
      </c>
      <c r="H1333" s="2">
        <v>3.7369999999999997</v>
      </c>
      <c r="I1333" s="2">
        <v>3.7088000000000005</v>
      </c>
      <c r="J1333" s="2">
        <v>4.1630499999999993</v>
      </c>
      <c r="K1333" s="15" t="s">
        <v>52</v>
      </c>
      <c r="L1333" s="15" t="s">
        <v>54</v>
      </c>
      <c r="M1333" s="15" t="s">
        <v>46</v>
      </c>
      <c r="N1333" s="18">
        <f t="shared" si="200"/>
        <v>50</v>
      </c>
      <c r="O1333" s="18">
        <f t="shared" si="201"/>
        <v>100</v>
      </c>
      <c r="P1333" s="18">
        <f t="shared" si="202"/>
        <v>0</v>
      </c>
      <c r="Q1333" s="18">
        <f t="shared" si="203"/>
        <v>16.5</v>
      </c>
      <c r="R1333" s="19">
        <f t="shared" si="204"/>
        <v>54.975000000000001</v>
      </c>
      <c r="S1333" s="19">
        <f t="shared" si="205"/>
        <v>34.125</v>
      </c>
      <c r="T1333" s="19">
        <f t="shared" si="206"/>
        <v>29.925000000000001</v>
      </c>
      <c r="U1333" s="19">
        <f t="shared" si="207"/>
        <v>41.625</v>
      </c>
      <c r="V1333" s="18">
        <f t="shared" si="208"/>
        <v>39.674999999999997</v>
      </c>
      <c r="W1333" s="18">
        <f t="shared" si="209"/>
        <v>40.162499999999994</v>
      </c>
    </row>
    <row r="1334" spans="1:23" ht="13.5" x14ac:dyDescent="0.25">
      <c r="A1334" s="4">
        <v>43955</v>
      </c>
      <c r="B1334" s="2">
        <v>3.74</v>
      </c>
      <c r="C1334" s="2">
        <v>50.759874413076027</v>
      </c>
      <c r="D1334" s="2">
        <v>-7.5880112005372702E-2</v>
      </c>
      <c r="E1334" s="2">
        <v>3.0691391122609331E-2</v>
      </c>
      <c r="F1334" s="2">
        <v>3.806</v>
      </c>
      <c r="G1334" s="2">
        <v>3.8220000000000005</v>
      </c>
      <c r="H1334" s="2">
        <v>3.7455000000000007</v>
      </c>
      <c r="I1334" s="2">
        <v>3.7038000000000006</v>
      </c>
      <c r="J1334" s="2">
        <v>4.1542500000000002</v>
      </c>
      <c r="K1334" s="15" t="s">
        <v>52</v>
      </c>
      <c r="L1334" s="15" t="s">
        <v>54</v>
      </c>
      <c r="M1334" s="15" t="s">
        <v>46</v>
      </c>
      <c r="N1334" s="18">
        <f t="shared" si="200"/>
        <v>50</v>
      </c>
      <c r="O1334" s="18">
        <f t="shared" si="201"/>
        <v>100</v>
      </c>
      <c r="P1334" s="18">
        <f t="shared" si="202"/>
        <v>0</v>
      </c>
      <c r="Q1334" s="18">
        <f t="shared" si="203"/>
        <v>16.5</v>
      </c>
      <c r="R1334" s="19">
        <f t="shared" si="204"/>
        <v>54.975000000000001</v>
      </c>
      <c r="S1334" s="19">
        <f t="shared" si="205"/>
        <v>34.125</v>
      </c>
      <c r="T1334" s="19">
        <f t="shared" si="206"/>
        <v>29.925000000000001</v>
      </c>
      <c r="U1334" s="19">
        <f t="shared" si="207"/>
        <v>41.625</v>
      </c>
      <c r="V1334" s="18">
        <f t="shared" si="208"/>
        <v>39.674999999999997</v>
      </c>
      <c r="W1334" s="18">
        <f t="shared" si="209"/>
        <v>40.162499999999994</v>
      </c>
    </row>
    <row r="1335" spans="1:23" ht="13.5" x14ac:dyDescent="0.25">
      <c r="A1335" s="4">
        <v>43956</v>
      </c>
      <c r="B1335" s="2">
        <v>3.69</v>
      </c>
      <c r="C1335" s="2">
        <v>45.725486230581872</v>
      </c>
      <c r="D1335" s="2">
        <v>-4.4669537522096903E-2</v>
      </c>
      <c r="E1335" s="2">
        <v>3.0587443592995818E-2</v>
      </c>
      <c r="F1335" s="2">
        <v>3.774</v>
      </c>
      <c r="G1335" s="2">
        <v>3.8069999999999999</v>
      </c>
      <c r="H1335" s="2">
        <v>3.7565</v>
      </c>
      <c r="I1335" s="2">
        <v>3.6998000000000006</v>
      </c>
      <c r="J1335" s="2">
        <v>4.1462000000000003</v>
      </c>
      <c r="K1335" s="15" t="s">
        <v>52</v>
      </c>
      <c r="L1335" s="15" t="s">
        <v>54</v>
      </c>
      <c r="M1335" s="15" t="s">
        <v>46</v>
      </c>
      <c r="N1335" s="18">
        <f t="shared" si="200"/>
        <v>50</v>
      </c>
      <c r="O1335" s="18">
        <f t="shared" si="201"/>
        <v>100</v>
      </c>
      <c r="P1335" s="18">
        <f t="shared" si="202"/>
        <v>0</v>
      </c>
      <c r="Q1335" s="18">
        <f t="shared" si="203"/>
        <v>16.5</v>
      </c>
      <c r="R1335" s="19">
        <f t="shared" si="204"/>
        <v>54.975000000000001</v>
      </c>
      <c r="S1335" s="19">
        <f t="shared" si="205"/>
        <v>34.125</v>
      </c>
      <c r="T1335" s="19">
        <f t="shared" si="206"/>
        <v>29.925000000000001</v>
      </c>
      <c r="U1335" s="19">
        <f t="shared" si="207"/>
        <v>41.625</v>
      </c>
      <c r="V1335" s="18">
        <f t="shared" si="208"/>
        <v>39.674999999999997</v>
      </c>
      <c r="W1335" s="18">
        <f t="shared" si="209"/>
        <v>40.162499999999994</v>
      </c>
    </row>
    <row r="1336" spans="1:23" ht="13.5" x14ac:dyDescent="0.25">
      <c r="A1336" s="4">
        <v>43957</v>
      </c>
      <c r="B1336" s="2">
        <v>3.69</v>
      </c>
      <c r="C1336" s="2">
        <v>45.725486230581872</v>
      </c>
      <c r="D1336" s="2">
        <v>-1.6459890419563639E-2</v>
      </c>
      <c r="E1336" s="2">
        <v>2.9653298202893648E-2</v>
      </c>
      <c r="F1336" s="2">
        <v>3.742</v>
      </c>
      <c r="G1336" s="2">
        <v>3.7909999999999995</v>
      </c>
      <c r="H1336" s="2">
        <v>3.7624999999999993</v>
      </c>
      <c r="I1336" s="2">
        <v>3.6946000000000008</v>
      </c>
      <c r="J1336" s="2">
        <v>4.139450000000001</v>
      </c>
      <c r="K1336" s="15" t="s">
        <v>52</v>
      </c>
      <c r="L1336" s="15" t="s">
        <v>54</v>
      </c>
      <c r="M1336" s="15" t="s">
        <v>46</v>
      </c>
      <c r="N1336" s="18">
        <f t="shared" si="200"/>
        <v>50</v>
      </c>
      <c r="O1336" s="18">
        <f t="shared" si="201"/>
        <v>100</v>
      </c>
      <c r="P1336" s="18">
        <f t="shared" si="202"/>
        <v>0</v>
      </c>
      <c r="Q1336" s="18">
        <f t="shared" si="203"/>
        <v>16.5</v>
      </c>
      <c r="R1336" s="19">
        <f t="shared" si="204"/>
        <v>54.975000000000001</v>
      </c>
      <c r="S1336" s="19">
        <f t="shared" si="205"/>
        <v>34.125</v>
      </c>
      <c r="T1336" s="19">
        <f t="shared" si="206"/>
        <v>29.925000000000001</v>
      </c>
      <c r="U1336" s="19">
        <f t="shared" si="207"/>
        <v>41.625</v>
      </c>
      <c r="V1336" s="18">
        <f t="shared" si="208"/>
        <v>39.674999999999997</v>
      </c>
      <c r="W1336" s="18">
        <f t="shared" si="209"/>
        <v>40.162499999999994</v>
      </c>
    </row>
    <row r="1337" spans="1:23" ht="13.5" x14ac:dyDescent="0.25">
      <c r="A1337" s="4">
        <v>43958</v>
      </c>
      <c r="B1337" s="2">
        <v>3.66</v>
      </c>
      <c r="C1337" s="2">
        <v>42.773453974242706</v>
      </c>
      <c r="D1337" s="2">
        <v>2.1825383977445156E-3</v>
      </c>
      <c r="E1337" s="2">
        <v>2.8909529186888525E-2</v>
      </c>
      <c r="F1337" s="2">
        <v>3.714</v>
      </c>
      <c r="G1337" s="2">
        <v>3.7769999999999997</v>
      </c>
      <c r="H1337" s="2">
        <v>3.7669999999999995</v>
      </c>
      <c r="I1337" s="2">
        <v>3.6888000000000001</v>
      </c>
      <c r="J1337" s="2">
        <v>4.1340000000000012</v>
      </c>
      <c r="K1337" s="15" t="s">
        <v>52</v>
      </c>
      <c r="L1337" s="15" t="s">
        <v>54</v>
      </c>
      <c r="M1337" s="15" t="s">
        <v>46</v>
      </c>
      <c r="N1337" s="18">
        <f t="shared" si="200"/>
        <v>50</v>
      </c>
      <c r="O1337" s="18">
        <f t="shared" si="201"/>
        <v>100</v>
      </c>
      <c r="P1337" s="18">
        <f t="shared" si="202"/>
        <v>0</v>
      </c>
      <c r="Q1337" s="18">
        <f t="shared" si="203"/>
        <v>16.5</v>
      </c>
      <c r="R1337" s="19">
        <f t="shared" si="204"/>
        <v>54.975000000000001</v>
      </c>
      <c r="S1337" s="19">
        <f t="shared" si="205"/>
        <v>34.125</v>
      </c>
      <c r="T1337" s="19">
        <f t="shared" si="206"/>
        <v>29.925000000000001</v>
      </c>
      <c r="U1337" s="19">
        <f t="shared" si="207"/>
        <v>41.625</v>
      </c>
      <c r="V1337" s="18">
        <f t="shared" si="208"/>
        <v>39.674999999999997</v>
      </c>
      <c r="W1337" s="18">
        <f t="shared" si="209"/>
        <v>40.162499999999994</v>
      </c>
    </row>
    <row r="1338" spans="1:23" ht="13.5" x14ac:dyDescent="0.25">
      <c r="A1338" s="4">
        <v>43959</v>
      </c>
      <c r="B1338" s="2">
        <v>3.66</v>
      </c>
      <c r="C1338" s="2">
        <v>42.773453974242706</v>
      </c>
      <c r="D1338" s="2">
        <v>2.605130697657243E-2</v>
      </c>
      <c r="E1338" s="2">
        <v>3.0469009540815977E-2</v>
      </c>
      <c r="F1338" s="2">
        <v>3.6879999999999997</v>
      </c>
      <c r="G1338" s="2">
        <v>3.758</v>
      </c>
      <c r="H1338" s="2">
        <v>3.7674999999999996</v>
      </c>
      <c r="I1338" s="2">
        <v>3.6842000000000001</v>
      </c>
      <c r="J1338" s="2">
        <v>4.129900000000001</v>
      </c>
      <c r="K1338" s="15" t="s">
        <v>52</v>
      </c>
      <c r="L1338" s="15" t="s">
        <v>54</v>
      </c>
      <c r="M1338" s="15" t="s">
        <v>46</v>
      </c>
      <c r="N1338" s="18">
        <f t="shared" si="200"/>
        <v>50</v>
      </c>
      <c r="O1338" s="18">
        <f t="shared" si="201"/>
        <v>100</v>
      </c>
      <c r="P1338" s="18">
        <f t="shared" si="202"/>
        <v>0</v>
      </c>
      <c r="Q1338" s="18">
        <f t="shared" si="203"/>
        <v>16.5</v>
      </c>
      <c r="R1338" s="19">
        <f t="shared" si="204"/>
        <v>54.975000000000001</v>
      </c>
      <c r="S1338" s="19">
        <f t="shared" si="205"/>
        <v>34.125</v>
      </c>
      <c r="T1338" s="19">
        <f t="shared" si="206"/>
        <v>29.925000000000001</v>
      </c>
      <c r="U1338" s="19">
        <f t="shared" si="207"/>
        <v>41.625</v>
      </c>
      <c r="V1338" s="18">
        <f t="shared" si="208"/>
        <v>39.674999999999997</v>
      </c>
      <c r="W1338" s="18">
        <f t="shared" si="209"/>
        <v>40.162499999999994</v>
      </c>
    </row>
    <row r="1339" spans="1:23" ht="13.5" x14ac:dyDescent="0.25">
      <c r="A1339" s="4">
        <v>43962</v>
      </c>
      <c r="B1339" s="2">
        <v>3.7</v>
      </c>
      <c r="C1339" s="2">
        <v>47.967932472028856</v>
      </c>
      <c r="D1339" s="2">
        <v>4.3657307350565056E-2</v>
      </c>
      <c r="E1339" s="2">
        <v>3.3548846633319661E-2</v>
      </c>
      <c r="F1339" s="2">
        <v>3.6799999999999997</v>
      </c>
      <c r="G1339" s="2">
        <v>3.7430000000000008</v>
      </c>
      <c r="H1339" s="2">
        <v>3.7685000000000004</v>
      </c>
      <c r="I1339" s="2">
        <v>3.6807999999999996</v>
      </c>
      <c r="J1339" s="2">
        <v>4.1273500000000007</v>
      </c>
      <c r="K1339" s="15" t="s">
        <v>47</v>
      </c>
      <c r="L1339" s="15" t="s">
        <v>54</v>
      </c>
      <c r="M1339" s="15" t="s">
        <v>49</v>
      </c>
      <c r="N1339" s="18">
        <f t="shared" si="200"/>
        <v>50</v>
      </c>
      <c r="O1339" s="18">
        <f t="shared" si="201"/>
        <v>100</v>
      </c>
      <c r="P1339" s="18">
        <f t="shared" si="202"/>
        <v>0</v>
      </c>
      <c r="Q1339" s="18">
        <f t="shared" si="203"/>
        <v>66.5</v>
      </c>
      <c r="R1339" s="19">
        <f t="shared" si="204"/>
        <v>62.475000000000001</v>
      </c>
      <c r="S1339" s="19">
        <f t="shared" si="205"/>
        <v>46.625</v>
      </c>
      <c r="T1339" s="19">
        <f t="shared" si="206"/>
        <v>52.424999999999997</v>
      </c>
      <c r="U1339" s="19">
        <f t="shared" si="207"/>
        <v>54.125</v>
      </c>
      <c r="V1339" s="18">
        <f t="shared" si="208"/>
        <v>53.841666666666661</v>
      </c>
      <c r="W1339" s="18">
        <f t="shared" si="209"/>
        <v>53.912499999999994</v>
      </c>
    </row>
    <row r="1340" spans="1:23" ht="13.5" x14ac:dyDescent="0.25">
      <c r="A1340" s="4">
        <v>43963</v>
      </c>
      <c r="B1340" s="2">
        <v>3.8</v>
      </c>
      <c r="C1340" s="2">
        <v>58.186417050031508</v>
      </c>
      <c r="D1340" s="2">
        <v>5.1255657417362155E-2</v>
      </c>
      <c r="E1340" s="2">
        <v>3.8699824474193865E-2</v>
      </c>
      <c r="F1340" s="2">
        <v>3.7020000000000004</v>
      </c>
      <c r="G1340" s="2">
        <v>3.7380000000000004</v>
      </c>
      <c r="H1340" s="2">
        <v>3.7709999999999999</v>
      </c>
      <c r="I1340" s="2">
        <v>3.6804000000000001</v>
      </c>
      <c r="J1340" s="2">
        <v>4.1256000000000004</v>
      </c>
      <c r="K1340" s="15" t="s">
        <v>47</v>
      </c>
      <c r="L1340" s="15" t="s">
        <v>54</v>
      </c>
      <c r="M1340" s="15" t="s">
        <v>51</v>
      </c>
      <c r="N1340" s="18">
        <f t="shared" si="200"/>
        <v>50</v>
      </c>
      <c r="O1340" s="18">
        <f t="shared" si="201"/>
        <v>100</v>
      </c>
      <c r="P1340" s="18">
        <f t="shared" si="202"/>
        <v>0</v>
      </c>
      <c r="Q1340" s="18">
        <f t="shared" si="203"/>
        <v>83.5</v>
      </c>
      <c r="R1340" s="19">
        <f t="shared" si="204"/>
        <v>65.025000000000006</v>
      </c>
      <c r="S1340" s="19">
        <f t="shared" si="205"/>
        <v>50.875</v>
      </c>
      <c r="T1340" s="19">
        <f t="shared" si="206"/>
        <v>60.075000000000003</v>
      </c>
      <c r="U1340" s="19">
        <f t="shared" si="207"/>
        <v>58.375</v>
      </c>
      <c r="V1340" s="18">
        <f t="shared" si="208"/>
        <v>58.658333333333339</v>
      </c>
      <c r="W1340" s="18">
        <f t="shared" si="209"/>
        <v>58.587500000000006</v>
      </c>
    </row>
    <row r="1341" spans="1:23" ht="13.5" x14ac:dyDescent="0.25">
      <c r="A1341" s="4">
        <v>43964</v>
      </c>
      <c r="B1341" s="2">
        <v>3.8</v>
      </c>
      <c r="C1341" s="2">
        <v>58.186417050031508</v>
      </c>
      <c r="D1341" s="2">
        <v>5.7194471202831831E-2</v>
      </c>
      <c r="E1341" s="2">
        <v>4.4756537679142311E-2</v>
      </c>
      <c r="F1341" s="2">
        <v>3.7240000000000002</v>
      </c>
      <c r="G1341" s="2">
        <v>3.7329999999999997</v>
      </c>
      <c r="H1341" s="2">
        <v>3.7734999999999999</v>
      </c>
      <c r="I1341" s="2">
        <v>3.6789999999999998</v>
      </c>
      <c r="J1341" s="2">
        <v>4.1231999999999998</v>
      </c>
      <c r="K1341" s="15" t="s">
        <v>47</v>
      </c>
      <c r="L1341" s="15" t="s">
        <v>54</v>
      </c>
      <c r="M1341" s="15" t="s">
        <v>51</v>
      </c>
      <c r="N1341" s="18">
        <f t="shared" si="200"/>
        <v>50</v>
      </c>
      <c r="O1341" s="18">
        <f t="shared" si="201"/>
        <v>100</v>
      </c>
      <c r="P1341" s="18">
        <f t="shared" si="202"/>
        <v>0</v>
      </c>
      <c r="Q1341" s="18">
        <f t="shared" si="203"/>
        <v>83.5</v>
      </c>
      <c r="R1341" s="19">
        <f t="shared" si="204"/>
        <v>65.025000000000006</v>
      </c>
      <c r="S1341" s="19">
        <f t="shared" si="205"/>
        <v>50.875</v>
      </c>
      <c r="T1341" s="19">
        <f t="shared" si="206"/>
        <v>60.075000000000003</v>
      </c>
      <c r="U1341" s="19">
        <f t="shared" si="207"/>
        <v>58.375</v>
      </c>
      <c r="V1341" s="18">
        <f t="shared" si="208"/>
        <v>58.658333333333339</v>
      </c>
      <c r="W1341" s="18">
        <f t="shared" si="209"/>
        <v>58.587500000000006</v>
      </c>
    </row>
    <row r="1342" spans="1:23" ht="13.5" x14ac:dyDescent="0.25">
      <c r="A1342" s="4">
        <v>43965</v>
      </c>
      <c r="B1342" s="2">
        <v>3.7</v>
      </c>
      <c r="C1342" s="2">
        <v>47.392189870854239</v>
      </c>
      <c r="D1342" s="2">
        <v>6.1480499425603075E-2</v>
      </c>
      <c r="E1342" s="2">
        <v>5.0995624180335743E-2</v>
      </c>
      <c r="F1342" s="2">
        <v>3.7320000000000002</v>
      </c>
      <c r="G1342" s="2">
        <v>3.7230000000000003</v>
      </c>
      <c r="H1342" s="2">
        <v>3.7709999999999995</v>
      </c>
      <c r="I1342" s="2">
        <v>3.6733999999999996</v>
      </c>
      <c r="J1342" s="2">
        <v>4.1202499999999995</v>
      </c>
      <c r="K1342" s="15" t="s">
        <v>47</v>
      </c>
      <c r="L1342" s="15" t="s">
        <v>54</v>
      </c>
      <c r="M1342" s="15" t="s">
        <v>51</v>
      </c>
      <c r="N1342" s="18">
        <f t="shared" si="200"/>
        <v>50</v>
      </c>
      <c r="O1342" s="18">
        <f t="shared" si="201"/>
        <v>100</v>
      </c>
      <c r="P1342" s="18">
        <f t="shared" si="202"/>
        <v>0</v>
      </c>
      <c r="Q1342" s="18">
        <f t="shared" si="203"/>
        <v>83.5</v>
      </c>
      <c r="R1342" s="19">
        <f t="shared" si="204"/>
        <v>65.025000000000006</v>
      </c>
      <c r="S1342" s="19">
        <f t="shared" si="205"/>
        <v>50.875</v>
      </c>
      <c r="T1342" s="19">
        <f t="shared" si="206"/>
        <v>60.075000000000003</v>
      </c>
      <c r="U1342" s="19">
        <f t="shared" si="207"/>
        <v>58.375</v>
      </c>
      <c r="V1342" s="18">
        <f t="shared" si="208"/>
        <v>58.658333333333339</v>
      </c>
      <c r="W1342" s="18">
        <f t="shared" si="209"/>
        <v>58.587500000000006</v>
      </c>
    </row>
    <row r="1343" spans="1:23" ht="13.5" x14ac:dyDescent="0.25">
      <c r="A1343" s="4">
        <v>43966</v>
      </c>
      <c r="B1343" s="2">
        <v>3.7</v>
      </c>
      <c r="C1343" s="2">
        <v>47.392189870854239</v>
      </c>
      <c r="D1343" s="2">
        <v>6.3739005874491106E-2</v>
      </c>
      <c r="E1343" s="2">
        <v>5.8125099382975422E-2</v>
      </c>
      <c r="F1343" s="2">
        <v>3.7399999999999998</v>
      </c>
      <c r="G1343" s="2">
        <v>3.714</v>
      </c>
      <c r="H1343" s="2">
        <v>3.7685000000000004</v>
      </c>
      <c r="I1343" s="2">
        <v>3.6677999999999993</v>
      </c>
      <c r="J1343" s="2">
        <v>4.11775</v>
      </c>
      <c r="K1343" s="15" t="s">
        <v>47</v>
      </c>
      <c r="L1343" s="15" t="s">
        <v>54</v>
      </c>
      <c r="M1343" s="15" t="s">
        <v>51</v>
      </c>
      <c r="N1343" s="18">
        <f t="shared" si="200"/>
        <v>50</v>
      </c>
      <c r="O1343" s="18">
        <f t="shared" si="201"/>
        <v>100</v>
      </c>
      <c r="P1343" s="18">
        <f t="shared" si="202"/>
        <v>0</v>
      </c>
      <c r="Q1343" s="18">
        <f t="shared" si="203"/>
        <v>83.5</v>
      </c>
      <c r="R1343" s="19">
        <f t="shared" si="204"/>
        <v>65.025000000000006</v>
      </c>
      <c r="S1343" s="19">
        <f t="shared" si="205"/>
        <v>50.875</v>
      </c>
      <c r="T1343" s="19">
        <f t="shared" si="206"/>
        <v>60.075000000000003</v>
      </c>
      <c r="U1343" s="19">
        <f t="shared" si="207"/>
        <v>58.375</v>
      </c>
      <c r="V1343" s="18">
        <f t="shared" si="208"/>
        <v>58.658333333333339</v>
      </c>
      <c r="W1343" s="18">
        <f t="shared" si="209"/>
        <v>58.587500000000006</v>
      </c>
    </row>
    <row r="1344" spans="1:23" ht="13.5" x14ac:dyDescent="0.25">
      <c r="A1344" s="4">
        <v>43969</v>
      </c>
      <c r="B1344" s="2">
        <v>3.76</v>
      </c>
      <c r="C1344" s="2">
        <v>53.406868849679128</v>
      </c>
      <c r="D1344" s="2">
        <v>5.3671009435591444E-2</v>
      </c>
      <c r="E1344" s="2">
        <v>6.693606487360157E-2</v>
      </c>
      <c r="F1344" s="2">
        <v>3.7519999999999998</v>
      </c>
      <c r="G1344" s="2">
        <v>3.7159999999999997</v>
      </c>
      <c r="H1344" s="2">
        <v>3.7690000000000006</v>
      </c>
      <c r="I1344" s="2">
        <v>3.6639999999999993</v>
      </c>
      <c r="J1344" s="2">
        <v>4.1155499999999998</v>
      </c>
      <c r="K1344" s="15" t="s">
        <v>47</v>
      </c>
      <c r="L1344" s="15" t="s">
        <v>54</v>
      </c>
      <c r="M1344" s="15" t="s">
        <v>51</v>
      </c>
      <c r="N1344" s="18">
        <f t="shared" si="200"/>
        <v>50</v>
      </c>
      <c r="O1344" s="18">
        <f t="shared" si="201"/>
        <v>100</v>
      </c>
      <c r="P1344" s="18">
        <f t="shared" si="202"/>
        <v>0</v>
      </c>
      <c r="Q1344" s="18">
        <f t="shared" si="203"/>
        <v>83.5</v>
      </c>
      <c r="R1344" s="19">
        <f t="shared" si="204"/>
        <v>65.025000000000006</v>
      </c>
      <c r="S1344" s="19">
        <f t="shared" si="205"/>
        <v>50.875</v>
      </c>
      <c r="T1344" s="19">
        <f t="shared" si="206"/>
        <v>60.075000000000003</v>
      </c>
      <c r="U1344" s="19">
        <f t="shared" si="207"/>
        <v>58.375</v>
      </c>
      <c r="V1344" s="18">
        <f t="shared" si="208"/>
        <v>58.658333333333339</v>
      </c>
      <c r="W1344" s="18">
        <f t="shared" si="209"/>
        <v>58.587500000000006</v>
      </c>
    </row>
    <row r="1345" spans="1:23" ht="13.5" x14ac:dyDescent="0.25">
      <c r="A1345" s="4">
        <v>43970</v>
      </c>
      <c r="B1345" s="2">
        <v>3.74</v>
      </c>
      <c r="C1345" s="2">
        <v>51.301371807471355</v>
      </c>
      <c r="D1345" s="2">
        <v>3.8732596163683297E-2</v>
      </c>
      <c r="E1345" s="2">
        <v>7.5263432775711056E-2</v>
      </c>
      <c r="F1345" s="2">
        <v>3.7399999999999998</v>
      </c>
      <c r="G1345" s="2">
        <v>3.7210000000000001</v>
      </c>
      <c r="H1345" s="2">
        <v>3.7640000000000002</v>
      </c>
      <c r="I1345" s="2">
        <v>3.6597999999999988</v>
      </c>
      <c r="J1345" s="2">
        <v>4.1128</v>
      </c>
      <c r="K1345" s="15" t="s">
        <v>47</v>
      </c>
      <c r="L1345" s="15" t="s">
        <v>54</v>
      </c>
      <c r="M1345" s="15" t="s">
        <v>49</v>
      </c>
      <c r="N1345" s="18">
        <f t="shared" si="200"/>
        <v>50</v>
      </c>
      <c r="O1345" s="18">
        <f t="shared" si="201"/>
        <v>100</v>
      </c>
      <c r="P1345" s="18">
        <f t="shared" si="202"/>
        <v>0</v>
      </c>
      <c r="Q1345" s="18">
        <f t="shared" si="203"/>
        <v>66.5</v>
      </c>
      <c r="R1345" s="19">
        <f t="shared" si="204"/>
        <v>62.475000000000001</v>
      </c>
      <c r="S1345" s="19">
        <f t="shared" si="205"/>
        <v>46.625</v>
      </c>
      <c r="T1345" s="19">
        <f t="shared" si="206"/>
        <v>52.424999999999997</v>
      </c>
      <c r="U1345" s="19">
        <f t="shared" si="207"/>
        <v>54.125</v>
      </c>
      <c r="V1345" s="18">
        <f t="shared" si="208"/>
        <v>53.841666666666661</v>
      </c>
      <c r="W1345" s="18">
        <f t="shared" si="209"/>
        <v>53.912499999999994</v>
      </c>
    </row>
    <row r="1346" spans="1:23" ht="13.5" x14ac:dyDescent="0.25">
      <c r="A1346" s="4">
        <v>43971</v>
      </c>
      <c r="B1346" s="2">
        <v>3.74</v>
      </c>
      <c r="C1346" s="2">
        <v>51.301371807471355</v>
      </c>
      <c r="D1346" s="2">
        <v>2.6017513444511309E-2</v>
      </c>
      <c r="E1346" s="2">
        <v>8.3397564822854556E-2</v>
      </c>
      <c r="F1346" s="2">
        <v>3.7280000000000002</v>
      </c>
      <c r="G1346" s="2">
        <v>3.7260000000000004</v>
      </c>
      <c r="H1346" s="2">
        <v>3.7584999999999993</v>
      </c>
      <c r="I1346" s="2">
        <v>3.6569999999999991</v>
      </c>
      <c r="J1346" s="2">
        <v>4.110199999999999</v>
      </c>
      <c r="K1346" s="15" t="s">
        <v>47</v>
      </c>
      <c r="L1346" s="15" t="s">
        <v>54</v>
      </c>
      <c r="M1346" s="15" t="s">
        <v>49</v>
      </c>
      <c r="N1346" s="18">
        <f t="shared" ref="N1346:N1409" si="210">IF(D1346&lt;30,50, IF(D1346&gt;70, 0, 25))</f>
        <v>50</v>
      </c>
      <c r="O1346" s="18">
        <f t="shared" ref="O1346:O1409" si="211">IF(F1346-E1346&gt;0.02, 100, IF(F1346-E1346&lt;0,0,45))</f>
        <v>100</v>
      </c>
      <c r="P1346" s="18">
        <f t="shared" ref="P1346:P1409" si="212">IF(G1346-J1346&gt;10,100,IF(G1346-J1346&gt;5,75, IF(G1346-J1346&gt;0,50,0)))</f>
        <v>0</v>
      </c>
      <c r="Q1346" s="18">
        <f t="shared" ref="Q1346:Q1409" si="213">IF(M1346="confirmed bullish", 34, IF(M1346="bullish divergence",17, 0))+IF(K1346="bullish",33,IF(K1346="bearish",0,16.5))+IF(L1346="strong",33,IF(L1346="weak",0,16.5))</f>
        <v>66.5</v>
      </c>
      <c r="R1346" s="19">
        <f t="shared" si="204"/>
        <v>62.475000000000001</v>
      </c>
      <c r="S1346" s="19">
        <f t="shared" si="205"/>
        <v>46.625</v>
      </c>
      <c r="T1346" s="19">
        <f t="shared" si="206"/>
        <v>52.424999999999997</v>
      </c>
      <c r="U1346" s="19">
        <f t="shared" si="207"/>
        <v>54.125</v>
      </c>
      <c r="V1346" s="18">
        <f t="shared" si="208"/>
        <v>53.841666666666661</v>
      </c>
      <c r="W1346" s="18">
        <f t="shared" si="209"/>
        <v>53.912499999999994</v>
      </c>
    </row>
    <row r="1347" spans="1:23" ht="13.5" x14ac:dyDescent="0.25">
      <c r="A1347" s="4">
        <v>43972</v>
      </c>
      <c r="B1347" s="2">
        <v>3.69</v>
      </c>
      <c r="C1347" s="2">
        <v>46.038877700899704</v>
      </c>
      <c r="D1347" s="2">
        <v>1.4277576687956817E-2</v>
      </c>
      <c r="E1347" s="2">
        <v>8.9039110061968893E-2</v>
      </c>
      <c r="F1347" s="2">
        <v>3.726</v>
      </c>
      <c r="G1347" s="2">
        <v>3.7290000000000001</v>
      </c>
      <c r="H1347" s="2">
        <v>3.7529999999999992</v>
      </c>
      <c r="I1347" s="2">
        <v>3.6543999999999994</v>
      </c>
      <c r="J1347" s="2">
        <v>4.1074000000000002</v>
      </c>
      <c r="K1347" s="15" t="s">
        <v>52</v>
      </c>
      <c r="L1347" s="15" t="s">
        <v>54</v>
      </c>
      <c r="M1347" s="15" t="s">
        <v>46</v>
      </c>
      <c r="N1347" s="18">
        <f t="shared" si="210"/>
        <v>50</v>
      </c>
      <c r="O1347" s="18">
        <f t="shared" si="211"/>
        <v>100</v>
      </c>
      <c r="P1347" s="18">
        <f t="shared" si="212"/>
        <v>0</v>
      </c>
      <c r="Q1347" s="18">
        <f t="shared" si="213"/>
        <v>16.5</v>
      </c>
      <c r="R1347" s="19">
        <f t="shared" ref="R1347:R1410" si="214">0.35*N1347+O1347*0.35+P1347*0.15+Q1347*0.15</f>
        <v>54.975000000000001</v>
      </c>
      <c r="S1347" s="19">
        <f t="shared" ref="S1347:S1410" si="215">N1347*0.2+O1347*0.2+P1347*0.35+Q1347*0.25</f>
        <v>34.125</v>
      </c>
      <c r="T1347" s="19">
        <f t="shared" ref="T1347:T1410" si="216">N1347*0.15+O1347*0.15+P1347*0.25+Q1347*0.45</f>
        <v>29.925000000000001</v>
      </c>
      <c r="U1347" s="19">
        <f t="shared" ref="U1347:U1410" si="217">0.25*SUM(N1347:Q1347)</f>
        <v>41.625</v>
      </c>
      <c r="V1347" s="18">
        <f t="shared" ref="V1347:V1410" si="218">SUM(R1347:T1347)/3</f>
        <v>39.674999999999997</v>
      </c>
      <c r="W1347" s="18">
        <f t="shared" ref="W1347:W1410" si="219">SUM(R1347:U1347)/4</f>
        <v>40.162499999999994</v>
      </c>
    </row>
    <row r="1348" spans="1:23" ht="13.5" x14ac:dyDescent="0.25">
      <c r="A1348" s="4">
        <v>43973</v>
      </c>
      <c r="B1348" s="2">
        <v>3.6</v>
      </c>
      <c r="C1348" s="2">
        <v>38.402618366485392</v>
      </c>
      <c r="D1348" s="2">
        <v>1.1241699437802843E-2</v>
      </c>
      <c r="E1348" s="2">
        <v>9.1787764081095374E-2</v>
      </c>
      <c r="F1348" s="2">
        <v>3.7060000000000004</v>
      </c>
      <c r="G1348" s="2">
        <v>3.7230000000000003</v>
      </c>
      <c r="H1348" s="2">
        <v>3.7404999999999995</v>
      </c>
      <c r="I1348" s="2">
        <v>3.6499999999999995</v>
      </c>
      <c r="J1348" s="2">
        <v>4.1030499999999996</v>
      </c>
      <c r="K1348" s="15" t="s">
        <v>52</v>
      </c>
      <c r="L1348" s="15" t="s">
        <v>54</v>
      </c>
      <c r="M1348" s="15" t="s">
        <v>46</v>
      </c>
      <c r="N1348" s="18">
        <f t="shared" si="210"/>
        <v>50</v>
      </c>
      <c r="O1348" s="18">
        <f t="shared" si="211"/>
        <v>100</v>
      </c>
      <c r="P1348" s="18">
        <f t="shared" si="212"/>
        <v>0</v>
      </c>
      <c r="Q1348" s="18">
        <f t="shared" si="213"/>
        <v>16.5</v>
      </c>
      <c r="R1348" s="19">
        <f t="shared" si="214"/>
        <v>54.975000000000001</v>
      </c>
      <c r="S1348" s="19">
        <f t="shared" si="215"/>
        <v>34.125</v>
      </c>
      <c r="T1348" s="19">
        <f t="shared" si="216"/>
        <v>29.925000000000001</v>
      </c>
      <c r="U1348" s="19">
        <f t="shared" si="217"/>
        <v>41.625</v>
      </c>
      <c r="V1348" s="18">
        <f t="shared" si="218"/>
        <v>39.674999999999997</v>
      </c>
      <c r="W1348" s="18">
        <f t="shared" si="219"/>
        <v>40.162499999999994</v>
      </c>
    </row>
    <row r="1349" spans="1:23" ht="13.5" x14ac:dyDescent="0.25">
      <c r="A1349" s="4">
        <v>43977</v>
      </c>
      <c r="B1349" s="2">
        <v>3.6</v>
      </c>
      <c r="C1349" s="2">
        <v>38.402618366485392</v>
      </c>
      <c r="D1349" s="2">
        <v>1.5572659433404912E-2</v>
      </c>
      <c r="E1349" s="2">
        <v>9.0512368203885279E-2</v>
      </c>
      <c r="F1349" s="2">
        <v>3.6740000000000004</v>
      </c>
      <c r="G1349" s="2">
        <v>3.7130000000000001</v>
      </c>
      <c r="H1349" s="2">
        <v>3.7280000000000002</v>
      </c>
      <c r="I1349" s="2">
        <v>3.6439999999999992</v>
      </c>
      <c r="J1349" s="2">
        <v>4.0973500000000005</v>
      </c>
      <c r="K1349" s="15" t="s">
        <v>52</v>
      </c>
      <c r="L1349" s="15" t="s">
        <v>54</v>
      </c>
      <c r="M1349" s="15" t="s">
        <v>46</v>
      </c>
      <c r="N1349" s="18">
        <f t="shared" si="210"/>
        <v>50</v>
      </c>
      <c r="O1349" s="18">
        <f t="shared" si="211"/>
        <v>100</v>
      </c>
      <c r="P1349" s="18">
        <f t="shared" si="212"/>
        <v>0</v>
      </c>
      <c r="Q1349" s="18">
        <f t="shared" si="213"/>
        <v>16.5</v>
      </c>
      <c r="R1349" s="19">
        <f t="shared" si="214"/>
        <v>54.975000000000001</v>
      </c>
      <c r="S1349" s="19">
        <f t="shared" si="215"/>
        <v>34.125</v>
      </c>
      <c r="T1349" s="19">
        <f t="shared" si="216"/>
        <v>29.925000000000001</v>
      </c>
      <c r="U1349" s="19">
        <f t="shared" si="217"/>
        <v>41.625</v>
      </c>
      <c r="V1349" s="18">
        <f t="shared" si="218"/>
        <v>39.674999999999997</v>
      </c>
      <c r="W1349" s="18">
        <f t="shared" si="219"/>
        <v>40.162499999999994</v>
      </c>
    </row>
    <row r="1350" spans="1:23" ht="13.5" x14ac:dyDescent="0.25">
      <c r="A1350" s="4">
        <v>43978</v>
      </c>
      <c r="B1350" s="2">
        <v>3.6</v>
      </c>
      <c r="C1350" s="2">
        <v>38.402618366485392</v>
      </c>
      <c r="D1350" s="2">
        <v>3.5312612029009038E-2</v>
      </c>
      <c r="E1350" s="2">
        <v>8.4079611678195207E-2</v>
      </c>
      <c r="F1350" s="2">
        <v>3.6459999999999999</v>
      </c>
      <c r="G1350" s="2">
        <v>3.6930000000000001</v>
      </c>
      <c r="H1350" s="2">
        <v>3.7154999999999996</v>
      </c>
      <c r="I1350" s="2">
        <v>3.638199999999999</v>
      </c>
      <c r="J1350" s="2">
        <v>4.0905000000000005</v>
      </c>
      <c r="K1350" s="15" t="s">
        <v>52</v>
      </c>
      <c r="L1350" s="15" t="s">
        <v>54</v>
      </c>
      <c r="M1350" s="15" t="s">
        <v>46</v>
      </c>
      <c r="N1350" s="18">
        <f t="shared" si="210"/>
        <v>50</v>
      </c>
      <c r="O1350" s="18">
        <f t="shared" si="211"/>
        <v>100</v>
      </c>
      <c r="P1350" s="18">
        <f t="shared" si="212"/>
        <v>0</v>
      </c>
      <c r="Q1350" s="18">
        <f t="shared" si="213"/>
        <v>16.5</v>
      </c>
      <c r="R1350" s="19">
        <f t="shared" si="214"/>
        <v>54.975000000000001</v>
      </c>
      <c r="S1350" s="19">
        <f t="shared" si="215"/>
        <v>34.125</v>
      </c>
      <c r="T1350" s="19">
        <f t="shared" si="216"/>
        <v>29.925000000000001</v>
      </c>
      <c r="U1350" s="19">
        <f t="shared" si="217"/>
        <v>41.625</v>
      </c>
      <c r="V1350" s="18">
        <f t="shared" si="218"/>
        <v>39.674999999999997</v>
      </c>
      <c r="W1350" s="18">
        <f t="shared" si="219"/>
        <v>40.162499999999994</v>
      </c>
    </row>
    <row r="1351" spans="1:23" ht="13.5" x14ac:dyDescent="0.25">
      <c r="A1351" s="4">
        <v>43979</v>
      </c>
      <c r="B1351" s="2">
        <v>3.59</v>
      </c>
      <c r="C1351" s="2">
        <v>37.538556089805283</v>
      </c>
      <c r="D1351" s="2">
        <v>5.3395906945462368E-2</v>
      </c>
      <c r="E1351" s="2">
        <v>7.4206626343572238E-2</v>
      </c>
      <c r="F1351" s="2">
        <v>3.6159999999999997</v>
      </c>
      <c r="G1351" s="2">
        <v>3.6719999999999997</v>
      </c>
      <c r="H1351" s="2">
        <v>3.7024999999999997</v>
      </c>
      <c r="I1351" s="2">
        <v>3.6355999999999988</v>
      </c>
      <c r="J1351" s="2">
        <v>4.0845500000000001</v>
      </c>
      <c r="K1351" s="15" t="s">
        <v>52</v>
      </c>
      <c r="L1351" s="15" t="s">
        <v>54</v>
      </c>
      <c r="M1351" s="15" t="s">
        <v>46</v>
      </c>
      <c r="N1351" s="18">
        <f t="shared" si="210"/>
        <v>50</v>
      </c>
      <c r="O1351" s="18">
        <f t="shared" si="211"/>
        <v>100</v>
      </c>
      <c r="P1351" s="18">
        <f t="shared" si="212"/>
        <v>0</v>
      </c>
      <c r="Q1351" s="18">
        <f t="shared" si="213"/>
        <v>16.5</v>
      </c>
      <c r="R1351" s="19">
        <f t="shared" si="214"/>
        <v>54.975000000000001</v>
      </c>
      <c r="S1351" s="19">
        <f t="shared" si="215"/>
        <v>34.125</v>
      </c>
      <c r="T1351" s="19">
        <f t="shared" si="216"/>
        <v>29.925000000000001</v>
      </c>
      <c r="U1351" s="19">
        <f t="shared" si="217"/>
        <v>41.625</v>
      </c>
      <c r="V1351" s="18">
        <f t="shared" si="218"/>
        <v>39.674999999999997</v>
      </c>
      <c r="W1351" s="18">
        <f t="shared" si="219"/>
        <v>40.162499999999994</v>
      </c>
    </row>
    <row r="1352" spans="1:23" ht="13.5" x14ac:dyDescent="0.25">
      <c r="A1352" s="4">
        <v>43980</v>
      </c>
      <c r="B1352" s="2">
        <v>3.49</v>
      </c>
      <c r="C1352" s="2">
        <v>30.216771433991156</v>
      </c>
      <c r="D1352" s="2">
        <v>6.1371184649857913E-2</v>
      </c>
      <c r="E1352" s="2">
        <v>6.2514402522102955E-2</v>
      </c>
      <c r="F1352" s="2">
        <v>3.5760000000000005</v>
      </c>
      <c r="G1352" s="2">
        <v>3.6510000000000007</v>
      </c>
      <c r="H1352" s="2">
        <v>3.6870000000000003</v>
      </c>
      <c r="I1352" s="2">
        <v>3.6317999999999988</v>
      </c>
      <c r="J1352" s="2">
        <v>4.0788000000000002</v>
      </c>
      <c r="K1352" s="15" t="s">
        <v>52</v>
      </c>
      <c r="L1352" s="15" t="s">
        <v>54</v>
      </c>
      <c r="M1352" s="15" t="s">
        <v>46</v>
      </c>
      <c r="N1352" s="18">
        <f t="shared" si="210"/>
        <v>50</v>
      </c>
      <c r="O1352" s="18">
        <f t="shared" si="211"/>
        <v>100</v>
      </c>
      <c r="P1352" s="18">
        <f t="shared" si="212"/>
        <v>0</v>
      </c>
      <c r="Q1352" s="18">
        <f t="shared" si="213"/>
        <v>16.5</v>
      </c>
      <c r="R1352" s="19">
        <f t="shared" si="214"/>
        <v>54.975000000000001</v>
      </c>
      <c r="S1352" s="19">
        <f t="shared" si="215"/>
        <v>34.125</v>
      </c>
      <c r="T1352" s="19">
        <f t="shared" si="216"/>
        <v>29.925000000000001</v>
      </c>
      <c r="U1352" s="19">
        <f t="shared" si="217"/>
        <v>41.625</v>
      </c>
      <c r="V1352" s="18">
        <f t="shared" si="218"/>
        <v>39.674999999999997</v>
      </c>
      <c r="W1352" s="18">
        <f t="shared" si="219"/>
        <v>40.162499999999994</v>
      </c>
    </row>
    <row r="1353" spans="1:23" ht="13.5" x14ac:dyDescent="0.25">
      <c r="A1353" s="4">
        <v>43983</v>
      </c>
      <c r="B1353" s="2">
        <v>3.58</v>
      </c>
      <c r="C1353" s="2">
        <v>41.311562494937832</v>
      </c>
      <c r="D1353" s="2">
        <v>6.2646730604585255E-2</v>
      </c>
      <c r="E1353" s="2">
        <v>4.8682272515993143E-2</v>
      </c>
      <c r="F1353" s="2">
        <v>3.5720000000000001</v>
      </c>
      <c r="G1353" s="2">
        <v>3.6390000000000002</v>
      </c>
      <c r="H1353" s="2">
        <v>3.6764999999999999</v>
      </c>
      <c r="I1353" s="2">
        <v>3.6329999999999991</v>
      </c>
      <c r="J1353" s="2">
        <v>4.0732000000000008</v>
      </c>
      <c r="K1353" s="15" t="s">
        <v>47</v>
      </c>
      <c r="L1353" s="15" t="s">
        <v>54</v>
      </c>
      <c r="M1353" s="15" t="s">
        <v>49</v>
      </c>
      <c r="N1353" s="18">
        <f t="shared" si="210"/>
        <v>50</v>
      </c>
      <c r="O1353" s="18">
        <f t="shared" si="211"/>
        <v>100</v>
      </c>
      <c r="P1353" s="18">
        <f t="shared" si="212"/>
        <v>0</v>
      </c>
      <c r="Q1353" s="18">
        <f t="shared" si="213"/>
        <v>66.5</v>
      </c>
      <c r="R1353" s="19">
        <f t="shared" si="214"/>
        <v>62.475000000000001</v>
      </c>
      <c r="S1353" s="19">
        <f t="shared" si="215"/>
        <v>46.625</v>
      </c>
      <c r="T1353" s="19">
        <f t="shared" si="216"/>
        <v>52.424999999999997</v>
      </c>
      <c r="U1353" s="19">
        <f t="shared" si="217"/>
        <v>54.125</v>
      </c>
      <c r="V1353" s="18">
        <f t="shared" si="218"/>
        <v>53.841666666666661</v>
      </c>
      <c r="W1353" s="18">
        <f t="shared" si="219"/>
        <v>53.912499999999994</v>
      </c>
    </row>
    <row r="1354" spans="1:23" ht="13.5" x14ac:dyDescent="0.25">
      <c r="A1354" s="4">
        <v>43984</v>
      </c>
      <c r="B1354" s="2">
        <v>3.55</v>
      </c>
      <c r="C1354" s="2">
        <v>39.08108371306151</v>
      </c>
      <c r="D1354" s="2">
        <v>7.5752679935443989E-2</v>
      </c>
      <c r="E1354" s="2">
        <v>3.3006228018369679E-2</v>
      </c>
      <c r="F1354" s="2">
        <v>3.5619999999999998</v>
      </c>
      <c r="G1354" s="2">
        <v>3.6179999999999999</v>
      </c>
      <c r="H1354" s="2">
        <v>3.6669999999999994</v>
      </c>
      <c r="I1354" s="2">
        <v>3.6361999999999997</v>
      </c>
      <c r="J1354" s="2">
        <v>4.0675499999999998</v>
      </c>
      <c r="K1354" s="15" t="s">
        <v>52</v>
      </c>
      <c r="L1354" s="15" t="s">
        <v>50</v>
      </c>
      <c r="M1354" s="15" t="s">
        <v>46</v>
      </c>
      <c r="N1354" s="18">
        <f t="shared" si="210"/>
        <v>50</v>
      </c>
      <c r="O1354" s="18">
        <f t="shared" si="211"/>
        <v>100</v>
      </c>
      <c r="P1354" s="18">
        <f t="shared" si="212"/>
        <v>0</v>
      </c>
      <c r="Q1354" s="18">
        <f t="shared" si="213"/>
        <v>0</v>
      </c>
      <c r="R1354" s="19">
        <f t="shared" si="214"/>
        <v>52.5</v>
      </c>
      <c r="S1354" s="19">
        <f t="shared" si="215"/>
        <v>30</v>
      </c>
      <c r="T1354" s="19">
        <f t="shared" si="216"/>
        <v>22.5</v>
      </c>
      <c r="U1354" s="19">
        <f t="shared" si="217"/>
        <v>37.5</v>
      </c>
      <c r="V1354" s="18">
        <f t="shared" si="218"/>
        <v>35</v>
      </c>
      <c r="W1354" s="18">
        <f t="shared" si="219"/>
        <v>35.625</v>
      </c>
    </row>
    <row r="1355" spans="1:23" ht="13.5" x14ac:dyDescent="0.25">
      <c r="A1355" s="4">
        <v>43985</v>
      </c>
      <c r="B1355" s="2">
        <v>3.54</v>
      </c>
      <c r="C1355" s="2">
        <v>38.338030859674454</v>
      </c>
      <c r="D1355" s="2">
        <v>8.521457550879008E-2</v>
      </c>
      <c r="E1355" s="2">
        <v>1.7741502746411675E-2</v>
      </c>
      <c r="F1355" s="2">
        <v>3.55</v>
      </c>
      <c r="G1355" s="2">
        <v>3.5979999999999999</v>
      </c>
      <c r="H1355" s="2">
        <v>3.6595000000000004</v>
      </c>
      <c r="I1355" s="2">
        <v>3.6391999999999989</v>
      </c>
      <c r="J1355" s="2">
        <v>4.0622000000000007</v>
      </c>
      <c r="K1355" s="15" t="s">
        <v>52</v>
      </c>
      <c r="L1355" s="15" t="s">
        <v>50</v>
      </c>
      <c r="M1355" s="15" t="s">
        <v>46</v>
      </c>
      <c r="N1355" s="18">
        <f t="shared" si="210"/>
        <v>50</v>
      </c>
      <c r="O1355" s="18">
        <f t="shared" si="211"/>
        <v>100</v>
      </c>
      <c r="P1355" s="18">
        <f t="shared" si="212"/>
        <v>0</v>
      </c>
      <c r="Q1355" s="18">
        <f t="shared" si="213"/>
        <v>0</v>
      </c>
      <c r="R1355" s="19">
        <f t="shared" si="214"/>
        <v>52.5</v>
      </c>
      <c r="S1355" s="19">
        <f t="shared" si="215"/>
        <v>30</v>
      </c>
      <c r="T1355" s="19">
        <f t="shared" si="216"/>
        <v>22.5</v>
      </c>
      <c r="U1355" s="19">
        <f t="shared" si="217"/>
        <v>37.5</v>
      </c>
      <c r="V1355" s="18">
        <f t="shared" si="218"/>
        <v>35</v>
      </c>
      <c r="W1355" s="18">
        <f t="shared" si="219"/>
        <v>35.625</v>
      </c>
    </row>
    <row r="1356" spans="1:23" ht="13.5" x14ac:dyDescent="0.25">
      <c r="A1356" s="4">
        <v>43986</v>
      </c>
      <c r="B1356" s="2">
        <v>3.54</v>
      </c>
      <c r="C1356" s="2">
        <v>38.338030859674454</v>
      </c>
      <c r="D1356" s="2">
        <v>9.3935837561881286E-2</v>
      </c>
      <c r="E1356" s="2">
        <v>1.7963443475399916E-3</v>
      </c>
      <c r="F1356" s="2">
        <v>3.54</v>
      </c>
      <c r="G1356" s="2">
        <v>3.5780000000000003</v>
      </c>
      <c r="H1356" s="2">
        <v>3.652000000000001</v>
      </c>
      <c r="I1356" s="2">
        <v>3.6441999999999992</v>
      </c>
      <c r="J1356" s="2">
        <v>4.0573000000000006</v>
      </c>
      <c r="K1356" s="15" t="s">
        <v>52</v>
      </c>
      <c r="L1356" s="15" t="s">
        <v>50</v>
      </c>
      <c r="M1356" s="15" t="s">
        <v>46</v>
      </c>
      <c r="N1356" s="18">
        <f t="shared" si="210"/>
        <v>50</v>
      </c>
      <c r="O1356" s="18">
        <f t="shared" si="211"/>
        <v>100</v>
      </c>
      <c r="P1356" s="18">
        <f t="shared" si="212"/>
        <v>0</v>
      </c>
      <c r="Q1356" s="18">
        <f t="shared" si="213"/>
        <v>0</v>
      </c>
      <c r="R1356" s="19">
        <f t="shared" si="214"/>
        <v>52.5</v>
      </c>
      <c r="S1356" s="19">
        <f t="shared" si="215"/>
        <v>30</v>
      </c>
      <c r="T1356" s="19">
        <f t="shared" si="216"/>
        <v>22.5</v>
      </c>
      <c r="U1356" s="19">
        <f t="shared" si="217"/>
        <v>37.5</v>
      </c>
      <c r="V1356" s="18">
        <f t="shared" si="218"/>
        <v>35</v>
      </c>
      <c r="W1356" s="18">
        <f t="shared" si="219"/>
        <v>35.625</v>
      </c>
    </row>
    <row r="1357" spans="1:23" ht="13.5" x14ac:dyDescent="0.25">
      <c r="A1357" s="4">
        <v>43987</v>
      </c>
      <c r="B1357" s="2">
        <v>3.5</v>
      </c>
      <c r="C1357" s="2">
        <v>35.230593218556763</v>
      </c>
      <c r="D1357" s="2">
        <v>9.7248098856333343E-2</v>
      </c>
      <c r="E1357" s="2">
        <v>-1.1555484845803985E-2</v>
      </c>
      <c r="F1357" s="2">
        <v>3.5420000000000003</v>
      </c>
      <c r="G1357" s="2">
        <v>3.5590000000000002</v>
      </c>
      <c r="H1357" s="2">
        <v>3.6440000000000006</v>
      </c>
      <c r="I1357" s="2">
        <v>3.6483999999999988</v>
      </c>
      <c r="J1357" s="2">
        <v>4.0528000000000004</v>
      </c>
      <c r="K1357" s="15" t="s">
        <v>52</v>
      </c>
      <c r="L1357" s="15" t="s">
        <v>50</v>
      </c>
      <c r="M1357" s="15" t="s">
        <v>53</v>
      </c>
      <c r="N1357" s="18">
        <f t="shared" si="210"/>
        <v>50</v>
      </c>
      <c r="O1357" s="18">
        <f t="shared" si="211"/>
        <v>100</v>
      </c>
      <c r="P1357" s="18">
        <f t="shared" si="212"/>
        <v>0</v>
      </c>
      <c r="Q1357" s="18">
        <f t="shared" si="213"/>
        <v>0</v>
      </c>
      <c r="R1357" s="19">
        <f t="shared" si="214"/>
        <v>52.5</v>
      </c>
      <c r="S1357" s="19">
        <f t="shared" si="215"/>
        <v>30</v>
      </c>
      <c r="T1357" s="19">
        <f t="shared" si="216"/>
        <v>22.5</v>
      </c>
      <c r="U1357" s="19">
        <f t="shared" si="217"/>
        <v>37.5</v>
      </c>
      <c r="V1357" s="18">
        <f t="shared" si="218"/>
        <v>35</v>
      </c>
      <c r="W1357" s="18">
        <f t="shared" si="219"/>
        <v>35.625</v>
      </c>
    </row>
    <row r="1358" spans="1:23" ht="13.5" x14ac:dyDescent="0.25">
      <c r="A1358" s="4">
        <v>43990</v>
      </c>
      <c r="B1358" s="2">
        <v>3.5</v>
      </c>
      <c r="C1358" s="2">
        <v>35.230593218556763</v>
      </c>
      <c r="D1358" s="2">
        <v>8.7054023245362266E-2</v>
      </c>
      <c r="E1358" s="2">
        <v>-2.1735090477181494E-2</v>
      </c>
      <c r="F1358" s="2">
        <v>3.5259999999999998</v>
      </c>
      <c r="G1358" s="2">
        <v>3.5489999999999995</v>
      </c>
      <c r="H1358" s="2">
        <v>3.6360000000000006</v>
      </c>
      <c r="I1358" s="2">
        <v>3.6525999999999992</v>
      </c>
      <c r="J1358" s="2">
        <v>4.0477500000000006</v>
      </c>
      <c r="K1358" s="15" t="s">
        <v>52</v>
      </c>
      <c r="L1358" s="15" t="s">
        <v>50</v>
      </c>
      <c r="M1358" s="15" t="s">
        <v>46</v>
      </c>
      <c r="N1358" s="18">
        <f t="shared" si="210"/>
        <v>50</v>
      </c>
      <c r="O1358" s="18">
        <f t="shared" si="211"/>
        <v>100</v>
      </c>
      <c r="P1358" s="18">
        <f t="shared" si="212"/>
        <v>0</v>
      </c>
      <c r="Q1358" s="18">
        <f t="shared" si="213"/>
        <v>0</v>
      </c>
      <c r="R1358" s="19">
        <f t="shared" si="214"/>
        <v>52.5</v>
      </c>
      <c r="S1358" s="19">
        <f t="shared" si="215"/>
        <v>30</v>
      </c>
      <c r="T1358" s="19">
        <f t="shared" si="216"/>
        <v>22.5</v>
      </c>
      <c r="U1358" s="19">
        <f t="shared" si="217"/>
        <v>37.5</v>
      </c>
      <c r="V1358" s="18">
        <f t="shared" si="218"/>
        <v>35</v>
      </c>
      <c r="W1358" s="18">
        <f t="shared" si="219"/>
        <v>35.625</v>
      </c>
    </row>
    <row r="1359" spans="1:23" ht="13.5" x14ac:dyDescent="0.25">
      <c r="A1359" s="4">
        <v>43991</v>
      </c>
      <c r="B1359" s="2">
        <v>3.4</v>
      </c>
      <c r="C1359" s="2">
        <v>28.526619484811732</v>
      </c>
      <c r="D1359" s="2">
        <v>8.6622151775280098E-2</v>
      </c>
      <c r="E1359" s="2">
        <v>-2.6630986707898804E-2</v>
      </c>
      <c r="F1359" s="2">
        <v>3.496</v>
      </c>
      <c r="G1359" s="2">
        <v>3.5289999999999999</v>
      </c>
      <c r="H1359" s="2">
        <v>3.6210000000000009</v>
      </c>
      <c r="I1359" s="2">
        <v>3.6548000000000003</v>
      </c>
      <c r="J1359" s="2">
        <v>4.0409000000000006</v>
      </c>
      <c r="K1359" s="15" t="s">
        <v>52</v>
      </c>
      <c r="L1359" s="15" t="s">
        <v>54</v>
      </c>
      <c r="M1359" s="15" t="s">
        <v>46</v>
      </c>
      <c r="N1359" s="18">
        <f t="shared" si="210"/>
        <v>50</v>
      </c>
      <c r="O1359" s="18">
        <f t="shared" si="211"/>
        <v>100</v>
      </c>
      <c r="P1359" s="18">
        <f t="shared" si="212"/>
        <v>0</v>
      </c>
      <c r="Q1359" s="18">
        <f t="shared" si="213"/>
        <v>16.5</v>
      </c>
      <c r="R1359" s="19">
        <f t="shared" si="214"/>
        <v>54.975000000000001</v>
      </c>
      <c r="S1359" s="19">
        <f t="shared" si="215"/>
        <v>34.125</v>
      </c>
      <c r="T1359" s="19">
        <f t="shared" si="216"/>
        <v>29.925000000000001</v>
      </c>
      <c r="U1359" s="19">
        <f t="shared" si="217"/>
        <v>41.625</v>
      </c>
      <c r="V1359" s="18">
        <f t="shared" si="218"/>
        <v>39.674999999999997</v>
      </c>
      <c r="W1359" s="18">
        <f t="shared" si="219"/>
        <v>40.162499999999994</v>
      </c>
    </row>
    <row r="1360" spans="1:23" ht="13.5" x14ac:dyDescent="0.25">
      <c r="A1360" s="4">
        <v>43992</v>
      </c>
      <c r="B1360" s="2">
        <v>3.46</v>
      </c>
      <c r="C1360" s="2">
        <v>36.35244253271231</v>
      </c>
      <c r="D1360" s="2">
        <v>8.3131401742876587E-2</v>
      </c>
      <c r="E1360" s="2">
        <v>-2.5994673969508532E-2</v>
      </c>
      <c r="F1360" s="2">
        <v>3.4799999999999995</v>
      </c>
      <c r="G1360" s="2">
        <v>3.5149999999999997</v>
      </c>
      <c r="H1360" s="2">
        <v>3.6040000000000001</v>
      </c>
      <c r="I1360" s="2">
        <v>3.6581999999999999</v>
      </c>
      <c r="J1360" s="2">
        <v>4.0335999999999999</v>
      </c>
      <c r="K1360" s="15" t="s">
        <v>52</v>
      </c>
      <c r="L1360" s="15" t="s">
        <v>54</v>
      </c>
      <c r="M1360" s="15" t="s">
        <v>46</v>
      </c>
      <c r="N1360" s="18">
        <f t="shared" si="210"/>
        <v>50</v>
      </c>
      <c r="O1360" s="18">
        <f t="shared" si="211"/>
        <v>100</v>
      </c>
      <c r="P1360" s="18">
        <f t="shared" si="212"/>
        <v>0</v>
      </c>
      <c r="Q1360" s="18">
        <f t="shared" si="213"/>
        <v>16.5</v>
      </c>
      <c r="R1360" s="19">
        <f t="shared" si="214"/>
        <v>54.975000000000001</v>
      </c>
      <c r="S1360" s="19">
        <f t="shared" si="215"/>
        <v>34.125</v>
      </c>
      <c r="T1360" s="19">
        <f t="shared" si="216"/>
        <v>29.925000000000001</v>
      </c>
      <c r="U1360" s="19">
        <f t="shared" si="217"/>
        <v>41.625</v>
      </c>
      <c r="V1360" s="18">
        <f t="shared" si="218"/>
        <v>39.674999999999997</v>
      </c>
      <c r="W1360" s="18">
        <f t="shared" si="219"/>
        <v>40.162499999999994</v>
      </c>
    </row>
    <row r="1361" spans="1:23" ht="13.5" x14ac:dyDescent="0.25">
      <c r="A1361" s="4">
        <v>43993</v>
      </c>
      <c r="B1361" s="2">
        <v>3.54</v>
      </c>
      <c r="C1361" s="2">
        <v>44.999627535238147</v>
      </c>
      <c r="D1361" s="2">
        <v>7.3580171355747126E-2</v>
      </c>
      <c r="E1361" s="2">
        <v>-1.9984647390682606E-2</v>
      </c>
      <c r="F1361" s="2">
        <v>3.4799999999999995</v>
      </c>
      <c r="G1361" s="2">
        <v>3.5100000000000002</v>
      </c>
      <c r="H1361" s="2">
        <v>3.5909999999999997</v>
      </c>
      <c r="I1361" s="2">
        <v>3.6631999999999993</v>
      </c>
      <c r="J1361" s="2">
        <v>4.0266999999999999</v>
      </c>
      <c r="K1361" s="15" t="s">
        <v>47</v>
      </c>
      <c r="L1361" s="15" t="s">
        <v>54</v>
      </c>
      <c r="M1361" s="15" t="s">
        <v>54</v>
      </c>
      <c r="N1361" s="18">
        <f t="shared" si="210"/>
        <v>50</v>
      </c>
      <c r="O1361" s="18">
        <f t="shared" si="211"/>
        <v>100</v>
      </c>
      <c r="P1361" s="18">
        <f t="shared" si="212"/>
        <v>0</v>
      </c>
      <c r="Q1361" s="18">
        <f t="shared" si="213"/>
        <v>49.5</v>
      </c>
      <c r="R1361" s="19">
        <f t="shared" si="214"/>
        <v>59.924999999999997</v>
      </c>
      <c r="S1361" s="19">
        <f t="shared" si="215"/>
        <v>42.375</v>
      </c>
      <c r="T1361" s="19">
        <f t="shared" si="216"/>
        <v>44.775000000000006</v>
      </c>
      <c r="U1361" s="19">
        <f t="shared" si="217"/>
        <v>49.875</v>
      </c>
      <c r="V1361" s="18">
        <f t="shared" si="218"/>
        <v>49.024999999999999</v>
      </c>
      <c r="W1361" s="18">
        <f t="shared" si="219"/>
        <v>49.237499999999997</v>
      </c>
    </row>
    <row r="1362" spans="1:23" ht="13.5" x14ac:dyDescent="0.25">
      <c r="A1362" s="4">
        <v>43994</v>
      </c>
      <c r="B1362" s="2">
        <v>3.54</v>
      </c>
      <c r="C1362" s="2">
        <v>44.999627535238162</v>
      </c>
      <c r="D1362" s="2">
        <v>5.0443678358927713E-2</v>
      </c>
      <c r="E1362" s="2">
        <v>-1.1206471883771298E-2</v>
      </c>
      <c r="F1362" s="2">
        <v>3.4879999999999995</v>
      </c>
      <c r="G1362" s="2">
        <v>3.5149999999999997</v>
      </c>
      <c r="H1362" s="2">
        <v>3.5830000000000006</v>
      </c>
      <c r="I1362" s="2">
        <v>3.6663999999999999</v>
      </c>
      <c r="J1362" s="2">
        <v>4.0198999999999998</v>
      </c>
      <c r="K1362" s="15" t="s">
        <v>47</v>
      </c>
      <c r="L1362" s="15" t="s">
        <v>54</v>
      </c>
      <c r="M1362" s="15" t="s">
        <v>51</v>
      </c>
      <c r="N1362" s="18">
        <f t="shared" si="210"/>
        <v>50</v>
      </c>
      <c r="O1362" s="18">
        <f t="shared" si="211"/>
        <v>100</v>
      </c>
      <c r="P1362" s="18">
        <f t="shared" si="212"/>
        <v>0</v>
      </c>
      <c r="Q1362" s="18">
        <f t="shared" si="213"/>
        <v>83.5</v>
      </c>
      <c r="R1362" s="19">
        <f t="shared" si="214"/>
        <v>65.025000000000006</v>
      </c>
      <c r="S1362" s="19">
        <f t="shared" si="215"/>
        <v>50.875</v>
      </c>
      <c r="T1362" s="19">
        <f t="shared" si="216"/>
        <v>60.075000000000003</v>
      </c>
      <c r="U1362" s="19">
        <f t="shared" si="217"/>
        <v>58.375</v>
      </c>
      <c r="V1362" s="18">
        <f t="shared" si="218"/>
        <v>58.658333333333339</v>
      </c>
      <c r="W1362" s="18">
        <f t="shared" si="219"/>
        <v>58.587500000000006</v>
      </c>
    </row>
    <row r="1363" spans="1:23" ht="13.5" x14ac:dyDescent="0.25">
      <c r="A1363" s="4">
        <v>43997</v>
      </c>
      <c r="B1363" s="2">
        <v>3.49</v>
      </c>
      <c r="C1363" s="2">
        <v>40.965406736793135</v>
      </c>
      <c r="D1363" s="2">
        <v>4.8721996627984598E-2</v>
      </c>
      <c r="E1363" s="2">
        <v>-1.1620869399407959E-3</v>
      </c>
      <c r="F1363" s="2">
        <v>3.4859999999999998</v>
      </c>
      <c r="G1363" s="2">
        <v>3.5059999999999993</v>
      </c>
      <c r="H1363" s="2">
        <v>3.5725000000000002</v>
      </c>
      <c r="I1363" s="2">
        <v>3.6665999999999999</v>
      </c>
      <c r="J1363" s="2">
        <v>4.0125999999999999</v>
      </c>
      <c r="K1363" s="15" t="s">
        <v>52</v>
      </c>
      <c r="L1363" s="15" t="s">
        <v>54</v>
      </c>
      <c r="M1363" s="15" t="s">
        <v>46</v>
      </c>
      <c r="N1363" s="18">
        <f t="shared" si="210"/>
        <v>50</v>
      </c>
      <c r="O1363" s="18">
        <f t="shared" si="211"/>
        <v>100</v>
      </c>
      <c r="P1363" s="18">
        <f t="shared" si="212"/>
        <v>0</v>
      </c>
      <c r="Q1363" s="18">
        <f t="shared" si="213"/>
        <v>16.5</v>
      </c>
      <c r="R1363" s="19">
        <f t="shared" si="214"/>
        <v>54.975000000000001</v>
      </c>
      <c r="S1363" s="19">
        <f t="shared" si="215"/>
        <v>34.125</v>
      </c>
      <c r="T1363" s="19">
        <f t="shared" si="216"/>
        <v>29.925000000000001</v>
      </c>
      <c r="U1363" s="19">
        <f t="shared" si="217"/>
        <v>41.625</v>
      </c>
      <c r="V1363" s="18">
        <f t="shared" si="218"/>
        <v>39.674999999999997</v>
      </c>
      <c r="W1363" s="18">
        <f t="shared" si="219"/>
        <v>40.162499999999994</v>
      </c>
    </row>
    <row r="1364" spans="1:23" ht="13.5" x14ac:dyDescent="0.25">
      <c r="A1364" s="4">
        <v>43998</v>
      </c>
      <c r="B1364" s="2">
        <v>3.39</v>
      </c>
      <c r="C1364" s="2">
        <v>34.335482331823897</v>
      </c>
      <c r="D1364" s="2">
        <v>5.0635528073792901E-2</v>
      </c>
      <c r="E1364" s="2">
        <v>7.0893608606067667E-3</v>
      </c>
      <c r="F1364" s="2">
        <v>3.4839999999999995</v>
      </c>
      <c r="G1364" s="2">
        <v>3.4899999999999998</v>
      </c>
      <c r="H1364" s="2">
        <v>3.5539999999999998</v>
      </c>
      <c r="I1364" s="2">
        <v>3.6630000000000003</v>
      </c>
      <c r="J1364" s="2">
        <v>4.0054999999999996</v>
      </c>
      <c r="K1364" s="15" t="s">
        <v>52</v>
      </c>
      <c r="L1364" s="15" t="s">
        <v>54</v>
      </c>
      <c r="M1364" s="15" t="s">
        <v>46</v>
      </c>
      <c r="N1364" s="18">
        <f t="shared" si="210"/>
        <v>50</v>
      </c>
      <c r="O1364" s="18">
        <f t="shared" si="211"/>
        <v>100</v>
      </c>
      <c r="P1364" s="18">
        <f t="shared" si="212"/>
        <v>0</v>
      </c>
      <c r="Q1364" s="18">
        <f t="shared" si="213"/>
        <v>16.5</v>
      </c>
      <c r="R1364" s="19">
        <f t="shared" si="214"/>
        <v>54.975000000000001</v>
      </c>
      <c r="S1364" s="19">
        <f t="shared" si="215"/>
        <v>34.125</v>
      </c>
      <c r="T1364" s="19">
        <f t="shared" si="216"/>
        <v>29.925000000000001</v>
      </c>
      <c r="U1364" s="19">
        <f t="shared" si="217"/>
        <v>41.625</v>
      </c>
      <c r="V1364" s="18">
        <f t="shared" si="218"/>
        <v>39.674999999999997</v>
      </c>
      <c r="W1364" s="18">
        <f t="shared" si="219"/>
        <v>40.162499999999994</v>
      </c>
    </row>
    <row r="1365" spans="1:23" ht="13.5" x14ac:dyDescent="0.25">
      <c r="A1365" s="4">
        <v>43999</v>
      </c>
      <c r="B1365" s="2">
        <v>3.38</v>
      </c>
      <c r="C1365" s="2">
        <v>33.747295945129636</v>
      </c>
      <c r="D1365" s="2">
        <v>5.25833315931723E-2</v>
      </c>
      <c r="E1365" s="2">
        <v>1.3266893277277456E-2</v>
      </c>
      <c r="F1365" s="2">
        <v>3.468</v>
      </c>
      <c r="G1365" s="2">
        <v>3.4740000000000002</v>
      </c>
      <c r="H1365" s="2">
        <v>3.5359999999999991</v>
      </c>
      <c r="I1365" s="2">
        <v>3.6611999999999996</v>
      </c>
      <c r="J1365" s="2">
        <v>3.9978999999999996</v>
      </c>
      <c r="K1365" s="15" t="s">
        <v>52</v>
      </c>
      <c r="L1365" s="15" t="s">
        <v>54</v>
      </c>
      <c r="M1365" s="15" t="s">
        <v>46</v>
      </c>
      <c r="N1365" s="18">
        <f t="shared" si="210"/>
        <v>50</v>
      </c>
      <c r="O1365" s="18">
        <f t="shared" si="211"/>
        <v>100</v>
      </c>
      <c r="P1365" s="18">
        <f t="shared" si="212"/>
        <v>0</v>
      </c>
      <c r="Q1365" s="18">
        <f t="shared" si="213"/>
        <v>16.5</v>
      </c>
      <c r="R1365" s="19">
        <f t="shared" si="214"/>
        <v>54.975000000000001</v>
      </c>
      <c r="S1365" s="19">
        <f t="shared" si="215"/>
        <v>34.125</v>
      </c>
      <c r="T1365" s="19">
        <f t="shared" si="216"/>
        <v>29.925000000000001</v>
      </c>
      <c r="U1365" s="19">
        <f t="shared" si="217"/>
        <v>41.625</v>
      </c>
      <c r="V1365" s="18">
        <f t="shared" si="218"/>
        <v>39.674999999999997</v>
      </c>
      <c r="W1365" s="18">
        <f t="shared" si="219"/>
        <v>40.162499999999994</v>
      </c>
    </row>
    <row r="1366" spans="1:23" ht="13.5" x14ac:dyDescent="0.25">
      <c r="A1366" s="4">
        <v>44000</v>
      </c>
      <c r="B1366" s="2">
        <v>3.28</v>
      </c>
      <c r="C1366" s="2">
        <v>28.491159572488939</v>
      </c>
      <c r="D1366" s="2">
        <v>6.2740917466267643E-2</v>
      </c>
      <c r="E1366" s="2">
        <v>1.7209264737989453E-2</v>
      </c>
      <c r="F1366" s="2">
        <v>3.4160000000000004</v>
      </c>
      <c r="G1366" s="2">
        <v>3.4479999999999995</v>
      </c>
      <c r="H1366" s="2">
        <v>3.5130000000000003</v>
      </c>
      <c r="I1366" s="2">
        <v>3.6553999999999989</v>
      </c>
      <c r="J1366" s="2">
        <v>3.9904999999999995</v>
      </c>
      <c r="K1366" s="15" t="s">
        <v>52</v>
      </c>
      <c r="L1366" s="15" t="s">
        <v>54</v>
      </c>
      <c r="M1366" s="15" t="s">
        <v>46</v>
      </c>
      <c r="N1366" s="18">
        <f t="shared" si="210"/>
        <v>50</v>
      </c>
      <c r="O1366" s="18">
        <f t="shared" si="211"/>
        <v>100</v>
      </c>
      <c r="P1366" s="18">
        <f t="shared" si="212"/>
        <v>0</v>
      </c>
      <c r="Q1366" s="18">
        <f t="shared" si="213"/>
        <v>16.5</v>
      </c>
      <c r="R1366" s="19">
        <f t="shared" si="214"/>
        <v>54.975000000000001</v>
      </c>
      <c r="S1366" s="19">
        <f t="shared" si="215"/>
        <v>34.125</v>
      </c>
      <c r="T1366" s="19">
        <f t="shared" si="216"/>
        <v>29.925000000000001</v>
      </c>
      <c r="U1366" s="19">
        <f t="shared" si="217"/>
        <v>41.625</v>
      </c>
      <c r="V1366" s="18">
        <f t="shared" si="218"/>
        <v>39.674999999999997</v>
      </c>
      <c r="W1366" s="18">
        <f t="shared" si="219"/>
        <v>40.162499999999994</v>
      </c>
    </row>
    <row r="1367" spans="1:23" ht="13.5" x14ac:dyDescent="0.25">
      <c r="A1367" s="4">
        <v>44001</v>
      </c>
      <c r="B1367" s="2">
        <v>3.19</v>
      </c>
      <c r="C1367" s="2">
        <v>24.754309647440706</v>
      </c>
      <c r="D1367" s="2">
        <v>7.3459927281755988E-2</v>
      </c>
      <c r="E1367" s="2">
        <v>2.0439264526398396E-2</v>
      </c>
      <c r="F1367" s="2">
        <v>3.3460000000000001</v>
      </c>
      <c r="G1367" s="2">
        <v>3.4170000000000003</v>
      </c>
      <c r="H1367" s="2">
        <v>3.4880000000000004</v>
      </c>
      <c r="I1367" s="2">
        <v>3.6477999999999993</v>
      </c>
      <c r="J1367" s="2">
        <v>3.9828499999999991</v>
      </c>
      <c r="K1367" s="15" t="s">
        <v>52</v>
      </c>
      <c r="L1367" s="15" t="s">
        <v>54</v>
      </c>
      <c r="M1367" s="15" t="s">
        <v>46</v>
      </c>
      <c r="N1367" s="18">
        <f t="shared" si="210"/>
        <v>50</v>
      </c>
      <c r="O1367" s="18">
        <f t="shared" si="211"/>
        <v>100</v>
      </c>
      <c r="P1367" s="18">
        <f t="shared" si="212"/>
        <v>0</v>
      </c>
      <c r="Q1367" s="18">
        <f t="shared" si="213"/>
        <v>16.5</v>
      </c>
      <c r="R1367" s="19">
        <f t="shared" si="214"/>
        <v>54.975000000000001</v>
      </c>
      <c r="S1367" s="19">
        <f t="shared" si="215"/>
        <v>34.125</v>
      </c>
      <c r="T1367" s="19">
        <f t="shared" si="216"/>
        <v>29.925000000000001</v>
      </c>
      <c r="U1367" s="19">
        <f t="shared" si="217"/>
        <v>41.625</v>
      </c>
      <c r="V1367" s="18">
        <f t="shared" si="218"/>
        <v>39.674999999999997</v>
      </c>
      <c r="W1367" s="18">
        <f t="shared" si="219"/>
        <v>40.162499999999994</v>
      </c>
    </row>
    <row r="1368" spans="1:23" ht="13.5" x14ac:dyDescent="0.25">
      <c r="A1368" s="4">
        <v>44004</v>
      </c>
      <c r="B1368" s="2">
        <v>3.28</v>
      </c>
      <c r="C1368" s="2">
        <v>34.067148227772179</v>
      </c>
      <c r="D1368" s="2">
        <v>7.7886958592674027E-2</v>
      </c>
      <c r="E1368" s="2">
        <v>2.2721956122116329E-2</v>
      </c>
      <c r="F1368" s="2">
        <v>3.3039999999999998</v>
      </c>
      <c r="G1368" s="2">
        <v>3.3950000000000005</v>
      </c>
      <c r="H1368" s="2">
        <v>3.472</v>
      </c>
      <c r="I1368" s="2">
        <v>3.6403999999999992</v>
      </c>
      <c r="J1368" s="2">
        <v>3.9749499999999989</v>
      </c>
      <c r="K1368" s="15" t="s">
        <v>47</v>
      </c>
      <c r="L1368" s="15" t="s">
        <v>54</v>
      </c>
      <c r="M1368" s="15" t="s">
        <v>49</v>
      </c>
      <c r="N1368" s="18">
        <f t="shared" si="210"/>
        <v>50</v>
      </c>
      <c r="O1368" s="18">
        <f t="shared" si="211"/>
        <v>100</v>
      </c>
      <c r="P1368" s="18">
        <f t="shared" si="212"/>
        <v>0</v>
      </c>
      <c r="Q1368" s="18">
        <f t="shared" si="213"/>
        <v>66.5</v>
      </c>
      <c r="R1368" s="19">
        <f t="shared" si="214"/>
        <v>62.475000000000001</v>
      </c>
      <c r="S1368" s="19">
        <f t="shared" si="215"/>
        <v>46.625</v>
      </c>
      <c r="T1368" s="19">
        <f t="shared" si="216"/>
        <v>52.424999999999997</v>
      </c>
      <c r="U1368" s="19">
        <f t="shared" si="217"/>
        <v>54.125</v>
      </c>
      <c r="V1368" s="18">
        <f t="shared" si="218"/>
        <v>53.841666666666661</v>
      </c>
      <c r="W1368" s="18">
        <f t="shared" si="219"/>
        <v>53.912499999999994</v>
      </c>
    </row>
    <row r="1369" spans="1:23" ht="13.5" x14ac:dyDescent="0.25">
      <c r="A1369" s="4">
        <v>44005</v>
      </c>
      <c r="B1369" s="2">
        <v>3.28</v>
      </c>
      <c r="C1369" s="2">
        <v>34.067148227772165</v>
      </c>
      <c r="D1369" s="2">
        <v>6.7590336872251466E-2</v>
      </c>
      <c r="E1369" s="2">
        <v>2.2062804718828731E-2</v>
      </c>
      <c r="F1369" s="2">
        <v>3.282</v>
      </c>
      <c r="G1369" s="2">
        <v>3.383</v>
      </c>
      <c r="H1369" s="2">
        <v>3.4560000000000004</v>
      </c>
      <c r="I1369" s="2">
        <v>3.6323999999999987</v>
      </c>
      <c r="J1369" s="2">
        <v>3.9670499999999986</v>
      </c>
      <c r="K1369" s="15" t="s">
        <v>47</v>
      </c>
      <c r="L1369" s="15" t="s">
        <v>54</v>
      </c>
      <c r="M1369" s="15" t="s">
        <v>49</v>
      </c>
      <c r="N1369" s="18">
        <f t="shared" si="210"/>
        <v>50</v>
      </c>
      <c r="O1369" s="18">
        <f t="shared" si="211"/>
        <v>100</v>
      </c>
      <c r="P1369" s="18">
        <f t="shared" si="212"/>
        <v>0</v>
      </c>
      <c r="Q1369" s="18">
        <f t="shared" si="213"/>
        <v>66.5</v>
      </c>
      <c r="R1369" s="19">
        <f t="shared" si="214"/>
        <v>62.475000000000001</v>
      </c>
      <c r="S1369" s="19">
        <f t="shared" si="215"/>
        <v>46.625</v>
      </c>
      <c r="T1369" s="19">
        <f t="shared" si="216"/>
        <v>52.424999999999997</v>
      </c>
      <c r="U1369" s="19">
        <f t="shared" si="217"/>
        <v>54.125</v>
      </c>
      <c r="V1369" s="18">
        <f t="shared" si="218"/>
        <v>53.841666666666661</v>
      </c>
      <c r="W1369" s="18">
        <f t="shared" si="219"/>
        <v>53.912499999999994</v>
      </c>
    </row>
    <row r="1370" spans="1:23" ht="13.5" x14ac:dyDescent="0.25">
      <c r="A1370" s="4">
        <v>44006</v>
      </c>
      <c r="B1370" s="2">
        <v>3.19</v>
      </c>
      <c r="C1370" s="2">
        <v>29.79098156134512</v>
      </c>
      <c r="D1370" s="2">
        <v>7.6017880118390391E-2</v>
      </c>
      <c r="E1370" s="2">
        <v>2.1903005686664229E-2</v>
      </c>
      <c r="F1370" s="2">
        <v>3.2439999999999998</v>
      </c>
      <c r="G1370" s="2">
        <v>3.3560000000000003</v>
      </c>
      <c r="H1370" s="2">
        <v>3.4354999999999998</v>
      </c>
      <c r="I1370" s="2">
        <v>3.6211999999999991</v>
      </c>
      <c r="J1370" s="2">
        <v>3.9587999999999992</v>
      </c>
      <c r="K1370" s="15" t="s">
        <v>47</v>
      </c>
      <c r="L1370" s="15" t="s">
        <v>54</v>
      </c>
      <c r="M1370" s="15" t="s">
        <v>49</v>
      </c>
      <c r="N1370" s="18">
        <f t="shared" si="210"/>
        <v>50</v>
      </c>
      <c r="O1370" s="18">
        <f t="shared" si="211"/>
        <v>100</v>
      </c>
      <c r="P1370" s="18">
        <f t="shared" si="212"/>
        <v>0</v>
      </c>
      <c r="Q1370" s="18">
        <f t="shared" si="213"/>
        <v>66.5</v>
      </c>
      <c r="R1370" s="19">
        <f t="shared" si="214"/>
        <v>62.475000000000001</v>
      </c>
      <c r="S1370" s="19">
        <f t="shared" si="215"/>
        <v>46.625</v>
      </c>
      <c r="T1370" s="19">
        <f t="shared" si="216"/>
        <v>52.424999999999997</v>
      </c>
      <c r="U1370" s="19">
        <f t="shared" si="217"/>
        <v>54.125</v>
      </c>
      <c r="V1370" s="18">
        <f t="shared" si="218"/>
        <v>53.841666666666661</v>
      </c>
      <c r="W1370" s="18">
        <f t="shared" si="219"/>
        <v>53.912499999999994</v>
      </c>
    </row>
    <row r="1371" spans="1:23" ht="13.5" x14ac:dyDescent="0.25">
      <c r="A1371" s="4">
        <v>44007</v>
      </c>
      <c r="B1371" s="2">
        <v>3.18</v>
      </c>
      <c r="C1371" s="2">
        <v>29.350151337620758</v>
      </c>
      <c r="D1371" s="2">
        <v>9.7879711663161562E-2</v>
      </c>
      <c r="E1371" s="2">
        <v>2.2071626652475796E-2</v>
      </c>
      <c r="F1371" s="2">
        <v>3.2240000000000002</v>
      </c>
      <c r="G1371" s="2">
        <v>3.3200000000000012</v>
      </c>
      <c r="H1371" s="2">
        <v>3.4150000000000005</v>
      </c>
      <c r="I1371" s="2">
        <v>3.6097999999999995</v>
      </c>
      <c r="J1371" s="2">
        <v>3.9501999999999993</v>
      </c>
      <c r="K1371" s="15" t="s">
        <v>47</v>
      </c>
      <c r="L1371" s="15" t="s">
        <v>54</v>
      </c>
      <c r="M1371" s="15" t="s">
        <v>49</v>
      </c>
      <c r="N1371" s="18">
        <f t="shared" si="210"/>
        <v>50</v>
      </c>
      <c r="O1371" s="18">
        <f t="shared" si="211"/>
        <v>100</v>
      </c>
      <c r="P1371" s="18">
        <f t="shared" si="212"/>
        <v>0</v>
      </c>
      <c r="Q1371" s="18">
        <f t="shared" si="213"/>
        <v>66.5</v>
      </c>
      <c r="R1371" s="19">
        <f t="shared" si="214"/>
        <v>62.475000000000001</v>
      </c>
      <c r="S1371" s="19">
        <f t="shared" si="215"/>
        <v>46.625</v>
      </c>
      <c r="T1371" s="19">
        <f t="shared" si="216"/>
        <v>52.424999999999997</v>
      </c>
      <c r="U1371" s="19">
        <f t="shared" si="217"/>
        <v>54.125</v>
      </c>
      <c r="V1371" s="18">
        <f t="shared" si="218"/>
        <v>53.841666666666661</v>
      </c>
      <c r="W1371" s="18">
        <f t="shared" si="219"/>
        <v>53.912499999999994</v>
      </c>
    </row>
    <row r="1372" spans="1:23" ht="13.5" x14ac:dyDescent="0.25">
      <c r="A1372" s="4">
        <v>44008</v>
      </c>
      <c r="B1372" s="2">
        <v>3.1</v>
      </c>
      <c r="C1372" s="2">
        <v>26.03150822154312</v>
      </c>
      <c r="D1372" s="2">
        <v>0.12392097897985499</v>
      </c>
      <c r="E1372" s="2">
        <v>2.1053616485699981E-2</v>
      </c>
      <c r="F1372" s="2">
        <v>3.2060000000000004</v>
      </c>
      <c r="G1372" s="2">
        <v>3.2760000000000007</v>
      </c>
      <c r="H1372" s="2">
        <v>3.3954999999999997</v>
      </c>
      <c r="I1372" s="2">
        <v>3.5967999999999996</v>
      </c>
      <c r="J1372" s="2">
        <v>3.9416999999999991</v>
      </c>
      <c r="K1372" s="15" t="s">
        <v>47</v>
      </c>
      <c r="L1372" s="15" t="s">
        <v>54</v>
      </c>
      <c r="M1372" s="15" t="s">
        <v>49</v>
      </c>
      <c r="N1372" s="18">
        <f t="shared" si="210"/>
        <v>50</v>
      </c>
      <c r="O1372" s="18">
        <f t="shared" si="211"/>
        <v>100</v>
      </c>
      <c r="P1372" s="18">
        <f t="shared" si="212"/>
        <v>0</v>
      </c>
      <c r="Q1372" s="18">
        <f t="shared" si="213"/>
        <v>66.5</v>
      </c>
      <c r="R1372" s="19">
        <f t="shared" si="214"/>
        <v>62.475000000000001</v>
      </c>
      <c r="S1372" s="19">
        <f t="shared" si="215"/>
        <v>46.625</v>
      </c>
      <c r="T1372" s="19">
        <f t="shared" si="216"/>
        <v>52.424999999999997</v>
      </c>
      <c r="U1372" s="19">
        <f t="shared" si="217"/>
        <v>54.125</v>
      </c>
      <c r="V1372" s="18">
        <f t="shared" si="218"/>
        <v>53.841666666666661</v>
      </c>
      <c r="W1372" s="18">
        <f t="shared" si="219"/>
        <v>53.912499999999994</v>
      </c>
    </row>
    <row r="1373" spans="1:23" ht="13.5" x14ac:dyDescent="0.25">
      <c r="A1373" s="4">
        <v>44011</v>
      </c>
      <c r="B1373" s="2">
        <v>3.27</v>
      </c>
      <c r="C1373" s="2">
        <v>41.236925259173049</v>
      </c>
      <c r="D1373" s="2">
        <v>0.12764082113418906</v>
      </c>
      <c r="E1373" s="2">
        <v>1.916047710157627E-2</v>
      </c>
      <c r="F1373" s="2">
        <v>3.2039999999999997</v>
      </c>
      <c r="G1373" s="2">
        <v>3.2540000000000004</v>
      </c>
      <c r="H1373" s="2">
        <v>3.38</v>
      </c>
      <c r="I1373" s="2">
        <v>3.5871999999999997</v>
      </c>
      <c r="J1373" s="2">
        <v>3.9341499999999985</v>
      </c>
      <c r="K1373" s="15" t="s">
        <v>52</v>
      </c>
      <c r="L1373" s="15" t="s">
        <v>54</v>
      </c>
      <c r="M1373" s="15" t="s">
        <v>46</v>
      </c>
      <c r="N1373" s="18">
        <f t="shared" si="210"/>
        <v>50</v>
      </c>
      <c r="O1373" s="18">
        <f t="shared" si="211"/>
        <v>100</v>
      </c>
      <c r="P1373" s="18">
        <f t="shared" si="212"/>
        <v>0</v>
      </c>
      <c r="Q1373" s="18">
        <f t="shared" si="213"/>
        <v>16.5</v>
      </c>
      <c r="R1373" s="19">
        <f t="shared" si="214"/>
        <v>54.975000000000001</v>
      </c>
      <c r="S1373" s="19">
        <f t="shared" si="215"/>
        <v>34.125</v>
      </c>
      <c r="T1373" s="19">
        <f t="shared" si="216"/>
        <v>29.925000000000001</v>
      </c>
      <c r="U1373" s="19">
        <f t="shared" si="217"/>
        <v>41.625</v>
      </c>
      <c r="V1373" s="18">
        <f t="shared" si="218"/>
        <v>39.674999999999997</v>
      </c>
      <c r="W1373" s="18">
        <f t="shared" si="219"/>
        <v>40.162499999999994</v>
      </c>
    </row>
    <row r="1374" spans="1:23" ht="13.5" x14ac:dyDescent="0.25">
      <c r="A1374" s="4">
        <v>44012</v>
      </c>
      <c r="B1374" s="2">
        <v>3.2</v>
      </c>
      <c r="C1374" s="2">
        <v>37.791960405977733</v>
      </c>
      <c r="D1374" s="2">
        <v>0.12140832343591335</v>
      </c>
      <c r="E1374" s="2">
        <v>1.7070690866085203E-2</v>
      </c>
      <c r="F1374" s="2">
        <v>3.1880000000000002</v>
      </c>
      <c r="G1374" s="2">
        <v>3.2350000000000003</v>
      </c>
      <c r="H1374" s="2">
        <v>3.3624999999999998</v>
      </c>
      <c r="I1374" s="2">
        <v>3.5761999999999996</v>
      </c>
      <c r="J1374" s="2">
        <v>3.9266499999999986</v>
      </c>
      <c r="K1374" s="15" t="s">
        <v>52</v>
      </c>
      <c r="L1374" s="15" t="s">
        <v>54</v>
      </c>
      <c r="M1374" s="15" t="s">
        <v>46</v>
      </c>
      <c r="N1374" s="18">
        <f t="shared" si="210"/>
        <v>50</v>
      </c>
      <c r="O1374" s="18">
        <f t="shared" si="211"/>
        <v>100</v>
      </c>
      <c r="P1374" s="18">
        <f t="shared" si="212"/>
        <v>0</v>
      </c>
      <c r="Q1374" s="18">
        <f t="shared" si="213"/>
        <v>16.5</v>
      </c>
      <c r="R1374" s="19">
        <f t="shared" si="214"/>
        <v>54.975000000000001</v>
      </c>
      <c r="S1374" s="19">
        <f t="shared" si="215"/>
        <v>34.125</v>
      </c>
      <c r="T1374" s="19">
        <f t="shared" si="216"/>
        <v>29.925000000000001</v>
      </c>
      <c r="U1374" s="19">
        <f t="shared" si="217"/>
        <v>41.625</v>
      </c>
      <c r="V1374" s="18">
        <f t="shared" si="218"/>
        <v>39.674999999999997</v>
      </c>
      <c r="W1374" s="18">
        <f t="shared" si="219"/>
        <v>40.162499999999994</v>
      </c>
    </row>
    <row r="1375" spans="1:23" ht="13.5" x14ac:dyDescent="0.25">
      <c r="A1375" s="4">
        <v>44013</v>
      </c>
      <c r="B1375" s="2">
        <v>3.11</v>
      </c>
      <c r="C1375" s="2">
        <v>33.873724147788693</v>
      </c>
      <c r="D1375" s="2">
        <v>0.12243518907474682</v>
      </c>
      <c r="E1375" s="2">
        <v>1.6113477869167746E-2</v>
      </c>
      <c r="F1375" s="2">
        <v>3.1719999999999997</v>
      </c>
      <c r="G1375" s="2">
        <v>3.2079999999999997</v>
      </c>
      <c r="H1375" s="2">
        <v>3.3410000000000002</v>
      </c>
      <c r="I1375" s="2">
        <v>3.5615999999999999</v>
      </c>
      <c r="J1375" s="2">
        <v>3.9181999999999988</v>
      </c>
      <c r="K1375" s="15" t="s">
        <v>52</v>
      </c>
      <c r="L1375" s="15" t="s">
        <v>54</v>
      </c>
      <c r="M1375" s="15" t="s">
        <v>46</v>
      </c>
      <c r="N1375" s="18">
        <f t="shared" si="210"/>
        <v>50</v>
      </c>
      <c r="O1375" s="18">
        <f t="shared" si="211"/>
        <v>100</v>
      </c>
      <c r="P1375" s="18">
        <f t="shared" si="212"/>
        <v>0</v>
      </c>
      <c r="Q1375" s="18">
        <f t="shared" si="213"/>
        <v>16.5</v>
      </c>
      <c r="R1375" s="19">
        <f t="shared" si="214"/>
        <v>54.975000000000001</v>
      </c>
      <c r="S1375" s="19">
        <f t="shared" si="215"/>
        <v>34.125</v>
      </c>
      <c r="T1375" s="19">
        <f t="shared" si="216"/>
        <v>29.925000000000001</v>
      </c>
      <c r="U1375" s="19">
        <f t="shared" si="217"/>
        <v>41.625</v>
      </c>
      <c r="V1375" s="18">
        <f t="shared" si="218"/>
        <v>39.674999999999997</v>
      </c>
      <c r="W1375" s="18">
        <f t="shared" si="219"/>
        <v>40.162499999999994</v>
      </c>
    </row>
    <row r="1376" spans="1:23" ht="13.5" x14ac:dyDescent="0.25">
      <c r="A1376" s="4">
        <v>44014</v>
      </c>
      <c r="B1376" s="2">
        <v>3.1</v>
      </c>
      <c r="C1376" s="2">
        <v>33.458634799704924</v>
      </c>
      <c r="D1376" s="2">
        <v>0.11027748905873613</v>
      </c>
      <c r="E1376" s="2">
        <v>1.7771330539868943E-2</v>
      </c>
      <c r="F1376" s="2">
        <v>3.1559999999999997</v>
      </c>
      <c r="G1376" s="2">
        <v>3.1900000000000004</v>
      </c>
      <c r="H1376" s="2">
        <v>3.319</v>
      </c>
      <c r="I1376" s="2">
        <v>3.5465999999999993</v>
      </c>
      <c r="J1376" s="2">
        <v>3.9103999999999992</v>
      </c>
      <c r="K1376" s="15" t="s">
        <v>52</v>
      </c>
      <c r="L1376" s="15" t="s">
        <v>54</v>
      </c>
      <c r="M1376" s="15" t="s">
        <v>46</v>
      </c>
      <c r="N1376" s="18">
        <f t="shared" si="210"/>
        <v>50</v>
      </c>
      <c r="O1376" s="18">
        <f t="shared" si="211"/>
        <v>100</v>
      </c>
      <c r="P1376" s="18">
        <f t="shared" si="212"/>
        <v>0</v>
      </c>
      <c r="Q1376" s="18">
        <f t="shared" si="213"/>
        <v>16.5</v>
      </c>
      <c r="R1376" s="19">
        <f t="shared" si="214"/>
        <v>54.975000000000001</v>
      </c>
      <c r="S1376" s="19">
        <f t="shared" si="215"/>
        <v>34.125</v>
      </c>
      <c r="T1376" s="19">
        <f t="shared" si="216"/>
        <v>29.925000000000001</v>
      </c>
      <c r="U1376" s="19">
        <f t="shared" si="217"/>
        <v>41.625</v>
      </c>
      <c r="V1376" s="18">
        <f t="shared" si="218"/>
        <v>39.674999999999997</v>
      </c>
      <c r="W1376" s="18">
        <f t="shared" si="219"/>
        <v>40.162499999999994</v>
      </c>
    </row>
    <row r="1377" spans="1:23" ht="13.5" x14ac:dyDescent="0.25">
      <c r="A1377" s="4">
        <v>44015</v>
      </c>
      <c r="B1377" s="2">
        <v>3.05</v>
      </c>
      <c r="C1377" s="2">
        <v>31.387581913730358</v>
      </c>
      <c r="D1377" s="2">
        <v>9.1404333900223289E-2</v>
      </c>
      <c r="E1377" s="2">
        <v>1.8843977778385878E-2</v>
      </c>
      <c r="F1377" s="2">
        <v>3.1459999999999999</v>
      </c>
      <c r="G1377" s="2">
        <v>3.1760000000000002</v>
      </c>
      <c r="H1377" s="2">
        <v>3.2965000000000004</v>
      </c>
      <c r="I1377" s="2">
        <v>3.5315999999999996</v>
      </c>
      <c r="J1377" s="2">
        <v>3.9021499999999993</v>
      </c>
      <c r="K1377" s="15" t="s">
        <v>52</v>
      </c>
      <c r="L1377" s="15" t="s">
        <v>54</v>
      </c>
      <c r="M1377" s="15" t="s">
        <v>46</v>
      </c>
      <c r="N1377" s="18">
        <f t="shared" si="210"/>
        <v>50</v>
      </c>
      <c r="O1377" s="18">
        <f t="shared" si="211"/>
        <v>100</v>
      </c>
      <c r="P1377" s="18">
        <f t="shared" si="212"/>
        <v>0</v>
      </c>
      <c r="Q1377" s="18">
        <f t="shared" si="213"/>
        <v>16.5</v>
      </c>
      <c r="R1377" s="19">
        <f t="shared" si="214"/>
        <v>54.975000000000001</v>
      </c>
      <c r="S1377" s="19">
        <f t="shared" si="215"/>
        <v>34.125</v>
      </c>
      <c r="T1377" s="19">
        <f t="shared" si="216"/>
        <v>29.925000000000001</v>
      </c>
      <c r="U1377" s="19">
        <f t="shared" si="217"/>
        <v>41.625</v>
      </c>
      <c r="V1377" s="18">
        <f t="shared" si="218"/>
        <v>39.674999999999997</v>
      </c>
      <c r="W1377" s="18">
        <f t="shared" si="219"/>
        <v>40.162499999999994</v>
      </c>
    </row>
    <row r="1378" spans="1:23" ht="13.5" x14ac:dyDescent="0.25">
      <c r="A1378" s="4">
        <v>44018</v>
      </c>
      <c r="B1378" s="2">
        <v>3.05</v>
      </c>
      <c r="C1378" s="2">
        <v>31.387581913730358</v>
      </c>
      <c r="D1378" s="2">
        <v>9.1017624486571247E-2</v>
      </c>
      <c r="E1378" s="2">
        <v>1.8368029328891575E-2</v>
      </c>
      <c r="F1378" s="2">
        <v>3.1020000000000003</v>
      </c>
      <c r="G1378" s="2">
        <v>3.153</v>
      </c>
      <c r="H1378" s="2">
        <v>3.274</v>
      </c>
      <c r="I1378" s="2">
        <v>3.5156000000000001</v>
      </c>
      <c r="J1378" s="2">
        <v>3.8943999999999992</v>
      </c>
      <c r="K1378" s="15" t="s">
        <v>52</v>
      </c>
      <c r="L1378" s="15" t="s">
        <v>54</v>
      </c>
      <c r="M1378" s="15" t="s">
        <v>46</v>
      </c>
      <c r="N1378" s="18">
        <f t="shared" si="210"/>
        <v>50</v>
      </c>
      <c r="O1378" s="18">
        <f t="shared" si="211"/>
        <v>100</v>
      </c>
      <c r="P1378" s="18">
        <f t="shared" si="212"/>
        <v>0</v>
      </c>
      <c r="Q1378" s="18">
        <f t="shared" si="213"/>
        <v>16.5</v>
      </c>
      <c r="R1378" s="19">
        <f t="shared" si="214"/>
        <v>54.975000000000001</v>
      </c>
      <c r="S1378" s="19">
        <f t="shared" si="215"/>
        <v>34.125</v>
      </c>
      <c r="T1378" s="19">
        <f t="shared" si="216"/>
        <v>29.925000000000001</v>
      </c>
      <c r="U1378" s="19">
        <f t="shared" si="217"/>
        <v>41.625</v>
      </c>
      <c r="V1378" s="18">
        <f t="shared" si="218"/>
        <v>39.674999999999997</v>
      </c>
      <c r="W1378" s="18">
        <f t="shared" si="219"/>
        <v>40.162499999999994</v>
      </c>
    </row>
    <row r="1379" spans="1:23" ht="13.5" x14ac:dyDescent="0.25">
      <c r="A1379" s="4">
        <v>44019</v>
      </c>
      <c r="B1379" s="2">
        <v>3</v>
      </c>
      <c r="C1379" s="2">
        <v>29.285250036064269</v>
      </c>
      <c r="D1379" s="2">
        <v>9.6002195464632401E-2</v>
      </c>
      <c r="E1379" s="2">
        <v>1.5024194772973044E-2</v>
      </c>
      <c r="F1379" s="2">
        <v>3.0619999999999998</v>
      </c>
      <c r="G1379" s="2">
        <v>3.1250000000000004</v>
      </c>
      <c r="H1379" s="2">
        <v>3.254</v>
      </c>
      <c r="I1379" s="2">
        <v>3.4986000000000006</v>
      </c>
      <c r="J1379" s="2">
        <v>3.885899999999999</v>
      </c>
      <c r="K1379" s="15" t="s">
        <v>52</v>
      </c>
      <c r="L1379" s="15" t="s">
        <v>54</v>
      </c>
      <c r="M1379" s="15" t="s">
        <v>46</v>
      </c>
      <c r="N1379" s="18">
        <f t="shared" si="210"/>
        <v>50</v>
      </c>
      <c r="O1379" s="18">
        <f t="shared" si="211"/>
        <v>100</v>
      </c>
      <c r="P1379" s="18">
        <f t="shared" si="212"/>
        <v>0</v>
      </c>
      <c r="Q1379" s="18">
        <f t="shared" si="213"/>
        <v>16.5</v>
      </c>
      <c r="R1379" s="19">
        <f t="shared" si="214"/>
        <v>54.975000000000001</v>
      </c>
      <c r="S1379" s="19">
        <f t="shared" si="215"/>
        <v>34.125</v>
      </c>
      <c r="T1379" s="19">
        <f t="shared" si="216"/>
        <v>29.925000000000001</v>
      </c>
      <c r="U1379" s="19">
        <f t="shared" si="217"/>
        <v>41.625</v>
      </c>
      <c r="V1379" s="18">
        <f t="shared" si="218"/>
        <v>39.674999999999997</v>
      </c>
      <c r="W1379" s="18">
        <f t="shared" si="219"/>
        <v>40.162499999999994</v>
      </c>
    </row>
    <row r="1380" spans="1:23" ht="13.5" x14ac:dyDescent="0.25">
      <c r="A1380" s="4">
        <v>44020</v>
      </c>
      <c r="B1380" s="2">
        <v>3</v>
      </c>
      <c r="C1380" s="2">
        <v>29.285250036064269</v>
      </c>
      <c r="D1380" s="2">
        <v>8.8158173348131363E-2</v>
      </c>
      <c r="E1380" s="2">
        <v>1.0274583170322888E-2</v>
      </c>
      <c r="F1380" s="2">
        <v>3.04</v>
      </c>
      <c r="G1380" s="2">
        <v>3.1060000000000003</v>
      </c>
      <c r="H1380" s="2">
        <v>3.2310000000000003</v>
      </c>
      <c r="I1380" s="2">
        <v>3.4816000000000003</v>
      </c>
      <c r="J1380" s="2">
        <v>3.8772499999999996</v>
      </c>
      <c r="K1380" s="15" t="s">
        <v>52</v>
      </c>
      <c r="L1380" s="15" t="s">
        <v>54</v>
      </c>
      <c r="M1380" s="15" t="s">
        <v>46</v>
      </c>
      <c r="N1380" s="18">
        <f t="shared" si="210"/>
        <v>50</v>
      </c>
      <c r="O1380" s="18">
        <f t="shared" si="211"/>
        <v>100</v>
      </c>
      <c r="P1380" s="18">
        <f t="shared" si="212"/>
        <v>0</v>
      </c>
      <c r="Q1380" s="18">
        <f t="shared" si="213"/>
        <v>16.5</v>
      </c>
      <c r="R1380" s="19">
        <f t="shared" si="214"/>
        <v>54.975000000000001</v>
      </c>
      <c r="S1380" s="19">
        <f t="shared" si="215"/>
        <v>34.125</v>
      </c>
      <c r="T1380" s="19">
        <f t="shared" si="216"/>
        <v>29.925000000000001</v>
      </c>
      <c r="U1380" s="19">
        <f t="shared" si="217"/>
        <v>41.625</v>
      </c>
      <c r="V1380" s="18">
        <f t="shared" si="218"/>
        <v>39.674999999999997</v>
      </c>
      <c r="W1380" s="18">
        <f t="shared" si="219"/>
        <v>40.162499999999994</v>
      </c>
    </row>
    <row r="1381" spans="1:23" ht="13.5" x14ac:dyDescent="0.25">
      <c r="A1381" s="4">
        <v>44021</v>
      </c>
      <c r="B1381" s="2">
        <v>3.09</v>
      </c>
      <c r="C1381" s="2">
        <v>37.960001956474052</v>
      </c>
      <c r="D1381" s="2">
        <v>7.4968034386792226E-2</v>
      </c>
      <c r="E1381" s="2">
        <v>4.7212742362525845E-3</v>
      </c>
      <c r="F1381" s="2">
        <v>3.0379999999999998</v>
      </c>
      <c r="G1381" s="2">
        <v>3.097</v>
      </c>
      <c r="H1381" s="2">
        <v>3.2085000000000008</v>
      </c>
      <c r="I1381" s="2">
        <v>3.466400000000001</v>
      </c>
      <c r="J1381" s="2">
        <v>3.8690499999999997</v>
      </c>
      <c r="K1381" s="15" t="s">
        <v>52</v>
      </c>
      <c r="L1381" s="15" t="s">
        <v>54</v>
      </c>
      <c r="M1381" s="15" t="s">
        <v>46</v>
      </c>
      <c r="N1381" s="18">
        <f t="shared" si="210"/>
        <v>50</v>
      </c>
      <c r="O1381" s="18">
        <f t="shared" si="211"/>
        <v>100</v>
      </c>
      <c r="P1381" s="18">
        <f t="shared" si="212"/>
        <v>0</v>
      </c>
      <c r="Q1381" s="18">
        <f t="shared" si="213"/>
        <v>16.5</v>
      </c>
      <c r="R1381" s="19">
        <f t="shared" si="214"/>
        <v>54.975000000000001</v>
      </c>
      <c r="S1381" s="19">
        <f t="shared" si="215"/>
        <v>34.125</v>
      </c>
      <c r="T1381" s="19">
        <f t="shared" si="216"/>
        <v>29.925000000000001</v>
      </c>
      <c r="U1381" s="19">
        <f t="shared" si="217"/>
        <v>41.625</v>
      </c>
      <c r="V1381" s="18">
        <f t="shared" si="218"/>
        <v>39.674999999999997</v>
      </c>
      <c r="W1381" s="18">
        <f t="shared" si="219"/>
        <v>40.162499999999994</v>
      </c>
    </row>
    <row r="1382" spans="1:23" ht="13.5" x14ac:dyDescent="0.25">
      <c r="A1382" s="4">
        <v>44022</v>
      </c>
      <c r="B1382" s="2">
        <v>3.24</v>
      </c>
      <c r="C1382" s="2">
        <v>49.1550996358053</v>
      </c>
      <c r="D1382" s="2">
        <v>4.1386380962531444E-2</v>
      </c>
      <c r="E1382" s="2">
        <v>-3.0328697107852038E-4</v>
      </c>
      <c r="F1382" s="2">
        <v>3.0760000000000001</v>
      </c>
      <c r="G1382" s="2">
        <v>3.1109999999999998</v>
      </c>
      <c r="H1382" s="2">
        <v>3.1935000000000007</v>
      </c>
      <c r="I1382" s="2">
        <v>3.4552000000000009</v>
      </c>
      <c r="J1382" s="2">
        <v>3.8622500000000004</v>
      </c>
      <c r="K1382" s="15" t="s">
        <v>47</v>
      </c>
      <c r="L1382" s="15" t="s">
        <v>48</v>
      </c>
      <c r="M1382" s="15" t="s">
        <v>51</v>
      </c>
      <c r="N1382" s="18">
        <f t="shared" si="210"/>
        <v>50</v>
      </c>
      <c r="O1382" s="18">
        <f t="shared" si="211"/>
        <v>100</v>
      </c>
      <c r="P1382" s="18">
        <f t="shared" si="212"/>
        <v>0</v>
      </c>
      <c r="Q1382" s="18">
        <f t="shared" si="213"/>
        <v>100</v>
      </c>
      <c r="R1382" s="19">
        <f t="shared" si="214"/>
        <v>67.5</v>
      </c>
      <c r="S1382" s="19">
        <f t="shared" si="215"/>
        <v>55</v>
      </c>
      <c r="T1382" s="19">
        <f t="shared" si="216"/>
        <v>67.5</v>
      </c>
      <c r="U1382" s="19">
        <f t="shared" si="217"/>
        <v>62.5</v>
      </c>
      <c r="V1382" s="18">
        <f t="shared" si="218"/>
        <v>63.333333333333336</v>
      </c>
      <c r="W1382" s="18">
        <f t="shared" si="219"/>
        <v>63.125</v>
      </c>
    </row>
    <row r="1383" spans="1:23" ht="13.5" x14ac:dyDescent="0.25">
      <c r="A1383" s="4">
        <v>44025</v>
      </c>
      <c r="B1383" s="2">
        <v>3.33</v>
      </c>
      <c r="C1383" s="2">
        <v>54.464463649767268</v>
      </c>
      <c r="D1383" s="2">
        <v>3.2496066958195513E-2</v>
      </c>
      <c r="E1383" s="2">
        <v>-5.3249448858900469E-3</v>
      </c>
      <c r="F1383" s="2">
        <v>3.1320000000000001</v>
      </c>
      <c r="G1383" s="2">
        <v>3.117</v>
      </c>
      <c r="H1383" s="2">
        <v>3.1855000000000002</v>
      </c>
      <c r="I1383" s="2">
        <v>3.4460000000000015</v>
      </c>
      <c r="J1383" s="2">
        <v>3.8561000000000014</v>
      </c>
      <c r="K1383" s="15" t="s">
        <v>47</v>
      </c>
      <c r="L1383" s="15" t="s">
        <v>48</v>
      </c>
      <c r="M1383" s="15" t="s">
        <v>51</v>
      </c>
      <c r="N1383" s="18">
        <f t="shared" si="210"/>
        <v>50</v>
      </c>
      <c r="O1383" s="18">
        <f t="shared" si="211"/>
        <v>100</v>
      </c>
      <c r="P1383" s="18">
        <f t="shared" si="212"/>
        <v>0</v>
      </c>
      <c r="Q1383" s="18">
        <f t="shared" si="213"/>
        <v>100</v>
      </c>
      <c r="R1383" s="19">
        <f t="shared" si="214"/>
        <v>67.5</v>
      </c>
      <c r="S1383" s="19">
        <f t="shared" si="215"/>
        <v>55</v>
      </c>
      <c r="T1383" s="19">
        <f t="shared" si="216"/>
        <v>67.5</v>
      </c>
      <c r="U1383" s="19">
        <f t="shared" si="217"/>
        <v>62.5</v>
      </c>
      <c r="V1383" s="18">
        <f t="shared" si="218"/>
        <v>63.333333333333336</v>
      </c>
      <c r="W1383" s="18">
        <f t="shared" si="219"/>
        <v>63.125</v>
      </c>
    </row>
    <row r="1384" spans="1:23" ht="13.5" x14ac:dyDescent="0.25">
      <c r="A1384" s="4">
        <v>44026</v>
      </c>
      <c r="B1384" s="2">
        <v>3.4</v>
      </c>
      <c r="C1384" s="2">
        <v>58.126902665648458</v>
      </c>
      <c r="D1384" s="2">
        <v>8.522219040744794E-3</v>
      </c>
      <c r="E1384" s="2">
        <v>-1.3134929906412181E-2</v>
      </c>
      <c r="F1384" s="2">
        <v>3.2119999999999997</v>
      </c>
      <c r="G1384" s="2">
        <v>3.1369999999999996</v>
      </c>
      <c r="H1384" s="2">
        <v>3.1859999999999999</v>
      </c>
      <c r="I1384" s="2">
        <v>3.4392000000000014</v>
      </c>
      <c r="J1384" s="2">
        <v>3.8498500000000013</v>
      </c>
      <c r="K1384" s="15" t="s">
        <v>47</v>
      </c>
      <c r="L1384" s="15" t="s">
        <v>48</v>
      </c>
      <c r="M1384" s="15" t="s">
        <v>51</v>
      </c>
      <c r="N1384" s="18">
        <f t="shared" si="210"/>
        <v>50</v>
      </c>
      <c r="O1384" s="18">
        <f t="shared" si="211"/>
        <v>100</v>
      </c>
      <c r="P1384" s="18">
        <f t="shared" si="212"/>
        <v>0</v>
      </c>
      <c r="Q1384" s="18">
        <f t="shared" si="213"/>
        <v>100</v>
      </c>
      <c r="R1384" s="19">
        <f t="shared" si="214"/>
        <v>67.5</v>
      </c>
      <c r="S1384" s="19">
        <f t="shared" si="215"/>
        <v>55</v>
      </c>
      <c r="T1384" s="19">
        <f t="shared" si="216"/>
        <v>67.5</v>
      </c>
      <c r="U1384" s="19">
        <f t="shared" si="217"/>
        <v>62.5</v>
      </c>
      <c r="V1384" s="18">
        <f t="shared" si="218"/>
        <v>63.333333333333336</v>
      </c>
      <c r="W1384" s="18">
        <f t="shared" si="219"/>
        <v>63.125</v>
      </c>
    </row>
    <row r="1385" spans="1:23" ht="13.5" x14ac:dyDescent="0.25">
      <c r="A1385" s="4">
        <v>44027</v>
      </c>
      <c r="B1385" s="2">
        <v>3.49</v>
      </c>
      <c r="C1385" s="2">
        <v>62.32282491090443</v>
      </c>
      <c r="D1385" s="2">
        <v>-3.3149852336638919E-2</v>
      </c>
      <c r="E1385" s="2">
        <v>-2.3039559641901873E-2</v>
      </c>
      <c r="F1385" s="2">
        <v>3.31</v>
      </c>
      <c r="G1385" s="2">
        <v>3.1749999999999998</v>
      </c>
      <c r="H1385" s="2">
        <v>3.1914999999999996</v>
      </c>
      <c r="I1385" s="2">
        <v>3.4352000000000023</v>
      </c>
      <c r="J1385" s="2">
        <v>3.8444500000000015</v>
      </c>
      <c r="K1385" s="15" t="s">
        <v>47</v>
      </c>
      <c r="L1385" s="15" t="s">
        <v>48</v>
      </c>
      <c r="M1385" s="15" t="s">
        <v>51</v>
      </c>
      <c r="N1385" s="18">
        <f t="shared" si="210"/>
        <v>50</v>
      </c>
      <c r="O1385" s="18">
        <f t="shared" si="211"/>
        <v>100</v>
      </c>
      <c r="P1385" s="18">
        <f t="shared" si="212"/>
        <v>0</v>
      </c>
      <c r="Q1385" s="18">
        <f t="shared" si="213"/>
        <v>100</v>
      </c>
      <c r="R1385" s="19">
        <f t="shared" si="214"/>
        <v>67.5</v>
      </c>
      <c r="S1385" s="19">
        <f t="shared" si="215"/>
        <v>55</v>
      </c>
      <c r="T1385" s="19">
        <f t="shared" si="216"/>
        <v>67.5</v>
      </c>
      <c r="U1385" s="19">
        <f t="shared" si="217"/>
        <v>62.5</v>
      </c>
      <c r="V1385" s="18">
        <f t="shared" si="218"/>
        <v>63.333333333333336</v>
      </c>
      <c r="W1385" s="18">
        <f t="shared" si="219"/>
        <v>63.125</v>
      </c>
    </row>
    <row r="1386" spans="1:23" ht="13.5" x14ac:dyDescent="0.25">
      <c r="A1386" s="4">
        <v>44028</v>
      </c>
      <c r="B1386" s="2">
        <v>3.49</v>
      </c>
      <c r="C1386" s="2">
        <v>62.32282491090443</v>
      </c>
      <c r="D1386" s="2">
        <v>-7.1290080882035145E-2</v>
      </c>
      <c r="E1386" s="2">
        <v>-3.4790756335928048E-2</v>
      </c>
      <c r="F1386" s="2">
        <v>3.3900000000000006</v>
      </c>
      <c r="G1386" s="2">
        <v>3.214</v>
      </c>
      <c r="H1386" s="2">
        <v>3.2020000000000004</v>
      </c>
      <c r="I1386" s="2">
        <v>3.4312000000000018</v>
      </c>
      <c r="J1386" s="2">
        <v>3.8394000000000017</v>
      </c>
      <c r="K1386" s="15" t="s">
        <v>47</v>
      </c>
      <c r="L1386" s="15" t="s">
        <v>48</v>
      </c>
      <c r="M1386" s="15" t="s">
        <v>51</v>
      </c>
      <c r="N1386" s="18">
        <f t="shared" si="210"/>
        <v>50</v>
      </c>
      <c r="O1386" s="18">
        <f t="shared" si="211"/>
        <v>100</v>
      </c>
      <c r="P1386" s="18">
        <f t="shared" si="212"/>
        <v>0</v>
      </c>
      <c r="Q1386" s="18">
        <f t="shared" si="213"/>
        <v>100</v>
      </c>
      <c r="R1386" s="19">
        <f t="shared" si="214"/>
        <v>67.5</v>
      </c>
      <c r="S1386" s="19">
        <f t="shared" si="215"/>
        <v>55</v>
      </c>
      <c r="T1386" s="19">
        <f t="shared" si="216"/>
        <v>67.5</v>
      </c>
      <c r="U1386" s="19">
        <f t="shared" si="217"/>
        <v>62.5</v>
      </c>
      <c r="V1386" s="18">
        <f t="shared" si="218"/>
        <v>63.333333333333336</v>
      </c>
      <c r="W1386" s="18">
        <f t="shared" si="219"/>
        <v>63.125</v>
      </c>
    </row>
    <row r="1387" spans="1:23" ht="13.5" x14ac:dyDescent="0.25">
      <c r="A1387" s="4">
        <v>44029</v>
      </c>
      <c r="B1387" s="2">
        <v>3.4</v>
      </c>
      <c r="C1387" s="2">
        <v>55.834074980652346</v>
      </c>
      <c r="D1387" s="2">
        <v>-0.10582968921951652</v>
      </c>
      <c r="E1387" s="2">
        <v>-4.6343064444880747E-2</v>
      </c>
      <c r="F1387" s="2">
        <v>3.4219999999999997</v>
      </c>
      <c r="G1387" s="2">
        <v>3.2490000000000001</v>
      </c>
      <c r="H1387" s="2">
        <v>3.2125000000000008</v>
      </c>
      <c r="I1387" s="2">
        <v>3.4260000000000019</v>
      </c>
      <c r="J1387" s="2">
        <v>3.834000000000001</v>
      </c>
      <c r="K1387" s="15" t="s">
        <v>47</v>
      </c>
      <c r="L1387" s="15" t="s">
        <v>48</v>
      </c>
      <c r="M1387" s="15" t="s">
        <v>51</v>
      </c>
      <c r="N1387" s="18">
        <f t="shared" si="210"/>
        <v>50</v>
      </c>
      <c r="O1387" s="18">
        <f t="shared" si="211"/>
        <v>100</v>
      </c>
      <c r="P1387" s="18">
        <f t="shared" si="212"/>
        <v>0</v>
      </c>
      <c r="Q1387" s="18">
        <f t="shared" si="213"/>
        <v>100</v>
      </c>
      <c r="R1387" s="19">
        <f t="shared" si="214"/>
        <v>67.5</v>
      </c>
      <c r="S1387" s="19">
        <f t="shared" si="215"/>
        <v>55</v>
      </c>
      <c r="T1387" s="19">
        <f t="shared" si="216"/>
        <v>67.5</v>
      </c>
      <c r="U1387" s="19">
        <f t="shared" si="217"/>
        <v>62.5</v>
      </c>
      <c r="V1387" s="18">
        <f t="shared" si="218"/>
        <v>63.333333333333336</v>
      </c>
      <c r="W1387" s="18">
        <f t="shared" si="219"/>
        <v>63.125</v>
      </c>
    </row>
    <row r="1388" spans="1:23" ht="13.5" x14ac:dyDescent="0.25">
      <c r="A1388" s="4">
        <v>44032</v>
      </c>
      <c r="B1388" s="2">
        <v>3.3</v>
      </c>
      <c r="C1388" s="2">
        <v>49.648726230206435</v>
      </c>
      <c r="D1388" s="2">
        <v>-0.12826579615948619</v>
      </c>
      <c r="E1388" s="2">
        <v>-5.5543827227688664E-2</v>
      </c>
      <c r="F1388" s="2">
        <v>3.4160000000000004</v>
      </c>
      <c r="G1388" s="2">
        <v>3.2739999999999996</v>
      </c>
      <c r="H1388" s="2">
        <v>3.2135000000000007</v>
      </c>
      <c r="I1388" s="2">
        <v>3.4188000000000023</v>
      </c>
      <c r="J1388" s="2">
        <v>3.8280000000000007</v>
      </c>
      <c r="K1388" s="15" t="s">
        <v>47</v>
      </c>
      <c r="L1388" s="15" t="s">
        <v>54</v>
      </c>
      <c r="M1388" s="15" t="s">
        <v>49</v>
      </c>
      <c r="N1388" s="18">
        <f t="shared" si="210"/>
        <v>50</v>
      </c>
      <c r="O1388" s="18">
        <f t="shared" si="211"/>
        <v>100</v>
      </c>
      <c r="P1388" s="18">
        <f t="shared" si="212"/>
        <v>0</v>
      </c>
      <c r="Q1388" s="18">
        <f t="shared" si="213"/>
        <v>66.5</v>
      </c>
      <c r="R1388" s="19">
        <f t="shared" si="214"/>
        <v>62.475000000000001</v>
      </c>
      <c r="S1388" s="19">
        <f t="shared" si="215"/>
        <v>46.625</v>
      </c>
      <c r="T1388" s="19">
        <f t="shared" si="216"/>
        <v>52.424999999999997</v>
      </c>
      <c r="U1388" s="19">
        <f t="shared" si="217"/>
        <v>54.125</v>
      </c>
      <c r="V1388" s="18">
        <f t="shared" si="218"/>
        <v>53.841666666666661</v>
      </c>
      <c r="W1388" s="18">
        <f t="shared" si="219"/>
        <v>53.912499999999994</v>
      </c>
    </row>
    <row r="1389" spans="1:23" ht="13.5" x14ac:dyDescent="0.25">
      <c r="A1389" s="4">
        <v>44033</v>
      </c>
      <c r="B1389" s="2">
        <v>3.39</v>
      </c>
      <c r="C1389" s="2">
        <v>54.530851109212044</v>
      </c>
      <c r="D1389" s="2">
        <v>-0.16159020135565072</v>
      </c>
      <c r="E1389" s="2">
        <v>-6.2513624002696999E-2</v>
      </c>
      <c r="F1389" s="2">
        <v>3.4140000000000001</v>
      </c>
      <c r="G1389" s="2">
        <v>3.3129999999999997</v>
      </c>
      <c r="H1389" s="2">
        <v>3.2189999999999999</v>
      </c>
      <c r="I1389" s="2">
        <v>3.4126000000000016</v>
      </c>
      <c r="J1389" s="2">
        <v>3.8220500000000004</v>
      </c>
      <c r="K1389" s="15" t="s">
        <v>47</v>
      </c>
      <c r="L1389" s="15" t="s">
        <v>54</v>
      </c>
      <c r="M1389" s="15" t="s">
        <v>49</v>
      </c>
      <c r="N1389" s="18">
        <f t="shared" si="210"/>
        <v>50</v>
      </c>
      <c r="O1389" s="18">
        <f t="shared" si="211"/>
        <v>100</v>
      </c>
      <c r="P1389" s="18">
        <f t="shared" si="212"/>
        <v>0</v>
      </c>
      <c r="Q1389" s="18">
        <f t="shared" si="213"/>
        <v>66.5</v>
      </c>
      <c r="R1389" s="19">
        <f t="shared" si="214"/>
        <v>62.475000000000001</v>
      </c>
      <c r="S1389" s="19">
        <f t="shared" si="215"/>
        <v>46.625</v>
      </c>
      <c r="T1389" s="19">
        <f t="shared" si="216"/>
        <v>52.424999999999997</v>
      </c>
      <c r="U1389" s="19">
        <f t="shared" si="217"/>
        <v>54.125</v>
      </c>
      <c r="V1389" s="18">
        <f t="shared" si="218"/>
        <v>53.841666666666661</v>
      </c>
      <c r="W1389" s="18">
        <f t="shared" si="219"/>
        <v>53.912499999999994</v>
      </c>
    </row>
    <row r="1390" spans="1:23" ht="13.5" x14ac:dyDescent="0.25">
      <c r="A1390" s="4">
        <v>44034</v>
      </c>
      <c r="B1390" s="2">
        <v>3.4</v>
      </c>
      <c r="C1390" s="2">
        <v>55.052343112488288</v>
      </c>
      <c r="D1390" s="2">
        <v>-0.1910427672346322</v>
      </c>
      <c r="E1390" s="2">
        <v>-6.8477529946998225E-2</v>
      </c>
      <c r="F1390" s="2">
        <v>3.3959999999999999</v>
      </c>
      <c r="G1390" s="2">
        <v>3.3530000000000002</v>
      </c>
      <c r="H1390" s="2">
        <v>3.2295000000000003</v>
      </c>
      <c r="I1390" s="2">
        <v>3.4046000000000007</v>
      </c>
      <c r="J1390" s="2">
        <v>3.8165500000000003</v>
      </c>
      <c r="K1390" s="15" t="s">
        <v>47</v>
      </c>
      <c r="L1390" s="15" t="s">
        <v>54</v>
      </c>
      <c r="M1390" s="15" t="s">
        <v>49</v>
      </c>
      <c r="N1390" s="18">
        <f t="shared" si="210"/>
        <v>50</v>
      </c>
      <c r="O1390" s="18">
        <f t="shared" si="211"/>
        <v>100</v>
      </c>
      <c r="P1390" s="18">
        <f t="shared" si="212"/>
        <v>0</v>
      </c>
      <c r="Q1390" s="18">
        <f t="shared" si="213"/>
        <v>66.5</v>
      </c>
      <c r="R1390" s="19">
        <f t="shared" si="214"/>
        <v>62.475000000000001</v>
      </c>
      <c r="S1390" s="19">
        <f t="shared" si="215"/>
        <v>46.625</v>
      </c>
      <c r="T1390" s="19">
        <f t="shared" si="216"/>
        <v>52.424999999999997</v>
      </c>
      <c r="U1390" s="19">
        <f t="shared" si="217"/>
        <v>54.125</v>
      </c>
      <c r="V1390" s="18">
        <f t="shared" si="218"/>
        <v>53.841666666666661</v>
      </c>
      <c r="W1390" s="18">
        <f t="shared" si="219"/>
        <v>53.912499999999994</v>
      </c>
    </row>
    <row r="1391" spans="1:23" ht="13.5" x14ac:dyDescent="0.25">
      <c r="A1391" s="4">
        <v>44035</v>
      </c>
      <c r="B1391" s="2">
        <v>3.4</v>
      </c>
      <c r="C1391" s="2">
        <v>55.052343112488288</v>
      </c>
      <c r="D1391" s="2">
        <v>-0.20265326452175936</v>
      </c>
      <c r="E1391" s="2">
        <v>-7.3091538808426781E-2</v>
      </c>
      <c r="F1391" s="2">
        <v>3.3780000000000001</v>
      </c>
      <c r="G1391" s="2">
        <v>3.3840000000000003</v>
      </c>
      <c r="H1391" s="2">
        <v>3.2404999999999999</v>
      </c>
      <c r="I1391" s="2">
        <v>3.3966000000000007</v>
      </c>
      <c r="J1391" s="2">
        <v>3.8111500000000005</v>
      </c>
      <c r="K1391" s="15" t="s">
        <v>47</v>
      </c>
      <c r="L1391" s="15" t="s">
        <v>54</v>
      </c>
      <c r="M1391" s="15" t="s">
        <v>49</v>
      </c>
      <c r="N1391" s="18">
        <f t="shared" si="210"/>
        <v>50</v>
      </c>
      <c r="O1391" s="18">
        <f t="shared" si="211"/>
        <v>100</v>
      </c>
      <c r="P1391" s="18">
        <f t="shared" si="212"/>
        <v>0</v>
      </c>
      <c r="Q1391" s="18">
        <f t="shared" si="213"/>
        <v>66.5</v>
      </c>
      <c r="R1391" s="19">
        <f t="shared" si="214"/>
        <v>62.475000000000001</v>
      </c>
      <c r="S1391" s="19">
        <f t="shared" si="215"/>
        <v>46.625</v>
      </c>
      <c r="T1391" s="19">
        <f t="shared" si="216"/>
        <v>52.424999999999997</v>
      </c>
      <c r="U1391" s="19">
        <f t="shared" si="217"/>
        <v>54.125</v>
      </c>
      <c r="V1391" s="18">
        <f t="shared" si="218"/>
        <v>53.841666666666661</v>
      </c>
      <c r="W1391" s="18">
        <f t="shared" si="219"/>
        <v>53.912499999999994</v>
      </c>
    </row>
    <row r="1392" spans="1:23" ht="13.5" x14ac:dyDescent="0.25">
      <c r="A1392" s="4">
        <v>44036</v>
      </c>
      <c r="B1392" s="2">
        <v>3.38</v>
      </c>
      <c r="C1392" s="2">
        <v>53.625738970866614</v>
      </c>
      <c r="D1392" s="2">
        <v>-0.18841472804276371</v>
      </c>
      <c r="E1392" s="2">
        <v>-7.6154697663220014E-2</v>
      </c>
      <c r="F1392" s="2">
        <v>3.3740000000000001</v>
      </c>
      <c r="G1392" s="2">
        <v>3.3979999999999997</v>
      </c>
      <c r="H1392" s="2">
        <v>3.2544999999999993</v>
      </c>
      <c r="I1392" s="2">
        <v>3.390200000000001</v>
      </c>
      <c r="J1392" s="2">
        <v>3.8062000000000005</v>
      </c>
      <c r="K1392" s="15" t="s">
        <v>52</v>
      </c>
      <c r="L1392" s="15" t="s">
        <v>54</v>
      </c>
      <c r="M1392" s="15" t="s">
        <v>46</v>
      </c>
      <c r="N1392" s="18">
        <f t="shared" si="210"/>
        <v>50</v>
      </c>
      <c r="O1392" s="18">
        <f t="shared" si="211"/>
        <v>100</v>
      </c>
      <c r="P1392" s="18">
        <f t="shared" si="212"/>
        <v>0</v>
      </c>
      <c r="Q1392" s="18">
        <f t="shared" si="213"/>
        <v>16.5</v>
      </c>
      <c r="R1392" s="19">
        <f t="shared" si="214"/>
        <v>54.975000000000001</v>
      </c>
      <c r="S1392" s="19">
        <f t="shared" si="215"/>
        <v>34.125</v>
      </c>
      <c r="T1392" s="19">
        <f t="shared" si="216"/>
        <v>29.925000000000001</v>
      </c>
      <c r="U1392" s="19">
        <f t="shared" si="217"/>
        <v>41.625</v>
      </c>
      <c r="V1392" s="18">
        <f t="shared" si="218"/>
        <v>39.674999999999997</v>
      </c>
      <c r="W1392" s="18">
        <f t="shared" si="219"/>
        <v>40.162499999999994</v>
      </c>
    </row>
    <row r="1393" spans="1:23" ht="13.5" x14ac:dyDescent="0.25">
      <c r="A1393" s="4">
        <v>44039</v>
      </c>
      <c r="B1393" s="2">
        <v>3.37</v>
      </c>
      <c r="C1393" s="2">
        <v>52.887770814168306</v>
      </c>
      <c r="D1393" s="2">
        <v>-0.16212055013992943</v>
      </c>
      <c r="E1393" s="2">
        <v>-7.7729329787191132E-2</v>
      </c>
      <c r="F1393" s="2">
        <v>3.3880000000000003</v>
      </c>
      <c r="G1393" s="2">
        <v>3.4019999999999997</v>
      </c>
      <c r="H1393" s="2">
        <v>3.2595000000000001</v>
      </c>
      <c r="I1393" s="2">
        <v>3.3836000000000008</v>
      </c>
      <c r="J1393" s="2">
        <v>3.8005500000000008</v>
      </c>
      <c r="K1393" s="15" t="s">
        <v>52</v>
      </c>
      <c r="L1393" s="15" t="s">
        <v>54</v>
      </c>
      <c r="M1393" s="15" t="s">
        <v>53</v>
      </c>
      <c r="N1393" s="18">
        <f t="shared" si="210"/>
        <v>50</v>
      </c>
      <c r="O1393" s="18">
        <f t="shared" si="211"/>
        <v>100</v>
      </c>
      <c r="P1393" s="18">
        <f t="shared" si="212"/>
        <v>0</v>
      </c>
      <c r="Q1393" s="18">
        <f t="shared" si="213"/>
        <v>16.5</v>
      </c>
      <c r="R1393" s="19">
        <f t="shared" si="214"/>
        <v>54.975000000000001</v>
      </c>
      <c r="S1393" s="19">
        <f t="shared" si="215"/>
        <v>34.125</v>
      </c>
      <c r="T1393" s="19">
        <f t="shared" si="216"/>
        <v>29.925000000000001</v>
      </c>
      <c r="U1393" s="19">
        <f t="shared" si="217"/>
        <v>41.625</v>
      </c>
      <c r="V1393" s="18">
        <f t="shared" si="218"/>
        <v>39.674999999999997</v>
      </c>
      <c r="W1393" s="18">
        <f t="shared" si="219"/>
        <v>40.162499999999994</v>
      </c>
    </row>
    <row r="1394" spans="1:23" ht="13.5" x14ac:dyDescent="0.25">
      <c r="A1394" s="4">
        <v>44040</v>
      </c>
      <c r="B1394" s="2">
        <v>3.37</v>
      </c>
      <c r="C1394" s="2">
        <v>52.887770814168306</v>
      </c>
      <c r="D1394" s="2">
        <v>-0.12935878055634253</v>
      </c>
      <c r="E1394" s="2">
        <v>-7.6185350584405384E-2</v>
      </c>
      <c r="F1394" s="2">
        <v>3.3840000000000003</v>
      </c>
      <c r="G1394" s="2">
        <v>3.3989999999999996</v>
      </c>
      <c r="H1394" s="2">
        <v>3.2679999999999998</v>
      </c>
      <c r="I1394" s="2">
        <v>3.3758000000000008</v>
      </c>
      <c r="J1394" s="2">
        <v>3.7955500000000004</v>
      </c>
      <c r="K1394" s="15" t="s">
        <v>52</v>
      </c>
      <c r="L1394" s="15" t="s">
        <v>54</v>
      </c>
      <c r="M1394" s="15" t="s">
        <v>46</v>
      </c>
      <c r="N1394" s="18">
        <f t="shared" si="210"/>
        <v>50</v>
      </c>
      <c r="O1394" s="18">
        <f t="shared" si="211"/>
        <v>100</v>
      </c>
      <c r="P1394" s="18">
        <f t="shared" si="212"/>
        <v>0</v>
      </c>
      <c r="Q1394" s="18">
        <f t="shared" si="213"/>
        <v>16.5</v>
      </c>
      <c r="R1394" s="19">
        <f t="shared" si="214"/>
        <v>54.975000000000001</v>
      </c>
      <c r="S1394" s="19">
        <f t="shared" si="215"/>
        <v>34.125</v>
      </c>
      <c r="T1394" s="19">
        <f t="shared" si="216"/>
        <v>29.925000000000001</v>
      </c>
      <c r="U1394" s="19">
        <f t="shared" si="217"/>
        <v>41.625</v>
      </c>
      <c r="V1394" s="18">
        <f t="shared" si="218"/>
        <v>39.674999999999997</v>
      </c>
      <c r="W1394" s="18">
        <f t="shared" si="219"/>
        <v>40.162499999999994</v>
      </c>
    </row>
    <row r="1395" spans="1:23" ht="13.5" x14ac:dyDescent="0.25">
      <c r="A1395" s="4">
        <v>44041</v>
      </c>
      <c r="B1395" s="2">
        <v>3.37</v>
      </c>
      <c r="C1395" s="2">
        <v>52.887770814168306</v>
      </c>
      <c r="D1395" s="2">
        <v>-8.8028519138359851E-2</v>
      </c>
      <c r="E1395" s="2">
        <v>-7.2662358404346816E-2</v>
      </c>
      <c r="F1395" s="2">
        <v>3.3780000000000001</v>
      </c>
      <c r="G1395" s="2">
        <v>3.3869999999999996</v>
      </c>
      <c r="H1395" s="2">
        <v>3.2809999999999997</v>
      </c>
      <c r="I1395" s="2">
        <v>3.3684000000000003</v>
      </c>
      <c r="J1395" s="2">
        <v>3.7906000000000004</v>
      </c>
      <c r="K1395" s="15" t="s">
        <v>52</v>
      </c>
      <c r="L1395" s="15" t="s">
        <v>54</v>
      </c>
      <c r="M1395" s="15" t="s">
        <v>46</v>
      </c>
      <c r="N1395" s="18">
        <f t="shared" si="210"/>
        <v>50</v>
      </c>
      <c r="O1395" s="18">
        <f t="shared" si="211"/>
        <v>100</v>
      </c>
      <c r="P1395" s="18">
        <f t="shared" si="212"/>
        <v>0</v>
      </c>
      <c r="Q1395" s="18">
        <f t="shared" si="213"/>
        <v>16.5</v>
      </c>
      <c r="R1395" s="19">
        <f t="shared" si="214"/>
        <v>54.975000000000001</v>
      </c>
      <c r="S1395" s="19">
        <f t="shared" si="215"/>
        <v>34.125</v>
      </c>
      <c r="T1395" s="19">
        <f t="shared" si="216"/>
        <v>29.925000000000001</v>
      </c>
      <c r="U1395" s="19">
        <f t="shared" si="217"/>
        <v>41.625</v>
      </c>
      <c r="V1395" s="18">
        <f t="shared" si="218"/>
        <v>39.674999999999997</v>
      </c>
      <c r="W1395" s="18">
        <f t="shared" si="219"/>
        <v>40.162499999999994</v>
      </c>
    </row>
    <row r="1396" spans="1:23" ht="13.5" x14ac:dyDescent="0.25">
      <c r="A1396" s="4">
        <v>44042</v>
      </c>
      <c r="B1396" s="2">
        <v>3.37</v>
      </c>
      <c r="C1396" s="2">
        <v>52.887770814168306</v>
      </c>
      <c r="D1396" s="2">
        <v>-5.3276564817851035E-2</v>
      </c>
      <c r="E1396" s="2">
        <v>-6.7222871393489175E-2</v>
      </c>
      <c r="F1396" s="2">
        <v>3.3720000000000008</v>
      </c>
      <c r="G1396" s="2">
        <v>3.375</v>
      </c>
      <c r="H1396" s="2">
        <v>3.2944999999999993</v>
      </c>
      <c r="I1396" s="2">
        <v>3.3610000000000007</v>
      </c>
      <c r="J1396" s="2">
        <v>3.7850000000000006</v>
      </c>
      <c r="K1396" s="15" t="s">
        <v>52</v>
      </c>
      <c r="L1396" s="15" t="s">
        <v>54</v>
      </c>
      <c r="M1396" s="15" t="s">
        <v>46</v>
      </c>
      <c r="N1396" s="18">
        <f t="shared" si="210"/>
        <v>50</v>
      </c>
      <c r="O1396" s="18">
        <f t="shared" si="211"/>
        <v>100</v>
      </c>
      <c r="P1396" s="18">
        <f t="shared" si="212"/>
        <v>0</v>
      </c>
      <c r="Q1396" s="18">
        <f t="shared" si="213"/>
        <v>16.5</v>
      </c>
      <c r="R1396" s="19">
        <f t="shared" si="214"/>
        <v>54.975000000000001</v>
      </c>
      <c r="S1396" s="19">
        <f t="shared" si="215"/>
        <v>34.125</v>
      </c>
      <c r="T1396" s="19">
        <f t="shared" si="216"/>
        <v>29.925000000000001</v>
      </c>
      <c r="U1396" s="19">
        <f t="shared" si="217"/>
        <v>41.625</v>
      </c>
      <c r="V1396" s="18">
        <f t="shared" si="218"/>
        <v>39.674999999999997</v>
      </c>
      <c r="W1396" s="18">
        <f t="shared" si="219"/>
        <v>40.162499999999994</v>
      </c>
    </row>
    <row r="1397" spans="1:23" ht="13.5" x14ac:dyDescent="0.25">
      <c r="A1397" s="4">
        <v>44046</v>
      </c>
      <c r="B1397" s="2">
        <v>3.3</v>
      </c>
      <c r="C1397" s="2">
        <v>46.821195364356846</v>
      </c>
      <c r="D1397" s="2">
        <v>-3.2735557132918647E-2</v>
      </c>
      <c r="E1397" s="2">
        <v>-6.0121502334509573E-2</v>
      </c>
      <c r="F1397" s="2">
        <v>3.3560000000000003</v>
      </c>
      <c r="G1397" s="2">
        <v>3.3650000000000007</v>
      </c>
      <c r="H1397" s="2">
        <v>3.3069999999999995</v>
      </c>
      <c r="I1397" s="2">
        <v>3.3532000000000006</v>
      </c>
      <c r="J1397" s="2">
        <v>3.7797000000000001</v>
      </c>
      <c r="K1397" s="15" t="s">
        <v>52</v>
      </c>
      <c r="L1397" s="15" t="s">
        <v>54</v>
      </c>
      <c r="M1397" s="15" t="s">
        <v>46</v>
      </c>
      <c r="N1397" s="18">
        <f t="shared" si="210"/>
        <v>50</v>
      </c>
      <c r="O1397" s="18">
        <f t="shared" si="211"/>
        <v>100</v>
      </c>
      <c r="P1397" s="18">
        <f t="shared" si="212"/>
        <v>0</v>
      </c>
      <c r="Q1397" s="18">
        <f t="shared" si="213"/>
        <v>16.5</v>
      </c>
      <c r="R1397" s="19">
        <f t="shared" si="214"/>
        <v>54.975000000000001</v>
      </c>
      <c r="S1397" s="19">
        <f t="shared" si="215"/>
        <v>34.125</v>
      </c>
      <c r="T1397" s="19">
        <f t="shared" si="216"/>
        <v>29.925000000000001</v>
      </c>
      <c r="U1397" s="19">
        <f t="shared" si="217"/>
        <v>41.625</v>
      </c>
      <c r="V1397" s="18">
        <f t="shared" si="218"/>
        <v>39.674999999999997</v>
      </c>
      <c r="W1397" s="18">
        <f t="shared" si="219"/>
        <v>40.162499999999994</v>
      </c>
    </row>
    <row r="1398" spans="1:23" ht="13.5" x14ac:dyDescent="0.25">
      <c r="A1398" s="4">
        <v>44047</v>
      </c>
      <c r="B1398" s="2">
        <v>3.37</v>
      </c>
      <c r="C1398" s="2">
        <v>52.668111411417158</v>
      </c>
      <c r="D1398" s="2">
        <v>-3.5699319691641751E-2</v>
      </c>
      <c r="E1398" s="2">
        <v>-5.257840660382284E-2</v>
      </c>
      <c r="F1398" s="2">
        <v>3.3560000000000003</v>
      </c>
      <c r="G1398" s="2">
        <v>3.3720000000000008</v>
      </c>
      <c r="H1398" s="2">
        <v>3.3229999999999991</v>
      </c>
      <c r="I1398" s="2">
        <v>3.3486000000000002</v>
      </c>
      <c r="J1398" s="2">
        <v>3.775300000000001</v>
      </c>
      <c r="K1398" s="15" t="s">
        <v>47</v>
      </c>
      <c r="L1398" s="15" t="s">
        <v>54</v>
      </c>
      <c r="M1398" s="15" t="s">
        <v>54</v>
      </c>
      <c r="N1398" s="18">
        <f t="shared" si="210"/>
        <v>50</v>
      </c>
      <c r="O1398" s="18">
        <f t="shared" si="211"/>
        <v>100</v>
      </c>
      <c r="P1398" s="18">
        <f t="shared" si="212"/>
        <v>0</v>
      </c>
      <c r="Q1398" s="18">
        <f t="shared" si="213"/>
        <v>49.5</v>
      </c>
      <c r="R1398" s="19">
        <f t="shared" si="214"/>
        <v>59.924999999999997</v>
      </c>
      <c r="S1398" s="19">
        <f t="shared" si="215"/>
        <v>42.375</v>
      </c>
      <c r="T1398" s="19">
        <f t="shared" si="216"/>
        <v>44.775000000000006</v>
      </c>
      <c r="U1398" s="19">
        <f t="shared" si="217"/>
        <v>49.875</v>
      </c>
      <c r="V1398" s="18">
        <f t="shared" si="218"/>
        <v>49.024999999999999</v>
      </c>
      <c r="W1398" s="18">
        <f t="shared" si="219"/>
        <v>49.237499999999997</v>
      </c>
    </row>
    <row r="1399" spans="1:23" ht="13.5" x14ac:dyDescent="0.25">
      <c r="A1399" s="4">
        <v>44048</v>
      </c>
      <c r="B1399" s="2">
        <v>3.37</v>
      </c>
      <c r="C1399" s="2">
        <v>52.668111411417158</v>
      </c>
      <c r="D1399" s="2">
        <v>-2.4566092981904486E-2</v>
      </c>
      <c r="E1399" s="2">
        <v>-4.4828901666258587E-2</v>
      </c>
      <c r="F1399" s="2">
        <v>3.3560000000000003</v>
      </c>
      <c r="G1399" s="2">
        <v>3.37</v>
      </c>
      <c r="H1399" s="2">
        <v>3.341499999999999</v>
      </c>
      <c r="I1399" s="2">
        <v>3.3440000000000003</v>
      </c>
      <c r="J1399" s="2">
        <v>3.7701500000000006</v>
      </c>
      <c r="K1399" s="15" t="s">
        <v>47</v>
      </c>
      <c r="L1399" s="15" t="s">
        <v>54</v>
      </c>
      <c r="M1399" s="15" t="s">
        <v>54</v>
      </c>
      <c r="N1399" s="18">
        <f t="shared" si="210"/>
        <v>50</v>
      </c>
      <c r="O1399" s="18">
        <f t="shared" si="211"/>
        <v>100</v>
      </c>
      <c r="P1399" s="18">
        <f t="shared" si="212"/>
        <v>0</v>
      </c>
      <c r="Q1399" s="18">
        <f t="shared" si="213"/>
        <v>49.5</v>
      </c>
      <c r="R1399" s="19">
        <f t="shared" si="214"/>
        <v>59.924999999999997</v>
      </c>
      <c r="S1399" s="19">
        <f t="shared" si="215"/>
        <v>42.375</v>
      </c>
      <c r="T1399" s="19">
        <f t="shared" si="216"/>
        <v>44.775000000000006</v>
      </c>
      <c r="U1399" s="19">
        <f t="shared" si="217"/>
        <v>49.875</v>
      </c>
      <c r="V1399" s="18">
        <f t="shared" si="218"/>
        <v>49.024999999999999</v>
      </c>
      <c r="W1399" s="18">
        <f t="shared" si="219"/>
        <v>49.237499999999997</v>
      </c>
    </row>
    <row r="1400" spans="1:23" ht="13.5" x14ac:dyDescent="0.25">
      <c r="A1400" s="4">
        <v>44049</v>
      </c>
      <c r="B1400" s="2">
        <v>3.37</v>
      </c>
      <c r="C1400" s="2">
        <v>52.668111411417151</v>
      </c>
      <c r="D1400" s="2">
        <v>-1.3797142220920655E-2</v>
      </c>
      <c r="E1400" s="2">
        <v>-3.659312249509071E-2</v>
      </c>
      <c r="F1400" s="2">
        <v>3.3560000000000003</v>
      </c>
      <c r="G1400" s="2">
        <v>3.367</v>
      </c>
      <c r="H1400" s="2">
        <v>3.3599999999999994</v>
      </c>
      <c r="I1400" s="2">
        <v>3.3394000000000004</v>
      </c>
      <c r="J1400" s="2">
        <v>3.7650500000000005</v>
      </c>
      <c r="K1400" s="15" t="s">
        <v>47</v>
      </c>
      <c r="L1400" s="15" t="s">
        <v>54</v>
      </c>
      <c r="M1400" s="15" t="s">
        <v>54</v>
      </c>
      <c r="N1400" s="18">
        <f t="shared" si="210"/>
        <v>50</v>
      </c>
      <c r="O1400" s="18">
        <f t="shared" si="211"/>
        <v>100</v>
      </c>
      <c r="P1400" s="18">
        <f t="shared" si="212"/>
        <v>0</v>
      </c>
      <c r="Q1400" s="18">
        <f t="shared" si="213"/>
        <v>49.5</v>
      </c>
      <c r="R1400" s="19">
        <f t="shared" si="214"/>
        <v>59.924999999999997</v>
      </c>
      <c r="S1400" s="19">
        <f t="shared" si="215"/>
        <v>42.375</v>
      </c>
      <c r="T1400" s="19">
        <f t="shared" si="216"/>
        <v>44.775000000000006</v>
      </c>
      <c r="U1400" s="19">
        <f t="shared" si="217"/>
        <v>49.875</v>
      </c>
      <c r="V1400" s="18">
        <f t="shared" si="218"/>
        <v>49.024999999999999</v>
      </c>
      <c r="W1400" s="18">
        <f t="shared" si="219"/>
        <v>49.237499999999997</v>
      </c>
    </row>
    <row r="1401" spans="1:23" ht="13.5" x14ac:dyDescent="0.25">
      <c r="A1401" s="4">
        <v>44050</v>
      </c>
      <c r="B1401" s="2">
        <v>3.36</v>
      </c>
      <c r="C1401" s="2">
        <v>51.654772429442538</v>
      </c>
      <c r="D1401" s="2">
        <v>-4.120076613643775E-3</v>
      </c>
      <c r="E1401" s="2">
        <v>-2.8457866136915998E-2</v>
      </c>
      <c r="F1401" s="2">
        <v>3.3540000000000001</v>
      </c>
      <c r="G1401" s="2">
        <v>3.3630000000000009</v>
      </c>
      <c r="H1401" s="2">
        <v>3.3734999999999991</v>
      </c>
      <c r="I1401" s="2">
        <v>3.3348000000000009</v>
      </c>
      <c r="J1401" s="2">
        <v>3.7603500000000012</v>
      </c>
      <c r="K1401" s="15" t="s">
        <v>47</v>
      </c>
      <c r="L1401" s="15" t="s">
        <v>54</v>
      </c>
      <c r="M1401" s="15" t="s">
        <v>49</v>
      </c>
      <c r="N1401" s="18">
        <f t="shared" si="210"/>
        <v>50</v>
      </c>
      <c r="O1401" s="18">
        <f t="shared" si="211"/>
        <v>100</v>
      </c>
      <c r="P1401" s="18">
        <f t="shared" si="212"/>
        <v>0</v>
      </c>
      <c r="Q1401" s="18">
        <f t="shared" si="213"/>
        <v>66.5</v>
      </c>
      <c r="R1401" s="19">
        <f t="shared" si="214"/>
        <v>62.475000000000001</v>
      </c>
      <c r="S1401" s="19">
        <f t="shared" si="215"/>
        <v>46.625</v>
      </c>
      <c r="T1401" s="19">
        <f t="shared" si="216"/>
        <v>52.424999999999997</v>
      </c>
      <c r="U1401" s="19">
        <f t="shared" si="217"/>
        <v>54.125</v>
      </c>
      <c r="V1401" s="18">
        <f t="shared" si="218"/>
        <v>53.841666666666661</v>
      </c>
      <c r="W1401" s="18">
        <f t="shared" si="219"/>
        <v>53.912499999999994</v>
      </c>
    </row>
    <row r="1402" spans="1:23" ht="13.5" x14ac:dyDescent="0.25">
      <c r="A1402" s="4">
        <v>44053</v>
      </c>
      <c r="B1402" s="2">
        <v>3.36</v>
      </c>
      <c r="C1402" s="2">
        <v>51.654772429442538</v>
      </c>
      <c r="D1402" s="2">
        <v>8.8753976372313304E-4</v>
      </c>
      <c r="E1402" s="2">
        <v>-2.0678841809907641E-2</v>
      </c>
      <c r="F1402" s="2">
        <v>3.3659999999999997</v>
      </c>
      <c r="G1402" s="2">
        <v>3.3610000000000007</v>
      </c>
      <c r="H1402" s="2">
        <v>3.3794999999999988</v>
      </c>
      <c r="I1402" s="2">
        <v>3.3322000000000007</v>
      </c>
      <c r="J1402" s="2">
        <v>3.7557000000000009</v>
      </c>
      <c r="K1402" s="15" t="s">
        <v>47</v>
      </c>
      <c r="L1402" s="15" t="s">
        <v>54</v>
      </c>
      <c r="M1402" s="15" t="s">
        <v>51</v>
      </c>
      <c r="N1402" s="18">
        <f t="shared" si="210"/>
        <v>50</v>
      </c>
      <c r="O1402" s="18">
        <f t="shared" si="211"/>
        <v>100</v>
      </c>
      <c r="P1402" s="18">
        <f t="shared" si="212"/>
        <v>0</v>
      </c>
      <c r="Q1402" s="18">
        <f t="shared" si="213"/>
        <v>83.5</v>
      </c>
      <c r="R1402" s="19">
        <f t="shared" si="214"/>
        <v>65.025000000000006</v>
      </c>
      <c r="S1402" s="19">
        <f t="shared" si="215"/>
        <v>50.875</v>
      </c>
      <c r="T1402" s="19">
        <f t="shared" si="216"/>
        <v>60.075000000000003</v>
      </c>
      <c r="U1402" s="19">
        <f t="shared" si="217"/>
        <v>58.375</v>
      </c>
      <c r="V1402" s="18">
        <f t="shared" si="218"/>
        <v>58.658333333333339</v>
      </c>
      <c r="W1402" s="18">
        <f t="shared" si="219"/>
        <v>58.587500000000006</v>
      </c>
    </row>
    <row r="1403" spans="1:23" ht="13.5" x14ac:dyDescent="0.25">
      <c r="A1403" s="4">
        <v>44054</v>
      </c>
      <c r="B1403" s="2">
        <v>3.36</v>
      </c>
      <c r="C1403" s="2">
        <v>51.654772429442545</v>
      </c>
      <c r="D1403" s="2">
        <v>3.4902302045236588E-3</v>
      </c>
      <c r="E1403" s="2">
        <v>-1.3723071104054884E-2</v>
      </c>
      <c r="F1403" s="2">
        <v>3.3639999999999999</v>
      </c>
      <c r="G1403" s="2">
        <v>3.3600000000000003</v>
      </c>
      <c r="H1403" s="2">
        <v>3.3809999999999989</v>
      </c>
      <c r="I1403" s="2">
        <v>3.3278000000000016</v>
      </c>
      <c r="J1403" s="2">
        <v>3.7511000000000014</v>
      </c>
      <c r="K1403" s="15" t="s">
        <v>52</v>
      </c>
      <c r="L1403" s="15" t="s">
        <v>54</v>
      </c>
      <c r="M1403" s="15" t="s">
        <v>46</v>
      </c>
      <c r="N1403" s="18">
        <f t="shared" si="210"/>
        <v>50</v>
      </c>
      <c r="O1403" s="18">
        <f t="shared" si="211"/>
        <v>100</v>
      </c>
      <c r="P1403" s="18">
        <f t="shared" si="212"/>
        <v>0</v>
      </c>
      <c r="Q1403" s="18">
        <f t="shared" si="213"/>
        <v>16.5</v>
      </c>
      <c r="R1403" s="19">
        <f t="shared" si="214"/>
        <v>54.975000000000001</v>
      </c>
      <c r="S1403" s="19">
        <f t="shared" si="215"/>
        <v>34.125</v>
      </c>
      <c r="T1403" s="19">
        <f t="shared" si="216"/>
        <v>29.925000000000001</v>
      </c>
      <c r="U1403" s="19">
        <f t="shared" si="217"/>
        <v>41.625</v>
      </c>
      <c r="V1403" s="18">
        <f t="shared" si="218"/>
        <v>39.674999999999997</v>
      </c>
      <c r="W1403" s="18">
        <f t="shared" si="219"/>
        <v>40.162499999999994</v>
      </c>
    </row>
    <row r="1404" spans="1:23" ht="13.5" x14ac:dyDescent="0.25">
      <c r="A1404" s="4">
        <v>44055</v>
      </c>
      <c r="B1404" s="2">
        <v>3.3</v>
      </c>
      <c r="C1404" s="2">
        <v>45.145574354767859</v>
      </c>
      <c r="D1404" s="2">
        <v>1.0048004991993764E-2</v>
      </c>
      <c r="E1404" s="2">
        <v>-7.5710711126143514E-3</v>
      </c>
      <c r="F1404" s="2">
        <v>3.35</v>
      </c>
      <c r="G1404" s="2">
        <v>3.3530000000000002</v>
      </c>
      <c r="H1404" s="2">
        <v>3.375999999999999</v>
      </c>
      <c r="I1404" s="2">
        <v>3.3228000000000013</v>
      </c>
      <c r="J1404" s="2">
        <v>3.7465000000000015</v>
      </c>
      <c r="K1404" s="15" t="s">
        <v>52</v>
      </c>
      <c r="L1404" s="15" t="s">
        <v>54</v>
      </c>
      <c r="M1404" s="15" t="s">
        <v>46</v>
      </c>
      <c r="N1404" s="18">
        <f t="shared" si="210"/>
        <v>50</v>
      </c>
      <c r="O1404" s="18">
        <f t="shared" si="211"/>
        <v>100</v>
      </c>
      <c r="P1404" s="18">
        <f t="shared" si="212"/>
        <v>0</v>
      </c>
      <c r="Q1404" s="18">
        <f t="shared" si="213"/>
        <v>16.5</v>
      </c>
      <c r="R1404" s="19">
        <f t="shared" si="214"/>
        <v>54.975000000000001</v>
      </c>
      <c r="S1404" s="19">
        <f t="shared" si="215"/>
        <v>34.125</v>
      </c>
      <c r="T1404" s="19">
        <f t="shared" si="216"/>
        <v>29.925000000000001</v>
      </c>
      <c r="U1404" s="19">
        <f t="shared" si="217"/>
        <v>41.625</v>
      </c>
      <c r="V1404" s="18">
        <f t="shared" si="218"/>
        <v>39.674999999999997</v>
      </c>
      <c r="W1404" s="18">
        <f t="shared" si="219"/>
        <v>40.162499999999994</v>
      </c>
    </row>
    <row r="1405" spans="1:23" ht="13.5" x14ac:dyDescent="0.25">
      <c r="A1405" s="4">
        <v>44057</v>
      </c>
      <c r="B1405" s="2">
        <v>3.3</v>
      </c>
      <c r="C1405" s="2">
        <v>45.145574354767859</v>
      </c>
      <c r="D1405" s="2">
        <v>1.5869076349789957E-2</v>
      </c>
      <c r="E1405" s="2">
        <v>-2.0343688423222024E-3</v>
      </c>
      <c r="F1405" s="2">
        <v>3.3359999999999999</v>
      </c>
      <c r="G1405" s="2">
        <v>3.3460000000000001</v>
      </c>
      <c r="H1405" s="2">
        <v>3.3664999999999994</v>
      </c>
      <c r="I1405" s="2">
        <v>3.3180000000000018</v>
      </c>
      <c r="J1405" s="2">
        <v>3.7416000000000009</v>
      </c>
      <c r="K1405" s="15" t="s">
        <v>52</v>
      </c>
      <c r="L1405" s="15" t="s">
        <v>54</v>
      </c>
      <c r="M1405" s="15" t="s">
        <v>46</v>
      </c>
      <c r="N1405" s="18">
        <f t="shared" si="210"/>
        <v>50</v>
      </c>
      <c r="O1405" s="18">
        <f t="shared" si="211"/>
        <v>100</v>
      </c>
      <c r="P1405" s="18">
        <f t="shared" si="212"/>
        <v>0</v>
      </c>
      <c r="Q1405" s="18">
        <f t="shared" si="213"/>
        <v>16.5</v>
      </c>
      <c r="R1405" s="19">
        <f t="shared" si="214"/>
        <v>54.975000000000001</v>
      </c>
      <c r="S1405" s="19">
        <f t="shared" si="215"/>
        <v>34.125</v>
      </c>
      <c r="T1405" s="19">
        <f t="shared" si="216"/>
        <v>29.925000000000001</v>
      </c>
      <c r="U1405" s="19">
        <f t="shared" si="217"/>
        <v>41.625</v>
      </c>
      <c r="V1405" s="18">
        <f t="shared" si="218"/>
        <v>39.674999999999997</v>
      </c>
      <c r="W1405" s="18">
        <f t="shared" si="219"/>
        <v>40.162499999999994</v>
      </c>
    </row>
    <row r="1406" spans="1:23" ht="13.5" x14ac:dyDescent="0.25">
      <c r="A1406" s="4">
        <v>44060</v>
      </c>
      <c r="B1406" s="2">
        <v>3.3</v>
      </c>
      <c r="C1406" s="2">
        <v>45.145574354767859</v>
      </c>
      <c r="D1406" s="2">
        <v>2.1046621415301558E-2</v>
      </c>
      <c r="E1406" s="2">
        <v>2.5917541534623257E-3</v>
      </c>
      <c r="F1406" s="2">
        <v>3.3240000000000003</v>
      </c>
      <c r="G1406" s="2">
        <v>3.339</v>
      </c>
      <c r="H1406" s="2">
        <v>3.3569999999999993</v>
      </c>
      <c r="I1406" s="2">
        <v>3.3132000000000024</v>
      </c>
      <c r="J1406" s="2">
        <v>3.7371500000000002</v>
      </c>
      <c r="K1406" s="15" t="s">
        <v>52</v>
      </c>
      <c r="L1406" s="15" t="s">
        <v>54</v>
      </c>
      <c r="M1406" s="15" t="s">
        <v>46</v>
      </c>
      <c r="N1406" s="18">
        <f t="shared" si="210"/>
        <v>50</v>
      </c>
      <c r="O1406" s="18">
        <f t="shared" si="211"/>
        <v>100</v>
      </c>
      <c r="P1406" s="18">
        <f t="shared" si="212"/>
        <v>0</v>
      </c>
      <c r="Q1406" s="18">
        <f t="shared" si="213"/>
        <v>16.5</v>
      </c>
      <c r="R1406" s="19">
        <f t="shared" si="214"/>
        <v>54.975000000000001</v>
      </c>
      <c r="S1406" s="19">
        <f t="shared" si="215"/>
        <v>34.125</v>
      </c>
      <c r="T1406" s="19">
        <f t="shared" si="216"/>
        <v>29.925000000000001</v>
      </c>
      <c r="U1406" s="19">
        <f t="shared" si="217"/>
        <v>41.625</v>
      </c>
      <c r="V1406" s="18">
        <f t="shared" si="218"/>
        <v>39.674999999999997</v>
      </c>
      <c r="W1406" s="18">
        <f t="shared" si="219"/>
        <v>40.162499999999994</v>
      </c>
    </row>
    <row r="1407" spans="1:23" ht="13.5" x14ac:dyDescent="0.25">
      <c r="A1407" s="4">
        <v>44061</v>
      </c>
      <c r="B1407" s="2">
        <v>3.3</v>
      </c>
      <c r="C1407" s="2">
        <v>45.145574354767867</v>
      </c>
      <c r="D1407" s="2">
        <v>1.489174508297797E-2</v>
      </c>
      <c r="E1407" s="2">
        <v>5.5098386682300255E-3</v>
      </c>
      <c r="F1407" s="2">
        <v>3.3120000000000003</v>
      </c>
      <c r="G1407" s="2">
        <v>3.339</v>
      </c>
      <c r="H1407" s="2">
        <v>3.3519999999999994</v>
      </c>
      <c r="I1407" s="2">
        <v>3.3092000000000024</v>
      </c>
      <c r="J1407" s="2">
        <v>3.7327500000000002</v>
      </c>
      <c r="K1407" s="15" t="s">
        <v>52</v>
      </c>
      <c r="L1407" s="15" t="s">
        <v>54</v>
      </c>
      <c r="M1407" s="15" t="s">
        <v>46</v>
      </c>
      <c r="N1407" s="18">
        <f t="shared" si="210"/>
        <v>50</v>
      </c>
      <c r="O1407" s="18">
        <f t="shared" si="211"/>
        <v>100</v>
      </c>
      <c r="P1407" s="18">
        <f t="shared" si="212"/>
        <v>0</v>
      </c>
      <c r="Q1407" s="18">
        <f t="shared" si="213"/>
        <v>16.5</v>
      </c>
      <c r="R1407" s="19">
        <f t="shared" si="214"/>
        <v>54.975000000000001</v>
      </c>
      <c r="S1407" s="19">
        <f t="shared" si="215"/>
        <v>34.125</v>
      </c>
      <c r="T1407" s="19">
        <f t="shared" si="216"/>
        <v>29.925000000000001</v>
      </c>
      <c r="U1407" s="19">
        <f t="shared" si="217"/>
        <v>41.625</v>
      </c>
      <c r="V1407" s="18">
        <f t="shared" si="218"/>
        <v>39.674999999999997</v>
      </c>
      <c r="W1407" s="18">
        <f t="shared" si="219"/>
        <v>40.162499999999994</v>
      </c>
    </row>
    <row r="1408" spans="1:23" ht="13.5" x14ac:dyDescent="0.25">
      <c r="A1408" s="4">
        <v>44062</v>
      </c>
      <c r="B1408" s="2">
        <v>3.3</v>
      </c>
      <c r="C1408" s="2">
        <v>45.145574354767874</v>
      </c>
      <c r="D1408" s="2">
        <v>2.0669072798873422E-2</v>
      </c>
      <c r="E1408" s="2">
        <v>7.4995212119720904E-3</v>
      </c>
      <c r="F1408" s="2">
        <v>3.3</v>
      </c>
      <c r="G1408" s="2">
        <v>3.3319999999999999</v>
      </c>
      <c r="H1408" s="2">
        <v>3.3519999999999994</v>
      </c>
      <c r="I1408" s="2">
        <v>3.3052000000000028</v>
      </c>
      <c r="J1408" s="2">
        <v>3.7282500000000005</v>
      </c>
      <c r="K1408" s="15" t="s">
        <v>52</v>
      </c>
      <c r="L1408" s="15" t="s">
        <v>54</v>
      </c>
      <c r="M1408" s="15" t="s">
        <v>46</v>
      </c>
      <c r="N1408" s="18">
        <f t="shared" si="210"/>
        <v>50</v>
      </c>
      <c r="O1408" s="18">
        <f t="shared" si="211"/>
        <v>100</v>
      </c>
      <c r="P1408" s="18">
        <f t="shared" si="212"/>
        <v>0</v>
      </c>
      <c r="Q1408" s="18">
        <f t="shared" si="213"/>
        <v>16.5</v>
      </c>
      <c r="R1408" s="19">
        <f t="shared" si="214"/>
        <v>54.975000000000001</v>
      </c>
      <c r="S1408" s="19">
        <f t="shared" si="215"/>
        <v>34.125</v>
      </c>
      <c r="T1408" s="19">
        <f t="shared" si="216"/>
        <v>29.925000000000001</v>
      </c>
      <c r="U1408" s="19">
        <f t="shared" si="217"/>
        <v>41.625</v>
      </c>
      <c r="V1408" s="18">
        <f t="shared" si="218"/>
        <v>39.674999999999997</v>
      </c>
      <c r="W1408" s="18">
        <f t="shared" si="219"/>
        <v>40.162499999999994</v>
      </c>
    </row>
    <row r="1409" spans="1:23" ht="13.5" x14ac:dyDescent="0.25">
      <c r="A1409" s="4">
        <v>44064</v>
      </c>
      <c r="B1409" s="2">
        <v>3.3</v>
      </c>
      <c r="C1409" s="2">
        <v>45.145574354767874</v>
      </c>
      <c r="D1409" s="2">
        <v>2.5757644966041049E-2</v>
      </c>
      <c r="E1409" s="2">
        <v>9.4126846406142918E-3</v>
      </c>
      <c r="F1409" s="2">
        <v>3.3</v>
      </c>
      <c r="G1409" s="2">
        <v>3.3250000000000002</v>
      </c>
      <c r="H1409" s="2">
        <v>3.3474999999999993</v>
      </c>
      <c r="I1409" s="2">
        <v>3.3032000000000026</v>
      </c>
      <c r="J1409" s="2">
        <v>3.7238000000000007</v>
      </c>
      <c r="K1409" s="15" t="s">
        <v>54</v>
      </c>
      <c r="L1409" s="15" t="s">
        <v>54</v>
      </c>
      <c r="M1409" s="15" t="s">
        <v>54</v>
      </c>
      <c r="N1409" s="18">
        <f t="shared" si="210"/>
        <v>50</v>
      </c>
      <c r="O1409" s="18">
        <f t="shared" si="211"/>
        <v>100</v>
      </c>
      <c r="P1409" s="18">
        <f t="shared" si="212"/>
        <v>0</v>
      </c>
      <c r="Q1409" s="18">
        <f t="shared" si="213"/>
        <v>33</v>
      </c>
      <c r="R1409" s="19">
        <f t="shared" si="214"/>
        <v>57.45</v>
      </c>
      <c r="S1409" s="19">
        <f t="shared" si="215"/>
        <v>38.25</v>
      </c>
      <c r="T1409" s="19">
        <f t="shared" si="216"/>
        <v>37.35</v>
      </c>
      <c r="U1409" s="19">
        <f t="shared" si="217"/>
        <v>45.75</v>
      </c>
      <c r="V1409" s="18">
        <f t="shared" si="218"/>
        <v>44.35</v>
      </c>
      <c r="W1409" s="18">
        <f t="shared" si="219"/>
        <v>44.7</v>
      </c>
    </row>
    <row r="1410" spans="1:23" ht="13.5" x14ac:dyDescent="0.25">
      <c r="A1410" s="4">
        <v>44067</v>
      </c>
      <c r="B1410" s="2">
        <v>3.3</v>
      </c>
      <c r="C1410" s="2">
        <v>45.145574354767874</v>
      </c>
      <c r="D1410" s="2">
        <v>3.0248604413638969E-2</v>
      </c>
      <c r="E1410" s="2">
        <v>1.1247310860933182E-2</v>
      </c>
      <c r="F1410" s="2">
        <v>3.3</v>
      </c>
      <c r="G1410" s="2">
        <v>3.3180000000000001</v>
      </c>
      <c r="H1410" s="2">
        <v>3.3424999999999989</v>
      </c>
      <c r="I1410" s="2">
        <v>3.3000000000000029</v>
      </c>
      <c r="J1410" s="2">
        <v>3.7198000000000002</v>
      </c>
      <c r="K1410" s="15" t="s">
        <v>54</v>
      </c>
      <c r="L1410" s="15" t="s">
        <v>54</v>
      </c>
      <c r="M1410" s="15" t="s">
        <v>54</v>
      </c>
      <c r="N1410" s="18">
        <f t="shared" ref="N1410:N1473" si="220">IF(D1410&lt;30,50, IF(D1410&gt;70, 0, 25))</f>
        <v>50</v>
      </c>
      <c r="O1410" s="18">
        <f t="shared" ref="O1410:O1473" si="221">IF(F1410-E1410&gt;0.02, 100, IF(F1410-E1410&lt;0,0,45))</f>
        <v>100</v>
      </c>
      <c r="P1410" s="18">
        <f t="shared" ref="P1410:P1473" si="222">IF(G1410-J1410&gt;10,100,IF(G1410-J1410&gt;5,75, IF(G1410-J1410&gt;0,50,0)))</f>
        <v>0</v>
      </c>
      <c r="Q1410" s="18">
        <f t="shared" ref="Q1410:Q1473" si="223">IF(M1410="confirmed bullish", 34, IF(M1410="bullish divergence",17, 0))+IF(K1410="bullish",33,IF(K1410="bearish",0,16.5))+IF(L1410="strong",33,IF(L1410="weak",0,16.5))</f>
        <v>33</v>
      </c>
      <c r="R1410" s="19">
        <f t="shared" si="214"/>
        <v>57.45</v>
      </c>
      <c r="S1410" s="19">
        <f t="shared" si="215"/>
        <v>38.25</v>
      </c>
      <c r="T1410" s="19">
        <f t="shared" si="216"/>
        <v>37.35</v>
      </c>
      <c r="U1410" s="19">
        <f t="shared" si="217"/>
        <v>45.75</v>
      </c>
      <c r="V1410" s="18">
        <f t="shared" si="218"/>
        <v>44.35</v>
      </c>
      <c r="W1410" s="18">
        <f t="shared" si="219"/>
        <v>44.7</v>
      </c>
    </row>
    <row r="1411" spans="1:23" ht="13.5" x14ac:dyDescent="0.25">
      <c r="A1411" s="4">
        <v>44068</v>
      </c>
      <c r="B1411" s="2">
        <v>3.39</v>
      </c>
      <c r="C1411" s="2">
        <v>58.366087274191749</v>
      </c>
      <c r="D1411" s="2">
        <v>2.6015041537384764E-2</v>
      </c>
      <c r="E1411" s="2">
        <v>1.3457910993007673E-2</v>
      </c>
      <c r="F1411" s="2">
        <v>3.3180000000000001</v>
      </c>
      <c r="G1411" s="2">
        <v>3.3210000000000002</v>
      </c>
      <c r="H1411" s="2">
        <v>3.3419999999999996</v>
      </c>
      <c r="I1411" s="2">
        <v>3.2970000000000028</v>
      </c>
      <c r="J1411" s="2">
        <v>3.7159999999999997</v>
      </c>
      <c r="K1411" s="15" t="s">
        <v>47</v>
      </c>
      <c r="L1411" s="15" t="s">
        <v>54</v>
      </c>
      <c r="M1411" s="15" t="s">
        <v>51</v>
      </c>
      <c r="N1411" s="18">
        <f t="shared" si="220"/>
        <v>50</v>
      </c>
      <c r="O1411" s="18">
        <f t="shared" si="221"/>
        <v>100</v>
      </c>
      <c r="P1411" s="18">
        <f t="shared" si="222"/>
        <v>0</v>
      </c>
      <c r="Q1411" s="18">
        <f t="shared" si="223"/>
        <v>83.5</v>
      </c>
      <c r="R1411" s="19">
        <f t="shared" ref="R1411:R1474" si="224">0.35*N1411+O1411*0.35+P1411*0.15+Q1411*0.15</f>
        <v>65.025000000000006</v>
      </c>
      <c r="S1411" s="19">
        <f t="shared" ref="S1411:S1474" si="225">N1411*0.2+O1411*0.2+P1411*0.35+Q1411*0.25</f>
        <v>50.875</v>
      </c>
      <c r="T1411" s="19">
        <f t="shared" ref="T1411:T1474" si="226">N1411*0.15+O1411*0.15+P1411*0.25+Q1411*0.45</f>
        <v>60.075000000000003</v>
      </c>
      <c r="U1411" s="19">
        <f t="shared" ref="U1411:U1474" si="227">0.25*SUM(N1411:Q1411)</f>
        <v>58.375</v>
      </c>
      <c r="V1411" s="18">
        <f t="shared" ref="V1411:V1474" si="228">SUM(R1411:T1411)/3</f>
        <v>58.658333333333339</v>
      </c>
      <c r="W1411" s="18">
        <f t="shared" ref="W1411:W1474" si="229">SUM(R1411:U1411)/4</f>
        <v>58.587500000000006</v>
      </c>
    </row>
    <row r="1412" spans="1:23" ht="13.5" x14ac:dyDescent="0.25">
      <c r="A1412" s="4">
        <v>44069</v>
      </c>
      <c r="B1412" s="2">
        <v>3.46</v>
      </c>
      <c r="C1412" s="2">
        <v>65.359122708578951</v>
      </c>
      <c r="D1412" s="2">
        <v>1.6874614309124514E-2</v>
      </c>
      <c r="E1412" s="2">
        <v>1.7079544997907387E-2</v>
      </c>
      <c r="F1412" s="2">
        <v>3.35</v>
      </c>
      <c r="G1412" s="2">
        <v>3.3310000000000004</v>
      </c>
      <c r="H1412" s="2">
        <v>3.3459999999999992</v>
      </c>
      <c r="I1412" s="2">
        <v>3.295400000000003</v>
      </c>
      <c r="J1412" s="2">
        <v>3.7126000000000001</v>
      </c>
      <c r="K1412" s="15" t="s">
        <v>47</v>
      </c>
      <c r="L1412" s="15" t="s">
        <v>48</v>
      </c>
      <c r="M1412" s="15" t="s">
        <v>51</v>
      </c>
      <c r="N1412" s="18">
        <f t="shared" si="220"/>
        <v>50</v>
      </c>
      <c r="O1412" s="18">
        <f t="shared" si="221"/>
        <v>100</v>
      </c>
      <c r="P1412" s="18">
        <f t="shared" si="222"/>
        <v>0</v>
      </c>
      <c r="Q1412" s="18">
        <f t="shared" si="223"/>
        <v>100</v>
      </c>
      <c r="R1412" s="19">
        <f t="shared" si="224"/>
        <v>67.5</v>
      </c>
      <c r="S1412" s="19">
        <f t="shared" si="225"/>
        <v>55</v>
      </c>
      <c r="T1412" s="19">
        <f t="shared" si="226"/>
        <v>67.5</v>
      </c>
      <c r="U1412" s="19">
        <f t="shared" si="227"/>
        <v>62.5</v>
      </c>
      <c r="V1412" s="18">
        <f t="shared" si="228"/>
        <v>63.333333333333336</v>
      </c>
      <c r="W1412" s="18">
        <f t="shared" si="229"/>
        <v>63.125</v>
      </c>
    </row>
    <row r="1413" spans="1:23" ht="13.5" x14ac:dyDescent="0.25">
      <c r="A1413" s="4">
        <v>44070</v>
      </c>
      <c r="B1413" s="2">
        <v>3.49</v>
      </c>
      <c r="C1413" s="2">
        <v>67.851357948633222</v>
      </c>
      <c r="D1413" s="2">
        <v>6.1591842663664131E-3</v>
      </c>
      <c r="E1413" s="2">
        <v>2.1083303647630617E-2</v>
      </c>
      <c r="F1413" s="2">
        <v>3.3879999999999995</v>
      </c>
      <c r="G1413" s="2">
        <v>3.3440000000000003</v>
      </c>
      <c r="H1413" s="2">
        <v>3.351999999999999</v>
      </c>
      <c r="I1413" s="2">
        <v>3.2954000000000025</v>
      </c>
      <c r="J1413" s="2">
        <v>3.7093000000000003</v>
      </c>
      <c r="K1413" s="15" t="s">
        <v>47</v>
      </c>
      <c r="L1413" s="15" t="s">
        <v>48</v>
      </c>
      <c r="M1413" s="15" t="s">
        <v>51</v>
      </c>
      <c r="N1413" s="18">
        <f t="shared" si="220"/>
        <v>50</v>
      </c>
      <c r="O1413" s="18">
        <f t="shared" si="221"/>
        <v>100</v>
      </c>
      <c r="P1413" s="18">
        <f t="shared" si="222"/>
        <v>0</v>
      </c>
      <c r="Q1413" s="18">
        <f t="shared" si="223"/>
        <v>100</v>
      </c>
      <c r="R1413" s="19">
        <f t="shared" si="224"/>
        <v>67.5</v>
      </c>
      <c r="S1413" s="19">
        <f t="shared" si="225"/>
        <v>55</v>
      </c>
      <c r="T1413" s="19">
        <f t="shared" si="226"/>
        <v>67.5</v>
      </c>
      <c r="U1413" s="19">
        <f t="shared" si="227"/>
        <v>62.5</v>
      </c>
      <c r="V1413" s="18">
        <f t="shared" si="228"/>
        <v>63.333333333333336</v>
      </c>
      <c r="W1413" s="18">
        <f t="shared" si="229"/>
        <v>63.125</v>
      </c>
    </row>
    <row r="1414" spans="1:23" ht="13.5" x14ac:dyDescent="0.25">
      <c r="A1414" s="4">
        <v>44071</v>
      </c>
      <c r="B1414" s="2">
        <v>3.56</v>
      </c>
      <c r="C1414" s="2">
        <v>72.773493202953802</v>
      </c>
      <c r="D1414" s="2">
        <v>-1.8203721713189402E-2</v>
      </c>
      <c r="E1414" s="2">
        <v>2.5296554091622216E-2</v>
      </c>
      <c r="F1414" s="2">
        <v>3.44</v>
      </c>
      <c r="G1414" s="2">
        <v>3.37</v>
      </c>
      <c r="H1414" s="2">
        <v>3.3614999999999995</v>
      </c>
      <c r="I1414" s="2">
        <v>3.2988000000000022</v>
      </c>
      <c r="J1414" s="2">
        <v>3.7058499999999999</v>
      </c>
      <c r="K1414" s="15" t="s">
        <v>47</v>
      </c>
      <c r="L1414" s="15" t="s">
        <v>48</v>
      </c>
      <c r="M1414" s="15" t="s">
        <v>51</v>
      </c>
      <c r="N1414" s="18">
        <f t="shared" si="220"/>
        <v>50</v>
      </c>
      <c r="O1414" s="18">
        <f t="shared" si="221"/>
        <v>100</v>
      </c>
      <c r="P1414" s="18">
        <f t="shared" si="222"/>
        <v>0</v>
      </c>
      <c r="Q1414" s="18">
        <f t="shared" si="223"/>
        <v>100</v>
      </c>
      <c r="R1414" s="19">
        <f t="shared" si="224"/>
        <v>67.5</v>
      </c>
      <c r="S1414" s="19">
        <f t="shared" si="225"/>
        <v>55</v>
      </c>
      <c r="T1414" s="19">
        <f t="shared" si="226"/>
        <v>67.5</v>
      </c>
      <c r="U1414" s="19">
        <f t="shared" si="227"/>
        <v>62.5</v>
      </c>
      <c r="V1414" s="18">
        <f t="shared" si="228"/>
        <v>63.333333333333336</v>
      </c>
      <c r="W1414" s="18">
        <f t="shared" si="229"/>
        <v>63.125</v>
      </c>
    </row>
    <row r="1415" spans="1:23" ht="13.5" x14ac:dyDescent="0.25">
      <c r="A1415" s="4">
        <v>44074</v>
      </c>
      <c r="B1415" s="2">
        <v>3.46</v>
      </c>
      <c r="C1415" s="2">
        <v>58.899818428873509</v>
      </c>
      <c r="D1415" s="2">
        <v>-3.2639574298730878E-2</v>
      </c>
      <c r="E1415" s="2">
        <v>2.9282816339876734E-2</v>
      </c>
      <c r="F1415" s="2">
        <v>3.472</v>
      </c>
      <c r="G1415" s="2">
        <v>3.3860000000000001</v>
      </c>
      <c r="H1415" s="2">
        <v>3.3659999999999997</v>
      </c>
      <c r="I1415" s="2">
        <v>3.300400000000002</v>
      </c>
      <c r="J1415" s="2">
        <v>3.7021499999999996</v>
      </c>
      <c r="K1415" s="15" t="s">
        <v>47</v>
      </c>
      <c r="L1415" s="15" t="s">
        <v>48</v>
      </c>
      <c r="M1415" s="15" t="s">
        <v>51</v>
      </c>
      <c r="N1415" s="18">
        <f t="shared" si="220"/>
        <v>50</v>
      </c>
      <c r="O1415" s="18">
        <f t="shared" si="221"/>
        <v>100</v>
      </c>
      <c r="P1415" s="18">
        <f t="shared" si="222"/>
        <v>0</v>
      </c>
      <c r="Q1415" s="18">
        <f t="shared" si="223"/>
        <v>100</v>
      </c>
      <c r="R1415" s="19">
        <f t="shared" si="224"/>
        <v>67.5</v>
      </c>
      <c r="S1415" s="19">
        <f t="shared" si="225"/>
        <v>55</v>
      </c>
      <c r="T1415" s="19">
        <f t="shared" si="226"/>
        <v>67.5</v>
      </c>
      <c r="U1415" s="19">
        <f t="shared" si="227"/>
        <v>62.5</v>
      </c>
      <c r="V1415" s="18">
        <f t="shared" si="228"/>
        <v>63.333333333333336</v>
      </c>
      <c r="W1415" s="18">
        <f t="shared" si="229"/>
        <v>63.125</v>
      </c>
    </row>
    <row r="1416" spans="1:23" ht="13.5" x14ac:dyDescent="0.25">
      <c r="A1416" s="4">
        <v>44075</v>
      </c>
      <c r="B1416" s="2">
        <v>3.46</v>
      </c>
      <c r="C1416" s="2">
        <v>58.899818428873502</v>
      </c>
      <c r="D1416" s="2">
        <v>-4.5401116076021264E-2</v>
      </c>
      <c r="E1416" s="2">
        <v>3.3056227073880791E-2</v>
      </c>
      <c r="F1416" s="2">
        <v>3.4859999999999998</v>
      </c>
      <c r="G1416" s="2">
        <v>3.4019999999999997</v>
      </c>
      <c r="H1416" s="2">
        <v>3.3704999999999998</v>
      </c>
      <c r="I1416" s="2">
        <v>3.304000000000002</v>
      </c>
      <c r="J1416" s="2">
        <v>3.6984499999999998</v>
      </c>
      <c r="K1416" s="15" t="s">
        <v>47</v>
      </c>
      <c r="L1416" s="15" t="s">
        <v>48</v>
      </c>
      <c r="M1416" s="15" t="s">
        <v>51</v>
      </c>
      <c r="N1416" s="18">
        <f t="shared" si="220"/>
        <v>50</v>
      </c>
      <c r="O1416" s="18">
        <f t="shared" si="221"/>
        <v>100</v>
      </c>
      <c r="P1416" s="18">
        <f t="shared" si="222"/>
        <v>0</v>
      </c>
      <c r="Q1416" s="18">
        <f t="shared" si="223"/>
        <v>100</v>
      </c>
      <c r="R1416" s="19">
        <f t="shared" si="224"/>
        <v>67.5</v>
      </c>
      <c r="S1416" s="19">
        <f t="shared" si="225"/>
        <v>55</v>
      </c>
      <c r="T1416" s="19">
        <f t="shared" si="226"/>
        <v>67.5</v>
      </c>
      <c r="U1416" s="19">
        <f t="shared" si="227"/>
        <v>62.5</v>
      </c>
      <c r="V1416" s="18">
        <f t="shared" si="228"/>
        <v>63.333333333333336</v>
      </c>
      <c r="W1416" s="18">
        <f t="shared" si="229"/>
        <v>63.125</v>
      </c>
    </row>
    <row r="1417" spans="1:23" ht="13.5" x14ac:dyDescent="0.25">
      <c r="A1417" s="4">
        <v>44076</v>
      </c>
      <c r="B1417" s="2">
        <v>3.36</v>
      </c>
      <c r="C1417" s="2">
        <v>48.235070962994484</v>
      </c>
      <c r="D1417" s="2">
        <v>-4.9298037798103156E-2</v>
      </c>
      <c r="E1417" s="2">
        <v>3.616096808623262E-2</v>
      </c>
      <c r="F1417" s="2">
        <v>3.4660000000000002</v>
      </c>
      <c r="G1417" s="2">
        <v>3.4080000000000004</v>
      </c>
      <c r="H1417" s="2">
        <v>3.3734999999999999</v>
      </c>
      <c r="I1417" s="2">
        <v>3.3074000000000026</v>
      </c>
      <c r="J1417" s="2">
        <v>3.6941999999999995</v>
      </c>
      <c r="K1417" s="15" t="s">
        <v>47</v>
      </c>
      <c r="L1417" s="15" t="s">
        <v>48</v>
      </c>
      <c r="M1417" s="15" t="s">
        <v>49</v>
      </c>
      <c r="N1417" s="18">
        <f t="shared" si="220"/>
        <v>50</v>
      </c>
      <c r="O1417" s="18">
        <f t="shared" si="221"/>
        <v>100</v>
      </c>
      <c r="P1417" s="18">
        <f t="shared" si="222"/>
        <v>0</v>
      </c>
      <c r="Q1417" s="18">
        <f t="shared" si="223"/>
        <v>83</v>
      </c>
      <c r="R1417" s="19">
        <f t="shared" si="224"/>
        <v>64.95</v>
      </c>
      <c r="S1417" s="19">
        <f t="shared" si="225"/>
        <v>50.75</v>
      </c>
      <c r="T1417" s="19">
        <f t="shared" si="226"/>
        <v>59.85</v>
      </c>
      <c r="U1417" s="19">
        <f t="shared" si="227"/>
        <v>58.25</v>
      </c>
      <c r="V1417" s="18">
        <f t="shared" si="228"/>
        <v>58.516666666666673</v>
      </c>
      <c r="W1417" s="18">
        <f t="shared" si="229"/>
        <v>58.45</v>
      </c>
    </row>
    <row r="1418" spans="1:23" ht="13.5" x14ac:dyDescent="0.25">
      <c r="A1418" s="4">
        <v>44077</v>
      </c>
      <c r="B1418" s="2">
        <v>3.28</v>
      </c>
      <c r="C1418" s="2">
        <v>41.726012473995176</v>
      </c>
      <c r="D1418" s="2">
        <v>-4.6547215354741933E-2</v>
      </c>
      <c r="E1418" s="2">
        <v>3.8783762238585179E-2</v>
      </c>
      <c r="F1418" s="2">
        <v>3.4240000000000004</v>
      </c>
      <c r="G1418" s="2">
        <v>3.4059999999999997</v>
      </c>
      <c r="H1418" s="2">
        <v>3.3690000000000007</v>
      </c>
      <c r="I1418" s="2">
        <v>3.3074000000000026</v>
      </c>
      <c r="J1418" s="2">
        <v>3.6895999999999991</v>
      </c>
      <c r="K1418" s="15" t="s">
        <v>47</v>
      </c>
      <c r="L1418" s="15" t="s">
        <v>54</v>
      </c>
      <c r="M1418" s="15" t="s">
        <v>49</v>
      </c>
      <c r="N1418" s="18">
        <f t="shared" si="220"/>
        <v>50</v>
      </c>
      <c r="O1418" s="18">
        <f t="shared" si="221"/>
        <v>100</v>
      </c>
      <c r="P1418" s="18">
        <f t="shared" si="222"/>
        <v>0</v>
      </c>
      <c r="Q1418" s="18">
        <f t="shared" si="223"/>
        <v>66.5</v>
      </c>
      <c r="R1418" s="19">
        <f t="shared" si="224"/>
        <v>62.475000000000001</v>
      </c>
      <c r="S1418" s="19">
        <f t="shared" si="225"/>
        <v>46.625</v>
      </c>
      <c r="T1418" s="19">
        <f t="shared" si="226"/>
        <v>52.424999999999997</v>
      </c>
      <c r="U1418" s="19">
        <f t="shared" si="227"/>
        <v>54.125</v>
      </c>
      <c r="V1418" s="18">
        <f t="shared" si="228"/>
        <v>53.841666666666661</v>
      </c>
      <c r="W1418" s="18">
        <f t="shared" si="229"/>
        <v>53.912499999999994</v>
      </c>
    </row>
    <row r="1419" spans="1:23" ht="13.5" x14ac:dyDescent="0.25">
      <c r="A1419" s="4">
        <v>44078</v>
      </c>
      <c r="B1419" s="2">
        <v>3.21</v>
      </c>
      <c r="C1419" s="2">
        <v>37.018737271584506</v>
      </c>
      <c r="D1419" s="2">
        <v>-3.8448454575985558E-2</v>
      </c>
      <c r="E1419" s="2">
        <v>4.0297397612037433E-2</v>
      </c>
      <c r="F1419" s="2">
        <v>3.3540000000000001</v>
      </c>
      <c r="G1419" s="2">
        <v>3.3969999999999998</v>
      </c>
      <c r="H1419" s="2">
        <v>3.3609999999999998</v>
      </c>
      <c r="I1419" s="2">
        <v>3.3060000000000018</v>
      </c>
      <c r="J1419" s="2">
        <v>3.6843999999999992</v>
      </c>
      <c r="K1419" s="15" t="s">
        <v>52</v>
      </c>
      <c r="L1419" s="15" t="s">
        <v>54</v>
      </c>
      <c r="M1419" s="15" t="s">
        <v>46</v>
      </c>
      <c r="N1419" s="18">
        <f t="shared" si="220"/>
        <v>50</v>
      </c>
      <c r="O1419" s="18">
        <f t="shared" si="221"/>
        <v>100</v>
      </c>
      <c r="P1419" s="18">
        <f t="shared" si="222"/>
        <v>0</v>
      </c>
      <c r="Q1419" s="18">
        <f t="shared" si="223"/>
        <v>16.5</v>
      </c>
      <c r="R1419" s="19">
        <f t="shared" si="224"/>
        <v>54.975000000000001</v>
      </c>
      <c r="S1419" s="19">
        <f t="shared" si="225"/>
        <v>34.125</v>
      </c>
      <c r="T1419" s="19">
        <f t="shared" si="226"/>
        <v>29.925000000000001</v>
      </c>
      <c r="U1419" s="19">
        <f t="shared" si="227"/>
        <v>41.625</v>
      </c>
      <c r="V1419" s="18">
        <f t="shared" si="228"/>
        <v>39.674999999999997</v>
      </c>
      <c r="W1419" s="18">
        <f t="shared" si="229"/>
        <v>40.162499999999994</v>
      </c>
    </row>
    <row r="1420" spans="1:23" ht="13.5" x14ac:dyDescent="0.25">
      <c r="A1420" s="4">
        <v>44081</v>
      </c>
      <c r="B1420" s="2">
        <v>3.12</v>
      </c>
      <c r="C1420" s="2">
        <v>32.017481896201602</v>
      </c>
      <c r="D1420" s="2">
        <v>-2.3972804910852297E-2</v>
      </c>
      <c r="E1420" s="2">
        <v>4.0169711787999066E-2</v>
      </c>
      <c r="F1420" s="2">
        <v>3.286</v>
      </c>
      <c r="G1420" s="2">
        <v>3.379</v>
      </c>
      <c r="H1420" s="2">
        <v>3.3485000000000005</v>
      </c>
      <c r="I1420" s="2">
        <v>3.3046000000000015</v>
      </c>
      <c r="J1420" s="2">
        <v>3.6787999999999994</v>
      </c>
      <c r="K1420" s="15" t="s">
        <v>52</v>
      </c>
      <c r="L1420" s="15" t="s">
        <v>50</v>
      </c>
      <c r="M1420" s="15" t="s">
        <v>46</v>
      </c>
      <c r="N1420" s="18">
        <f t="shared" si="220"/>
        <v>50</v>
      </c>
      <c r="O1420" s="18">
        <f t="shared" si="221"/>
        <v>100</v>
      </c>
      <c r="P1420" s="18">
        <f t="shared" si="222"/>
        <v>0</v>
      </c>
      <c r="Q1420" s="18">
        <f t="shared" si="223"/>
        <v>0</v>
      </c>
      <c r="R1420" s="19">
        <f t="shared" si="224"/>
        <v>52.5</v>
      </c>
      <c r="S1420" s="19">
        <f t="shared" si="225"/>
        <v>30</v>
      </c>
      <c r="T1420" s="19">
        <f t="shared" si="226"/>
        <v>22.5</v>
      </c>
      <c r="U1420" s="19">
        <f t="shared" si="227"/>
        <v>37.5</v>
      </c>
      <c r="V1420" s="18">
        <f t="shared" si="228"/>
        <v>35</v>
      </c>
      <c r="W1420" s="18">
        <f t="shared" si="229"/>
        <v>35.625</v>
      </c>
    </row>
    <row r="1421" spans="1:23" ht="13.5" x14ac:dyDescent="0.25">
      <c r="A1421" s="4">
        <v>44082</v>
      </c>
      <c r="B1421" s="2">
        <v>3.12</v>
      </c>
      <c r="C1421" s="2">
        <v>32.017481896201602</v>
      </c>
      <c r="D1421" s="2">
        <v>3.5391463072538265E-3</v>
      </c>
      <c r="E1421" s="2">
        <v>3.9634968944826862E-2</v>
      </c>
      <c r="F1421" s="2">
        <v>3.218</v>
      </c>
      <c r="G1421" s="2">
        <v>3.3520000000000003</v>
      </c>
      <c r="H1421" s="2">
        <v>3.3365</v>
      </c>
      <c r="I1421" s="2">
        <v>3.3034000000000017</v>
      </c>
      <c r="J1421" s="2">
        <v>3.6733999999999996</v>
      </c>
      <c r="K1421" s="15" t="s">
        <v>52</v>
      </c>
      <c r="L1421" s="15" t="s">
        <v>50</v>
      </c>
      <c r="M1421" s="15" t="s">
        <v>46</v>
      </c>
      <c r="N1421" s="18">
        <f t="shared" si="220"/>
        <v>50</v>
      </c>
      <c r="O1421" s="18">
        <f t="shared" si="221"/>
        <v>100</v>
      </c>
      <c r="P1421" s="18">
        <f t="shared" si="222"/>
        <v>0</v>
      </c>
      <c r="Q1421" s="18">
        <f t="shared" si="223"/>
        <v>0</v>
      </c>
      <c r="R1421" s="19">
        <f t="shared" si="224"/>
        <v>52.5</v>
      </c>
      <c r="S1421" s="19">
        <f t="shared" si="225"/>
        <v>30</v>
      </c>
      <c r="T1421" s="19">
        <f t="shared" si="226"/>
        <v>22.5</v>
      </c>
      <c r="U1421" s="19">
        <f t="shared" si="227"/>
        <v>37.5</v>
      </c>
      <c r="V1421" s="18">
        <f t="shared" si="228"/>
        <v>35</v>
      </c>
      <c r="W1421" s="18">
        <f t="shared" si="229"/>
        <v>35.625</v>
      </c>
    </row>
    <row r="1422" spans="1:23" ht="13.5" x14ac:dyDescent="0.25">
      <c r="A1422" s="4">
        <v>44083</v>
      </c>
      <c r="B1422" s="2">
        <v>3.1</v>
      </c>
      <c r="C1422" s="2">
        <v>30.940180730712839</v>
      </c>
      <c r="D1422" s="2">
        <v>4.0381397018792509E-2</v>
      </c>
      <c r="E1422" s="2">
        <v>3.6583356440540796E-2</v>
      </c>
      <c r="F1422" s="2">
        <v>3.1659999999999999</v>
      </c>
      <c r="G1422" s="2">
        <v>3.3160000000000003</v>
      </c>
      <c r="H1422" s="2">
        <v>3.3235000000000001</v>
      </c>
      <c r="I1422" s="2">
        <v>3.3034000000000008</v>
      </c>
      <c r="J1422" s="2">
        <v>3.6679000000000004</v>
      </c>
      <c r="K1422" s="15" t="s">
        <v>52</v>
      </c>
      <c r="L1422" s="15" t="s">
        <v>50</v>
      </c>
      <c r="M1422" s="15" t="s">
        <v>46</v>
      </c>
      <c r="N1422" s="18">
        <f t="shared" si="220"/>
        <v>50</v>
      </c>
      <c r="O1422" s="18">
        <f t="shared" si="221"/>
        <v>100</v>
      </c>
      <c r="P1422" s="18">
        <f t="shared" si="222"/>
        <v>0</v>
      </c>
      <c r="Q1422" s="18">
        <f t="shared" si="223"/>
        <v>0</v>
      </c>
      <c r="R1422" s="19">
        <f t="shared" si="224"/>
        <v>52.5</v>
      </c>
      <c r="S1422" s="19">
        <f t="shared" si="225"/>
        <v>30</v>
      </c>
      <c r="T1422" s="19">
        <f t="shared" si="226"/>
        <v>22.5</v>
      </c>
      <c r="U1422" s="19">
        <f t="shared" si="227"/>
        <v>37.5</v>
      </c>
      <c r="V1422" s="18">
        <f t="shared" si="228"/>
        <v>35</v>
      </c>
      <c r="W1422" s="18">
        <f t="shared" si="229"/>
        <v>35.625</v>
      </c>
    </row>
    <row r="1423" spans="1:23" ht="13.5" x14ac:dyDescent="0.25">
      <c r="A1423" s="4">
        <v>44084</v>
      </c>
      <c r="B1423" s="2">
        <v>3.1</v>
      </c>
      <c r="C1423" s="2">
        <v>30.940180730712825</v>
      </c>
      <c r="D1423" s="2">
        <v>7.750417011736177E-2</v>
      </c>
      <c r="E1423" s="2">
        <v>3.3364141826515072E-2</v>
      </c>
      <c r="F1423" s="2">
        <v>3.13</v>
      </c>
      <c r="G1423" s="2">
        <v>3.2770000000000001</v>
      </c>
      <c r="H1423" s="2">
        <v>3.3105000000000002</v>
      </c>
      <c r="I1423" s="2">
        <v>3.3000000000000012</v>
      </c>
      <c r="J1423" s="2">
        <v>3.6624000000000008</v>
      </c>
      <c r="K1423" s="15" t="s">
        <v>52</v>
      </c>
      <c r="L1423" s="15" t="s">
        <v>50</v>
      </c>
      <c r="M1423" s="15" t="s">
        <v>46</v>
      </c>
      <c r="N1423" s="18">
        <f t="shared" si="220"/>
        <v>50</v>
      </c>
      <c r="O1423" s="18">
        <f t="shared" si="221"/>
        <v>100</v>
      </c>
      <c r="P1423" s="18">
        <f t="shared" si="222"/>
        <v>0</v>
      </c>
      <c r="Q1423" s="18">
        <f t="shared" si="223"/>
        <v>0</v>
      </c>
      <c r="R1423" s="19">
        <f t="shared" si="224"/>
        <v>52.5</v>
      </c>
      <c r="S1423" s="19">
        <f t="shared" si="225"/>
        <v>30</v>
      </c>
      <c r="T1423" s="19">
        <f t="shared" si="226"/>
        <v>22.5</v>
      </c>
      <c r="U1423" s="19">
        <f t="shared" si="227"/>
        <v>37.5</v>
      </c>
      <c r="V1423" s="18">
        <f t="shared" si="228"/>
        <v>35</v>
      </c>
      <c r="W1423" s="18">
        <f t="shared" si="229"/>
        <v>35.625</v>
      </c>
    </row>
    <row r="1424" spans="1:23" ht="13.5" x14ac:dyDescent="0.25">
      <c r="A1424" s="4">
        <v>44085</v>
      </c>
      <c r="B1424" s="2">
        <v>3.1</v>
      </c>
      <c r="C1424" s="2">
        <v>30.940180730712839</v>
      </c>
      <c r="D1424" s="2">
        <v>0.12091940066333695</v>
      </c>
      <c r="E1424" s="2">
        <v>2.9312077558056635E-2</v>
      </c>
      <c r="F1424" s="2">
        <v>3.1079999999999997</v>
      </c>
      <c r="G1424" s="2">
        <v>3.2310000000000003</v>
      </c>
      <c r="H1424" s="2">
        <v>3.3005000000000004</v>
      </c>
      <c r="I1424" s="2">
        <v>3.2980000000000005</v>
      </c>
      <c r="J1424" s="2">
        <v>3.6569000000000007</v>
      </c>
      <c r="K1424" s="15" t="s">
        <v>52</v>
      </c>
      <c r="L1424" s="15" t="s">
        <v>50</v>
      </c>
      <c r="M1424" s="15" t="s">
        <v>46</v>
      </c>
      <c r="N1424" s="18">
        <f t="shared" si="220"/>
        <v>50</v>
      </c>
      <c r="O1424" s="18">
        <f t="shared" si="221"/>
        <v>100</v>
      </c>
      <c r="P1424" s="18">
        <f t="shared" si="222"/>
        <v>0</v>
      </c>
      <c r="Q1424" s="18">
        <f t="shared" si="223"/>
        <v>0</v>
      </c>
      <c r="R1424" s="19">
        <f t="shared" si="224"/>
        <v>52.5</v>
      </c>
      <c r="S1424" s="19">
        <f t="shared" si="225"/>
        <v>30</v>
      </c>
      <c r="T1424" s="19">
        <f t="shared" si="226"/>
        <v>22.5</v>
      </c>
      <c r="U1424" s="19">
        <f t="shared" si="227"/>
        <v>37.5</v>
      </c>
      <c r="V1424" s="18">
        <f t="shared" si="228"/>
        <v>35</v>
      </c>
      <c r="W1424" s="18">
        <f t="shared" si="229"/>
        <v>35.625</v>
      </c>
    </row>
    <row r="1425" spans="1:23" ht="13.5" x14ac:dyDescent="0.25">
      <c r="A1425" s="4">
        <v>44088</v>
      </c>
      <c r="B1425" s="2">
        <v>3.12</v>
      </c>
      <c r="C1425" s="2">
        <v>33.72534911005188</v>
      </c>
      <c r="D1425" s="2">
        <v>0.14193225193823666</v>
      </c>
      <c r="E1425" s="2">
        <v>2.4815230943495595E-2</v>
      </c>
      <c r="F1425" s="2">
        <v>3.1079999999999997</v>
      </c>
      <c r="G1425" s="2">
        <v>3.1970000000000005</v>
      </c>
      <c r="H1425" s="2">
        <v>3.2915000000000001</v>
      </c>
      <c r="I1425" s="2">
        <v>3.2982</v>
      </c>
      <c r="J1425" s="2">
        <v>3.6516000000000002</v>
      </c>
      <c r="K1425" s="15" t="s">
        <v>52</v>
      </c>
      <c r="L1425" s="15" t="s">
        <v>54</v>
      </c>
      <c r="M1425" s="15" t="s">
        <v>54</v>
      </c>
      <c r="N1425" s="18">
        <f t="shared" si="220"/>
        <v>50</v>
      </c>
      <c r="O1425" s="18">
        <f t="shared" si="221"/>
        <v>100</v>
      </c>
      <c r="P1425" s="18">
        <f t="shared" si="222"/>
        <v>0</v>
      </c>
      <c r="Q1425" s="18">
        <f t="shared" si="223"/>
        <v>16.5</v>
      </c>
      <c r="R1425" s="19">
        <f t="shared" si="224"/>
        <v>54.975000000000001</v>
      </c>
      <c r="S1425" s="19">
        <f t="shared" si="225"/>
        <v>34.125</v>
      </c>
      <c r="T1425" s="19">
        <f t="shared" si="226"/>
        <v>29.925000000000001</v>
      </c>
      <c r="U1425" s="19">
        <f t="shared" si="227"/>
        <v>41.625</v>
      </c>
      <c r="V1425" s="18">
        <f t="shared" si="228"/>
        <v>39.674999999999997</v>
      </c>
      <c r="W1425" s="18">
        <f t="shared" si="229"/>
        <v>40.162499999999994</v>
      </c>
    </row>
    <row r="1426" spans="1:23" ht="13.5" x14ac:dyDescent="0.25">
      <c r="A1426" s="4">
        <v>44089</v>
      </c>
      <c r="B1426" s="2">
        <v>3.1</v>
      </c>
      <c r="C1426" s="2">
        <v>32.32155644807176</v>
      </c>
      <c r="D1426" s="2">
        <v>0.16213397584947398</v>
      </c>
      <c r="E1426" s="2">
        <v>2.0150400502184074E-2</v>
      </c>
      <c r="F1426" s="2">
        <v>3.1040000000000001</v>
      </c>
      <c r="G1426" s="2">
        <v>3.1610000000000005</v>
      </c>
      <c r="H1426" s="2">
        <v>3.2814999999999999</v>
      </c>
      <c r="I1426" s="2">
        <v>3.2982</v>
      </c>
      <c r="J1426" s="2">
        <v>3.6463500000000004</v>
      </c>
      <c r="K1426" s="15" t="s">
        <v>52</v>
      </c>
      <c r="L1426" s="15" t="s">
        <v>50</v>
      </c>
      <c r="M1426" s="15" t="s">
        <v>46</v>
      </c>
      <c r="N1426" s="18">
        <f t="shared" si="220"/>
        <v>50</v>
      </c>
      <c r="O1426" s="18">
        <f t="shared" si="221"/>
        <v>100</v>
      </c>
      <c r="P1426" s="18">
        <f t="shared" si="222"/>
        <v>0</v>
      </c>
      <c r="Q1426" s="18">
        <f t="shared" si="223"/>
        <v>0</v>
      </c>
      <c r="R1426" s="19">
        <f t="shared" si="224"/>
        <v>52.5</v>
      </c>
      <c r="S1426" s="19">
        <f t="shared" si="225"/>
        <v>30</v>
      </c>
      <c r="T1426" s="19">
        <f t="shared" si="226"/>
        <v>22.5</v>
      </c>
      <c r="U1426" s="19">
        <f t="shared" si="227"/>
        <v>37.5</v>
      </c>
      <c r="V1426" s="18">
        <f t="shared" si="228"/>
        <v>35</v>
      </c>
      <c r="W1426" s="18">
        <f t="shared" si="229"/>
        <v>35.625</v>
      </c>
    </row>
    <row r="1427" spans="1:23" ht="13.5" x14ac:dyDescent="0.25">
      <c r="A1427" s="4">
        <v>44090</v>
      </c>
      <c r="B1427" s="2">
        <v>3.1</v>
      </c>
      <c r="C1427" s="2">
        <v>32.32155644807176</v>
      </c>
      <c r="D1427" s="2">
        <v>0.16483180539988007</v>
      </c>
      <c r="E1427" s="2">
        <v>1.3721342476351943E-2</v>
      </c>
      <c r="F1427" s="2">
        <v>3.1040000000000001</v>
      </c>
      <c r="G1427" s="2">
        <v>3.1350000000000007</v>
      </c>
      <c r="H1427" s="2">
        <v>3.2715000000000005</v>
      </c>
      <c r="I1427" s="2">
        <v>3.2991999999999995</v>
      </c>
      <c r="J1427" s="2">
        <v>3.6411000000000007</v>
      </c>
      <c r="K1427" s="15" t="s">
        <v>52</v>
      </c>
      <c r="L1427" s="15" t="s">
        <v>50</v>
      </c>
      <c r="M1427" s="15" t="s">
        <v>54</v>
      </c>
      <c r="N1427" s="18">
        <f t="shared" si="220"/>
        <v>50</v>
      </c>
      <c r="O1427" s="18">
        <f t="shared" si="221"/>
        <v>100</v>
      </c>
      <c r="P1427" s="18">
        <f t="shared" si="222"/>
        <v>0</v>
      </c>
      <c r="Q1427" s="18">
        <f t="shared" si="223"/>
        <v>0</v>
      </c>
      <c r="R1427" s="19">
        <f t="shared" si="224"/>
        <v>52.5</v>
      </c>
      <c r="S1427" s="19">
        <f t="shared" si="225"/>
        <v>30</v>
      </c>
      <c r="T1427" s="19">
        <f t="shared" si="226"/>
        <v>22.5</v>
      </c>
      <c r="U1427" s="19">
        <f t="shared" si="227"/>
        <v>37.5</v>
      </c>
      <c r="V1427" s="18">
        <f t="shared" si="228"/>
        <v>35</v>
      </c>
      <c r="W1427" s="18">
        <f t="shared" si="229"/>
        <v>35.625</v>
      </c>
    </row>
    <row r="1428" spans="1:23" ht="13.5" x14ac:dyDescent="0.25">
      <c r="A1428" s="4">
        <v>44091</v>
      </c>
      <c r="B1428" s="2">
        <v>3.04</v>
      </c>
      <c r="C1428" s="2">
        <v>28.23280127493986</v>
      </c>
      <c r="D1428" s="2">
        <v>0.16016677948752145</v>
      </c>
      <c r="E1428" s="2">
        <v>4.0990865163308982E-3</v>
      </c>
      <c r="F1428" s="2">
        <v>3.0920000000000001</v>
      </c>
      <c r="G1428" s="2">
        <v>3.1110000000000002</v>
      </c>
      <c r="H1428" s="2">
        <v>3.2585000000000002</v>
      </c>
      <c r="I1428" s="2">
        <v>3.2989999999999986</v>
      </c>
      <c r="J1428" s="2">
        <v>3.6355500000000003</v>
      </c>
      <c r="K1428" s="15" t="s">
        <v>52</v>
      </c>
      <c r="L1428" s="15" t="s">
        <v>50</v>
      </c>
      <c r="M1428" s="15" t="s">
        <v>46</v>
      </c>
      <c r="N1428" s="18">
        <f t="shared" si="220"/>
        <v>50</v>
      </c>
      <c r="O1428" s="18">
        <f t="shared" si="221"/>
        <v>100</v>
      </c>
      <c r="P1428" s="18">
        <f t="shared" si="222"/>
        <v>0</v>
      </c>
      <c r="Q1428" s="18">
        <f t="shared" si="223"/>
        <v>0</v>
      </c>
      <c r="R1428" s="19">
        <f t="shared" si="224"/>
        <v>52.5</v>
      </c>
      <c r="S1428" s="19">
        <f t="shared" si="225"/>
        <v>30</v>
      </c>
      <c r="T1428" s="19">
        <f t="shared" si="226"/>
        <v>22.5</v>
      </c>
      <c r="U1428" s="19">
        <f t="shared" si="227"/>
        <v>37.5</v>
      </c>
      <c r="V1428" s="18">
        <f t="shared" si="228"/>
        <v>35</v>
      </c>
      <c r="W1428" s="18">
        <f t="shared" si="229"/>
        <v>35.625</v>
      </c>
    </row>
    <row r="1429" spans="1:23" ht="13.5" x14ac:dyDescent="0.25">
      <c r="A1429" s="4">
        <v>44092</v>
      </c>
      <c r="B1429" s="2">
        <v>3.18</v>
      </c>
      <c r="C1429" s="2">
        <v>45.543361971966689</v>
      </c>
      <c r="D1429" s="2">
        <v>0.1362820238070408</v>
      </c>
      <c r="E1429" s="2">
        <v>-9.4340905407563451E-3</v>
      </c>
      <c r="F1429" s="2">
        <v>3.1079999999999997</v>
      </c>
      <c r="G1429" s="2">
        <v>3.1080000000000001</v>
      </c>
      <c r="H1429" s="2">
        <v>3.2524999999999999</v>
      </c>
      <c r="I1429" s="2">
        <v>3.3025999999999986</v>
      </c>
      <c r="J1429" s="2">
        <v>3.6311</v>
      </c>
      <c r="K1429" s="15" t="s">
        <v>52</v>
      </c>
      <c r="L1429" s="15" t="s">
        <v>54</v>
      </c>
      <c r="M1429" s="15" t="s">
        <v>53</v>
      </c>
      <c r="N1429" s="18">
        <f t="shared" si="220"/>
        <v>50</v>
      </c>
      <c r="O1429" s="18">
        <f t="shared" si="221"/>
        <v>100</v>
      </c>
      <c r="P1429" s="18">
        <f t="shared" si="222"/>
        <v>0</v>
      </c>
      <c r="Q1429" s="18">
        <f t="shared" si="223"/>
        <v>16.5</v>
      </c>
      <c r="R1429" s="19">
        <f t="shared" si="224"/>
        <v>54.975000000000001</v>
      </c>
      <c r="S1429" s="19">
        <f t="shared" si="225"/>
        <v>34.125</v>
      </c>
      <c r="T1429" s="19">
        <f t="shared" si="226"/>
        <v>29.925000000000001</v>
      </c>
      <c r="U1429" s="19">
        <f t="shared" si="227"/>
        <v>41.625</v>
      </c>
      <c r="V1429" s="18">
        <f t="shared" si="228"/>
        <v>39.674999999999997</v>
      </c>
      <c r="W1429" s="18">
        <f t="shared" si="229"/>
        <v>40.162499999999994</v>
      </c>
    </row>
    <row r="1430" spans="1:23" ht="13.5" x14ac:dyDescent="0.25">
      <c r="A1430" s="4">
        <v>44095</v>
      </c>
      <c r="B1430" s="2">
        <v>3.07</v>
      </c>
      <c r="C1430" s="2">
        <v>37.82369705518412</v>
      </c>
      <c r="D1430" s="2">
        <v>0.1106596992846467</v>
      </c>
      <c r="E1430" s="2">
        <v>-2.5257424039642783E-2</v>
      </c>
      <c r="F1430" s="2">
        <v>3.0979999999999999</v>
      </c>
      <c r="G1430" s="2">
        <v>3.1030000000000002</v>
      </c>
      <c r="H1430" s="2">
        <v>3.2409999999999997</v>
      </c>
      <c r="I1430" s="2">
        <v>3.3039999999999985</v>
      </c>
      <c r="J1430" s="2">
        <v>3.6261000000000005</v>
      </c>
      <c r="K1430" s="15" t="s">
        <v>52</v>
      </c>
      <c r="L1430" s="15" t="s">
        <v>50</v>
      </c>
      <c r="M1430" s="15" t="s">
        <v>46</v>
      </c>
      <c r="N1430" s="18">
        <f t="shared" si="220"/>
        <v>50</v>
      </c>
      <c r="O1430" s="18">
        <f t="shared" si="221"/>
        <v>100</v>
      </c>
      <c r="P1430" s="18">
        <f t="shared" si="222"/>
        <v>0</v>
      </c>
      <c r="Q1430" s="18">
        <f t="shared" si="223"/>
        <v>0</v>
      </c>
      <c r="R1430" s="19">
        <f t="shared" si="224"/>
        <v>52.5</v>
      </c>
      <c r="S1430" s="19">
        <f t="shared" si="225"/>
        <v>30</v>
      </c>
      <c r="T1430" s="19">
        <f t="shared" si="226"/>
        <v>22.5</v>
      </c>
      <c r="U1430" s="19">
        <f t="shared" si="227"/>
        <v>37.5</v>
      </c>
      <c r="V1430" s="18">
        <f t="shared" si="228"/>
        <v>35</v>
      </c>
      <c r="W1430" s="18">
        <f t="shared" si="229"/>
        <v>35.625</v>
      </c>
    </row>
    <row r="1431" spans="1:23" ht="13.5" x14ac:dyDescent="0.25">
      <c r="A1431" s="4">
        <v>44096</v>
      </c>
      <c r="B1431" s="2">
        <v>3.12</v>
      </c>
      <c r="C1431" s="2">
        <v>42.587378815131785</v>
      </c>
      <c r="D1431" s="2">
        <v>8.6190246176962582E-2</v>
      </c>
      <c r="E1431" s="2">
        <v>-4.4660470192616472E-2</v>
      </c>
      <c r="F1431" s="2">
        <v>3.1020000000000003</v>
      </c>
      <c r="G1431" s="2">
        <v>3.1030000000000002</v>
      </c>
      <c r="H1431" s="2">
        <v>3.2275000000000005</v>
      </c>
      <c r="I1431" s="2">
        <v>3.304599999999998</v>
      </c>
      <c r="J1431" s="2">
        <v>3.6212499999999999</v>
      </c>
      <c r="K1431" s="15" t="s">
        <v>47</v>
      </c>
      <c r="L1431" s="15" t="s">
        <v>48</v>
      </c>
      <c r="M1431" s="15" t="s">
        <v>51</v>
      </c>
      <c r="N1431" s="18">
        <f t="shared" si="220"/>
        <v>50</v>
      </c>
      <c r="O1431" s="18">
        <f t="shared" si="221"/>
        <v>100</v>
      </c>
      <c r="P1431" s="18">
        <f t="shared" si="222"/>
        <v>0</v>
      </c>
      <c r="Q1431" s="18">
        <f t="shared" si="223"/>
        <v>100</v>
      </c>
      <c r="R1431" s="19">
        <f t="shared" si="224"/>
        <v>67.5</v>
      </c>
      <c r="S1431" s="19">
        <f t="shared" si="225"/>
        <v>55</v>
      </c>
      <c r="T1431" s="19">
        <f t="shared" si="226"/>
        <v>67.5</v>
      </c>
      <c r="U1431" s="19">
        <f t="shared" si="227"/>
        <v>62.5</v>
      </c>
      <c r="V1431" s="18">
        <f t="shared" si="228"/>
        <v>63.333333333333336</v>
      </c>
      <c r="W1431" s="18">
        <f t="shared" si="229"/>
        <v>63.125</v>
      </c>
    </row>
    <row r="1432" spans="1:23" ht="13.5" x14ac:dyDescent="0.25">
      <c r="A1432" s="4">
        <v>44097</v>
      </c>
      <c r="B1432" s="2">
        <v>3.04</v>
      </c>
      <c r="C1432" s="2">
        <v>37.620868630733824</v>
      </c>
      <c r="D1432" s="2">
        <v>6.8885800053541502E-2</v>
      </c>
      <c r="E1432" s="2">
        <v>-6.5176884888411682E-2</v>
      </c>
      <c r="F1432" s="2">
        <v>3.09</v>
      </c>
      <c r="G1432" s="2">
        <v>3.097</v>
      </c>
      <c r="H1432" s="2">
        <v>3.2065000000000006</v>
      </c>
      <c r="I1432" s="2">
        <v>3.3005999999999975</v>
      </c>
      <c r="J1432" s="2">
        <v>3.6162000000000001</v>
      </c>
      <c r="K1432" s="15" t="s">
        <v>47</v>
      </c>
      <c r="L1432" s="15" t="s">
        <v>48</v>
      </c>
      <c r="M1432" s="15" t="s">
        <v>49</v>
      </c>
      <c r="N1432" s="18">
        <f t="shared" si="220"/>
        <v>50</v>
      </c>
      <c r="O1432" s="18">
        <f t="shared" si="221"/>
        <v>100</v>
      </c>
      <c r="P1432" s="18">
        <f t="shared" si="222"/>
        <v>0</v>
      </c>
      <c r="Q1432" s="18">
        <f t="shared" si="223"/>
        <v>83</v>
      </c>
      <c r="R1432" s="19">
        <f t="shared" si="224"/>
        <v>64.95</v>
      </c>
      <c r="S1432" s="19">
        <f t="shared" si="225"/>
        <v>50.75</v>
      </c>
      <c r="T1432" s="19">
        <f t="shared" si="226"/>
        <v>59.85</v>
      </c>
      <c r="U1432" s="19">
        <f t="shared" si="227"/>
        <v>58.25</v>
      </c>
      <c r="V1432" s="18">
        <f t="shared" si="228"/>
        <v>58.516666666666673</v>
      </c>
      <c r="W1432" s="18">
        <f t="shared" si="229"/>
        <v>58.45</v>
      </c>
    </row>
    <row r="1433" spans="1:23" ht="13.5" x14ac:dyDescent="0.25">
      <c r="A1433" s="4">
        <v>44098</v>
      </c>
      <c r="B1433" s="2">
        <v>3.04</v>
      </c>
      <c r="C1433" s="2">
        <v>37.62086863073381</v>
      </c>
      <c r="D1433" s="2">
        <v>5.5226922890706742E-2</v>
      </c>
      <c r="E1433" s="2">
        <v>-8.5395001980524313E-2</v>
      </c>
      <c r="F1433" s="2">
        <v>3.09</v>
      </c>
      <c r="G1433" s="2">
        <v>3.0910000000000002</v>
      </c>
      <c r="H1433" s="2">
        <v>3.1840000000000002</v>
      </c>
      <c r="I1433" s="2">
        <v>3.2947999999999977</v>
      </c>
      <c r="J1433" s="2">
        <v>3.6109499999999999</v>
      </c>
      <c r="K1433" s="15" t="s">
        <v>47</v>
      </c>
      <c r="L1433" s="15" t="s">
        <v>48</v>
      </c>
      <c r="M1433" s="15" t="s">
        <v>54</v>
      </c>
      <c r="N1433" s="18">
        <f t="shared" si="220"/>
        <v>50</v>
      </c>
      <c r="O1433" s="18">
        <f t="shared" si="221"/>
        <v>100</v>
      </c>
      <c r="P1433" s="18">
        <f t="shared" si="222"/>
        <v>0</v>
      </c>
      <c r="Q1433" s="18">
        <f t="shared" si="223"/>
        <v>66</v>
      </c>
      <c r="R1433" s="19">
        <f t="shared" si="224"/>
        <v>62.4</v>
      </c>
      <c r="S1433" s="19">
        <f t="shared" si="225"/>
        <v>46.5</v>
      </c>
      <c r="T1433" s="19">
        <f t="shared" si="226"/>
        <v>52.2</v>
      </c>
      <c r="U1433" s="19">
        <f t="shared" si="227"/>
        <v>54</v>
      </c>
      <c r="V1433" s="18">
        <f t="shared" si="228"/>
        <v>53.70000000000001</v>
      </c>
      <c r="W1433" s="18">
        <f t="shared" si="229"/>
        <v>53.775000000000006</v>
      </c>
    </row>
    <row r="1434" spans="1:23" ht="13.5" x14ac:dyDescent="0.25">
      <c r="A1434" s="4">
        <v>44099</v>
      </c>
      <c r="B1434" s="2">
        <v>3.09</v>
      </c>
      <c r="C1434" s="2">
        <v>42.482889966967853</v>
      </c>
      <c r="D1434" s="2">
        <v>4.0876213741583456E-2</v>
      </c>
      <c r="E1434" s="2">
        <v>-0.10418304833506015</v>
      </c>
      <c r="F1434" s="2">
        <v>3.0720000000000001</v>
      </c>
      <c r="G1434" s="2">
        <v>3.09</v>
      </c>
      <c r="H1434" s="2">
        <v>3.1604999999999999</v>
      </c>
      <c r="I1434" s="2">
        <v>3.2885999999999984</v>
      </c>
      <c r="J1434" s="2">
        <v>3.6059999999999999</v>
      </c>
      <c r="K1434" s="15" t="s">
        <v>52</v>
      </c>
      <c r="L1434" s="15" t="s">
        <v>54</v>
      </c>
      <c r="M1434" s="15" t="s">
        <v>46</v>
      </c>
      <c r="N1434" s="18">
        <f t="shared" si="220"/>
        <v>50</v>
      </c>
      <c r="O1434" s="18">
        <f t="shared" si="221"/>
        <v>100</v>
      </c>
      <c r="P1434" s="18">
        <f t="shared" si="222"/>
        <v>0</v>
      </c>
      <c r="Q1434" s="18">
        <f t="shared" si="223"/>
        <v>16.5</v>
      </c>
      <c r="R1434" s="19">
        <f t="shared" si="224"/>
        <v>54.975000000000001</v>
      </c>
      <c r="S1434" s="19">
        <f t="shared" si="225"/>
        <v>34.125</v>
      </c>
      <c r="T1434" s="19">
        <f t="shared" si="226"/>
        <v>29.925000000000001</v>
      </c>
      <c r="U1434" s="19">
        <f t="shared" si="227"/>
        <v>41.625</v>
      </c>
      <c r="V1434" s="18">
        <f t="shared" si="228"/>
        <v>39.674999999999997</v>
      </c>
      <c r="W1434" s="18">
        <f t="shared" si="229"/>
        <v>40.162499999999994</v>
      </c>
    </row>
    <row r="1435" spans="1:23" ht="13.5" x14ac:dyDescent="0.25">
      <c r="A1435" s="4">
        <v>44102</v>
      </c>
      <c r="B1435" s="2">
        <v>3.09</v>
      </c>
      <c r="C1435" s="2">
        <v>42.482889966967853</v>
      </c>
      <c r="D1435" s="2">
        <v>3.2357838040799169E-2</v>
      </c>
      <c r="E1435" s="2">
        <v>-0.12110311163017032</v>
      </c>
      <c r="F1435" s="2">
        <v>3.0759999999999996</v>
      </c>
      <c r="G1435" s="2">
        <v>3.0869999999999997</v>
      </c>
      <c r="H1435" s="2">
        <v>3.1420000000000003</v>
      </c>
      <c r="I1435" s="2">
        <v>3.2805999999999984</v>
      </c>
      <c r="J1435" s="2">
        <v>3.6013000000000002</v>
      </c>
      <c r="K1435" s="15" t="s">
        <v>52</v>
      </c>
      <c r="L1435" s="15" t="s">
        <v>54</v>
      </c>
      <c r="M1435" s="15" t="s">
        <v>53</v>
      </c>
      <c r="N1435" s="18">
        <f t="shared" si="220"/>
        <v>50</v>
      </c>
      <c r="O1435" s="18">
        <f t="shared" si="221"/>
        <v>100</v>
      </c>
      <c r="P1435" s="18">
        <f t="shared" si="222"/>
        <v>0</v>
      </c>
      <c r="Q1435" s="18">
        <f t="shared" si="223"/>
        <v>16.5</v>
      </c>
      <c r="R1435" s="19">
        <f t="shared" si="224"/>
        <v>54.975000000000001</v>
      </c>
      <c r="S1435" s="19">
        <f t="shared" si="225"/>
        <v>34.125</v>
      </c>
      <c r="T1435" s="19">
        <f t="shared" si="226"/>
        <v>29.925000000000001</v>
      </c>
      <c r="U1435" s="19">
        <f t="shared" si="227"/>
        <v>41.625</v>
      </c>
      <c r="V1435" s="18">
        <f t="shared" si="228"/>
        <v>39.674999999999997</v>
      </c>
      <c r="W1435" s="18">
        <f t="shared" si="229"/>
        <v>40.162499999999994</v>
      </c>
    </row>
    <row r="1436" spans="1:23" ht="13.5" x14ac:dyDescent="0.25">
      <c r="A1436" s="4">
        <v>44103</v>
      </c>
      <c r="B1436" s="2">
        <v>3.08</v>
      </c>
      <c r="C1436" s="2">
        <v>41.728476506009443</v>
      </c>
      <c r="D1436" s="2">
        <v>2.3320844679321162E-2</v>
      </c>
      <c r="E1436" s="2">
        <v>-0.13570075917881952</v>
      </c>
      <c r="F1436" s="2">
        <v>3.0680000000000001</v>
      </c>
      <c r="G1436" s="2">
        <v>3.085</v>
      </c>
      <c r="H1436" s="2">
        <v>3.1230000000000002</v>
      </c>
      <c r="I1436" s="2">
        <v>3.2723999999999984</v>
      </c>
      <c r="J1436" s="2">
        <v>3.5965500000000001</v>
      </c>
      <c r="K1436" s="15" t="s">
        <v>52</v>
      </c>
      <c r="L1436" s="15" t="s">
        <v>54</v>
      </c>
      <c r="M1436" s="15" t="s">
        <v>46</v>
      </c>
      <c r="N1436" s="18">
        <f t="shared" si="220"/>
        <v>50</v>
      </c>
      <c r="O1436" s="18">
        <f t="shared" si="221"/>
        <v>100</v>
      </c>
      <c r="P1436" s="18">
        <f t="shared" si="222"/>
        <v>0</v>
      </c>
      <c r="Q1436" s="18">
        <f t="shared" si="223"/>
        <v>16.5</v>
      </c>
      <c r="R1436" s="19">
        <f t="shared" si="224"/>
        <v>54.975000000000001</v>
      </c>
      <c r="S1436" s="19">
        <f t="shared" si="225"/>
        <v>34.125</v>
      </c>
      <c r="T1436" s="19">
        <f t="shared" si="226"/>
        <v>29.925000000000001</v>
      </c>
      <c r="U1436" s="19">
        <f t="shared" si="227"/>
        <v>41.625</v>
      </c>
      <c r="V1436" s="18">
        <f t="shared" si="228"/>
        <v>39.674999999999997</v>
      </c>
      <c r="W1436" s="18">
        <f t="shared" si="229"/>
        <v>40.162499999999994</v>
      </c>
    </row>
    <row r="1437" spans="1:23" ht="13.5" x14ac:dyDescent="0.25">
      <c r="A1437" s="4">
        <v>44104</v>
      </c>
      <c r="B1437" s="2">
        <v>3.1</v>
      </c>
      <c r="C1437" s="2">
        <v>43.875146451763172</v>
      </c>
      <c r="D1437" s="2">
        <v>1.4721253359880393E-2</v>
      </c>
      <c r="E1437" s="2">
        <v>-0.14532949280593135</v>
      </c>
      <c r="F1437" s="2">
        <v>3.0799999999999996</v>
      </c>
      <c r="G1437" s="2">
        <v>3.085</v>
      </c>
      <c r="H1437" s="2">
        <v>3.1100000000000003</v>
      </c>
      <c r="I1437" s="2">
        <v>3.2663999999999986</v>
      </c>
      <c r="J1437" s="2">
        <v>3.5919499999999998</v>
      </c>
      <c r="K1437" s="15" t="s">
        <v>47</v>
      </c>
      <c r="L1437" s="15" t="s">
        <v>54</v>
      </c>
      <c r="M1437" s="15" t="s">
        <v>51</v>
      </c>
      <c r="N1437" s="18">
        <f t="shared" si="220"/>
        <v>50</v>
      </c>
      <c r="O1437" s="18">
        <f t="shared" si="221"/>
        <v>100</v>
      </c>
      <c r="P1437" s="18">
        <f t="shared" si="222"/>
        <v>0</v>
      </c>
      <c r="Q1437" s="18">
        <f t="shared" si="223"/>
        <v>83.5</v>
      </c>
      <c r="R1437" s="19">
        <f t="shared" si="224"/>
        <v>65.025000000000006</v>
      </c>
      <c r="S1437" s="19">
        <f t="shared" si="225"/>
        <v>50.875</v>
      </c>
      <c r="T1437" s="19">
        <f t="shared" si="226"/>
        <v>60.075000000000003</v>
      </c>
      <c r="U1437" s="19">
        <f t="shared" si="227"/>
        <v>58.375</v>
      </c>
      <c r="V1437" s="18">
        <f t="shared" si="228"/>
        <v>58.658333333333339</v>
      </c>
      <c r="W1437" s="18">
        <f t="shared" si="229"/>
        <v>58.587500000000006</v>
      </c>
    </row>
    <row r="1438" spans="1:23" ht="13.5" x14ac:dyDescent="0.25">
      <c r="A1438" s="4">
        <v>44105</v>
      </c>
      <c r="B1438" s="2">
        <v>3.05</v>
      </c>
      <c r="C1438" s="2">
        <v>39.916173811952831</v>
      </c>
      <c r="D1438" s="2">
        <v>2.288852715191414E-3</v>
      </c>
      <c r="E1438" s="2">
        <v>-0.14785112285548802</v>
      </c>
      <c r="F1438" s="2">
        <v>3.0819999999999999</v>
      </c>
      <c r="G1438" s="2">
        <v>3.0860000000000003</v>
      </c>
      <c r="H1438" s="2">
        <v>3.0985000000000005</v>
      </c>
      <c r="I1438" s="2">
        <v>3.2613999999999992</v>
      </c>
      <c r="J1438" s="2">
        <v>3.5876999999999999</v>
      </c>
      <c r="K1438" s="15" t="s">
        <v>52</v>
      </c>
      <c r="L1438" s="15" t="s">
        <v>54</v>
      </c>
      <c r="M1438" s="15" t="s">
        <v>53</v>
      </c>
      <c r="N1438" s="18">
        <f t="shared" si="220"/>
        <v>50</v>
      </c>
      <c r="O1438" s="18">
        <f t="shared" si="221"/>
        <v>100</v>
      </c>
      <c r="P1438" s="18">
        <f t="shared" si="222"/>
        <v>0</v>
      </c>
      <c r="Q1438" s="18">
        <f t="shared" si="223"/>
        <v>16.5</v>
      </c>
      <c r="R1438" s="19">
        <f t="shared" si="224"/>
        <v>54.975000000000001</v>
      </c>
      <c r="S1438" s="19">
        <f t="shared" si="225"/>
        <v>34.125</v>
      </c>
      <c r="T1438" s="19">
        <f t="shared" si="226"/>
        <v>29.925000000000001</v>
      </c>
      <c r="U1438" s="19">
        <f t="shared" si="227"/>
        <v>41.625</v>
      </c>
      <c r="V1438" s="18">
        <f t="shared" si="228"/>
        <v>39.674999999999997</v>
      </c>
      <c r="W1438" s="18">
        <f t="shared" si="229"/>
        <v>40.162499999999994</v>
      </c>
    </row>
    <row r="1439" spans="1:23" ht="13.5" x14ac:dyDescent="0.25">
      <c r="A1439" s="4">
        <v>44106</v>
      </c>
      <c r="B1439" s="2">
        <v>3.05</v>
      </c>
      <c r="C1439" s="2">
        <v>39.916173811952831</v>
      </c>
      <c r="D1439" s="2">
        <v>1.3946785512484183E-2</v>
      </c>
      <c r="E1439" s="2">
        <v>-0.14105012704106082</v>
      </c>
      <c r="F1439" s="2">
        <v>3.0740000000000003</v>
      </c>
      <c r="G1439" s="2">
        <v>3.0730000000000004</v>
      </c>
      <c r="H1439" s="2">
        <v>3.0904999999999996</v>
      </c>
      <c r="I1439" s="2">
        <v>3.254599999999999</v>
      </c>
      <c r="J1439" s="2">
        <v>3.5831999999999997</v>
      </c>
      <c r="K1439" s="15" t="s">
        <v>52</v>
      </c>
      <c r="L1439" s="15" t="s">
        <v>54</v>
      </c>
      <c r="M1439" s="15" t="s">
        <v>46</v>
      </c>
      <c r="N1439" s="18">
        <f t="shared" si="220"/>
        <v>50</v>
      </c>
      <c r="O1439" s="18">
        <f t="shared" si="221"/>
        <v>100</v>
      </c>
      <c r="P1439" s="18">
        <f t="shared" si="222"/>
        <v>0</v>
      </c>
      <c r="Q1439" s="18">
        <f t="shared" si="223"/>
        <v>16.5</v>
      </c>
      <c r="R1439" s="19">
        <f t="shared" si="224"/>
        <v>54.975000000000001</v>
      </c>
      <c r="S1439" s="19">
        <f t="shared" si="225"/>
        <v>34.125</v>
      </c>
      <c r="T1439" s="19">
        <f t="shared" si="226"/>
        <v>29.925000000000001</v>
      </c>
      <c r="U1439" s="19">
        <f t="shared" si="227"/>
        <v>41.625</v>
      </c>
      <c r="V1439" s="18">
        <f t="shared" si="228"/>
        <v>39.674999999999997</v>
      </c>
      <c r="W1439" s="18">
        <f t="shared" si="229"/>
        <v>40.162499999999994</v>
      </c>
    </row>
    <row r="1440" spans="1:23" ht="13.5" x14ac:dyDescent="0.25">
      <c r="A1440" s="4">
        <v>44109</v>
      </c>
      <c r="B1440" s="2">
        <v>3</v>
      </c>
      <c r="C1440" s="2">
        <v>36.134726450126038</v>
      </c>
      <c r="D1440" s="2">
        <v>1.1183664080021138E-2</v>
      </c>
      <c r="E1440" s="2">
        <v>-0.12476001593112421</v>
      </c>
      <c r="F1440" s="2">
        <v>3.056</v>
      </c>
      <c r="G1440" s="2">
        <v>3.0660000000000003</v>
      </c>
      <c r="H1440" s="2">
        <v>3.0844999999999994</v>
      </c>
      <c r="I1440" s="2">
        <v>3.246599999999999</v>
      </c>
      <c r="J1440" s="2">
        <v>3.5787</v>
      </c>
      <c r="K1440" s="15" t="s">
        <v>52</v>
      </c>
      <c r="L1440" s="15" t="s">
        <v>50</v>
      </c>
      <c r="M1440" s="15" t="s">
        <v>46</v>
      </c>
      <c r="N1440" s="18">
        <f t="shared" si="220"/>
        <v>50</v>
      </c>
      <c r="O1440" s="18">
        <f t="shared" si="221"/>
        <v>100</v>
      </c>
      <c r="P1440" s="18">
        <f t="shared" si="222"/>
        <v>0</v>
      </c>
      <c r="Q1440" s="18">
        <f t="shared" si="223"/>
        <v>0</v>
      </c>
      <c r="R1440" s="19">
        <f t="shared" si="224"/>
        <v>52.5</v>
      </c>
      <c r="S1440" s="19">
        <f t="shared" si="225"/>
        <v>30</v>
      </c>
      <c r="T1440" s="19">
        <f t="shared" si="226"/>
        <v>22.5</v>
      </c>
      <c r="U1440" s="19">
        <f t="shared" si="227"/>
        <v>37.5</v>
      </c>
      <c r="V1440" s="18">
        <f t="shared" si="228"/>
        <v>35</v>
      </c>
      <c r="W1440" s="18">
        <f t="shared" si="229"/>
        <v>35.625</v>
      </c>
    </row>
    <row r="1441" spans="1:23" ht="13.5" x14ac:dyDescent="0.25">
      <c r="A1441" s="4">
        <v>44110</v>
      </c>
      <c r="B1441" s="2">
        <v>3.08</v>
      </c>
      <c r="C1441" s="2">
        <v>45.096852765296298</v>
      </c>
      <c r="D1441" s="2">
        <v>1.1455478751681181E-2</v>
      </c>
      <c r="E1441" s="2">
        <v>-0.10294376427037791</v>
      </c>
      <c r="F1441" s="2">
        <v>3.056</v>
      </c>
      <c r="G1441" s="2">
        <v>3.0620000000000003</v>
      </c>
      <c r="H1441" s="2">
        <v>3.0825</v>
      </c>
      <c r="I1441" s="2">
        <v>3.2401999999999997</v>
      </c>
      <c r="J1441" s="2">
        <v>3.5750000000000002</v>
      </c>
      <c r="K1441" s="15" t="s">
        <v>52</v>
      </c>
      <c r="L1441" s="15" t="s">
        <v>54</v>
      </c>
      <c r="M1441" s="15" t="s">
        <v>54</v>
      </c>
      <c r="N1441" s="18">
        <f t="shared" si="220"/>
        <v>50</v>
      </c>
      <c r="O1441" s="18">
        <f t="shared" si="221"/>
        <v>100</v>
      </c>
      <c r="P1441" s="18">
        <f t="shared" si="222"/>
        <v>0</v>
      </c>
      <c r="Q1441" s="18">
        <f t="shared" si="223"/>
        <v>16.5</v>
      </c>
      <c r="R1441" s="19">
        <f t="shared" si="224"/>
        <v>54.975000000000001</v>
      </c>
      <c r="S1441" s="19">
        <f t="shared" si="225"/>
        <v>34.125</v>
      </c>
      <c r="T1441" s="19">
        <f t="shared" si="226"/>
        <v>29.925000000000001</v>
      </c>
      <c r="U1441" s="19">
        <f t="shared" si="227"/>
        <v>41.625</v>
      </c>
      <c r="V1441" s="18">
        <f t="shared" si="228"/>
        <v>39.674999999999997</v>
      </c>
      <c r="W1441" s="18">
        <f t="shared" si="229"/>
        <v>40.162499999999994</v>
      </c>
    </row>
    <row r="1442" spans="1:23" ht="13.5" x14ac:dyDescent="0.25">
      <c r="A1442" s="4">
        <v>44111</v>
      </c>
      <c r="B1442" s="2">
        <v>3.04</v>
      </c>
      <c r="C1442" s="2">
        <v>41.928657579984403</v>
      </c>
      <c r="D1442" s="2">
        <v>2.6490033092305687E-3</v>
      </c>
      <c r="E1442" s="2">
        <v>-8.1661168159384651E-2</v>
      </c>
      <c r="F1442" s="2">
        <v>3.0439999999999996</v>
      </c>
      <c r="G1442" s="2">
        <v>3.0619999999999998</v>
      </c>
      <c r="H1442" s="2">
        <v>3.0794999999999995</v>
      </c>
      <c r="I1442" s="2">
        <v>3.2333999999999996</v>
      </c>
      <c r="J1442" s="2">
        <v>3.5710999999999995</v>
      </c>
      <c r="K1442" s="15" t="s">
        <v>52</v>
      </c>
      <c r="L1442" s="15" t="s">
        <v>50</v>
      </c>
      <c r="M1442" s="15" t="s">
        <v>46</v>
      </c>
      <c r="N1442" s="18">
        <f t="shared" si="220"/>
        <v>50</v>
      </c>
      <c r="O1442" s="18">
        <f t="shared" si="221"/>
        <v>100</v>
      </c>
      <c r="P1442" s="18">
        <f t="shared" si="222"/>
        <v>0</v>
      </c>
      <c r="Q1442" s="18">
        <f t="shared" si="223"/>
        <v>0</v>
      </c>
      <c r="R1442" s="19">
        <f t="shared" si="224"/>
        <v>52.5</v>
      </c>
      <c r="S1442" s="19">
        <f t="shared" si="225"/>
        <v>30</v>
      </c>
      <c r="T1442" s="19">
        <f t="shared" si="226"/>
        <v>22.5</v>
      </c>
      <c r="U1442" s="19">
        <f t="shared" si="227"/>
        <v>37.5</v>
      </c>
      <c r="V1442" s="18">
        <f t="shared" si="228"/>
        <v>35</v>
      </c>
      <c r="W1442" s="18">
        <f t="shared" si="229"/>
        <v>35.625</v>
      </c>
    </row>
    <row r="1443" spans="1:23" ht="13.5" x14ac:dyDescent="0.25">
      <c r="A1443" s="4">
        <v>44112</v>
      </c>
      <c r="B1443" s="2">
        <v>3.1</v>
      </c>
      <c r="C1443" s="2">
        <v>47.847255113739585</v>
      </c>
      <c r="D1443" s="2">
        <v>-8.7252894540488235E-3</v>
      </c>
      <c r="E1443" s="2">
        <v>-6.3659697560814382E-2</v>
      </c>
      <c r="F1443" s="2">
        <v>3.0539999999999994</v>
      </c>
      <c r="G1443" s="2">
        <v>3.0680000000000001</v>
      </c>
      <c r="H1443" s="2">
        <v>3.0794999999999999</v>
      </c>
      <c r="I1443" s="2">
        <v>3.2280000000000002</v>
      </c>
      <c r="J1443" s="2">
        <v>3.5671499999999994</v>
      </c>
      <c r="K1443" s="15" t="s">
        <v>52</v>
      </c>
      <c r="L1443" s="15" t="s">
        <v>50</v>
      </c>
      <c r="M1443" s="15" t="s">
        <v>53</v>
      </c>
      <c r="N1443" s="18">
        <f t="shared" si="220"/>
        <v>50</v>
      </c>
      <c r="O1443" s="18">
        <f t="shared" si="221"/>
        <v>100</v>
      </c>
      <c r="P1443" s="18">
        <f t="shared" si="222"/>
        <v>0</v>
      </c>
      <c r="Q1443" s="18">
        <f t="shared" si="223"/>
        <v>0</v>
      </c>
      <c r="R1443" s="19">
        <f t="shared" si="224"/>
        <v>52.5</v>
      </c>
      <c r="S1443" s="19">
        <f t="shared" si="225"/>
        <v>30</v>
      </c>
      <c r="T1443" s="19">
        <f t="shared" si="226"/>
        <v>22.5</v>
      </c>
      <c r="U1443" s="19">
        <f t="shared" si="227"/>
        <v>37.5</v>
      </c>
      <c r="V1443" s="18">
        <f t="shared" si="228"/>
        <v>35</v>
      </c>
      <c r="W1443" s="18">
        <f t="shared" si="229"/>
        <v>35.625</v>
      </c>
    </row>
    <row r="1444" spans="1:23" ht="13.5" x14ac:dyDescent="0.25">
      <c r="A1444" s="4">
        <v>44113</v>
      </c>
      <c r="B1444" s="2">
        <v>3.1</v>
      </c>
      <c r="C1444" s="2">
        <v>47.847255113739585</v>
      </c>
      <c r="D1444" s="2">
        <v>-1.052879188164324E-2</v>
      </c>
      <c r="E1444" s="2">
        <v>-4.5937847798990752E-2</v>
      </c>
      <c r="F1444" s="2">
        <v>3.0640000000000001</v>
      </c>
      <c r="G1444" s="2">
        <v>3.0690000000000004</v>
      </c>
      <c r="H1444" s="2">
        <v>3.0794999999999995</v>
      </c>
      <c r="I1444" s="2">
        <v>3.2225999999999999</v>
      </c>
      <c r="J1444" s="2">
        <v>3.5631499999999989</v>
      </c>
      <c r="K1444" s="15" t="s">
        <v>52</v>
      </c>
      <c r="L1444" s="15" t="s">
        <v>50</v>
      </c>
      <c r="M1444" s="15" t="s">
        <v>53</v>
      </c>
      <c r="N1444" s="18">
        <f t="shared" si="220"/>
        <v>50</v>
      </c>
      <c r="O1444" s="18">
        <f t="shared" si="221"/>
        <v>100</v>
      </c>
      <c r="P1444" s="18">
        <f t="shared" si="222"/>
        <v>0</v>
      </c>
      <c r="Q1444" s="18">
        <f t="shared" si="223"/>
        <v>0</v>
      </c>
      <c r="R1444" s="19">
        <f t="shared" si="224"/>
        <v>52.5</v>
      </c>
      <c r="S1444" s="19">
        <f t="shared" si="225"/>
        <v>30</v>
      </c>
      <c r="T1444" s="19">
        <f t="shared" si="226"/>
        <v>22.5</v>
      </c>
      <c r="U1444" s="19">
        <f t="shared" si="227"/>
        <v>37.5</v>
      </c>
      <c r="V1444" s="18">
        <f t="shared" si="228"/>
        <v>35</v>
      </c>
      <c r="W1444" s="18">
        <f t="shared" si="229"/>
        <v>35.625</v>
      </c>
    </row>
    <row r="1445" spans="1:23" ht="13.5" x14ac:dyDescent="0.25">
      <c r="A1445" s="4">
        <v>44116</v>
      </c>
      <c r="B1445" s="2">
        <v>3.1</v>
      </c>
      <c r="C1445" s="2">
        <v>47.8472551137396</v>
      </c>
      <c r="D1445" s="2">
        <v>-1.1935766240794177E-2</v>
      </c>
      <c r="E1445" s="2">
        <v>-3.0241206987203083E-2</v>
      </c>
      <c r="F1445" s="2">
        <v>3.0840000000000001</v>
      </c>
      <c r="G1445" s="2">
        <v>3.0700000000000003</v>
      </c>
      <c r="H1445" s="2">
        <v>3.0784999999999996</v>
      </c>
      <c r="I1445" s="2">
        <v>3.2172000000000001</v>
      </c>
      <c r="J1445" s="2">
        <v>3.5593999999999988</v>
      </c>
      <c r="K1445" s="15" t="s">
        <v>52</v>
      </c>
      <c r="L1445" s="15" t="s">
        <v>54</v>
      </c>
      <c r="M1445" s="15" t="s">
        <v>53</v>
      </c>
      <c r="N1445" s="18">
        <f t="shared" si="220"/>
        <v>50</v>
      </c>
      <c r="O1445" s="18">
        <f t="shared" si="221"/>
        <v>100</v>
      </c>
      <c r="P1445" s="18">
        <f t="shared" si="222"/>
        <v>0</v>
      </c>
      <c r="Q1445" s="18">
        <f t="shared" si="223"/>
        <v>16.5</v>
      </c>
      <c r="R1445" s="19">
        <f t="shared" si="224"/>
        <v>54.975000000000001</v>
      </c>
      <c r="S1445" s="19">
        <f t="shared" si="225"/>
        <v>34.125</v>
      </c>
      <c r="T1445" s="19">
        <f t="shared" si="226"/>
        <v>29.925000000000001</v>
      </c>
      <c r="U1445" s="19">
        <f t="shared" si="227"/>
        <v>41.625</v>
      </c>
      <c r="V1445" s="18">
        <f t="shared" si="228"/>
        <v>39.674999999999997</v>
      </c>
      <c r="W1445" s="18">
        <f t="shared" si="229"/>
        <v>40.162499999999994</v>
      </c>
    </row>
    <row r="1446" spans="1:23" ht="13.5" x14ac:dyDescent="0.25">
      <c r="A1446" s="4">
        <v>44117</v>
      </c>
      <c r="B1446" s="2">
        <v>3.06</v>
      </c>
      <c r="C1446" s="2">
        <v>44.104410830275526</v>
      </c>
      <c r="D1446" s="2">
        <v>-1.159153514051825E-2</v>
      </c>
      <c r="E1446" s="2">
        <v>-1.7992347355914148E-2</v>
      </c>
      <c r="F1446" s="2">
        <v>3.08</v>
      </c>
      <c r="G1446" s="2">
        <v>3.0680000000000005</v>
      </c>
      <c r="H1446" s="2">
        <v>3.0765000000000002</v>
      </c>
      <c r="I1446" s="2">
        <v>3.2110000000000003</v>
      </c>
      <c r="J1446" s="2">
        <v>3.5551999999999988</v>
      </c>
      <c r="K1446" s="15" t="s">
        <v>52</v>
      </c>
      <c r="L1446" s="15" t="s">
        <v>54</v>
      </c>
      <c r="M1446" s="15" t="s">
        <v>46</v>
      </c>
      <c r="N1446" s="18">
        <f t="shared" si="220"/>
        <v>50</v>
      </c>
      <c r="O1446" s="18">
        <f t="shared" si="221"/>
        <v>100</v>
      </c>
      <c r="P1446" s="18">
        <f t="shared" si="222"/>
        <v>0</v>
      </c>
      <c r="Q1446" s="18">
        <f t="shared" si="223"/>
        <v>16.5</v>
      </c>
      <c r="R1446" s="19">
        <f t="shared" si="224"/>
        <v>54.975000000000001</v>
      </c>
      <c r="S1446" s="19">
        <f t="shared" si="225"/>
        <v>34.125</v>
      </c>
      <c r="T1446" s="19">
        <f t="shared" si="226"/>
        <v>29.925000000000001</v>
      </c>
      <c r="U1446" s="19">
        <f t="shared" si="227"/>
        <v>41.625</v>
      </c>
      <c r="V1446" s="18">
        <f t="shared" si="228"/>
        <v>39.674999999999997</v>
      </c>
      <c r="W1446" s="18">
        <f t="shared" si="229"/>
        <v>40.162499999999994</v>
      </c>
    </row>
    <row r="1447" spans="1:23" ht="13.5" x14ac:dyDescent="0.25">
      <c r="A1447" s="4">
        <v>44118</v>
      </c>
      <c r="B1447" s="2">
        <v>2.99</v>
      </c>
      <c r="C1447" s="2">
        <v>38.437770453669522</v>
      </c>
      <c r="D1447" s="2">
        <v>-2.6997126529457738E-3</v>
      </c>
      <c r="E1447" s="2">
        <v>-8.5055874369919203E-3</v>
      </c>
      <c r="F1447" s="2">
        <v>3.0700000000000003</v>
      </c>
      <c r="G1447" s="2">
        <v>3.0569999999999999</v>
      </c>
      <c r="H1447" s="2">
        <v>3.0710000000000002</v>
      </c>
      <c r="I1447" s="2">
        <v>3.2048000000000005</v>
      </c>
      <c r="J1447" s="2">
        <v>3.5501499999999986</v>
      </c>
      <c r="K1447" s="15" t="s">
        <v>52</v>
      </c>
      <c r="L1447" s="15" t="s">
        <v>54</v>
      </c>
      <c r="M1447" s="15" t="s">
        <v>46</v>
      </c>
      <c r="N1447" s="18">
        <f t="shared" si="220"/>
        <v>50</v>
      </c>
      <c r="O1447" s="18">
        <f t="shared" si="221"/>
        <v>100</v>
      </c>
      <c r="P1447" s="18">
        <f t="shared" si="222"/>
        <v>0</v>
      </c>
      <c r="Q1447" s="18">
        <f t="shared" si="223"/>
        <v>16.5</v>
      </c>
      <c r="R1447" s="19">
        <f t="shared" si="224"/>
        <v>54.975000000000001</v>
      </c>
      <c r="S1447" s="19">
        <f t="shared" si="225"/>
        <v>34.125</v>
      </c>
      <c r="T1447" s="19">
        <f t="shared" si="226"/>
        <v>29.925000000000001</v>
      </c>
      <c r="U1447" s="19">
        <f t="shared" si="227"/>
        <v>41.625</v>
      </c>
      <c r="V1447" s="18">
        <f t="shared" si="228"/>
        <v>39.674999999999997</v>
      </c>
      <c r="W1447" s="18">
        <f t="shared" si="229"/>
        <v>40.162499999999994</v>
      </c>
    </row>
    <row r="1448" spans="1:23" ht="13.5" x14ac:dyDescent="0.25">
      <c r="A1448" s="4">
        <v>44120</v>
      </c>
      <c r="B1448" s="2">
        <v>2.95</v>
      </c>
      <c r="C1448" s="2">
        <v>35.621331089798886</v>
      </c>
      <c r="D1448" s="2">
        <v>8.217974174082876E-4</v>
      </c>
      <c r="E1448" s="2">
        <v>-1.022855578694323E-3</v>
      </c>
      <c r="F1448" s="2">
        <v>3.04</v>
      </c>
      <c r="G1448" s="2">
        <v>3.0469999999999997</v>
      </c>
      <c r="H1448" s="2">
        <v>3.0665000000000004</v>
      </c>
      <c r="I1448" s="2">
        <v>3.1964000000000006</v>
      </c>
      <c r="J1448" s="2">
        <v>3.5448999999999988</v>
      </c>
      <c r="K1448" s="15" t="s">
        <v>52</v>
      </c>
      <c r="L1448" s="15" t="s">
        <v>54</v>
      </c>
      <c r="M1448" s="15" t="s">
        <v>46</v>
      </c>
      <c r="N1448" s="18">
        <f t="shared" si="220"/>
        <v>50</v>
      </c>
      <c r="O1448" s="18">
        <f t="shared" si="221"/>
        <v>100</v>
      </c>
      <c r="P1448" s="18">
        <f t="shared" si="222"/>
        <v>0</v>
      </c>
      <c r="Q1448" s="18">
        <f t="shared" si="223"/>
        <v>16.5</v>
      </c>
      <c r="R1448" s="19">
        <f t="shared" si="224"/>
        <v>54.975000000000001</v>
      </c>
      <c r="S1448" s="19">
        <f t="shared" si="225"/>
        <v>34.125</v>
      </c>
      <c r="T1448" s="19">
        <f t="shared" si="226"/>
        <v>29.925000000000001</v>
      </c>
      <c r="U1448" s="19">
        <f t="shared" si="227"/>
        <v>41.625</v>
      </c>
      <c r="V1448" s="18">
        <f t="shared" si="228"/>
        <v>39.674999999999997</v>
      </c>
      <c r="W1448" s="18">
        <f t="shared" si="229"/>
        <v>40.162499999999994</v>
      </c>
    </row>
    <row r="1449" spans="1:23" ht="13.5" x14ac:dyDescent="0.25">
      <c r="A1449" s="4">
        <v>44123</v>
      </c>
      <c r="B1449" s="2">
        <v>3</v>
      </c>
      <c r="C1449" s="2">
        <v>41.401292635521756</v>
      </c>
      <c r="D1449" s="2">
        <v>1.0073475019600764E-3</v>
      </c>
      <c r="E1449" s="2">
        <v>3.8110154389561961E-3</v>
      </c>
      <c r="F1449" s="2">
        <v>3.0200000000000005</v>
      </c>
      <c r="G1449" s="2">
        <v>3.0419999999999998</v>
      </c>
      <c r="H1449" s="2">
        <v>3.0575000000000006</v>
      </c>
      <c r="I1449" s="2">
        <v>3.1889999999999996</v>
      </c>
      <c r="J1449" s="2">
        <v>3.5398999999999994</v>
      </c>
      <c r="K1449" s="15" t="s">
        <v>52</v>
      </c>
      <c r="L1449" s="15" t="s">
        <v>54</v>
      </c>
      <c r="M1449" s="15" t="s">
        <v>46</v>
      </c>
      <c r="N1449" s="18">
        <f t="shared" si="220"/>
        <v>50</v>
      </c>
      <c r="O1449" s="18">
        <f t="shared" si="221"/>
        <v>100</v>
      </c>
      <c r="P1449" s="18">
        <f t="shared" si="222"/>
        <v>0</v>
      </c>
      <c r="Q1449" s="18">
        <f t="shared" si="223"/>
        <v>16.5</v>
      </c>
      <c r="R1449" s="19">
        <f t="shared" si="224"/>
        <v>54.975000000000001</v>
      </c>
      <c r="S1449" s="19">
        <f t="shared" si="225"/>
        <v>34.125</v>
      </c>
      <c r="T1449" s="19">
        <f t="shared" si="226"/>
        <v>29.925000000000001</v>
      </c>
      <c r="U1449" s="19">
        <f t="shared" si="227"/>
        <v>41.625</v>
      </c>
      <c r="V1449" s="18">
        <f t="shared" si="228"/>
        <v>39.674999999999997</v>
      </c>
      <c r="W1449" s="18">
        <f t="shared" si="229"/>
        <v>40.162499999999994</v>
      </c>
    </row>
    <row r="1450" spans="1:23" ht="13.5" x14ac:dyDescent="0.25">
      <c r="A1450" s="4">
        <v>44124</v>
      </c>
      <c r="B1450" s="2">
        <v>2.97</v>
      </c>
      <c r="C1450" s="2">
        <v>39.131207528068252</v>
      </c>
      <c r="D1450" s="2">
        <v>-3.7590431440683858E-3</v>
      </c>
      <c r="E1450" s="2">
        <v>5.9134294081216211E-3</v>
      </c>
      <c r="F1450" s="2">
        <v>2.9940000000000002</v>
      </c>
      <c r="G1450" s="2">
        <v>3.0389999999999997</v>
      </c>
      <c r="H1450" s="2">
        <v>3.0525000000000007</v>
      </c>
      <c r="I1450" s="2">
        <v>3.181</v>
      </c>
      <c r="J1450" s="2">
        <v>3.5344499999999992</v>
      </c>
      <c r="K1450" s="15" t="s">
        <v>52</v>
      </c>
      <c r="L1450" s="15" t="s">
        <v>54</v>
      </c>
      <c r="M1450" s="15" t="s">
        <v>46</v>
      </c>
      <c r="N1450" s="18">
        <f t="shared" si="220"/>
        <v>50</v>
      </c>
      <c r="O1450" s="18">
        <f t="shared" si="221"/>
        <v>100</v>
      </c>
      <c r="P1450" s="18">
        <f t="shared" si="222"/>
        <v>0</v>
      </c>
      <c r="Q1450" s="18">
        <f t="shared" si="223"/>
        <v>16.5</v>
      </c>
      <c r="R1450" s="19">
        <f t="shared" si="224"/>
        <v>54.975000000000001</v>
      </c>
      <c r="S1450" s="19">
        <f t="shared" si="225"/>
        <v>34.125</v>
      </c>
      <c r="T1450" s="19">
        <f t="shared" si="226"/>
        <v>29.925000000000001</v>
      </c>
      <c r="U1450" s="19">
        <f t="shared" si="227"/>
        <v>41.625</v>
      </c>
      <c r="V1450" s="18">
        <f t="shared" si="228"/>
        <v>39.674999999999997</v>
      </c>
      <c r="W1450" s="18">
        <f t="shared" si="229"/>
        <v>40.162499999999994</v>
      </c>
    </row>
    <row r="1451" spans="1:23" ht="13.5" x14ac:dyDescent="0.25">
      <c r="A1451" s="4">
        <v>44125</v>
      </c>
      <c r="B1451" s="2">
        <v>2.98</v>
      </c>
      <c r="C1451" s="2">
        <v>40.306162348632142</v>
      </c>
      <c r="D1451" s="2">
        <v>4.4582752175226226E-3</v>
      </c>
      <c r="E1451" s="2">
        <v>5.9750008951619665E-3</v>
      </c>
      <c r="F1451" s="2">
        <v>2.9780000000000006</v>
      </c>
      <c r="G1451" s="2">
        <v>3.0289999999999999</v>
      </c>
      <c r="H1451" s="2">
        <v>3.0455000000000005</v>
      </c>
      <c r="I1451" s="2">
        <v>3.1733999999999991</v>
      </c>
      <c r="J1451" s="2">
        <v>3.5290499999999998</v>
      </c>
      <c r="K1451" s="15" t="s">
        <v>47</v>
      </c>
      <c r="L1451" s="15" t="s">
        <v>54</v>
      </c>
      <c r="M1451" s="15" t="s">
        <v>49</v>
      </c>
      <c r="N1451" s="18">
        <f t="shared" si="220"/>
        <v>50</v>
      </c>
      <c r="O1451" s="18">
        <f t="shared" si="221"/>
        <v>100</v>
      </c>
      <c r="P1451" s="18">
        <f t="shared" si="222"/>
        <v>0</v>
      </c>
      <c r="Q1451" s="18">
        <f t="shared" si="223"/>
        <v>66.5</v>
      </c>
      <c r="R1451" s="19">
        <f t="shared" si="224"/>
        <v>62.475000000000001</v>
      </c>
      <c r="S1451" s="19">
        <f t="shared" si="225"/>
        <v>46.625</v>
      </c>
      <c r="T1451" s="19">
        <f t="shared" si="226"/>
        <v>52.424999999999997</v>
      </c>
      <c r="U1451" s="19">
        <f t="shared" si="227"/>
        <v>54.125</v>
      </c>
      <c r="V1451" s="18">
        <f t="shared" si="228"/>
        <v>53.841666666666661</v>
      </c>
      <c r="W1451" s="18">
        <f t="shared" si="229"/>
        <v>53.912499999999994</v>
      </c>
    </row>
    <row r="1452" spans="1:23" ht="13.5" x14ac:dyDescent="0.25">
      <c r="A1452" s="4">
        <v>44126</v>
      </c>
      <c r="B1452" s="2">
        <v>3</v>
      </c>
      <c r="C1452" s="2">
        <v>42.688919368109254</v>
      </c>
      <c r="D1452" s="2">
        <v>4.3498121080274288E-3</v>
      </c>
      <c r="E1452" s="2">
        <v>5.458514655292979E-3</v>
      </c>
      <c r="F1452" s="2">
        <v>2.98</v>
      </c>
      <c r="G1452" s="2">
        <v>3.0249999999999999</v>
      </c>
      <c r="H1452" s="2">
        <v>3.0435000000000003</v>
      </c>
      <c r="I1452" s="2">
        <v>3.1661999999999995</v>
      </c>
      <c r="J1452" s="2">
        <v>3.5237499999999993</v>
      </c>
      <c r="K1452" s="15" t="s">
        <v>47</v>
      </c>
      <c r="L1452" s="15" t="s">
        <v>54</v>
      </c>
      <c r="M1452" s="15" t="s">
        <v>51</v>
      </c>
      <c r="N1452" s="18">
        <f t="shared" si="220"/>
        <v>50</v>
      </c>
      <c r="O1452" s="18">
        <f t="shared" si="221"/>
        <v>100</v>
      </c>
      <c r="P1452" s="18">
        <f t="shared" si="222"/>
        <v>0</v>
      </c>
      <c r="Q1452" s="18">
        <f t="shared" si="223"/>
        <v>83.5</v>
      </c>
      <c r="R1452" s="19">
        <f t="shared" si="224"/>
        <v>65.025000000000006</v>
      </c>
      <c r="S1452" s="19">
        <f t="shared" si="225"/>
        <v>50.875</v>
      </c>
      <c r="T1452" s="19">
        <f t="shared" si="226"/>
        <v>60.075000000000003</v>
      </c>
      <c r="U1452" s="19">
        <f t="shared" si="227"/>
        <v>58.375</v>
      </c>
      <c r="V1452" s="18">
        <f t="shared" si="228"/>
        <v>58.658333333333339</v>
      </c>
      <c r="W1452" s="18">
        <f t="shared" si="229"/>
        <v>58.587500000000006</v>
      </c>
    </row>
    <row r="1453" spans="1:23" ht="13.5" x14ac:dyDescent="0.25">
      <c r="A1453" s="4">
        <v>44127</v>
      </c>
      <c r="B1453" s="2">
        <v>3</v>
      </c>
      <c r="C1453" s="2">
        <v>42.688919368109246</v>
      </c>
      <c r="D1453" s="2">
        <v>1.3901873066593851E-2</v>
      </c>
      <c r="E1453" s="2">
        <v>4.4575948973877028E-3</v>
      </c>
      <c r="F1453" s="2">
        <v>2.99</v>
      </c>
      <c r="G1453" s="2">
        <v>3.0149999999999997</v>
      </c>
      <c r="H1453" s="2">
        <v>3.0415000000000001</v>
      </c>
      <c r="I1453" s="2">
        <v>3.1589999999999998</v>
      </c>
      <c r="J1453" s="2">
        <v>3.5184999999999991</v>
      </c>
      <c r="K1453" s="15" t="s">
        <v>47</v>
      </c>
      <c r="L1453" s="15" t="s">
        <v>54</v>
      </c>
      <c r="M1453" s="15" t="s">
        <v>51</v>
      </c>
      <c r="N1453" s="18">
        <f t="shared" si="220"/>
        <v>50</v>
      </c>
      <c r="O1453" s="18">
        <f t="shared" si="221"/>
        <v>100</v>
      </c>
      <c r="P1453" s="18">
        <f t="shared" si="222"/>
        <v>0</v>
      </c>
      <c r="Q1453" s="18">
        <f t="shared" si="223"/>
        <v>83.5</v>
      </c>
      <c r="R1453" s="19">
        <f t="shared" si="224"/>
        <v>65.025000000000006</v>
      </c>
      <c r="S1453" s="19">
        <f t="shared" si="225"/>
        <v>50.875</v>
      </c>
      <c r="T1453" s="19">
        <f t="shared" si="226"/>
        <v>60.075000000000003</v>
      </c>
      <c r="U1453" s="19">
        <f t="shared" si="227"/>
        <v>58.375</v>
      </c>
      <c r="V1453" s="18">
        <f t="shared" si="228"/>
        <v>58.658333333333339</v>
      </c>
      <c r="W1453" s="18">
        <f t="shared" si="229"/>
        <v>58.587500000000006</v>
      </c>
    </row>
    <row r="1454" spans="1:23" ht="13.5" x14ac:dyDescent="0.25">
      <c r="A1454" s="4">
        <v>44130</v>
      </c>
      <c r="B1454" s="2">
        <v>3.02</v>
      </c>
      <c r="C1454" s="2">
        <v>45.224659311141586</v>
      </c>
      <c r="D1454" s="2">
        <v>2.0885375264141803E-2</v>
      </c>
      <c r="E1454" s="2">
        <v>2.7281152353787492E-3</v>
      </c>
      <c r="F1454" s="2">
        <v>2.9939999999999998</v>
      </c>
      <c r="G1454" s="2">
        <v>3.0070000000000001</v>
      </c>
      <c r="H1454" s="2">
        <v>3.0380000000000007</v>
      </c>
      <c r="I1454" s="2">
        <v>3.1534000000000004</v>
      </c>
      <c r="J1454" s="2">
        <v>3.5121499999999992</v>
      </c>
      <c r="K1454" s="15" t="s">
        <v>47</v>
      </c>
      <c r="L1454" s="15" t="s">
        <v>54</v>
      </c>
      <c r="M1454" s="15" t="s">
        <v>51</v>
      </c>
      <c r="N1454" s="18">
        <f t="shared" si="220"/>
        <v>50</v>
      </c>
      <c r="O1454" s="18">
        <f t="shared" si="221"/>
        <v>100</v>
      </c>
      <c r="P1454" s="18">
        <f t="shared" si="222"/>
        <v>0</v>
      </c>
      <c r="Q1454" s="18">
        <f t="shared" si="223"/>
        <v>83.5</v>
      </c>
      <c r="R1454" s="19">
        <f t="shared" si="224"/>
        <v>65.025000000000006</v>
      </c>
      <c r="S1454" s="19">
        <f t="shared" si="225"/>
        <v>50.875</v>
      </c>
      <c r="T1454" s="19">
        <f t="shared" si="226"/>
        <v>60.075000000000003</v>
      </c>
      <c r="U1454" s="19">
        <f t="shared" si="227"/>
        <v>58.375</v>
      </c>
      <c r="V1454" s="18">
        <f t="shared" si="228"/>
        <v>58.658333333333339</v>
      </c>
      <c r="W1454" s="18">
        <f t="shared" si="229"/>
        <v>58.587500000000006</v>
      </c>
    </row>
    <row r="1455" spans="1:23" ht="13.5" x14ac:dyDescent="0.25">
      <c r="A1455" s="4">
        <v>44131</v>
      </c>
      <c r="B1455" s="2">
        <v>3.01</v>
      </c>
      <c r="C1455" s="2">
        <v>44.172283983819504</v>
      </c>
      <c r="D1455" s="2">
        <v>2.7771191797671957E-2</v>
      </c>
      <c r="E1455" s="2">
        <v>1.253213222058759E-3</v>
      </c>
      <c r="F1455" s="2">
        <v>3.0019999999999998</v>
      </c>
      <c r="G1455" s="2">
        <v>2.9979999999999998</v>
      </c>
      <c r="H1455" s="2">
        <v>3.0340000000000003</v>
      </c>
      <c r="I1455" s="2">
        <v>3.1475999999999993</v>
      </c>
      <c r="J1455" s="2">
        <v>3.5061499999999994</v>
      </c>
      <c r="K1455" s="15" t="s">
        <v>47</v>
      </c>
      <c r="L1455" s="15" t="s">
        <v>54</v>
      </c>
      <c r="M1455" s="15" t="s">
        <v>51</v>
      </c>
      <c r="N1455" s="18">
        <f t="shared" si="220"/>
        <v>50</v>
      </c>
      <c r="O1455" s="18">
        <f t="shared" si="221"/>
        <v>100</v>
      </c>
      <c r="P1455" s="18">
        <f t="shared" si="222"/>
        <v>0</v>
      </c>
      <c r="Q1455" s="18">
        <f t="shared" si="223"/>
        <v>83.5</v>
      </c>
      <c r="R1455" s="19">
        <f t="shared" si="224"/>
        <v>65.025000000000006</v>
      </c>
      <c r="S1455" s="19">
        <f t="shared" si="225"/>
        <v>50.875</v>
      </c>
      <c r="T1455" s="19">
        <f t="shared" si="226"/>
        <v>60.075000000000003</v>
      </c>
      <c r="U1455" s="19">
        <f t="shared" si="227"/>
        <v>58.375</v>
      </c>
      <c r="V1455" s="18">
        <f t="shared" si="228"/>
        <v>58.658333333333339</v>
      </c>
      <c r="W1455" s="18">
        <f t="shared" si="229"/>
        <v>58.587500000000006</v>
      </c>
    </row>
    <row r="1456" spans="1:23" ht="13.5" x14ac:dyDescent="0.25">
      <c r="A1456" s="4">
        <v>44132</v>
      </c>
      <c r="B1456" s="2">
        <v>3</v>
      </c>
      <c r="C1456" s="2">
        <v>43.092391219931365</v>
      </c>
      <c r="D1456" s="2">
        <v>2.8462117095478856E-2</v>
      </c>
      <c r="E1456" s="2">
        <v>-4.3210842322983015E-4</v>
      </c>
      <c r="F1456" s="2">
        <v>3.0059999999999998</v>
      </c>
      <c r="G1456" s="2">
        <v>2.992</v>
      </c>
      <c r="H1456" s="2">
        <v>3.0300000000000002</v>
      </c>
      <c r="I1456" s="2">
        <v>3.1415999999999995</v>
      </c>
      <c r="J1456" s="2">
        <v>3.5000999999999998</v>
      </c>
      <c r="K1456" s="15" t="s">
        <v>52</v>
      </c>
      <c r="L1456" s="15" t="s">
        <v>54</v>
      </c>
      <c r="M1456" s="15" t="s">
        <v>53</v>
      </c>
      <c r="N1456" s="18">
        <f t="shared" si="220"/>
        <v>50</v>
      </c>
      <c r="O1456" s="18">
        <f t="shared" si="221"/>
        <v>100</v>
      </c>
      <c r="P1456" s="18">
        <f t="shared" si="222"/>
        <v>0</v>
      </c>
      <c r="Q1456" s="18">
        <f t="shared" si="223"/>
        <v>16.5</v>
      </c>
      <c r="R1456" s="19">
        <f t="shared" si="224"/>
        <v>54.975000000000001</v>
      </c>
      <c r="S1456" s="19">
        <f t="shared" si="225"/>
        <v>34.125</v>
      </c>
      <c r="T1456" s="19">
        <f t="shared" si="226"/>
        <v>29.925000000000001</v>
      </c>
      <c r="U1456" s="19">
        <f t="shared" si="227"/>
        <v>41.625</v>
      </c>
      <c r="V1456" s="18">
        <f t="shared" si="228"/>
        <v>39.674999999999997</v>
      </c>
      <c r="W1456" s="18">
        <f t="shared" si="229"/>
        <v>40.162499999999994</v>
      </c>
    </row>
    <row r="1457" spans="1:23" ht="13.5" x14ac:dyDescent="0.25">
      <c r="A1457" s="4">
        <v>44134</v>
      </c>
      <c r="B1457" s="2">
        <v>2.99</v>
      </c>
      <c r="C1457" s="2">
        <v>41.986964552553687</v>
      </c>
      <c r="D1457" s="2">
        <v>1.933435637899672E-2</v>
      </c>
      <c r="E1457" s="2">
        <v>-2.2283608776955816E-3</v>
      </c>
      <c r="F1457" s="2">
        <v>3.004</v>
      </c>
      <c r="G1457" s="2">
        <v>2.992</v>
      </c>
      <c r="H1457" s="2">
        <v>3.0245000000000002</v>
      </c>
      <c r="I1457" s="2">
        <v>3.1354000000000002</v>
      </c>
      <c r="J1457" s="2">
        <v>3.4945999999999997</v>
      </c>
      <c r="K1457" s="15" t="s">
        <v>52</v>
      </c>
      <c r="L1457" s="15" t="s">
        <v>54</v>
      </c>
      <c r="M1457" s="15" t="s">
        <v>46</v>
      </c>
      <c r="N1457" s="18">
        <f t="shared" si="220"/>
        <v>50</v>
      </c>
      <c r="O1457" s="18">
        <f t="shared" si="221"/>
        <v>100</v>
      </c>
      <c r="P1457" s="18">
        <f t="shared" si="222"/>
        <v>0</v>
      </c>
      <c r="Q1457" s="18">
        <f t="shared" si="223"/>
        <v>16.5</v>
      </c>
      <c r="R1457" s="19">
        <f t="shared" si="224"/>
        <v>54.975000000000001</v>
      </c>
      <c r="S1457" s="19">
        <f t="shared" si="225"/>
        <v>34.125</v>
      </c>
      <c r="T1457" s="19">
        <f t="shared" si="226"/>
        <v>29.925000000000001</v>
      </c>
      <c r="U1457" s="19">
        <f t="shared" si="227"/>
        <v>41.625</v>
      </c>
      <c r="V1457" s="18">
        <f t="shared" si="228"/>
        <v>39.674999999999997</v>
      </c>
      <c r="W1457" s="18">
        <f t="shared" si="229"/>
        <v>40.162499999999994</v>
      </c>
    </row>
    <row r="1458" spans="1:23" ht="13.5" x14ac:dyDescent="0.25">
      <c r="A1458" s="4">
        <v>44137</v>
      </c>
      <c r="B1458" s="2">
        <v>2.98</v>
      </c>
      <c r="C1458" s="2">
        <v>40.858225559408467</v>
      </c>
      <c r="D1458" s="2">
        <v>6.5495369415371485E-3</v>
      </c>
      <c r="E1458" s="2">
        <v>-8.4960206194667487E-4</v>
      </c>
      <c r="F1458" s="2">
        <v>3</v>
      </c>
      <c r="G1458" s="2">
        <v>2.9950000000000006</v>
      </c>
      <c r="H1458" s="2">
        <v>3.0209999999999999</v>
      </c>
      <c r="I1458" s="2">
        <v>3.1289999999999996</v>
      </c>
      <c r="J1458" s="2">
        <v>3.4896499999999997</v>
      </c>
      <c r="K1458" s="15" t="s">
        <v>52</v>
      </c>
      <c r="L1458" s="15" t="s">
        <v>54</v>
      </c>
      <c r="M1458" s="15" t="s">
        <v>46</v>
      </c>
      <c r="N1458" s="18">
        <f t="shared" si="220"/>
        <v>50</v>
      </c>
      <c r="O1458" s="18">
        <f t="shared" si="221"/>
        <v>100</v>
      </c>
      <c r="P1458" s="18">
        <f t="shared" si="222"/>
        <v>0</v>
      </c>
      <c r="Q1458" s="18">
        <f t="shared" si="223"/>
        <v>16.5</v>
      </c>
      <c r="R1458" s="19">
        <f t="shared" si="224"/>
        <v>54.975000000000001</v>
      </c>
      <c r="S1458" s="19">
        <f t="shared" si="225"/>
        <v>34.125</v>
      </c>
      <c r="T1458" s="19">
        <f t="shared" si="226"/>
        <v>29.925000000000001</v>
      </c>
      <c r="U1458" s="19">
        <f t="shared" si="227"/>
        <v>41.625</v>
      </c>
      <c r="V1458" s="18">
        <f t="shared" si="228"/>
        <v>39.674999999999997</v>
      </c>
      <c r="W1458" s="18">
        <f t="shared" si="229"/>
        <v>40.162499999999994</v>
      </c>
    </row>
    <row r="1459" spans="1:23" ht="13.5" x14ac:dyDescent="0.25">
      <c r="A1459" s="4">
        <v>44138</v>
      </c>
      <c r="B1459" s="2">
        <v>2.97</v>
      </c>
      <c r="C1459" s="2">
        <v>39.708620843483637</v>
      </c>
      <c r="D1459" s="2">
        <v>4.5494700097208352E-3</v>
      </c>
      <c r="E1459" s="2">
        <v>3.4175128759874607E-3</v>
      </c>
      <c r="F1459" s="2">
        <v>2.99</v>
      </c>
      <c r="G1459" s="2">
        <v>2.992</v>
      </c>
      <c r="H1459" s="2">
        <v>3.0169999999999999</v>
      </c>
      <c r="I1459" s="2">
        <v>3.1223999999999994</v>
      </c>
      <c r="J1459" s="2">
        <v>3.4846499999999998</v>
      </c>
      <c r="K1459" s="15" t="s">
        <v>52</v>
      </c>
      <c r="L1459" s="15" t="s">
        <v>54</v>
      </c>
      <c r="M1459" s="15" t="s">
        <v>46</v>
      </c>
      <c r="N1459" s="18">
        <f t="shared" si="220"/>
        <v>50</v>
      </c>
      <c r="O1459" s="18">
        <f t="shared" si="221"/>
        <v>100</v>
      </c>
      <c r="P1459" s="18">
        <f t="shared" si="222"/>
        <v>0</v>
      </c>
      <c r="Q1459" s="18">
        <f t="shared" si="223"/>
        <v>16.5</v>
      </c>
      <c r="R1459" s="19">
        <f t="shared" si="224"/>
        <v>54.975000000000001</v>
      </c>
      <c r="S1459" s="19">
        <f t="shared" si="225"/>
        <v>34.125</v>
      </c>
      <c r="T1459" s="19">
        <f t="shared" si="226"/>
        <v>29.925000000000001</v>
      </c>
      <c r="U1459" s="19">
        <f t="shared" si="227"/>
        <v>41.625</v>
      </c>
      <c r="V1459" s="18">
        <f t="shared" si="228"/>
        <v>39.674999999999997</v>
      </c>
      <c r="W1459" s="18">
        <f t="shared" si="229"/>
        <v>40.162499999999994</v>
      </c>
    </row>
    <row r="1460" spans="1:23" ht="13.5" x14ac:dyDescent="0.25">
      <c r="A1460" s="4">
        <v>44139</v>
      </c>
      <c r="B1460" s="2">
        <v>2.97</v>
      </c>
      <c r="C1460" s="2">
        <v>39.708620843483637</v>
      </c>
      <c r="D1460" s="2">
        <v>-1.3428840822693466E-3</v>
      </c>
      <c r="E1460" s="2">
        <v>8.9216347134143184E-3</v>
      </c>
      <c r="F1460" s="2">
        <v>2.9820000000000002</v>
      </c>
      <c r="G1460" s="2">
        <v>2.992</v>
      </c>
      <c r="H1460" s="2">
        <v>3.0154999999999998</v>
      </c>
      <c r="I1460" s="2">
        <v>3.1157999999999997</v>
      </c>
      <c r="J1460" s="2">
        <v>3.4797000000000002</v>
      </c>
      <c r="K1460" s="15" t="s">
        <v>52</v>
      </c>
      <c r="L1460" s="15" t="s">
        <v>54</v>
      </c>
      <c r="M1460" s="15" t="s">
        <v>46</v>
      </c>
      <c r="N1460" s="18">
        <f t="shared" si="220"/>
        <v>50</v>
      </c>
      <c r="O1460" s="18">
        <f t="shared" si="221"/>
        <v>100</v>
      </c>
      <c r="P1460" s="18">
        <f t="shared" si="222"/>
        <v>0</v>
      </c>
      <c r="Q1460" s="18">
        <f t="shared" si="223"/>
        <v>16.5</v>
      </c>
      <c r="R1460" s="19">
        <f t="shared" si="224"/>
        <v>54.975000000000001</v>
      </c>
      <c r="S1460" s="19">
        <f t="shared" si="225"/>
        <v>34.125</v>
      </c>
      <c r="T1460" s="19">
        <f t="shared" si="226"/>
        <v>29.925000000000001</v>
      </c>
      <c r="U1460" s="19">
        <f t="shared" si="227"/>
        <v>41.625</v>
      </c>
      <c r="V1460" s="18">
        <f t="shared" si="228"/>
        <v>39.674999999999997</v>
      </c>
      <c r="W1460" s="18">
        <f t="shared" si="229"/>
        <v>40.162499999999994</v>
      </c>
    </row>
    <row r="1461" spans="1:23" ht="13.5" x14ac:dyDescent="0.25">
      <c r="A1461" s="4">
        <v>44140</v>
      </c>
      <c r="B1461" s="2">
        <v>2.96</v>
      </c>
      <c r="C1461" s="2">
        <v>38.453811357254615</v>
      </c>
      <c r="D1461" s="2">
        <v>-3.6648950194999586E-3</v>
      </c>
      <c r="E1461" s="2">
        <v>1.5416435662832734E-2</v>
      </c>
      <c r="F1461" s="2">
        <v>2.9740000000000002</v>
      </c>
      <c r="G1461" s="2">
        <v>2.9899999999999998</v>
      </c>
      <c r="H1461" s="2">
        <v>3.0095000000000001</v>
      </c>
      <c r="I1461" s="2">
        <v>3.1072000000000002</v>
      </c>
      <c r="J1461" s="2">
        <v>3.4747000000000003</v>
      </c>
      <c r="K1461" s="15" t="s">
        <v>52</v>
      </c>
      <c r="L1461" s="15" t="s">
        <v>50</v>
      </c>
      <c r="M1461" s="15" t="s">
        <v>46</v>
      </c>
      <c r="N1461" s="18">
        <f t="shared" si="220"/>
        <v>50</v>
      </c>
      <c r="O1461" s="18">
        <f t="shared" si="221"/>
        <v>100</v>
      </c>
      <c r="P1461" s="18">
        <f t="shared" si="222"/>
        <v>0</v>
      </c>
      <c r="Q1461" s="18">
        <f t="shared" si="223"/>
        <v>0</v>
      </c>
      <c r="R1461" s="19">
        <f t="shared" si="224"/>
        <v>52.5</v>
      </c>
      <c r="S1461" s="19">
        <f t="shared" si="225"/>
        <v>30</v>
      </c>
      <c r="T1461" s="19">
        <f t="shared" si="226"/>
        <v>22.5</v>
      </c>
      <c r="U1461" s="19">
        <f t="shared" si="227"/>
        <v>37.5</v>
      </c>
      <c r="V1461" s="18">
        <f t="shared" si="228"/>
        <v>35</v>
      </c>
      <c r="W1461" s="18">
        <f t="shared" si="229"/>
        <v>35.625</v>
      </c>
    </row>
    <row r="1462" spans="1:23" ht="13.5" x14ac:dyDescent="0.25">
      <c r="A1462" s="4">
        <v>44141</v>
      </c>
      <c r="B1462" s="2">
        <v>2.97</v>
      </c>
      <c r="C1462" s="2">
        <v>40.479371675357548</v>
      </c>
      <c r="D1462" s="2">
        <v>-2.878266608276725E-3</v>
      </c>
      <c r="E1462" s="2">
        <v>2.2281925839141653E-2</v>
      </c>
      <c r="F1462" s="2">
        <v>2.9699999999999998</v>
      </c>
      <c r="G1462" s="2">
        <v>2.9869999999999997</v>
      </c>
      <c r="H1462" s="2">
        <v>3.0059999999999998</v>
      </c>
      <c r="I1462" s="2">
        <v>3.0973999999999999</v>
      </c>
      <c r="J1462" s="2">
        <v>3.4703000000000008</v>
      </c>
      <c r="K1462" s="15" t="s">
        <v>52</v>
      </c>
      <c r="L1462" s="15" t="s">
        <v>50</v>
      </c>
      <c r="M1462" s="15" t="s">
        <v>46</v>
      </c>
      <c r="N1462" s="18">
        <f t="shared" si="220"/>
        <v>50</v>
      </c>
      <c r="O1462" s="18">
        <f t="shared" si="221"/>
        <v>100</v>
      </c>
      <c r="P1462" s="18">
        <f t="shared" si="222"/>
        <v>0</v>
      </c>
      <c r="Q1462" s="18">
        <f t="shared" si="223"/>
        <v>0</v>
      </c>
      <c r="R1462" s="19">
        <f t="shared" si="224"/>
        <v>52.5</v>
      </c>
      <c r="S1462" s="19">
        <f t="shared" si="225"/>
        <v>30</v>
      </c>
      <c r="T1462" s="19">
        <f t="shared" si="226"/>
        <v>22.5</v>
      </c>
      <c r="U1462" s="19">
        <f t="shared" si="227"/>
        <v>37.5</v>
      </c>
      <c r="V1462" s="18">
        <f t="shared" si="228"/>
        <v>35</v>
      </c>
      <c r="W1462" s="18">
        <f t="shared" si="229"/>
        <v>35.625</v>
      </c>
    </row>
    <row r="1463" spans="1:23" ht="13.5" x14ac:dyDescent="0.25">
      <c r="A1463" s="4">
        <v>44144</v>
      </c>
      <c r="B1463" s="2">
        <v>2.96</v>
      </c>
      <c r="C1463" s="2">
        <v>39.093776612861262</v>
      </c>
      <c r="D1463" s="2">
        <v>-1.1465404557990944E-3</v>
      </c>
      <c r="E1463" s="2">
        <v>3.040496892143494E-2</v>
      </c>
      <c r="F1463" s="2">
        <v>2.9660000000000002</v>
      </c>
      <c r="G1463" s="2">
        <v>2.9829999999999997</v>
      </c>
      <c r="H1463" s="2">
        <v>2.9989999999999997</v>
      </c>
      <c r="I1463" s="2">
        <v>3.0867999999999993</v>
      </c>
      <c r="J1463" s="2">
        <v>3.4653000000000014</v>
      </c>
      <c r="K1463" s="15" t="s">
        <v>52</v>
      </c>
      <c r="L1463" s="15" t="s">
        <v>54</v>
      </c>
      <c r="M1463" s="15" t="s">
        <v>46</v>
      </c>
      <c r="N1463" s="18">
        <f t="shared" si="220"/>
        <v>50</v>
      </c>
      <c r="O1463" s="18">
        <f t="shared" si="221"/>
        <v>100</v>
      </c>
      <c r="P1463" s="18">
        <f t="shared" si="222"/>
        <v>0</v>
      </c>
      <c r="Q1463" s="18">
        <f t="shared" si="223"/>
        <v>16.5</v>
      </c>
      <c r="R1463" s="19">
        <f t="shared" si="224"/>
        <v>54.975000000000001</v>
      </c>
      <c r="S1463" s="19">
        <f t="shared" si="225"/>
        <v>34.125</v>
      </c>
      <c r="T1463" s="19">
        <f t="shared" si="226"/>
        <v>29.925000000000001</v>
      </c>
      <c r="U1463" s="19">
        <f t="shared" si="227"/>
        <v>41.625</v>
      </c>
      <c r="V1463" s="18">
        <f t="shared" si="228"/>
        <v>39.674999999999997</v>
      </c>
      <c r="W1463" s="18">
        <f t="shared" si="229"/>
        <v>40.162499999999994</v>
      </c>
    </row>
    <row r="1464" spans="1:23" ht="13.5" x14ac:dyDescent="0.25">
      <c r="A1464" s="4">
        <v>44145</v>
      </c>
      <c r="B1464" s="2">
        <v>2.94</v>
      </c>
      <c r="C1464" s="2">
        <v>36.409472997833326</v>
      </c>
      <c r="D1464" s="2">
        <v>5.2375360506240476E-3</v>
      </c>
      <c r="E1464" s="2">
        <v>3.9504860070580683E-2</v>
      </c>
      <c r="F1464" s="2">
        <v>2.96</v>
      </c>
      <c r="G1464" s="2">
        <v>2.9750000000000005</v>
      </c>
      <c r="H1464" s="2">
        <v>2.9909999999999997</v>
      </c>
      <c r="I1464" s="2">
        <v>3.0743999999999994</v>
      </c>
      <c r="J1464" s="2">
        <v>3.4600000000000017</v>
      </c>
      <c r="K1464" s="15" t="s">
        <v>52</v>
      </c>
      <c r="L1464" s="15" t="s">
        <v>50</v>
      </c>
      <c r="M1464" s="15" t="s">
        <v>46</v>
      </c>
      <c r="N1464" s="18">
        <f t="shared" si="220"/>
        <v>50</v>
      </c>
      <c r="O1464" s="18">
        <f t="shared" si="221"/>
        <v>100</v>
      </c>
      <c r="P1464" s="18">
        <f t="shared" si="222"/>
        <v>0</v>
      </c>
      <c r="Q1464" s="18">
        <f t="shared" si="223"/>
        <v>0</v>
      </c>
      <c r="R1464" s="19">
        <f t="shared" si="224"/>
        <v>52.5</v>
      </c>
      <c r="S1464" s="19">
        <f t="shared" si="225"/>
        <v>30</v>
      </c>
      <c r="T1464" s="19">
        <f t="shared" si="226"/>
        <v>22.5</v>
      </c>
      <c r="U1464" s="19">
        <f t="shared" si="227"/>
        <v>37.5</v>
      </c>
      <c r="V1464" s="18">
        <f t="shared" si="228"/>
        <v>35</v>
      </c>
      <c r="W1464" s="18">
        <f t="shared" si="229"/>
        <v>35.625</v>
      </c>
    </row>
    <row r="1465" spans="1:23" ht="13.5" x14ac:dyDescent="0.25">
      <c r="A1465" s="4">
        <v>44146</v>
      </c>
      <c r="B1465" s="2">
        <v>2.89</v>
      </c>
      <c r="C1465" s="2">
        <v>30.728860585996443</v>
      </c>
      <c r="D1465" s="2">
        <v>1.3256541449666148E-2</v>
      </c>
      <c r="E1465" s="2">
        <v>4.9162770278150213E-2</v>
      </c>
      <c r="F1465" s="2">
        <v>2.944</v>
      </c>
      <c r="G1465" s="2">
        <v>2.9630000000000001</v>
      </c>
      <c r="H1465" s="2">
        <v>2.9804999999999997</v>
      </c>
      <c r="I1465" s="2">
        <v>3.0629999999999997</v>
      </c>
      <c r="J1465" s="2">
        <v>3.4541500000000021</v>
      </c>
      <c r="K1465" s="15" t="s">
        <v>52</v>
      </c>
      <c r="L1465" s="15" t="s">
        <v>50</v>
      </c>
      <c r="M1465" s="15" t="s">
        <v>46</v>
      </c>
      <c r="N1465" s="18">
        <f t="shared" si="220"/>
        <v>50</v>
      </c>
      <c r="O1465" s="18">
        <f t="shared" si="221"/>
        <v>100</v>
      </c>
      <c r="P1465" s="18">
        <f t="shared" si="222"/>
        <v>0</v>
      </c>
      <c r="Q1465" s="18">
        <f t="shared" si="223"/>
        <v>0</v>
      </c>
      <c r="R1465" s="19">
        <f t="shared" si="224"/>
        <v>52.5</v>
      </c>
      <c r="S1465" s="19">
        <f t="shared" si="225"/>
        <v>30</v>
      </c>
      <c r="T1465" s="19">
        <f t="shared" si="226"/>
        <v>22.5</v>
      </c>
      <c r="U1465" s="19">
        <f t="shared" si="227"/>
        <v>37.5</v>
      </c>
      <c r="V1465" s="18">
        <f t="shared" si="228"/>
        <v>35</v>
      </c>
      <c r="W1465" s="18">
        <f t="shared" si="229"/>
        <v>35.625</v>
      </c>
    </row>
    <row r="1466" spans="1:23" ht="13.5" x14ac:dyDescent="0.25">
      <c r="A1466" s="4">
        <v>44147</v>
      </c>
      <c r="B1466" s="2">
        <v>2.95</v>
      </c>
      <c r="C1466" s="2">
        <v>42.352166883374522</v>
      </c>
      <c r="D1466" s="2">
        <v>1.4772781674560864E-2</v>
      </c>
      <c r="E1466" s="2">
        <v>6.0455234413957566E-2</v>
      </c>
      <c r="F1466" s="2">
        <v>2.9420000000000002</v>
      </c>
      <c r="G1466" s="2">
        <v>2.9580000000000002</v>
      </c>
      <c r="H1466" s="2">
        <v>2.9750000000000001</v>
      </c>
      <c r="I1466" s="2">
        <v>3.0527999999999991</v>
      </c>
      <c r="J1466" s="2">
        <v>3.4491000000000018</v>
      </c>
      <c r="K1466" s="15" t="s">
        <v>52</v>
      </c>
      <c r="L1466" s="15" t="s">
        <v>54</v>
      </c>
      <c r="M1466" s="15" t="s">
        <v>46</v>
      </c>
      <c r="N1466" s="18">
        <f t="shared" si="220"/>
        <v>50</v>
      </c>
      <c r="O1466" s="18">
        <f t="shared" si="221"/>
        <v>100</v>
      </c>
      <c r="P1466" s="18">
        <f t="shared" si="222"/>
        <v>0</v>
      </c>
      <c r="Q1466" s="18">
        <f t="shared" si="223"/>
        <v>16.5</v>
      </c>
      <c r="R1466" s="19">
        <f t="shared" si="224"/>
        <v>54.975000000000001</v>
      </c>
      <c r="S1466" s="19">
        <f t="shared" si="225"/>
        <v>34.125</v>
      </c>
      <c r="T1466" s="19">
        <f t="shared" si="226"/>
        <v>29.925000000000001</v>
      </c>
      <c r="U1466" s="19">
        <f t="shared" si="227"/>
        <v>41.625</v>
      </c>
      <c r="V1466" s="18">
        <f t="shared" si="228"/>
        <v>39.674999999999997</v>
      </c>
      <c r="W1466" s="18">
        <f t="shared" si="229"/>
        <v>40.162499999999994</v>
      </c>
    </row>
    <row r="1467" spans="1:23" ht="13.5" x14ac:dyDescent="0.25">
      <c r="A1467" s="4">
        <v>44148</v>
      </c>
      <c r="B1467" s="2">
        <v>2.96</v>
      </c>
      <c r="C1467" s="2">
        <v>44.037583395588676</v>
      </c>
      <c r="D1467" s="2">
        <v>1.4082966674981989E-2</v>
      </c>
      <c r="E1467" s="2">
        <v>7.3729055634044957E-2</v>
      </c>
      <c r="F1467" s="2">
        <v>2.9400000000000004</v>
      </c>
      <c r="G1467" s="2">
        <v>2.9550000000000001</v>
      </c>
      <c r="H1467" s="2">
        <v>2.9735</v>
      </c>
      <c r="I1467" s="2">
        <v>3.0448000000000004</v>
      </c>
      <c r="J1467" s="2">
        <v>3.4439000000000028</v>
      </c>
      <c r="K1467" s="15" t="s">
        <v>52</v>
      </c>
      <c r="L1467" s="15" t="s">
        <v>54</v>
      </c>
      <c r="M1467" s="15" t="s">
        <v>46</v>
      </c>
      <c r="N1467" s="18">
        <f t="shared" si="220"/>
        <v>50</v>
      </c>
      <c r="O1467" s="18">
        <f t="shared" si="221"/>
        <v>100</v>
      </c>
      <c r="P1467" s="18">
        <f t="shared" si="222"/>
        <v>0</v>
      </c>
      <c r="Q1467" s="18">
        <f t="shared" si="223"/>
        <v>16.5</v>
      </c>
      <c r="R1467" s="19">
        <f t="shared" si="224"/>
        <v>54.975000000000001</v>
      </c>
      <c r="S1467" s="19">
        <f t="shared" si="225"/>
        <v>34.125</v>
      </c>
      <c r="T1467" s="19">
        <f t="shared" si="226"/>
        <v>29.925000000000001</v>
      </c>
      <c r="U1467" s="19">
        <f t="shared" si="227"/>
        <v>41.625</v>
      </c>
      <c r="V1467" s="18">
        <f t="shared" si="228"/>
        <v>39.674999999999997</v>
      </c>
      <c r="W1467" s="18">
        <f t="shared" si="229"/>
        <v>40.162499999999994</v>
      </c>
    </row>
    <row r="1468" spans="1:23" ht="13.5" x14ac:dyDescent="0.25">
      <c r="A1468" s="4">
        <v>44151</v>
      </c>
      <c r="B1468" s="2">
        <v>2.96</v>
      </c>
      <c r="C1468" s="2">
        <v>44.037583395588669</v>
      </c>
      <c r="D1468" s="2">
        <v>1.2185442482434361E-2</v>
      </c>
      <c r="E1468" s="2">
        <v>8.7392270026738564E-2</v>
      </c>
      <c r="F1468" s="2">
        <v>2.9400000000000004</v>
      </c>
      <c r="G1468" s="2">
        <v>2.9530000000000003</v>
      </c>
      <c r="H1468" s="2">
        <v>2.9740000000000006</v>
      </c>
      <c r="I1468" s="2">
        <v>3.0384000000000002</v>
      </c>
      <c r="J1468" s="2">
        <v>3.438500000000003</v>
      </c>
      <c r="K1468" s="15" t="s">
        <v>52</v>
      </c>
      <c r="L1468" s="15" t="s">
        <v>54</v>
      </c>
      <c r="M1468" s="15" t="s">
        <v>54</v>
      </c>
      <c r="N1468" s="18">
        <f t="shared" si="220"/>
        <v>50</v>
      </c>
      <c r="O1468" s="18">
        <f t="shared" si="221"/>
        <v>100</v>
      </c>
      <c r="P1468" s="18">
        <f t="shared" si="222"/>
        <v>0</v>
      </c>
      <c r="Q1468" s="18">
        <f t="shared" si="223"/>
        <v>16.5</v>
      </c>
      <c r="R1468" s="19">
        <f t="shared" si="224"/>
        <v>54.975000000000001</v>
      </c>
      <c r="S1468" s="19">
        <f t="shared" si="225"/>
        <v>34.125</v>
      </c>
      <c r="T1468" s="19">
        <f t="shared" si="226"/>
        <v>29.925000000000001</v>
      </c>
      <c r="U1468" s="19">
        <f t="shared" si="227"/>
        <v>41.625</v>
      </c>
      <c r="V1468" s="18">
        <f t="shared" si="228"/>
        <v>39.674999999999997</v>
      </c>
      <c r="W1468" s="18">
        <f t="shared" si="229"/>
        <v>40.162499999999994</v>
      </c>
    </row>
    <row r="1469" spans="1:23" ht="13.5" x14ac:dyDescent="0.25">
      <c r="A1469" s="4">
        <v>44152</v>
      </c>
      <c r="B1469" s="2">
        <v>2.97</v>
      </c>
      <c r="C1469" s="2">
        <v>45.872889328411446</v>
      </c>
      <c r="D1469" s="2">
        <v>8.5086307363364533E-3</v>
      </c>
      <c r="E1469" s="2">
        <v>0.10064622384144474</v>
      </c>
      <c r="F1469" s="2">
        <v>2.9460000000000006</v>
      </c>
      <c r="G1469" s="2">
        <v>2.9529999999999998</v>
      </c>
      <c r="H1469" s="2">
        <v>2.9725000000000001</v>
      </c>
      <c r="I1469" s="2">
        <v>3.0335999999999994</v>
      </c>
      <c r="J1469" s="2">
        <v>3.4329000000000023</v>
      </c>
      <c r="K1469" s="15" t="s">
        <v>47</v>
      </c>
      <c r="L1469" s="15" t="s">
        <v>48</v>
      </c>
      <c r="M1469" s="15" t="s">
        <v>51</v>
      </c>
      <c r="N1469" s="18">
        <f t="shared" si="220"/>
        <v>50</v>
      </c>
      <c r="O1469" s="18">
        <f t="shared" si="221"/>
        <v>100</v>
      </c>
      <c r="P1469" s="18">
        <f t="shared" si="222"/>
        <v>0</v>
      </c>
      <c r="Q1469" s="18">
        <f t="shared" si="223"/>
        <v>100</v>
      </c>
      <c r="R1469" s="19">
        <f t="shared" si="224"/>
        <v>67.5</v>
      </c>
      <c r="S1469" s="19">
        <f t="shared" si="225"/>
        <v>55</v>
      </c>
      <c r="T1469" s="19">
        <f t="shared" si="226"/>
        <v>67.5</v>
      </c>
      <c r="U1469" s="19">
        <f t="shared" si="227"/>
        <v>62.5</v>
      </c>
      <c r="V1469" s="18">
        <f t="shared" si="228"/>
        <v>63.333333333333336</v>
      </c>
      <c r="W1469" s="18">
        <f t="shared" si="229"/>
        <v>63.125</v>
      </c>
    </row>
    <row r="1470" spans="1:23" ht="13.5" x14ac:dyDescent="0.25">
      <c r="A1470" s="4">
        <v>44153</v>
      </c>
      <c r="B1470" s="2">
        <v>2.97</v>
      </c>
      <c r="C1470" s="2">
        <v>45.872889328411446</v>
      </c>
      <c r="D1470" s="2">
        <v>5.5309733200337163E-3</v>
      </c>
      <c r="E1470" s="2">
        <v>0.11351719458942447</v>
      </c>
      <c r="F1470" s="2">
        <v>2.9620000000000006</v>
      </c>
      <c r="G1470" s="2">
        <v>2.9530000000000003</v>
      </c>
      <c r="H1470" s="2">
        <v>2.9724999999999997</v>
      </c>
      <c r="I1470" s="2">
        <v>3.0305999999999993</v>
      </c>
      <c r="J1470" s="2">
        <v>3.4277500000000032</v>
      </c>
      <c r="K1470" s="15" t="s">
        <v>47</v>
      </c>
      <c r="L1470" s="15" t="s">
        <v>48</v>
      </c>
      <c r="M1470" s="15" t="s">
        <v>51</v>
      </c>
      <c r="N1470" s="18">
        <f t="shared" si="220"/>
        <v>50</v>
      </c>
      <c r="O1470" s="18">
        <f t="shared" si="221"/>
        <v>100</v>
      </c>
      <c r="P1470" s="18">
        <f t="shared" si="222"/>
        <v>0</v>
      </c>
      <c r="Q1470" s="18">
        <f t="shared" si="223"/>
        <v>100</v>
      </c>
      <c r="R1470" s="19">
        <f t="shared" si="224"/>
        <v>67.5</v>
      </c>
      <c r="S1470" s="19">
        <f t="shared" si="225"/>
        <v>55</v>
      </c>
      <c r="T1470" s="19">
        <f t="shared" si="226"/>
        <v>67.5</v>
      </c>
      <c r="U1470" s="19">
        <f t="shared" si="227"/>
        <v>62.5</v>
      </c>
      <c r="V1470" s="18">
        <f t="shared" si="228"/>
        <v>63.333333333333336</v>
      </c>
      <c r="W1470" s="18">
        <f t="shared" si="229"/>
        <v>63.125</v>
      </c>
    </row>
    <row r="1471" spans="1:23" ht="13.5" x14ac:dyDescent="0.25">
      <c r="A1471" s="4">
        <v>44154</v>
      </c>
      <c r="B1471" s="2">
        <v>2.95</v>
      </c>
      <c r="C1471" s="2">
        <v>42.630037639153848</v>
      </c>
      <c r="D1471" s="2">
        <v>3.0780397509073687E-3</v>
      </c>
      <c r="E1471" s="2">
        <v>0.12554515709776262</v>
      </c>
      <c r="F1471" s="2">
        <v>2.9620000000000006</v>
      </c>
      <c r="G1471" s="2">
        <v>2.952</v>
      </c>
      <c r="H1471" s="2">
        <v>2.9710000000000001</v>
      </c>
      <c r="I1471" s="2">
        <v>3.0271999999999992</v>
      </c>
      <c r="J1471" s="2">
        <v>3.422500000000003</v>
      </c>
      <c r="K1471" s="15" t="s">
        <v>47</v>
      </c>
      <c r="L1471" s="15" t="s">
        <v>54</v>
      </c>
      <c r="M1471" s="15" t="s">
        <v>54</v>
      </c>
      <c r="N1471" s="18">
        <f t="shared" si="220"/>
        <v>50</v>
      </c>
      <c r="O1471" s="18">
        <f t="shared" si="221"/>
        <v>100</v>
      </c>
      <c r="P1471" s="18">
        <f t="shared" si="222"/>
        <v>0</v>
      </c>
      <c r="Q1471" s="18">
        <f t="shared" si="223"/>
        <v>49.5</v>
      </c>
      <c r="R1471" s="19">
        <f t="shared" si="224"/>
        <v>59.924999999999997</v>
      </c>
      <c r="S1471" s="19">
        <f t="shared" si="225"/>
        <v>42.375</v>
      </c>
      <c r="T1471" s="19">
        <f t="shared" si="226"/>
        <v>44.775000000000006</v>
      </c>
      <c r="U1471" s="19">
        <f t="shared" si="227"/>
        <v>49.875</v>
      </c>
      <c r="V1471" s="18">
        <f t="shared" si="228"/>
        <v>49.024999999999999</v>
      </c>
      <c r="W1471" s="18">
        <f t="shared" si="229"/>
        <v>49.237499999999997</v>
      </c>
    </row>
    <row r="1472" spans="1:23" ht="13.5" x14ac:dyDescent="0.25">
      <c r="A1472" s="4">
        <v>44155</v>
      </c>
      <c r="B1472" s="2">
        <v>2.95</v>
      </c>
      <c r="C1472" s="2">
        <v>42.630037639153848</v>
      </c>
      <c r="D1472" s="2">
        <v>2.77356997736522E-3</v>
      </c>
      <c r="E1472" s="2">
        <v>0.1382477280147823</v>
      </c>
      <c r="F1472" s="2">
        <v>2.96</v>
      </c>
      <c r="G1472" s="2">
        <v>2.95</v>
      </c>
      <c r="H1472" s="2">
        <v>2.9685000000000001</v>
      </c>
      <c r="I1472" s="2">
        <v>3.0241999999999987</v>
      </c>
      <c r="J1472" s="2">
        <v>3.4172500000000032</v>
      </c>
      <c r="K1472" s="15" t="s">
        <v>47</v>
      </c>
      <c r="L1472" s="15" t="s">
        <v>54</v>
      </c>
      <c r="M1472" s="15" t="s">
        <v>49</v>
      </c>
      <c r="N1472" s="18">
        <f t="shared" si="220"/>
        <v>50</v>
      </c>
      <c r="O1472" s="18">
        <f t="shared" si="221"/>
        <v>100</v>
      </c>
      <c r="P1472" s="18">
        <f t="shared" si="222"/>
        <v>0</v>
      </c>
      <c r="Q1472" s="18">
        <f t="shared" si="223"/>
        <v>66.5</v>
      </c>
      <c r="R1472" s="19">
        <f t="shared" si="224"/>
        <v>62.475000000000001</v>
      </c>
      <c r="S1472" s="19">
        <f t="shared" si="225"/>
        <v>46.625</v>
      </c>
      <c r="T1472" s="19">
        <f t="shared" si="226"/>
        <v>52.424999999999997</v>
      </c>
      <c r="U1472" s="19">
        <f t="shared" si="227"/>
        <v>54.125</v>
      </c>
      <c r="V1472" s="18">
        <f t="shared" si="228"/>
        <v>53.841666666666661</v>
      </c>
      <c r="W1472" s="18">
        <f t="shared" si="229"/>
        <v>53.912499999999994</v>
      </c>
    </row>
    <row r="1473" spans="1:23" ht="13.5" x14ac:dyDescent="0.25">
      <c r="A1473" s="4">
        <v>44158</v>
      </c>
      <c r="B1473" s="2">
        <v>2.9</v>
      </c>
      <c r="C1473" s="2">
        <v>35.378643045951776</v>
      </c>
      <c r="D1473" s="2">
        <v>4.8965800410867288E-3</v>
      </c>
      <c r="E1473" s="2">
        <v>0.14859157631819789</v>
      </c>
      <c r="F1473" s="2">
        <v>2.948</v>
      </c>
      <c r="G1473" s="2">
        <v>2.944</v>
      </c>
      <c r="H1473" s="2">
        <v>2.9635000000000002</v>
      </c>
      <c r="I1473" s="2">
        <v>3.0201999999999991</v>
      </c>
      <c r="J1473" s="2">
        <v>3.4117500000000032</v>
      </c>
      <c r="K1473" s="15" t="s">
        <v>52</v>
      </c>
      <c r="L1473" s="15" t="s">
        <v>54</v>
      </c>
      <c r="M1473" s="15" t="s">
        <v>46</v>
      </c>
      <c r="N1473" s="18">
        <f t="shared" si="220"/>
        <v>50</v>
      </c>
      <c r="O1473" s="18">
        <f t="shared" si="221"/>
        <v>100</v>
      </c>
      <c r="P1473" s="18">
        <f t="shared" si="222"/>
        <v>0</v>
      </c>
      <c r="Q1473" s="18">
        <f t="shared" si="223"/>
        <v>16.5</v>
      </c>
      <c r="R1473" s="19">
        <f t="shared" si="224"/>
        <v>54.975000000000001</v>
      </c>
      <c r="S1473" s="19">
        <f t="shared" si="225"/>
        <v>34.125</v>
      </c>
      <c r="T1473" s="19">
        <f t="shared" si="226"/>
        <v>29.925000000000001</v>
      </c>
      <c r="U1473" s="19">
        <f t="shared" si="227"/>
        <v>41.625</v>
      </c>
      <c r="V1473" s="18">
        <f t="shared" si="228"/>
        <v>39.674999999999997</v>
      </c>
      <c r="W1473" s="18">
        <f t="shared" si="229"/>
        <v>40.162499999999994</v>
      </c>
    </row>
    <row r="1474" spans="1:23" ht="13.5" x14ac:dyDescent="0.25">
      <c r="A1474" s="4">
        <v>44159</v>
      </c>
      <c r="B1474" s="2">
        <v>2.9</v>
      </c>
      <c r="C1474" s="2">
        <v>35.378643045951776</v>
      </c>
      <c r="D1474" s="2">
        <v>4.1109431389760864E-3</v>
      </c>
      <c r="E1474" s="2">
        <v>0.15393223645970375</v>
      </c>
      <c r="F1474" s="2">
        <v>2.9340000000000002</v>
      </c>
      <c r="G1474" s="2">
        <v>2.94</v>
      </c>
      <c r="H1474" s="2">
        <v>2.9575000000000005</v>
      </c>
      <c r="I1474" s="2">
        <v>3.0161999999999995</v>
      </c>
      <c r="J1474" s="2">
        <v>3.406300000000003</v>
      </c>
      <c r="K1474" s="15" t="s">
        <v>52</v>
      </c>
      <c r="L1474" s="15" t="s">
        <v>50</v>
      </c>
      <c r="M1474" s="15" t="s">
        <v>46</v>
      </c>
      <c r="N1474" s="18">
        <f t="shared" ref="N1474:N1537" si="230">IF(D1474&lt;30,50, IF(D1474&gt;70, 0, 25))</f>
        <v>50</v>
      </c>
      <c r="O1474" s="18">
        <f t="shared" ref="O1474:O1537" si="231">IF(F1474-E1474&gt;0.02, 100, IF(F1474-E1474&lt;0,0,45))</f>
        <v>100</v>
      </c>
      <c r="P1474" s="18">
        <f t="shared" ref="P1474:P1537" si="232">IF(G1474-J1474&gt;10,100,IF(G1474-J1474&gt;5,75, IF(G1474-J1474&gt;0,50,0)))</f>
        <v>0</v>
      </c>
      <c r="Q1474" s="18">
        <f t="shared" ref="Q1474:Q1537" si="233">IF(M1474="confirmed bullish", 34, IF(M1474="bullish divergence",17, 0))+IF(K1474="bullish",33,IF(K1474="bearish",0,16.5))+IF(L1474="strong",33,IF(L1474="weak",0,16.5))</f>
        <v>0</v>
      </c>
      <c r="R1474" s="19">
        <f t="shared" si="224"/>
        <v>52.5</v>
      </c>
      <c r="S1474" s="19">
        <f t="shared" si="225"/>
        <v>30</v>
      </c>
      <c r="T1474" s="19">
        <f t="shared" si="226"/>
        <v>22.5</v>
      </c>
      <c r="U1474" s="19">
        <f t="shared" si="227"/>
        <v>37.5</v>
      </c>
      <c r="V1474" s="18">
        <f t="shared" si="228"/>
        <v>35</v>
      </c>
      <c r="W1474" s="18">
        <f t="shared" si="229"/>
        <v>35.625</v>
      </c>
    </row>
    <row r="1475" spans="1:23" ht="13.5" x14ac:dyDescent="0.25">
      <c r="A1475" s="4">
        <v>44160</v>
      </c>
      <c r="B1475" s="2">
        <v>2.92</v>
      </c>
      <c r="C1475" s="2">
        <v>40.104992247118432</v>
      </c>
      <c r="D1475" s="2">
        <v>-5.269381421241448E-3</v>
      </c>
      <c r="E1475" s="2">
        <v>0.15451473326391163</v>
      </c>
      <c r="F1475" s="2">
        <v>2.9240000000000004</v>
      </c>
      <c r="G1475" s="2">
        <v>2.9430000000000001</v>
      </c>
      <c r="H1475" s="2">
        <v>2.9530000000000003</v>
      </c>
      <c r="I1475" s="2">
        <v>3.0121999999999991</v>
      </c>
      <c r="J1475" s="2">
        <v>3.4009500000000026</v>
      </c>
      <c r="K1475" s="15" t="s">
        <v>52</v>
      </c>
      <c r="L1475" s="15" t="s">
        <v>50</v>
      </c>
      <c r="M1475" s="15" t="s">
        <v>46</v>
      </c>
      <c r="N1475" s="18">
        <f t="shared" si="230"/>
        <v>50</v>
      </c>
      <c r="O1475" s="18">
        <f t="shared" si="231"/>
        <v>100</v>
      </c>
      <c r="P1475" s="18">
        <f t="shared" si="232"/>
        <v>0</v>
      </c>
      <c r="Q1475" s="18">
        <f t="shared" si="233"/>
        <v>0</v>
      </c>
      <c r="R1475" s="19">
        <f t="shared" ref="R1475:R1538" si="234">0.35*N1475+O1475*0.35+P1475*0.15+Q1475*0.15</f>
        <v>52.5</v>
      </c>
      <c r="S1475" s="19">
        <f t="shared" ref="S1475:S1538" si="235">N1475*0.2+O1475*0.2+P1475*0.35+Q1475*0.25</f>
        <v>30</v>
      </c>
      <c r="T1475" s="19">
        <f t="shared" ref="T1475:T1538" si="236">N1475*0.15+O1475*0.15+P1475*0.25+Q1475*0.45</f>
        <v>22.5</v>
      </c>
      <c r="U1475" s="19">
        <f t="shared" ref="U1475:U1538" si="237">0.25*SUM(N1475:Q1475)</f>
        <v>37.5</v>
      </c>
      <c r="V1475" s="18">
        <f t="shared" ref="V1475:V1538" si="238">SUM(R1475:T1475)/3</f>
        <v>35</v>
      </c>
      <c r="W1475" s="18">
        <f t="shared" ref="W1475:W1538" si="239">SUM(R1475:U1475)/4</f>
        <v>35.625</v>
      </c>
    </row>
    <row r="1476" spans="1:23" ht="13.5" x14ac:dyDescent="0.25">
      <c r="A1476" s="4">
        <v>44161</v>
      </c>
      <c r="B1476" s="2">
        <v>2.89</v>
      </c>
      <c r="C1476" s="2">
        <v>35.867344100482001</v>
      </c>
      <c r="D1476" s="2">
        <v>-1.4474775134774021E-3</v>
      </c>
      <c r="E1476" s="2">
        <v>0.15026211422192537</v>
      </c>
      <c r="F1476" s="2">
        <v>2.9119999999999999</v>
      </c>
      <c r="G1476" s="2">
        <v>2.9369999999999998</v>
      </c>
      <c r="H1476" s="2">
        <v>2.9475000000000002</v>
      </c>
      <c r="I1476" s="2">
        <v>3.0079999999999991</v>
      </c>
      <c r="J1476" s="2">
        <v>3.3954500000000025</v>
      </c>
      <c r="K1476" s="15" t="s">
        <v>52</v>
      </c>
      <c r="L1476" s="15" t="s">
        <v>50</v>
      </c>
      <c r="M1476" s="15" t="s">
        <v>46</v>
      </c>
      <c r="N1476" s="18">
        <f t="shared" si="230"/>
        <v>50</v>
      </c>
      <c r="O1476" s="18">
        <f t="shared" si="231"/>
        <v>100</v>
      </c>
      <c r="P1476" s="18">
        <f t="shared" si="232"/>
        <v>0</v>
      </c>
      <c r="Q1476" s="18">
        <f t="shared" si="233"/>
        <v>0</v>
      </c>
      <c r="R1476" s="19">
        <f t="shared" si="234"/>
        <v>52.5</v>
      </c>
      <c r="S1476" s="19">
        <f t="shared" si="235"/>
        <v>30</v>
      </c>
      <c r="T1476" s="19">
        <f t="shared" si="236"/>
        <v>22.5</v>
      </c>
      <c r="U1476" s="19">
        <f t="shared" si="237"/>
        <v>37.5</v>
      </c>
      <c r="V1476" s="18">
        <f t="shared" si="238"/>
        <v>35</v>
      </c>
      <c r="W1476" s="18">
        <f t="shared" si="239"/>
        <v>35.625</v>
      </c>
    </row>
    <row r="1477" spans="1:23" ht="13.5" x14ac:dyDescent="0.25">
      <c r="A1477" s="4">
        <v>44162</v>
      </c>
      <c r="B1477" s="2">
        <v>2.87</v>
      </c>
      <c r="C1477" s="2">
        <v>33.338262491050969</v>
      </c>
      <c r="D1477" s="2">
        <v>5.2670908189695886E-3</v>
      </c>
      <c r="E1477" s="2">
        <v>0.14153745248145561</v>
      </c>
      <c r="F1477" s="2">
        <v>2.8959999999999999</v>
      </c>
      <c r="G1477" s="2">
        <v>2.9279999999999999</v>
      </c>
      <c r="H1477" s="2">
        <v>2.9415</v>
      </c>
      <c r="I1477" s="2">
        <v>3.0033999999999992</v>
      </c>
      <c r="J1477" s="2">
        <v>3.3898000000000024</v>
      </c>
      <c r="K1477" s="15" t="s">
        <v>52</v>
      </c>
      <c r="L1477" s="15" t="s">
        <v>50</v>
      </c>
      <c r="M1477" s="15" t="s">
        <v>46</v>
      </c>
      <c r="N1477" s="18">
        <f t="shared" si="230"/>
        <v>50</v>
      </c>
      <c r="O1477" s="18">
        <f t="shared" si="231"/>
        <v>100</v>
      </c>
      <c r="P1477" s="18">
        <f t="shared" si="232"/>
        <v>0</v>
      </c>
      <c r="Q1477" s="18">
        <f t="shared" si="233"/>
        <v>0</v>
      </c>
      <c r="R1477" s="19">
        <f t="shared" si="234"/>
        <v>52.5</v>
      </c>
      <c r="S1477" s="19">
        <f t="shared" si="235"/>
        <v>30</v>
      </c>
      <c r="T1477" s="19">
        <f t="shared" si="236"/>
        <v>22.5</v>
      </c>
      <c r="U1477" s="19">
        <f t="shared" si="237"/>
        <v>37.5</v>
      </c>
      <c r="V1477" s="18">
        <f t="shared" si="238"/>
        <v>35</v>
      </c>
      <c r="W1477" s="18">
        <f t="shared" si="239"/>
        <v>35.625</v>
      </c>
    </row>
    <row r="1478" spans="1:23" ht="13.5" x14ac:dyDescent="0.25">
      <c r="A1478" s="4">
        <v>44165</v>
      </c>
      <c r="B1478" s="2">
        <v>2.88</v>
      </c>
      <c r="C1478" s="2">
        <v>35.776696208256936</v>
      </c>
      <c r="D1478" s="2">
        <v>1.0752668961838907E-2</v>
      </c>
      <c r="E1478" s="2">
        <v>0.12998502555686373</v>
      </c>
      <c r="F1478" s="2">
        <v>2.8920000000000003</v>
      </c>
      <c r="G1478" s="2">
        <v>2.9200000000000004</v>
      </c>
      <c r="H1478" s="2">
        <v>2.9365000000000006</v>
      </c>
      <c r="I1478" s="2">
        <v>3.0001999999999991</v>
      </c>
      <c r="J1478" s="2">
        <v>3.3842000000000025</v>
      </c>
      <c r="K1478" s="15" t="s">
        <v>52</v>
      </c>
      <c r="L1478" s="15" t="s">
        <v>50</v>
      </c>
      <c r="M1478" s="15" t="s">
        <v>46</v>
      </c>
      <c r="N1478" s="18">
        <f t="shared" si="230"/>
        <v>50</v>
      </c>
      <c r="O1478" s="18">
        <f t="shared" si="231"/>
        <v>100</v>
      </c>
      <c r="P1478" s="18">
        <f t="shared" si="232"/>
        <v>0</v>
      </c>
      <c r="Q1478" s="18">
        <f t="shared" si="233"/>
        <v>0</v>
      </c>
      <c r="R1478" s="19">
        <f t="shared" si="234"/>
        <v>52.5</v>
      </c>
      <c r="S1478" s="19">
        <f t="shared" si="235"/>
        <v>30</v>
      </c>
      <c r="T1478" s="19">
        <f t="shared" si="236"/>
        <v>22.5</v>
      </c>
      <c r="U1478" s="19">
        <f t="shared" si="237"/>
        <v>37.5</v>
      </c>
      <c r="V1478" s="18">
        <f t="shared" si="238"/>
        <v>35</v>
      </c>
      <c r="W1478" s="18">
        <f t="shared" si="239"/>
        <v>35.625</v>
      </c>
    </row>
    <row r="1479" spans="1:23" ht="13.5" x14ac:dyDescent="0.25">
      <c r="A1479" s="4">
        <v>44166</v>
      </c>
      <c r="B1479" s="2">
        <v>2.9</v>
      </c>
      <c r="C1479" s="2">
        <v>40.467058064203243</v>
      </c>
      <c r="D1479" s="2">
        <v>1.589661002577536E-2</v>
      </c>
      <c r="E1479" s="2">
        <v>0.11737980175039178</v>
      </c>
      <c r="F1479" s="2">
        <v>2.8919999999999999</v>
      </c>
      <c r="G1479" s="2">
        <v>2.9130000000000003</v>
      </c>
      <c r="H1479" s="2">
        <v>2.9330000000000003</v>
      </c>
      <c r="I1479" s="2">
        <v>2.9945999999999997</v>
      </c>
      <c r="J1479" s="2">
        <v>3.3790500000000026</v>
      </c>
      <c r="K1479" s="15" t="s">
        <v>52</v>
      </c>
      <c r="L1479" s="15" t="s">
        <v>50</v>
      </c>
      <c r="M1479" s="15" t="s">
        <v>54</v>
      </c>
      <c r="N1479" s="18">
        <f t="shared" si="230"/>
        <v>50</v>
      </c>
      <c r="O1479" s="18">
        <f t="shared" si="231"/>
        <v>100</v>
      </c>
      <c r="P1479" s="18">
        <f t="shared" si="232"/>
        <v>0</v>
      </c>
      <c r="Q1479" s="18">
        <f t="shared" si="233"/>
        <v>0</v>
      </c>
      <c r="R1479" s="19">
        <f t="shared" si="234"/>
        <v>52.5</v>
      </c>
      <c r="S1479" s="19">
        <f t="shared" si="235"/>
        <v>30</v>
      </c>
      <c r="T1479" s="19">
        <f t="shared" si="236"/>
        <v>22.5</v>
      </c>
      <c r="U1479" s="19">
        <f t="shared" si="237"/>
        <v>37.5</v>
      </c>
      <c r="V1479" s="18">
        <f t="shared" si="238"/>
        <v>35</v>
      </c>
      <c r="W1479" s="18">
        <f t="shared" si="239"/>
        <v>35.625</v>
      </c>
    </row>
    <row r="1480" spans="1:23" ht="13.5" x14ac:dyDescent="0.25">
      <c r="A1480" s="4">
        <v>44167</v>
      </c>
      <c r="B1480" s="2">
        <v>2.95</v>
      </c>
      <c r="C1480" s="2">
        <v>50.249284838474253</v>
      </c>
      <c r="D1480" s="2">
        <v>1.6839622426001899E-2</v>
      </c>
      <c r="E1480" s="2">
        <v>0.10400653510239616</v>
      </c>
      <c r="F1480" s="2">
        <v>2.8980000000000006</v>
      </c>
      <c r="G1480" s="2">
        <v>2.911</v>
      </c>
      <c r="H1480" s="2">
        <v>2.9320000000000004</v>
      </c>
      <c r="I1480" s="2">
        <v>2.9921999999999991</v>
      </c>
      <c r="J1480" s="2">
        <v>3.3740500000000027</v>
      </c>
      <c r="K1480" s="15" t="s">
        <v>52</v>
      </c>
      <c r="L1480" s="15" t="s">
        <v>54</v>
      </c>
      <c r="M1480" s="15" t="s">
        <v>53</v>
      </c>
      <c r="N1480" s="18">
        <f t="shared" si="230"/>
        <v>50</v>
      </c>
      <c r="O1480" s="18">
        <f t="shared" si="231"/>
        <v>100</v>
      </c>
      <c r="P1480" s="18">
        <f t="shared" si="232"/>
        <v>0</v>
      </c>
      <c r="Q1480" s="18">
        <f t="shared" si="233"/>
        <v>16.5</v>
      </c>
      <c r="R1480" s="19">
        <f t="shared" si="234"/>
        <v>54.975000000000001</v>
      </c>
      <c r="S1480" s="19">
        <f t="shared" si="235"/>
        <v>34.125</v>
      </c>
      <c r="T1480" s="19">
        <f t="shared" si="236"/>
        <v>29.925000000000001</v>
      </c>
      <c r="U1480" s="19">
        <f t="shared" si="237"/>
        <v>41.625</v>
      </c>
      <c r="V1480" s="18">
        <f t="shared" si="238"/>
        <v>39.674999999999997</v>
      </c>
      <c r="W1480" s="18">
        <f t="shared" si="239"/>
        <v>40.162499999999994</v>
      </c>
    </row>
    <row r="1481" spans="1:23" ht="13.5" x14ac:dyDescent="0.25">
      <c r="A1481" s="4">
        <v>44168</v>
      </c>
      <c r="B1481" s="2">
        <v>2.91</v>
      </c>
      <c r="C1481" s="2">
        <v>44.017902532918342</v>
      </c>
      <c r="D1481" s="2">
        <v>1.7500505389985932E-2</v>
      </c>
      <c r="E1481" s="2">
        <v>9.1493363762394753E-2</v>
      </c>
      <c r="F1481" s="2">
        <v>2.9020000000000001</v>
      </c>
      <c r="G1481" s="2">
        <v>2.9069999999999996</v>
      </c>
      <c r="H1481" s="2">
        <v>2.9295</v>
      </c>
      <c r="I1481" s="2">
        <v>2.9879999999999991</v>
      </c>
      <c r="J1481" s="2">
        <v>3.3687000000000022</v>
      </c>
      <c r="K1481" s="15" t="s">
        <v>52</v>
      </c>
      <c r="L1481" s="15" t="s">
        <v>54</v>
      </c>
      <c r="M1481" s="15" t="s">
        <v>53</v>
      </c>
      <c r="N1481" s="18">
        <f t="shared" si="230"/>
        <v>50</v>
      </c>
      <c r="O1481" s="18">
        <f t="shared" si="231"/>
        <v>100</v>
      </c>
      <c r="P1481" s="18">
        <f t="shared" si="232"/>
        <v>0</v>
      </c>
      <c r="Q1481" s="18">
        <f t="shared" si="233"/>
        <v>16.5</v>
      </c>
      <c r="R1481" s="19">
        <f t="shared" si="234"/>
        <v>54.975000000000001</v>
      </c>
      <c r="S1481" s="19">
        <f t="shared" si="235"/>
        <v>34.125</v>
      </c>
      <c r="T1481" s="19">
        <f t="shared" si="236"/>
        <v>29.925000000000001</v>
      </c>
      <c r="U1481" s="19">
        <f t="shared" si="237"/>
        <v>41.625</v>
      </c>
      <c r="V1481" s="18">
        <f t="shared" si="238"/>
        <v>39.674999999999997</v>
      </c>
      <c r="W1481" s="18">
        <f t="shared" si="239"/>
        <v>40.162499999999994</v>
      </c>
    </row>
    <row r="1482" spans="1:23" ht="13.5" x14ac:dyDescent="0.25">
      <c r="A1482" s="4">
        <v>44169</v>
      </c>
      <c r="B1482" s="2">
        <v>2.92</v>
      </c>
      <c r="C1482" s="2">
        <v>45.826597447511283</v>
      </c>
      <c r="D1482" s="2">
        <v>1.7533954944218166E-2</v>
      </c>
      <c r="E1482" s="2">
        <v>7.737981814719351E-2</v>
      </c>
      <c r="F1482" s="2">
        <v>2.9119999999999999</v>
      </c>
      <c r="G1482" s="2">
        <v>2.9039999999999999</v>
      </c>
      <c r="H1482" s="2">
        <v>2.9270000000000005</v>
      </c>
      <c r="I1482" s="2">
        <v>2.9855999999999989</v>
      </c>
      <c r="J1482" s="2">
        <v>3.3634000000000026</v>
      </c>
      <c r="K1482" s="15" t="s">
        <v>47</v>
      </c>
      <c r="L1482" s="15" t="s">
        <v>54</v>
      </c>
      <c r="M1482" s="15" t="s">
        <v>51</v>
      </c>
      <c r="N1482" s="18">
        <f t="shared" si="230"/>
        <v>50</v>
      </c>
      <c r="O1482" s="18">
        <f t="shared" si="231"/>
        <v>100</v>
      </c>
      <c r="P1482" s="18">
        <f t="shared" si="232"/>
        <v>0</v>
      </c>
      <c r="Q1482" s="18">
        <f t="shared" si="233"/>
        <v>83.5</v>
      </c>
      <c r="R1482" s="19">
        <f t="shared" si="234"/>
        <v>65.025000000000006</v>
      </c>
      <c r="S1482" s="19">
        <f t="shared" si="235"/>
        <v>50.875</v>
      </c>
      <c r="T1482" s="19">
        <f t="shared" si="236"/>
        <v>60.075000000000003</v>
      </c>
      <c r="U1482" s="19">
        <f t="shared" si="237"/>
        <v>58.375</v>
      </c>
      <c r="V1482" s="18">
        <f t="shared" si="238"/>
        <v>58.658333333333339</v>
      </c>
      <c r="W1482" s="18">
        <f t="shared" si="239"/>
        <v>58.587500000000006</v>
      </c>
    </row>
    <row r="1483" spans="1:23" ht="13.5" x14ac:dyDescent="0.25">
      <c r="A1483" s="4">
        <v>44172</v>
      </c>
      <c r="B1483" s="2">
        <v>2.92</v>
      </c>
      <c r="C1483" s="2">
        <v>45.826597447511283</v>
      </c>
      <c r="D1483" s="2">
        <v>1.0009917359138587E-2</v>
      </c>
      <c r="E1483" s="2">
        <v>6.3350896589707328E-2</v>
      </c>
      <c r="F1483" s="2">
        <v>2.92</v>
      </c>
      <c r="G1483" s="2">
        <v>2.9060000000000001</v>
      </c>
      <c r="H1483" s="2">
        <v>2.9249999999999998</v>
      </c>
      <c r="I1483" s="2">
        <v>2.9831999999999992</v>
      </c>
      <c r="J1483" s="2">
        <v>3.3582000000000027</v>
      </c>
      <c r="K1483" s="15" t="s">
        <v>52</v>
      </c>
      <c r="L1483" s="15" t="s">
        <v>54</v>
      </c>
      <c r="M1483" s="15" t="s">
        <v>53</v>
      </c>
      <c r="N1483" s="18">
        <f t="shared" si="230"/>
        <v>50</v>
      </c>
      <c r="O1483" s="18">
        <f t="shared" si="231"/>
        <v>100</v>
      </c>
      <c r="P1483" s="18">
        <f t="shared" si="232"/>
        <v>0</v>
      </c>
      <c r="Q1483" s="18">
        <f t="shared" si="233"/>
        <v>16.5</v>
      </c>
      <c r="R1483" s="19">
        <f t="shared" si="234"/>
        <v>54.975000000000001</v>
      </c>
      <c r="S1483" s="19">
        <f t="shared" si="235"/>
        <v>34.125</v>
      </c>
      <c r="T1483" s="19">
        <f t="shared" si="236"/>
        <v>29.925000000000001</v>
      </c>
      <c r="U1483" s="19">
        <f t="shared" si="237"/>
        <v>41.625</v>
      </c>
      <c r="V1483" s="18">
        <f t="shared" si="238"/>
        <v>39.674999999999997</v>
      </c>
      <c r="W1483" s="18">
        <f t="shared" si="239"/>
        <v>40.162499999999994</v>
      </c>
    </row>
    <row r="1484" spans="1:23" ht="13.5" x14ac:dyDescent="0.25">
      <c r="A1484" s="4">
        <v>44173</v>
      </c>
      <c r="B1484" s="2">
        <v>2.9</v>
      </c>
      <c r="C1484" s="2">
        <v>42.631759931969377</v>
      </c>
      <c r="D1484" s="2">
        <v>5.2545042385303553E-3</v>
      </c>
      <c r="E1484" s="2">
        <v>5.1721031248982689E-2</v>
      </c>
      <c r="F1484" s="2">
        <v>2.9200000000000004</v>
      </c>
      <c r="G1484" s="2">
        <v>2.9060000000000001</v>
      </c>
      <c r="H1484" s="2">
        <v>2.923</v>
      </c>
      <c r="I1484" s="2">
        <v>2.9793999999999996</v>
      </c>
      <c r="J1484" s="2">
        <v>3.3527500000000021</v>
      </c>
      <c r="K1484" s="15" t="s">
        <v>52</v>
      </c>
      <c r="L1484" s="15" t="s">
        <v>50</v>
      </c>
      <c r="M1484" s="15" t="s">
        <v>54</v>
      </c>
      <c r="N1484" s="18">
        <f t="shared" si="230"/>
        <v>50</v>
      </c>
      <c r="O1484" s="18">
        <f t="shared" si="231"/>
        <v>100</v>
      </c>
      <c r="P1484" s="18">
        <f t="shared" si="232"/>
        <v>0</v>
      </c>
      <c r="Q1484" s="18">
        <f t="shared" si="233"/>
        <v>0</v>
      </c>
      <c r="R1484" s="19">
        <f t="shared" si="234"/>
        <v>52.5</v>
      </c>
      <c r="S1484" s="19">
        <f t="shared" si="235"/>
        <v>30</v>
      </c>
      <c r="T1484" s="19">
        <f t="shared" si="236"/>
        <v>22.5</v>
      </c>
      <c r="U1484" s="19">
        <f t="shared" si="237"/>
        <v>37.5</v>
      </c>
      <c r="V1484" s="18">
        <f t="shared" si="238"/>
        <v>35</v>
      </c>
      <c r="W1484" s="18">
        <f t="shared" si="239"/>
        <v>35.625</v>
      </c>
    </row>
    <row r="1485" spans="1:23" ht="13.5" x14ac:dyDescent="0.25">
      <c r="A1485" s="4">
        <v>44174</v>
      </c>
      <c r="B1485" s="2">
        <v>2.91</v>
      </c>
      <c r="C1485" s="2">
        <v>44.70740376262809</v>
      </c>
      <c r="D1485" s="2">
        <v>3.8050551641104491E-3</v>
      </c>
      <c r="E1485" s="2">
        <v>3.8884342731499322E-2</v>
      </c>
      <c r="F1485" s="2">
        <v>2.9119999999999999</v>
      </c>
      <c r="G1485" s="2">
        <v>2.9050000000000002</v>
      </c>
      <c r="H1485" s="2">
        <v>2.9240000000000004</v>
      </c>
      <c r="I1485" s="2">
        <v>2.9757999999999991</v>
      </c>
      <c r="J1485" s="2">
        <v>3.3478500000000024</v>
      </c>
      <c r="K1485" s="15" t="s">
        <v>52</v>
      </c>
      <c r="L1485" s="15" t="s">
        <v>54</v>
      </c>
      <c r="M1485" s="15" t="s">
        <v>46</v>
      </c>
      <c r="N1485" s="18">
        <f t="shared" si="230"/>
        <v>50</v>
      </c>
      <c r="O1485" s="18">
        <f t="shared" si="231"/>
        <v>100</v>
      </c>
      <c r="P1485" s="18">
        <f t="shared" si="232"/>
        <v>0</v>
      </c>
      <c r="Q1485" s="18">
        <f t="shared" si="233"/>
        <v>16.5</v>
      </c>
      <c r="R1485" s="19">
        <f t="shared" si="234"/>
        <v>54.975000000000001</v>
      </c>
      <c r="S1485" s="19">
        <f t="shared" si="235"/>
        <v>34.125</v>
      </c>
      <c r="T1485" s="19">
        <f t="shared" si="236"/>
        <v>29.925000000000001</v>
      </c>
      <c r="U1485" s="19">
        <f t="shared" si="237"/>
        <v>41.625</v>
      </c>
      <c r="V1485" s="18">
        <f t="shared" si="238"/>
        <v>39.674999999999997</v>
      </c>
      <c r="W1485" s="18">
        <f t="shared" si="239"/>
        <v>40.162499999999994</v>
      </c>
    </row>
    <row r="1486" spans="1:23" ht="13.5" x14ac:dyDescent="0.25">
      <c r="A1486" s="4">
        <v>44175</v>
      </c>
      <c r="B1486" s="2">
        <v>2.88</v>
      </c>
      <c r="C1486" s="2">
        <v>40.028379928632106</v>
      </c>
      <c r="D1486" s="2">
        <v>3.4688218370604318E-4</v>
      </c>
      <c r="E1486" s="2">
        <v>2.8280094372561671E-2</v>
      </c>
      <c r="F1486" s="2">
        <v>2.9060000000000001</v>
      </c>
      <c r="G1486" s="2">
        <v>2.9039999999999999</v>
      </c>
      <c r="H1486" s="2">
        <v>2.9205000000000001</v>
      </c>
      <c r="I1486" s="2">
        <v>2.9717999999999991</v>
      </c>
      <c r="J1486" s="2">
        <v>3.3425000000000025</v>
      </c>
      <c r="K1486" s="15" t="s">
        <v>52</v>
      </c>
      <c r="L1486" s="15" t="s">
        <v>54</v>
      </c>
      <c r="M1486" s="15" t="s">
        <v>46</v>
      </c>
      <c r="N1486" s="18">
        <f t="shared" si="230"/>
        <v>50</v>
      </c>
      <c r="O1486" s="18">
        <f t="shared" si="231"/>
        <v>100</v>
      </c>
      <c r="P1486" s="18">
        <f t="shared" si="232"/>
        <v>0</v>
      </c>
      <c r="Q1486" s="18">
        <f t="shared" si="233"/>
        <v>16.5</v>
      </c>
      <c r="R1486" s="19">
        <f t="shared" si="234"/>
        <v>54.975000000000001</v>
      </c>
      <c r="S1486" s="19">
        <f t="shared" si="235"/>
        <v>34.125</v>
      </c>
      <c r="T1486" s="19">
        <f t="shared" si="236"/>
        <v>29.925000000000001</v>
      </c>
      <c r="U1486" s="19">
        <f t="shared" si="237"/>
        <v>41.625</v>
      </c>
      <c r="V1486" s="18">
        <f t="shared" si="238"/>
        <v>39.674999999999997</v>
      </c>
      <c r="W1486" s="18">
        <f t="shared" si="239"/>
        <v>40.162499999999994</v>
      </c>
    </row>
    <row r="1487" spans="1:23" ht="13.5" x14ac:dyDescent="0.25">
      <c r="A1487" s="4">
        <v>44176</v>
      </c>
      <c r="B1487" s="2">
        <v>2.88</v>
      </c>
      <c r="C1487" s="2">
        <v>40.028379928632106</v>
      </c>
      <c r="D1487" s="2">
        <v>-5.3294286377925104E-3</v>
      </c>
      <c r="E1487" s="2">
        <v>1.9634908489938801E-2</v>
      </c>
      <c r="F1487" s="2">
        <v>2.8979999999999997</v>
      </c>
      <c r="G1487" s="2">
        <v>2.9049999999999998</v>
      </c>
      <c r="H1487" s="2">
        <v>2.9165000000000005</v>
      </c>
      <c r="I1487" s="2">
        <v>2.9673999999999991</v>
      </c>
      <c r="J1487" s="2">
        <v>3.3371500000000021</v>
      </c>
      <c r="K1487" s="15" t="s">
        <v>52</v>
      </c>
      <c r="L1487" s="15" t="s">
        <v>54</v>
      </c>
      <c r="M1487" s="15" t="s">
        <v>46</v>
      </c>
      <c r="N1487" s="18">
        <f t="shared" si="230"/>
        <v>50</v>
      </c>
      <c r="O1487" s="18">
        <f t="shared" si="231"/>
        <v>100</v>
      </c>
      <c r="P1487" s="18">
        <f t="shared" si="232"/>
        <v>0</v>
      </c>
      <c r="Q1487" s="18">
        <f t="shared" si="233"/>
        <v>16.5</v>
      </c>
      <c r="R1487" s="19">
        <f t="shared" si="234"/>
        <v>54.975000000000001</v>
      </c>
      <c r="S1487" s="19">
        <f t="shared" si="235"/>
        <v>34.125</v>
      </c>
      <c r="T1487" s="19">
        <f t="shared" si="236"/>
        <v>29.925000000000001</v>
      </c>
      <c r="U1487" s="19">
        <f t="shared" si="237"/>
        <v>41.625</v>
      </c>
      <c r="V1487" s="18">
        <f t="shared" si="238"/>
        <v>39.674999999999997</v>
      </c>
      <c r="W1487" s="18">
        <f t="shared" si="239"/>
        <v>40.162499999999994</v>
      </c>
    </row>
    <row r="1488" spans="1:23" ht="13.5" x14ac:dyDescent="0.25">
      <c r="A1488" s="4">
        <v>44179</v>
      </c>
      <c r="B1488" s="2">
        <v>2.88</v>
      </c>
      <c r="C1488" s="2">
        <v>40.028379928632106</v>
      </c>
      <c r="D1488" s="2">
        <v>-8.2914450519262495E-3</v>
      </c>
      <c r="E1488" s="2">
        <v>1.2785612174944234E-2</v>
      </c>
      <c r="F1488" s="2">
        <v>2.8899999999999997</v>
      </c>
      <c r="G1488" s="2">
        <v>2.9049999999999998</v>
      </c>
      <c r="H1488" s="2">
        <v>2.912500000000001</v>
      </c>
      <c r="I1488" s="2">
        <v>2.9639999999999991</v>
      </c>
      <c r="J1488" s="2">
        <v>3.3321000000000014</v>
      </c>
      <c r="K1488" s="15" t="s">
        <v>52</v>
      </c>
      <c r="L1488" s="15" t="s">
        <v>54</v>
      </c>
      <c r="M1488" s="15" t="s">
        <v>46</v>
      </c>
      <c r="N1488" s="18">
        <f t="shared" si="230"/>
        <v>50</v>
      </c>
      <c r="O1488" s="18">
        <f t="shared" si="231"/>
        <v>100</v>
      </c>
      <c r="P1488" s="18">
        <f t="shared" si="232"/>
        <v>0</v>
      </c>
      <c r="Q1488" s="18">
        <f t="shared" si="233"/>
        <v>16.5</v>
      </c>
      <c r="R1488" s="19">
        <f t="shared" si="234"/>
        <v>54.975000000000001</v>
      </c>
      <c r="S1488" s="19">
        <f t="shared" si="235"/>
        <v>34.125</v>
      </c>
      <c r="T1488" s="19">
        <f t="shared" si="236"/>
        <v>29.925000000000001</v>
      </c>
      <c r="U1488" s="19">
        <f t="shared" si="237"/>
        <v>41.625</v>
      </c>
      <c r="V1488" s="18">
        <f t="shared" si="238"/>
        <v>39.674999999999997</v>
      </c>
      <c r="W1488" s="18">
        <f t="shared" si="239"/>
        <v>40.162499999999994</v>
      </c>
    </row>
    <row r="1489" spans="1:23" ht="13.5" x14ac:dyDescent="0.25">
      <c r="A1489" s="4">
        <v>44180</v>
      </c>
      <c r="B1489" s="2">
        <v>2.9</v>
      </c>
      <c r="C1489" s="2">
        <v>44.835635562041716</v>
      </c>
      <c r="D1489" s="2">
        <v>-8.9221821849148064E-3</v>
      </c>
      <c r="E1489" s="2">
        <v>8.0984077896766385E-3</v>
      </c>
      <c r="F1489" s="2">
        <v>2.89</v>
      </c>
      <c r="G1489" s="2">
        <v>2.9049999999999998</v>
      </c>
      <c r="H1489" s="2">
        <v>2.9090000000000011</v>
      </c>
      <c r="I1489" s="2">
        <v>2.9609999999999999</v>
      </c>
      <c r="J1489" s="2">
        <v>3.3272500000000012</v>
      </c>
      <c r="K1489" s="15" t="s">
        <v>47</v>
      </c>
      <c r="L1489" s="15" t="s">
        <v>54</v>
      </c>
      <c r="M1489" s="15" t="s">
        <v>54</v>
      </c>
      <c r="N1489" s="18">
        <f t="shared" si="230"/>
        <v>50</v>
      </c>
      <c r="O1489" s="18">
        <f t="shared" si="231"/>
        <v>100</v>
      </c>
      <c r="P1489" s="18">
        <f t="shared" si="232"/>
        <v>0</v>
      </c>
      <c r="Q1489" s="18">
        <f t="shared" si="233"/>
        <v>49.5</v>
      </c>
      <c r="R1489" s="19">
        <f t="shared" si="234"/>
        <v>59.924999999999997</v>
      </c>
      <c r="S1489" s="19">
        <f t="shared" si="235"/>
        <v>42.375</v>
      </c>
      <c r="T1489" s="19">
        <f t="shared" si="236"/>
        <v>44.775000000000006</v>
      </c>
      <c r="U1489" s="19">
        <f t="shared" si="237"/>
        <v>49.875</v>
      </c>
      <c r="V1489" s="18">
        <f t="shared" si="238"/>
        <v>49.024999999999999</v>
      </c>
      <c r="W1489" s="18">
        <f t="shared" si="239"/>
        <v>49.237499999999997</v>
      </c>
    </row>
    <row r="1490" spans="1:23" ht="13.5" x14ac:dyDescent="0.25">
      <c r="A1490" s="4">
        <v>44181</v>
      </c>
      <c r="B1490" s="2">
        <v>2.92</v>
      </c>
      <c r="C1490" s="2">
        <v>49.219276774412599</v>
      </c>
      <c r="D1490" s="2">
        <v>-3.1038459536674168E-3</v>
      </c>
      <c r="E1490" s="2">
        <v>6.3611351964236338E-3</v>
      </c>
      <c r="F1490" s="2">
        <v>2.8920000000000003</v>
      </c>
      <c r="G1490" s="2">
        <v>2.9019999999999997</v>
      </c>
      <c r="H1490" s="2">
        <v>2.9065000000000003</v>
      </c>
      <c r="I1490" s="2">
        <v>2.9593999999999996</v>
      </c>
      <c r="J1490" s="2">
        <v>3.3227500000000019</v>
      </c>
      <c r="K1490" s="15" t="s">
        <v>52</v>
      </c>
      <c r="L1490" s="15" t="s">
        <v>54</v>
      </c>
      <c r="M1490" s="15" t="s">
        <v>53</v>
      </c>
      <c r="N1490" s="18">
        <f t="shared" si="230"/>
        <v>50</v>
      </c>
      <c r="O1490" s="18">
        <f t="shared" si="231"/>
        <v>100</v>
      </c>
      <c r="P1490" s="18">
        <f t="shared" si="232"/>
        <v>0</v>
      </c>
      <c r="Q1490" s="18">
        <f t="shared" si="233"/>
        <v>16.5</v>
      </c>
      <c r="R1490" s="19">
        <f t="shared" si="234"/>
        <v>54.975000000000001</v>
      </c>
      <c r="S1490" s="19">
        <f t="shared" si="235"/>
        <v>34.125</v>
      </c>
      <c r="T1490" s="19">
        <f t="shared" si="236"/>
        <v>29.925000000000001</v>
      </c>
      <c r="U1490" s="19">
        <f t="shared" si="237"/>
        <v>41.625</v>
      </c>
      <c r="V1490" s="18">
        <f t="shared" si="238"/>
        <v>39.674999999999997</v>
      </c>
      <c r="W1490" s="18">
        <f t="shared" si="239"/>
        <v>40.162499999999994</v>
      </c>
    </row>
    <row r="1491" spans="1:23" ht="13.5" x14ac:dyDescent="0.25">
      <c r="A1491" s="4">
        <v>44182</v>
      </c>
      <c r="B1491" s="2">
        <v>2.92</v>
      </c>
      <c r="C1491" s="2">
        <v>49.219276774412599</v>
      </c>
      <c r="D1491" s="2">
        <v>-4.3219147644717459E-3</v>
      </c>
      <c r="E1491" s="2">
        <v>4.6120731496148842E-3</v>
      </c>
      <c r="F1491" s="2">
        <v>2.9</v>
      </c>
      <c r="G1491" s="2">
        <v>2.903</v>
      </c>
      <c r="H1491" s="2">
        <v>2.9050000000000002</v>
      </c>
      <c r="I1491" s="2">
        <v>2.9561999999999995</v>
      </c>
      <c r="J1491" s="2">
        <v>3.3180000000000014</v>
      </c>
      <c r="K1491" s="15" t="s">
        <v>47</v>
      </c>
      <c r="L1491" s="15" t="s">
        <v>54</v>
      </c>
      <c r="M1491" s="15" t="s">
        <v>51</v>
      </c>
      <c r="N1491" s="18">
        <f t="shared" si="230"/>
        <v>50</v>
      </c>
      <c r="O1491" s="18">
        <f t="shared" si="231"/>
        <v>100</v>
      </c>
      <c r="P1491" s="18">
        <f t="shared" si="232"/>
        <v>0</v>
      </c>
      <c r="Q1491" s="18">
        <f t="shared" si="233"/>
        <v>83.5</v>
      </c>
      <c r="R1491" s="19">
        <f t="shared" si="234"/>
        <v>65.025000000000006</v>
      </c>
      <c r="S1491" s="19">
        <f t="shared" si="235"/>
        <v>50.875</v>
      </c>
      <c r="T1491" s="19">
        <f t="shared" si="236"/>
        <v>60.075000000000003</v>
      </c>
      <c r="U1491" s="19">
        <f t="shared" si="237"/>
        <v>58.375</v>
      </c>
      <c r="V1491" s="18">
        <f t="shared" si="238"/>
        <v>58.658333333333339</v>
      </c>
      <c r="W1491" s="18">
        <f t="shared" si="239"/>
        <v>58.587500000000006</v>
      </c>
    </row>
    <row r="1492" spans="1:23" ht="13.5" x14ac:dyDescent="0.25">
      <c r="A1492" s="4">
        <v>44183</v>
      </c>
      <c r="B1492" s="2">
        <v>2.88</v>
      </c>
      <c r="C1492" s="2">
        <v>41.559054029533968</v>
      </c>
      <c r="D1492" s="2">
        <v>-8.3952520297136957E-4</v>
      </c>
      <c r="E1492" s="2">
        <v>3.9624396024053547E-3</v>
      </c>
      <c r="F1492" s="2">
        <v>2.9</v>
      </c>
      <c r="G1492" s="2">
        <v>2.899</v>
      </c>
      <c r="H1492" s="2">
        <v>2.9015000000000004</v>
      </c>
      <c r="I1492" s="2">
        <v>2.9529999999999994</v>
      </c>
      <c r="J1492" s="2">
        <v>3.3125000000000013</v>
      </c>
      <c r="K1492" s="15" t="s">
        <v>52</v>
      </c>
      <c r="L1492" s="15" t="s">
        <v>54</v>
      </c>
      <c r="M1492" s="15" t="s">
        <v>54</v>
      </c>
      <c r="N1492" s="18">
        <f t="shared" si="230"/>
        <v>50</v>
      </c>
      <c r="O1492" s="18">
        <f t="shared" si="231"/>
        <v>100</v>
      </c>
      <c r="P1492" s="18">
        <f t="shared" si="232"/>
        <v>0</v>
      </c>
      <c r="Q1492" s="18">
        <f t="shared" si="233"/>
        <v>16.5</v>
      </c>
      <c r="R1492" s="19">
        <f t="shared" si="234"/>
        <v>54.975000000000001</v>
      </c>
      <c r="S1492" s="19">
        <f t="shared" si="235"/>
        <v>34.125</v>
      </c>
      <c r="T1492" s="19">
        <f t="shared" si="236"/>
        <v>29.925000000000001</v>
      </c>
      <c r="U1492" s="19">
        <f t="shared" si="237"/>
        <v>41.625</v>
      </c>
      <c r="V1492" s="18">
        <f t="shared" si="238"/>
        <v>39.674999999999997</v>
      </c>
      <c r="W1492" s="18">
        <f t="shared" si="239"/>
        <v>40.162499999999994</v>
      </c>
    </row>
    <row r="1493" spans="1:23" ht="13.5" x14ac:dyDescent="0.25">
      <c r="A1493" s="4">
        <v>44186</v>
      </c>
      <c r="B1493" s="2">
        <v>2.92</v>
      </c>
      <c r="C1493" s="2">
        <v>49.948080936587324</v>
      </c>
      <c r="D1493" s="2">
        <v>-6.0871258124928218E-4</v>
      </c>
      <c r="E1493" s="2">
        <v>4.3118304868156893E-3</v>
      </c>
      <c r="F1493" s="2">
        <v>2.9080000000000004</v>
      </c>
      <c r="G1493" s="2">
        <v>2.8989999999999996</v>
      </c>
      <c r="H1493" s="2">
        <v>2.9025000000000007</v>
      </c>
      <c r="I1493" s="2">
        <v>2.9493999999999994</v>
      </c>
      <c r="J1493" s="2">
        <v>3.3072000000000008</v>
      </c>
      <c r="K1493" s="15" t="s">
        <v>52</v>
      </c>
      <c r="L1493" s="15" t="s">
        <v>54</v>
      </c>
      <c r="M1493" s="15" t="s">
        <v>53</v>
      </c>
      <c r="N1493" s="18">
        <f t="shared" si="230"/>
        <v>50</v>
      </c>
      <c r="O1493" s="18">
        <f t="shared" si="231"/>
        <v>100</v>
      </c>
      <c r="P1493" s="18">
        <f t="shared" si="232"/>
        <v>0</v>
      </c>
      <c r="Q1493" s="18">
        <f t="shared" si="233"/>
        <v>16.5</v>
      </c>
      <c r="R1493" s="19">
        <f t="shared" si="234"/>
        <v>54.975000000000001</v>
      </c>
      <c r="S1493" s="19">
        <f t="shared" si="235"/>
        <v>34.125</v>
      </c>
      <c r="T1493" s="19">
        <f t="shared" si="236"/>
        <v>29.925000000000001</v>
      </c>
      <c r="U1493" s="19">
        <f t="shared" si="237"/>
        <v>41.625</v>
      </c>
      <c r="V1493" s="18">
        <f t="shared" si="238"/>
        <v>39.674999999999997</v>
      </c>
      <c r="W1493" s="18">
        <f t="shared" si="239"/>
        <v>40.162499999999994</v>
      </c>
    </row>
    <row r="1494" spans="1:23" ht="13.5" x14ac:dyDescent="0.25">
      <c r="A1494" s="4">
        <v>44187</v>
      </c>
      <c r="B1494" s="2">
        <v>2.9</v>
      </c>
      <c r="C1494" s="2">
        <v>46.36436671531952</v>
      </c>
      <c r="D1494" s="2">
        <v>-2.0163811815381294E-3</v>
      </c>
      <c r="E1494" s="2">
        <v>2.9572530472766769E-3</v>
      </c>
      <c r="F1494" s="2">
        <v>2.9079999999999999</v>
      </c>
      <c r="G1494" s="2">
        <v>2.8989999999999996</v>
      </c>
      <c r="H1494" s="2">
        <v>2.9025000000000007</v>
      </c>
      <c r="I1494" s="2">
        <v>2.9453999999999998</v>
      </c>
      <c r="J1494" s="2">
        <v>3.3019500000000011</v>
      </c>
      <c r="K1494" s="15" t="s">
        <v>52</v>
      </c>
      <c r="L1494" s="15" t="s">
        <v>54</v>
      </c>
      <c r="M1494" s="15" t="s">
        <v>54</v>
      </c>
      <c r="N1494" s="18">
        <f t="shared" si="230"/>
        <v>50</v>
      </c>
      <c r="O1494" s="18">
        <f t="shared" si="231"/>
        <v>100</v>
      </c>
      <c r="P1494" s="18">
        <f t="shared" si="232"/>
        <v>0</v>
      </c>
      <c r="Q1494" s="18">
        <f t="shared" si="233"/>
        <v>16.5</v>
      </c>
      <c r="R1494" s="19">
        <f t="shared" si="234"/>
        <v>54.975000000000001</v>
      </c>
      <c r="S1494" s="19">
        <f t="shared" si="235"/>
        <v>34.125</v>
      </c>
      <c r="T1494" s="19">
        <f t="shared" si="236"/>
        <v>29.925000000000001</v>
      </c>
      <c r="U1494" s="19">
        <f t="shared" si="237"/>
        <v>41.625</v>
      </c>
      <c r="V1494" s="18">
        <f t="shared" si="238"/>
        <v>39.674999999999997</v>
      </c>
      <c r="W1494" s="18">
        <f t="shared" si="239"/>
        <v>40.162499999999994</v>
      </c>
    </row>
    <row r="1495" spans="1:23" ht="13.5" x14ac:dyDescent="0.25">
      <c r="A1495" s="4">
        <v>44188</v>
      </c>
      <c r="B1495" s="2">
        <v>2.88</v>
      </c>
      <c r="C1495" s="2">
        <v>43.038844526521075</v>
      </c>
      <c r="D1495" s="2">
        <v>-7.6333718157517438E-5</v>
      </c>
      <c r="E1495" s="2">
        <v>-3.1275062821442979E-4</v>
      </c>
      <c r="F1495" s="2">
        <v>2.9</v>
      </c>
      <c r="G1495" s="2">
        <v>2.8959999999999999</v>
      </c>
      <c r="H1495" s="2">
        <v>2.9005000000000005</v>
      </c>
      <c r="I1495" s="2">
        <v>2.9409999999999989</v>
      </c>
      <c r="J1495" s="2">
        <v>3.2966000000000006</v>
      </c>
      <c r="K1495" s="15" t="s">
        <v>52</v>
      </c>
      <c r="L1495" s="15" t="s">
        <v>50</v>
      </c>
      <c r="M1495" s="15" t="s">
        <v>46</v>
      </c>
      <c r="N1495" s="18">
        <f t="shared" si="230"/>
        <v>50</v>
      </c>
      <c r="O1495" s="18">
        <f t="shared" si="231"/>
        <v>100</v>
      </c>
      <c r="P1495" s="18">
        <f t="shared" si="232"/>
        <v>0</v>
      </c>
      <c r="Q1495" s="18">
        <f t="shared" si="233"/>
        <v>0</v>
      </c>
      <c r="R1495" s="19">
        <f t="shared" si="234"/>
        <v>52.5</v>
      </c>
      <c r="S1495" s="19">
        <f t="shared" si="235"/>
        <v>30</v>
      </c>
      <c r="T1495" s="19">
        <f t="shared" si="236"/>
        <v>22.5</v>
      </c>
      <c r="U1495" s="19">
        <f t="shared" si="237"/>
        <v>37.5</v>
      </c>
      <c r="V1495" s="18">
        <f t="shared" si="238"/>
        <v>35</v>
      </c>
      <c r="W1495" s="18">
        <f t="shared" si="239"/>
        <v>35.625</v>
      </c>
    </row>
    <row r="1496" spans="1:23" ht="13.5" x14ac:dyDescent="0.25">
      <c r="A1496" s="4">
        <v>44189</v>
      </c>
      <c r="B1496" s="2">
        <v>2.86</v>
      </c>
      <c r="C1496" s="2">
        <v>39.952765471719246</v>
      </c>
      <c r="D1496" s="2">
        <v>-1.347506403905907E-3</v>
      </c>
      <c r="E1496" s="2">
        <v>-5.3405192717334944E-3</v>
      </c>
      <c r="F1496" s="2">
        <v>2.8879999999999995</v>
      </c>
      <c r="G1496" s="2">
        <v>2.8939999999999992</v>
      </c>
      <c r="H1496" s="2">
        <v>2.899</v>
      </c>
      <c r="I1496" s="2">
        <v>2.9369999999999998</v>
      </c>
      <c r="J1496" s="2">
        <v>3.2915000000000014</v>
      </c>
      <c r="K1496" s="15" t="s">
        <v>52</v>
      </c>
      <c r="L1496" s="15" t="s">
        <v>50</v>
      </c>
      <c r="M1496" s="15" t="s">
        <v>46</v>
      </c>
      <c r="N1496" s="18">
        <f t="shared" si="230"/>
        <v>50</v>
      </c>
      <c r="O1496" s="18">
        <f t="shared" si="231"/>
        <v>100</v>
      </c>
      <c r="P1496" s="18">
        <f t="shared" si="232"/>
        <v>0</v>
      </c>
      <c r="Q1496" s="18">
        <f t="shared" si="233"/>
        <v>0</v>
      </c>
      <c r="R1496" s="19">
        <f t="shared" si="234"/>
        <v>52.5</v>
      </c>
      <c r="S1496" s="19">
        <f t="shared" si="235"/>
        <v>30</v>
      </c>
      <c r="T1496" s="19">
        <f t="shared" si="236"/>
        <v>22.5</v>
      </c>
      <c r="U1496" s="19">
        <f t="shared" si="237"/>
        <v>37.5</v>
      </c>
      <c r="V1496" s="18">
        <f t="shared" si="238"/>
        <v>35</v>
      </c>
      <c r="W1496" s="18">
        <f t="shared" si="239"/>
        <v>35.625</v>
      </c>
    </row>
    <row r="1497" spans="1:23" ht="13.5" x14ac:dyDescent="0.25">
      <c r="A1497" s="4">
        <v>44190</v>
      </c>
      <c r="B1497" s="2">
        <v>2.9</v>
      </c>
      <c r="C1497" s="2">
        <v>47.985854674389159</v>
      </c>
      <c r="D1497" s="2">
        <v>-5.0631259565130371E-3</v>
      </c>
      <c r="E1497" s="2">
        <v>-1.3165794851173005E-2</v>
      </c>
      <c r="F1497" s="2">
        <v>2.8919999999999999</v>
      </c>
      <c r="G1497" s="2">
        <v>2.8959999999999999</v>
      </c>
      <c r="H1497" s="2">
        <v>2.9005000000000001</v>
      </c>
      <c r="I1497" s="2">
        <v>2.9352000000000005</v>
      </c>
      <c r="J1497" s="2">
        <v>3.2869000000000015</v>
      </c>
      <c r="K1497" s="15" t="s">
        <v>52</v>
      </c>
      <c r="L1497" s="15" t="s">
        <v>50</v>
      </c>
      <c r="M1497" s="15" t="s">
        <v>53</v>
      </c>
      <c r="N1497" s="18">
        <f t="shared" si="230"/>
        <v>50</v>
      </c>
      <c r="O1497" s="18">
        <f t="shared" si="231"/>
        <v>100</v>
      </c>
      <c r="P1497" s="18">
        <f t="shared" si="232"/>
        <v>0</v>
      </c>
      <c r="Q1497" s="18">
        <f t="shared" si="233"/>
        <v>0</v>
      </c>
      <c r="R1497" s="19">
        <f t="shared" si="234"/>
        <v>52.5</v>
      </c>
      <c r="S1497" s="19">
        <f t="shared" si="235"/>
        <v>30</v>
      </c>
      <c r="T1497" s="19">
        <f t="shared" si="236"/>
        <v>22.5</v>
      </c>
      <c r="U1497" s="19">
        <f t="shared" si="237"/>
        <v>37.5</v>
      </c>
      <c r="V1497" s="18">
        <f t="shared" si="238"/>
        <v>35</v>
      </c>
      <c r="W1497" s="18">
        <f t="shared" si="239"/>
        <v>35.625</v>
      </c>
    </row>
    <row r="1498" spans="1:23" ht="13.5" x14ac:dyDescent="0.25">
      <c r="A1498" s="4">
        <v>44193</v>
      </c>
      <c r="B1498" s="2">
        <v>2.85</v>
      </c>
      <c r="C1498" s="2">
        <v>40.662953188209819</v>
      </c>
      <c r="D1498" s="2">
        <v>-4.4407409797067032E-3</v>
      </c>
      <c r="E1498" s="2">
        <v>-2.1677491568389787E-2</v>
      </c>
      <c r="F1498" s="2">
        <v>2.8779999999999997</v>
      </c>
      <c r="G1498" s="2">
        <v>2.8929999999999998</v>
      </c>
      <c r="H1498" s="2">
        <v>2.899</v>
      </c>
      <c r="I1498" s="2">
        <v>2.9332000000000011</v>
      </c>
      <c r="J1498" s="2">
        <v>3.2820500000000017</v>
      </c>
      <c r="K1498" s="15" t="s">
        <v>52</v>
      </c>
      <c r="L1498" s="15" t="s">
        <v>50</v>
      </c>
      <c r="M1498" s="15" t="s">
        <v>46</v>
      </c>
      <c r="N1498" s="18">
        <f t="shared" si="230"/>
        <v>50</v>
      </c>
      <c r="O1498" s="18">
        <f t="shared" si="231"/>
        <v>100</v>
      </c>
      <c r="P1498" s="18">
        <f t="shared" si="232"/>
        <v>0</v>
      </c>
      <c r="Q1498" s="18">
        <f t="shared" si="233"/>
        <v>0</v>
      </c>
      <c r="R1498" s="19">
        <f t="shared" si="234"/>
        <v>52.5</v>
      </c>
      <c r="S1498" s="19">
        <f t="shared" si="235"/>
        <v>30</v>
      </c>
      <c r="T1498" s="19">
        <f t="shared" si="236"/>
        <v>22.5</v>
      </c>
      <c r="U1498" s="19">
        <f t="shared" si="237"/>
        <v>37.5</v>
      </c>
      <c r="V1498" s="18">
        <f t="shared" si="238"/>
        <v>35</v>
      </c>
      <c r="W1498" s="18">
        <f t="shared" si="239"/>
        <v>35.625</v>
      </c>
    </row>
    <row r="1499" spans="1:23" ht="13.5" x14ac:dyDescent="0.25">
      <c r="A1499" s="4">
        <v>44194</v>
      </c>
      <c r="B1499" s="2">
        <v>2.88</v>
      </c>
      <c r="C1499" s="2">
        <v>45.988811684952339</v>
      </c>
      <c r="D1499" s="2">
        <v>-2.7059294909870246E-3</v>
      </c>
      <c r="E1499" s="2">
        <v>-3.0659431697172192E-2</v>
      </c>
      <c r="F1499" s="2">
        <v>2.8740000000000001</v>
      </c>
      <c r="G1499" s="2">
        <v>2.8909999999999996</v>
      </c>
      <c r="H1499" s="2">
        <v>2.8980000000000006</v>
      </c>
      <c r="I1499" s="2">
        <v>2.9308000000000005</v>
      </c>
      <c r="J1499" s="2">
        <v>3.2769500000000011</v>
      </c>
      <c r="K1499" s="15" t="s">
        <v>52</v>
      </c>
      <c r="L1499" s="15" t="s">
        <v>54</v>
      </c>
      <c r="M1499" s="15" t="s">
        <v>46</v>
      </c>
      <c r="N1499" s="18">
        <f t="shared" si="230"/>
        <v>50</v>
      </c>
      <c r="O1499" s="18">
        <f t="shared" si="231"/>
        <v>100</v>
      </c>
      <c r="P1499" s="18">
        <f t="shared" si="232"/>
        <v>0</v>
      </c>
      <c r="Q1499" s="18">
        <f t="shared" si="233"/>
        <v>16.5</v>
      </c>
      <c r="R1499" s="19">
        <f t="shared" si="234"/>
        <v>54.975000000000001</v>
      </c>
      <c r="S1499" s="19">
        <f t="shared" si="235"/>
        <v>34.125</v>
      </c>
      <c r="T1499" s="19">
        <f t="shared" si="236"/>
        <v>29.925000000000001</v>
      </c>
      <c r="U1499" s="19">
        <f t="shared" si="237"/>
        <v>41.625</v>
      </c>
      <c r="V1499" s="18">
        <f t="shared" si="238"/>
        <v>39.674999999999997</v>
      </c>
      <c r="W1499" s="18">
        <f t="shared" si="239"/>
        <v>40.162499999999994</v>
      </c>
    </row>
    <row r="1500" spans="1:23" ht="13.5" x14ac:dyDescent="0.25">
      <c r="A1500" s="4">
        <v>44195</v>
      </c>
      <c r="B1500" s="2">
        <v>2.88</v>
      </c>
      <c r="C1500" s="2">
        <v>45.988811684952339</v>
      </c>
      <c r="D1500" s="2">
        <v>1.9889334074796317E-3</v>
      </c>
      <c r="E1500" s="2">
        <v>-3.9509344210048855E-2</v>
      </c>
      <c r="F1500" s="2">
        <v>2.8739999999999997</v>
      </c>
      <c r="G1500" s="2">
        <v>2.8869999999999996</v>
      </c>
      <c r="H1500" s="2">
        <v>2.8945000000000003</v>
      </c>
      <c r="I1500" s="2">
        <v>2.9290000000000003</v>
      </c>
      <c r="J1500" s="2">
        <v>3.2719000000000018</v>
      </c>
      <c r="K1500" s="15" t="s">
        <v>47</v>
      </c>
      <c r="L1500" s="15" t="s">
        <v>54</v>
      </c>
      <c r="M1500" s="15" t="s">
        <v>54</v>
      </c>
      <c r="N1500" s="18">
        <f t="shared" si="230"/>
        <v>50</v>
      </c>
      <c r="O1500" s="18">
        <f t="shared" si="231"/>
        <v>100</v>
      </c>
      <c r="P1500" s="18">
        <f t="shared" si="232"/>
        <v>0</v>
      </c>
      <c r="Q1500" s="18">
        <f t="shared" si="233"/>
        <v>49.5</v>
      </c>
      <c r="R1500" s="19">
        <f t="shared" si="234"/>
        <v>59.924999999999997</v>
      </c>
      <c r="S1500" s="19">
        <f t="shared" si="235"/>
        <v>42.375</v>
      </c>
      <c r="T1500" s="19">
        <f t="shared" si="236"/>
        <v>44.775000000000006</v>
      </c>
      <c r="U1500" s="19">
        <f t="shared" si="237"/>
        <v>49.875</v>
      </c>
      <c r="V1500" s="18">
        <f t="shared" si="238"/>
        <v>49.024999999999999</v>
      </c>
      <c r="W1500" s="18">
        <f t="shared" si="239"/>
        <v>49.237499999999997</v>
      </c>
    </row>
    <row r="1501" spans="1:23" ht="13.5" x14ac:dyDescent="0.25">
      <c r="A1501" s="4">
        <v>44196</v>
      </c>
      <c r="B1501" s="2">
        <v>2.86</v>
      </c>
      <c r="C1501" s="2">
        <v>43.004425932701437</v>
      </c>
      <c r="D1501" s="2">
        <v>7.5819008247117736E-3</v>
      </c>
      <c r="E1501" s="2">
        <v>-4.8850732674195499E-2</v>
      </c>
      <c r="F1501" s="2">
        <v>2.8739999999999997</v>
      </c>
      <c r="G1501" s="2">
        <v>2.8809999999999993</v>
      </c>
      <c r="H1501" s="2">
        <v>2.8920000000000003</v>
      </c>
      <c r="I1501" s="2">
        <v>2.926600000000001</v>
      </c>
      <c r="J1501" s="2">
        <v>3.2676000000000016</v>
      </c>
      <c r="K1501" s="15" t="s">
        <v>47</v>
      </c>
      <c r="L1501" s="15" t="s">
        <v>54</v>
      </c>
      <c r="M1501" s="15" t="s">
        <v>54</v>
      </c>
      <c r="N1501" s="18">
        <f t="shared" si="230"/>
        <v>50</v>
      </c>
      <c r="O1501" s="18">
        <f t="shared" si="231"/>
        <v>100</v>
      </c>
      <c r="P1501" s="18">
        <f t="shared" si="232"/>
        <v>0</v>
      </c>
      <c r="Q1501" s="18">
        <f t="shared" si="233"/>
        <v>49.5</v>
      </c>
      <c r="R1501" s="19">
        <f t="shared" si="234"/>
        <v>59.924999999999997</v>
      </c>
      <c r="S1501" s="19">
        <f t="shared" si="235"/>
        <v>42.375</v>
      </c>
      <c r="T1501" s="19">
        <f t="shared" si="236"/>
        <v>44.775000000000006</v>
      </c>
      <c r="U1501" s="19">
        <f t="shared" si="237"/>
        <v>49.875</v>
      </c>
      <c r="V1501" s="18">
        <f t="shared" si="238"/>
        <v>49.024999999999999</v>
      </c>
      <c r="W1501" s="18">
        <f t="shared" si="239"/>
        <v>49.237499999999997</v>
      </c>
    </row>
    <row r="1502" spans="1:23" ht="13.5" x14ac:dyDescent="0.25">
      <c r="A1502" s="4">
        <v>44200</v>
      </c>
      <c r="B1502" s="2">
        <v>2.94</v>
      </c>
      <c r="C1502" s="2">
        <v>55.456277898181646</v>
      </c>
      <c r="D1502" s="2">
        <v>4.8144052966891948E-4</v>
      </c>
      <c r="E1502" s="2">
        <v>-5.7716800840335758E-2</v>
      </c>
      <c r="F1502" s="2">
        <v>2.8819999999999997</v>
      </c>
      <c r="G1502" s="2">
        <v>2.8869999999999996</v>
      </c>
      <c r="H1502" s="2">
        <v>2.8929999999999998</v>
      </c>
      <c r="I1502" s="2">
        <v>2.9254000000000002</v>
      </c>
      <c r="J1502" s="2">
        <v>3.2639000000000014</v>
      </c>
      <c r="K1502" s="15" t="s">
        <v>47</v>
      </c>
      <c r="L1502" s="15" t="s">
        <v>54</v>
      </c>
      <c r="M1502" s="15" t="s">
        <v>51</v>
      </c>
      <c r="N1502" s="18">
        <f t="shared" si="230"/>
        <v>50</v>
      </c>
      <c r="O1502" s="18">
        <f t="shared" si="231"/>
        <v>100</v>
      </c>
      <c r="P1502" s="18">
        <f t="shared" si="232"/>
        <v>0</v>
      </c>
      <c r="Q1502" s="18">
        <f t="shared" si="233"/>
        <v>83.5</v>
      </c>
      <c r="R1502" s="19">
        <f t="shared" si="234"/>
        <v>65.025000000000006</v>
      </c>
      <c r="S1502" s="19">
        <f t="shared" si="235"/>
        <v>50.875</v>
      </c>
      <c r="T1502" s="19">
        <f t="shared" si="236"/>
        <v>60.075000000000003</v>
      </c>
      <c r="U1502" s="19">
        <f t="shared" si="237"/>
        <v>58.375</v>
      </c>
      <c r="V1502" s="18">
        <f t="shared" si="238"/>
        <v>58.658333333333339</v>
      </c>
      <c r="W1502" s="18">
        <f t="shared" si="239"/>
        <v>58.587500000000006</v>
      </c>
    </row>
    <row r="1503" spans="1:23" ht="13.5" x14ac:dyDescent="0.25">
      <c r="A1503" s="4">
        <v>44201</v>
      </c>
      <c r="B1503" s="2">
        <v>2.9</v>
      </c>
      <c r="C1503" s="2">
        <v>49.619178677295089</v>
      </c>
      <c r="D1503" s="2">
        <v>3.3459637682571319E-3</v>
      </c>
      <c r="E1503" s="2">
        <v>-6.5939337495106595E-2</v>
      </c>
      <c r="F1503" s="2">
        <v>2.8919999999999999</v>
      </c>
      <c r="G1503" s="2">
        <v>2.8849999999999998</v>
      </c>
      <c r="H1503" s="2">
        <v>2.8919999999999999</v>
      </c>
      <c r="I1503" s="2">
        <v>2.9234000000000004</v>
      </c>
      <c r="J1503" s="2">
        <v>3.2608000000000015</v>
      </c>
      <c r="K1503" s="15" t="s">
        <v>52</v>
      </c>
      <c r="L1503" s="15" t="s">
        <v>50</v>
      </c>
      <c r="M1503" s="15" t="s">
        <v>53</v>
      </c>
      <c r="N1503" s="18">
        <f t="shared" si="230"/>
        <v>50</v>
      </c>
      <c r="O1503" s="18">
        <f t="shared" si="231"/>
        <v>100</v>
      </c>
      <c r="P1503" s="18">
        <f t="shared" si="232"/>
        <v>0</v>
      </c>
      <c r="Q1503" s="18">
        <f t="shared" si="233"/>
        <v>0</v>
      </c>
      <c r="R1503" s="19">
        <f t="shared" si="234"/>
        <v>52.5</v>
      </c>
      <c r="S1503" s="19">
        <f t="shared" si="235"/>
        <v>30</v>
      </c>
      <c r="T1503" s="19">
        <f t="shared" si="236"/>
        <v>22.5</v>
      </c>
      <c r="U1503" s="19">
        <f t="shared" si="237"/>
        <v>37.5</v>
      </c>
      <c r="V1503" s="18">
        <f t="shared" si="238"/>
        <v>35</v>
      </c>
      <c r="W1503" s="18">
        <f t="shared" si="239"/>
        <v>35.625</v>
      </c>
    </row>
    <row r="1504" spans="1:23" ht="13.5" x14ac:dyDescent="0.25">
      <c r="A1504" s="4">
        <v>44202</v>
      </c>
      <c r="B1504" s="2">
        <v>2.89</v>
      </c>
      <c r="C1504" s="2">
        <v>48.251812963054938</v>
      </c>
      <c r="D1504" s="2">
        <v>3.4438556073990156E-3</v>
      </c>
      <c r="E1504" s="2">
        <v>-7.3815369657156266E-2</v>
      </c>
      <c r="F1504" s="2">
        <v>2.8940000000000001</v>
      </c>
      <c r="G1504" s="2">
        <v>2.8839999999999999</v>
      </c>
      <c r="H1504" s="2">
        <v>2.8914999999999997</v>
      </c>
      <c r="I1504" s="2">
        <v>2.9208000000000003</v>
      </c>
      <c r="J1504" s="2">
        <v>3.2583000000000011</v>
      </c>
      <c r="K1504" s="15" t="s">
        <v>52</v>
      </c>
      <c r="L1504" s="15" t="s">
        <v>50</v>
      </c>
      <c r="M1504" s="15" t="s">
        <v>53</v>
      </c>
      <c r="N1504" s="18">
        <f t="shared" si="230"/>
        <v>50</v>
      </c>
      <c r="O1504" s="18">
        <f t="shared" si="231"/>
        <v>100</v>
      </c>
      <c r="P1504" s="18">
        <f t="shared" si="232"/>
        <v>0</v>
      </c>
      <c r="Q1504" s="18">
        <f t="shared" si="233"/>
        <v>0</v>
      </c>
      <c r="R1504" s="19">
        <f t="shared" si="234"/>
        <v>52.5</v>
      </c>
      <c r="S1504" s="19">
        <f t="shared" si="235"/>
        <v>30</v>
      </c>
      <c r="T1504" s="19">
        <f t="shared" si="236"/>
        <v>22.5</v>
      </c>
      <c r="U1504" s="19">
        <f t="shared" si="237"/>
        <v>37.5</v>
      </c>
      <c r="V1504" s="18">
        <f t="shared" si="238"/>
        <v>35</v>
      </c>
      <c r="W1504" s="18">
        <f t="shared" si="239"/>
        <v>35.625</v>
      </c>
    </row>
    <row r="1505" spans="1:23" ht="13.5" x14ac:dyDescent="0.25">
      <c r="A1505" s="4">
        <v>44203</v>
      </c>
      <c r="B1505" s="2">
        <v>2.85</v>
      </c>
      <c r="C1505" s="2">
        <v>43.131733485680073</v>
      </c>
      <c r="D1505" s="2">
        <v>3.4813052750184426E-3</v>
      </c>
      <c r="E1505" s="2">
        <v>-7.9286267130014812E-2</v>
      </c>
      <c r="F1505" s="2">
        <v>2.8879999999999999</v>
      </c>
      <c r="G1505" s="2">
        <v>2.8809999999999998</v>
      </c>
      <c r="H1505" s="2">
        <v>2.8885000000000001</v>
      </c>
      <c r="I1505" s="2">
        <v>2.9175999999999997</v>
      </c>
      <c r="J1505" s="2">
        <v>3.2556000000000012</v>
      </c>
      <c r="K1505" s="15" t="s">
        <v>52</v>
      </c>
      <c r="L1505" s="15" t="s">
        <v>50</v>
      </c>
      <c r="M1505" s="15" t="s">
        <v>46</v>
      </c>
      <c r="N1505" s="18">
        <f t="shared" si="230"/>
        <v>50</v>
      </c>
      <c r="O1505" s="18">
        <f t="shared" si="231"/>
        <v>100</v>
      </c>
      <c r="P1505" s="18">
        <f t="shared" si="232"/>
        <v>0</v>
      </c>
      <c r="Q1505" s="18">
        <f t="shared" si="233"/>
        <v>0</v>
      </c>
      <c r="R1505" s="19">
        <f t="shared" si="234"/>
        <v>52.5</v>
      </c>
      <c r="S1505" s="19">
        <f t="shared" si="235"/>
        <v>30</v>
      </c>
      <c r="T1505" s="19">
        <f t="shared" si="236"/>
        <v>22.5</v>
      </c>
      <c r="U1505" s="19">
        <f t="shared" si="237"/>
        <v>37.5</v>
      </c>
      <c r="V1505" s="18">
        <f t="shared" si="238"/>
        <v>35</v>
      </c>
      <c r="W1505" s="18">
        <f t="shared" si="239"/>
        <v>35.625</v>
      </c>
    </row>
    <row r="1506" spans="1:23" ht="13.5" x14ac:dyDescent="0.25">
      <c r="A1506" s="4">
        <v>44204</v>
      </c>
      <c r="B1506" s="2">
        <v>2.9</v>
      </c>
      <c r="C1506" s="2">
        <v>50.23963383638219</v>
      </c>
      <c r="D1506" s="2">
        <v>-2.9677732506359078E-3</v>
      </c>
      <c r="E1506" s="2">
        <v>-8.0548551614763195E-2</v>
      </c>
      <c r="F1506" s="2">
        <v>2.8959999999999999</v>
      </c>
      <c r="G1506" s="2">
        <v>2.8849999999999998</v>
      </c>
      <c r="H1506" s="2">
        <v>2.8894999999999995</v>
      </c>
      <c r="I1506" s="2">
        <v>2.9156</v>
      </c>
      <c r="J1506" s="2">
        <v>3.2536500000000013</v>
      </c>
      <c r="K1506" s="15" t="s">
        <v>52</v>
      </c>
      <c r="L1506" s="15" t="s">
        <v>50</v>
      </c>
      <c r="M1506" s="15" t="s">
        <v>53</v>
      </c>
      <c r="N1506" s="18">
        <f t="shared" si="230"/>
        <v>50</v>
      </c>
      <c r="O1506" s="18">
        <f t="shared" si="231"/>
        <v>100</v>
      </c>
      <c r="P1506" s="18">
        <f t="shared" si="232"/>
        <v>0</v>
      </c>
      <c r="Q1506" s="18">
        <f t="shared" si="233"/>
        <v>0</v>
      </c>
      <c r="R1506" s="19">
        <f t="shared" si="234"/>
        <v>52.5</v>
      </c>
      <c r="S1506" s="19">
        <f t="shared" si="235"/>
        <v>30</v>
      </c>
      <c r="T1506" s="19">
        <f t="shared" si="236"/>
        <v>22.5</v>
      </c>
      <c r="U1506" s="19">
        <f t="shared" si="237"/>
        <v>37.5</v>
      </c>
      <c r="V1506" s="18">
        <f t="shared" si="238"/>
        <v>35</v>
      </c>
      <c r="W1506" s="18">
        <f t="shared" si="239"/>
        <v>35.625</v>
      </c>
    </row>
    <row r="1507" spans="1:23" ht="13.5" x14ac:dyDescent="0.25">
      <c r="A1507" s="4">
        <v>44207</v>
      </c>
      <c r="B1507" s="2">
        <v>2.92</v>
      </c>
      <c r="C1507" s="2">
        <v>52.781919472442837</v>
      </c>
      <c r="D1507" s="2">
        <v>-3.770125106910438E-3</v>
      </c>
      <c r="E1507" s="2">
        <v>-7.7453116061917751E-2</v>
      </c>
      <c r="F1507" s="2">
        <v>2.8920000000000003</v>
      </c>
      <c r="G1507" s="2">
        <v>2.8869999999999996</v>
      </c>
      <c r="H1507" s="2">
        <v>2.8914999999999997</v>
      </c>
      <c r="I1507" s="2">
        <v>2.9141999999999997</v>
      </c>
      <c r="J1507" s="2">
        <v>3.2518000000000011</v>
      </c>
      <c r="K1507" s="15" t="s">
        <v>52</v>
      </c>
      <c r="L1507" s="15" t="s">
        <v>50</v>
      </c>
      <c r="M1507" s="15" t="s">
        <v>46</v>
      </c>
      <c r="N1507" s="18">
        <f t="shared" si="230"/>
        <v>50</v>
      </c>
      <c r="O1507" s="18">
        <f t="shared" si="231"/>
        <v>100</v>
      </c>
      <c r="P1507" s="18">
        <f t="shared" si="232"/>
        <v>0</v>
      </c>
      <c r="Q1507" s="18">
        <f t="shared" si="233"/>
        <v>0</v>
      </c>
      <c r="R1507" s="19">
        <f t="shared" si="234"/>
        <v>52.5</v>
      </c>
      <c r="S1507" s="19">
        <f t="shared" si="235"/>
        <v>30</v>
      </c>
      <c r="T1507" s="19">
        <f t="shared" si="236"/>
        <v>22.5</v>
      </c>
      <c r="U1507" s="19">
        <f t="shared" si="237"/>
        <v>37.5</v>
      </c>
      <c r="V1507" s="18">
        <f t="shared" si="238"/>
        <v>35</v>
      </c>
      <c r="W1507" s="18">
        <f t="shared" si="239"/>
        <v>35.625</v>
      </c>
    </row>
    <row r="1508" spans="1:23" ht="13.5" x14ac:dyDescent="0.25">
      <c r="A1508" s="4">
        <v>44208</v>
      </c>
      <c r="B1508" s="2">
        <v>2.9</v>
      </c>
      <c r="C1508" s="2">
        <v>50.02927772281916</v>
      </c>
      <c r="D1508" s="2">
        <v>-1.0794530406192049E-2</v>
      </c>
      <c r="E1508" s="2">
        <v>-7.1486726415203899E-2</v>
      </c>
      <c r="F1508" s="2">
        <v>2.8920000000000003</v>
      </c>
      <c r="G1508" s="2">
        <v>2.8919999999999995</v>
      </c>
      <c r="H1508" s="2">
        <v>2.8924999999999996</v>
      </c>
      <c r="I1508" s="2">
        <v>2.9125999999999999</v>
      </c>
      <c r="J1508" s="2">
        <v>3.2498500000000012</v>
      </c>
      <c r="K1508" s="15" t="s">
        <v>52</v>
      </c>
      <c r="L1508" s="15" t="s">
        <v>54</v>
      </c>
      <c r="M1508" s="15" t="s">
        <v>54</v>
      </c>
      <c r="N1508" s="18">
        <f t="shared" si="230"/>
        <v>50</v>
      </c>
      <c r="O1508" s="18">
        <f t="shared" si="231"/>
        <v>100</v>
      </c>
      <c r="P1508" s="18">
        <f t="shared" si="232"/>
        <v>0</v>
      </c>
      <c r="Q1508" s="18">
        <f t="shared" si="233"/>
        <v>16.5</v>
      </c>
      <c r="R1508" s="19">
        <f t="shared" si="234"/>
        <v>54.975000000000001</v>
      </c>
      <c r="S1508" s="19">
        <f t="shared" si="235"/>
        <v>34.125</v>
      </c>
      <c r="T1508" s="19">
        <f t="shared" si="236"/>
        <v>29.925000000000001</v>
      </c>
      <c r="U1508" s="19">
        <f t="shared" si="237"/>
        <v>41.625</v>
      </c>
      <c r="V1508" s="18">
        <f t="shared" si="238"/>
        <v>39.674999999999997</v>
      </c>
      <c r="W1508" s="18">
        <f t="shared" si="239"/>
        <v>40.162499999999994</v>
      </c>
    </row>
    <row r="1509" spans="1:23" ht="13.5" x14ac:dyDescent="0.25">
      <c r="A1509" s="4">
        <v>44209</v>
      </c>
      <c r="B1509" s="2">
        <v>2.9</v>
      </c>
      <c r="C1509" s="2">
        <v>50.02927772281916</v>
      </c>
      <c r="D1509" s="2">
        <v>-1.2129383214390721E-2</v>
      </c>
      <c r="E1509" s="2">
        <v>-6.3323705109562201E-2</v>
      </c>
      <c r="F1509" s="2">
        <v>2.8940000000000001</v>
      </c>
      <c r="G1509" s="2">
        <v>2.8939999999999997</v>
      </c>
      <c r="H1509" s="2">
        <v>2.8924999999999996</v>
      </c>
      <c r="I1509" s="2">
        <v>2.9111999999999996</v>
      </c>
      <c r="J1509" s="2">
        <v>3.2479000000000009</v>
      </c>
      <c r="K1509" s="15" t="s">
        <v>52</v>
      </c>
      <c r="L1509" s="15" t="s">
        <v>54</v>
      </c>
      <c r="M1509" s="15" t="s">
        <v>53</v>
      </c>
      <c r="N1509" s="18">
        <f t="shared" si="230"/>
        <v>50</v>
      </c>
      <c r="O1509" s="18">
        <f t="shared" si="231"/>
        <v>100</v>
      </c>
      <c r="P1509" s="18">
        <f t="shared" si="232"/>
        <v>0</v>
      </c>
      <c r="Q1509" s="18">
        <f t="shared" si="233"/>
        <v>16.5</v>
      </c>
      <c r="R1509" s="19">
        <f t="shared" si="234"/>
        <v>54.975000000000001</v>
      </c>
      <c r="S1509" s="19">
        <f t="shared" si="235"/>
        <v>34.125</v>
      </c>
      <c r="T1509" s="19">
        <f t="shared" si="236"/>
        <v>29.925000000000001</v>
      </c>
      <c r="U1509" s="19">
        <f t="shared" si="237"/>
        <v>41.625</v>
      </c>
      <c r="V1509" s="18">
        <f t="shared" si="238"/>
        <v>39.674999999999997</v>
      </c>
      <c r="W1509" s="18">
        <f t="shared" si="239"/>
        <v>40.162499999999994</v>
      </c>
    </row>
    <row r="1510" spans="1:23" ht="13.5" x14ac:dyDescent="0.25">
      <c r="A1510" s="4">
        <v>44211</v>
      </c>
      <c r="B1510" s="2">
        <v>2.89</v>
      </c>
      <c r="C1510" s="2">
        <v>48.560726630971146</v>
      </c>
      <c r="D1510" s="2">
        <v>-1.2524160961961073E-2</v>
      </c>
      <c r="E1510" s="2">
        <v>-5.4842397943441951E-2</v>
      </c>
      <c r="F1510" s="2">
        <v>2.9020000000000001</v>
      </c>
      <c r="G1510" s="2">
        <v>2.8949999999999996</v>
      </c>
      <c r="H1510" s="2">
        <v>2.8909999999999996</v>
      </c>
      <c r="I1510" s="2">
        <v>2.9095999999999997</v>
      </c>
      <c r="J1510" s="2">
        <v>3.2459000000000007</v>
      </c>
      <c r="K1510" s="15" t="s">
        <v>47</v>
      </c>
      <c r="L1510" s="15" t="s">
        <v>48</v>
      </c>
      <c r="M1510" s="15" t="s">
        <v>51</v>
      </c>
      <c r="N1510" s="18">
        <f t="shared" si="230"/>
        <v>50</v>
      </c>
      <c r="O1510" s="18">
        <f t="shared" si="231"/>
        <v>100</v>
      </c>
      <c r="P1510" s="18">
        <f t="shared" si="232"/>
        <v>0</v>
      </c>
      <c r="Q1510" s="18">
        <f t="shared" si="233"/>
        <v>100</v>
      </c>
      <c r="R1510" s="19">
        <f t="shared" si="234"/>
        <v>67.5</v>
      </c>
      <c r="S1510" s="19">
        <f t="shared" si="235"/>
        <v>55</v>
      </c>
      <c r="T1510" s="19">
        <f t="shared" si="236"/>
        <v>67.5</v>
      </c>
      <c r="U1510" s="19">
        <f t="shared" si="237"/>
        <v>62.5</v>
      </c>
      <c r="V1510" s="18">
        <f t="shared" si="238"/>
        <v>63.333333333333336</v>
      </c>
      <c r="W1510" s="18">
        <f t="shared" si="239"/>
        <v>63.125</v>
      </c>
    </row>
    <row r="1511" spans="1:23" ht="13.5" x14ac:dyDescent="0.25">
      <c r="A1511" s="4">
        <v>44214</v>
      </c>
      <c r="B1511" s="2">
        <v>2.82</v>
      </c>
      <c r="C1511" s="2">
        <v>39.762067232379643</v>
      </c>
      <c r="D1511" s="2">
        <v>-1.0696432291687152E-2</v>
      </c>
      <c r="E1511" s="2">
        <v>-4.7609407712354584E-2</v>
      </c>
      <c r="F1511" s="2">
        <v>2.8860000000000001</v>
      </c>
      <c r="G1511" s="2">
        <v>2.8909999999999996</v>
      </c>
      <c r="H1511" s="2">
        <v>2.8860000000000001</v>
      </c>
      <c r="I1511" s="2">
        <v>2.9067999999999996</v>
      </c>
      <c r="J1511" s="2">
        <v>3.2435500000000008</v>
      </c>
      <c r="K1511" s="15" t="s">
        <v>52</v>
      </c>
      <c r="L1511" s="15" t="s">
        <v>54</v>
      </c>
      <c r="M1511" s="15" t="s">
        <v>46</v>
      </c>
      <c r="N1511" s="18">
        <f t="shared" si="230"/>
        <v>50</v>
      </c>
      <c r="O1511" s="18">
        <f t="shared" si="231"/>
        <v>100</v>
      </c>
      <c r="P1511" s="18">
        <f t="shared" si="232"/>
        <v>0</v>
      </c>
      <c r="Q1511" s="18">
        <f t="shared" si="233"/>
        <v>16.5</v>
      </c>
      <c r="R1511" s="19">
        <f t="shared" si="234"/>
        <v>54.975000000000001</v>
      </c>
      <c r="S1511" s="19">
        <f t="shared" si="235"/>
        <v>34.125</v>
      </c>
      <c r="T1511" s="19">
        <f t="shared" si="236"/>
        <v>29.925000000000001</v>
      </c>
      <c r="U1511" s="19">
        <f t="shared" si="237"/>
        <v>41.625</v>
      </c>
      <c r="V1511" s="18">
        <f t="shared" si="238"/>
        <v>39.674999999999997</v>
      </c>
      <c r="W1511" s="18">
        <f t="shared" si="239"/>
        <v>40.162499999999994</v>
      </c>
    </row>
    <row r="1512" spans="1:23" ht="13.5" x14ac:dyDescent="0.25">
      <c r="A1512" s="4">
        <v>44215</v>
      </c>
      <c r="B1512" s="2">
        <v>2.88</v>
      </c>
      <c r="C1512" s="2">
        <v>48.393342283936725</v>
      </c>
      <c r="D1512" s="2">
        <v>-8.2346615638240195E-4</v>
      </c>
      <c r="E1512" s="2">
        <v>-4.1589036341066102E-2</v>
      </c>
      <c r="F1512" s="2">
        <v>2.8780000000000001</v>
      </c>
      <c r="G1512" s="2">
        <v>2.8849999999999998</v>
      </c>
      <c r="H1512" s="2">
        <v>2.8860000000000001</v>
      </c>
      <c r="I1512" s="2">
        <v>2.9049999999999994</v>
      </c>
      <c r="J1512" s="2">
        <v>3.2410500000000009</v>
      </c>
      <c r="K1512" s="15" t="s">
        <v>52</v>
      </c>
      <c r="L1512" s="15" t="s">
        <v>54</v>
      </c>
      <c r="M1512" s="15" t="s">
        <v>46</v>
      </c>
      <c r="N1512" s="18">
        <f t="shared" si="230"/>
        <v>50</v>
      </c>
      <c r="O1512" s="18">
        <f t="shared" si="231"/>
        <v>100</v>
      </c>
      <c r="P1512" s="18">
        <f t="shared" si="232"/>
        <v>0</v>
      </c>
      <c r="Q1512" s="18">
        <f t="shared" si="233"/>
        <v>16.5</v>
      </c>
      <c r="R1512" s="19">
        <f t="shared" si="234"/>
        <v>54.975000000000001</v>
      </c>
      <c r="S1512" s="19">
        <f t="shared" si="235"/>
        <v>34.125</v>
      </c>
      <c r="T1512" s="19">
        <f t="shared" si="236"/>
        <v>29.925000000000001</v>
      </c>
      <c r="U1512" s="19">
        <f t="shared" si="237"/>
        <v>41.625</v>
      </c>
      <c r="V1512" s="18">
        <f t="shared" si="238"/>
        <v>39.674999999999997</v>
      </c>
      <c r="W1512" s="18">
        <f t="shared" si="239"/>
        <v>40.162499999999994</v>
      </c>
    </row>
    <row r="1513" spans="1:23" ht="13.5" x14ac:dyDescent="0.25">
      <c r="A1513" s="4">
        <v>44216</v>
      </c>
      <c r="B1513" s="2">
        <v>2.85</v>
      </c>
      <c r="C1513" s="2">
        <v>44.927032904274768</v>
      </c>
      <c r="D1513" s="2">
        <v>3.6732847035447769E-3</v>
      </c>
      <c r="E1513" s="2">
        <v>-3.733584375414966E-2</v>
      </c>
      <c r="F1513" s="2">
        <v>2.8679999999999994</v>
      </c>
      <c r="G1513" s="2">
        <v>2.88</v>
      </c>
      <c r="H1513" s="2">
        <v>2.8824999999999998</v>
      </c>
      <c r="I1513" s="2">
        <v>2.9027999999999992</v>
      </c>
      <c r="J1513" s="2">
        <v>3.2379000000000002</v>
      </c>
      <c r="K1513" s="15" t="s">
        <v>52</v>
      </c>
      <c r="L1513" s="15" t="s">
        <v>54</v>
      </c>
      <c r="M1513" s="15" t="s">
        <v>46</v>
      </c>
      <c r="N1513" s="18">
        <f t="shared" si="230"/>
        <v>50</v>
      </c>
      <c r="O1513" s="18">
        <f t="shared" si="231"/>
        <v>100</v>
      </c>
      <c r="P1513" s="18">
        <f t="shared" si="232"/>
        <v>0</v>
      </c>
      <c r="Q1513" s="18">
        <f t="shared" si="233"/>
        <v>16.5</v>
      </c>
      <c r="R1513" s="19">
        <f t="shared" si="234"/>
        <v>54.975000000000001</v>
      </c>
      <c r="S1513" s="19">
        <f t="shared" si="235"/>
        <v>34.125</v>
      </c>
      <c r="T1513" s="19">
        <f t="shared" si="236"/>
        <v>29.925000000000001</v>
      </c>
      <c r="U1513" s="19">
        <f t="shared" si="237"/>
        <v>41.625</v>
      </c>
      <c r="V1513" s="18">
        <f t="shared" si="238"/>
        <v>39.674999999999997</v>
      </c>
      <c r="W1513" s="18">
        <f t="shared" si="239"/>
        <v>40.162499999999994</v>
      </c>
    </row>
    <row r="1514" spans="1:23" ht="13.5" x14ac:dyDescent="0.25">
      <c r="A1514" s="4">
        <v>44217</v>
      </c>
      <c r="B1514" s="2">
        <v>2.92</v>
      </c>
      <c r="C1514" s="2">
        <v>53.327513157542548</v>
      </c>
      <c r="D1514" s="2">
        <v>1.0006731584328854E-3</v>
      </c>
      <c r="E1514" s="2">
        <v>-3.3598803307283903E-2</v>
      </c>
      <c r="F1514" s="2">
        <v>2.8719999999999999</v>
      </c>
      <c r="G1514" s="2">
        <v>2.883</v>
      </c>
      <c r="H1514" s="2">
        <v>2.8835000000000006</v>
      </c>
      <c r="I1514" s="2">
        <v>2.9023999999999988</v>
      </c>
      <c r="J1514" s="2">
        <v>3.2346500000000002</v>
      </c>
      <c r="K1514" s="15" t="s">
        <v>47</v>
      </c>
      <c r="L1514" s="15" t="s">
        <v>54</v>
      </c>
      <c r="M1514" s="15" t="s">
        <v>51</v>
      </c>
      <c r="N1514" s="18">
        <f t="shared" si="230"/>
        <v>50</v>
      </c>
      <c r="O1514" s="18">
        <f t="shared" si="231"/>
        <v>100</v>
      </c>
      <c r="P1514" s="18">
        <f t="shared" si="232"/>
        <v>0</v>
      </c>
      <c r="Q1514" s="18">
        <f t="shared" si="233"/>
        <v>83.5</v>
      </c>
      <c r="R1514" s="19">
        <f t="shared" si="234"/>
        <v>65.025000000000006</v>
      </c>
      <c r="S1514" s="19">
        <f t="shared" si="235"/>
        <v>50.875</v>
      </c>
      <c r="T1514" s="19">
        <f t="shared" si="236"/>
        <v>60.075000000000003</v>
      </c>
      <c r="U1514" s="19">
        <f t="shared" si="237"/>
        <v>58.375</v>
      </c>
      <c r="V1514" s="18">
        <f t="shared" si="238"/>
        <v>58.658333333333339</v>
      </c>
      <c r="W1514" s="18">
        <f t="shared" si="239"/>
        <v>58.587500000000006</v>
      </c>
    </row>
    <row r="1515" spans="1:23" ht="13.5" x14ac:dyDescent="0.25">
      <c r="A1515" s="4">
        <v>44218</v>
      </c>
      <c r="B1515" s="2">
        <v>2.91</v>
      </c>
      <c r="C1515" s="2">
        <v>52.104785059568968</v>
      </c>
      <c r="D1515" s="2">
        <v>-6.8596427035028107E-3</v>
      </c>
      <c r="E1515" s="2">
        <v>-3.1147905231892883E-2</v>
      </c>
      <c r="F1515" s="2">
        <v>2.8759999999999999</v>
      </c>
      <c r="G1515" s="2">
        <v>2.8890000000000002</v>
      </c>
      <c r="H1515" s="2">
        <v>2.8850000000000002</v>
      </c>
      <c r="I1515" s="2">
        <v>2.9027999999999996</v>
      </c>
      <c r="J1515" s="2">
        <v>3.2318499999999997</v>
      </c>
      <c r="K1515" s="15" t="s">
        <v>47</v>
      </c>
      <c r="L1515" s="15" t="s">
        <v>54</v>
      </c>
      <c r="M1515" s="15" t="s">
        <v>51</v>
      </c>
      <c r="N1515" s="18">
        <f t="shared" si="230"/>
        <v>50</v>
      </c>
      <c r="O1515" s="18">
        <f t="shared" si="231"/>
        <v>100</v>
      </c>
      <c r="P1515" s="18">
        <f t="shared" si="232"/>
        <v>0</v>
      </c>
      <c r="Q1515" s="18">
        <f t="shared" si="233"/>
        <v>83.5</v>
      </c>
      <c r="R1515" s="19">
        <f t="shared" si="234"/>
        <v>65.025000000000006</v>
      </c>
      <c r="S1515" s="19">
        <f t="shared" si="235"/>
        <v>50.875</v>
      </c>
      <c r="T1515" s="19">
        <f t="shared" si="236"/>
        <v>60.075000000000003</v>
      </c>
      <c r="U1515" s="19">
        <f t="shared" si="237"/>
        <v>58.375</v>
      </c>
      <c r="V1515" s="18">
        <f t="shared" si="238"/>
        <v>58.658333333333339</v>
      </c>
      <c r="W1515" s="18">
        <f t="shared" si="239"/>
        <v>58.587500000000006</v>
      </c>
    </row>
    <row r="1516" spans="1:23" ht="13.5" x14ac:dyDescent="0.25">
      <c r="A1516" s="4">
        <v>44221</v>
      </c>
      <c r="B1516" s="2">
        <v>2.9</v>
      </c>
      <c r="C1516" s="2">
        <v>50.8491965311417</v>
      </c>
      <c r="D1516" s="2">
        <v>-5.1905495160902149E-3</v>
      </c>
      <c r="E1516" s="2">
        <v>-2.9742960210992264E-2</v>
      </c>
      <c r="F1516" s="2">
        <v>2.8920000000000003</v>
      </c>
      <c r="G1516" s="2">
        <v>2.8890000000000002</v>
      </c>
      <c r="H1516" s="2">
        <v>2.887</v>
      </c>
      <c r="I1516" s="2">
        <v>2.9018000000000002</v>
      </c>
      <c r="J1516" s="2">
        <v>3.2284999999999995</v>
      </c>
      <c r="K1516" s="15" t="s">
        <v>47</v>
      </c>
      <c r="L1516" s="15" t="s">
        <v>54</v>
      </c>
      <c r="M1516" s="15" t="s">
        <v>51</v>
      </c>
      <c r="N1516" s="18">
        <f t="shared" si="230"/>
        <v>50</v>
      </c>
      <c r="O1516" s="18">
        <f t="shared" si="231"/>
        <v>100</v>
      </c>
      <c r="P1516" s="18">
        <f t="shared" si="232"/>
        <v>0</v>
      </c>
      <c r="Q1516" s="18">
        <f t="shared" si="233"/>
        <v>83.5</v>
      </c>
      <c r="R1516" s="19">
        <f t="shared" si="234"/>
        <v>65.025000000000006</v>
      </c>
      <c r="S1516" s="19">
        <f t="shared" si="235"/>
        <v>50.875</v>
      </c>
      <c r="T1516" s="19">
        <f t="shared" si="236"/>
        <v>60.075000000000003</v>
      </c>
      <c r="U1516" s="19">
        <f t="shared" si="237"/>
        <v>58.375</v>
      </c>
      <c r="V1516" s="18">
        <f t="shared" si="238"/>
        <v>58.658333333333339</v>
      </c>
      <c r="W1516" s="18">
        <f t="shared" si="239"/>
        <v>58.587500000000006</v>
      </c>
    </row>
    <row r="1517" spans="1:23" ht="13.5" x14ac:dyDescent="0.25">
      <c r="A1517" s="4">
        <v>44222</v>
      </c>
      <c r="B1517" s="2">
        <v>2.89</v>
      </c>
      <c r="C1517" s="2">
        <v>49.56298653138024</v>
      </c>
      <c r="D1517" s="2">
        <v>-6.0400442878361105E-6</v>
      </c>
      <c r="E1517" s="2">
        <v>-3.0857007475572164E-2</v>
      </c>
      <c r="F1517" s="2">
        <v>2.8940000000000001</v>
      </c>
      <c r="G1517" s="2">
        <v>2.8860000000000001</v>
      </c>
      <c r="H1517" s="2">
        <v>2.8864999999999998</v>
      </c>
      <c r="I1517" s="2">
        <v>2.9003999999999994</v>
      </c>
      <c r="J1517" s="2">
        <v>3.2250999999999994</v>
      </c>
      <c r="K1517" s="15" t="s">
        <v>47</v>
      </c>
      <c r="L1517" s="15" t="s">
        <v>54</v>
      </c>
      <c r="M1517" s="15" t="s">
        <v>51</v>
      </c>
      <c r="N1517" s="18">
        <f t="shared" si="230"/>
        <v>50</v>
      </c>
      <c r="O1517" s="18">
        <f t="shared" si="231"/>
        <v>100</v>
      </c>
      <c r="P1517" s="18">
        <f t="shared" si="232"/>
        <v>0</v>
      </c>
      <c r="Q1517" s="18">
        <f t="shared" si="233"/>
        <v>83.5</v>
      </c>
      <c r="R1517" s="19">
        <f t="shared" si="234"/>
        <v>65.025000000000006</v>
      </c>
      <c r="S1517" s="19">
        <f t="shared" si="235"/>
        <v>50.875</v>
      </c>
      <c r="T1517" s="19">
        <f t="shared" si="236"/>
        <v>60.075000000000003</v>
      </c>
      <c r="U1517" s="19">
        <f t="shared" si="237"/>
        <v>58.375</v>
      </c>
      <c r="V1517" s="18">
        <f t="shared" si="238"/>
        <v>58.658333333333339</v>
      </c>
      <c r="W1517" s="18">
        <f t="shared" si="239"/>
        <v>58.587500000000006</v>
      </c>
    </row>
    <row r="1518" spans="1:23" ht="13.5" x14ac:dyDescent="0.25">
      <c r="A1518" s="4">
        <v>44223</v>
      </c>
      <c r="B1518" s="2">
        <v>2.86</v>
      </c>
      <c r="C1518" s="2">
        <v>45.818640924239794</v>
      </c>
      <c r="D1518" s="2">
        <v>3.5431458956631801E-3</v>
      </c>
      <c r="E1518" s="2">
        <v>-3.2851380173647797E-2</v>
      </c>
      <c r="F1518" s="2">
        <v>2.8959999999999999</v>
      </c>
      <c r="G1518" s="2">
        <v>2.8819999999999997</v>
      </c>
      <c r="H1518" s="2">
        <v>2.887</v>
      </c>
      <c r="I1518" s="2">
        <v>2.8984000000000005</v>
      </c>
      <c r="J1518" s="2">
        <v>3.2211499999999997</v>
      </c>
      <c r="K1518" s="15" t="s">
        <v>47</v>
      </c>
      <c r="L1518" s="15" t="s">
        <v>54</v>
      </c>
      <c r="M1518" s="15" t="s">
        <v>51</v>
      </c>
      <c r="N1518" s="18">
        <f t="shared" si="230"/>
        <v>50</v>
      </c>
      <c r="O1518" s="18">
        <f t="shared" si="231"/>
        <v>100</v>
      </c>
      <c r="P1518" s="18">
        <f t="shared" si="232"/>
        <v>0</v>
      </c>
      <c r="Q1518" s="18">
        <f t="shared" si="233"/>
        <v>83.5</v>
      </c>
      <c r="R1518" s="19">
        <f t="shared" si="234"/>
        <v>65.025000000000006</v>
      </c>
      <c r="S1518" s="19">
        <f t="shared" si="235"/>
        <v>50.875</v>
      </c>
      <c r="T1518" s="19">
        <f t="shared" si="236"/>
        <v>60.075000000000003</v>
      </c>
      <c r="U1518" s="19">
        <f t="shared" si="237"/>
        <v>58.375</v>
      </c>
      <c r="V1518" s="18">
        <f t="shared" si="238"/>
        <v>58.658333333333339</v>
      </c>
      <c r="W1518" s="18">
        <f t="shared" si="239"/>
        <v>58.587500000000006</v>
      </c>
    </row>
    <row r="1519" spans="1:23" ht="13.5" x14ac:dyDescent="0.25">
      <c r="A1519" s="4">
        <v>44224</v>
      </c>
      <c r="B1519" s="2">
        <v>2.91</v>
      </c>
      <c r="C1519" s="2">
        <v>52.288239501238266</v>
      </c>
      <c r="D1519" s="2">
        <v>3.0356061517995414E-3</v>
      </c>
      <c r="E1519" s="2">
        <v>-3.6072801400457204E-2</v>
      </c>
      <c r="F1519" s="2">
        <v>2.8940000000000001</v>
      </c>
      <c r="G1519" s="2">
        <v>2.883</v>
      </c>
      <c r="H1519" s="2">
        <v>2.8885000000000005</v>
      </c>
      <c r="I1519" s="2">
        <v>2.8972000000000002</v>
      </c>
      <c r="J1519" s="2">
        <v>3.2172999999999998</v>
      </c>
      <c r="K1519" s="15" t="s">
        <v>52</v>
      </c>
      <c r="L1519" s="15" t="s">
        <v>54</v>
      </c>
      <c r="M1519" s="15" t="s">
        <v>46</v>
      </c>
      <c r="N1519" s="18">
        <f t="shared" si="230"/>
        <v>50</v>
      </c>
      <c r="O1519" s="18">
        <f t="shared" si="231"/>
        <v>100</v>
      </c>
      <c r="P1519" s="18">
        <f t="shared" si="232"/>
        <v>0</v>
      </c>
      <c r="Q1519" s="18">
        <f t="shared" si="233"/>
        <v>16.5</v>
      </c>
      <c r="R1519" s="19">
        <f t="shared" si="234"/>
        <v>54.975000000000001</v>
      </c>
      <c r="S1519" s="19">
        <f t="shared" si="235"/>
        <v>34.125</v>
      </c>
      <c r="T1519" s="19">
        <f t="shared" si="236"/>
        <v>29.925000000000001</v>
      </c>
      <c r="U1519" s="19">
        <f t="shared" si="237"/>
        <v>41.625</v>
      </c>
      <c r="V1519" s="18">
        <f t="shared" si="238"/>
        <v>39.674999999999997</v>
      </c>
      <c r="W1519" s="18">
        <f t="shared" si="239"/>
        <v>40.162499999999994</v>
      </c>
    </row>
    <row r="1520" spans="1:23" ht="13.5" x14ac:dyDescent="0.25">
      <c r="A1520" s="4">
        <v>44225</v>
      </c>
      <c r="B1520" s="2">
        <v>2.9</v>
      </c>
      <c r="C1520" s="2">
        <v>50.977193173589733</v>
      </c>
      <c r="D1520" s="2">
        <v>1.6916863393503512E-3</v>
      </c>
      <c r="E1520" s="2">
        <v>-4.0701112327060772E-2</v>
      </c>
      <c r="F1520" s="2">
        <v>2.8920000000000003</v>
      </c>
      <c r="G1520" s="2">
        <v>2.8839999999999995</v>
      </c>
      <c r="H1520" s="2">
        <v>2.8895</v>
      </c>
      <c r="I1520" s="2">
        <v>2.8958000000000004</v>
      </c>
      <c r="J1520" s="2">
        <v>3.2130499999999991</v>
      </c>
      <c r="K1520" s="15" t="s">
        <v>52</v>
      </c>
      <c r="L1520" s="15" t="s">
        <v>54</v>
      </c>
      <c r="M1520" s="15" t="s">
        <v>46</v>
      </c>
      <c r="N1520" s="18">
        <f t="shared" si="230"/>
        <v>50</v>
      </c>
      <c r="O1520" s="18">
        <f t="shared" si="231"/>
        <v>100</v>
      </c>
      <c r="P1520" s="18">
        <f t="shared" si="232"/>
        <v>0</v>
      </c>
      <c r="Q1520" s="18">
        <f t="shared" si="233"/>
        <v>16.5</v>
      </c>
      <c r="R1520" s="19">
        <f t="shared" si="234"/>
        <v>54.975000000000001</v>
      </c>
      <c r="S1520" s="19">
        <f t="shared" si="235"/>
        <v>34.125</v>
      </c>
      <c r="T1520" s="19">
        <f t="shared" si="236"/>
        <v>29.925000000000001</v>
      </c>
      <c r="U1520" s="19">
        <f t="shared" si="237"/>
        <v>41.625</v>
      </c>
      <c r="V1520" s="18">
        <f t="shared" si="238"/>
        <v>39.674999999999997</v>
      </c>
      <c r="W1520" s="18">
        <f t="shared" si="239"/>
        <v>40.162499999999994</v>
      </c>
    </row>
    <row r="1521" spans="1:23" ht="13.5" x14ac:dyDescent="0.25">
      <c r="A1521" s="4">
        <v>44228</v>
      </c>
      <c r="B1521" s="2">
        <v>2.85</v>
      </c>
      <c r="C1521" s="2">
        <v>44.913396808187471</v>
      </c>
      <c r="D1521" s="2">
        <v>-6.5600079449259496E-3</v>
      </c>
      <c r="E1521" s="2">
        <v>-4.4291799102791282E-2</v>
      </c>
      <c r="F1521" s="2">
        <v>2.8820000000000001</v>
      </c>
      <c r="G1521" s="2">
        <v>2.887</v>
      </c>
      <c r="H1521" s="2">
        <v>2.8890000000000002</v>
      </c>
      <c r="I1521" s="2">
        <v>2.8938000000000001</v>
      </c>
      <c r="J1521" s="2">
        <v>3.2085499999999998</v>
      </c>
      <c r="K1521" s="15" t="s">
        <v>52</v>
      </c>
      <c r="L1521" s="15" t="s">
        <v>54</v>
      </c>
      <c r="M1521" s="15" t="s">
        <v>46</v>
      </c>
      <c r="N1521" s="18">
        <f t="shared" si="230"/>
        <v>50</v>
      </c>
      <c r="O1521" s="18">
        <f t="shared" si="231"/>
        <v>100</v>
      </c>
      <c r="P1521" s="18">
        <f t="shared" si="232"/>
        <v>0</v>
      </c>
      <c r="Q1521" s="18">
        <f t="shared" si="233"/>
        <v>16.5</v>
      </c>
      <c r="R1521" s="19">
        <f t="shared" si="234"/>
        <v>54.975000000000001</v>
      </c>
      <c r="S1521" s="19">
        <f t="shared" si="235"/>
        <v>34.125</v>
      </c>
      <c r="T1521" s="19">
        <f t="shared" si="236"/>
        <v>29.925000000000001</v>
      </c>
      <c r="U1521" s="19">
        <f t="shared" si="237"/>
        <v>41.625</v>
      </c>
      <c r="V1521" s="18">
        <f t="shared" si="238"/>
        <v>39.674999999999997</v>
      </c>
      <c r="W1521" s="18">
        <f t="shared" si="239"/>
        <v>40.162499999999994</v>
      </c>
    </row>
    <row r="1522" spans="1:23" ht="13.5" x14ac:dyDescent="0.25">
      <c r="A1522" s="4">
        <v>44229</v>
      </c>
      <c r="B1522" s="2">
        <v>2.9</v>
      </c>
      <c r="C1522" s="2">
        <v>51.168742059070901</v>
      </c>
      <c r="D1522" s="2">
        <v>-7.7650674788181107E-3</v>
      </c>
      <c r="E1522" s="2">
        <v>-4.7034111550465538E-2</v>
      </c>
      <c r="F1522" s="2">
        <v>2.8839999999999999</v>
      </c>
      <c r="G1522" s="2">
        <v>2.8890000000000002</v>
      </c>
      <c r="H1522" s="2">
        <v>2.887</v>
      </c>
      <c r="I1522" s="2">
        <v>2.8928000000000003</v>
      </c>
      <c r="J1522" s="2">
        <v>3.2042999999999995</v>
      </c>
      <c r="K1522" s="15" t="s">
        <v>52</v>
      </c>
      <c r="L1522" s="15" t="s">
        <v>54</v>
      </c>
      <c r="M1522" s="15" t="s">
        <v>53</v>
      </c>
      <c r="N1522" s="18">
        <f t="shared" si="230"/>
        <v>50</v>
      </c>
      <c r="O1522" s="18">
        <f t="shared" si="231"/>
        <v>100</v>
      </c>
      <c r="P1522" s="18">
        <f t="shared" si="232"/>
        <v>0</v>
      </c>
      <c r="Q1522" s="18">
        <f t="shared" si="233"/>
        <v>16.5</v>
      </c>
      <c r="R1522" s="19">
        <f t="shared" si="234"/>
        <v>54.975000000000001</v>
      </c>
      <c r="S1522" s="19">
        <f t="shared" si="235"/>
        <v>34.125</v>
      </c>
      <c r="T1522" s="19">
        <f t="shared" si="236"/>
        <v>29.925000000000001</v>
      </c>
      <c r="U1522" s="19">
        <f t="shared" si="237"/>
        <v>41.625</v>
      </c>
      <c r="V1522" s="18">
        <f t="shared" si="238"/>
        <v>39.674999999999997</v>
      </c>
      <c r="W1522" s="18">
        <f t="shared" si="239"/>
        <v>40.162499999999994</v>
      </c>
    </row>
    <row r="1523" spans="1:23" ht="13.5" x14ac:dyDescent="0.25">
      <c r="A1523" s="4">
        <v>44230</v>
      </c>
      <c r="B1523" s="2">
        <v>2.9</v>
      </c>
      <c r="C1523" s="2">
        <v>51.168742059070901</v>
      </c>
      <c r="D1523" s="2">
        <v>-1.3464016487094721E-2</v>
      </c>
      <c r="E1523" s="2">
        <v>-5.0691728298852191E-2</v>
      </c>
      <c r="F1523" s="2">
        <v>2.8920000000000003</v>
      </c>
      <c r="G1523" s="2">
        <v>2.8939999999999997</v>
      </c>
      <c r="H1523" s="2">
        <v>2.8869999999999996</v>
      </c>
      <c r="I1523" s="2">
        <v>2.8928000000000007</v>
      </c>
      <c r="J1523" s="2">
        <v>3.2000499999999992</v>
      </c>
      <c r="K1523" s="15" t="s">
        <v>52</v>
      </c>
      <c r="L1523" s="15" t="s">
        <v>54</v>
      </c>
      <c r="M1523" s="15" t="s">
        <v>53</v>
      </c>
      <c r="N1523" s="18">
        <f t="shared" si="230"/>
        <v>50</v>
      </c>
      <c r="O1523" s="18">
        <f t="shared" si="231"/>
        <v>100</v>
      </c>
      <c r="P1523" s="18">
        <f t="shared" si="232"/>
        <v>0</v>
      </c>
      <c r="Q1523" s="18">
        <f t="shared" si="233"/>
        <v>16.5</v>
      </c>
      <c r="R1523" s="19">
        <f t="shared" si="234"/>
        <v>54.975000000000001</v>
      </c>
      <c r="S1523" s="19">
        <f t="shared" si="235"/>
        <v>34.125</v>
      </c>
      <c r="T1523" s="19">
        <f t="shared" si="236"/>
        <v>29.925000000000001</v>
      </c>
      <c r="U1523" s="19">
        <f t="shared" si="237"/>
        <v>41.625</v>
      </c>
      <c r="V1523" s="18">
        <f t="shared" si="238"/>
        <v>39.674999999999997</v>
      </c>
      <c r="W1523" s="18">
        <f t="shared" si="239"/>
        <v>40.162499999999994</v>
      </c>
    </row>
    <row r="1524" spans="1:23" ht="13.5" x14ac:dyDescent="0.25">
      <c r="A1524" s="4">
        <v>44231</v>
      </c>
      <c r="B1524" s="2">
        <v>2.88</v>
      </c>
      <c r="C1524" s="2">
        <v>48.608131250634102</v>
      </c>
      <c r="D1524" s="2">
        <v>-6.0946572601081606E-3</v>
      </c>
      <c r="E1524" s="2">
        <v>-5.5584426002644474E-2</v>
      </c>
      <c r="F1524" s="2">
        <v>2.8860000000000001</v>
      </c>
      <c r="G1524" s="2">
        <v>2.8899999999999997</v>
      </c>
      <c r="H1524" s="2">
        <v>2.8864999999999998</v>
      </c>
      <c r="I1524" s="2">
        <v>2.8924000000000003</v>
      </c>
      <c r="J1524" s="2">
        <v>3.1956999999999995</v>
      </c>
      <c r="K1524" s="15" t="s">
        <v>52</v>
      </c>
      <c r="L1524" s="15" t="s">
        <v>50</v>
      </c>
      <c r="M1524" s="15" t="s">
        <v>46</v>
      </c>
      <c r="N1524" s="18">
        <f t="shared" si="230"/>
        <v>50</v>
      </c>
      <c r="O1524" s="18">
        <f t="shared" si="231"/>
        <v>100</v>
      </c>
      <c r="P1524" s="18">
        <f t="shared" si="232"/>
        <v>0</v>
      </c>
      <c r="Q1524" s="18">
        <f t="shared" si="233"/>
        <v>0</v>
      </c>
      <c r="R1524" s="19">
        <f t="shared" si="234"/>
        <v>52.5</v>
      </c>
      <c r="S1524" s="19">
        <f t="shared" si="235"/>
        <v>30</v>
      </c>
      <c r="T1524" s="19">
        <f t="shared" si="236"/>
        <v>22.5</v>
      </c>
      <c r="U1524" s="19">
        <f t="shared" si="237"/>
        <v>37.5</v>
      </c>
      <c r="V1524" s="18">
        <f t="shared" si="238"/>
        <v>35</v>
      </c>
      <c r="W1524" s="18">
        <f t="shared" si="239"/>
        <v>35.625</v>
      </c>
    </row>
    <row r="1525" spans="1:23" ht="13.5" x14ac:dyDescent="0.25">
      <c r="A1525" s="4">
        <v>44232</v>
      </c>
      <c r="B1525" s="2">
        <v>2.88</v>
      </c>
      <c r="C1525" s="2">
        <v>48.608131250634102</v>
      </c>
      <c r="D1525" s="2">
        <v>-1.3341090650604848E-3</v>
      </c>
      <c r="E1525" s="2">
        <v>-6.0765512970360744E-2</v>
      </c>
      <c r="F1525" s="2">
        <v>2.8820000000000001</v>
      </c>
      <c r="G1525" s="2">
        <v>2.8869999999999996</v>
      </c>
      <c r="H1525" s="2">
        <v>2.8880000000000003</v>
      </c>
      <c r="I1525" s="2">
        <v>2.8915999999999995</v>
      </c>
      <c r="J1525" s="2">
        <v>3.1908999999999992</v>
      </c>
      <c r="K1525" s="15" t="s">
        <v>52</v>
      </c>
      <c r="L1525" s="15" t="s">
        <v>50</v>
      </c>
      <c r="M1525" s="15" t="s">
        <v>46</v>
      </c>
      <c r="N1525" s="18">
        <f t="shared" si="230"/>
        <v>50</v>
      </c>
      <c r="O1525" s="18">
        <f t="shared" si="231"/>
        <v>100</v>
      </c>
      <c r="P1525" s="18">
        <f t="shared" si="232"/>
        <v>0</v>
      </c>
      <c r="Q1525" s="18">
        <f t="shared" si="233"/>
        <v>0</v>
      </c>
      <c r="R1525" s="19">
        <f t="shared" si="234"/>
        <v>52.5</v>
      </c>
      <c r="S1525" s="19">
        <f t="shared" si="235"/>
        <v>30</v>
      </c>
      <c r="T1525" s="19">
        <f t="shared" si="236"/>
        <v>22.5</v>
      </c>
      <c r="U1525" s="19">
        <f t="shared" si="237"/>
        <v>37.5</v>
      </c>
      <c r="V1525" s="18">
        <f t="shared" si="238"/>
        <v>35</v>
      </c>
      <c r="W1525" s="18">
        <f t="shared" si="239"/>
        <v>35.625</v>
      </c>
    </row>
    <row r="1526" spans="1:23" ht="13.5" x14ac:dyDescent="0.25">
      <c r="A1526" s="4">
        <v>44235</v>
      </c>
      <c r="B1526" s="2">
        <v>2.9</v>
      </c>
      <c r="C1526" s="2">
        <v>51.427173452246592</v>
      </c>
      <c r="D1526" s="2">
        <v>-2.671939941247814E-4</v>
      </c>
      <c r="E1526" s="2">
        <v>-6.6218683207253673E-2</v>
      </c>
      <c r="F1526" s="2">
        <v>2.8919999999999999</v>
      </c>
      <c r="G1526" s="2">
        <v>2.8869999999999996</v>
      </c>
      <c r="H1526" s="2">
        <v>2.8880000000000008</v>
      </c>
      <c r="I1526" s="2">
        <v>2.8917999999999999</v>
      </c>
      <c r="J1526" s="2">
        <v>3.1861499999999996</v>
      </c>
      <c r="K1526" s="15" t="s">
        <v>52</v>
      </c>
      <c r="L1526" s="15" t="s">
        <v>50</v>
      </c>
      <c r="M1526" s="15" t="s">
        <v>53</v>
      </c>
      <c r="N1526" s="18">
        <f t="shared" si="230"/>
        <v>50</v>
      </c>
      <c r="O1526" s="18">
        <f t="shared" si="231"/>
        <v>100</v>
      </c>
      <c r="P1526" s="18">
        <f t="shared" si="232"/>
        <v>0</v>
      </c>
      <c r="Q1526" s="18">
        <f t="shared" si="233"/>
        <v>0</v>
      </c>
      <c r="R1526" s="19">
        <f t="shared" si="234"/>
        <v>52.5</v>
      </c>
      <c r="S1526" s="19">
        <f t="shared" si="235"/>
        <v>30</v>
      </c>
      <c r="T1526" s="19">
        <f t="shared" si="236"/>
        <v>22.5</v>
      </c>
      <c r="U1526" s="19">
        <f t="shared" si="237"/>
        <v>37.5</v>
      </c>
      <c r="V1526" s="18">
        <f t="shared" si="238"/>
        <v>35</v>
      </c>
      <c r="W1526" s="18">
        <f t="shared" si="239"/>
        <v>35.625</v>
      </c>
    </row>
    <row r="1527" spans="1:23" ht="13.5" x14ac:dyDescent="0.25">
      <c r="A1527" s="4">
        <v>44236</v>
      </c>
      <c r="B1527" s="2">
        <v>2.9</v>
      </c>
      <c r="C1527" s="2">
        <v>51.427173452246592</v>
      </c>
      <c r="D1527" s="2">
        <v>-9.6670846568125413E-4</v>
      </c>
      <c r="E1527" s="2">
        <v>-7.0835799427890866E-2</v>
      </c>
      <c r="F1527" s="2">
        <v>2.8920000000000003</v>
      </c>
      <c r="G1527" s="2">
        <v>2.8879999999999995</v>
      </c>
      <c r="H1527" s="2">
        <v>2.887</v>
      </c>
      <c r="I1527" s="2">
        <v>2.8924000000000003</v>
      </c>
      <c r="J1527" s="2">
        <v>3.1816499999999994</v>
      </c>
      <c r="K1527" s="15" t="s">
        <v>52</v>
      </c>
      <c r="L1527" s="15" t="s">
        <v>50</v>
      </c>
      <c r="M1527" s="15" t="s">
        <v>54</v>
      </c>
      <c r="N1527" s="18">
        <f t="shared" si="230"/>
        <v>50</v>
      </c>
      <c r="O1527" s="18">
        <f t="shared" si="231"/>
        <v>100</v>
      </c>
      <c r="P1527" s="18">
        <f t="shared" si="232"/>
        <v>0</v>
      </c>
      <c r="Q1527" s="18">
        <f t="shared" si="233"/>
        <v>0</v>
      </c>
      <c r="R1527" s="19">
        <f t="shared" si="234"/>
        <v>52.5</v>
      </c>
      <c r="S1527" s="19">
        <f t="shared" si="235"/>
        <v>30</v>
      </c>
      <c r="T1527" s="19">
        <f t="shared" si="236"/>
        <v>22.5</v>
      </c>
      <c r="U1527" s="19">
        <f t="shared" si="237"/>
        <v>37.5</v>
      </c>
      <c r="V1527" s="18">
        <f t="shared" si="238"/>
        <v>35</v>
      </c>
      <c r="W1527" s="18">
        <f t="shared" si="239"/>
        <v>35.625</v>
      </c>
    </row>
    <row r="1528" spans="1:23" ht="13.5" x14ac:dyDescent="0.25">
      <c r="A1528" s="4">
        <v>44237</v>
      </c>
      <c r="B1528" s="2">
        <v>2.88</v>
      </c>
      <c r="C1528" s="2">
        <v>48.351191954583143</v>
      </c>
      <c r="D1528" s="2">
        <v>-4.7516077415079572E-3</v>
      </c>
      <c r="E1528" s="2">
        <v>-7.5551048236624133E-2</v>
      </c>
      <c r="F1528" s="2">
        <v>2.8880000000000003</v>
      </c>
      <c r="G1528" s="2">
        <v>2.8899999999999997</v>
      </c>
      <c r="H1528" s="2">
        <v>2.8860000000000001</v>
      </c>
      <c r="I1528" s="2">
        <v>2.8924000000000003</v>
      </c>
      <c r="J1528" s="2">
        <v>3.1768000000000001</v>
      </c>
      <c r="K1528" s="15" t="s">
        <v>52</v>
      </c>
      <c r="L1528" s="15" t="s">
        <v>50</v>
      </c>
      <c r="M1528" s="15" t="s">
        <v>46</v>
      </c>
      <c r="N1528" s="18">
        <f t="shared" si="230"/>
        <v>50</v>
      </c>
      <c r="O1528" s="18">
        <f t="shared" si="231"/>
        <v>100</v>
      </c>
      <c r="P1528" s="18">
        <f t="shared" si="232"/>
        <v>0</v>
      </c>
      <c r="Q1528" s="18">
        <f t="shared" si="233"/>
        <v>0</v>
      </c>
      <c r="R1528" s="19">
        <f t="shared" si="234"/>
        <v>52.5</v>
      </c>
      <c r="S1528" s="19">
        <f t="shared" si="235"/>
        <v>30</v>
      </c>
      <c r="T1528" s="19">
        <f t="shared" si="236"/>
        <v>22.5</v>
      </c>
      <c r="U1528" s="19">
        <f t="shared" si="237"/>
        <v>37.5</v>
      </c>
      <c r="V1528" s="18">
        <f t="shared" si="238"/>
        <v>35</v>
      </c>
      <c r="W1528" s="18">
        <f t="shared" si="239"/>
        <v>35.625</v>
      </c>
    </row>
    <row r="1529" spans="1:23" ht="13.5" x14ac:dyDescent="0.25">
      <c r="A1529" s="4">
        <v>44238</v>
      </c>
      <c r="B1529" s="2">
        <v>2.88</v>
      </c>
      <c r="C1529" s="2">
        <v>48.351191954583143</v>
      </c>
      <c r="D1529" s="2">
        <v>-1.9844782665456862E-4</v>
      </c>
      <c r="E1529" s="2">
        <v>-7.9748883235417595E-2</v>
      </c>
      <c r="F1529" s="2">
        <v>2.8879999999999995</v>
      </c>
      <c r="G1529" s="2">
        <v>2.8869999999999996</v>
      </c>
      <c r="H1529" s="2">
        <v>2.8850000000000002</v>
      </c>
      <c r="I1529" s="2">
        <v>2.8920000000000003</v>
      </c>
      <c r="J1529" s="2">
        <v>3.1719499999999998</v>
      </c>
      <c r="K1529" s="15" t="s">
        <v>52</v>
      </c>
      <c r="L1529" s="15" t="s">
        <v>50</v>
      </c>
      <c r="M1529" s="15" t="s">
        <v>54</v>
      </c>
      <c r="N1529" s="18">
        <f t="shared" si="230"/>
        <v>50</v>
      </c>
      <c r="O1529" s="18">
        <f t="shared" si="231"/>
        <v>100</v>
      </c>
      <c r="P1529" s="18">
        <f t="shared" si="232"/>
        <v>0</v>
      </c>
      <c r="Q1529" s="18">
        <f t="shared" si="233"/>
        <v>0</v>
      </c>
      <c r="R1529" s="19">
        <f t="shared" si="234"/>
        <v>52.5</v>
      </c>
      <c r="S1529" s="19">
        <f t="shared" si="235"/>
        <v>30</v>
      </c>
      <c r="T1529" s="19">
        <f t="shared" si="236"/>
        <v>22.5</v>
      </c>
      <c r="U1529" s="19">
        <f t="shared" si="237"/>
        <v>37.5</v>
      </c>
      <c r="V1529" s="18">
        <f t="shared" si="238"/>
        <v>35</v>
      </c>
      <c r="W1529" s="18">
        <f t="shared" si="239"/>
        <v>35.625</v>
      </c>
    </row>
    <row r="1530" spans="1:23" ht="13.5" x14ac:dyDescent="0.25">
      <c r="A1530" s="4">
        <v>44239</v>
      </c>
      <c r="B1530" s="2">
        <v>2.85</v>
      </c>
      <c r="C1530" s="2">
        <v>43.794294801422048</v>
      </c>
      <c r="D1530" s="2">
        <v>4.3967452442608135E-3</v>
      </c>
      <c r="E1530" s="2">
        <v>-8.220634698420283E-2</v>
      </c>
      <c r="F1530" s="2">
        <v>2.8819999999999997</v>
      </c>
      <c r="G1530" s="2">
        <v>2.8819999999999997</v>
      </c>
      <c r="H1530" s="2">
        <v>2.883</v>
      </c>
      <c r="I1530" s="2">
        <v>2.89</v>
      </c>
      <c r="J1530" s="2">
        <v>3.1669499999999999</v>
      </c>
      <c r="K1530" s="15" t="s">
        <v>52</v>
      </c>
      <c r="L1530" s="15" t="s">
        <v>50</v>
      </c>
      <c r="M1530" s="15" t="s">
        <v>46</v>
      </c>
      <c r="N1530" s="18">
        <f t="shared" si="230"/>
        <v>50</v>
      </c>
      <c r="O1530" s="18">
        <f t="shared" si="231"/>
        <v>100</v>
      </c>
      <c r="P1530" s="18">
        <f t="shared" si="232"/>
        <v>0</v>
      </c>
      <c r="Q1530" s="18">
        <f t="shared" si="233"/>
        <v>0</v>
      </c>
      <c r="R1530" s="19">
        <f t="shared" si="234"/>
        <v>52.5</v>
      </c>
      <c r="S1530" s="19">
        <f t="shared" si="235"/>
        <v>30</v>
      </c>
      <c r="T1530" s="19">
        <f t="shared" si="236"/>
        <v>22.5</v>
      </c>
      <c r="U1530" s="19">
        <f t="shared" si="237"/>
        <v>37.5</v>
      </c>
      <c r="V1530" s="18">
        <f t="shared" si="238"/>
        <v>35</v>
      </c>
      <c r="W1530" s="18">
        <f t="shared" si="239"/>
        <v>35.625</v>
      </c>
    </row>
    <row r="1531" spans="1:23" ht="13.5" x14ac:dyDescent="0.25">
      <c r="A1531" s="4">
        <v>44242</v>
      </c>
      <c r="B1531" s="2">
        <v>2.85</v>
      </c>
      <c r="C1531" s="2">
        <v>43.794294801422041</v>
      </c>
      <c r="D1531" s="2">
        <v>8.2435525430302192E-4</v>
      </c>
      <c r="E1531" s="2">
        <v>-8.1490408779806164E-2</v>
      </c>
      <c r="F1531" s="2">
        <v>2.8719999999999999</v>
      </c>
      <c r="G1531" s="2">
        <v>2.8820000000000001</v>
      </c>
      <c r="H1531" s="2">
        <v>2.8845000000000005</v>
      </c>
      <c r="I1531" s="2">
        <v>2.8887999999999994</v>
      </c>
      <c r="J1531" s="2">
        <v>3.1619500000000005</v>
      </c>
      <c r="K1531" s="15" t="s">
        <v>52</v>
      </c>
      <c r="L1531" s="15" t="s">
        <v>50</v>
      </c>
      <c r="M1531" s="15" t="s">
        <v>46</v>
      </c>
      <c r="N1531" s="18">
        <f t="shared" si="230"/>
        <v>50</v>
      </c>
      <c r="O1531" s="18">
        <f t="shared" si="231"/>
        <v>100</v>
      </c>
      <c r="P1531" s="18">
        <f t="shared" si="232"/>
        <v>0</v>
      </c>
      <c r="Q1531" s="18">
        <f t="shared" si="233"/>
        <v>0</v>
      </c>
      <c r="R1531" s="19">
        <f t="shared" si="234"/>
        <v>52.5</v>
      </c>
      <c r="S1531" s="19">
        <f t="shared" si="235"/>
        <v>30</v>
      </c>
      <c r="T1531" s="19">
        <f t="shared" si="236"/>
        <v>22.5</v>
      </c>
      <c r="U1531" s="19">
        <f t="shared" si="237"/>
        <v>37.5</v>
      </c>
      <c r="V1531" s="18">
        <f t="shared" si="238"/>
        <v>35</v>
      </c>
      <c r="W1531" s="18">
        <f t="shared" si="239"/>
        <v>35.625</v>
      </c>
    </row>
    <row r="1532" spans="1:23" ht="13.5" x14ac:dyDescent="0.25">
      <c r="A1532" s="4">
        <v>44243</v>
      </c>
      <c r="B1532" s="2">
        <v>2.85</v>
      </c>
      <c r="C1532" s="2">
        <v>43.794294801422041</v>
      </c>
      <c r="D1532" s="2">
        <v>5.7083875384749128E-3</v>
      </c>
      <c r="E1532" s="2">
        <v>-7.9036101647309911E-2</v>
      </c>
      <c r="F1532" s="2">
        <v>2.8619999999999997</v>
      </c>
      <c r="G1532" s="2">
        <v>2.8770000000000002</v>
      </c>
      <c r="H1532" s="2">
        <v>2.8830000000000005</v>
      </c>
      <c r="I1532" s="2">
        <v>2.8873999999999995</v>
      </c>
      <c r="J1532" s="2">
        <v>3.1572000000000009</v>
      </c>
      <c r="K1532" s="15" t="s">
        <v>52</v>
      </c>
      <c r="L1532" s="15" t="s">
        <v>50</v>
      </c>
      <c r="M1532" s="15" t="s">
        <v>46</v>
      </c>
      <c r="N1532" s="18">
        <f t="shared" si="230"/>
        <v>50</v>
      </c>
      <c r="O1532" s="18">
        <f t="shared" si="231"/>
        <v>100</v>
      </c>
      <c r="P1532" s="18">
        <f t="shared" si="232"/>
        <v>0</v>
      </c>
      <c r="Q1532" s="18">
        <f t="shared" si="233"/>
        <v>0</v>
      </c>
      <c r="R1532" s="19">
        <f t="shared" si="234"/>
        <v>52.5</v>
      </c>
      <c r="S1532" s="19">
        <f t="shared" si="235"/>
        <v>30</v>
      </c>
      <c r="T1532" s="19">
        <f t="shared" si="236"/>
        <v>22.5</v>
      </c>
      <c r="U1532" s="19">
        <f t="shared" si="237"/>
        <v>37.5</v>
      </c>
      <c r="V1532" s="18">
        <f t="shared" si="238"/>
        <v>35</v>
      </c>
      <c r="W1532" s="18">
        <f t="shared" si="239"/>
        <v>35.625</v>
      </c>
    </row>
    <row r="1533" spans="1:23" ht="13.5" x14ac:dyDescent="0.25">
      <c r="A1533" s="4">
        <v>44244</v>
      </c>
      <c r="B1533" s="2">
        <v>2.85</v>
      </c>
      <c r="C1533" s="2">
        <v>43.794294801422041</v>
      </c>
      <c r="D1533" s="2">
        <v>1.0039656279196674E-2</v>
      </c>
      <c r="E1533" s="2">
        <v>-7.3811108491275687E-2</v>
      </c>
      <c r="F1533" s="2">
        <v>2.8559999999999999</v>
      </c>
      <c r="G1533" s="2">
        <v>2.8720000000000008</v>
      </c>
      <c r="H1533" s="2">
        <v>2.883</v>
      </c>
      <c r="I1533" s="2">
        <v>2.8859999999999997</v>
      </c>
      <c r="J1533" s="2">
        <v>3.1525000000000012</v>
      </c>
      <c r="K1533" s="15" t="s">
        <v>52</v>
      </c>
      <c r="L1533" s="15" t="s">
        <v>50</v>
      </c>
      <c r="M1533" s="15" t="s">
        <v>46</v>
      </c>
      <c r="N1533" s="18">
        <f t="shared" si="230"/>
        <v>50</v>
      </c>
      <c r="O1533" s="18">
        <f t="shared" si="231"/>
        <v>100</v>
      </c>
      <c r="P1533" s="18">
        <f t="shared" si="232"/>
        <v>0</v>
      </c>
      <c r="Q1533" s="18">
        <f t="shared" si="233"/>
        <v>0</v>
      </c>
      <c r="R1533" s="19">
        <f t="shared" si="234"/>
        <v>52.5</v>
      </c>
      <c r="S1533" s="19">
        <f t="shared" si="235"/>
        <v>30</v>
      </c>
      <c r="T1533" s="19">
        <f t="shared" si="236"/>
        <v>22.5</v>
      </c>
      <c r="U1533" s="19">
        <f t="shared" si="237"/>
        <v>37.5</v>
      </c>
      <c r="V1533" s="18">
        <f t="shared" si="238"/>
        <v>35</v>
      </c>
      <c r="W1533" s="18">
        <f t="shared" si="239"/>
        <v>35.625</v>
      </c>
    </row>
    <row r="1534" spans="1:23" ht="13.5" x14ac:dyDescent="0.25">
      <c r="A1534" s="4">
        <v>44245</v>
      </c>
      <c r="B1534" s="2">
        <v>2.85</v>
      </c>
      <c r="C1534" s="2">
        <v>43.794294801422041</v>
      </c>
      <c r="D1534" s="2">
        <v>1.0811565904785159E-2</v>
      </c>
      <c r="E1534" s="2">
        <v>-6.730845169449981E-2</v>
      </c>
      <c r="F1534" s="2">
        <v>2.85</v>
      </c>
      <c r="G1534" s="2">
        <v>2.8690000000000007</v>
      </c>
      <c r="H1534" s="2">
        <v>2.8795000000000006</v>
      </c>
      <c r="I1534" s="2">
        <v>2.8849999999999993</v>
      </c>
      <c r="J1534" s="2">
        <v>3.1480500000000018</v>
      </c>
      <c r="K1534" s="15" t="s">
        <v>52</v>
      </c>
      <c r="L1534" s="15" t="s">
        <v>50</v>
      </c>
      <c r="M1534" s="15" t="s">
        <v>46</v>
      </c>
      <c r="N1534" s="18">
        <f t="shared" si="230"/>
        <v>50</v>
      </c>
      <c r="O1534" s="18">
        <f t="shared" si="231"/>
        <v>100</v>
      </c>
      <c r="P1534" s="18">
        <f t="shared" si="232"/>
        <v>0</v>
      </c>
      <c r="Q1534" s="18">
        <f t="shared" si="233"/>
        <v>0</v>
      </c>
      <c r="R1534" s="19">
        <f t="shared" si="234"/>
        <v>52.5</v>
      </c>
      <c r="S1534" s="19">
        <f t="shared" si="235"/>
        <v>30</v>
      </c>
      <c r="T1534" s="19">
        <f t="shared" si="236"/>
        <v>22.5</v>
      </c>
      <c r="U1534" s="19">
        <f t="shared" si="237"/>
        <v>37.5</v>
      </c>
      <c r="V1534" s="18">
        <f t="shared" si="238"/>
        <v>35</v>
      </c>
      <c r="W1534" s="18">
        <f t="shared" si="239"/>
        <v>35.625</v>
      </c>
    </row>
    <row r="1535" spans="1:23" ht="13.5" x14ac:dyDescent="0.25">
      <c r="A1535" s="4">
        <v>44246</v>
      </c>
      <c r="B1535" s="2">
        <v>2.8</v>
      </c>
      <c r="C1535" s="2">
        <v>35.67682918673998</v>
      </c>
      <c r="D1535" s="2">
        <v>1.533871372079032E-2</v>
      </c>
      <c r="E1535" s="2">
        <v>-5.8608404934025568E-2</v>
      </c>
      <c r="F1535" s="2">
        <v>2.84</v>
      </c>
      <c r="G1535" s="2">
        <v>2.8610000000000002</v>
      </c>
      <c r="H1535" s="2">
        <v>2.8740000000000001</v>
      </c>
      <c r="I1535" s="2">
        <v>2.8827999999999996</v>
      </c>
      <c r="J1535" s="2">
        <v>3.1436000000000019</v>
      </c>
      <c r="K1535" s="15" t="s">
        <v>52</v>
      </c>
      <c r="L1535" s="15" t="s">
        <v>54</v>
      </c>
      <c r="M1535" s="15" t="s">
        <v>46</v>
      </c>
      <c r="N1535" s="18">
        <f t="shared" si="230"/>
        <v>50</v>
      </c>
      <c r="O1535" s="18">
        <f t="shared" si="231"/>
        <v>100</v>
      </c>
      <c r="P1535" s="18">
        <f t="shared" si="232"/>
        <v>0</v>
      </c>
      <c r="Q1535" s="18">
        <f t="shared" si="233"/>
        <v>16.5</v>
      </c>
      <c r="R1535" s="19">
        <f t="shared" si="234"/>
        <v>54.975000000000001</v>
      </c>
      <c r="S1535" s="19">
        <f t="shared" si="235"/>
        <v>34.125</v>
      </c>
      <c r="T1535" s="19">
        <f t="shared" si="236"/>
        <v>29.925000000000001</v>
      </c>
      <c r="U1535" s="19">
        <f t="shared" si="237"/>
        <v>41.625</v>
      </c>
      <c r="V1535" s="18">
        <f t="shared" si="238"/>
        <v>39.674999999999997</v>
      </c>
      <c r="W1535" s="18">
        <f t="shared" si="239"/>
        <v>40.162499999999994</v>
      </c>
    </row>
    <row r="1536" spans="1:23" ht="13.5" x14ac:dyDescent="0.25">
      <c r="A1536" s="4">
        <v>44249</v>
      </c>
      <c r="B1536" s="2">
        <v>2.83</v>
      </c>
      <c r="C1536" s="2">
        <v>42.55667102437809</v>
      </c>
      <c r="D1536" s="2">
        <v>2.0477206012865512E-2</v>
      </c>
      <c r="E1536" s="2">
        <v>-4.9309407587887169E-2</v>
      </c>
      <c r="F1536" s="2">
        <v>2.8360000000000003</v>
      </c>
      <c r="G1536" s="2">
        <v>2.8540000000000005</v>
      </c>
      <c r="H1536" s="2">
        <v>2.8704999999999998</v>
      </c>
      <c r="I1536" s="2">
        <v>2.8817999999999997</v>
      </c>
      <c r="J1536" s="2">
        <v>3.1393000000000013</v>
      </c>
      <c r="K1536" s="15" t="s">
        <v>47</v>
      </c>
      <c r="L1536" s="15" t="s">
        <v>54</v>
      </c>
      <c r="M1536" s="15" t="s">
        <v>49</v>
      </c>
      <c r="N1536" s="18">
        <f t="shared" si="230"/>
        <v>50</v>
      </c>
      <c r="O1536" s="18">
        <f t="shared" si="231"/>
        <v>100</v>
      </c>
      <c r="P1536" s="18">
        <f t="shared" si="232"/>
        <v>0</v>
      </c>
      <c r="Q1536" s="18">
        <f t="shared" si="233"/>
        <v>66.5</v>
      </c>
      <c r="R1536" s="19">
        <f t="shared" si="234"/>
        <v>62.475000000000001</v>
      </c>
      <c r="S1536" s="19">
        <f t="shared" si="235"/>
        <v>46.625</v>
      </c>
      <c r="T1536" s="19">
        <f t="shared" si="236"/>
        <v>52.424999999999997</v>
      </c>
      <c r="U1536" s="19">
        <f t="shared" si="237"/>
        <v>54.125</v>
      </c>
      <c r="V1536" s="18">
        <f t="shared" si="238"/>
        <v>53.841666666666661</v>
      </c>
      <c r="W1536" s="18">
        <f t="shared" si="239"/>
        <v>53.912499999999994</v>
      </c>
    </row>
    <row r="1537" spans="1:23" ht="13.5" x14ac:dyDescent="0.25">
      <c r="A1537" s="4">
        <v>44250</v>
      </c>
      <c r="B1537" s="2">
        <v>2.8</v>
      </c>
      <c r="C1537" s="2">
        <v>38.161088421462225</v>
      </c>
      <c r="D1537" s="2">
        <v>2.7289674834145128E-2</v>
      </c>
      <c r="E1537" s="2">
        <v>-4.0716635017397015E-2</v>
      </c>
      <c r="F1537" s="2">
        <v>2.8259999999999996</v>
      </c>
      <c r="G1537" s="2">
        <v>2.8440000000000003</v>
      </c>
      <c r="H1537" s="2">
        <v>2.8659999999999997</v>
      </c>
      <c r="I1537" s="2">
        <v>2.8801999999999999</v>
      </c>
      <c r="J1537" s="2">
        <v>3.1350000000000011</v>
      </c>
      <c r="K1537" s="15" t="s">
        <v>52</v>
      </c>
      <c r="L1537" s="15" t="s">
        <v>54</v>
      </c>
      <c r="M1537" s="15" t="s">
        <v>46</v>
      </c>
      <c r="N1537" s="18">
        <f t="shared" si="230"/>
        <v>50</v>
      </c>
      <c r="O1537" s="18">
        <f t="shared" si="231"/>
        <v>100</v>
      </c>
      <c r="P1537" s="18">
        <f t="shared" si="232"/>
        <v>0</v>
      </c>
      <c r="Q1537" s="18">
        <f t="shared" si="233"/>
        <v>16.5</v>
      </c>
      <c r="R1537" s="19">
        <f t="shared" si="234"/>
        <v>54.975000000000001</v>
      </c>
      <c r="S1537" s="19">
        <f t="shared" si="235"/>
        <v>34.125</v>
      </c>
      <c r="T1537" s="19">
        <f t="shared" si="236"/>
        <v>29.925000000000001</v>
      </c>
      <c r="U1537" s="19">
        <f t="shared" si="237"/>
        <v>41.625</v>
      </c>
      <c r="V1537" s="18">
        <f t="shared" si="238"/>
        <v>39.674999999999997</v>
      </c>
      <c r="W1537" s="18">
        <f t="shared" si="239"/>
        <v>40.162499999999994</v>
      </c>
    </row>
    <row r="1538" spans="1:23" ht="13.5" x14ac:dyDescent="0.25">
      <c r="A1538" s="4">
        <v>44251</v>
      </c>
      <c r="B1538" s="2">
        <v>2.83</v>
      </c>
      <c r="C1538" s="2">
        <v>44.351082092559899</v>
      </c>
      <c r="D1538" s="2">
        <v>2.8156541576354055E-2</v>
      </c>
      <c r="E1538" s="2">
        <v>-3.2969740389715105E-2</v>
      </c>
      <c r="F1538" s="2">
        <v>2.8220000000000001</v>
      </c>
      <c r="G1538" s="2">
        <v>2.839</v>
      </c>
      <c r="H1538" s="2">
        <v>2.8644999999999996</v>
      </c>
      <c r="I1538" s="2">
        <v>2.8792</v>
      </c>
      <c r="J1538" s="2">
        <v>3.1308500000000015</v>
      </c>
      <c r="K1538" s="15" t="s">
        <v>52</v>
      </c>
      <c r="L1538" s="15" t="s">
        <v>54</v>
      </c>
      <c r="M1538" s="15" t="s">
        <v>46</v>
      </c>
      <c r="N1538" s="18">
        <f t="shared" ref="N1538:N1601" si="240">IF(D1538&lt;30,50, IF(D1538&gt;70, 0, 25))</f>
        <v>50</v>
      </c>
      <c r="O1538" s="18">
        <f t="shared" ref="O1538:O1601" si="241">IF(F1538-E1538&gt;0.02, 100, IF(F1538-E1538&lt;0,0,45))</f>
        <v>100</v>
      </c>
      <c r="P1538" s="18">
        <f t="shared" ref="P1538:P1601" si="242">IF(G1538-J1538&gt;10,100,IF(G1538-J1538&gt;5,75, IF(G1538-J1538&gt;0,50,0)))</f>
        <v>0</v>
      </c>
      <c r="Q1538" s="18">
        <f t="shared" ref="Q1538:Q1601" si="243">IF(M1538="confirmed bullish", 34, IF(M1538="bullish divergence",17, 0))+IF(K1538="bullish",33,IF(K1538="bearish",0,16.5))+IF(L1538="strong",33,IF(L1538="weak",0,16.5))</f>
        <v>16.5</v>
      </c>
      <c r="R1538" s="19">
        <f t="shared" si="234"/>
        <v>54.975000000000001</v>
      </c>
      <c r="S1538" s="19">
        <f t="shared" si="235"/>
        <v>34.125</v>
      </c>
      <c r="T1538" s="19">
        <f t="shared" si="236"/>
        <v>29.925000000000001</v>
      </c>
      <c r="U1538" s="19">
        <f t="shared" si="237"/>
        <v>41.625</v>
      </c>
      <c r="V1538" s="18">
        <f t="shared" si="238"/>
        <v>39.674999999999997</v>
      </c>
      <c r="W1538" s="18">
        <f t="shared" si="239"/>
        <v>40.162499999999994</v>
      </c>
    </row>
    <row r="1539" spans="1:23" ht="13.5" x14ac:dyDescent="0.25">
      <c r="A1539" s="4">
        <v>44252</v>
      </c>
      <c r="B1539" s="2">
        <v>2.8</v>
      </c>
      <c r="C1539" s="2">
        <v>40.035330231451539</v>
      </c>
      <c r="D1539" s="2">
        <v>3.1306861199721592E-2</v>
      </c>
      <c r="E1539" s="2">
        <v>-2.6129570024869056E-2</v>
      </c>
      <c r="F1539" s="2">
        <v>2.8119999999999998</v>
      </c>
      <c r="G1539" s="2">
        <v>2.8310000000000004</v>
      </c>
      <c r="H1539" s="2">
        <v>2.8589999999999991</v>
      </c>
      <c r="I1539" s="2">
        <v>2.8772000000000006</v>
      </c>
      <c r="J1539" s="2">
        <v>3.1263500000000017</v>
      </c>
      <c r="K1539" s="15" t="s">
        <v>52</v>
      </c>
      <c r="L1539" s="15" t="s">
        <v>54</v>
      </c>
      <c r="M1539" s="15" t="s">
        <v>46</v>
      </c>
      <c r="N1539" s="18">
        <f t="shared" si="240"/>
        <v>50</v>
      </c>
      <c r="O1539" s="18">
        <f t="shared" si="241"/>
        <v>100</v>
      </c>
      <c r="P1539" s="18">
        <f t="shared" si="242"/>
        <v>0</v>
      </c>
      <c r="Q1539" s="18">
        <f t="shared" si="243"/>
        <v>16.5</v>
      </c>
      <c r="R1539" s="19">
        <f t="shared" ref="R1539:R1602" si="244">0.35*N1539+O1539*0.35+P1539*0.15+Q1539*0.15</f>
        <v>54.975000000000001</v>
      </c>
      <c r="S1539" s="19">
        <f t="shared" ref="S1539:S1602" si="245">N1539*0.2+O1539*0.2+P1539*0.35+Q1539*0.25</f>
        <v>34.125</v>
      </c>
      <c r="T1539" s="19">
        <f t="shared" ref="T1539:T1602" si="246">N1539*0.15+O1539*0.15+P1539*0.25+Q1539*0.45</f>
        <v>29.925000000000001</v>
      </c>
      <c r="U1539" s="19">
        <f t="shared" ref="U1539:U1602" si="247">0.25*SUM(N1539:Q1539)</f>
        <v>41.625</v>
      </c>
      <c r="V1539" s="18">
        <f t="shared" ref="V1539:V1602" si="248">SUM(R1539:T1539)/3</f>
        <v>39.674999999999997</v>
      </c>
      <c r="W1539" s="18">
        <f t="shared" ref="W1539:W1602" si="249">SUM(R1539:U1539)/4</f>
        <v>40.162499999999994</v>
      </c>
    </row>
    <row r="1540" spans="1:23" ht="13.5" x14ac:dyDescent="0.25">
      <c r="A1540" s="4">
        <v>44253</v>
      </c>
      <c r="B1540" s="2">
        <v>2.83</v>
      </c>
      <c r="C1540" s="2">
        <v>45.723218024192946</v>
      </c>
      <c r="D1540" s="2">
        <v>2.7492361061907555E-2</v>
      </c>
      <c r="E1540" s="2">
        <v>-1.79003250632059E-2</v>
      </c>
      <c r="F1540" s="2">
        <v>2.8180000000000005</v>
      </c>
      <c r="G1540" s="2">
        <v>2.8290000000000006</v>
      </c>
      <c r="H1540" s="2">
        <v>2.8554999999999993</v>
      </c>
      <c r="I1540" s="2">
        <v>2.8754000000000008</v>
      </c>
      <c r="J1540" s="2">
        <v>3.1215000000000015</v>
      </c>
      <c r="K1540" s="15" t="s">
        <v>47</v>
      </c>
      <c r="L1540" s="15" t="s">
        <v>54</v>
      </c>
      <c r="M1540" s="15" t="s">
        <v>51</v>
      </c>
      <c r="N1540" s="18">
        <f t="shared" si="240"/>
        <v>50</v>
      </c>
      <c r="O1540" s="18">
        <f t="shared" si="241"/>
        <v>100</v>
      </c>
      <c r="P1540" s="18">
        <f t="shared" si="242"/>
        <v>0</v>
      </c>
      <c r="Q1540" s="18">
        <f t="shared" si="243"/>
        <v>83.5</v>
      </c>
      <c r="R1540" s="19">
        <f t="shared" si="244"/>
        <v>65.025000000000006</v>
      </c>
      <c r="S1540" s="19">
        <f t="shared" si="245"/>
        <v>50.875</v>
      </c>
      <c r="T1540" s="19">
        <f t="shared" si="246"/>
        <v>60.075000000000003</v>
      </c>
      <c r="U1540" s="19">
        <f t="shared" si="247"/>
        <v>58.375</v>
      </c>
      <c r="V1540" s="18">
        <f t="shared" si="248"/>
        <v>58.658333333333339</v>
      </c>
      <c r="W1540" s="18">
        <f t="shared" si="249"/>
        <v>58.587500000000006</v>
      </c>
    </row>
    <row r="1541" spans="1:23" ht="13.5" x14ac:dyDescent="0.25">
      <c r="A1541" s="4">
        <v>44256</v>
      </c>
      <c r="B1541" s="2">
        <v>2.83</v>
      </c>
      <c r="C1541" s="2">
        <v>45.723218024192938</v>
      </c>
      <c r="D1541" s="2">
        <v>2.4418409545820197E-2</v>
      </c>
      <c r="E1541" s="2">
        <v>-8.3135343350022317E-3</v>
      </c>
      <c r="F1541" s="2">
        <v>2.8180000000000001</v>
      </c>
      <c r="G1541" s="2">
        <v>2.8270000000000004</v>
      </c>
      <c r="H1541" s="2">
        <v>2.8544999999999994</v>
      </c>
      <c r="I1541" s="2">
        <v>2.8736000000000006</v>
      </c>
      <c r="J1541" s="2">
        <v>3.1166500000000013</v>
      </c>
      <c r="K1541" s="15" t="s">
        <v>52</v>
      </c>
      <c r="L1541" s="15" t="s">
        <v>54</v>
      </c>
      <c r="M1541" s="15" t="s">
        <v>54</v>
      </c>
      <c r="N1541" s="18">
        <f t="shared" si="240"/>
        <v>50</v>
      </c>
      <c r="O1541" s="18">
        <f t="shared" si="241"/>
        <v>100</v>
      </c>
      <c r="P1541" s="18">
        <f t="shared" si="242"/>
        <v>0</v>
      </c>
      <c r="Q1541" s="18">
        <f t="shared" si="243"/>
        <v>16.5</v>
      </c>
      <c r="R1541" s="19">
        <f t="shared" si="244"/>
        <v>54.975000000000001</v>
      </c>
      <c r="S1541" s="19">
        <f t="shared" si="245"/>
        <v>34.125</v>
      </c>
      <c r="T1541" s="19">
        <f t="shared" si="246"/>
        <v>29.925000000000001</v>
      </c>
      <c r="U1541" s="19">
        <f t="shared" si="247"/>
        <v>41.625</v>
      </c>
      <c r="V1541" s="18">
        <f t="shared" si="248"/>
        <v>39.674999999999997</v>
      </c>
      <c r="W1541" s="18">
        <f t="shared" si="249"/>
        <v>40.162499999999994</v>
      </c>
    </row>
    <row r="1542" spans="1:23" ht="13.5" x14ac:dyDescent="0.25">
      <c r="A1542" s="4">
        <v>44257</v>
      </c>
      <c r="B1542" s="2">
        <v>2.85</v>
      </c>
      <c r="C1542" s="2">
        <v>49.431826201902588</v>
      </c>
      <c r="D1542" s="2">
        <v>2.0478209246369339E-2</v>
      </c>
      <c r="E1542" s="2">
        <v>1.560760514876614E-3</v>
      </c>
      <c r="F1542" s="2">
        <v>2.8280000000000003</v>
      </c>
      <c r="G1542" s="2">
        <v>2.8270000000000004</v>
      </c>
      <c r="H1542" s="2">
        <v>2.8519999999999994</v>
      </c>
      <c r="I1542" s="2">
        <v>2.8730000000000007</v>
      </c>
      <c r="J1542" s="2">
        <v>3.1124000000000018</v>
      </c>
      <c r="K1542" s="15" t="s">
        <v>47</v>
      </c>
      <c r="L1542" s="15" t="s">
        <v>54</v>
      </c>
      <c r="M1542" s="15" t="s">
        <v>51</v>
      </c>
      <c r="N1542" s="18">
        <f t="shared" si="240"/>
        <v>50</v>
      </c>
      <c r="O1542" s="18">
        <f t="shared" si="241"/>
        <v>100</v>
      </c>
      <c r="P1542" s="18">
        <f t="shared" si="242"/>
        <v>0</v>
      </c>
      <c r="Q1542" s="18">
        <f t="shared" si="243"/>
        <v>83.5</v>
      </c>
      <c r="R1542" s="19">
        <f t="shared" si="244"/>
        <v>65.025000000000006</v>
      </c>
      <c r="S1542" s="19">
        <f t="shared" si="245"/>
        <v>50.875</v>
      </c>
      <c r="T1542" s="19">
        <f t="shared" si="246"/>
        <v>60.075000000000003</v>
      </c>
      <c r="U1542" s="19">
        <f t="shared" si="247"/>
        <v>58.375</v>
      </c>
      <c r="V1542" s="18">
        <f t="shared" si="248"/>
        <v>58.658333333333339</v>
      </c>
      <c r="W1542" s="18">
        <f t="shared" si="249"/>
        <v>58.587500000000006</v>
      </c>
    </row>
    <row r="1543" spans="1:23" ht="13.5" x14ac:dyDescent="0.25">
      <c r="A1543" s="4">
        <v>44258</v>
      </c>
      <c r="B1543" s="2">
        <v>2.84</v>
      </c>
      <c r="C1543" s="2">
        <v>47.677676589214371</v>
      </c>
      <c r="D1543" s="2">
        <v>1.7898528564504801E-2</v>
      </c>
      <c r="E1543" s="2">
        <v>1.1641081783897516E-2</v>
      </c>
      <c r="F1543" s="2">
        <v>2.83</v>
      </c>
      <c r="G1543" s="2">
        <v>2.8260000000000001</v>
      </c>
      <c r="H1543" s="2">
        <v>2.8489999999999993</v>
      </c>
      <c r="I1543" s="2">
        <v>2.8714000000000004</v>
      </c>
      <c r="J1543" s="2">
        <v>3.1081000000000016</v>
      </c>
      <c r="K1543" s="15" t="s">
        <v>52</v>
      </c>
      <c r="L1543" s="15" t="s">
        <v>54</v>
      </c>
      <c r="M1543" s="15" t="s">
        <v>53</v>
      </c>
      <c r="N1543" s="18">
        <f t="shared" si="240"/>
        <v>50</v>
      </c>
      <c r="O1543" s="18">
        <f t="shared" si="241"/>
        <v>100</v>
      </c>
      <c r="P1543" s="18">
        <f t="shared" si="242"/>
        <v>0</v>
      </c>
      <c r="Q1543" s="18">
        <f t="shared" si="243"/>
        <v>16.5</v>
      </c>
      <c r="R1543" s="19">
        <f t="shared" si="244"/>
        <v>54.975000000000001</v>
      </c>
      <c r="S1543" s="19">
        <f t="shared" si="245"/>
        <v>34.125</v>
      </c>
      <c r="T1543" s="19">
        <f t="shared" si="246"/>
        <v>29.925000000000001</v>
      </c>
      <c r="U1543" s="19">
        <f t="shared" si="247"/>
        <v>41.625</v>
      </c>
      <c r="V1543" s="18">
        <f t="shared" si="248"/>
        <v>39.674999999999997</v>
      </c>
      <c r="W1543" s="18">
        <f t="shared" si="249"/>
        <v>40.162499999999994</v>
      </c>
    </row>
    <row r="1544" spans="1:23" ht="13.5" x14ac:dyDescent="0.25">
      <c r="A1544" s="4">
        <v>44259</v>
      </c>
      <c r="B1544" s="2">
        <v>2.84</v>
      </c>
      <c r="C1544" s="2">
        <v>47.677676589214371</v>
      </c>
      <c r="D1544" s="2">
        <v>1.5787399499630705E-2</v>
      </c>
      <c r="E1544" s="2">
        <v>2.1660249307716539E-2</v>
      </c>
      <c r="F1544" s="2">
        <v>2.8380000000000001</v>
      </c>
      <c r="G1544" s="2">
        <v>2.8250000000000002</v>
      </c>
      <c r="H1544" s="2">
        <v>2.847</v>
      </c>
      <c r="I1544" s="2">
        <v>2.8701999999999996</v>
      </c>
      <c r="J1544" s="2">
        <v>3.1035000000000026</v>
      </c>
      <c r="K1544" s="15" t="s">
        <v>47</v>
      </c>
      <c r="L1544" s="15" t="s">
        <v>54</v>
      </c>
      <c r="M1544" s="15" t="s">
        <v>51</v>
      </c>
      <c r="N1544" s="18">
        <f t="shared" si="240"/>
        <v>50</v>
      </c>
      <c r="O1544" s="18">
        <f t="shared" si="241"/>
        <v>100</v>
      </c>
      <c r="P1544" s="18">
        <f t="shared" si="242"/>
        <v>0</v>
      </c>
      <c r="Q1544" s="18">
        <f t="shared" si="243"/>
        <v>83.5</v>
      </c>
      <c r="R1544" s="19">
        <f t="shared" si="244"/>
        <v>65.025000000000006</v>
      </c>
      <c r="S1544" s="19">
        <f t="shared" si="245"/>
        <v>50.875</v>
      </c>
      <c r="T1544" s="19">
        <f t="shared" si="246"/>
        <v>60.075000000000003</v>
      </c>
      <c r="U1544" s="19">
        <f t="shared" si="247"/>
        <v>58.375</v>
      </c>
      <c r="V1544" s="18">
        <f t="shared" si="248"/>
        <v>58.658333333333339</v>
      </c>
      <c r="W1544" s="18">
        <f t="shared" si="249"/>
        <v>58.587500000000006</v>
      </c>
    </row>
    <row r="1545" spans="1:23" ht="13.5" x14ac:dyDescent="0.25">
      <c r="A1545" s="4">
        <v>44260</v>
      </c>
      <c r="B1545" s="2">
        <v>2.8</v>
      </c>
      <c r="C1545" s="2">
        <v>40.938307808560445</v>
      </c>
      <c r="D1545" s="2">
        <v>9.3380830015146188E-3</v>
      </c>
      <c r="E1545" s="2">
        <v>2.9277323652536016E-2</v>
      </c>
      <c r="F1545" s="2">
        <v>2.8319999999999999</v>
      </c>
      <c r="G1545" s="2">
        <v>2.8250000000000002</v>
      </c>
      <c r="H1545" s="2">
        <v>2.843</v>
      </c>
      <c r="I1545" s="2">
        <v>2.8686000000000003</v>
      </c>
      <c r="J1545" s="2">
        <v>3.0988000000000024</v>
      </c>
      <c r="K1545" s="15" t="s">
        <v>52</v>
      </c>
      <c r="L1545" s="15" t="s">
        <v>54</v>
      </c>
      <c r="M1545" s="15" t="s">
        <v>46</v>
      </c>
      <c r="N1545" s="18">
        <f t="shared" si="240"/>
        <v>50</v>
      </c>
      <c r="O1545" s="18">
        <f t="shared" si="241"/>
        <v>100</v>
      </c>
      <c r="P1545" s="18">
        <f t="shared" si="242"/>
        <v>0</v>
      </c>
      <c r="Q1545" s="18">
        <f t="shared" si="243"/>
        <v>16.5</v>
      </c>
      <c r="R1545" s="19">
        <f t="shared" si="244"/>
        <v>54.975000000000001</v>
      </c>
      <c r="S1545" s="19">
        <f t="shared" si="245"/>
        <v>34.125</v>
      </c>
      <c r="T1545" s="19">
        <f t="shared" si="246"/>
        <v>29.925000000000001</v>
      </c>
      <c r="U1545" s="19">
        <f t="shared" si="247"/>
        <v>41.625</v>
      </c>
      <c r="V1545" s="18">
        <f t="shared" si="248"/>
        <v>39.674999999999997</v>
      </c>
      <c r="W1545" s="18">
        <f t="shared" si="249"/>
        <v>40.162499999999994</v>
      </c>
    </row>
    <row r="1546" spans="1:23" ht="13.5" x14ac:dyDescent="0.25">
      <c r="A1546" s="4">
        <v>44263</v>
      </c>
      <c r="B1546" s="2">
        <v>2.8</v>
      </c>
      <c r="C1546" s="2">
        <v>40.938307808560438</v>
      </c>
      <c r="D1546" s="2">
        <v>8.7941674203517728E-3</v>
      </c>
      <c r="E1546" s="2">
        <v>3.724757028725121E-2</v>
      </c>
      <c r="F1546" s="2">
        <v>2.8259999999999996</v>
      </c>
      <c r="G1546" s="2">
        <v>2.8220000000000001</v>
      </c>
      <c r="H1546" s="2">
        <v>2.8380000000000001</v>
      </c>
      <c r="I1546" s="2">
        <v>2.8673999999999999</v>
      </c>
      <c r="J1546" s="2">
        <v>3.0941000000000018</v>
      </c>
      <c r="K1546" s="15" t="s">
        <v>52</v>
      </c>
      <c r="L1546" s="15" t="s">
        <v>54</v>
      </c>
      <c r="M1546" s="15" t="s">
        <v>46</v>
      </c>
      <c r="N1546" s="18">
        <f t="shared" si="240"/>
        <v>50</v>
      </c>
      <c r="O1546" s="18">
        <f t="shared" si="241"/>
        <v>100</v>
      </c>
      <c r="P1546" s="18">
        <f t="shared" si="242"/>
        <v>0</v>
      </c>
      <c r="Q1546" s="18">
        <f t="shared" si="243"/>
        <v>16.5</v>
      </c>
      <c r="R1546" s="19">
        <f t="shared" si="244"/>
        <v>54.975000000000001</v>
      </c>
      <c r="S1546" s="19">
        <f t="shared" si="245"/>
        <v>34.125</v>
      </c>
      <c r="T1546" s="19">
        <f t="shared" si="246"/>
        <v>29.925000000000001</v>
      </c>
      <c r="U1546" s="19">
        <f t="shared" si="247"/>
        <v>41.625</v>
      </c>
      <c r="V1546" s="18">
        <f t="shared" si="248"/>
        <v>39.674999999999997</v>
      </c>
      <c r="W1546" s="18">
        <f t="shared" si="249"/>
        <v>40.162499999999994</v>
      </c>
    </row>
    <row r="1547" spans="1:23" ht="13.5" x14ac:dyDescent="0.25">
      <c r="A1547" s="4">
        <v>44264</v>
      </c>
      <c r="B1547" s="2">
        <v>2.8</v>
      </c>
      <c r="C1547" s="2">
        <v>40.938307808560438</v>
      </c>
      <c r="D1547" s="2">
        <v>3.9943000286104535E-3</v>
      </c>
      <c r="E1547" s="2">
        <v>4.6737040025865172E-2</v>
      </c>
      <c r="F1547" s="2">
        <v>2.8160000000000003</v>
      </c>
      <c r="G1547" s="2">
        <v>2.8220000000000001</v>
      </c>
      <c r="H1547" s="2">
        <v>2.8329999999999997</v>
      </c>
      <c r="I1547" s="2">
        <v>2.8654000000000002</v>
      </c>
      <c r="J1547" s="2">
        <v>3.0896500000000016</v>
      </c>
      <c r="K1547" s="15" t="s">
        <v>52</v>
      </c>
      <c r="L1547" s="15" t="s">
        <v>54</v>
      </c>
      <c r="M1547" s="15" t="s">
        <v>46</v>
      </c>
      <c r="N1547" s="18">
        <f t="shared" si="240"/>
        <v>50</v>
      </c>
      <c r="O1547" s="18">
        <f t="shared" si="241"/>
        <v>100</v>
      </c>
      <c r="P1547" s="18">
        <f t="shared" si="242"/>
        <v>0</v>
      </c>
      <c r="Q1547" s="18">
        <f t="shared" si="243"/>
        <v>16.5</v>
      </c>
      <c r="R1547" s="19">
        <f t="shared" si="244"/>
        <v>54.975000000000001</v>
      </c>
      <c r="S1547" s="19">
        <f t="shared" si="245"/>
        <v>34.125</v>
      </c>
      <c r="T1547" s="19">
        <f t="shared" si="246"/>
        <v>29.925000000000001</v>
      </c>
      <c r="U1547" s="19">
        <f t="shared" si="247"/>
        <v>41.625</v>
      </c>
      <c r="V1547" s="18">
        <f t="shared" si="248"/>
        <v>39.674999999999997</v>
      </c>
      <c r="W1547" s="18">
        <f t="shared" si="249"/>
        <v>40.162499999999994</v>
      </c>
    </row>
    <row r="1548" spans="1:23" ht="13.5" x14ac:dyDescent="0.25">
      <c r="A1548" s="4">
        <v>44265</v>
      </c>
      <c r="B1548" s="2">
        <v>2.8</v>
      </c>
      <c r="C1548" s="2">
        <v>40.938307808560438</v>
      </c>
      <c r="D1548" s="2">
        <v>4.8035856900257023E-3</v>
      </c>
      <c r="E1548" s="2">
        <v>5.8477886424440829E-2</v>
      </c>
      <c r="F1548" s="2">
        <v>2.8079999999999998</v>
      </c>
      <c r="G1548" s="2">
        <v>2.8190000000000004</v>
      </c>
      <c r="H1548" s="2">
        <v>2.8289999999999997</v>
      </c>
      <c r="I1548" s="2">
        <v>2.8643999999999998</v>
      </c>
      <c r="J1548" s="2">
        <v>3.0856500000000007</v>
      </c>
      <c r="K1548" s="15" t="s">
        <v>52</v>
      </c>
      <c r="L1548" s="15" t="s">
        <v>54</v>
      </c>
      <c r="M1548" s="15" t="s">
        <v>46</v>
      </c>
      <c r="N1548" s="18">
        <f t="shared" si="240"/>
        <v>50</v>
      </c>
      <c r="O1548" s="18">
        <f t="shared" si="241"/>
        <v>100</v>
      </c>
      <c r="P1548" s="18">
        <f t="shared" si="242"/>
        <v>0</v>
      </c>
      <c r="Q1548" s="18">
        <f t="shared" si="243"/>
        <v>16.5</v>
      </c>
      <c r="R1548" s="19">
        <f t="shared" si="244"/>
        <v>54.975000000000001</v>
      </c>
      <c r="S1548" s="19">
        <f t="shared" si="245"/>
        <v>34.125</v>
      </c>
      <c r="T1548" s="19">
        <f t="shared" si="246"/>
        <v>29.925000000000001</v>
      </c>
      <c r="U1548" s="19">
        <f t="shared" si="247"/>
        <v>41.625</v>
      </c>
      <c r="V1548" s="18">
        <f t="shared" si="248"/>
        <v>39.674999999999997</v>
      </c>
      <c r="W1548" s="18">
        <f t="shared" si="249"/>
        <v>40.162499999999994</v>
      </c>
    </row>
    <row r="1549" spans="1:23" ht="13.5" x14ac:dyDescent="0.25">
      <c r="A1549" s="4">
        <v>44266</v>
      </c>
      <c r="B1549" s="2">
        <v>2.8</v>
      </c>
      <c r="C1549" s="2">
        <v>40.938307808560438</v>
      </c>
      <c r="D1549" s="2">
        <v>1.1093954168894804E-3</v>
      </c>
      <c r="E1549" s="2">
        <v>7.1063430778339043E-2</v>
      </c>
      <c r="F1549" s="2">
        <v>2.8</v>
      </c>
      <c r="G1549" s="2">
        <v>2.819</v>
      </c>
      <c r="H1549" s="2">
        <v>2.8250000000000002</v>
      </c>
      <c r="I1549" s="2">
        <v>2.8628000000000005</v>
      </c>
      <c r="J1549" s="2">
        <v>3.0816500000000002</v>
      </c>
      <c r="K1549" s="15" t="s">
        <v>52</v>
      </c>
      <c r="L1549" s="15" t="s">
        <v>54</v>
      </c>
      <c r="M1549" s="15" t="s">
        <v>46</v>
      </c>
      <c r="N1549" s="18">
        <f t="shared" si="240"/>
        <v>50</v>
      </c>
      <c r="O1549" s="18">
        <f t="shared" si="241"/>
        <v>100</v>
      </c>
      <c r="P1549" s="18">
        <f t="shared" si="242"/>
        <v>0</v>
      </c>
      <c r="Q1549" s="18">
        <f t="shared" si="243"/>
        <v>16.5</v>
      </c>
      <c r="R1549" s="19">
        <f t="shared" si="244"/>
        <v>54.975000000000001</v>
      </c>
      <c r="S1549" s="19">
        <f t="shared" si="245"/>
        <v>34.125</v>
      </c>
      <c r="T1549" s="19">
        <f t="shared" si="246"/>
        <v>29.925000000000001</v>
      </c>
      <c r="U1549" s="19">
        <f t="shared" si="247"/>
        <v>41.625</v>
      </c>
      <c r="V1549" s="18">
        <f t="shared" si="248"/>
        <v>39.674999999999997</v>
      </c>
      <c r="W1549" s="18">
        <f t="shared" si="249"/>
        <v>40.162499999999994</v>
      </c>
    </row>
    <row r="1550" spans="1:23" ht="13.5" x14ac:dyDescent="0.25">
      <c r="A1550" s="4">
        <v>44267</v>
      </c>
      <c r="B1550" s="2">
        <v>2.8</v>
      </c>
      <c r="C1550" s="2">
        <v>40.938307808560445</v>
      </c>
      <c r="D1550" s="2">
        <v>2.8178287309064132E-3</v>
      </c>
      <c r="E1550" s="2">
        <v>8.2399427523794477E-2</v>
      </c>
      <c r="F1550" s="2">
        <v>2.8</v>
      </c>
      <c r="G1550" s="2">
        <v>2.8160000000000003</v>
      </c>
      <c r="H1550" s="2">
        <v>2.8224999999999993</v>
      </c>
      <c r="I1550" s="2">
        <v>2.8612000000000002</v>
      </c>
      <c r="J1550" s="2">
        <v>3.0776499999999998</v>
      </c>
      <c r="K1550" s="15" t="s">
        <v>54</v>
      </c>
      <c r="L1550" s="15" t="s">
        <v>54</v>
      </c>
      <c r="M1550" s="15" t="s">
        <v>54</v>
      </c>
      <c r="N1550" s="18">
        <f t="shared" si="240"/>
        <v>50</v>
      </c>
      <c r="O1550" s="18">
        <f t="shared" si="241"/>
        <v>100</v>
      </c>
      <c r="P1550" s="18">
        <f t="shared" si="242"/>
        <v>0</v>
      </c>
      <c r="Q1550" s="18">
        <f t="shared" si="243"/>
        <v>33</v>
      </c>
      <c r="R1550" s="19">
        <f t="shared" si="244"/>
        <v>57.45</v>
      </c>
      <c r="S1550" s="19">
        <f t="shared" si="245"/>
        <v>38.25</v>
      </c>
      <c r="T1550" s="19">
        <f t="shared" si="246"/>
        <v>37.35</v>
      </c>
      <c r="U1550" s="19">
        <f t="shared" si="247"/>
        <v>45.75</v>
      </c>
      <c r="V1550" s="18">
        <f t="shared" si="248"/>
        <v>44.35</v>
      </c>
      <c r="W1550" s="18">
        <f t="shared" si="249"/>
        <v>44.7</v>
      </c>
    </row>
    <row r="1551" spans="1:23" ht="13.5" x14ac:dyDescent="0.25">
      <c r="A1551" s="4">
        <v>44270</v>
      </c>
      <c r="B1551" s="2">
        <v>2.8</v>
      </c>
      <c r="C1551" s="2">
        <v>40.938307808560445</v>
      </c>
      <c r="D1551" s="2">
        <v>4.4661131936725162E-3</v>
      </c>
      <c r="E1551" s="2">
        <v>9.1087554309156465E-2</v>
      </c>
      <c r="F1551" s="2">
        <v>2.8</v>
      </c>
      <c r="G1551" s="2">
        <v>2.8130000000000002</v>
      </c>
      <c r="H1551" s="2">
        <v>2.8199999999999994</v>
      </c>
      <c r="I1551" s="2">
        <v>2.86</v>
      </c>
      <c r="J1551" s="2">
        <v>3.0737000000000001</v>
      </c>
      <c r="K1551" s="15" t="s">
        <v>54</v>
      </c>
      <c r="L1551" s="15" t="s">
        <v>54</v>
      </c>
      <c r="M1551" s="15" t="s">
        <v>54</v>
      </c>
      <c r="N1551" s="18">
        <f t="shared" si="240"/>
        <v>50</v>
      </c>
      <c r="O1551" s="18">
        <f t="shared" si="241"/>
        <v>100</v>
      </c>
      <c r="P1551" s="18">
        <f t="shared" si="242"/>
        <v>0</v>
      </c>
      <c r="Q1551" s="18">
        <f t="shared" si="243"/>
        <v>33</v>
      </c>
      <c r="R1551" s="19">
        <f t="shared" si="244"/>
        <v>57.45</v>
      </c>
      <c r="S1551" s="19">
        <f t="shared" si="245"/>
        <v>38.25</v>
      </c>
      <c r="T1551" s="19">
        <f t="shared" si="246"/>
        <v>37.35</v>
      </c>
      <c r="U1551" s="19">
        <f t="shared" si="247"/>
        <v>45.75</v>
      </c>
      <c r="V1551" s="18">
        <f t="shared" si="248"/>
        <v>44.35</v>
      </c>
      <c r="W1551" s="18">
        <f t="shared" si="249"/>
        <v>44.7</v>
      </c>
    </row>
    <row r="1552" spans="1:23" ht="13.5" x14ac:dyDescent="0.25">
      <c r="A1552" s="4">
        <v>44271</v>
      </c>
      <c r="B1552" s="2">
        <v>2.8</v>
      </c>
      <c r="C1552" s="2">
        <v>40.938307808560445</v>
      </c>
      <c r="D1552" s="2">
        <v>9.1254116964822884E-3</v>
      </c>
      <c r="E1552" s="2">
        <v>9.6415957540334565E-2</v>
      </c>
      <c r="F1552" s="2">
        <v>2.8</v>
      </c>
      <c r="G1552" s="2">
        <v>2.8080000000000007</v>
      </c>
      <c r="H1552" s="2">
        <v>2.817499999999999</v>
      </c>
      <c r="I1552" s="2">
        <v>2.8572000000000002</v>
      </c>
      <c r="J1552" s="2">
        <v>3.0702499999999997</v>
      </c>
      <c r="K1552" s="15" t="s">
        <v>54</v>
      </c>
      <c r="L1552" s="15" t="s">
        <v>54</v>
      </c>
      <c r="M1552" s="15" t="s">
        <v>54</v>
      </c>
      <c r="N1552" s="18">
        <f t="shared" si="240"/>
        <v>50</v>
      </c>
      <c r="O1552" s="18">
        <f t="shared" si="241"/>
        <v>100</v>
      </c>
      <c r="P1552" s="18">
        <f t="shared" si="242"/>
        <v>0</v>
      </c>
      <c r="Q1552" s="18">
        <f t="shared" si="243"/>
        <v>33</v>
      </c>
      <c r="R1552" s="19">
        <f t="shared" si="244"/>
        <v>57.45</v>
      </c>
      <c r="S1552" s="19">
        <f t="shared" si="245"/>
        <v>38.25</v>
      </c>
      <c r="T1552" s="19">
        <f t="shared" si="246"/>
        <v>37.35</v>
      </c>
      <c r="U1552" s="19">
        <f t="shared" si="247"/>
        <v>45.75</v>
      </c>
      <c r="V1552" s="18">
        <f t="shared" si="248"/>
        <v>44.35</v>
      </c>
      <c r="W1552" s="18">
        <f t="shared" si="249"/>
        <v>44.7</v>
      </c>
    </row>
    <row r="1553" spans="1:23" ht="13.5" x14ac:dyDescent="0.25">
      <c r="A1553" s="4">
        <v>44272</v>
      </c>
      <c r="B1553" s="2">
        <v>2.8</v>
      </c>
      <c r="C1553" s="2">
        <v>40.938307808560438</v>
      </c>
      <c r="D1553" s="2">
        <v>1.1703204977071113E-2</v>
      </c>
      <c r="E1553" s="2">
        <v>9.8261983086594076E-2</v>
      </c>
      <c r="F1553" s="2">
        <v>2.8</v>
      </c>
      <c r="G1553" s="2">
        <v>2.8040000000000003</v>
      </c>
      <c r="H1553" s="2">
        <v>2.8149999999999986</v>
      </c>
      <c r="I1553" s="2">
        <v>2.8552000000000004</v>
      </c>
      <c r="J1553" s="2">
        <v>3.0663499999999995</v>
      </c>
      <c r="K1553" s="15" t="s">
        <v>54</v>
      </c>
      <c r="L1553" s="15" t="s">
        <v>54</v>
      </c>
      <c r="M1553" s="15" t="s">
        <v>54</v>
      </c>
      <c r="N1553" s="18">
        <f t="shared" si="240"/>
        <v>50</v>
      </c>
      <c r="O1553" s="18">
        <f t="shared" si="241"/>
        <v>100</v>
      </c>
      <c r="P1553" s="18">
        <f t="shared" si="242"/>
        <v>0</v>
      </c>
      <c r="Q1553" s="18">
        <f t="shared" si="243"/>
        <v>33</v>
      </c>
      <c r="R1553" s="19">
        <f t="shared" si="244"/>
        <v>57.45</v>
      </c>
      <c r="S1553" s="19">
        <f t="shared" si="245"/>
        <v>38.25</v>
      </c>
      <c r="T1553" s="19">
        <f t="shared" si="246"/>
        <v>37.35</v>
      </c>
      <c r="U1553" s="19">
        <f t="shared" si="247"/>
        <v>45.75</v>
      </c>
      <c r="V1553" s="18">
        <f t="shared" si="248"/>
        <v>44.35</v>
      </c>
      <c r="W1553" s="18">
        <f t="shared" si="249"/>
        <v>44.7</v>
      </c>
    </row>
    <row r="1554" spans="1:23" ht="13.5" x14ac:dyDescent="0.25">
      <c r="A1554" s="4">
        <v>44273</v>
      </c>
      <c r="B1554" s="2">
        <v>2.79</v>
      </c>
      <c r="C1554" s="2">
        <v>38.301252301224686</v>
      </c>
      <c r="D1554" s="2">
        <v>1.4786054926511749E-2</v>
      </c>
      <c r="E1554" s="2">
        <v>9.7068978583843557E-2</v>
      </c>
      <c r="F1554" s="2">
        <v>2.7979999999999996</v>
      </c>
      <c r="G1554" s="2">
        <v>2.7990000000000004</v>
      </c>
      <c r="H1554" s="2">
        <v>2.8119999999999989</v>
      </c>
      <c r="I1554" s="2">
        <v>2.8531999999999993</v>
      </c>
      <c r="J1554" s="2">
        <v>3.0625499999999994</v>
      </c>
      <c r="K1554" s="15" t="s">
        <v>52</v>
      </c>
      <c r="L1554" s="15" t="s">
        <v>54</v>
      </c>
      <c r="M1554" s="15" t="s">
        <v>46</v>
      </c>
      <c r="N1554" s="18">
        <f t="shared" si="240"/>
        <v>50</v>
      </c>
      <c r="O1554" s="18">
        <f t="shared" si="241"/>
        <v>100</v>
      </c>
      <c r="P1554" s="18">
        <f t="shared" si="242"/>
        <v>0</v>
      </c>
      <c r="Q1554" s="18">
        <f t="shared" si="243"/>
        <v>16.5</v>
      </c>
      <c r="R1554" s="19">
        <f t="shared" si="244"/>
        <v>54.975000000000001</v>
      </c>
      <c r="S1554" s="19">
        <f t="shared" si="245"/>
        <v>34.125</v>
      </c>
      <c r="T1554" s="19">
        <f t="shared" si="246"/>
        <v>29.925000000000001</v>
      </c>
      <c r="U1554" s="19">
        <f t="shared" si="247"/>
        <v>41.625</v>
      </c>
      <c r="V1554" s="18">
        <f t="shared" si="248"/>
        <v>39.674999999999997</v>
      </c>
      <c r="W1554" s="18">
        <f t="shared" si="249"/>
        <v>40.162499999999994</v>
      </c>
    </row>
    <row r="1555" spans="1:23" ht="13.5" x14ac:dyDescent="0.25">
      <c r="A1555" s="4">
        <v>44274</v>
      </c>
      <c r="B1555" s="2">
        <v>2.8</v>
      </c>
      <c r="C1555" s="2">
        <v>42.303668675864429</v>
      </c>
      <c r="D1555" s="2">
        <v>1.0708104830756682E-2</v>
      </c>
      <c r="E1555" s="2">
        <v>9.4644377184230605E-2</v>
      </c>
      <c r="F1555" s="2">
        <v>2.7979999999999996</v>
      </c>
      <c r="G1555" s="2">
        <v>2.7990000000000004</v>
      </c>
      <c r="H1555" s="2">
        <v>2.8119999999999989</v>
      </c>
      <c r="I1555" s="2">
        <v>2.8521999999999998</v>
      </c>
      <c r="J1555" s="2">
        <v>3.0588499999999992</v>
      </c>
      <c r="K1555" s="15" t="s">
        <v>47</v>
      </c>
      <c r="L1555" s="15" t="s">
        <v>48</v>
      </c>
      <c r="M1555" s="15" t="s">
        <v>54</v>
      </c>
      <c r="N1555" s="18">
        <f t="shared" si="240"/>
        <v>50</v>
      </c>
      <c r="O1555" s="18">
        <f t="shared" si="241"/>
        <v>100</v>
      </c>
      <c r="P1555" s="18">
        <f t="shared" si="242"/>
        <v>0</v>
      </c>
      <c r="Q1555" s="18">
        <f t="shared" si="243"/>
        <v>66</v>
      </c>
      <c r="R1555" s="19">
        <f t="shared" si="244"/>
        <v>62.4</v>
      </c>
      <c r="S1555" s="19">
        <f t="shared" si="245"/>
        <v>46.5</v>
      </c>
      <c r="T1555" s="19">
        <f t="shared" si="246"/>
        <v>52.2</v>
      </c>
      <c r="U1555" s="19">
        <f t="shared" si="247"/>
        <v>54</v>
      </c>
      <c r="V1555" s="18">
        <f t="shared" si="248"/>
        <v>53.70000000000001</v>
      </c>
      <c r="W1555" s="18">
        <f t="shared" si="249"/>
        <v>53.775000000000006</v>
      </c>
    </row>
    <row r="1556" spans="1:23" ht="13.5" x14ac:dyDescent="0.25">
      <c r="A1556" s="4">
        <v>44277</v>
      </c>
      <c r="B1556" s="2">
        <v>2.84</v>
      </c>
      <c r="C1556" s="2">
        <v>54.905057894785273</v>
      </c>
      <c r="D1556" s="2">
        <v>4.4281370368661754E-3</v>
      </c>
      <c r="E1556" s="2">
        <v>9.0310789592867674E-2</v>
      </c>
      <c r="F1556" s="2">
        <v>2.806</v>
      </c>
      <c r="G1556" s="2">
        <v>2.8029999999999999</v>
      </c>
      <c r="H1556" s="2">
        <v>2.8124999999999991</v>
      </c>
      <c r="I1556" s="2">
        <v>2.8509999999999995</v>
      </c>
      <c r="J1556" s="2">
        <v>3.0553499999999998</v>
      </c>
      <c r="K1556" s="15" t="s">
        <v>47</v>
      </c>
      <c r="L1556" s="15" t="s">
        <v>48</v>
      </c>
      <c r="M1556" s="15" t="s">
        <v>51</v>
      </c>
      <c r="N1556" s="18">
        <f t="shared" si="240"/>
        <v>50</v>
      </c>
      <c r="O1556" s="18">
        <f t="shared" si="241"/>
        <v>100</v>
      </c>
      <c r="P1556" s="18">
        <f t="shared" si="242"/>
        <v>0</v>
      </c>
      <c r="Q1556" s="18">
        <f t="shared" si="243"/>
        <v>100</v>
      </c>
      <c r="R1556" s="19">
        <f t="shared" si="244"/>
        <v>67.5</v>
      </c>
      <c r="S1556" s="19">
        <f t="shared" si="245"/>
        <v>55</v>
      </c>
      <c r="T1556" s="19">
        <f t="shared" si="246"/>
        <v>67.5</v>
      </c>
      <c r="U1556" s="19">
        <f t="shared" si="247"/>
        <v>62.5</v>
      </c>
      <c r="V1556" s="18">
        <f t="shared" si="248"/>
        <v>63.333333333333336</v>
      </c>
      <c r="W1556" s="18">
        <f t="shared" si="249"/>
        <v>63.125</v>
      </c>
    </row>
    <row r="1557" spans="1:23" ht="13.5" x14ac:dyDescent="0.25">
      <c r="A1557" s="4">
        <v>44278</v>
      </c>
      <c r="B1557" s="2">
        <v>2.85</v>
      </c>
      <c r="C1557" s="2">
        <v>57.409481813486614</v>
      </c>
      <c r="D1557" s="2">
        <v>-1.7391099473713645E-3</v>
      </c>
      <c r="E1557" s="2">
        <v>8.4334787237464348E-2</v>
      </c>
      <c r="F1557" s="2">
        <v>2.8159999999999998</v>
      </c>
      <c r="G1557" s="2">
        <v>2.8080000000000003</v>
      </c>
      <c r="H1557" s="2">
        <v>2.8149999999999995</v>
      </c>
      <c r="I1557" s="2">
        <v>2.8495999999999992</v>
      </c>
      <c r="J1557" s="2">
        <v>3.0520999999999998</v>
      </c>
      <c r="K1557" s="15" t="s">
        <v>47</v>
      </c>
      <c r="L1557" s="15" t="s">
        <v>48</v>
      </c>
      <c r="M1557" s="15" t="s">
        <v>51</v>
      </c>
      <c r="N1557" s="18">
        <f t="shared" si="240"/>
        <v>50</v>
      </c>
      <c r="O1557" s="18">
        <f t="shared" si="241"/>
        <v>100</v>
      </c>
      <c r="P1557" s="18">
        <f t="shared" si="242"/>
        <v>0</v>
      </c>
      <c r="Q1557" s="18">
        <f t="shared" si="243"/>
        <v>100</v>
      </c>
      <c r="R1557" s="19">
        <f t="shared" si="244"/>
        <v>67.5</v>
      </c>
      <c r="S1557" s="19">
        <f t="shared" si="245"/>
        <v>55</v>
      </c>
      <c r="T1557" s="19">
        <f t="shared" si="246"/>
        <v>67.5</v>
      </c>
      <c r="U1557" s="19">
        <f t="shared" si="247"/>
        <v>62.5</v>
      </c>
      <c r="V1557" s="18">
        <f t="shared" si="248"/>
        <v>63.333333333333336</v>
      </c>
      <c r="W1557" s="18">
        <f t="shared" si="249"/>
        <v>63.125</v>
      </c>
    </row>
    <row r="1558" spans="1:23" ht="13.5" x14ac:dyDescent="0.25">
      <c r="A1558" s="4">
        <v>44279</v>
      </c>
      <c r="B1558" s="2">
        <v>2.95</v>
      </c>
      <c r="C1558" s="2">
        <v>73.349069181083905</v>
      </c>
      <c r="D1558" s="2">
        <v>-1.4528387670663889E-2</v>
      </c>
      <c r="E1558" s="2">
        <v>7.4817928373401538E-2</v>
      </c>
      <c r="F1558" s="2">
        <v>2.8460000000000001</v>
      </c>
      <c r="G1558" s="2">
        <v>2.823</v>
      </c>
      <c r="H1558" s="2">
        <v>2.8209999999999997</v>
      </c>
      <c r="I1558" s="2">
        <v>2.8505999999999987</v>
      </c>
      <c r="J1558" s="2">
        <v>3.04935</v>
      </c>
      <c r="K1558" s="15" t="s">
        <v>47</v>
      </c>
      <c r="L1558" s="15" t="s">
        <v>48</v>
      </c>
      <c r="M1558" s="15" t="s">
        <v>51</v>
      </c>
      <c r="N1558" s="18">
        <f t="shared" si="240"/>
        <v>50</v>
      </c>
      <c r="O1558" s="18">
        <f t="shared" si="241"/>
        <v>100</v>
      </c>
      <c r="P1558" s="18">
        <f t="shared" si="242"/>
        <v>0</v>
      </c>
      <c r="Q1558" s="18">
        <f t="shared" si="243"/>
        <v>100</v>
      </c>
      <c r="R1558" s="19">
        <f t="shared" si="244"/>
        <v>67.5</v>
      </c>
      <c r="S1558" s="19">
        <f t="shared" si="245"/>
        <v>55</v>
      </c>
      <c r="T1558" s="19">
        <f t="shared" si="246"/>
        <v>67.5</v>
      </c>
      <c r="U1558" s="19">
        <f t="shared" si="247"/>
        <v>62.5</v>
      </c>
      <c r="V1558" s="18">
        <f t="shared" si="248"/>
        <v>63.333333333333336</v>
      </c>
      <c r="W1558" s="18">
        <f t="shared" si="249"/>
        <v>63.125</v>
      </c>
    </row>
    <row r="1559" spans="1:23" ht="13.5" x14ac:dyDescent="0.25">
      <c r="A1559" s="4">
        <v>44280</v>
      </c>
      <c r="B1559" s="2">
        <v>2.87</v>
      </c>
      <c r="C1559" s="2">
        <v>55.46526477560068</v>
      </c>
      <c r="D1559" s="2">
        <v>-2.0166387167025679E-2</v>
      </c>
      <c r="E1559" s="2">
        <v>6.4128042240093677E-2</v>
      </c>
      <c r="F1559" s="2">
        <v>2.8620000000000005</v>
      </c>
      <c r="G1559" s="2">
        <v>2.83</v>
      </c>
      <c r="H1559" s="2">
        <v>2.8244999999999996</v>
      </c>
      <c r="I1559" s="2">
        <v>2.8499999999999988</v>
      </c>
      <c r="J1559" s="2">
        <v>3.0467</v>
      </c>
      <c r="K1559" s="15" t="s">
        <v>47</v>
      </c>
      <c r="L1559" s="15" t="s">
        <v>48</v>
      </c>
      <c r="M1559" s="15" t="s">
        <v>51</v>
      </c>
      <c r="N1559" s="18">
        <f t="shared" si="240"/>
        <v>50</v>
      </c>
      <c r="O1559" s="18">
        <f t="shared" si="241"/>
        <v>100</v>
      </c>
      <c r="P1559" s="18">
        <f t="shared" si="242"/>
        <v>0</v>
      </c>
      <c r="Q1559" s="18">
        <f t="shared" si="243"/>
        <v>100</v>
      </c>
      <c r="R1559" s="19">
        <f t="shared" si="244"/>
        <v>67.5</v>
      </c>
      <c r="S1559" s="19">
        <f t="shared" si="245"/>
        <v>55</v>
      </c>
      <c r="T1559" s="19">
        <f t="shared" si="246"/>
        <v>67.5</v>
      </c>
      <c r="U1559" s="19">
        <f t="shared" si="247"/>
        <v>62.5</v>
      </c>
      <c r="V1559" s="18">
        <f t="shared" si="248"/>
        <v>63.333333333333336</v>
      </c>
      <c r="W1559" s="18">
        <f t="shared" si="249"/>
        <v>63.125</v>
      </c>
    </row>
    <row r="1560" spans="1:23" ht="13.5" x14ac:dyDescent="0.25">
      <c r="A1560" s="4">
        <v>44281</v>
      </c>
      <c r="B1560" s="2">
        <v>2.84</v>
      </c>
      <c r="C1560" s="2">
        <v>50.493435825681878</v>
      </c>
      <c r="D1560" s="2">
        <v>-2.2929305437200398E-2</v>
      </c>
      <c r="E1560" s="2">
        <v>5.5544496482360872E-2</v>
      </c>
      <c r="F1560" s="2">
        <v>2.87</v>
      </c>
      <c r="G1560" s="2">
        <v>2.8340000000000001</v>
      </c>
      <c r="H1560" s="2">
        <v>2.8250000000000002</v>
      </c>
      <c r="I1560" s="2">
        <v>2.8489999999999993</v>
      </c>
      <c r="J1560" s="2">
        <v>3.0436000000000001</v>
      </c>
      <c r="K1560" s="15" t="s">
        <v>47</v>
      </c>
      <c r="L1560" s="15" t="s">
        <v>48</v>
      </c>
      <c r="M1560" s="15" t="s">
        <v>51</v>
      </c>
      <c r="N1560" s="18">
        <f t="shared" si="240"/>
        <v>50</v>
      </c>
      <c r="O1560" s="18">
        <f t="shared" si="241"/>
        <v>100</v>
      </c>
      <c r="P1560" s="18">
        <f t="shared" si="242"/>
        <v>0</v>
      </c>
      <c r="Q1560" s="18">
        <f t="shared" si="243"/>
        <v>100</v>
      </c>
      <c r="R1560" s="19">
        <f t="shared" si="244"/>
        <v>67.5</v>
      </c>
      <c r="S1560" s="19">
        <f t="shared" si="245"/>
        <v>55</v>
      </c>
      <c r="T1560" s="19">
        <f t="shared" si="246"/>
        <v>67.5</v>
      </c>
      <c r="U1560" s="19">
        <f t="shared" si="247"/>
        <v>62.5</v>
      </c>
      <c r="V1560" s="18">
        <f t="shared" si="248"/>
        <v>63.333333333333336</v>
      </c>
      <c r="W1560" s="18">
        <f t="shared" si="249"/>
        <v>63.125</v>
      </c>
    </row>
    <row r="1561" spans="1:23" ht="13.5" x14ac:dyDescent="0.25">
      <c r="A1561" s="4">
        <v>44284</v>
      </c>
      <c r="B1561" s="2">
        <v>2.88</v>
      </c>
      <c r="C1561" s="2">
        <v>56.138881247752217</v>
      </c>
      <c r="D1561" s="2">
        <v>-2.8251485786343178E-2</v>
      </c>
      <c r="E1561" s="2">
        <v>4.9014786984978236E-2</v>
      </c>
      <c r="F1561" s="2">
        <v>2.8780000000000001</v>
      </c>
      <c r="G1561" s="2">
        <v>2.8420000000000001</v>
      </c>
      <c r="H1561" s="2">
        <v>2.8275000000000001</v>
      </c>
      <c r="I1561" s="2">
        <v>2.8501999999999992</v>
      </c>
      <c r="J1561" s="2">
        <v>3.0403000000000002</v>
      </c>
      <c r="K1561" s="15" t="s">
        <v>47</v>
      </c>
      <c r="L1561" s="15" t="s">
        <v>48</v>
      </c>
      <c r="M1561" s="15" t="s">
        <v>51</v>
      </c>
      <c r="N1561" s="18">
        <f t="shared" si="240"/>
        <v>50</v>
      </c>
      <c r="O1561" s="18">
        <f t="shared" si="241"/>
        <v>100</v>
      </c>
      <c r="P1561" s="18">
        <f t="shared" si="242"/>
        <v>0</v>
      </c>
      <c r="Q1561" s="18">
        <f t="shared" si="243"/>
        <v>100</v>
      </c>
      <c r="R1561" s="19">
        <f t="shared" si="244"/>
        <v>67.5</v>
      </c>
      <c r="S1561" s="19">
        <f t="shared" si="245"/>
        <v>55</v>
      </c>
      <c r="T1561" s="19">
        <f t="shared" si="246"/>
        <v>67.5</v>
      </c>
      <c r="U1561" s="19">
        <f t="shared" si="247"/>
        <v>62.5</v>
      </c>
      <c r="V1561" s="18">
        <f t="shared" si="248"/>
        <v>63.333333333333336</v>
      </c>
      <c r="W1561" s="18">
        <f t="shared" si="249"/>
        <v>63.125</v>
      </c>
    </row>
    <row r="1562" spans="1:23" ht="13.5" x14ac:dyDescent="0.25">
      <c r="A1562" s="4">
        <v>44285</v>
      </c>
      <c r="B1562" s="2">
        <v>2.85</v>
      </c>
      <c r="C1562" s="2">
        <v>51.40430749619243</v>
      </c>
      <c r="D1562" s="2">
        <v>-3.0788789640671332E-2</v>
      </c>
      <c r="E1562" s="2">
        <v>4.4322054132726357E-2</v>
      </c>
      <c r="F1562" s="2">
        <v>2.8779999999999997</v>
      </c>
      <c r="G1562" s="2">
        <v>2.8470000000000004</v>
      </c>
      <c r="H1562" s="2">
        <v>2.8275000000000006</v>
      </c>
      <c r="I1562" s="2">
        <v>2.8495999999999992</v>
      </c>
      <c r="J1562" s="2">
        <v>3.0368500000000007</v>
      </c>
      <c r="K1562" s="15" t="s">
        <v>47</v>
      </c>
      <c r="L1562" s="15" t="s">
        <v>48</v>
      </c>
      <c r="M1562" s="15" t="s">
        <v>54</v>
      </c>
      <c r="N1562" s="18">
        <f t="shared" si="240"/>
        <v>50</v>
      </c>
      <c r="O1562" s="18">
        <f t="shared" si="241"/>
        <v>100</v>
      </c>
      <c r="P1562" s="18">
        <f t="shared" si="242"/>
        <v>0</v>
      </c>
      <c r="Q1562" s="18">
        <f t="shared" si="243"/>
        <v>66</v>
      </c>
      <c r="R1562" s="19">
        <f t="shared" si="244"/>
        <v>62.4</v>
      </c>
      <c r="S1562" s="19">
        <f t="shared" si="245"/>
        <v>46.5</v>
      </c>
      <c r="T1562" s="19">
        <f t="shared" si="246"/>
        <v>52.2</v>
      </c>
      <c r="U1562" s="19">
        <f t="shared" si="247"/>
        <v>54</v>
      </c>
      <c r="V1562" s="18">
        <f t="shared" si="248"/>
        <v>53.70000000000001</v>
      </c>
      <c r="W1562" s="18">
        <f t="shared" si="249"/>
        <v>53.775000000000006</v>
      </c>
    </row>
    <row r="1563" spans="1:23" ht="13.5" x14ac:dyDescent="0.25">
      <c r="A1563" s="4">
        <v>44286</v>
      </c>
      <c r="B1563" s="2">
        <v>2.8</v>
      </c>
      <c r="C1563" s="2">
        <v>44.646065246899283</v>
      </c>
      <c r="D1563" s="2">
        <v>-2.9291933234339318E-2</v>
      </c>
      <c r="E1563" s="2">
        <v>3.9546767158263815E-2</v>
      </c>
      <c r="F1563" s="2">
        <v>2.8479999999999999</v>
      </c>
      <c r="G1563" s="2">
        <v>2.8470000000000004</v>
      </c>
      <c r="H1563" s="2">
        <v>2.8255000000000003</v>
      </c>
      <c r="I1563" s="2">
        <v>2.8485999999999994</v>
      </c>
      <c r="J1563" s="2">
        <v>3.0333999999999999</v>
      </c>
      <c r="K1563" s="15" t="s">
        <v>52</v>
      </c>
      <c r="L1563" s="15" t="s">
        <v>50</v>
      </c>
      <c r="M1563" s="15" t="s">
        <v>46</v>
      </c>
      <c r="N1563" s="18">
        <f t="shared" si="240"/>
        <v>50</v>
      </c>
      <c r="O1563" s="18">
        <f t="shared" si="241"/>
        <v>100</v>
      </c>
      <c r="P1563" s="18">
        <f t="shared" si="242"/>
        <v>0</v>
      </c>
      <c r="Q1563" s="18">
        <f t="shared" si="243"/>
        <v>0</v>
      </c>
      <c r="R1563" s="19">
        <f t="shared" si="244"/>
        <v>52.5</v>
      </c>
      <c r="S1563" s="19">
        <f t="shared" si="245"/>
        <v>30</v>
      </c>
      <c r="T1563" s="19">
        <f t="shared" si="246"/>
        <v>22.5</v>
      </c>
      <c r="U1563" s="19">
        <f t="shared" si="247"/>
        <v>37.5</v>
      </c>
      <c r="V1563" s="18">
        <f t="shared" si="248"/>
        <v>35</v>
      </c>
      <c r="W1563" s="18">
        <f t="shared" si="249"/>
        <v>35.625</v>
      </c>
    </row>
    <row r="1564" spans="1:23" ht="13.5" x14ac:dyDescent="0.25">
      <c r="A1564" s="4">
        <v>44287</v>
      </c>
      <c r="B1564" s="2">
        <v>2.8</v>
      </c>
      <c r="C1564" s="2">
        <v>44.646065246899283</v>
      </c>
      <c r="D1564" s="2">
        <v>-2.9323832822149232E-2</v>
      </c>
      <c r="E1564" s="2">
        <v>3.6908420239975412E-2</v>
      </c>
      <c r="F1564" s="2">
        <v>2.8340000000000005</v>
      </c>
      <c r="G1564" s="2">
        <v>2.8480000000000003</v>
      </c>
      <c r="H1564" s="2">
        <v>2.8235000000000001</v>
      </c>
      <c r="I1564" s="2">
        <v>2.8462000000000001</v>
      </c>
      <c r="J1564" s="2">
        <v>3.0304499999999992</v>
      </c>
      <c r="K1564" s="15" t="s">
        <v>52</v>
      </c>
      <c r="L1564" s="15" t="s">
        <v>50</v>
      </c>
      <c r="M1564" s="15" t="s">
        <v>46</v>
      </c>
      <c r="N1564" s="18">
        <f t="shared" si="240"/>
        <v>50</v>
      </c>
      <c r="O1564" s="18">
        <f t="shared" si="241"/>
        <v>100</v>
      </c>
      <c r="P1564" s="18">
        <f t="shared" si="242"/>
        <v>0</v>
      </c>
      <c r="Q1564" s="18">
        <f t="shared" si="243"/>
        <v>0</v>
      </c>
      <c r="R1564" s="19">
        <f t="shared" si="244"/>
        <v>52.5</v>
      </c>
      <c r="S1564" s="19">
        <f t="shared" si="245"/>
        <v>30</v>
      </c>
      <c r="T1564" s="19">
        <f t="shared" si="246"/>
        <v>22.5</v>
      </c>
      <c r="U1564" s="19">
        <f t="shared" si="247"/>
        <v>37.5</v>
      </c>
      <c r="V1564" s="18">
        <f t="shared" si="248"/>
        <v>35</v>
      </c>
      <c r="W1564" s="18">
        <f t="shared" si="249"/>
        <v>35.625</v>
      </c>
    </row>
    <row r="1565" spans="1:23" ht="13.5" x14ac:dyDescent="0.25">
      <c r="A1565" s="4">
        <v>44288</v>
      </c>
      <c r="B1565" s="2">
        <v>2.75</v>
      </c>
      <c r="C1565" s="2">
        <v>38.739233122405757</v>
      </c>
      <c r="D1565" s="2">
        <v>-2.3886445515480581E-2</v>
      </c>
      <c r="E1565" s="2">
        <v>3.4353109388532657E-2</v>
      </c>
      <c r="F1565" s="2">
        <v>2.8160000000000003</v>
      </c>
      <c r="G1565" s="2">
        <v>2.8430000000000004</v>
      </c>
      <c r="H1565" s="2">
        <v>2.8210000000000002</v>
      </c>
      <c r="I1565" s="2">
        <v>2.8429999999999995</v>
      </c>
      <c r="J1565" s="2">
        <v>3.027299999999999</v>
      </c>
      <c r="K1565" s="15" t="s">
        <v>52</v>
      </c>
      <c r="L1565" s="15" t="s">
        <v>50</v>
      </c>
      <c r="M1565" s="15" t="s">
        <v>46</v>
      </c>
      <c r="N1565" s="18">
        <f t="shared" si="240"/>
        <v>50</v>
      </c>
      <c r="O1565" s="18">
        <f t="shared" si="241"/>
        <v>100</v>
      </c>
      <c r="P1565" s="18">
        <f t="shared" si="242"/>
        <v>0</v>
      </c>
      <c r="Q1565" s="18">
        <f t="shared" si="243"/>
        <v>0</v>
      </c>
      <c r="R1565" s="19">
        <f t="shared" si="244"/>
        <v>52.5</v>
      </c>
      <c r="S1565" s="19">
        <f t="shared" si="245"/>
        <v>30</v>
      </c>
      <c r="T1565" s="19">
        <f t="shared" si="246"/>
        <v>22.5</v>
      </c>
      <c r="U1565" s="19">
        <f t="shared" si="247"/>
        <v>37.5</v>
      </c>
      <c r="V1565" s="18">
        <f t="shared" si="248"/>
        <v>35</v>
      </c>
      <c r="W1565" s="18">
        <f t="shared" si="249"/>
        <v>35.625</v>
      </c>
    </row>
    <row r="1566" spans="1:23" ht="13.5" x14ac:dyDescent="0.25">
      <c r="A1566" s="4">
        <v>44291</v>
      </c>
      <c r="B1566" s="2">
        <v>2.8</v>
      </c>
      <c r="C1566" s="2">
        <v>46.379168209084298</v>
      </c>
      <c r="D1566" s="2">
        <v>-1.6334231010078692E-2</v>
      </c>
      <c r="E1566" s="2">
        <v>3.0344246305926973E-2</v>
      </c>
      <c r="F1566" s="2">
        <v>2.8</v>
      </c>
      <c r="G1566" s="2">
        <v>2.8390000000000004</v>
      </c>
      <c r="H1566" s="2">
        <v>2.8210000000000002</v>
      </c>
      <c r="I1566" s="2">
        <v>2.8410000000000002</v>
      </c>
      <c r="J1566" s="2">
        <v>3.0248999999999984</v>
      </c>
      <c r="K1566" s="15" t="s">
        <v>52</v>
      </c>
      <c r="L1566" s="15" t="s">
        <v>50</v>
      </c>
      <c r="M1566" s="15" t="s">
        <v>46</v>
      </c>
      <c r="N1566" s="18">
        <f t="shared" si="240"/>
        <v>50</v>
      </c>
      <c r="O1566" s="18">
        <f t="shared" si="241"/>
        <v>100</v>
      </c>
      <c r="P1566" s="18">
        <f t="shared" si="242"/>
        <v>0</v>
      </c>
      <c r="Q1566" s="18">
        <f t="shared" si="243"/>
        <v>0</v>
      </c>
      <c r="R1566" s="19">
        <f t="shared" si="244"/>
        <v>52.5</v>
      </c>
      <c r="S1566" s="19">
        <f t="shared" si="245"/>
        <v>30</v>
      </c>
      <c r="T1566" s="19">
        <f t="shared" si="246"/>
        <v>22.5</v>
      </c>
      <c r="U1566" s="19">
        <f t="shared" si="247"/>
        <v>37.5</v>
      </c>
      <c r="V1566" s="18">
        <f t="shared" si="248"/>
        <v>35</v>
      </c>
      <c r="W1566" s="18">
        <f t="shared" si="249"/>
        <v>35.625</v>
      </c>
    </row>
    <row r="1567" spans="1:23" ht="13.5" x14ac:dyDescent="0.25">
      <c r="A1567" s="4">
        <v>44292</v>
      </c>
      <c r="B1567" s="2">
        <v>2.84</v>
      </c>
      <c r="C1567" s="2">
        <v>51.581448013937063</v>
      </c>
      <c r="D1567" s="2">
        <v>-1.1199769719406838E-2</v>
      </c>
      <c r="E1567" s="2">
        <v>2.4608050439330724E-2</v>
      </c>
      <c r="F1567" s="2">
        <v>2.7979999999999996</v>
      </c>
      <c r="G1567" s="2">
        <v>2.8380000000000001</v>
      </c>
      <c r="H1567" s="2">
        <v>2.8229999999999995</v>
      </c>
      <c r="I1567" s="2">
        <v>2.84</v>
      </c>
      <c r="J1567" s="2">
        <v>3.0231499999999989</v>
      </c>
      <c r="K1567" s="15" t="s">
        <v>52</v>
      </c>
      <c r="L1567" s="15" t="s">
        <v>50</v>
      </c>
      <c r="M1567" s="15" t="s">
        <v>46</v>
      </c>
      <c r="N1567" s="18">
        <f t="shared" si="240"/>
        <v>50</v>
      </c>
      <c r="O1567" s="18">
        <f t="shared" si="241"/>
        <v>100</v>
      </c>
      <c r="P1567" s="18">
        <f t="shared" si="242"/>
        <v>0</v>
      </c>
      <c r="Q1567" s="18">
        <f t="shared" si="243"/>
        <v>0</v>
      </c>
      <c r="R1567" s="19">
        <f t="shared" si="244"/>
        <v>52.5</v>
      </c>
      <c r="S1567" s="19">
        <f t="shared" si="245"/>
        <v>30</v>
      </c>
      <c r="T1567" s="19">
        <f t="shared" si="246"/>
        <v>22.5</v>
      </c>
      <c r="U1567" s="19">
        <f t="shared" si="247"/>
        <v>37.5</v>
      </c>
      <c r="V1567" s="18">
        <f t="shared" si="248"/>
        <v>35</v>
      </c>
      <c r="W1567" s="18">
        <f t="shared" si="249"/>
        <v>35.625</v>
      </c>
    </row>
    <row r="1568" spans="1:23" ht="13.5" x14ac:dyDescent="0.25">
      <c r="A1568" s="4">
        <v>44293</v>
      </c>
      <c r="B1568" s="2">
        <v>2.79</v>
      </c>
      <c r="C1568" s="2">
        <v>45.622932751934187</v>
      </c>
      <c r="D1568" s="2">
        <v>1.2152868268662687E-2</v>
      </c>
      <c r="E1568" s="2">
        <v>1.656372451893388E-2</v>
      </c>
      <c r="F1568" s="2">
        <v>2.7960000000000003</v>
      </c>
      <c r="G1568" s="2">
        <v>2.8220000000000001</v>
      </c>
      <c r="H1568" s="2">
        <v>2.8224999999999998</v>
      </c>
      <c r="I1568" s="2">
        <v>2.8385999999999996</v>
      </c>
      <c r="J1568" s="2">
        <v>3.0206999999999988</v>
      </c>
      <c r="K1568" s="15" t="s">
        <v>52</v>
      </c>
      <c r="L1568" s="15" t="s">
        <v>50</v>
      </c>
      <c r="M1568" s="15" t="s">
        <v>46</v>
      </c>
      <c r="N1568" s="18">
        <f t="shared" si="240"/>
        <v>50</v>
      </c>
      <c r="O1568" s="18">
        <f t="shared" si="241"/>
        <v>100</v>
      </c>
      <c r="P1568" s="18">
        <f t="shared" si="242"/>
        <v>0</v>
      </c>
      <c r="Q1568" s="18">
        <f t="shared" si="243"/>
        <v>0</v>
      </c>
      <c r="R1568" s="19">
        <f t="shared" si="244"/>
        <v>52.5</v>
      </c>
      <c r="S1568" s="19">
        <f t="shared" si="245"/>
        <v>30</v>
      </c>
      <c r="T1568" s="19">
        <f t="shared" si="246"/>
        <v>22.5</v>
      </c>
      <c r="U1568" s="19">
        <f t="shared" si="247"/>
        <v>37.5</v>
      </c>
      <c r="V1568" s="18">
        <f t="shared" si="248"/>
        <v>35</v>
      </c>
      <c r="W1568" s="18">
        <f t="shared" si="249"/>
        <v>35.625</v>
      </c>
    </row>
    <row r="1569" spans="1:23" ht="13.5" x14ac:dyDescent="0.25">
      <c r="A1569" s="4">
        <v>44294</v>
      </c>
      <c r="B1569" s="2">
        <v>2.8</v>
      </c>
      <c r="C1569" s="2">
        <v>46.943017318793629</v>
      </c>
      <c r="D1569" s="2">
        <v>1.9085529162236714E-2</v>
      </c>
      <c r="E1569" s="2">
        <v>7.1489598677223348E-3</v>
      </c>
      <c r="F1569" s="2">
        <v>2.7960000000000003</v>
      </c>
      <c r="G1569" s="2">
        <v>2.8150000000000004</v>
      </c>
      <c r="H1569" s="2">
        <v>2.8224999999999998</v>
      </c>
      <c r="I1569" s="2">
        <v>2.8363999999999998</v>
      </c>
      <c r="J1569" s="2">
        <v>3.0182999999999987</v>
      </c>
      <c r="K1569" s="15" t="s">
        <v>52</v>
      </c>
      <c r="L1569" s="15" t="s">
        <v>50</v>
      </c>
      <c r="M1569" s="15" t="s">
        <v>54</v>
      </c>
      <c r="N1569" s="18">
        <f t="shared" si="240"/>
        <v>50</v>
      </c>
      <c r="O1569" s="18">
        <f t="shared" si="241"/>
        <v>100</v>
      </c>
      <c r="P1569" s="18">
        <f t="shared" si="242"/>
        <v>0</v>
      </c>
      <c r="Q1569" s="18">
        <f t="shared" si="243"/>
        <v>0</v>
      </c>
      <c r="R1569" s="19">
        <f t="shared" si="244"/>
        <v>52.5</v>
      </c>
      <c r="S1569" s="19">
        <f t="shared" si="245"/>
        <v>30</v>
      </c>
      <c r="T1569" s="19">
        <f t="shared" si="246"/>
        <v>22.5</v>
      </c>
      <c r="U1569" s="19">
        <f t="shared" si="247"/>
        <v>37.5</v>
      </c>
      <c r="V1569" s="18">
        <f t="shared" si="248"/>
        <v>35</v>
      </c>
      <c r="W1569" s="18">
        <f t="shared" si="249"/>
        <v>35.625</v>
      </c>
    </row>
    <row r="1570" spans="1:23" ht="13.5" x14ac:dyDescent="0.25">
      <c r="A1570" s="4">
        <v>44298</v>
      </c>
      <c r="B1570" s="2">
        <v>2.8</v>
      </c>
      <c r="C1570" s="2">
        <v>46.943017318793636</v>
      </c>
      <c r="D1570" s="2">
        <v>2.0481938361906149E-2</v>
      </c>
      <c r="E1570" s="2">
        <v>-2.4423974304724656E-3</v>
      </c>
      <c r="F1570" s="2">
        <v>2.806</v>
      </c>
      <c r="G1570" s="2">
        <v>2.8110000000000004</v>
      </c>
      <c r="H1570" s="2">
        <v>2.8224999999999989</v>
      </c>
      <c r="I1570" s="2">
        <v>2.8343999999999996</v>
      </c>
      <c r="J1570" s="2">
        <v>3.0163499999999983</v>
      </c>
      <c r="K1570" s="15" t="s">
        <v>47</v>
      </c>
      <c r="L1570" s="15" t="s">
        <v>48</v>
      </c>
      <c r="M1570" s="15" t="s">
        <v>51</v>
      </c>
      <c r="N1570" s="18">
        <f t="shared" si="240"/>
        <v>50</v>
      </c>
      <c r="O1570" s="18">
        <f t="shared" si="241"/>
        <v>100</v>
      </c>
      <c r="P1570" s="18">
        <f t="shared" si="242"/>
        <v>0</v>
      </c>
      <c r="Q1570" s="18">
        <f t="shared" si="243"/>
        <v>100</v>
      </c>
      <c r="R1570" s="19">
        <f t="shared" si="244"/>
        <v>67.5</v>
      </c>
      <c r="S1570" s="19">
        <f t="shared" si="245"/>
        <v>55</v>
      </c>
      <c r="T1570" s="19">
        <f t="shared" si="246"/>
        <v>67.5</v>
      </c>
      <c r="U1570" s="19">
        <f t="shared" si="247"/>
        <v>62.5</v>
      </c>
      <c r="V1570" s="18">
        <f t="shared" si="248"/>
        <v>63.333333333333336</v>
      </c>
      <c r="W1570" s="18">
        <f t="shared" si="249"/>
        <v>63.125</v>
      </c>
    </row>
    <row r="1571" spans="1:23" ht="13.5" x14ac:dyDescent="0.25">
      <c r="A1571" s="4">
        <v>44299</v>
      </c>
      <c r="B1571" s="2">
        <v>2.77</v>
      </c>
      <c r="C1571" s="2">
        <v>43.286799422058905</v>
      </c>
      <c r="D1571" s="2">
        <v>3.0174487582593557E-2</v>
      </c>
      <c r="E1571" s="2">
        <v>-1.2171690597912647E-2</v>
      </c>
      <c r="F1571" s="2">
        <v>2.8</v>
      </c>
      <c r="G1571" s="2">
        <v>2.8</v>
      </c>
      <c r="H1571" s="2">
        <v>2.8209999999999993</v>
      </c>
      <c r="I1571" s="2">
        <v>2.8327999999999998</v>
      </c>
      <c r="J1571" s="2">
        <v>3.0142999999999978</v>
      </c>
      <c r="K1571" s="15" t="s">
        <v>52</v>
      </c>
      <c r="L1571" s="15" t="s">
        <v>54</v>
      </c>
      <c r="M1571" s="15" t="s">
        <v>46</v>
      </c>
      <c r="N1571" s="18">
        <f t="shared" si="240"/>
        <v>50</v>
      </c>
      <c r="O1571" s="18">
        <f t="shared" si="241"/>
        <v>100</v>
      </c>
      <c r="P1571" s="18">
        <f t="shared" si="242"/>
        <v>0</v>
      </c>
      <c r="Q1571" s="18">
        <f t="shared" si="243"/>
        <v>16.5</v>
      </c>
      <c r="R1571" s="19">
        <f t="shared" si="244"/>
        <v>54.975000000000001</v>
      </c>
      <c r="S1571" s="19">
        <f t="shared" si="245"/>
        <v>34.125</v>
      </c>
      <c r="T1571" s="19">
        <f t="shared" si="246"/>
        <v>29.925000000000001</v>
      </c>
      <c r="U1571" s="19">
        <f t="shared" si="247"/>
        <v>41.625</v>
      </c>
      <c r="V1571" s="18">
        <f t="shared" si="248"/>
        <v>39.674999999999997</v>
      </c>
      <c r="W1571" s="18">
        <f t="shared" si="249"/>
        <v>40.162499999999994</v>
      </c>
    </row>
    <row r="1572" spans="1:23" ht="13.5" x14ac:dyDescent="0.25">
      <c r="A1572" s="4">
        <v>44300</v>
      </c>
      <c r="B1572" s="2">
        <v>2.79</v>
      </c>
      <c r="C1572" s="2">
        <v>46.290165738460615</v>
      </c>
      <c r="D1572" s="2">
        <v>3.2581191529484688E-2</v>
      </c>
      <c r="E1572" s="2">
        <v>-2.0891267367845121E-2</v>
      </c>
      <c r="F1572" s="2">
        <v>2.79</v>
      </c>
      <c r="G1572" s="2">
        <v>2.7939999999999996</v>
      </c>
      <c r="H1572" s="2">
        <v>2.8204999999999996</v>
      </c>
      <c r="I1572" s="2">
        <v>2.8306</v>
      </c>
      <c r="J1572" s="2">
        <v>3.0127499999999974</v>
      </c>
      <c r="K1572" s="15" t="s">
        <v>47</v>
      </c>
      <c r="L1572" s="15" t="s">
        <v>54</v>
      </c>
      <c r="M1572" s="15" t="s">
        <v>49</v>
      </c>
      <c r="N1572" s="18">
        <f t="shared" si="240"/>
        <v>50</v>
      </c>
      <c r="O1572" s="18">
        <f t="shared" si="241"/>
        <v>100</v>
      </c>
      <c r="P1572" s="18">
        <f t="shared" si="242"/>
        <v>0</v>
      </c>
      <c r="Q1572" s="18">
        <f t="shared" si="243"/>
        <v>66.5</v>
      </c>
      <c r="R1572" s="19">
        <f t="shared" si="244"/>
        <v>62.475000000000001</v>
      </c>
      <c r="S1572" s="19">
        <f t="shared" si="245"/>
        <v>46.625</v>
      </c>
      <c r="T1572" s="19">
        <f t="shared" si="246"/>
        <v>52.424999999999997</v>
      </c>
      <c r="U1572" s="19">
        <f t="shared" si="247"/>
        <v>54.125</v>
      </c>
      <c r="V1572" s="18">
        <f t="shared" si="248"/>
        <v>53.841666666666661</v>
      </c>
      <c r="W1572" s="18">
        <f t="shared" si="249"/>
        <v>53.912499999999994</v>
      </c>
    </row>
    <row r="1573" spans="1:23" ht="13.5" x14ac:dyDescent="0.25">
      <c r="A1573" s="4">
        <v>44301</v>
      </c>
      <c r="B1573" s="2">
        <v>2.71</v>
      </c>
      <c r="C1573" s="2">
        <v>37.691803433179118</v>
      </c>
      <c r="D1573" s="2">
        <v>3.3012869077281959E-2</v>
      </c>
      <c r="E1573" s="2">
        <v>-2.988636882748489E-2</v>
      </c>
      <c r="F1573" s="2">
        <v>2.774</v>
      </c>
      <c r="G1573" s="2">
        <v>2.7850000000000001</v>
      </c>
      <c r="H1573" s="2">
        <v>2.8159999999999998</v>
      </c>
      <c r="I1573" s="2">
        <v>2.8268</v>
      </c>
      <c r="J1573" s="2">
        <v>3.0099499999999972</v>
      </c>
      <c r="K1573" s="15" t="s">
        <v>47</v>
      </c>
      <c r="L1573" s="15" t="s">
        <v>54</v>
      </c>
      <c r="M1573" s="15" t="s">
        <v>49</v>
      </c>
      <c r="N1573" s="18">
        <f t="shared" si="240"/>
        <v>50</v>
      </c>
      <c r="O1573" s="18">
        <f t="shared" si="241"/>
        <v>100</v>
      </c>
      <c r="P1573" s="18">
        <f t="shared" si="242"/>
        <v>0</v>
      </c>
      <c r="Q1573" s="18">
        <f t="shared" si="243"/>
        <v>66.5</v>
      </c>
      <c r="R1573" s="19">
        <f t="shared" si="244"/>
        <v>62.475000000000001</v>
      </c>
      <c r="S1573" s="19">
        <f t="shared" si="245"/>
        <v>46.625</v>
      </c>
      <c r="T1573" s="19">
        <f t="shared" si="246"/>
        <v>52.424999999999997</v>
      </c>
      <c r="U1573" s="19">
        <f t="shared" si="247"/>
        <v>54.125</v>
      </c>
      <c r="V1573" s="18">
        <f t="shared" si="248"/>
        <v>53.841666666666661</v>
      </c>
      <c r="W1573" s="18">
        <f t="shared" si="249"/>
        <v>53.912499999999994</v>
      </c>
    </row>
    <row r="1574" spans="1:23" ht="13.5" x14ac:dyDescent="0.25">
      <c r="A1574" s="4">
        <v>44302</v>
      </c>
      <c r="B1574" s="2">
        <v>2.7</v>
      </c>
      <c r="C1574" s="2">
        <v>36.772322430068527</v>
      </c>
      <c r="D1574" s="2">
        <v>3.4741244716413267E-2</v>
      </c>
      <c r="E1574" s="2">
        <v>-4.1329323477484289E-2</v>
      </c>
      <c r="F1574" s="2">
        <v>2.754</v>
      </c>
      <c r="G1574" s="2">
        <v>2.7749999999999999</v>
      </c>
      <c r="H1574" s="2">
        <v>2.8115000000000001</v>
      </c>
      <c r="I1574" s="2">
        <v>2.8231999999999995</v>
      </c>
      <c r="J1574" s="2">
        <v>3.0074499999999973</v>
      </c>
      <c r="K1574" s="15" t="s">
        <v>52</v>
      </c>
      <c r="L1574" s="15" t="s">
        <v>54</v>
      </c>
      <c r="M1574" s="15" t="s">
        <v>46</v>
      </c>
      <c r="N1574" s="18">
        <f t="shared" si="240"/>
        <v>50</v>
      </c>
      <c r="O1574" s="18">
        <f t="shared" si="241"/>
        <v>100</v>
      </c>
      <c r="P1574" s="18">
        <f t="shared" si="242"/>
        <v>0</v>
      </c>
      <c r="Q1574" s="18">
        <f t="shared" si="243"/>
        <v>16.5</v>
      </c>
      <c r="R1574" s="19">
        <f t="shared" si="244"/>
        <v>54.975000000000001</v>
      </c>
      <c r="S1574" s="19">
        <f t="shared" si="245"/>
        <v>34.125</v>
      </c>
      <c r="T1574" s="19">
        <f t="shared" si="246"/>
        <v>29.925000000000001</v>
      </c>
      <c r="U1574" s="19">
        <f t="shared" si="247"/>
        <v>41.625</v>
      </c>
      <c r="V1574" s="18">
        <f t="shared" si="248"/>
        <v>39.674999999999997</v>
      </c>
      <c r="W1574" s="18">
        <f t="shared" si="249"/>
        <v>40.162499999999994</v>
      </c>
    </row>
    <row r="1575" spans="1:23" ht="13.5" x14ac:dyDescent="0.25">
      <c r="A1575" s="4">
        <v>44305</v>
      </c>
      <c r="B1575" s="2">
        <v>2.75</v>
      </c>
      <c r="C1575" s="2">
        <v>44.113376199808251</v>
      </c>
      <c r="D1575" s="2">
        <v>2.5443063297312829E-2</v>
      </c>
      <c r="E1575" s="2">
        <v>-5.5059782052090958E-2</v>
      </c>
      <c r="F1575" s="2">
        <v>2.7439999999999998</v>
      </c>
      <c r="G1575" s="2">
        <v>2.7749999999999999</v>
      </c>
      <c r="H1575" s="2">
        <v>2.8090000000000002</v>
      </c>
      <c r="I1575" s="2">
        <v>2.8205999999999993</v>
      </c>
      <c r="J1575" s="2">
        <v>3.005649999999997</v>
      </c>
      <c r="K1575" s="15" t="s">
        <v>52</v>
      </c>
      <c r="L1575" s="15" t="s">
        <v>54</v>
      </c>
      <c r="M1575" s="15" t="s">
        <v>46</v>
      </c>
      <c r="N1575" s="18">
        <f t="shared" si="240"/>
        <v>50</v>
      </c>
      <c r="O1575" s="18">
        <f t="shared" si="241"/>
        <v>100</v>
      </c>
      <c r="P1575" s="18">
        <f t="shared" si="242"/>
        <v>0</v>
      </c>
      <c r="Q1575" s="18">
        <f t="shared" si="243"/>
        <v>16.5</v>
      </c>
      <c r="R1575" s="19">
        <f t="shared" si="244"/>
        <v>54.975000000000001</v>
      </c>
      <c r="S1575" s="19">
        <f t="shared" si="245"/>
        <v>34.125</v>
      </c>
      <c r="T1575" s="19">
        <f t="shared" si="246"/>
        <v>29.925000000000001</v>
      </c>
      <c r="U1575" s="19">
        <f t="shared" si="247"/>
        <v>41.625</v>
      </c>
      <c r="V1575" s="18">
        <f t="shared" si="248"/>
        <v>39.674999999999997</v>
      </c>
      <c r="W1575" s="18">
        <f t="shared" si="249"/>
        <v>40.162499999999994</v>
      </c>
    </row>
    <row r="1576" spans="1:23" ht="13.5" x14ac:dyDescent="0.25">
      <c r="A1576" s="4">
        <v>44306</v>
      </c>
      <c r="B1576" s="2">
        <v>2.74</v>
      </c>
      <c r="C1576" s="2">
        <v>43.037135983283498</v>
      </c>
      <c r="D1576" s="2">
        <v>2.6301262318845442E-2</v>
      </c>
      <c r="E1576" s="2">
        <v>-6.986876655262117E-2</v>
      </c>
      <c r="F1576" s="2">
        <v>2.738</v>
      </c>
      <c r="G1576" s="2">
        <v>2.7689999999999997</v>
      </c>
      <c r="H1576" s="2">
        <v>2.8040000000000003</v>
      </c>
      <c r="I1576" s="2">
        <v>2.8173999999999997</v>
      </c>
      <c r="J1576" s="2">
        <v>3.0038499999999972</v>
      </c>
      <c r="K1576" s="15" t="s">
        <v>47</v>
      </c>
      <c r="L1576" s="15" t="s">
        <v>54</v>
      </c>
      <c r="M1576" s="15" t="s">
        <v>49</v>
      </c>
      <c r="N1576" s="18">
        <f t="shared" si="240"/>
        <v>50</v>
      </c>
      <c r="O1576" s="18">
        <f t="shared" si="241"/>
        <v>100</v>
      </c>
      <c r="P1576" s="18">
        <f t="shared" si="242"/>
        <v>0</v>
      </c>
      <c r="Q1576" s="18">
        <f t="shared" si="243"/>
        <v>66.5</v>
      </c>
      <c r="R1576" s="19">
        <f t="shared" si="244"/>
        <v>62.475000000000001</v>
      </c>
      <c r="S1576" s="19">
        <f t="shared" si="245"/>
        <v>46.625</v>
      </c>
      <c r="T1576" s="19">
        <f t="shared" si="246"/>
        <v>52.424999999999997</v>
      </c>
      <c r="U1576" s="19">
        <f t="shared" si="247"/>
        <v>54.125</v>
      </c>
      <c r="V1576" s="18">
        <f t="shared" si="248"/>
        <v>53.841666666666661</v>
      </c>
      <c r="W1576" s="18">
        <f t="shared" si="249"/>
        <v>53.912499999999994</v>
      </c>
    </row>
    <row r="1577" spans="1:23" ht="13.5" x14ac:dyDescent="0.25">
      <c r="A1577" s="4">
        <v>44307</v>
      </c>
      <c r="B1577" s="2">
        <v>2.67</v>
      </c>
      <c r="C1577" s="2">
        <v>36.351483721540433</v>
      </c>
      <c r="D1577" s="2">
        <v>3.8696703007296218E-2</v>
      </c>
      <c r="E1577" s="2">
        <v>-8.4794262094893103E-2</v>
      </c>
      <c r="F1577" s="2">
        <v>2.714</v>
      </c>
      <c r="G1577" s="2">
        <v>2.7520000000000002</v>
      </c>
      <c r="H1577" s="2">
        <v>2.7950000000000004</v>
      </c>
      <c r="I1577" s="2">
        <v>2.8127999999999993</v>
      </c>
      <c r="J1577" s="2">
        <v>3.0019499999999972</v>
      </c>
      <c r="K1577" s="15" t="s">
        <v>52</v>
      </c>
      <c r="L1577" s="15" t="s">
        <v>50</v>
      </c>
      <c r="M1577" s="15" t="s">
        <v>46</v>
      </c>
      <c r="N1577" s="18">
        <f t="shared" si="240"/>
        <v>50</v>
      </c>
      <c r="O1577" s="18">
        <f t="shared" si="241"/>
        <v>100</v>
      </c>
      <c r="P1577" s="18">
        <f t="shared" si="242"/>
        <v>0</v>
      </c>
      <c r="Q1577" s="18">
        <f t="shared" si="243"/>
        <v>0</v>
      </c>
      <c r="R1577" s="19">
        <f t="shared" si="244"/>
        <v>52.5</v>
      </c>
      <c r="S1577" s="19">
        <f t="shared" si="245"/>
        <v>30</v>
      </c>
      <c r="T1577" s="19">
        <f t="shared" si="246"/>
        <v>22.5</v>
      </c>
      <c r="U1577" s="19">
        <f t="shared" si="247"/>
        <v>37.5</v>
      </c>
      <c r="V1577" s="18">
        <f t="shared" si="248"/>
        <v>35</v>
      </c>
      <c r="W1577" s="18">
        <f t="shared" si="249"/>
        <v>35.625</v>
      </c>
    </row>
    <row r="1578" spans="1:23" ht="13.5" x14ac:dyDescent="0.25">
      <c r="A1578" s="4">
        <v>44308</v>
      </c>
      <c r="B1578" s="2">
        <v>2.7</v>
      </c>
      <c r="C1578" s="2">
        <v>40.609664529212885</v>
      </c>
      <c r="D1578" s="2">
        <v>3.9990034566540267E-2</v>
      </c>
      <c r="E1578" s="2">
        <v>-9.7016532285397139E-2</v>
      </c>
      <c r="F1578" s="2">
        <v>2.7120000000000006</v>
      </c>
      <c r="G1578" s="2">
        <v>2.7430000000000003</v>
      </c>
      <c r="H1578" s="2">
        <v>2.7825000000000006</v>
      </c>
      <c r="I1578" s="2">
        <v>2.8091999999999988</v>
      </c>
      <c r="J1578" s="2">
        <v>3.0001999999999978</v>
      </c>
      <c r="K1578" s="15" t="s">
        <v>52</v>
      </c>
      <c r="L1578" s="15" t="s">
        <v>54</v>
      </c>
      <c r="M1578" s="15" t="s">
        <v>46</v>
      </c>
      <c r="N1578" s="18">
        <f t="shared" si="240"/>
        <v>50</v>
      </c>
      <c r="O1578" s="18">
        <f t="shared" si="241"/>
        <v>100</v>
      </c>
      <c r="P1578" s="18">
        <f t="shared" si="242"/>
        <v>0</v>
      </c>
      <c r="Q1578" s="18">
        <f t="shared" si="243"/>
        <v>16.5</v>
      </c>
      <c r="R1578" s="19">
        <f t="shared" si="244"/>
        <v>54.975000000000001</v>
      </c>
      <c r="S1578" s="19">
        <f t="shared" si="245"/>
        <v>34.125</v>
      </c>
      <c r="T1578" s="19">
        <f t="shared" si="246"/>
        <v>29.925000000000001</v>
      </c>
      <c r="U1578" s="19">
        <f t="shared" si="247"/>
        <v>41.625</v>
      </c>
      <c r="V1578" s="18">
        <f t="shared" si="248"/>
        <v>39.674999999999997</v>
      </c>
      <c r="W1578" s="18">
        <f t="shared" si="249"/>
        <v>40.162499999999994</v>
      </c>
    </row>
    <row r="1579" spans="1:23" ht="13.5" x14ac:dyDescent="0.25">
      <c r="A1579" s="4">
        <v>44309</v>
      </c>
      <c r="B1579" s="2">
        <v>2.74</v>
      </c>
      <c r="C1579" s="2">
        <v>45.814886140643672</v>
      </c>
      <c r="D1579" s="2">
        <v>4.0148741234705909E-2</v>
      </c>
      <c r="E1579" s="2">
        <v>-0.10532651593823013</v>
      </c>
      <c r="F1579" s="2">
        <v>2.7199999999999998</v>
      </c>
      <c r="G1579" s="2">
        <v>2.7369999999999997</v>
      </c>
      <c r="H1579" s="2">
        <v>2.7760000000000007</v>
      </c>
      <c r="I1579" s="2">
        <v>2.8063999999999991</v>
      </c>
      <c r="J1579" s="2">
        <v>2.9988999999999977</v>
      </c>
      <c r="K1579" s="15" t="s">
        <v>47</v>
      </c>
      <c r="L1579" s="15" t="s">
        <v>54</v>
      </c>
      <c r="M1579" s="15" t="s">
        <v>51</v>
      </c>
      <c r="N1579" s="18">
        <f t="shared" si="240"/>
        <v>50</v>
      </c>
      <c r="O1579" s="18">
        <f t="shared" si="241"/>
        <v>100</v>
      </c>
      <c r="P1579" s="18">
        <f t="shared" si="242"/>
        <v>0</v>
      </c>
      <c r="Q1579" s="18">
        <f t="shared" si="243"/>
        <v>83.5</v>
      </c>
      <c r="R1579" s="19">
        <f t="shared" si="244"/>
        <v>65.025000000000006</v>
      </c>
      <c r="S1579" s="19">
        <f t="shared" si="245"/>
        <v>50.875</v>
      </c>
      <c r="T1579" s="19">
        <f t="shared" si="246"/>
        <v>60.075000000000003</v>
      </c>
      <c r="U1579" s="19">
        <f t="shared" si="247"/>
        <v>58.375</v>
      </c>
      <c r="V1579" s="18">
        <f t="shared" si="248"/>
        <v>58.658333333333339</v>
      </c>
      <c r="W1579" s="18">
        <f t="shared" si="249"/>
        <v>58.587500000000006</v>
      </c>
    </row>
    <row r="1580" spans="1:23" ht="13.5" x14ac:dyDescent="0.25">
      <c r="A1580" s="4">
        <v>44312</v>
      </c>
      <c r="B1580" s="2">
        <v>2.7</v>
      </c>
      <c r="C1580" s="2">
        <v>41.863548288274359</v>
      </c>
      <c r="D1580" s="2">
        <v>4.34622721999669E-2</v>
      </c>
      <c r="E1580" s="2">
        <v>-0.11335767352197379</v>
      </c>
      <c r="F1580" s="2">
        <v>2.71</v>
      </c>
      <c r="G1580" s="2">
        <v>2.7269999999999999</v>
      </c>
      <c r="H1580" s="2">
        <v>2.769000000000001</v>
      </c>
      <c r="I1580" s="2">
        <v>2.803399999999999</v>
      </c>
      <c r="J1580" s="2">
        <v>2.9973999999999976</v>
      </c>
      <c r="K1580" s="15" t="s">
        <v>52</v>
      </c>
      <c r="L1580" s="15" t="s">
        <v>54</v>
      </c>
      <c r="M1580" s="15" t="s">
        <v>46</v>
      </c>
      <c r="N1580" s="18">
        <f t="shared" si="240"/>
        <v>50</v>
      </c>
      <c r="O1580" s="18">
        <f t="shared" si="241"/>
        <v>100</v>
      </c>
      <c r="P1580" s="18">
        <f t="shared" si="242"/>
        <v>0</v>
      </c>
      <c r="Q1580" s="18">
        <f t="shared" si="243"/>
        <v>16.5</v>
      </c>
      <c r="R1580" s="19">
        <f t="shared" si="244"/>
        <v>54.975000000000001</v>
      </c>
      <c r="S1580" s="19">
        <f t="shared" si="245"/>
        <v>34.125</v>
      </c>
      <c r="T1580" s="19">
        <f t="shared" si="246"/>
        <v>29.925000000000001</v>
      </c>
      <c r="U1580" s="19">
        <f t="shared" si="247"/>
        <v>41.625</v>
      </c>
      <c r="V1580" s="18">
        <f t="shared" si="248"/>
        <v>39.674999999999997</v>
      </c>
      <c r="W1580" s="18">
        <f t="shared" si="249"/>
        <v>40.162499999999994</v>
      </c>
    </row>
    <row r="1581" spans="1:23" ht="13.5" x14ac:dyDescent="0.25">
      <c r="A1581" s="4">
        <v>44313</v>
      </c>
      <c r="B1581" s="2">
        <v>2.68</v>
      </c>
      <c r="C1581" s="2">
        <v>40.005684186638327</v>
      </c>
      <c r="D1581" s="2">
        <v>4.3568744925456926E-2</v>
      </c>
      <c r="E1581" s="2">
        <v>-0.1220047821782016</v>
      </c>
      <c r="F1581" s="2">
        <v>2.6979999999999995</v>
      </c>
      <c r="G1581" s="2">
        <v>2.7179999999999995</v>
      </c>
      <c r="H1581" s="2">
        <v>2.7590000000000008</v>
      </c>
      <c r="I1581" s="2">
        <v>2.7999999999999994</v>
      </c>
      <c r="J1581" s="2">
        <v>2.995349999999998</v>
      </c>
      <c r="K1581" s="15" t="s">
        <v>52</v>
      </c>
      <c r="L1581" s="15" t="s">
        <v>54</v>
      </c>
      <c r="M1581" s="15" t="s">
        <v>46</v>
      </c>
      <c r="N1581" s="18">
        <f t="shared" si="240"/>
        <v>50</v>
      </c>
      <c r="O1581" s="18">
        <f t="shared" si="241"/>
        <v>100</v>
      </c>
      <c r="P1581" s="18">
        <f t="shared" si="242"/>
        <v>0</v>
      </c>
      <c r="Q1581" s="18">
        <f t="shared" si="243"/>
        <v>16.5</v>
      </c>
      <c r="R1581" s="19">
        <f t="shared" si="244"/>
        <v>54.975000000000001</v>
      </c>
      <c r="S1581" s="19">
        <f t="shared" si="245"/>
        <v>34.125</v>
      </c>
      <c r="T1581" s="19">
        <f t="shared" si="246"/>
        <v>29.925000000000001</v>
      </c>
      <c r="U1581" s="19">
        <f t="shared" si="247"/>
        <v>41.625</v>
      </c>
      <c r="V1581" s="18">
        <f t="shared" si="248"/>
        <v>39.674999999999997</v>
      </c>
      <c r="W1581" s="18">
        <f t="shared" si="249"/>
        <v>40.162499999999994</v>
      </c>
    </row>
    <row r="1582" spans="1:23" ht="13.5" x14ac:dyDescent="0.25">
      <c r="A1582" s="4">
        <v>44314</v>
      </c>
      <c r="B1582" s="2">
        <v>2.69</v>
      </c>
      <c r="C1582" s="2">
        <v>41.405873250934839</v>
      </c>
      <c r="D1582" s="2">
        <v>4.651747717562138E-2</v>
      </c>
      <c r="E1582" s="2">
        <v>-0.13195900938408553</v>
      </c>
      <c r="F1582" s="2">
        <v>2.702</v>
      </c>
      <c r="G1582" s="2">
        <v>2.7079999999999997</v>
      </c>
      <c r="H1582" s="2">
        <v>2.7510000000000003</v>
      </c>
      <c r="I1582" s="2">
        <v>2.7967999999999993</v>
      </c>
      <c r="J1582" s="2">
        <v>2.9925999999999982</v>
      </c>
      <c r="K1582" s="15" t="s">
        <v>47</v>
      </c>
      <c r="L1582" s="15" t="s">
        <v>48</v>
      </c>
      <c r="M1582" s="15" t="s">
        <v>51</v>
      </c>
      <c r="N1582" s="18">
        <f t="shared" si="240"/>
        <v>50</v>
      </c>
      <c r="O1582" s="18">
        <f t="shared" si="241"/>
        <v>100</v>
      </c>
      <c r="P1582" s="18">
        <f t="shared" si="242"/>
        <v>0</v>
      </c>
      <c r="Q1582" s="18">
        <f t="shared" si="243"/>
        <v>100</v>
      </c>
      <c r="R1582" s="19">
        <f t="shared" si="244"/>
        <v>67.5</v>
      </c>
      <c r="S1582" s="19">
        <f t="shared" si="245"/>
        <v>55</v>
      </c>
      <c r="T1582" s="19">
        <f t="shared" si="246"/>
        <v>67.5</v>
      </c>
      <c r="U1582" s="19">
        <f t="shared" si="247"/>
        <v>62.5</v>
      </c>
      <c r="V1582" s="18">
        <f t="shared" si="248"/>
        <v>63.333333333333336</v>
      </c>
      <c r="W1582" s="18">
        <f t="shared" si="249"/>
        <v>63.125</v>
      </c>
    </row>
    <row r="1583" spans="1:23" ht="13.5" x14ac:dyDescent="0.25">
      <c r="A1583" s="4">
        <v>44315</v>
      </c>
      <c r="B1583" s="2">
        <v>2.7</v>
      </c>
      <c r="C1583" s="2">
        <v>42.842469462804338</v>
      </c>
      <c r="D1583" s="2">
        <v>3.6388791876740267E-2</v>
      </c>
      <c r="E1583" s="2">
        <v>-0.14078172973193198</v>
      </c>
      <c r="F1583" s="2">
        <v>2.7020000000000004</v>
      </c>
      <c r="G1583" s="2">
        <v>2.7070000000000003</v>
      </c>
      <c r="H1583" s="2">
        <v>2.7460000000000004</v>
      </c>
      <c r="I1583" s="2">
        <v>2.7937999999999987</v>
      </c>
      <c r="J1583" s="2">
        <v>2.9894499999999993</v>
      </c>
      <c r="K1583" s="15" t="s">
        <v>47</v>
      </c>
      <c r="L1583" s="15" t="s">
        <v>54</v>
      </c>
      <c r="M1583" s="15" t="s">
        <v>54</v>
      </c>
      <c r="N1583" s="18">
        <f t="shared" si="240"/>
        <v>50</v>
      </c>
      <c r="O1583" s="18">
        <f t="shared" si="241"/>
        <v>100</v>
      </c>
      <c r="P1583" s="18">
        <f t="shared" si="242"/>
        <v>0</v>
      </c>
      <c r="Q1583" s="18">
        <f t="shared" si="243"/>
        <v>49.5</v>
      </c>
      <c r="R1583" s="19">
        <f t="shared" si="244"/>
        <v>59.924999999999997</v>
      </c>
      <c r="S1583" s="19">
        <f t="shared" si="245"/>
        <v>42.375</v>
      </c>
      <c r="T1583" s="19">
        <f t="shared" si="246"/>
        <v>44.775000000000006</v>
      </c>
      <c r="U1583" s="19">
        <f t="shared" si="247"/>
        <v>49.875</v>
      </c>
      <c r="V1583" s="18">
        <f t="shared" si="248"/>
        <v>49.024999999999999</v>
      </c>
      <c r="W1583" s="18">
        <f t="shared" si="249"/>
        <v>49.237499999999997</v>
      </c>
    </row>
    <row r="1584" spans="1:23" ht="13.5" x14ac:dyDescent="0.25">
      <c r="A1584" s="4">
        <v>44316</v>
      </c>
      <c r="B1584" s="2">
        <v>2.7</v>
      </c>
      <c r="C1584" s="2">
        <v>42.842469462804338</v>
      </c>
      <c r="D1584" s="2">
        <v>2.6614023715203938E-2</v>
      </c>
      <c r="E1584" s="2">
        <v>-0.14610617387762975</v>
      </c>
      <c r="F1584" s="2">
        <v>2.694</v>
      </c>
      <c r="G1584" s="2">
        <v>2.7069999999999999</v>
      </c>
      <c r="H1584" s="2">
        <v>2.7410000000000005</v>
      </c>
      <c r="I1584" s="2">
        <v>2.7907999999999986</v>
      </c>
      <c r="J1584" s="2">
        <v>2.9859499999999999</v>
      </c>
      <c r="K1584" s="15" t="s">
        <v>47</v>
      </c>
      <c r="L1584" s="15" t="s">
        <v>54</v>
      </c>
      <c r="M1584" s="15" t="s">
        <v>49</v>
      </c>
      <c r="N1584" s="18">
        <f t="shared" si="240"/>
        <v>50</v>
      </c>
      <c r="O1584" s="18">
        <f t="shared" si="241"/>
        <v>100</v>
      </c>
      <c r="P1584" s="18">
        <f t="shared" si="242"/>
        <v>0</v>
      </c>
      <c r="Q1584" s="18">
        <f t="shared" si="243"/>
        <v>66.5</v>
      </c>
      <c r="R1584" s="19">
        <f t="shared" si="244"/>
        <v>62.475000000000001</v>
      </c>
      <c r="S1584" s="19">
        <f t="shared" si="245"/>
        <v>46.625</v>
      </c>
      <c r="T1584" s="19">
        <f t="shared" si="246"/>
        <v>52.424999999999997</v>
      </c>
      <c r="U1584" s="19">
        <f t="shared" si="247"/>
        <v>54.125</v>
      </c>
      <c r="V1584" s="18">
        <f t="shared" si="248"/>
        <v>53.841666666666661</v>
      </c>
      <c r="W1584" s="18">
        <f t="shared" si="249"/>
        <v>53.912499999999994</v>
      </c>
    </row>
    <row r="1585" spans="1:23" ht="13.5" x14ac:dyDescent="0.25">
      <c r="A1585" s="4">
        <v>44319</v>
      </c>
      <c r="B1585" s="2">
        <v>2.68</v>
      </c>
      <c r="C1585" s="2">
        <v>40.537139511529546</v>
      </c>
      <c r="D1585" s="2">
        <v>2.7826225027787199E-2</v>
      </c>
      <c r="E1585" s="2">
        <v>-0.14812442008641685</v>
      </c>
      <c r="F1585" s="2">
        <v>2.69</v>
      </c>
      <c r="G1585" s="2">
        <v>2.7</v>
      </c>
      <c r="H1585" s="2">
        <v>2.7375000000000007</v>
      </c>
      <c r="I1585" s="2">
        <v>2.7883999999999993</v>
      </c>
      <c r="J1585" s="2">
        <v>2.9819</v>
      </c>
      <c r="K1585" s="15" t="s">
        <v>47</v>
      </c>
      <c r="L1585" s="15" t="s">
        <v>54</v>
      </c>
      <c r="M1585" s="15" t="s">
        <v>49</v>
      </c>
      <c r="N1585" s="18">
        <f t="shared" si="240"/>
        <v>50</v>
      </c>
      <c r="O1585" s="18">
        <f t="shared" si="241"/>
        <v>100</v>
      </c>
      <c r="P1585" s="18">
        <f t="shared" si="242"/>
        <v>0</v>
      </c>
      <c r="Q1585" s="18">
        <f t="shared" si="243"/>
        <v>66.5</v>
      </c>
      <c r="R1585" s="19">
        <f t="shared" si="244"/>
        <v>62.475000000000001</v>
      </c>
      <c r="S1585" s="19">
        <f t="shared" si="245"/>
        <v>46.625</v>
      </c>
      <c r="T1585" s="19">
        <f t="shared" si="246"/>
        <v>52.424999999999997</v>
      </c>
      <c r="U1585" s="19">
        <f t="shared" si="247"/>
        <v>54.125</v>
      </c>
      <c r="V1585" s="18">
        <f t="shared" si="248"/>
        <v>53.841666666666661</v>
      </c>
      <c r="W1585" s="18">
        <f t="shared" si="249"/>
        <v>53.912499999999994</v>
      </c>
    </row>
    <row r="1586" spans="1:23" ht="13.5" x14ac:dyDescent="0.25">
      <c r="A1586" s="4">
        <v>44320</v>
      </c>
      <c r="B1586" s="2">
        <v>2.7</v>
      </c>
      <c r="C1586" s="2">
        <v>43.794190003422869</v>
      </c>
      <c r="D1586" s="2">
        <v>2.6236625201146779E-2</v>
      </c>
      <c r="E1586" s="2">
        <v>-0.14768398021990153</v>
      </c>
      <c r="F1586" s="2">
        <v>2.694</v>
      </c>
      <c r="G1586" s="2">
        <v>2.6959999999999997</v>
      </c>
      <c r="H1586" s="2">
        <v>2.7325000000000008</v>
      </c>
      <c r="I1586" s="2">
        <v>2.7857999999999992</v>
      </c>
      <c r="J1586" s="2">
        <v>2.9779500000000003</v>
      </c>
      <c r="K1586" s="15" t="s">
        <v>47</v>
      </c>
      <c r="L1586" s="15" t="s">
        <v>48</v>
      </c>
      <c r="M1586" s="15" t="s">
        <v>51</v>
      </c>
      <c r="N1586" s="18">
        <f t="shared" si="240"/>
        <v>50</v>
      </c>
      <c r="O1586" s="18">
        <f t="shared" si="241"/>
        <v>100</v>
      </c>
      <c r="P1586" s="18">
        <f t="shared" si="242"/>
        <v>0</v>
      </c>
      <c r="Q1586" s="18">
        <f t="shared" si="243"/>
        <v>100</v>
      </c>
      <c r="R1586" s="19">
        <f t="shared" si="244"/>
        <v>67.5</v>
      </c>
      <c r="S1586" s="19">
        <f t="shared" si="245"/>
        <v>55</v>
      </c>
      <c r="T1586" s="19">
        <f t="shared" si="246"/>
        <v>67.5</v>
      </c>
      <c r="U1586" s="19">
        <f t="shared" si="247"/>
        <v>62.5</v>
      </c>
      <c r="V1586" s="18">
        <f t="shared" si="248"/>
        <v>63.333333333333336</v>
      </c>
      <c r="W1586" s="18">
        <f t="shared" si="249"/>
        <v>63.125</v>
      </c>
    </row>
    <row r="1587" spans="1:23" ht="13.5" x14ac:dyDescent="0.25">
      <c r="A1587" s="4">
        <v>44321</v>
      </c>
      <c r="B1587" s="2">
        <v>2.75</v>
      </c>
      <c r="C1587" s="2">
        <v>51.017617112568111</v>
      </c>
      <c r="D1587" s="2">
        <v>1.0675125334678182E-2</v>
      </c>
      <c r="E1587" s="2">
        <v>-0.14579922688558394</v>
      </c>
      <c r="F1587" s="2">
        <v>2.7060000000000004</v>
      </c>
      <c r="G1587" s="2">
        <v>2.7039999999999997</v>
      </c>
      <c r="H1587" s="2">
        <v>2.7280000000000006</v>
      </c>
      <c r="I1587" s="2">
        <v>2.7847999999999988</v>
      </c>
      <c r="J1587" s="2">
        <v>2.9747000000000003</v>
      </c>
      <c r="K1587" s="15" t="s">
        <v>47</v>
      </c>
      <c r="L1587" s="15" t="s">
        <v>48</v>
      </c>
      <c r="M1587" s="15" t="s">
        <v>51</v>
      </c>
      <c r="N1587" s="18">
        <f t="shared" si="240"/>
        <v>50</v>
      </c>
      <c r="O1587" s="18">
        <f t="shared" si="241"/>
        <v>100</v>
      </c>
      <c r="P1587" s="18">
        <f t="shared" si="242"/>
        <v>0</v>
      </c>
      <c r="Q1587" s="18">
        <f t="shared" si="243"/>
        <v>100</v>
      </c>
      <c r="R1587" s="19">
        <f t="shared" si="244"/>
        <v>67.5</v>
      </c>
      <c r="S1587" s="19">
        <f t="shared" si="245"/>
        <v>55</v>
      </c>
      <c r="T1587" s="19">
        <f t="shared" si="246"/>
        <v>67.5</v>
      </c>
      <c r="U1587" s="19">
        <f t="shared" si="247"/>
        <v>62.5</v>
      </c>
      <c r="V1587" s="18">
        <f t="shared" si="248"/>
        <v>63.333333333333336</v>
      </c>
      <c r="W1587" s="18">
        <f t="shared" si="249"/>
        <v>63.125</v>
      </c>
    </row>
    <row r="1588" spans="1:23" ht="13.5" x14ac:dyDescent="0.25">
      <c r="A1588" s="4">
        <v>44322</v>
      </c>
      <c r="B1588" s="2">
        <v>2.75</v>
      </c>
      <c r="C1588" s="2">
        <v>51.017617112568118</v>
      </c>
      <c r="D1588" s="2">
        <v>2.0651168884735505E-3</v>
      </c>
      <c r="E1588" s="2">
        <v>-0.1454081804370968</v>
      </c>
      <c r="F1588" s="2">
        <v>2.7160000000000002</v>
      </c>
      <c r="G1588" s="2">
        <v>2.7090000000000001</v>
      </c>
      <c r="H1588" s="2">
        <v>2.7260000000000004</v>
      </c>
      <c r="I1588" s="2">
        <v>2.7831999999999995</v>
      </c>
      <c r="J1588" s="2">
        <v>2.9719500000000001</v>
      </c>
      <c r="K1588" s="15" t="s">
        <v>47</v>
      </c>
      <c r="L1588" s="15" t="s">
        <v>48</v>
      </c>
      <c r="M1588" s="15" t="s">
        <v>51</v>
      </c>
      <c r="N1588" s="18">
        <f t="shared" si="240"/>
        <v>50</v>
      </c>
      <c r="O1588" s="18">
        <f t="shared" si="241"/>
        <v>100</v>
      </c>
      <c r="P1588" s="18">
        <f t="shared" si="242"/>
        <v>0</v>
      </c>
      <c r="Q1588" s="18">
        <f t="shared" si="243"/>
        <v>100</v>
      </c>
      <c r="R1588" s="19">
        <f t="shared" si="244"/>
        <v>67.5</v>
      </c>
      <c r="S1588" s="19">
        <f t="shared" si="245"/>
        <v>55</v>
      </c>
      <c r="T1588" s="19">
        <f t="shared" si="246"/>
        <v>67.5</v>
      </c>
      <c r="U1588" s="19">
        <f t="shared" si="247"/>
        <v>62.5</v>
      </c>
      <c r="V1588" s="18">
        <f t="shared" si="248"/>
        <v>63.333333333333336</v>
      </c>
      <c r="W1588" s="18">
        <f t="shared" si="249"/>
        <v>63.125</v>
      </c>
    </row>
    <row r="1589" spans="1:23" ht="13.5" x14ac:dyDescent="0.25">
      <c r="A1589" s="4">
        <v>44323</v>
      </c>
      <c r="B1589" s="2">
        <v>2.8</v>
      </c>
      <c r="C1589" s="2">
        <v>57.371401906906165</v>
      </c>
      <c r="D1589" s="2">
        <v>-2.8238084399028196E-3</v>
      </c>
      <c r="E1589" s="2">
        <v>-0.14656552209455045</v>
      </c>
      <c r="F1589" s="2">
        <v>2.7359999999999998</v>
      </c>
      <c r="G1589" s="2">
        <v>2.7149999999999999</v>
      </c>
      <c r="H1589" s="2">
        <v>2.726</v>
      </c>
      <c r="I1589" s="2">
        <v>2.7831999999999999</v>
      </c>
      <c r="J1589" s="2">
        <v>2.9689999999999994</v>
      </c>
      <c r="K1589" s="15" t="s">
        <v>47</v>
      </c>
      <c r="L1589" s="15" t="s">
        <v>48</v>
      </c>
      <c r="M1589" s="15" t="s">
        <v>51</v>
      </c>
      <c r="N1589" s="18">
        <f t="shared" si="240"/>
        <v>50</v>
      </c>
      <c r="O1589" s="18">
        <f t="shared" si="241"/>
        <v>100</v>
      </c>
      <c r="P1589" s="18">
        <f t="shared" si="242"/>
        <v>0</v>
      </c>
      <c r="Q1589" s="18">
        <f t="shared" si="243"/>
        <v>100</v>
      </c>
      <c r="R1589" s="19">
        <f t="shared" si="244"/>
        <v>67.5</v>
      </c>
      <c r="S1589" s="19">
        <f t="shared" si="245"/>
        <v>55</v>
      </c>
      <c r="T1589" s="19">
        <f t="shared" si="246"/>
        <v>67.5</v>
      </c>
      <c r="U1589" s="19">
        <f t="shared" si="247"/>
        <v>62.5</v>
      </c>
      <c r="V1589" s="18">
        <f t="shared" si="248"/>
        <v>63.333333333333336</v>
      </c>
      <c r="W1589" s="18">
        <f t="shared" si="249"/>
        <v>63.125</v>
      </c>
    </row>
    <row r="1590" spans="1:23" ht="13.5" x14ac:dyDescent="0.25">
      <c r="A1590" s="4">
        <v>44326</v>
      </c>
      <c r="B1590" s="2">
        <v>2.8</v>
      </c>
      <c r="C1590" s="2">
        <v>57.371401906906165</v>
      </c>
      <c r="D1590" s="2">
        <v>-1.345958972635275E-2</v>
      </c>
      <c r="E1590" s="2">
        <v>-0.14426445315124659</v>
      </c>
      <c r="F1590" s="2">
        <v>2.7600000000000002</v>
      </c>
      <c r="G1590" s="2">
        <v>2.7250000000000001</v>
      </c>
      <c r="H1590" s="2">
        <v>2.726</v>
      </c>
      <c r="I1590" s="2">
        <v>2.7826000000000004</v>
      </c>
      <c r="J1590" s="2">
        <v>2.9659999999999993</v>
      </c>
      <c r="K1590" s="15" t="s">
        <v>47</v>
      </c>
      <c r="L1590" s="15" t="s">
        <v>48</v>
      </c>
      <c r="M1590" s="15" t="s">
        <v>51</v>
      </c>
      <c r="N1590" s="18">
        <f t="shared" si="240"/>
        <v>50</v>
      </c>
      <c r="O1590" s="18">
        <f t="shared" si="241"/>
        <v>100</v>
      </c>
      <c r="P1590" s="18">
        <f t="shared" si="242"/>
        <v>0</v>
      </c>
      <c r="Q1590" s="18">
        <f t="shared" si="243"/>
        <v>100</v>
      </c>
      <c r="R1590" s="19">
        <f t="shared" si="244"/>
        <v>67.5</v>
      </c>
      <c r="S1590" s="19">
        <f t="shared" si="245"/>
        <v>55</v>
      </c>
      <c r="T1590" s="19">
        <f t="shared" si="246"/>
        <v>67.5</v>
      </c>
      <c r="U1590" s="19">
        <f t="shared" si="247"/>
        <v>62.5</v>
      </c>
      <c r="V1590" s="18">
        <f t="shared" si="248"/>
        <v>63.333333333333336</v>
      </c>
      <c r="W1590" s="18">
        <f t="shared" si="249"/>
        <v>63.125</v>
      </c>
    </row>
    <row r="1591" spans="1:23" ht="13.5" x14ac:dyDescent="0.25">
      <c r="A1591" s="4">
        <v>44327</v>
      </c>
      <c r="B1591" s="2">
        <v>2.8</v>
      </c>
      <c r="C1591" s="2">
        <v>57.371401906906165</v>
      </c>
      <c r="D1591" s="2">
        <v>-2.5855605381247759E-2</v>
      </c>
      <c r="E1591" s="2">
        <v>-0.13954195336426514</v>
      </c>
      <c r="F1591" s="2">
        <v>2.7800000000000002</v>
      </c>
      <c r="G1591" s="2">
        <v>2.7370000000000001</v>
      </c>
      <c r="H1591" s="2">
        <v>2.7275</v>
      </c>
      <c r="I1591" s="2">
        <v>2.7820000000000009</v>
      </c>
      <c r="J1591" s="2">
        <v>2.9629999999999992</v>
      </c>
      <c r="K1591" s="15" t="s">
        <v>47</v>
      </c>
      <c r="L1591" s="15" t="s">
        <v>54</v>
      </c>
      <c r="M1591" s="15" t="s">
        <v>51</v>
      </c>
      <c r="N1591" s="18">
        <f t="shared" si="240"/>
        <v>50</v>
      </c>
      <c r="O1591" s="18">
        <f t="shared" si="241"/>
        <v>100</v>
      </c>
      <c r="P1591" s="18">
        <f t="shared" si="242"/>
        <v>0</v>
      </c>
      <c r="Q1591" s="18">
        <f t="shared" si="243"/>
        <v>83.5</v>
      </c>
      <c r="R1591" s="19">
        <f t="shared" si="244"/>
        <v>65.025000000000006</v>
      </c>
      <c r="S1591" s="19">
        <f t="shared" si="245"/>
        <v>50.875</v>
      </c>
      <c r="T1591" s="19">
        <f t="shared" si="246"/>
        <v>60.075000000000003</v>
      </c>
      <c r="U1591" s="19">
        <f t="shared" si="247"/>
        <v>58.375</v>
      </c>
      <c r="V1591" s="18">
        <f t="shared" si="248"/>
        <v>58.658333333333339</v>
      </c>
      <c r="W1591" s="18">
        <f t="shared" si="249"/>
        <v>58.587500000000006</v>
      </c>
    </row>
    <row r="1592" spans="1:23" ht="13.5" x14ac:dyDescent="0.25">
      <c r="A1592" s="4">
        <v>44333</v>
      </c>
      <c r="B1592" s="2">
        <v>2.77</v>
      </c>
      <c r="C1592" s="2">
        <v>52.288581626771609</v>
      </c>
      <c r="D1592" s="2">
        <v>-3.2879770291706745E-2</v>
      </c>
      <c r="E1592" s="2">
        <v>-0.13498625029460556</v>
      </c>
      <c r="F1592" s="2">
        <v>2.7839999999999998</v>
      </c>
      <c r="G1592" s="2">
        <v>2.7450000000000001</v>
      </c>
      <c r="H1592" s="2">
        <v>2.7264999999999997</v>
      </c>
      <c r="I1592" s="2">
        <v>2.7804000000000015</v>
      </c>
      <c r="J1592" s="2">
        <v>2.9599499999999987</v>
      </c>
      <c r="K1592" s="15" t="s">
        <v>52</v>
      </c>
      <c r="L1592" s="15" t="s">
        <v>54</v>
      </c>
      <c r="M1592" s="15" t="s">
        <v>53</v>
      </c>
      <c r="N1592" s="18">
        <f t="shared" si="240"/>
        <v>50</v>
      </c>
      <c r="O1592" s="18">
        <f t="shared" si="241"/>
        <v>100</v>
      </c>
      <c r="P1592" s="18">
        <f t="shared" si="242"/>
        <v>0</v>
      </c>
      <c r="Q1592" s="18">
        <f t="shared" si="243"/>
        <v>16.5</v>
      </c>
      <c r="R1592" s="19">
        <f t="shared" si="244"/>
        <v>54.975000000000001</v>
      </c>
      <c r="S1592" s="19">
        <f t="shared" si="245"/>
        <v>34.125</v>
      </c>
      <c r="T1592" s="19">
        <f t="shared" si="246"/>
        <v>29.925000000000001</v>
      </c>
      <c r="U1592" s="19">
        <f t="shared" si="247"/>
        <v>41.625</v>
      </c>
      <c r="V1592" s="18">
        <f t="shared" si="248"/>
        <v>39.674999999999997</v>
      </c>
      <c r="W1592" s="18">
        <f t="shared" si="249"/>
        <v>40.162499999999994</v>
      </c>
    </row>
    <row r="1593" spans="1:23" ht="13.5" x14ac:dyDescent="0.25">
      <c r="A1593" s="4">
        <v>44334</v>
      </c>
      <c r="B1593" s="2">
        <v>2.69</v>
      </c>
      <c r="C1593" s="2">
        <v>41.683249471280462</v>
      </c>
      <c r="D1593" s="2">
        <v>-3.1455628608542785E-2</v>
      </c>
      <c r="E1593" s="2">
        <v>-0.13080812903137579</v>
      </c>
      <c r="F1593" s="2">
        <v>2.7719999999999994</v>
      </c>
      <c r="G1593" s="2">
        <v>2.7440000000000007</v>
      </c>
      <c r="H1593" s="2">
        <v>2.7254999999999998</v>
      </c>
      <c r="I1593" s="2">
        <v>2.7774000000000005</v>
      </c>
      <c r="J1593" s="2">
        <v>2.9565499999999996</v>
      </c>
      <c r="K1593" s="15" t="s">
        <v>52</v>
      </c>
      <c r="L1593" s="15" t="s">
        <v>50</v>
      </c>
      <c r="M1593" s="15" t="s">
        <v>46</v>
      </c>
      <c r="N1593" s="18">
        <f t="shared" si="240"/>
        <v>50</v>
      </c>
      <c r="O1593" s="18">
        <f t="shared" si="241"/>
        <v>100</v>
      </c>
      <c r="P1593" s="18">
        <f t="shared" si="242"/>
        <v>0</v>
      </c>
      <c r="Q1593" s="18">
        <f t="shared" si="243"/>
        <v>0</v>
      </c>
      <c r="R1593" s="19">
        <f t="shared" si="244"/>
        <v>52.5</v>
      </c>
      <c r="S1593" s="19">
        <f t="shared" si="245"/>
        <v>30</v>
      </c>
      <c r="T1593" s="19">
        <f t="shared" si="246"/>
        <v>22.5</v>
      </c>
      <c r="U1593" s="19">
        <f t="shared" si="247"/>
        <v>37.5</v>
      </c>
      <c r="V1593" s="18">
        <f t="shared" si="248"/>
        <v>35</v>
      </c>
      <c r="W1593" s="18">
        <f t="shared" si="249"/>
        <v>35.625</v>
      </c>
    </row>
    <row r="1594" spans="1:23" ht="13.5" x14ac:dyDescent="0.25">
      <c r="A1594" s="4">
        <v>44335</v>
      </c>
      <c r="B1594" s="2">
        <v>2.74</v>
      </c>
      <c r="C1594" s="2">
        <v>48.688118987812992</v>
      </c>
      <c r="D1594" s="2">
        <v>-3.357112297519782E-2</v>
      </c>
      <c r="E1594" s="2">
        <v>-0.12614937792607442</v>
      </c>
      <c r="F1594" s="2">
        <v>2.76</v>
      </c>
      <c r="G1594" s="2">
        <v>2.7480000000000002</v>
      </c>
      <c r="H1594" s="2">
        <v>2.7275</v>
      </c>
      <c r="I1594" s="2">
        <v>2.7754000000000008</v>
      </c>
      <c r="J1594" s="2">
        <v>2.9534000000000002</v>
      </c>
      <c r="K1594" s="15" t="s">
        <v>52</v>
      </c>
      <c r="L1594" s="15" t="s">
        <v>50</v>
      </c>
      <c r="M1594" s="15" t="s">
        <v>46</v>
      </c>
      <c r="N1594" s="18">
        <f t="shared" si="240"/>
        <v>50</v>
      </c>
      <c r="O1594" s="18">
        <f t="shared" si="241"/>
        <v>100</v>
      </c>
      <c r="P1594" s="18">
        <f t="shared" si="242"/>
        <v>0</v>
      </c>
      <c r="Q1594" s="18">
        <f t="shared" si="243"/>
        <v>0</v>
      </c>
      <c r="R1594" s="19">
        <f t="shared" si="244"/>
        <v>52.5</v>
      </c>
      <c r="S1594" s="19">
        <f t="shared" si="245"/>
        <v>30</v>
      </c>
      <c r="T1594" s="19">
        <f t="shared" si="246"/>
        <v>22.5</v>
      </c>
      <c r="U1594" s="19">
        <f t="shared" si="247"/>
        <v>37.5</v>
      </c>
      <c r="V1594" s="18">
        <f t="shared" si="248"/>
        <v>35</v>
      </c>
      <c r="W1594" s="18">
        <f t="shared" si="249"/>
        <v>35.625</v>
      </c>
    </row>
    <row r="1595" spans="1:23" ht="13.5" x14ac:dyDescent="0.25">
      <c r="A1595" s="4">
        <v>44336</v>
      </c>
      <c r="B1595" s="2">
        <v>2.7</v>
      </c>
      <c r="C1595" s="2">
        <v>44.122101286169134</v>
      </c>
      <c r="D1595" s="2">
        <v>-3.5415785251349696E-2</v>
      </c>
      <c r="E1595" s="2">
        <v>-0.12050790019040537</v>
      </c>
      <c r="F1595" s="2">
        <v>2.7399999999999998</v>
      </c>
      <c r="G1595" s="2">
        <v>2.7500000000000004</v>
      </c>
      <c r="H1595" s="2">
        <v>2.7250000000000001</v>
      </c>
      <c r="I1595" s="2">
        <v>2.7734000000000005</v>
      </c>
      <c r="J1595" s="2">
        <v>2.9500500000000005</v>
      </c>
      <c r="K1595" s="15" t="s">
        <v>52</v>
      </c>
      <c r="L1595" s="15" t="s">
        <v>50</v>
      </c>
      <c r="M1595" s="15" t="s">
        <v>46</v>
      </c>
      <c r="N1595" s="18">
        <f t="shared" si="240"/>
        <v>50</v>
      </c>
      <c r="O1595" s="18">
        <f t="shared" si="241"/>
        <v>100</v>
      </c>
      <c r="P1595" s="18">
        <f t="shared" si="242"/>
        <v>0</v>
      </c>
      <c r="Q1595" s="18">
        <f t="shared" si="243"/>
        <v>0</v>
      </c>
      <c r="R1595" s="19">
        <f t="shared" si="244"/>
        <v>52.5</v>
      </c>
      <c r="S1595" s="19">
        <f t="shared" si="245"/>
        <v>30</v>
      </c>
      <c r="T1595" s="19">
        <f t="shared" si="246"/>
        <v>22.5</v>
      </c>
      <c r="U1595" s="19">
        <f t="shared" si="247"/>
        <v>37.5</v>
      </c>
      <c r="V1595" s="18">
        <f t="shared" si="248"/>
        <v>35</v>
      </c>
      <c r="W1595" s="18">
        <f t="shared" si="249"/>
        <v>35.625</v>
      </c>
    </row>
    <row r="1596" spans="1:23" ht="13.5" x14ac:dyDescent="0.25">
      <c r="A1596" s="4">
        <v>44337</v>
      </c>
      <c r="B1596" s="2">
        <v>2.7</v>
      </c>
      <c r="C1596" s="2">
        <v>44.122101286169141</v>
      </c>
      <c r="D1596" s="2">
        <v>-3.3608431932080407E-2</v>
      </c>
      <c r="E1596" s="2">
        <v>-0.11307496094904715</v>
      </c>
      <c r="F1596" s="2">
        <v>2.7199999999999998</v>
      </c>
      <c r="G1596" s="2">
        <v>2.75</v>
      </c>
      <c r="H1596" s="2">
        <v>2.7229999999999999</v>
      </c>
      <c r="I1596" s="2">
        <v>2.7713999999999999</v>
      </c>
      <c r="J1596" s="2">
        <v>2.9467000000000008</v>
      </c>
      <c r="K1596" s="15" t="s">
        <v>52</v>
      </c>
      <c r="L1596" s="15" t="s">
        <v>50</v>
      </c>
      <c r="M1596" s="15" t="s">
        <v>46</v>
      </c>
      <c r="N1596" s="18">
        <f t="shared" si="240"/>
        <v>50</v>
      </c>
      <c r="O1596" s="18">
        <f t="shared" si="241"/>
        <v>100</v>
      </c>
      <c r="P1596" s="18">
        <f t="shared" si="242"/>
        <v>0</v>
      </c>
      <c r="Q1596" s="18">
        <f t="shared" si="243"/>
        <v>0</v>
      </c>
      <c r="R1596" s="19">
        <f t="shared" si="244"/>
        <v>52.5</v>
      </c>
      <c r="S1596" s="19">
        <f t="shared" si="245"/>
        <v>30</v>
      </c>
      <c r="T1596" s="19">
        <f t="shared" si="246"/>
        <v>22.5</v>
      </c>
      <c r="U1596" s="19">
        <f t="shared" si="247"/>
        <v>37.5</v>
      </c>
      <c r="V1596" s="18">
        <f t="shared" si="248"/>
        <v>35</v>
      </c>
      <c r="W1596" s="18">
        <f t="shared" si="249"/>
        <v>35.625</v>
      </c>
    </row>
    <row r="1597" spans="1:23" ht="13.5" x14ac:dyDescent="0.25">
      <c r="A1597" s="4">
        <v>44340</v>
      </c>
      <c r="B1597" s="2">
        <v>2.73</v>
      </c>
      <c r="C1597" s="2">
        <v>48.336441039564903</v>
      </c>
      <c r="D1597" s="2">
        <v>-2.6339326830862042E-2</v>
      </c>
      <c r="E1597" s="2">
        <v>-0.10531206325193446</v>
      </c>
      <c r="F1597" s="2">
        <v>2.7119999999999997</v>
      </c>
      <c r="G1597" s="2">
        <v>2.7480000000000002</v>
      </c>
      <c r="H1597" s="2">
        <v>2.726</v>
      </c>
      <c r="I1597" s="2">
        <v>2.7699999999999996</v>
      </c>
      <c r="J1597" s="2">
        <v>2.9438500000000012</v>
      </c>
      <c r="K1597" s="15" t="s">
        <v>47</v>
      </c>
      <c r="L1597" s="15" t="s">
        <v>54</v>
      </c>
      <c r="M1597" s="15" t="s">
        <v>49</v>
      </c>
      <c r="N1597" s="18">
        <f t="shared" si="240"/>
        <v>50</v>
      </c>
      <c r="O1597" s="18">
        <f t="shared" si="241"/>
        <v>100</v>
      </c>
      <c r="P1597" s="18">
        <f t="shared" si="242"/>
        <v>0</v>
      </c>
      <c r="Q1597" s="18">
        <f t="shared" si="243"/>
        <v>66.5</v>
      </c>
      <c r="R1597" s="19">
        <f t="shared" si="244"/>
        <v>62.475000000000001</v>
      </c>
      <c r="S1597" s="19">
        <f t="shared" si="245"/>
        <v>46.625</v>
      </c>
      <c r="T1597" s="19">
        <f t="shared" si="246"/>
        <v>52.424999999999997</v>
      </c>
      <c r="U1597" s="19">
        <f t="shared" si="247"/>
        <v>54.125</v>
      </c>
      <c r="V1597" s="18">
        <f t="shared" si="248"/>
        <v>53.841666666666661</v>
      </c>
      <c r="W1597" s="18">
        <f t="shared" si="249"/>
        <v>53.912499999999994</v>
      </c>
    </row>
    <row r="1598" spans="1:23" ht="13.5" x14ac:dyDescent="0.25">
      <c r="A1598" s="4">
        <v>44341</v>
      </c>
      <c r="B1598" s="2">
        <v>2.74</v>
      </c>
      <c r="C1598" s="2">
        <v>49.698310495096656</v>
      </c>
      <c r="D1598" s="2">
        <v>-2.0856816260610422E-2</v>
      </c>
      <c r="E1598" s="2">
        <v>-9.320157810969161E-2</v>
      </c>
      <c r="F1598" s="2">
        <v>2.7220000000000004</v>
      </c>
      <c r="G1598" s="2">
        <v>2.7469999999999999</v>
      </c>
      <c r="H1598" s="2">
        <v>2.7280000000000002</v>
      </c>
      <c r="I1598" s="2">
        <v>2.7687999999999993</v>
      </c>
      <c r="J1598" s="2">
        <v>2.9407000000000014</v>
      </c>
      <c r="K1598" s="15" t="s">
        <v>47</v>
      </c>
      <c r="L1598" s="15" t="s">
        <v>48</v>
      </c>
      <c r="M1598" s="15" t="s">
        <v>51</v>
      </c>
      <c r="N1598" s="18">
        <f t="shared" si="240"/>
        <v>50</v>
      </c>
      <c r="O1598" s="18">
        <f t="shared" si="241"/>
        <v>100</v>
      </c>
      <c r="P1598" s="18">
        <f t="shared" si="242"/>
        <v>0</v>
      </c>
      <c r="Q1598" s="18">
        <f t="shared" si="243"/>
        <v>100</v>
      </c>
      <c r="R1598" s="19">
        <f t="shared" si="244"/>
        <v>67.5</v>
      </c>
      <c r="S1598" s="19">
        <f t="shared" si="245"/>
        <v>55</v>
      </c>
      <c r="T1598" s="19">
        <f t="shared" si="246"/>
        <v>67.5</v>
      </c>
      <c r="U1598" s="19">
        <f t="shared" si="247"/>
        <v>62.5</v>
      </c>
      <c r="V1598" s="18">
        <f t="shared" si="248"/>
        <v>63.333333333333336</v>
      </c>
      <c r="W1598" s="18">
        <f t="shared" si="249"/>
        <v>63.125</v>
      </c>
    </row>
    <row r="1599" spans="1:23" ht="13.5" x14ac:dyDescent="0.25">
      <c r="A1599" s="4">
        <v>44342</v>
      </c>
      <c r="B1599" s="2">
        <v>2.74</v>
      </c>
      <c r="C1599" s="2">
        <v>49.698310495096656</v>
      </c>
      <c r="D1599" s="2">
        <v>-8.5174496741102779E-3</v>
      </c>
      <c r="E1599" s="2">
        <v>-7.9107624096226251E-2</v>
      </c>
      <c r="F1599" s="2">
        <v>2.7220000000000004</v>
      </c>
      <c r="G1599" s="2">
        <v>2.7410000000000005</v>
      </c>
      <c r="H1599" s="2">
        <v>2.7280000000000006</v>
      </c>
      <c r="I1599" s="2">
        <v>2.7675999999999998</v>
      </c>
      <c r="J1599" s="2">
        <v>2.9375500000000017</v>
      </c>
      <c r="K1599" s="15" t="s">
        <v>47</v>
      </c>
      <c r="L1599" s="15" t="s">
        <v>48</v>
      </c>
      <c r="M1599" s="15" t="s">
        <v>54</v>
      </c>
      <c r="N1599" s="18">
        <f t="shared" si="240"/>
        <v>50</v>
      </c>
      <c r="O1599" s="18">
        <f t="shared" si="241"/>
        <v>100</v>
      </c>
      <c r="P1599" s="18">
        <f t="shared" si="242"/>
        <v>0</v>
      </c>
      <c r="Q1599" s="18">
        <f t="shared" si="243"/>
        <v>66</v>
      </c>
      <c r="R1599" s="19">
        <f t="shared" si="244"/>
        <v>62.4</v>
      </c>
      <c r="S1599" s="19">
        <f t="shared" si="245"/>
        <v>46.5</v>
      </c>
      <c r="T1599" s="19">
        <f t="shared" si="246"/>
        <v>52.2</v>
      </c>
      <c r="U1599" s="19">
        <f t="shared" si="247"/>
        <v>54</v>
      </c>
      <c r="V1599" s="18">
        <f t="shared" si="248"/>
        <v>53.70000000000001</v>
      </c>
      <c r="W1599" s="18">
        <f t="shared" si="249"/>
        <v>53.775000000000006</v>
      </c>
    </row>
    <row r="1600" spans="1:23" ht="13.5" x14ac:dyDescent="0.25">
      <c r="A1600" s="4">
        <v>44343</v>
      </c>
      <c r="B1600" s="2">
        <v>2.73</v>
      </c>
      <c r="C1600" s="2">
        <v>48.224017130432301</v>
      </c>
      <c r="D1600" s="2">
        <v>2.6717116078951442E-3</v>
      </c>
      <c r="E1600" s="2">
        <v>-6.4328996301854402E-2</v>
      </c>
      <c r="F1600" s="2">
        <v>2.7280000000000002</v>
      </c>
      <c r="G1600" s="2">
        <v>2.734</v>
      </c>
      <c r="H1600" s="2">
        <v>2.7295000000000003</v>
      </c>
      <c r="I1600" s="2">
        <v>2.7662</v>
      </c>
      <c r="J1600" s="2">
        <v>2.9343500000000016</v>
      </c>
      <c r="K1600" s="15" t="s">
        <v>47</v>
      </c>
      <c r="L1600" s="15" t="s">
        <v>54</v>
      </c>
      <c r="M1600" s="15" t="s">
        <v>51</v>
      </c>
      <c r="N1600" s="18">
        <f t="shared" si="240"/>
        <v>50</v>
      </c>
      <c r="O1600" s="18">
        <f t="shared" si="241"/>
        <v>100</v>
      </c>
      <c r="P1600" s="18">
        <f t="shared" si="242"/>
        <v>0</v>
      </c>
      <c r="Q1600" s="18">
        <f t="shared" si="243"/>
        <v>83.5</v>
      </c>
      <c r="R1600" s="19">
        <f t="shared" si="244"/>
        <v>65.025000000000006</v>
      </c>
      <c r="S1600" s="19">
        <f t="shared" si="245"/>
        <v>50.875</v>
      </c>
      <c r="T1600" s="19">
        <f t="shared" si="246"/>
        <v>60.075000000000003</v>
      </c>
      <c r="U1600" s="19">
        <f t="shared" si="247"/>
        <v>58.375</v>
      </c>
      <c r="V1600" s="18">
        <f t="shared" si="248"/>
        <v>58.658333333333339</v>
      </c>
      <c r="W1600" s="18">
        <f t="shared" si="249"/>
        <v>58.587500000000006</v>
      </c>
    </row>
    <row r="1601" spans="1:23" ht="13.5" x14ac:dyDescent="0.25">
      <c r="A1601" s="4">
        <v>44344</v>
      </c>
      <c r="B1601" s="2">
        <v>2.73</v>
      </c>
      <c r="C1601" s="2">
        <v>48.224017130432308</v>
      </c>
      <c r="D1601" s="2">
        <v>1.2205422451541992E-2</v>
      </c>
      <c r="E1601" s="2">
        <v>-5.2062719853851476E-2</v>
      </c>
      <c r="F1601" s="2">
        <v>2.7340000000000004</v>
      </c>
      <c r="G1601" s="2">
        <v>2.7270000000000003</v>
      </c>
      <c r="H1601" s="2">
        <v>2.7320000000000002</v>
      </c>
      <c r="I1601" s="2">
        <v>2.7647999999999997</v>
      </c>
      <c r="J1601" s="2">
        <v>2.9312000000000014</v>
      </c>
      <c r="K1601" s="15" t="s">
        <v>47</v>
      </c>
      <c r="L1601" s="15" t="s">
        <v>54</v>
      </c>
      <c r="M1601" s="15" t="s">
        <v>51</v>
      </c>
      <c r="N1601" s="18">
        <f t="shared" si="240"/>
        <v>50</v>
      </c>
      <c r="O1601" s="18">
        <f t="shared" si="241"/>
        <v>100</v>
      </c>
      <c r="P1601" s="18">
        <f t="shared" si="242"/>
        <v>0</v>
      </c>
      <c r="Q1601" s="18">
        <f t="shared" si="243"/>
        <v>83.5</v>
      </c>
      <c r="R1601" s="19">
        <f t="shared" si="244"/>
        <v>65.025000000000006</v>
      </c>
      <c r="S1601" s="19">
        <f t="shared" si="245"/>
        <v>50.875</v>
      </c>
      <c r="T1601" s="19">
        <f t="shared" si="246"/>
        <v>60.075000000000003</v>
      </c>
      <c r="U1601" s="19">
        <f t="shared" si="247"/>
        <v>58.375</v>
      </c>
      <c r="V1601" s="18">
        <f t="shared" si="248"/>
        <v>58.658333333333339</v>
      </c>
      <c r="W1601" s="18">
        <f t="shared" si="249"/>
        <v>58.587500000000006</v>
      </c>
    </row>
    <row r="1602" spans="1:23" ht="13.5" x14ac:dyDescent="0.25">
      <c r="A1602" s="4">
        <v>44347</v>
      </c>
      <c r="B1602" s="2">
        <v>2.73</v>
      </c>
      <c r="C1602" s="2">
        <v>48.224017130432316</v>
      </c>
      <c r="D1602" s="2">
        <v>1.5718097073185611E-2</v>
      </c>
      <c r="E1602" s="2">
        <v>-4.1131960804598848E-2</v>
      </c>
      <c r="F1602" s="2">
        <v>2.7340000000000004</v>
      </c>
      <c r="G1602" s="2">
        <v>2.7229999999999999</v>
      </c>
      <c r="H1602" s="2">
        <v>2.734</v>
      </c>
      <c r="I1602" s="2">
        <v>2.763399999999999</v>
      </c>
      <c r="J1602" s="2">
        <v>2.9280500000000012</v>
      </c>
      <c r="K1602" s="15" t="s">
        <v>47</v>
      </c>
      <c r="L1602" s="15" t="s">
        <v>54</v>
      </c>
      <c r="M1602" s="15" t="s">
        <v>54</v>
      </c>
      <c r="N1602" s="18">
        <f t="shared" ref="N1602:N1665" si="250">IF(D1602&lt;30,50, IF(D1602&gt;70, 0, 25))</f>
        <v>50</v>
      </c>
      <c r="O1602" s="18">
        <f t="shared" ref="O1602:O1665" si="251">IF(F1602-E1602&gt;0.02, 100, IF(F1602-E1602&lt;0,0,45))</f>
        <v>100</v>
      </c>
      <c r="P1602" s="18">
        <f t="shared" ref="P1602:P1665" si="252">IF(G1602-J1602&gt;10,100,IF(G1602-J1602&gt;5,75, IF(G1602-J1602&gt;0,50,0)))</f>
        <v>0</v>
      </c>
      <c r="Q1602" s="18">
        <f t="shared" ref="Q1602:Q1665" si="253">IF(M1602="confirmed bullish", 34, IF(M1602="bullish divergence",17, 0))+IF(K1602="bullish",33,IF(K1602="bearish",0,16.5))+IF(L1602="strong",33,IF(L1602="weak",0,16.5))</f>
        <v>49.5</v>
      </c>
      <c r="R1602" s="19">
        <f t="shared" si="244"/>
        <v>59.924999999999997</v>
      </c>
      <c r="S1602" s="19">
        <f t="shared" si="245"/>
        <v>42.375</v>
      </c>
      <c r="T1602" s="19">
        <f t="shared" si="246"/>
        <v>44.775000000000006</v>
      </c>
      <c r="U1602" s="19">
        <f t="shared" si="247"/>
        <v>49.875</v>
      </c>
      <c r="V1602" s="18">
        <f t="shared" si="248"/>
        <v>49.024999999999999</v>
      </c>
      <c r="W1602" s="18">
        <f t="shared" si="249"/>
        <v>49.237499999999997</v>
      </c>
    </row>
    <row r="1603" spans="1:23" ht="13.5" x14ac:dyDescent="0.25">
      <c r="A1603" s="4">
        <v>44348</v>
      </c>
      <c r="B1603" s="2">
        <v>2.78</v>
      </c>
      <c r="C1603" s="2">
        <v>56.316531114111974</v>
      </c>
      <c r="D1603" s="2">
        <v>2.7355134055477848E-3</v>
      </c>
      <c r="E1603" s="2">
        <v>-2.9181356244199947E-2</v>
      </c>
      <c r="F1603" s="2">
        <v>2.742</v>
      </c>
      <c r="G1603" s="2">
        <v>2.7320000000000002</v>
      </c>
      <c r="H1603" s="2">
        <v>2.7380000000000004</v>
      </c>
      <c r="I1603" s="2">
        <v>2.7629999999999995</v>
      </c>
      <c r="J1603" s="2">
        <v>2.9251500000000008</v>
      </c>
      <c r="K1603" s="15" t="s">
        <v>52</v>
      </c>
      <c r="L1603" s="15" t="s">
        <v>54</v>
      </c>
      <c r="M1603" s="15" t="s">
        <v>53</v>
      </c>
      <c r="N1603" s="18">
        <f t="shared" si="250"/>
        <v>50</v>
      </c>
      <c r="O1603" s="18">
        <f t="shared" si="251"/>
        <v>100</v>
      </c>
      <c r="P1603" s="18">
        <f t="shared" si="252"/>
        <v>0</v>
      </c>
      <c r="Q1603" s="18">
        <f t="shared" si="253"/>
        <v>16.5</v>
      </c>
      <c r="R1603" s="19">
        <f t="shared" ref="R1603:R1666" si="254">0.35*N1603+O1603*0.35+P1603*0.15+Q1603*0.15</f>
        <v>54.975000000000001</v>
      </c>
      <c r="S1603" s="19">
        <f t="shared" ref="S1603:S1666" si="255">N1603*0.2+O1603*0.2+P1603*0.35+Q1603*0.25</f>
        <v>34.125</v>
      </c>
      <c r="T1603" s="19">
        <f t="shared" ref="T1603:T1666" si="256">N1603*0.15+O1603*0.15+P1603*0.25+Q1603*0.45</f>
        <v>29.925000000000001</v>
      </c>
      <c r="U1603" s="19">
        <f t="shared" ref="U1603:U1666" si="257">0.25*SUM(N1603:Q1603)</f>
        <v>41.625</v>
      </c>
      <c r="V1603" s="18">
        <f t="shared" ref="V1603:V1666" si="258">SUM(R1603:T1603)/3</f>
        <v>39.674999999999997</v>
      </c>
      <c r="W1603" s="18">
        <f t="shared" ref="W1603:W1666" si="259">SUM(R1603:U1603)/4</f>
        <v>40.162499999999994</v>
      </c>
    </row>
    <row r="1604" spans="1:23" ht="13.5" x14ac:dyDescent="0.25">
      <c r="A1604" s="4">
        <v>44349</v>
      </c>
      <c r="B1604" s="2">
        <v>2.73</v>
      </c>
      <c r="C1604" s="2">
        <v>48.202936801674895</v>
      </c>
      <c r="D1604" s="2">
        <v>2.9031699234320918E-3</v>
      </c>
      <c r="E1604" s="2">
        <v>-1.8519013867458526E-2</v>
      </c>
      <c r="F1604" s="2">
        <v>2.7399999999999998</v>
      </c>
      <c r="G1604" s="2">
        <v>2.7310000000000003</v>
      </c>
      <c r="H1604" s="2">
        <v>2.7394999999999996</v>
      </c>
      <c r="I1604" s="2">
        <v>2.7617999999999996</v>
      </c>
      <c r="J1604" s="2">
        <v>2.9223000000000012</v>
      </c>
      <c r="K1604" s="15" t="s">
        <v>52</v>
      </c>
      <c r="L1604" s="15" t="s">
        <v>54</v>
      </c>
      <c r="M1604" s="15" t="s">
        <v>46</v>
      </c>
      <c r="N1604" s="18">
        <f t="shared" si="250"/>
        <v>50</v>
      </c>
      <c r="O1604" s="18">
        <f t="shared" si="251"/>
        <v>100</v>
      </c>
      <c r="P1604" s="18">
        <f t="shared" si="252"/>
        <v>0</v>
      </c>
      <c r="Q1604" s="18">
        <f t="shared" si="253"/>
        <v>16.5</v>
      </c>
      <c r="R1604" s="19">
        <f t="shared" si="254"/>
        <v>54.975000000000001</v>
      </c>
      <c r="S1604" s="19">
        <f t="shared" si="255"/>
        <v>34.125</v>
      </c>
      <c r="T1604" s="19">
        <f t="shared" si="256"/>
        <v>29.925000000000001</v>
      </c>
      <c r="U1604" s="19">
        <f t="shared" si="257"/>
        <v>41.625</v>
      </c>
      <c r="V1604" s="18">
        <f t="shared" si="258"/>
        <v>39.674999999999997</v>
      </c>
      <c r="W1604" s="18">
        <f t="shared" si="259"/>
        <v>40.162499999999994</v>
      </c>
    </row>
    <row r="1605" spans="1:23" ht="13.5" x14ac:dyDescent="0.25">
      <c r="A1605" s="4">
        <v>44350</v>
      </c>
      <c r="B1605" s="2">
        <v>2.72</v>
      </c>
      <c r="C1605" s="2">
        <v>46.75218219440503</v>
      </c>
      <c r="D1605" s="2">
        <v>-2.2977051115411484E-3</v>
      </c>
      <c r="E1605" s="2">
        <v>-8.7250178412662076E-3</v>
      </c>
      <c r="F1605" s="2">
        <v>2.7380000000000004</v>
      </c>
      <c r="G1605" s="2">
        <v>2.7330000000000001</v>
      </c>
      <c r="H1605" s="2">
        <v>2.7414999999999994</v>
      </c>
      <c r="I1605" s="2">
        <v>2.7601999999999998</v>
      </c>
      <c r="J1605" s="2">
        <v>2.9194000000000013</v>
      </c>
      <c r="K1605" s="15" t="s">
        <v>47</v>
      </c>
      <c r="L1605" s="15" t="s">
        <v>54</v>
      </c>
      <c r="M1605" s="15" t="s">
        <v>49</v>
      </c>
      <c r="N1605" s="18">
        <f t="shared" si="250"/>
        <v>50</v>
      </c>
      <c r="O1605" s="18">
        <f t="shared" si="251"/>
        <v>100</v>
      </c>
      <c r="P1605" s="18">
        <f t="shared" si="252"/>
        <v>0</v>
      </c>
      <c r="Q1605" s="18">
        <f t="shared" si="253"/>
        <v>66.5</v>
      </c>
      <c r="R1605" s="19">
        <f t="shared" si="254"/>
        <v>62.475000000000001</v>
      </c>
      <c r="S1605" s="19">
        <f t="shared" si="255"/>
        <v>46.625</v>
      </c>
      <c r="T1605" s="19">
        <f t="shared" si="256"/>
        <v>52.424999999999997</v>
      </c>
      <c r="U1605" s="19">
        <f t="shared" si="257"/>
        <v>54.125</v>
      </c>
      <c r="V1605" s="18">
        <f t="shared" si="258"/>
        <v>53.841666666666661</v>
      </c>
      <c r="W1605" s="18">
        <f t="shared" si="259"/>
        <v>53.912499999999994</v>
      </c>
    </row>
    <row r="1606" spans="1:23" ht="13.5" x14ac:dyDescent="0.25">
      <c r="A1606" s="4">
        <v>44351</v>
      </c>
      <c r="B1606" s="2">
        <v>2.78</v>
      </c>
      <c r="C1606" s="2">
        <v>55.421448537178719</v>
      </c>
      <c r="D1606" s="2">
        <v>-1.1018644753055362E-2</v>
      </c>
      <c r="E1606" s="2">
        <v>-8.9189278296480587E-4</v>
      </c>
      <c r="F1606" s="2">
        <v>2.7480000000000002</v>
      </c>
      <c r="G1606" s="2">
        <v>2.7410000000000005</v>
      </c>
      <c r="H1606" s="2">
        <v>2.7454999999999994</v>
      </c>
      <c r="I1606" s="2">
        <v>2.7590000000000003</v>
      </c>
      <c r="J1606" s="2">
        <v>2.9168000000000012</v>
      </c>
      <c r="K1606" s="15" t="s">
        <v>47</v>
      </c>
      <c r="L1606" s="15" t="s">
        <v>54</v>
      </c>
      <c r="M1606" s="15" t="s">
        <v>51</v>
      </c>
      <c r="N1606" s="18">
        <f t="shared" si="250"/>
        <v>50</v>
      </c>
      <c r="O1606" s="18">
        <f t="shared" si="251"/>
        <v>100</v>
      </c>
      <c r="P1606" s="18">
        <f t="shared" si="252"/>
        <v>0</v>
      </c>
      <c r="Q1606" s="18">
        <f t="shared" si="253"/>
        <v>83.5</v>
      </c>
      <c r="R1606" s="19">
        <f t="shared" si="254"/>
        <v>65.025000000000006</v>
      </c>
      <c r="S1606" s="19">
        <f t="shared" si="255"/>
        <v>50.875</v>
      </c>
      <c r="T1606" s="19">
        <f t="shared" si="256"/>
        <v>60.075000000000003</v>
      </c>
      <c r="U1606" s="19">
        <f t="shared" si="257"/>
        <v>58.375</v>
      </c>
      <c r="V1606" s="18">
        <f t="shared" si="258"/>
        <v>58.658333333333339</v>
      </c>
      <c r="W1606" s="18">
        <f t="shared" si="259"/>
        <v>58.587500000000006</v>
      </c>
    </row>
    <row r="1607" spans="1:23" ht="13.5" x14ac:dyDescent="0.25">
      <c r="A1607" s="4">
        <v>44354</v>
      </c>
      <c r="B1607" s="2">
        <v>2.7</v>
      </c>
      <c r="C1607" s="2">
        <v>44.920107974862027</v>
      </c>
      <c r="D1607" s="2">
        <v>-8.0960915405317024E-3</v>
      </c>
      <c r="E1607" s="2">
        <v>6.0557405380647937E-3</v>
      </c>
      <c r="F1607" s="2">
        <v>2.742</v>
      </c>
      <c r="G1607" s="2">
        <v>2.7380000000000004</v>
      </c>
      <c r="H1607" s="2">
        <v>2.7429999999999994</v>
      </c>
      <c r="I1607" s="2">
        <v>2.7560000000000002</v>
      </c>
      <c r="J1607" s="2">
        <v>2.9138000000000011</v>
      </c>
      <c r="K1607" s="15" t="s">
        <v>52</v>
      </c>
      <c r="L1607" s="15" t="s">
        <v>54</v>
      </c>
      <c r="M1607" s="15" t="s">
        <v>46</v>
      </c>
      <c r="N1607" s="18">
        <f t="shared" si="250"/>
        <v>50</v>
      </c>
      <c r="O1607" s="18">
        <f t="shared" si="251"/>
        <v>100</v>
      </c>
      <c r="P1607" s="18">
        <f t="shared" si="252"/>
        <v>0</v>
      </c>
      <c r="Q1607" s="18">
        <f t="shared" si="253"/>
        <v>16.5</v>
      </c>
      <c r="R1607" s="19">
        <f t="shared" si="254"/>
        <v>54.975000000000001</v>
      </c>
      <c r="S1607" s="19">
        <f t="shared" si="255"/>
        <v>34.125</v>
      </c>
      <c r="T1607" s="19">
        <f t="shared" si="256"/>
        <v>29.925000000000001</v>
      </c>
      <c r="U1607" s="19">
        <f t="shared" si="257"/>
        <v>41.625</v>
      </c>
      <c r="V1607" s="18">
        <f t="shared" si="258"/>
        <v>39.674999999999997</v>
      </c>
      <c r="W1607" s="18">
        <f t="shared" si="259"/>
        <v>40.162499999999994</v>
      </c>
    </row>
    <row r="1608" spans="1:23" ht="13.5" x14ac:dyDescent="0.25">
      <c r="A1608" s="4">
        <v>44355</v>
      </c>
      <c r="B1608" s="2">
        <v>2.75</v>
      </c>
      <c r="C1608" s="2">
        <v>51.150198719873515</v>
      </c>
      <c r="D1608" s="2">
        <v>-7.5374405445027826E-3</v>
      </c>
      <c r="E1608" s="2">
        <v>1.2640156686053942E-2</v>
      </c>
      <c r="F1608" s="2">
        <v>2.7359999999999998</v>
      </c>
      <c r="G1608" s="2">
        <v>2.7389999999999999</v>
      </c>
      <c r="H1608" s="2">
        <v>2.7429999999999994</v>
      </c>
      <c r="I1608" s="2">
        <v>2.7520000000000007</v>
      </c>
      <c r="J1608" s="2">
        <v>2.9110500000000008</v>
      </c>
      <c r="K1608" s="15" t="s">
        <v>52</v>
      </c>
      <c r="L1608" s="15" t="s">
        <v>54</v>
      </c>
      <c r="M1608" s="15" t="s">
        <v>46</v>
      </c>
      <c r="N1608" s="18">
        <f t="shared" si="250"/>
        <v>50</v>
      </c>
      <c r="O1608" s="18">
        <f t="shared" si="251"/>
        <v>100</v>
      </c>
      <c r="P1608" s="18">
        <f t="shared" si="252"/>
        <v>0</v>
      </c>
      <c r="Q1608" s="18">
        <f t="shared" si="253"/>
        <v>16.5</v>
      </c>
      <c r="R1608" s="19">
        <f t="shared" si="254"/>
        <v>54.975000000000001</v>
      </c>
      <c r="S1608" s="19">
        <f t="shared" si="255"/>
        <v>34.125</v>
      </c>
      <c r="T1608" s="19">
        <f t="shared" si="256"/>
        <v>29.925000000000001</v>
      </c>
      <c r="U1608" s="19">
        <f t="shared" si="257"/>
        <v>41.625</v>
      </c>
      <c r="V1608" s="18">
        <f t="shared" si="258"/>
        <v>39.674999999999997</v>
      </c>
      <c r="W1608" s="18">
        <f t="shared" si="259"/>
        <v>40.162499999999994</v>
      </c>
    </row>
    <row r="1609" spans="1:23" ht="13.5" x14ac:dyDescent="0.25">
      <c r="A1609" s="4">
        <v>44356</v>
      </c>
      <c r="B1609" s="2">
        <v>2.69</v>
      </c>
      <c r="C1609" s="2">
        <v>44.626943575712588</v>
      </c>
      <c r="D1609" s="2">
        <v>-2.6833699288726365E-3</v>
      </c>
      <c r="E1609" s="2">
        <v>1.8155703430793174E-2</v>
      </c>
      <c r="F1609" s="2">
        <v>2.7279999999999998</v>
      </c>
      <c r="G1609" s="2">
        <v>2.734</v>
      </c>
      <c r="H1609" s="2">
        <v>2.7374999999999998</v>
      </c>
      <c r="I1609" s="2">
        <v>2.7484000000000002</v>
      </c>
      <c r="J1609" s="2">
        <v>2.9080000000000008</v>
      </c>
      <c r="K1609" s="15" t="s">
        <v>52</v>
      </c>
      <c r="L1609" s="15" t="s">
        <v>54</v>
      </c>
      <c r="M1609" s="15" t="s">
        <v>46</v>
      </c>
      <c r="N1609" s="18">
        <f t="shared" si="250"/>
        <v>50</v>
      </c>
      <c r="O1609" s="18">
        <f t="shared" si="251"/>
        <v>100</v>
      </c>
      <c r="P1609" s="18">
        <f t="shared" si="252"/>
        <v>0</v>
      </c>
      <c r="Q1609" s="18">
        <f t="shared" si="253"/>
        <v>16.5</v>
      </c>
      <c r="R1609" s="19">
        <f t="shared" si="254"/>
        <v>54.975000000000001</v>
      </c>
      <c r="S1609" s="19">
        <f t="shared" si="255"/>
        <v>34.125</v>
      </c>
      <c r="T1609" s="19">
        <f t="shared" si="256"/>
        <v>29.925000000000001</v>
      </c>
      <c r="U1609" s="19">
        <f t="shared" si="257"/>
        <v>41.625</v>
      </c>
      <c r="V1609" s="18">
        <f t="shared" si="258"/>
        <v>39.674999999999997</v>
      </c>
      <c r="W1609" s="18">
        <f t="shared" si="259"/>
        <v>40.162499999999994</v>
      </c>
    </row>
    <row r="1610" spans="1:23" ht="13.5" x14ac:dyDescent="0.25">
      <c r="A1610" s="4">
        <v>44357</v>
      </c>
      <c r="B1610" s="2">
        <v>2.7</v>
      </c>
      <c r="C1610" s="2">
        <v>45.866082305982758</v>
      </c>
      <c r="D1610" s="2">
        <v>-5.5914514535837512E-4</v>
      </c>
      <c r="E1610" s="2">
        <v>2.2499848775068519E-2</v>
      </c>
      <c r="F1610" s="2">
        <v>2.7240000000000002</v>
      </c>
      <c r="G1610" s="2">
        <v>2.7310000000000003</v>
      </c>
      <c r="H1610" s="2">
        <v>2.7324999999999999</v>
      </c>
      <c r="I1610" s="2">
        <v>2.7456</v>
      </c>
      <c r="J1610" s="2">
        <v>2.9050000000000011</v>
      </c>
      <c r="K1610" s="15" t="s">
        <v>52</v>
      </c>
      <c r="L1610" s="15" t="s">
        <v>54</v>
      </c>
      <c r="M1610" s="15" t="s">
        <v>46</v>
      </c>
      <c r="N1610" s="18">
        <f t="shared" si="250"/>
        <v>50</v>
      </c>
      <c r="O1610" s="18">
        <f t="shared" si="251"/>
        <v>100</v>
      </c>
      <c r="P1610" s="18">
        <f t="shared" si="252"/>
        <v>0</v>
      </c>
      <c r="Q1610" s="18">
        <f t="shared" si="253"/>
        <v>16.5</v>
      </c>
      <c r="R1610" s="19">
        <f t="shared" si="254"/>
        <v>54.975000000000001</v>
      </c>
      <c r="S1610" s="19">
        <f t="shared" si="255"/>
        <v>34.125</v>
      </c>
      <c r="T1610" s="19">
        <f t="shared" si="256"/>
        <v>29.925000000000001</v>
      </c>
      <c r="U1610" s="19">
        <f t="shared" si="257"/>
        <v>41.625</v>
      </c>
      <c r="V1610" s="18">
        <f t="shared" si="258"/>
        <v>39.674999999999997</v>
      </c>
      <c r="W1610" s="18">
        <f t="shared" si="259"/>
        <v>40.162499999999994</v>
      </c>
    </row>
    <row r="1611" spans="1:23" ht="13.5" x14ac:dyDescent="0.25">
      <c r="A1611" s="4">
        <v>44358</v>
      </c>
      <c r="B1611" s="2">
        <v>2.7</v>
      </c>
      <c r="C1611" s="2">
        <v>45.866082305982758</v>
      </c>
      <c r="D1611" s="2">
        <v>1.4533858975132041E-3</v>
      </c>
      <c r="E1611" s="2">
        <v>2.5033052633711979E-2</v>
      </c>
      <c r="F1611" s="2">
        <v>2.7079999999999997</v>
      </c>
      <c r="G1611" s="2">
        <v>2.7280000000000002</v>
      </c>
      <c r="H1611" s="2">
        <v>2.7275</v>
      </c>
      <c r="I1611" s="2">
        <v>2.742</v>
      </c>
      <c r="J1611" s="2">
        <v>2.9015500000000007</v>
      </c>
      <c r="K1611" s="15" t="s">
        <v>52</v>
      </c>
      <c r="L1611" s="15" t="s">
        <v>54</v>
      </c>
      <c r="M1611" s="15" t="s">
        <v>46</v>
      </c>
      <c r="N1611" s="18">
        <f t="shared" si="250"/>
        <v>50</v>
      </c>
      <c r="O1611" s="18">
        <f t="shared" si="251"/>
        <v>100</v>
      </c>
      <c r="P1611" s="18">
        <f t="shared" si="252"/>
        <v>0</v>
      </c>
      <c r="Q1611" s="18">
        <f t="shared" si="253"/>
        <v>16.5</v>
      </c>
      <c r="R1611" s="19">
        <f t="shared" si="254"/>
        <v>54.975000000000001</v>
      </c>
      <c r="S1611" s="19">
        <f t="shared" si="255"/>
        <v>34.125</v>
      </c>
      <c r="T1611" s="19">
        <f t="shared" si="256"/>
        <v>29.925000000000001</v>
      </c>
      <c r="U1611" s="19">
        <f t="shared" si="257"/>
        <v>41.625</v>
      </c>
      <c r="V1611" s="18">
        <f t="shared" si="258"/>
        <v>39.674999999999997</v>
      </c>
      <c r="W1611" s="18">
        <f t="shared" si="259"/>
        <v>40.162499999999994</v>
      </c>
    </row>
    <row r="1612" spans="1:23" ht="13.5" x14ac:dyDescent="0.25">
      <c r="A1612" s="4">
        <v>44361</v>
      </c>
      <c r="B1612" s="2">
        <v>2.7</v>
      </c>
      <c r="C1612" s="2">
        <v>45.866082305982758</v>
      </c>
      <c r="D1612" s="2">
        <v>3.3554727727254097E-3</v>
      </c>
      <c r="E1612" s="2">
        <v>2.5956443045218654E-2</v>
      </c>
      <c r="F1612" s="2">
        <v>2.7079999999999997</v>
      </c>
      <c r="G1612" s="2">
        <v>2.7250000000000001</v>
      </c>
      <c r="H1612" s="2">
        <v>2.7240000000000006</v>
      </c>
      <c r="I1612" s="2">
        <v>2.7389999999999999</v>
      </c>
      <c r="J1612" s="2">
        <v>2.8977500000000016</v>
      </c>
      <c r="K1612" s="15" t="s">
        <v>47</v>
      </c>
      <c r="L1612" s="15" t="s">
        <v>54</v>
      </c>
      <c r="M1612" s="15" t="s">
        <v>54</v>
      </c>
      <c r="N1612" s="18">
        <f t="shared" si="250"/>
        <v>50</v>
      </c>
      <c r="O1612" s="18">
        <f t="shared" si="251"/>
        <v>100</v>
      </c>
      <c r="P1612" s="18">
        <f t="shared" si="252"/>
        <v>0</v>
      </c>
      <c r="Q1612" s="18">
        <f t="shared" si="253"/>
        <v>49.5</v>
      </c>
      <c r="R1612" s="19">
        <f t="shared" si="254"/>
        <v>59.924999999999997</v>
      </c>
      <c r="S1612" s="19">
        <f t="shared" si="255"/>
        <v>42.375</v>
      </c>
      <c r="T1612" s="19">
        <f t="shared" si="256"/>
        <v>44.775000000000006</v>
      </c>
      <c r="U1612" s="19">
        <f t="shared" si="257"/>
        <v>49.875</v>
      </c>
      <c r="V1612" s="18">
        <f t="shared" si="258"/>
        <v>49.024999999999999</v>
      </c>
      <c r="W1612" s="18">
        <f t="shared" si="259"/>
        <v>49.237499999999997</v>
      </c>
    </row>
    <row r="1613" spans="1:23" ht="13.5" x14ac:dyDescent="0.25">
      <c r="A1613" s="4">
        <v>44362</v>
      </c>
      <c r="B1613" s="2">
        <v>2.7</v>
      </c>
      <c r="C1613" s="2">
        <v>45.866082305982758</v>
      </c>
      <c r="D1613" s="2">
        <v>1.2841660805752664E-2</v>
      </c>
      <c r="E1613" s="2">
        <v>2.4350162526873519E-2</v>
      </c>
      <c r="F1613" s="2">
        <v>2.6979999999999995</v>
      </c>
      <c r="G1613" s="2">
        <v>2.7169999999999996</v>
      </c>
      <c r="H1613" s="2">
        <v>2.7245000000000008</v>
      </c>
      <c r="I1613" s="2">
        <v>2.7369999999999992</v>
      </c>
      <c r="J1613" s="2">
        <v>2.8938000000000015</v>
      </c>
      <c r="K1613" s="15" t="s">
        <v>47</v>
      </c>
      <c r="L1613" s="15" t="s">
        <v>54</v>
      </c>
      <c r="M1613" s="15" t="s">
        <v>49</v>
      </c>
      <c r="N1613" s="18">
        <f t="shared" si="250"/>
        <v>50</v>
      </c>
      <c r="O1613" s="18">
        <f t="shared" si="251"/>
        <v>100</v>
      </c>
      <c r="P1613" s="18">
        <f t="shared" si="252"/>
        <v>0</v>
      </c>
      <c r="Q1613" s="18">
        <f t="shared" si="253"/>
        <v>66.5</v>
      </c>
      <c r="R1613" s="19">
        <f t="shared" si="254"/>
        <v>62.475000000000001</v>
      </c>
      <c r="S1613" s="19">
        <f t="shared" si="255"/>
        <v>46.625</v>
      </c>
      <c r="T1613" s="19">
        <f t="shared" si="256"/>
        <v>52.424999999999997</v>
      </c>
      <c r="U1613" s="19">
        <f t="shared" si="257"/>
        <v>54.125</v>
      </c>
      <c r="V1613" s="18">
        <f t="shared" si="258"/>
        <v>53.841666666666661</v>
      </c>
      <c r="W1613" s="18">
        <f t="shared" si="259"/>
        <v>53.912499999999994</v>
      </c>
    </row>
    <row r="1614" spans="1:23" ht="13.5" x14ac:dyDescent="0.25">
      <c r="A1614" s="4">
        <v>44363</v>
      </c>
      <c r="B1614" s="2">
        <v>2.7</v>
      </c>
      <c r="C1614" s="2">
        <v>45.866082305982758</v>
      </c>
      <c r="D1614" s="2">
        <v>1.334688891361413E-2</v>
      </c>
      <c r="E1614" s="2">
        <v>2.3078776102399185E-2</v>
      </c>
      <c r="F1614" s="2">
        <v>2.7</v>
      </c>
      <c r="G1614" s="2">
        <v>2.7139999999999995</v>
      </c>
      <c r="H1614" s="2">
        <v>2.722500000000001</v>
      </c>
      <c r="I1614" s="2">
        <v>2.7349999999999994</v>
      </c>
      <c r="J1614" s="2">
        <v>2.8895000000000022</v>
      </c>
      <c r="K1614" s="15" t="s">
        <v>47</v>
      </c>
      <c r="L1614" s="15" t="s">
        <v>54</v>
      </c>
      <c r="M1614" s="15" t="s">
        <v>51</v>
      </c>
      <c r="N1614" s="18">
        <f t="shared" si="250"/>
        <v>50</v>
      </c>
      <c r="O1614" s="18">
        <f t="shared" si="251"/>
        <v>100</v>
      </c>
      <c r="P1614" s="18">
        <f t="shared" si="252"/>
        <v>0</v>
      </c>
      <c r="Q1614" s="18">
        <f t="shared" si="253"/>
        <v>83.5</v>
      </c>
      <c r="R1614" s="19">
        <f t="shared" si="254"/>
        <v>65.025000000000006</v>
      </c>
      <c r="S1614" s="19">
        <f t="shared" si="255"/>
        <v>50.875</v>
      </c>
      <c r="T1614" s="19">
        <f t="shared" si="256"/>
        <v>60.075000000000003</v>
      </c>
      <c r="U1614" s="19">
        <f t="shared" si="257"/>
        <v>58.375</v>
      </c>
      <c r="V1614" s="18">
        <f t="shared" si="258"/>
        <v>58.658333333333339</v>
      </c>
      <c r="W1614" s="18">
        <f t="shared" si="259"/>
        <v>58.587500000000006</v>
      </c>
    </row>
    <row r="1615" spans="1:23" ht="13.5" x14ac:dyDescent="0.25">
      <c r="A1615" s="4">
        <v>44364</v>
      </c>
      <c r="B1615" s="2">
        <v>2.7</v>
      </c>
      <c r="C1615" s="2">
        <v>45.866082305982758</v>
      </c>
      <c r="D1615" s="2">
        <v>1.2394040406513263E-2</v>
      </c>
      <c r="E1615" s="2">
        <v>2.0413108167896269E-2</v>
      </c>
      <c r="F1615" s="2">
        <v>2.7</v>
      </c>
      <c r="G1615" s="2">
        <v>2.7119999999999997</v>
      </c>
      <c r="H1615" s="2">
        <v>2.722500000000001</v>
      </c>
      <c r="I1615" s="2">
        <v>2.734</v>
      </c>
      <c r="J1615" s="2">
        <v>2.8857000000000026</v>
      </c>
      <c r="K1615" s="15" t="s">
        <v>54</v>
      </c>
      <c r="L1615" s="15" t="s">
        <v>54</v>
      </c>
      <c r="M1615" s="15" t="s">
        <v>54</v>
      </c>
      <c r="N1615" s="18">
        <f t="shared" si="250"/>
        <v>50</v>
      </c>
      <c r="O1615" s="18">
        <f t="shared" si="251"/>
        <v>100</v>
      </c>
      <c r="P1615" s="18">
        <f t="shared" si="252"/>
        <v>0</v>
      </c>
      <c r="Q1615" s="18">
        <f t="shared" si="253"/>
        <v>33</v>
      </c>
      <c r="R1615" s="19">
        <f t="shared" si="254"/>
        <v>57.45</v>
      </c>
      <c r="S1615" s="19">
        <f t="shared" si="255"/>
        <v>38.25</v>
      </c>
      <c r="T1615" s="19">
        <f t="shared" si="256"/>
        <v>37.35</v>
      </c>
      <c r="U1615" s="19">
        <f t="shared" si="257"/>
        <v>45.75</v>
      </c>
      <c r="V1615" s="18">
        <f t="shared" si="258"/>
        <v>44.35</v>
      </c>
      <c r="W1615" s="18">
        <f t="shared" si="259"/>
        <v>44.7</v>
      </c>
    </row>
    <row r="1616" spans="1:23" ht="13.5" x14ac:dyDescent="0.25">
      <c r="A1616" s="4">
        <v>44365</v>
      </c>
      <c r="B1616" s="2">
        <v>2.7</v>
      </c>
      <c r="C1616" s="2">
        <v>45.866082305982751</v>
      </c>
      <c r="D1616" s="2">
        <v>2.0964953508852524E-2</v>
      </c>
      <c r="E1616" s="2">
        <v>1.8755918499075055E-2</v>
      </c>
      <c r="F1616" s="2">
        <v>2.7</v>
      </c>
      <c r="G1616" s="2">
        <v>2.7039999999999997</v>
      </c>
      <c r="H1616" s="2">
        <v>2.722500000000001</v>
      </c>
      <c r="I1616" s="2">
        <v>2.7319999999999998</v>
      </c>
      <c r="J1616" s="2">
        <v>2.881900000000003</v>
      </c>
      <c r="K1616" s="15" t="s">
        <v>54</v>
      </c>
      <c r="L1616" s="15" t="s">
        <v>54</v>
      </c>
      <c r="M1616" s="15" t="s">
        <v>54</v>
      </c>
      <c r="N1616" s="18">
        <f t="shared" si="250"/>
        <v>50</v>
      </c>
      <c r="O1616" s="18">
        <f t="shared" si="251"/>
        <v>100</v>
      </c>
      <c r="P1616" s="18">
        <f t="shared" si="252"/>
        <v>0</v>
      </c>
      <c r="Q1616" s="18">
        <f t="shared" si="253"/>
        <v>33</v>
      </c>
      <c r="R1616" s="19">
        <f t="shared" si="254"/>
        <v>57.45</v>
      </c>
      <c r="S1616" s="19">
        <f t="shared" si="255"/>
        <v>38.25</v>
      </c>
      <c r="T1616" s="19">
        <f t="shared" si="256"/>
        <v>37.35</v>
      </c>
      <c r="U1616" s="19">
        <f t="shared" si="257"/>
        <v>45.75</v>
      </c>
      <c r="V1616" s="18">
        <f t="shared" si="258"/>
        <v>44.35</v>
      </c>
      <c r="W1616" s="18">
        <f t="shared" si="259"/>
        <v>44.7</v>
      </c>
    </row>
    <row r="1617" spans="1:23" ht="13.5" x14ac:dyDescent="0.25">
      <c r="A1617" s="4">
        <v>44368</v>
      </c>
      <c r="B1617" s="2">
        <v>2.7</v>
      </c>
      <c r="C1617" s="2">
        <v>45.866082305982744</v>
      </c>
      <c r="D1617" s="2">
        <v>1.6045128121695118E-2</v>
      </c>
      <c r="E1617" s="2">
        <v>1.9655289438678437E-2</v>
      </c>
      <c r="F1617" s="2">
        <v>2.7</v>
      </c>
      <c r="G1617" s="2">
        <v>2.7039999999999997</v>
      </c>
      <c r="H1617" s="2">
        <v>2.721000000000001</v>
      </c>
      <c r="I1617" s="2">
        <v>2.7291999999999996</v>
      </c>
      <c r="J1617" s="2">
        <v>2.8786000000000032</v>
      </c>
      <c r="K1617" s="15" t="s">
        <v>54</v>
      </c>
      <c r="L1617" s="15" t="s">
        <v>54</v>
      </c>
      <c r="M1617" s="15" t="s">
        <v>54</v>
      </c>
      <c r="N1617" s="18">
        <f t="shared" si="250"/>
        <v>50</v>
      </c>
      <c r="O1617" s="18">
        <f t="shared" si="251"/>
        <v>100</v>
      </c>
      <c r="P1617" s="18">
        <f t="shared" si="252"/>
        <v>0</v>
      </c>
      <c r="Q1617" s="18">
        <f t="shared" si="253"/>
        <v>33</v>
      </c>
      <c r="R1617" s="19">
        <f t="shared" si="254"/>
        <v>57.45</v>
      </c>
      <c r="S1617" s="19">
        <f t="shared" si="255"/>
        <v>38.25</v>
      </c>
      <c r="T1617" s="19">
        <f t="shared" si="256"/>
        <v>37.35</v>
      </c>
      <c r="U1617" s="19">
        <f t="shared" si="257"/>
        <v>45.75</v>
      </c>
      <c r="V1617" s="18">
        <f t="shared" si="258"/>
        <v>44.35</v>
      </c>
      <c r="W1617" s="18">
        <f t="shared" si="259"/>
        <v>44.7</v>
      </c>
    </row>
    <row r="1618" spans="1:23" ht="13.5" x14ac:dyDescent="0.25">
      <c r="A1618" s="4">
        <v>44369</v>
      </c>
      <c r="B1618" s="2">
        <v>2.7</v>
      </c>
      <c r="C1618" s="2">
        <v>45.866082305982744</v>
      </c>
      <c r="D1618" s="2">
        <v>1.970002130131121E-2</v>
      </c>
      <c r="E1618" s="2">
        <v>2.1973950056383623E-2</v>
      </c>
      <c r="F1618" s="2">
        <v>2.7</v>
      </c>
      <c r="G1618" s="2">
        <v>2.6989999999999994</v>
      </c>
      <c r="H1618" s="2">
        <v>2.7190000000000012</v>
      </c>
      <c r="I1618" s="2">
        <v>2.7273999999999994</v>
      </c>
      <c r="J1618" s="2">
        <v>2.8757000000000033</v>
      </c>
      <c r="K1618" s="15" t="s">
        <v>54</v>
      </c>
      <c r="L1618" s="15" t="s">
        <v>54</v>
      </c>
      <c r="M1618" s="15" t="s">
        <v>54</v>
      </c>
      <c r="N1618" s="18">
        <f t="shared" si="250"/>
        <v>50</v>
      </c>
      <c r="O1618" s="18">
        <f t="shared" si="251"/>
        <v>100</v>
      </c>
      <c r="P1618" s="18">
        <f t="shared" si="252"/>
        <v>0</v>
      </c>
      <c r="Q1618" s="18">
        <f t="shared" si="253"/>
        <v>33</v>
      </c>
      <c r="R1618" s="19">
        <f t="shared" si="254"/>
        <v>57.45</v>
      </c>
      <c r="S1618" s="19">
        <f t="shared" si="255"/>
        <v>38.25</v>
      </c>
      <c r="T1618" s="19">
        <f t="shared" si="256"/>
        <v>37.35</v>
      </c>
      <c r="U1618" s="19">
        <f t="shared" si="257"/>
        <v>45.75</v>
      </c>
      <c r="V1618" s="18">
        <f t="shared" si="258"/>
        <v>44.35</v>
      </c>
      <c r="W1618" s="18">
        <f t="shared" si="259"/>
        <v>44.7</v>
      </c>
    </row>
    <row r="1619" spans="1:23" ht="13.5" x14ac:dyDescent="0.25">
      <c r="A1619" s="4">
        <v>44370</v>
      </c>
      <c r="B1619" s="2">
        <v>2.69</v>
      </c>
      <c r="C1619" s="2">
        <v>43.949880333999452</v>
      </c>
      <c r="D1619" s="2">
        <v>1.4418812011252058E-2</v>
      </c>
      <c r="E1619" s="2">
        <v>2.4417970257483497E-2</v>
      </c>
      <c r="F1619" s="2">
        <v>2.698</v>
      </c>
      <c r="G1619" s="2">
        <v>2.6989999999999998</v>
      </c>
      <c r="H1619" s="2">
        <v>2.7165000000000008</v>
      </c>
      <c r="I1619" s="2">
        <v>2.7251999999999996</v>
      </c>
      <c r="J1619" s="2">
        <v>2.8731000000000027</v>
      </c>
      <c r="K1619" s="15" t="s">
        <v>52</v>
      </c>
      <c r="L1619" s="15" t="s">
        <v>54</v>
      </c>
      <c r="M1619" s="15" t="s">
        <v>46</v>
      </c>
      <c r="N1619" s="18">
        <f t="shared" si="250"/>
        <v>50</v>
      </c>
      <c r="O1619" s="18">
        <f t="shared" si="251"/>
        <v>100</v>
      </c>
      <c r="P1619" s="18">
        <f t="shared" si="252"/>
        <v>0</v>
      </c>
      <c r="Q1619" s="18">
        <f t="shared" si="253"/>
        <v>16.5</v>
      </c>
      <c r="R1619" s="19">
        <f t="shared" si="254"/>
        <v>54.975000000000001</v>
      </c>
      <c r="S1619" s="19">
        <f t="shared" si="255"/>
        <v>34.125</v>
      </c>
      <c r="T1619" s="19">
        <f t="shared" si="256"/>
        <v>29.925000000000001</v>
      </c>
      <c r="U1619" s="19">
        <f t="shared" si="257"/>
        <v>41.625</v>
      </c>
      <c r="V1619" s="18">
        <f t="shared" si="258"/>
        <v>39.674999999999997</v>
      </c>
      <c r="W1619" s="18">
        <f t="shared" si="259"/>
        <v>40.162499999999994</v>
      </c>
    </row>
    <row r="1620" spans="1:23" ht="13.5" x14ac:dyDescent="0.25">
      <c r="A1620" s="4">
        <v>44371</v>
      </c>
      <c r="B1620" s="2">
        <v>2.69</v>
      </c>
      <c r="C1620" s="2">
        <v>43.949880333999445</v>
      </c>
      <c r="D1620" s="2">
        <v>1.1655257017487042E-2</v>
      </c>
      <c r="E1620" s="2">
        <v>2.7132858721947005E-2</v>
      </c>
      <c r="F1620" s="2">
        <v>2.6960000000000002</v>
      </c>
      <c r="G1620" s="2">
        <v>2.698</v>
      </c>
      <c r="H1620" s="2">
        <v>2.7145000000000006</v>
      </c>
      <c r="I1620" s="2">
        <v>2.7230000000000003</v>
      </c>
      <c r="J1620" s="2">
        <v>2.8709500000000032</v>
      </c>
      <c r="K1620" s="15" t="s">
        <v>52</v>
      </c>
      <c r="L1620" s="15" t="s">
        <v>54</v>
      </c>
      <c r="M1620" s="15" t="s">
        <v>46</v>
      </c>
      <c r="N1620" s="18">
        <f t="shared" si="250"/>
        <v>50</v>
      </c>
      <c r="O1620" s="18">
        <f t="shared" si="251"/>
        <v>100</v>
      </c>
      <c r="P1620" s="18">
        <f t="shared" si="252"/>
        <v>0</v>
      </c>
      <c r="Q1620" s="18">
        <f t="shared" si="253"/>
        <v>16.5</v>
      </c>
      <c r="R1620" s="19">
        <f t="shared" si="254"/>
        <v>54.975000000000001</v>
      </c>
      <c r="S1620" s="19">
        <f t="shared" si="255"/>
        <v>34.125</v>
      </c>
      <c r="T1620" s="19">
        <f t="shared" si="256"/>
        <v>29.925000000000001</v>
      </c>
      <c r="U1620" s="19">
        <f t="shared" si="257"/>
        <v>41.625</v>
      </c>
      <c r="V1620" s="18">
        <f t="shared" si="258"/>
        <v>39.674999999999997</v>
      </c>
      <c r="W1620" s="18">
        <f t="shared" si="259"/>
        <v>40.162499999999994</v>
      </c>
    </row>
    <row r="1621" spans="1:23" ht="13.5" x14ac:dyDescent="0.25">
      <c r="A1621" s="4">
        <v>44372</v>
      </c>
      <c r="B1621" s="2">
        <v>2.69</v>
      </c>
      <c r="C1621" s="2">
        <v>43.949880333999445</v>
      </c>
      <c r="D1621" s="2">
        <v>9.4712152757336909E-3</v>
      </c>
      <c r="E1621" s="2">
        <v>3.0975755115801702E-2</v>
      </c>
      <c r="F1621" s="2">
        <v>2.694</v>
      </c>
      <c r="G1621" s="2">
        <v>2.6970000000000001</v>
      </c>
      <c r="H1621" s="2">
        <v>2.7125000000000004</v>
      </c>
      <c r="I1621" s="2">
        <v>2.7214000000000005</v>
      </c>
      <c r="J1621" s="2">
        <v>2.8688000000000033</v>
      </c>
      <c r="K1621" s="15" t="s">
        <v>52</v>
      </c>
      <c r="L1621" s="15" t="s">
        <v>54</v>
      </c>
      <c r="M1621" s="15" t="s">
        <v>46</v>
      </c>
      <c r="N1621" s="18">
        <f t="shared" si="250"/>
        <v>50</v>
      </c>
      <c r="O1621" s="18">
        <f t="shared" si="251"/>
        <v>100</v>
      </c>
      <c r="P1621" s="18">
        <f t="shared" si="252"/>
        <v>0</v>
      </c>
      <c r="Q1621" s="18">
        <f t="shared" si="253"/>
        <v>16.5</v>
      </c>
      <c r="R1621" s="19">
        <f t="shared" si="254"/>
        <v>54.975000000000001</v>
      </c>
      <c r="S1621" s="19">
        <f t="shared" si="255"/>
        <v>34.125</v>
      </c>
      <c r="T1621" s="19">
        <f t="shared" si="256"/>
        <v>29.925000000000001</v>
      </c>
      <c r="U1621" s="19">
        <f t="shared" si="257"/>
        <v>41.625</v>
      </c>
      <c r="V1621" s="18">
        <f t="shared" si="258"/>
        <v>39.674999999999997</v>
      </c>
      <c r="W1621" s="18">
        <f t="shared" si="259"/>
        <v>40.162499999999994</v>
      </c>
    </row>
    <row r="1622" spans="1:23" ht="13.5" x14ac:dyDescent="0.25">
      <c r="A1622" s="4">
        <v>44375</v>
      </c>
      <c r="B1622" s="2">
        <v>2.69</v>
      </c>
      <c r="C1622" s="2">
        <v>43.949880333999452</v>
      </c>
      <c r="D1622" s="2">
        <v>7.766097497714064E-3</v>
      </c>
      <c r="E1622" s="2">
        <v>3.5743642525971231E-2</v>
      </c>
      <c r="F1622" s="2">
        <v>2.6919999999999997</v>
      </c>
      <c r="G1622" s="2">
        <v>2.6960000000000006</v>
      </c>
      <c r="H1622" s="2">
        <v>2.7105000000000001</v>
      </c>
      <c r="I1622" s="2">
        <v>2.7194000000000007</v>
      </c>
      <c r="J1622" s="2">
        <v>2.8667500000000037</v>
      </c>
      <c r="K1622" s="15" t="s">
        <v>52</v>
      </c>
      <c r="L1622" s="15" t="s">
        <v>54</v>
      </c>
      <c r="M1622" s="15" t="s">
        <v>46</v>
      </c>
      <c r="N1622" s="18">
        <f t="shared" si="250"/>
        <v>50</v>
      </c>
      <c r="O1622" s="18">
        <f t="shared" si="251"/>
        <v>100</v>
      </c>
      <c r="P1622" s="18">
        <f t="shared" si="252"/>
        <v>0</v>
      </c>
      <c r="Q1622" s="18">
        <f t="shared" si="253"/>
        <v>16.5</v>
      </c>
      <c r="R1622" s="19">
        <f t="shared" si="254"/>
        <v>54.975000000000001</v>
      </c>
      <c r="S1622" s="19">
        <f t="shared" si="255"/>
        <v>34.125</v>
      </c>
      <c r="T1622" s="19">
        <f t="shared" si="256"/>
        <v>29.925000000000001</v>
      </c>
      <c r="U1622" s="19">
        <f t="shared" si="257"/>
        <v>41.625</v>
      </c>
      <c r="V1622" s="18">
        <f t="shared" si="258"/>
        <v>39.674999999999997</v>
      </c>
      <c r="W1622" s="18">
        <f t="shared" si="259"/>
        <v>40.162499999999994</v>
      </c>
    </row>
    <row r="1623" spans="1:23" ht="13.5" x14ac:dyDescent="0.25">
      <c r="A1623" s="4">
        <v>44376</v>
      </c>
      <c r="B1623" s="2">
        <v>2.66</v>
      </c>
      <c r="C1623" s="2">
        <v>37.609601513389869</v>
      </c>
      <c r="D1623" s="2">
        <v>8.6778588112572663E-3</v>
      </c>
      <c r="E1623" s="2">
        <v>4.003054412765459E-2</v>
      </c>
      <c r="F1623" s="2">
        <v>2.6840000000000002</v>
      </c>
      <c r="G1623" s="2">
        <v>2.6920000000000006</v>
      </c>
      <c r="H1623" s="2">
        <v>2.7045000000000003</v>
      </c>
      <c r="I1623" s="2">
        <v>2.7184000000000008</v>
      </c>
      <c r="J1623" s="2">
        <v>2.8645500000000039</v>
      </c>
      <c r="K1623" s="15" t="s">
        <v>52</v>
      </c>
      <c r="L1623" s="15" t="s">
        <v>54</v>
      </c>
      <c r="M1623" s="15" t="s">
        <v>46</v>
      </c>
      <c r="N1623" s="18">
        <f t="shared" si="250"/>
        <v>50</v>
      </c>
      <c r="O1623" s="18">
        <f t="shared" si="251"/>
        <v>100</v>
      </c>
      <c r="P1623" s="18">
        <f t="shared" si="252"/>
        <v>0</v>
      </c>
      <c r="Q1623" s="18">
        <f t="shared" si="253"/>
        <v>16.5</v>
      </c>
      <c r="R1623" s="19">
        <f t="shared" si="254"/>
        <v>54.975000000000001</v>
      </c>
      <c r="S1623" s="19">
        <f t="shared" si="255"/>
        <v>34.125</v>
      </c>
      <c r="T1623" s="19">
        <f t="shared" si="256"/>
        <v>29.925000000000001</v>
      </c>
      <c r="U1623" s="19">
        <f t="shared" si="257"/>
        <v>41.625</v>
      </c>
      <c r="V1623" s="18">
        <f t="shared" si="258"/>
        <v>39.674999999999997</v>
      </c>
      <c r="W1623" s="18">
        <f t="shared" si="259"/>
        <v>40.162499999999994</v>
      </c>
    </row>
    <row r="1624" spans="1:23" ht="13.5" x14ac:dyDescent="0.25">
      <c r="A1624" s="4">
        <v>44377</v>
      </c>
      <c r="B1624" s="2">
        <v>2.69</v>
      </c>
      <c r="C1624" s="2">
        <v>45.999105706240464</v>
      </c>
      <c r="D1624" s="2">
        <v>7.5269269764408619E-3</v>
      </c>
      <c r="E1624" s="2">
        <v>4.0486333756004439E-2</v>
      </c>
      <c r="F1624" s="2">
        <v>2.6840000000000002</v>
      </c>
      <c r="G1624" s="2">
        <v>2.6910000000000003</v>
      </c>
      <c r="H1624" s="2">
        <v>2.7024999999999997</v>
      </c>
      <c r="I1624" s="2">
        <v>2.7182000000000004</v>
      </c>
      <c r="J1624" s="2">
        <v>2.8625000000000038</v>
      </c>
      <c r="K1624" s="15" t="s">
        <v>52</v>
      </c>
      <c r="L1624" s="15" t="s">
        <v>54</v>
      </c>
      <c r="M1624" s="15" t="s">
        <v>54</v>
      </c>
      <c r="N1624" s="18">
        <f t="shared" si="250"/>
        <v>50</v>
      </c>
      <c r="O1624" s="18">
        <f t="shared" si="251"/>
        <v>100</v>
      </c>
      <c r="P1624" s="18">
        <f t="shared" si="252"/>
        <v>0</v>
      </c>
      <c r="Q1624" s="18">
        <f t="shared" si="253"/>
        <v>16.5</v>
      </c>
      <c r="R1624" s="19">
        <f t="shared" si="254"/>
        <v>54.975000000000001</v>
      </c>
      <c r="S1624" s="19">
        <f t="shared" si="255"/>
        <v>34.125</v>
      </c>
      <c r="T1624" s="19">
        <f t="shared" si="256"/>
        <v>29.925000000000001</v>
      </c>
      <c r="U1624" s="19">
        <f t="shared" si="257"/>
        <v>41.625</v>
      </c>
      <c r="V1624" s="18">
        <f t="shared" si="258"/>
        <v>39.674999999999997</v>
      </c>
      <c r="W1624" s="18">
        <f t="shared" si="259"/>
        <v>40.162499999999994</v>
      </c>
    </row>
    <row r="1625" spans="1:23" ht="13.5" x14ac:dyDescent="0.25">
      <c r="A1625" s="4">
        <v>44378</v>
      </c>
      <c r="B1625" s="2">
        <v>2.7</v>
      </c>
      <c r="C1625" s="2">
        <v>48.485726407152782</v>
      </c>
      <c r="D1625" s="2">
        <v>5.9126421830493214E-3</v>
      </c>
      <c r="E1625" s="2">
        <v>3.8470270876377666E-2</v>
      </c>
      <c r="F1625" s="2">
        <v>2.6859999999999999</v>
      </c>
      <c r="G1625" s="2">
        <v>2.6910000000000003</v>
      </c>
      <c r="H1625" s="2">
        <v>2.7014999999999993</v>
      </c>
      <c r="I1625" s="2">
        <v>2.7172000000000001</v>
      </c>
      <c r="J1625" s="2">
        <v>2.8604000000000047</v>
      </c>
      <c r="K1625" s="15" t="s">
        <v>52</v>
      </c>
      <c r="L1625" s="15" t="s">
        <v>54</v>
      </c>
      <c r="M1625" s="15" t="s">
        <v>53</v>
      </c>
      <c r="N1625" s="18">
        <f t="shared" si="250"/>
        <v>50</v>
      </c>
      <c r="O1625" s="18">
        <f t="shared" si="251"/>
        <v>100</v>
      </c>
      <c r="P1625" s="18">
        <f t="shared" si="252"/>
        <v>0</v>
      </c>
      <c r="Q1625" s="18">
        <f t="shared" si="253"/>
        <v>16.5</v>
      </c>
      <c r="R1625" s="19">
        <f t="shared" si="254"/>
        <v>54.975000000000001</v>
      </c>
      <c r="S1625" s="19">
        <f t="shared" si="255"/>
        <v>34.125</v>
      </c>
      <c r="T1625" s="19">
        <f t="shared" si="256"/>
        <v>29.925000000000001</v>
      </c>
      <c r="U1625" s="19">
        <f t="shared" si="257"/>
        <v>41.625</v>
      </c>
      <c r="V1625" s="18">
        <f t="shared" si="258"/>
        <v>39.674999999999997</v>
      </c>
      <c r="W1625" s="18">
        <f t="shared" si="259"/>
        <v>40.162499999999994</v>
      </c>
    </row>
    <row r="1626" spans="1:23" ht="13.5" x14ac:dyDescent="0.25">
      <c r="A1626" s="4">
        <v>44379</v>
      </c>
      <c r="B1626" s="2">
        <v>2.7</v>
      </c>
      <c r="C1626" s="2">
        <v>48.485726407152789</v>
      </c>
      <c r="D1626" s="2">
        <v>4.5805086020953567E-3</v>
      </c>
      <c r="E1626" s="2">
        <v>3.5424327052389515E-2</v>
      </c>
      <c r="F1626" s="2">
        <v>2.6879999999999997</v>
      </c>
      <c r="G1626" s="2">
        <v>2.6909999999999998</v>
      </c>
      <c r="H1626" s="2">
        <v>2.6974999999999993</v>
      </c>
      <c r="I1626" s="2">
        <v>2.7163999999999997</v>
      </c>
      <c r="J1626" s="2">
        <v>2.8584000000000045</v>
      </c>
      <c r="K1626" s="15" t="s">
        <v>52</v>
      </c>
      <c r="L1626" s="15" t="s">
        <v>54</v>
      </c>
      <c r="M1626" s="15" t="s">
        <v>53</v>
      </c>
      <c r="N1626" s="18">
        <f t="shared" si="250"/>
        <v>50</v>
      </c>
      <c r="O1626" s="18">
        <f t="shared" si="251"/>
        <v>100</v>
      </c>
      <c r="P1626" s="18">
        <f t="shared" si="252"/>
        <v>0</v>
      </c>
      <c r="Q1626" s="18">
        <f t="shared" si="253"/>
        <v>16.5</v>
      </c>
      <c r="R1626" s="19">
        <f t="shared" si="254"/>
        <v>54.975000000000001</v>
      </c>
      <c r="S1626" s="19">
        <f t="shared" si="255"/>
        <v>34.125</v>
      </c>
      <c r="T1626" s="19">
        <f t="shared" si="256"/>
        <v>29.925000000000001</v>
      </c>
      <c r="U1626" s="19">
        <f t="shared" si="257"/>
        <v>41.625</v>
      </c>
      <c r="V1626" s="18">
        <f t="shared" si="258"/>
        <v>39.674999999999997</v>
      </c>
      <c r="W1626" s="18">
        <f t="shared" si="259"/>
        <v>40.162499999999994</v>
      </c>
    </row>
    <row r="1627" spans="1:23" ht="13.5" x14ac:dyDescent="0.25">
      <c r="A1627" s="4">
        <v>44382</v>
      </c>
      <c r="B1627" s="2">
        <v>2.69</v>
      </c>
      <c r="C1627" s="2">
        <v>46.027642569116594</v>
      </c>
      <c r="D1627" s="2">
        <v>4.2253554135744942E-3</v>
      </c>
      <c r="E1627" s="2">
        <v>3.11280473223043E-2</v>
      </c>
      <c r="F1627" s="2">
        <v>2.6879999999999997</v>
      </c>
      <c r="G1627" s="2">
        <v>2.69</v>
      </c>
      <c r="H1627" s="2">
        <v>2.6969999999999992</v>
      </c>
      <c r="I1627" s="2">
        <v>2.7168000000000001</v>
      </c>
      <c r="J1627" s="2">
        <v>2.8563500000000048</v>
      </c>
      <c r="K1627" s="15" t="s">
        <v>52</v>
      </c>
      <c r="L1627" s="15" t="s">
        <v>54</v>
      </c>
      <c r="M1627" s="15" t="s">
        <v>54</v>
      </c>
      <c r="N1627" s="18">
        <f t="shared" si="250"/>
        <v>50</v>
      </c>
      <c r="O1627" s="18">
        <f t="shared" si="251"/>
        <v>100</v>
      </c>
      <c r="P1627" s="18">
        <f t="shared" si="252"/>
        <v>0</v>
      </c>
      <c r="Q1627" s="18">
        <f t="shared" si="253"/>
        <v>16.5</v>
      </c>
      <c r="R1627" s="19">
        <f t="shared" si="254"/>
        <v>54.975000000000001</v>
      </c>
      <c r="S1627" s="19">
        <f t="shared" si="255"/>
        <v>34.125</v>
      </c>
      <c r="T1627" s="19">
        <f t="shared" si="256"/>
        <v>29.925000000000001</v>
      </c>
      <c r="U1627" s="19">
        <f t="shared" si="257"/>
        <v>41.625</v>
      </c>
      <c r="V1627" s="18">
        <f t="shared" si="258"/>
        <v>39.674999999999997</v>
      </c>
      <c r="W1627" s="18">
        <f t="shared" si="259"/>
        <v>40.162499999999994</v>
      </c>
    </row>
    <row r="1628" spans="1:23" ht="13.5" x14ac:dyDescent="0.25">
      <c r="A1628" s="4">
        <v>44383</v>
      </c>
      <c r="B1628" s="2">
        <v>2.69</v>
      </c>
      <c r="C1628" s="2">
        <v>46.027642569116594</v>
      </c>
      <c r="D1628" s="2">
        <v>4.012909406458931E-3</v>
      </c>
      <c r="E1628" s="2">
        <v>2.6555628588898341E-2</v>
      </c>
      <c r="F1628" s="2">
        <v>2.694</v>
      </c>
      <c r="G1628" s="2">
        <v>2.6890000000000001</v>
      </c>
      <c r="H1628" s="2">
        <v>2.694</v>
      </c>
      <c r="I1628" s="2">
        <v>2.7166000000000001</v>
      </c>
      <c r="J1628" s="2">
        <v>2.8546000000000049</v>
      </c>
      <c r="K1628" s="15" t="s">
        <v>47</v>
      </c>
      <c r="L1628" s="15" t="s">
        <v>54</v>
      </c>
      <c r="M1628" s="15" t="s">
        <v>51</v>
      </c>
      <c r="N1628" s="18">
        <f t="shared" si="250"/>
        <v>50</v>
      </c>
      <c r="O1628" s="18">
        <f t="shared" si="251"/>
        <v>100</v>
      </c>
      <c r="P1628" s="18">
        <f t="shared" si="252"/>
        <v>0</v>
      </c>
      <c r="Q1628" s="18">
        <f t="shared" si="253"/>
        <v>83.5</v>
      </c>
      <c r="R1628" s="19">
        <f t="shared" si="254"/>
        <v>65.025000000000006</v>
      </c>
      <c r="S1628" s="19">
        <f t="shared" si="255"/>
        <v>50.875</v>
      </c>
      <c r="T1628" s="19">
        <f t="shared" si="256"/>
        <v>60.075000000000003</v>
      </c>
      <c r="U1628" s="19">
        <f t="shared" si="257"/>
        <v>58.375</v>
      </c>
      <c r="V1628" s="18">
        <f t="shared" si="258"/>
        <v>58.658333333333339</v>
      </c>
      <c r="W1628" s="18">
        <f t="shared" si="259"/>
        <v>58.587500000000006</v>
      </c>
    </row>
    <row r="1629" spans="1:23" ht="13.5" x14ac:dyDescent="0.25">
      <c r="A1629" s="4">
        <v>44384</v>
      </c>
      <c r="B1629" s="2">
        <v>2.69</v>
      </c>
      <c r="C1629" s="2">
        <v>46.027642569116594</v>
      </c>
      <c r="D1629" s="2">
        <v>2.37623051875957E-3</v>
      </c>
      <c r="E1629" s="2">
        <v>2.2673060058036553E-2</v>
      </c>
      <c r="F1629" s="2">
        <v>2.694</v>
      </c>
      <c r="G1629" s="2">
        <v>2.6890000000000005</v>
      </c>
      <c r="H1629" s="2">
        <v>2.694</v>
      </c>
      <c r="I1629" s="2">
        <v>2.7156000000000007</v>
      </c>
      <c r="J1629" s="2">
        <v>2.8521500000000048</v>
      </c>
      <c r="K1629" s="15" t="s">
        <v>52</v>
      </c>
      <c r="L1629" s="15" t="s">
        <v>54</v>
      </c>
      <c r="M1629" s="15" t="s">
        <v>54</v>
      </c>
      <c r="N1629" s="18">
        <f t="shared" si="250"/>
        <v>50</v>
      </c>
      <c r="O1629" s="18">
        <f t="shared" si="251"/>
        <v>100</v>
      </c>
      <c r="P1629" s="18">
        <f t="shared" si="252"/>
        <v>0</v>
      </c>
      <c r="Q1629" s="18">
        <f t="shared" si="253"/>
        <v>16.5</v>
      </c>
      <c r="R1629" s="19">
        <f t="shared" si="254"/>
        <v>54.975000000000001</v>
      </c>
      <c r="S1629" s="19">
        <f t="shared" si="255"/>
        <v>34.125</v>
      </c>
      <c r="T1629" s="19">
        <f t="shared" si="256"/>
        <v>29.925000000000001</v>
      </c>
      <c r="U1629" s="19">
        <f t="shared" si="257"/>
        <v>41.625</v>
      </c>
      <c r="V1629" s="18">
        <f t="shared" si="258"/>
        <v>39.674999999999997</v>
      </c>
      <c r="W1629" s="18">
        <f t="shared" si="259"/>
        <v>40.162499999999994</v>
      </c>
    </row>
    <row r="1630" spans="1:23" ht="13.5" x14ac:dyDescent="0.25">
      <c r="A1630" s="4">
        <v>44385</v>
      </c>
      <c r="B1630" s="2">
        <v>2.69</v>
      </c>
      <c r="C1630" s="2">
        <v>46.027642569116594</v>
      </c>
      <c r="D1630" s="2">
        <v>1.0668526948496293E-3</v>
      </c>
      <c r="E1630" s="2">
        <v>1.9329146391793339E-2</v>
      </c>
      <c r="F1630" s="2">
        <v>2.6919999999999997</v>
      </c>
      <c r="G1630" s="2">
        <v>2.6890000000000005</v>
      </c>
      <c r="H1630" s="2">
        <v>2.6934999999999993</v>
      </c>
      <c r="I1630" s="2">
        <v>2.7154000000000003</v>
      </c>
      <c r="J1630" s="2">
        <v>2.8502500000000048</v>
      </c>
      <c r="K1630" s="15" t="s">
        <v>52</v>
      </c>
      <c r="L1630" s="15" t="s">
        <v>54</v>
      </c>
      <c r="M1630" s="15" t="s">
        <v>46</v>
      </c>
      <c r="N1630" s="18">
        <f t="shared" si="250"/>
        <v>50</v>
      </c>
      <c r="O1630" s="18">
        <f t="shared" si="251"/>
        <v>100</v>
      </c>
      <c r="P1630" s="18">
        <f t="shared" si="252"/>
        <v>0</v>
      </c>
      <c r="Q1630" s="18">
        <f t="shared" si="253"/>
        <v>16.5</v>
      </c>
      <c r="R1630" s="19">
        <f t="shared" si="254"/>
        <v>54.975000000000001</v>
      </c>
      <c r="S1630" s="19">
        <f t="shared" si="255"/>
        <v>34.125</v>
      </c>
      <c r="T1630" s="19">
        <f t="shared" si="256"/>
        <v>29.925000000000001</v>
      </c>
      <c r="U1630" s="19">
        <f t="shared" si="257"/>
        <v>41.625</v>
      </c>
      <c r="V1630" s="18">
        <f t="shared" si="258"/>
        <v>39.674999999999997</v>
      </c>
      <c r="W1630" s="18">
        <f t="shared" si="259"/>
        <v>40.162499999999994</v>
      </c>
    </row>
    <row r="1631" spans="1:23" ht="13.5" x14ac:dyDescent="0.25">
      <c r="A1631" s="4">
        <v>44386</v>
      </c>
      <c r="B1631" s="2">
        <v>2.66</v>
      </c>
      <c r="C1631" s="2">
        <v>38.210836787737264</v>
      </c>
      <c r="D1631" s="2">
        <v>2.2510512351501255E-3</v>
      </c>
      <c r="E1631" s="2">
        <v>1.610081325136643E-2</v>
      </c>
      <c r="F1631" s="2">
        <v>2.6840000000000002</v>
      </c>
      <c r="G1631" s="2">
        <v>2.6860000000000004</v>
      </c>
      <c r="H1631" s="2">
        <v>2.6915</v>
      </c>
      <c r="I1631" s="2">
        <v>2.7149999999999999</v>
      </c>
      <c r="J1631" s="2">
        <v>2.8479500000000049</v>
      </c>
      <c r="K1631" s="15" t="s">
        <v>52</v>
      </c>
      <c r="L1631" s="15" t="s">
        <v>54</v>
      </c>
      <c r="M1631" s="15" t="s">
        <v>46</v>
      </c>
      <c r="N1631" s="18">
        <f t="shared" si="250"/>
        <v>50</v>
      </c>
      <c r="O1631" s="18">
        <f t="shared" si="251"/>
        <v>100</v>
      </c>
      <c r="P1631" s="18">
        <f t="shared" si="252"/>
        <v>0</v>
      </c>
      <c r="Q1631" s="18">
        <f t="shared" si="253"/>
        <v>16.5</v>
      </c>
      <c r="R1631" s="19">
        <f t="shared" si="254"/>
        <v>54.975000000000001</v>
      </c>
      <c r="S1631" s="19">
        <f t="shared" si="255"/>
        <v>34.125</v>
      </c>
      <c r="T1631" s="19">
        <f t="shared" si="256"/>
        <v>29.925000000000001</v>
      </c>
      <c r="U1631" s="19">
        <f t="shared" si="257"/>
        <v>41.625</v>
      </c>
      <c r="V1631" s="18">
        <f t="shared" si="258"/>
        <v>39.674999999999997</v>
      </c>
      <c r="W1631" s="18">
        <f t="shared" si="259"/>
        <v>40.162499999999994</v>
      </c>
    </row>
    <row r="1632" spans="1:23" ht="13.5" x14ac:dyDescent="0.25">
      <c r="A1632" s="4">
        <v>44389</v>
      </c>
      <c r="B1632" s="2">
        <v>2.69</v>
      </c>
      <c r="C1632" s="2">
        <v>47.764334521532547</v>
      </c>
      <c r="D1632" s="2">
        <v>1.2728472284320169E-3</v>
      </c>
      <c r="E1632" s="2">
        <v>1.2712788928211136E-2</v>
      </c>
      <c r="F1632" s="2">
        <v>2.6840000000000002</v>
      </c>
      <c r="G1632" s="2">
        <v>2.6860000000000004</v>
      </c>
      <c r="H1632" s="2">
        <v>2.6909999999999998</v>
      </c>
      <c r="I1632" s="2">
        <v>2.7149999999999999</v>
      </c>
      <c r="J1632" s="2">
        <v>2.8462000000000045</v>
      </c>
      <c r="K1632" s="15" t="s">
        <v>52</v>
      </c>
      <c r="L1632" s="15" t="s">
        <v>54</v>
      </c>
      <c r="M1632" s="15" t="s">
        <v>54</v>
      </c>
      <c r="N1632" s="18">
        <f t="shared" si="250"/>
        <v>50</v>
      </c>
      <c r="O1632" s="18">
        <f t="shared" si="251"/>
        <v>100</v>
      </c>
      <c r="P1632" s="18">
        <f t="shared" si="252"/>
        <v>0</v>
      </c>
      <c r="Q1632" s="18">
        <f t="shared" si="253"/>
        <v>16.5</v>
      </c>
      <c r="R1632" s="19">
        <f t="shared" si="254"/>
        <v>54.975000000000001</v>
      </c>
      <c r="S1632" s="19">
        <f t="shared" si="255"/>
        <v>34.125</v>
      </c>
      <c r="T1632" s="19">
        <f t="shared" si="256"/>
        <v>29.925000000000001</v>
      </c>
      <c r="U1632" s="19">
        <f t="shared" si="257"/>
        <v>41.625</v>
      </c>
      <c r="V1632" s="18">
        <f t="shared" si="258"/>
        <v>39.674999999999997</v>
      </c>
      <c r="W1632" s="18">
        <f t="shared" si="259"/>
        <v>40.162499999999994</v>
      </c>
    </row>
    <row r="1633" spans="1:23" ht="13.5" x14ac:dyDescent="0.25">
      <c r="A1633" s="4">
        <v>44390</v>
      </c>
      <c r="B1633" s="2">
        <v>2.68</v>
      </c>
      <c r="C1633" s="2">
        <v>45.252691383327672</v>
      </c>
      <c r="D1633" s="2">
        <v>-3.3827011782947558E-3</v>
      </c>
      <c r="E1633" s="2">
        <v>8.7921075002218262E-3</v>
      </c>
      <c r="F1633" s="2">
        <v>2.6819999999999995</v>
      </c>
      <c r="G1633" s="2">
        <v>2.6880000000000002</v>
      </c>
      <c r="H1633" s="2">
        <v>2.6900000000000004</v>
      </c>
      <c r="I1633" s="2">
        <v>2.7146000000000003</v>
      </c>
      <c r="J1633" s="2">
        <v>2.8444000000000038</v>
      </c>
      <c r="K1633" s="15" t="s">
        <v>52</v>
      </c>
      <c r="L1633" s="15" t="s">
        <v>54</v>
      </c>
      <c r="M1633" s="15" t="s">
        <v>46</v>
      </c>
      <c r="N1633" s="18">
        <f t="shared" si="250"/>
        <v>50</v>
      </c>
      <c r="O1633" s="18">
        <f t="shared" si="251"/>
        <v>100</v>
      </c>
      <c r="P1633" s="18">
        <f t="shared" si="252"/>
        <v>0</v>
      </c>
      <c r="Q1633" s="18">
        <f t="shared" si="253"/>
        <v>16.5</v>
      </c>
      <c r="R1633" s="19">
        <f t="shared" si="254"/>
        <v>54.975000000000001</v>
      </c>
      <c r="S1633" s="19">
        <f t="shared" si="255"/>
        <v>34.125</v>
      </c>
      <c r="T1633" s="19">
        <f t="shared" si="256"/>
        <v>29.925000000000001</v>
      </c>
      <c r="U1633" s="19">
        <f t="shared" si="257"/>
        <v>41.625</v>
      </c>
      <c r="V1633" s="18">
        <f t="shared" si="258"/>
        <v>39.674999999999997</v>
      </c>
      <c r="W1633" s="18">
        <f t="shared" si="259"/>
        <v>40.162499999999994</v>
      </c>
    </row>
    <row r="1634" spans="1:23" ht="13.5" x14ac:dyDescent="0.25">
      <c r="A1634" s="4">
        <v>44391</v>
      </c>
      <c r="B1634" s="2">
        <v>2.69</v>
      </c>
      <c r="C1634" s="2">
        <v>48.186819911798175</v>
      </c>
      <c r="D1634" s="2">
        <v>-3.3449376658634122E-3</v>
      </c>
      <c r="E1634" s="2">
        <v>5.3498371526066821E-3</v>
      </c>
      <c r="F1634" s="2">
        <v>2.6819999999999995</v>
      </c>
      <c r="G1634" s="2">
        <v>2.6880000000000002</v>
      </c>
      <c r="H1634" s="2">
        <v>2.6894999999999993</v>
      </c>
      <c r="I1634" s="2">
        <v>2.7143999999999999</v>
      </c>
      <c r="J1634" s="2">
        <v>2.842400000000004</v>
      </c>
      <c r="K1634" s="15" t="s">
        <v>52</v>
      </c>
      <c r="L1634" s="15" t="s">
        <v>54</v>
      </c>
      <c r="M1634" s="15" t="s">
        <v>54</v>
      </c>
      <c r="N1634" s="18">
        <f t="shared" si="250"/>
        <v>50</v>
      </c>
      <c r="O1634" s="18">
        <f t="shared" si="251"/>
        <v>100</v>
      </c>
      <c r="P1634" s="18">
        <f t="shared" si="252"/>
        <v>0</v>
      </c>
      <c r="Q1634" s="18">
        <f t="shared" si="253"/>
        <v>16.5</v>
      </c>
      <c r="R1634" s="19">
        <f t="shared" si="254"/>
        <v>54.975000000000001</v>
      </c>
      <c r="S1634" s="19">
        <f t="shared" si="255"/>
        <v>34.125</v>
      </c>
      <c r="T1634" s="19">
        <f t="shared" si="256"/>
        <v>29.925000000000001</v>
      </c>
      <c r="U1634" s="19">
        <f t="shared" si="257"/>
        <v>41.625</v>
      </c>
      <c r="V1634" s="18">
        <f t="shared" si="258"/>
        <v>39.674999999999997</v>
      </c>
      <c r="W1634" s="18">
        <f t="shared" si="259"/>
        <v>40.162499999999994</v>
      </c>
    </row>
    <row r="1635" spans="1:23" ht="13.5" x14ac:dyDescent="0.25">
      <c r="A1635" s="4">
        <v>44392</v>
      </c>
      <c r="B1635" s="2">
        <v>2.69</v>
      </c>
      <c r="C1635" s="2">
        <v>48.186819911798167</v>
      </c>
      <c r="D1635" s="2">
        <v>-1.7387703821540867E-3</v>
      </c>
      <c r="E1635" s="2">
        <v>2.6149979797959037E-3</v>
      </c>
      <c r="F1635" s="2">
        <v>2.6819999999999995</v>
      </c>
      <c r="G1635" s="2">
        <v>2.6870000000000003</v>
      </c>
      <c r="H1635" s="2">
        <v>2.6889999999999996</v>
      </c>
      <c r="I1635" s="2">
        <v>2.7145999999999999</v>
      </c>
      <c r="J1635" s="2">
        <v>2.8404000000000043</v>
      </c>
      <c r="K1635" s="15" t="s">
        <v>52</v>
      </c>
      <c r="L1635" s="15" t="s">
        <v>54</v>
      </c>
      <c r="M1635" s="15" t="s">
        <v>54</v>
      </c>
      <c r="N1635" s="18">
        <f t="shared" si="250"/>
        <v>50</v>
      </c>
      <c r="O1635" s="18">
        <f t="shared" si="251"/>
        <v>100</v>
      </c>
      <c r="P1635" s="18">
        <f t="shared" si="252"/>
        <v>0</v>
      </c>
      <c r="Q1635" s="18">
        <f t="shared" si="253"/>
        <v>16.5</v>
      </c>
      <c r="R1635" s="19">
        <f t="shared" si="254"/>
        <v>54.975000000000001</v>
      </c>
      <c r="S1635" s="19">
        <f t="shared" si="255"/>
        <v>34.125</v>
      </c>
      <c r="T1635" s="19">
        <f t="shared" si="256"/>
        <v>29.925000000000001</v>
      </c>
      <c r="U1635" s="19">
        <f t="shared" si="257"/>
        <v>41.625</v>
      </c>
      <c r="V1635" s="18">
        <f t="shared" si="258"/>
        <v>39.674999999999997</v>
      </c>
      <c r="W1635" s="18">
        <f t="shared" si="259"/>
        <v>40.162499999999994</v>
      </c>
    </row>
    <row r="1636" spans="1:23" ht="13.5" x14ac:dyDescent="0.25">
      <c r="A1636" s="4">
        <v>44393</v>
      </c>
      <c r="B1636" s="2">
        <v>2.7</v>
      </c>
      <c r="C1636" s="2">
        <v>51.218877964641337</v>
      </c>
      <c r="D1636" s="2">
        <v>-1.0873427908477673E-3</v>
      </c>
      <c r="E1636" s="2">
        <v>4.1538359573970352E-4</v>
      </c>
      <c r="F1636" s="2">
        <v>2.69</v>
      </c>
      <c r="G1636" s="2">
        <v>2.6870000000000003</v>
      </c>
      <c r="H1636" s="2">
        <v>2.6889999999999996</v>
      </c>
      <c r="I1636" s="2">
        <v>2.7145999999999999</v>
      </c>
      <c r="J1636" s="2">
        <v>2.8385000000000042</v>
      </c>
      <c r="K1636" s="15" t="s">
        <v>47</v>
      </c>
      <c r="L1636" s="15" t="s">
        <v>54</v>
      </c>
      <c r="M1636" s="15" t="s">
        <v>51</v>
      </c>
      <c r="N1636" s="18">
        <f t="shared" si="250"/>
        <v>50</v>
      </c>
      <c r="O1636" s="18">
        <f t="shared" si="251"/>
        <v>100</v>
      </c>
      <c r="P1636" s="18">
        <f t="shared" si="252"/>
        <v>0</v>
      </c>
      <c r="Q1636" s="18">
        <f t="shared" si="253"/>
        <v>83.5</v>
      </c>
      <c r="R1636" s="19">
        <f t="shared" si="254"/>
        <v>65.025000000000006</v>
      </c>
      <c r="S1636" s="19">
        <f t="shared" si="255"/>
        <v>50.875</v>
      </c>
      <c r="T1636" s="19">
        <f t="shared" si="256"/>
        <v>60.075000000000003</v>
      </c>
      <c r="U1636" s="19">
        <f t="shared" si="257"/>
        <v>58.375</v>
      </c>
      <c r="V1636" s="18">
        <f t="shared" si="258"/>
        <v>58.658333333333339</v>
      </c>
      <c r="W1636" s="18">
        <f t="shared" si="259"/>
        <v>58.587500000000006</v>
      </c>
    </row>
    <row r="1637" spans="1:23" ht="13.5" x14ac:dyDescent="0.25">
      <c r="A1637" s="4">
        <v>44396</v>
      </c>
      <c r="B1637" s="2">
        <v>2.7</v>
      </c>
      <c r="C1637" s="2">
        <v>51.218877964641337</v>
      </c>
      <c r="D1637" s="2">
        <v>-2.1030352159967514E-3</v>
      </c>
      <c r="E1637" s="2">
        <v>-1.5281337760200762E-3</v>
      </c>
      <c r="F1637" s="2">
        <v>2.6920000000000002</v>
      </c>
      <c r="G1637" s="2">
        <v>2.6880000000000002</v>
      </c>
      <c r="H1637" s="2">
        <v>2.6889999999999996</v>
      </c>
      <c r="I1637" s="2">
        <v>2.7135999999999996</v>
      </c>
      <c r="J1637" s="2">
        <v>2.8365000000000036</v>
      </c>
      <c r="K1637" s="15" t="s">
        <v>47</v>
      </c>
      <c r="L1637" s="15" t="s">
        <v>54</v>
      </c>
      <c r="M1637" s="15" t="s">
        <v>51</v>
      </c>
      <c r="N1637" s="18">
        <f t="shared" si="250"/>
        <v>50</v>
      </c>
      <c r="O1637" s="18">
        <f t="shared" si="251"/>
        <v>100</v>
      </c>
      <c r="P1637" s="18">
        <f t="shared" si="252"/>
        <v>0</v>
      </c>
      <c r="Q1637" s="18">
        <f t="shared" si="253"/>
        <v>83.5</v>
      </c>
      <c r="R1637" s="19">
        <f t="shared" si="254"/>
        <v>65.025000000000006</v>
      </c>
      <c r="S1637" s="19">
        <f t="shared" si="255"/>
        <v>50.875</v>
      </c>
      <c r="T1637" s="19">
        <f t="shared" si="256"/>
        <v>60.075000000000003</v>
      </c>
      <c r="U1637" s="19">
        <f t="shared" si="257"/>
        <v>58.375</v>
      </c>
      <c r="V1637" s="18">
        <f t="shared" si="258"/>
        <v>58.658333333333339</v>
      </c>
      <c r="W1637" s="18">
        <f t="shared" si="259"/>
        <v>58.587500000000006</v>
      </c>
    </row>
    <row r="1638" spans="1:23" ht="13.5" x14ac:dyDescent="0.25">
      <c r="A1638" s="4">
        <v>44399</v>
      </c>
      <c r="B1638" s="2">
        <v>2.7</v>
      </c>
      <c r="C1638" s="2">
        <v>51.218877964641337</v>
      </c>
      <c r="D1638" s="2">
        <v>-2.9887995352333441E-3</v>
      </c>
      <c r="E1638" s="2">
        <v>-3.5590455370493831E-3</v>
      </c>
      <c r="F1638" s="2">
        <v>2.6960000000000002</v>
      </c>
      <c r="G1638" s="2">
        <v>2.6889999999999996</v>
      </c>
      <c r="H1638" s="2">
        <v>2.6890000000000005</v>
      </c>
      <c r="I1638" s="2">
        <v>2.7125999999999992</v>
      </c>
      <c r="J1638" s="2">
        <v>2.8347500000000041</v>
      </c>
      <c r="K1638" s="15" t="s">
        <v>47</v>
      </c>
      <c r="L1638" s="15" t="s">
        <v>54</v>
      </c>
      <c r="M1638" s="15" t="s">
        <v>51</v>
      </c>
      <c r="N1638" s="18">
        <f t="shared" si="250"/>
        <v>50</v>
      </c>
      <c r="O1638" s="18">
        <f t="shared" si="251"/>
        <v>100</v>
      </c>
      <c r="P1638" s="18">
        <f t="shared" si="252"/>
        <v>0</v>
      </c>
      <c r="Q1638" s="18">
        <f t="shared" si="253"/>
        <v>83.5</v>
      </c>
      <c r="R1638" s="19">
        <f t="shared" si="254"/>
        <v>65.025000000000006</v>
      </c>
      <c r="S1638" s="19">
        <f t="shared" si="255"/>
        <v>50.875</v>
      </c>
      <c r="T1638" s="19">
        <f t="shared" si="256"/>
        <v>60.075000000000003</v>
      </c>
      <c r="U1638" s="19">
        <f t="shared" si="257"/>
        <v>58.375</v>
      </c>
      <c r="V1638" s="18">
        <f t="shared" si="258"/>
        <v>58.658333333333339</v>
      </c>
      <c r="W1638" s="18">
        <f t="shared" si="259"/>
        <v>58.587500000000006</v>
      </c>
    </row>
    <row r="1639" spans="1:23" ht="13.5" x14ac:dyDescent="0.25">
      <c r="A1639" s="4">
        <v>44400</v>
      </c>
      <c r="B1639" s="2">
        <v>2.69</v>
      </c>
      <c r="C1639" s="2">
        <v>47.730322122186564</v>
      </c>
      <c r="D1639" s="2">
        <v>-3.021933408877242E-3</v>
      </c>
      <c r="E1639" s="2">
        <v>-5.3592187020864174E-3</v>
      </c>
      <c r="F1639" s="2">
        <v>2.6959999999999997</v>
      </c>
      <c r="G1639" s="2">
        <v>2.6889999999999996</v>
      </c>
      <c r="H1639" s="2">
        <v>2.6890000000000005</v>
      </c>
      <c r="I1639" s="2">
        <v>2.7103999999999995</v>
      </c>
      <c r="J1639" s="2">
        <v>2.8329500000000043</v>
      </c>
      <c r="K1639" s="15" t="s">
        <v>52</v>
      </c>
      <c r="L1639" s="15" t="s">
        <v>54</v>
      </c>
      <c r="M1639" s="15" t="s">
        <v>54</v>
      </c>
      <c r="N1639" s="18">
        <f t="shared" si="250"/>
        <v>50</v>
      </c>
      <c r="O1639" s="18">
        <f t="shared" si="251"/>
        <v>100</v>
      </c>
      <c r="P1639" s="18">
        <f t="shared" si="252"/>
        <v>0</v>
      </c>
      <c r="Q1639" s="18">
        <f t="shared" si="253"/>
        <v>16.5</v>
      </c>
      <c r="R1639" s="19">
        <f t="shared" si="254"/>
        <v>54.975000000000001</v>
      </c>
      <c r="S1639" s="19">
        <f t="shared" si="255"/>
        <v>34.125</v>
      </c>
      <c r="T1639" s="19">
        <f t="shared" si="256"/>
        <v>29.925000000000001</v>
      </c>
      <c r="U1639" s="19">
        <f t="shared" si="257"/>
        <v>41.625</v>
      </c>
      <c r="V1639" s="18">
        <f t="shared" si="258"/>
        <v>39.674999999999997</v>
      </c>
      <c r="W1639" s="18">
        <f t="shared" si="259"/>
        <v>40.162499999999994</v>
      </c>
    </row>
    <row r="1640" spans="1:23" ht="13.5" x14ac:dyDescent="0.25">
      <c r="A1640" s="4">
        <v>44403</v>
      </c>
      <c r="B1640" s="2">
        <v>2.69</v>
      </c>
      <c r="C1640" s="2">
        <v>47.730322122186564</v>
      </c>
      <c r="D1640" s="2">
        <v>-3.0134550089240264E-3</v>
      </c>
      <c r="E1640" s="2">
        <v>-7.0221467038280826E-3</v>
      </c>
      <c r="F1640" s="2">
        <v>2.6960000000000002</v>
      </c>
      <c r="G1640" s="2">
        <v>2.6890000000000001</v>
      </c>
      <c r="H1640" s="2">
        <v>2.6890000000000001</v>
      </c>
      <c r="I1640" s="2">
        <v>2.7081999999999997</v>
      </c>
      <c r="J1640" s="2">
        <v>2.8314000000000044</v>
      </c>
      <c r="K1640" s="15" t="s">
        <v>52</v>
      </c>
      <c r="L1640" s="15" t="s">
        <v>54</v>
      </c>
      <c r="M1640" s="15" t="s">
        <v>54</v>
      </c>
      <c r="N1640" s="18">
        <f t="shared" si="250"/>
        <v>50</v>
      </c>
      <c r="O1640" s="18">
        <f t="shared" si="251"/>
        <v>100</v>
      </c>
      <c r="P1640" s="18">
        <f t="shared" si="252"/>
        <v>0</v>
      </c>
      <c r="Q1640" s="18">
        <f t="shared" si="253"/>
        <v>16.5</v>
      </c>
      <c r="R1640" s="19">
        <f t="shared" si="254"/>
        <v>54.975000000000001</v>
      </c>
      <c r="S1640" s="19">
        <f t="shared" si="255"/>
        <v>34.125</v>
      </c>
      <c r="T1640" s="19">
        <f t="shared" si="256"/>
        <v>29.925000000000001</v>
      </c>
      <c r="U1640" s="19">
        <f t="shared" si="257"/>
        <v>41.625</v>
      </c>
      <c r="V1640" s="18">
        <f t="shared" si="258"/>
        <v>39.674999999999997</v>
      </c>
      <c r="W1640" s="18">
        <f t="shared" si="259"/>
        <v>40.162499999999994</v>
      </c>
    </row>
    <row r="1641" spans="1:23" ht="13.5" x14ac:dyDescent="0.25">
      <c r="A1641" s="4">
        <v>44404</v>
      </c>
      <c r="B1641" s="2">
        <v>2.69</v>
      </c>
      <c r="C1641" s="2">
        <v>47.730322122186564</v>
      </c>
      <c r="D1641" s="2">
        <v>-7.5878556356396842E-3</v>
      </c>
      <c r="E1641" s="2">
        <v>-8.3135375872789505E-3</v>
      </c>
      <c r="F1641" s="2">
        <v>2.694</v>
      </c>
      <c r="G1641" s="2">
        <v>2.6920000000000002</v>
      </c>
      <c r="H1641" s="2">
        <v>2.6890000000000001</v>
      </c>
      <c r="I1641" s="2">
        <v>2.7060000000000004</v>
      </c>
      <c r="J1641" s="2">
        <v>2.8294500000000045</v>
      </c>
      <c r="K1641" s="15" t="s">
        <v>52</v>
      </c>
      <c r="L1641" s="15" t="s">
        <v>54</v>
      </c>
      <c r="M1641" s="15" t="s">
        <v>46</v>
      </c>
      <c r="N1641" s="18">
        <f t="shared" si="250"/>
        <v>50</v>
      </c>
      <c r="O1641" s="18">
        <f t="shared" si="251"/>
        <v>100</v>
      </c>
      <c r="P1641" s="18">
        <f t="shared" si="252"/>
        <v>0</v>
      </c>
      <c r="Q1641" s="18">
        <f t="shared" si="253"/>
        <v>16.5</v>
      </c>
      <c r="R1641" s="19">
        <f t="shared" si="254"/>
        <v>54.975000000000001</v>
      </c>
      <c r="S1641" s="19">
        <f t="shared" si="255"/>
        <v>34.125</v>
      </c>
      <c r="T1641" s="19">
        <f t="shared" si="256"/>
        <v>29.925000000000001</v>
      </c>
      <c r="U1641" s="19">
        <f t="shared" si="257"/>
        <v>41.625</v>
      </c>
      <c r="V1641" s="18">
        <f t="shared" si="258"/>
        <v>39.674999999999997</v>
      </c>
      <c r="W1641" s="18">
        <f t="shared" si="259"/>
        <v>40.162499999999994</v>
      </c>
    </row>
    <row r="1642" spans="1:23" ht="13.5" x14ac:dyDescent="0.25">
      <c r="A1642" s="4">
        <v>44405</v>
      </c>
      <c r="B1642" s="2">
        <v>2.69</v>
      </c>
      <c r="C1642" s="2">
        <v>47.730322122186564</v>
      </c>
      <c r="D1642" s="2">
        <v>-6.8118121877884796E-3</v>
      </c>
      <c r="E1642" s="2">
        <v>-8.7384025779968684E-3</v>
      </c>
      <c r="F1642" s="2">
        <v>2.6919999999999997</v>
      </c>
      <c r="G1642" s="2">
        <v>2.6920000000000006</v>
      </c>
      <c r="H1642" s="2">
        <v>2.6890000000000001</v>
      </c>
      <c r="I1642" s="2">
        <v>2.7044000000000001</v>
      </c>
      <c r="J1642" s="2">
        <v>2.8277000000000045</v>
      </c>
      <c r="K1642" s="15" t="s">
        <v>52</v>
      </c>
      <c r="L1642" s="15" t="s">
        <v>54</v>
      </c>
      <c r="M1642" s="15" t="s">
        <v>46</v>
      </c>
      <c r="N1642" s="18">
        <f t="shared" si="250"/>
        <v>50</v>
      </c>
      <c r="O1642" s="18">
        <f t="shared" si="251"/>
        <v>100</v>
      </c>
      <c r="P1642" s="18">
        <f t="shared" si="252"/>
        <v>0</v>
      </c>
      <c r="Q1642" s="18">
        <f t="shared" si="253"/>
        <v>16.5</v>
      </c>
      <c r="R1642" s="19">
        <f t="shared" si="254"/>
        <v>54.975000000000001</v>
      </c>
      <c r="S1642" s="19">
        <f t="shared" si="255"/>
        <v>34.125</v>
      </c>
      <c r="T1642" s="19">
        <f t="shared" si="256"/>
        <v>29.925000000000001</v>
      </c>
      <c r="U1642" s="19">
        <f t="shared" si="257"/>
        <v>41.625</v>
      </c>
      <c r="V1642" s="18">
        <f t="shared" si="258"/>
        <v>39.674999999999997</v>
      </c>
      <c r="W1642" s="18">
        <f t="shared" si="259"/>
        <v>40.162499999999994</v>
      </c>
    </row>
    <row r="1643" spans="1:23" ht="13.5" x14ac:dyDescent="0.25">
      <c r="A1643" s="4">
        <v>44406</v>
      </c>
      <c r="B1643" s="2">
        <v>2.69</v>
      </c>
      <c r="C1643" s="2">
        <v>47.730322122186564</v>
      </c>
      <c r="D1643" s="2">
        <v>-7.6646349886146936E-3</v>
      </c>
      <c r="E1643" s="2">
        <v>-8.9084415450884219E-3</v>
      </c>
      <c r="F1643" s="2">
        <v>2.69</v>
      </c>
      <c r="G1643" s="2">
        <v>2.6930000000000005</v>
      </c>
      <c r="H1643" s="2">
        <v>2.6905000000000001</v>
      </c>
      <c r="I1643" s="2">
        <v>2.7044000000000001</v>
      </c>
      <c r="J1643" s="2">
        <v>2.8256500000000044</v>
      </c>
      <c r="K1643" s="15" t="s">
        <v>52</v>
      </c>
      <c r="L1643" s="15" t="s">
        <v>54</v>
      </c>
      <c r="M1643" s="15" t="s">
        <v>46</v>
      </c>
      <c r="N1643" s="18">
        <f t="shared" si="250"/>
        <v>50</v>
      </c>
      <c r="O1643" s="18">
        <f t="shared" si="251"/>
        <v>100</v>
      </c>
      <c r="P1643" s="18">
        <f t="shared" si="252"/>
        <v>0</v>
      </c>
      <c r="Q1643" s="18">
        <f t="shared" si="253"/>
        <v>16.5</v>
      </c>
      <c r="R1643" s="19">
        <f t="shared" si="254"/>
        <v>54.975000000000001</v>
      </c>
      <c r="S1643" s="19">
        <f t="shared" si="255"/>
        <v>34.125</v>
      </c>
      <c r="T1643" s="19">
        <f t="shared" si="256"/>
        <v>29.925000000000001</v>
      </c>
      <c r="U1643" s="19">
        <f t="shared" si="257"/>
        <v>41.625</v>
      </c>
      <c r="V1643" s="18">
        <f t="shared" si="258"/>
        <v>39.674999999999997</v>
      </c>
      <c r="W1643" s="18">
        <f t="shared" si="259"/>
        <v>40.162499999999994</v>
      </c>
    </row>
    <row r="1644" spans="1:23" ht="13.5" x14ac:dyDescent="0.25">
      <c r="A1644" s="4">
        <v>44407</v>
      </c>
      <c r="B1644" s="2">
        <v>2.64</v>
      </c>
      <c r="C1644" s="2">
        <v>31.963033192897399</v>
      </c>
      <c r="D1644" s="2">
        <v>-3.1172496047759957E-3</v>
      </c>
      <c r="E1644" s="2">
        <v>-8.7983745422985163E-3</v>
      </c>
      <c r="F1644" s="2">
        <v>2.68</v>
      </c>
      <c r="G1644" s="2">
        <v>2.6880000000000002</v>
      </c>
      <c r="H1644" s="2">
        <v>2.6879999999999997</v>
      </c>
      <c r="I1644" s="2">
        <v>2.7023999999999999</v>
      </c>
      <c r="J1644" s="2">
        <v>2.8233500000000036</v>
      </c>
      <c r="K1644" s="15" t="s">
        <v>52</v>
      </c>
      <c r="L1644" s="15" t="s">
        <v>54</v>
      </c>
      <c r="M1644" s="15" t="s">
        <v>46</v>
      </c>
      <c r="N1644" s="18">
        <f t="shared" si="250"/>
        <v>50</v>
      </c>
      <c r="O1644" s="18">
        <f t="shared" si="251"/>
        <v>100</v>
      </c>
      <c r="P1644" s="18">
        <f t="shared" si="252"/>
        <v>0</v>
      </c>
      <c r="Q1644" s="18">
        <f t="shared" si="253"/>
        <v>16.5</v>
      </c>
      <c r="R1644" s="19">
        <f t="shared" si="254"/>
        <v>54.975000000000001</v>
      </c>
      <c r="S1644" s="19">
        <f t="shared" si="255"/>
        <v>34.125</v>
      </c>
      <c r="T1644" s="19">
        <f t="shared" si="256"/>
        <v>29.925000000000001</v>
      </c>
      <c r="U1644" s="19">
        <f t="shared" si="257"/>
        <v>41.625</v>
      </c>
      <c r="V1644" s="18">
        <f t="shared" si="258"/>
        <v>39.674999999999997</v>
      </c>
      <c r="W1644" s="18">
        <f t="shared" si="259"/>
        <v>40.162499999999994</v>
      </c>
    </row>
    <row r="1645" spans="1:23" ht="13.5" x14ac:dyDescent="0.25">
      <c r="A1645" s="4">
        <v>44410</v>
      </c>
      <c r="B1645" s="2">
        <v>2.65</v>
      </c>
      <c r="C1645" s="2">
        <v>36.482340040314256</v>
      </c>
      <c r="D1645" s="2">
        <v>3.1010076267357078E-4</v>
      </c>
      <c r="E1645" s="2">
        <v>-8.4984591629946593E-3</v>
      </c>
      <c r="F1645" s="2">
        <v>2.6720000000000002</v>
      </c>
      <c r="G1645" s="2">
        <v>2.6840000000000002</v>
      </c>
      <c r="H1645" s="2">
        <v>2.6854999999999998</v>
      </c>
      <c r="I1645" s="2">
        <v>2.7014</v>
      </c>
      <c r="J1645" s="2">
        <v>2.8211000000000035</v>
      </c>
      <c r="K1645" s="15" t="s">
        <v>52</v>
      </c>
      <c r="L1645" s="15" t="s">
        <v>54</v>
      </c>
      <c r="M1645" s="15" t="s">
        <v>46</v>
      </c>
      <c r="N1645" s="18">
        <f t="shared" si="250"/>
        <v>50</v>
      </c>
      <c r="O1645" s="18">
        <f t="shared" si="251"/>
        <v>100</v>
      </c>
      <c r="P1645" s="18">
        <f t="shared" si="252"/>
        <v>0</v>
      </c>
      <c r="Q1645" s="18">
        <f t="shared" si="253"/>
        <v>16.5</v>
      </c>
      <c r="R1645" s="19">
        <f t="shared" si="254"/>
        <v>54.975000000000001</v>
      </c>
      <c r="S1645" s="19">
        <f t="shared" si="255"/>
        <v>34.125</v>
      </c>
      <c r="T1645" s="19">
        <f t="shared" si="256"/>
        <v>29.925000000000001</v>
      </c>
      <c r="U1645" s="19">
        <f t="shared" si="257"/>
        <v>41.625</v>
      </c>
      <c r="V1645" s="18">
        <f t="shared" si="258"/>
        <v>39.674999999999997</v>
      </c>
      <c r="W1645" s="18">
        <f t="shared" si="259"/>
        <v>40.162499999999994</v>
      </c>
    </row>
    <row r="1646" spans="1:23" ht="13.5" x14ac:dyDescent="0.25">
      <c r="A1646" s="4">
        <v>44411</v>
      </c>
      <c r="B1646" s="2">
        <v>2.63</v>
      </c>
      <c r="C1646" s="2">
        <v>31.916167661383014</v>
      </c>
      <c r="D1646" s="2">
        <v>6.4675963410150139E-3</v>
      </c>
      <c r="E1646" s="2">
        <v>-8.0759028515417393E-3</v>
      </c>
      <c r="F1646" s="2">
        <v>2.66</v>
      </c>
      <c r="G1646" s="2">
        <v>2.677</v>
      </c>
      <c r="H1646" s="2">
        <v>2.6819999999999995</v>
      </c>
      <c r="I1646" s="2">
        <v>2.7</v>
      </c>
      <c r="J1646" s="2">
        <v>2.8189500000000032</v>
      </c>
      <c r="K1646" s="15" t="s">
        <v>52</v>
      </c>
      <c r="L1646" s="15" t="s">
        <v>54</v>
      </c>
      <c r="M1646" s="15" t="s">
        <v>46</v>
      </c>
      <c r="N1646" s="18">
        <f t="shared" si="250"/>
        <v>50</v>
      </c>
      <c r="O1646" s="18">
        <f t="shared" si="251"/>
        <v>100</v>
      </c>
      <c r="P1646" s="18">
        <f t="shared" si="252"/>
        <v>0</v>
      </c>
      <c r="Q1646" s="18">
        <f t="shared" si="253"/>
        <v>16.5</v>
      </c>
      <c r="R1646" s="19">
        <f t="shared" si="254"/>
        <v>54.975000000000001</v>
      </c>
      <c r="S1646" s="19">
        <f t="shared" si="255"/>
        <v>34.125</v>
      </c>
      <c r="T1646" s="19">
        <f t="shared" si="256"/>
        <v>29.925000000000001</v>
      </c>
      <c r="U1646" s="19">
        <f t="shared" si="257"/>
        <v>41.625</v>
      </c>
      <c r="V1646" s="18">
        <f t="shared" si="258"/>
        <v>39.674999999999997</v>
      </c>
      <c r="W1646" s="18">
        <f t="shared" si="259"/>
        <v>40.162499999999994</v>
      </c>
    </row>
    <row r="1647" spans="1:23" ht="13.5" x14ac:dyDescent="0.25">
      <c r="A1647" s="4">
        <v>44412</v>
      </c>
      <c r="B1647" s="2">
        <v>2.64</v>
      </c>
      <c r="C1647" s="2">
        <v>36.214929114413692</v>
      </c>
      <c r="D1647" s="2">
        <v>1.1275120268877448E-2</v>
      </c>
      <c r="E1647" s="2">
        <v>-7.272529755977023E-3</v>
      </c>
      <c r="F1647" s="2">
        <v>2.65</v>
      </c>
      <c r="G1647" s="2">
        <v>2.6709999999999998</v>
      </c>
      <c r="H1647" s="2">
        <v>2.6795</v>
      </c>
      <c r="I1647" s="2">
        <v>2.6981999999999999</v>
      </c>
      <c r="J1647" s="2">
        <v>2.8172000000000024</v>
      </c>
      <c r="K1647" s="15" t="s">
        <v>52</v>
      </c>
      <c r="L1647" s="15" t="s">
        <v>54</v>
      </c>
      <c r="M1647" s="15" t="s">
        <v>46</v>
      </c>
      <c r="N1647" s="18">
        <f t="shared" si="250"/>
        <v>50</v>
      </c>
      <c r="O1647" s="18">
        <f t="shared" si="251"/>
        <v>100</v>
      </c>
      <c r="P1647" s="18">
        <f t="shared" si="252"/>
        <v>0</v>
      </c>
      <c r="Q1647" s="18">
        <f t="shared" si="253"/>
        <v>16.5</v>
      </c>
      <c r="R1647" s="19">
        <f t="shared" si="254"/>
        <v>54.975000000000001</v>
      </c>
      <c r="S1647" s="19">
        <f t="shared" si="255"/>
        <v>34.125</v>
      </c>
      <c r="T1647" s="19">
        <f t="shared" si="256"/>
        <v>29.925000000000001</v>
      </c>
      <c r="U1647" s="19">
        <f t="shared" si="257"/>
        <v>41.625</v>
      </c>
      <c r="V1647" s="18">
        <f t="shared" si="258"/>
        <v>39.674999999999997</v>
      </c>
      <c r="W1647" s="18">
        <f t="shared" si="259"/>
        <v>40.162499999999994</v>
      </c>
    </row>
    <row r="1648" spans="1:23" ht="13.5" x14ac:dyDescent="0.25">
      <c r="A1648" s="4">
        <v>44413</v>
      </c>
      <c r="B1648" s="2">
        <v>2.64</v>
      </c>
      <c r="C1648" s="2">
        <v>36.214929114413692</v>
      </c>
      <c r="D1648" s="2">
        <v>1.5596968129523159E-2</v>
      </c>
      <c r="E1648" s="2">
        <v>-5.0024454030021138E-3</v>
      </c>
      <c r="F1648" s="2">
        <v>2.64</v>
      </c>
      <c r="G1648" s="2">
        <v>2.665</v>
      </c>
      <c r="H1648" s="2">
        <v>2.6769999999999996</v>
      </c>
      <c r="I1648" s="2">
        <v>2.6961999999999993</v>
      </c>
      <c r="J1648" s="2">
        <v>2.8156500000000029</v>
      </c>
      <c r="K1648" s="15" t="s">
        <v>52</v>
      </c>
      <c r="L1648" s="15" t="s">
        <v>54</v>
      </c>
      <c r="M1648" s="15" t="s">
        <v>46</v>
      </c>
      <c r="N1648" s="18">
        <f t="shared" si="250"/>
        <v>50</v>
      </c>
      <c r="O1648" s="18">
        <f t="shared" si="251"/>
        <v>100</v>
      </c>
      <c r="P1648" s="18">
        <f t="shared" si="252"/>
        <v>0</v>
      </c>
      <c r="Q1648" s="18">
        <f t="shared" si="253"/>
        <v>16.5</v>
      </c>
      <c r="R1648" s="19">
        <f t="shared" si="254"/>
        <v>54.975000000000001</v>
      </c>
      <c r="S1648" s="19">
        <f t="shared" si="255"/>
        <v>34.125</v>
      </c>
      <c r="T1648" s="19">
        <f t="shared" si="256"/>
        <v>29.925000000000001</v>
      </c>
      <c r="U1648" s="19">
        <f t="shared" si="257"/>
        <v>41.625</v>
      </c>
      <c r="V1648" s="18">
        <f t="shared" si="258"/>
        <v>39.674999999999997</v>
      </c>
      <c r="W1648" s="18">
        <f t="shared" si="259"/>
        <v>40.162499999999994</v>
      </c>
    </row>
    <row r="1649" spans="1:23" ht="13.5" x14ac:dyDescent="0.25">
      <c r="A1649" s="4">
        <v>44414</v>
      </c>
      <c r="B1649" s="2">
        <v>2.65</v>
      </c>
      <c r="C1649" s="2">
        <v>40.567003840828491</v>
      </c>
      <c r="D1649" s="2">
        <v>1.7209846446217369E-2</v>
      </c>
      <c r="E1649" s="2">
        <v>-1.6585465746484247E-3</v>
      </c>
      <c r="F1649" s="2">
        <v>2.6420000000000003</v>
      </c>
      <c r="G1649" s="2">
        <v>2.661</v>
      </c>
      <c r="H1649" s="2">
        <v>2.6749999999999998</v>
      </c>
      <c r="I1649" s="2">
        <v>2.6943999999999999</v>
      </c>
      <c r="J1649" s="2">
        <v>2.8139000000000021</v>
      </c>
      <c r="K1649" s="15" t="s">
        <v>47</v>
      </c>
      <c r="L1649" s="15" t="s">
        <v>54</v>
      </c>
      <c r="M1649" s="15" t="s">
        <v>51</v>
      </c>
      <c r="N1649" s="18">
        <f t="shared" si="250"/>
        <v>50</v>
      </c>
      <c r="O1649" s="18">
        <f t="shared" si="251"/>
        <v>100</v>
      </c>
      <c r="P1649" s="18">
        <f t="shared" si="252"/>
        <v>0</v>
      </c>
      <c r="Q1649" s="18">
        <f t="shared" si="253"/>
        <v>83.5</v>
      </c>
      <c r="R1649" s="19">
        <f t="shared" si="254"/>
        <v>65.025000000000006</v>
      </c>
      <c r="S1649" s="19">
        <f t="shared" si="255"/>
        <v>50.875</v>
      </c>
      <c r="T1649" s="19">
        <f t="shared" si="256"/>
        <v>60.075000000000003</v>
      </c>
      <c r="U1649" s="19">
        <f t="shared" si="257"/>
        <v>58.375</v>
      </c>
      <c r="V1649" s="18">
        <f t="shared" si="258"/>
        <v>58.658333333333339</v>
      </c>
      <c r="W1649" s="18">
        <f t="shared" si="259"/>
        <v>58.587500000000006</v>
      </c>
    </row>
    <row r="1650" spans="1:23" ht="13.5" x14ac:dyDescent="0.25">
      <c r="A1650" s="4">
        <v>44417</v>
      </c>
      <c r="B1650" s="2">
        <v>2.65</v>
      </c>
      <c r="C1650" s="2">
        <v>40.567003840828491</v>
      </c>
      <c r="D1650" s="2">
        <v>1.8733214398656273E-2</v>
      </c>
      <c r="E1650" s="2">
        <v>2.3236379614013361E-3</v>
      </c>
      <c r="F1650" s="2">
        <v>2.6420000000000003</v>
      </c>
      <c r="G1650" s="2">
        <v>2.657</v>
      </c>
      <c r="H1650" s="2">
        <v>2.673</v>
      </c>
      <c r="I1650" s="2">
        <v>2.6928000000000001</v>
      </c>
      <c r="J1650" s="2">
        <v>2.8123000000000018</v>
      </c>
      <c r="K1650" s="15" t="s">
        <v>52</v>
      </c>
      <c r="L1650" s="15" t="s">
        <v>54</v>
      </c>
      <c r="M1650" s="15" t="s">
        <v>54</v>
      </c>
      <c r="N1650" s="18">
        <f t="shared" si="250"/>
        <v>50</v>
      </c>
      <c r="O1650" s="18">
        <f t="shared" si="251"/>
        <v>100</v>
      </c>
      <c r="P1650" s="18">
        <f t="shared" si="252"/>
        <v>0</v>
      </c>
      <c r="Q1650" s="18">
        <f t="shared" si="253"/>
        <v>16.5</v>
      </c>
      <c r="R1650" s="19">
        <f t="shared" si="254"/>
        <v>54.975000000000001</v>
      </c>
      <c r="S1650" s="19">
        <f t="shared" si="255"/>
        <v>34.125</v>
      </c>
      <c r="T1650" s="19">
        <f t="shared" si="256"/>
        <v>29.925000000000001</v>
      </c>
      <c r="U1650" s="19">
        <f t="shared" si="257"/>
        <v>41.625</v>
      </c>
      <c r="V1650" s="18">
        <f t="shared" si="258"/>
        <v>39.674999999999997</v>
      </c>
      <c r="W1650" s="18">
        <f t="shared" si="259"/>
        <v>40.162499999999994</v>
      </c>
    </row>
    <row r="1651" spans="1:23" ht="13.5" x14ac:dyDescent="0.25">
      <c r="A1651" s="4">
        <v>44419</v>
      </c>
      <c r="B1651" s="2">
        <v>2.65</v>
      </c>
      <c r="C1651" s="2">
        <v>40.567003840828491</v>
      </c>
      <c r="D1651" s="2">
        <v>2.0169092829784852E-2</v>
      </c>
      <c r="E1651" s="2">
        <v>5.8650582520400002E-3</v>
      </c>
      <c r="F1651" s="2">
        <v>2.6459999999999999</v>
      </c>
      <c r="G1651" s="2">
        <v>2.6529999999999996</v>
      </c>
      <c r="H1651" s="2">
        <v>2.6725000000000003</v>
      </c>
      <c r="I1651" s="2">
        <v>2.6912000000000003</v>
      </c>
      <c r="J1651" s="2">
        <v>2.8106500000000021</v>
      </c>
      <c r="K1651" s="15" t="s">
        <v>47</v>
      </c>
      <c r="L1651" s="15" t="s">
        <v>54</v>
      </c>
      <c r="M1651" s="15" t="s">
        <v>51</v>
      </c>
      <c r="N1651" s="18">
        <f t="shared" si="250"/>
        <v>50</v>
      </c>
      <c r="O1651" s="18">
        <f t="shared" si="251"/>
        <v>100</v>
      </c>
      <c r="P1651" s="18">
        <f t="shared" si="252"/>
        <v>0</v>
      </c>
      <c r="Q1651" s="18">
        <f t="shared" si="253"/>
        <v>83.5</v>
      </c>
      <c r="R1651" s="19">
        <f t="shared" si="254"/>
        <v>65.025000000000006</v>
      </c>
      <c r="S1651" s="19">
        <f t="shared" si="255"/>
        <v>50.875</v>
      </c>
      <c r="T1651" s="19">
        <f t="shared" si="256"/>
        <v>60.075000000000003</v>
      </c>
      <c r="U1651" s="19">
        <f t="shared" si="257"/>
        <v>58.375</v>
      </c>
      <c r="V1651" s="18">
        <f t="shared" si="258"/>
        <v>58.658333333333339</v>
      </c>
      <c r="W1651" s="18">
        <f t="shared" si="259"/>
        <v>58.587500000000006</v>
      </c>
    </row>
    <row r="1652" spans="1:23" ht="13.5" x14ac:dyDescent="0.25">
      <c r="A1652" s="4">
        <v>44420</v>
      </c>
      <c r="B1652" s="2">
        <v>2.63</v>
      </c>
      <c r="C1652" s="2">
        <v>34.659736757732176</v>
      </c>
      <c r="D1652" s="2">
        <v>2.3001543534175717E-2</v>
      </c>
      <c r="E1652" s="2">
        <v>8.9995773633628484E-3</v>
      </c>
      <c r="F1652" s="2">
        <v>2.6439999999999997</v>
      </c>
      <c r="G1652" s="2">
        <v>2.6469999999999994</v>
      </c>
      <c r="H1652" s="2">
        <v>2.6695000000000002</v>
      </c>
      <c r="I1652" s="2">
        <v>2.6892</v>
      </c>
      <c r="J1652" s="2">
        <v>2.8088000000000024</v>
      </c>
      <c r="K1652" s="15" t="s">
        <v>47</v>
      </c>
      <c r="L1652" s="15" t="s">
        <v>54</v>
      </c>
      <c r="M1652" s="15" t="s">
        <v>49</v>
      </c>
      <c r="N1652" s="18">
        <f t="shared" si="250"/>
        <v>50</v>
      </c>
      <c r="O1652" s="18">
        <f t="shared" si="251"/>
        <v>100</v>
      </c>
      <c r="P1652" s="18">
        <f t="shared" si="252"/>
        <v>0</v>
      </c>
      <c r="Q1652" s="18">
        <f t="shared" si="253"/>
        <v>66.5</v>
      </c>
      <c r="R1652" s="19">
        <f t="shared" si="254"/>
        <v>62.475000000000001</v>
      </c>
      <c r="S1652" s="19">
        <f t="shared" si="255"/>
        <v>46.625</v>
      </c>
      <c r="T1652" s="19">
        <f t="shared" si="256"/>
        <v>52.424999999999997</v>
      </c>
      <c r="U1652" s="19">
        <f t="shared" si="257"/>
        <v>54.125</v>
      </c>
      <c r="V1652" s="18">
        <f t="shared" si="258"/>
        <v>53.841666666666661</v>
      </c>
      <c r="W1652" s="18">
        <f t="shared" si="259"/>
        <v>53.912499999999994</v>
      </c>
    </row>
    <row r="1653" spans="1:23" ht="13.5" x14ac:dyDescent="0.25">
      <c r="A1653" s="4">
        <v>44424</v>
      </c>
      <c r="B1653" s="2">
        <v>2.62</v>
      </c>
      <c r="C1653" s="2">
        <v>32.139682219245657</v>
      </c>
      <c r="D1653" s="2">
        <v>2.6383075641214671E-2</v>
      </c>
      <c r="E1653" s="2">
        <v>1.1910754386399415E-2</v>
      </c>
      <c r="F1653" s="2">
        <v>2.6399999999999997</v>
      </c>
      <c r="G1653" s="2">
        <v>2.6399999999999997</v>
      </c>
      <c r="H1653" s="2">
        <v>2.6665000000000001</v>
      </c>
      <c r="I1653" s="2">
        <v>2.6860000000000004</v>
      </c>
      <c r="J1653" s="2">
        <v>2.8069000000000015</v>
      </c>
      <c r="K1653" s="15" t="s">
        <v>47</v>
      </c>
      <c r="L1653" s="15" t="s">
        <v>54</v>
      </c>
      <c r="M1653" s="15" t="s">
        <v>49</v>
      </c>
      <c r="N1653" s="18">
        <f t="shared" si="250"/>
        <v>50</v>
      </c>
      <c r="O1653" s="18">
        <f t="shared" si="251"/>
        <v>100</v>
      </c>
      <c r="P1653" s="18">
        <f t="shared" si="252"/>
        <v>0</v>
      </c>
      <c r="Q1653" s="18">
        <f t="shared" si="253"/>
        <v>66.5</v>
      </c>
      <c r="R1653" s="19">
        <f t="shared" si="254"/>
        <v>62.475000000000001</v>
      </c>
      <c r="S1653" s="19">
        <f t="shared" si="255"/>
        <v>46.625</v>
      </c>
      <c r="T1653" s="19">
        <f t="shared" si="256"/>
        <v>52.424999999999997</v>
      </c>
      <c r="U1653" s="19">
        <f t="shared" si="257"/>
        <v>54.125</v>
      </c>
      <c r="V1653" s="18">
        <f t="shared" si="258"/>
        <v>53.841666666666661</v>
      </c>
      <c r="W1653" s="18">
        <f t="shared" si="259"/>
        <v>53.912499999999994</v>
      </c>
    </row>
    <row r="1654" spans="1:23" ht="13.5" x14ac:dyDescent="0.25">
      <c r="A1654" s="4">
        <v>44425</v>
      </c>
      <c r="B1654" s="2">
        <v>2.61</v>
      </c>
      <c r="C1654" s="2">
        <v>29.805843802093563</v>
      </c>
      <c r="D1654" s="2">
        <v>2.257791617361038E-2</v>
      </c>
      <c r="E1654" s="2">
        <v>1.3966576651156866E-2</v>
      </c>
      <c r="F1654" s="2">
        <v>2.6320000000000001</v>
      </c>
      <c r="G1654" s="2">
        <v>2.637</v>
      </c>
      <c r="H1654" s="2">
        <v>2.6625000000000001</v>
      </c>
      <c r="I1654" s="2">
        <v>2.6836000000000007</v>
      </c>
      <c r="J1654" s="2">
        <v>2.8048500000000018</v>
      </c>
      <c r="K1654" s="15" t="s">
        <v>52</v>
      </c>
      <c r="L1654" s="15" t="s">
        <v>54</v>
      </c>
      <c r="M1654" s="15" t="s">
        <v>46</v>
      </c>
      <c r="N1654" s="18">
        <f t="shared" si="250"/>
        <v>50</v>
      </c>
      <c r="O1654" s="18">
        <f t="shared" si="251"/>
        <v>100</v>
      </c>
      <c r="P1654" s="18">
        <f t="shared" si="252"/>
        <v>0</v>
      </c>
      <c r="Q1654" s="18">
        <f t="shared" si="253"/>
        <v>16.5</v>
      </c>
      <c r="R1654" s="19">
        <f t="shared" si="254"/>
        <v>54.975000000000001</v>
      </c>
      <c r="S1654" s="19">
        <f t="shared" si="255"/>
        <v>34.125</v>
      </c>
      <c r="T1654" s="19">
        <f t="shared" si="256"/>
        <v>29.925000000000001</v>
      </c>
      <c r="U1654" s="19">
        <f t="shared" si="257"/>
        <v>41.625</v>
      </c>
      <c r="V1654" s="18">
        <f t="shared" si="258"/>
        <v>39.674999999999997</v>
      </c>
      <c r="W1654" s="18">
        <f t="shared" si="259"/>
        <v>40.162499999999994</v>
      </c>
    </row>
    <row r="1655" spans="1:23" ht="13.5" x14ac:dyDescent="0.25">
      <c r="A1655" s="4">
        <v>44426</v>
      </c>
      <c r="B1655" s="2">
        <v>2.57</v>
      </c>
      <c r="C1655" s="2">
        <v>22.703935940955503</v>
      </c>
      <c r="D1655" s="2">
        <v>2.4182672531770422E-2</v>
      </c>
      <c r="E1655" s="2">
        <v>1.5118756642940406E-2</v>
      </c>
      <c r="F1655" s="2">
        <v>2.6160000000000001</v>
      </c>
      <c r="G1655" s="2">
        <v>2.6290000000000004</v>
      </c>
      <c r="H1655" s="2">
        <v>2.6564999999999999</v>
      </c>
      <c r="I1655" s="2">
        <v>2.6806000000000001</v>
      </c>
      <c r="J1655" s="2">
        <v>2.8026500000000016</v>
      </c>
      <c r="K1655" s="15" t="s">
        <v>52</v>
      </c>
      <c r="L1655" s="15" t="s">
        <v>54</v>
      </c>
      <c r="M1655" s="15" t="s">
        <v>46</v>
      </c>
      <c r="N1655" s="18">
        <f t="shared" si="250"/>
        <v>50</v>
      </c>
      <c r="O1655" s="18">
        <f t="shared" si="251"/>
        <v>100</v>
      </c>
      <c r="P1655" s="18">
        <f t="shared" si="252"/>
        <v>0</v>
      </c>
      <c r="Q1655" s="18">
        <f t="shared" si="253"/>
        <v>16.5</v>
      </c>
      <c r="R1655" s="19">
        <f t="shared" si="254"/>
        <v>54.975000000000001</v>
      </c>
      <c r="S1655" s="19">
        <f t="shared" si="255"/>
        <v>34.125</v>
      </c>
      <c r="T1655" s="19">
        <f t="shared" si="256"/>
        <v>29.925000000000001</v>
      </c>
      <c r="U1655" s="19">
        <f t="shared" si="257"/>
        <v>41.625</v>
      </c>
      <c r="V1655" s="18">
        <f t="shared" si="258"/>
        <v>39.674999999999997</v>
      </c>
      <c r="W1655" s="18">
        <f t="shared" si="259"/>
        <v>40.162499999999994</v>
      </c>
    </row>
    <row r="1656" spans="1:23" ht="13.5" x14ac:dyDescent="0.25">
      <c r="A1656" s="4">
        <v>44427</v>
      </c>
      <c r="B1656" s="2">
        <v>2.5499999999999998</v>
      </c>
      <c r="C1656" s="2">
        <v>20.122242462114329</v>
      </c>
      <c r="D1656" s="2">
        <v>2.4480613581249422E-2</v>
      </c>
      <c r="E1656" s="2">
        <v>1.5632485303620072E-2</v>
      </c>
      <c r="F1656" s="2">
        <v>2.5960000000000001</v>
      </c>
      <c r="G1656" s="2">
        <v>2.621</v>
      </c>
      <c r="H1656" s="2">
        <v>2.6489999999999996</v>
      </c>
      <c r="I1656" s="2">
        <v>2.6760000000000002</v>
      </c>
      <c r="J1656" s="2">
        <v>2.8004000000000016</v>
      </c>
      <c r="K1656" s="15" t="s">
        <v>52</v>
      </c>
      <c r="L1656" s="15" t="s">
        <v>54</v>
      </c>
      <c r="M1656" s="15" t="s">
        <v>46</v>
      </c>
      <c r="N1656" s="18">
        <f t="shared" si="250"/>
        <v>50</v>
      </c>
      <c r="O1656" s="18">
        <f t="shared" si="251"/>
        <v>100</v>
      </c>
      <c r="P1656" s="18">
        <f t="shared" si="252"/>
        <v>0</v>
      </c>
      <c r="Q1656" s="18">
        <f t="shared" si="253"/>
        <v>16.5</v>
      </c>
      <c r="R1656" s="19">
        <f t="shared" si="254"/>
        <v>54.975000000000001</v>
      </c>
      <c r="S1656" s="19">
        <f t="shared" si="255"/>
        <v>34.125</v>
      </c>
      <c r="T1656" s="19">
        <f t="shared" si="256"/>
        <v>29.925000000000001</v>
      </c>
      <c r="U1656" s="19">
        <f t="shared" si="257"/>
        <v>41.625</v>
      </c>
      <c r="V1656" s="18">
        <f t="shared" si="258"/>
        <v>39.674999999999997</v>
      </c>
      <c r="W1656" s="18">
        <f t="shared" si="259"/>
        <v>40.162499999999994</v>
      </c>
    </row>
    <row r="1657" spans="1:23" ht="13.5" x14ac:dyDescent="0.25">
      <c r="A1657" s="4">
        <v>44428</v>
      </c>
      <c r="B1657" s="2">
        <v>2.5499999999999998</v>
      </c>
      <c r="C1657" s="2">
        <v>20.122242462114329</v>
      </c>
      <c r="D1657" s="2">
        <v>2.6885204277208974E-2</v>
      </c>
      <c r="E1657" s="2">
        <v>1.5706276960190755E-2</v>
      </c>
      <c r="F1657" s="2">
        <v>2.5800000000000005</v>
      </c>
      <c r="G1657" s="2">
        <v>2.6120000000000001</v>
      </c>
      <c r="H1657" s="2">
        <v>2.6414999999999997</v>
      </c>
      <c r="I1657" s="2">
        <v>2.673</v>
      </c>
      <c r="J1657" s="2">
        <v>2.7982000000000005</v>
      </c>
      <c r="K1657" s="15" t="s">
        <v>52</v>
      </c>
      <c r="L1657" s="15" t="s">
        <v>54</v>
      </c>
      <c r="M1657" s="15" t="s">
        <v>46</v>
      </c>
      <c r="N1657" s="18">
        <f t="shared" si="250"/>
        <v>50</v>
      </c>
      <c r="O1657" s="18">
        <f t="shared" si="251"/>
        <v>100</v>
      </c>
      <c r="P1657" s="18">
        <f t="shared" si="252"/>
        <v>0</v>
      </c>
      <c r="Q1657" s="18">
        <f t="shared" si="253"/>
        <v>16.5</v>
      </c>
      <c r="R1657" s="19">
        <f t="shared" si="254"/>
        <v>54.975000000000001</v>
      </c>
      <c r="S1657" s="19">
        <f t="shared" si="255"/>
        <v>34.125</v>
      </c>
      <c r="T1657" s="19">
        <f t="shared" si="256"/>
        <v>29.925000000000001</v>
      </c>
      <c r="U1657" s="19">
        <f t="shared" si="257"/>
        <v>41.625</v>
      </c>
      <c r="V1657" s="18">
        <f t="shared" si="258"/>
        <v>39.674999999999997</v>
      </c>
      <c r="W1657" s="18">
        <f t="shared" si="259"/>
        <v>40.162499999999994</v>
      </c>
    </row>
    <row r="1658" spans="1:23" ht="13.5" x14ac:dyDescent="0.25">
      <c r="A1658" s="4">
        <v>44431</v>
      </c>
      <c r="B1658" s="2">
        <v>2.6</v>
      </c>
      <c r="C1658" s="2">
        <v>39.927778225160772</v>
      </c>
      <c r="D1658" s="2">
        <v>2.5784696084274472E-2</v>
      </c>
      <c r="E1658" s="2">
        <v>1.6820783918889574E-2</v>
      </c>
      <c r="F1658" s="2">
        <v>2.5759999999999996</v>
      </c>
      <c r="G1658" s="2">
        <v>2.6080000000000001</v>
      </c>
      <c r="H1658" s="2">
        <v>2.6364999999999994</v>
      </c>
      <c r="I1658" s="2">
        <v>2.67</v>
      </c>
      <c r="J1658" s="2">
        <v>2.7963000000000005</v>
      </c>
      <c r="K1658" s="15" t="s">
        <v>47</v>
      </c>
      <c r="L1658" s="15" t="s">
        <v>54</v>
      </c>
      <c r="M1658" s="15" t="s">
        <v>49</v>
      </c>
      <c r="N1658" s="18">
        <f t="shared" si="250"/>
        <v>50</v>
      </c>
      <c r="O1658" s="18">
        <f t="shared" si="251"/>
        <v>100</v>
      </c>
      <c r="P1658" s="18">
        <f t="shared" si="252"/>
        <v>0</v>
      </c>
      <c r="Q1658" s="18">
        <f t="shared" si="253"/>
        <v>66.5</v>
      </c>
      <c r="R1658" s="19">
        <f t="shared" si="254"/>
        <v>62.475000000000001</v>
      </c>
      <c r="S1658" s="19">
        <f t="shared" si="255"/>
        <v>46.625</v>
      </c>
      <c r="T1658" s="19">
        <f t="shared" si="256"/>
        <v>52.424999999999997</v>
      </c>
      <c r="U1658" s="19">
        <f t="shared" si="257"/>
        <v>54.125</v>
      </c>
      <c r="V1658" s="18">
        <f t="shared" si="258"/>
        <v>53.841666666666661</v>
      </c>
      <c r="W1658" s="18">
        <f t="shared" si="259"/>
        <v>53.912499999999994</v>
      </c>
    </row>
    <row r="1659" spans="1:23" ht="13.5" x14ac:dyDescent="0.25">
      <c r="A1659" s="4">
        <v>44432</v>
      </c>
      <c r="B1659" s="2">
        <v>2.57</v>
      </c>
      <c r="C1659" s="2">
        <v>34.414191219843659</v>
      </c>
      <c r="D1659" s="2">
        <v>2.8845156091698243E-2</v>
      </c>
      <c r="E1659" s="2">
        <v>1.7077723388394746E-2</v>
      </c>
      <c r="F1659" s="2">
        <v>2.5680000000000001</v>
      </c>
      <c r="G1659" s="2">
        <v>2.6000000000000005</v>
      </c>
      <c r="H1659" s="2">
        <v>2.6304999999999996</v>
      </c>
      <c r="I1659" s="2">
        <v>2.6675999999999997</v>
      </c>
      <c r="J1659" s="2">
        <v>2.7943000000000002</v>
      </c>
      <c r="K1659" s="15" t="s">
        <v>47</v>
      </c>
      <c r="L1659" s="15" t="s">
        <v>54</v>
      </c>
      <c r="M1659" s="15" t="s">
        <v>49</v>
      </c>
      <c r="N1659" s="18">
        <f t="shared" si="250"/>
        <v>50</v>
      </c>
      <c r="O1659" s="18">
        <f t="shared" si="251"/>
        <v>100</v>
      </c>
      <c r="P1659" s="18">
        <f t="shared" si="252"/>
        <v>0</v>
      </c>
      <c r="Q1659" s="18">
        <f t="shared" si="253"/>
        <v>66.5</v>
      </c>
      <c r="R1659" s="19">
        <f t="shared" si="254"/>
        <v>62.475000000000001</v>
      </c>
      <c r="S1659" s="19">
        <f t="shared" si="255"/>
        <v>46.625</v>
      </c>
      <c r="T1659" s="19">
        <f t="shared" si="256"/>
        <v>52.424999999999997</v>
      </c>
      <c r="U1659" s="19">
        <f t="shared" si="257"/>
        <v>54.125</v>
      </c>
      <c r="V1659" s="18">
        <f t="shared" si="258"/>
        <v>53.841666666666661</v>
      </c>
      <c r="W1659" s="18">
        <f t="shared" si="259"/>
        <v>53.912499999999994</v>
      </c>
    </row>
    <row r="1660" spans="1:23" ht="13.5" x14ac:dyDescent="0.25">
      <c r="A1660" s="4">
        <v>44433</v>
      </c>
      <c r="B1660" s="2">
        <v>2.58</v>
      </c>
      <c r="C1660" s="2">
        <v>37.511758984521443</v>
      </c>
      <c r="D1660" s="2">
        <v>3.1085172837210351E-2</v>
      </c>
      <c r="E1660" s="2">
        <v>1.6892911540030385E-2</v>
      </c>
      <c r="F1660" s="2">
        <v>2.57</v>
      </c>
      <c r="G1660" s="2">
        <v>2.593</v>
      </c>
      <c r="H1660" s="2">
        <v>2.6249999999999996</v>
      </c>
      <c r="I1660" s="2">
        <v>2.6652</v>
      </c>
      <c r="J1660" s="2">
        <v>2.7923500000000003</v>
      </c>
      <c r="K1660" s="15" t="s">
        <v>47</v>
      </c>
      <c r="L1660" s="15" t="s">
        <v>54</v>
      </c>
      <c r="M1660" s="15" t="s">
        <v>51</v>
      </c>
      <c r="N1660" s="18">
        <f t="shared" si="250"/>
        <v>50</v>
      </c>
      <c r="O1660" s="18">
        <f t="shared" si="251"/>
        <v>100</v>
      </c>
      <c r="P1660" s="18">
        <f t="shared" si="252"/>
        <v>0</v>
      </c>
      <c r="Q1660" s="18">
        <f t="shared" si="253"/>
        <v>83.5</v>
      </c>
      <c r="R1660" s="19">
        <f t="shared" si="254"/>
        <v>65.025000000000006</v>
      </c>
      <c r="S1660" s="19">
        <f t="shared" si="255"/>
        <v>50.875</v>
      </c>
      <c r="T1660" s="19">
        <f t="shared" si="256"/>
        <v>60.075000000000003</v>
      </c>
      <c r="U1660" s="19">
        <f t="shared" si="257"/>
        <v>58.375</v>
      </c>
      <c r="V1660" s="18">
        <f t="shared" si="258"/>
        <v>58.658333333333339</v>
      </c>
      <c r="W1660" s="18">
        <f t="shared" si="259"/>
        <v>58.587500000000006</v>
      </c>
    </row>
    <row r="1661" spans="1:23" ht="13.5" x14ac:dyDescent="0.25">
      <c r="A1661" s="4">
        <v>44434</v>
      </c>
      <c r="B1661" s="2">
        <v>2.57</v>
      </c>
      <c r="C1661" s="2">
        <v>35.696171181169461</v>
      </c>
      <c r="D1661" s="2">
        <v>3.4024386266461093E-2</v>
      </c>
      <c r="E1661" s="2">
        <v>1.6732888634248884E-2</v>
      </c>
      <c r="F1661" s="2">
        <v>2.5740000000000003</v>
      </c>
      <c r="G1661" s="2">
        <v>2.585</v>
      </c>
      <c r="H1661" s="2">
        <v>2.6189999999999998</v>
      </c>
      <c r="I1661" s="2">
        <v>2.6625999999999999</v>
      </c>
      <c r="J1661" s="2">
        <v>2.7904</v>
      </c>
      <c r="K1661" s="15" t="s">
        <v>47</v>
      </c>
      <c r="L1661" s="15" t="s">
        <v>54</v>
      </c>
      <c r="M1661" s="15" t="s">
        <v>51</v>
      </c>
      <c r="N1661" s="18">
        <f t="shared" si="250"/>
        <v>50</v>
      </c>
      <c r="O1661" s="18">
        <f t="shared" si="251"/>
        <v>100</v>
      </c>
      <c r="P1661" s="18">
        <f t="shared" si="252"/>
        <v>0</v>
      </c>
      <c r="Q1661" s="18">
        <f t="shared" si="253"/>
        <v>83.5</v>
      </c>
      <c r="R1661" s="19">
        <f t="shared" si="254"/>
        <v>65.025000000000006</v>
      </c>
      <c r="S1661" s="19">
        <f t="shared" si="255"/>
        <v>50.875</v>
      </c>
      <c r="T1661" s="19">
        <f t="shared" si="256"/>
        <v>60.075000000000003</v>
      </c>
      <c r="U1661" s="19">
        <f t="shared" si="257"/>
        <v>58.375</v>
      </c>
      <c r="V1661" s="18">
        <f t="shared" si="258"/>
        <v>58.658333333333339</v>
      </c>
      <c r="W1661" s="18">
        <f t="shared" si="259"/>
        <v>58.587500000000006</v>
      </c>
    </row>
    <row r="1662" spans="1:23" ht="13.5" x14ac:dyDescent="0.25">
      <c r="A1662" s="4">
        <v>44435</v>
      </c>
      <c r="B1662" s="2">
        <v>2.5499999999999998</v>
      </c>
      <c r="C1662" s="2">
        <v>32.326249365811492</v>
      </c>
      <c r="D1662" s="2">
        <v>3.5255685833350814E-2</v>
      </c>
      <c r="E1662" s="2">
        <v>1.6456089882106145E-2</v>
      </c>
      <c r="F1662" s="2">
        <v>2.5740000000000003</v>
      </c>
      <c r="G1662" s="2">
        <v>2.577</v>
      </c>
      <c r="H1662" s="2">
        <v>2.6119999999999992</v>
      </c>
      <c r="I1662" s="2">
        <v>2.6595999999999997</v>
      </c>
      <c r="J1662" s="2">
        <v>2.7883000000000004</v>
      </c>
      <c r="K1662" s="15" t="s">
        <v>52</v>
      </c>
      <c r="L1662" s="15" t="s">
        <v>54</v>
      </c>
      <c r="M1662" s="15" t="s">
        <v>54</v>
      </c>
      <c r="N1662" s="18">
        <f t="shared" si="250"/>
        <v>50</v>
      </c>
      <c r="O1662" s="18">
        <f t="shared" si="251"/>
        <v>100</v>
      </c>
      <c r="P1662" s="18">
        <f t="shared" si="252"/>
        <v>0</v>
      </c>
      <c r="Q1662" s="18">
        <f t="shared" si="253"/>
        <v>16.5</v>
      </c>
      <c r="R1662" s="19">
        <f t="shared" si="254"/>
        <v>54.975000000000001</v>
      </c>
      <c r="S1662" s="19">
        <f t="shared" si="255"/>
        <v>34.125</v>
      </c>
      <c r="T1662" s="19">
        <f t="shared" si="256"/>
        <v>29.925000000000001</v>
      </c>
      <c r="U1662" s="19">
        <f t="shared" si="257"/>
        <v>41.625</v>
      </c>
      <c r="V1662" s="18">
        <f t="shared" si="258"/>
        <v>39.674999999999997</v>
      </c>
      <c r="W1662" s="18">
        <f t="shared" si="259"/>
        <v>40.162499999999994</v>
      </c>
    </row>
    <row r="1663" spans="1:23" ht="13.5" x14ac:dyDescent="0.25">
      <c r="A1663" s="4">
        <v>44438</v>
      </c>
      <c r="B1663" s="2">
        <v>2.5499999999999998</v>
      </c>
      <c r="C1663" s="2">
        <v>32.326249365811492</v>
      </c>
      <c r="D1663" s="2">
        <v>3.5191824401901162E-2</v>
      </c>
      <c r="E1663" s="2">
        <v>1.5798201497297472E-2</v>
      </c>
      <c r="F1663" s="2">
        <v>2.5640000000000001</v>
      </c>
      <c r="G1663" s="2">
        <v>2.5700000000000003</v>
      </c>
      <c r="H1663" s="2">
        <v>2.6049999999999995</v>
      </c>
      <c r="I1663" s="2">
        <v>2.6565999999999996</v>
      </c>
      <c r="J1663" s="2">
        <v>2.7862499999999999</v>
      </c>
      <c r="K1663" s="15" t="s">
        <v>52</v>
      </c>
      <c r="L1663" s="15" t="s">
        <v>50</v>
      </c>
      <c r="M1663" s="15" t="s">
        <v>46</v>
      </c>
      <c r="N1663" s="18">
        <f t="shared" si="250"/>
        <v>50</v>
      </c>
      <c r="O1663" s="18">
        <f t="shared" si="251"/>
        <v>100</v>
      </c>
      <c r="P1663" s="18">
        <f t="shared" si="252"/>
        <v>0</v>
      </c>
      <c r="Q1663" s="18">
        <f t="shared" si="253"/>
        <v>0</v>
      </c>
      <c r="R1663" s="19">
        <f t="shared" si="254"/>
        <v>52.5</v>
      </c>
      <c r="S1663" s="19">
        <f t="shared" si="255"/>
        <v>30</v>
      </c>
      <c r="T1663" s="19">
        <f t="shared" si="256"/>
        <v>22.5</v>
      </c>
      <c r="U1663" s="19">
        <f t="shared" si="257"/>
        <v>37.5</v>
      </c>
      <c r="V1663" s="18">
        <f t="shared" si="258"/>
        <v>35</v>
      </c>
      <c r="W1663" s="18">
        <f t="shared" si="259"/>
        <v>35.625</v>
      </c>
    </row>
    <row r="1664" spans="1:23" ht="13.5" x14ac:dyDescent="0.25">
      <c r="A1664" s="4">
        <v>44439</v>
      </c>
      <c r="B1664" s="2">
        <v>2.5499999999999998</v>
      </c>
      <c r="C1664" s="2">
        <v>32.326249365811492</v>
      </c>
      <c r="D1664" s="2">
        <v>3.4000003344191398E-2</v>
      </c>
      <c r="E1664" s="2">
        <v>1.4284549197663027E-2</v>
      </c>
      <c r="F1664" s="2">
        <v>2.56</v>
      </c>
      <c r="G1664" s="2">
        <v>2.5640000000000001</v>
      </c>
      <c r="H1664" s="2">
        <v>2.6004999999999994</v>
      </c>
      <c r="I1664" s="2">
        <v>2.6535999999999995</v>
      </c>
      <c r="J1664" s="2">
        <v>2.7842999999999996</v>
      </c>
      <c r="K1664" s="15" t="s">
        <v>52</v>
      </c>
      <c r="L1664" s="15" t="s">
        <v>50</v>
      </c>
      <c r="M1664" s="15" t="s">
        <v>46</v>
      </c>
      <c r="N1664" s="18">
        <f t="shared" si="250"/>
        <v>50</v>
      </c>
      <c r="O1664" s="18">
        <f t="shared" si="251"/>
        <v>100</v>
      </c>
      <c r="P1664" s="18">
        <f t="shared" si="252"/>
        <v>0</v>
      </c>
      <c r="Q1664" s="18">
        <f t="shared" si="253"/>
        <v>0</v>
      </c>
      <c r="R1664" s="19">
        <f t="shared" si="254"/>
        <v>52.5</v>
      </c>
      <c r="S1664" s="19">
        <f t="shared" si="255"/>
        <v>30</v>
      </c>
      <c r="T1664" s="19">
        <f t="shared" si="256"/>
        <v>22.5</v>
      </c>
      <c r="U1664" s="19">
        <f t="shared" si="257"/>
        <v>37.5</v>
      </c>
      <c r="V1664" s="18">
        <f t="shared" si="258"/>
        <v>35</v>
      </c>
      <c r="W1664" s="18">
        <f t="shared" si="259"/>
        <v>35.625</v>
      </c>
    </row>
    <row r="1665" spans="1:23" ht="13.5" x14ac:dyDescent="0.25">
      <c r="A1665" s="4">
        <v>44440</v>
      </c>
      <c r="B1665" s="2">
        <v>2.5099999999999998</v>
      </c>
      <c r="C1665" s="2">
        <v>26.157714422457801</v>
      </c>
      <c r="D1665" s="2">
        <v>3.017165347454176E-2</v>
      </c>
      <c r="E1665" s="2">
        <v>1.3147408298864646E-2</v>
      </c>
      <c r="F1665" s="2">
        <v>2.5459999999999998</v>
      </c>
      <c r="G1665" s="2">
        <v>2.5579999999999998</v>
      </c>
      <c r="H1665" s="2">
        <v>2.5934999999999997</v>
      </c>
      <c r="I1665" s="2">
        <v>2.6497999999999995</v>
      </c>
      <c r="J1665" s="2">
        <v>2.7824</v>
      </c>
      <c r="K1665" s="15" t="s">
        <v>52</v>
      </c>
      <c r="L1665" s="15" t="s">
        <v>50</v>
      </c>
      <c r="M1665" s="15" t="s">
        <v>46</v>
      </c>
      <c r="N1665" s="18">
        <f t="shared" si="250"/>
        <v>50</v>
      </c>
      <c r="O1665" s="18">
        <f t="shared" si="251"/>
        <v>100</v>
      </c>
      <c r="P1665" s="18">
        <f t="shared" si="252"/>
        <v>0</v>
      </c>
      <c r="Q1665" s="18">
        <f t="shared" si="253"/>
        <v>0</v>
      </c>
      <c r="R1665" s="19">
        <f t="shared" si="254"/>
        <v>52.5</v>
      </c>
      <c r="S1665" s="19">
        <f t="shared" si="255"/>
        <v>30</v>
      </c>
      <c r="T1665" s="19">
        <f t="shared" si="256"/>
        <v>22.5</v>
      </c>
      <c r="U1665" s="19">
        <f t="shared" si="257"/>
        <v>37.5</v>
      </c>
      <c r="V1665" s="18">
        <f t="shared" si="258"/>
        <v>35</v>
      </c>
      <c r="W1665" s="18">
        <f t="shared" si="259"/>
        <v>35.625</v>
      </c>
    </row>
    <row r="1666" spans="1:23" ht="13.5" x14ac:dyDescent="0.25">
      <c r="A1666" s="4">
        <v>44441</v>
      </c>
      <c r="B1666" s="2">
        <v>2.4900000000000002</v>
      </c>
      <c r="C1666" s="2">
        <v>23.72044148614475</v>
      </c>
      <c r="D1666" s="2">
        <v>2.591671664248496E-2</v>
      </c>
      <c r="E1666" s="2">
        <v>1.2469634847595418E-2</v>
      </c>
      <c r="F1666" s="2">
        <v>2.5300000000000002</v>
      </c>
      <c r="G1666" s="2">
        <v>2.5520000000000005</v>
      </c>
      <c r="H1666" s="2">
        <v>2.5864999999999996</v>
      </c>
      <c r="I1666" s="2">
        <v>2.6455999999999995</v>
      </c>
      <c r="J1666" s="2">
        <v>2.7801</v>
      </c>
      <c r="K1666" s="15" t="s">
        <v>52</v>
      </c>
      <c r="L1666" s="15" t="s">
        <v>50</v>
      </c>
      <c r="M1666" s="15" t="s">
        <v>46</v>
      </c>
      <c r="N1666" s="18">
        <f t="shared" ref="N1666:N1729" si="260">IF(D1666&lt;30,50, IF(D1666&gt;70, 0, 25))</f>
        <v>50</v>
      </c>
      <c r="O1666" s="18">
        <f t="shared" ref="O1666:O1729" si="261">IF(F1666-E1666&gt;0.02, 100, IF(F1666-E1666&lt;0,0,45))</f>
        <v>100</v>
      </c>
      <c r="P1666" s="18">
        <f t="shared" ref="P1666:P1729" si="262">IF(G1666-J1666&gt;10,100,IF(G1666-J1666&gt;5,75, IF(G1666-J1666&gt;0,50,0)))</f>
        <v>0</v>
      </c>
      <c r="Q1666" s="18">
        <f t="shared" ref="Q1666:Q1729" si="263">IF(M1666="confirmed bullish", 34, IF(M1666="bullish divergence",17, 0))+IF(K1666="bullish",33,IF(K1666="bearish",0,16.5))+IF(L1666="strong",33,IF(L1666="weak",0,16.5))</f>
        <v>0</v>
      </c>
      <c r="R1666" s="19">
        <f t="shared" si="254"/>
        <v>52.5</v>
      </c>
      <c r="S1666" s="19">
        <f t="shared" si="255"/>
        <v>30</v>
      </c>
      <c r="T1666" s="19">
        <f t="shared" si="256"/>
        <v>22.5</v>
      </c>
      <c r="U1666" s="19">
        <f t="shared" si="257"/>
        <v>37.5</v>
      </c>
      <c r="V1666" s="18">
        <f t="shared" si="258"/>
        <v>35</v>
      </c>
      <c r="W1666" s="18">
        <f t="shared" si="259"/>
        <v>35.625</v>
      </c>
    </row>
    <row r="1667" spans="1:23" ht="13.5" x14ac:dyDescent="0.25">
      <c r="A1667" s="4">
        <v>44442</v>
      </c>
      <c r="B1667" s="2">
        <v>2.4500000000000002</v>
      </c>
      <c r="C1667" s="2">
        <v>19.755725862870406</v>
      </c>
      <c r="D1667" s="2">
        <v>2.5934453122868018E-2</v>
      </c>
      <c r="E1667" s="2">
        <v>1.2155269265504809E-2</v>
      </c>
      <c r="F1667" s="2">
        <v>2.5100000000000002</v>
      </c>
      <c r="G1667" s="2">
        <v>2.5420000000000007</v>
      </c>
      <c r="H1667" s="2">
        <v>2.577</v>
      </c>
      <c r="I1667" s="2">
        <v>2.6405999999999996</v>
      </c>
      <c r="J1667" s="2">
        <v>2.7775499999999997</v>
      </c>
      <c r="K1667" s="15" t="s">
        <v>52</v>
      </c>
      <c r="L1667" s="15" t="s">
        <v>54</v>
      </c>
      <c r="M1667" s="15" t="s">
        <v>46</v>
      </c>
      <c r="N1667" s="18">
        <f t="shared" si="260"/>
        <v>50</v>
      </c>
      <c r="O1667" s="18">
        <f t="shared" si="261"/>
        <v>100</v>
      </c>
      <c r="P1667" s="18">
        <f t="shared" si="262"/>
        <v>0</v>
      </c>
      <c r="Q1667" s="18">
        <f t="shared" si="263"/>
        <v>16.5</v>
      </c>
      <c r="R1667" s="19">
        <f t="shared" ref="R1667:R1730" si="264">0.35*N1667+O1667*0.35+P1667*0.15+Q1667*0.15</f>
        <v>54.975000000000001</v>
      </c>
      <c r="S1667" s="19">
        <f t="shared" ref="S1667:S1730" si="265">N1667*0.2+O1667*0.2+P1667*0.35+Q1667*0.25</f>
        <v>34.125</v>
      </c>
      <c r="T1667" s="19">
        <f t="shared" ref="T1667:T1730" si="266">N1667*0.15+O1667*0.15+P1667*0.25+Q1667*0.45</f>
        <v>29.925000000000001</v>
      </c>
      <c r="U1667" s="19">
        <f t="shared" ref="U1667:U1730" si="267">0.25*SUM(N1667:Q1667)</f>
        <v>41.625</v>
      </c>
      <c r="V1667" s="18">
        <f t="shared" ref="V1667:V1730" si="268">SUM(R1667:T1667)/3</f>
        <v>39.674999999999997</v>
      </c>
      <c r="W1667" s="18">
        <f t="shared" ref="W1667:W1730" si="269">SUM(R1667:U1667)/4</f>
        <v>40.162499999999994</v>
      </c>
    </row>
    <row r="1668" spans="1:23" ht="13.5" x14ac:dyDescent="0.25">
      <c r="A1668" s="4">
        <v>44445</v>
      </c>
      <c r="B1668" s="2">
        <v>2.42</v>
      </c>
      <c r="C1668" s="2">
        <v>17.405918945891017</v>
      </c>
      <c r="D1668" s="2">
        <v>3.6706930956525774E-2</v>
      </c>
      <c r="E1668" s="2">
        <v>1.0245490129332603E-2</v>
      </c>
      <c r="F1668" s="2">
        <v>2.484</v>
      </c>
      <c r="G1668" s="2">
        <v>2.524</v>
      </c>
      <c r="H1668" s="2">
        <v>2.5659999999999998</v>
      </c>
      <c r="I1668" s="2">
        <v>2.6349999999999993</v>
      </c>
      <c r="J1668" s="2">
        <v>2.7748500000000003</v>
      </c>
      <c r="K1668" s="15" t="s">
        <v>52</v>
      </c>
      <c r="L1668" s="15" t="s">
        <v>54</v>
      </c>
      <c r="M1668" s="15" t="s">
        <v>46</v>
      </c>
      <c r="N1668" s="18">
        <f t="shared" si="260"/>
        <v>50</v>
      </c>
      <c r="O1668" s="18">
        <f t="shared" si="261"/>
        <v>100</v>
      </c>
      <c r="P1668" s="18">
        <f t="shared" si="262"/>
        <v>0</v>
      </c>
      <c r="Q1668" s="18">
        <f t="shared" si="263"/>
        <v>16.5</v>
      </c>
      <c r="R1668" s="19">
        <f t="shared" si="264"/>
        <v>54.975000000000001</v>
      </c>
      <c r="S1668" s="19">
        <f t="shared" si="265"/>
        <v>34.125</v>
      </c>
      <c r="T1668" s="19">
        <f t="shared" si="266"/>
        <v>29.925000000000001</v>
      </c>
      <c r="U1668" s="19">
        <f t="shared" si="267"/>
        <v>41.625</v>
      </c>
      <c r="V1668" s="18">
        <f t="shared" si="268"/>
        <v>39.674999999999997</v>
      </c>
      <c r="W1668" s="18">
        <f t="shared" si="269"/>
        <v>40.162499999999994</v>
      </c>
    </row>
    <row r="1669" spans="1:23" ht="13.5" x14ac:dyDescent="0.25">
      <c r="A1669" s="4">
        <v>44446</v>
      </c>
      <c r="B1669" s="2">
        <v>2.37</v>
      </c>
      <c r="C1669" s="2">
        <v>14.343714096651027</v>
      </c>
      <c r="D1669" s="2">
        <v>4.5868195003334389E-2</v>
      </c>
      <c r="E1669" s="2">
        <v>1.0181729688613823E-2</v>
      </c>
      <c r="F1669" s="2">
        <v>2.4480000000000004</v>
      </c>
      <c r="G1669" s="2">
        <v>2.5040000000000004</v>
      </c>
      <c r="H1669" s="2">
        <v>2.552</v>
      </c>
      <c r="I1669" s="2">
        <v>2.6285999999999996</v>
      </c>
      <c r="J1669" s="2">
        <v>2.7718499999999993</v>
      </c>
      <c r="K1669" s="15" t="s">
        <v>52</v>
      </c>
      <c r="L1669" s="15" t="s">
        <v>50</v>
      </c>
      <c r="M1669" s="15" t="s">
        <v>46</v>
      </c>
      <c r="N1669" s="18">
        <f t="shared" si="260"/>
        <v>50</v>
      </c>
      <c r="O1669" s="18">
        <f t="shared" si="261"/>
        <v>100</v>
      </c>
      <c r="P1669" s="18">
        <f t="shared" si="262"/>
        <v>0</v>
      </c>
      <c r="Q1669" s="18">
        <f t="shared" si="263"/>
        <v>0</v>
      </c>
      <c r="R1669" s="19">
        <f t="shared" si="264"/>
        <v>52.5</v>
      </c>
      <c r="S1669" s="19">
        <f t="shared" si="265"/>
        <v>30</v>
      </c>
      <c r="T1669" s="19">
        <f t="shared" si="266"/>
        <v>22.5</v>
      </c>
      <c r="U1669" s="19">
        <f t="shared" si="267"/>
        <v>37.5</v>
      </c>
      <c r="V1669" s="18">
        <f t="shared" si="268"/>
        <v>35</v>
      </c>
      <c r="W1669" s="18">
        <f t="shared" si="269"/>
        <v>35.625</v>
      </c>
    </row>
    <row r="1670" spans="1:23" ht="13.5" x14ac:dyDescent="0.25">
      <c r="A1670" s="4">
        <v>44447</v>
      </c>
      <c r="B1670" s="2">
        <v>2.33</v>
      </c>
      <c r="C1670" s="2">
        <v>12.455794902229712</v>
      </c>
      <c r="D1670" s="2">
        <v>5.9303735837690663E-2</v>
      </c>
      <c r="E1670" s="2">
        <v>1.1300738254613278E-2</v>
      </c>
      <c r="F1670" s="2">
        <v>2.4119999999999999</v>
      </c>
      <c r="G1670" s="2">
        <v>2.4790000000000001</v>
      </c>
      <c r="H1670" s="2">
        <v>2.536</v>
      </c>
      <c r="I1670" s="2">
        <v>2.6214</v>
      </c>
      <c r="J1670" s="2">
        <v>2.7686500000000001</v>
      </c>
      <c r="K1670" s="15" t="s">
        <v>52</v>
      </c>
      <c r="L1670" s="15" t="s">
        <v>50</v>
      </c>
      <c r="M1670" s="15" t="s">
        <v>46</v>
      </c>
      <c r="N1670" s="18">
        <f t="shared" si="260"/>
        <v>50</v>
      </c>
      <c r="O1670" s="18">
        <f t="shared" si="261"/>
        <v>100</v>
      </c>
      <c r="P1670" s="18">
        <f t="shared" si="262"/>
        <v>0</v>
      </c>
      <c r="Q1670" s="18">
        <f t="shared" si="263"/>
        <v>0</v>
      </c>
      <c r="R1670" s="19">
        <f t="shared" si="264"/>
        <v>52.5</v>
      </c>
      <c r="S1670" s="19">
        <f t="shared" si="265"/>
        <v>30</v>
      </c>
      <c r="T1670" s="19">
        <f t="shared" si="266"/>
        <v>22.5</v>
      </c>
      <c r="U1670" s="19">
        <f t="shared" si="267"/>
        <v>37.5</v>
      </c>
      <c r="V1670" s="18">
        <f t="shared" si="268"/>
        <v>35</v>
      </c>
      <c r="W1670" s="18">
        <f t="shared" si="269"/>
        <v>35.625</v>
      </c>
    </row>
    <row r="1671" spans="1:23" ht="13.5" x14ac:dyDescent="0.25">
      <c r="A1671" s="4">
        <v>44448</v>
      </c>
      <c r="B1671" s="2">
        <v>2.35</v>
      </c>
      <c r="C1671" s="2">
        <v>18.249630824133533</v>
      </c>
      <c r="D1671" s="2">
        <v>6.8983390498936092E-2</v>
      </c>
      <c r="E1671" s="2">
        <v>1.580031329713678E-2</v>
      </c>
      <c r="F1671" s="2">
        <v>2.3839999999999999</v>
      </c>
      <c r="G1671" s="2">
        <v>2.4570000000000007</v>
      </c>
      <c r="H1671" s="2">
        <v>2.5209999999999999</v>
      </c>
      <c r="I1671" s="2">
        <v>2.6145999999999998</v>
      </c>
      <c r="J1671" s="2">
        <v>2.7656499999999999</v>
      </c>
      <c r="K1671" s="15" t="s">
        <v>52</v>
      </c>
      <c r="L1671" s="15" t="s">
        <v>54</v>
      </c>
      <c r="M1671" s="15" t="s">
        <v>46</v>
      </c>
      <c r="N1671" s="18">
        <f t="shared" si="260"/>
        <v>50</v>
      </c>
      <c r="O1671" s="18">
        <f t="shared" si="261"/>
        <v>100</v>
      </c>
      <c r="P1671" s="18">
        <f t="shared" si="262"/>
        <v>0</v>
      </c>
      <c r="Q1671" s="18">
        <f t="shared" si="263"/>
        <v>16.5</v>
      </c>
      <c r="R1671" s="19">
        <f t="shared" si="264"/>
        <v>54.975000000000001</v>
      </c>
      <c r="S1671" s="19">
        <f t="shared" si="265"/>
        <v>34.125</v>
      </c>
      <c r="T1671" s="19">
        <f t="shared" si="266"/>
        <v>29.925000000000001</v>
      </c>
      <c r="U1671" s="19">
        <f t="shared" si="267"/>
        <v>41.625</v>
      </c>
      <c r="V1671" s="18">
        <f t="shared" si="268"/>
        <v>39.674999999999997</v>
      </c>
      <c r="W1671" s="18">
        <f t="shared" si="269"/>
        <v>40.162499999999994</v>
      </c>
    </row>
    <row r="1672" spans="1:23" ht="13.5" x14ac:dyDescent="0.25">
      <c r="A1672" s="4">
        <v>44449</v>
      </c>
      <c r="B1672" s="2">
        <v>2.34</v>
      </c>
      <c r="C1672" s="2">
        <v>17.621658845375052</v>
      </c>
      <c r="D1672" s="2">
        <v>7.5951970185109463E-2</v>
      </c>
      <c r="E1672" s="2">
        <v>2.1861974360785973E-2</v>
      </c>
      <c r="F1672" s="2">
        <v>2.3620000000000001</v>
      </c>
      <c r="G1672" s="2">
        <v>2.4360000000000004</v>
      </c>
      <c r="H1672" s="2">
        <v>2.5065000000000004</v>
      </c>
      <c r="I1672" s="2">
        <v>2.6075999999999997</v>
      </c>
      <c r="J1672" s="2">
        <v>2.7626000000000004</v>
      </c>
      <c r="K1672" s="15" t="s">
        <v>52</v>
      </c>
      <c r="L1672" s="15" t="s">
        <v>50</v>
      </c>
      <c r="M1672" s="15" t="s">
        <v>46</v>
      </c>
      <c r="N1672" s="18">
        <f t="shared" si="260"/>
        <v>50</v>
      </c>
      <c r="O1672" s="18">
        <f t="shared" si="261"/>
        <v>100</v>
      </c>
      <c r="P1672" s="18">
        <f t="shared" si="262"/>
        <v>0</v>
      </c>
      <c r="Q1672" s="18">
        <f t="shared" si="263"/>
        <v>0</v>
      </c>
      <c r="R1672" s="19">
        <f t="shared" si="264"/>
        <v>52.5</v>
      </c>
      <c r="S1672" s="19">
        <f t="shared" si="265"/>
        <v>30</v>
      </c>
      <c r="T1672" s="19">
        <f t="shared" si="266"/>
        <v>22.5</v>
      </c>
      <c r="U1672" s="19">
        <f t="shared" si="267"/>
        <v>37.5</v>
      </c>
      <c r="V1672" s="18">
        <f t="shared" si="268"/>
        <v>35</v>
      </c>
      <c r="W1672" s="18">
        <f t="shared" si="269"/>
        <v>35.625</v>
      </c>
    </row>
    <row r="1673" spans="1:23" ht="13.5" x14ac:dyDescent="0.25">
      <c r="A1673" s="4">
        <v>44452</v>
      </c>
      <c r="B1673" s="2">
        <v>2.29</v>
      </c>
      <c r="C1673" s="2">
        <v>14.867019317326339</v>
      </c>
      <c r="D1673" s="2">
        <v>8.6643000193534103E-2</v>
      </c>
      <c r="E1673" s="2">
        <v>2.9412623406167002E-2</v>
      </c>
      <c r="F1673" s="2">
        <v>2.3359999999999999</v>
      </c>
      <c r="G1673" s="2">
        <v>2.4099999999999997</v>
      </c>
      <c r="H1673" s="2">
        <v>2.4900000000000002</v>
      </c>
      <c r="I1673" s="2">
        <v>2.6001999999999996</v>
      </c>
      <c r="J1673" s="2">
        <v>2.7595500000000004</v>
      </c>
      <c r="K1673" s="15" t="s">
        <v>52</v>
      </c>
      <c r="L1673" s="15" t="s">
        <v>50</v>
      </c>
      <c r="M1673" s="15" t="s">
        <v>46</v>
      </c>
      <c r="N1673" s="18">
        <f t="shared" si="260"/>
        <v>50</v>
      </c>
      <c r="O1673" s="18">
        <f t="shared" si="261"/>
        <v>100</v>
      </c>
      <c r="P1673" s="18">
        <f t="shared" si="262"/>
        <v>0</v>
      </c>
      <c r="Q1673" s="18">
        <f t="shared" si="263"/>
        <v>0</v>
      </c>
      <c r="R1673" s="19">
        <f t="shared" si="264"/>
        <v>52.5</v>
      </c>
      <c r="S1673" s="19">
        <f t="shared" si="265"/>
        <v>30</v>
      </c>
      <c r="T1673" s="19">
        <f t="shared" si="266"/>
        <v>22.5</v>
      </c>
      <c r="U1673" s="19">
        <f t="shared" si="267"/>
        <v>37.5</v>
      </c>
      <c r="V1673" s="18">
        <f t="shared" si="268"/>
        <v>35</v>
      </c>
      <c r="W1673" s="18">
        <f t="shared" si="269"/>
        <v>35.625</v>
      </c>
    </row>
    <row r="1674" spans="1:23" ht="13.5" x14ac:dyDescent="0.25">
      <c r="A1674" s="4">
        <v>44453</v>
      </c>
      <c r="B1674" s="2">
        <v>2.2200000000000002</v>
      </c>
      <c r="C1674" s="2">
        <v>12.031405576594125</v>
      </c>
      <c r="D1674" s="2">
        <v>0.10217992683610611</v>
      </c>
      <c r="E1674" s="2">
        <v>3.7638814659015453E-2</v>
      </c>
      <c r="F1674" s="2">
        <v>2.306</v>
      </c>
      <c r="G1674" s="2">
        <v>2.3769999999999998</v>
      </c>
      <c r="H1674" s="2">
        <v>2.4705000000000004</v>
      </c>
      <c r="I1674" s="2">
        <v>2.5907999999999998</v>
      </c>
      <c r="J1674" s="2">
        <v>2.7561499999999999</v>
      </c>
      <c r="K1674" s="15" t="s">
        <v>52</v>
      </c>
      <c r="L1674" s="15" t="s">
        <v>50</v>
      </c>
      <c r="M1674" s="15" t="s">
        <v>46</v>
      </c>
      <c r="N1674" s="18">
        <f t="shared" si="260"/>
        <v>50</v>
      </c>
      <c r="O1674" s="18">
        <f t="shared" si="261"/>
        <v>100</v>
      </c>
      <c r="P1674" s="18">
        <f t="shared" si="262"/>
        <v>0</v>
      </c>
      <c r="Q1674" s="18">
        <f t="shared" si="263"/>
        <v>0</v>
      </c>
      <c r="R1674" s="19">
        <f t="shared" si="264"/>
        <v>52.5</v>
      </c>
      <c r="S1674" s="19">
        <f t="shared" si="265"/>
        <v>30</v>
      </c>
      <c r="T1674" s="19">
        <f t="shared" si="266"/>
        <v>22.5</v>
      </c>
      <c r="U1674" s="19">
        <f t="shared" si="267"/>
        <v>37.5</v>
      </c>
      <c r="V1674" s="18">
        <f t="shared" si="268"/>
        <v>35</v>
      </c>
      <c r="W1674" s="18">
        <f t="shared" si="269"/>
        <v>35.625</v>
      </c>
    </row>
    <row r="1675" spans="1:23" ht="13.5" x14ac:dyDescent="0.25">
      <c r="A1675" s="4">
        <v>44454</v>
      </c>
      <c r="B1675" s="2">
        <v>2.25</v>
      </c>
      <c r="C1675" s="2">
        <v>19.148747295723155</v>
      </c>
      <c r="D1675" s="2">
        <v>0.10857290438414902</v>
      </c>
      <c r="E1675" s="2">
        <v>4.5611861509764776E-2</v>
      </c>
      <c r="F1675" s="2">
        <v>2.29</v>
      </c>
      <c r="G1675" s="2">
        <v>2.351</v>
      </c>
      <c r="H1675" s="2">
        <v>2.4544999999999999</v>
      </c>
      <c r="I1675" s="2">
        <v>2.5817999999999994</v>
      </c>
      <c r="J1675" s="2">
        <v>2.7527999999999997</v>
      </c>
      <c r="K1675" s="15" t="s">
        <v>52</v>
      </c>
      <c r="L1675" s="15" t="s">
        <v>54</v>
      </c>
      <c r="M1675" s="15" t="s">
        <v>46</v>
      </c>
      <c r="N1675" s="18">
        <f t="shared" si="260"/>
        <v>50</v>
      </c>
      <c r="O1675" s="18">
        <f t="shared" si="261"/>
        <v>100</v>
      </c>
      <c r="P1675" s="18">
        <f t="shared" si="262"/>
        <v>0</v>
      </c>
      <c r="Q1675" s="18">
        <f t="shared" si="263"/>
        <v>16.5</v>
      </c>
      <c r="R1675" s="19">
        <f t="shared" si="264"/>
        <v>54.975000000000001</v>
      </c>
      <c r="S1675" s="19">
        <f t="shared" si="265"/>
        <v>34.125</v>
      </c>
      <c r="T1675" s="19">
        <f t="shared" si="266"/>
        <v>29.925000000000001</v>
      </c>
      <c r="U1675" s="19">
        <f t="shared" si="267"/>
        <v>41.625</v>
      </c>
      <c r="V1675" s="18">
        <f t="shared" si="268"/>
        <v>39.674999999999997</v>
      </c>
      <c r="W1675" s="18">
        <f t="shared" si="269"/>
        <v>40.162499999999994</v>
      </c>
    </row>
    <row r="1676" spans="1:23" ht="13.5" x14ac:dyDescent="0.25">
      <c r="A1676" s="4">
        <v>44455</v>
      </c>
      <c r="B1676" s="2">
        <v>2.2000000000000002</v>
      </c>
      <c r="C1676" s="2">
        <v>16.720597914280745</v>
      </c>
      <c r="D1676" s="2">
        <v>0.11593409301142854</v>
      </c>
      <c r="E1676" s="2">
        <v>5.3006887506601312E-2</v>
      </c>
      <c r="F1676" s="2">
        <v>2.2600000000000002</v>
      </c>
      <c r="G1676" s="2">
        <v>2.3220000000000001</v>
      </c>
      <c r="H1676" s="2">
        <v>2.4370000000000003</v>
      </c>
      <c r="I1676" s="2">
        <v>2.5717999999999996</v>
      </c>
      <c r="J1676" s="2">
        <v>2.7493500000000002</v>
      </c>
      <c r="K1676" s="15" t="s">
        <v>52</v>
      </c>
      <c r="L1676" s="15" t="s">
        <v>50</v>
      </c>
      <c r="M1676" s="15" t="s">
        <v>46</v>
      </c>
      <c r="N1676" s="18">
        <f t="shared" si="260"/>
        <v>50</v>
      </c>
      <c r="O1676" s="18">
        <f t="shared" si="261"/>
        <v>100</v>
      </c>
      <c r="P1676" s="18">
        <f t="shared" si="262"/>
        <v>0</v>
      </c>
      <c r="Q1676" s="18">
        <f t="shared" si="263"/>
        <v>0</v>
      </c>
      <c r="R1676" s="19">
        <f t="shared" si="264"/>
        <v>52.5</v>
      </c>
      <c r="S1676" s="19">
        <f t="shared" si="265"/>
        <v>30</v>
      </c>
      <c r="T1676" s="19">
        <f t="shared" si="266"/>
        <v>22.5</v>
      </c>
      <c r="U1676" s="19">
        <f t="shared" si="267"/>
        <v>37.5</v>
      </c>
      <c r="V1676" s="18">
        <f t="shared" si="268"/>
        <v>35</v>
      </c>
      <c r="W1676" s="18">
        <f t="shared" si="269"/>
        <v>35.625</v>
      </c>
    </row>
    <row r="1677" spans="1:23" ht="13.5" x14ac:dyDescent="0.25">
      <c r="A1677" s="4">
        <v>44456</v>
      </c>
      <c r="B1677" s="2">
        <v>2.2799999999999998</v>
      </c>
      <c r="C1677" s="2">
        <v>31.653831897112184</v>
      </c>
      <c r="D1677" s="2">
        <v>0.1116052910184262</v>
      </c>
      <c r="E1677" s="2">
        <v>6.006676086466891E-2</v>
      </c>
      <c r="F1677" s="2">
        <v>2.2480000000000002</v>
      </c>
      <c r="G1677" s="2">
        <v>2.3050000000000002</v>
      </c>
      <c r="H1677" s="2">
        <v>2.4235000000000002</v>
      </c>
      <c r="I1677" s="2">
        <v>2.5635999999999992</v>
      </c>
      <c r="J1677" s="2">
        <v>2.7464</v>
      </c>
      <c r="K1677" s="15" t="s">
        <v>47</v>
      </c>
      <c r="L1677" s="15" t="s">
        <v>48</v>
      </c>
      <c r="M1677" s="15" t="s">
        <v>49</v>
      </c>
      <c r="N1677" s="18">
        <f t="shared" si="260"/>
        <v>50</v>
      </c>
      <c r="O1677" s="18">
        <f t="shared" si="261"/>
        <v>100</v>
      </c>
      <c r="P1677" s="18">
        <f t="shared" si="262"/>
        <v>0</v>
      </c>
      <c r="Q1677" s="18">
        <f t="shared" si="263"/>
        <v>83</v>
      </c>
      <c r="R1677" s="19">
        <f t="shared" si="264"/>
        <v>64.95</v>
      </c>
      <c r="S1677" s="19">
        <f t="shared" si="265"/>
        <v>50.75</v>
      </c>
      <c r="T1677" s="19">
        <f t="shared" si="266"/>
        <v>59.85</v>
      </c>
      <c r="U1677" s="19">
        <f t="shared" si="267"/>
        <v>58.25</v>
      </c>
      <c r="V1677" s="18">
        <f t="shared" si="268"/>
        <v>58.516666666666673</v>
      </c>
      <c r="W1677" s="18">
        <f t="shared" si="269"/>
        <v>58.45</v>
      </c>
    </row>
    <row r="1678" spans="1:23" ht="13.5" x14ac:dyDescent="0.25">
      <c r="A1678" s="4">
        <v>44459</v>
      </c>
      <c r="B1678" s="2">
        <v>2.2999999999999998</v>
      </c>
      <c r="C1678" s="2">
        <v>34.801428334525767</v>
      </c>
      <c r="D1678" s="2">
        <v>0.10278238015760133</v>
      </c>
      <c r="E1678" s="2">
        <v>6.5418119524704138E-2</v>
      </c>
      <c r="F1678" s="2">
        <v>2.25</v>
      </c>
      <c r="G1678" s="2">
        <v>2.2930000000000001</v>
      </c>
      <c r="H1678" s="2">
        <v>2.4085000000000005</v>
      </c>
      <c r="I1678" s="2">
        <v>2.5557999999999992</v>
      </c>
      <c r="J1678" s="2">
        <v>2.7435</v>
      </c>
      <c r="K1678" s="15" t="s">
        <v>47</v>
      </c>
      <c r="L1678" s="15" t="s">
        <v>48</v>
      </c>
      <c r="M1678" s="15" t="s">
        <v>51</v>
      </c>
      <c r="N1678" s="18">
        <f t="shared" si="260"/>
        <v>50</v>
      </c>
      <c r="O1678" s="18">
        <f t="shared" si="261"/>
        <v>100</v>
      </c>
      <c r="P1678" s="18">
        <f t="shared" si="262"/>
        <v>0</v>
      </c>
      <c r="Q1678" s="18">
        <f t="shared" si="263"/>
        <v>100</v>
      </c>
      <c r="R1678" s="19">
        <f t="shared" si="264"/>
        <v>67.5</v>
      </c>
      <c r="S1678" s="19">
        <f t="shared" si="265"/>
        <v>55</v>
      </c>
      <c r="T1678" s="19">
        <f t="shared" si="266"/>
        <v>67.5</v>
      </c>
      <c r="U1678" s="19">
        <f t="shared" si="267"/>
        <v>62.5</v>
      </c>
      <c r="V1678" s="18">
        <f t="shared" si="268"/>
        <v>63.333333333333336</v>
      </c>
      <c r="W1678" s="18">
        <f t="shared" si="269"/>
        <v>63.125</v>
      </c>
    </row>
    <row r="1679" spans="1:23" ht="13.5" x14ac:dyDescent="0.25">
      <c r="A1679" s="4">
        <v>44460</v>
      </c>
      <c r="B1679" s="2">
        <v>2.34</v>
      </c>
      <c r="C1679" s="2">
        <v>40.685037475662782</v>
      </c>
      <c r="D1679" s="2">
        <v>8.5410784695044928E-2</v>
      </c>
      <c r="E1679" s="2">
        <v>7.035160716328212E-2</v>
      </c>
      <c r="F1679" s="2">
        <v>2.274</v>
      </c>
      <c r="G1679" s="2">
        <v>2.29</v>
      </c>
      <c r="H1679" s="2">
        <v>2.3969999999999998</v>
      </c>
      <c r="I1679" s="2">
        <v>2.5487999999999995</v>
      </c>
      <c r="J1679" s="2">
        <v>2.7407000000000004</v>
      </c>
      <c r="K1679" s="15" t="s">
        <v>47</v>
      </c>
      <c r="L1679" s="15" t="s">
        <v>48</v>
      </c>
      <c r="M1679" s="15" t="s">
        <v>51</v>
      </c>
      <c r="N1679" s="18">
        <f t="shared" si="260"/>
        <v>50</v>
      </c>
      <c r="O1679" s="18">
        <f t="shared" si="261"/>
        <v>100</v>
      </c>
      <c r="P1679" s="18">
        <f t="shared" si="262"/>
        <v>0</v>
      </c>
      <c r="Q1679" s="18">
        <f t="shared" si="263"/>
        <v>100</v>
      </c>
      <c r="R1679" s="19">
        <f t="shared" si="264"/>
        <v>67.5</v>
      </c>
      <c r="S1679" s="19">
        <f t="shared" si="265"/>
        <v>55</v>
      </c>
      <c r="T1679" s="19">
        <f t="shared" si="266"/>
        <v>67.5</v>
      </c>
      <c r="U1679" s="19">
        <f t="shared" si="267"/>
        <v>62.5</v>
      </c>
      <c r="V1679" s="18">
        <f t="shared" si="268"/>
        <v>63.333333333333336</v>
      </c>
      <c r="W1679" s="18">
        <f t="shared" si="269"/>
        <v>63.125</v>
      </c>
    </row>
    <row r="1680" spans="1:23" ht="13.5" x14ac:dyDescent="0.25">
      <c r="A1680" s="4">
        <v>44461</v>
      </c>
      <c r="B1680" s="2">
        <v>2.4300000000000002</v>
      </c>
      <c r="C1680" s="2">
        <v>51.327790734316352</v>
      </c>
      <c r="D1680" s="2">
        <v>5.8348585575434875E-2</v>
      </c>
      <c r="E1680" s="2">
        <v>7.5048658667953905E-2</v>
      </c>
      <c r="F1680" s="2">
        <v>2.31</v>
      </c>
      <c r="G1680" s="2">
        <v>2.2999999999999998</v>
      </c>
      <c r="H1680" s="2">
        <v>2.3895</v>
      </c>
      <c r="I1680" s="2">
        <v>2.5435999999999996</v>
      </c>
      <c r="J1680" s="2">
        <v>2.7381000000000006</v>
      </c>
      <c r="K1680" s="15" t="s">
        <v>47</v>
      </c>
      <c r="L1680" s="15" t="s">
        <v>48</v>
      </c>
      <c r="M1680" s="15" t="s">
        <v>51</v>
      </c>
      <c r="N1680" s="18">
        <f t="shared" si="260"/>
        <v>50</v>
      </c>
      <c r="O1680" s="18">
        <f t="shared" si="261"/>
        <v>100</v>
      </c>
      <c r="P1680" s="18">
        <f t="shared" si="262"/>
        <v>0</v>
      </c>
      <c r="Q1680" s="18">
        <f t="shared" si="263"/>
        <v>100</v>
      </c>
      <c r="R1680" s="19">
        <f t="shared" si="264"/>
        <v>67.5</v>
      </c>
      <c r="S1680" s="19">
        <f t="shared" si="265"/>
        <v>55</v>
      </c>
      <c r="T1680" s="19">
        <f t="shared" si="266"/>
        <v>67.5</v>
      </c>
      <c r="U1680" s="19">
        <f t="shared" si="267"/>
        <v>62.5</v>
      </c>
      <c r="V1680" s="18">
        <f t="shared" si="268"/>
        <v>63.333333333333336</v>
      </c>
      <c r="W1680" s="18">
        <f t="shared" si="269"/>
        <v>63.125</v>
      </c>
    </row>
    <row r="1681" spans="1:23" ht="13.5" x14ac:dyDescent="0.25">
      <c r="A1681" s="4">
        <v>44462</v>
      </c>
      <c r="B1681" s="2">
        <v>2.48</v>
      </c>
      <c r="C1681" s="2">
        <v>56.046226796473164</v>
      </c>
      <c r="D1681" s="2">
        <v>3.4714685005080348E-2</v>
      </c>
      <c r="E1681" s="2">
        <v>7.5316990445902968E-2</v>
      </c>
      <c r="F1681" s="2">
        <v>2.3660000000000001</v>
      </c>
      <c r="G1681" s="2">
        <v>2.3129999999999997</v>
      </c>
      <c r="H1681" s="2">
        <v>2.3850000000000002</v>
      </c>
      <c r="I1681" s="2">
        <v>2.54</v>
      </c>
      <c r="J1681" s="2">
        <v>2.7359500000000003</v>
      </c>
      <c r="K1681" s="15" t="s">
        <v>47</v>
      </c>
      <c r="L1681" s="15" t="s">
        <v>48</v>
      </c>
      <c r="M1681" s="15" t="s">
        <v>51</v>
      </c>
      <c r="N1681" s="18">
        <f t="shared" si="260"/>
        <v>50</v>
      </c>
      <c r="O1681" s="18">
        <f t="shared" si="261"/>
        <v>100</v>
      </c>
      <c r="P1681" s="18">
        <f t="shared" si="262"/>
        <v>0</v>
      </c>
      <c r="Q1681" s="18">
        <f t="shared" si="263"/>
        <v>100</v>
      </c>
      <c r="R1681" s="19">
        <f t="shared" si="264"/>
        <v>67.5</v>
      </c>
      <c r="S1681" s="19">
        <f t="shared" si="265"/>
        <v>55</v>
      </c>
      <c r="T1681" s="19">
        <f t="shared" si="266"/>
        <v>67.5</v>
      </c>
      <c r="U1681" s="19">
        <f t="shared" si="267"/>
        <v>62.5</v>
      </c>
      <c r="V1681" s="18">
        <f t="shared" si="268"/>
        <v>63.333333333333336</v>
      </c>
      <c r="W1681" s="18">
        <f t="shared" si="269"/>
        <v>63.125</v>
      </c>
    </row>
    <row r="1682" spans="1:23" ht="13.5" x14ac:dyDescent="0.25">
      <c r="A1682" s="4">
        <v>44463</v>
      </c>
      <c r="B1682" s="2">
        <v>2.44</v>
      </c>
      <c r="C1682" s="2">
        <v>51.726054769645245</v>
      </c>
      <c r="D1682" s="2">
        <v>1.5745507236225809E-2</v>
      </c>
      <c r="E1682" s="2">
        <v>7.5461364283823565E-2</v>
      </c>
      <c r="F1682" s="2">
        <v>2.3980000000000001</v>
      </c>
      <c r="G1682" s="2">
        <v>2.323</v>
      </c>
      <c r="H1682" s="2">
        <v>2.3794999999999993</v>
      </c>
      <c r="I1682" s="2">
        <v>2.5350000000000001</v>
      </c>
      <c r="J1682" s="2">
        <v>2.7335500000000006</v>
      </c>
      <c r="K1682" s="15" t="s">
        <v>47</v>
      </c>
      <c r="L1682" s="15" t="s">
        <v>48</v>
      </c>
      <c r="M1682" s="15" t="s">
        <v>51</v>
      </c>
      <c r="N1682" s="18">
        <f t="shared" si="260"/>
        <v>50</v>
      </c>
      <c r="O1682" s="18">
        <f t="shared" si="261"/>
        <v>100</v>
      </c>
      <c r="P1682" s="18">
        <f t="shared" si="262"/>
        <v>0</v>
      </c>
      <c r="Q1682" s="18">
        <f t="shared" si="263"/>
        <v>100</v>
      </c>
      <c r="R1682" s="19">
        <f t="shared" si="264"/>
        <v>67.5</v>
      </c>
      <c r="S1682" s="19">
        <f t="shared" si="265"/>
        <v>55</v>
      </c>
      <c r="T1682" s="19">
        <f t="shared" si="266"/>
        <v>67.5</v>
      </c>
      <c r="U1682" s="19">
        <f t="shared" si="267"/>
        <v>62.5</v>
      </c>
      <c r="V1682" s="18">
        <f t="shared" si="268"/>
        <v>63.333333333333336</v>
      </c>
      <c r="W1682" s="18">
        <f t="shared" si="269"/>
        <v>63.125</v>
      </c>
    </row>
    <row r="1683" spans="1:23" ht="13.5" x14ac:dyDescent="0.25">
      <c r="A1683" s="4">
        <v>44466</v>
      </c>
      <c r="B1683" s="2">
        <v>2.42</v>
      </c>
      <c r="C1683" s="2">
        <v>49.664679846180576</v>
      </c>
      <c r="D1683" s="2">
        <v>-6.6462475084461126E-3</v>
      </c>
      <c r="E1683" s="2">
        <v>7.5599195908493316E-2</v>
      </c>
      <c r="F1683" s="2">
        <v>2.4219999999999997</v>
      </c>
      <c r="G1683" s="2">
        <v>2.3359999999999999</v>
      </c>
      <c r="H1683" s="2">
        <v>2.3729999999999998</v>
      </c>
      <c r="I1683" s="2">
        <v>2.5297999999999998</v>
      </c>
      <c r="J1683" s="2">
        <v>2.7310500000000002</v>
      </c>
      <c r="K1683" s="15" t="s">
        <v>47</v>
      </c>
      <c r="L1683" s="15" t="s">
        <v>48</v>
      </c>
      <c r="M1683" s="15" t="s">
        <v>51</v>
      </c>
      <c r="N1683" s="18">
        <f t="shared" si="260"/>
        <v>50</v>
      </c>
      <c r="O1683" s="18">
        <f t="shared" si="261"/>
        <v>100</v>
      </c>
      <c r="P1683" s="18">
        <f t="shared" si="262"/>
        <v>0</v>
      </c>
      <c r="Q1683" s="18">
        <f t="shared" si="263"/>
        <v>100</v>
      </c>
      <c r="R1683" s="19">
        <f t="shared" si="264"/>
        <v>67.5</v>
      </c>
      <c r="S1683" s="19">
        <f t="shared" si="265"/>
        <v>55</v>
      </c>
      <c r="T1683" s="19">
        <f t="shared" si="266"/>
        <v>67.5</v>
      </c>
      <c r="U1683" s="19">
        <f t="shared" si="267"/>
        <v>62.5</v>
      </c>
      <c r="V1683" s="18">
        <f t="shared" si="268"/>
        <v>63.333333333333336</v>
      </c>
      <c r="W1683" s="18">
        <f t="shared" si="269"/>
        <v>63.125</v>
      </c>
    </row>
    <row r="1684" spans="1:23" ht="13.5" x14ac:dyDescent="0.25">
      <c r="A1684" s="4">
        <v>44467</v>
      </c>
      <c r="B1684" s="2">
        <v>2.33</v>
      </c>
      <c r="C1684" s="2">
        <v>41.625615595784858</v>
      </c>
      <c r="D1684" s="2">
        <v>-2.969794997212416E-2</v>
      </c>
      <c r="E1684" s="2">
        <v>7.7536301762405405E-2</v>
      </c>
      <c r="F1684" s="2">
        <v>2.42</v>
      </c>
      <c r="G1684" s="2">
        <v>2.347</v>
      </c>
      <c r="H1684" s="2">
        <v>2.3619999999999997</v>
      </c>
      <c r="I1684" s="2">
        <v>2.5225999999999997</v>
      </c>
      <c r="J1684" s="2">
        <v>2.7282000000000006</v>
      </c>
      <c r="K1684" s="15" t="s">
        <v>47</v>
      </c>
      <c r="L1684" s="15" t="s">
        <v>48</v>
      </c>
      <c r="M1684" s="15" t="s">
        <v>49</v>
      </c>
      <c r="N1684" s="18">
        <f t="shared" si="260"/>
        <v>50</v>
      </c>
      <c r="O1684" s="18">
        <f t="shared" si="261"/>
        <v>100</v>
      </c>
      <c r="P1684" s="18">
        <f t="shared" si="262"/>
        <v>0</v>
      </c>
      <c r="Q1684" s="18">
        <f t="shared" si="263"/>
        <v>83</v>
      </c>
      <c r="R1684" s="19">
        <f t="shared" si="264"/>
        <v>64.95</v>
      </c>
      <c r="S1684" s="19">
        <f t="shared" si="265"/>
        <v>50.75</v>
      </c>
      <c r="T1684" s="19">
        <f t="shared" si="266"/>
        <v>59.85</v>
      </c>
      <c r="U1684" s="19">
        <f t="shared" si="267"/>
        <v>58.25</v>
      </c>
      <c r="V1684" s="18">
        <f t="shared" si="268"/>
        <v>58.516666666666673</v>
      </c>
      <c r="W1684" s="18">
        <f t="shared" si="269"/>
        <v>58.45</v>
      </c>
    </row>
    <row r="1685" spans="1:23" ht="13.5" x14ac:dyDescent="0.25">
      <c r="A1685" s="4">
        <v>44468</v>
      </c>
      <c r="B1685" s="2">
        <v>2.3199999999999998</v>
      </c>
      <c r="C1685" s="2">
        <v>40.834701316021928</v>
      </c>
      <c r="D1685" s="2">
        <v>-4.3317398341420343E-2</v>
      </c>
      <c r="E1685" s="2">
        <v>7.9650525967632085E-2</v>
      </c>
      <c r="F1685" s="2">
        <v>2.3980000000000001</v>
      </c>
      <c r="G1685" s="2">
        <v>2.3540000000000001</v>
      </c>
      <c r="H1685" s="2">
        <v>2.3524999999999996</v>
      </c>
      <c r="I1685" s="2">
        <v>2.5151999999999997</v>
      </c>
      <c r="J1685" s="2">
        <v>2.7252500000000004</v>
      </c>
      <c r="K1685" s="15" t="s">
        <v>47</v>
      </c>
      <c r="L1685" s="15" t="s">
        <v>48</v>
      </c>
      <c r="M1685" s="15" t="s">
        <v>49</v>
      </c>
      <c r="N1685" s="18">
        <f t="shared" si="260"/>
        <v>50</v>
      </c>
      <c r="O1685" s="18">
        <f t="shared" si="261"/>
        <v>100</v>
      </c>
      <c r="P1685" s="18">
        <f t="shared" si="262"/>
        <v>0</v>
      </c>
      <c r="Q1685" s="18">
        <f t="shared" si="263"/>
        <v>83</v>
      </c>
      <c r="R1685" s="19">
        <f t="shared" si="264"/>
        <v>64.95</v>
      </c>
      <c r="S1685" s="19">
        <f t="shared" si="265"/>
        <v>50.75</v>
      </c>
      <c r="T1685" s="19">
        <f t="shared" si="266"/>
        <v>59.85</v>
      </c>
      <c r="U1685" s="19">
        <f t="shared" si="267"/>
        <v>58.25</v>
      </c>
      <c r="V1685" s="18">
        <f t="shared" si="268"/>
        <v>58.516666666666673</v>
      </c>
      <c r="W1685" s="18">
        <f t="shared" si="269"/>
        <v>58.45</v>
      </c>
    </row>
    <row r="1686" spans="1:23" ht="13.5" x14ac:dyDescent="0.25">
      <c r="A1686" s="4">
        <v>44469</v>
      </c>
      <c r="B1686" s="2">
        <v>2.3199999999999998</v>
      </c>
      <c r="C1686" s="2">
        <v>40.834701316021928</v>
      </c>
      <c r="D1686" s="2">
        <v>-6.1984289247946744E-2</v>
      </c>
      <c r="E1686" s="2">
        <v>8.2039234193197669E-2</v>
      </c>
      <c r="F1686" s="2">
        <v>2.3660000000000001</v>
      </c>
      <c r="G1686" s="2">
        <v>2.3659999999999997</v>
      </c>
      <c r="H1686" s="2">
        <v>2.3439999999999999</v>
      </c>
      <c r="I1686" s="2">
        <v>2.5075999999999996</v>
      </c>
      <c r="J1686" s="2">
        <v>2.7224500000000007</v>
      </c>
      <c r="K1686" s="15" t="s">
        <v>52</v>
      </c>
      <c r="L1686" s="15" t="s">
        <v>54</v>
      </c>
      <c r="M1686" s="15" t="s">
        <v>46</v>
      </c>
      <c r="N1686" s="18">
        <f t="shared" si="260"/>
        <v>50</v>
      </c>
      <c r="O1686" s="18">
        <f t="shared" si="261"/>
        <v>100</v>
      </c>
      <c r="P1686" s="18">
        <f t="shared" si="262"/>
        <v>0</v>
      </c>
      <c r="Q1686" s="18">
        <f t="shared" si="263"/>
        <v>16.5</v>
      </c>
      <c r="R1686" s="19">
        <f t="shared" si="264"/>
        <v>54.975000000000001</v>
      </c>
      <c r="S1686" s="19">
        <f t="shared" si="265"/>
        <v>34.125</v>
      </c>
      <c r="T1686" s="19">
        <f t="shared" si="266"/>
        <v>29.925000000000001</v>
      </c>
      <c r="U1686" s="19">
        <f t="shared" si="267"/>
        <v>41.625</v>
      </c>
      <c r="V1686" s="18">
        <f t="shared" si="268"/>
        <v>39.674999999999997</v>
      </c>
      <c r="W1686" s="18">
        <f t="shared" si="269"/>
        <v>40.162499999999994</v>
      </c>
    </row>
    <row r="1687" spans="1:23" ht="13.5" x14ac:dyDescent="0.25">
      <c r="A1687" s="4">
        <v>44470</v>
      </c>
      <c r="B1687" s="2">
        <v>2.3199999999999998</v>
      </c>
      <c r="C1687" s="2">
        <v>40.834701316021928</v>
      </c>
      <c r="D1687" s="2">
        <v>-6.4962801619179888E-2</v>
      </c>
      <c r="E1687" s="2">
        <v>8.3547038902437157E-2</v>
      </c>
      <c r="F1687" s="2">
        <v>2.3420000000000001</v>
      </c>
      <c r="G1687" s="2">
        <v>2.37</v>
      </c>
      <c r="H1687" s="2">
        <v>2.3374999999999999</v>
      </c>
      <c r="I1687" s="2">
        <v>2.4999999999999996</v>
      </c>
      <c r="J1687" s="2">
        <v>2.719650000000001</v>
      </c>
      <c r="K1687" s="15" t="s">
        <v>52</v>
      </c>
      <c r="L1687" s="15" t="s">
        <v>54</v>
      </c>
      <c r="M1687" s="15" t="s">
        <v>46</v>
      </c>
      <c r="N1687" s="18">
        <f t="shared" si="260"/>
        <v>50</v>
      </c>
      <c r="O1687" s="18">
        <f t="shared" si="261"/>
        <v>100</v>
      </c>
      <c r="P1687" s="18">
        <f t="shared" si="262"/>
        <v>0</v>
      </c>
      <c r="Q1687" s="18">
        <f t="shared" si="263"/>
        <v>16.5</v>
      </c>
      <c r="R1687" s="19">
        <f t="shared" si="264"/>
        <v>54.975000000000001</v>
      </c>
      <c r="S1687" s="19">
        <f t="shared" si="265"/>
        <v>34.125</v>
      </c>
      <c r="T1687" s="19">
        <f t="shared" si="266"/>
        <v>29.925000000000001</v>
      </c>
      <c r="U1687" s="19">
        <f t="shared" si="267"/>
        <v>41.625</v>
      </c>
      <c r="V1687" s="18">
        <f t="shared" si="268"/>
        <v>39.674999999999997</v>
      </c>
      <c r="W1687" s="18">
        <f t="shared" si="269"/>
        <v>40.162499999999994</v>
      </c>
    </row>
    <row r="1688" spans="1:23" ht="13.5" x14ac:dyDescent="0.25">
      <c r="A1688" s="4">
        <v>44473</v>
      </c>
      <c r="B1688" s="2">
        <v>2.2999999999999998</v>
      </c>
      <c r="C1688" s="2">
        <v>38.984395159967271</v>
      </c>
      <c r="D1688" s="2">
        <v>-6.245351300269153E-2</v>
      </c>
      <c r="E1688" s="2">
        <v>8.4495356399814411E-2</v>
      </c>
      <c r="F1688" s="2">
        <v>2.3180000000000001</v>
      </c>
      <c r="G1688" s="2">
        <v>2.37</v>
      </c>
      <c r="H1688" s="2">
        <v>2.3314999999999997</v>
      </c>
      <c r="I1688" s="2">
        <v>2.4919999999999995</v>
      </c>
      <c r="J1688" s="2">
        <v>2.7167500000000011</v>
      </c>
      <c r="K1688" s="15" t="s">
        <v>52</v>
      </c>
      <c r="L1688" s="15" t="s">
        <v>54</v>
      </c>
      <c r="M1688" s="15" t="s">
        <v>46</v>
      </c>
      <c r="N1688" s="18">
        <f t="shared" si="260"/>
        <v>50</v>
      </c>
      <c r="O1688" s="18">
        <f t="shared" si="261"/>
        <v>100</v>
      </c>
      <c r="P1688" s="18">
        <f t="shared" si="262"/>
        <v>0</v>
      </c>
      <c r="Q1688" s="18">
        <f t="shared" si="263"/>
        <v>16.5</v>
      </c>
      <c r="R1688" s="19">
        <f t="shared" si="264"/>
        <v>54.975000000000001</v>
      </c>
      <c r="S1688" s="19">
        <f t="shared" si="265"/>
        <v>34.125</v>
      </c>
      <c r="T1688" s="19">
        <f t="shared" si="266"/>
        <v>29.925000000000001</v>
      </c>
      <c r="U1688" s="19">
        <f t="shared" si="267"/>
        <v>41.625</v>
      </c>
      <c r="V1688" s="18">
        <f t="shared" si="268"/>
        <v>39.674999999999997</v>
      </c>
      <c r="W1688" s="18">
        <f t="shared" si="269"/>
        <v>40.162499999999994</v>
      </c>
    </row>
    <row r="1689" spans="1:23" ht="13.5" x14ac:dyDescent="0.25">
      <c r="A1689" s="4">
        <v>44474</v>
      </c>
      <c r="B1689" s="2">
        <v>2.2000000000000002</v>
      </c>
      <c r="C1689" s="2">
        <v>31.338234428626166</v>
      </c>
      <c r="D1689" s="2">
        <v>-4.6214571630768031E-2</v>
      </c>
      <c r="E1689" s="2">
        <v>8.5602840524880278E-2</v>
      </c>
      <c r="F1689" s="2">
        <v>2.2919999999999994</v>
      </c>
      <c r="G1689" s="2">
        <v>2.3559999999999999</v>
      </c>
      <c r="H1689" s="2">
        <v>2.323</v>
      </c>
      <c r="I1689" s="2">
        <v>2.4821999999999997</v>
      </c>
      <c r="J1689" s="2">
        <v>2.7132500000000008</v>
      </c>
      <c r="K1689" s="15" t="s">
        <v>52</v>
      </c>
      <c r="L1689" s="15" t="s">
        <v>54</v>
      </c>
      <c r="M1689" s="15" t="s">
        <v>46</v>
      </c>
      <c r="N1689" s="18">
        <f t="shared" si="260"/>
        <v>50</v>
      </c>
      <c r="O1689" s="18">
        <f t="shared" si="261"/>
        <v>100</v>
      </c>
      <c r="P1689" s="18">
        <f t="shared" si="262"/>
        <v>0</v>
      </c>
      <c r="Q1689" s="18">
        <f t="shared" si="263"/>
        <v>16.5</v>
      </c>
      <c r="R1689" s="19">
        <f t="shared" si="264"/>
        <v>54.975000000000001</v>
      </c>
      <c r="S1689" s="19">
        <f t="shared" si="265"/>
        <v>34.125</v>
      </c>
      <c r="T1689" s="19">
        <f t="shared" si="266"/>
        <v>29.925000000000001</v>
      </c>
      <c r="U1689" s="19">
        <f t="shared" si="267"/>
        <v>41.625</v>
      </c>
      <c r="V1689" s="18">
        <f t="shared" si="268"/>
        <v>39.674999999999997</v>
      </c>
      <c r="W1689" s="18">
        <f t="shared" si="269"/>
        <v>40.162499999999994</v>
      </c>
    </row>
    <row r="1690" spans="1:23" ht="13.5" x14ac:dyDescent="0.25">
      <c r="A1690" s="4">
        <v>44475</v>
      </c>
      <c r="B1690" s="2">
        <v>2.2799999999999998</v>
      </c>
      <c r="C1690" s="2">
        <v>41.263367471163598</v>
      </c>
      <c r="D1690" s="2">
        <v>-2.3449423015947435E-2</v>
      </c>
      <c r="E1690" s="2">
        <v>8.6340400654989907E-2</v>
      </c>
      <c r="F1690" s="2">
        <v>2.2839999999999998</v>
      </c>
      <c r="G1690" s="2">
        <v>2.3410000000000002</v>
      </c>
      <c r="H1690" s="2">
        <v>2.3205</v>
      </c>
      <c r="I1690" s="2">
        <v>2.4739999999999998</v>
      </c>
      <c r="J1690" s="2">
        <v>2.7100500000000007</v>
      </c>
      <c r="K1690" s="15" t="s">
        <v>47</v>
      </c>
      <c r="L1690" s="15" t="s">
        <v>54</v>
      </c>
      <c r="M1690" s="15" t="s">
        <v>49</v>
      </c>
      <c r="N1690" s="18">
        <f t="shared" si="260"/>
        <v>50</v>
      </c>
      <c r="O1690" s="18">
        <f t="shared" si="261"/>
        <v>100</v>
      </c>
      <c r="P1690" s="18">
        <f t="shared" si="262"/>
        <v>0</v>
      </c>
      <c r="Q1690" s="18">
        <f t="shared" si="263"/>
        <v>66.5</v>
      </c>
      <c r="R1690" s="19">
        <f t="shared" si="264"/>
        <v>62.475000000000001</v>
      </c>
      <c r="S1690" s="19">
        <f t="shared" si="265"/>
        <v>46.625</v>
      </c>
      <c r="T1690" s="19">
        <f t="shared" si="266"/>
        <v>52.424999999999997</v>
      </c>
      <c r="U1690" s="19">
        <f t="shared" si="267"/>
        <v>54.125</v>
      </c>
      <c r="V1690" s="18">
        <f t="shared" si="268"/>
        <v>53.841666666666661</v>
      </c>
      <c r="W1690" s="18">
        <f t="shared" si="269"/>
        <v>53.912499999999994</v>
      </c>
    </row>
    <row r="1691" spans="1:23" ht="13.5" x14ac:dyDescent="0.25">
      <c r="A1691" s="4">
        <v>44476</v>
      </c>
      <c r="B1691" s="2">
        <v>2.2799999999999998</v>
      </c>
      <c r="C1691" s="2">
        <v>41.263367471163598</v>
      </c>
      <c r="D1691" s="2">
        <v>4.0554589246211137E-3</v>
      </c>
      <c r="E1691" s="2">
        <v>8.6132015754306471E-2</v>
      </c>
      <c r="F1691" s="2">
        <v>2.2759999999999998</v>
      </c>
      <c r="G1691" s="2">
        <v>2.3210000000000002</v>
      </c>
      <c r="H1691" s="2">
        <v>2.3170000000000002</v>
      </c>
      <c r="I1691" s="2">
        <v>2.4657999999999998</v>
      </c>
      <c r="J1691" s="2">
        <v>2.7068500000000006</v>
      </c>
      <c r="K1691" s="15" t="s">
        <v>47</v>
      </c>
      <c r="L1691" s="15" t="s">
        <v>54</v>
      </c>
      <c r="M1691" s="15" t="s">
        <v>49</v>
      </c>
      <c r="N1691" s="18">
        <f t="shared" si="260"/>
        <v>50</v>
      </c>
      <c r="O1691" s="18">
        <f t="shared" si="261"/>
        <v>100</v>
      </c>
      <c r="P1691" s="18">
        <f t="shared" si="262"/>
        <v>0</v>
      </c>
      <c r="Q1691" s="18">
        <f t="shared" si="263"/>
        <v>66.5</v>
      </c>
      <c r="R1691" s="19">
        <f t="shared" si="264"/>
        <v>62.475000000000001</v>
      </c>
      <c r="S1691" s="19">
        <f t="shared" si="265"/>
        <v>46.625</v>
      </c>
      <c r="T1691" s="19">
        <f t="shared" si="266"/>
        <v>52.424999999999997</v>
      </c>
      <c r="U1691" s="19">
        <f t="shared" si="267"/>
        <v>54.125</v>
      </c>
      <c r="V1691" s="18">
        <f t="shared" si="268"/>
        <v>53.841666666666661</v>
      </c>
      <c r="W1691" s="18">
        <f t="shared" si="269"/>
        <v>53.912499999999994</v>
      </c>
    </row>
    <row r="1692" spans="1:23" ht="13.5" x14ac:dyDescent="0.25">
      <c r="A1692" s="4">
        <v>44477</v>
      </c>
      <c r="B1692" s="2">
        <v>2.25</v>
      </c>
      <c r="C1692" s="2">
        <v>38.822704611857404</v>
      </c>
      <c r="D1692" s="2">
        <v>2.3906230143873941E-2</v>
      </c>
      <c r="E1692" s="2">
        <v>8.5316282599476753E-2</v>
      </c>
      <c r="F1692" s="2">
        <v>2.2619999999999996</v>
      </c>
      <c r="G1692" s="2">
        <v>2.3020000000000005</v>
      </c>
      <c r="H1692" s="2">
        <v>2.3125</v>
      </c>
      <c r="I1692" s="2">
        <v>2.4569999999999994</v>
      </c>
      <c r="J1692" s="2">
        <v>2.7037000000000004</v>
      </c>
      <c r="K1692" s="15" t="s">
        <v>52</v>
      </c>
      <c r="L1692" s="15" t="s">
        <v>54</v>
      </c>
      <c r="M1692" s="15" t="s">
        <v>46</v>
      </c>
      <c r="N1692" s="18">
        <f t="shared" si="260"/>
        <v>50</v>
      </c>
      <c r="O1692" s="18">
        <f t="shared" si="261"/>
        <v>100</v>
      </c>
      <c r="P1692" s="18">
        <f t="shared" si="262"/>
        <v>0</v>
      </c>
      <c r="Q1692" s="18">
        <f t="shared" si="263"/>
        <v>16.5</v>
      </c>
      <c r="R1692" s="19">
        <f t="shared" si="264"/>
        <v>54.975000000000001</v>
      </c>
      <c r="S1692" s="19">
        <f t="shared" si="265"/>
        <v>34.125</v>
      </c>
      <c r="T1692" s="19">
        <f t="shared" si="266"/>
        <v>29.925000000000001</v>
      </c>
      <c r="U1692" s="19">
        <f t="shared" si="267"/>
        <v>41.625</v>
      </c>
      <c r="V1692" s="18">
        <f t="shared" si="268"/>
        <v>39.674999999999997</v>
      </c>
      <c r="W1692" s="18">
        <f t="shared" si="269"/>
        <v>40.162499999999994</v>
      </c>
    </row>
    <row r="1693" spans="1:23" ht="13.5" x14ac:dyDescent="0.25">
      <c r="A1693" s="4">
        <v>44480</v>
      </c>
      <c r="B1693" s="2">
        <v>2.2400000000000002</v>
      </c>
      <c r="C1693" s="2">
        <v>38.015529800544314</v>
      </c>
      <c r="D1693" s="2">
        <v>3.9015452835381215E-2</v>
      </c>
      <c r="E1693" s="2">
        <v>8.1255933627145893E-2</v>
      </c>
      <c r="F1693" s="2">
        <v>2.25</v>
      </c>
      <c r="G1693" s="2">
        <v>2.2840000000000003</v>
      </c>
      <c r="H1693" s="2">
        <v>2.31</v>
      </c>
      <c r="I1693" s="2">
        <v>2.4479999999999995</v>
      </c>
      <c r="J1693" s="2">
        <v>2.7003000000000008</v>
      </c>
      <c r="K1693" s="15" t="s">
        <v>47</v>
      </c>
      <c r="L1693" s="15" t="s">
        <v>54</v>
      </c>
      <c r="M1693" s="15" t="s">
        <v>49</v>
      </c>
      <c r="N1693" s="18">
        <f t="shared" si="260"/>
        <v>50</v>
      </c>
      <c r="O1693" s="18">
        <f t="shared" si="261"/>
        <v>100</v>
      </c>
      <c r="P1693" s="18">
        <f t="shared" si="262"/>
        <v>0</v>
      </c>
      <c r="Q1693" s="18">
        <f t="shared" si="263"/>
        <v>66.5</v>
      </c>
      <c r="R1693" s="19">
        <f t="shared" si="264"/>
        <v>62.475000000000001</v>
      </c>
      <c r="S1693" s="19">
        <f t="shared" si="265"/>
        <v>46.625</v>
      </c>
      <c r="T1693" s="19">
        <f t="shared" si="266"/>
        <v>52.424999999999997</v>
      </c>
      <c r="U1693" s="19">
        <f t="shared" si="267"/>
        <v>54.125</v>
      </c>
      <c r="V1693" s="18">
        <f t="shared" si="268"/>
        <v>53.841666666666661</v>
      </c>
      <c r="W1693" s="18">
        <f t="shared" si="269"/>
        <v>53.912499999999994</v>
      </c>
    </row>
    <row r="1694" spans="1:23" ht="13.5" x14ac:dyDescent="0.25">
      <c r="A1694" s="4">
        <v>44481</v>
      </c>
      <c r="B1694" s="2">
        <v>2.2200000000000002</v>
      </c>
      <c r="C1694" s="2">
        <v>36.386113120837813</v>
      </c>
      <c r="D1694" s="2">
        <v>4.0095152062797013E-2</v>
      </c>
      <c r="E1694" s="2">
        <v>7.3434588057489952E-2</v>
      </c>
      <c r="F1694" s="2">
        <v>2.2540000000000004</v>
      </c>
      <c r="G1694" s="2">
        <v>2.2729999999999997</v>
      </c>
      <c r="H1694" s="2">
        <v>2.31</v>
      </c>
      <c r="I1694" s="2">
        <v>2.4396</v>
      </c>
      <c r="J1694" s="2">
        <v>2.6969000000000007</v>
      </c>
      <c r="K1694" s="15" t="s">
        <v>52</v>
      </c>
      <c r="L1694" s="15" t="s">
        <v>54</v>
      </c>
      <c r="M1694" s="15" t="s">
        <v>53</v>
      </c>
      <c r="N1694" s="18">
        <f t="shared" si="260"/>
        <v>50</v>
      </c>
      <c r="O1694" s="18">
        <f t="shared" si="261"/>
        <v>100</v>
      </c>
      <c r="P1694" s="18">
        <f t="shared" si="262"/>
        <v>0</v>
      </c>
      <c r="Q1694" s="18">
        <f t="shared" si="263"/>
        <v>16.5</v>
      </c>
      <c r="R1694" s="19">
        <f t="shared" si="264"/>
        <v>54.975000000000001</v>
      </c>
      <c r="S1694" s="19">
        <f t="shared" si="265"/>
        <v>34.125</v>
      </c>
      <c r="T1694" s="19">
        <f t="shared" si="266"/>
        <v>29.925000000000001</v>
      </c>
      <c r="U1694" s="19">
        <f t="shared" si="267"/>
        <v>41.625</v>
      </c>
      <c r="V1694" s="18">
        <f t="shared" si="268"/>
        <v>39.674999999999997</v>
      </c>
      <c r="W1694" s="18">
        <f t="shared" si="269"/>
        <v>40.162499999999994</v>
      </c>
    </row>
    <row r="1695" spans="1:23" ht="13.5" x14ac:dyDescent="0.25">
      <c r="A1695" s="4">
        <v>44482</v>
      </c>
      <c r="B1695" s="2">
        <v>2.25</v>
      </c>
      <c r="C1695" s="2">
        <v>40.505422737589171</v>
      </c>
      <c r="D1695" s="2">
        <v>3.7977022943960215E-2</v>
      </c>
      <c r="E1695" s="2">
        <v>6.6222204985338817E-2</v>
      </c>
      <c r="F1695" s="2">
        <v>2.2480000000000002</v>
      </c>
      <c r="G1695" s="2">
        <v>2.2659999999999996</v>
      </c>
      <c r="H1695" s="2">
        <v>2.31</v>
      </c>
      <c r="I1695" s="2">
        <v>2.4315999999999995</v>
      </c>
      <c r="J1695" s="2">
        <v>2.6937500000000005</v>
      </c>
      <c r="K1695" s="15" t="s">
        <v>52</v>
      </c>
      <c r="L1695" s="15" t="s">
        <v>50</v>
      </c>
      <c r="M1695" s="15" t="s">
        <v>46</v>
      </c>
      <c r="N1695" s="18">
        <f t="shared" si="260"/>
        <v>50</v>
      </c>
      <c r="O1695" s="18">
        <f t="shared" si="261"/>
        <v>100</v>
      </c>
      <c r="P1695" s="18">
        <f t="shared" si="262"/>
        <v>0</v>
      </c>
      <c r="Q1695" s="18">
        <f t="shared" si="263"/>
        <v>0</v>
      </c>
      <c r="R1695" s="19">
        <f t="shared" si="264"/>
        <v>52.5</v>
      </c>
      <c r="S1695" s="19">
        <f t="shared" si="265"/>
        <v>30</v>
      </c>
      <c r="T1695" s="19">
        <f t="shared" si="266"/>
        <v>22.5</v>
      </c>
      <c r="U1695" s="19">
        <f t="shared" si="267"/>
        <v>37.5</v>
      </c>
      <c r="V1695" s="18">
        <f t="shared" si="268"/>
        <v>35</v>
      </c>
      <c r="W1695" s="18">
        <f t="shared" si="269"/>
        <v>35.625</v>
      </c>
    </row>
    <row r="1696" spans="1:23" ht="13.5" x14ac:dyDescent="0.25">
      <c r="A1696" s="4">
        <v>44483</v>
      </c>
      <c r="B1696" s="2">
        <v>2.2999999999999998</v>
      </c>
      <c r="C1696" s="2">
        <v>46.700274376114599</v>
      </c>
      <c r="D1696" s="2">
        <v>3.2978750580837435E-2</v>
      </c>
      <c r="E1696" s="2">
        <v>5.8741166169570577E-2</v>
      </c>
      <c r="F1696" s="2">
        <v>2.2520000000000002</v>
      </c>
      <c r="G1696" s="2">
        <v>2.2640000000000002</v>
      </c>
      <c r="H1696" s="2">
        <v>2.3149999999999999</v>
      </c>
      <c r="I1696" s="2">
        <v>2.4249999999999998</v>
      </c>
      <c r="J1696" s="2">
        <v>2.6909499999999995</v>
      </c>
      <c r="K1696" s="15" t="s">
        <v>52</v>
      </c>
      <c r="L1696" s="15" t="s">
        <v>50</v>
      </c>
      <c r="M1696" s="15" t="s">
        <v>53</v>
      </c>
      <c r="N1696" s="18">
        <f t="shared" si="260"/>
        <v>50</v>
      </c>
      <c r="O1696" s="18">
        <f t="shared" si="261"/>
        <v>100</v>
      </c>
      <c r="P1696" s="18">
        <f t="shared" si="262"/>
        <v>0</v>
      </c>
      <c r="Q1696" s="18">
        <f t="shared" si="263"/>
        <v>0</v>
      </c>
      <c r="R1696" s="19">
        <f t="shared" si="264"/>
        <v>52.5</v>
      </c>
      <c r="S1696" s="19">
        <f t="shared" si="265"/>
        <v>30</v>
      </c>
      <c r="T1696" s="19">
        <f t="shared" si="266"/>
        <v>22.5</v>
      </c>
      <c r="U1696" s="19">
        <f t="shared" si="267"/>
        <v>37.5</v>
      </c>
      <c r="V1696" s="18">
        <f t="shared" si="268"/>
        <v>35</v>
      </c>
      <c r="W1696" s="18">
        <f t="shared" si="269"/>
        <v>35.625</v>
      </c>
    </row>
    <row r="1697" spans="1:23" ht="13.5" x14ac:dyDescent="0.25">
      <c r="A1697" s="4">
        <v>44488</v>
      </c>
      <c r="B1697" s="2">
        <v>2.2400000000000002</v>
      </c>
      <c r="C1697" s="2">
        <v>41.161534006359169</v>
      </c>
      <c r="D1697" s="2">
        <v>3.3359263680034168E-2</v>
      </c>
      <c r="E1697" s="2">
        <v>5.4381363586505131E-2</v>
      </c>
      <c r="F1697" s="2">
        <v>2.2500000000000004</v>
      </c>
      <c r="G1697" s="2">
        <v>2.2560000000000002</v>
      </c>
      <c r="H1697" s="2">
        <v>2.3130000000000002</v>
      </c>
      <c r="I1697" s="2">
        <v>2.4169999999999998</v>
      </c>
      <c r="J1697" s="2">
        <v>2.6876499999999997</v>
      </c>
      <c r="K1697" s="15" t="s">
        <v>52</v>
      </c>
      <c r="L1697" s="15" t="s">
        <v>54</v>
      </c>
      <c r="M1697" s="15" t="s">
        <v>46</v>
      </c>
      <c r="N1697" s="18">
        <f t="shared" si="260"/>
        <v>50</v>
      </c>
      <c r="O1697" s="18">
        <f t="shared" si="261"/>
        <v>100</v>
      </c>
      <c r="P1697" s="18">
        <f t="shared" si="262"/>
        <v>0</v>
      </c>
      <c r="Q1697" s="18">
        <f t="shared" si="263"/>
        <v>16.5</v>
      </c>
      <c r="R1697" s="19">
        <f t="shared" si="264"/>
        <v>54.975000000000001</v>
      </c>
      <c r="S1697" s="19">
        <f t="shared" si="265"/>
        <v>34.125</v>
      </c>
      <c r="T1697" s="19">
        <f t="shared" si="266"/>
        <v>29.925000000000001</v>
      </c>
      <c r="U1697" s="19">
        <f t="shared" si="267"/>
        <v>41.625</v>
      </c>
      <c r="V1697" s="18">
        <f t="shared" si="268"/>
        <v>39.674999999999997</v>
      </c>
      <c r="W1697" s="18">
        <f t="shared" si="269"/>
        <v>40.162499999999994</v>
      </c>
    </row>
    <row r="1698" spans="1:23" ht="13.5" x14ac:dyDescent="0.25">
      <c r="A1698" s="4">
        <v>44489</v>
      </c>
      <c r="B1698" s="2">
        <v>2.23</v>
      </c>
      <c r="C1698" s="2">
        <v>40.303571050566894</v>
      </c>
      <c r="D1698" s="2">
        <v>3.1852722504988051E-2</v>
      </c>
      <c r="E1698" s="2">
        <v>5.0555427806442038E-2</v>
      </c>
      <c r="F1698" s="2">
        <v>2.2480000000000002</v>
      </c>
      <c r="G1698" s="2">
        <v>2.2489999999999997</v>
      </c>
      <c r="H1698" s="2">
        <v>2.3094999999999999</v>
      </c>
      <c r="I1698" s="2">
        <v>2.4087999999999998</v>
      </c>
      <c r="J1698" s="2">
        <v>2.6845499999999993</v>
      </c>
      <c r="K1698" s="15" t="s">
        <v>52</v>
      </c>
      <c r="L1698" s="15" t="s">
        <v>54</v>
      </c>
      <c r="M1698" s="15" t="s">
        <v>46</v>
      </c>
      <c r="N1698" s="18">
        <f t="shared" si="260"/>
        <v>50</v>
      </c>
      <c r="O1698" s="18">
        <f t="shared" si="261"/>
        <v>100</v>
      </c>
      <c r="P1698" s="18">
        <f t="shared" si="262"/>
        <v>0</v>
      </c>
      <c r="Q1698" s="18">
        <f t="shared" si="263"/>
        <v>16.5</v>
      </c>
      <c r="R1698" s="19">
        <f t="shared" si="264"/>
        <v>54.975000000000001</v>
      </c>
      <c r="S1698" s="19">
        <f t="shared" si="265"/>
        <v>34.125</v>
      </c>
      <c r="T1698" s="19">
        <f t="shared" si="266"/>
        <v>29.925000000000001</v>
      </c>
      <c r="U1698" s="19">
        <f t="shared" si="267"/>
        <v>41.625</v>
      </c>
      <c r="V1698" s="18">
        <f t="shared" si="268"/>
        <v>39.674999999999997</v>
      </c>
      <c r="W1698" s="18">
        <f t="shared" si="269"/>
        <v>40.162499999999994</v>
      </c>
    </row>
    <row r="1699" spans="1:23" ht="13.5" x14ac:dyDescent="0.25">
      <c r="A1699" s="4">
        <v>44490</v>
      </c>
      <c r="B1699" s="2">
        <v>2.1800000000000002</v>
      </c>
      <c r="C1699" s="2">
        <v>36.23653235829125</v>
      </c>
      <c r="D1699" s="2">
        <v>1.9426199105678332E-2</v>
      </c>
      <c r="E1699" s="2">
        <v>4.2294744370448868E-2</v>
      </c>
      <c r="F1699" s="2">
        <v>2.2399999999999998</v>
      </c>
      <c r="G1699" s="2">
        <v>2.2470000000000003</v>
      </c>
      <c r="H1699" s="2">
        <v>2.3014999999999999</v>
      </c>
      <c r="I1699" s="2">
        <v>2.3993999999999995</v>
      </c>
      <c r="J1699" s="2">
        <v>2.681049999999999</v>
      </c>
      <c r="K1699" s="15" t="s">
        <v>52</v>
      </c>
      <c r="L1699" s="15" t="s">
        <v>54</v>
      </c>
      <c r="M1699" s="15" t="s">
        <v>46</v>
      </c>
      <c r="N1699" s="18">
        <f t="shared" si="260"/>
        <v>50</v>
      </c>
      <c r="O1699" s="18">
        <f t="shared" si="261"/>
        <v>100</v>
      </c>
      <c r="P1699" s="18">
        <f t="shared" si="262"/>
        <v>0</v>
      </c>
      <c r="Q1699" s="18">
        <f t="shared" si="263"/>
        <v>16.5</v>
      </c>
      <c r="R1699" s="19">
        <f t="shared" si="264"/>
        <v>54.975000000000001</v>
      </c>
      <c r="S1699" s="19">
        <f t="shared" si="265"/>
        <v>34.125</v>
      </c>
      <c r="T1699" s="19">
        <f t="shared" si="266"/>
        <v>29.925000000000001</v>
      </c>
      <c r="U1699" s="19">
        <f t="shared" si="267"/>
        <v>41.625</v>
      </c>
      <c r="V1699" s="18">
        <f t="shared" si="268"/>
        <v>39.674999999999997</v>
      </c>
      <c r="W1699" s="18">
        <f t="shared" si="269"/>
        <v>40.162499999999994</v>
      </c>
    </row>
    <row r="1700" spans="1:23" ht="13.5" x14ac:dyDescent="0.25">
      <c r="A1700" s="4">
        <v>44491</v>
      </c>
      <c r="B1700" s="2">
        <v>2.19</v>
      </c>
      <c r="C1700" s="2">
        <v>37.592918452037928</v>
      </c>
      <c r="D1700" s="2">
        <v>2.1263809558006219E-2</v>
      </c>
      <c r="E1700" s="2">
        <v>3.3106756932806805E-2</v>
      </c>
      <c r="F1700" s="2">
        <v>2.2279999999999998</v>
      </c>
      <c r="G1700" s="2">
        <v>2.238</v>
      </c>
      <c r="H1700" s="2">
        <v>2.2894999999999994</v>
      </c>
      <c r="I1700" s="2">
        <v>2.3901999999999997</v>
      </c>
      <c r="J1700" s="2">
        <v>2.6775999999999995</v>
      </c>
      <c r="K1700" s="15" t="s">
        <v>52</v>
      </c>
      <c r="L1700" s="15" t="s">
        <v>54</v>
      </c>
      <c r="M1700" s="15" t="s">
        <v>46</v>
      </c>
      <c r="N1700" s="18">
        <f t="shared" si="260"/>
        <v>50</v>
      </c>
      <c r="O1700" s="18">
        <f t="shared" si="261"/>
        <v>100</v>
      </c>
      <c r="P1700" s="18">
        <f t="shared" si="262"/>
        <v>0</v>
      </c>
      <c r="Q1700" s="18">
        <f t="shared" si="263"/>
        <v>16.5</v>
      </c>
      <c r="R1700" s="19">
        <f t="shared" si="264"/>
        <v>54.975000000000001</v>
      </c>
      <c r="S1700" s="19">
        <f t="shared" si="265"/>
        <v>34.125</v>
      </c>
      <c r="T1700" s="19">
        <f t="shared" si="266"/>
        <v>29.925000000000001</v>
      </c>
      <c r="U1700" s="19">
        <f t="shared" si="267"/>
        <v>41.625</v>
      </c>
      <c r="V1700" s="18">
        <f t="shared" si="268"/>
        <v>39.674999999999997</v>
      </c>
      <c r="W1700" s="18">
        <f t="shared" si="269"/>
        <v>40.162499999999994</v>
      </c>
    </row>
    <row r="1701" spans="1:23" ht="13.5" x14ac:dyDescent="0.25">
      <c r="A1701" s="4">
        <v>44494</v>
      </c>
      <c r="B1701" s="2">
        <v>2.2000000000000002</v>
      </c>
      <c r="C1701" s="2">
        <v>38.990551571095097</v>
      </c>
      <c r="D1701" s="2">
        <v>2.2746110515722062E-2</v>
      </c>
      <c r="E1701" s="2">
        <v>2.0985911042012851E-2</v>
      </c>
      <c r="F1701" s="2">
        <v>2.2079999999999997</v>
      </c>
      <c r="G1701" s="2">
        <v>2.2300000000000004</v>
      </c>
      <c r="H1701" s="2">
        <v>2.2755000000000001</v>
      </c>
      <c r="I1701" s="2">
        <v>2.3811999999999998</v>
      </c>
      <c r="J1701" s="2">
        <v>2.6742999999999997</v>
      </c>
      <c r="K1701" s="15" t="s">
        <v>52</v>
      </c>
      <c r="L1701" s="15" t="s">
        <v>54</v>
      </c>
      <c r="M1701" s="15" t="s">
        <v>46</v>
      </c>
      <c r="N1701" s="18">
        <f t="shared" si="260"/>
        <v>50</v>
      </c>
      <c r="O1701" s="18">
        <f t="shared" si="261"/>
        <v>100</v>
      </c>
      <c r="P1701" s="18">
        <f t="shared" si="262"/>
        <v>0</v>
      </c>
      <c r="Q1701" s="18">
        <f t="shared" si="263"/>
        <v>16.5</v>
      </c>
      <c r="R1701" s="19">
        <f t="shared" si="264"/>
        <v>54.975000000000001</v>
      </c>
      <c r="S1701" s="19">
        <f t="shared" si="265"/>
        <v>34.125</v>
      </c>
      <c r="T1701" s="19">
        <f t="shared" si="266"/>
        <v>29.925000000000001</v>
      </c>
      <c r="U1701" s="19">
        <f t="shared" si="267"/>
        <v>41.625</v>
      </c>
      <c r="V1701" s="18">
        <f t="shared" si="268"/>
        <v>39.674999999999997</v>
      </c>
      <c r="W1701" s="18">
        <f t="shared" si="269"/>
        <v>40.162499999999994</v>
      </c>
    </row>
    <row r="1702" spans="1:23" ht="13.5" x14ac:dyDescent="0.25">
      <c r="A1702" s="4">
        <v>44495</v>
      </c>
      <c r="B1702" s="2">
        <v>2.2400000000000002</v>
      </c>
      <c r="C1702" s="2">
        <v>44.358437766212241</v>
      </c>
      <c r="D1702" s="2">
        <v>1.6981575818596717E-2</v>
      </c>
      <c r="E1702" s="2">
        <v>7.318073629462676E-3</v>
      </c>
      <c r="F1702" s="2">
        <v>2.2080000000000002</v>
      </c>
      <c r="G1702" s="2">
        <v>2.2290000000000001</v>
      </c>
      <c r="H1702" s="2">
        <v>2.2655000000000003</v>
      </c>
      <c r="I1702" s="2">
        <v>2.3733999999999997</v>
      </c>
      <c r="J1702" s="2">
        <v>2.6707999999999994</v>
      </c>
      <c r="K1702" s="15" t="s">
        <v>47</v>
      </c>
      <c r="L1702" s="15" t="s">
        <v>54</v>
      </c>
      <c r="M1702" s="15" t="s">
        <v>54</v>
      </c>
      <c r="N1702" s="18">
        <f t="shared" si="260"/>
        <v>50</v>
      </c>
      <c r="O1702" s="18">
        <f t="shared" si="261"/>
        <v>100</v>
      </c>
      <c r="P1702" s="18">
        <f t="shared" si="262"/>
        <v>0</v>
      </c>
      <c r="Q1702" s="18">
        <f t="shared" si="263"/>
        <v>49.5</v>
      </c>
      <c r="R1702" s="19">
        <f t="shared" si="264"/>
        <v>59.924999999999997</v>
      </c>
      <c r="S1702" s="19">
        <f t="shared" si="265"/>
        <v>42.375</v>
      </c>
      <c r="T1702" s="19">
        <f t="shared" si="266"/>
        <v>44.775000000000006</v>
      </c>
      <c r="U1702" s="19">
        <f t="shared" si="267"/>
        <v>49.875</v>
      </c>
      <c r="V1702" s="18">
        <f t="shared" si="268"/>
        <v>49.024999999999999</v>
      </c>
      <c r="W1702" s="18">
        <f t="shared" si="269"/>
        <v>49.237499999999997</v>
      </c>
    </row>
    <row r="1703" spans="1:23" ht="13.5" x14ac:dyDescent="0.25">
      <c r="A1703" s="4">
        <v>44496</v>
      </c>
      <c r="B1703" s="2">
        <v>2.23</v>
      </c>
      <c r="C1703" s="2">
        <v>43.331983827523715</v>
      </c>
      <c r="D1703" s="2">
        <v>1.1587919565081428E-2</v>
      </c>
      <c r="E1703" s="2">
        <v>-2.938665165705962E-3</v>
      </c>
      <c r="F1703" s="2">
        <v>2.2080000000000002</v>
      </c>
      <c r="G1703" s="2">
        <v>2.2280000000000006</v>
      </c>
      <c r="H1703" s="2">
        <v>2.2559999999999998</v>
      </c>
      <c r="I1703" s="2">
        <v>2.3655999999999997</v>
      </c>
      <c r="J1703" s="2">
        <v>2.6674499999999997</v>
      </c>
      <c r="K1703" s="15" t="s">
        <v>47</v>
      </c>
      <c r="L1703" s="15" t="s">
        <v>54</v>
      </c>
      <c r="M1703" s="15" t="s">
        <v>54</v>
      </c>
      <c r="N1703" s="18">
        <f t="shared" si="260"/>
        <v>50</v>
      </c>
      <c r="O1703" s="18">
        <f t="shared" si="261"/>
        <v>100</v>
      </c>
      <c r="P1703" s="18">
        <f t="shared" si="262"/>
        <v>0</v>
      </c>
      <c r="Q1703" s="18">
        <f t="shared" si="263"/>
        <v>49.5</v>
      </c>
      <c r="R1703" s="19">
        <f t="shared" si="264"/>
        <v>59.924999999999997</v>
      </c>
      <c r="S1703" s="19">
        <f t="shared" si="265"/>
        <v>42.375</v>
      </c>
      <c r="T1703" s="19">
        <f t="shared" si="266"/>
        <v>44.775000000000006</v>
      </c>
      <c r="U1703" s="19">
        <f t="shared" si="267"/>
        <v>49.875</v>
      </c>
      <c r="V1703" s="18">
        <f t="shared" si="268"/>
        <v>49.024999999999999</v>
      </c>
      <c r="W1703" s="18">
        <f t="shared" si="269"/>
        <v>49.237499999999997</v>
      </c>
    </row>
    <row r="1704" spans="1:23" ht="13.5" x14ac:dyDescent="0.25">
      <c r="A1704" s="4">
        <v>44497</v>
      </c>
      <c r="B1704" s="2">
        <v>2.17</v>
      </c>
      <c r="C1704" s="2">
        <v>37.695721289271155</v>
      </c>
      <c r="D1704" s="2">
        <v>8.7115459241209336E-3</v>
      </c>
      <c r="E1704" s="2">
        <v>-9.8748437848414968E-3</v>
      </c>
      <c r="F1704" s="2">
        <v>2.2060000000000004</v>
      </c>
      <c r="G1704" s="2">
        <v>2.2229999999999999</v>
      </c>
      <c r="H1704" s="2">
        <v>2.2480000000000002</v>
      </c>
      <c r="I1704" s="2">
        <v>2.3567999999999993</v>
      </c>
      <c r="J1704" s="2">
        <v>2.6638499999999992</v>
      </c>
      <c r="K1704" s="15" t="s">
        <v>47</v>
      </c>
      <c r="L1704" s="15" t="s">
        <v>54</v>
      </c>
      <c r="M1704" s="15" t="s">
        <v>49</v>
      </c>
      <c r="N1704" s="18">
        <f t="shared" si="260"/>
        <v>50</v>
      </c>
      <c r="O1704" s="18">
        <f t="shared" si="261"/>
        <v>100</v>
      </c>
      <c r="P1704" s="18">
        <f t="shared" si="262"/>
        <v>0</v>
      </c>
      <c r="Q1704" s="18">
        <f t="shared" si="263"/>
        <v>66.5</v>
      </c>
      <c r="R1704" s="19">
        <f t="shared" si="264"/>
        <v>62.475000000000001</v>
      </c>
      <c r="S1704" s="19">
        <f t="shared" si="265"/>
        <v>46.625</v>
      </c>
      <c r="T1704" s="19">
        <f t="shared" si="266"/>
        <v>52.424999999999997</v>
      </c>
      <c r="U1704" s="19">
        <f t="shared" si="267"/>
        <v>54.125</v>
      </c>
      <c r="V1704" s="18">
        <f t="shared" si="268"/>
        <v>53.841666666666661</v>
      </c>
      <c r="W1704" s="18">
        <f t="shared" si="269"/>
        <v>53.912499999999994</v>
      </c>
    </row>
    <row r="1705" spans="1:23" ht="13.5" x14ac:dyDescent="0.25">
      <c r="A1705" s="4">
        <v>44498</v>
      </c>
      <c r="B1705" s="2">
        <v>2.16</v>
      </c>
      <c r="C1705" s="2">
        <v>36.835746827457079</v>
      </c>
      <c r="D1705" s="2">
        <v>1.2284625881497924E-2</v>
      </c>
      <c r="E1705" s="2">
        <v>-1.391059847136376E-2</v>
      </c>
      <c r="F1705" s="2">
        <v>2.2000000000000002</v>
      </c>
      <c r="G1705" s="2">
        <v>2.2139999999999995</v>
      </c>
      <c r="H1705" s="2">
        <v>2.2399999999999998</v>
      </c>
      <c r="I1705" s="2">
        <v>2.3485999999999994</v>
      </c>
      <c r="J1705" s="2">
        <v>2.6603999999999992</v>
      </c>
      <c r="K1705" s="15" t="s">
        <v>47</v>
      </c>
      <c r="L1705" s="15" t="s">
        <v>54</v>
      </c>
      <c r="M1705" s="15" t="s">
        <v>49</v>
      </c>
      <c r="N1705" s="18">
        <f t="shared" si="260"/>
        <v>50</v>
      </c>
      <c r="O1705" s="18">
        <f t="shared" si="261"/>
        <v>100</v>
      </c>
      <c r="P1705" s="18">
        <f t="shared" si="262"/>
        <v>0</v>
      </c>
      <c r="Q1705" s="18">
        <f t="shared" si="263"/>
        <v>66.5</v>
      </c>
      <c r="R1705" s="19">
        <f t="shared" si="264"/>
        <v>62.475000000000001</v>
      </c>
      <c r="S1705" s="19">
        <f t="shared" si="265"/>
        <v>46.625</v>
      </c>
      <c r="T1705" s="19">
        <f t="shared" si="266"/>
        <v>52.424999999999997</v>
      </c>
      <c r="U1705" s="19">
        <f t="shared" si="267"/>
        <v>54.125</v>
      </c>
      <c r="V1705" s="18">
        <f t="shared" si="268"/>
        <v>53.841666666666661</v>
      </c>
      <c r="W1705" s="18">
        <f t="shared" si="269"/>
        <v>53.912499999999994</v>
      </c>
    </row>
    <row r="1706" spans="1:23" ht="13.5" x14ac:dyDescent="0.25">
      <c r="A1706" s="4">
        <v>44501</v>
      </c>
      <c r="B1706" s="2">
        <v>2.15</v>
      </c>
      <c r="C1706" s="2">
        <v>35.95244999910507</v>
      </c>
      <c r="D1706" s="2">
        <v>2.4402741222673718E-2</v>
      </c>
      <c r="E1706" s="2">
        <v>-1.4141567886706405E-2</v>
      </c>
      <c r="F1706" s="2">
        <v>2.1900000000000004</v>
      </c>
      <c r="G1706" s="2">
        <v>2.1989999999999998</v>
      </c>
      <c r="H1706" s="2">
        <v>2.2315</v>
      </c>
      <c r="I1706" s="2">
        <v>2.3405999999999993</v>
      </c>
      <c r="J1706" s="2">
        <v>2.6566499999999991</v>
      </c>
      <c r="K1706" s="15" t="s">
        <v>52</v>
      </c>
      <c r="L1706" s="15" t="s">
        <v>54</v>
      </c>
      <c r="M1706" s="15" t="s">
        <v>46</v>
      </c>
      <c r="N1706" s="18">
        <f t="shared" si="260"/>
        <v>50</v>
      </c>
      <c r="O1706" s="18">
        <f t="shared" si="261"/>
        <v>100</v>
      </c>
      <c r="P1706" s="18">
        <f t="shared" si="262"/>
        <v>0</v>
      </c>
      <c r="Q1706" s="18">
        <f t="shared" si="263"/>
        <v>16.5</v>
      </c>
      <c r="R1706" s="19">
        <f t="shared" si="264"/>
        <v>54.975000000000001</v>
      </c>
      <c r="S1706" s="19">
        <f t="shared" si="265"/>
        <v>34.125</v>
      </c>
      <c r="T1706" s="19">
        <f t="shared" si="266"/>
        <v>29.925000000000001</v>
      </c>
      <c r="U1706" s="19">
        <f t="shared" si="267"/>
        <v>41.625</v>
      </c>
      <c r="V1706" s="18">
        <f t="shared" si="268"/>
        <v>39.674999999999997</v>
      </c>
      <c r="W1706" s="18">
        <f t="shared" si="269"/>
        <v>40.162499999999994</v>
      </c>
    </row>
    <row r="1707" spans="1:23" ht="13.5" x14ac:dyDescent="0.25">
      <c r="A1707" s="4">
        <v>44502</v>
      </c>
      <c r="B1707" s="2">
        <v>2.19</v>
      </c>
      <c r="C1707" s="2">
        <v>41.948876259953614</v>
      </c>
      <c r="D1707" s="2">
        <v>2.3134566732453621E-2</v>
      </c>
      <c r="E1707" s="2">
        <v>-1.2820925190336226E-2</v>
      </c>
      <c r="F1707" s="2">
        <v>2.1800000000000002</v>
      </c>
      <c r="G1707" s="2">
        <v>2.194</v>
      </c>
      <c r="H1707" s="2">
        <v>2.2249999999999996</v>
      </c>
      <c r="I1707" s="2">
        <v>2.3333999999999993</v>
      </c>
      <c r="J1707" s="2">
        <v>2.6529999999999996</v>
      </c>
      <c r="K1707" s="15" t="s">
        <v>47</v>
      </c>
      <c r="L1707" s="15" t="s">
        <v>48</v>
      </c>
      <c r="M1707" s="15" t="s">
        <v>49</v>
      </c>
      <c r="N1707" s="18">
        <f t="shared" si="260"/>
        <v>50</v>
      </c>
      <c r="O1707" s="18">
        <f t="shared" si="261"/>
        <v>100</v>
      </c>
      <c r="P1707" s="18">
        <f t="shared" si="262"/>
        <v>0</v>
      </c>
      <c r="Q1707" s="18">
        <f t="shared" si="263"/>
        <v>83</v>
      </c>
      <c r="R1707" s="19">
        <f t="shared" si="264"/>
        <v>64.95</v>
      </c>
      <c r="S1707" s="19">
        <f t="shared" si="265"/>
        <v>50.75</v>
      </c>
      <c r="T1707" s="19">
        <f t="shared" si="266"/>
        <v>59.85</v>
      </c>
      <c r="U1707" s="19">
        <f t="shared" si="267"/>
        <v>58.25</v>
      </c>
      <c r="V1707" s="18">
        <f t="shared" si="268"/>
        <v>58.516666666666673</v>
      </c>
      <c r="W1707" s="18">
        <f t="shared" si="269"/>
        <v>58.45</v>
      </c>
    </row>
    <row r="1708" spans="1:23" ht="13.5" x14ac:dyDescent="0.25">
      <c r="A1708" s="4">
        <v>44503</v>
      </c>
      <c r="B1708" s="2">
        <v>2.25</v>
      </c>
      <c r="C1708" s="2">
        <v>49.575121682657382</v>
      </c>
      <c r="D1708" s="2">
        <v>1.6464235530914362E-2</v>
      </c>
      <c r="E1708" s="2">
        <v>-1.1035007339789748E-2</v>
      </c>
      <c r="F1708" s="2">
        <v>2.1840000000000002</v>
      </c>
      <c r="G1708" s="2">
        <v>2.1960000000000002</v>
      </c>
      <c r="H1708" s="2">
        <v>2.2224999999999997</v>
      </c>
      <c r="I1708" s="2">
        <v>2.3263999999999996</v>
      </c>
      <c r="J1708" s="2">
        <v>2.6497499999999992</v>
      </c>
      <c r="K1708" s="15" t="s">
        <v>47</v>
      </c>
      <c r="L1708" s="15" t="s">
        <v>48</v>
      </c>
      <c r="M1708" s="15" t="s">
        <v>51</v>
      </c>
      <c r="N1708" s="18">
        <f t="shared" si="260"/>
        <v>50</v>
      </c>
      <c r="O1708" s="18">
        <f t="shared" si="261"/>
        <v>100</v>
      </c>
      <c r="P1708" s="18">
        <f t="shared" si="262"/>
        <v>0</v>
      </c>
      <c r="Q1708" s="18">
        <f t="shared" si="263"/>
        <v>100</v>
      </c>
      <c r="R1708" s="19">
        <f t="shared" si="264"/>
        <v>67.5</v>
      </c>
      <c r="S1708" s="19">
        <f t="shared" si="265"/>
        <v>55</v>
      </c>
      <c r="T1708" s="19">
        <f t="shared" si="266"/>
        <v>67.5</v>
      </c>
      <c r="U1708" s="19">
        <f t="shared" si="267"/>
        <v>62.5</v>
      </c>
      <c r="V1708" s="18">
        <f t="shared" si="268"/>
        <v>63.333333333333336</v>
      </c>
      <c r="W1708" s="18">
        <f t="shared" si="269"/>
        <v>63.125</v>
      </c>
    </row>
    <row r="1709" spans="1:23" ht="13.5" x14ac:dyDescent="0.25">
      <c r="A1709" s="4">
        <v>44504</v>
      </c>
      <c r="B1709" s="2">
        <v>2.27</v>
      </c>
      <c r="C1709" s="2">
        <v>51.846010384614239</v>
      </c>
      <c r="D1709" s="2">
        <v>1.648856549298916E-3</v>
      </c>
      <c r="E1709" s="2">
        <v>-5.379210140694788E-3</v>
      </c>
      <c r="F1709" s="2">
        <v>2.2039999999999997</v>
      </c>
      <c r="G1709" s="2">
        <v>2.2050000000000001</v>
      </c>
      <c r="H1709" s="2">
        <v>2.226</v>
      </c>
      <c r="I1709" s="2">
        <v>2.3203999999999998</v>
      </c>
      <c r="J1709" s="2">
        <v>2.6465999999999985</v>
      </c>
      <c r="K1709" s="15" t="s">
        <v>47</v>
      </c>
      <c r="L1709" s="15" t="s">
        <v>48</v>
      </c>
      <c r="M1709" s="15" t="s">
        <v>51</v>
      </c>
      <c r="N1709" s="18">
        <f t="shared" si="260"/>
        <v>50</v>
      </c>
      <c r="O1709" s="18">
        <f t="shared" si="261"/>
        <v>100</v>
      </c>
      <c r="P1709" s="18">
        <f t="shared" si="262"/>
        <v>0</v>
      </c>
      <c r="Q1709" s="18">
        <f t="shared" si="263"/>
        <v>100</v>
      </c>
      <c r="R1709" s="19">
        <f t="shared" si="264"/>
        <v>67.5</v>
      </c>
      <c r="S1709" s="19">
        <f t="shared" si="265"/>
        <v>55</v>
      </c>
      <c r="T1709" s="19">
        <f t="shared" si="266"/>
        <v>67.5</v>
      </c>
      <c r="U1709" s="19">
        <f t="shared" si="267"/>
        <v>62.5</v>
      </c>
      <c r="V1709" s="18">
        <f t="shared" si="268"/>
        <v>63.333333333333336</v>
      </c>
      <c r="W1709" s="18">
        <f t="shared" si="269"/>
        <v>63.125</v>
      </c>
    </row>
    <row r="1710" spans="1:23" ht="13.5" x14ac:dyDescent="0.25">
      <c r="A1710" s="4">
        <v>44505</v>
      </c>
      <c r="B1710" s="2">
        <v>2.2599999999999998</v>
      </c>
      <c r="C1710" s="2">
        <v>50.618528216015264</v>
      </c>
      <c r="D1710" s="2">
        <v>-8.7238632402777405E-3</v>
      </c>
      <c r="E1710" s="2">
        <v>-8.7552075832378036E-4</v>
      </c>
      <c r="F1710" s="2">
        <v>2.2239999999999998</v>
      </c>
      <c r="G1710" s="2">
        <v>2.2119999999999997</v>
      </c>
      <c r="H1710" s="2">
        <v>2.2249999999999996</v>
      </c>
      <c r="I1710" s="2">
        <v>2.3139999999999996</v>
      </c>
      <c r="J1710" s="2">
        <v>2.6434499999999987</v>
      </c>
      <c r="K1710" s="15" t="s">
        <v>47</v>
      </c>
      <c r="L1710" s="15" t="s">
        <v>48</v>
      </c>
      <c r="M1710" s="15" t="s">
        <v>51</v>
      </c>
      <c r="N1710" s="18">
        <f t="shared" si="260"/>
        <v>50</v>
      </c>
      <c r="O1710" s="18">
        <f t="shared" si="261"/>
        <v>100</v>
      </c>
      <c r="P1710" s="18">
        <f t="shared" si="262"/>
        <v>0</v>
      </c>
      <c r="Q1710" s="18">
        <f t="shared" si="263"/>
        <v>100</v>
      </c>
      <c r="R1710" s="19">
        <f t="shared" si="264"/>
        <v>67.5</v>
      </c>
      <c r="S1710" s="19">
        <f t="shared" si="265"/>
        <v>55</v>
      </c>
      <c r="T1710" s="19">
        <f t="shared" si="266"/>
        <v>67.5</v>
      </c>
      <c r="U1710" s="19">
        <f t="shared" si="267"/>
        <v>62.5</v>
      </c>
      <c r="V1710" s="18">
        <f t="shared" si="268"/>
        <v>63.333333333333336</v>
      </c>
      <c r="W1710" s="18">
        <f t="shared" si="269"/>
        <v>63.125</v>
      </c>
    </row>
    <row r="1711" spans="1:23" ht="13.5" x14ac:dyDescent="0.25">
      <c r="A1711" s="4">
        <v>44508</v>
      </c>
      <c r="B1711" s="2">
        <v>2.2799999999999998</v>
      </c>
      <c r="C1711" s="2">
        <v>53.014482582769297</v>
      </c>
      <c r="D1711" s="2">
        <v>-1.749196150002863E-2</v>
      </c>
      <c r="E1711" s="2">
        <v>4.7004444425423654E-3</v>
      </c>
      <c r="F1711" s="2">
        <v>2.2499999999999996</v>
      </c>
      <c r="G1711" s="2">
        <v>2.2200000000000002</v>
      </c>
      <c r="H1711" s="2">
        <v>2.2250000000000005</v>
      </c>
      <c r="I1711" s="2">
        <v>2.3082000000000003</v>
      </c>
      <c r="J1711" s="2">
        <v>2.6407499999999988</v>
      </c>
      <c r="K1711" s="15" t="s">
        <v>47</v>
      </c>
      <c r="L1711" s="15" t="s">
        <v>48</v>
      </c>
      <c r="M1711" s="15" t="s">
        <v>51</v>
      </c>
      <c r="N1711" s="18">
        <f t="shared" si="260"/>
        <v>50</v>
      </c>
      <c r="O1711" s="18">
        <f t="shared" si="261"/>
        <v>100</v>
      </c>
      <c r="P1711" s="18">
        <f t="shared" si="262"/>
        <v>0</v>
      </c>
      <c r="Q1711" s="18">
        <f t="shared" si="263"/>
        <v>100</v>
      </c>
      <c r="R1711" s="19">
        <f t="shared" si="264"/>
        <v>67.5</v>
      </c>
      <c r="S1711" s="19">
        <f t="shared" si="265"/>
        <v>55</v>
      </c>
      <c r="T1711" s="19">
        <f t="shared" si="266"/>
        <v>67.5</v>
      </c>
      <c r="U1711" s="19">
        <f t="shared" si="267"/>
        <v>62.5</v>
      </c>
      <c r="V1711" s="18">
        <f t="shared" si="268"/>
        <v>63.333333333333336</v>
      </c>
      <c r="W1711" s="18">
        <f t="shared" si="269"/>
        <v>63.125</v>
      </c>
    </row>
    <row r="1712" spans="1:23" ht="13.5" x14ac:dyDescent="0.25">
      <c r="A1712" s="4">
        <v>44509</v>
      </c>
      <c r="B1712" s="2">
        <v>2.2999999999999998</v>
      </c>
      <c r="C1712" s="2">
        <v>55.347637814700583</v>
      </c>
      <c r="D1712" s="2">
        <v>-2.0401531800402939E-2</v>
      </c>
      <c r="E1712" s="2">
        <v>1.1705305839473826E-2</v>
      </c>
      <c r="F1712" s="2">
        <v>2.2719999999999998</v>
      </c>
      <c r="G1712" s="2">
        <v>2.226</v>
      </c>
      <c r="H1712" s="2">
        <v>2.2275</v>
      </c>
      <c r="I1712" s="2">
        <v>2.3031999999999995</v>
      </c>
      <c r="J1712" s="2">
        <v>2.6378499999999989</v>
      </c>
      <c r="K1712" s="15" t="s">
        <v>47</v>
      </c>
      <c r="L1712" s="15" t="s">
        <v>54</v>
      </c>
      <c r="M1712" s="15" t="s">
        <v>51</v>
      </c>
      <c r="N1712" s="18">
        <f t="shared" si="260"/>
        <v>50</v>
      </c>
      <c r="O1712" s="18">
        <f t="shared" si="261"/>
        <v>100</v>
      </c>
      <c r="P1712" s="18">
        <f t="shared" si="262"/>
        <v>0</v>
      </c>
      <c r="Q1712" s="18">
        <f t="shared" si="263"/>
        <v>83.5</v>
      </c>
      <c r="R1712" s="19">
        <f t="shared" si="264"/>
        <v>65.025000000000006</v>
      </c>
      <c r="S1712" s="19">
        <f t="shared" si="265"/>
        <v>50.875</v>
      </c>
      <c r="T1712" s="19">
        <f t="shared" si="266"/>
        <v>60.075000000000003</v>
      </c>
      <c r="U1712" s="19">
        <f t="shared" si="267"/>
        <v>58.375</v>
      </c>
      <c r="V1712" s="18">
        <f t="shared" si="268"/>
        <v>58.658333333333339</v>
      </c>
      <c r="W1712" s="18">
        <f t="shared" si="269"/>
        <v>58.587500000000006</v>
      </c>
    </row>
    <row r="1713" spans="1:23" ht="13.5" x14ac:dyDescent="0.25">
      <c r="A1713" s="4">
        <v>44510</v>
      </c>
      <c r="B1713" s="2">
        <v>2.31</v>
      </c>
      <c r="C1713" s="2">
        <v>56.510475160749337</v>
      </c>
      <c r="D1713" s="2">
        <v>-2.541157654513615E-2</v>
      </c>
      <c r="E1713" s="2">
        <v>1.8710462019195177E-2</v>
      </c>
      <c r="F1713" s="2">
        <v>2.2839999999999998</v>
      </c>
      <c r="G1713" s="2">
        <v>2.234</v>
      </c>
      <c r="H1713" s="2">
        <v>2.2310000000000003</v>
      </c>
      <c r="I1713" s="2">
        <v>2.2983999999999996</v>
      </c>
      <c r="J1713" s="2">
        <v>2.6351499999999981</v>
      </c>
      <c r="K1713" s="15" t="s">
        <v>52</v>
      </c>
      <c r="L1713" s="15" t="s">
        <v>54</v>
      </c>
      <c r="M1713" s="15" t="s">
        <v>53</v>
      </c>
      <c r="N1713" s="18">
        <f t="shared" si="260"/>
        <v>50</v>
      </c>
      <c r="O1713" s="18">
        <f t="shared" si="261"/>
        <v>100</v>
      </c>
      <c r="P1713" s="18">
        <f t="shared" si="262"/>
        <v>0</v>
      </c>
      <c r="Q1713" s="18">
        <f t="shared" si="263"/>
        <v>16.5</v>
      </c>
      <c r="R1713" s="19">
        <f t="shared" si="264"/>
        <v>54.975000000000001</v>
      </c>
      <c r="S1713" s="19">
        <f t="shared" si="265"/>
        <v>34.125</v>
      </c>
      <c r="T1713" s="19">
        <f t="shared" si="266"/>
        <v>29.925000000000001</v>
      </c>
      <c r="U1713" s="19">
        <f t="shared" si="267"/>
        <v>41.625</v>
      </c>
      <c r="V1713" s="18">
        <f t="shared" si="268"/>
        <v>39.674999999999997</v>
      </c>
      <c r="W1713" s="18">
        <f t="shared" si="269"/>
        <v>40.162499999999994</v>
      </c>
    </row>
    <row r="1714" spans="1:23" ht="13.5" x14ac:dyDescent="0.25">
      <c r="A1714" s="4">
        <v>44511</v>
      </c>
      <c r="B1714" s="2">
        <v>2.38</v>
      </c>
      <c r="C1714" s="2">
        <v>63.64714739635496</v>
      </c>
      <c r="D1714" s="2">
        <v>-4.4374869988500709E-2</v>
      </c>
      <c r="E1714" s="2">
        <v>2.4907075774106197E-2</v>
      </c>
      <c r="F1714" s="2">
        <v>2.3059999999999996</v>
      </c>
      <c r="G1714" s="2">
        <v>2.2549999999999999</v>
      </c>
      <c r="H1714" s="2">
        <v>2.2389999999999999</v>
      </c>
      <c r="I1714" s="2">
        <v>2.2949999999999999</v>
      </c>
      <c r="J1714" s="2">
        <v>2.6324499999999982</v>
      </c>
      <c r="K1714" s="15" t="s">
        <v>52</v>
      </c>
      <c r="L1714" s="15" t="s">
        <v>54</v>
      </c>
      <c r="M1714" s="15" t="s">
        <v>53</v>
      </c>
      <c r="N1714" s="18">
        <f t="shared" si="260"/>
        <v>50</v>
      </c>
      <c r="O1714" s="18">
        <f t="shared" si="261"/>
        <v>100</v>
      </c>
      <c r="P1714" s="18">
        <f t="shared" si="262"/>
        <v>0</v>
      </c>
      <c r="Q1714" s="18">
        <f t="shared" si="263"/>
        <v>16.5</v>
      </c>
      <c r="R1714" s="19">
        <f t="shared" si="264"/>
        <v>54.975000000000001</v>
      </c>
      <c r="S1714" s="19">
        <f t="shared" si="265"/>
        <v>34.125</v>
      </c>
      <c r="T1714" s="19">
        <f t="shared" si="266"/>
        <v>29.925000000000001</v>
      </c>
      <c r="U1714" s="19">
        <f t="shared" si="267"/>
        <v>41.625</v>
      </c>
      <c r="V1714" s="18">
        <f t="shared" si="268"/>
        <v>39.674999999999997</v>
      </c>
      <c r="W1714" s="18">
        <f t="shared" si="269"/>
        <v>40.162499999999994</v>
      </c>
    </row>
    <row r="1715" spans="1:23" ht="13.5" x14ac:dyDescent="0.25">
      <c r="A1715" s="4">
        <v>44512</v>
      </c>
      <c r="B1715" s="2">
        <v>2.38</v>
      </c>
      <c r="C1715" s="2">
        <v>63.64714739635496</v>
      </c>
      <c r="D1715" s="2">
        <v>-6.2658078583860632E-2</v>
      </c>
      <c r="E1715" s="2">
        <v>2.9964593554179842E-2</v>
      </c>
      <c r="F1715" s="2">
        <v>2.3299999999999996</v>
      </c>
      <c r="G1715" s="2">
        <v>2.2769999999999997</v>
      </c>
      <c r="H1715" s="2">
        <v>2.2455000000000003</v>
      </c>
      <c r="I1715" s="2">
        <v>2.2923999999999998</v>
      </c>
      <c r="J1715" s="2">
        <v>2.6297999999999986</v>
      </c>
      <c r="K1715" s="15" t="s">
        <v>47</v>
      </c>
      <c r="L1715" s="15" t="s">
        <v>54</v>
      </c>
      <c r="M1715" s="15" t="s">
        <v>51</v>
      </c>
      <c r="N1715" s="18">
        <f t="shared" si="260"/>
        <v>50</v>
      </c>
      <c r="O1715" s="18">
        <f t="shared" si="261"/>
        <v>100</v>
      </c>
      <c r="P1715" s="18">
        <f t="shared" si="262"/>
        <v>0</v>
      </c>
      <c r="Q1715" s="18">
        <f t="shared" si="263"/>
        <v>83.5</v>
      </c>
      <c r="R1715" s="19">
        <f t="shared" si="264"/>
        <v>65.025000000000006</v>
      </c>
      <c r="S1715" s="19">
        <f t="shared" si="265"/>
        <v>50.875</v>
      </c>
      <c r="T1715" s="19">
        <f t="shared" si="266"/>
        <v>60.075000000000003</v>
      </c>
      <c r="U1715" s="19">
        <f t="shared" si="267"/>
        <v>58.375</v>
      </c>
      <c r="V1715" s="18">
        <f t="shared" si="268"/>
        <v>58.658333333333339</v>
      </c>
      <c r="W1715" s="18">
        <f t="shared" si="269"/>
        <v>58.587500000000006</v>
      </c>
    </row>
    <row r="1716" spans="1:23" ht="13.5" x14ac:dyDescent="0.25">
      <c r="A1716" s="4">
        <v>44515</v>
      </c>
      <c r="B1716" s="2">
        <v>2.4</v>
      </c>
      <c r="C1716" s="2">
        <v>65.52194819186812</v>
      </c>
      <c r="D1716" s="2">
        <v>-8.1795543112032743E-2</v>
      </c>
      <c r="E1716" s="2">
        <v>3.5524586785931726E-2</v>
      </c>
      <c r="F1716" s="2">
        <v>2.3540000000000001</v>
      </c>
      <c r="G1716" s="2">
        <v>2.3019999999999996</v>
      </c>
      <c r="H1716" s="2">
        <v>2.2505000000000002</v>
      </c>
      <c r="I1716" s="2">
        <v>2.2906</v>
      </c>
      <c r="J1716" s="2">
        <v>2.6272999999999977</v>
      </c>
      <c r="K1716" s="15" t="s">
        <v>47</v>
      </c>
      <c r="L1716" s="15" t="s">
        <v>54</v>
      </c>
      <c r="M1716" s="15" t="s">
        <v>51</v>
      </c>
      <c r="N1716" s="18">
        <f t="shared" si="260"/>
        <v>50</v>
      </c>
      <c r="O1716" s="18">
        <f t="shared" si="261"/>
        <v>100</v>
      </c>
      <c r="P1716" s="18">
        <f t="shared" si="262"/>
        <v>0</v>
      </c>
      <c r="Q1716" s="18">
        <f t="shared" si="263"/>
        <v>83.5</v>
      </c>
      <c r="R1716" s="19">
        <f t="shared" si="264"/>
        <v>65.025000000000006</v>
      </c>
      <c r="S1716" s="19">
        <f t="shared" si="265"/>
        <v>50.875</v>
      </c>
      <c r="T1716" s="19">
        <f t="shared" si="266"/>
        <v>60.075000000000003</v>
      </c>
      <c r="U1716" s="19">
        <f t="shared" si="267"/>
        <v>58.375</v>
      </c>
      <c r="V1716" s="18">
        <f t="shared" si="268"/>
        <v>58.658333333333339</v>
      </c>
      <c r="W1716" s="18">
        <f t="shared" si="269"/>
        <v>58.587500000000006</v>
      </c>
    </row>
    <row r="1717" spans="1:23" ht="13.5" x14ac:dyDescent="0.25">
      <c r="A1717" s="4">
        <v>44516</v>
      </c>
      <c r="B1717" s="2">
        <v>2.4</v>
      </c>
      <c r="C1717" s="2">
        <v>65.52194819186812</v>
      </c>
      <c r="D1717" s="2">
        <v>-9.2552296880691554E-2</v>
      </c>
      <c r="E1717" s="2">
        <v>3.8668115785422237E-2</v>
      </c>
      <c r="F1717" s="2">
        <v>2.3739999999999997</v>
      </c>
      <c r="G1717" s="2">
        <v>2.3229999999999995</v>
      </c>
      <c r="H1717" s="2">
        <v>2.2585000000000002</v>
      </c>
      <c r="I1717" s="2">
        <v>2.2896000000000005</v>
      </c>
      <c r="J1717" s="2">
        <v>2.6248499999999977</v>
      </c>
      <c r="K1717" s="15" t="s">
        <v>47</v>
      </c>
      <c r="L1717" s="15" t="s">
        <v>54</v>
      </c>
      <c r="M1717" s="15" t="s">
        <v>51</v>
      </c>
      <c r="N1717" s="18">
        <f t="shared" si="260"/>
        <v>50</v>
      </c>
      <c r="O1717" s="18">
        <f t="shared" si="261"/>
        <v>100</v>
      </c>
      <c r="P1717" s="18">
        <f t="shared" si="262"/>
        <v>0</v>
      </c>
      <c r="Q1717" s="18">
        <f t="shared" si="263"/>
        <v>83.5</v>
      </c>
      <c r="R1717" s="19">
        <f t="shared" si="264"/>
        <v>65.025000000000006</v>
      </c>
      <c r="S1717" s="19">
        <f t="shared" si="265"/>
        <v>50.875</v>
      </c>
      <c r="T1717" s="19">
        <f t="shared" si="266"/>
        <v>60.075000000000003</v>
      </c>
      <c r="U1717" s="19">
        <f t="shared" si="267"/>
        <v>58.375</v>
      </c>
      <c r="V1717" s="18">
        <f t="shared" si="268"/>
        <v>58.658333333333339</v>
      </c>
      <c r="W1717" s="18">
        <f t="shared" si="269"/>
        <v>58.587500000000006</v>
      </c>
    </row>
    <row r="1718" spans="1:23" ht="13.5" x14ac:dyDescent="0.25">
      <c r="A1718" s="4">
        <v>44517</v>
      </c>
      <c r="B1718" s="2">
        <v>2.39</v>
      </c>
      <c r="C1718" s="2">
        <v>63.619357858399802</v>
      </c>
      <c r="D1718" s="2">
        <v>-9.2346878358920303E-2</v>
      </c>
      <c r="E1718" s="2">
        <v>4.1343275675749032E-2</v>
      </c>
      <c r="F1718" s="2">
        <v>2.39</v>
      </c>
      <c r="G1718" s="2">
        <v>2.3369999999999997</v>
      </c>
      <c r="H1718" s="2">
        <v>2.2665000000000002</v>
      </c>
      <c r="I1718" s="2">
        <v>2.2890000000000001</v>
      </c>
      <c r="J1718" s="2">
        <v>2.6224999999999983</v>
      </c>
      <c r="K1718" s="15" t="s">
        <v>47</v>
      </c>
      <c r="L1718" s="15" t="s">
        <v>54</v>
      </c>
      <c r="M1718" s="15" t="s">
        <v>51</v>
      </c>
      <c r="N1718" s="18">
        <f t="shared" si="260"/>
        <v>50</v>
      </c>
      <c r="O1718" s="18">
        <f t="shared" si="261"/>
        <v>100</v>
      </c>
      <c r="P1718" s="18">
        <f t="shared" si="262"/>
        <v>0</v>
      </c>
      <c r="Q1718" s="18">
        <f t="shared" si="263"/>
        <v>83.5</v>
      </c>
      <c r="R1718" s="19">
        <f t="shared" si="264"/>
        <v>65.025000000000006</v>
      </c>
      <c r="S1718" s="19">
        <f t="shared" si="265"/>
        <v>50.875</v>
      </c>
      <c r="T1718" s="19">
        <f t="shared" si="266"/>
        <v>60.075000000000003</v>
      </c>
      <c r="U1718" s="19">
        <f t="shared" si="267"/>
        <v>58.375</v>
      </c>
      <c r="V1718" s="18">
        <f t="shared" si="268"/>
        <v>58.658333333333339</v>
      </c>
      <c r="W1718" s="18">
        <f t="shared" si="269"/>
        <v>58.587500000000006</v>
      </c>
    </row>
    <row r="1719" spans="1:23" ht="13.5" x14ac:dyDescent="0.25">
      <c r="A1719" s="4">
        <v>44518</v>
      </c>
      <c r="B1719" s="2">
        <v>2.4</v>
      </c>
      <c r="C1719" s="2">
        <v>64.72252338010891</v>
      </c>
      <c r="D1719" s="2">
        <v>-9.0392811102730342E-2</v>
      </c>
      <c r="E1719" s="2">
        <v>4.1416330818102504E-2</v>
      </c>
      <c r="F1719" s="2">
        <v>2.3940000000000001</v>
      </c>
      <c r="G1719" s="2">
        <v>2.3499999999999992</v>
      </c>
      <c r="H1719" s="2">
        <v>2.2775000000000003</v>
      </c>
      <c r="I1719" s="2">
        <v>2.2896000000000005</v>
      </c>
      <c r="J1719" s="2">
        <v>2.6199499999999984</v>
      </c>
      <c r="K1719" s="15" t="s">
        <v>47</v>
      </c>
      <c r="L1719" s="15" t="s">
        <v>54</v>
      </c>
      <c r="M1719" s="15" t="s">
        <v>51</v>
      </c>
      <c r="N1719" s="18">
        <f t="shared" si="260"/>
        <v>50</v>
      </c>
      <c r="O1719" s="18">
        <f t="shared" si="261"/>
        <v>100</v>
      </c>
      <c r="P1719" s="18">
        <f t="shared" si="262"/>
        <v>0</v>
      </c>
      <c r="Q1719" s="18">
        <f t="shared" si="263"/>
        <v>83.5</v>
      </c>
      <c r="R1719" s="19">
        <f t="shared" si="264"/>
        <v>65.025000000000006</v>
      </c>
      <c r="S1719" s="19">
        <f t="shared" si="265"/>
        <v>50.875</v>
      </c>
      <c r="T1719" s="19">
        <f t="shared" si="266"/>
        <v>60.075000000000003</v>
      </c>
      <c r="U1719" s="19">
        <f t="shared" si="267"/>
        <v>58.375</v>
      </c>
      <c r="V1719" s="18">
        <f t="shared" si="268"/>
        <v>58.658333333333339</v>
      </c>
      <c r="W1719" s="18">
        <f t="shared" si="269"/>
        <v>58.587500000000006</v>
      </c>
    </row>
    <row r="1720" spans="1:23" ht="13.5" x14ac:dyDescent="0.25">
      <c r="A1720" s="4">
        <v>44519</v>
      </c>
      <c r="B1720" s="2">
        <v>2.42</v>
      </c>
      <c r="C1720" s="2">
        <v>66.885272688234636</v>
      </c>
      <c r="D1720" s="2">
        <v>-9.2333153724203143E-2</v>
      </c>
      <c r="E1720" s="2">
        <v>4.1264484752968962E-2</v>
      </c>
      <c r="F1720" s="2">
        <v>2.4020000000000001</v>
      </c>
      <c r="G1720" s="2">
        <v>2.3659999999999997</v>
      </c>
      <c r="H1720" s="2">
        <v>2.2889999999999997</v>
      </c>
      <c r="I1720" s="2">
        <v>2.2914000000000003</v>
      </c>
      <c r="J1720" s="2">
        <v>2.6175499999999983</v>
      </c>
      <c r="K1720" s="15" t="s">
        <v>47</v>
      </c>
      <c r="L1720" s="15" t="s">
        <v>54</v>
      </c>
      <c r="M1720" s="15" t="s">
        <v>51</v>
      </c>
      <c r="N1720" s="18">
        <f t="shared" si="260"/>
        <v>50</v>
      </c>
      <c r="O1720" s="18">
        <f t="shared" si="261"/>
        <v>100</v>
      </c>
      <c r="P1720" s="18">
        <f t="shared" si="262"/>
        <v>0</v>
      </c>
      <c r="Q1720" s="18">
        <f t="shared" si="263"/>
        <v>83.5</v>
      </c>
      <c r="R1720" s="19">
        <f t="shared" si="264"/>
        <v>65.025000000000006</v>
      </c>
      <c r="S1720" s="19">
        <f t="shared" si="265"/>
        <v>50.875</v>
      </c>
      <c r="T1720" s="19">
        <f t="shared" si="266"/>
        <v>60.075000000000003</v>
      </c>
      <c r="U1720" s="19">
        <f t="shared" si="267"/>
        <v>58.375</v>
      </c>
      <c r="V1720" s="18">
        <f t="shared" si="268"/>
        <v>58.658333333333339</v>
      </c>
      <c r="W1720" s="18">
        <f t="shared" si="269"/>
        <v>58.587500000000006</v>
      </c>
    </row>
    <row r="1721" spans="1:23" ht="13.5" x14ac:dyDescent="0.25">
      <c r="A1721" s="4">
        <v>44522</v>
      </c>
      <c r="B1721" s="2">
        <v>2.42</v>
      </c>
      <c r="C1721" s="2">
        <v>66.885272688234636</v>
      </c>
      <c r="D1721" s="2">
        <v>-9.1547574254140951E-2</v>
      </c>
      <c r="E1721" s="2">
        <v>4.1090713087120187E-2</v>
      </c>
      <c r="F1721" s="2">
        <v>2.4059999999999997</v>
      </c>
      <c r="G1721" s="2">
        <v>2.38</v>
      </c>
      <c r="H1721" s="2">
        <v>2.2999999999999998</v>
      </c>
      <c r="I1721" s="2">
        <v>2.2928000000000002</v>
      </c>
      <c r="J1721" s="2">
        <v>2.6153999999999979</v>
      </c>
      <c r="K1721" s="15" t="s">
        <v>47</v>
      </c>
      <c r="L1721" s="15" t="s">
        <v>54</v>
      </c>
      <c r="M1721" s="15" t="s">
        <v>51</v>
      </c>
      <c r="N1721" s="18">
        <f t="shared" si="260"/>
        <v>50</v>
      </c>
      <c r="O1721" s="18">
        <f t="shared" si="261"/>
        <v>100</v>
      </c>
      <c r="P1721" s="18">
        <f t="shared" si="262"/>
        <v>0</v>
      </c>
      <c r="Q1721" s="18">
        <f t="shared" si="263"/>
        <v>83.5</v>
      </c>
      <c r="R1721" s="19">
        <f t="shared" si="264"/>
        <v>65.025000000000006</v>
      </c>
      <c r="S1721" s="19">
        <f t="shared" si="265"/>
        <v>50.875</v>
      </c>
      <c r="T1721" s="19">
        <f t="shared" si="266"/>
        <v>60.075000000000003</v>
      </c>
      <c r="U1721" s="19">
        <f t="shared" si="267"/>
        <v>58.375</v>
      </c>
      <c r="V1721" s="18">
        <f t="shared" si="268"/>
        <v>58.658333333333339</v>
      </c>
      <c r="W1721" s="18">
        <f t="shared" si="269"/>
        <v>58.587500000000006</v>
      </c>
    </row>
    <row r="1722" spans="1:23" ht="13.5" x14ac:dyDescent="0.25">
      <c r="A1722" s="4">
        <v>44523</v>
      </c>
      <c r="B1722" s="2">
        <v>2.42</v>
      </c>
      <c r="C1722" s="2">
        <v>66.885272688234636</v>
      </c>
      <c r="D1722" s="2">
        <v>-8.8407333082392903E-2</v>
      </c>
      <c r="E1722" s="2">
        <v>3.9485320897124948E-2</v>
      </c>
      <c r="F1722" s="2">
        <v>2.4099999999999997</v>
      </c>
      <c r="G1722" s="2">
        <v>2.3920000000000003</v>
      </c>
      <c r="H1722" s="2">
        <v>2.3090000000000002</v>
      </c>
      <c r="I1722" s="2">
        <v>2.2944000000000004</v>
      </c>
      <c r="J1722" s="2">
        <v>2.6129999999999978</v>
      </c>
      <c r="K1722" s="15" t="s">
        <v>47</v>
      </c>
      <c r="L1722" s="15" t="s">
        <v>54</v>
      </c>
      <c r="M1722" s="15" t="s">
        <v>51</v>
      </c>
      <c r="N1722" s="18">
        <f t="shared" si="260"/>
        <v>50</v>
      </c>
      <c r="O1722" s="18">
        <f t="shared" si="261"/>
        <v>100</v>
      </c>
      <c r="P1722" s="18">
        <f t="shared" si="262"/>
        <v>0</v>
      </c>
      <c r="Q1722" s="18">
        <f t="shared" si="263"/>
        <v>83.5</v>
      </c>
      <c r="R1722" s="19">
        <f t="shared" si="264"/>
        <v>65.025000000000006</v>
      </c>
      <c r="S1722" s="19">
        <f t="shared" si="265"/>
        <v>50.875</v>
      </c>
      <c r="T1722" s="19">
        <f t="shared" si="266"/>
        <v>60.075000000000003</v>
      </c>
      <c r="U1722" s="19">
        <f t="shared" si="267"/>
        <v>58.375</v>
      </c>
      <c r="V1722" s="18">
        <f t="shared" si="268"/>
        <v>58.658333333333339</v>
      </c>
      <c r="W1722" s="18">
        <f t="shared" si="269"/>
        <v>58.587500000000006</v>
      </c>
    </row>
    <row r="1723" spans="1:23" ht="13.5" x14ac:dyDescent="0.25">
      <c r="A1723" s="4">
        <v>44524</v>
      </c>
      <c r="B1723" s="2">
        <v>2.41</v>
      </c>
      <c r="C1723" s="2">
        <v>64.418969323033707</v>
      </c>
      <c r="D1723" s="2">
        <v>-8.4027858283075574E-2</v>
      </c>
      <c r="E1723" s="2">
        <v>3.66007105996254E-2</v>
      </c>
      <c r="F1723" s="2">
        <v>2.4140000000000001</v>
      </c>
      <c r="G1723" s="2">
        <v>2.4020000000000006</v>
      </c>
      <c r="H1723" s="2">
        <v>2.3180000000000001</v>
      </c>
      <c r="I1723" s="2">
        <v>2.2968000000000002</v>
      </c>
      <c r="J1723" s="2">
        <v>2.6105499999999977</v>
      </c>
      <c r="K1723" s="15" t="s">
        <v>52</v>
      </c>
      <c r="L1723" s="15" t="s">
        <v>54</v>
      </c>
      <c r="M1723" s="15" t="s">
        <v>53</v>
      </c>
      <c r="N1723" s="18">
        <f t="shared" si="260"/>
        <v>50</v>
      </c>
      <c r="O1723" s="18">
        <f t="shared" si="261"/>
        <v>100</v>
      </c>
      <c r="P1723" s="18">
        <f t="shared" si="262"/>
        <v>0</v>
      </c>
      <c r="Q1723" s="18">
        <f t="shared" si="263"/>
        <v>16.5</v>
      </c>
      <c r="R1723" s="19">
        <f t="shared" si="264"/>
        <v>54.975000000000001</v>
      </c>
      <c r="S1723" s="19">
        <f t="shared" si="265"/>
        <v>34.125</v>
      </c>
      <c r="T1723" s="19">
        <f t="shared" si="266"/>
        <v>29.925000000000001</v>
      </c>
      <c r="U1723" s="19">
        <f t="shared" si="267"/>
        <v>41.625</v>
      </c>
      <c r="V1723" s="18">
        <f t="shared" si="268"/>
        <v>39.674999999999997</v>
      </c>
      <c r="W1723" s="18">
        <f t="shared" si="269"/>
        <v>40.162499999999994</v>
      </c>
    </row>
    <row r="1724" spans="1:23" ht="13.5" x14ac:dyDescent="0.25">
      <c r="A1724" s="4">
        <v>44525</v>
      </c>
      <c r="B1724" s="2">
        <v>2.41</v>
      </c>
      <c r="C1724" s="2">
        <v>64.418969323033707</v>
      </c>
      <c r="D1724" s="2">
        <v>-7.0009433773262408E-2</v>
      </c>
      <c r="E1724" s="2">
        <v>3.2127405935582644E-2</v>
      </c>
      <c r="F1724" s="2">
        <v>2.4159999999999999</v>
      </c>
      <c r="G1724" s="2">
        <v>2.4050000000000002</v>
      </c>
      <c r="H1724" s="2">
        <v>2.3299999999999996</v>
      </c>
      <c r="I1724" s="2">
        <v>2.3006000000000002</v>
      </c>
      <c r="J1724" s="2">
        <v>2.6081999999999979</v>
      </c>
      <c r="K1724" s="15" t="s">
        <v>52</v>
      </c>
      <c r="L1724" s="15" t="s">
        <v>50</v>
      </c>
      <c r="M1724" s="15" t="s">
        <v>53</v>
      </c>
      <c r="N1724" s="18">
        <f t="shared" si="260"/>
        <v>50</v>
      </c>
      <c r="O1724" s="18">
        <f t="shared" si="261"/>
        <v>100</v>
      </c>
      <c r="P1724" s="18">
        <f t="shared" si="262"/>
        <v>0</v>
      </c>
      <c r="Q1724" s="18">
        <f t="shared" si="263"/>
        <v>0</v>
      </c>
      <c r="R1724" s="19">
        <f t="shared" si="264"/>
        <v>52.5</v>
      </c>
      <c r="S1724" s="19">
        <f t="shared" si="265"/>
        <v>30</v>
      </c>
      <c r="T1724" s="19">
        <f t="shared" si="266"/>
        <v>22.5</v>
      </c>
      <c r="U1724" s="19">
        <f t="shared" si="267"/>
        <v>37.5</v>
      </c>
      <c r="V1724" s="18">
        <f t="shared" si="268"/>
        <v>35</v>
      </c>
      <c r="W1724" s="18">
        <f t="shared" si="269"/>
        <v>35.625</v>
      </c>
    </row>
    <row r="1725" spans="1:23" ht="13.5" x14ac:dyDescent="0.25">
      <c r="A1725" s="4">
        <v>44526</v>
      </c>
      <c r="B1725" s="2">
        <v>2.41</v>
      </c>
      <c r="C1725" s="2">
        <v>64.418969323033707</v>
      </c>
      <c r="D1725" s="2">
        <v>-5.8570389684112545E-2</v>
      </c>
      <c r="E1725" s="2">
        <v>2.6227018993563819E-2</v>
      </c>
      <c r="F1725" s="2">
        <v>2.4140000000000001</v>
      </c>
      <c r="G1725" s="2">
        <v>2.4080000000000004</v>
      </c>
      <c r="H1725" s="2">
        <v>2.3424999999999998</v>
      </c>
      <c r="I1725" s="2">
        <v>2.3038000000000003</v>
      </c>
      <c r="J1725" s="2">
        <v>2.6058499999999976</v>
      </c>
      <c r="K1725" s="15" t="s">
        <v>52</v>
      </c>
      <c r="L1725" s="15" t="s">
        <v>50</v>
      </c>
      <c r="M1725" s="15" t="s">
        <v>46</v>
      </c>
      <c r="N1725" s="18">
        <f t="shared" si="260"/>
        <v>50</v>
      </c>
      <c r="O1725" s="18">
        <f t="shared" si="261"/>
        <v>100</v>
      </c>
      <c r="P1725" s="18">
        <f t="shared" si="262"/>
        <v>0</v>
      </c>
      <c r="Q1725" s="18">
        <f t="shared" si="263"/>
        <v>0</v>
      </c>
      <c r="R1725" s="19">
        <f t="shared" si="264"/>
        <v>52.5</v>
      </c>
      <c r="S1725" s="19">
        <f t="shared" si="265"/>
        <v>30</v>
      </c>
      <c r="T1725" s="19">
        <f t="shared" si="266"/>
        <v>22.5</v>
      </c>
      <c r="U1725" s="19">
        <f t="shared" si="267"/>
        <v>37.5</v>
      </c>
      <c r="V1725" s="18">
        <f t="shared" si="268"/>
        <v>35</v>
      </c>
      <c r="W1725" s="18">
        <f t="shared" si="269"/>
        <v>35.625</v>
      </c>
    </row>
    <row r="1726" spans="1:23" ht="13.5" x14ac:dyDescent="0.25">
      <c r="A1726" s="4">
        <v>44529</v>
      </c>
      <c r="B1726" s="2">
        <v>2.4</v>
      </c>
      <c r="C1726" s="2">
        <v>61.582816733909212</v>
      </c>
      <c r="D1726" s="2">
        <v>-4.5464923350058584E-2</v>
      </c>
      <c r="E1726" s="2">
        <v>1.959052778768048E-2</v>
      </c>
      <c r="F1726" s="2">
        <v>2.41</v>
      </c>
      <c r="G1726" s="2">
        <v>2.4079999999999999</v>
      </c>
      <c r="H1726" s="2">
        <v>2.3549999999999995</v>
      </c>
      <c r="I1726" s="2">
        <v>2.3078000000000003</v>
      </c>
      <c r="J1726" s="2">
        <v>2.6033499999999981</v>
      </c>
      <c r="K1726" s="15" t="s">
        <v>52</v>
      </c>
      <c r="L1726" s="15" t="s">
        <v>50</v>
      </c>
      <c r="M1726" s="15" t="s">
        <v>46</v>
      </c>
      <c r="N1726" s="18">
        <f t="shared" si="260"/>
        <v>50</v>
      </c>
      <c r="O1726" s="18">
        <f t="shared" si="261"/>
        <v>100</v>
      </c>
      <c r="P1726" s="18">
        <f t="shared" si="262"/>
        <v>0</v>
      </c>
      <c r="Q1726" s="18">
        <f t="shared" si="263"/>
        <v>0</v>
      </c>
      <c r="R1726" s="19">
        <f t="shared" si="264"/>
        <v>52.5</v>
      </c>
      <c r="S1726" s="19">
        <f t="shared" si="265"/>
        <v>30</v>
      </c>
      <c r="T1726" s="19">
        <f t="shared" si="266"/>
        <v>22.5</v>
      </c>
      <c r="U1726" s="19">
        <f t="shared" si="267"/>
        <v>37.5</v>
      </c>
      <c r="V1726" s="18">
        <f t="shared" si="268"/>
        <v>35</v>
      </c>
      <c r="W1726" s="18">
        <f t="shared" si="269"/>
        <v>35.625</v>
      </c>
    </row>
    <row r="1727" spans="1:23" ht="13.5" x14ac:dyDescent="0.25">
      <c r="A1727" s="4">
        <v>44530</v>
      </c>
      <c r="B1727" s="2">
        <v>2.36</v>
      </c>
      <c r="C1727" s="2">
        <v>51.765345973638901</v>
      </c>
      <c r="D1727" s="2">
        <v>-3.1716026098591144E-2</v>
      </c>
      <c r="E1727" s="2">
        <v>1.2704737658457905E-2</v>
      </c>
      <c r="F1727" s="2">
        <v>2.3980000000000001</v>
      </c>
      <c r="G1727" s="2">
        <v>2.4039999999999995</v>
      </c>
      <c r="H1727" s="2">
        <v>2.3634999999999993</v>
      </c>
      <c r="I1727" s="2">
        <v>2.3094000000000001</v>
      </c>
      <c r="J1727" s="2">
        <v>2.6006499999999981</v>
      </c>
      <c r="K1727" s="15" t="s">
        <v>52</v>
      </c>
      <c r="L1727" s="15" t="s">
        <v>50</v>
      </c>
      <c r="M1727" s="15" t="s">
        <v>46</v>
      </c>
      <c r="N1727" s="18">
        <f t="shared" si="260"/>
        <v>50</v>
      </c>
      <c r="O1727" s="18">
        <f t="shared" si="261"/>
        <v>100</v>
      </c>
      <c r="P1727" s="18">
        <f t="shared" si="262"/>
        <v>0</v>
      </c>
      <c r="Q1727" s="18">
        <f t="shared" si="263"/>
        <v>0</v>
      </c>
      <c r="R1727" s="19">
        <f t="shared" si="264"/>
        <v>52.5</v>
      </c>
      <c r="S1727" s="19">
        <f t="shared" si="265"/>
        <v>30</v>
      </c>
      <c r="T1727" s="19">
        <f t="shared" si="266"/>
        <v>22.5</v>
      </c>
      <c r="U1727" s="19">
        <f t="shared" si="267"/>
        <v>37.5</v>
      </c>
      <c r="V1727" s="18">
        <f t="shared" si="268"/>
        <v>35</v>
      </c>
      <c r="W1727" s="18">
        <f t="shared" si="269"/>
        <v>35.625</v>
      </c>
    </row>
    <row r="1728" spans="1:23" ht="13.5" x14ac:dyDescent="0.25">
      <c r="A1728" s="4">
        <v>44531</v>
      </c>
      <c r="B1728" s="2">
        <v>2.37</v>
      </c>
      <c r="C1728" s="2">
        <v>53.750401792708189</v>
      </c>
      <c r="D1728" s="2">
        <v>-2.2406023681075915E-2</v>
      </c>
      <c r="E1728" s="2">
        <v>6.9747566036406526E-3</v>
      </c>
      <c r="F1728" s="2">
        <v>2.3899999999999997</v>
      </c>
      <c r="G1728" s="2">
        <v>2.4020000000000001</v>
      </c>
      <c r="H1728" s="2">
        <v>2.3694999999999995</v>
      </c>
      <c r="I1728" s="2">
        <v>2.3108000000000004</v>
      </c>
      <c r="J1728" s="2">
        <v>2.5980999999999983</v>
      </c>
      <c r="K1728" s="15" t="s">
        <v>52</v>
      </c>
      <c r="L1728" s="15" t="s">
        <v>54</v>
      </c>
      <c r="M1728" s="15" t="s">
        <v>46</v>
      </c>
      <c r="N1728" s="18">
        <f t="shared" si="260"/>
        <v>50</v>
      </c>
      <c r="O1728" s="18">
        <f t="shared" si="261"/>
        <v>100</v>
      </c>
      <c r="P1728" s="18">
        <f t="shared" si="262"/>
        <v>0</v>
      </c>
      <c r="Q1728" s="18">
        <f t="shared" si="263"/>
        <v>16.5</v>
      </c>
      <c r="R1728" s="19">
        <f t="shared" si="264"/>
        <v>54.975000000000001</v>
      </c>
      <c r="S1728" s="19">
        <f t="shared" si="265"/>
        <v>34.125</v>
      </c>
      <c r="T1728" s="19">
        <f t="shared" si="266"/>
        <v>29.925000000000001</v>
      </c>
      <c r="U1728" s="19">
        <f t="shared" si="267"/>
        <v>41.625</v>
      </c>
      <c r="V1728" s="18">
        <f t="shared" si="268"/>
        <v>39.674999999999997</v>
      </c>
      <c r="W1728" s="18">
        <f t="shared" si="269"/>
        <v>40.162499999999994</v>
      </c>
    </row>
    <row r="1729" spans="1:23" ht="13.5" x14ac:dyDescent="0.25">
      <c r="A1729" s="4">
        <v>44532</v>
      </c>
      <c r="B1729" s="2">
        <v>2.38</v>
      </c>
      <c r="C1729" s="2">
        <v>55.713186529242236</v>
      </c>
      <c r="D1729" s="2">
        <v>-1.3830881916001569E-2</v>
      </c>
      <c r="E1729" s="2">
        <v>1.0343192596350996E-3</v>
      </c>
      <c r="F1729" s="2">
        <v>2.3839999999999995</v>
      </c>
      <c r="G1729" s="2">
        <v>2.4</v>
      </c>
      <c r="H1729" s="2">
        <v>2.3749999999999996</v>
      </c>
      <c r="I1729" s="2">
        <v>2.3116000000000003</v>
      </c>
      <c r="J1729" s="2">
        <v>2.5955999999999988</v>
      </c>
      <c r="K1729" s="15" t="s">
        <v>47</v>
      </c>
      <c r="L1729" s="15" t="s">
        <v>54</v>
      </c>
      <c r="M1729" s="15" t="s">
        <v>49</v>
      </c>
      <c r="N1729" s="18">
        <f t="shared" si="260"/>
        <v>50</v>
      </c>
      <c r="O1729" s="18">
        <f t="shared" si="261"/>
        <v>100</v>
      </c>
      <c r="P1729" s="18">
        <f t="shared" si="262"/>
        <v>0</v>
      </c>
      <c r="Q1729" s="18">
        <f t="shared" si="263"/>
        <v>66.5</v>
      </c>
      <c r="R1729" s="19">
        <f t="shared" si="264"/>
        <v>62.475000000000001</v>
      </c>
      <c r="S1729" s="19">
        <f t="shared" si="265"/>
        <v>46.625</v>
      </c>
      <c r="T1729" s="19">
        <f t="shared" si="266"/>
        <v>52.424999999999997</v>
      </c>
      <c r="U1729" s="19">
        <f t="shared" si="267"/>
        <v>54.125</v>
      </c>
      <c r="V1729" s="18">
        <f t="shared" si="268"/>
        <v>53.841666666666661</v>
      </c>
      <c r="W1729" s="18">
        <f t="shared" si="269"/>
        <v>53.912499999999994</v>
      </c>
    </row>
    <row r="1730" spans="1:23" ht="13.5" x14ac:dyDescent="0.25">
      <c r="A1730" s="4">
        <v>44533</v>
      </c>
      <c r="B1730" s="2">
        <v>2.38</v>
      </c>
      <c r="C1730" s="2">
        <v>55.713186529242236</v>
      </c>
      <c r="D1730" s="2">
        <v>-3.6500058104191879E-3</v>
      </c>
      <c r="E1730" s="2">
        <v>-4.6833938447675902E-3</v>
      </c>
      <c r="F1730" s="2">
        <v>2.3780000000000001</v>
      </c>
      <c r="G1730" s="2">
        <v>2.3959999999999999</v>
      </c>
      <c r="H1730" s="2">
        <v>2.3810000000000002</v>
      </c>
      <c r="I1730" s="2">
        <v>2.3106</v>
      </c>
      <c r="J1730" s="2">
        <v>2.5932499999999981</v>
      </c>
      <c r="K1730" s="15" t="s">
        <v>47</v>
      </c>
      <c r="L1730" s="15" t="s">
        <v>54</v>
      </c>
      <c r="M1730" s="15" t="s">
        <v>49</v>
      </c>
      <c r="N1730" s="18">
        <f t="shared" ref="N1730:N1793" si="270">IF(D1730&lt;30,50, IF(D1730&gt;70, 0, 25))</f>
        <v>50</v>
      </c>
      <c r="O1730" s="18">
        <f t="shared" ref="O1730:O1793" si="271">IF(F1730-E1730&gt;0.02, 100, IF(F1730-E1730&lt;0,0,45))</f>
        <v>100</v>
      </c>
      <c r="P1730" s="18">
        <f t="shared" ref="P1730:P1793" si="272">IF(G1730-J1730&gt;10,100,IF(G1730-J1730&gt;5,75, IF(G1730-J1730&gt;0,50,0)))</f>
        <v>0</v>
      </c>
      <c r="Q1730" s="18">
        <f t="shared" ref="Q1730:Q1793" si="273">IF(M1730="confirmed bullish", 34, IF(M1730="bullish divergence",17, 0))+IF(K1730="bullish",33,IF(K1730="bearish",0,16.5))+IF(L1730="strong",33,IF(L1730="weak",0,16.5))</f>
        <v>66.5</v>
      </c>
      <c r="R1730" s="19">
        <f t="shared" si="264"/>
        <v>62.475000000000001</v>
      </c>
      <c r="S1730" s="19">
        <f t="shared" si="265"/>
        <v>46.625</v>
      </c>
      <c r="T1730" s="19">
        <f t="shared" si="266"/>
        <v>52.424999999999997</v>
      </c>
      <c r="U1730" s="19">
        <f t="shared" si="267"/>
        <v>54.125</v>
      </c>
      <c r="V1730" s="18">
        <f t="shared" si="268"/>
        <v>53.841666666666661</v>
      </c>
      <c r="W1730" s="18">
        <f t="shared" si="269"/>
        <v>53.912499999999994</v>
      </c>
    </row>
    <row r="1731" spans="1:23" ht="13.5" x14ac:dyDescent="0.25">
      <c r="A1731" s="4">
        <v>44536</v>
      </c>
      <c r="B1731" s="2">
        <v>2.39</v>
      </c>
      <c r="C1731" s="2">
        <v>57.790692595967393</v>
      </c>
      <c r="D1731" s="2">
        <v>4.0831592957828455E-3</v>
      </c>
      <c r="E1731" s="2">
        <v>-1.0065061453701779E-2</v>
      </c>
      <c r="F1731" s="2">
        <v>2.3760000000000003</v>
      </c>
      <c r="G1731" s="2">
        <v>2.3929999999999998</v>
      </c>
      <c r="H1731" s="2">
        <v>2.3865000000000003</v>
      </c>
      <c r="I1731" s="2">
        <v>2.3088000000000002</v>
      </c>
      <c r="J1731" s="2">
        <v>2.5909499999999985</v>
      </c>
      <c r="K1731" s="15" t="s">
        <v>47</v>
      </c>
      <c r="L1731" s="15" t="s">
        <v>54</v>
      </c>
      <c r="M1731" s="15" t="s">
        <v>49</v>
      </c>
      <c r="N1731" s="18">
        <f t="shared" si="270"/>
        <v>50</v>
      </c>
      <c r="O1731" s="18">
        <f t="shared" si="271"/>
        <v>100</v>
      </c>
      <c r="P1731" s="18">
        <f t="shared" si="272"/>
        <v>0</v>
      </c>
      <c r="Q1731" s="18">
        <f t="shared" si="273"/>
        <v>66.5</v>
      </c>
      <c r="R1731" s="19">
        <f t="shared" ref="R1731:R1794" si="274">0.35*N1731+O1731*0.35+P1731*0.15+Q1731*0.15</f>
        <v>62.475000000000001</v>
      </c>
      <c r="S1731" s="19">
        <f t="shared" ref="S1731:S1794" si="275">N1731*0.2+O1731*0.2+P1731*0.35+Q1731*0.25</f>
        <v>46.625</v>
      </c>
      <c r="T1731" s="19">
        <f t="shared" ref="T1731:T1794" si="276">N1731*0.15+O1731*0.15+P1731*0.25+Q1731*0.45</f>
        <v>52.424999999999997</v>
      </c>
      <c r="U1731" s="19">
        <f t="shared" ref="U1731:U1794" si="277">0.25*SUM(N1731:Q1731)</f>
        <v>54.125</v>
      </c>
      <c r="V1731" s="18">
        <f t="shared" ref="V1731:V1794" si="278">SUM(R1731:T1731)/3</f>
        <v>53.841666666666661</v>
      </c>
      <c r="W1731" s="18">
        <f t="shared" ref="W1731:W1794" si="279">SUM(R1731:U1731)/4</f>
        <v>53.912499999999994</v>
      </c>
    </row>
    <row r="1732" spans="1:23" ht="13.5" x14ac:dyDescent="0.25">
      <c r="A1732" s="4">
        <v>44537</v>
      </c>
      <c r="B1732" s="2">
        <v>2.39</v>
      </c>
      <c r="C1732" s="2">
        <v>57.7906925959674</v>
      </c>
      <c r="D1732" s="2">
        <v>1.0437255498125797E-2</v>
      </c>
      <c r="E1732" s="2">
        <v>-1.5045006150469484E-2</v>
      </c>
      <c r="F1732" s="2">
        <v>2.3820000000000001</v>
      </c>
      <c r="G1732" s="2">
        <v>2.3899999999999997</v>
      </c>
      <c r="H1732" s="2">
        <v>2.3910000000000005</v>
      </c>
      <c r="I1732" s="2">
        <v>2.3077999999999999</v>
      </c>
      <c r="J1732" s="2">
        <v>2.5886499999999986</v>
      </c>
      <c r="K1732" s="15" t="s">
        <v>47</v>
      </c>
      <c r="L1732" s="15" t="s">
        <v>48</v>
      </c>
      <c r="M1732" s="15" t="s">
        <v>51</v>
      </c>
      <c r="N1732" s="18">
        <f t="shared" si="270"/>
        <v>50</v>
      </c>
      <c r="O1732" s="18">
        <f t="shared" si="271"/>
        <v>100</v>
      </c>
      <c r="P1732" s="18">
        <f t="shared" si="272"/>
        <v>0</v>
      </c>
      <c r="Q1732" s="18">
        <f t="shared" si="273"/>
        <v>100</v>
      </c>
      <c r="R1732" s="19">
        <f t="shared" si="274"/>
        <v>67.5</v>
      </c>
      <c r="S1732" s="19">
        <f t="shared" si="275"/>
        <v>55</v>
      </c>
      <c r="T1732" s="19">
        <f t="shared" si="276"/>
        <v>67.5</v>
      </c>
      <c r="U1732" s="19">
        <f t="shared" si="277"/>
        <v>62.5</v>
      </c>
      <c r="V1732" s="18">
        <f t="shared" si="278"/>
        <v>63.333333333333336</v>
      </c>
      <c r="W1732" s="18">
        <f t="shared" si="279"/>
        <v>63.125</v>
      </c>
    </row>
    <row r="1733" spans="1:23" ht="13.5" x14ac:dyDescent="0.25">
      <c r="A1733" s="4">
        <v>44538</v>
      </c>
      <c r="B1733" s="2">
        <v>2.39</v>
      </c>
      <c r="C1733" s="2">
        <v>57.790692595967393</v>
      </c>
      <c r="D1733" s="2">
        <v>1.4100011719356154E-2</v>
      </c>
      <c r="E1733" s="2">
        <v>-2.0343908032372439E-2</v>
      </c>
      <c r="F1733" s="2">
        <v>2.3860000000000001</v>
      </c>
      <c r="G1733" s="2">
        <v>2.3879999999999999</v>
      </c>
      <c r="H1733" s="2">
        <v>2.3950000000000005</v>
      </c>
      <c r="I1733" s="2">
        <v>2.3072000000000004</v>
      </c>
      <c r="J1733" s="2">
        <v>2.5863499999999982</v>
      </c>
      <c r="K1733" s="15" t="s">
        <v>47</v>
      </c>
      <c r="L1733" s="15" t="s">
        <v>48</v>
      </c>
      <c r="M1733" s="15" t="s">
        <v>51</v>
      </c>
      <c r="N1733" s="18">
        <f t="shared" si="270"/>
        <v>50</v>
      </c>
      <c r="O1733" s="18">
        <f t="shared" si="271"/>
        <v>100</v>
      </c>
      <c r="P1733" s="18">
        <f t="shared" si="272"/>
        <v>0</v>
      </c>
      <c r="Q1733" s="18">
        <f t="shared" si="273"/>
        <v>100</v>
      </c>
      <c r="R1733" s="19">
        <f t="shared" si="274"/>
        <v>67.5</v>
      </c>
      <c r="S1733" s="19">
        <f t="shared" si="275"/>
        <v>55</v>
      </c>
      <c r="T1733" s="19">
        <f t="shared" si="276"/>
        <v>67.5</v>
      </c>
      <c r="U1733" s="19">
        <f t="shared" si="277"/>
        <v>62.5</v>
      </c>
      <c r="V1733" s="18">
        <f t="shared" si="278"/>
        <v>63.333333333333336</v>
      </c>
      <c r="W1733" s="18">
        <f t="shared" si="279"/>
        <v>63.125</v>
      </c>
    </row>
    <row r="1734" spans="1:23" ht="13.5" x14ac:dyDescent="0.25">
      <c r="A1734" s="4">
        <v>44539</v>
      </c>
      <c r="B1734" s="2">
        <v>2.39</v>
      </c>
      <c r="C1734" s="2">
        <v>57.790692595967393</v>
      </c>
      <c r="D1734" s="2">
        <v>1.7036928853147781E-2</v>
      </c>
      <c r="E1734" s="2">
        <v>-2.5871857377742231E-2</v>
      </c>
      <c r="F1734" s="2">
        <v>2.3880000000000003</v>
      </c>
      <c r="G1734" s="2">
        <v>2.3860000000000001</v>
      </c>
      <c r="H1734" s="2">
        <v>2.3955000000000006</v>
      </c>
      <c r="I1734" s="2">
        <v>2.3084000000000002</v>
      </c>
      <c r="J1734" s="2">
        <v>2.5840499999999986</v>
      </c>
      <c r="K1734" s="15" t="s">
        <v>47</v>
      </c>
      <c r="L1734" s="15" t="s">
        <v>54</v>
      </c>
      <c r="M1734" s="15" t="s">
        <v>51</v>
      </c>
      <c r="N1734" s="18">
        <f t="shared" si="270"/>
        <v>50</v>
      </c>
      <c r="O1734" s="18">
        <f t="shared" si="271"/>
        <v>100</v>
      </c>
      <c r="P1734" s="18">
        <f t="shared" si="272"/>
        <v>0</v>
      </c>
      <c r="Q1734" s="18">
        <f t="shared" si="273"/>
        <v>83.5</v>
      </c>
      <c r="R1734" s="19">
        <f t="shared" si="274"/>
        <v>65.025000000000006</v>
      </c>
      <c r="S1734" s="19">
        <f t="shared" si="275"/>
        <v>50.875</v>
      </c>
      <c r="T1734" s="19">
        <f t="shared" si="276"/>
        <v>60.075000000000003</v>
      </c>
      <c r="U1734" s="19">
        <f t="shared" si="277"/>
        <v>58.375</v>
      </c>
      <c r="V1734" s="18">
        <f t="shared" si="278"/>
        <v>58.658333333333339</v>
      </c>
      <c r="W1734" s="18">
        <f t="shared" si="279"/>
        <v>58.587500000000006</v>
      </c>
    </row>
    <row r="1735" spans="1:23" ht="13.5" x14ac:dyDescent="0.25">
      <c r="A1735" s="4">
        <v>44540</v>
      </c>
      <c r="B1735" s="2">
        <v>2.38</v>
      </c>
      <c r="C1735" s="2">
        <v>54.360711447661316</v>
      </c>
      <c r="D1735" s="2">
        <v>2.0112440238846396E-2</v>
      </c>
      <c r="E1735" s="2">
        <v>-3.0043620649339083E-2</v>
      </c>
      <c r="F1735" s="2">
        <v>2.3880000000000003</v>
      </c>
      <c r="G1735" s="2">
        <v>2.383</v>
      </c>
      <c r="H1735" s="2">
        <v>2.3955000000000006</v>
      </c>
      <c r="I1735" s="2">
        <v>2.3096000000000001</v>
      </c>
      <c r="J1735" s="2">
        <v>2.5819499999999982</v>
      </c>
      <c r="K1735" s="15" t="s">
        <v>47</v>
      </c>
      <c r="L1735" s="15" t="s">
        <v>54</v>
      </c>
      <c r="M1735" s="15" t="s">
        <v>54</v>
      </c>
      <c r="N1735" s="18">
        <f t="shared" si="270"/>
        <v>50</v>
      </c>
      <c r="O1735" s="18">
        <f t="shared" si="271"/>
        <v>100</v>
      </c>
      <c r="P1735" s="18">
        <f t="shared" si="272"/>
        <v>0</v>
      </c>
      <c r="Q1735" s="18">
        <f t="shared" si="273"/>
        <v>49.5</v>
      </c>
      <c r="R1735" s="19">
        <f t="shared" si="274"/>
        <v>59.924999999999997</v>
      </c>
      <c r="S1735" s="19">
        <f t="shared" si="275"/>
        <v>42.375</v>
      </c>
      <c r="T1735" s="19">
        <f t="shared" si="276"/>
        <v>44.775000000000006</v>
      </c>
      <c r="U1735" s="19">
        <f t="shared" si="277"/>
        <v>49.875</v>
      </c>
      <c r="V1735" s="18">
        <f t="shared" si="278"/>
        <v>49.024999999999999</v>
      </c>
      <c r="W1735" s="18">
        <f t="shared" si="279"/>
        <v>49.237499999999997</v>
      </c>
    </row>
    <row r="1736" spans="1:23" ht="13.5" x14ac:dyDescent="0.25">
      <c r="A1736" s="4">
        <v>44543</v>
      </c>
      <c r="B1736" s="2">
        <v>2.38</v>
      </c>
      <c r="C1736" s="2">
        <v>54.360711447661316</v>
      </c>
      <c r="D1736" s="2">
        <v>2.1096246136600438E-2</v>
      </c>
      <c r="E1736" s="2">
        <v>-3.3192146664677055E-2</v>
      </c>
      <c r="F1736" s="2">
        <v>2.3860000000000001</v>
      </c>
      <c r="G1736" s="2">
        <v>2.3809999999999998</v>
      </c>
      <c r="H1736" s="2">
        <v>2.3945000000000003</v>
      </c>
      <c r="I1736" s="2">
        <v>2.3108</v>
      </c>
      <c r="J1736" s="2">
        <v>2.5796999999999985</v>
      </c>
      <c r="K1736" s="15" t="s">
        <v>52</v>
      </c>
      <c r="L1736" s="15" t="s">
        <v>54</v>
      </c>
      <c r="M1736" s="15" t="s">
        <v>46</v>
      </c>
      <c r="N1736" s="18">
        <f t="shared" si="270"/>
        <v>50</v>
      </c>
      <c r="O1736" s="18">
        <f t="shared" si="271"/>
        <v>100</v>
      </c>
      <c r="P1736" s="18">
        <f t="shared" si="272"/>
        <v>0</v>
      </c>
      <c r="Q1736" s="18">
        <f t="shared" si="273"/>
        <v>16.5</v>
      </c>
      <c r="R1736" s="19">
        <f t="shared" si="274"/>
        <v>54.975000000000001</v>
      </c>
      <c r="S1736" s="19">
        <f t="shared" si="275"/>
        <v>34.125</v>
      </c>
      <c r="T1736" s="19">
        <f t="shared" si="276"/>
        <v>29.925000000000001</v>
      </c>
      <c r="U1736" s="19">
        <f t="shared" si="277"/>
        <v>41.625</v>
      </c>
      <c r="V1736" s="18">
        <f t="shared" si="278"/>
        <v>39.674999999999997</v>
      </c>
      <c r="W1736" s="18">
        <f t="shared" si="279"/>
        <v>40.162499999999994</v>
      </c>
    </row>
    <row r="1737" spans="1:23" ht="13.5" x14ac:dyDescent="0.25">
      <c r="A1737" s="4">
        <v>44544</v>
      </c>
      <c r="B1737" s="2">
        <v>2.36</v>
      </c>
      <c r="C1737" s="2">
        <v>47.782576748205294</v>
      </c>
      <c r="D1737" s="2">
        <v>1.7182176727300824E-2</v>
      </c>
      <c r="E1737" s="2">
        <v>-3.5128140507961175E-2</v>
      </c>
      <c r="F1737" s="2">
        <v>2.38</v>
      </c>
      <c r="G1737" s="2">
        <v>2.3809999999999998</v>
      </c>
      <c r="H1737" s="2">
        <v>2.3925000000000001</v>
      </c>
      <c r="I1737" s="2">
        <v>2.3115999999999999</v>
      </c>
      <c r="J1737" s="2">
        <v>2.5774999999999983</v>
      </c>
      <c r="K1737" s="15" t="s">
        <v>52</v>
      </c>
      <c r="L1737" s="15" t="s">
        <v>54</v>
      </c>
      <c r="M1737" s="15" t="s">
        <v>46</v>
      </c>
      <c r="N1737" s="18">
        <f t="shared" si="270"/>
        <v>50</v>
      </c>
      <c r="O1737" s="18">
        <f t="shared" si="271"/>
        <v>100</v>
      </c>
      <c r="P1737" s="18">
        <f t="shared" si="272"/>
        <v>0</v>
      </c>
      <c r="Q1737" s="18">
        <f t="shared" si="273"/>
        <v>16.5</v>
      </c>
      <c r="R1737" s="19">
        <f t="shared" si="274"/>
        <v>54.975000000000001</v>
      </c>
      <c r="S1737" s="19">
        <f t="shared" si="275"/>
        <v>34.125</v>
      </c>
      <c r="T1737" s="19">
        <f t="shared" si="276"/>
        <v>29.925000000000001</v>
      </c>
      <c r="U1737" s="19">
        <f t="shared" si="277"/>
        <v>41.625</v>
      </c>
      <c r="V1737" s="18">
        <f t="shared" si="278"/>
        <v>39.674999999999997</v>
      </c>
      <c r="W1737" s="18">
        <f t="shared" si="279"/>
        <v>40.162499999999994</v>
      </c>
    </row>
    <row r="1738" spans="1:23" ht="13.5" x14ac:dyDescent="0.25">
      <c r="A1738" s="4">
        <v>44545</v>
      </c>
      <c r="B1738" s="2">
        <v>2.36</v>
      </c>
      <c r="C1738" s="2">
        <v>47.782576748205294</v>
      </c>
      <c r="D1738" s="2">
        <v>1.5458251386940347E-2</v>
      </c>
      <c r="E1738" s="2">
        <v>-3.795734837695848E-2</v>
      </c>
      <c r="F1738" s="2">
        <v>2.3739999999999997</v>
      </c>
      <c r="G1738" s="2">
        <v>2.38</v>
      </c>
      <c r="H1738" s="2">
        <v>2.391</v>
      </c>
      <c r="I1738" s="2">
        <v>2.3128000000000002</v>
      </c>
      <c r="J1738" s="2">
        <v>2.5751499999999981</v>
      </c>
      <c r="K1738" s="15" t="s">
        <v>52</v>
      </c>
      <c r="L1738" s="15" t="s">
        <v>54</v>
      </c>
      <c r="M1738" s="15" t="s">
        <v>46</v>
      </c>
      <c r="N1738" s="18">
        <f t="shared" si="270"/>
        <v>50</v>
      </c>
      <c r="O1738" s="18">
        <f t="shared" si="271"/>
        <v>100</v>
      </c>
      <c r="P1738" s="18">
        <f t="shared" si="272"/>
        <v>0</v>
      </c>
      <c r="Q1738" s="18">
        <f t="shared" si="273"/>
        <v>16.5</v>
      </c>
      <c r="R1738" s="19">
        <f t="shared" si="274"/>
        <v>54.975000000000001</v>
      </c>
      <c r="S1738" s="19">
        <f t="shared" si="275"/>
        <v>34.125</v>
      </c>
      <c r="T1738" s="19">
        <f t="shared" si="276"/>
        <v>29.925000000000001</v>
      </c>
      <c r="U1738" s="19">
        <f t="shared" si="277"/>
        <v>41.625</v>
      </c>
      <c r="V1738" s="18">
        <f t="shared" si="278"/>
        <v>39.674999999999997</v>
      </c>
      <c r="W1738" s="18">
        <f t="shared" si="279"/>
        <v>40.162499999999994</v>
      </c>
    </row>
    <row r="1739" spans="1:23" ht="13.5" x14ac:dyDescent="0.25">
      <c r="A1739" s="4">
        <v>44546</v>
      </c>
      <c r="B1739" s="2">
        <v>2.34</v>
      </c>
      <c r="C1739" s="2">
        <v>41.901978304118089</v>
      </c>
      <c r="D1739" s="2">
        <v>1.7065338355183091E-2</v>
      </c>
      <c r="E1739" s="2">
        <v>-4.2125826280616133E-2</v>
      </c>
      <c r="F1739" s="2">
        <v>2.3639999999999999</v>
      </c>
      <c r="G1739" s="2">
        <v>2.3759999999999999</v>
      </c>
      <c r="H1739" s="2">
        <v>2.3880000000000003</v>
      </c>
      <c r="I1739" s="2">
        <v>2.3155999999999999</v>
      </c>
      <c r="J1739" s="2">
        <v>2.5728499999999985</v>
      </c>
      <c r="K1739" s="15" t="s">
        <v>52</v>
      </c>
      <c r="L1739" s="15" t="s">
        <v>54</v>
      </c>
      <c r="M1739" s="15" t="s">
        <v>46</v>
      </c>
      <c r="N1739" s="18">
        <f t="shared" si="270"/>
        <v>50</v>
      </c>
      <c r="O1739" s="18">
        <f t="shared" si="271"/>
        <v>100</v>
      </c>
      <c r="P1739" s="18">
        <f t="shared" si="272"/>
        <v>0</v>
      </c>
      <c r="Q1739" s="18">
        <f t="shared" si="273"/>
        <v>16.5</v>
      </c>
      <c r="R1739" s="19">
        <f t="shared" si="274"/>
        <v>54.975000000000001</v>
      </c>
      <c r="S1739" s="19">
        <f t="shared" si="275"/>
        <v>34.125</v>
      </c>
      <c r="T1739" s="19">
        <f t="shared" si="276"/>
        <v>29.925000000000001</v>
      </c>
      <c r="U1739" s="19">
        <f t="shared" si="277"/>
        <v>41.625</v>
      </c>
      <c r="V1739" s="18">
        <f t="shared" si="278"/>
        <v>39.674999999999997</v>
      </c>
      <c r="W1739" s="18">
        <f t="shared" si="279"/>
        <v>40.162499999999994</v>
      </c>
    </row>
    <row r="1740" spans="1:23" ht="13.5" x14ac:dyDescent="0.25">
      <c r="A1740" s="4">
        <v>44550</v>
      </c>
      <c r="B1740" s="2">
        <v>2.34</v>
      </c>
      <c r="C1740" s="2">
        <v>41.901978304118089</v>
      </c>
      <c r="D1740" s="2">
        <v>1.8585815742208744E-2</v>
      </c>
      <c r="E1740" s="2">
        <v>-4.7708089805850673E-2</v>
      </c>
      <c r="F1740" s="2">
        <v>2.3559999999999999</v>
      </c>
      <c r="G1740" s="2">
        <v>2.3719999999999999</v>
      </c>
      <c r="H1740" s="2">
        <v>2.3840000000000003</v>
      </c>
      <c r="I1740" s="2">
        <v>2.3167999999999997</v>
      </c>
      <c r="J1740" s="2">
        <v>2.5703999999999985</v>
      </c>
      <c r="K1740" s="15" t="s">
        <v>52</v>
      </c>
      <c r="L1740" s="15" t="s">
        <v>54</v>
      </c>
      <c r="M1740" s="15" t="s">
        <v>46</v>
      </c>
      <c r="N1740" s="18">
        <f t="shared" si="270"/>
        <v>50</v>
      </c>
      <c r="O1740" s="18">
        <f t="shared" si="271"/>
        <v>100</v>
      </c>
      <c r="P1740" s="18">
        <f t="shared" si="272"/>
        <v>0</v>
      </c>
      <c r="Q1740" s="18">
        <f t="shared" si="273"/>
        <v>16.5</v>
      </c>
      <c r="R1740" s="19">
        <f t="shared" si="274"/>
        <v>54.975000000000001</v>
      </c>
      <c r="S1740" s="19">
        <f t="shared" si="275"/>
        <v>34.125</v>
      </c>
      <c r="T1740" s="19">
        <f t="shared" si="276"/>
        <v>29.925000000000001</v>
      </c>
      <c r="U1740" s="19">
        <f t="shared" si="277"/>
        <v>41.625</v>
      </c>
      <c r="V1740" s="18">
        <f t="shared" si="278"/>
        <v>39.674999999999997</v>
      </c>
      <c r="W1740" s="18">
        <f t="shared" si="279"/>
        <v>40.162499999999994</v>
      </c>
    </row>
    <row r="1741" spans="1:23" ht="13.5" x14ac:dyDescent="0.25">
      <c r="A1741" s="4">
        <v>44551</v>
      </c>
      <c r="B1741" s="2">
        <v>2.33</v>
      </c>
      <c r="C1741" s="2">
        <v>39.110797309833117</v>
      </c>
      <c r="D1741" s="2">
        <v>2.2300311521305627E-2</v>
      </c>
      <c r="E1741" s="2">
        <v>-5.6692497821221766E-2</v>
      </c>
      <c r="F1741" s="2">
        <v>2.3459999999999996</v>
      </c>
      <c r="G1741" s="2">
        <v>2.3659999999999997</v>
      </c>
      <c r="H1741" s="2">
        <v>2.3795000000000002</v>
      </c>
      <c r="I1741" s="2">
        <v>2.3178000000000001</v>
      </c>
      <c r="J1741" s="2">
        <v>2.5678999999999985</v>
      </c>
      <c r="K1741" s="15" t="s">
        <v>52</v>
      </c>
      <c r="L1741" s="15" t="s">
        <v>54</v>
      </c>
      <c r="M1741" s="15" t="s">
        <v>46</v>
      </c>
      <c r="N1741" s="18">
        <f t="shared" si="270"/>
        <v>50</v>
      </c>
      <c r="O1741" s="18">
        <f t="shared" si="271"/>
        <v>100</v>
      </c>
      <c r="P1741" s="18">
        <f t="shared" si="272"/>
        <v>0</v>
      </c>
      <c r="Q1741" s="18">
        <f t="shared" si="273"/>
        <v>16.5</v>
      </c>
      <c r="R1741" s="19">
        <f t="shared" si="274"/>
        <v>54.975000000000001</v>
      </c>
      <c r="S1741" s="19">
        <f t="shared" si="275"/>
        <v>34.125</v>
      </c>
      <c r="T1741" s="19">
        <f t="shared" si="276"/>
        <v>29.925000000000001</v>
      </c>
      <c r="U1741" s="19">
        <f t="shared" si="277"/>
        <v>41.625</v>
      </c>
      <c r="V1741" s="18">
        <f t="shared" si="278"/>
        <v>39.674999999999997</v>
      </c>
      <c r="W1741" s="18">
        <f t="shared" si="279"/>
        <v>40.162499999999994</v>
      </c>
    </row>
    <row r="1742" spans="1:23" ht="13.5" x14ac:dyDescent="0.25">
      <c r="A1742" s="4">
        <v>44552</v>
      </c>
      <c r="B1742" s="2">
        <v>2.25</v>
      </c>
      <c r="C1742" s="2">
        <v>24.84977617916411</v>
      </c>
      <c r="D1742" s="2">
        <v>3.1566081017506242E-2</v>
      </c>
      <c r="E1742" s="2">
        <v>-6.8268941967904076E-2</v>
      </c>
      <c r="F1742" s="2">
        <v>2.3239999999999998</v>
      </c>
      <c r="G1742" s="2">
        <v>2.3519999999999994</v>
      </c>
      <c r="H1742" s="2">
        <v>2.371</v>
      </c>
      <c r="I1742" s="2">
        <v>2.3177999999999996</v>
      </c>
      <c r="J1742" s="2">
        <v>2.5648999999999984</v>
      </c>
      <c r="K1742" s="15" t="s">
        <v>52</v>
      </c>
      <c r="L1742" s="15" t="s">
        <v>54</v>
      </c>
      <c r="M1742" s="15" t="s">
        <v>46</v>
      </c>
      <c r="N1742" s="18">
        <f t="shared" si="270"/>
        <v>50</v>
      </c>
      <c r="O1742" s="18">
        <f t="shared" si="271"/>
        <v>100</v>
      </c>
      <c r="P1742" s="18">
        <f t="shared" si="272"/>
        <v>0</v>
      </c>
      <c r="Q1742" s="18">
        <f t="shared" si="273"/>
        <v>16.5</v>
      </c>
      <c r="R1742" s="19">
        <f t="shared" si="274"/>
        <v>54.975000000000001</v>
      </c>
      <c r="S1742" s="19">
        <f t="shared" si="275"/>
        <v>34.125</v>
      </c>
      <c r="T1742" s="19">
        <f t="shared" si="276"/>
        <v>29.925000000000001</v>
      </c>
      <c r="U1742" s="19">
        <f t="shared" si="277"/>
        <v>41.625</v>
      </c>
      <c r="V1742" s="18">
        <f t="shared" si="278"/>
        <v>39.674999999999997</v>
      </c>
      <c r="W1742" s="18">
        <f t="shared" si="279"/>
        <v>40.162499999999994</v>
      </c>
    </row>
    <row r="1743" spans="1:23" ht="13.5" x14ac:dyDescent="0.25">
      <c r="A1743" s="4">
        <v>44553</v>
      </c>
      <c r="B1743" s="2">
        <v>2.29</v>
      </c>
      <c r="C1743" s="2">
        <v>37.183218866071385</v>
      </c>
      <c r="D1743" s="2">
        <v>3.7098338246523532E-2</v>
      </c>
      <c r="E1743" s="2">
        <v>-8.1904150282720661E-2</v>
      </c>
      <c r="F1743" s="2">
        <v>2.31</v>
      </c>
      <c r="G1743" s="2">
        <v>2.3419999999999996</v>
      </c>
      <c r="H1743" s="2">
        <v>2.3650000000000002</v>
      </c>
      <c r="I1743" s="2">
        <v>2.3188</v>
      </c>
      <c r="J1743" s="2">
        <v>2.5621499999999982</v>
      </c>
      <c r="K1743" s="15" t="s">
        <v>52</v>
      </c>
      <c r="L1743" s="15" t="s">
        <v>54</v>
      </c>
      <c r="M1743" s="15" t="s">
        <v>46</v>
      </c>
      <c r="N1743" s="18">
        <f t="shared" si="270"/>
        <v>50</v>
      </c>
      <c r="O1743" s="18">
        <f t="shared" si="271"/>
        <v>100</v>
      </c>
      <c r="P1743" s="18">
        <f t="shared" si="272"/>
        <v>0</v>
      </c>
      <c r="Q1743" s="18">
        <f t="shared" si="273"/>
        <v>16.5</v>
      </c>
      <c r="R1743" s="19">
        <f t="shared" si="274"/>
        <v>54.975000000000001</v>
      </c>
      <c r="S1743" s="19">
        <f t="shared" si="275"/>
        <v>34.125</v>
      </c>
      <c r="T1743" s="19">
        <f t="shared" si="276"/>
        <v>29.925000000000001</v>
      </c>
      <c r="U1743" s="19">
        <f t="shared" si="277"/>
        <v>41.625</v>
      </c>
      <c r="V1743" s="18">
        <f t="shared" si="278"/>
        <v>39.674999999999997</v>
      </c>
      <c r="W1743" s="18">
        <f t="shared" si="279"/>
        <v>40.162499999999994</v>
      </c>
    </row>
    <row r="1744" spans="1:23" ht="13.5" x14ac:dyDescent="0.25">
      <c r="A1744" s="4">
        <v>44554</v>
      </c>
      <c r="B1744" s="2">
        <v>2.29</v>
      </c>
      <c r="C1744" s="2">
        <v>37.183218866071378</v>
      </c>
      <c r="D1744" s="2">
        <v>4.2149555867588617E-2</v>
      </c>
      <c r="E1744" s="2">
        <v>-9.5928295816257392E-2</v>
      </c>
      <c r="F1744" s="2">
        <v>2.2999999999999998</v>
      </c>
      <c r="G1744" s="2">
        <v>2.3319999999999999</v>
      </c>
      <c r="H1744" s="2">
        <v>2.3589999999999995</v>
      </c>
      <c r="I1744" s="2">
        <v>2.3202000000000003</v>
      </c>
      <c r="J1744" s="2">
        <v>2.5593999999999983</v>
      </c>
      <c r="K1744" s="15" t="s">
        <v>52</v>
      </c>
      <c r="L1744" s="15" t="s">
        <v>54</v>
      </c>
      <c r="M1744" s="15" t="s">
        <v>46</v>
      </c>
      <c r="N1744" s="18">
        <f t="shared" si="270"/>
        <v>50</v>
      </c>
      <c r="O1744" s="18">
        <f t="shared" si="271"/>
        <v>100</v>
      </c>
      <c r="P1744" s="18">
        <f t="shared" si="272"/>
        <v>0</v>
      </c>
      <c r="Q1744" s="18">
        <f t="shared" si="273"/>
        <v>16.5</v>
      </c>
      <c r="R1744" s="19">
        <f t="shared" si="274"/>
        <v>54.975000000000001</v>
      </c>
      <c r="S1744" s="19">
        <f t="shared" si="275"/>
        <v>34.125</v>
      </c>
      <c r="T1744" s="19">
        <f t="shared" si="276"/>
        <v>29.925000000000001</v>
      </c>
      <c r="U1744" s="19">
        <f t="shared" si="277"/>
        <v>41.625</v>
      </c>
      <c r="V1744" s="18">
        <f t="shared" si="278"/>
        <v>39.674999999999997</v>
      </c>
      <c r="W1744" s="18">
        <f t="shared" si="279"/>
        <v>40.162499999999994</v>
      </c>
    </row>
    <row r="1745" spans="1:23" ht="13.5" x14ac:dyDescent="0.25">
      <c r="A1745" s="4">
        <v>44557</v>
      </c>
      <c r="B1745" s="2">
        <v>2.29</v>
      </c>
      <c r="C1745" s="2">
        <v>37.183218866071385</v>
      </c>
      <c r="D1745" s="2">
        <v>4.5227865332894801E-2</v>
      </c>
      <c r="E1745" s="2">
        <v>-0.11075808030605723</v>
      </c>
      <c r="F1745" s="2">
        <v>2.29</v>
      </c>
      <c r="G1745" s="2">
        <v>2.3229999999999995</v>
      </c>
      <c r="H1745" s="2">
        <v>2.3529999999999998</v>
      </c>
      <c r="I1745" s="2">
        <v>2.3210000000000002</v>
      </c>
      <c r="J1745" s="2">
        <v>2.5568499999999985</v>
      </c>
      <c r="K1745" s="15" t="s">
        <v>52</v>
      </c>
      <c r="L1745" s="15" t="s">
        <v>54</v>
      </c>
      <c r="M1745" s="15" t="s">
        <v>46</v>
      </c>
      <c r="N1745" s="18">
        <f t="shared" si="270"/>
        <v>50</v>
      </c>
      <c r="O1745" s="18">
        <f t="shared" si="271"/>
        <v>100</v>
      </c>
      <c r="P1745" s="18">
        <f t="shared" si="272"/>
        <v>0</v>
      </c>
      <c r="Q1745" s="18">
        <f t="shared" si="273"/>
        <v>16.5</v>
      </c>
      <c r="R1745" s="19">
        <f t="shared" si="274"/>
        <v>54.975000000000001</v>
      </c>
      <c r="S1745" s="19">
        <f t="shared" si="275"/>
        <v>34.125</v>
      </c>
      <c r="T1745" s="19">
        <f t="shared" si="276"/>
        <v>29.925000000000001</v>
      </c>
      <c r="U1745" s="19">
        <f t="shared" si="277"/>
        <v>41.625</v>
      </c>
      <c r="V1745" s="18">
        <f t="shared" si="278"/>
        <v>39.674999999999997</v>
      </c>
      <c r="W1745" s="18">
        <f t="shared" si="279"/>
        <v>40.162499999999994</v>
      </c>
    </row>
    <row r="1746" spans="1:23" ht="13.5" x14ac:dyDescent="0.25">
      <c r="A1746" s="4">
        <v>44558</v>
      </c>
      <c r="B1746" s="2">
        <v>2.29</v>
      </c>
      <c r="C1746" s="2">
        <v>37.183218866071378</v>
      </c>
      <c r="D1746" s="2">
        <v>4.8149870009897011E-2</v>
      </c>
      <c r="E1746" s="2">
        <v>-0.12648748323323805</v>
      </c>
      <c r="F1746" s="2">
        <v>2.282</v>
      </c>
      <c r="G1746" s="2">
        <v>2.3139999999999996</v>
      </c>
      <c r="H1746" s="2">
        <v>2.3474999999999993</v>
      </c>
      <c r="I1746" s="2">
        <v>2.3208000000000002</v>
      </c>
      <c r="J1746" s="2">
        <v>2.5542999999999982</v>
      </c>
      <c r="K1746" s="15" t="s">
        <v>52</v>
      </c>
      <c r="L1746" s="15" t="s">
        <v>54</v>
      </c>
      <c r="M1746" s="15" t="s">
        <v>46</v>
      </c>
      <c r="N1746" s="18">
        <f t="shared" si="270"/>
        <v>50</v>
      </c>
      <c r="O1746" s="18">
        <f t="shared" si="271"/>
        <v>100</v>
      </c>
      <c r="P1746" s="18">
        <f t="shared" si="272"/>
        <v>0</v>
      </c>
      <c r="Q1746" s="18">
        <f t="shared" si="273"/>
        <v>16.5</v>
      </c>
      <c r="R1746" s="19">
        <f t="shared" si="274"/>
        <v>54.975000000000001</v>
      </c>
      <c r="S1746" s="19">
        <f t="shared" si="275"/>
        <v>34.125</v>
      </c>
      <c r="T1746" s="19">
        <f t="shared" si="276"/>
        <v>29.925000000000001</v>
      </c>
      <c r="U1746" s="19">
        <f t="shared" si="277"/>
        <v>41.625</v>
      </c>
      <c r="V1746" s="18">
        <f t="shared" si="278"/>
        <v>39.674999999999997</v>
      </c>
      <c r="W1746" s="18">
        <f t="shared" si="279"/>
        <v>40.162499999999994</v>
      </c>
    </row>
    <row r="1747" spans="1:23" ht="13.5" x14ac:dyDescent="0.25">
      <c r="A1747" s="4">
        <v>44559</v>
      </c>
      <c r="B1747" s="2">
        <v>2.2799999999999998</v>
      </c>
      <c r="C1747" s="2">
        <v>35.238528135981554</v>
      </c>
      <c r="D1747" s="2">
        <v>4.8579932135639936E-2</v>
      </c>
      <c r="E1747" s="2">
        <v>-0.14378755583499739</v>
      </c>
      <c r="F1747" s="2">
        <v>2.2879999999999998</v>
      </c>
      <c r="G1747" s="2">
        <v>2.306</v>
      </c>
      <c r="H1747" s="2">
        <v>2.3434999999999997</v>
      </c>
      <c r="I1747" s="2">
        <v>2.3216000000000006</v>
      </c>
      <c r="J1747" s="2">
        <v>2.5516999999999981</v>
      </c>
      <c r="K1747" s="15" t="s">
        <v>52</v>
      </c>
      <c r="L1747" s="15" t="s">
        <v>54</v>
      </c>
      <c r="M1747" s="15" t="s">
        <v>53</v>
      </c>
      <c r="N1747" s="18">
        <f t="shared" si="270"/>
        <v>50</v>
      </c>
      <c r="O1747" s="18">
        <f t="shared" si="271"/>
        <v>100</v>
      </c>
      <c r="P1747" s="18">
        <f t="shared" si="272"/>
        <v>0</v>
      </c>
      <c r="Q1747" s="18">
        <f t="shared" si="273"/>
        <v>16.5</v>
      </c>
      <c r="R1747" s="19">
        <f t="shared" si="274"/>
        <v>54.975000000000001</v>
      </c>
      <c r="S1747" s="19">
        <f t="shared" si="275"/>
        <v>34.125</v>
      </c>
      <c r="T1747" s="19">
        <f t="shared" si="276"/>
        <v>29.925000000000001</v>
      </c>
      <c r="U1747" s="19">
        <f t="shared" si="277"/>
        <v>41.625</v>
      </c>
      <c r="V1747" s="18">
        <f t="shared" si="278"/>
        <v>39.674999999999997</v>
      </c>
      <c r="W1747" s="18">
        <f t="shared" si="279"/>
        <v>40.162499999999994</v>
      </c>
    </row>
    <row r="1748" spans="1:23" ht="13.5" x14ac:dyDescent="0.25">
      <c r="A1748" s="4">
        <v>44560</v>
      </c>
      <c r="B1748" s="2">
        <v>2.2799999999999998</v>
      </c>
      <c r="C1748" s="2">
        <v>35.238528135981554</v>
      </c>
      <c r="D1748" s="2">
        <v>4.9274938847995386E-2</v>
      </c>
      <c r="E1748" s="2">
        <v>-0.15890015250475362</v>
      </c>
      <c r="F1748" s="2">
        <v>2.286</v>
      </c>
      <c r="G1748" s="2">
        <v>2.298</v>
      </c>
      <c r="H1748" s="2">
        <v>2.339</v>
      </c>
      <c r="I1748" s="2">
        <v>2.3226000000000004</v>
      </c>
      <c r="J1748" s="2">
        <v>2.5490999999999979</v>
      </c>
      <c r="K1748" s="15" t="s">
        <v>52</v>
      </c>
      <c r="L1748" s="15" t="s">
        <v>54</v>
      </c>
      <c r="M1748" s="15" t="s">
        <v>46</v>
      </c>
      <c r="N1748" s="18">
        <f t="shared" si="270"/>
        <v>50</v>
      </c>
      <c r="O1748" s="18">
        <f t="shared" si="271"/>
        <v>100</v>
      </c>
      <c r="P1748" s="18">
        <f t="shared" si="272"/>
        <v>0</v>
      </c>
      <c r="Q1748" s="18">
        <f t="shared" si="273"/>
        <v>16.5</v>
      </c>
      <c r="R1748" s="19">
        <f t="shared" si="274"/>
        <v>54.975000000000001</v>
      </c>
      <c r="S1748" s="19">
        <f t="shared" si="275"/>
        <v>34.125</v>
      </c>
      <c r="T1748" s="19">
        <f t="shared" si="276"/>
        <v>29.925000000000001</v>
      </c>
      <c r="U1748" s="19">
        <f t="shared" si="277"/>
        <v>41.625</v>
      </c>
      <c r="V1748" s="18">
        <f t="shared" si="278"/>
        <v>39.674999999999997</v>
      </c>
      <c r="W1748" s="18">
        <f t="shared" si="279"/>
        <v>40.162499999999994</v>
      </c>
    </row>
    <row r="1749" spans="1:23" ht="13.5" x14ac:dyDescent="0.25">
      <c r="A1749" s="4">
        <v>44561</v>
      </c>
      <c r="B1749" s="2">
        <v>2.29</v>
      </c>
      <c r="C1749" s="2">
        <v>38.942051880173182</v>
      </c>
      <c r="D1749" s="2">
        <v>4.6351939105846451E-2</v>
      </c>
      <c r="E1749" s="2">
        <v>-0.17022233149425928</v>
      </c>
      <c r="F1749" s="2">
        <v>2.286</v>
      </c>
      <c r="G1749" s="2">
        <v>2.2930000000000001</v>
      </c>
      <c r="H1749" s="2">
        <v>2.3344999999999998</v>
      </c>
      <c r="I1749" s="2">
        <v>2.3248000000000006</v>
      </c>
      <c r="J1749" s="2">
        <v>2.5465499999999981</v>
      </c>
      <c r="K1749" s="15" t="s">
        <v>52</v>
      </c>
      <c r="L1749" s="15" t="s">
        <v>54</v>
      </c>
      <c r="M1749" s="15" t="s">
        <v>54</v>
      </c>
      <c r="N1749" s="18">
        <f t="shared" si="270"/>
        <v>50</v>
      </c>
      <c r="O1749" s="18">
        <f t="shared" si="271"/>
        <v>100</v>
      </c>
      <c r="P1749" s="18">
        <f t="shared" si="272"/>
        <v>0</v>
      </c>
      <c r="Q1749" s="18">
        <f t="shared" si="273"/>
        <v>16.5</v>
      </c>
      <c r="R1749" s="19">
        <f t="shared" si="274"/>
        <v>54.975000000000001</v>
      </c>
      <c r="S1749" s="19">
        <f t="shared" si="275"/>
        <v>34.125</v>
      </c>
      <c r="T1749" s="19">
        <f t="shared" si="276"/>
        <v>29.925000000000001</v>
      </c>
      <c r="U1749" s="19">
        <f t="shared" si="277"/>
        <v>41.625</v>
      </c>
      <c r="V1749" s="18">
        <f t="shared" si="278"/>
        <v>39.674999999999997</v>
      </c>
      <c r="W1749" s="18">
        <f t="shared" si="279"/>
        <v>40.162499999999994</v>
      </c>
    </row>
    <row r="1750" spans="1:23" ht="13.5" x14ac:dyDescent="0.25">
      <c r="A1750" s="4">
        <v>44564</v>
      </c>
      <c r="B1750" s="2">
        <v>2.35</v>
      </c>
      <c r="C1750" s="2">
        <v>55.416434659128662</v>
      </c>
      <c r="D1750" s="2">
        <v>3.9658968491845581E-2</v>
      </c>
      <c r="E1750" s="2">
        <v>-0.17774280721237629</v>
      </c>
      <c r="F1750" s="2">
        <v>2.298</v>
      </c>
      <c r="G1750" s="2">
        <v>2.294</v>
      </c>
      <c r="H1750" s="2">
        <v>2.3329999999999997</v>
      </c>
      <c r="I1750" s="2">
        <v>2.3280000000000003</v>
      </c>
      <c r="J1750" s="2">
        <v>2.5442999999999985</v>
      </c>
      <c r="K1750" s="15" t="s">
        <v>47</v>
      </c>
      <c r="L1750" s="15" t="s">
        <v>54</v>
      </c>
      <c r="M1750" s="15" t="s">
        <v>51</v>
      </c>
      <c r="N1750" s="18">
        <f t="shared" si="270"/>
        <v>50</v>
      </c>
      <c r="O1750" s="18">
        <f t="shared" si="271"/>
        <v>100</v>
      </c>
      <c r="P1750" s="18">
        <f t="shared" si="272"/>
        <v>0</v>
      </c>
      <c r="Q1750" s="18">
        <f t="shared" si="273"/>
        <v>83.5</v>
      </c>
      <c r="R1750" s="19">
        <f t="shared" si="274"/>
        <v>65.025000000000006</v>
      </c>
      <c r="S1750" s="19">
        <f t="shared" si="275"/>
        <v>50.875</v>
      </c>
      <c r="T1750" s="19">
        <f t="shared" si="276"/>
        <v>60.075000000000003</v>
      </c>
      <c r="U1750" s="19">
        <f t="shared" si="277"/>
        <v>58.375</v>
      </c>
      <c r="V1750" s="18">
        <f t="shared" si="278"/>
        <v>58.658333333333339</v>
      </c>
      <c r="W1750" s="18">
        <f t="shared" si="279"/>
        <v>58.587500000000006</v>
      </c>
    </row>
    <row r="1751" spans="1:23" ht="13.5" x14ac:dyDescent="0.25">
      <c r="A1751" s="4">
        <v>44565</v>
      </c>
      <c r="B1751" s="2">
        <v>2.2799999999999998</v>
      </c>
      <c r="C1751" s="2">
        <v>41.38646449054761</v>
      </c>
      <c r="D1751" s="2">
        <v>3.7495997572138062E-2</v>
      </c>
      <c r="E1751" s="2">
        <v>-0.17773922105388712</v>
      </c>
      <c r="F1751" s="2">
        <v>2.2959999999999998</v>
      </c>
      <c r="G1751" s="2">
        <v>2.2890000000000001</v>
      </c>
      <c r="H1751" s="2">
        <v>2.3274999999999997</v>
      </c>
      <c r="I1751" s="2">
        <v>2.3296000000000001</v>
      </c>
      <c r="J1751" s="2">
        <v>2.5416999999999983</v>
      </c>
      <c r="K1751" s="15" t="s">
        <v>47</v>
      </c>
      <c r="L1751" s="15" t="s">
        <v>54</v>
      </c>
      <c r="M1751" s="15" t="s">
        <v>49</v>
      </c>
      <c r="N1751" s="18">
        <f t="shared" si="270"/>
        <v>50</v>
      </c>
      <c r="O1751" s="18">
        <f t="shared" si="271"/>
        <v>100</v>
      </c>
      <c r="P1751" s="18">
        <f t="shared" si="272"/>
        <v>0</v>
      </c>
      <c r="Q1751" s="18">
        <f t="shared" si="273"/>
        <v>66.5</v>
      </c>
      <c r="R1751" s="19">
        <f t="shared" si="274"/>
        <v>62.475000000000001</v>
      </c>
      <c r="S1751" s="19">
        <f t="shared" si="275"/>
        <v>46.625</v>
      </c>
      <c r="T1751" s="19">
        <f t="shared" si="276"/>
        <v>52.424999999999997</v>
      </c>
      <c r="U1751" s="19">
        <f t="shared" si="277"/>
        <v>54.125</v>
      </c>
      <c r="V1751" s="18">
        <f t="shared" si="278"/>
        <v>53.841666666666661</v>
      </c>
      <c r="W1751" s="18">
        <f t="shared" si="279"/>
        <v>53.912499999999994</v>
      </c>
    </row>
    <row r="1752" spans="1:23" ht="13.5" x14ac:dyDescent="0.25">
      <c r="A1752" s="4">
        <v>44566</v>
      </c>
      <c r="B1752" s="2">
        <v>2.27</v>
      </c>
      <c r="C1752" s="2">
        <v>39.834904437553135</v>
      </c>
      <c r="D1752" s="2">
        <v>2.4376906423396516E-2</v>
      </c>
      <c r="E1752" s="2">
        <v>-0.17294526736155091</v>
      </c>
      <c r="F1752" s="2">
        <v>2.2939999999999996</v>
      </c>
      <c r="G1752" s="2">
        <v>2.2909999999999999</v>
      </c>
      <c r="H1752" s="2">
        <v>2.3214999999999999</v>
      </c>
      <c r="I1752" s="2">
        <v>2.3302000000000005</v>
      </c>
      <c r="J1752" s="2">
        <v>2.5390499999999983</v>
      </c>
      <c r="K1752" s="15" t="s">
        <v>47</v>
      </c>
      <c r="L1752" s="15" t="s">
        <v>54</v>
      </c>
      <c r="M1752" s="15" t="s">
        <v>49</v>
      </c>
      <c r="N1752" s="18">
        <f t="shared" si="270"/>
        <v>50</v>
      </c>
      <c r="O1752" s="18">
        <f t="shared" si="271"/>
        <v>100</v>
      </c>
      <c r="P1752" s="18">
        <f t="shared" si="272"/>
        <v>0</v>
      </c>
      <c r="Q1752" s="18">
        <f t="shared" si="273"/>
        <v>66.5</v>
      </c>
      <c r="R1752" s="19">
        <f t="shared" si="274"/>
        <v>62.475000000000001</v>
      </c>
      <c r="S1752" s="19">
        <f t="shared" si="275"/>
        <v>46.625</v>
      </c>
      <c r="T1752" s="19">
        <f t="shared" si="276"/>
        <v>52.424999999999997</v>
      </c>
      <c r="U1752" s="19">
        <f t="shared" si="277"/>
        <v>54.125</v>
      </c>
      <c r="V1752" s="18">
        <f t="shared" si="278"/>
        <v>53.841666666666661</v>
      </c>
      <c r="W1752" s="18">
        <f t="shared" si="279"/>
        <v>53.912499999999994</v>
      </c>
    </row>
    <row r="1753" spans="1:23" ht="13.5" x14ac:dyDescent="0.25">
      <c r="A1753" s="4">
        <v>44567</v>
      </c>
      <c r="B1753" s="2">
        <v>2.2599999999999998</v>
      </c>
      <c r="C1753" s="2">
        <v>38.289046785998636</v>
      </c>
      <c r="D1753" s="2">
        <v>2.0487283370412168E-2</v>
      </c>
      <c r="E1753" s="2">
        <v>-0.16320536402990815</v>
      </c>
      <c r="F1753" s="2">
        <v>2.29</v>
      </c>
      <c r="G1753" s="2">
        <v>2.2880000000000003</v>
      </c>
      <c r="H1753" s="2">
        <v>2.3149999999999999</v>
      </c>
      <c r="I1753" s="2">
        <v>2.3308000000000004</v>
      </c>
      <c r="J1753" s="2">
        <v>2.5363499999999983</v>
      </c>
      <c r="K1753" s="15" t="s">
        <v>52</v>
      </c>
      <c r="L1753" s="15" t="s">
        <v>54</v>
      </c>
      <c r="M1753" s="15" t="s">
        <v>46</v>
      </c>
      <c r="N1753" s="18">
        <f t="shared" si="270"/>
        <v>50</v>
      </c>
      <c r="O1753" s="18">
        <f t="shared" si="271"/>
        <v>100</v>
      </c>
      <c r="P1753" s="18">
        <f t="shared" si="272"/>
        <v>0</v>
      </c>
      <c r="Q1753" s="18">
        <f t="shared" si="273"/>
        <v>16.5</v>
      </c>
      <c r="R1753" s="19">
        <f t="shared" si="274"/>
        <v>54.975000000000001</v>
      </c>
      <c r="S1753" s="19">
        <f t="shared" si="275"/>
        <v>34.125</v>
      </c>
      <c r="T1753" s="19">
        <f t="shared" si="276"/>
        <v>29.925000000000001</v>
      </c>
      <c r="U1753" s="19">
        <f t="shared" si="277"/>
        <v>41.625</v>
      </c>
      <c r="V1753" s="18">
        <f t="shared" si="278"/>
        <v>39.674999999999997</v>
      </c>
      <c r="W1753" s="18">
        <f t="shared" si="279"/>
        <v>40.162499999999994</v>
      </c>
    </row>
    <row r="1754" spans="1:23" ht="13.5" x14ac:dyDescent="0.25">
      <c r="A1754" s="4">
        <v>44568</v>
      </c>
      <c r="B1754" s="2">
        <v>2.3199999999999998</v>
      </c>
      <c r="C1754" s="2">
        <v>50.660857148833315</v>
      </c>
      <c r="D1754" s="2">
        <v>1.3103820484222872E-2</v>
      </c>
      <c r="E1754" s="2">
        <v>-0.15241856898724215</v>
      </c>
      <c r="F1754" s="2">
        <v>2.2960000000000003</v>
      </c>
      <c r="G1754" s="2">
        <v>2.2909999999999995</v>
      </c>
      <c r="H1754" s="2">
        <v>2.3114999999999997</v>
      </c>
      <c r="I1754" s="2">
        <v>2.3338000000000001</v>
      </c>
      <c r="J1754" s="2">
        <v>2.5339999999999985</v>
      </c>
      <c r="K1754" s="15" t="s">
        <v>47</v>
      </c>
      <c r="L1754" s="15" t="s">
        <v>48</v>
      </c>
      <c r="M1754" s="15" t="s">
        <v>51</v>
      </c>
      <c r="N1754" s="18">
        <f t="shared" si="270"/>
        <v>50</v>
      </c>
      <c r="O1754" s="18">
        <f t="shared" si="271"/>
        <v>100</v>
      </c>
      <c r="P1754" s="18">
        <f t="shared" si="272"/>
        <v>0</v>
      </c>
      <c r="Q1754" s="18">
        <f t="shared" si="273"/>
        <v>100</v>
      </c>
      <c r="R1754" s="19">
        <f t="shared" si="274"/>
        <v>67.5</v>
      </c>
      <c r="S1754" s="19">
        <f t="shared" si="275"/>
        <v>55</v>
      </c>
      <c r="T1754" s="19">
        <f t="shared" si="276"/>
        <v>67.5</v>
      </c>
      <c r="U1754" s="19">
        <f t="shared" si="277"/>
        <v>62.5</v>
      </c>
      <c r="V1754" s="18">
        <f t="shared" si="278"/>
        <v>63.333333333333336</v>
      </c>
      <c r="W1754" s="18">
        <f t="shared" si="279"/>
        <v>63.125</v>
      </c>
    </row>
    <row r="1755" spans="1:23" ht="13.5" x14ac:dyDescent="0.25">
      <c r="A1755" s="4">
        <v>44571</v>
      </c>
      <c r="B1755" s="2">
        <v>2.3199999999999998</v>
      </c>
      <c r="C1755" s="2">
        <v>50.660857148833315</v>
      </c>
      <c r="D1755" s="2">
        <v>6.827844485251422E-3</v>
      </c>
      <c r="E1755" s="2">
        <v>-0.14138740356614365</v>
      </c>
      <c r="F1755" s="2">
        <v>2.29</v>
      </c>
      <c r="G1755" s="2">
        <v>2.2939999999999996</v>
      </c>
      <c r="H1755" s="2">
        <v>2.3085</v>
      </c>
      <c r="I1755" s="2">
        <v>2.3370000000000002</v>
      </c>
      <c r="J1755" s="2">
        <v>2.5315999999999983</v>
      </c>
      <c r="K1755" s="15" t="s">
        <v>47</v>
      </c>
      <c r="L1755" s="15" t="s">
        <v>48</v>
      </c>
      <c r="M1755" s="15" t="s">
        <v>49</v>
      </c>
      <c r="N1755" s="18">
        <f t="shared" si="270"/>
        <v>50</v>
      </c>
      <c r="O1755" s="18">
        <f t="shared" si="271"/>
        <v>100</v>
      </c>
      <c r="P1755" s="18">
        <f t="shared" si="272"/>
        <v>0</v>
      </c>
      <c r="Q1755" s="18">
        <f t="shared" si="273"/>
        <v>83</v>
      </c>
      <c r="R1755" s="19">
        <f t="shared" si="274"/>
        <v>64.95</v>
      </c>
      <c r="S1755" s="19">
        <f t="shared" si="275"/>
        <v>50.75</v>
      </c>
      <c r="T1755" s="19">
        <f t="shared" si="276"/>
        <v>59.85</v>
      </c>
      <c r="U1755" s="19">
        <f t="shared" si="277"/>
        <v>58.25</v>
      </c>
      <c r="V1755" s="18">
        <f t="shared" si="278"/>
        <v>58.516666666666673</v>
      </c>
      <c r="W1755" s="18">
        <f t="shared" si="279"/>
        <v>58.45</v>
      </c>
    </row>
    <row r="1756" spans="1:23" ht="13.5" x14ac:dyDescent="0.25">
      <c r="A1756" s="4">
        <v>44572</v>
      </c>
      <c r="B1756" s="2">
        <v>2.3199999999999998</v>
      </c>
      <c r="C1756" s="2">
        <v>50.660857148833315</v>
      </c>
      <c r="D1756" s="2">
        <v>1.4910787369379896E-3</v>
      </c>
      <c r="E1756" s="2">
        <v>-0.12947903597307972</v>
      </c>
      <c r="F1756" s="2">
        <v>2.298</v>
      </c>
      <c r="G1756" s="2">
        <v>2.2969999999999997</v>
      </c>
      <c r="H1756" s="2">
        <v>2.3054999999999999</v>
      </c>
      <c r="I1756" s="2">
        <v>2.3403999999999998</v>
      </c>
      <c r="J1756" s="2">
        <v>2.5289999999999986</v>
      </c>
      <c r="K1756" s="15" t="s">
        <v>47</v>
      </c>
      <c r="L1756" s="15" t="s">
        <v>48</v>
      </c>
      <c r="M1756" s="15" t="s">
        <v>51</v>
      </c>
      <c r="N1756" s="18">
        <f t="shared" si="270"/>
        <v>50</v>
      </c>
      <c r="O1756" s="18">
        <f t="shared" si="271"/>
        <v>100</v>
      </c>
      <c r="P1756" s="18">
        <f t="shared" si="272"/>
        <v>0</v>
      </c>
      <c r="Q1756" s="18">
        <f t="shared" si="273"/>
        <v>100</v>
      </c>
      <c r="R1756" s="19">
        <f t="shared" si="274"/>
        <v>67.5</v>
      </c>
      <c r="S1756" s="19">
        <f t="shared" si="275"/>
        <v>55</v>
      </c>
      <c r="T1756" s="19">
        <f t="shared" si="276"/>
        <v>67.5</v>
      </c>
      <c r="U1756" s="19">
        <f t="shared" si="277"/>
        <v>62.5</v>
      </c>
      <c r="V1756" s="18">
        <f t="shared" si="278"/>
        <v>63.333333333333336</v>
      </c>
      <c r="W1756" s="18">
        <f t="shared" si="279"/>
        <v>63.125</v>
      </c>
    </row>
    <row r="1757" spans="1:23" ht="13.5" x14ac:dyDescent="0.25">
      <c r="A1757" s="4">
        <v>44573</v>
      </c>
      <c r="B1757" s="2">
        <v>2.42</v>
      </c>
      <c r="C1757" s="2">
        <v>65.188532615745629</v>
      </c>
      <c r="D1757" s="2">
        <v>-1.199488962697659E-2</v>
      </c>
      <c r="E1757" s="2">
        <v>-0.11714487424070386</v>
      </c>
      <c r="F1757" s="2">
        <v>2.3280000000000003</v>
      </c>
      <c r="G1757" s="2">
        <v>2.3109999999999999</v>
      </c>
      <c r="H1757" s="2">
        <v>2.3085</v>
      </c>
      <c r="I1757" s="2">
        <v>2.3450000000000002</v>
      </c>
      <c r="J1757" s="2">
        <v>2.5268499999999987</v>
      </c>
      <c r="K1757" s="15" t="s">
        <v>47</v>
      </c>
      <c r="L1757" s="15" t="s">
        <v>48</v>
      </c>
      <c r="M1757" s="15" t="s">
        <v>51</v>
      </c>
      <c r="N1757" s="18">
        <f t="shared" si="270"/>
        <v>50</v>
      </c>
      <c r="O1757" s="18">
        <f t="shared" si="271"/>
        <v>100</v>
      </c>
      <c r="P1757" s="18">
        <f t="shared" si="272"/>
        <v>0</v>
      </c>
      <c r="Q1757" s="18">
        <f t="shared" si="273"/>
        <v>100</v>
      </c>
      <c r="R1757" s="19">
        <f t="shared" si="274"/>
        <v>67.5</v>
      </c>
      <c r="S1757" s="19">
        <f t="shared" si="275"/>
        <v>55</v>
      </c>
      <c r="T1757" s="19">
        <f t="shared" si="276"/>
        <v>67.5</v>
      </c>
      <c r="U1757" s="19">
        <f t="shared" si="277"/>
        <v>62.5</v>
      </c>
      <c r="V1757" s="18">
        <f t="shared" si="278"/>
        <v>63.333333333333336</v>
      </c>
      <c r="W1757" s="18">
        <f t="shared" si="279"/>
        <v>63.125</v>
      </c>
    </row>
    <row r="1758" spans="1:23" ht="13.5" x14ac:dyDescent="0.25">
      <c r="A1758" s="4">
        <v>44574</v>
      </c>
      <c r="B1758" s="2">
        <v>2.56</v>
      </c>
      <c r="C1758" s="2">
        <v>75.891213888154184</v>
      </c>
      <c r="D1758" s="2">
        <v>-3.4389937323753283E-2</v>
      </c>
      <c r="E1758" s="2">
        <v>-0.10498039332267144</v>
      </c>
      <c r="F1758" s="2">
        <v>2.3879999999999999</v>
      </c>
      <c r="G1758" s="2">
        <v>2.3389999999999995</v>
      </c>
      <c r="H1758" s="2">
        <v>2.3185000000000002</v>
      </c>
      <c r="I1758" s="2">
        <v>2.3512</v>
      </c>
      <c r="J1758" s="2">
        <v>2.5248999999999988</v>
      </c>
      <c r="K1758" s="15" t="s">
        <v>47</v>
      </c>
      <c r="L1758" s="15" t="s">
        <v>48</v>
      </c>
      <c r="M1758" s="15" t="s">
        <v>51</v>
      </c>
      <c r="N1758" s="18">
        <f t="shared" si="270"/>
        <v>50</v>
      </c>
      <c r="O1758" s="18">
        <f t="shared" si="271"/>
        <v>100</v>
      </c>
      <c r="P1758" s="18">
        <f t="shared" si="272"/>
        <v>0</v>
      </c>
      <c r="Q1758" s="18">
        <f t="shared" si="273"/>
        <v>100</v>
      </c>
      <c r="R1758" s="19">
        <f t="shared" si="274"/>
        <v>67.5</v>
      </c>
      <c r="S1758" s="19">
        <f t="shared" si="275"/>
        <v>55</v>
      </c>
      <c r="T1758" s="19">
        <f t="shared" si="276"/>
        <v>67.5</v>
      </c>
      <c r="U1758" s="19">
        <f t="shared" si="277"/>
        <v>62.5</v>
      </c>
      <c r="V1758" s="18">
        <f t="shared" si="278"/>
        <v>63.333333333333336</v>
      </c>
      <c r="W1758" s="18">
        <f t="shared" si="279"/>
        <v>63.125</v>
      </c>
    </row>
    <row r="1759" spans="1:23" ht="13.5" x14ac:dyDescent="0.25">
      <c r="A1759" s="4">
        <v>44575</v>
      </c>
      <c r="B1759" s="2">
        <v>2.7</v>
      </c>
      <c r="C1759" s="2">
        <v>81.888029003009649</v>
      </c>
      <c r="D1759" s="2">
        <v>-6.3566798769105315E-2</v>
      </c>
      <c r="E1759" s="2">
        <v>-9.2272242642215077E-2</v>
      </c>
      <c r="F1759" s="2">
        <v>2.464</v>
      </c>
      <c r="G1759" s="2">
        <v>2.38</v>
      </c>
      <c r="H1759" s="2">
        <v>2.3365000000000005</v>
      </c>
      <c r="I1759" s="2">
        <v>2.3598000000000003</v>
      </c>
      <c r="J1759" s="2">
        <v>2.524049999999999</v>
      </c>
      <c r="K1759" s="15" t="s">
        <v>47</v>
      </c>
      <c r="L1759" s="15" t="s">
        <v>48</v>
      </c>
      <c r="M1759" s="15" t="s">
        <v>51</v>
      </c>
      <c r="N1759" s="18">
        <f t="shared" si="270"/>
        <v>50</v>
      </c>
      <c r="O1759" s="18">
        <f t="shared" si="271"/>
        <v>100</v>
      </c>
      <c r="P1759" s="18">
        <f t="shared" si="272"/>
        <v>0</v>
      </c>
      <c r="Q1759" s="18">
        <f t="shared" si="273"/>
        <v>100</v>
      </c>
      <c r="R1759" s="19">
        <f t="shared" si="274"/>
        <v>67.5</v>
      </c>
      <c r="S1759" s="19">
        <f t="shared" si="275"/>
        <v>55</v>
      </c>
      <c r="T1759" s="19">
        <f t="shared" si="276"/>
        <v>67.5</v>
      </c>
      <c r="U1759" s="19">
        <f t="shared" si="277"/>
        <v>62.5</v>
      </c>
      <c r="V1759" s="18">
        <f t="shared" si="278"/>
        <v>63.333333333333336</v>
      </c>
      <c r="W1759" s="18">
        <f t="shared" si="279"/>
        <v>63.125</v>
      </c>
    </row>
    <row r="1760" spans="1:23" ht="13.5" x14ac:dyDescent="0.25">
      <c r="A1760" s="4">
        <v>44578</v>
      </c>
      <c r="B1760" s="2">
        <v>2.8</v>
      </c>
      <c r="C1760" s="2">
        <v>84.796954276029325</v>
      </c>
      <c r="D1760" s="2">
        <v>-8.8550758035188526E-2</v>
      </c>
      <c r="E1760" s="2">
        <v>-7.9303137063392246E-2</v>
      </c>
      <c r="F1760" s="2">
        <v>2.56</v>
      </c>
      <c r="G1760" s="2">
        <v>2.4249999999999998</v>
      </c>
      <c r="H1760" s="2">
        <v>2.3595000000000002</v>
      </c>
      <c r="I1760" s="2">
        <v>2.3706000000000005</v>
      </c>
      <c r="J1760" s="2">
        <v>2.523849999999999</v>
      </c>
      <c r="K1760" s="15" t="s">
        <v>47</v>
      </c>
      <c r="L1760" s="15" t="s">
        <v>48</v>
      </c>
      <c r="M1760" s="15" t="s">
        <v>51</v>
      </c>
      <c r="N1760" s="18">
        <f t="shared" si="270"/>
        <v>50</v>
      </c>
      <c r="O1760" s="18">
        <f t="shared" si="271"/>
        <v>100</v>
      </c>
      <c r="P1760" s="18">
        <f t="shared" si="272"/>
        <v>0</v>
      </c>
      <c r="Q1760" s="18">
        <f t="shared" si="273"/>
        <v>100</v>
      </c>
      <c r="R1760" s="19">
        <f t="shared" si="274"/>
        <v>67.5</v>
      </c>
      <c r="S1760" s="19">
        <f t="shared" si="275"/>
        <v>55</v>
      </c>
      <c r="T1760" s="19">
        <f t="shared" si="276"/>
        <v>67.5</v>
      </c>
      <c r="U1760" s="19">
        <f t="shared" si="277"/>
        <v>62.5</v>
      </c>
      <c r="V1760" s="18">
        <f t="shared" si="278"/>
        <v>63.333333333333336</v>
      </c>
      <c r="W1760" s="18">
        <f t="shared" si="279"/>
        <v>63.125</v>
      </c>
    </row>
    <row r="1761" spans="1:23" ht="13.5" x14ac:dyDescent="0.25">
      <c r="A1761" s="4">
        <v>44579</v>
      </c>
      <c r="B1761" s="2">
        <v>2.79</v>
      </c>
      <c r="C1761" s="2">
        <v>83.355222895576432</v>
      </c>
      <c r="D1761" s="2">
        <v>-0.12227265480451122</v>
      </c>
      <c r="E1761" s="2">
        <v>-6.7045652440008166E-2</v>
      </c>
      <c r="F1761" s="2">
        <v>2.6539999999999999</v>
      </c>
      <c r="G1761" s="2">
        <v>2.476</v>
      </c>
      <c r="H1761" s="2">
        <v>2.3825000000000003</v>
      </c>
      <c r="I1761" s="2">
        <v>2.3808000000000007</v>
      </c>
      <c r="J1761" s="2">
        <v>2.5233999999999988</v>
      </c>
      <c r="K1761" s="15" t="s">
        <v>47</v>
      </c>
      <c r="L1761" s="15" t="s">
        <v>48</v>
      </c>
      <c r="M1761" s="15" t="s">
        <v>51</v>
      </c>
      <c r="N1761" s="18">
        <f t="shared" si="270"/>
        <v>50</v>
      </c>
      <c r="O1761" s="18">
        <f t="shared" si="271"/>
        <v>100</v>
      </c>
      <c r="P1761" s="18">
        <f t="shared" si="272"/>
        <v>0</v>
      </c>
      <c r="Q1761" s="18">
        <f t="shared" si="273"/>
        <v>100</v>
      </c>
      <c r="R1761" s="19">
        <f t="shared" si="274"/>
        <v>67.5</v>
      </c>
      <c r="S1761" s="19">
        <f t="shared" si="275"/>
        <v>55</v>
      </c>
      <c r="T1761" s="19">
        <f t="shared" si="276"/>
        <v>67.5</v>
      </c>
      <c r="U1761" s="19">
        <f t="shared" si="277"/>
        <v>62.5</v>
      </c>
      <c r="V1761" s="18">
        <f t="shared" si="278"/>
        <v>63.333333333333336</v>
      </c>
      <c r="W1761" s="18">
        <f t="shared" si="279"/>
        <v>63.125</v>
      </c>
    </row>
    <row r="1762" spans="1:23" ht="13.5" x14ac:dyDescent="0.25">
      <c r="A1762" s="4">
        <v>44580</v>
      </c>
      <c r="B1762" s="2">
        <v>2.69</v>
      </c>
      <c r="C1762" s="2">
        <v>70.454914987128262</v>
      </c>
      <c r="D1762" s="2">
        <v>-0.14724254367159251</v>
      </c>
      <c r="E1762" s="2">
        <v>-5.5347876663674724E-2</v>
      </c>
      <c r="F1762" s="2">
        <v>2.7079999999999993</v>
      </c>
      <c r="G1762" s="2">
        <v>2.5180000000000002</v>
      </c>
      <c r="H1762" s="2">
        <v>2.4045000000000001</v>
      </c>
      <c r="I1762" s="2">
        <v>2.3886000000000007</v>
      </c>
      <c r="J1762" s="2">
        <v>2.5225999999999988</v>
      </c>
      <c r="K1762" s="15" t="s">
        <v>52</v>
      </c>
      <c r="L1762" s="15" t="s">
        <v>50</v>
      </c>
      <c r="M1762" s="15" t="s">
        <v>53</v>
      </c>
      <c r="N1762" s="18">
        <f t="shared" si="270"/>
        <v>50</v>
      </c>
      <c r="O1762" s="18">
        <f t="shared" si="271"/>
        <v>100</v>
      </c>
      <c r="P1762" s="18">
        <f t="shared" si="272"/>
        <v>0</v>
      </c>
      <c r="Q1762" s="18">
        <f t="shared" si="273"/>
        <v>0</v>
      </c>
      <c r="R1762" s="19">
        <f t="shared" si="274"/>
        <v>52.5</v>
      </c>
      <c r="S1762" s="19">
        <f t="shared" si="275"/>
        <v>30</v>
      </c>
      <c r="T1762" s="19">
        <f t="shared" si="276"/>
        <v>22.5</v>
      </c>
      <c r="U1762" s="19">
        <f t="shared" si="277"/>
        <v>37.5</v>
      </c>
      <c r="V1762" s="18">
        <f t="shared" si="278"/>
        <v>35</v>
      </c>
      <c r="W1762" s="18">
        <f t="shared" si="279"/>
        <v>35.625</v>
      </c>
    </row>
    <row r="1763" spans="1:23" ht="13.5" x14ac:dyDescent="0.25">
      <c r="A1763" s="4">
        <v>44581</v>
      </c>
      <c r="B1763" s="2">
        <v>2.62</v>
      </c>
      <c r="C1763" s="2">
        <v>63.093905256720937</v>
      </c>
      <c r="D1763" s="2">
        <v>-0.16626747034897482</v>
      </c>
      <c r="E1763" s="2">
        <v>-4.5126159916699514E-2</v>
      </c>
      <c r="F1763" s="2">
        <v>2.7199999999999998</v>
      </c>
      <c r="G1763" s="2">
        <v>2.5540000000000003</v>
      </c>
      <c r="H1763" s="2">
        <v>2.4210000000000003</v>
      </c>
      <c r="I1763" s="2">
        <v>2.3948000000000009</v>
      </c>
      <c r="J1763" s="2">
        <v>2.5216999999999992</v>
      </c>
      <c r="K1763" s="15" t="s">
        <v>52</v>
      </c>
      <c r="L1763" s="15" t="s">
        <v>50</v>
      </c>
      <c r="M1763" s="15" t="s">
        <v>53</v>
      </c>
      <c r="N1763" s="18">
        <f t="shared" si="270"/>
        <v>50</v>
      </c>
      <c r="O1763" s="18">
        <f t="shared" si="271"/>
        <v>100</v>
      </c>
      <c r="P1763" s="18">
        <f t="shared" si="272"/>
        <v>50</v>
      </c>
      <c r="Q1763" s="18">
        <f t="shared" si="273"/>
        <v>0</v>
      </c>
      <c r="R1763" s="19">
        <f t="shared" si="274"/>
        <v>60</v>
      </c>
      <c r="S1763" s="19">
        <f t="shared" si="275"/>
        <v>47.5</v>
      </c>
      <c r="T1763" s="19">
        <f t="shared" si="276"/>
        <v>35</v>
      </c>
      <c r="U1763" s="19">
        <f t="shared" si="277"/>
        <v>50</v>
      </c>
      <c r="V1763" s="18">
        <f t="shared" si="278"/>
        <v>47.5</v>
      </c>
      <c r="W1763" s="18">
        <f t="shared" si="279"/>
        <v>48.125</v>
      </c>
    </row>
    <row r="1764" spans="1:23" ht="13.5" x14ac:dyDescent="0.25">
      <c r="A1764" s="4">
        <v>44582</v>
      </c>
      <c r="B1764" s="2">
        <v>2.69</v>
      </c>
      <c r="C1764" s="2">
        <v>66.826432283385515</v>
      </c>
      <c r="D1764" s="2">
        <v>-0.17933523375320348</v>
      </c>
      <c r="E1764" s="2">
        <v>-3.7345217091860373E-2</v>
      </c>
      <c r="F1764" s="2">
        <v>2.7179999999999995</v>
      </c>
      <c r="G1764" s="2">
        <v>2.5910000000000002</v>
      </c>
      <c r="H1764" s="2">
        <v>2.4409999999999998</v>
      </c>
      <c r="I1764" s="2">
        <v>2.4010000000000007</v>
      </c>
      <c r="J1764" s="2">
        <v>2.5211499999999991</v>
      </c>
      <c r="K1764" s="15" t="s">
        <v>52</v>
      </c>
      <c r="L1764" s="15" t="s">
        <v>50</v>
      </c>
      <c r="M1764" s="15" t="s">
        <v>46</v>
      </c>
      <c r="N1764" s="18">
        <f t="shared" si="270"/>
        <v>50</v>
      </c>
      <c r="O1764" s="18">
        <f t="shared" si="271"/>
        <v>100</v>
      </c>
      <c r="P1764" s="18">
        <f t="shared" si="272"/>
        <v>50</v>
      </c>
      <c r="Q1764" s="18">
        <f t="shared" si="273"/>
        <v>0</v>
      </c>
      <c r="R1764" s="19">
        <f t="shared" si="274"/>
        <v>60</v>
      </c>
      <c r="S1764" s="19">
        <f t="shared" si="275"/>
        <v>47.5</v>
      </c>
      <c r="T1764" s="19">
        <f t="shared" si="276"/>
        <v>35</v>
      </c>
      <c r="U1764" s="19">
        <f t="shared" si="277"/>
        <v>50</v>
      </c>
      <c r="V1764" s="18">
        <f t="shared" si="278"/>
        <v>47.5</v>
      </c>
      <c r="W1764" s="18">
        <f t="shared" si="279"/>
        <v>48.125</v>
      </c>
    </row>
    <row r="1765" spans="1:23" ht="13.5" x14ac:dyDescent="0.25">
      <c r="A1765" s="4">
        <v>44585</v>
      </c>
      <c r="B1765" s="2">
        <v>2.65</v>
      </c>
      <c r="C1765" s="2">
        <v>62.911013794759825</v>
      </c>
      <c r="D1765" s="2">
        <v>-0.18878336481061098</v>
      </c>
      <c r="E1765" s="2">
        <v>-3.1302916538170883E-2</v>
      </c>
      <c r="F1765" s="2">
        <v>2.6880000000000002</v>
      </c>
      <c r="G1765" s="2">
        <v>2.6240000000000001</v>
      </c>
      <c r="H1765" s="2">
        <v>2.4589999999999992</v>
      </c>
      <c r="I1765" s="2">
        <v>2.4064000000000005</v>
      </c>
      <c r="J1765" s="2">
        <v>2.5206499999999989</v>
      </c>
      <c r="K1765" s="15" t="s">
        <v>52</v>
      </c>
      <c r="L1765" s="15" t="s">
        <v>50</v>
      </c>
      <c r="M1765" s="15" t="s">
        <v>46</v>
      </c>
      <c r="N1765" s="18">
        <f t="shared" si="270"/>
        <v>50</v>
      </c>
      <c r="O1765" s="18">
        <f t="shared" si="271"/>
        <v>100</v>
      </c>
      <c r="P1765" s="18">
        <f t="shared" si="272"/>
        <v>50</v>
      </c>
      <c r="Q1765" s="18">
        <f t="shared" si="273"/>
        <v>0</v>
      </c>
      <c r="R1765" s="19">
        <f t="shared" si="274"/>
        <v>60</v>
      </c>
      <c r="S1765" s="19">
        <f t="shared" si="275"/>
        <v>47.5</v>
      </c>
      <c r="T1765" s="19">
        <f t="shared" si="276"/>
        <v>35</v>
      </c>
      <c r="U1765" s="19">
        <f t="shared" si="277"/>
        <v>50</v>
      </c>
      <c r="V1765" s="18">
        <f t="shared" si="278"/>
        <v>47.5</v>
      </c>
      <c r="W1765" s="18">
        <f t="shared" si="279"/>
        <v>48.125</v>
      </c>
    </row>
    <row r="1766" spans="1:23" ht="13.5" x14ac:dyDescent="0.25">
      <c r="A1766" s="4">
        <v>44586</v>
      </c>
      <c r="B1766" s="2">
        <v>2.6</v>
      </c>
      <c r="C1766" s="2">
        <v>58.311824958641246</v>
      </c>
      <c r="D1766" s="2">
        <v>-0.19409134937341621</v>
      </c>
      <c r="E1766" s="2">
        <v>-2.7883514265422373E-2</v>
      </c>
      <c r="F1766" s="2">
        <v>2.65</v>
      </c>
      <c r="G1766" s="2">
        <v>2.6520000000000001</v>
      </c>
      <c r="H1766" s="2">
        <v>2.4744999999999995</v>
      </c>
      <c r="I1766" s="2">
        <v>2.4104000000000005</v>
      </c>
      <c r="J1766" s="2">
        <v>2.5196499999999995</v>
      </c>
      <c r="K1766" s="15" t="s">
        <v>52</v>
      </c>
      <c r="L1766" s="15" t="s">
        <v>50</v>
      </c>
      <c r="M1766" s="15" t="s">
        <v>46</v>
      </c>
      <c r="N1766" s="18">
        <f t="shared" si="270"/>
        <v>50</v>
      </c>
      <c r="O1766" s="18">
        <f t="shared" si="271"/>
        <v>100</v>
      </c>
      <c r="P1766" s="18">
        <f t="shared" si="272"/>
        <v>50</v>
      </c>
      <c r="Q1766" s="18">
        <f t="shared" si="273"/>
        <v>0</v>
      </c>
      <c r="R1766" s="19">
        <f t="shared" si="274"/>
        <v>60</v>
      </c>
      <c r="S1766" s="19">
        <f t="shared" si="275"/>
        <v>47.5</v>
      </c>
      <c r="T1766" s="19">
        <f t="shared" si="276"/>
        <v>35</v>
      </c>
      <c r="U1766" s="19">
        <f t="shared" si="277"/>
        <v>50</v>
      </c>
      <c r="V1766" s="18">
        <f t="shared" si="278"/>
        <v>47.5</v>
      </c>
      <c r="W1766" s="18">
        <f t="shared" si="279"/>
        <v>48.125</v>
      </c>
    </row>
    <row r="1767" spans="1:23" ht="13.5" x14ac:dyDescent="0.25">
      <c r="A1767" s="4">
        <v>44587</v>
      </c>
      <c r="B1767" s="2">
        <v>2.6</v>
      </c>
      <c r="C1767" s="2">
        <v>58.311824958641246</v>
      </c>
      <c r="D1767" s="2">
        <v>-0.18384442731437867</v>
      </c>
      <c r="E1767" s="2">
        <v>-2.7557125702683136E-2</v>
      </c>
      <c r="F1767" s="2">
        <v>2.6320000000000001</v>
      </c>
      <c r="G1767" s="2">
        <v>2.67</v>
      </c>
      <c r="H1767" s="2">
        <v>2.4904999999999999</v>
      </c>
      <c r="I1767" s="2">
        <v>2.4144000000000001</v>
      </c>
      <c r="J1767" s="2">
        <v>2.5184499999999996</v>
      </c>
      <c r="K1767" s="15" t="s">
        <v>52</v>
      </c>
      <c r="L1767" s="15" t="s">
        <v>54</v>
      </c>
      <c r="M1767" s="15" t="s">
        <v>46</v>
      </c>
      <c r="N1767" s="18">
        <f t="shared" si="270"/>
        <v>50</v>
      </c>
      <c r="O1767" s="18">
        <f t="shared" si="271"/>
        <v>100</v>
      </c>
      <c r="P1767" s="18">
        <f t="shared" si="272"/>
        <v>50</v>
      </c>
      <c r="Q1767" s="18">
        <f t="shared" si="273"/>
        <v>16.5</v>
      </c>
      <c r="R1767" s="19">
        <f t="shared" si="274"/>
        <v>62.475000000000001</v>
      </c>
      <c r="S1767" s="19">
        <f t="shared" si="275"/>
        <v>51.625</v>
      </c>
      <c r="T1767" s="19">
        <f t="shared" si="276"/>
        <v>42.424999999999997</v>
      </c>
      <c r="U1767" s="19">
        <f t="shared" si="277"/>
        <v>54.125</v>
      </c>
      <c r="V1767" s="18">
        <f t="shared" si="278"/>
        <v>52.17499999999999</v>
      </c>
      <c r="W1767" s="18">
        <f t="shared" si="279"/>
        <v>52.662499999999994</v>
      </c>
    </row>
    <row r="1768" spans="1:23" ht="13.5" x14ac:dyDescent="0.25">
      <c r="A1768" s="4">
        <v>44588</v>
      </c>
      <c r="B1768" s="2">
        <v>2.65</v>
      </c>
      <c r="C1768" s="2">
        <v>61.570137603466172</v>
      </c>
      <c r="D1768" s="2">
        <v>-0.15793764305371472</v>
      </c>
      <c r="E1768" s="2">
        <v>-2.9682084334229711E-2</v>
      </c>
      <c r="F1768" s="2">
        <v>2.6379999999999999</v>
      </c>
      <c r="G1768" s="2">
        <v>2.6789999999999998</v>
      </c>
      <c r="H1768" s="2">
        <v>2.5089999999999995</v>
      </c>
      <c r="I1768" s="2">
        <v>2.4196</v>
      </c>
      <c r="J1768" s="2">
        <v>2.517749999999999</v>
      </c>
      <c r="K1768" s="15" t="s">
        <v>52</v>
      </c>
      <c r="L1768" s="15" t="s">
        <v>54</v>
      </c>
      <c r="M1768" s="15" t="s">
        <v>53</v>
      </c>
      <c r="N1768" s="18">
        <f t="shared" si="270"/>
        <v>50</v>
      </c>
      <c r="O1768" s="18">
        <f t="shared" si="271"/>
        <v>100</v>
      </c>
      <c r="P1768" s="18">
        <f t="shared" si="272"/>
        <v>50</v>
      </c>
      <c r="Q1768" s="18">
        <f t="shared" si="273"/>
        <v>16.5</v>
      </c>
      <c r="R1768" s="19">
        <f t="shared" si="274"/>
        <v>62.475000000000001</v>
      </c>
      <c r="S1768" s="19">
        <f t="shared" si="275"/>
        <v>51.625</v>
      </c>
      <c r="T1768" s="19">
        <f t="shared" si="276"/>
        <v>42.424999999999997</v>
      </c>
      <c r="U1768" s="19">
        <f t="shared" si="277"/>
        <v>54.125</v>
      </c>
      <c r="V1768" s="18">
        <f t="shared" si="278"/>
        <v>52.17499999999999</v>
      </c>
      <c r="W1768" s="18">
        <f t="shared" si="279"/>
        <v>52.662499999999994</v>
      </c>
    </row>
    <row r="1769" spans="1:23" ht="13.5" x14ac:dyDescent="0.25">
      <c r="A1769" s="4">
        <v>44589</v>
      </c>
      <c r="B1769" s="2">
        <v>2.63</v>
      </c>
      <c r="C1769" s="2">
        <v>59.564680569063079</v>
      </c>
      <c r="D1769" s="2">
        <v>-0.11384614378335201</v>
      </c>
      <c r="E1769" s="2">
        <v>-3.3244226659380351E-2</v>
      </c>
      <c r="F1769" s="2">
        <v>2.6259999999999999</v>
      </c>
      <c r="G1769" s="2">
        <v>2.6719999999999997</v>
      </c>
      <c r="H1769" s="2">
        <v>2.5259999999999998</v>
      </c>
      <c r="I1769" s="2">
        <v>2.4241999999999999</v>
      </c>
      <c r="J1769" s="2">
        <v>2.5168999999999992</v>
      </c>
      <c r="K1769" s="15" t="s">
        <v>52</v>
      </c>
      <c r="L1769" s="15" t="s">
        <v>54</v>
      </c>
      <c r="M1769" s="15" t="s">
        <v>46</v>
      </c>
      <c r="N1769" s="18">
        <f t="shared" si="270"/>
        <v>50</v>
      </c>
      <c r="O1769" s="18">
        <f t="shared" si="271"/>
        <v>100</v>
      </c>
      <c r="P1769" s="18">
        <f t="shared" si="272"/>
        <v>50</v>
      </c>
      <c r="Q1769" s="18">
        <f t="shared" si="273"/>
        <v>16.5</v>
      </c>
      <c r="R1769" s="19">
        <f t="shared" si="274"/>
        <v>62.475000000000001</v>
      </c>
      <c r="S1769" s="19">
        <f t="shared" si="275"/>
        <v>51.625</v>
      </c>
      <c r="T1769" s="19">
        <f t="shared" si="276"/>
        <v>42.424999999999997</v>
      </c>
      <c r="U1769" s="19">
        <f t="shared" si="277"/>
        <v>54.125</v>
      </c>
      <c r="V1769" s="18">
        <f t="shared" si="278"/>
        <v>52.17499999999999</v>
      </c>
      <c r="W1769" s="18">
        <f t="shared" si="279"/>
        <v>52.662499999999994</v>
      </c>
    </row>
    <row r="1770" spans="1:23" ht="13.5" x14ac:dyDescent="0.25">
      <c r="A1770" s="4">
        <v>44592</v>
      </c>
      <c r="B1770" s="2">
        <v>2.6</v>
      </c>
      <c r="C1770" s="2">
        <v>56.587275231227821</v>
      </c>
      <c r="D1770" s="2">
        <v>-5.9599571491377734E-2</v>
      </c>
      <c r="E1770" s="2">
        <v>-3.7444664176789051E-2</v>
      </c>
      <c r="F1770" s="2">
        <v>2.6160000000000001</v>
      </c>
      <c r="G1770" s="2">
        <v>2.6520000000000001</v>
      </c>
      <c r="H1770" s="2">
        <v>2.5385</v>
      </c>
      <c r="I1770" s="2">
        <v>2.4277999999999995</v>
      </c>
      <c r="J1770" s="2">
        <v>2.5158999999999994</v>
      </c>
      <c r="K1770" s="15" t="s">
        <v>52</v>
      </c>
      <c r="L1770" s="15" t="s">
        <v>54</v>
      </c>
      <c r="M1770" s="15" t="s">
        <v>46</v>
      </c>
      <c r="N1770" s="18">
        <f t="shared" si="270"/>
        <v>50</v>
      </c>
      <c r="O1770" s="18">
        <f t="shared" si="271"/>
        <v>100</v>
      </c>
      <c r="P1770" s="18">
        <f t="shared" si="272"/>
        <v>50</v>
      </c>
      <c r="Q1770" s="18">
        <f t="shared" si="273"/>
        <v>16.5</v>
      </c>
      <c r="R1770" s="19">
        <f t="shared" si="274"/>
        <v>62.475000000000001</v>
      </c>
      <c r="S1770" s="19">
        <f t="shared" si="275"/>
        <v>51.625</v>
      </c>
      <c r="T1770" s="19">
        <f t="shared" si="276"/>
        <v>42.424999999999997</v>
      </c>
      <c r="U1770" s="19">
        <f t="shared" si="277"/>
        <v>54.125</v>
      </c>
      <c r="V1770" s="18">
        <f t="shared" si="278"/>
        <v>52.17499999999999</v>
      </c>
      <c r="W1770" s="18">
        <f t="shared" si="279"/>
        <v>52.662499999999994</v>
      </c>
    </row>
    <row r="1771" spans="1:23" ht="13.5" x14ac:dyDescent="0.25">
      <c r="A1771" s="4">
        <v>44593</v>
      </c>
      <c r="B1771" s="2">
        <v>2.6</v>
      </c>
      <c r="C1771" s="2">
        <v>56.587275231227821</v>
      </c>
      <c r="D1771" s="2">
        <v>-1.5678757627392681E-2</v>
      </c>
      <c r="E1771" s="2">
        <v>-4.214989132563654E-2</v>
      </c>
      <c r="F1771" s="2">
        <v>2.6160000000000001</v>
      </c>
      <c r="G1771" s="2">
        <v>2.633</v>
      </c>
      <c r="H1771" s="2">
        <v>2.5545</v>
      </c>
      <c r="I1771" s="2">
        <v>2.4313999999999996</v>
      </c>
      <c r="J1771" s="2">
        <v>2.51505</v>
      </c>
      <c r="K1771" s="15" t="s">
        <v>47</v>
      </c>
      <c r="L1771" s="15" t="s">
        <v>54</v>
      </c>
      <c r="M1771" s="15" t="s">
        <v>54</v>
      </c>
      <c r="N1771" s="18">
        <f t="shared" si="270"/>
        <v>50</v>
      </c>
      <c r="O1771" s="18">
        <f t="shared" si="271"/>
        <v>100</v>
      </c>
      <c r="P1771" s="18">
        <f t="shared" si="272"/>
        <v>50</v>
      </c>
      <c r="Q1771" s="18">
        <f t="shared" si="273"/>
        <v>49.5</v>
      </c>
      <c r="R1771" s="19">
        <f t="shared" si="274"/>
        <v>67.424999999999997</v>
      </c>
      <c r="S1771" s="19">
        <f t="shared" si="275"/>
        <v>59.875</v>
      </c>
      <c r="T1771" s="19">
        <f t="shared" si="276"/>
        <v>57.275000000000006</v>
      </c>
      <c r="U1771" s="19">
        <f t="shared" si="277"/>
        <v>62.375</v>
      </c>
      <c r="V1771" s="18">
        <f t="shared" si="278"/>
        <v>61.524999999999999</v>
      </c>
      <c r="W1771" s="18">
        <f t="shared" si="279"/>
        <v>61.737499999999997</v>
      </c>
    </row>
    <row r="1772" spans="1:23" ht="13.5" x14ac:dyDescent="0.25">
      <c r="A1772" s="4">
        <v>44594</v>
      </c>
      <c r="B1772" s="2">
        <v>2.63</v>
      </c>
      <c r="C1772" s="2">
        <v>58.966094078167117</v>
      </c>
      <c r="D1772" s="2">
        <v>3.4692162845884056E-3</v>
      </c>
      <c r="E1772" s="2">
        <v>-4.6338758435501705E-2</v>
      </c>
      <c r="F1772" s="2">
        <v>2.6219999999999999</v>
      </c>
      <c r="G1772" s="2">
        <v>2.6270000000000002</v>
      </c>
      <c r="H1772" s="2">
        <v>2.5725000000000007</v>
      </c>
      <c r="I1772" s="2">
        <v>2.4355999999999995</v>
      </c>
      <c r="J1772" s="2">
        <v>2.5142499999999997</v>
      </c>
      <c r="K1772" s="15" t="s">
        <v>47</v>
      </c>
      <c r="L1772" s="15" t="s">
        <v>54</v>
      </c>
      <c r="M1772" s="15" t="s">
        <v>51</v>
      </c>
      <c r="N1772" s="18">
        <f t="shared" si="270"/>
        <v>50</v>
      </c>
      <c r="O1772" s="18">
        <f t="shared" si="271"/>
        <v>100</v>
      </c>
      <c r="P1772" s="18">
        <f t="shared" si="272"/>
        <v>50</v>
      </c>
      <c r="Q1772" s="18">
        <f t="shared" si="273"/>
        <v>83.5</v>
      </c>
      <c r="R1772" s="19">
        <f t="shared" si="274"/>
        <v>72.525000000000006</v>
      </c>
      <c r="S1772" s="19">
        <f t="shared" si="275"/>
        <v>68.375</v>
      </c>
      <c r="T1772" s="19">
        <f t="shared" si="276"/>
        <v>72.575000000000003</v>
      </c>
      <c r="U1772" s="19">
        <f t="shared" si="277"/>
        <v>70.875</v>
      </c>
      <c r="V1772" s="18">
        <f t="shared" si="278"/>
        <v>71.158333333333346</v>
      </c>
      <c r="W1772" s="18">
        <f t="shared" si="279"/>
        <v>71.087500000000006</v>
      </c>
    </row>
    <row r="1773" spans="1:23" ht="13.5" x14ac:dyDescent="0.25">
      <c r="A1773" s="4">
        <v>44595</v>
      </c>
      <c r="B1773" s="2">
        <v>2.63</v>
      </c>
      <c r="C1773" s="2">
        <v>58.966094078167117</v>
      </c>
      <c r="D1773" s="2">
        <v>8.3461848334667188E-3</v>
      </c>
      <c r="E1773" s="2">
        <v>-4.7861684319879749E-2</v>
      </c>
      <c r="F1773" s="2">
        <v>2.6179999999999999</v>
      </c>
      <c r="G1773" s="2">
        <v>2.6280000000000001</v>
      </c>
      <c r="H1773" s="2">
        <v>2.5910000000000006</v>
      </c>
      <c r="I1773" s="2">
        <v>2.4399999999999995</v>
      </c>
      <c r="J1773" s="2">
        <v>2.5138499999999997</v>
      </c>
      <c r="K1773" s="15" t="s">
        <v>52</v>
      </c>
      <c r="L1773" s="15" t="s">
        <v>54</v>
      </c>
      <c r="M1773" s="15" t="s">
        <v>46</v>
      </c>
      <c r="N1773" s="18">
        <f t="shared" si="270"/>
        <v>50</v>
      </c>
      <c r="O1773" s="18">
        <f t="shared" si="271"/>
        <v>100</v>
      </c>
      <c r="P1773" s="18">
        <f t="shared" si="272"/>
        <v>50</v>
      </c>
      <c r="Q1773" s="18">
        <f t="shared" si="273"/>
        <v>16.5</v>
      </c>
      <c r="R1773" s="19">
        <f t="shared" si="274"/>
        <v>62.475000000000001</v>
      </c>
      <c r="S1773" s="19">
        <f t="shared" si="275"/>
        <v>51.625</v>
      </c>
      <c r="T1773" s="19">
        <f t="shared" si="276"/>
        <v>42.424999999999997</v>
      </c>
      <c r="U1773" s="19">
        <f t="shared" si="277"/>
        <v>54.125</v>
      </c>
      <c r="V1773" s="18">
        <f t="shared" si="278"/>
        <v>52.17499999999999</v>
      </c>
      <c r="W1773" s="18">
        <f t="shared" si="279"/>
        <v>52.662499999999994</v>
      </c>
    </row>
    <row r="1774" spans="1:23" ht="13.5" x14ac:dyDescent="0.25">
      <c r="A1774" s="4">
        <v>44596</v>
      </c>
      <c r="B1774" s="2">
        <v>2.6</v>
      </c>
      <c r="C1774" s="2">
        <v>55.442724072384237</v>
      </c>
      <c r="D1774" s="2">
        <v>2.4949551248303781E-2</v>
      </c>
      <c r="E1774" s="2">
        <v>-4.4607350223244559E-2</v>
      </c>
      <c r="F1774" s="2">
        <v>2.6120000000000001</v>
      </c>
      <c r="G1774" s="2">
        <v>2.6189999999999998</v>
      </c>
      <c r="H1774" s="2">
        <v>2.6050000000000009</v>
      </c>
      <c r="I1774" s="2">
        <v>2.4437999999999991</v>
      </c>
      <c r="J1774" s="2">
        <v>2.51335</v>
      </c>
      <c r="K1774" s="15" t="s">
        <v>52</v>
      </c>
      <c r="L1774" s="15" t="s">
        <v>54</v>
      </c>
      <c r="M1774" s="15" t="s">
        <v>46</v>
      </c>
      <c r="N1774" s="18">
        <f t="shared" si="270"/>
        <v>50</v>
      </c>
      <c r="O1774" s="18">
        <f t="shared" si="271"/>
        <v>100</v>
      </c>
      <c r="P1774" s="18">
        <f t="shared" si="272"/>
        <v>50</v>
      </c>
      <c r="Q1774" s="18">
        <f t="shared" si="273"/>
        <v>16.5</v>
      </c>
      <c r="R1774" s="19">
        <f t="shared" si="274"/>
        <v>62.475000000000001</v>
      </c>
      <c r="S1774" s="19">
        <f t="shared" si="275"/>
        <v>51.625</v>
      </c>
      <c r="T1774" s="19">
        <f t="shared" si="276"/>
        <v>42.424999999999997</v>
      </c>
      <c r="U1774" s="19">
        <f t="shared" si="277"/>
        <v>54.125</v>
      </c>
      <c r="V1774" s="18">
        <f t="shared" si="278"/>
        <v>52.17499999999999</v>
      </c>
      <c r="W1774" s="18">
        <f t="shared" si="279"/>
        <v>52.662499999999994</v>
      </c>
    </row>
    <row r="1775" spans="1:23" ht="13.5" x14ac:dyDescent="0.25">
      <c r="A1775" s="4">
        <v>44599</v>
      </c>
      <c r="B1775" s="2">
        <v>2.6</v>
      </c>
      <c r="C1775" s="2">
        <v>55.442724072384237</v>
      </c>
      <c r="D1775" s="2">
        <v>3.2545356259947589E-2</v>
      </c>
      <c r="E1775" s="2">
        <v>-3.7664117754462975E-2</v>
      </c>
      <c r="F1775" s="2">
        <v>2.6120000000000001</v>
      </c>
      <c r="G1775" s="2">
        <v>2.6139999999999999</v>
      </c>
      <c r="H1775" s="2">
        <v>2.6190000000000007</v>
      </c>
      <c r="I1775" s="2">
        <v>2.4475999999999991</v>
      </c>
      <c r="J1775" s="2">
        <v>2.5125999999999999</v>
      </c>
      <c r="K1775" s="15" t="s">
        <v>52</v>
      </c>
      <c r="L1775" s="15" t="s">
        <v>54</v>
      </c>
      <c r="M1775" s="15" t="s">
        <v>54</v>
      </c>
      <c r="N1775" s="18">
        <f t="shared" si="270"/>
        <v>50</v>
      </c>
      <c r="O1775" s="18">
        <f t="shared" si="271"/>
        <v>100</v>
      </c>
      <c r="P1775" s="18">
        <f t="shared" si="272"/>
        <v>50</v>
      </c>
      <c r="Q1775" s="18">
        <f t="shared" si="273"/>
        <v>16.5</v>
      </c>
      <c r="R1775" s="19">
        <f t="shared" si="274"/>
        <v>62.475000000000001</v>
      </c>
      <c r="S1775" s="19">
        <f t="shared" si="275"/>
        <v>51.625</v>
      </c>
      <c r="T1775" s="19">
        <f t="shared" si="276"/>
        <v>42.424999999999997</v>
      </c>
      <c r="U1775" s="19">
        <f t="shared" si="277"/>
        <v>54.125</v>
      </c>
      <c r="V1775" s="18">
        <f t="shared" si="278"/>
        <v>52.17499999999999</v>
      </c>
      <c r="W1775" s="18">
        <f t="shared" si="279"/>
        <v>52.662499999999994</v>
      </c>
    </row>
    <row r="1776" spans="1:23" ht="13.5" x14ac:dyDescent="0.25">
      <c r="A1776" s="4">
        <v>44600</v>
      </c>
      <c r="B1776" s="2">
        <v>2.6</v>
      </c>
      <c r="C1776" s="2">
        <v>55.44272407238423</v>
      </c>
      <c r="D1776" s="2">
        <v>3.1003091169241603E-2</v>
      </c>
      <c r="E1776" s="2">
        <v>-2.9119935261036813E-2</v>
      </c>
      <c r="F1776" s="2">
        <v>2.6119999999999997</v>
      </c>
      <c r="G1776" s="2">
        <v>2.6140000000000003</v>
      </c>
      <c r="H1776" s="2">
        <v>2.6330000000000005</v>
      </c>
      <c r="I1776" s="2">
        <v>2.4515999999999987</v>
      </c>
      <c r="J1776" s="2">
        <v>2.5118999999999998</v>
      </c>
      <c r="K1776" s="15" t="s">
        <v>52</v>
      </c>
      <c r="L1776" s="15" t="s">
        <v>54</v>
      </c>
      <c r="M1776" s="15" t="s">
        <v>54</v>
      </c>
      <c r="N1776" s="18">
        <f t="shared" si="270"/>
        <v>50</v>
      </c>
      <c r="O1776" s="18">
        <f t="shared" si="271"/>
        <v>100</v>
      </c>
      <c r="P1776" s="18">
        <f t="shared" si="272"/>
        <v>50</v>
      </c>
      <c r="Q1776" s="18">
        <f t="shared" si="273"/>
        <v>16.5</v>
      </c>
      <c r="R1776" s="19">
        <f t="shared" si="274"/>
        <v>62.475000000000001</v>
      </c>
      <c r="S1776" s="19">
        <f t="shared" si="275"/>
        <v>51.625</v>
      </c>
      <c r="T1776" s="19">
        <f t="shared" si="276"/>
        <v>42.424999999999997</v>
      </c>
      <c r="U1776" s="19">
        <f t="shared" si="277"/>
        <v>54.125</v>
      </c>
      <c r="V1776" s="18">
        <f t="shared" si="278"/>
        <v>52.17499999999999</v>
      </c>
      <c r="W1776" s="18">
        <f t="shared" si="279"/>
        <v>52.662499999999994</v>
      </c>
    </row>
    <row r="1777" spans="1:23" ht="13.5" x14ac:dyDescent="0.25">
      <c r="A1777" s="4">
        <v>44601</v>
      </c>
      <c r="B1777" s="2">
        <v>2.6</v>
      </c>
      <c r="C1777" s="2">
        <v>55.44272407238423</v>
      </c>
      <c r="D1777" s="2">
        <v>2.9441452238696986E-2</v>
      </c>
      <c r="E1777" s="2">
        <v>-1.8802841098802654E-2</v>
      </c>
      <c r="F1777" s="2">
        <v>2.6059999999999999</v>
      </c>
      <c r="G1777" s="2">
        <v>2.6140000000000003</v>
      </c>
      <c r="H1777" s="2">
        <v>2.6420000000000003</v>
      </c>
      <c r="I1777" s="2">
        <v>2.456399999999999</v>
      </c>
      <c r="J1777" s="2">
        <v>2.5115500000000002</v>
      </c>
      <c r="K1777" s="15" t="s">
        <v>52</v>
      </c>
      <c r="L1777" s="15" t="s">
        <v>54</v>
      </c>
      <c r="M1777" s="15" t="s">
        <v>46</v>
      </c>
      <c r="N1777" s="18">
        <f t="shared" si="270"/>
        <v>50</v>
      </c>
      <c r="O1777" s="18">
        <f t="shared" si="271"/>
        <v>100</v>
      </c>
      <c r="P1777" s="18">
        <f t="shared" si="272"/>
        <v>50</v>
      </c>
      <c r="Q1777" s="18">
        <f t="shared" si="273"/>
        <v>16.5</v>
      </c>
      <c r="R1777" s="19">
        <f t="shared" si="274"/>
        <v>62.475000000000001</v>
      </c>
      <c r="S1777" s="19">
        <f t="shared" si="275"/>
        <v>51.625</v>
      </c>
      <c r="T1777" s="19">
        <f t="shared" si="276"/>
        <v>42.424999999999997</v>
      </c>
      <c r="U1777" s="19">
        <f t="shared" si="277"/>
        <v>54.125</v>
      </c>
      <c r="V1777" s="18">
        <f t="shared" si="278"/>
        <v>52.17499999999999</v>
      </c>
      <c r="W1777" s="18">
        <f t="shared" si="279"/>
        <v>52.662499999999994</v>
      </c>
    </row>
    <row r="1778" spans="1:23" ht="13.5" x14ac:dyDescent="0.25">
      <c r="A1778" s="4">
        <v>44602</v>
      </c>
      <c r="B1778" s="2">
        <v>2.69</v>
      </c>
      <c r="C1778" s="2">
        <v>64.098860832912962</v>
      </c>
      <c r="D1778" s="2">
        <v>2.8908071854496065E-2</v>
      </c>
      <c r="E1778" s="2">
        <v>-8.0548400777888107E-3</v>
      </c>
      <c r="F1778" s="2">
        <v>2.6179999999999999</v>
      </c>
      <c r="G1778" s="2">
        <v>2.6180000000000003</v>
      </c>
      <c r="H1778" s="2">
        <v>2.6485000000000003</v>
      </c>
      <c r="I1778" s="2">
        <v>2.4627999999999992</v>
      </c>
      <c r="J1778" s="2">
        <v>2.5114999999999998</v>
      </c>
      <c r="K1778" s="15" t="s">
        <v>47</v>
      </c>
      <c r="L1778" s="15" t="s">
        <v>54</v>
      </c>
      <c r="M1778" s="15" t="s">
        <v>51</v>
      </c>
      <c r="N1778" s="18">
        <f t="shared" si="270"/>
        <v>50</v>
      </c>
      <c r="O1778" s="18">
        <f t="shared" si="271"/>
        <v>100</v>
      </c>
      <c r="P1778" s="18">
        <f t="shared" si="272"/>
        <v>50</v>
      </c>
      <c r="Q1778" s="18">
        <f t="shared" si="273"/>
        <v>83.5</v>
      </c>
      <c r="R1778" s="19">
        <f t="shared" si="274"/>
        <v>72.525000000000006</v>
      </c>
      <c r="S1778" s="19">
        <f t="shared" si="275"/>
        <v>68.375</v>
      </c>
      <c r="T1778" s="19">
        <f t="shared" si="276"/>
        <v>72.575000000000003</v>
      </c>
      <c r="U1778" s="19">
        <f t="shared" si="277"/>
        <v>70.875</v>
      </c>
      <c r="V1778" s="18">
        <f t="shared" si="278"/>
        <v>71.158333333333346</v>
      </c>
      <c r="W1778" s="18">
        <f t="shared" si="279"/>
        <v>71.087500000000006</v>
      </c>
    </row>
    <row r="1779" spans="1:23" ht="13.5" x14ac:dyDescent="0.25">
      <c r="A1779" s="4">
        <v>44603</v>
      </c>
      <c r="B1779" s="2">
        <v>2.71</v>
      </c>
      <c r="C1779" s="2">
        <v>65.693821544416849</v>
      </c>
      <c r="D1779" s="2">
        <v>2.3146499509558272E-2</v>
      </c>
      <c r="E1779" s="2">
        <v>1.6318508640430938E-3</v>
      </c>
      <c r="F1779" s="2">
        <v>2.6399999999999997</v>
      </c>
      <c r="G1779" s="2">
        <v>2.6260000000000003</v>
      </c>
      <c r="H1779" s="2">
        <v>2.6490000000000005</v>
      </c>
      <c r="I1779" s="2">
        <v>2.4693999999999989</v>
      </c>
      <c r="J1779" s="2">
        <v>2.5113500000000002</v>
      </c>
      <c r="K1779" s="15" t="s">
        <v>47</v>
      </c>
      <c r="L1779" s="15" t="s">
        <v>48</v>
      </c>
      <c r="M1779" s="15" t="s">
        <v>51</v>
      </c>
      <c r="N1779" s="18">
        <f t="shared" si="270"/>
        <v>50</v>
      </c>
      <c r="O1779" s="18">
        <f t="shared" si="271"/>
        <v>100</v>
      </c>
      <c r="P1779" s="18">
        <f t="shared" si="272"/>
        <v>50</v>
      </c>
      <c r="Q1779" s="18">
        <f t="shared" si="273"/>
        <v>100</v>
      </c>
      <c r="R1779" s="19">
        <f t="shared" si="274"/>
        <v>75</v>
      </c>
      <c r="S1779" s="19">
        <f t="shared" si="275"/>
        <v>72.5</v>
      </c>
      <c r="T1779" s="19">
        <f t="shared" si="276"/>
        <v>80</v>
      </c>
      <c r="U1779" s="19">
        <f t="shared" si="277"/>
        <v>75</v>
      </c>
      <c r="V1779" s="18">
        <f t="shared" si="278"/>
        <v>75.833333333333329</v>
      </c>
      <c r="W1779" s="18">
        <f t="shared" si="279"/>
        <v>75.625</v>
      </c>
    </row>
    <row r="1780" spans="1:23" ht="13.5" x14ac:dyDescent="0.25">
      <c r="A1780" s="4">
        <v>44606</v>
      </c>
      <c r="B1780" s="2">
        <v>2.69</v>
      </c>
      <c r="C1780" s="2">
        <v>62.694283417690762</v>
      </c>
      <c r="D1780" s="2">
        <v>1.4323085284783321E-2</v>
      </c>
      <c r="E1780" s="2">
        <v>1.0050653454191264E-2</v>
      </c>
      <c r="F1780" s="2">
        <v>2.6580000000000004</v>
      </c>
      <c r="G1780" s="2">
        <v>2.6350000000000007</v>
      </c>
      <c r="H1780" s="2">
        <v>2.6435000000000004</v>
      </c>
      <c r="I1780" s="2">
        <v>2.4755999999999987</v>
      </c>
      <c r="J1780" s="2">
        <v>2.5112999999999999</v>
      </c>
      <c r="K1780" s="15" t="s">
        <v>47</v>
      </c>
      <c r="L1780" s="15" t="s">
        <v>48</v>
      </c>
      <c r="M1780" s="15" t="s">
        <v>51</v>
      </c>
      <c r="N1780" s="18">
        <f t="shared" si="270"/>
        <v>50</v>
      </c>
      <c r="O1780" s="18">
        <f t="shared" si="271"/>
        <v>100</v>
      </c>
      <c r="P1780" s="18">
        <f t="shared" si="272"/>
        <v>50</v>
      </c>
      <c r="Q1780" s="18">
        <f t="shared" si="273"/>
        <v>100</v>
      </c>
      <c r="R1780" s="19">
        <f t="shared" si="274"/>
        <v>75</v>
      </c>
      <c r="S1780" s="19">
        <f t="shared" si="275"/>
        <v>72.5</v>
      </c>
      <c r="T1780" s="19">
        <f t="shared" si="276"/>
        <v>80</v>
      </c>
      <c r="U1780" s="19">
        <f t="shared" si="277"/>
        <v>75</v>
      </c>
      <c r="V1780" s="18">
        <f t="shared" si="278"/>
        <v>75.833333333333329</v>
      </c>
      <c r="W1780" s="18">
        <f t="shared" si="279"/>
        <v>75.625</v>
      </c>
    </row>
    <row r="1781" spans="1:23" ht="13.5" x14ac:dyDescent="0.25">
      <c r="A1781" s="4">
        <v>44607</v>
      </c>
      <c r="B1781" s="2">
        <v>2.69</v>
      </c>
      <c r="C1781" s="2">
        <v>62.694283417690762</v>
      </c>
      <c r="D1781" s="2">
        <v>6.2212868433233481E-3</v>
      </c>
      <c r="E1781" s="2">
        <v>1.7723353685956282E-2</v>
      </c>
      <c r="F1781" s="2">
        <v>2.6759999999999997</v>
      </c>
      <c r="G1781" s="2">
        <v>2.6440000000000001</v>
      </c>
      <c r="H1781" s="2">
        <v>2.6384999999999996</v>
      </c>
      <c r="I1781" s="2">
        <v>2.4815999999999989</v>
      </c>
      <c r="J1781" s="2">
        <v>2.5113500000000002</v>
      </c>
      <c r="K1781" s="15" t="s">
        <v>47</v>
      </c>
      <c r="L1781" s="15" t="s">
        <v>48</v>
      </c>
      <c r="M1781" s="15" t="s">
        <v>51</v>
      </c>
      <c r="N1781" s="18">
        <f t="shared" si="270"/>
        <v>50</v>
      </c>
      <c r="O1781" s="18">
        <f t="shared" si="271"/>
        <v>100</v>
      </c>
      <c r="P1781" s="18">
        <f t="shared" si="272"/>
        <v>50</v>
      </c>
      <c r="Q1781" s="18">
        <f t="shared" si="273"/>
        <v>100</v>
      </c>
      <c r="R1781" s="19">
        <f t="shared" si="274"/>
        <v>75</v>
      </c>
      <c r="S1781" s="19">
        <f t="shared" si="275"/>
        <v>72.5</v>
      </c>
      <c r="T1781" s="19">
        <f t="shared" si="276"/>
        <v>80</v>
      </c>
      <c r="U1781" s="19">
        <f t="shared" si="277"/>
        <v>75</v>
      </c>
      <c r="V1781" s="18">
        <f t="shared" si="278"/>
        <v>75.833333333333329</v>
      </c>
      <c r="W1781" s="18">
        <f t="shared" si="279"/>
        <v>75.625</v>
      </c>
    </row>
    <row r="1782" spans="1:23" ht="13.5" x14ac:dyDescent="0.25">
      <c r="A1782" s="4">
        <v>44608</v>
      </c>
      <c r="B1782" s="2">
        <v>2.69</v>
      </c>
      <c r="C1782" s="2">
        <v>62.694283417690762</v>
      </c>
      <c r="D1782" s="2">
        <v>3.3925696958170271E-3</v>
      </c>
      <c r="E1782" s="2">
        <v>2.3539931735221082E-2</v>
      </c>
      <c r="F1782" s="2">
        <v>2.694</v>
      </c>
      <c r="G1782" s="2">
        <v>2.6500000000000004</v>
      </c>
      <c r="H1782" s="2">
        <v>2.6384999999999996</v>
      </c>
      <c r="I1782" s="2">
        <v>2.4875999999999991</v>
      </c>
      <c r="J1782" s="2">
        <v>2.5113500000000002</v>
      </c>
      <c r="K1782" s="15" t="s">
        <v>47</v>
      </c>
      <c r="L1782" s="15" t="s">
        <v>48</v>
      </c>
      <c r="M1782" s="15" t="s">
        <v>51</v>
      </c>
      <c r="N1782" s="18">
        <f t="shared" si="270"/>
        <v>50</v>
      </c>
      <c r="O1782" s="18">
        <f t="shared" si="271"/>
        <v>100</v>
      </c>
      <c r="P1782" s="18">
        <f t="shared" si="272"/>
        <v>50</v>
      </c>
      <c r="Q1782" s="18">
        <f t="shared" si="273"/>
        <v>100</v>
      </c>
      <c r="R1782" s="19">
        <f t="shared" si="274"/>
        <v>75</v>
      </c>
      <c r="S1782" s="19">
        <f t="shared" si="275"/>
        <v>72.5</v>
      </c>
      <c r="T1782" s="19">
        <f t="shared" si="276"/>
        <v>80</v>
      </c>
      <c r="U1782" s="19">
        <f t="shared" si="277"/>
        <v>75</v>
      </c>
      <c r="V1782" s="18">
        <f t="shared" si="278"/>
        <v>75.833333333333329</v>
      </c>
      <c r="W1782" s="18">
        <f t="shared" si="279"/>
        <v>75.625</v>
      </c>
    </row>
    <row r="1783" spans="1:23" ht="13.5" x14ac:dyDescent="0.25">
      <c r="A1783" s="4">
        <v>44609</v>
      </c>
      <c r="B1783" s="2">
        <v>2.69</v>
      </c>
      <c r="C1783" s="2">
        <v>62.694283417690762</v>
      </c>
      <c r="D1783" s="2">
        <v>4.5391586576659648E-4</v>
      </c>
      <c r="E1783" s="2">
        <v>2.8210629836780236E-2</v>
      </c>
      <c r="F1783" s="2">
        <v>2.694</v>
      </c>
      <c r="G1783" s="2">
        <v>2.6560000000000006</v>
      </c>
      <c r="H1783" s="2">
        <v>2.6419999999999999</v>
      </c>
      <c r="I1783" s="2">
        <v>2.4935999999999989</v>
      </c>
      <c r="J1783" s="2">
        <v>2.5113000000000003</v>
      </c>
      <c r="K1783" s="15" t="s">
        <v>47</v>
      </c>
      <c r="L1783" s="15" t="s">
        <v>54</v>
      </c>
      <c r="M1783" s="15" t="s">
        <v>54</v>
      </c>
      <c r="N1783" s="18">
        <f t="shared" si="270"/>
        <v>50</v>
      </c>
      <c r="O1783" s="18">
        <f t="shared" si="271"/>
        <v>100</v>
      </c>
      <c r="P1783" s="18">
        <f t="shared" si="272"/>
        <v>50</v>
      </c>
      <c r="Q1783" s="18">
        <f t="shared" si="273"/>
        <v>49.5</v>
      </c>
      <c r="R1783" s="19">
        <f t="shared" si="274"/>
        <v>67.424999999999997</v>
      </c>
      <c r="S1783" s="19">
        <f t="shared" si="275"/>
        <v>59.875</v>
      </c>
      <c r="T1783" s="19">
        <f t="shared" si="276"/>
        <v>57.275000000000006</v>
      </c>
      <c r="U1783" s="19">
        <f t="shared" si="277"/>
        <v>62.375</v>
      </c>
      <c r="V1783" s="18">
        <f t="shared" si="278"/>
        <v>61.524999999999999</v>
      </c>
      <c r="W1783" s="18">
        <f t="shared" si="279"/>
        <v>61.737499999999997</v>
      </c>
    </row>
    <row r="1784" spans="1:23" ht="13.5" x14ac:dyDescent="0.25">
      <c r="A1784" s="4">
        <v>44610</v>
      </c>
      <c r="B1784" s="2">
        <v>2.65</v>
      </c>
      <c r="C1784" s="2">
        <v>55.836035729095315</v>
      </c>
      <c r="D1784" s="2">
        <v>-4.1898034126570671E-3</v>
      </c>
      <c r="E1784" s="2">
        <v>3.0714368002631873E-2</v>
      </c>
      <c r="F1784" s="2">
        <v>2.6819999999999999</v>
      </c>
      <c r="G1784" s="2">
        <v>2.661</v>
      </c>
      <c r="H1784" s="2">
        <v>2.6399999999999997</v>
      </c>
      <c r="I1784" s="2">
        <v>2.4987999999999988</v>
      </c>
      <c r="J1784" s="2">
        <v>2.51105</v>
      </c>
      <c r="K1784" s="15" t="s">
        <v>52</v>
      </c>
      <c r="L1784" s="15" t="s">
        <v>54</v>
      </c>
      <c r="M1784" s="15" t="s">
        <v>46</v>
      </c>
      <c r="N1784" s="18">
        <f t="shared" si="270"/>
        <v>50</v>
      </c>
      <c r="O1784" s="18">
        <f t="shared" si="271"/>
        <v>100</v>
      </c>
      <c r="P1784" s="18">
        <f t="shared" si="272"/>
        <v>50</v>
      </c>
      <c r="Q1784" s="18">
        <f t="shared" si="273"/>
        <v>16.5</v>
      </c>
      <c r="R1784" s="19">
        <f t="shared" si="274"/>
        <v>62.475000000000001</v>
      </c>
      <c r="S1784" s="19">
        <f t="shared" si="275"/>
        <v>51.625</v>
      </c>
      <c r="T1784" s="19">
        <f t="shared" si="276"/>
        <v>42.424999999999997</v>
      </c>
      <c r="U1784" s="19">
        <f t="shared" si="277"/>
        <v>54.125</v>
      </c>
      <c r="V1784" s="18">
        <f t="shared" si="278"/>
        <v>52.17499999999999</v>
      </c>
      <c r="W1784" s="18">
        <f t="shared" si="279"/>
        <v>52.662499999999994</v>
      </c>
    </row>
    <row r="1785" spans="1:23" ht="13.5" x14ac:dyDescent="0.25">
      <c r="A1785" s="4">
        <v>44613</v>
      </c>
      <c r="B1785" s="2">
        <v>2.6</v>
      </c>
      <c r="C1785" s="2">
        <v>48.669103959920285</v>
      </c>
      <c r="D1785" s="2">
        <v>-4.6463948312212011E-3</v>
      </c>
      <c r="E1785" s="2">
        <v>3.3162916816604805E-2</v>
      </c>
      <c r="F1785" s="2">
        <v>2.6640000000000001</v>
      </c>
      <c r="G1785" s="2">
        <v>2.6610000000000005</v>
      </c>
      <c r="H1785" s="2">
        <v>2.6374999999999997</v>
      </c>
      <c r="I1785" s="2">
        <v>2.5031999999999988</v>
      </c>
      <c r="J1785" s="2">
        <v>2.51065</v>
      </c>
      <c r="K1785" s="15" t="s">
        <v>52</v>
      </c>
      <c r="L1785" s="15" t="s">
        <v>54</v>
      </c>
      <c r="M1785" s="15" t="s">
        <v>46</v>
      </c>
      <c r="N1785" s="18">
        <f t="shared" si="270"/>
        <v>50</v>
      </c>
      <c r="O1785" s="18">
        <f t="shared" si="271"/>
        <v>100</v>
      </c>
      <c r="P1785" s="18">
        <f t="shared" si="272"/>
        <v>50</v>
      </c>
      <c r="Q1785" s="18">
        <f t="shared" si="273"/>
        <v>16.5</v>
      </c>
      <c r="R1785" s="19">
        <f t="shared" si="274"/>
        <v>62.475000000000001</v>
      </c>
      <c r="S1785" s="19">
        <f t="shared" si="275"/>
        <v>51.625</v>
      </c>
      <c r="T1785" s="19">
        <f t="shared" si="276"/>
        <v>42.424999999999997</v>
      </c>
      <c r="U1785" s="19">
        <f t="shared" si="277"/>
        <v>54.125</v>
      </c>
      <c r="V1785" s="18">
        <f t="shared" si="278"/>
        <v>52.17499999999999</v>
      </c>
      <c r="W1785" s="18">
        <f t="shared" si="279"/>
        <v>52.662499999999994</v>
      </c>
    </row>
    <row r="1786" spans="1:23" ht="13.5" x14ac:dyDescent="0.25">
      <c r="A1786" s="4">
        <v>44614</v>
      </c>
      <c r="B1786" s="2">
        <v>2.63</v>
      </c>
      <c r="C1786" s="2">
        <v>52.600346127366741</v>
      </c>
      <c r="D1786" s="2">
        <v>-7.1733950043841865E-3</v>
      </c>
      <c r="E1786" s="2">
        <v>3.6193444864071396E-2</v>
      </c>
      <c r="F1786" s="2">
        <v>2.6519999999999997</v>
      </c>
      <c r="G1786" s="2">
        <v>2.6640000000000001</v>
      </c>
      <c r="H1786" s="2">
        <v>2.6390000000000002</v>
      </c>
      <c r="I1786" s="2">
        <v>2.5081999999999987</v>
      </c>
      <c r="J1786" s="2">
        <v>2.5103</v>
      </c>
      <c r="K1786" s="15" t="s">
        <v>52</v>
      </c>
      <c r="L1786" s="15" t="s">
        <v>54</v>
      </c>
      <c r="M1786" s="15" t="s">
        <v>46</v>
      </c>
      <c r="N1786" s="18">
        <f t="shared" si="270"/>
        <v>50</v>
      </c>
      <c r="O1786" s="18">
        <f t="shared" si="271"/>
        <v>100</v>
      </c>
      <c r="P1786" s="18">
        <f t="shared" si="272"/>
        <v>50</v>
      </c>
      <c r="Q1786" s="18">
        <f t="shared" si="273"/>
        <v>16.5</v>
      </c>
      <c r="R1786" s="19">
        <f t="shared" si="274"/>
        <v>62.475000000000001</v>
      </c>
      <c r="S1786" s="19">
        <f t="shared" si="275"/>
        <v>51.625</v>
      </c>
      <c r="T1786" s="19">
        <f t="shared" si="276"/>
        <v>42.424999999999997</v>
      </c>
      <c r="U1786" s="19">
        <f t="shared" si="277"/>
        <v>54.125</v>
      </c>
      <c r="V1786" s="18">
        <f t="shared" si="278"/>
        <v>52.17499999999999</v>
      </c>
      <c r="W1786" s="18">
        <f t="shared" si="279"/>
        <v>52.662499999999994</v>
      </c>
    </row>
    <row r="1787" spans="1:23" ht="13.5" x14ac:dyDescent="0.25">
      <c r="A1787" s="4">
        <v>44615</v>
      </c>
      <c r="B1787" s="2">
        <v>2.63</v>
      </c>
      <c r="C1787" s="2">
        <v>52.600346127366748</v>
      </c>
      <c r="D1787" s="2">
        <v>-9.4133706955585872E-3</v>
      </c>
      <c r="E1787" s="2">
        <v>3.9837417240324247E-2</v>
      </c>
      <c r="F1787" s="2">
        <v>2.6399999999999997</v>
      </c>
      <c r="G1787" s="2">
        <v>2.6669999999999998</v>
      </c>
      <c r="H1787" s="2">
        <v>2.6405000000000003</v>
      </c>
      <c r="I1787" s="2">
        <v>2.5135999999999985</v>
      </c>
      <c r="J1787" s="2">
        <v>2.5097</v>
      </c>
      <c r="K1787" s="15" t="s">
        <v>52</v>
      </c>
      <c r="L1787" s="15" t="s">
        <v>54</v>
      </c>
      <c r="M1787" s="15" t="s">
        <v>46</v>
      </c>
      <c r="N1787" s="18">
        <f t="shared" si="270"/>
        <v>50</v>
      </c>
      <c r="O1787" s="18">
        <f t="shared" si="271"/>
        <v>100</v>
      </c>
      <c r="P1787" s="18">
        <f t="shared" si="272"/>
        <v>50</v>
      </c>
      <c r="Q1787" s="18">
        <f t="shared" si="273"/>
        <v>16.5</v>
      </c>
      <c r="R1787" s="19">
        <f t="shared" si="274"/>
        <v>62.475000000000001</v>
      </c>
      <c r="S1787" s="19">
        <f t="shared" si="275"/>
        <v>51.625</v>
      </c>
      <c r="T1787" s="19">
        <f t="shared" si="276"/>
        <v>42.424999999999997</v>
      </c>
      <c r="U1787" s="19">
        <f t="shared" si="277"/>
        <v>54.125</v>
      </c>
      <c r="V1787" s="18">
        <f t="shared" si="278"/>
        <v>52.17499999999999</v>
      </c>
      <c r="W1787" s="18">
        <f t="shared" si="279"/>
        <v>52.662499999999994</v>
      </c>
    </row>
    <row r="1788" spans="1:23" ht="13.5" x14ac:dyDescent="0.25">
      <c r="A1788" s="4">
        <v>44616</v>
      </c>
      <c r="B1788" s="2">
        <v>2.6</v>
      </c>
      <c r="C1788" s="2">
        <v>48.30940997806222</v>
      </c>
      <c r="D1788" s="2">
        <v>4.6654332010489519E-3</v>
      </c>
      <c r="E1788" s="2">
        <v>4.2284918752809778E-2</v>
      </c>
      <c r="F1788" s="2">
        <v>2.6219999999999999</v>
      </c>
      <c r="G1788" s="2">
        <v>2.6579999999999999</v>
      </c>
      <c r="H1788" s="2">
        <v>2.6380000000000003</v>
      </c>
      <c r="I1788" s="2">
        <v>2.5183999999999984</v>
      </c>
      <c r="J1788" s="2">
        <v>2.50895</v>
      </c>
      <c r="K1788" s="15" t="s">
        <v>52</v>
      </c>
      <c r="L1788" s="15" t="s">
        <v>54</v>
      </c>
      <c r="M1788" s="15" t="s">
        <v>46</v>
      </c>
      <c r="N1788" s="18">
        <f t="shared" si="270"/>
        <v>50</v>
      </c>
      <c r="O1788" s="18">
        <f t="shared" si="271"/>
        <v>100</v>
      </c>
      <c r="P1788" s="18">
        <f t="shared" si="272"/>
        <v>50</v>
      </c>
      <c r="Q1788" s="18">
        <f t="shared" si="273"/>
        <v>16.5</v>
      </c>
      <c r="R1788" s="19">
        <f t="shared" si="274"/>
        <v>62.475000000000001</v>
      </c>
      <c r="S1788" s="19">
        <f t="shared" si="275"/>
        <v>51.625</v>
      </c>
      <c r="T1788" s="19">
        <f t="shared" si="276"/>
        <v>42.424999999999997</v>
      </c>
      <c r="U1788" s="19">
        <f t="shared" si="277"/>
        <v>54.125</v>
      </c>
      <c r="V1788" s="18">
        <f t="shared" si="278"/>
        <v>52.17499999999999</v>
      </c>
      <c r="W1788" s="18">
        <f t="shared" si="279"/>
        <v>52.662499999999994</v>
      </c>
    </row>
    <row r="1789" spans="1:23" ht="13.5" x14ac:dyDescent="0.25">
      <c r="A1789" s="4">
        <v>44617</v>
      </c>
      <c r="B1789" s="2">
        <v>2.59</v>
      </c>
      <c r="C1789" s="2">
        <v>46.934977242463056</v>
      </c>
      <c r="D1789" s="2">
        <v>2.0485972627724003E-2</v>
      </c>
      <c r="E1789" s="2">
        <v>4.3188016980791721E-2</v>
      </c>
      <c r="F1789" s="2">
        <v>2.6100000000000003</v>
      </c>
      <c r="G1789" s="2">
        <v>2.6459999999999999</v>
      </c>
      <c r="H1789" s="2">
        <v>2.6360000000000006</v>
      </c>
      <c r="I1789" s="2">
        <v>2.5233999999999983</v>
      </c>
      <c r="J1789" s="2">
        <v>2.5078999999999998</v>
      </c>
      <c r="K1789" s="15" t="s">
        <v>52</v>
      </c>
      <c r="L1789" s="15" t="s">
        <v>54</v>
      </c>
      <c r="M1789" s="15" t="s">
        <v>46</v>
      </c>
      <c r="N1789" s="18">
        <f t="shared" si="270"/>
        <v>50</v>
      </c>
      <c r="O1789" s="18">
        <f t="shared" si="271"/>
        <v>100</v>
      </c>
      <c r="P1789" s="18">
        <f t="shared" si="272"/>
        <v>50</v>
      </c>
      <c r="Q1789" s="18">
        <f t="shared" si="273"/>
        <v>16.5</v>
      </c>
      <c r="R1789" s="19">
        <f t="shared" si="274"/>
        <v>62.475000000000001</v>
      </c>
      <c r="S1789" s="19">
        <f t="shared" si="275"/>
        <v>51.625</v>
      </c>
      <c r="T1789" s="19">
        <f t="shared" si="276"/>
        <v>42.424999999999997</v>
      </c>
      <c r="U1789" s="19">
        <f t="shared" si="277"/>
        <v>54.125</v>
      </c>
      <c r="V1789" s="18">
        <f t="shared" si="278"/>
        <v>52.17499999999999</v>
      </c>
      <c r="W1789" s="18">
        <f t="shared" si="279"/>
        <v>52.662499999999994</v>
      </c>
    </row>
    <row r="1790" spans="1:23" ht="13.5" x14ac:dyDescent="0.25">
      <c r="A1790" s="4">
        <v>44620</v>
      </c>
      <c r="B1790" s="2">
        <v>2.59</v>
      </c>
      <c r="C1790" s="2">
        <v>46.934977242463056</v>
      </c>
      <c r="D1790" s="2">
        <v>3.0938122063121742E-2</v>
      </c>
      <c r="E1790" s="2">
        <v>4.1564231608858165E-2</v>
      </c>
      <c r="F1790" s="2">
        <v>2.6079999999999997</v>
      </c>
      <c r="G1790" s="2">
        <v>2.6360000000000001</v>
      </c>
      <c r="H1790" s="2">
        <v>2.6355000000000013</v>
      </c>
      <c r="I1790" s="2">
        <v>2.5283999999999986</v>
      </c>
      <c r="J1790" s="2">
        <v>2.50685</v>
      </c>
      <c r="K1790" s="15" t="s">
        <v>52</v>
      </c>
      <c r="L1790" s="15" t="s">
        <v>54</v>
      </c>
      <c r="M1790" s="15" t="s">
        <v>46</v>
      </c>
      <c r="N1790" s="18">
        <f t="shared" si="270"/>
        <v>50</v>
      </c>
      <c r="O1790" s="18">
        <f t="shared" si="271"/>
        <v>100</v>
      </c>
      <c r="P1790" s="18">
        <f t="shared" si="272"/>
        <v>50</v>
      </c>
      <c r="Q1790" s="18">
        <f t="shared" si="273"/>
        <v>16.5</v>
      </c>
      <c r="R1790" s="19">
        <f t="shared" si="274"/>
        <v>62.475000000000001</v>
      </c>
      <c r="S1790" s="19">
        <f t="shared" si="275"/>
        <v>51.625</v>
      </c>
      <c r="T1790" s="19">
        <f t="shared" si="276"/>
        <v>42.424999999999997</v>
      </c>
      <c r="U1790" s="19">
        <f t="shared" si="277"/>
        <v>54.125</v>
      </c>
      <c r="V1790" s="18">
        <f t="shared" si="278"/>
        <v>52.17499999999999</v>
      </c>
      <c r="W1790" s="18">
        <f t="shared" si="279"/>
        <v>52.662499999999994</v>
      </c>
    </row>
    <row r="1791" spans="1:23" ht="13.5" x14ac:dyDescent="0.25">
      <c r="A1791" s="4">
        <v>44621</v>
      </c>
      <c r="B1791" s="2">
        <v>2.57</v>
      </c>
      <c r="C1791" s="2">
        <v>44.029390827453952</v>
      </c>
      <c r="D1791" s="2">
        <v>4.1395639460506395E-2</v>
      </c>
      <c r="E1791" s="2">
        <v>3.7321391745685543E-2</v>
      </c>
      <c r="F1791" s="2">
        <v>2.5960000000000001</v>
      </c>
      <c r="G1791" s="2">
        <v>2.6239999999999997</v>
      </c>
      <c r="H1791" s="2">
        <v>2.6340000000000008</v>
      </c>
      <c r="I1791" s="2">
        <v>2.5331999999999986</v>
      </c>
      <c r="J1791" s="2">
        <v>2.5057</v>
      </c>
      <c r="K1791" s="15" t="s">
        <v>52</v>
      </c>
      <c r="L1791" s="15" t="s">
        <v>50</v>
      </c>
      <c r="M1791" s="15" t="s">
        <v>46</v>
      </c>
      <c r="N1791" s="18">
        <f t="shared" si="270"/>
        <v>50</v>
      </c>
      <c r="O1791" s="18">
        <f t="shared" si="271"/>
        <v>100</v>
      </c>
      <c r="P1791" s="18">
        <f t="shared" si="272"/>
        <v>50</v>
      </c>
      <c r="Q1791" s="18">
        <f t="shared" si="273"/>
        <v>0</v>
      </c>
      <c r="R1791" s="19">
        <f t="shared" si="274"/>
        <v>60</v>
      </c>
      <c r="S1791" s="19">
        <f t="shared" si="275"/>
        <v>47.5</v>
      </c>
      <c r="T1791" s="19">
        <f t="shared" si="276"/>
        <v>35</v>
      </c>
      <c r="U1791" s="19">
        <f t="shared" si="277"/>
        <v>50</v>
      </c>
      <c r="V1791" s="18">
        <f t="shared" si="278"/>
        <v>47.5</v>
      </c>
      <c r="W1791" s="18">
        <f t="shared" si="279"/>
        <v>48.125</v>
      </c>
    </row>
    <row r="1792" spans="1:23" ht="13.5" x14ac:dyDescent="0.25">
      <c r="A1792" s="4">
        <v>44622</v>
      </c>
      <c r="B1792" s="2">
        <v>2.58</v>
      </c>
      <c r="C1792" s="2">
        <v>45.834947163150964</v>
      </c>
      <c r="D1792" s="2">
        <v>4.9743886544377336E-2</v>
      </c>
      <c r="E1792" s="2">
        <v>3.0970344338391118E-2</v>
      </c>
      <c r="F1792" s="2">
        <v>2.5859999999999999</v>
      </c>
      <c r="G1792" s="2">
        <v>2.6130000000000004</v>
      </c>
      <c r="H1792" s="2">
        <v>2.6315000000000008</v>
      </c>
      <c r="I1792" s="2">
        <v>2.5397999999999983</v>
      </c>
      <c r="J1792" s="2">
        <v>2.50475</v>
      </c>
      <c r="K1792" s="15" t="s">
        <v>52</v>
      </c>
      <c r="L1792" s="15" t="s">
        <v>50</v>
      </c>
      <c r="M1792" s="15" t="s">
        <v>46</v>
      </c>
      <c r="N1792" s="18">
        <f t="shared" si="270"/>
        <v>50</v>
      </c>
      <c r="O1792" s="18">
        <f t="shared" si="271"/>
        <v>100</v>
      </c>
      <c r="P1792" s="18">
        <f t="shared" si="272"/>
        <v>50</v>
      </c>
      <c r="Q1792" s="18">
        <f t="shared" si="273"/>
        <v>0</v>
      </c>
      <c r="R1792" s="19">
        <f t="shared" si="274"/>
        <v>60</v>
      </c>
      <c r="S1792" s="19">
        <f t="shared" si="275"/>
        <v>47.5</v>
      </c>
      <c r="T1792" s="19">
        <f t="shared" si="276"/>
        <v>35</v>
      </c>
      <c r="U1792" s="19">
        <f t="shared" si="277"/>
        <v>50</v>
      </c>
      <c r="V1792" s="18">
        <f t="shared" si="278"/>
        <v>47.5</v>
      </c>
      <c r="W1792" s="18">
        <f t="shared" si="279"/>
        <v>48.125</v>
      </c>
    </row>
    <row r="1793" spans="1:23" ht="13.5" x14ac:dyDescent="0.25">
      <c r="A1793" s="4">
        <v>44623</v>
      </c>
      <c r="B1793" s="2">
        <v>2.5</v>
      </c>
      <c r="C1793" s="2">
        <v>35.866730486626793</v>
      </c>
      <c r="D1793" s="2">
        <v>6.289714125060808E-2</v>
      </c>
      <c r="E1793" s="2">
        <v>2.353746598271126E-2</v>
      </c>
      <c r="F1793" s="2">
        <v>2.5659999999999998</v>
      </c>
      <c r="G1793" s="2">
        <v>2.5939999999999999</v>
      </c>
      <c r="H1793" s="2">
        <v>2.6250000000000004</v>
      </c>
      <c r="I1793" s="2">
        <v>2.5439999999999983</v>
      </c>
      <c r="J1793" s="2">
        <v>2.5038</v>
      </c>
      <c r="K1793" s="15" t="s">
        <v>52</v>
      </c>
      <c r="L1793" s="15" t="s">
        <v>50</v>
      </c>
      <c r="M1793" s="15" t="s">
        <v>46</v>
      </c>
      <c r="N1793" s="18">
        <f t="shared" si="270"/>
        <v>50</v>
      </c>
      <c r="O1793" s="18">
        <f t="shared" si="271"/>
        <v>100</v>
      </c>
      <c r="P1793" s="18">
        <f t="shared" si="272"/>
        <v>50</v>
      </c>
      <c r="Q1793" s="18">
        <f t="shared" si="273"/>
        <v>0</v>
      </c>
      <c r="R1793" s="19">
        <f t="shared" si="274"/>
        <v>60</v>
      </c>
      <c r="S1793" s="19">
        <f t="shared" si="275"/>
        <v>47.5</v>
      </c>
      <c r="T1793" s="19">
        <f t="shared" si="276"/>
        <v>35</v>
      </c>
      <c r="U1793" s="19">
        <f t="shared" si="277"/>
        <v>50</v>
      </c>
      <c r="V1793" s="18">
        <f t="shared" si="278"/>
        <v>47.5</v>
      </c>
      <c r="W1793" s="18">
        <f t="shared" si="279"/>
        <v>48.125</v>
      </c>
    </row>
    <row r="1794" spans="1:23" ht="13.5" x14ac:dyDescent="0.25">
      <c r="A1794" s="4">
        <v>44624</v>
      </c>
      <c r="B1794" s="2">
        <v>2.4</v>
      </c>
      <c r="C1794" s="2">
        <v>27.74425371215176</v>
      </c>
      <c r="D1794" s="2">
        <v>7.5904424667163628E-2</v>
      </c>
      <c r="E1794" s="2">
        <v>1.5192713496870553E-2</v>
      </c>
      <c r="F1794" s="2">
        <v>2.528</v>
      </c>
      <c r="G1794" s="2">
        <v>2.569</v>
      </c>
      <c r="H1794" s="2">
        <v>2.6149999999999998</v>
      </c>
      <c r="I1794" s="2">
        <v>2.5461999999999985</v>
      </c>
      <c r="J1794" s="2">
        <v>2.5021</v>
      </c>
      <c r="K1794" s="15" t="s">
        <v>52</v>
      </c>
      <c r="L1794" s="15" t="s">
        <v>50</v>
      </c>
      <c r="M1794" s="15" t="s">
        <v>46</v>
      </c>
      <c r="N1794" s="18">
        <f t="shared" ref="N1794:N1857" si="280">IF(D1794&lt;30,50, IF(D1794&gt;70, 0, 25))</f>
        <v>50</v>
      </c>
      <c r="O1794" s="18">
        <f t="shared" ref="O1794:O1857" si="281">IF(F1794-E1794&gt;0.02, 100, IF(F1794-E1794&lt;0,0,45))</f>
        <v>100</v>
      </c>
      <c r="P1794" s="18">
        <f t="shared" ref="P1794:P1857" si="282">IF(G1794-J1794&gt;10,100,IF(G1794-J1794&gt;5,75, IF(G1794-J1794&gt;0,50,0)))</f>
        <v>50</v>
      </c>
      <c r="Q1794" s="18">
        <f t="shared" ref="Q1794:Q1857" si="283">IF(M1794="confirmed bullish", 34, IF(M1794="bullish divergence",17, 0))+IF(K1794="bullish",33,IF(K1794="bearish",0,16.5))+IF(L1794="strong",33,IF(L1794="weak",0,16.5))</f>
        <v>0</v>
      </c>
      <c r="R1794" s="19">
        <f t="shared" si="274"/>
        <v>60</v>
      </c>
      <c r="S1794" s="19">
        <f t="shared" si="275"/>
        <v>47.5</v>
      </c>
      <c r="T1794" s="19">
        <f t="shared" si="276"/>
        <v>35</v>
      </c>
      <c r="U1794" s="19">
        <f t="shared" si="277"/>
        <v>50</v>
      </c>
      <c r="V1794" s="18">
        <f t="shared" si="278"/>
        <v>47.5</v>
      </c>
      <c r="W1794" s="18">
        <f t="shared" si="279"/>
        <v>48.125</v>
      </c>
    </row>
    <row r="1795" spans="1:23" ht="13.5" x14ac:dyDescent="0.25">
      <c r="A1795" s="4">
        <v>44627</v>
      </c>
      <c r="B1795" s="2">
        <v>2.2999999999999998</v>
      </c>
      <c r="C1795" s="2">
        <v>22.304554103332009</v>
      </c>
      <c r="D1795" s="2">
        <v>8.7794411108428339E-2</v>
      </c>
      <c r="E1795" s="2">
        <v>5.4028811429574705E-3</v>
      </c>
      <c r="F1795" s="2">
        <v>2.4700000000000002</v>
      </c>
      <c r="G1795" s="2">
        <v>2.5389999999999997</v>
      </c>
      <c r="H1795" s="2">
        <v>2.6</v>
      </c>
      <c r="I1795" s="2">
        <v>2.5463999999999984</v>
      </c>
      <c r="J1795" s="2">
        <v>2.5000999999999998</v>
      </c>
      <c r="K1795" s="15" t="s">
        <v>52</v>
      </c>
      <c r="L1795" s="15" t="s">
        <v>50</v>
      </c>
      <c r="M1795" s="15" t="s">
        <v>46</v>
      </c>
      <c r="N1795" s="18">
        <f t="shared" si="280"/>
        <v>50</v>
      </c>
      <c r="O1795" s="18">
        <f t="shared" si="281"/>
        <v>100</v>
      </c>
      <c r="P1795" s="18">
        <f t="shared" si="282"/>
        <v>50</v>
      </c>
      <c r="Q1795" s="18">
        <f t="shared" si="283"/>
        <v>0</v>
      </c>
      <c r="R1795" s="19">
        <f t="shared" ref="R1795:R1858" si="284">0.35*N1795+O1795*0.35+P1795*0.15+Q1795*0.15</f>
        <v>60</v>
      </c>
      <c r="S1795" s="19">
        <f t="shared" ref="S1795:S1858" si="285">N1795*0.2+O1795*0.2+P1795*0.35+Q1795*0.25</f>
        <v>47.5</v>
      </c>
      <c r="T1795" s="19">
        <f t="shared" ref="T1795:T1858" si="286">N1795*0.15+O1795*0.15+P1795*0.25+Q1795*0.45</f>
        <v>35</v>
      </c>
      <c r="U1795" s="19">
        <f t="shared" ref="U1795:U1858" si="287">0.25*SUM(N1795:Q1795)</f>
        <v>50</v>
      </c>
      <c r="V1795" s="18">
        <f t="shared" ref="V1795:V1858" si="288">SUM(R1795:T1795)/3</f>
        <v>47.5</v>
      </c>
      <c r="W1795" s="18">
        <f t="shared" ref="W1795:W1858" si="289">SUM(R1795:U1795)/4</f>
        <v>48.125</v>
      </c>
    </row>
    <row r="1796" spans="1:23" ht="13.5" x14ac:dyDescent="0.25">
      <c r="A1796" s="4">
        <v>44628</v>
      </c>
      <c r="B1796" s="2">
        <v>2.2799999999999998</v>
      </c>
      <c r="C1796" s="2">
        <v>21.400807436114718</v>
      </c>
      <c r="D1796" s="2">
        <v>0.10562509095718697</v>
      </c>
      <c r="E1796" s="2">
        <v>-2.5468001014920917E-3</v>
      </c>
      <c r="F1796" s="2">
        <v>2.4119999999999999</v>
      </c>
      <c r="G1796" s="2">
        <v>2.5040000000000004</v>
      </c>
      <c r="H1796" s="2">
        <v>2.5839999999999996</v>
      </c>
      <c r="I1796" s="2">
        <v>2.5461999999999985</v>
      </c>
      <c r="J1796" s="2">
        <v>2.4979999999999998</v>
      </c>
      <c r="K1796" s="15" t="s">
        <v>52</v>
      </c>
      <c r="L1796" s="15" t="s">
        <v>50</v>
      </c>
      <c r="M1796" s="15" t="s">
        <v>46</v>
      </c>
      <c r="N1796" s="18">
        <f t="shared" si="280"/>
        <v>50</v>
      </c>
      <c r="O1796" s="18">
        <f t="shared" si="281"/>
        <v>100</v>
      </c>
      <c r="P1796" s="18">
        <f t="shared" si="282"/>
        <v>50</v>
      </c>
      <c r="Q1796" s="18">
        <f t="shared" si="283"/>
        <v>0</v>
      </c>
      <c r="R1796" s="19">
        <f t="shared" si="284"/>
        <v>60</v>
      </c>
      <c r="S1796" s="19">
        <f t="shared" si="285"/>
        <v>47.5</v>
      </c>
      <c r="T1796" s="19">
        <f t="shared" si="286"/>
        <v>35</v>
      </c>
      <c r="U1796" s="19">
        <f t="shared" si="287"/>
        <v>50</v>
      </c>
      <c r="V1796" s="18">
        <f t="shared" si="288"/>
        <v>47.5</v>
      </c>
      <c r="W1796" s="18">
        <f t="shared" si="289"/>
        <v>48.125</v>
      </c>
    </row>
    <row r="1797" spans="1:23" ht="13.5" x14ac:dyDescent="0.25">
      <c r="A1797" s="4">
        <v>44629</v>
      </c>
      <c r="B1797" s="2">
        <v>2.2200000000000002</v>
      </c>
      <c r="C1797" s="2">
        <v>18.923597549859466</v>
      </c>
      <c r="D1797" s="2">
        <v>0.12682434051439451</v>
      </c>
      <c r="E1797" s="2">
        <v>-9.3878066477620734E-3</v>
      </c>
      <c r="F1797" s="2">
        <v>2.3400000000000003</v>
      </c>
      <c r="G1797" s="2">
        <v>2.4630000000000001</v>
      </c>
      <c r="H1797" s="2">
        <v>2.5649999999999999</v>
      </c>
      <c r="I1797" s="2">
        <v>2.544999999999999</v>
      </c>
      <c r="J1797" s="2">
        <v>2.4954499999999999</v>
      </c>
      <c r="K1797" s="15" t="s">
        <v>52</v>
      </c>
      <c r="L1797" s="15" t="s">
        <v>50</v>
      </c>
      <c r="M1797" s="15" t="s">
        <v>46</v>
      </c>
      <c r="N1797" s="18">
        <f t="shared" si="280"/>
        <v>50</v>
      </c>
      <c r="O1797" s="18">
        <f t="shared" si="281"/>
        <v>100</v>
      </c>
      <c r="P1797" s="18">
        <f t="shared" si="282"/>
        <v>0</v>
      </c>
      <c r="Q1797" s="18">
        <f t="shared" si="283"/>
        <v>0</v>
      </c>
      <c r="R1797" s="19">
        <f t="shared" si="284"/>
        <v>52.5</v>
      </c>
      <c r="S1797" s="19">
        <f t="shared" si="285"/>
        <v>30</v>
      </c>
      <c r="T1797" s="19">
        <f t="shared" si="286"/>
        <v>22.5</v>
      </c>
      <c r="U1797" s="19">
        <f t="shared" si="287"/>
        <v>37.5</v>
      </c>
      <c r="V1797" s="18">
        <f t="shared" si="288"/>
        <v>35</v>
      </c>
      <c r="W1797" s="18">
        <f t="shared" si="289"/>
        <v>35.625</v>
      </c>
    </row>
    <row r="1798" spans="1:23" ht="13.5" x14ac:dyDescent="0.25">
      <c r="A1798" s="4">
        <v>44630</v>
      </c>
      <c r="B1798" s="2">
        <v>2.2200000000000002</v>
      </c>
      <c r="C1798" s="2">
        <v>18.923597549859466</v>
      </c>
      <c r="D1798" s="2">
        <v>0.14204512759751298</v>
      </c>
      <c r="E1798" s="2">
        <v>-1.3843362483578765E-2</v>
      </c>
      <c r="F1798" s="2">
        <v>2.2839999999999998</v>
      </c>
      <c r="G1798" s="2">
        <v>2.4249999999999998</v>
      </c>
      <c r="H1798" s="2">
        <v>2.5414999999999996</v>
      </c>
      <c r="I1798" s="2">
        <v>2.5437999999999992</v>
      </c>
      <c r="J1798" s="2">
        <v>2.4928499999999998</v>
      </c>
      <c r="K1798" s="15" t="s">
        <v>52</v>
      </c>
      <c r="L1798" s="15" t="s">
        <v>50</v>
      </c>
      <c r="M1798" s="15" t="s">
        <v>46</v>
      </c>
      <c r="N1798" s="18">
        <f t="shared" si="280"/>
        <v>50</v>
      </c>
      <c r="O1798" s="18">
        <f t="shared" si="281"/>
        <v>100</v>
      </c>
      <c r="P1798" s="18">
        <f t="shared" si="282"/>
        <v>0</v>
      </c>
      <c r="Q1798" s="18">
        <f t="shared" si="283"/>
        <v>0</v>
      </c>
      <c r="R1798" s="19">
        <f t="shared" si="284"/>
        <v>52.5</v>
      </c>
      <c r="S1798" s="19">
        <f t="shared" si="285"/>
        <v>30</v>
      </c>
      <c r="T1798" s="19">
        <f t="shared" si="286"/>
        <v>22.5</v>
      </c>
      <c r="U1798" s="19">
        <f t="shared" si="287"/>
        <v>37.5</v>
      </c>
      <c r="V1798" s="18">
        <f t="shared" si="288"/>
        <v>35</v>
      </c>
      <c r="W1798" s="18">
        <f t="shared" si="289"/>
        <v>35.625</v>
      </c>
    </row>
    <row r="1799" spans="1:23" ht="13.5" x14ac:dyDescent="0.25">
      <c r="A1799" s="4">
        <v>44631</v>
      </c>
      <c r="B1799" s="2">
        <v>2.2400000000000002</v>
      </c>
      <c r="C1799" s="2">
        <v>22.396266415475537</v>
      </c>
      <c r="D1799" s="2">
        <v>0.15366203910026943</v>
      </c>
      <c r="E1799" s="2">
        <v>-1.5923259989863867E-2</v>
      </c>
      <c r="F1799" s="2">
        <v>2.2520000000000002</v>
      </c>
      <c r="G1799" s="2">
        <v>2.3899999999999997</v>
      </c>
      <c r="H1799" s="2">
        <v>2.5179999999999998</v>
      </c>
      <c r="I1799" s="2">
        <v>2.5427999999999993</v>
      </c>
      <c r="J1799" s="2">
        <v>2.4903500000000003</v>
      </c>
      <c r="K1799" s="15" t="s">
        <v>52</v>
      </c>
      <c r="L1799" s="15" t="s">
        <v>54</v>
      </c>
      <c r="M1799" s="15" t="s">
        <v>46</v>
      </c>
      <c r="N1799" s="18">
        <f t="shared" si="280"/>
        <v>50</v>
      </c>
      <c r="O1799" s="18">
        <f t="shared" si="281"/>
        <v>100</v>
      </c>
      <c r="P1799" s="18">
        <f t="shared" si="282"/>
        <v>0</v>
      </c>
      <c r="Q1799" s="18">
        <f t="shared" si="283"/>
        <v>16.5</v>
      </c>
      <c r="R1799" s="19">
        <f t="shared" si="284"/>
        <v>54.975000000000001</v>
      </c>
      <c r="S1799" s="19">
        <f t="shared" si="285"/>
        <v>34.125</v>
      </c>
      <c r="T1799" s="19">
        <f t="shared" si="286"/>
        <v>29.925000000000001</v>
      </c>
      <c r="U1799" s="19">
        <f t="shared" si="287"/>
        <v>41.625</v>
      </c>
      <c r="V1799" s="18">
        <f t="shared" si="288"/>
        <v>39.674999999999997</v>
      </c>
      <c r="W1799" s="18">
        <f t="shared" si="289"/>
        <v>40.162499999999994</v>
      </c>
    </row>
    <row r="1800" spans="1:23" ht="13.5" x14ac:dyDescent="0.25">
      <c r="A1800" s="4">
        <v>44634</v>
      </c>
      <c r="B1800" s="2">
        <v>2.2400000000000002</v>
      </c>
      <c r="C1800" s="2">
        <v>22.396266415475537</v>
      </c>
      <c r="D1800" s="2">
        <v>0.1650010775813433</v>
      </c>
      <c r="E1800" s="2">
        <v>-1.4978503494426743E-2</v>
      </c>
      <c r="F1800" s="2">
        <v>2.2400000000000002</v>
      </c>
      <c r="G1800" s="2">
        <v>2.3550000000000004</v>
      </c>
      <c r="H1800" s="2">
        <v>2.4954999999999998</v>
      </c>
      <c r="I1800" s="2">
        <v>2.5405999999999991</v>
      </c>
      <c r="J1800" s="2">
        <v>2.4879000000000007</v>
      </c>
      <c r="K1800" s="15" t="s">
        <v>47</v>
      </c>
      <c r="L1800" s="15" t="s">
        <v>54</v>
      </c>
      <c r="M1800" s="15" t="s">
        <v>49</v>
      </c>
      <c r="N1800" s="18">
        <f t="shared" si="280"/>
        <v>50</v>
      </c>
      <c r="O1800" s="18">
        <f t="shared" si="281"/>
        <v>100</v>
      </c>
      <c r="P1800" s="18">
        <f t="shared" si="282"/>
        <v>0</v>
      </c>
      <c r="Q1800" s="18">
        <f t="shared" si="283"/>
        <v>66.5</v>
      </c>
      <c r="R1800" s="19">
        <f t="shared" si="284"/>
        <v>62.475000000000001</v>
      </c>
      <c r="S1800" s="19">
        <f t="shared" si="285"/>
        <v>46.625</v>
      </c>
      <c r="T1800" s="19">
        <f t="shared" si="286"/>
        <v>52.424999999999997</v>
      </c>
      <c r="U1800" s="19">
        <f t="shared" si="287"/>
        <v>54.125</v>
      </c>
      <c r="V1800" s="18">
        <f t="shared" si="288"/>
        <v>53.841666666666661</v>
      </c>
      <c r="W1800" s="18">
        <f t="shared" si="289"/>
        <v>53.912499999999994</v>
      </c>
    </row>
    <row r="1801" spans="1:23" ht="13.5" x14ac:dyDescent="0.25">
      <c r="A1801" s="4">
        <v>44635</v>
      </c>
      <c r="B1801" s="2">
        <v>2.23</v>
      </c>
      <c r="C1801" s="2">
        <v>21.853480110121126</v>
      </c>
      <c r="D1801" s="2">
        <v>0.1736570071311152</v>
      </c>
      <c r="E1801" s="2">
        <v>-1.2734535706515608E-2</v>
      </c>
      <c r="F1801" s="2">
        <v>2.2300000000000004</v>
      </c>
      <c r="G1801" s="2">
        <v>2.3210000000000006</v>
      </c>
      <c r="H1801" s="2">
        <v>2.4724999999999997</v>
      </c>
      <c r="I1801" s="2">
        <v>2.5395999999999992</v>
      </c>
      <c r="J1801" s="2">
        <v>2.4854000000000003</v>
      </c>
      <c r="K1801" s="15" t="s">
        <v>52</v>
      </c>
      <c r="L1801" s="15" t="s">
        <v>54</v>
      </c>
      <c r="M1801" s="15" t="s">
        <v>46</v>
      </c>
      <c r="N1801" s="18">
        <f t="shared" si="280"/>
        <v>50</v>
      </c>
      <c r="O1801" s="18">
        <f t="shared" si="281"/>
        <v>100</v>
      </c>
      <c r="P1801" s="18">
        <f t="shared" si="282"/>
        <v>0</v>
      </c>
      <c r="Q1801" s="18">
        <f t="shared" si="283"/>
        <v>16.5</v>
      </c>
      <c r="R1801" s="19">
        <f t="shared" si="284"/>
        <v>54.975000000000001</v>
      </c>
      <c r="S1801" s="19">
        <f t="shared" si="285"/>
        <v>34.125</v>
      </c>
      <c r="T1801" s="19">
        <f t="shared" si="286"/>
        <v>29.925000000000001</v>
      </c>
      <c r="U1801" s="19">
        <f t="shared" si="287"/>
        <v>41.625</v>
      </c>
      <c r="V1801" s="18">
        <f t="shared" si="288"/>
        <v>39.674999999999997</v>
      </c>
      <c r="W1801" s="18">
        <f t="shared" si="289"/>
        <v>40.162499999999994</v>
      </c>
    </row>
    <row r="1802" spans="1:23" ht="13.5" x14ac:dyDescent="0.25">
      <c r="A1802" s="4">
        <v>44636</v>
      </c>
      <c r="B1802" s="2">
        <v>2.16</v>
      </c>
      <c r="C1802" s="2">
        <v>18.477635973328816</v>
      </c>
      <c r="D1802" s="2">
        <v>0.18905801168286107</v>
      </c>
      <c r="E1802" s="2">
        <v>-1.0551180153328227E-2</v>
      </c>
      <c r="F1802" s="2">
        <v>2.2180000000000004</v>
      </c>
      <c r="G1802" s="2">
        <v>2.2790000000000008</v>
      </c>
      <c r="H1802" s="2">
        <v>2.4460000000000002</v>
      </c>
      <c r="I1802" s="2">
        <v>2.5373999999999994</v>
      </c>
      <c r="J1802" s="2">
        <v>2.4825500000000003</v>
      </c>
      <c r="K1802" s="15" t="s">
        <v>52</v>
      </c>
      <c r="L1802" s="15" t="s">
        <v>50</v>
      </c>
      <c r="M1802" s="15" t="s">
        <v>46</v>
      </c>
      <c r="N1802" s="18">
        <f t="shared" si="280"/>
        <v>50</v>
      </c>
      <c r="O1802" s="18">
        <f t="shared" si="281"/>
        <v>100</v>
      </c>
      <c r="P1802" s="18">
        <f t="shared" si="282"/>
        <v>0</v>
      </c>
      <c r="Q1802" s="18">
        <f t="shared" si="283"/>
        <v>0</v>
      </c>
      <c r="R1802" s="19">
        <f t="shared" si="284"/>
        <v>52.5</v>
      </c>
      <c r="S1802" s="19">
        <f t="shared" si="285"/>
        <v>30</v>
      </c>
      <c r="T1802" s="19">
        <f t="shared" si="286"/>
        <v>22.5</v>
      </c>
      <c r="U1802" s="19">
        <f t="shared" si="287"/>
        <v>37.5</v>
      </c>
      <c r="V1802" s="18">
        <f t="shared" si="288"/>
        <v>35</v>
      </c>
      <c r="W1802" s="18">
        <f t="shared" si="289"/>
        <v>35.625</v>
      </c>
    </row>
    <row r="1803" spans="1:23" ht="13.5" x14ac:dyDescent="0.25">
      <c r="A1803" s="4">
        <v>44637</v>
      </c>
      <c r="B1803" s="2">
        <v>2.1800000000000002</v>
      </c>
      <c r="C1803" s="2">
        <v>22.176669207905775</v>
      </c>
      <c r="D1803" s="2">
        <v>0.18996696953186021</v>
      </c>
      <c r="E1803" s="2">
        <v>-1.0900780411238382E-2</v>
      </c>
      <c r="F1803" s="2">
        <v>2.21</v>
      </c>
      <c r="G1803" s="2">
        <v>2.2469999999999999</v>
      </c>
      <c r="H1803" s="2">
        <v>2.4204999999999997</v>
      </c>
      <c r="I1803" s="2">
        <v>2.5358000000000001</v>
      </c>
      <c r="J1803" s="2">
        <v>2.4795500000000001</v>
      </c>
      <c r="K1803" s="15" t="s">
        <v>52</v>
      </c>
      <c r="L1803" s="15" t="s">
        <v>50</v>
      </c>
      <c r="M1803" s="15" t="s">
        <v>46</v>
      </c>
      <c r="N1803" s="18">
        <f t="shared" si="280"/>
        <v>50</v>
      </c>
      <c r="O1803" s="18">
        <f t="shared" si="281"/>
        <v>100</v>
      </c>
      <c r="P1803" s="18">
        <f t="shared" si="282"/>
        <v>0</v>
      </c>
      <c r="Q1803" s="18">
        <f t="shared" si="283"/>
        <v>0</v>
      </c>
      <c r="R1803" s="19">
        <f t="shared" si="284"/>
        <v>52.5</v>
      </c>
      <c r="S1803" s="19">
        <f t="shared" si="285"/>
        <v>30</v>
      </c>
      <c r="T1803" s="19">
        <f t="shared" si="286"/>
        <v>22.5</v>
      </c>
      <c r="U1803" s="19">
        <f t="shared" si="287"/>
        <v>37.5</v>
      </c>
      <c r="V1803" s="18">
        <f t="shared" si="288"/>
        <v>35</v>
      </c>
      <c r="W1803" s="18">
        <f t="shared" si="289"/>
        <v>35.625</v>
      </c>
    </row>
    <row r="1804" spans="1:23" ht="13.5" x14ac:dyDescent="0.25">
      <c r="A1804" s="4">
        <v>44638</v>
      </c>
      <c r="B1804" s="2">
        <v>2.2000000000000002</v>
      </c>
      <c r="C1804" s="2">
        <v>25.802324022475531</v>
      </c>
      <c r="D1804" s="2">
        <v>0.17529487702572721</v>
      </c>
      <c r="E1804" s="2">
        <v>-1.2931568730022887E-2</v>
      </c>
      <c r="F1804" s="2">
        <v>2.2020000000000004</v>
      </c>
      <c r="G1804" s="2">
        <v>2.2269999999999999</v>
      </c>
      <c r="H1804" s="2">
        <v>2.3980000000000001</v>
      </c>
      <c r="I1804" s="2">
        <v>2.5333999999999999</v>
      </c>
      <c r="J1804" s="2">
        <v>2.4769000000000001</v>
      </c>
      <c r="K1804" s="15" t="s">
        <v>52</v>
      </c>
      <c r="L1804" s="15" t="s">
        <v>50</v>
      </c>
      <c r="M1804" s="15" t="s">
        <v>46</v>
      </c>
      <c r="N1804" s="18">
        <f t="shared" si="280"/>
        <v>50</v>
      </c>
      <c r="O1804" s="18">
        <f t="shared" si="281"/>
        <v>100</v>
      </c>
      <c r="P1804" s="18">
        <f t="shared" si="282"/>
        <v>0</v>
      </c>
      <c r="Q1804" s="18">
        <f t="shared" si="283"/>
        <v>0</v>
      </c>
      <c r="R1804" s="19">
        <f t="shared" si="284"/>
        <v>52.5</v>
      </c>
      <c r="S1804" s="19">
        <f t="shared" si="285"/>
        <v>30</v>
      </c>
      <c r="T1804" s="19">
        <f t="shared" si="286"/>
        <v>22.5</v>
      </c>
      <c r="U1804" s="19">
        <f t="shared" si="287"/>
        <v>37.5</v>
      </c>
      <c r="V1804" s="18">
        <f t="shared" si="288"/>
        <v>35</v>
      </c>
      <c r="W1804" s="18">
        <f t="shared" si="289"/>
        <v>35.625</v>
      </c>
    </row>
    <row r="1805" spans="1:23" ht="13.5" x14ac:dyDescent="0.25">
      <c r="A1805" s="4">
        <v>44641</v>
      </c>
      <c r="B1805" s="2">
        <v>2.09</v>
      </c>
      <c r="C1805" s="2">
        <v>20.222113777093313</v>
      </c>
      <c r="D1805" s="2">
        <v>0.15684472048074305</v>
      </c>
      <c r="E1805" s="2">
        <v>-1.8182156517020161E-2</v>
      </c>
      <c r="F1805" s="2">
        <v>2.1719999999999997</v>
      </c>
      <c r="G1805" s="2">
        <v>2.2060000000000004</v>
      </c>
      <c r="H1805" s="2">
        <v>2.3725000000000001</v>
      </c>
      <c r="I1805" s="2">
        <v>2.5287999999999999</v>
      </c>
      <c r="J1805" s="2">
        <v>2.4737499999999999</v>
      </c>
      <c r="K1805" s="15" t="s">
        <v>52</v>
      </c>
      <c r="L1805" s="15" t="s">
        <v>50</v>
      </c>
      <c r="M1805" s="15" t="s">
        <v>46</v>
      </c>
      <c r="N1805" s="18">
        <f t="shared" si="280"/>
        <v>50</v>
      </c>
      <c r="O1805" s="18">
        <f t="shared" si="281"/>
        <v>100</v>
      </c>
      <c r="P1805" s="18">
        <f t="shared" si="282"/>
        <v>0</v>
      </c>
      <c r="Q1805" s="18">
        <f t="shared" si="283"/>
        <v>0</v>
      </c>
      <c r="R1805" s="19">
        <f t="shared" si="284"/>
        <v>52.5</v>
      </c>
      <c r="S1805" s="19">
        <f t="shared" si="285"/>
        <v>30</v>
      </c>
      <c r="T1805" s="19">
        <f t="shared" si="286"/>
        <v>22.5</v>
      </c>
      <c r="U1805" s="19">
        <f t="shared" si="287"/>
        <v>37.5</v>
      </c>
      <c r="V1805" s="18">
        <f t="shared" si="288"/>
        <v>35</v>
      </c>
      <c r="W1805" s="18">
        <f t="shared" si="289"/>
        <v>35.625</v>
      </c>
    </row>
    <row r="1806" spans="1:23" ht="13.5" x14ac:dyDescent="0.25">
      <c r="A1806" s="4">
        <v>44642</v>
      </c>
      <c r="B1806" s="2">
        <v>2.1800000000000002</v>
      </c>
      <c r="C1806" s="2">
        <v>32.991157180501034</v>
      </c>
      <c r="D1806" s="2">
        <v>0.13325163805398033</v>
      </c>
      <c r="E1806" s="2">
        <v>-2.8199693997785151E-2</v>
      </c>
      <c r="F1806" s="2">
        <v>2.1619999999999999</v>
      </c>
      <c r="G1806" s="2">
        <v>2.1960000000000002</v>
      </c>
      <c r="H1806" s="2">
        <v>2.3499999999999996</v>
      </c>
      <c r="I1806" s="2">
        <v>2.5259999999999998</v>
      </c>
      <c r="J1806" s="2">
        <v>2.4707500000000002</v>
      </c>
      <c r="K1806" s="15" t="s">
        <v>52</v>
      </c>
      <c r="L1806" s="15" t="s">
        <v>50</v>
      </c>
      <c r="M1806" s="15" t="s">
        <v>46</v>
      </c>
      <c r="N1806" s="18">
        <f t="shared" si="280"/>
        <v>50</v>
      </c>
      <c r="O1806" s="18">
        <f t="shared" si="281"/>
        <v>100</v>
      </c>
      <c r="P1806" s="18">
        <f t="shared" si="282"/>
        <v>0</v>
      </c>
      <c r="Q1806" s="18">
        <f t="shared" si="283"/>
        <v>0</v>
      </c>
      <c r="R1806" s="19">
        <f t="shared" si="284"/>
        <v>52.5</v>
      </c>
      <c r="S1806" s="19">
        <f t="shared" si="285"/>
        <v>30</v>
      </c>
      <c r="T1806" s="19">
        <f t="shared" si="286"/>
        <v>22.5</v>
      </c>
      <c r="U1806" s="19">
        <f t="shared" si="287"/>
        <v>37.5</v>
      </c>
      <c r="V1806" s="18">
        <f t="shared" si="288"/>
        <v>35</v>
      </c>
      <c r="W1806" s="18">
        <f t="shared" si="289"/>
        <v>35.625</v>
      </c>
    </row>
    <row r="1807" spans="1:23" ht="13.5" x14ac:dyDescent="0.25">
      <c r="A1807" s="4">
        <v>44643</v>
      </c>
      <c r="B1807" s="2">
        <v>2.16</v>
      </c>
      <c r="C1807" s="2">
        <v>31.774072246821603</v>
      </c>
      <c r="D1807" s="2">
        <v>0.10663880551957661</v>
      </c>
      <c r="E1807" s="2">
        <v>-4.0148418053435053E-2</v>
      </c>
      <c r="F1807" s="2">
        <v>2.1619999999999999</v>
      </c>
      <c r="G1807" s="2">
        <v>2.1900000000000004</v>
      </c>
      <c r="H1807" s="2">
        <v>2.3265000000000002</v>
      </c>
      <c r="I1807" s="2">
        <v>2.5207999999999999</v>
      </c>
      <c r="J1807" s="2">
        <v>2.4680500000000003</v>
      </c>
      <c r="K1807" s="15" t="s">
        <v>47</v>
      </c>
      <c r="L1807" s="15" t="s">
        <v>54</v>
      </c>
      <c r="M1807" s="15" t="s">
        <v>54</v>
      </c>
      <c r="N1807" s="18">
        <f t="shared" si="280"/>
        <v>50</v>
      </c>
      <c r="O1807" s="18">
        <f t="shared" si="281"/>
        <v>100</v>
      </c>
      <c r="P1807" s="18">
        <f t="shared" si="282"/>
        <v>0</v>
      </c>
      <c r="Q1807" s="18">
        <f t="shared" si="283"/>
        <v>49.5</v>
      </c>
      <c r="R1807" s="19">
        <f t="shared" si="284"/>
        <v>59.924999999999997</v>
      </c>
      <c r="S1807" s="19">
        <f t="shared" si="285"/>
        <v>42.375</v>
      </c>
      <c r="T1807" s="19">
        <f t="shared" si="286"/>
        <v>44.775000000000006</v>
      </c>
      <c r="U1807" s="19">
        <f t="shared" si="287"/>
        <v>49.875</v>
      </c>
      <c r="V1807" s="18">
        <f t="shared" si="288"/>
        <v>49.024999999999999</v>
      </c>
      <c r="W1807" s="18">
        <f t="shared" si="289"/>
        <v>49.237499999999997</v>
      </c>
    </row>
    <row r="1808" spans="1:23" ht="13.5" x14ac:dyDescent="0.25">
      <c r="A1808" s="4">
        <v>44644</v>
      </c>
      <c r="B1808" s="2">
        <v>2.1800000000000002</v>
      </c>
      <c r="C1808" s="2">
        <v>34.381049840889531</v>
      </c>
      <c r="D1808" s="2">
        <v>8.3775317858496123E-2</v>
      </c>
      <c r="E1808" s="2">
        <v>-5.2156645782611921E-2</v>
      </c>
      <c r="F1808" s="2">
        <v>2.1619999999999999</v>
      </c>
      <c r="G1808" s="2">
        <v>2.1859999999999999</v>
      </c>
      <c r="H1808" s="2">
        <v>2.3055000000000003</v>
      </c>
      <c r="I1808" s="2">
        <v>2.5131999999999999</v>
      </c>
      <c r="J1808" s="2">
        <v>2.4652000000000003</v>
      </c>
      <c r="K1808" s="15" t="s">
        <v>52</v>
      </c>
      <c r="L1808" s="15" t="s">
        <v>54</v>
      </c>
      <c r="M1808" s="15" t="s">
        <v>54</v>
      </c>
      <c r="N1808" s="18">
        <f t="shared" si="280"/>
        <v>50</v>
      </c>
      <c r="O1808" s="18">
        <f t="shared" si="281"/>
        <v>100</v>
      </c>
      <c r="P1808" s="18">
        <f t="shared" si="282"/>
        <v>0</v>
      </c>
      <c r="Q1808" s="18">
        <f t="shared" si="283"/>
        <v>16.5</v>
      </c>
      <c r="R1808" s="19">
        <f t="shared" si="284"/>
        <v>54.975000000000001</v>
      </c>
      <c r="S1808" s="19">
        <f t="shared" si="285"/>
        <v>34.125</v>
      </c>
      <c r="T1808" s="19">
        <f t="shared" si="286"/>
        <v>29.925000000000001</v>
      </c>
      <c r="U1808" s="19">
        <f t="shared" si="287"/>
        <v>41.625</v>
      </c>
      <c r="V1808" s="18">
        <f t="shared" si="288"/>
        <v>39.674999999999997</v>
      </c>
      <c r="W1808" s="18">
        <f t="shared" si="289"/>
        <v>40.162499999999994</v>
      </c>
    </row>
    <row r="1809" spans="1:23" ht="13.5" x14ac:dyDescent="0.25">
      <c r="A1809" s="4">
        <v>44645</v>
      </c>
      <c r="B1809" s="2">
        <v>2.2000000000000002</v>
      </c>
      <c r="C1809" s="2">
        <v>36.974562665541825</v>
      </c>
      <c r="D1809" s="2">
        <v>6.6958906524503981E-2</v>
      </c>
      <c r="E1809" s="2">
        <v>-6.2473745595358662E-2</v>
      </c>
      <c r="F1809" s="2">
        <v>2.1619999999999999</v>
      </c>
      <c r="G1809" s="2">
        <v>2.1819999999999999</v>
      </c>
      <c r="H1809" s="2">
        <v>2.2860000000000005</v>
      </c>
      <c r="I1809" s="2">
        <v>2.5032000000000001</v>
      </c>
      <c r="J1809" s="2">
        <v>2.4627500000000002</v>
      </c>
      <c r="K1809" s="15" t="s">
        <v>52</v>
      </c>
      <c r="L1809" s="15" t="s">
        <v>50</v>
      </c>
      <c r="M1809" s="15" t="s">
        <v>54</v>
      </c>
      <c r="N1809" s="18">
        <f t="shared" si="280"/>
        <v>50</v>
      </c>
      <c r="O1809" s="18">
        <f t="shared" si="281"/>
        <v>100</v>
      </c>
      <c r="P1809" s="18">
        <f t="shared" si="282"/>
        <v>0</v>
      </c>
      <c r="Q1809" s="18">
        <f t="shared" si="283"/>
        <v>0</v>
      </c>
      <c r="R1809" s="19">
        <f t="shared" si="284"/>
        <v>52.5</v>
      </c>
      <c r="S1809" s="19">
        <f t="shared" si="285"/>
        <v>30</v>
      </c>
      <c r="T1809" s="19">
        <f t="shared" si="286"/>
        <v>22.5</v>
      </c>
      <c r="U1809" s="19">
        <f t="shared" si="287"/>
        <v>37.5</v>
      </c>
      <c r="V1809" s="18">
        <f t="shared" si="288"/>
        <v>35</v>
      </c>
      <c r="W1809" s="18">
        <f t="shared" si="289"/>
        <v>35.625</v>
      </c>
    </row>
    <row r="1810" spans="1:23" ht="13.5" x14ac:dyDescent="0.25">
      <c r="A1810" s="4">
        <v>44648</v>
      </c>
      <c r="B1810" s="2">
        <v>2.2400000000000002</v>
      </c>
      <c r="C1810" s="2">
        <v>41.918905671170322</v>
      </c>
      <c r="D1810" s="2">
        <v>5.0513468510413606E-2</v>
      </c>
      <c r="E1810" s="2">
        <v>-6.9919444340739378E-2</v>
      </c>
      <c r="F1810" s="2">
        <v>2.1919999999999997</v>
      </c>
      <c r="G1810" s="2">
        <v>2.1819999999999999</v>
      </c>
      <c r="H1810" s="2">
        <v>2.2685000000000008</v>
      </c>
      <c r="I1810" s="2">
        <v>2.492</v>
      </c>
      <c r="J1810" s="2">
        <v>2.4604500000000002</v>
      </c>
      <c r="K1810" s="15" t="s">
        <v>47</v>
      </c>
      <c r="L1810" s="15" t="s">
        <v>54</v>
      </c>
      <c r="M1810" s="15" t="s">
        <v>51</v>
      </c>
      <c r="N1810" s="18">
        <f t="shared" si="280"/>
        <v>50</v>
      </c>
      <c r="O1810" s="18">
        <f t="shared" si="281"/>
        <v>100</v>
      </c>
      <c r="P1810" s="18">
        <f t="shared" si="282"/>
        <v>0</v>
      </c>
      <c r="Q1810" s="18">
        <f t="shared" si="283"/>
        <v>83.5</v>
      </c>
      <c r="R1810" s="19">
        <f t="shared" si="284"/>
        <v>65.025000000000006</v>
      </c>
      <c r="S1810" s="19">
        <f t="shared" si="285"/>
        <v>50.875</v>
      </c>
      <c r="T1810" s="19">
        <f t="shared" si="286"/>
        <v>60.075000000000003</v>
      </c>
      <c r="U1810" s="19">
        <f t="shared" si="287"/>
        <v>58.375</v>
      </c>
      <c r="V1810" s="18">
        <f t="shared" si="288"/>
        <v>58.658333333333339</v>
      </c>
      <c r="W1810" s="18">
        <f t="shared" si="289"/>
        <v>58.587500000000006</v>
      </c>
    </row>
    <row r="1811" spans="1:23" ht="13.5" x14ac:dyDescent="0.25">
      <c r="A1811" s="4">
        <v>44649</v>
      </c>
      <c r="B1811" s="2">
        <v>2.16</v>
      </c>
      <c r="C1811" s="2">
        <v>35.859719568966653</v>
      </c>
      <c r="D1811" s="2">
        <v>4.1440678402389075E-2</v>
      </c>
      <c r="E1811" s="2">
        <v>-7.46966398177209E-2</v>
      </c>
      <c r="F1811" s="2">
        <v>2.1880000000000002</v>
      </c>
      <c r="G1811" s="2">
        <v>2.1749999999999998</v>
      </c>
      <c r="H1811" s="2">
        <v>2.2480000000000002</v>
      </c>
      <c r="I1811" s="2">
        <v>2.4793999999999996</v>
      </c>
      <c r="J1811" s="2">
        <v>2.4577500000000008</v>
      </c>
      <c r="K1811" s="15" t="s">
        <v>52</v>
      </c>
      <c r="L1811" s="15" t="s">
        <v>54</v>
      </c>
      <c r="M1811" s="15" t="s">
        <v>46</v>
      </c>
      <c r="N1811" s="18">
        <f t="shared" si="280"/>
        <v>50</v>
      </c>
      <c r="O1811" s="18">
        <f t="shared" si="281"/>
        <v>100</v>
      </c>
      <c r="P1811" s="18">
        <f t="shared" si="282"/>
        <v>0</v>
      </c>
      <c r="Q1811" s="18">
        <f t="shared" si="283"/>
        <v>16.5</v>
      </c>
      <c r="R1811" s="19">
        <f t="shared" si="284"/>
        <v>54.975000000000001</v>
      </c>
      <c r="S1811" s="19">
        <f t="shared" si="285"/>
        <v>34.125</v>
      </c>
      <c r="T1811" s="19">
        <f t="shared" si="286"/>
        <v>29.925000000000001</v>
      </c>
      <c r="U1811" s="19">
        <f t="shared" si="287"/>
        <v>41.625</v>
      </c>
      <c r="V1811" s="18">
        <f t="shared" si="288"/>
        <v>39.674999999999997</v>
      </c>
      <c r="W1811" s="18">
        <f t="shared" si="289"/>
        <v>40.162499999999994</v>
      </c>
    </row>
    <row r="1812" spans="1:23" ht="13.5" x14ac:dyDescent="0.25">
      <c r="A1812" s="4">
        <v>44650</v>
      </c>
      <c r="B1812" s="2">
        <v>2.2000000000000002</v>
      </c>
      <c r="C1812" s="2">
        <v>40.491401870119915</v>
      </c>
      <c r="D1812" s="2">
        <v>2.09256356863885E-2</v>
      </c>
      <c r="E1812" s="2">
        <v>-7.5944694475105573E-2</v>
      </c>
      <c r="F1812" s="2">
        <v>2.1960000000000002</v>
      </c>
      <c r="G1812" s="2">
        <v>2.1789999999999998</v>
      </c>
      <c r="H1812" s="2">
        <v>2.2290000000000005</v>
      </c>
      <c r="I1812" s="2">
        <v>2.4696000000000002</v>
      </c>
      <c r="J1812" s="2">
        <v>2.4552500000000004</v>
      </c>
      <c r="K1812" s="15" t="s">
        <v>47</v>
      </c>
      <c r="L1812" s="15" t="s">
        <v>54</v>
      </c>
      <c r="M1812" s="15" t="s">
        <v>51</v>
      </c>
      <c r="N1812" s="18">
        <f t="shared" si="280"/>
        <v>50</v>
      </c>
      <c r="O1812" s="18">
        <f t="shared" si="281"/>
        <v>100</v>
      </c>
      <c r="P1812" s="18">
        <f t="shared" si="282"/>
        <v>0</v>
      </c>
      <c r="Q1812" s="18">
        <f t="shared" si="283"/>
        <v>83.5</v>
      </c>
      <c r="R1812" s="19">
        <f t="shared" si="284"/>
        <v>65.025000000000006</v>
      </c>
      <c r="S1812" s="19">
        <f t="shared" si="285"/>
        <v>50.875</v>
      </c>
      <c r="T1812" s="19">
        <f t="shared" si="286"/>
        <v>60.075000000000003</v>
      </c>
      <c r="U1812" s="19">
        <f t="shared" si="287"/>
        <v>58.375</v>
      </c>
      <c r="V1812" s="18">
        <f t="shared" si="288"/>
        <v>58.658333333333339</v>
      </c>
      <c r="W1812" s="18">
        <f t="shared" si="289"/>
        <v>58.587500000000006</v>
      </c>
    </row>
    <row r="1813" spans="1:23" ht="13.5" x14ac:dyDescent="0.25">
      <c r="A1813" s="4">
        <v>44651</v>
      </c>
      <c r="B1813" s="2">
        <v>2.2000000000000002</v>
      </c>
      <c r="C1813" s="2">
        <v>40.491401870119923</v>
      </c>
      <c r="D1813" s="2">
        <v>7.2352103597626005E-3</v>
      </c>
      <c r="E1813" s="2">
        <v>-7.1471578358737395E-2</v>
      </c>
      <c r="F1813" s="2">
        <v>2.2000000000000002</v>
      </c>
      <c r="G1813" s="2">
        <v>2.181</v>
      </c>
      <c r="H1813" s="2">
        <v>2.2140000000000009</v>
      </c>
      <c r="I1813" s="2">
        <v>2.4612000000000003</v>
      </c>
      <c r="J1813" s="2">
        <v>2.4527500000000004</v>
      </c>
      <c r="K1813" s="15" t="s">
        <v>47</v>
      </c>
      <c r="L1813" s="15" t="s">
        <v>54</v>
      </c>
      <c r="M1813" s="15" t="s">
        <v>51</v>
      </c>
      <c r="N1813" s="18">
        <f t="shared" si="280"/>
        <v>50</v>
      </c>
      <c r="O1813" s="18">
        <f t="shared" si="281"/>
        <v>100</v>
      </c>
      <c r="P1813" s="18">
        <f t="shared" si="282"/>
        <v>0</v>
      </c>
      <c r="Q1813" s="18">
        <f t="shared" si="283"/>
        <v>83.5</v>
      </c>
      <c r="R1813" s="19">
        <f t="shared" si="284"/>
        <v>65.025000000000006</v>
      </c>
      <c r="S1813" s="19">
        <f t="shared" si="285"/>
        <v>50.875</v>
      </c>
      <c r="T1813" s="19">
        <f t="shared" si="286"/>
        <v>60.075000000000003</v>
      </c>
      <c r="U1813" s="19">
        <f t="shared" si="287"/>
        <v>58.375</v>
      </c>
      <c r="V1813" s="18">
        <f t="shared" si="288"/>
        <v>58.658333333333339</v>
      </c>
      <c r="W1813" s="18">
        <f t="shared" si="289"/>
        <v>58.587500000000006</v>
      </c>
    </row>
    <row r="1814" spans="1:23" ht="13.5" x14ac:dyDescent="0.25">
      <c r="A1814" s="4">
        <v>44652</v>
      </c>
      <c r="B1814" s="2">
        <v>2.12</v>
      </c>
      <c r="C1814" s="2">
        <v>34.68222932767263</v>
      </c>
      <c r="D1814" s="2">
        <v>5.201569886084112E-3</v>
      </c>
      <c r="E1814" s="2">
        <v>-6.273199644074115E-2</v>
      </c>
      <c r="F1814" s="2">
        <v>2.1840000000000002</v>
      </c>
      <c r="G1814" s="2">
        <v>2.173</v>
      </c>
      <c r="H1814" s="2">
        <v>2.2000000000000002</v>
      </c>
      <c r="I1814" s="2">
        <v>2.4498000000000002</v>
      </c>
      <c r="J1814" s="2">
        <v>2.4498500000000005</v>
      </c>
      <c r="K1814" s="15" t="s">
        <v>52</v>
      </c>
      <c r="L1814" s="15" t="s">
        <v>50</v>
      </c>
      <c r="M1814" s="15" t="s">
        <v>46</v>
      </c>
      <c r="N1814" s="18">
        <f t="shared" si="280"/>
        <v>50</v>
      </c>
      <c r="O1814" s="18">
        <f t="shared" si="281"/>
        <v>100</v>
      </c>
      <c r="P1814" s="18">
        <f t="shared" si="282"/>
        <v>0</v>
      </c>
      <c r="Q1814" s="18">
        <f t="shared" si="283"/>
        <v>0</v>
      </c>
      <c r="R1814" s="19">
        <f t="shared" si="284"/>
        <v>52.5</v>
      </c>
      <c r="S1814" s="19">
        <f t="shared" si="285"/>
        <v>30</v>
      </c>
      <c r="T1814" s="19">
        <f t="shared" si="286"/>
        <v>22.5</v>
      </c>
      <c r="U1814" s="19">
        <f t="shared" si="287"/>
        <v>37.5</v>
      </c>
      <c r="V1814" s="18">
        <f t="shared" si="288"/>
        <v>35</v>
      </c>
      <c r="W1814" s="18">
        <f t="shared" si="289"/>
        <v>35.625</v>
      </c>
    </row>
    <row r="1815" spans="1:23" ht="13.5" x14ac:dyDescent="0.25">
      <c r="A1815" s="4">
        <v>44655</v>
      </c>
      <c r="B1815" s="2">
        <v>2.12</v>
      </c>
      <c r="C1815" s="2">
        <v>34.68222932767263</v>
      </c>
      <c r="D1815" s="2">
        <v>-1.2462411338434176E-2</v>
      </c>
      <c r="E1815" s="2">
        <v>-5.1895549091919804E-2</v>
      </c>
      <c r="F1815" s="2">
        <v>2.16</v>
      </c>
      <c r="G1815" s="2">
        <v>2.1760000000000002</v>
      </c>
      <c r="H1815" s="2">
        <v>2.1910000000000003</v>
      </c>
      <c r="I1815" s="2">
        <v>2.4392000000000005</v>
      </c>
      <c r="J1815" s="2">
        <v>2.4469500000000006</v>
      </c>
      <c r="K1815" s="15" t="s">
        <v>52</v>
      </c>
      <c r="L1815" s="15" t="s">
        <v>50</v>
      </c>
      <c r="M1815" s="15" t="s">
        <v>46</v>
      </c>
      <c r="N1815" s="18">
        <f t="shared" si="280"/>
        <v>50</v>
      </c>
      <c r="O1815" s="18">
        <f t="shared" si="281"/>
        <v>100</v>
      </c>
      <c r="P1815" s="18">
        <f t="shared" si="282"/>
        <v>0</v>
      </c>
      <c r="Q1815" s="18">
        <f t="shared" si="283"/>
        <v>0</v>
      </c>
      <c r="R1815" s="19">
        <f t="shared" si="284"/>
        <v>52.5</v>
      </c>
      <c r="S1815" s="19">
        <f t="shared" si="285"/>
        <v>30</v>
      </c>
      <c r="T1815" s="19">
        <f t="shared" si="286"/>
        <v>22.5</v>
      </c>
      <c r="U1815" s="19">
        <f t="shared" si="287"/>
        <v>37.5</v>
      </c>
      <c r="V1815" s="18">
        <f t="shared" si="288"/>
        <v>35</v>
      </c>
      <c r="W1815" s="18">
        <f t="shared" si="289"/>
        <v>35.625</v>
      </c>
    </row>
    <row r="1816" spans="1:23" ht="13.5" x14ac:dyDescent="0.25">
      <c r="A1816" s="4">
        <v>44656</v>
      </c>
      <c r="B1816" s="2">
        <v>2.14</v>
      </c>
      <c r="C1816" s="2">
        <v>37.290739402942613</v>
      </c>
      <c r="D1816" s="2">
        <v>-1.4136899063188935E-2</v>
      </c>
      <c r="E1816" s="2">
        <v>-4.0696035638150427E-2</v>
      </c>
      <c r="F1816" s="2">
        <v>2.1560000000000001</v>
      </c>
      <c r="G1816" s="2">
        <v>2.1720000000000002</v>
      </c>
      <c r="H1816" s="2">
        <v>2.1840000000000002</v>
      </c>
      <c r="I1816" s="2">
        <v>2.4300000000000006</v>
      </c>
      <c r="J1816" s="2">
        <v>2.4441500000000005</v>
      </c>
      <c r="K1816" s="15" t="s">
        <v>52</v>
      </c>
      <c r="L1816" s="15" t="s">
        <v>50</v>
      </c>
      <c r="M1816" s="15" t="s">
        <v>46</v>
      </c>
      <c r="N1816" s="18">
        <f t="shared" si="280"/>
        <v>50</v>
      </c>
      <c r="O1816" s="18">
        <f t="shared" si="281"/>
        <v>100</v>
      </c>
      <c r="P1816" s="18">
        <f t="shared" si="282"/>
        <v>0</v>
      </c>
      <c r="Q1816" s="18">
        <f t="shared" si="283"/>
        <v>0</v>
      </c>
      <c r="R1816" s="19">
        <f t="shared" si="284"/>
        <v>52.5</v>
      </c>
      <c r="S1816" s="19">
        <f t="shared" si="285"/>
        <v>30</v>
      </c>
      <c r="T1816" s="19">
        <f t="shared" si="286"/>
        <v>22.5</v>
      </c>
      <c r="U1816" s="19">
        <f t="shared" si="287"/>
        <v>37.5</v>
      </c>
      <c r="V1816" s="18">
        <f t="shared" si="288"/>
        <v>35</v>
      </c>
      <c r="W1816" s="18">
        <f t="shared" si="289"/>
        <v>35.625</v>
      </c>
    </row>
    <row r="1817" spans="1:23" ht="13.5" x14ac:dyDescent="0.25">
      <c r="A1817" s="4">
        <v>44657</v>
      </c>
      <c r="B1817" s="2">
        <v>2.1</v>
      </c>
      <c r="C1817" s="2">
        <v>34.337212819475184</v>
      </c>
      <c r="D1817" s="2">
        <v>-1.4945835040552691E-2</v>
      </c>
      <c r="E1817" s="2">
        <v>-3.0754754879396044E-2</v>
      </c>
      <c r="F1817" s="2">
        <v>2.1360000000000001</v>
      </c>
      <c r="G1817" s="2">
        <v>2.1660000000000004</v>
      </c>
      <c r="H1817" s="2">
        <v>2.1779999999999999</v>
      </c>
      <c r="I1817" s="2">
        <v>2.4200000000000004</v>
      </c>
      <c r="J1817" s="2">
        <v>2.4411500000000004</v>
      </c>
      <c r="K1817" s="15" t="s">
        <v>52</v>
      </c>
      <c r="L1817" s="15" t="s">
        <v>50</v>
      </c>
      <c r="M1817" s="15" t="s">
        <v>46</v>
      </c>
      <c r="N1817" s="18">
        <f t="shared" si="280"/>
        <v>50</v>
      </c>
      <c r="O1817" s="18">
        <f t="shared" si="281"/>
        <v>100</v>
      </c>
      <c r="P1817" s="18">
        <f t="shared" si="282"/>
        <v>0</v>
      </c>
      <c r="Q1817" s="18">
        <f t="shared" si="283"/>
        <v>0</v>
      </c>
      <c r="R1817" s="19">
        <f t="shared" si="284"/>
        <v>52.5</v>
      </c>
      <c r="S1817" s="19">
        <f t="shared" si="285"/>
        <v>30</v>
      </c>
      <c r="T1817" s="19">
        <f t="shared" si="286"/>
        <v>22.5</v>
      </c>
      <c r="U1817" s="19">
        <f t="shared" si="287"/>
        <v>37.5</v>
      </c>
      <c r="V1817" s="18">
        <f t="shared" si="288"/>
        <v>35</v>
      </c>
      <c r="W1817" s="18">
        <f t="shared" si="289"/>
        <v>35.625</v>
      </c>
    </row>
    <row r="1818" spans="1:23" ht="13.5" x14ac:dyDescent="0.25">
      <c r="A1818" s="4">
        <v>44658</v>
      </c>
      <c r="B1818" s="2">
        <v>2.14</v>
      </c>
      <c r="C1818" s="2">
        <v>39.497762998653528</v>
      </c>
      <c r="D1818" s="2">
        <v>-1.4611573085034024E-2</v>
      </c>
      <c r="E1818" s="2">
        <v>-2.2258280260131345E-2</v>
      </c>
      <c r="F1818" s="2">
        <v>2.1240000000000001</v>
      </c>
      <c r="G1818" s="2">
        <v>2.1620000000000004</v>
      </c>
      <c r="H1818" s="2">
        <v>2.1739999999999999</v>
      </c>
      <c r="I1818" s="2">
        <v>2.4098000000000006</v>
      </c>
      <c r="J1818" s="2">
        <v>2.4383500000000002</v>
      </c>
      <c r="K1818" s="15" t="s">
        <v>52</v>
      </c>
      <c r="L1818" s="15" t="s">
        <v>50</v>
      </c>
      <c r="M1818" s="15" t="s">
        <v>46</v>
      </c>
      <c r="N1818" s="18">
        <f t="shared" si="280"/>
        <v>50</v>
      </c>
      <c r="O1818" s="18">
        <f t="shared" si="281"/>
        <v>100</v>
      </c>
      <c r="P1818" s="18">
        <f t="shared" si="282"/>
        <v>0</v>
      </c>
      <c r="Q1818" s="18">
        <f t="shared" si="283"/>
        <v>0</v>
      </c>
      <c r="R1818" s="19">
        <f t="shared" si="284"/>
        <v>52.5</v>
      </c>
      <c r="S1818" s="19">
        <f t="shared" si="285"/>
        <v>30</v>
      </c>
      <c r="T1818" s="19">
        <f t="shared" si="286"/>
        <v>22.5</v>
      </c>
      <c r="U1818" s="19">
        <f t="shared" si="287"/>
        <v>37.5</v>
      </c>
      <c r="V1818" s="18">
        <f t="shared" si="288"/>
        <v>35</v>
      </c>
      <c r="W1818" s="18">
        <f t="shared" si="289"/>
        <v>35.625</v>
      </c>
    </row>
    <row r="1819" spans="1:23" ht="13.5" x14ac:dyDescent="0.25">
      <c r="A1819" s="4">
        <v>44659</v>
      </c>
      <c r="B1819" s="2">
        <v>2.14</v>
      </c>
      <c r="C1819" s="2">
        <v>39.497762998653528</v>
      </c>
      <c r="D1819" s="2">
        <v>-1.0650409751393752E-2</v>
      </c>
      <c r="E1819" s="2">
        <v>-1.468598187868457E-2</v>
      </c>
      <c r="F1819" s="2">
        <v>2.1280000000000001</v>
      </c>
      <c r="G1819" s="2">
        <v>2.1560000000000006</v>
      </c>
      <c r="H1819" s="2">
        <v>2.169</v>
      </c>
      <c r="I1819" s="2">
        <v>2.4000000000000004</v>
      </c>
      <c r="J1819" s="2">
        <v>2.4356</v>
      </c>
      <c r="K1819" s="15" t="s">
        <v>52</v>
      </c>
      <c r="L1819" s="15" t="s">
        <v>54</v>
      </c>
      <c r="M1819" s="15" t="s">
        <v>53</v>
      </c>
      <c r="N1819" s="18">
        <f t="shared" si="280"/>
        <v>50</v>
      </c>
      <c r="O1819" s="18">
        <f t="shared" si="281"/>
        <v>100</v>
      </c>
      <c r="P1819" s="18">
        <f t="shared" si="282"/>
        <v>0</v>
      </c>
      <c r="Q1819" s="18">
        <f t="shared" si="283"/>
        <v>16.5</v>
      </c>
      <c r="R1819" s="19">
        <f t="shared" si="284"/>
        <v>54.975000000000001</v>
      </c>
      <c r="S1819" s="19">
        <f t="shared" si="285"/>
        <v>34.125</v>
      </c>
      <c r="T1819" s="19">
        <f t="shared" si="286"/>
        <v>29.925000000000001</v>
      </c>
      <c r="U1819" s="19">
        <f t="shared" si="287"/>
        <v>41.625</v>
      </c>
      <c r="V1819" s="18">
        <f t="shared" si="288"/>
        <v>39.674999999999997</v>
      </c>
      <c r="W1819" s="18">
        <f t="shared" si="289"/>
        <v>40.162499999999994</v>
      </c>
    </row>
    <row r="1820" spans="1:23" ht="13.5" x14ac:dyDescent="0.25">
      <c r="A1820" s="4">
        <v>44662</v>
      </c>
      <c r="B1820" s="2">
        <v>2.14</v>
      </c>
      <c r="C1820" s="2">
        <v>39.497762998653535</v>
      </c>
      <c r="D1820" s="2">
        <v>-5.8795517658838392E-4</v>
      </c>
      <c r="E1820" s="2">
        <v>-7.5435988164275778E-3</v>
      </c>
      <c r="F1820" s="2">
        <v>2.1320000000000006</v>
      </c>
      <c r="G1820" s="2">
        <v>2.1459999999999999</v>
      </c>
      <c r="H1820" s="2">
        <v>2.1640000000000001</v>
      </c>
      <c r="I1820" s="2">
        <v>2.3908000000000005</v>
      </c>
      <c r="J1820" s="2">
        <v>2.4328499999999997</v>
      </c>
      <c r="K1820" s="15" t="s">
        <v>52</v>
      </c>
      <c r="L1820" s="15" t="s">
        <v>54</v>
      </c>
      <c r="M1820" s="15" t="s">
        <v>53</v>
      </c>
      <c r="N1820" s="18">
        <f t="shared" si="280"/>
        <v>50</v>
      </c>
      <c r="O1820" s="18">
        <f t="shared" si="281"/>
        <v>100</v>
      </c>
      <c r="P1820" s="18">
        <f t="shared" si="282"/>
        <v>0</v>
      </c>
      <c r="Q1820" s="18">
        <f t="shared" si="283"/>
        <v>16.5</v>
      </c>
      <c r="R1820" s="19">
        <f t="shared" si="284"/>
        <v>54.975000000000001</v>
      </c>
      <c r="S1820" s="19">
        <f t="shared" si="285"/>
        <v>34.125</v>
      </c>
      <c r="T1820" s="19">
        <f t="shared" si="286"/>
        <v>29.925000000000001</v>
      </c>
      <c r="U1820" s="19">
        <f t="shared" si="287"/>
        <v>41.625</v>
      </c>
      <c r="V1820" s="18">
        <f t="shared" si="288"/>
        <v>39.674999999999997</v>
      </c>
      <c r="W1820" s="18">
        <f t="shared" si="289"/>
        <v>40.162499999999994</v>
      </c>
    </row>
    <row r="1821" spans="1:23" ht="13.5" x14ac:dyDescent="0.25">
      <c r="A1821" s="4">
        <v>44663</v>
      </c>
      <c r="B1821" s="2">
        <v>2.12</v>
      </c>
      <c r="C1821" s="2">
        <v>37.649921072750857</v>
      </c>
      <c r="D1821" s="2">
        <v>-2.3841750376201176E-3</v>
      </c>
      <c r="E1821" s="2">
        <v>1.4588869165810172E-4</v>
      </c>
      <c r="F1821" s="2">
        <v>2.1280000000000001</v>
      </c>
      <c r="G1821" s="2">
        <v>2.1420000000000003</v>
      </c>
      <c r="H1821" s="2">
        <v>2.1584999999999996</v>
      </c>
      <c r="I1821" s="2">
        <v>2.3812000000000006</v>
      </c>
      <c r="J1821" s="2">
        <v>2.4299999999999997</v>
      </c>
      <c r="K1821" s="15" t="s">
        <v>52</v>
      </c>
      <c r="L1821" s="15" t="s">
        <v>54</v>
      </c>
      <c r="M1821" s="15" t="s">
        <v>46</v>
      </c>
      <c r="N1821" s="18">
        <f t="shared" si="280"/>
        <v>50</v>
      </c>
      <c r="O1821" s="18">
        <f t="shared" si="281"/>
        <v>100</v>
      </c>
      <c r="P1821" s="18">
        <f t="shared" si="282"/>
        <v>0</v>
      </c>
      <c r="Q1821" s="18">
        <f t="shared" si="283"/>
        <v>16.5</v>
      </c>
      <c r="R1821" s="19">
        <f t="shared" si="284"/>
        <v>54.975000000000001</v>
      </c>
      <c r="S1821" s="19">
        <f t="shared" si="285"/>
        <v>34.125</v>
      </c>
      <c r="T1821" s="19">
        <f t="shared" si="286"/>
        <v>29.925000000000001</v>
      </c>
      <c r="U1821" s="19">
        <f t="shared" si="287"/>
        <v>41.625</v>
      </c>
      <c r="V1821" s="18">
        <f t="shared" si="288"/>
        <v>39.674999999999997</v>
      </c>
      <c r="W1821" s="18">
        <f t="shared" si="289"/>
        <v>40.162499999999994</v>
      </c>
    </row>
    <row r="1822" spans="1:23" ht="13.5" x14ac:dyDescent="0.25">
      <c r="A1822" s="4">
        <v>44664</v>
      </c>
      <c r="B1822" s="2">
        <v>2.14</v>
      </c>
      <c r="C1822" s="2">
        <v>40.640578446043293</v>
      </c>
      <c r="D1822" s="2">
        <v>1.3639054135672346E-3</v>
      </c>
      <c r="E1822" s="2">
        <v>8.0597628008270295E-3</v>
      </c>
      <c r="F1822" s="2">
        <v>2.1360000000000001</v>
      </c>
      <c r="G1822" s="2">
        <v>2.1360000000000001</v>
      </c>
      <c r="H1822" s="2">
        <v>2.1574999999999998</v>
      </c>
      <c r="I1822" s="2">
        <v>2.3714000000000008</v>
      </c>
      <c r="J1822" s="2">
        <v>2.4272499999999995</v>
      </c>
      <c r="K1822" s="15" t="s">
        <v>47</v>
      </c>
      <c r="L1822" s="15" t="s">
        <v>54</v>
      </c>
      <c r="M1822" s="15" t="s">
        <v>51</v>
      </c>
      <c r="N1822" s="18">
        <f t="shared" si="280"/>
        <v>50</v>
      </c>
      <c r="O1822" s="18">
        <f t="shared" si="281"/>
        <v>100</v>
      </c>
      <c r="P1822" s="18">
        <f t="shared" si="282"/>
        <v>0</v>
      </c>
      <c r="Q1822" s="18">
        <f t="shared" si="283"/>
        <v>83.5</v>
      </c>
      <c r="R1822" s="19">
        <f t="shared" si="284"/>
        <v>65.025000000000006</v>
      </c>
      <c r="S1822" s="19">
        <f t="shared" si="285"/>
        <v>50.875</v>
      </c>
      <c r="T1822" s="19">
        <f t="shared" si="286"/>
        <v>60.075000000000003</v>
      </c>
      <c r="U1822" s="19">
        <f t="shared" si="287"/>
        <v>58.375</v>
      </c>
      <c r="V1822" s="18">
        <f t="shared" si="288"/>
        <v>58.658333333333339</v>
      </c>
      <c r="W1822" s="18">
        <f t="shared" si="289"/>
        <v>58.587500000000006</v>
      </c>
    </row>
    <row r="1823" spans="1:23" ht="13.5" x14ac:dyDescent="0.25">
      <c r="A1823" s="4">
        <v>44665</v>
      </c>
      <c r="B1823" s="2">
        <v>2.13</v>
      </c>
      <c r="C1823" s="2">
        <v>39.617356527609651</v>
      </c>
      <c r="D1823" s="2">
        <v>5.7093940244570263E-3</v>
      </c>
      <c r="E1823" s="2">
        <v>1.5703841919650987E-2</v>
      </c>
      <c r="F1823" s="2">
        <v>2.1340000000000003</v>
      </c>
      <c r="G1823" s="2">
        <v>2.1290000000000004</v>
      </c>
      <c r="H1823" s="2">
        <v>2.1550000000000002</v>
      </c>
      <c r="I1823" s="2">
        <v>2.3614000000000006</v>
      </c>
      <c r="J1823" s="2">
        <v>2.4245999999999999</v>
      </c>
      <c r="K1823" s="15" t="s">
        <v>52</v>
      </c>
      <c r="L1823" s="15" t="s">
        <v>54</v>
      </c>
      <c r="M1823" s="15" t="s">
        <v>46</v>
      </c>
      <c r="N1823" s="18">
        <f t="shared" si="280"/>
        <v>50</v>
      </c>
      <c r="O1823" s="18">
        <f t="shared" si="281"/>
        <v>100</v>
      </c>
      <c r="P1823" s="18">
        <f t="shared" si="282"/>
        <v>0</v>
      </c>
      <c r="Q1823" s="18">
        <f t="shared" si="283"/>
        <v>16.5</v>
      </c>
      <c r="R1823" s="19">
        <f t="shared" si="284"/>
        <v>54.975000000000001</v>
      </c>
      <c r="S1823" s="19">
        <f t="shared" si="285"/>
        <v>34.125</v>
      </c>
      <c r="T1823" s="19">
        <f t="shared" si="286"/>
        <v>29.925000000000001</v>
      </c>
      <c r="U1823" s="19">
        <f t="shared" si="287"/>
        <v>41.625</v>
      </c>
      <c r="V1823" s="18">
        <f t="shared" si="288"/>
        <v>39.674999999999997</v>
      </c>
      <c r="W1823" s="18">
        <f t="shared" si="289"/>
        <v>40.162499999999994</v>
      </c>
    </row>
    <row r="1824" spans="1:23" ht="13.5" x14ac:dyDescent="0.25">
      <c r="A1824" s="4">
        <v>44666</v>
      </c>
      <c r="B1824" s="2">
        <v>2.13</v>
      </c>
      <c r="C1824" s="2">
        <v>39.617356527609644</v>
      </c>
      <c r="D1824" s="2">
        <v>-2.4610567108793724E-3</v>
      </c>
      <c r="E1824" s="2">
        <v>2.3163963696030597E-2</v>
      </c>
      <c r="F1824" s="2">
        <v>2.1320000000000001</v>
      </c>
      <c r="G1824" s="2">
        <v>2.13</v>
      </c>
      <c r="H1824" s="2">
        <v>2.1515000000000004</v>
      </c>
      <c r="I1824" s="2">
        <v>2.3520000000000003</v>
      </c>
      <c r="J1824" s="2">
        <v>2.4217999999999997</v>
      </c>
      <c r="K1824" s="15" t="s">
        <v>52</v>
      </c>
      <c r="L1824" s="15" t="s">
        <v>54</v>
      </c>
      <c r="M1824" s="15" t="s">
        <v>46</v>
      </c>
      <c r="N1824" s="18">
        <f t="shared" si="280"/>
        <v>50</v>
      </c>
      <c r="O1824" s="18">
        <f t="shared" si="281"/>
        <v>100</v>
      </c>
      <c r="P1824" s="18">
        <f t="shared" si="282"/>
        <v>0</v>
      </c>
      <c r="Q1824" s="18">
        <f t="shared" si="283"/>
        <v>16.5</v>
      </c>
      <c r="R1824" s="19">
        <f t="shared" si="284"/>
        <v>54.975000000000001</v>
      </c>
      <c r="S1824" s="19">
        <f t="shared" si="285"/>
        <v>34.125</v>
      </c>
      <c r="T1824" s="19">
        <f t="shared" si="286"/>
        <v>29.925000000000001</v>
      </c>
      <c r="U1824" s="19">
        <f t="shared" si="287"/>
        <v>41.625</v>
      </c>
      <c r="V1824" s="18">
        <f t="shared" si="288"/>
        <v>39.674999999999997</v>
      </c>
      <c r="W1824" s="18">
        <f t="shared" si="289"/>
        <v>40.162499999999994</v>
      </c>
    </row>
    <row r="1825" spans="1:23" ht="13.5" x14ac:dyDescent="0.25">
      <c r="A1825" s="4">
        <v>44669</v>
      </c>
      <c r="B1825" s="2">
        <v>2.19</v>
      </c>
      <c r="C1825" s="2">
        <v>48.619199576053546</v>
      </c>
      <c r="D1825" s="2">
        <v>-1.3392765330178857E-2</v>
      </c>
      <c r="E1825" s="2">
        <v>2.9802809042267793E-2</v>
      </c>
      <c r="F1825" s="2">
        <v>2.1419999999999999</v>
      </c>
      <c r="G1825" s="2">
        <v>2.137</v>
      </c>
      <c r="H1825" s="2">
        <v>2.1565000000000003</v>
      </c>
      <c r="I1825" s="2">
        <v>2.3438000000000003</v>
      </c>
      <c r="J1825" s="2">
        <v>2.4192499999999999</v>
      </c>
      <c r="K1825" s="15" t="s">
        <v>47</v>
      </c>
      <c r="L1825" s="15" t="s">
        <v>48</v>
      </c>
      <c r="M1825" s="15" t="s">
        <v>51</v>
      </c>
      <c r="N1825" s="18">
        <f t="shared" si="280"/>
        <v>50</v>
      </c>
      <c r="O1825" s="18">
        <f t="shared" si="281"/>
        <v>100</v>
      </c>
      <c r="P1825" s="18">
        <f t="shared" si="282"/>
        <v>0</v>
      </c>
      <c r="Q1825" s="18">
        <f t="shared" si="283"/>
        <v>100</v>
      </c>
      <c r="R1825" s="19">
        <f t="shared" si="284"/>
        <v>67.5</v>
      </c>
      <c r="S1825" s="19">
        <f t="shared" si="285"/>
        <v>55</v>
      </c>
      <c r="T1825" s="19">
        <f t="shared" si="286"/>
        <v>67.5</v>
      </c>
      <c r="U1825" s="19">
        <f t="shared" si="287"/>
        <v>62.5</v>
      </c>
      <c r="V1825" s="18">
        <f t="shared" si="288"/>
        <v>63.333333333333336</v>
      </c>
      <c r="W1825" s="18">
        <f t="shared" si="289"/>
        <v>63.125</v>
      </c>
    </row>
    <row r="1826" spans="1:23" ht="13.5" x14ac:dyDescent="0.25">
      <c r="A1826" s="4">
        <v>44670</v>
      </c>
      <c r="B1826" s="2">
        <v>2.27</v>
      </c>
      <c r="C1826" s="2">
        <v>57.678656779059487</v>
      </c>
      <c r="D1826" s="2">
        <v>-2.545159384580975E-2</v>
      </c>
      <c r="E1826" s="2">
        <v>3.5647700496094947E-2</v>
      </c>
      <c r="F1826" s="2">
        <v>2.1719999999999997</v>
      </c>
      <c r="G1826" s="2">
        <v>2.15</v>
      </c>
      <c r="H1826" s="2">
        <v>2.1610000000000005</v>
      </c>
      <c r="I1826" s="2">
        <v>2.3372000000000002</v>
      </c>
      <c r="J1826" s="2">
        <v>2.4170999999999996</v>
      </c>
      <c r="K1826" s="15" t="s">
        <v>47</v>
      </c>
      <c r="L1826" s="15" t="s">
        <v>48</v>
      </c>
      <c r="M1826" s="15" t="s">
        <v>51</v>
      </c>
      <c r="N1826" s="18">
        <f t="shared" si="280"/>
        <v>50</v>
      </c>
      <c r="O1826" s="18">
        <f t="shared" si="281"/>
        <v>100</v>
      </c>
      <c r="P1826" s="18">
        <f t="shared" si="282"/>
        <v>0</v>
      </c>
      <c r="Q1826" s="18">
        <f t="shared" si="283"/>
        <v>100</v>
      </c>
      <c r="R1826" s="19">
        <f t="shared" si="284"/>
        <v>67.5</v>
      </c>
      <c r="S1826" s="19">
        <f t="shared" si="285"/>
        <v>55</v>
      </c>
      <c r="T1826" s="19">
        <f t="shared" si="286"/>
        <v>67.5</v>
      </c>
      <c r="U1826" s="19">
        <f t="shared" si="287"/>
        <v>62.5</v>
      </c>
      <c r="V1826" s="18">
        <f t="shared" si="288"/>
        <v>63.333333333333336</v>
      </c>
      <c r="W1826" s="18">
        <f t="shared" si="289"/>
        <v>63.125</v>
      </c>
    </row>
    <row r="1827" spans="1:23" ht="13.5" x14ac:dyDescent="0.25">
      <c r="A1827" s="4">
        <v>44671</v>
      </c>
      <c r="B1827" s="2">
        <v>2.2999999999999998</v>
      </c>
      <c r="C1827" s="2">
        <v>60.491876577157022</v>
      </c>
      <c r="D1827" s="2">
        <v>-4.4466897168931041E-2</v>
      </c>
      <c r="E1827" s="2">
        <v>4.1667138902977685E-2</v>
      </c>
      <c r="F1827" s="2">
        <v>2.2039999999999997</v>
      </c>
      <c r="G1827" s="2">
        <v>2.17</v>
      </c>
      <c r="H1827" s="2">
        <v>2.1680000000000001</v>
      </c>
      <c r="I1827" s="2">
        <v>2.3312000000000004</v>
      </c>
      <c r="J1827" s="2">
        <v>2.4151499999999997</v>
      </c>
      <c r="K1827" s="15" t="s">
        <v>47</v>
      </c>
      <c r="L1827" s="15" t="s">
        <v>48</v>
      </c>
      <c r="M1827" s="15" t="s">
        <v>51</v>
      </c>
      <c r="N1827" s="18">
        <f t="shared" si="280"/>
        <v>50</v>
      </c>
      <c r="O1827" s="18">
        <f t="shared" si="281"/>
        <v>100</v>
      </c>
      <c r="P1827" s="18">
        <f t="shared" si="282"/>
        <v>0</v>
      </c>
      <c r="Q1827" s="18">
        <f t="shared" si="283"/>
        <v>100</v>
      </c>
      <c r="R1827" s="19">
        <f t="shared" si="284"/>
        <v>67.5</v>
      </c>
      <c r="S1827" s="19">
        <f t="shared" si="285"/>
        <v>55</v>
      </c>
      <c r="T1827" s="19">
        <f t="shared" si="286"/>
        <v>67.5</v>
      </c>
      <c r="U1827" s="19">
        <f t="shared" si="287"/>
        <v>62.5</v>
      </c>
      <c r="V1827" s="18">
        <f t="shared" si="288"/>
        <v>63.333333333333336</v>
      </c>
      <c r="W1827" s="18">
        <f t="shared" si="289"/>
        <v>63.125</v>
      </c>
    </row>
    <row r="1828" spans="1:23" ht="13.5" x14ac:dyDescent="0.25">
      <c r="A1828" s="4">
        <v>44672</v>
      </c>
      <c r="B1828" s="2">
        <v>2.31</v>
      </c>
      <c r="C1828" s="2">
        <v>61.412649646993565</v>
      </c>
      <c r="D1828" s="2">
        <v>-5.5724278437256913E-2</v>
      </c>
      <c r="E1828" s="2">
        <v>4.7282899110040508E-2</v>
      </c>
      <c r="F1828" s="2">
        <v>2.2400000000000002</v>
      </c>
      <c r="G1828" s="2">
        <v>2.1870000000000003</v>
      </c>
      <c r="H1828" s="2">
        <v>2.1745000000000005</v>
      </c>
      <c r="I1828" s="2">
        <v>2.3235999999999999</v>
      </c>
      <c r="J1828" s="2">
        <v>2.4132499999999997</v>
      </c>
      <c r="K1828" s="15" t="s">
        <v>47</v>
      </c>
      <c r="L1828" s="15" t="s">
        <v>48</v>
      </c>
      <c r="M1828" s="15" t="s">
        <v>51</v>
      </c>
      <c r="N1828" s="18">
        <f t="shared" si="280"/>
        <v>50</v>
      </c>
      <c r="O1828" s="18">
        <f t="shared" si="281"/>
        <v>100</v>
      </c>
      <c r="P1828" s="18">
        <f t="shared" si="282"/>
        <v>0</v>
      </c>
      <c r="Q1828" s="18">
        <f t="shared" si="283"/>
        <v>100</v>
      </c>
      <c r="R1828" s="19">
        <f t="shared" si="284"/>
        <v>67.5</v>
      </c>
      <c r="S1828" s="19">
        <f t="shared" si="285"/>
        <v>55</v>
      </c>
      <c r="T1828" s="19">
        <f t="shared" si="286"/>
        <v>67.5</v>
      </c>
      <c r="U1828" s="19">
        <f t="shared" si="287"/>
        <v>62.5</v>
      </c>
      <c r="V1828" s="18">
        <f t="shared" si="288"/>
        <v>63.333333333333336</v>
      </c>
      <c r="W1828" s="18">
        <f t="shared" si="289"/>
        <v>63.125</v>
      </c>
    </row>
    <row r="1829" spans="1:23" ht="13.5" x14ac:dyDescent="0.25">
      <c r="A1829" s="4">
        <v>44673</v>
      </c>
      <c r="B1829" s="2">
        <v>2.3199999999999998</v>
      </c>
      <c r="C1829" s="2">
        <v>62.357428522256583</v>
      </c>
      <c r="D1829" s="2">
        <v>-6.6587192212301805E-2</v>
      </c>
      <c r="E1829" s="2">
        <v>5.0271976949415667E-2</v>
      </c>
      <c r="F1829" s="2">
        <v>2.278</v>
      </c>
      <c r="G1829" s="2">
        <v>2.2049999999999996</v>
      </c>
      <c r="H1829" s="2">
        <v>2.1805000000000003</v>
      </c>
      <c r="I1829" s="2">
        <v>2.3157999999999999</v>
      </c>
      <c r="J1829" s="2">
        <v>2.4113999999999995</v>
      </c>
      <c r="K1829" s="15" t="s">
        <v>47</v>
      </c>
      <c r="L1829" s="15" t="s">
        <v>48</v>
      </c>
      <c r="M1829" s="15" t="s">
        <v>51</v>
      </c>
      <c r="N1829" s="18">
        <f t="shared" si="280"/>
        <v>50</v>
      </c>
      <c r="O1829" s="18">
        <f t="shared" si="281"/>
        <v>100</v>
      </c>
      <c r="P1829" s="18">
        <f t="shared" si="282"/>
        <v>0</v>
      </c>
      <c r="Q1829" s="18">
        <f t="shared" si="283"/>
        <v>100</v>
      </c>
      <c r="R1829" s="19">
        <f t="shared" si="284"/>
        <v>67.5</v>
      </c>
      <c r="S1829" s="19">
        <f t="shared" si="285"/>
        <v>55</v>
      </c>
      <c r="T1829" s="19">
        <f t="shared" si="286"/>
        <v>67.5</v>
      </c>
      <c r="U1829" s="19">
        <f t="shared" si="287"/>
        <v>62.5</v>
      </c>
      <c r="V1829" s="18">
        <f t="shared" si="288"/>
        <v>63.333333333333336</v>
      </c>
      <c r="W1829" s="18">
        <f t="shared" si="289"/>
        <v>63.125</v>
      </c>
    </row>
    <row r="1830" spans="1:23" ht="13.5" x14ac:dyDescent="0.25">
      <c r="A1830" s="4">
        <v>44676</v>
      </c>
      <c r="B1830" s="2">
        <v>2.2999999999999998</v>
      </c>
      <c r="C1830" s="2">
        <v>59.233730927843538</v>
      </c>
      <c r="D1830" s="2">
        <v>-7.4908994261555506E-2</v>
      </c>
      <c r="E1830" s="2">
        <v>4.9998699419288528E-2</v>
      </c>
      <c r="F1830" s="2">
        <v>2.2999999999999998</v>
      </c>
      <c r="G1830" s="2">
        <v>2.2209999999999996</v>
      </c>
      <c r="H1830" s="2">
        <v>2.1835</v>
      </c>
      <c r="I1830" s="2">
        <v>2.3079999999999998</v>
      </c>
      <c r="J1830" s="2">
        <v>2.4094499999999996</v>
      </c>
      <c r="K1830" s="15" t="s">
        <v>47</v>
      </c>
      <c r="L1830" s="15" t="s">
        <v>48</v>
      </c>
      <c r="M1830" s="15" t="s">
        <v>51</v>
      </c>
      <c r="N1830" s="18">
        <f t="shared" si="280"/>
        <v>50</v>
      </c>
      <c r="O1830" s="18">
        <f t="shared" si="281"/>
        <v>100</v>
      </c>
      <c r="P1830" s="18">
        <f t="shared" si="282"/>
        <v>0</v>
      </c>
      <c r="Q1830" s="18">
        <f t="shared" si="283"/>
        <v>100</v>
      </c>
      <c r="R1830" s="19">
        <f t="shared" si="284"/>
        <v>67.5</v>
      </c>
      <c r="S1830" s="19">
        <f t="shared" si="285"/>
        <v>55</v>
      </c>
      <c r="T1830" s="19">
        <f t="shared" si="286"/>
        <v>67.5</v>
      </c>
      <c r="U1830" s="19">
        <f t="shared" si="287"/>
        <v>62.5</v>
      </c>
      <c r="V1830" s="18">
        <f t="shared" si="288"/>
        <v>63.333333333333336</v>
      </c>
      <c r="W1830" s="18">
        <f t="shared" si="289"/>
        <v>63.125</v>
      </c>
    </row>
    <row r="1831" spans="1:23" ht="13.5" x14ac:dyDescent="0.25">
      <c r="A1831" s="4">
        <v>44677</v>
      </c>
      <c r="B1831" s="2">
        <v>2.31</v>
      </c>
      <c r="C1831" s="2">
        <v>60.304454221180059</v>
      </c>
      <c r="D1831" s="2">
        <v>-8.621628653078206E-2</v>
      </c>
      <c r="E1831" s="2">
        <v>4.5165054839954567E-2</v>
      </c>
      <c r="F1831" s="2">
        <v>2.3080000000000003</v>
      </c>
      <c r="G1831" s="2">
        <v>2.2399999999999998</v>
      </c>
      <c r="H1831" s="2">
        <v>2.1909999999999998</v>
      </c>
      <c r="I1831" s="2">
        <v>2.3003999999999998</v>
      </c>
      <c r="J1831" s="2">
        <v>2.4076999999999997</v>
      </c>
      <c r="K1831" s="15" t="s">
        <v>52</v>
      </c>
      <c r="L1831" s="15" t="s">
        <v>54</v>
      </c>
      <c r="M1831" s="15" t="s">
        <v>53</v>
      </c>
      <c r="N1831" s="18">
        <f t="shared" si="280"/>
        <v>50</v>
      </c>
      <c r="O1831" s="18">
        <f t="shared" si="281"/>
        <v>100</v>
      </c>
      <c r="P1831" s="18">
        <f t="shared" si="282"/>
        <v>0</v>
      </c>
      <c r="Q1831" s="18">
        <f t="shared" si="283"/>
        <v>16.5</v>
      </c>
      <c r="R1831" s="19">
        <f t="shared" si="284"/>
        <v>54.975000000000001</v>
      </c>
      <c r="S1831" s="19">
        <f t="shared" si="285"/>
        <v>34.125</v>
      </c>
      <c r="T1831" s="19">
        <f t="shared" si="286"/>
        <v>29.925000000000001</v>
      </c>
      <c r="U1831" s="19">
        <f t="shared" si="287"/>
        <v>41.625</v>
      </c>
      <c r="V1831" s="18">
        <f t="shared" si="288"/>
        <v>39.674999999999997</v>
      </c>
      <c r="W1831" s="18">
        <f t="shared" si="289"/>
        <v>40.162499999999994</v>
      </c>
    </row>
    <row r="1832" spans="1:23" ht="13.5" x14ac:dyDescent="0.25">
      <c r="A1832" s="4">
        <v>44678</v>
      </c>
      <c r="B1832" s="2">
        <v>2.31</v>
      </c>
      <c r="C1832" s="2">
        <v>60.304454221180059</v>
      </c>
      <c r="D1832" s="2">
        <v>-9.3181073504896794E-2</v>
      </c>
      <c r="E1832" s="2">
        <v>3.7304419564216824E-2</v>
      </c>
      <c r="F1832" s="2">
        <v>2.31</v>
      </c>
      <c r="G1832" s="2">
        <v>2.2569999999999997</v>
      </c>
      <c r="H1832" s="2">
        <v>2.1965000000000003</v>
      </c>
      <c r="I1832" s="2">
        <v>2.2927999999999997</v>
      </c>
      <c r="J1832" s="2">
        <v>2.4057999999999997</v>
      </c>
      <c r="K1832" s="15" t="s">
        <v>52</v>
      </c>
      <c r="L1832" s="15" t="s">
        <v>54</v>
      </c>
      <c r="M1832" s="15" t="s">
        <v>53</v>
      </c>
      <c r="N1832" s="18">
        <f t="shared" si="280"/>
        <v>50</v>
      </c>
      <c r="O1832" s="18">
        <f t="shared" si="281"/>
        <v>100</v>
      </c>
      <c r="P1832" s="18">
        <f t="shared" si="282"/>
        <v>0</v>
      </c>
      <c r="Q1832" s="18">
        <f t="shared" si="283"/>
        <v>16.5</v>
      </c>
      <c r="R1832" s="19">
        <f t="shared" si="284"/>
        <v>54.975000000000001</v>
      </c>
      <c r="S1832" s="19">
        <f t="shared" si="285"/>
        <v>34.125</v>
      </c>
      <c r="T1832" s="19">
        <f t="shared" si="286"/>
        <v>29.925000000000001</v>
      </c>
      <c r="U1832" s="19">
        <f t="shared" si="287"/>
        <v>41.625</v>
      </c>
      <c r="V1832" s="18">
        <f t="shared" si="288"/>
        <v>39.674999999999997</v>
      </c>
      <c r="W1832" s="18">
        <f t="shared" si="289"/>
        <v>40.162499999999994</v>
      </c>
    </row>
    <row r="1833" spans="1:23" ht="13.5" x14ac:dyDescent="0.25">
      <c r="A1833" s="4">
        <v>44679</v>
      </c>
      <c r="B1833" s="2">
        <v>2.2799999999999998</v>
      </c>
      <c r="C1833" s="2">
        <v>55.255063390645113</v>
      </c>
      <c r="D1833" s="2">
        <v>-9.8829484114189903E-2</v>
      </c>
      <c r="E1833" s="2">
        <v>2.9571574032676747E-2</v>
      </c>
      <c r="F1833" s="2">
        <v>2.3039999999999998</v>
      </c>
      <c r="G1833" s="2">
        <v>2.2719999999999998</v>
      </c>
      <c r="H1833" s="2">
        <v>2.2005000000000003</v>
      </c>
      <c r="I1833" s="2">
        <v>2.2845999999999997</v>
      </c>
      <c r="J1833" s="2">
        <v>2.4037999999999995</v>
      </c>
      <c r="K1833" s="15" t="s">
        <v>52</v>
      </c>
      <c r="L1833" s="15" t="s">
        <v>54</v>
      </c>
      <c r="M1833" s="15" t="s">
        <v>46</v>
      </c>
      <c r="N1833" s="18">
        <f t="shared" si="280"/>
        <v>50</v>
      </c>
      <c r="O1833" s="18">
        <f t="shared" si="281"/>
        <v>100</v>
      </c>
      <c r="P1833" s="18">
        <f t="shared" si="282"/>
        <v>0</v>
      </c>
      <c r="Q1833" s="18">
        <f t="shared" si="283"/>
        <v>16.5</v>
      </c>
      <c r="R1833" s="19">
        <f t="shared" si="284"/>
        <v>54.975000000000001</v>
      </c>
      <c r="S1833" s="19">
        <f t="shared" si="285"/>
        <v>34.125</v>
      </c>
      <c r="T1833" s="19">
        <f t="shared" si="286"/>
        <v>29.925000000000001</v>
      </c>
      <c r="U1833" s="19">
        <f t="shared" si="287"/>
        <v>41.625</v>
      </c>
      <c r="V1833" s="18">
        <f t="shared" si="288"/>
        <v>39.674999999999997</v>
      </c>
      <c r="W1833" s="18">
        <f t="shared" si="289"/>
        <v>40.162499999999994</v>
      </c>
    </row>
    <row r="1834" spans="1:23" ht="13.5" x14ac:dyDescent="0.25">
      <c r="A1834" s="4">
        <v>44680</v>
      </c>
      <c r="B1834" s="2">
        <v>2.2999999999999998</v>
      </c>
      <c r="C1834" s="2">
        <v>57.792375710093417</v>
      </c>
      <c r="D1834" s="2">
        <v>-0.10531949830535492</v>
      </c>
      <c r="E1834" s="2">
        <v>2.2541693863751006E-2</v>
      </c>
      <c r="F1834" s="2">
        <v>2.2999999999999998</v>
      </c>
      <c r="G1834" s="2">
        <v>2.2890000000000001</v>
      </c>
      <c r="H1834" s="2">
        <v>2.2094999999999998</v>
      </c>
      <c r="I1834" s="2">
        <v>2.2776000000000001</v>
      </c>
      <c r="J1834" s="2">
        <v>2.40185</v>
      </c>
      <c r="K1834" s="15" t="s">
        <v>52</v>
      </c>
      <c r="L1834" s="15" t="s">
        <v>54</v>
      </c>
      <c r="M1834" s="15" t="s">
        <v>46</v>
      </c>
      <c r="N1834" s="18">
        <f t="shared" si="280"/>
        <v>50</v>
      </c>
      <c r="O1834" s="18">
        <f t="shared" si="281"/>
        <v>100</v>
      </c>
      <c r="P1834" s="18">
        <f t="shared" si="282"/>
        <v>0</v>
      </c>
      <c r="Q1834" s="18">
        <f t="shared" si="283"/>
        <v>16.5</v>
      </c>
      <c r="R1834" s="19">
        <f t="shared" si="284"/>
        <v>54.975000000000001</v>
      </c>
      <c r="S1834" s="19">
        <f t="shared" si="285"/>
        <v>34.125</v>
      </c>
      <c r="T1834" s="19">
        <f t="shared" si="286"/>
        <v>29.925000000000001</v>
      </c>
      <c r="U1834" s="19">
        <f t="shared" si="287"/>
        <v>41.625</v>
      </c>
      <c r="V1834" s="18">
        <f t="shared" si="288"/>
        <v>39.674999999999997</v>
      </c>
      <c r="W1834" s="18">
        <f t="shared" si="289"/>
        <v>40.162499999999994</v>
      </c>
    </row>
    <row r="1835" spans="1:23" ht="13.5" x14ac:dyDescent="0.25">
      <c r="A1835" s="4">
        <v>44685</v>
      </c>
      <c r="B1835" s="2">
        <v>2.29</v>
      </c>
      <c r="C1835" s="2">
        <v>56.0800242385248</v>
      </c>
      <c r="D1835" s="2">
        <v>-0.10116985702144898</v>
      </c>
      <c r="E1835" s="2">
        <v>1.9118562469162693E-2</v>
      </c>
      <c r="F1835" s="2">
        <v>2.2979999999999996</v>
      </c>
      <c r="G1835" s="2">
        <v>2.2990000000000004</v>
      </c>
      <c r="H1835" s="2">
        <v>2.218</v>
      </c>
      <c r="I1835" s="2">
        <v>2.2714000000000003</v>
      </c>
      <c r="J1835" s="2">
        <v>2.3998500000000003</v>
      </c>
      <c r="K1835" s="15" t="s">
        <v>52</v>
      </c>
      <c r="L1835" s="15" t="s">
        <v>54</v>
      </c>
      <c r="M1835" s="15" t="s">
        <v>46</v>
      </c>
      <c r="N1835" s="18">
        <f t="shared" si="280"/>
        <v>50</v>
      </c>
      <c r="O1835" s="18">
        <f t="shared" si="281"/>
        <v>100</v>
      </c>
      <c r="P1835" s="18">
        <f t="shared" si="282"/>
        <v>0</v>
      </c>
      <c r="Q1835" s="18">
        <f t="shared" si="283"/>
        <v>16.5</v>
      </c>
      <c r="R1835" s="19">
        <f t="shared" si="284"/>
        <v>54.975000000000001</v>
      </c>
      <c r="S1835" s="19">
        <f t="shared" si="285"/>
        <v>34.125</v>
      </c>
      <c r="T1835" s="19">
        <f t="shared" si="286"/>
        <v>29.925000000000001</v>
      </c>
      <c r="U1835" s="19">
        <f t="shared" si="287"/>
        <v>41.625</v>
      </c>
      <c r="V1835" s="18">
        <f t="shared" si="288"/>
        <v>39.674999999999997</v>
      </c>
      <c r="W1835" s="18">
        <f t="shared" si="289"/>
        <v>40.162499999999994</v>
      </c>
    </row>
    <row r="1836" spans="1:23" ht="13.5" x14ac:dyDescent="0.25">
      <c r="A1836" s="4">
        <v>44686</v>
      </c>
      <c r="B1836" s="2">
        <v>2.29</v>
      </c>
      <c r="C1836" s="2">
        <v>56.0800242385248</v>
      </c>
      <c r="D1836" s="2">
        <v>-8.5597689553756684E-2</v>
      </c>
      <c r="E1836" s="2">
        <v>1.8342654715712066E-2</v>
      </c>
      <c r="F1836" s="2">
        <v>2.2939999999999996</v>
      </c>
      <c r="G1836" s="2">
        <v>2.3010000000000002</v>
      </c>
      <c r="H1836" s="2">
        <v>2.2254999999999998</v>
      </c>
      <c r="I1836" s="2">
        <v>2.2646000000000002</v>
      </c>
      <c r="J1836" s="2">
        <v>2.3978000000000002</v>
      </c>
      <c r="K1836" s="15" t="s">
        <v>52</v>
      </c>
      <c r="L1836" s="15" t="s">
        <v>54</v>
      </c>
      <c r="M1836" s="15" t="s">
        <v>46</v>
      </c>
      <c r="N1836" s="18">
        <f t="shared" si="280"/>
        <v>50</v>
      </c>
      <c r="O1836" s="18">
        <f t="shared" si="281"/>
        <v>100</v>
      </c>
      <c r="P1836" s="18">
        <f t="shared" si="282"/>
        <v>0</v>
      </c>
      <c r="Q1836" s="18">
        <f t="shared" si="283"/>
        <v>16.5</v>
      </c>
      <c r="R1836" s="19">
        <f t="shared" si="284"/>
        <v>54.975000000000001</v>
      </c>
      <c r="S1836" s="19">
        <f t="shared" si="285"/>
        <v>34.125</v>
      </c>
      <c r="T1836" s="19">
        <f t="shared" si="286"/>
        <v>29.925000000000001</v>
      </c>
      <c r="U1836" s="19">
        <f t="shared" si="287"/>
        <v>41.625</v>
      </c>
      <c r="V1836" s="18">
        <f t="shared" si="288"/>
        <v>39.674999999999997</v>
      </c>
      <c r="W1836" s="18">
        <f t="shared" si="289"/>
        <v>40.162499999999994</v>
      </c>
    </row>
    <row r="1837" spans="1:23" ht="13.5" x14ac:dyDescent="0.25">
      <c r="A1837" s="4">
        <v>44687</v>
      </c>
      <c r="B1837" s="2">
        <v>2.25</v>
      </c>
      <c r="C1837" s="2">
        <v>49.303191665578133</v>
      </c>
      <c r="D1837" s="2">
        <v>-6.5071373850535963E-2</v>
      </c>
      <c r="E1837" s="2">
        <v>2.006814804471509E-2</v>
      </c>
      <c r="F1837" s="2">
        <v>2.282</v>
      </c>
      <c r="G1837" s="2">
        <v>2.2959999999999998</v>
      </c>
      <c r="H1837" s="2">
        <v>2.2329999999999997</v>
      </c>
      <c r="I1837" s="2">
        <v>2.2569999999999997</v>
      </c>
      <c r="J1837" s="2">
        <v>2.3955500000000001</v>
      </c>
      <c r="K1837" s="15" t="s">
        <v>52</v>
      </c>
      <c r="L1837" s="15" t="s">
        <v>50</v>
      </c>
      <c r="M1837" s="15" t="s">
        <v>46</v>
      </c>
      <c r="N1837" s="18">
        <f t="shared" si="280"/>
        <v>50</v>
      </c>
      <c r="O1837" s="18">
        <f t="shared" si="281"/>
        <v>100</v>
      </c>
      <c r="P1837" s="18">
        <f t="shared" si="282"/>
        <v>0</v>
      </c>
      <c r="Q1837" s="18">
        <f t="shared" si="283"/>
        <v>0</v>
      </c>
      <c r="R1837" s="19">
        <f t="shared" si="284"/>
        <v>52.5</v>
      </c>
      <c r="S1837" s="19">
        <f t="shared" si="285"/>
        <v>30</v>
      </c>
      <c r="T1837" s="19">
        <f t="shared" si="286"/>
        <v>22.5</v>
      </c>
      <c r="U1837" s="19">
        <f t="shared" si="287"/>
        <v>37.5</v>
      </c>
      <c r="V1837" s="18">
        <f t="shared" si="288"/>
        <v>35</v>
      </c>
      <c r="W1837" s="18">
        <f t="shared" si="289"/>
        <v>35.625</v>
      </c>
    </row>
    <row r="1838" spans="1:23" ht="13.5" x14ac:dyDescent="0.25">
      <c r="A1838" s="4">
        <v>44690</v>
      </c>
      <c r="B1838" s="2">
        <v>2.27</v>
      </c>
      <c r="C1838" s="2">
        <v>52.40044108050575</v>
      </c>
      <c r="D1838" s="2">
        <v>-4.7621167828348465E-2</v>
      </c>
      <c r="E1838" s="2">
        <v>2.1344936651354431E-2</v>
      </c>
      <c r="F1838" s="2">
        <v>2.2799999999999998</v>
      </c>
      <c r="G1838" s="2">
        <v>2.2919999999999998</v>
      </c>
      <c r="H1838" s="2">
        <v>2.2395</v>
      </c>
      <c r="I1838" s="2">
        <v>2.2504</v>
      </c>
      <c r="J1838" s="2">
        <v>2.3934000000000002</v>
      </c>
      <c r="K1838" s="15" t="s">
        <v>52</v>
      </c>
      <c r="L1838" s="15" t="s">
        <v>54</v>
      </c>
      <c r="M1838" s="15" t="s">
        <v>46</v>
      </c>
      <c r="N1838" s="18">
        <f t="shared" si="280"/>
        <v>50</v>
      </c>
      <c r="O1838" s="18">
        <f t="shared" si="281"/>
        <v>100</v>
      </c>
      <c r="P1838" s="18">
        <f t="shared" si="282"/>
        <v>0</v>
      </c>
      <c r="Q1838" s="18">
        <f t="shared" si="283"/>
        <v>16.5</v>
      </c>
      <c r="R1838" s="19">
        <f t="shared" si="284"/>
        <v>54.975000000000001</v>
      </c>
      <c r="S1838" s="19">
        <f t="shared" si="285"/>
        <v>34.125</v>
      </c>
      <c r="T1838" s="19">
        <f t="shared" si="286"/>
        <v>29.925000000000001</v>
      </c>
      <c r="U1838" s="19">
        <f t="shared" si="287"/>
        <v>41.625</v>
      </c>
      <c r="V1838" s="18">
        <f t="shared" si="288"/>
        <v>39.674999999999997</v>
      </c>
      <c r="W1838" s="18">
        <f t="shared" si="289"/>
        <v>40.162499999999994</v>
      </c>
    </row>
    <row r="1839" spans="1:23" ht="13.5" x14ac:dyDescent="0.25">
      <c r="A1839" s="4">
        <v>44691</v>
      </c>
      <c r="B1839" s="2">
        <v>2.2599999999999998</v>
      </c>
      <c r="C1839" s="2">
        <v>50.731548562182837</v>
      </c>
      <c r="D1839" s="2">
        <v>-3.0671619886995405E-2</v>
      </c>
      <c r="E1839" s="2">
        <v>2.2076756885904675E-2</v>
      </c>
      <c r="F1839" s="2">
        <v>2.2719999999999998</v>
      </c>
      <c r="G1839" s="2">
        <v>2.286</v>
      </c>
      <c r="H1839" s="2">
        <v>2.2454999999999998</v>
      </c>
      <c r="I1839" s="2">
        <v>2.2437999999999998</v>
      </c>
      <c r="J1839" s="2">
        <v>2.3912499999999999</v>
      </c>
      <c r="K1839" s="15" t="s">
        <v>52</v>
      </c>
      <c r="L1839" s="15" t="s">
        <v>50</v>
      </c>
      <c r="M1839" s="15" t="s">
        <v>46</v>
      </c>
      <c r="N1839" s="18">
        <f t="shared" si="280"/>
        <v>50</v>
      </c>
      <c r="O1839" s="18">
        <f t="shared" si="281"/>
        <v>100</v>
      </c>
      <c r="P1839" s="18">
        <f t="shared" si="282"/>
        <v>0</v>
      </c>
      <c r="Q1839" s="18">
        <f t="shared" si="283"/>
        <v>0</v>
      </c>
      <c r="R1839" s="19">
        <f t="shared" si="284"/>
        <v>52.5</v>
      </c>
      <c r="S1839" s="19">
        <f t="shared" si="285"/>
        <v>30</v>
      </c>
      <c r="T1839" s="19">
        <f t="shared" si="286"/>
        <v>22.5</v>
      </c>
      <c r="U1839" s="19">
        <f t="shared" si="287"/>
        <v>37.5</v>
      </c>
      <c r="V1839" s="18">
        <f t="shared" si="288"/>
        <v>35</v>
      </c>
      <c r="W1839" s="18">
        <f t="shared" si="289"/>
        <v>35.625</v>
      </c>
    </row>
    <row r="1840" spans="1:23" ht="13.5" x14ac:dyDescent="0.25">
      <c r="A1840" s="4">
        <v>44692</v>
      </c>
      <c r="B1840" s="2">
        <v>2.2799999999999998</v>
      </c>
      <c r="C1840" s="2">
        <v>53.894284068752839</v>
      </c>
      <c r="D1840" s="2">
        <v>-2.0917169278960923E-2</v>
      </c>
      <c r="E1840" s="2">
        <v>2.2834161337879313E-2</v>
      </c>
      <c r="F1840" s="2">
        <v>2.27</v>
      </c>
      <c r="G1840" s="2">
        <v>2.2839999999999998</v>
      </c>
      <c r="H1840" s="2">
        <v>2.2524999999999999</v>
      </c>
      <c r="I1840" s="2">
        <v>2.2376</v>
      </c>
      <c r="J1840" s="2">
        <v>2.3891999999999998</v>
      </c>
      <c r="K1840" s="15" t="s">
        <v>52</v>
      </c>
      <c r="L1840" s="15" t="s">
        <v>54</v>
      </c>
      <c r="M1840" s="15" t="s">
        <v>46</v>
      </c>
      <c r="N1840" s="18">
        <f t="shared" si="280"/>
        <v>50</v>
      </c>
      <c r="O1840" s="18">
        <f t="shared" si="281"/>
        <v>100</v>
      </c>
      <c r="P1840" s="18">
        <f t="shared" si="282"/>
        <v>0</v>
      </c>
      <c r="Q1840" s="18">
        <f t="shared" si="283"/>
        <v>16.5</v>
      </c>
      <c r="R1840" s="19">
        <f t="shared" si="284"/>
        <v>54.975000000000001</v>
      </c>
      <c r="S1840" s="19">
        <f t="shared" si="285"/>
        <v>34.125</v>
      </c>
      <c r="T1840" s="19">
        <f t="shared" si="286"/>
        <v>29.925000000000001</v>
      </c>
      <c r="U1840" s="19">
        <f t="shared" si="287"/>
        <v>41.625</v>
      </c>
      <c r="V1840" s="18">
        <f t="shared" si="288"/>
        <v>39.674999999999997</v>
      </c>
      <c r="W1840" s="18">
        <f t="shared" si="289"/>
        <v>40.162499999999994</v>
      </c>
    </row>
    <row r="1841" spans="1:23" ht="13.5" x14ac:dyDescent="0.25">
      <c r="A1841" s="4">
        <v>44693</v>
      </c>
      <c r="B1841" s="2">
        <v>2.38</v>
      </c>
      <c r="C1841" s="2">
        <v>65.737460497902561</v>
      </c>
      <c r="D1841" s="2">
        <v>-1.8677446788005092E-2</v>
      </c>
      <c r="E1841" s="2">
        <v>2.4245198145542549E-2</v>
      </c>
      <c r="F1841" s="2">
        <v>2.2879999999999994</v>
      </c>
      <c r="G1841" s="2">
        <v>2.2909999999999999</v>
      </c>
      <c r="H1841" s="2">
        <v>2.2655000000000003</v>
      </c>
      <c r="I1841" s="2">
        <v>2.2338</v>
      </c>
      <c r="J1841" s="2">
        <v>2.3876499999999998</v>
      </c>
      <c r="K1841" s="15" t="s">
        <v>47</v>
      </c>
      <c r="L1841" s="15" t="s">
        <v>54</v>
      </c>
      <c r="M1841" s="15" t="s">
        <v>51</v>
      </c>
      <c r="N1841" s="18">
        <f t="shared" si="280"/>
        <v>50</v>
      </c>
      <c r="O1841" s="18">
        <f t="shared" si="281"/>
        <v>100</v>
      </c>
      <c r="P1841" s="18">
        <f t="shared" si="282"/>
        <v>0</v>
      </c>
      <c r="Q1841" s="18">
        <f t="shared" si="283"/>
        <v>83.5</v>
      </c>
      <c r="R1841" s="19">
        <f t="shared" si="284"/>
        <v>65.025000000000006</v>
      </c>
      <c r="S1841" s="19">
        <f t="shared" si="285"/>
        <v>50.875</v>
      </c>
      <c r="T1841" s="19">
        <f t="shared" si="286"/>
        <v>60.075000000000003</v>
      </c>
      <c r="U1841" s="19">
        <f t="shared" si="287"/>
        <v>58.375</v>
      </c>
      <c r="V1841" s="18">
        <f t="shared" si="288"/>
        <v>58.658333333333339</v>
      </c>
      <c r="W1841" s="18">
        <f t="shared" si="289"/>
        <v>58.587500000000006</v>
      </c>
    </row>
    <row r="1842" spans="1:23" ht="13.5" x14ac:dyDescent="0.25">
      <c r="A1842" s="4">
        <v>44694</v>
      </c>
      <c r="B1842" s="2">
        <v>2.38</v>
      </c>
      <c r="C1842" s="2">
        <v>65.737460497902561</v>
      </c>
      <c r="D1842" s="2">
        <v>-1.7507550855912157E-2</v>
      </c>
      <c r="E1842" s="2">
        <v>2.4329852851992368E-2</v>
      </c>
      <c r="F1842" s="2">
        <v>2.3139999999999992</v>
      </c>
      <c r="G1842" s="2">
        <v>2.2979999999999996</v>
      </c>
      <c r="H1842" s="2">
        <v>2.2775000000000003</v>
      </c>
      <c r="I1842" s="2">
        <v>2.2298</v>
      </c>
      <c r="J1842" s="2">
        <v>2.3860999999999994</v>
      </c>
      <c r="K1842" s="15" t="s">
        <v>47</v>
      </c>
      <c r="L1842" s="15" t="s">
        <v>48</v>
      </c>
      <c r="M1842" s="15" t="s">
        <v>51</v>
      </c>
      <c r="N1842" s="18">
        <f t="shared" si="280"/>
        <v>50</v>
      </c>
      <c r="O1842" s="18">
        <f t="shared" si="281"/>
        <v>100</v>
      </c>
      <c r="P1842" s="18">
        <f t="shared" si="282"/>
        <v>0</v>
      </c>
      <c r="Q1842" s="18">
        <f t="shared" si="283"/>
        <v>100</v>
      </c>
      <c r="R1842" s="19">
        <f t="shared" si="284"/>
        <v>67.5</v>
      </c>
      <c r="S1842" s="19">
        <f t="shared" si="285"/>
        <v>55</v>
      </c>
      <c r="T1842" s="19">
        <f t="shared" si="286"/>
        <v>67.5</v>
      </c>
      <c r="U1842" s="19">
        <f t="shared" si="287"/>
        <v>62.5</v>
      </c>
      <c r="V1842" s="18">
        <f t="shared" si="288"/>
        <v>63.333333333333336</v>
      </c>
      <c r="W1842" s="18">
        <f t="shared" si="289"/>
        <v>63.125</v>
      </c>
    </row>
    <row r="1843" spans="1:23" ht="13.5" x14ac:dyDescent="0.25">
      <c r="A1843" s="4">
        <v>44697</v>
      </c>
      <c r="B1843" s="2">
        <v>2.36</v>
      </c>
      <c r="C1843" s="2">
        <v>62.040955729708074</v>
      </c>
      <c r="D1843" s="2">
        <v>-2.0323073406483871E-2</v>
      </c>
      <c r="E1843" s="2">
        <v>2.0959163993920053E-2</v>
      </c>
      <c r="F1843" s="2">
        <v>2.3319999999999999</v>
      </c>
      <c r="G1843" s="2">
        <v>2.3059999999999996</v>
      </c>
      <c r="H1843" s="2">
        <v>2.2890000000000001</v>
      </c>
      <c r="I1843" s="2">
        <v>2.2269999999999999</v>
      </c>
      <c r="J1843" s="2">
        <v>2.3844499999999997</v>
      </c>
      <c r="K1843" s="15" t="s">
        <v>47</v>
      </c>
      <c r="L1843" s="15" t="s">
        <v>48</v>
      </c>
      <c r="M1843" s="15" t="s">
        <v>51</v>
      </c>
      <c r="N1843" s="18">
        <f t="shared" si="280"/>
        <v>50</v>
      </c>
      <c r="O1843" s="18">
        <f t="shared" si="281"/>
        <v>100</v>
      </c>
      <c r="P1843" s="18">
        <f t="shared" si="282"/>
        <v>0</v>
      </c>
      <c r="Q1843" s="18">
        <f t="shared" si="283"/>
        <v>100</v>
      </c>
      <c r="R1843" s="19">
        <f t="shared" si="284"/>
        <v>67.5</v>
      </c>
      <c r="S1843" s="19">
        <f t="shared" si="285"/>
        <v>55</v>
      </c>
      <c r="T1843" s="19">
        <f t="shared" si="286"/>
        <v>67.5</v>
      </c>
      <c r="U1843" s="19">
        <f t="shared" si="287"/>
        <v>62.5</v>
      </c>
      <c r="V1843" s="18">
        <f t="shared" si="288"/>
        <v>63.333333333333336</v>
      </c>
      <c r="W1843" s="18">
        <f t="shared" si="289"/>
        <v>63.125</v>
      </c>
    </row>
    <row r="1844" spans="1:23" ht="13.5" x14ac:dyDescent="0.25">
      <c r="A1844" s="4">
        <v>44698</v>
      </c>
      <c r="B1844" s="2">
        <v>2.34</v>
      </c>
      <c r="C1844" s="2">
        <v>58.498474389482169</v>
      </c>
      <c r="D1844" s="2">
        <v>-1.8650641519820876E-2</v>
      </c>
      <c r="E1844" s="2">
        <v>1.4218326302795153E-2</v>
      </c>
      <c r="F1844" s="2">
        <v>2.3479999999999999</v>
      </c>
      <c r="G1844" s="2">
        <v>2.3099999999999996</v>
      </c>
      <c r="H1844" s="2">
        <v>2.2995000000000005</v>
      </c>
      <c r="I1844" s="2">
        <v>2.2258</v>
      </c>
      <c r="J1844" s="2">
        <v>2.3829499999999997</v>
      </c>
      <c r="K1844" s="15" t="s">
        <v>47</v>
      </c>
      <c r="L1844" s="15" t="s">
        <v>48</v>
      </c>
      <c r="M1844" s="15" t="s">
        <v>51</v>
      </c>
      <c r="N1844" s="18">
        <f t="shared" si="280"/>
        <v>50</v>
      </c>
      <c r="O1844" s="18">
        <f t="shared" si="281"/>
        <v>100</v>
      </c>
      <c r="P1844" s="18">
        <f t="shared" si="282"/>
        <v>0</v>
      </c>
      <c r="Q1844" s="18">
        <f t="shared" si="283"/>
        <v>100</v>
      </c>
      <c r="R1844" s="19">
        <f t="shared" si="284"/>
        <v>67.5</v>
      </c>
      <c r="S1844" s="19">
        <f t="shared" si="285"/>
        <v>55</v>
      </c>
      <c r="T1844" s="19">
        <f t="shared" si="286"/>
        <v>67.5</v>
      </c>
      <c r="U1844" s="19">
        <f t="shared" si="287"/>
        <v>62.5</v>
      </c>
      <c r="V1844" s="18">
        <f t="shared" si="288"/>
        <v>63.333333333333336</v>
      </c>
      <c r="W1844" s="18">
        <f t="shared" si="289"/>
        <v>63.125</v>
      </c>
    </row>
    <row r="1845" spans="1:23" ht="13.5" x14ac:dyDescent="0.25">
      <c r="A1845" s="4">
        <v>44699</v>
      </c>
      <c r="B1845" s="2">
        <v>2.37</v>
      </c>
      <c r="C1845" s="2">
        <v>62.003185482234699</v>
      </c>
      <c r="D1845" s="2">
        <v>-2.134431293032879E-2</v>
      </c>
      <c r="E1845" s="2">
        <v>5.6861040225046683E-3</v>
      </c>
      <c r="F1845" s="2">
        <v>2.3659999999999997</v>
      </c>
      <c r="G1845" s="2">
        <v>2.3180000000000001</v>
      </c>
      <c r="H1845" s="2">
        <v>2.3085000000000004</v>
      </c>
      <c r="I1845" s="2">
        <v>2.2272000000000003</v>
      </c>
      <c r="J1845" s="2">
        <v>2.3815499999999998</v>
      </c>
      <c r="K1845" s="15" t="s">
        <v>47</v>
      </c>
      <c r="L1845" s="15" t="s">
        <v>54</v>
      </c>
      <c r="M1845" s="15" t="s">
        <v>51</v>
      </c>
      <c r="N1845" s="18">
        <f t="shared" si="280"/>
        <v>50</v>
      </c>
      <c r="O1845" s="18">
        <f t="shared" si="281"/>
        <v>100</v>
      </c>
      <c r="P1845" s="18">
        <f t="shared" si="282"/>
        <v>0</v>
      </c>
      <c r="Q1845" s="18">
        <f t="shared" si="283"/>
        <v>83.5</v>
      </c>
      <c r="R1845" s="19">
        <f t="shared" si="284"/>
        <v>65.025000000000006</v>
      </c>
      <c r="S1845" s="19">
        <f t="shared" si="285"/>
        <v>50.875</v>
      </c>
      <c r="T1845" s="19">
        <f t="shared" si="286"/>
        <v>60.075000000000003</v>
      </c>
      <c r="U1845" s="19">
        <f t="shared" si="287"/>
        <v>58.375</v>
      </c>
      <c r="V1845" s="18">
        <f t="shared" si="288"/>
        <v>58.658333333333339</v>
      </c>
      <c r="W1845" s="18">
        <f t="shared" si="289"/>
        <v>58.587500000000006</v>
      </c>
    </row>
    <row r="1846" spans="1:23" ht="13.5" x14ac:dyDescent="0.25">
      <c r="A1846" s="4">
        <v>44700</v>
      </c>
      <c r="B1846" s="2">
        <v>2.37</v>
      </c>
      <c r="C1846" s="2">
        <v>62.003185482234699</v>
      </c>
      <c r="D1846" s="2">
        <v>-2.4123180127389787E-2</v>
      </c>
      <c r="E1846" s="2">
        <v>-3.8536983229626454E-3</v>
      </c>
      <c r="F1846" s="2">
        <v>2.3639999999999999</v>
      </c>
      <c r="G1846" s="2">
        <v>2.3259999999999996</v>
      </c>
      <c r="H1846" s="2">
        <v>2.3134999999999999</v>
      </c>
      <c r="I1846" s="2">
        <v>2.2290000000000005</v>
      </c>
      <c r="J1846" s="2">
        <v>2.3802499999999998</v>
      </c>
      <c r="K1846" s="15" t="s">
        <v>52</v>
      </c>
      <c r="L1846" s="15" t="s">
        <v>54</v>
      </c>
      <c r="M1846" s="15" t="s">
        <v>46</v>
      </c>
      <c r="N1846" s="18">
        <f t="shared" si="280"/>
        <v>50</v>
      </c>
      <c r="O1846" s="18">
        <f t="shared" si="281"/>
        <v>100</v>
      </c>
      <c r="P1846" s="18">
        <f t="shared" si="282"/>
        <v>0</v>
      </c>
      <c r="Q1846" s="18">
        <f t="shared" si="283"/>
        <v>16.5</v>
      </c>
      <c r="R1846" s="19">
        <f t="shared" si="284"/>
        <v>54.975000000000001</v>
      </c>
      <c r="S1846" s="19">
        <f t="shared" si="285"/>
        <v>34.125</v>
      </c>
      <c r="T1846" s="19">
        <f t="shared" si="286"/>
        <v>29.925000000000001</v>
      </c>
      <c r="U1846" s="19">
        <f t="shared" si="287"/>
        <v>41.625</v>
      </c>
      <c r="V1846" s="18">
        <f t="shared" si="288"/>
        <v>39.674999999999997</v>
      </c>
      <c r="W1846" s="18">
        <f t="shared" si="289"/>
        <v>40.162499999999994</v>
      </c>
    </row>
    <row r="1847" spans="1:23" ht="13.5" x14ac:dyDescent="0.25">
      <c r="A1847" s="4">
        <v>44701</v>
      </c>
      <c r="B1847" s="2">
        <v>2.4</v>
      </c>
      <c r="C1847" s="2">
        <v>65.392612904399186</v>
      </c>
      <c r="D1847" s="2">
        <v>-3.5313196533891755E-2</v>
      </c>
      <c r="E1847" s="2">
        <v>-1.5066014322344203E-2</v>
      </c>
      <c r="F1847" s="2">
        <v>2.3679999999999999</v>
      </c>
      <c r="G1847" s="2">
        <v>2.3409999999999997</v>
      </c>
      <c r="H1847" s="2">
        <v>2.3184999999999998</v>
      </c>
      <c r="I1847" s="2">
        <v>2.2326000000000006</v>
      </c>
      <c r="J1847" s="2">
        <v>2.3790499999999999</v>
      </c>
      <c r="K1847" s="15" t="s">
        <v>47</v>
      </c>
      <c r="L1847" s="15" t="s">
        <v>54</v>
      </c>
      <c r="M1847" s="15" t="s">
        <v>51</v>
      </c>
      <c r="N1847" s="18">
        <f t="shared" si="280"/>
        <v>50</v>
      </c>
      <c r="O1847" s="18">
        <f t="shared" si="281"/>
        <v>100</v>
      </c>
      <c r="P1847" s="18">
        <f t="shared" si="282"/>
        <v>0</v>
      </c>
      <c r="Q1847" s="18">
        <f t="shared" si="283"/>
        <v>83.5</v>
      </c>
      <c r="R1847" s="19">
        <f t="shared" si="284"/>
        <v>65.025000000000006</v>
      </c>
      <c r="S1847" s="19">
        <f t="shared" si="285"/>
        <v>50.875</v>
      </c>
      <c r="T1847" s="19">
        <f t="shared" si="286"/>
        <v>60.075000000000003</v>
      </c>
      <c r="U1847" s="19">
        <f t="shared" si="287"/>
        <v>58.375</v>
      </c>
      <c r="V1847" s="18">
        <f t="shared" si="288"/>
        <v>58.658333333333339</v>
      </c>
      <c r="W1847" s="18">
        <f t="shared" si="289"/>
        <v>58.587500000000006</v>
      </c>
    </row>
    <row r="1848" spans="1:23" ht="13.5" x14ac:dyDescent="0.25">
      <c r="A1848" s="4">
        <v>44704</v>
      </c>
      <c r="B1848" s="2">
        <v>2.38</v>
      </c>
      <c r="C1848" s="2">
        <v>61.45673124831778</v>
      </c>
      <c r="D1848" s="2">
        <v>-4.0828870965950337E-2</v>
      </c>
      <c r="E1848" s="2">
        <v>-2.2203098350257539E-2</v>
      </c>
      <c r="F1848" s="2">
        <v>2.3719999999999999</v>
      </c>
      <c r="G1848" s="2">
        <v>2.3519999999999994</v>
      </c>
      <c r="H1848" s="2">
        <v>2.3220000000000001</v>
      </c>
      <c r="I1848" s="2">
        <v>2.2358000000000002</v>
      </c>
      <c r="J1848" s="2">
        <v>2.3777499999999994</v>
      </c>
      <c r="K1848" s="15" t="s">
        <v>47</v>
      </c>
      <c r="L1848" s="15" t="s">
        <v>54</v>
      </c>
      <c r="M1848" s="15" t="s">
        <v>51</v>
      </c>
      <c r="N1848" s="18">
        <f t="shared" si="280"/>
        <v>50</v>
      </c>
      <c r="O1848" s="18">
        <f t="shared" si="281"/>
        <v>100</v>
      </c>
      <c r="P1848" s="18">
        <f t="shared" si="282"/>
        <v>0</v>
      </c>
      <c r="Q1848" s="18">
        <f t="shared" si="283"/>
        <v>83.5</v>
      </c>
      <c r="R1848" s="19">
        <f t="shared" si="284"/>
        <v>65.025000000000006</v>
      </c>
      <c r="S1848" s="19">
        <f t="shared" si="285"/>
        <v>50.875</v>
      </c>
      <c r="T1848" s="19">
        <f t="shared" si="286"/>
        <v>60.075000000000003</v>
      </c>
      <c r="U1848" s="19">
        <f t="shared" si="287"/>
        <v>58.375</v>
      </c>
      <c r="V1848" s="18">
        <f t="shared" si="288"/>
        <v>58.658333333333339</v>
      </c>
      <c r="W1848" s="18">
        <f t="shared" si="289"/>
        <v>58.587500000000006</v>
      </c>
    </row>
    <row r="1849" spans="1:23" ht="13.5" x14ac:dyDescent="0.25">
      <c r="A1849" s="4">
        <v>44705</v>
      </c>
      <c r="B1849" s="2">
        <v>2.4</v>
      </c>
      <c r="C1849" s="2">
        <v>63.802963700035157</v>
      </c>
      <c r="D1849" s="2">
        <v>-4.8958486307694837E-2</v>
      </c>
      <c r="E1849" s="2">
        <v>-2.577996625704039E-2</v>
      </c>
      <c r="F1849" s="2">
        <v>2.3839999999999999</v>
      </c>
      <c r="G1849" s="2">
        <v>2.3659999999999997</v>
      </c>
      <c r="H1849" s="2">
        <v>2.3259999999999996</v>
      </c>
      <c r="I1849" s="2">
        <v>2.2390000000000008</v>
      </c>
      <c r="J1849" s="2">
        <v>2.3764999999999992</v>
      </c>
      <c r="K1849" s="15" t="s">
        <v>47</v>
      </c>
      <c r="L1849" s="15" t="s">
        <v>48</v>
      </c>
      <c r="M1849" s="15" t="s">
        <v>51</v>
      </c>
      <c r="N1849" s="18">
        <f t="shared" si="280"/>
        <v>50</v>
      </c>
      <c r="O1849" s="18">
        <f t="shared" si="281"/>
        <v>100</v>
      </c>
      <c r="P1849" s="18">
        <f t="shared" si="282"/>
        <v>0</v>
      </c>
      <c r="Q1849" s="18">
        <f t="shared" si="283"/>
        <v>100</v>
      </c>
      <c r="R1849" s="19">
        <f t="shared" si="284"/>
        <v>67.5</v>
      </c>
      <c r="S1849" s="19">
        <f t="shared" si="285"/>
        <v>55</v>
      </c>
      <c r="T1849" s="19">
        <f t="shared" si="286"/>
        <v>67.5</v>
      </c>
      <c r="U1849" s="19">
        <f t="shared" si="287"/>
        <v>62.5</v>
      </c>
      <c r="V1849" s="18">
        <f t="shared" si="288"/>
        <v>63.333333333333336</v>
      </c>
      <c r="W1849" s="18">
        <f t="shared" si="289"/>
        <v>63.125</v>
      </c>
    </row>
    <row r="1850" spans="1:23" ht="13.5" x14ac:dyDescent="0.25">
      <c r="A1850" s="4">
        <v>44706</v>
      </c>
      <c r="B1850" s="2">
        <v>2.48</v>
      </c>
      <c r="C1850" s="2">
        <v>71.32273864761153</v>
      </c>
      <c r="D1850" s="2">
        <v>-5.9214356033475024E-2</v>
      </c>
      <c r="E1850" s="2">
        <v>-2.5614139322970887E-2</v>
      </c>
      <c r="F1850" s="2">
        <v>2.4059999999999997</v>
      </c>
      <c r="G1850" s="2">
        <v>2.3859999999999997</v>
      </c>
      <c r="H1850" s="2">
        <v>2.3349999999999995</v>
      </c>
      <c r="I1850" s="2">
        <v>2.2438000000000007</v>
      </c>
      <c r="J1850" s="2">
        <v>2.3756499999999994</v>
      </c>
      <c r="K1850" s="15" t="s">
        <v>47</v>
      </c>
      <c r="L1850" s="15" t="s">
        <v>48</v>
      </c>
      <c r="M1850" s="15" t="s">
        <v>51</v>
      </c>
      <c r="N1850" s="18">
        <f t="shared" si="280"/>
        <v>50</v>
      </c>
      <c r="O1850" s="18">
        <f t="shared" si="281"/>
        <v>100</v>
      </c>
      <c r="P1850" s="18">
        <f t="shared" si="282"/>
        <v>50</v>
      </c>
      <c r="Q1850" s="18">
        <f t="shared" si="283"/>
        <v>100</v>
      </c>
      <c r="R1850" s="19">
        <f t="shared" si="284"/>
        <v>75</v>
      </c>
      <c r="S1850" s="19">
        <f t="shared" si="285"/>
        <v>72.5</v>
      </c>
      <c r="T1850" s="19">
        <f t="shared" si="286"/>
        <v>80</v>
      </c>
      <c r="U1850" s="19">
        <f t="shared" si="287"/>
        <v>75</v>
      </c>
      <c r="V1850" s="18">
        <f t="shared" si="288"/>
        <v>75.833333333333329</v>
      </c>
      <c r="W1850" s="18">
        <f t="shared" si="289"/>
        <v>75.625</v>
      </c>
    </row>
    <row r="1851" spans="1:23" ht="13.5" x14ac:dyDescent="0.25">
      <c r="A1851" s="4">
        <v>44707</v>
      </c>
      <c r="B1851" s="2">
        <v>2.5499999999999998</v>
      </c>
      <c r="C1851" s="2">
        <v>76.017549709781633</v>
      </c>
      <c r="D1851" s="2">
        <v>-5.8654546205713309E-2</v>
      </c>
      <c r="E1851" s="2">
        <v>-2.4112605947707817E-2</v>
      </c>
      <c r="F1851" s="2">
        <v>2.4420000000000002</v>
      </c>
      <c r="G1851" s="2">
        <v>2.403</v>
      </c>
      <c r="H1851" s="2">
        <v>2.3469999999999995</v>
      </c>
      <c r="I1851" s="2">
        <v>2.2502000000000004</v>
      </c>
      <c r="J1851" s="2">
        <v>2.3751499999999997</v>
      </c>
      <c r="K1851" s="15" t="s">
        <v>47</v>
      </c>
      <c r="L1851" s="15" t="s">
        <v>48</v>
      </c>
      <c r="M1851" s="15" t="s">
        <v>51</v>
      </c>
      <c r="N1851" s="18">
        <f t="shared" si="280"/>
        <v>50</v>
      </c>
      <c r="O1851" s="18">
        <f t="shared" si="281"/>
        <v>100</v>
      </c>
      <c r="P1851" s="18">
        <f t="shared" si="282"/>
        <v>50</v>
      </c>
      <c r="Q1851" s="18">
        <f t="shared" si="283"/>
        <v>100</v>
      </c>
      <c r="R1851" s="19">
        <f t="shared" si="284"/>
        <v>75</v>
      </c>
      <c r="S1851" s="19">
        <f t="shared" si="285"/>
        <v>72.5</v>
      </c>
      <c r="T1851" s="19">
        <f t="shared" si="286"/>
        <v>80</v>
      </c>
      <c r="U1851" s="19">
        <f t="shared" si="287"/>
        <v>75</v>
      </c>
      <c r="V1851" s="18">
        <f t="shared" si="288"/>
        <v>75.833333333333329</v>
      </c>
      <c r="W1851" s="18">
        <f t="shared" si="289"/>
        <v>75.625</v>
      </c>
    </row>
    <row r="1852" spans="1:23" ht="13.5" x14ac:dyDescent="0.25">
      <c r="A1852" s="4">
        <v>44708</v>
      </c>
      <c r="B1852" s="2">
        <v>2.5299999999999998</v>
      </c>
      <c r="C1852" s="2">
        <v>72.371962967404556</v>
      </c>
      <c r="D1852" s="2">
        <v>-5.8003361341162574E-2</v>
      </c>
      <c r="E1852" s="2">
        <v>-2.0088231296900721E-2</v>
      </c>
      <c r="F1852" s="2">
        <v>2.4679999999999995</v>
      </c>
      <c r="G1852" s="2">
        <v>2.4180000000000001</v>
      </c>
      <c r="H1852" s="2">
        <v>2.3579999999999997</v>
      </c>
      <c r="I1852" s="2">
        <v>2.2576000000000005</v>
      </c>
      <c r="J1852" s="2">
        <v>2.3746499999999995</v>
      </c>
      <c r="K1852" s="15" t="s">
        <v>47</v>
      </c>
      <c r="L1852" s="15" t="s">
        <v>48</v>
      </c>
      <c r="M1852" s="15" t="s">
        <v>51</v>
      </c>
      <c r="N1852" s="18">
        <f t="shared" si="280"/>
        <v>50</v>
      </c>
      <c r="O1852" s="18">
        <f t="shared" si="281"/>
        <v>100</v>
      </c>
      <c r="P1852" s="18">
        <f t="shared" si="282"/>
        <v>50</v>
      </c>
      <c r="Q1852" s="18">
        <f t="shared" si="283"/>
        <v>100</v>
      </c>
      <c r="R1852" s="19">
        <f t="shared" si="284"/>
        <v>75</v>
      </c>
      <c r="S1852" s="19">
        <f t="shared" si="285"/>
        <v>72.5</v>
      </c>
      <c r="T1852" s="19">
        <f t="shared" si="286"/>
        <v>80</v>
      </c>
      <c r="U1852" s="19">
        <f t="shared" si="287"/>
        <v>75</v>
      </c>
      <c r="V1852" s="18">
        <f t="shared" si="288"/>
        <v>75.833333333333329</v>
      </c>
      <c r="W1852" s="18">
        <f t="shared" si="289"/>
        <v>75.625</v>
      </c>
    </row>
    <row r="1853" spans="1:23" ht="13.5" x14ac:dyDescent="0.25">
      <c r="A1853" s="4">
        <v>44711</v>
      </c>
      <c r="B1853" s="2">
        <v>2.58</v>
      </c>
      <c r="C1853" s="2">
        <v>75.531256186880313</v>
      </c>
      <c r="D1853" s="2">
        <v>-6.5322195292398799E-2</v>
      </c>
      <c r="E1853" s="2">
        <v>-1.5035232224206562E-2</v>
      </c>
      <c r="F1853" s="2">
        <v>2.508</v>
      </c>
      <c r="G1853" s="2">
        <v>2.44</v>
      </c>
      <c r="H1853" s="2">
        <v>2.3729999999999998</v>
      </c>
      <c r="I1853" s="2">
        <v>2.2656000000000005</v>
      </c>
      <c r="J1853" s="2">
        <v>2.3744499999999995</v>
      </c>
      <c r="K1853" s="15" t="s">
        <v>47</v>
      </c>
      <c r="L1853" s="15" t="s">
        <v>48</v>
      </c>
      <c r="M1853" s="15" t="s">
        <v>51</v>
      </c>
      <c r="N1853" s="18">
        <f t="shared" si="280"/>
        <v>50</v>
      </c>
      <c r="O1853" s="18">
        <f t="shared" si="281"/>
        <v>100</v>
      </c>
      <c r="P1853" s="18">
        <f t="shared" si="282"/>
        <v>50</v>
      </c>
      <c r="Q1853" s="18">
        <f t="shared" si="283"/>
        <v>100</v>
      </c>
      <c r="R1853" s="19">
        <f t="shared" si="284"/>
        <v>75</v>
      </c>
      <c r="S1853" s="19">
        <f t="shared" si="285"/>
        <v>72.5</v>
      </c>
      <c r="T1853" s="19">
        <f t="shared" si="286"/>
        <v>80</v>
      </c>
      <c r="U1853" s="19">
        <f t="shared" si="287"/>
        <v>75</v>
      </c>
      <c r="V1853" s="18">
        <f t="shared" si="288"/>
        <v>75.833333333333329</v>
      </c>
      <c r="W1853" s="18">
        <f t="shared" si="289"/>
        <v>75.625</v>
      </c>
    </row>
    <row r="1854" spans="1:23" ht="13.5" x14ac:dyDescent="0.25">
      <c r="A1854" s="4">
        <v>44712</v>
      </c>
      <c r="B1854" s="2">
        <v>2.57</v>
      </c>
      <c r="C1854" s="2">
        <v>73.715680068654635</v>
      </c>
      <c r="D1854" s="2">
        <v>-7.5155216817813564E-2</v>
      </c>
      <c r="E1854" s="2">
        <v>-9.6934856425182486E-3</v>
      </c>
      <c r="F1854" s="2">
        <v>2.5419999999999998</v>
      </c>
      <c r="G1854" s="2">
        <v>2.4630000000000001</v>
      </c>
      <c r="H1854" s="2">
        <v>2.3864999999999994</v>
      </c>
      <c r="I1854" s="2">
        <v>2.2730000000000006</v>
      </c>
      <c r="J1854" s="2">
        <v>2.3742499999999991</v>
      </c>
      <c r="K1854" s="15" t="s">
        <v>47</v>
      </c>
      <c r="L1854" s="15" t="s">
        <v>48</v>
      </c>
      <c r="M1854" s="15" t="s">
        <v>51</v>
      </c>
      <c r="N1854" s="18">
        <f t="shared" si="280"/>
        <v>50</v>
      </c>
      <c r="O1854" s="18">
        <f t="shared" si="281"/>
        <v>100</v>
      </c>
      <c r="P1854" s="18">
        <f t="shared" si="282"/>
        <v>50</v>
      </c>
      <c r="Q1854" s="18">
        <f t="shared" si="283"/>
        <v>100</v>
      </c>
      <c r="R1854" s="19">
        <f t="shared" si="284"/>
        <v>75</v>
      </c>
      <c r="S1854" s="19">
        <f t="shared" si="285"/>
        <v>72.5</v>
      </c>
      <c r="T1854" s="19">
        <f t="shared" si="286"/>
        <v>80</v>
      </c>
      <c r="U1854" s="19">
        <f t="shared" si="287"/>
        <v>75</v>
      </c>
      <c r="V1854" s="18">
        <f t="shared" si="288"/>
        <v>75.833333333333329</v>
      </c>
      <c r="W1854" s="18">
        <f t="shared" si="289"/>
        <v>75.625</v>
      </c>
    </row>
    <row r="1855" spans="1:23" ht="13.5" x14ac:dyDescent="0.25">
      <c r="A1855" s="4">
        <v>44713</v>
      </c>
      <c r="B1855" s="2">
        <v>2.59</v>
      </c>
      <c r="C1855" s="2">
        <v>75.00951003007728</v>
      </c>
      <c r="D1855" s="2">
        <v>-8.1489860841225781E-2</v>
      </c>
      <c r="E1855" s="2">
        <v>-3.6537587092924434E-3</v>
      </c>
      <c r="F1855" s="2">
        <v>2.5640000000000001</v>
      </c>
      <c r="G1855" s="2">
        <v>2.4849999999999999</v>
      </c>
      <c r="H1855" s="2">
        <v>2.4014999999999995</v>
      </c>
      <c r="I1855" s="2">
        <v>2.2830000000000004</v>
      </c>
      <c r="J1855" s="2">
        <v>2.3743499999999989</v>
      </c>
      <c r="K1855" s="15" t="s">
        <v>47</v>
      </c>
      <c r="L1855" s="15" t="s">
        <v>48</v>
      </c>
      <c r="M1855" s="15" t="s">
        <v>51</v>
      </c>
      <c r="N1855" s="18">
        <f t="shared" si="280"/>
        <v>50</v>
      </c>
      <c r="O1855" s="18">
        <f t="shared" si="281"/>
        <v>100</v>
      </c>
      <c r="P1855" s="18">
        <f t="shared" si="282"/>
        <v>50</v>
      </c>
      <c r="Q1855" s="18">
        <f t="shared" si="283"/>
        <v>100</v>
      </c>
      <c r="R1855" s="19">
        <f t="shared" si="284"/>
        <v>75</v>
      </c>
      <c r="S1855" s="19">
        <f t="shared" si="285"/>
        <v>72.5</v>
      </c>
      <c r="T1855" s="19">
        <f t="shared" si="286"/>
        <v>80</v>
      </c>
      <c r="U1855" s="19">
        <f t="shared" si="287"/>
        <v>75</v>
      </c>
      <c r="V1855" s="18">
        <f t="shared" si="288"/>
        <v>75.833333333333329</v>
      </c>
      <c r="W1855" s="18">
        <f t="shared" si="289"/>
        <v>75.625</v>
      </c>
    </row>
    <row r="1856" spans="1:23" ht="13.5" x14ac:dyDescent="0.25">
      <c r="A1856" s="4">
        <v>44714</v>
      </c>
      <c r="B1856" s="2">
        <v>2.59</v>
      </c>
      <c r="C1856" s="2">
        <v>75.00951003007728</v>
      </c>
      <c r="D1856" s="2">
        <v>-8.8031364154825376E-2</v>
      </c>
      <c r="E1856" s="2">
        <v>3.4610329211821785E-3</v>
      </c>
      <c r="F1856" s="2">
        <v>2.5720000000000001</v>
      </c>
      <c r="G1856" s="2">
        <v>2.5070000000000001</v>
      </c>
      <c r="H1856" s="2">
        <v>2.4165000000000001</v>
      </c>
      <c r="I1856" s="2">
        <v>2.2912000000000008</v>
      </c>
      <c r="J1856" s="2">
        <v>2.3745499999999988</v>
      </c>
      <c r="K1856" s="15" t="s">
        <v>47</v>
      </c>
      <c r="L1856" s="15" t="s">
        <v>54</v>
      </c>
      <c r="M1856" s="15" t="s">
        <v>51</v>
      </c>
      <c r="N1856" s="18">
        <f t="shared" si="280"/>
        <v>50</v>
      </c>
      <c r="O1856" s="18">
        <f t="shared" si="281"/>
        <v>100</v>
      </c>
      <c r="P1856" s="18">
        <f t="shared" si="282"/>
        <v>50</v>
      </c>
      <c r="Q1856" s="18">
        <f t="shared" si="283"/>
        <v>83.5</v>
      </c>
      <c r="R1856" s="19">
        <f t="shared" si="284"/>
        <v>72.525000000000006</v>
      </c>
      <c r="S1856" s="19">
        <f t="shared" si="285"/>
        <v>68.375</v>
      </c>
      <c r="T1856" s="19">
        <f t="shared" si="286"/>
        <v>72.575000000000003</v>
      </c>
      <c r="U1856" s="19">
        <f t="shared" si="287"/>
        <v>70.875</v>
      </c>
      <c r="V1856" s="18">
        <f t="shared" si="288"/>
        <v>71.158333333333346</v>
      </c>
      <c r="W1856" s="18">
        <f t="shared" si="289"/>
        <v>71.087500000000006</v>
      </c>
    </row>
    <row r="1857" spans="1:23" ht="13.5" x14ac:dyDescent="0.25">
      <c r="A1857" s="4">
        <v>44715</v>
      </c>
      <c r="B1857" s="2">
        <v>2.58</v>
      </c>
      <c r="C1857" s="2">
        <v>72.927833982490569</v>
      </c>
      <c r="D1857" s="2">
        <v>-8.9304264310439585E-2</v>
      </c>
      <c r="E1857" s="2">
        <v>1.1336033215636934E-2</v>
      </c>
      <c r="F1857" s="2">
        <v>2.5819999999999999</v>
      </c>
      <c r="G1857" s="2">
        <v>2.5249999999999999</v>
      </c>
      <c r="H1857" s="2">
        <v>2.4329999999999998</v>
      </c>
      <c r="I1857" s="2">
        <v>2.2996000000000003</v>
      </c>
      <c r="J1857" s="2">
        <v>2.3746999999999989</v>
      </c>
      <c r="K1857" s="15" t="s">
        <v>47</v>
      </c>
      <c r="L1857" s="15" t="s">
        <v>54</v>
      </c>
      <c r="M1857" s="15" t="s">
        <v>51</v>
      </c>
      <c r="N1857" s="18">
        <f t="shared" si="280"/>
        <v>50</v>
      </c>
      <c r="O1857" s="18">
        <f t="shared" si="281"/>
        <v>100</v>
      </c>
      <c r="P1857" s="18">
        <f t="shared" si="282"/>
        <v>50</v>
      </c>
      <c r="Q1857" s="18">
        <f t="shared" si="283"/>
        <v>83.5</v>
      </c>
      <c r="R1857" s="19">
        <f t="shared" si="284"/>
        <v>72.525000000000006</v>
      </c>
      <c r="S1857" s="19">
        <f t="shared" si="285"/>
        <v>68.375</v>
      </c>
      <c r="T1857" s="19">
        <f t="shared" si="286"/>
        <v>72.575000000000003</v>
      </c>
      <c r="U1857" s="19">
        <f t="shared" si="287"/>
        <v>70.875</v>
      </c>
      <c r="V1857" s="18">
        <f t="shared" si="288"/>
        <v>71.158333333333346</v>
      </c>
      <c r="W1857" s="18">
        <f t="shared" si="289"/>
        <v>71.087500000000006</v>
      </c>
    </row>
    <row r="1858" spans="1:23" ht="13.5" x14ac:dyDescent="0.25">
      <c r="A1858" s="4">
        <v>44718</v>
      </c>
      <c r="B1858" s="2">
        <v>2.58</v>
      </c>
      <c r="C1858" s="2">
        <v>72.927833982490569</v>
      </c>
      <c r="D1858" s="2">
        <v>-9.4412043471557183E-2</v>
      </c>
      <c r="E1858" s="2">
        <v>1.9123503806630561E-2</v>
      </c>
      <c r="F1858" s="2">
        <v>2.5819999999999999</v>
      </c>
      <c r="G1858" s="2">
        <v>2.5449999999999995</v>
      </c>
      <c r="H1858" s="2">
        <v>2.4485000000000001</v>
      </c>
      <c r="I1858" s="2">
        <v>2.3076000000000003</v>
      </c>
      <c r="J1858" s="2">
        <v>2.3745999999999987</v>
      </c>
      <c r="K1858" s="15" t="s">
        <v>47</v>
      </c>
      <c r="L1858" s="15" t="s">
        <v>54</v>
      </c>
      <c r="M1858" s="15" t="s">
        <v>54</v>
      </c>
      <c r="N1858" s="18">
        <f t="shared" ref="N1858:N1921" si="290">IF(D1858&lt;30,50, IF(D1858&gt;70, 0, 25))</f>
        <v>50</v>
      </c>
      <c r="O1858" s="18">
        <f t="shared" ref="O1858:O1921" si="291">IF(F1858-E1858&gt;0.02, 100, IF(F1858-E1858&lt;0,0,45))</f>
        <v>100</v>
      </c>
      <c r="P1858" s="18">
        <f t="shared" ref="P1858:P1921" si="292">IF(G1858-J1858&gt;10,100,IF(G1858-J1858&gt;5,75, IF(G1858-J1858&gt;0,50,0)))</f>
        <v>50</v>
      </c>
      <c r="Q1858" s="18">
        <f t="shared" ref="Q1858:Q1921" si="293">IF(M1858="confirmed bullish", 34, IF(M1858="bullish divergence",17, 0))+IF(K1858="bullish",33,IF(K1858="bearish",0,16.5))+IF(L1858="strong",33,IF(L1858="weak",0,16.5))</f>
        <v>49.5</v>
      </c>
      <c r="R1858" s="19">
        <f t="shared" si="284"/>
        <v>67.424999999999997</v>
      </c>
      <c r="S1858" s="19">
        <f t="shared" si="285"/>
        <v>59.875</v>
      </c>
      <c r="T1858" s="19">
        <f t="shared" si="286"/>
        <v>57.275000000000006</v>
      </c>
      <c r="U1858" s="19">
        <f t="shared" si="287"/>
        <v>62.375</v>
      </c>
      <c r="V1858" s="18">
        <f t="shared" si="288"/>
        <v>61.524999999999999</v>
      </c>
      <c r="W1858" s="18">
        <f t="shared" si="289"/>
        <v>61.737499999999997</v>
      </c>
    </row>
    <row r="1859" spans="1:23" ht="13.5" x14ac:dyDescent="0.25">
      <c r="A1859" s="4">
        <v>44719</v>
      </c>
      <c r="B1859" s="2">
        <v>2.58</v>
      </c>
      <c r="C1859" s="2">
        <v>72.927833982490583</v>
      </c>
      <c r="D1859" s="2">
        <v>-9.6540223230591415E-2</v>
      </c>
      <c r="E1859" s="2">
        <v>2.6996886657792304E-2</v>
      </c>
      <c r="F1859" s="2">
        <v>2.5840000000000001</v>
      </c>
      <c r="G1859" s="2">
        <v>2.5629999999999997</v>
      </c>
      <c r="H1859" s="2">
        <v>2.4644999999999997</v>
      </c>
      <c r="I1859" s="2">
        <v>2.3152000000000004</v>
      </c>
      <c r="J1859" s="2">
        <v>2.3746499999999986</v>
      </c>
      <c r="K1859" s="15" t="s">
        <v>47</v>
      </c>
      <c r="L1859" s="15" t="s">
        <v>54</v>
      </c>
      <c r="M1859" s="15" t="s">
        <v>51</v>
      </c>
      <c r="N1859" s="18">
        <f t="shared" si="290"/>
        <v>50</v>
      </c>
      <c r="O1859" s="18">
        <f t="shared" si="291"/>
        <v>100</v>
      </c>
      <c r="P1859" s="18">
        <f t="shared" si="292"/>
        <v>50</v>
      </c>
      <c r="Q1859" s="18">
        <f t="shared" si="293"/>
        <v>83.5</v>
      </c>
      <c r="R1859" s="19">
        <f t="shared" ref="R1859:R1922" si="294">0.35*N1859+O1859*0.35+P1859*0.15+Q1859*0.15</f>
        <v>72.525000000000006</v>
      </c>
      <c r="S1859" s="19">
        <f t="shared" ref="S1859:S1922" si="295">N1859*0.2+O1859*0.2+P1859*0.35+Q1859*0.25</f>
        <v>68.375</v>
      </c>
      <c r="T1859" s="19">
        <f t="shared" ref="T1859:T1922" si="296">N1859*0.15+O1859*0.15+P1859*0.25+Q1859*0.45</f>
        <v>72.575000000000003</v>
      </c>
      <c r="U1859" s="19">
        <f t="shared" ref="U1859:U1922" si="297">0.25*SUM(N1859:Q1859)</f>
        <v>70.875</v>
      </c>
      <c r="V1859" s="18">
        <f t="shared" ref="V1859:V1922" si="298">SUM(R1859:T1859)/3</f>
        <v>71.158333333333346</v>
      </c>
      <c r="W1859" s="18">
        <f t="shared" ref="W1859:W1922" si="299">SUM(R1859:U1859)/4</f>
        <v>71.087500000000006</v>
      </c>
    </row>
    <row r="1860" spans="1:23" ht="13.5" x14ac:dyDescent="0.25">
      <c r="A1860" s="4">
        <v>44720</v>
      </c>
      <c r="B1860" s="2">
        <v>2.65</v>
      </c>
      <c r="C1860" s="2">
        <v>78.213859024212667</v>
      </c>
      <c r="D1860" s="2">
        <v>-9.2036201979343701E-2</v>
      </c>
      <c r="E1860" s="2">
        <v>3.4985463080034841E-2</v>
      </c>
      <c r="F1860" s="2">
        <v>2.5960000000000001</v>
      </c>
      <c r="G1860" s="2">
        <v>2.5799999999999996</v>
      </c>
      <c r="H1860" s="2">
        <v>2.4829999999999997</v>
      </c>
      <c r="I1860" s="2">
        <v>2.3234000000000004</v>
      </c>
      <c r="J1860" s="2">
        <v>2.3749999999999987</v>
      </c>
      <c r="K1860" s="15" t="s">
        <v>47</v>
      </c>
      <c r="L1860" s="15" t="s">
        <v>48</v>
      </c>
      <c r="M1860" s="15" t="s">
        <v>51</v>
      </c>
      <c r="N1860" s="18">
        <f t="shared" si="290"/>
        <v>50</v>
      </c>
      <c r="O1860" s="18">
        <f t="shared" si="291"/>
        <v>100</v>
      </c>
      <c r="P1860" s="18">
        <f t="shared" si="292"/>
        <v>50</v>
      </c>
      <c r="Q1860" s="18">
        <f t="shared" si="293"/>
        <v>100</v>
      </c>
      <c r="R1860" s="19">
        <f t="shared" si="294"/>
        <v>75</v>
      </c>
      <c r="S1860" s="19">
        <f t="shared" si="295"/>
        <v>72.5</v>
      </c>
      <c r="T1860" s="19">
        <f t="shared" si="296"/>
        <v>80</v>
      </c>
      <c r="U1860" s="19">
        <f t="shared" si="297"/>
        <v>75</v>
      </c>
      <c r="V1860" s="18">
        <f t="shared" si="298"/>
        <v>75.833333333333329</v>
      </c>
      <c r="W1860" s="18">
        <f t="shared" si="299"/>
        <v>75.625</v>
      </c>
    </row>
    <row r="1861" spans="1:23" ht="13.5" x14ac:dyDescent="0.25">
      <c r="A1861" s="4">
        <v>44721</v>
      </c>
      <c r="B1861" s="2">
        <v>2.65</v>
      </c>
      <c r="C1861" s="2">
        <v>78.213859024212667</v>
      </c>
      <c r="D1861" s="2">
        <v>-7.8626655962219516E-2</v>
      </c>
      <c r="E1861" s="2">
        <v>4.3197299926791673E-2</v>
      </c>
      <c r="F1861" s="2">
        <v>2.6080000000000001</v>
      </c>
      <c r="G1861" s="2">
        <v>2.59</v>
      </c>
      <c r="H1861" s="2">
        <v>2.4964999999999997</v>
      </c>
      <c r="I1861" s="2">
        <v>2.3332000000000002</v>
      </c>
      <c r="J1861" s="2">
        <v>2.3753999999999986</v>
      </c>
      <c r="K1861" s="15" t="s">
        <v>47</v>
      </c>
      <c r="L1861" s="15" t="s">
        <v>48</v>
      </c>
      <c r="M1861" s="15" t="s">
        <v>51</v>
      </c>
      <c r="N1861" s="18">
        <f t="shared" si="290"/>
        <v>50</v>
      </c>
      <c r="O1861" s="18">
        <f t="shared" si="291"/>
        <v>100</v>
      </c>
      <c r="P1861" s="18">
        <f t="shared" si="292"/>
        <v>50</v>
      </c>
      <c r="Q1861" s="18">
        <f t="shared" si="293"/>
        <v>100</v>
      </c>
      <c r="R1861" s="19">
        <f t="shared" si="294"/>
        <v>75</v>
      </c>
      <c r="S1861" s="19">
        <f t="shared" si="295"/>
        <v>72.5</v>
      </c>
      <c r="T1861" s="19">
        <f t="shared" si="296"/>
        <v>80</v>
      </c>
      <c r="U1861" s="19">
        <f t="shared" si="297"/>
        <v>75</v>
      </c>
      <c r="V1861" s="18">
        <f t="shared" si="298"/>
        <v>75.833333333333329</v>
      </c>
      <c r="W1861" s="18">
        <f t="shared" si="299"/>
        <v>75.625</v>
      </c>
    </row>
    <row r="1862" spans="1:23" ht="13.5" x14ac:dyDescent="0.25">
      <c r="A1862" s="4">
        <v>44722</v>
      </c>
      <c r="B1862" s="2">
        <v>2.62</v>
      </c>
      <c r="C1862" s="2">
        <v>71.294660400939392</v>
      </c>
      <c r="D1862" s="2">
        <v>-6.9218873117324886E-2</v>
      </c>
      <c r="E1862" s="2">
        <v>5.0233813854663467E-2</v>
      </c>
      <c r="F1862" s="2">
        <v>2.6160000000000005</v>
      </c>
      <c r="G1862" s="2">
        <v>2.5989999999999998</v>
      </c>
      <c r="H1862" s="2">
        <v>2.5084999999999993</v>
      </c>
      <c r="I1862" s="2">
        <v>2.3416000000000006</v>
      </c>
      <c r="J1862" s="2">
        <v>2.3757499999999983</v>
      </c>
      <c r="K1862" s="15" t="s">
        <v>47</v>
      </c>
      <c r="L1862" s="15" t="s">
        <v>48</v>
      </c>
      <c r="M1862" s="15" t="s">
        <v>51</v>
      </c>
      <c r="N1862" s="18">
        <f t="shared" si="290"/>
        <v>50</v>
      </c>
      <c r="O1862" s="18">
        <f t="shared" si="291"/>
        <v>100</v>
      </c>
      <c r="P1862" s="18">
        <f t="shared" si="292"/>
        <v>50</v>
      </c>
      <c r="Q1862" s="18">
        <f t="shared" si="293"/>
        <v>100</v>
      </c>
      <c r="R1862" s="19">
        <f t="shared" si="294"/>
        <v>75</v>
      </c>
      <c r="S1862" s="19">
        <f t="shared" si="295"/>
        <v>72.5</v>
      </c>
      <c r="T1862" s="19">
        <f t="shared" si="296"/>
        <v>80</v>
      </c>
      <c r="U1862" s="19">
        <f t="shared" si="297"/>
        <v>75</v>
      </c>
      <c r="V1862" s="18">
        <f t="shared" si="298"/>
        <v>75.833333333333329</v>
      </c>
      <c r="W1862" s="18">
        <f t="shared" si="299"/>
        <v>75.625</v>
      </c>
    </row>
    <row r="1863" spans="1:23" ht="13.5" x14ac:dyDescent="0.25">
      <c r="A1863" s="4">
        <v>44725</v>
      </c>
      <c r="B1863" s="2">
        <v>2.6</v>
      </c>
      <c r="C1863" s="2">
        <v>67.036916480886291</v>
      </c>
      <c r="D1863" s="2">
        <v>-5.2911135867138803E-2</v>
      </c>
      <c r="E1863" s="2">
        <v>5.6289615675665552E-2</v>
      </c>
      <c r="F1863" s="2">
        <v>2.62</v>
      </c>
      <c r="G1863" s="2">
        <v>2.601</v>
      </c>
      <c r="H1863" s="2">
        <v>2.5204999999999993</v>
      </c>
      <c r="I1863" s="2">
        <v>2.3496000000000006</v>
      </c>
      <c r="J1863" s="2">
        <v>2.3759999999999981</v>
      </c>
      <c r="K1863" s="15" t="s">
        <v>47</v>
      </c>
      <c r="L1863" s="15" t="s">
        <v>48</v>
      </c>
      <c r="M1863" s="15" t="s">
        <v>51</v>
      </c>
      <c r="N1863" s="18">
        <f t="shared" si="290"/>
        <v>50</v>
      </c>
      <c r="O1863" s="18">
        <f t="shared" si="291"/>
        <v>100</v>
      </c>
      <c r="P1863" s="18">
        <f t="shared" si="292"/>
        <v>50</v>
      </c>
      <c r="Q1863" s="18">
        <f t="shared" si="293"/>
        <v>100</v>
      </c>
      <c r="R1863" s="19">
        <f t="shared" si="294"/>
        <v>75</v>
      </c>
      <c r="S1863" s="19">
        <f t="shared" si="295"/>
        <v>72.5</v>
      </c>
      <c r="T1863" s="19">
        <f t="shared" si="296"/>
        <v>80</v>
      </c>
      <c r="U1863" s="19">
        <f t="shared" si="297"/>
        <v>75</v>
      </c>
      <c r="V1863" s="18">
        <f t="shared" si="298"/>
        <v>75.833333333333329</v>
      </c>
      <c r="W1863" s="18">
        <f t="shared" si="299"/>
        <v>75.625</v>
      </c>
    </row>
    <row r="1864" spans="1:23" ht="13.5" x14ac:dyDescent="0.25">
      <c r="A1864" s="4">
        <v>44726</v>
      </c>
      <c r="B1864" s="2">
        <v>2.6</v>
      </c>
      <c r="C1864" s="2">
        <v>67.036916480886291</v>
      </c>
      <c r="D1864" s="2">
        <v>-4.1297824507396275E-2</v>
      </c>
      <c r="E1864" s="2">
        <v>6.1797796101914639E-2</v>
      </c>
      <c r="F1864" s="2">
        <v>2.6239999999999997</v>
      </c>
      <c r="G1864" s="2">
        <v>2.6040000000000001</v>
      </c>
      <c r="H1864" s="2">
        <v>2.5334999999999996</v>
      </c>
      <c r="I1864" s="2">
        <v>2.3592000000000004</v>
      </c>
      <c r="J1864" s="2">
        <v>2.3762499999999984</v>
      </c>
      <c r="K1864" s="15" t="s">
        <v>47</v>
      </c>
      <c r="L1864" s="15" t="s">
        <v>48</v>
      </c>
      <c r="M1864" s="15" t="s">
        <v>51</v>
      </c>
      <c r="N1864" s="18">
        <f t="shared" si="290"/>
        <v>50</v>
      </c>
      <c r="O1864" s="18">
        <f t="shared" si="291"/>
        <v>100</v>
      </c>
      <c r="P1864" s="18">
        <f t="shared" si="292"/>
        <v>50</v>
      </c>
      <c r="Q1864" s="18">
        <f t="shared" si="293"/>
        <v>100</v>
      </c>
      <c r="R1864" s="19">
        <f t="shared" si="294"/>
        <v>75</v>
      </c>
      <c r="S1864" s="19">
        <f t="shared" si="295"/>
        <v>72.5</v>
      </c>
      <c r="T1864" s="19">
        <f t="shared" si="296"/>
        <v>80</v>
      </c>
      <c r="U1864" s="19">
        <f t="shared" si="297"/>
        <v>75</v>
      </c>
      <c r="V1864" s="18">
        <f t="shared" si="298"/>
        <v>75.833333333333329</v>
      </c>
      <c r="W1864" s="18">
        <f t="shared" si="299"/>
        <v>75.625</v>
      </c>
    </row>
    <row r="1865" spans="1:23" ht="13.5" x14ac:dyDescent="0.25">
      <c r="A1865" s="4">
        <v>44727</v>
      </c>
      <c r="B1865" s="2">
        <v>2.5299999999999998</v>
      </c>
      <c r="C1865" s="2">
        <v>53.956932901410866</v>
      </c>
      <c r="D1865" s="2">
        <v>-2.3808217892128614E-2</v>
      </c>
      <c r="E1865" s="2">
        <v>6.6920604837080538E-2</v>
      </c>
      <c r="F1865" s="2">
        <v>2.5999999999999996</v>
      </c>
      <c r="G1865" s="2">
        <v>2.5980000000000003</v>
      </c>
      <c r="H1865" s="2">
        <v>2.5414999999999996</v>
      </c>
      <c r="I1865" s="2">
        <v>2.3674000000000004</v>
      </c>
      <c r="J1865" s="2">
        <v>2.3763499999999986</v>
      </c>
      <c r="K1865" s="15" t="s">
        <v>52</v>
      </c>
      <c r="L1865" s="15" t="s">
        <v>54</v>
      </c>
      <c r="M1865" s="15" t="s">
        <v>46</v>
      </c>
      <c r="N1865" s="18">
        <f t="shared" si="290"/>
        <v>50</v>
      </c>
      <c r="O1865" s="18">
        <f t="shared" si="291"/>
        <v>100</v>
      </c>
      <c r="P1865" s="18">
        <f t="shared" si="292"/>
        <v>50</v>
      </c>
      <c r="Q1865" s="18">
        <f t="shared" si="293"/>
        <v>16.5</v>
      </c>
      <c r="R1865" s="19">
        <f t="shared" si="294"/>
        <v>62.475000000000001</v>
      </c>
      <c r="S1865" s="19">
        <f t="shared" si="295"/>
        <v>51.625</v>
      </c>
      <c r="T1865" s="19">
        <f t="shared" si="296"/>
        <v>42.424999999999997</v>
      </c>
      <c r="U1865" s="19">
        <f t="shared" si="297"/>
        <v>54.125</v>
      </c>
      <c r="V1865" s="18">
        <f t="shared" si="298"/>
        <v>52.17499999999999</v>
      </c>
      <c r="W1865" s="18">
        <f t="shared" si="299"/>
        <v>52.662499999999994</v>
      </c>
    </row>
    <row r="1866" spans="1:23" ht="13.5" x14ac:dyDescent="0.25">
      <c r="A1866" s="4">
        <v>44728</v>
      </c>
      <c r="B1866" s="2">
        <v>2.57</v>
      </c>
      <c r="C1866" s="2">
        <v>58.892741576996308</v>
      </c>
      <c r="D1866" s="2">
        <v>-1.2113418203333559E-2</v>
      </c>
      <c r="E1866" s="2">
        <v>7.0377949365309111E-2</v>
      </c>
      <c r="F1866" s="2">
        <v>2.5840000000000001</v>
      </c>
      <c r="G1866" s="2">
        <v>2.5960000000000005</v>
      </c>
      <c r="H1866" s="2">
        <v>2.5514999999999999</v>
      </c>
      <c r="I1866" s="2">
        <v>2.3760000000000003</v>
      </c>
      <c r="J1866" s="2">
        <v>2.3767499999999986</v>
      </c>
      <c r="K1866" s="15" t="s">
        <v>47</v>
      </c>
      <c r="L1866" s="15" t="s">
        <v>54</v>
      </c>
      <c r="M1866" s="15" t="s">
        <v>49</v>
      </c>
      <c r="N1866" s="18">
        <f t="shared" si="290"/>
        <v>50</v>
      </c>
      <c r="O1866" s="18">
        <f t="shared" si="291"/>
        <v>100</v>
      </c>
      <c r="P1866" s="18">
        <f t="shared" si="292"/>
        <v>50</v>
      </c>
      <c r="Q1866" s="18">
        <f t="shared" si="293"/>
        <v>66.5</v>
      </c>
      <c r="R1866" s="19">
        <f t="shared" si="294"/>
        <v>69.974999999999994</v>
      </c>
      <c r="S1866" s="19">
        <f t="shared" si="295"/>
        <v>64.125</v>
      </c>
      <c r="T1866" s="19">
        <f t="shared" si="296"/>
        <v>64.924999999999997</v>
      </c>
      <c r="U1866" s="19">
        <f t="shared" si="297"/>
        <v>66.625</v>
      </c>
      <c r="V1866" s="18">
        <f t="shared" si="298"/>
        <v>66.341666666666654</v>
      </c>
      <c r="W1866" s="18">
        <f t="shared" si="299"/>
        <v>66.412499999999994</v>
      </c>
    </row>
    <row r="1867" spans="1:23" ht="13.5" x14ac:dyDescent="0.25">
      <c r="A1867" s="4">
        <v>44729</v>
      </c>
      <c r="B1867" s="2">
        <v>2.6</v>
      </c>
      <c r="C1867" s="2">
        <v>62.168373058066017</v>
      </c>
      <c r="D1867" s="2">
        <v>-6.3455447354363592E-3</v>
      </c>
      <c r="E1867" s="2">
        <v>7.243837188687699E-2</v>
      </c>
      <c r="F1867" s="2">
        <v>2.58</v>
      </c>
      <c r="G1867" s="2">
        <v>2.5980000000000003</v>
      </c>
      <c r="H1867" s="2">
        <v>2.5614999999999997</v>
      </c>
      <c r="I1867" s="2">
        <v>2.3860000000000001</v>
      </c>
      <c r="J1867" s="2">
        <v>2.3774999999999986</v>
      </c>
      <c r="K1867" s="15" t="s">
        <v>47</v>
      </c>
      <c r="L1867" s="15" t="s">
        <v>48</v>
      </c>
      <c r="M1867" s="15" t="s">
        <v>49</v>
      </c>
      <c r="N1867" s="18">
        <f t="shared" si="290"/>
        <v>50</v>
      </c>
      <c r="O1867" s="18">
        <f t="shared" si="291"/>
        <v>100</v>
      </c>
      <c r="P1867" s="18">
        <f t="shared" si="292"/>
        <v>50</v>
      </c>
      <c r="Q1867" s="18">
        <f t="shared" si="293"/>
        <v>83</v>
      </c>
      <c r="R1867" s="19">
        <f t="shared" si="294"/>
        <v>72.45</v>
      </c>
      <c r="S1867" s="19">
        <f t="shared" si="295"/>
        <v>68.25</v>
      </c>
      <c r="T1867" s="19">
        <f t="shared" si="296"/>
        <v>72.349999999999994</v>
      </c>
      <c r="U1867" s="19">
        <f t="shared" si="297"/>
        <v>70.75</v>
      </c>
      <c r="V1867" s="18">
        <f t="shared" si="298"/>
        <v>71.016666666666666</v>
      </c>
      <c r="W1867" s="18">
        <f t="shared" si="299"/>
        <v>70.949999999999989</v>
      </c>
    </row>
    <row r="1868" spans="1:23" ht="13.5" x14ac:dyDescent="0.25">
      <c r="A1868" s="4">
        <v>44732</v>
      </c>
      <c r="B1868" s="2">
        <v>2.6</v>
      </c>
      <c r="C1868" s="2">
        <v>62.168373058066024</v>
      </c>
      <c r="D1868" s="2">
        <v>-1.9821618789874762E-3</v>
      </c>
      <c r="E1868" s="2">
        <v>7.331593026778481E-2</v>
      </c>
      <c r="F1868" s="2">
        <v>2.5799999999999996</v>
      </c>
      <c r="G1868" s="2">
        <v>2.6000000000000005</v>
      </c>
      <c r="H1868" s="2">
        <v>2.5724999999999998</v>
      </c>
      <c r="I1868" s="2">
        <v>2.3952</v>
      </c>
      <c r="J1868" s="2">
        <v>2.3783999999999987</v>
      </c>
      <c r="K1868" s="15" t="s">
        <v>47</v>
      </c>
      <c r="L1868" s="15" t="s">
        <v>48</v>
      </c>
      <c r="M1868" s="15" t="s">
        <v>54</v>
      </c>
      <c r="N1868" s="18">
        <f t="shared" si="290"/>
        <v>50</v>
      </c>
      <c r="O1868" s="18">
        <f t="shared" si="291"/>
        <v>100</v>
      </c>
      <c r="P1868" s="18">
        <f t="shared" si="292"/>
        <v>50</v>
      </c>
      <c r="Q1868" s="18">
        <f t="shared" si="293"/>
        <v>66</v>
      </c>
      <c r="R1868" s="19">
        <f t="shared" si="294"/>
        <v>69.900000000000006</v>
      </c>
      <c r="S1868" s="19">
        <f t="shared" si="295"/>
        <v>64</v>
      </c>
      <c r="T1868" s="19">
        <f t="shared" si="296"/>
        <v>64.7</v>
      </c>
      <c r="U1868" s="19">
        <f t="shared" si="297"/>
        <v>66.5</v>
      </c>
      <c r="V1868" s="18">
        <f t="shared" si="298"/>
        <v>66.2</v>
      </c>
      <c r="W1868" s="18">
        <f t="shared" si="299"/>
        <v>66.275000000000006</v>
      </c>
    </row>
    <row r="1869" spans="1:23" ht="13.5" x14ac:dyDescent="0.25">
      <c r="A1869" s="4">
        <v>44733</v>
      </c>
      <c r="B1869" s="2">
        <v>2.6</v>
      </c>
      <c r="C1869" s="2">
        <v>62.168373058066017</v>
      </c>
      <c r="D1869" s="2">
        <v>1.231111434515153E-3</v>
      </c>
      <c r="E1869" s="2">
        <v>7.1791693978128179E-2</v>
      </c>
      <c r="F1869" s="2">
        <v>2.5799999999999996</v>
      </c>
      <c r="G1869" s="2">
        <v>2.6020000000000003</v>
      </c>
      <c r="H1869" s="2">
        <v>2.5825</v>
      </c>
      <c r="I1869" s="2">
        <v>2.4043999999999999</v>
      </c>
      <c r="J1869" s="2">
        <v>2.3795499999999983</v>
      </c>
      <c r="K1869" s="15" t="s">
        <v>47</v>
      </c>
      <c r="L1869" s="15" t="s">
        <v>48</v>
      </c>
      <c r="M1869" s="15" t="s">
        <v>54</v>
      </c>
      <c r="N1869" s="18">
        <f t="shared" si="290"/>
        <v>50</v>
      </c>
      <c r="O1869" s="18">
        <f t="shared" si="291"/>
        <v>100</v>
      </c>
      <c r="P1869" s="18">
        <f t="shared" si="292"/>
        <v>50</v>
      </c>
      <c r="Q1869" s="18">
        <f t="shared" si="293"/>
        <v>66</v>
      </c>
      <c r="R1869" s="19">
        <f t="shared" si="294"/>
        <v>69.900000000000006</v>
      </c>
      <c r="S1869" s="19">
        <f t="shared" si="295"/>
        <v>64</v>
      </c>
      <c r="T1869" s="19">
        <f t="shared" si="296"/>
        <v>64.7</v>
      </c>
      <c r="U1869" s="19">
        <f t="shared" si="297"/>
        <v>66.5</v>
      </c>
      <c r="V1869" s="18">
        <f t="shared" si="298"/>
        <v>66.2</v>
      </c>
      <c r="W1869" s="18">
        <f t="shared" si="299"/>
        <v>66.275000000000006</v>
      </c>
    </row>
    <row r="1870" spans="1:23" ht="13.5" x14ac:dyDescent="0.25">
      <c r="A1870" s="4">
        <v>44734</v>
      </c>
      <c r="B1870" s="2">
        <v>2.59</v>
      </c>
      <c r="C1870" s="2">
        <v>60.172168773271196</v>
      </c>
      <c r="D1870" s="2">
        <v>1.5016654783446715E-2</v>
      </c>
      <c r="E1870" s="2">
        <v>6.7276625110189461E-2</v>
      </c>
      <c r="F1870" s="2">
        <v>2.5919999999999996</v>
      </c>
      <c r="G1870" s="2">
        <v>2.5960000000000001</v>
      </c>
      <c r="H1870" s="2">
        <v>2.5880000000000001</v>
      </c>
      <c r="I1870" s="2">
        <v>2.4133999999999998</v>
      </c>
      <c r="J1870" s="2">
        <v>2.3808499999999984</v>
      </c>
      <c r="K1870" s="15" t="s">
        <v>47</v>
      </c>
      <c r="L1870" s="15" t="s">
        <v>48</v>
      </c>
      <c r="M1870" s="15" t="s">
        <v>51</v>
      </c>
      <c r="N1870" s="18">
        <f t="shared" si="290"/>
        <v>50</v>
      </c>
      <c r="O1870" s="18">
        <f t="shared" si="291"/>
        <v>100</v>
      </c>
      <c r="P1870" s="18">
        <f t="shared" si="292"/>
        <v>50</v>
      </c>
      <c r="Q1870" s="18">
        <f t="shared" si="293"/>
        <v>100</v>
      </c>
      <c r="R1870" s="19">
        <f t="shared" si="294"/>
        <v>75</v>
      </c>
      <c r="S1870" s="19">
        <f t="shared" si="295"/>
        <v>72.5</v>
      </c>
      <c r="T1870" s="19">
        <f t="shared" si="296"/>
        <v>80</v>
      </c>
      <c r="U1870" s="19">
        <f t="shared" si="297"/>
        <v>75</v>
      </c>
      <c r="V1870" s="18">
        <f t="shared" si="298"/>
        <v>75.833333333333329</v>
      </c>
      <c r="W1870" s="18">
        <f t="shared" si="299"/>
        <v>75.625</v>
      </c>
    </row>
    <row r="1871" spans="1:23" ht="13.5" x14ac:dyDescent="0.25">
      <c r="A1871" s="4">
        <v>44735</v>
      </c>
      <c r="B1871" s="2">
        <v>2.54</v>
      </c>
      <c r="C1871" s="2">
        <v>51.302129169441265</v>
      </c>
      <c r="D1871" s="2">
        <v>3.0033628577812443E-2</v>
      </c>
      <c r="E1871" s="2">
        <v>6.1916179603674917E-2</v>
      </c>
      <c r="F1871" s="2">
        <v>2.5859999999999999</v>
      </c>
      <c r="G1871" s="2">
        <v>2.585</v>
      </c>
      <c r="H1871" s="2">
        <v>2.5875000000000004</v>
      </c>
      <c r="I1871" s="2">
        <v>2.4217999999999997</v>
      </c>
      <c r="J1871" s="2">
        <v>2.3817999999999984</v>
      </c>
      <c r="K1871" s="15" t="s">
        <v>47</v>
      </c>
      <c r="L1871" s="15" t="s">
        <v>54</v>
      </c>
      <c r="M1871" s="15" t="s">
        <v>49</v>
      </c>
      <c r="N1871" s="18">
        <f t="shared" si="290"/>
        <v>50</v>
      </c>
      <c r="O1871" s="18">
        <f t="shared" si="291"/>
        <v>100</v>
      </c>
      <c r="P1871" s="18">
        <f t="shared" si="292"/>
        <v>50</v>
      </c>
      <c r="Q1871" s="18">
        <f t="shared" si="293"/>
        <v>66.5</v>
      </c>
      <c r="R1871" s="19">
        <f t="shared" si="294"/>
        <v>69.974999999999994</v>
      </c>
      <c r="S1871" s="19">
        <f t="shared" si="295"/>
        <v>64.125</v>
      </c>
      <c r="T1871" s="19">
        <f t="shared" si="296"/>
        <v>64.924999999999997</v>
      </c>
      <c r="U1871" s="19">
        <f t="shared" si="297"/>
        <v>66.625</v>
      </c>
      <c r="V1871" s="18">
        <f t="shared" si="298"/>
        <v>66.341666666666654</v>
      </c>
      <c r="W1871" s="18">
        <f t="shared" si="299"/>
        <v>66.412499999999994</v>
      </c>
    </row>
    <row r="1872" spans="1:23" ht="13.5" x14ac:dyDescent="0.25">
      <c r="A1872" s="4">
        <v>44736</v>
      </c>
      <c r="B1872" s="2">
        <v>2.5</v>
      </c>
      <c r="C1872" s="2">
        <v>45.52095647108186</v>
      </c>
      <c r="D1872" s="2">
        <v>4.1057939914391994E-2</v>
      </c>
      <c r="E1872" s="2">
        <v>5.6234128379639627E-2</v>
      </c>
      <c r="F1872" s="2">
        <v>2.5659999999999998</v>
      </c>
      <c r="G1872" s="2">
        <v>2.573</v>
      </c>
      <c r="H1872" s="2">
        <v>2.5860000000000003</v>
      </c>
      <c r="I1872" s="2">
        <v>2.4289999999999994</v>
      </c>
      <c r="J1872" s="2">
        <v>2.3825999999999983</v>
      </c>
      <c r="K1872" s="15" t="s">
        <v>52</v>
      </c>
      <c r="L1872" s="15" t="s">
        <v>54</v>
      </c>
      <c r="M1872" s="15" t="s">
        <v>46</v>
      </c>
      <c r="N1872" s="18">
        <f t="shared" si="290"/>
        <v>50</v>
      </c>
      <c r="O1872" s="18">
        <f t="shared" si="291"/>
        <v>100</v>
      </c>
      <c r="P1872" s="18">
        <f t="shared" si="292"/>
        <v>50</v>
      </c>
      <c r="Q1872" s="18">
        <f t="shared" si="293"/>
        <v>16.5</v>
      </c>
      <c r="R1872" s="19">
        <f t="shared" si="294"/>
        <v>62.475000000000001</v>
      </c>
      <c r="S1872" s="19">
        <f t="shared" si="295"/>
        <v>51.625</v>
      </c>
      <c r="T1872" s="19">
        <f t="shared" si="296"/>
        <v>42.424999999999997</v>
      </c>
      <c r="U1872" s="19">
        <f t="shared" si="297"/>
        <v>54.125</v>
      </c>
      <c r="V1872" s="18">
        <f t="shared" si="298"/>
        <v>52.17499999999999</v>
      </c>
      <c r="W1872" s="18">
        <f t="shared" si="299"/>
        <v>52.662499999999994</v>
      </c>
    </row>
    <row r="1873" spans="1:23" ht="13.5" x14ac:dyDescent="0.25">
      <c r="A1873" s="4">
        <v>44739</v>
      </c>
      <c r="B1873" s="2">
        <v>2.44</v>
      </c>
      <c r="C1873" s="2">
        <v>38.51064535647722</v>
      </c>
      <c r="D1873" s="2">
        <v>5.1962366859981124E-2</v>
      </c>
      <c r="E1873" s="2">
        <v>5.0520194483136951E-2</v>
      </c>
      <c r="F1873" s="2">
        <v>2.5339999999999998</v>
      </c>
      <c r="G1873" s="2">
        <v>2.5569999999999995</v>
      </c>
      <c r="H1873" s="2">
        <v>2.5790000000000002</v>
      </c>
      <c r="I1873" s="2">
        <v>2.4351999999999996</v>
      </c>
      <c r="J1873" s="2">
        <v>2.3833499999999983</v>
      </c>
      <c r="K1873" s="15" t="s">
        <v>52</v>
      </c>
      <c r="L1873" s="15" t="s">
        <v>54</v>
      </c>
      <c r="M1873" s="15" t="s">
        <v>46</v>
      </c>
      <c r="N1873" s="18">
        <f t="shared" si="290"/>
        <v>50</v>
      </c>
      <c r="O1873" s="18">
        <f t="shared" si="291"/>
        <v>100</v>
      </c>
      <c r="P1873" s="18">
        <f t="shared" si="292"/>
        <v>50</v>
      </c>
      <c r="Q1873" s="18">
        <f t="shared" si="293"/>
        <v>16.5</v>
      </c>
      <c r="R1873" s="19">
        <f t="shared" si="294"/>
        <v>62.475000000000001</v>
      </c>
      <c r="S1873" s="19">
        <f t="shared" si="295"/>
        <v>51.625</v>
      </c>
      <c r="T1873" s="19">
        <f t="shared" si="296"/>
        <v>42.424999999999997</v>
      </c>
      <c r="U1873" s="19">
        <f t="shared" si="297"/>
        <v>54.125</v>
      </c>
      <c r="V1873" s="18">
        <f t="shared" si="298"/>
        <v>52.17499999999999</v>
      </c>
      <c r="W1873" s="18">
        <f t="shared" si="299"/>
        <v>52.662499999999994</v>
      </c>
    </row>
    <row r="1874" spans="1:23" ht="13.5" x14ac:dyDescent="0.25">
      <c r="A1874" s="4">
        <v>44740</v>
      </c>
      <c r="B1874" s="2">
        <v>2.44</v>
      </c>
      <c r="C1874" s="2">
        <v>38.51064535647722</v>
      </c>
      <c r="D1874" s="2">
        <v>6.173691940299264E-2</v>
      </c>
      <c r="E1874" s="2">
        <v>4.5198585487393056E-2</v>
      </c>
      <c r="F1874" s="2">
        <v>2.5019999999999998</v>
      </c>
      <c r="G1874" s="2">
        <v>2.5409999999999999</v>
      </c>
      <c r="H1874" s="2">
        <v>2.5724999999999998</v>
      </c>
      <c r="I1874" s="2">
        <v>2.4413999999999998</v>
      </c>
      <c r="J1874" s="2">
        <v>2.3844499999999984</v>
      </c>
      <c r="K1874" s="15" t="s">
        <v>52</v>
      </c>
      <c r="L1874" s="15" t="s">
        <v>54</v>
      </c>
      <c r="M1874" s="15" t="s">
        <v>46</v>
      </c>
      <c r="N1874" s="18">
        <f t="shared" si="290"/>
        <v>50</v>
      </c>
      <c r="O1874" s="18">
        <f t="shared" si="291"/>
        <v>100</v>
      </c>
      <c r="P1874" s="18">
        <f t="shared" si="292"/>
        <v>50</v>
      </c>
      <c r="Q1874" s="18">
        <f t="shared" si="293"/>
        <v>16.5</v>
      </c>
      <c r="R1874" s="19">
        <f t="shared" si="294"/>
        <v>62.475000000000001</v>
      </c>
      <c r="S1874" s="19">
        <f t="shared" si="295"/>
        <v>51.625</v>
      </c>
      <c r="T1874" s="19">
        <f t="shared" si="296"/>
        <v>42.424999999999997</v>
      </c>
      <c r="U1874" s="19">
        <f t="shared" si="297"/>
        <v>54.125</v>
      </c>
      <c r="V1874" s="18">
        <f t="shared" si="298"/>
        <v>52.17499999999999</v>
      </c>
      <c r="W1874" s="18">
        <f t="shared" si="299"/>
        <v>52.662499999999994</v>
      </c>
    </row>
    <row r="1875" spans="1:23" ht="13.5" x14ac:dyDescent="0.25">
      <c r="A1875" s="4">
        <v>44741</v>
      </c>
      <c r="B1875" s="2">
        <v>2.44</v>
      </c>
      <c r="C1875" s="2">
        <v>38.51064535647722</v>
      </c>
      <c r="D1875" s="2">
        <v>5.9745621031813911E-2</v>
      </c>
      <c r="E1875" s="2">
        <v>4.0435581093639761E-2</v>
      </c>
      <c r="F1875" s="2">
        <v>2.472</v>
      </c>
      <c r="G1875" s="2">
        <v>2.5320000000000005</v>
      </c>
      <c r="H1875" s="2">
        <v>2.5650000000000004</v>
      </c>
      <c r="I1875" s="2">
        <v>2.4463999999999997</v>
      </c>
      <c r="J1875" s="2">
        <v>2.3853999999999984</v>
      </c>
      <c r="K1875" s="15" t="s">
        <v>52</v>
      </c>
      <c r="L1875" s="15" t="s">
        <v>54</v>
      </c>
      <c r="M1875" s="15" t="s">
        <v>46</v>
      </c>
      <c r="N1875" s="18">
        <f t="shared" si="290"/>
        <v>50</v>
      </c>
      <c r="O1875" s="18">
        <f t="shared" si="291"/>
        <v>100</v>
      </c>
      <c r="P1875" s="18">
        <f t="shared" si="292"/>
        <v>50</v>
      </c>
      <c r="Q1875" s="18">
        <f t="shared" si="293"/>
        <v>16.5</v>
      </c>
      <c r="R1875" s="19">
        <f t="shared" si="294"/>
        <v>62.475000000000001</v>
      </c>
      <c r="S1875" s="19">
        <f t="shared" si="295"/>
        <v>51.625</v>
      </c>
      <c r="T1875" s="19">
        <f t="shared" si="296"/>
        <v>42.424999999999997</v>
      </c>
      <c r="U1875" s="19">
        <f t="shared" si="297"/>
        <v>54.125</v>
      </c>
      <c r="V1875" s="18">
        <f t="shared" si="298"/>
        <v>52.17499999999999</v>
      </c>
      <c r="W1875" s="18">
        <f t="shared" si="299"/>
        <v>52.662499999999994</v>
      </c>
    </row>
    <row r="1876" spans="1:23" ht="13.5" x14ac:dyDescent="0.25">
      <c r="A1876" s="4">
        <v>44742</v>
      </c>
      <c r="B1876" s="2">
        <v>2.38</v>
      </c>
      <c r="C1876" s="2">
        <v>32.298251571918954</v>
      </c>
      <c r="D1876" s="2">
        <v>6.9128556826111964E-2</v>
      </c>
      <c r="E1876" s="2">
        <v>3.6009282763727148E-2</v>
      </c>
      <c r="F1876" s="2">
        <v>2.44</v>
      </c>
      <c r="G1876" s="2">
        <v>2.5130000000000003</v>
      </c>
      <c r="H1876" s="2">
        <v>2.5545</v>
      </c>
      <c r="I1876" s="2">
        <v>2.4485999999999994</v>
      </c>
      <c r="J1876" s="2">
        <v>2.3862999999999985</v>
      </c>
      <c r="K1876" s="15" t="s">
        <v>52</v>
      </c>
      <c r="L1876" s="15" t="s">
        <v>54</v>
      </c>
      <c r="M1876" s="15" t="s">
        <v>46</v>
      </c>
      <c r="N1876" s="18">
        <f t="shared" si="290"/>
        <v>50</v>
      </c>
      <c r="O1876" s="18">
        <f t="shared" si="291"/>
        <v>100</v>
      </c>
      <c r="P1876" s="18">
        <f t="shared" si="292"/>
        <v>50</v>
      </c>
      <c r="Q1876" s="18">
        <f t="shared" si="293"/>
        <v>16.5</v>
      </c>
      <c r="R1876" s="19">
        <f t="shared" si="294"/>
        <v>62.475000000000001</v>
      </c>
      <c r="S1876" s="19">
        <f t="shared" si="295"/>
        <v>51.625</v>
      </c>
      <c r="T1876" s="19">
        <f t="shared" si="296"/>
        <v>42.424999999999997</v>
      </c>
      <c r="U1876" s="19">
        <f t="shared" si="297"/>
        <v>54.125</v>
      </c>
      <c r="V1876" s="18">
        <f t="shared" si="298"/>
        <v>52.17499999999999</v>
      </c>
      <c r="W1876" s="18">
        <f t="shared" si="299"/>
        <v>52.662499999999994</v>
      </c>
    </row>
    <row r="1877" spans="1:23" ht="13.5" x14ac:dyDescent="0.25">
      <c r="A1877" s="4">
        <v>44743</v>
      </c>
      <c r="B1877" s="2">
        <v>2.35</v>
      </c>
      <c r="C1877" s="2">
        <v>29.716958993874997</v>
      </c>
      <c r="D1877" s="2">
        <v>8.4694918980320999E-2</v>
      </c>
      <c r="E1877" s="2">
        <v>3.2057946818727319E-2</v>
      </c>
      <c r="F1877" s="2">
        <v>2.4099999999999997</v>
      </c>
      <c r="G1877" s="2">
        <v>2.4880000000000004</v>
      </c>
      <c r="H1877" s="2">
        <v>2.5430000000000001</v>
      </c>
      <c r="I1877" s="2">
        <v>2.4495999999999993</v>
      </c>
      <c r="J1877" s="2">
        <v>2.3866499999999986</v>
      </c>
      <c r="K1877" s="15" t="s">
        <v>52</v>
      </c>
      <c r="L1877" s="15" t="s">
        <v>54</v>
      </c>
      <c r="M1877" s="15" t="s">
        <v>46</v>
      </c>
      <c r="N1877" s="18">
        <f t="shared" si="290"/>
        <v>50</v>
      </c>
      <c r="O1877" s="18">
        <f t="shared" si="291"/>
        <v>100</v>
      </c>
      <c r="P1877" s="18">
        <f t="shared" si="292"/>
        <v>50</v>
      </c>
      <c r="Q1877" s="18">
        <f t="shared" si="293"/>
        <v>16.5</v>
      </c>
      <c r="R1877" s="19">
        <f t="shared" si="294"/>
        <v>62.475000000000001</v>
      </c>
      <c r="S1877" s="19">
        <f t="shared" si="295"/>
        <v>51.625</v>
      </c>
      <c r="T1877" s="19">
        <f t="shared" si="296"/>
        <v>42.424999999999997</v>
      </c>
      <c r="U1877" s="19">
        <f t="shared" si="297"/>
        <v>54.125</v>
      </c>
      <c r="V1877" s="18">
        <f t="shared" si="298"/>
        <v>52.17499999999999</v>
      </c>
      <c r="W1877" s="18">
        <f t="shared" si="299"/>
        <v>52.662499999999994</v>
      </c>
    </row>
    <row r="1878" spans="1:23" ht="13.5" x14ac:dyDescent="0.25">
      <c r="A1878" s="4">
        <v>44746</v>
      </c>
      <c r="B1878" s="2">
        <v>2.2599999999999998</v>
      </c>
      <c r="C1878" s="2">
        <v>23.618540599772984</v>
      </c>
      <c r="D1878" s="2">
        <v>0.10544127201874343</v>
      </c>
      <c r="E1878" s="2">
        <v>2.8652337223054589E-2</v>
      </c>
      <c r="F1878" s="2">
        <v>2.3739999999999997</v>
      </c>
      <c r="G1878" s="2">
        <v>2.4539999999999997</v>
      </c>
      <c r="H1878" s="2">
        <v>2.5270000000000001</v>
      </c>
      <c r="I1878" s="2">
        <v>2.4485999999999994</v>
      </c>
      <c r="J1878" s="2">
        <v>2.3864499999999986</v>
      </c>
      <c r="K1878" s="15" t="s">
        <v>52</v>
      </c>
      <c r="L1878" s="15" t="s">
        <v>54</v>
      </c>
      <c r="M1878" s="15" t="s">
        <v>46</v>
      </c>
      <c r="N1878" s="18">
        <f t="shared" si="290"/>
        <v>50</v>
      </c>
      <c r="O1878" s="18">
        <f t="shared" si="291"/>
        <v>100</v>
      </c>
      <c r="P1878" s="18">
        <f t="shared" si="292"/>
        <v>50</v>
      </c>
      <c r="Q1878" s="18">
        <f t="shared" si="293"/>
        <v>16.5</v>
      </c>
      <c r="R1878" s="19">
        <f t="shared" si="294"/>
        <v>62.475000000000001</v>
      </c>
      <c r="S1878" s="19">
        <f t="shared" si="295"/>
        <v>51.625</v>
      </c>
      <c r="T1878" s="19">
        <f t="shared" si="296"/>
        <v>42.424999999999997</v>
      </c>
      <c r="U1878" s="19">
        <f t="shared" si="297"/>
        <v>54.125</v>
      </c>
      <c r="V1878" s="18">
        <f t="shared" si="298"/>
        <v>52.17499999999999</v>
      </c>
      <c r="W1878" s="18">
        <f t="shared" si="299"/>
        <v>52.662499999999994</v>
      </c>
    </row>
    <row r="1879" spans="1:23" ht="13.5" x14ac:dyDescent="0.25">
      <c r="A1879" s="4">
        <v>44747</v>
      </c>
      <c r="B1879" s="2">
        <v>2.2999999999999998</v>
      </c>
      <c r="C1879" s="2">
        <v>30.449980801926202</v>
      </c>
      <c r="D1879" s="2">
        <v>0.12140560819393187</v>
      </c>
      <c r="E1879" s="2">
        <v>2.5360121198988395E-2</v>
      </c>
      <c r="F1879" s="2">
        <v>2.3460000000000001</v>
      </c>
      <c r="G1879" s="2">
        <v>2.4239999999999999</v>
      </c>
      <c r="H1879" s="2">
        <v>2.5129999999999999</v>
      </c>
      <c r="I1879" s="2">
        <v>2.448199999999999</v>
      </c>
      <c r="J1879" s="2">
        <v>2.3862499999999986</v>
      </c>
      <c r="K1879" s="15" t="s">
        <v>52</v>
      </c>
      <c r="L1879" s="15" t="s">
        <v>54</v>
      </c>
      <c r="M1879" s="15" t="s">
        <v>46</v>
      </c>
      <c r="N1879" s="18">
        <f t="shared" si="290"/>
        <v>50</v>
      </c>
      <c r="O1879" s="18">
        <f t="shared" si="291"/>
        <v>100</v>
      </c>
      <c r="P1879" s="18">
        <f t="shared" si="292"/>
        <v>50</v>
      </c>
      <c r="Q1879" s="18">
        <f t="shared" si="293"/>
        <v>16.5</v>
      </c>
      <c r="R1879" s="19">
        <f t="shared" si="294"/>
        <v>62.475000000000001</v>
      </c>
      <c r="S1879" s="19">
        <f t="shared" si="295"/>
        <v>51.625</v>
      </c>
      <c r="T1879" s="19">
        <f t="shared" si="296"/>
        <v>42.424999999999997</v>
      </c>
      <c r="U1879" s="19">
        <f t="shared" si="297"/>
        <v>54.125</v>
      </c>
      <c r="V1879" s="18">
        <f t="shared" si="298"/>
        <v>52.17499999999999</v>
      </c>
      <c r="W1879" s="18">
        <f t="shared" si="299"/>
        <v>52.662499999999994</v>
      </c>
    </row>
    <row r="1880" spans="1:23" ht="13.5" x14ac:dyDescent="0.25">
      <c r="A1880" s="4">
        <v>44748</v>
      </c>
      <c r="B1880" s="2">
        <v>2.39</v>
      </c>
      <c r="C1880" s="2">
        <v>42.837931226853016</v>
      </c>
      <c r="D1880" s="2">
        <v>0.12774341450561622</v>
      </c>
      <c r="E1880" s="2">
        <v>2.2322136695255738E-2</v>
      </c>
      <c r="F1880" s="2">
        <v>2.3359999999999999</v>
      </c>
      <c r="G1880" s="2">
        <v>2.4040000000000004</v>
      </c>
      <c r="H1880" s="2">
        <v>2.4999999999999996</v>
      </c>
      <c r="I1880" s="2">
        <v>2.4499999999999993</v>
      </c>
      <c r="J1880" s="2">
        <v>2.3860499999999987</v>
      </c>
      <c r="K1880" s="15" t="s">
        <v>52</v>
      </c>
      <c r="L1880" s="15" t="s">
        <v>54</v>
      </c>
      <c r="M1880" s="15" t="s">
        <v>46</v>
      </c>
      <c r="N1880" s="18">
        <f t="shared" si="290"/>
        <v>50</v>
      </c>
      <c r="O1880" s="18">
        <f t="shared" si="291"/>
        <v>100</v>
      </c>
      <c r="P1880" s="18">
        <f t="shared" si="292"/>
        <v>50</v>
      </c>
      <c r="Q1880" s="18">
        <f t="shared" si="293"/>
        <v>16.5</v>
      </c>
      <c r="R1880" s="19">
        <f t="shared" si="294"/>
        <v>62.475000000000001</v>
      </c>
      <c r="S1880" s="19">
        <f t="shared" si="295"/>
        <v>51.625</v>
      </c>
      <c r="T1880" s="19">
        <f t="shared" si="296"/>
        <v>42.424999999999997</v>
      </c>
      <c r="U1880" s="19">
        <f t="shared" si="297"/>
        <v>54.125</v>
      </c>
      <c r="V1880" s="18">
        <f t="shared" si="298"/>
        <v>52.17499999999999</v>
      </c>
      <c r="W1880" s="18">
        <f t="shared" si="299"/>
        <v>52.662499999999994</v>
      </c>
    </row>
    <row r="1881" spans="1:23" ht="13.5" x14ac:dyDescent="0.25">
      <c r="A1881" s="4">
        <v>44749</v>
      </c>
      <c r="B1881" s="2">
        <v>2.39</v>
      </c>
      <c r="C1881" s="2">
        <v>42.837931226853016</v>
      </c>
      <c r="D1881" s="2">
        <v>0.12584006145060433</v>
      </c>
      <c r="E1881" s="2">
        <v>2.0657292191482761E-2</v>
      </c>
      <c r="F1881" s="2">
        <v>2.3380000000000001</v>
      </c>
      <c r="G1881" s="2">
        <v>2.3890000000000002</v>
      </c>
      <c r="H1881" s="2">
        <v>2.4870000000000001</v>
      </c>
      <c r="I1881" s="2">
        <v>2.4515999999999996</v>
      </c>
      <c r="J1881" s="2">
        <v>2.3855999999999984</v>
      </c>
      <c r="K1881" s="15" t="s">
        <v>47</v>
      </c>
      <c r="L1881" s="15" t="s">
        <v>54</v>
      </c>
      <c r="M1881" s="15" t="s">
        <v>51</v>
      </c>
      <c r="N1881" s="18">
        <f t="shared" si="290"/>
        <v>50</v>
      </c>
      <c r="O1881" s="18">
        <f t="shared" si="291"/>
        <v>100</v>
      </c>
      <c r="P1881" s="18">
        <f t="shared" si="292"/>
        <v>50</v>
      </c>
      <c r="Q1881" s="18">
        <f t="shared" si="293"/>
        <v>83.5</v>
      </c>
      <c r="R1881" s="19">
        <f t="shared" si="294"/>
        <v>72.525000000000006</v>
      </c>
      <c r="S1881" s="19">
        <f t="shared" si="295"/>
        <v>68.375</v>
      </c>
      <c r="T1881" s="19">
        <f t="shared" si="296"/>
        <v>72.575000000000003</v>
      </c>
      <c r="U1881" s="19">
        <f t="shared" si="297"/>
        <v>70.875</v>
      </c>
      <c r="V1881" s="18">
        <f t="shared" si="298"/>
        <v>71.158333333333346</v>
      </c>
      <c r="W1881" s="18">
        <f t="shared" si="299"/>
        <v>71.087500000000006</v>
      </c>
    </row>
    <row r="1882" spans="1:23" ht="13.5" x14ac:dyDescent="0.25">
      <c r="A1882" s="4">
        <v>44750</v>
      </c>
      <c r="B1882" s="2">
        <v>2.4</v>
      </c>
      <c r="C1882" s="2">
        <v>44.120502631085891</v>
      </c>
      <c r="D1882" s="2">
        <v>0.11772957046504695</v>
      </c>
      <c r="E1882" s="2">
        <v>2.0075633172346168E-2</v>
      </c>
      <c r="F1882" s="2">
        <v>2.3479999999999999</v>
      </c>
      <c r="G1882" s="2">
        <v>2.379</v>
      </c>
      <c r="H1882" s="2">
        <v>2.476</v>
      </c>
      <c r="I1882" s="2">
        <v>2.4533999999999994</v>
      </c>
      <c r="J1882" s="2">
        <v>2.3853999999999984</v>
      </c>
      <c r="K1882" s="15" t="s">
        <v>47</v>
      </c>
      <c r="L1882" s="15" t="s">
        <v>54</v>
      </c>
      <c r="M1882" s="15" t="s">
        <v>51</v>
      </c>
      <c r="N1882" s="18">
        <f t="shared" si="290"/>
        <v>50</v>
      </c>
      <c r="O1882" s="18">
        <f t="shared" si="291"/>
        <v>100</v>
      </c>
      <c r="P1882" s="18">
        <f t="shared" si="292"/>
        <v>0</v>
      </c>
      <c r="Q1882" s="18">
        <f t="shared" si="293"/>
        <v>83.5</v>
      </c>
      <c r="R1882" s="19">
        <f t="shared" si="294"/>
        <v>65.025000000000006</v>
      </c>
      <c r="S1882" s="19">
        <f t="shared" si="295"/>
        <v>50.875</v>
      </c>
      <c r="T1882" s="19">
        <f t="shared" si="296"/>
        <v>60.075000000000003</v>
      </c>
      <c r="U1882" s="19">
        <f t="shared" si="297"/>
        <v>58.375</v>
      </c>
      <c r="V1882" s="18">
        <f t="shared" si="298"/>
        <v>58.658333333333339</v>
      </c>
      <c r="W1882" s="18">
        <f t="shared" si="299"/>
        <v>58.587500000000006</v>
      </c>
    </row>
    <row r="1883" spans="1:23" ht="13.5" x14ac:dyDescent="0.25">
      <c r="A1883" s="4">
        <v>44753</v>
      </c>
      <c r="B1883" s="2">
        <v>2.35</v>
      </c>
      <c r="C1883" s="2">
        <v>39.364588367760412</v>
      </c>
      <c r="D1883" s="2">
        <v>0.10564608527163211</v>
      </c>
      <c r="E1883" s="2">
        <v>2.1103497874104878E-2</v>
      </c>
      <c r="F1883" s="2">
        <v>2.3660000000000001</v>
      </c>
      <c r="G1883" s="2">
        <v>2.37</v>
      </c>
      <c r="H1883" s="2">
        <v>2.4634999999999998</v>
      </c>
      <c r="I1883" s="2">
        <v>2.4547999999999992</v>
      </c>
      <c r="J1883" s="2">
        <v>2.3850499999999983</v>
      </c>
      <c r="K1883" s="15" t="s">
        <v>47</v>
      </c>
      <c r="L1883" s="15" t="s">
        <v>54</v>
      </c>
      <c r="M1883" s="15" t="s">
        <v>51</v>
      </c>
      <c r="N1883" s="18">
        <f t="shared" si="290"/>
        <v>50</v>
      </c>
      <c r="O1883" s="18">
        <f t="shared" si="291"/>
        <v>100</v>
      </c>
      <c r="P1883" s="18">
        <f t="shared" si="292"/>
        <v>0</v>
      </c>
      <c r="Q1883" s="18">
        <f t="shared" si="293"/>
        <v>83.5</v>
      </c>
      <c r="R1883" s="19">
        <f t="shared" si="294"/>
        <v>65.025000000000006</v>
      </c>
      <c r="S1883" s="19">
        <f t="shared" si="295"/>
        <v>50.875</v>
      </c>
      <c r="T1883" s="19">
        <f t="shared" si="296"/>
        <v>60.075000000000003</v>
      </c>
      <c r="U1883" s="19">
        <f t="shared" si="297"/>
        <v>58.375</v>
      </c>
      <c r="V1883" s="18">
        <f t="shared" si="298"/>
        <v>58.658333333333339</v>
      </c>
      <c r="W1883" s="18">
        <f t="shared" si="299"/>
        <v>58.587500000000006</v>
      </c>
    </row>
    <row r="1884" spans="1:23" ht="13.5" x14ac:dyDescent="0.25">
      <c r="A1884" s="4">
        <v>44754</v>
      </c>
      <c r="B1884" s="2">
        <v>2.4</v>
      </c>
      <c r="C1884" s="2">
        <v>45.671359698886739</v>
      </c>
      <c r="D1884" s="2">
        <v>9.2296960572841424E-2</v>
      </c>
      <c r="E1884" s="2">
        <v>2.2308854626533987E-2</v>
      </c>
      <c r="F1884" s="2">
        <v>2.3860000000000001</v>
      </c>
      <c r="G1884" s="2">
        <v>2.3660000000000001</v>
      </c>
      <c r="H1884" s="2">
        <v>2.4534999999999996</v>
      </c>
      <c r="I1884" s="2">
        <v>2.4567999999999994</v>
      </c>
      <c r="J1884" s="2">
        <v>2.3853999999999984</v>
      </c>
      <c r="K1884" s="15" t="s">
        <v>47</v>
      </c>
      <c r="L1884" s="15" t="s">
        <v>54</v>
      </c>
      <c r="M1884" s="15" t="s">
        <v>51</v>
      </c>
      <c r="N1884" s="18">
        <f t="shared" si="290"/>
        <v>50</v>
      </c>
      <c r="O1884" s="18">
        <f t="shared" si="291"/>
        <v>100</v>
      </c>
      <c r="P1884" s="18">
        <f t="shared" si="292"/>
        <v>0</v>
      </c>
      <c r="Q1884" s="18">
        <f t="shared" si="293"/>
        <v>83.5</v>
      </c>
      <c r="R1884" s="19">
        <f t="shared" si="294"/>
        <v>65.025000000000006</v>
      </c>
      <c r="S1884" s="19">
        <f t="shared" si="295"/>
        <v>50.875</v>
      </c>
      <c r="T1884" s="19">
        <f t="shared" si="296"/>
        <v>60.075000000000003</v>
      </c>
      <c r="U1884" s="19">
        <f t="shared" si="297"/>
        <v>58.375</v>
      </c>
      <c r="V1884" s="18">
        <f t="shared" si="298"/>
        <v>58.658333333333339</v>
      </c>
      <c r="W1884" s="18">
        <f t="shared" si="299"/>
        <v>58.587500000000006</v>
      </c>
    </row>
    <row r="1885" spans="1:23" ht="13.5" x14ac:dyDescent="0.25">
      <c r="A1885" s="4">
        <v>44755</v>
      </c>
      <c r="B1885" s="2">
        <v>2.35</v>
      </c>
      <c r="C1885" s="2">
        <v>41.070914982199412</v>
      </c>
      <c r="D1885" s="2">
        <v>8.4945971585778768E-2</v>
      </c>
      <c r="E1885" s="2">
        <v>2.3762139023411961E-2</v>
      </c>
      <c r="F1885" s="2">
        <v>2.3780000000000001</v>
      </c>
      <c r="G1885" s="2">
        <v>2.3570000000000002</v>
      </c>
      <c r="H1885" s="2">
        <v>2.4445000000000001</v>
      </c>
      <c r="I1885" s="2">
        <v>2.4579999999999989</v>
      </c>
      <c r="J1885" s="2">
        <v>2.3855499999999985</v>
      </c>
      <c r="K1885" s="15" t="s">
        <v>47</v>
      </c>
      <c r="L1885" s="15" t="s">
        <v>54</v>
      </c>
      <c r="M1885" s="15" t="s">
        <v>49</v>
      </c>
      <c r="N1885" s="18">
        <f t="shared" si="290"/>
        <v>50</v>
      </c>
      <c r="O1885" s="18">
        <f t="shared" si="291"/>
        <v>100</v>
      </c>
      <c r="P1885" s="18">
        <f t="shared" si="292"/>
        <v>0</v>
      </c>
      <c r="Q1885" s="18">
        <f t="shared" si="293"/>
        <v>66.5</v>
      </c>
      <c r="R1885" s="19">
        <f t="shared" si="294"/>
        <v>62.475000000000001</v>
      </c>
      <c r="S1885" s="19">
        <f t="shared" si="295"/>
        <v>46.625</v>
      </c>
      <c r="T1885" s="19">
        <f t="shared" si="296"/>
        <v>52.424999999999997</v>
      </c>
      <c r="U1885" s="19">
        <f t="shared" si="297"/>
        <v>54.125</v>
      </c>
      <c r="V1885" s="18">
        <f t="shared" si="298"/>
        <v>53.841666666666661</v>
      </c>
      <c r="W1885" s="18">
        <f t="shared" si="299"/>
        <v>53.912499999999994</v>
      </c>
    </row>
    <row r="1886" spans="1:23" ht="13.5" x14ac:dyDescent="0.25">
      <c r="A1886" s="4">
        <v>44756</v>
      </c>
      <c r="B1886" s="2">
        <v>2.31</v>
      </c>
      <c r="C1886" s="2">
        <v>37.791303369087977</v>
      </c>
      <c r="D1886" s="2">
        <v>7.2976439227415923E-2</v>
      </c>
      <c r="E1886" s="2">
        <v>2.5343041476294122E-2</v>
      </c>
      <c r="F1886" s="2">
        <v>2.3620000000000001</v>
      </c>
      <c r="G1886" s="2">
        <v>2.35</v>
      </c>
      <c r="H1886" s="2">
        <v>2.4315000000000002</v>
      </c>
      <c r="I1886" s="2">
        <v>2.4583999999999993</v>
      </c>
      <c r="J1886" s="2">
        <v>2.3854999999999986</v>
      </c>
      <c r="K1886" s="15" t="s">
        <v>47</v>
      </c>
      <c r="L1886" s="15" t="s">
        <v>54</v>
      </c>
      <c r="M1886" s="15" t="s">
        <v>49</v>
      </c>
      <c r="N1886" s="18">
        <f t="shared" si="290"/>
        <v>50</v>
      </c>
      <c r="O1886" s="18">
        <f t="shared" si="291"/>
        <v>100</v>
      </c>
      <c r="P1886" s="18">
        <f t="shared" si="292"/>
        <v>0</v>
      </c>
      <c r="Q1886" s="18">
        <f t="shared" si="293"/>
        <v>66.5</v>
      </c>
      <c r="R1886" s="19">
        <f t="shared" si="294"/>
        <v>62.475000000000001</v>
      </c>
      <c r="S1886" s="19">
        <f t="shared" si="295"/>
        <v>46.625</v>
      </c>
      <c r="T1886" s="19">
        <f t="shared" si="296"/>
        <v>52.424999999999997</v>
      </c>
      <c r="U1886" s="19">
        <f t="shared" si="297"/>
        <v>54.125</v>
      </c>
      <c r="V1886" s="18">
        <f t="shared" si="298"/>
        <v>53.841666666666661</v>
      </c>
      <c r="W1886" s="18">
        <f t="shared" si="299"/>
        <v>53.912499999999994</v>
      </c>
    </row>
    <row r="1887" spans="1:23" ht="13.5" x14ac:dyDescent="0.25">
      <c r="A1887" s="4">
        <v>44757</v>
      </c>
      <c r="B1887" s="2">
        <v>2.29</v>
      </c>
      <c r="C1887" s="2">
        <v>36.233361145489567</v>
      </c>
      <c r="D1887" s="2">
        <v>6.0430777815851044E-2</v>
      </c>
      <c r="E1887" s="2">
        <v>2.7239365393583313E-2</v>
      </c>
      <c r="F1887" s="2">
        <v>2.34</v>
      </c>
      <c r="G1887" s="2">
        <v>2.3439999999999999</v>
      </c>
      <c r="H1887" s="2">
        <v>2.4159999999999999</v>
      </c>
      <c r="I1887" s="2">
        <v>2.4591999999999992</v>
      </c>
      <c r="J1887" s="2">
        <v>2.385349999999999</v>
      </c>
      <c r="K1887" s="15" t="s">
        <v>52</v>
      </c>
      <c r="L1887" s="15" t="s">
        <v>50</v>
      </c>
      <c r="M1887" s="15" t="s">
        <v>46</v>
      </c>
      <c r="N1887" s="18">
        <f t="shared" si="290"/>
        <v>50</v>
      </c>
      <c r="O1887" s="18">
        <f t="shared" si="291"/>
        <v>100</v>
      </c>
      <c r="P1887" s="18">
        <f t="shared" si="292"/>
        <v>0</v>
      </c>
      <c r="Q1887" s="18">
        <f t="shared" si="293"/>
        <v>0</v>
      </c>
      <c r="R1887" s="19">
        <f t="shared" si="294"/>
        <v>52.5</v>
      </c>
      <c r="S1887" s="19">
        <f t="shared" si="295"/>
        <v>30</v>
      </c>
      <c r="T1887" s="19">
        <f t="shared" si="296"/>
        <v>22.5</v>
      </c>
      <c r="U1887" s="19">
        <f t="shared" si="297"/>
        <v>37.5</v>
      </c>
      <c r="V1887" s="18">
        <f t="shared" si="298"/>
        <v>35</v>
      </c>
      <c r="W1887" s="18">
        <f t="shared" si="299"/>
        <v>35.625</v>
      </c>
    </row>
    <row r="1888" spans="1:23" ht="13.5" x14ac:dyDescent="0.25">
      <c r="A1888" s="4">
        <v>44760</v>
      </c>
      <c r="B1888" s="2">
        <v>2.29</v>
      </c>
      <c r="C1888" s="2">
        <v>36.233361145489567</v>
      </c>
      <c r="D1888" s="2">
        <v>3.6750492917150268E-2</v>
      </c>
      <c r="E1888" s="2">
        <v>2.942260916778576E-2</v>
      </c>
      <c r="F1888" s="2">
        <v>2.3280000000000003</v>
      </c>
      <c r="G1888" s="2">
        <v>2.347</v>
      </c>
      <c r="H1888" s="2">
        <v>2.4005000000000001</v>
      </c>
      <c r="I1888" s="2">
        <v>2.4595999999999996</v>
      </c>
      <c r="J1888" s="2">
        <v>2.3852999999999991</v>
      </c>
      <c r="K1888" s="15" t="s">
        <v>52</v>
      </c>
      <c r="L1888" s="15" t="s">
        <v>54</v>
      </c>
      <c r="M1888" s="15" t="s">
        <v>46</v>
      </c>
      <c r="N1888" s="18">
        <f t="shared" si="290"/>
        <v>50</v>
      </c>
      <c r="O1888" s="18">
        <f t="shared" si="291"/>
        <v>100</v>
      </c>
      <c r="P1888" s="18">
        <f t="shared" si="292"/>
        <v>0</v>
      </c>
      <c r="Q1888" s="18">
        <f t="shared" si="293"/>
        <v>16.5</v>
      </c>
      <c r="R1888" s="19">
        <f t="shared" si="294"/>
        <v>54.975000000000001</v>
      </c>
      <c r="S1888" s="19">
        <f t="shared" si="295"/>
        <v>34.125</v>
      </c>
      <c r="T1888" s="19">
        <f t="shared" si="296"/>
        <v>29.925000000000001</v>
      </c>
      <c r="U1888" s="19">
        <f t="shared" si="297"/>
        <v>41.625</v>
      </c>
      <c r="V1888" s="18">
        <f t="shared" si="298"/>
        <v>39.674999999999997</v>
      </c>
      <c r="W1888" s="18">
        <f t="shared" si="299"/>
        <v>40.162499999999994</v>
      </c>
    </row>
    <row r="1889" spans="1:23" ht="13.5" x14ac:dyDescent="0.25">
      <c r="A1889" s="4">
        <v>44761</v>
      </c>
      <c r="B1889" s="2">
        <v>2.3199999999999998</v>
      </c>
      <c r="C1889" s="2">
        <v>40.500469234031691</v>
      </c>
      <c r="D1889" s="2">
        <v>2.1368497706862222E-2</v>
      </c>
      <c r="E1889" s="2">
        <v>3.2162583983986297E-2</v>
      </c>
      <c r="F1889" s="2">
        <v>2.3120000000000003</v>
      </c>
      <c r="G1889" s="2">
        <v>2.3489999999999998</v>
      </c>
      <c r="H1889" s="2">
        <v>2.3864999999999998</v>
      </c>
      <c r="I1889" s="2">
        <v>2.4607999999999994</v>
      </c>
      <c r="J1889" s="2">
        <v>2.385899999999999</v>
      </c>
      <c r="K1889" s="15" t="s">
        <v>52</v>
      </c>
      <c r="L1889" s="15" t="s">
        <v>54</v>
      </c>
      <c r="M1889" s="15" t="s">
        <v>46</v>
      </c>
      <c r="N1889" s="18">
        <f t="shared" si="290"/>
        <v>50</v>
      </c>
      <c r="O1889" s="18">
        <f t="shared" si="291"/>
        <v>100</v>
      </c>
      <c r="P1889" s="18">
        <f t="shared" si="292"/>
        <v>0</v>
      </c>
      <c r="Q1889" s="18">
        <f t="shared" si="293"/>
        <v>16.5</v>
      </c>
      <c r="R1889" s="19">
        <f t="shared" si="294"/>
        <v>54.975000000000001</v>
      </c>
      <c r="S1889" s="19">
        <f t="shared" si="295"/>
        <v>34.125</v>
      </c>
      <c r="T1889" s="19">
        <f t="shared" si="296"/>
        <v>29.925000000000001</v>
      </c>
      <c r="U1889" s="19">
        <f t="shared" si="297"/>
        <v>41.625</v>
      </c>
      <c r="V1889" s="18">
        <f t="shared" si="298"/>
        <v>39.674999999999997</v>
      </c>
      <c r="W1889" s="18">
        <f t="shared" si="299"/>
        <v>40.162499999999994</v>
      </c>
    </row>
    <row r="1890" spans="1:23" ht="13.5" x14ac:dyDescent="0.25">
      <c r="A1890" s="4">
        <v>44762</v>
      </c>
      <c r="B1890" s="2">
        <v>2.34</v>
      </c>
      <c r="C1890" s="2">
        <v>43.227988485120257</v>
      </c>
      <c r="D1890" s="2">
        <v>2.1210313451429652E-2</v>
      </c>
      <c r="E1890" s="2">
        <v>3.5159924114814514E-2</v>
      </c>
      <c r="F1890" s="2">
        <v>2.3099999999999996</v>
      </c>
      <c r="G1890" s="2">
        <v>2.3440000000000003</v>
      </c>
      <c r="H1890" s="2">
        <v>2.3740000000000001</v>
      </c>
      <c r="I1890" s="2">
        <v>2.4619999999999997</v>
      </c>
      <c r="J1890" s="2">
        <v>2.3861999999999992</v>
      </c>
      <c r="K1890" s="15" t="s">
        <v>52</v>
      </c>
      <c r="L1890" s="15" t="s">
        <v>54</v>
      </c>
      <c r="M1890" s="15" t="s">
        <v>46</v>
      </c>
      <c r="N1890" s="18">
        <f t="shared" si="290"/>
        <v>50</v>
      </c>
      <c r="O1890" s="18">
        <f t="shared" si="291"/>
        <v>100</v>
      </c>
      <c r="P1890" s="18">
        <f t="shared" si="292"/>
        <v>0</v>
      </c>
      <c r="Q1890" s="18">
        <f t="shared" si="293"/>
        <v>16.5</v>
      </c>
      <c r="R1890" s="19">
        <f t="shared" si="294"/>
        <v>54.975000000000001</v>
      </c>
      <c r="S1890" s="19">
        <f t="shared" si="295"/>
        <v>34.125</v>
      </c>
      <c r="T1890" s="19">
        <f t="shared" si="296"/>
        <v>29.925000000000001</v>
      </c>
      <c r="U1890" s="19">
        <f t="shared" si="297"/>
        <v>41.625</v>
      </c>
      <c r="V1890" s="18">
        <f t="shared" si="298"/>
        <v>39.674999999999997</v>
      </c>
      <c r="W1890" s="18">
        <f t="shared" si="299"/>
        <v>40.162499999999994</v>
      </c>
    </row>
    <row r="1891" spans="1:23" ht="13.5" x14ac:dyDescent="0.25">
      <c r="A1891" s="4">
        <v>44763</v>
      </c>
      <c r="B1891" s="2">
        <v>2.3199999999999998</v>
      </c>
      <c r="C1891" s="2">
        <v>41.194337194083573</v>
      </c>
      <c r="D1891" s="2">
        <v>2.2895948995447668E-2</v>
      </c>
      <c r="E1891" s="2">
        <v>3.6178179834015917E-2</v>
      </c>
      <c r="F1891" s="2">
        <v>2.3120000000000003</v>
      </c>
      <c r="G1891" s="2">
        <v>2.3370000000000002</v>
      </c>
      <c r="H1891" s="2">
        <v>2.363</v>
      </c>
      <c r="I1891" s="2">
        <v>2.4607999999999994</v>
      </c>
      <c r="J1891" s="2">
        <v>2.3863999999999992</v>
      </c>
      <c r="K1891" s="15" t="s">
        <v>52</v>
      </c>
      <c r="L1891" s="15" t="s">
        <v>50</v>
      </c>
      <c r="M1891" s="15" t="s">
        <v>53</v>
      </c>
      <c r="N1891" s="18">
        <f t="shared" si="290"/>
        <v>50</v>
      </c>
      <c r="O1891" s="18">
        <f t="shared" si="291"/>
        <v>100</v>
      </c>
      <c r="P1891" s="18">
        <f t="shared" si="292"/>
        <v>0</v>
      </c>
      <c r="Q1891" s="18">
        <f t="shared" si="293"/>
        <v>0</v>
      </c>
      <c r="R1891" s="19">
        <f t="shared" si="294"/>
        <v>52.5</v>
      </c>
      <c r="S1891" s="19">
        <f t="shared" si="295"/>
        <v>30</v>
      </c>
      <c r="T1891" s="19">
        <f t="shared" si="296"/>
        <v>22.5</v>
      </c>
      <c r="U1891" s="19">
        <f t="shared" si="297"/>
        <v>37.5</v>
      </c>
      <c r="V1891" s="18">
        <f t="shared" si="298"/>
        <v>35</v>
      </c>
      <c r="W1891" s="18">
        <f t="shared" si="299"/>
        <v>35.625</v>
      </c>
    </row>
    <row r="1892" spans="1:23" ht="13.5" x14ac:dyDescent="0.25">
      <c r="A1892" s="4">
        <v>44764</v>
      </c>
      <c r="B1892" s="2">
        <v>2.33</v>
      </c>
      <c r="C1892" s="2">
        <v>42.647187493864315</v>
      </c>
      <c r="D1892" s="2">
        <v>2.5551122723718844E-2</v>
      </c>
      <c r="E1892" s="2">
        <v>3.3449777377552323E-2</v>
      </c>
      <c r="F1892" s="2">
        <v>2.3199999999999998</v>
      </c>
      <c r="G1892" s="2">
        <v>2.3299999999999996</v>
      </c>
      <c r="H1892" s="2">
        <v>2.3544999999999998</v>
      </c>
      <c r="I1892" s="2">
        <v>2.4597999999999995</v>
      </c>
      <c r="J1892" s="2">
        <v>2.3867999999999991</v>
      </c>
      <c r="K1892" s="15" t="s">
        <v>52</v>
      </c>
      <c r="L1892" s="15" t="s">
        <v>54</v>
      </c>
      <c r="M1892" s="15" t="s">
        <v>53</v>
      </c>
      <c r="N1892" s="18">
        <f t="shared" si="290"/>
        <v>50</v>
      </c>
      <c r="O1892" s="18">
        <f t="shared" si="291"/>
        <v>100</v>
      </c>
      <c r="P1892" s="18">
        <f t="shared" si="292"/>
        <v>0</v>
      </c>
      <c r="Q1892" s="18">
        <f t="shared" si="293"/>
        <v>16.5</v>
      </c>
      <c r="R1892" s="19">
        <f t="shared" si="294"/>
        <v>54.975000000000001</v>
      </c>
      <c r="S1892" s="19">
        <f t="shared" si="295"/>
        <v>34.125</v>
      </c>
      <c r="T1892" s="19">
        <f t="shared" si="296"/>
        <v>29.925000000000001</v>
      </c>
      <c r="U1892" s="19">
        <f t="shared" si="297"/>
        <v>41.625</v>
      </c>
      <c r="V1892" s="18">
        <f t="shared" si="298"/>
        <v>39.674999999999997</v>
      </c>
      <c r="W1892" s="18">
        <f t="shared" si="299"/>
        <v>40.162499999999994</v>
      </c>
    </row>
    <row r="1893" spans="1:23" ht="13.5" x14ac:dyDescent="0.25">
      <c r="A1893" s="4">
        <v>44768</v>
      </c>
      <c r="B1893" s="2">
        <v>2.33</v>
      </c>
      <c r="C1893" s="2">
        <v>42.647187493864315</v>
      </c>
      <c r="D1893" s="2">
        <v>2.0445619260413661E-2</v>
      </c>
      <c r="E1893" s="2">
        <v>2.8964047242030534E-2</v>
      </c>
      <c r="F1893" s="2">
        <v>2.3280000000000003</v>
      </c>
      <c r="G1893" s="2">
        <v>2.3280000000000003</v>
      </c>
      <c r="H1893" s="2">
        <v>2.3489999999999998</v>
      </c>
      <c r="I1893" s="2">
        <v>2.4592000000000001</v>
      </c>
      <c r="J1893" s="2">
        <v>2.387249999999999</v>
      </c>
      <c r="K1893" s="15" t="s">
        <v>52</v>
      </c>
      <c r="L1893" s="15" t="s">
        <v>54</v>
      </c>
      <c r="M1893" s="15" t="s">
        <v>53</v>
      </c>
      <c r="N1893" s="18">
        <f t="shared" si="290"/>
        <v>50</v>
      </c>
      <c r="O1893" s="18">
        <f t="shared" si="291"/>
        <v>100</v>
      </c>
      <c r="P1893" s="18">
        <f t="shared" si="292"/>
        <v>0</v>
      </c>
      <c r="Q1893" s="18">
        <f t="shared" si="293"/>
        <v>16.5</v>
      </c>
      <c r="R1893" s="19">
        <f t="shared" si="294"/>
        <v>54.975000000000001</v>
      </c>
      <c r="S1893" s="19">
        <f t="shared" si="295"/>
        <v>34.125</v>
      </c>
      <c r="T1893" s="19">
        <f t="shared" si="296"/>
        <v>29.925000000000001</v>
      </c>
      <c r="U1893" s="19">
        <f t="shared" si="297"/>
        <v>41.625</v>
      </c>
      <c r="V1893" s="18">
        <f t="shared" si="298"/>
        <v>39.674999999999997</v>
      </c>
      <c r="W1893" s="18">
        <f t="shared" si="299"/>
        <v>40.162499999999994</v>
      </c>
    </row>
    <row r="1894" spans="1:23" ht="13.5" x14ac:dyDescent="0.25">
      <c r="A1894" s="4">
        <v>44769</v>
      </c>
      <c r="B1894" s="2">
        <v>2.2999999999999998</v>
      </c>
      <c r="C1894" s="2">
        <v>39.271445641799659</v>
      </c>
      <c r="D1894" s="2">
        <v>2.6355032566821812E-2</v>
      </c>
      <c r="E1894" s="2">
        <v>2.5437730517640339E-2</v>
      </c>
      <c r="F1894" s="2">
        <v>2.3240000000000003</v>
      </c>
      <c r="G1894" s="2">
        <v>2.3179999999999996</v>
      </c>
      <c r="H1894" s="2">
        <v>2.3419999999999996</v>
      </c>
      <c r="I1894" s="2">
        <v>2.4583999999999997</v>
      </c>
      <c r="J1894" s="2">
        <v>2.3876499999999989</v>
      </c>
      <c r="K1894" s="15" t="s">
        <v>52</v>
      </c>
      <c r="L1894" s="15" t="s">
        <v>50</v>
      </c>
      <c r="M1894" s="15" t="s">
        <v>46</v>
      </c>
      <c r="N1894" s="18">
        <f t="shared" si="290"/>
        <v>50</v>
      </c>
      <c r="O1894" s="18">
        <f t="shared" si="291"/>
        <v>100</v>
      </c>
      <c r="P1894" s="18">
        <f t="shared" si="292"/>
        <v>0</v>
      </c>
      <c r="Q1894" s="18">
        <f t="shared" si="293"/>
        <v>0</v>
      </c>
      <c r="R1894" s="19">
        <f t="shared" si="294"/>
        <v>52.5</v>
      </c>
      <c r="S1894" s="19">
        <f t="shared" si="295"/>
        <v>30</v>
      </c>
      <c r="T1894" s="19">
        <f t="shared" si="296"/>
        <v>22.5</v>
      </c>
      <c r="U1894" s="19">
        <f t="shared" si="297"/>
        <v>37.5</v>
      </c>
      <c r="V1894" s="18">
        <f t="shared" si="298"/>
        <v>35</v>
      </c>
      <c r="W1894" s="18">
        <f t="shared" si="299"/>
        <v>35.625</v>
      </c>
    </row>
    <row r="1895" spans="1:23" ht="13.5" x14ac:dyDescent="0.25">
      <c r="A1895" s="4">
        <v>44770</v>
      </c>
      <c r="B1895" s="2">
        <v>2.2999999999999998</v>
      </c>
      <c r="C1895" s="2">
        <v>39.271445641799659</v>
      </c>
      <c r="D1895" s="2">
        <v>2.4131865982761624E-2</v>
      </c>
      <c r="E1895" s="2">
        <v>2.3311997821066677E-2</v>
      </c>
      <c r="F1895" s="2">
        <v>2.3160000000000003</v>
      </c>
      <c r="G1895" s="2">
        <v>2.3130000000000002</v>
      </c>
      <c r="H1895" s="2">
        <v>2.3349999999999991</v>
      </c>
      <c r="I1895" s="2">
        <v>2.4569999999999994</v>
      </c>
      <c r="J1895" s="2">
        <v>2.3878999999999988</v>
      </c>
      <c r="K1895" s="15" t="s">
        <v>52</v>
      </c>
      <c r="L1895" s="15" t="s">
        <v>50</v>
      </c>
      <c r="M1895" s="15" t="s">
        <v>46</v>
      </c>
      <c r="N1895" s="18">
        <f t="shared" si="290"/>
        <v>50</v>
      </c>
      <c r="O1895" s="18">
        <f t="shared" si="291"/>
        <v>100</v>
      </c>
      <c r="P1895" s="18">
        <f t="shared" si="292"/>
        <v>0</v>
      </c>
      <c r="Q1895" s="18">
        <f t="shared" si="293"/>
        <v>0</v>
      </c>
      <c r="R1895" s="19">
        <f t="shared" si="294"/>
        <v>52.5</v>
      </c>
      <c r="S1895" s="19">
        <f t="shared" si="295"/>
        <v>30</v>
      </c>
      <c r="T1895" s="19">
        <f t="shared" si="296"/>
        <v>22.5</v>
      </c>
      <c r="U1895" s="19">
        <f t="shared" si="297"/>
        <v>37.5</v>
      </c>
      <c r="V1895" s="18">
        <f t="shared" si="298"/>
        <v>35</v>
      </c>
      <c r="W1895" s="18">
        <f t="shared" si="299"/>
        <v>35.625</v>
      </c>
    </row>
    <row r="1896" spans="1:23" ht="13.5" x14ac:dyDescent="0.25">
      <c r="A1896" s="4">
        <v>44771</v>
      </c>
      <c r="B1896" s="2">
        <v>2.33</v>
      </c>
      <c r="C1896" s="2">
        <v>44.377642902117046</v>
      </c>
      <c r="D1896" s="2">
        <v>1.4308793975504219E-2</v>
      </c>
      <c r="E1896" s="2">
        <v>2.2281969880845624E-2</v>
      </c>
      <c r="F1896" s="2">
        <v>2.3180000000000001</v>
      </c>
      <c r="G1896" s="2">
        <v>2.3149999999999999</v>
      </c>
      <c r="H1896" s="2">
        <v>2.3324999999999991</v>
      </c>
      <c r="I1896" s="2">
        <v>2.4561999999999999</v>
      </c>
      <c r="J1896" s="2">
        <v>2.3880499999999985</v>
      </c>
      <c r="K1896" s="15" t="s">
        <v>52</v>
      </c>
      <c r="L1896" s="15" t="s">
        <v>54</v>
      </c>
      <c r="M1896" s="15" t="s">
        <v>53</v>
      </c>
      <c r="N1896" s="18">
        <f t="shared" si="290"/>
        <v>50</v>
      </c>
      <c r="O1896" s="18">
        <f t="shared" si="291"/>
        <v>100</v>
      </c>
      <c r="P1896" s="18">
        <f t="shared" si="292"/>
        <v>0</v>
      </c>
      <c r="Q1896" s="18">
        <f t="shared" si="293"/>
        <v>16.5</v>
      </c>
      <c r="R1896" s="19">
        <f t="shared" si="294"/>
        <v>54.975000000000001</v>
      </c>
      <c r="S1896" s="19">
        <f t="shared" si="295"/>
        <v>34.125</v>
      </c>
      <c r="T1896" s="19">
        <f t="shared" si="296"/>
        <v>29.925000000000001</v>
      </c>
      <c r="U1896" s="19">
        <f t="shared" si="297"/>
        <v>41.625</v>
      </c>
      <c r="V1896" s="18">
        <f t="shared" si="298"/>
        <v>39.674999999999997</v>
      </c>
      <c r="W1896" s="18">
        <f t="shared" si="299"/>
        <v>40.162499999999994</v>
      </c>
    </row>
    <row r="1897" spans="1:23" ht="13.5" x14ac:dyDescent="0.25">
      <c r="A1897" s="4">
        <v>44774</v>
      </c>
      <c r="B1897" s="2">
        <v>2.35</v>
      </c>
      <c r="C1897" s="2">
        <v>47.54422930010184</v>
      </c>
      <c r="D1897" s="2">
        <v>1.6632669729457206E-3</v>
      </c>
      <c r="E1897" s="2">
        <v>2.1884939047726967E-2</v>
      </c>
      <c r="F1897" s="2">
        <v>2.3220000000000001</v>
      </c>
      <c r="G1897" s="2">
        <v>2.3210000000000002</v>
      </c>
      <c r="H1897" s="2">
        <v>2.3324999999999991</v>
      </c>
      <c r="I1897" s="2">
        <v>2.4551999999999996</v>
      </c>
      <c r="J1897" s="2">
        <v>2.3885999999999985</v>
      </c>
      <c r="K1897" s="15" t="s">
        <v>52</v>
      </c>
      <c r="L1897" s="15" t="s">
        <v>54</v>
      </c>
      <c r="M1897" s="15" t="s">
        <v>53</v>
      </c>
      <c r="N1897" s="18">
        <f t="shared" si="290"/>
        <v>50</v>
      </c>
      <c r="O1897" s="18">
        <f t="shared" si="291"/>
        <v>100</v>
      </c>
      <c r="P1897" s="18">
        <f t="shared" si="292"/>
        <v>0</v>
      </c>
      <c r="Q1897" s="18">
        <f t="shared" si="293"/>
        <v>16.5</v>
      </c>
      <c r="R1897" s="19">
        <f t="shared" si="294"/>
        <v>54.975000000000001</v>
      </c>
      <c r="S1897" s="19">
        <f t="shared" si="295"/>
        <v>34.125</v>
      </c>
      <c r="T1897" s="19">
        <f t="shared" si="296"/>
        <v>29.925000000000001</v>
      </c>
      <c r="U1897" s="19">
        <f t="shared" si="297"/>
        <v>41.625</v>
      </c>
      <c r="V1897" s="18">
        <f t="shared" si="298"/>
        <v>39.674999999999997</v>
      </c>
      <c r="W1897" s="18">
        <f t="shared" si="299"/>
        <v>40.162499999999994</v>
      </c>
    </row>
    <row r="1898" spans="1:23" ht="13.5" x14ac:dyDescent="0.25">
      <c r="A1898" s="4">
        <v>44775</v>
      </c>
      <c r="B1898" s="2">
        <v>2.44</v>
      </c>
      <c r="C1898" s="2">
        <v>58.886982921934717</v>
      </c>
      <c r="D1898" s="2">
        <v>-1.561357916265349E-2</v>
      </c>
      <c r="E1898" s="2">
        <v>2.2527956019889609E-2</v>
      </c>
      <c r="F1898" s="2">
        <v>2.3439999999999999</v>
      </c>
      <c r="G1898" s="2">
        <v>2.3360000000000003</v>
      </c>
      <c r="H1898" s="2">
        <v>2.3414999999999995</v>
      </c>
      <c r="I1898" s="2">
        <v>2.4563999999999995</v>
      </c>
      <c r="J1898" s="2">
        <v>2.3896499999999987</v>
      </c>
      <c r="K1898" s="15" t="s">
        <v>47</v>
      </c>
      <c r="L1898" s="15" t="s">
        <v>48</v>
      </c>
      <c r="M1898" s="15" t="s">
        <v>51</v>
      </c>
      <c r="N1898" s="18">
        <f t="shared" si="290"/>
        <v>50</v>
      </c>
      <c r="O1898" s="18">
        <f t="shared" si="291"/>
        <v>100</v>
      </c>
      <c r="P1898" s="18">
        <f t="shared" si="292"/>
        <v>0</v>
      </c>
      <c r="Q1898" s="18">
        <f t="shared" si="293"/>
        <v>100</v>
      </c>
      <c r="R1898" s="19">
        <f t="shared" si="294"/>
        <v>67.5</v>
      </c>
      <c r="S1898" s="19">
        <f t="shared" si="295"/>
        <v>55</v>
      </c>
      <c r="T1898" s="19">
        <f t="shared" si="296"/>
        <v>67.5</v>
      </c>
      <c r="U1898" s="19">
        <f t="shared" si="297"/>
        <v>62.5</v>
      </c>
      <c r="V1898" s="18">
        <f t="shared" si="298"/>
        <v>63.333333333333336</v>
      </c>
      <c r="W1898" s="18">
        <f t="shared" si="299"/>
        <v>63.125</v>
      </c>
    </row>
    <row r="1899" spans="1:23" ht="13.5" x14ac:dyDescent="0.25">
      <c r="A1899" s="4">
        <v>44776</v>
      </c>
      <c r="B1899" s="2">
        <v>2.5</v>
      </c>
      <c r="C1899" s="2">
        <v>64.411874550263548</v>
      </c>
      <c r="D1899" s="2">
        <v>-3.0510098737123847E-2</v>
      </c>
      <c r="E1899" s="2">
        <v>2.4774838063443078E-2</v>
      </c>
      <c r="F1899" s="2">
        <v>2.3839999999999999</v>
      </c>
      <c r="G1899" s="2">
        <v>2.3540000000000001</v>
      </c>
      <c r="H1899" s="2">
        <v>2.3514999999999993</v>
      </c>
      <c r="I1899" s="2">
        <v>2.4583999999999993</v>
      </c>
      <c r="J1899" s="2">
        <v>2.391249999999999</v>
      </c>
      <c r="K1899" s="15" t="s">
        <v>47</v>
      </c>
      <c r="L1899" s="15" t="s">
        <v>48</v>
      </c>
      <c r="M1899" s="15" t="s">
        <v>51</v>
      </c>
      <c r="N1899" s="18">
        <f t="shared" si="290"/>
        <v>50</v>
      </c>
      <c r="O1899" s="18">
        <f t="shared" si="291"/>
        <v>100</v>
      </c>
      <c r="P1899" s="18">
        <f t="shared" si="292"/>
        <v>0</v>
      </c>
      <c r="Q1899" s="18">
        <f t="shared" si="293"/>
        <v>100</v>
      </c>
      <c r="R1899" s="19">
        <f t="shared" si="294"/>
        <v>67.5</v>
      </c>
      <c r="S1899" s="19">
        <f t="shared" si="295"/>
        <v>55</v>
      </c>
      <c r="T1899" s="19">
        <f t="shared" si="296"/>
        <v>67.5</v>
      </c>
      <c r="U1899" s="19">
        <f t="shared" si="297"/>
        <v>62.5</v>
      </c>
      <c r="V1899" s="18">
        <f t="shared" si="298"/>
        <v>63.333333333333336</v>
      </c>
      <c r="W1899" s="18">
        <f t="shared" si="299"/>
        <v>63.125</v>
      </c>
    </row>
    <row r="1900" spans="1:23" ht="13.5" x14ac:dyDescent="0.25">
      <c r="A1900" s="4">
        <v>44777</v>
      </c>
      <c r="B1900" s="2">
        <v>2.5</v>
      </c>
      <c r="C1900" s="2">
        <v>64.411874550263548</v>
      </c>
      <c r="D1900" s="2">
        <v>-4.0807826623251664E-2</v>
      </c>
      <c r="E1900" s="2">
        <v>2.8718836390910711E-2</v>
      </c>
      <c r="F1900" s="2">
        <v>2.4239999999999999</v>
      </c>
      <c r="G1900" s="2">
        <v>2.37</v>
      </c>
      <c r="H1900" s="2">
        <v>2.3569999999999998</v>
      </c>
      <c r="I1900" s="2">
        <v>2.4587999999999997</v>
      </c>
      <c r="J1900" s="2">
        <v>2.3927999999999985</v>
      </c>
      <c r="K1900" s="15" t="s">
        <v>47</v>
      </c>
      <c r="L1900" s="15" t="s">
        <v>48</v>
      </c>
      <c r="M1900" s="15" t="s">
        <v>51</v>
      </c>
      <c r="N1900" s="18">
        <f t="shared" si="290"/>
        <v>50</v>
      </c>
      <c r="O1900" s="18">
        <f t="shared" si="291"/>
        <v>100</v>
      </c>
      <c r="P1900" s="18">
        <f t="shared" si="292"/>
        <v>0</v>
      </c>
      <c r="Q1900" s="18">
        <f t="shared" si="293"/>
        <v>100</v>
      </c>
      <c r="R1900" s="19">
        <f t="shared" si="294"/>
        <v>67.5</v>
      </c>
      <c r="S1900" s="19">
        <f t="shared" si="295"/>
        <v>55</v>
      </c>
      <c r="T1900" s="19">
        <f t="shared" si="296"/>
        <v>67.5</v>
      </c>
      <c r="U1900" s="19">
        <f t="shared" si="297"/>
        <v>62.5</v>
      </c>
      <c r="V1900" s="18">
        <f t="shared" si="298"/>
        <v>63.333333333333336</v>
      </c>
      <c r="W1900" s="18">
        <f t="shared" si="299"/>
        <v>63.125</v>
      </c>
    </row>
    <row r="1901" spans="1:23" ht="13.5" x14ac:dyDescent="0.25">
      <c r="A1901" s="4">
        <v>44778</v>
      </c>
      <c r="B1901" s="2">
        <v>2.4700000000000002</v>
      </c>
      <c r="C1901" s="2">
        <v>59.755363093913758</v>
      </c>
      <c r="D1901" s="2">
        <v>-5.1088863267673368E-2</v>
      </c>
      <c r="E1901" s="2">
        <v>3.5391669317019266E-2</v>
      </c>
      <c r="F1901" s="2">
        <v>2.452</v>
      </c>
      <c r="G1901" s="2">
        <v>2.3849999999999998</v>
      </c>
      <c r="H1901" s="2">
        <v>2.3609999999999998</v>
      </c>
      <c r="I1901" s="2">
        <v>2.4571999999999998</v>
      </c>
      <c r="J1901" s="2">
        <v>2.3941499999999989</v>
      </c>
      <c r="K1901" s="15" t="s">
        <v>47</v>
      </c>
      <c r="L1901" s="15" t="s">
        <v>48</v>
      </c>
      <c r="M1901" s="15" t="s">
        <v>51</v>
      </c>
      <c r="N1901" s="18">
        <f t="shared" si="290"/>
        <v>50</v>
      </c>
      <c r="O1901" s="18">
        <f t="shared" si="291"/>
        <v>100</v>
      </c>
      <c r="P1901" s="18">
        <f t="shared" si="292"/>
        <v>0</v>
      </c>
      <c r="Q1901" s="18">
        <f t="shared" si="293"/>
        <v>100</v>
      </c>
      <c r="R1901" s="19">
        <f t="shared" si="294"/>
        <v>67.5</v>
      </c>
      <c r="S1901" s="19">
        <f t="shared" si="295"/>
        <v>55</v>
      </c>
      <c r="T1901" s="19">
        <f t="shared" si="296"/>
        <v>67.5</v>
      </c>
      <c r="U1901" s="19">
        <f t="shared" si="297"/>
        <v>62.5</v>
      </c>
      <c r="V1901" s="18">
        <f t="shared" si="298"/>
        <v>63.333333333333336</v>
      </c>
      <c r="W1901" s="18">
        <f t="shared" si="299"/>
        <v>63.125</v>
      </c>
    </row>
    <row r="1902" spans="1:23" ht="13.5" x14ac:dyDescent="0.25">
      <c r="A1902" s="4">
        <v>44781</v>
      </c>
      <c r="B1902" s="2">
        <v>2.4300000000000002</v>
      </c>
      <c r="C1902" s="2">
        <v>54.135798069097866</v>
      </c>
      <c r="D1902" s="2">
        <v>-5.5769574447575021E-2</v>
      </c>
      <c r="E1902" s="2">
        <v>4.3287437144572269E-2</v>
      </c>
      <c r="F1902" s="2">
        <v>2.468</v>
      </c>
      <c r="G1902" s="2">
        <v>2.3949999999999996</v>
      </c>
      <c r="H1902" s="2">
        <v>2.3624999999999998</v>
      </c>
      <c r="I1902" s="2">
        <v>2.4551999999999996</v>
      </c>
      <c r="J1902" s="2">
        <v>2.3950999999999989</v>
      </c>
      <c r="K1902" s="15" t="s">
        <v>47</v>
      </c>
      <c r="L1902" s="15" t="s">
        <v>48</v>
      </c>
      <c r="M1902" s="15" t="s">
        <v>51</v>
      </c>
      <c r="N1902" s="18">
        <f t="shared" si="290"/>
        <v>50</v>
      </c>
      <c r="O1902" s="18">
        <f t="shared" si="291"/>
        <v>100</v>
      </c>
      <c r="P1902" s="18">
        <f t="shared" si="292"/>
        <v>0</v>
      </c>
      <c r="Q1902" s="18">
        <f t="shared" si="293"/>
        <v>100</v>
      </c>
      <c r="R1902" s="19">
        <f t="shared" si="294"/>
        <v>67.5</v>
      </c>
      <c r="S1902" s="19">
        <f t="shared" si="295"/>
        <v>55</v>
      </c>
      <c r="T1902" s="19">
        <f t="shared" si="296"/>
        <v>67.5</v>
      </c>
      <c r="U1902" s="19">
        <f t="shared" si="297"/>
        <v>62.5</v>
      </c>
      <c r="V1902" s="18">
        <f t="shared" si="298"/>
        <v>63.333333333333336</v>
      </c>
      <c r="W1902" s="18">
        <f t="shared" si="299"/>
        <v>63.125</v>
      </c>
    </row>
    <row r="1903" spans="1:23" ht="13.5" x14ac:dyDescent="0.25">
      <c r="A1903" s="4">
        <v>44782</v>
      </c>
      <c r="B1903" s="2">
        <v>2.5099999999999998</v>
      </c>
      <c r="C1903" s="2">
        <v>61.860999283712509</v>
      </c>
      <c r="D1903" s="2">
        <v>-6.5866774666043959E-2</v>
      </c>
      <c r="E1903" s="2">
        <v>5.2006947423906338E-2</v>
      </c>
      <c r="F1903" s="2">
        <v>2.4820000000000002</v>
      </c>
      <c r="G1903" s="2">
        <v>2.4129999999999994</v>
      </c>
      <c r="H1903" s="2">
        <v>2.3704999999999998</v>
      </c>
      <c r="I1903" s="2">
        <v>2.4537999999999998</v>
      </c>
      <c r="J1903" s="2">
        <v>2.3964999999999987</v>
      </c>
      <c r="K1903" s="15" t="s">
        <v>52</v>
      </c>
      <c r="L1903" s="15" t="s">
        <v>54</v>
      </c>
      <c r="M1903" s="15" t="s">
        <v>53</v>
      </c>
      <c r="N1903" s="18">
        <f t="shared" si="290"/>
        <v>50</v>
      </c>
      <c r="O1903" s="18">
        <f t="shared" si="291"/>
        <v>100</v>
      </c>
      <c r="P1903" s="18">
        <f t="shared" si="292"/>
        <v>50</v>
      </c>
      <c r="Q1903" s="18">
        <f t="shared" si="293"/>
        <v>16.5</v>
      </c>
      <c r="R1903" s="19">
        <f t="shared" si="294"/>
        <v>62.475000000000001</v>
      </c>
      <c r="S1903" s="19">
        <f t="shared" si="295"/>
        <v>51.625</v>
      </c>
      <c r="T1903" s="19">
        <f t="shared" si="296"/>
        <v>42.424999999999997</v>
      </c>
      <c r="U1903" s="19">
        <f t="shared" si="297"/>
        <v>54.125</v>
      </c>
      <c r="V1903" s="18">
        <f t="shared" si="298"/>
        <v>52.17499999999999</v>
      </c>
      <c r="W1903" s="18">
        <f t="shared" si="299"/>
        <v>52.662499999999994</v>
      </c>
    </row>
    <row r="1904" spans="1:23" ht="13.5" x14ac:dyDescent="0.25">
      <c r="A1904" s="4">
        <v>44783</v>
      </c>
      <c r="B1904" s="2">
        <v>2.61</v>
      </c>
      <c r="C1904" s="2">
        <v>68.910315208285567</v>
      </c>
      <c r="D1904" s="2">
        <v>-8.7101142077481875E-2</v>
      </c>
      <c r="E1904" s="2">
        <v>5.8000471356553632E-2</v>
      </c>
      <c r="F1904" s="2">
        <v>2.504</v>
      </c>
      <c r="G1904" s="2">
        <v>2.444</v>
      </c>
      <c r="H1904" s="2">
        <v>2.3809999999999993</v>
      </c>
      <c r="I1904" s="2">
        <v>2.4545999999999997</v>
      </c>
      <c r="J1904" s="2">
        <v>2.3986999999999989</v>
      </c>
      <c r="K1904" s="15" t="s">
        <v>47</v>
      </c>
      <c r="L1904" s="15" t="s">
        <v>54</v>
      </c>
      <c r="M1904" s="15" t="s">
        <v>51</v>
      </c>
      <c r="N1904" s="18">
        <f t="shared" si="290"/>
        <v>50</v>
      </c>
      <c r="O1904" s="18">
        <f t="shared" si="291"/>
        <v>100</v>
      </c>
      <c r="P1904" s="18">
        <f t="shared" si="292"/>
        <v>50</v>
      </c>
      <c r="Q1904" s="18">
        <f t="shared" si="293"/>
        <v>83.5</v>
      </c>
      <c r="R1904" s="19">
        <f t="shared" si="294"/>
        <v>72.525000000000006</v>
      </c>
      <c r="S1904" s="19">
        <f t="shared" si="295"/>
        <v>68.375</v>
      </c>
      <c r="T1904" s="19">
        <f t="shared" si="296"/>
        <v>72.575000000000003</v>
      </c>
      <c r="U1904" s="19">
        <f t="shared" si="297"/>
        <v>70.875</v>
      </c>
      <c r="V1904" s="18">
        <f t="shared" si="298"/>
        <v>71.158333333333346</v>
      </c>
      <c r="W1904" s="18">
        <f t="shared" si="299"/>
        <v>71.087500000000006</v>
      </c>
    </row>
    <row r="1905" spans="1:23" ht="13.5" x14ac:dyDescent="0.25">
      <c r="A1905" s="4">
        <v>44784</v>
      </c>
      <c r="B1905" s="2">
        <v>2.66</v>
      </c>
      <c r="C1905" s="2">
        <v>71.724441267315029</v>
      </c>
      <c r="D1905" s="2">
        <v>-0.10998161635051762</v>
      </c>
      <c r="E1905" s="2">
        <v>6.0517077301403092E-2</v>
      </c>
      <c r="F1905" s="2">
        <v>2.536</v>
      </c>
      <c r="G1905" s="2">
        <v>2.48</v>
      </c>
      <c r="H1905" s="2">
        <v>2.3964999999999996</v>
      </c>
      <c r="I1905" s="2">
        <v>2.456</v>
      </c>
      <c r="J1905" s="2">
        <v>2.4011999999999989</v>
      </c>
      <c r="K1905" s="15" t="s">
        <v>47</v>
      </c>
      <c r="L1905" s="15" t="s">
        <v>48</v>
      </c>
      <c r="M1905" s="15" t="s">
        <v>51</v>
      </c>
      <c r="N1905" s="18">
        <f t="shared" si="290"/>
        <v>50</v>
      </c>
      <c r="O1905" s="18">
        <f t="shared" si="291"/>
        <v>100</v>
      </c>
      <c r="P1905" s="18">
        <f t="shared" si="292"/>
        <v>50</v>
      </c>
      <c r="Q1905" s="18">
        <f t="shared" si="293"/>
        <v>100</v>
      </c>
      <c r="R1905" s="19">
        <f t="shared" si="294"/>
        <v>75</v>
      </c>
      <c r="S1905" s="19">
        <f t="shared" si="295"/>
        <v>72.5</v>
      </c>
      <c r="T1905" s="19">
        <f t="shared" si="296"/>
        <v>80</v>
      </c>
      <c r="U1905" s="19">
        <f t="shared" si="297"/>
        <v>75</v>
      </c>
      <c r="V1905" s="18">
        <f t="shared" si="298"/>
        <v>75.833333333333329</v>
      </c>
      <c r="W1905" s="18">
        <f t="shared" si="299"/>
        <v>75.625</v>
      </c>
    </row>
    <row r="1906" spans="1:23" ht="13.5" x14ac:dyDescent="0.25">
      <c r="A1906" s="4">
        <v>44785</v>
      </c>
      <c r="B1906" s="2">
        <v>2.7</v>
      </c>
      <c r="C1906" s="2">
        <v>73.769948600902978</v>
      </c>
      <c r="D1906" s="2">
        <v>-0.12910470455474199</v>
      </c>
      <c r="E1906" s="2">
        <v>6.1815332338725867E-2</v>
      </c>
      <c r="F1906" s="2">
        <v>2.5819999999999999</v>
      </c>
      <c r="G1906" s="2">
        <v>2.5169999999999999</v>
      </c>
      <c r="H1906" s="2">
        <v>2.4159999999999995</v>
      </c>
      <c r="I1906" s="2">
        <v>2.4581999999999997</v>
      </c>
      <c r="J1906" s="2">
        <v>2.4039499999999991</v>
      </c>
      <c r="K1906" s="15" t="s">
        <v>47</v>
      </c>
      <c r="L1906" s="15" t="s">
        <v>48</v>
      </c>
      <c r="M1906" s="15" t="s">
        <v>51</v>
      </c>
      <c r="N1906" s="18">
        <f t="shared" si="290"/>
        <v>50</v>
      </c>
      <c r="O1906" s="18">
        <f t="shared" si="291"/>
        <v>100</v>
      </c>
      <c r="P1906" s="18">
        <f t="shared" si="292"/>
        <v>50</v>
      </c>
      <c r="Q1906" s="18">
        <f t="shared" si="293"/>
        <v>100</v>
      </c>
      <c r="R1906" s="19">
        <f t="shared" si="294"/>
        <v>75</v>
      </c>
      <c r="S1906" s="19">
        <f t="shared" si="295"/>
        <v>72.5</v>
      </c>
      <c r="T1906" s="19">
        <f t="shared" si="296"/>
        <v>80</v>
      </c>
      <c r="U1906" s="19">
        <f t="shared" si="297"/>
        <v>75</v>
      </c>
      <c r="V1906" s="18">
        <f t="shared" si="298"/>
        <v>75.833333333333329</v>
      </c>
      <c r="W1906" s="18">
        <f t="shared" si="299"/>
        <v>75.625</v>
      </c>
    </row>
    <row r="1907" spans="1:23" ht="13.5" x14ac:dyDescent="0.25">
      <c r="A1907" s="4">
        <v>44788</v>
      </c>
      <c r="B1907" s="2">
        <v>2.71</v>
      </c>
      <c r="C1907" s="2">
        <v>74.271062432972428</v>
      </c>
      <c r="D1907" s="2">
        <v>-0.14449624426398078</v>
      </c>
      <c r="E1907" s="2">
        <v>6.2539862708773375E-2</v>
      </c>
      <c r="F1907" s="2">
        <v>2.6380000000000003</v>
      </c>
      <c r="G1907" s="2">
        <v>2.5529999999999999</v>
      </c>
      <c r="H1907" s="2">
        <v>2.4370000000000003</v>
      </c>
      <c r="I1907" s="2">
        <v>2.4607999999999999</v>
      </c>
      <c r="J1907" s="2">
        <v>2.4065499999999989</v>
      </c>
      <c r="K1907" s="15" t="s">
        <v>47</v>
      </c>
      <c r="L1907" s="15" t="s">
        <v>48</v>
      </c>
      <c r="M1907" s="15" t="s">
        <v>51</v>
      </c>
      <c r="N1907" s="18">
        <f t="shared" si="290"/>
        <v>50</v>
      </c>
      <c r="O1907" s="18">
        <f t="shared" si="291"/>
        <v>100</v>
      </c>
      <c r="P1907" s="18">
        <f t="shared" si="292"/>
        <v>50</v>
      </c>
      <c r="Q1907" s="18">
        <f t="shared" si="293"/>
        <v>100</v>
      </c>
      <c r="R1907" s="19">
        <f t="shared" si="294"/>
        <v>75</v>
      </c>
      <c r="S1907" s="19">
        <f t="shared" si="295"/>
        <v>72.5</v>
      </c>
      <c r="T1907" s="19">
        <f t="shared" si="296"/>
        <v>80</v>
      </c>
      <c r="U1907" s="19">
        <f t="shared" si="297"/>
        <v>75</v>
      </c>
      <c r="V1907" s="18">
        <f t="shared" si="298"/>
        <v>75.833333333333329</v>
      </c>
      <c r="W1907" s="18">
        <f t="shared" si="299"/>
        <v>75.625</v>
      </c>
    </row>
    <row r="1908" spans="1:23" ht="13.5" x14ac:dyDescent="0.25">
      <c r="A1908" s="4">
        <v>44789</v>
      </c>
      <c r="B1908" s="2">
        <v>2.72</v>
      </c>
      <c r="C1908" s="2">
        <v>74.789742097059843</v>
      </c>
      <c r="D1908" s="2">
        <v>-0.14590561304741323</v>
      </c>
      <c r="E1908" s="2">
        <v>6.1926550697691374E-2</v>
      </c>
      <c r="F1908" s="2">
        <v>2.68</v>
      </c>
      <c r="G1908" s="2">
        <v>2.581</v>
      </c>
      <c r="H1908" s="2">
        <v>2.4585000000000004</v>
      </c>
      <c r="I1908" s="2">
        <v>2.4635999999999996</v>
      </c>
      <c r="J1908" s="2">
        <v>2.4088999999999992</v>
      </c>
      <c r="K1908" s="15" t="s">
        <v>47</v>
      </c>
      <c r="L1908" s="15" t="s">
        <v>48</v>
      </c>
      <c r="M1908" s="15" t="s">
        <v>51</v>
      </c>
      <c r="N1908" s="18">
        <f t="shared" si="290"/>
        <v>50</v>
      </c>
      <c r="O1908" s="18">
        <f t="shared" si="291"/>
        <v>100</v>
      </c>
      <c r="P1908" s="18">
        <f t="shared" si="292"/>
        <v>50</v>
      </c>
      <c r="Q1908" s="18">
        <f t="shared" si="293"/>
        <v>100</v>
      </c>
      <c r="R1908" s="19">
        <f t="shared" si="294"/>
        <v>75</v>
      </c>
      <c r="S1908" s="19">
        <f t="shared" si="295"/>
        <v>72.5</v>
      </c>
      <c r="T1908" s="19">
        <f t="shared" si="296"/>
        <v>80</v>
      </c>
      <c r="U1908" s="19">
        <f t="shared" si="297"/>
        <v>75</v>
      </c>
      <c r="V1908" s="18">
        <f t="shared" si="298"/>
        <v>75.833333333333329</v>
      </c>
      <c r="W1908" s="18">
        <f t="shared" si="299"/>
        <v>75.625</v>
      </c>
    </row>
    <row r="1909" spans="1:23" ht="13.5" x14ac:dyDescent="0.25">
      <c r="A1909" s="4">
        <v>44790</v>
      </c>
      <c r="B1909" s="2">
        <v>2.71</v>
      </c>
      <c r="C1909" s="2">
        <v>73.200550004752955</v>
      </c>
      <c r="D1909" s="2">
        <v>-0.13856645054956207</v>
      </c>
      <c r="E1909" s="2">
        <v>5.9009587337883668E-2</v>
      </c>
      <c r="F1909" s="2">
        <v>2.7</v>
      </c>
      <c r="G1909" s="2">
        <v>2.6019999999999999</v>
      </c>
      <c r="H1909" s="2">
        <v>2.4780000000000002</v>
      </c>
      <c r="I1909" s="2">
        <v>2.4661999999999993</v>
      </c>
      <c r="J1909" s="2">
        <v>2.4110999999999989</v>
      </c>
      <c r="K1909" s="15" t="s">
        <v>47</v>
      </c>
      <c r="L1909" s="15" t="s">
        <v>48</v>
      </c>
      <c r="M1909" s="15" t="s">
        <v>51</v>
      </c>
      <c r="N1909" s="18">
        <f t="shared" si="290"/>
        <v>50</v>
      </c>
      <c r="O1909" s="18">
        <f t="shared" si="291"/>
        <v>100</v>
      </c>
      <c r="P1909" s="18">
        <f t="shared" si="292"/>
        <v>50</v>
      </c>
      <c r="Q1909" s="18">
        <f t="shared" si="293"/>
        <v>100</v>
      </c>
      <c r="R1909" s="19">
        <f t="shared" si="294"/>
        <v>75</v>
      </c>
      <c r="S1909" s="19">
        <f t="shared" si="295"/>
        <v>72.5</v>
      </c>
      <c r="T1909" s="19">
        <f t="shared" si="296"/>
        <v>80</v>
      </c>
      <c r="U1909" s="19">
        <f t="shared" si="297"/>
        <v>75</v>
      </c>
      <c r="V1909" s="18">
        <f t="shared" si="298"/>
        <v>75.833333333333329</v>
      </c>
      <c r="W1909" s="18">
        <f t="shared" si="299"/>
        <v>75.625</v>
      </c>
    </row>
    <row r="1910" spans="1:23" ht="13.5" x14ac:dyDescent="0.25">
      <c r="A1910" s="4">
        <v>44791</v>
      </c>
      <c r="B1910" s="2">
        <v>2.87</v>
      </c>
      <c r="C1910" s="2">
        <v>80.382987976281058</v>
      </c>
      <c r="D1910" s="2">
        <v>-0.14548230385694838</v>
      </c>
      <c r="E1910" s="2">
        <v>5.4427840955940734E-2</v>
      </c>
      <c r="F1910" s="2">
        <v>2.742</v>
      </c>
      <c r="G1910" s="2">
        <v>2.6390000000000002</v>
      </c>
      <c r="H1910" s="2">
        <v>2.5044999999999997</v>
      </c>
      <c r="I1910" s="2">
        <v>2.4705999999999992</v>
      </c>
      <c r="J1910" s="2">
        <v>2.4141499999999989</v>
      </c>
      <c r="K1910" s="15" t="s">
        <v>47</v>
      </c>
      <c r="L1910" s="15" t="s">
        <v>48</v>
      </c>
      <c r="M1910" s="15" t="s">
        <v>51</v>
      </c>
      <c r="N1910" s="18">
        <f t="shared" si="290"/>
        <v>50</v>
      </c>
      <c r="O1910" s="18">
        <f t="shared" si="291"/>
        <v>100</v>
      </c>
      <c r="P1910" s="18">
        <f t="shared" si="292"/>
        <v>50</v>
      </c>
      <c r="Q1910" s="18">
        <f t="shared" si="293"/>
        <v>100</v>
      </c>
      <c r="R1910" s="19">
        <f t="shared" si="294"/>
        <v>75</v>
      </c>
      <c r="S1910" s="19">
        <f t="shared" si="295"/>
        <v>72.5</v>
      </c>
      <c r="T1910" s="19">
        <f t="shared" si="296"/>
        <v>80</v>
      </c>
      <c r="U1910" s="19">
        <f t="shared" si="297"/>
        <v>75</v>
      </c>
      <c r="V1910" s="18">
        <f t="shared" si="298"/>
        <v>75.833333333333329</v>
      </c>
      <c r="W1910" s="18">
        <f t="shared" si="299"/>
        <v>75.625</v>
      </c>
    </row>
    <row r="1911" spans="1:23" ht="13.5" x14ac:dyDescent="0.25">
      <c r="A1911" s="4">
        <v>44792</v>
      </c>
      <c r="B1911" s="2">
        <v>2.85</v>
      </c>
      <c r="C1911" s="2">
        <v>77.583926390416707</v>
      </c>
      <c r="D1911" s="2">
        <v>-0.15659321680311278</v>
      </c>
      <c r="E1911" s="2">
        <v>4.6480025046343132E-2</v>
      </c>
      <c r="F1911" s="2">
        <v>2.7720000000000002</v>
      </c>
      <c r="G1911" s="2">
        <v>2.6770000000000005</v>
      </c>
      <c r="H1911" s="2">
        <v>2.5310000000000001</v>
      </c>
      <c r="I1911" s="2">
        <v>2.4745999999999997</v>
      </c>
      <c r="J1911" s="2">
        <v>2.4169999999999989</v>
      </c>
      <c r="K1911" s="15" t="s">
        <v>47</v>
      </c>
      <c r="L1911" s="15" t="s">
        <v>48</v>
      </c>
      <c r="M1911" s="15" t="s">
        <v>51</v>
      </c>
      <c r="N1911" s="18">
        <f t="shared" si="290"/>
        <v>50</v>
      </c>
      <c r="O1911" s="18">
        <f t="shared" si="291"/>
        <v>100</v>
      </c>
      <c r="P1911" s="18">
        <f t="shared" si="292"/>
        <v>50</v>
      </c>
      <c r="Q1911" s="18">
        <f t="shared" si="293"/>
        <v>100</v>
      </c>
      <c r="R1911" s="19">
        <f t="shared" si="294"/>
        <v>75</v>
      </c>
      <c r="S1911" s="19">
        <f t="shared" si="295"/>
        <v>72.5</v>
      </c>
      <c r="T1911" s="19">
        <f t="shared" si="296"/>
        <v>80</v>
      </c>
      <c r="U1911" s="19">
        <f t="shared" si="297"/>
        <v>75</v>
      </c>
      <c r="V1911" s="18">
        <f t="shared" si="298"/>
        <v>75.833333333333329</v>
      </c>
      <c r="W1911" s="18">
        <f t="shared" si="299"/>
        <v>75.625</v>
      </c>
    </row>
    <row r="1912" spans="1:23" ht="13.5" x14ac:dyDescent="0.25">
      <c r="A1912" s="4">
        <v>44795</v>
      </c>
      <c r="B1912" s="2">
        <v>2.82</v>
      </c>
      <c r="C1912" s="2">
        <v>73.452222474238596</v>
      </c>
      <c r="D1912" s="2">
        <v>-0.17177591820762128</v>
      </c>
      <c r="E1912" s="2">
        <v>3.7587823087217087E-2</v>
      </c>
      <c r="F1912" s="2">
        <v>2.794</v>
      </c>
      <c r="G1912" s="2">
        <v>2.7160000000000002</v>
      </c>
      <c r="H1912" s="2">
        <v>2.5554999999999994</v>
      </c>
      <c r="I1912" s="2">
        <v>2.4785999999999992</v>
      </c>
      <c r="J1912" s="2">
        <v>2.4195999999999991</v>
      </c>
      <c r="K1912" s="15" t="s">
        <v>47</v>
      </c>
      <c r="L1912" s="15" t="s">
        <v>54</v>
      </c>
      <c r="M1912" s="15" t="s">
        <v>51</v>
      </c>
      <c r="N1912" s="18">
        <f t="shared" si="290"/>
        <v>50</v>
      </c>
      <c r="O1912" s="18">
        <f t="shared" si="291"/>
        <v>100</v>
      </c>
      <c r="P1912" s="18">
        <f t="shared" si="292"/>
        <v>50</v>
      </c>
      <c r="Q1912" s="18">
        <f t="shared" si="293"/>
        <v>83.5</v>
      </c>
      <c r="R1912" s="19">
        <f t="shared" si="294"/>
        <v>72.525000000000006</v>
      </c>
      <c r="S1912" s="19">
        <f t="shared" si="295"/>
        <v>68.375</v>
      </c>
      <c r="T1912" s="19">
        <f t="shared" si="296"/>
        <v>72.575000000000003</v>
      </c>
      <c r="U1912" s="19">
        <f t="shared" si="297"/>
        <v>70.875</v>
      </c>
      <c r="V1912" s="18">
        <f t="shared" si="298"/>
        <v>71.158333333333346</v>
      </c>
      <c r="W1912" s="18">
        <f t="shared" si="299"/>
        <v>71.087500000000006</v>
      </c>
    </row>
    <row r="1913" spans="1:23" ht="13.5" x14ac:dyDescent="0.25">
      <c r="A1913" s="4">
        <v>44796</v>
      </c>
      <c r="B1913" s="2">
        <v>2.85</v>
      </c>
      <c r="C1913" s="2">
        <v>74.892184531169931</v>
      </c>
      <c r="D1913" s="2">
        <v>-0.17607261112331773</v>
      </c>
      <c r="E1913" s="2">
        <v>2.8415795847982397E-2</v>
      </c>
      <c r="F1913" s="2">
        <v>2.82</v>
      </c>
      <c r="G1913" s="2">
        <v>2.7500000000000004</v>
      </c>
      <c r="H1913" s="2">
        <v>2.5814999999999997</v>
      </c>
      <c r="I1913" s="2">
        <v>2.4835999999999991</v>
      </c>
      <c r="J1913" s="2">
        <v>2.422299999999999</v>
      </c>
      <c r="K1913" s="15" t="s">
        <v>47</v>
      </c>
      <c r="L1913" s="15" t="s">
        <v>48</v>
      </c>
      <c r="M1913" s="15" t="s">
        <v>51</v>
      </c>
      <c r="N1913" s="18">
        <f t="shared" si="290"/>
        <v>50</v>
      </c>
      <c r="O1913" s="18">
        <f t="shared" si="291"/>
        <v>100</v>
      </c>
      <c r="P1913" s="18">
        <f t="shared" si="292"/>
        <v>50</v>
      </c>
      <c r="Q1913" s="18">
        <f t="shared" si="293"/>
        <v>100</v>
      </c>
      <c r="R1913" s="19">
        <f t="shared" si="294"/>
        <v>75</v>
      </c>
      <c r="S1913" s="19">
        <f t="shared" si="295"/>
        <v>72.5</v>
      </c>
      <c r="T1913" s="19">
        <f t="shared" si="296"/>
        <v>80</v>
      </c>
      <c r="U1913" s="19">
        <f t="shared" si="297"/>
        <v>75</v>
      </c>
      <c r="V1913" s="18">
        <f t="shared" si="298"/>
        <v>75.833333333333329</v>
      </c>
      <c r="W1913" s="18">
        <f t="shared" si="299"/>
        <v>75.625</v>
      </c>
    </row>
    <row r="1914" spans="1:23" ht="13.5" x14ac:dyDescent="0.25">
      <c r="A1914" s="4">
        <v>44797</v>
      </c>
      <c r="B1914" s="2">
        <v>2.87</v>
      </c>
      <c r="C1914" s="2">
        <v>75.833280690901447</v>
      </c>
      <c r="D1914" s="2">
        <v>-0.16740395046042078</v>
      </c>
      <c r="E1914" s="2">
        <v>1.9404654941795059E-2</v>
      </c>
      <c r="F1914" s="2">
        <v>2.8520000000000003</v>
      </c>
      <c r="G1914" s="2">
        <v>2.7760000000000007</v>
      </c>
      <c r="H1914" s="2">
        <v>2.61</v>
      </c>
      <c r="I1914" s="2">
        <v>2.488999999999999</v>
      </c>
      <c r="J1914" s="2">
        <v>2.4247499999999991</v>
      </c>
      <c r="K1914" s="15" t="s">
        <v>47</v>
      </c>
      <c r="L1914" s="15" t="s">
        <v>48</v>
      </c>
      <c r="M1914" s="15" t="s">
        <v>51</v>
      </c>
      <c r="N1914" s="18">
        <f t="shared" si="290"/>
        <v>50</v>
      </c>
      <c r="O1914" s="18">
        <f t="shared" si="291"/>
        <v>100</v>
      </c>
      <c r="P1914" s="18">
        <f t="shared" si="292"/>
        <v>50</v>
      </c>
      <c r="Q1914" s="18">
        <f t="shared" si="293"/>
        <v>100</v>
      </c>
      <c r="R1914" s="19">
        <f t="shared" si="294"/>
        <v>75</v>
      </c>
      <c r="S1914" s="19">
        <f t="shared" si="295"/>
        <v>72.5</v>
      </c>
      <c r="T1914" s="19">
        <f t="shared" si="296"/>
        <v>80</v>
      </c>
      <c r="U1914" s="19">
        <f t="shared" si="297"/>
        <v>75</v>
      </c>
      <c r="V1914" s="18">
        <f t="shared" si="298"/>
        <v>75.833333333333329</v>
      </c>
      <c r="W1914" s="18">
        <f t="shared" si="299"/>
        <v>75.625</v>
      </c>
    </row>
    <row r="1915" spans="1:23" ht="13.5" x14ac:dyDescent="0.25">
      <c r="A1915" s="4">
        <v>44798</v>
      </c>
      <c r="B1915" s="2">
        <v>2.9</v>
      </c>
      <c r="C1915" s="2">
        <v>77.212992288283743</v>
      </c>
      <c r="D1915" s="2">
        <v>-0.15619740492156531</v>
      </c>
      <c r="E1915" s="2">
        <v>1.2711680024185641E-2</v>
      </c>
      <c r="F1915" s="2">
        <v>2.8580000000000001</v>
      </c>
      <c r="G1915" s="2">
        <v>2.8000000000000003</v>
      </c>
      <c r="H1915" s="2">
        <v>2.6399999999999997</v>
      </c>
      <c r="I1915" s="2">
        <v>2.4963999999999995</v>
      </c>
      <c r="J1915" s="2">
        <v>2.4273499999999988</v>
      </c>
      <c r="K1915" s="15" t="s">
        <v>47</v>
      </c>
      <c r="L1915" s="15" t="s">
        <v>48</v>
      </c>
      <c r="M1915" s="15" t="s">
        <v>51</v>
      </c>
      <c r="N1915" s="18">
        <f t="shared" si="290"/>
        <v>50</v>
      </c>
      <c r="O1915" s="18">
        <f t="shared" si="291"/>
        <v>100</v>
      </c>
      <c r="P1915" s="18">
        <f t="shared" si="292"/>
        <v>50</v>
      </c>
      <c r="Q1915" s="18">
        <f t="shared" si="293"/>
        <v>100</v>
      </c>
      <c r="R1915" s="19">
        <f t="shared" si="294"/>
        <v>75</v>
      </c>
      <c r="S1915" s="19">
        <f t="shared" si="295"/>
        <v>72.5</v>
      </c>
      <c r="T1915" s="19">
        <f t="shared" si="296"/>
        <v>80</v>
      </c>
      <c r="U1915" s="19">
        <f t="shared" si="297"/>
        <v>75</v>
      </c>
      <c r="V1915" s="18">
        <f t="shared" si="298"/>
        <v>75.833333333333329</v>
      </c>
      <c r="W1915" s="18">
        <f t="shared" si="299"/>
        <v>75.625</v>
      </c>
    </row>
    <row r="1916" spans="1:23" ht="13.5" x14ac:dyDescent="0.25">
      <c r="A1916" s="4">
        <v>44799</v>
      </c>
      <c r="B1916" s="2">
        <v>2.95</v>
      </c>
      <c r="C1916" s="2">
        <v>79.330982209065013</v>
      </c>
      <c r="D1916" s="2">
        <v>-0.1459222207538402</v>
      </c>
      <c r="E1916" s="2">
        <v>7.4516906107123457E-3</v>
      </c>
      <c r="F1916" s="2">
        <v>2.8780000000000001</v>
      </c>
      <c r="G1916" s="2">
        <v>2.8250000000000002</v>
      </c>
      <c r="H1916" s="2">
        <v>2.6709999999999998</v>
      </c>
      <c r="I1916" s="2">
        <v>2.5039999999999996</v>
      </c>
      <c r="J1916" s="2">
        <v>2.430099999999999</v>
      </c>
      <c r="K1916" s="15" t="s">
        <v>47</v>
      </c>
      <c r="L1916" s="15" t="s">
        <v>48</v>
      </c>
      <c r="M1916" s="15" t="s">
        <v>51</v>
      </c>
      <c r="N1916" s="18">
        <f t="shared" si="290"/>
        <v>50</v>
      </c>
      <c r="O1916" s="18">
        <f t="shared" si="291"/>
        <v>100</v>
      </c>
      <c r="P1916" s="18">
        <f t="shared" si="292"/>
        <v>50</v>
      </c>
      <c r="Q1916" s="18">
        <f t="shared" si="293"/>
        <v>100</v>
      </c>
      <c r="R1916" s="19">
        <f t="shared" si="294"/>
        <v>75</v>
      </c>
      <c r="S1916" s="19">
        <f t="shared" si="295"/>
        <v>72.5</v>
      </c>
      <c r="T1916" s="19">
        <f t="shared" si="296"/>
        <v>80</v>
      </c>
      <c r="U1916" s="19">
        <f t="shared" si="297"/>
        <v>75</v>
      </c>
      <c r="V1916" s="18">
        <f t="shared" si="298"/>
        <v>75.833333333333329</v>
      </c>
      <c r="W1916" s="18">
        <f t="shared" si="299"/>
        <v>75.625</v>
      </c>
    </row>
    <row r="1917" spans="1:23" ht="13.5" x14ac:dyDescent="0.25">
      <c r="A1917" s="4">
        <v>44802</v>
      </c>
      <c r="B1917" s="2">
        <v>2.96</v>
      </c>
      <c r="C1917" s="2">
        <v>79.736642662618294</v>
      </c>
      <c r="D1917" s="2">
        <v>-0.13826021354831353</v>
      </c>
      <c r="E1917" s="2">
        <v>3.2574540850718037E-3</v>
      </c>
      <c r="F1917" s="2">
        <v>2.9060000000000001</v>
      </c>
      <c r="G1917" s="2">
        <v>2.85</v>
      </c>
      <c r="H1917" s="2">
        <v>2.7015000000000002</v>
      </c>
      <c r="I1917" s="2">
        <v>2.5111999999999997</v>
      </c>
      <c r="J1917" s="2">
        <v>2.4328999999999987</v>
      </c>
      <c r="K1917" s="15" t="s">
        <v>47</v>
      </c>
      <c r="L1917" s="15" t="s">
        <v>48</v>
      </c>
      <c r="M1917" s="15" t="s">
        <v>51</v>
      </c>
      <c r="N1917" s="18">
        <f t="shared" si="290"/>
        <v>50</v>
      </c>
      <c r="O1917" s="18">
        <f t="shared" si="291"/>
        <v>100</v>
      </c>
      <c r="P1917" s="18">
        <f t="shared" si="292"/>
        <v>50</v>
      </c>
      <c r="Q1917" s="18">
        <f t="shared" si="293"/>
        <v>100</v>
      </c>
      <c r="R1917" s="19">
        <f t="shared" si="294"/>
        <v>75</v>
      </c>
      <c r="S1917" s="19">
        <f t="shared" si="295"/>
        <v>72.5</v>
      </c>
      <c r="T1917" s="19">
        <f t="shared" si="296"/>
        <v>80</v>
      </c>
      <c r="U1917" s="19">
        <f t="shared" si="297"/>
        <v>75</v>
      </c>
      <c r="V1917" s="18">
        <f t="shared" si="298"/>
        <v>75.833333333333329</v>
      </c>
      <c r="W1917" s="18">
        <f t="shared" si="299"/>
        <v>75.625</v>
      </c>
    </row>
    <row r="1918" spans="1:23" ht="13.5" x14ac:dyDescent="0.25">
      <c r="A1918" s="4">
        <v>44803</v>
      </c>
      <c r="B1918" s="2">
        <v>3.12</v>
      </c>
      <c r="C1918" s="2">
        <v>84.857521184674212</v>
      </c>
      <c r="D1918" s="2">
        <v>-0.14384399464314823</v>
      </c>
      <c r="E1918" s="2">
        <v>1.715754629268095E-4</v>
      </c>
      <c r="F1918" s="2">
        <v>2.96</v>
      </c>
      <c r="G1918" s="2">
        <v>2.8899999999999997</v>
      </c>
      <c r="H1918" s="2">
        <v>2.7355</v>
      </c>
      <c r="I1918" s="2">
        <v>2.5215999999999998</v>
      </c>
      <c r="J1918" s="2">
        <v>2.4365499999999987</v>
      </c>
      <c r="K1918" s="15" t="s">
        <v>47</v>
      </c>
      <c r="L1918" s="15" t="s">
        <v>48</v>
      </c>
      <c r="M1918" s="15" t="s">
        <v>51</v>
      </c>
      <c r="N1918" s="18">
        <f t="shared" si="290"/>
        <v>50</v>
      </c>
      <c r="O1918" s="18">
        <f t="shared" si="291"/>
        <v>100</v>
      </c>
      <c r="P1918" s="18">
        <f t="shared" si="292"/>
        <v>50</v>
      </c>
      <c r="Q1918" s="18">
        <f t="shared" si="293"/>
        <v>100</v>
      </c>
      <c r="R1918" s="19">
        <f t="shared" si="294"/>
        <v>75</v>
      </c>
      <c r="S1918" s="19">
        <f t="shared" si="295"/>
        <v>72.5</v>
      </c>
      <c r="T1918" s="19">
        <f t="shared" si="296"/>
        <v>80</v>
      </c>
      <c r="U1918" s="19">
        <f t="shared" si="297"/>
        <v>75</v>
      </c>
      <c r="V1918" s="18">
        <f t="shared" si="298"/>
        <v>75.833333333333329</v>
      </c>
      <c r="W1918" s="18">
        <f t="shared" si="299"/>
        <v>75.625</v>
      </c>
    </row>
    <row r="1919" spans="1:23" ht="13.5" x14ac:dyDescent="0.25">
      <c r="A1919" s="4">
        <v>44804</v>
      </c>
      <c r="B1919" s="2">
        <v>3.1</v>
      </c>
      <c r="C1919" s="2">
        <v>82.065688519234314</v>
      </c>
      <c r="D1919" s="2">
        <v>-0.15119488872436504</v>
      </c>
      <c r="E1919" s="2">
        <v>-1.6935577317363662E-3</v>
      </c>
      <c r="F1919" s="2">
        <v>3.0059999999999998</v>
      </c>
      <c r="G1919" s="2">
        <v>2.9290000000000003</v>
      </c>
      <c r="H1919" s="2">
        <v>2.7655000000000003</v>
      </c>
      <c r="I1919" s="2">
        <v>2.5315999999999992</v>
      </c>
      <c r="J1919" s="2">
        <v>2.4400499999999989</v>
      </c>
      <c r="K1919" s="15" t="s">
        <v>47</v>
      </c>
      <c r="L1919" s="15" t="s">
        <v>48</v>
      </c>
      <c r="M1919" s="15" t="s">
        <v>51</v>
      </c>
      <c r="N1919" s="18">
        <f t="shared" si="290"/>
        <v>50</v>
      </c>
      <c r="O1919" s="18">
        <f t="shared" si="291"/>
        <v>100</v>
      </c>
      <c r="P1919" s="18">
        <f t="shared" si="292"/>
        <v>50</v>
      </c>
      <c r="Q1919" s="18">
        <f t="shared" si="293"/>
        <v>100</v>
      </c>
      <c r="R1919" s="19">
        <f t="shared" si="294"/>
        <v>75</v>
      </c>
      <c r="S1919" s="19">
        <f t="shared" si="295"/>
        <v>72.5</v>
      </c>
      <c r="T1919" s="19">
        <f t="shared" si="296"/>
        <v>80</v>
      </c>
      <c r="U1919" s="19">
        <f t="shared" si="297"/>
        <v>75</v>
      </c>
      <c r="V1919" s="18">
        <f t="shared" si="298"/>
        <v>75.833333333333329</v>
      </c>
      <c r="W1919" s="18">
        <f t="shared" si="299"/>
        <v>75.625</v>
      </c>
    </row>
    <row r="1920" spans="1:23" ht="13.5" x14ac:dyDescent="0.25">
      <c r="A1920" s="4">
        <v>44805</v>
      </c>
      <c r="B1920" s="2">
        <v>3.1</v>
      </c>
      <c r="C1920" s="2">
        <v>82.065688519234314</v>
      </c>
      <c r="D1920" s="2">
        <v>-0.13506017737803111</v>
      </c>
      <c r="E1920" s="2">
        <v>-2.4298097554217649E-3</v>
      </c>
      <c r="F1920" s="2">
        <v>3.0460000000000003</v>
      </c>
      <c r="G1920" s="2">
        <v>2.9520000000000008</v>
      </c>
      <c r="H1920" s="2">
        <v>2.7955000000000001</v>
      </c>
      <c r="I1920" s="2">
        <v>2.5417999999999994</v>
      </c>
      <c r="J1920" s="2">
        <v>2.443449999999999</v>
      </c>
      <c r="K1920" s="15" t="s">
        <v>47</v>
      </c>
      <c r="L1920" s="15" t="s">
        <v>48</v>
      </c>
      <c r="M1920" s="15" t="s">
        <v>51</v>
      </c>
      <c r="N1920" s="18">
        <f t="shared" si="290"/>
        <v>50</v>
      </c>
      <c r="O1920" s="18">
        <f t="shared" si="291"/>
        <v>100</v>
      </c>
      <c r="P1920" s="18">
        <f t="shared" si="292"/>
        <v>50</v>
      </c>
      <c r="Q1920" s="18">
        <f t="shared" si="293"/>
        <v>100</v>
      </c>
      <c r="R1920" s="19">
        <f t="shared" si="294"/>
        <v>75</v>
      </c>
      <c r="S1920" s="19">
        <f t="shared" si="295"/>
        <v>72.5</v>
      </c>
      <c r="T1920" s="19">
        <f t="shared" si="296"/>
        <v>80</v>
      </c>
      <c r="U1920" s="19">
        <f t="shared" si="297"/>
        <v>75</v>
      </c>
      <c r="V1920" s="18">
        <f t="shared" si="298"/>
        <v>75.833333333333329</v>
      </c>
      <c r="W1920" s="18">
        <f t="shared" si="299"/>
        <v>75.625</v>
      </c>
    </row>
    <row r="1921" spans="1:23" ht="13.5" x14ac:dyDescent="0.25">
      <c r="A1921" s="4">
        <v>44806</v>
      </c>
      <c r="B1921" s="2">
        <v>3.02</v>
      </c>
      <c r="C1921" s="2">
        <v>71.198889798686977</v>
      </c>
      <c r="D1921" s="2">
        <v>-0.12065195421633934</v>
      </c>
      <c r="E1921" s="2">
        <v>-3.5083844496049568E-3</v>
      </c>
      <c r="F1921" s="2">
        <v>3.0599999999999996</v>
      </c>
      <c r="G1921" s="2">
        <v>2.9690000000000003</v>
      </c>
      <c r="H1921" s="2">
        <v>2.8230000000000004</v>
      </c>
      <c r="I1921" s="2">
        <v>2.5513999999999992</v>
      </c>
      <c r="J1921" s="2">
        <v>2.4464499999999991</v>
      </c>
      <c r="K1921" s="15" t="s">
        <v>47</v>
      </c>
      <c r="L1921" s="15" t="s">
        <v>48</v>
      </c>
      <c r="M1921" s="15" t="s">
        <v>51</v>
      </c>
      <c r="N1921" s="18">
        <f t="shared" si="290"/>
        <v>50</v>
      </c>
      <c r="O1921" s="18">
        <f t="shared" si="291"/>
        <v>100</v>
      </c>
      <c r="P1921" s="18">
        <f t="shared" si="292"/>
        <v>50</v>
      </c>
      <c r="Q1921" s="18">
        <f t="shared" si="293"/>
        <v>100</v>
      </c>
      <c r="R1921" s="19">
        <f t="shared" si="294"/>
        <v>75</v>
      </c>
      <c r="S1921" s="19">
        <f t="shared" si="295"/>
        <v>72.5</v>
      </c>
      <c r="T1921" s="19">
        <f t="shared" si="296"/>
        <v>80</v>
      </c>
      <c r="U1921" s="19">
        <f t="shared" si="297"/>
        <v>75</v>
      </c>
      <c r="V1921" s="18">
        <f t="shared" si="298"/>
        <v>75.833333333333329</v>
      </c>
      <c r="W1921" s="18">
        <f t="shared" si="299"/>
        <v>75.625</v>
      </c>
    </row>
    <row r="1922" spans="1:23" ht="13.5" x14ac:dyDescent="0.25">
      <c r="A1922" s="4">
        <v>44809</v>
      </c>
      <c r="B1922" s="2">
        <v>3.05</v>
      </c>
      <c r="C1922" s="2">
        <v>72.660867300982275</v>
      </c>
      <c r="D1922" s="2">
        <v>-0.11676343801596722</v>
      </c>
      <c r="E1922" s="2">
        <v>-3.7569263961438589E-3</v>
      </c>
      <c r="F1922" s="2">
        <v>3.0780000000000003</v>
      </c>
      <c r="G1922" s="2">
        <v>2.9920000000000004</v>
      </c>
      <c r="H1922" s="2">
        <v>2.8540000000000001</v>
      </c>
      <c r="I1922" s="2">
        <v>2.5623999999999993</v>
      </c>
      <c r="J1922" s="2">
        <v>2.4495999999999989</v>
      </c>
      <c r="K1922" s="15" t="s">
        <v>47</v>
      </c>
      <c r="L1922" s="15" t="s">
        <v>48</v>
      </c>
      <c r="M1922" s="15" t="s">
        <v>51</v>
      </c>
      <c r="N1922" s="18">
        <f t="shared" ref="N1922:N1985" si="300">IF(D1922&lt;30,50, IF(D1922&gt;70, 0, 25))</f>
        <v>50</v>
      </c>
      <c r="O1922" s="18">
        <f t="shared" ref="O1922:O1985" si="301">IF(F1922-E1922&gt;0.02, 100, IF(F1922-E1922&lt;0,0,45))</f>
        <v>100</v>
      </c>
      <c r="P1922" s="18">
        <f t="shared" ref="P1922:P1985" si="302">IF(G1922-J1922&gt;10,100,IF(G1922-J1922&gt;5,75, IF(G1922-J1922&gt;0,50,0)))</f>
        <v>50</v>
      </c>
      <c r="Q1922" s="18">
        <f t="shared" ref="Q1922:Q1985" si="303">IF(M1922="confirmed bullish", 34, IF(M1922="bullish divergence",17, 0))+IF(K1922="bullish",33,IF(K1922="bearish",0,16.5))+IF(L1922="strong",33,IF(L1922="weak",0,16.5))</f>
        <v>100</v>
      </c>
      <c r="R1922" s="19">
        <f t="shared" si="294"/>
        <v>75</v>
      </c>
      <c r="S1922" s="19">
        <f t="shared" si="295"/>
        <v>72.5</v>
      </c>
      <c r="T1922" s="19">
        <f t="shared" si="296"/>
        <v>80</v>
      </c>
      <c r="U1922" s="19">
        <f t="shared" si="297"/>
        <v>75</v>
      </c>
      <c r="V1922" s="18">
        <f t="shared" si="298"/>
        <v>75.833333333333329</v>
      </c>
      <c r="W1922" s="18">
        <f t="shared" si="299"/>
        <v>75.625</v>
      </c>
    </row>
    <row r="1923" spans="1:23" ht="13.5" x14ac:dyDescent="0.25">
      <c r="A1923" s="4">
        <v>44810</v>
      </c>
      <c r="B1923" s="2">
        <v>3.1</v>
      </c>
      <c r="C1923" s="2">
        <v>74.943737331713791</v>
      </c>
      <c r="D1923" s="2">
        <v>-0.11409564397845662</v>
      </c>
      <c r="E1923" s="2">
        <v>-3.2243118828110913E-3</v>
      </c>
      <c r="F1923" s="2">
        <v>3.0739999999999998</v>
      </c>
      <c r="G1923" s="2">
        <v>3.0170000000000003</v>
      </c>
      <c r="H1923" s="2">
        <v>2.8835000000000006</v>
      </c>
      <c r="I1923" s="2">
        <v>2.5755999999999997</v>
      </c>
      <c r="J1923" s="2">
        <v>2.4530499999999988</v>
      </c>
      <c r="K1923" s="15" t="s">
        <v>52</v>
      </c>
      <c r="L1923" s="15" t="s">
        <v>54</v>
      </c>
      <c r="M1923" s="15" t="s">
        <v>46</v>
      </c>
      <c r="N1923" s="18">
        <f t="shared" si="300"/>
        <v>50</v>
      </c>
      <c r="O1923" s="18">
        <f t="shared" si="301"/>
        <v>100</v>
      </c>
      <c r="P1923" s="18">
        <f t="shared" si="302"/>
        <v>50</v>
      </c>
      <c r="Q1923" s="18">
        <f t="shared" si="303"/>
        <v>16.5</v>
      </c>
      <c r="R1923" s="19">
        <f t="shared" ref="R1923:R1986" si="304">0.35*N1923+O1923*0.35+P1923*0.15+Q1923*0.15</f>
        <v>62.475000000000001</v>
      </c>
      <c r="S1923" s="19">
        <f t="shared" ref="S1923:S1986" si="305">N1923*0.2+O1923*0.2+P1923*0.35+Q1923*0.25</f>
        <v>51.625</v>
      </c>
      <c r="T1923" s="19">
        <f t="shared" ref="T1923:T1986" si="306">N1923*0.15+O1923*0.15+P1923*0.25+Q1923*0.45</f>
        <v>42.424999999999997</v>
      </c>
      <c r="U1923" s="19">
        <f t="shared" ref="U1923:U1986" si="307">0.25*SUM(N1923:Q1923)</f>
        <v>54.125</v>
      </c>
      <c r="V1923" s="18">
        <f t="shared" ref="V1923:V1986" si="308">SUM(R1923:T1923)/3</f>
        <v>52.17499999999999</v>
      </c>
      <c r="W1923" s="18">
        <f t="shared" ref="W1923:W1986" si="309">SUM(R1923:U1923)/4</f>
        <v>52.662499999999994</v>
      </c>
    </row>
    <row r="1924" spans="1:23" ht="13.5" x14ac:dyDescent="0.25">
      <c r="A1924" s="4">
        <v>44811</v>
      </c>
      <c r="B1924" s="2">
        <v>3.06</v>
      </c>
      <c r="C1924" s="2">
        <v>69.914108376417204</v>
      </c>
      <c r="D1924" s="2">
        <v>-0.10751437350486892</v>
      </c>
      <c r="E1924" s="2">
        <v>-1.8351909203822982E-3</v>
      </c>
      <c r="F1924" s="2">
        <v>3.0659999999999998</v>
      </c>
      <c r="G1924" s="2">
        <v>3.036</v>
      </c>
      <c r="H1924" s="2">
        <v>2.9060000000000006</v>
      </c>
      <c r="I1924" s="2">
        <v>2.5879999999999992</v>
      </c>
      <c r="J1924" s="2">
        <v>2.4562999999999993</v>
      </c>
      <c r="K1924" s="15" t="s">
        <v>52</v>
      </c>
      <c r="L1924" s="15" t="s">
        <v>54</v>
      </c>
      <c r="M1924" s="15" t="s">
        <v>46</v>
      </c>
      <c r="N1924" s="18">
        <f t="shared" si="300"/>
        <v>50</v>
      </c>
      <c r="O1924" s="18">
        <f t="shared" si="301"/>
        <v>100</v>
      </c>
      <c r="P1924" s="18">
        <f t="shared" si="302"/>
        <v>50</v>
      </c>
      <c r="Q1924" s="18">
        <f t="shared" si="303"/>
        <v>16.5</v>
      </c>
      <c r="R1924" s="19">
        <f t="shared" si="304"/>
        <v>62.475000000000001</v>
      </c>
      <c r="S1924" s="19">
        <f t="shared" si="305"/>
        <v>51.625</v>
      </c>
      <c r="T1924" s="19">
        <f t="shared" si="306"/>
        <v>42.424999999999997</v>
      </c>
      <c r="U1924" s="19">
        <f t="shared" si="307"/>
        <v>54.125</v>
      </c>
      <c r="V1924" s="18">
        <f t="shared" si="308"/>
        <v>52.17499999999999</v>
      </c>
      <c r="W1924" s="18">
        <f t="shared" si="309"/>
        <v>52.662499999999994</v>
      </c>
    </row>
    <row r="1925" spans="1:23" ht="13.5" x14ac:dyDescent="0.25">
      <c r="A1925" s="4">
        <v>44812</v>
      </c>
      <c r="B1925" s="2">
        <v>3.05</v>
      </c>
      <c r="C1925" s="2">
        <v>68.6732761643309</v>
      </c>
      <c r="D1925" s="2">
        <v>-9.7941989247729122E-2</v>
      </c>
      <c r="E1925" s="2">
        <v>-8.3256640858387883E-4</v>
      </c>
      <c r="F1925" s="2">
        <v>3.056</v>
      </c>
      <c r="G1925" s="2">
        <v>3.0510000000000002</v>
      </c>
      <c r="H1925" s="2">
        <v>2.9255000000000004</v>
      </c>
      <c r="I1925" s="2">
        <v>2.6001999999999987</v>
      </c>
      <c r="J1925" s="2">
        <v>2.4594999999999994</v>
      </c>
      <c r="K1925" s="15" t="s">
        <v>52</v>
      </c>
      <c r="L1925" s="15" t="s">
        <v>54</v>
      </c>
      <c r="M1925" s="15" t="s">
        <v>46</v>
      </c>
      <c r="N1925" s="18">
        <f t="shared" si="300"/>
        <v>50</v>
      </c>
      <c r="O1925" s="18">
        <f t="shared" si="301"/>
        <v>100</v>
      </c>
      <c r="P1925" s="18">
        <f t="shared" si="302"/>
        <v>50</v>
      </c>
      <c r="Q1925" s="18">
        <f t="shared" si="303"/>
        <v>16.5</v>
      </c>
      <c r="R1925" s="19">
        <f t="shared" si="304"/>
        <v>62.475000000000001</v>
      </c>
      <c r="S1925" s="19">
        <f t="shared" si="305"/>
        <v>51.625</v>
      </c>
      <c r="T1925" s="19">
        <f t="shared" si="306"/>
        <v>42.424999999999997</v>
      </c>
      <c r="U1925" s="19">
        <f t="shared" si="307"/>
        <v>54.125</v>
      </c>
      <c r="V1925" s="18">
        <f t="shared" si="308"/>
        <v>52.17499999999999</v>
      </c>
      <c r="W1925" s="18">
        <f t="shared" si="309"/>
        <v>52.662499999999994</v>
      </c>
    </row>
    <row r="1926" spans="1:23" ht="13.5" x14ac:dyDescent="0.25">
      <c r="A1926" s="4">
        <v>44813</v>
      </c>
      <c r="B1926" s="2">
        <v>3.05</v>
      </c>
      <c r="C1926" s="2">
        <v>68.673276164330915</v>
      </c>
      <c r="D1926" s="2">
        <v>-8.3343203983614167E-2</v>
      </c>
      <c r="E1926" s="2">
        <v>2.7600836808944456E-4</v>
      </c>
      <c r="F1926" s="2">
        <v>3.0620000000000003</v>
      </c>
      <c r="G1926" s="2">
        <v>3.0609999999999999</v>
      </c>
      <c r="H1926" s="2">
        <v>2.9430000000000001</v>
      </c>
      <c r="I1926" s="2">
        <v>2.613599999999999</v>
      </c>
      <c r="J1926" s="2">
        <v>2.4627499999999993</v>
      </c>
      <c r="K1926" s="15" t="s">
        <v>47</v>
      </c>
      <c r="L1926" s="15" t="s">
        <v>54</v>
      </c>
      <c r="M1926" s="15" t="s">
        <v>51</v>
      </c>
      <c r="N1926" s="18">
        <f t="shared" si="300"/>
        <v>50</v>
      </c>
      <c r="O1926" s="18">
        <f t="shared" si="301"/>
        <v>100</v>
      </c>
      <c r="P1926" s="18">
        <f t="shared" si="302"/>
        <v>50</v>
      </c>
      <c r="Q1926" s="18">
        <f t="shared" si="303"/>
        <v>83.5</v>
      </c>
      <c r="R1926" s="19">
        <f t="shared" si="304"/>
        <v>72.525000000000006</v>
      </c>
      <c r="S1926" s="19">
        <f t="shared" si="305"/>
        <v>68.375</v>
      </c>
      <c r="T1926" s="19">
        <f t="shared" si="306"/>
        <v>72.575000000000003</v>
      </c>
      <c r="U1926" s="19">
        <f t="shared" si="307"/>
        <v>70.875</v>
      </c>
      <c r="V1926" s="18">
        <f t="shared" si="308"/>
        <v>71.158333333333346</v>
      </c>
      <c r="W1926" s="18">
        <f t="shared" si="309"/>
        <v>71.087500000000006</v>
      </c>
    </row>
    <row r="1927" spans="1:23" ht="13.5" x14ac:dyDescent="0.25">
      <c r="A1927" s="4">
        <v>44816</v>
      </c>
      <c r="B1927" s="2">
        <v>3.1</v>
      </c>
      <c r="C1927" s="2">
        <v>71.596484100056941</v>
      </c>
      <c r="D1927" s="2">
        <v>-7.4260472463483662E-2</v>
      </c>
      <c r="E1927" s="2">
        <v>1.0503679757805104E-3</v>
      </c>
      <c r="F1927" s="2">
        <v>3.0720000000000001</v>
      </c>
      <c r="G1927" s="2">
        <v>3.0750000000000002</v>
      </c>
      <c r="H1927" s="2">
        <v>2.9624999999999999</v>
      </c>
      <c r="I1927" s="2">
        <v>2.6285999999999992</v>
      </c>
      <c r="J1927" s="2">
        <v>2.4664499999999991</v>
      </c>
      <c r="K1927" s="15" t="s">
        <v>47</v>
      </c>
      <c r="L1927" s="15" t="s">
        <v>54</v>
      </c>
      <c r="M1927" s="15" t="s">
        <v>51</v>
      </c>
      <c r="N1927" s="18">
        <f t="shared" si="300"/>
        <v>50</v>
      </c>
      <c r="O1927" s="18">
        <f t="shared" si="301"/>
        <v>100</v>
      </c>
      <c r="P1927" s="18">
        <f t="shared" si="302"/>
        <v>50</v>
      </c>
      <c r="Q1927" s="18">
        <f t="shared" si="303"/>
        <v>83.5</v>
      </c>
      <c r="R1927" s="19">
        <f t="shared" si="304"/>
        <v>72.525000000000006</v>
      </c>
      <c r="S1927" s="19">
        <f t="shared" si="305"/>
        <v>68.375</v>
      </c>
      <c r="T1927" s="19">
        <f t="shared" si="306"/>
        <v>72.575000000000003</v>
      </c>
      <c r="U1927" s="19">
        <f t="shared" si="307"/>
        <v>70.875</v>
      </c>
      <c r="V1927" s="18">
        <f t="shared" si="308"/>
        <v>71.158333333333346</v>
      </c>
      <c r="W1927" s="18">
        <f t="shared" si="309"/>
        <v>71.087500000000006</v>
      </c>
    </row>
    <row r="1928" spans="1:23" ht="13.5" x14ac:dyDescent="0.25">
      <c r="A1928" s="4">
        <v>44817</v>
      </c>
      <c r="B1928" s="2">
        <v>3.12</v>
      </c>
      <c r="C1928" s="2">
        <v>72.694089093287232</v>
      </c>
      <c r="D1928" s="2">
        <v>-4.475963754072021E-2</v>
      </c>
      <c r="E1928" s="2">
        <v>2.0964773033057345E-3</v>
      </c>
      <c r="F1928" s="2">
        <v>3.0759999999999996</v>
      </c>
      <c r="G1928" s="2">
        <v>3.0750000000000002</v>
      </c>
      <c r="H1928" s="2">
        <v>2.9824999999999999</v>
      </c>
      <c r="I1928" s="2">
        <v>2.6457999999999995</v>
      </c>
      <c r="J1928" s="2">
        <v>2.4701999999999993</v>
      </c>
      <c r="K1928" s="15" t="s">
        <v>47</v>
      </c>
      <c r="L1928" s="15" t="s">
        <v>54</v>
      </c>
      <c r="M1928" s="15" t="s">
        <v>51</v>
      </c>
      <c r="N1928" s="18">
        <f t="shared" si="300"/>
        <v>50</v>
      </c>
      <c r="O1928" s="18">
        <f t="shared" si="301"/>
        <v>100</v>
      </c>
      <c r="P1928" s="18">
        <f t="shared" si="302"/>
        <v>50</v>
      </c>
      <c r="Q1928" s="18">
        <f t="shared" si="303"/>
        <v>83.5</v>
      </c>
      <c r="R1928" s="19">
        <f t="shared" si="304"/>
        <v>72.525000000000006</v>
      </c>
      <c r="S1928" s="19">
        <f t="shared" si="305"/>
        <v>68.375</v>
      </c>
      <c r="T1928" s="19">
        <f t="shared" si="306"/>
        <v>72.575000000000003</v>
      </c>
      <c r="U1928" s="19">
        <f t="shared" si="307"/>
        <v>70.875</v>
      </c>
      <c r="V1928" s="18">
        <f t="shared" si="308"/>
        <v>71.158333333333346</v>
      </c>
      <c r="W1928" s="18">
        <f t="shared" si="309"/>
        <v>71.087500000000006</v>
      </c>
    </row>
    <row r="1929" spans="1:23" ht="13.5" x14ac:dyDescent="0.25">
      <c r="A1929" s="4">
        <v>44818</v>
      </c>
      <c r="B1929" s="2">
        <v>3.1</v>
      </c>
      <c r="C1929" s="2">
        <v>69.789730884450847</v>
      </c>
      <c r="D1929" s="2">
        <v>-2.2731808042364854E-2</v>
      </c>
      <c r="E1929" s="2">
        <v>2.3074280692764243E-3</v>
      </c>
      <c r="F1929" s="2">
        <v>3.0840000000000001</v>
      </c>
      <c r="G1929" s="2">
        <v>3.0750000000000002</v>
      </c>
      <c r="H1929" s="2">
        <v>3.0019999999999998</v>
      </c>
      <c r="I1929" s="2">
        <v>2.6617999999999982</v>
      </c>
      <c r="J1929" s="2">
        <v>2.4737999999999993</v>
      </c>
      <c r="K1929" s="15" t="s">
        <v>47</v>
      </c>
      <c r="L1929" s="15" t="s">
        <v>54</v>
      </c>
      <c r="M1929" s="15" t="s">
        <v>51</v>
      </c>
      <c r="N1929" s="18">
        <f t="shared" si="300"/>
        <v>50</v>
      </c>
      <c r="O1929" s="18">
        <f t="shared" si="301"/>
        <v>100</v>
      </c>
      <c r="P1929" s="18">
        <f t="shared" si="302"/>
        <v>50</v>
      </c>
      <c r="Q1929" s="18">
        <f t="shared" si="303"/>
        <v>83.5</v>
      </c>
      <c r="R1929" s="19">
        <f t="shared" si="304"/>
        <v>72.525000000000006</v>
      </c>
      <c r="S1929" s="19">
        <f t="shared" si="305"/>
        <v>68.375</v>
      </c>
      <c r="T1929" s="19">
        <f t="shared" si="306"/>
        <v>72.575000000000003</v>
      </c>
      <c r="U1929" s="19">
        <f t="shared" si="307"/>
        <v>70.875</v>
      </c>
      <c r="V1929" s="18">
        <f t="shared" si="308"/>
        <v>71.158333333333346</v>
      </c>
      <c r="W1929" s="18">
        <f t="shared" si="309"/>
        <v>71.087500000000006</v>
      </c>
    </row>
    <row r="1930" spans="1:23" ht="13.5" x14ac:dyDescent="0.25">
      <c r="A1930" s="4">
        <v>44819</v>
      </c>
      <c r="B1930" s="2">
        <v>3.1</v>
      </c>
      <c r="C1930" s="2">
        <v>69.789730884450847</v>
      </c>
      <c r="D1930" s="2">
        <v>-5.2144851243669521E-3</v>
      </c>
      <c r="E1930" s="2">
        <v>1.8190559859842686E-3</v>
      </c>
      <c r="F1930" s="2">
        <v>3.0939999999999999</v>
      </c>
      <c r="G1930" s="2">
        <v>3.0750000000000006</v>
      </c>
      <c r="H1930" s="2">
        <v>3.0135000000000001</v>
      </c>
      <c r="I1930" s="2">
        <v>2.6759999999999993</v>
      </c>
      <c r="J1930" s="2">
        <v>2.4773999999999994</v>
      </c>
      <c r="K1930" s="15" t="s">
        <v>47</v>
      </c>
      <c r="L1930" s="15" t="s">
        <v>54</v>
      </c>
      <c r="M1930" s="15" t="s">
        <v>51</v>
      </c>
      <c r="N1930" s="18">
        <f t="shared" si="300"/>
        <v>50</v>
      </c>
      <c r="O1930" s="18">
        <f t="shared" si="301"/>
        <v>100</v>
      </c>
      <c r="P1930" s="18">
        <f t="shared" si="302"/>
        <v>50</v>
      </c>
      <c r="Q1930" s="18">
        <f t="shared" si="303"/>
        <v>83.5</v>
      </c>
      <c r="R1930" s="19">
        <f t="shared" si="304"/>
        <v>72.525000000000006</v>
      </c>
      <c r="S1930" s="19">
        <f t="shared" si="305"/>
        <v>68.375</v>
      </c>
      <c r="T1930" s="19">
        <f t="shared" si="306"/>
        <v>72.575000000000003</v>
      </c>
      <c r="U1930" s="19">
        <f t="shared" si="307"/>
        <v>70.875</v>
      </c>
      <c r="V1930" s="18">
        <f t="shared" si="308"/>
        <v>71.158333333333346</v>
      </c>
      <c r="W1930" s="18">
        <f t="shared" si="309"/>
        <v>71.087500000000006</v>
      </c>
    </row>
    <row r="1931" spans="1:23" ht="13.5" x14ac:dyDescent="0.25">
      <c r="A1931" s="4">
        <v>44820</v>
      </c>
      <c r="B1931" s="2">
        <v>3.09</v>
      </c>
      <c r="C1931" s="2">
        <v>68.209447467687511</v>
      </c>
      <c r="D1931" s="2">
        <v>-2.9976140618397373E-3</v>
      </c>
      <c r="E1931" s="2">
        <v>9.1381716396267312E-4</v>
      </c>
      <c r="F1931" s="2">
        <v>3.1019999999999999</v>
      </c>
      <c r="G1931" s="2">
        <v>3.0820000000000007</v>
      </c>
      <c r="H1931" s="2">
        <v>3.0255000000000001</v>
      </c>
      <c r="I1931" s="2">
        <v>2.6899999999999995</v>
      </c>
      <c r="J1931" s="2">
        <v>2.4808999999999997</v>
      </c>
      <c r="K1931" s="15" t="s">
        <v>47</v>
      </c>
      <c r="L1931" s="15" t="s">
        <v>54</v>
      </c>
      <c r="M1931" s="15" t="s">
        <v>51</v>
      </c>
      <c r="N1931" s="18">
        <f t="shared" si="300"/>
        <v>50</v>
      </c>
      <c r="O1931" s="18">
        <f t="shared" si="301"/>
        <v>100</v>
      </c>
      <c r="P1931" s="18">
        <f t="shared" si="302"/>
        <v>50</v>
      </c>
      <c r="Q1931" s="18">
        <f t="shared" si="303"/>
        <v>83.5</v>
      </c>
      <c r="R1931" s="19">
        <f t="shared" si="304"/>
        <v>72.525000000000006</v>
      </c>
      <c r="S1931" s="19">
        <f t="shared" si="305"/>
        <v>68.375</v>
      </c>
      <c r="T1931" s="19">
        <f t="shared" si="306"/>
        <v>72.575000000000003</v>
      </c>
      <c r="U1931" s="19">
        <f t="shared" si="307"/>
        <v>70.875</v>
      </c>
      <c r="V1931" s="18">
        <f t="shared" si="308"/>
        <v>71.158333333333346</v>
      </c>
      <c r="W1931" s="18">
        <f t="shared" si="309"/>
        <v>71.087500000000006</v>
      </c>
    </row>
    <row r="1932" spans="1:23" ht="13.5" x14ac:dyDescent="0.25">
      <c r="A1932" s="4">
        <v>44823</v>
      </c>
      <c r="B1932" s="2">
        <v>3.09</v>
      </c>
      <c r="C1932" s="2">
        <v>68.209447467687511</v>
      </c>
      <c r="D1932" s="2">
        <v>2.591075392411657E-3</v>
      </c>
      <c r="E1932" s="2">
        <v>8.5249474670901968E-4</v>
      </c>
      <c r="F1932" s="2">
        <v>3.1</v>
      </c>
      <c r="G1932" s="2">
        <v>3.0860000000000003</v>
      </c>
      <c r="H1932" s="2">
        <v>3.0390000000000001</v>
      </c>
      <c r="I1932" s="2">
        <v>2.7037999999999993</v>
      </c>
      <c r="J1932" s="2">
        <v>2.4843999999999995</v>
      </c>
      <c r="K1932" s="15" t="s">
        <v>47</v>
      </c>
      <c r="L1932" s="15" t="s">
        <v>54</v>
      </c>
      <c r="M1932" s="15" t="s">
        <v>49</v>
      </c>
      <c r="N1932" s="18">
        <f t="shared" si="300"/>
        <v>50</v>
      </c>
      <c r="O1932" s="18">
        <f t="shared" si="301"/>
        <v>100</v>
      </c>
      <c r="P1932" s="18">
        <f t="shared" si="302"/>
        <v>50</v>
      </c>
      <c r="Q1932" s="18">
        <f t="shared" si="303"/>
        <v>66.5</v>
      </c>
      <c r="R1932" s="19">
        <f t="shared" si="304"/>
        <v>69.974999999999994</v>
      </c>
      <c r="S1932" s="19">
        <f t="shared" si="305"/>
        <v>64.125</v>
      </c>
      <c r="T1932" s="19">
        <f t="shared" si="306"/>
        <v>64.924999999999997</v>
      </c>
      <c r="U1932" s="19">
        <f t="shared" si="307"/>
        <v>66.625</v>
      </c>
      <c r="V1932" s="18">
        <f t="shared" si="308"/>
        <v>66.341666666666654</v>
      </c>
      <c r="W1932" s="18">
        <f t="shared" si="309"/>
        <v>66.412499999999994</v>
      </c>
    </row>
    <row r="1933" spans="1:23" ht="13.5" x14ac:dyDescent="0.25">
      <c r="A1933" s="4">
        <v>44824</v>
      </c>
      <c r="B1933" s="2">
        <v>3.03</v>
      </c>
      <c r="C1933" s="2">
        <v>58.924859564347656</v>
      </c>
      <c r="D1933" s="2">
        <v>1.862106199739566E-2</v>
      </c>
      <c r="E1933" s="2">
        <v>9.7951405517902879E-4</v>
      </c>
      <c r="F1933" s="2">
        <v>3.0819999999999999</v>
      </c>
      <c r="G1933" s="2">
        <v>3.0790000000000002</v>
      </c>
      <c r="H1933" s="2">
        <v>3.0480000000000005</v>
      </c>
      <c r="I1933" s="2">
        <v>2.7173999999999991</v>
      </c>
      <c r="J1933" s="2">
        <v>2.4875999999999991</v>
      </c>
      <c r="K1933" s="15" t="s">
        <v>52</v>
      </c>
      <c r="L1933" s="15" t="s">
        <v>54</v>
      </c>
      <c r="M1933" s="15" t="s">
        <v>46</v>
      </c>
      <c r="N1933" s="18">
        <f t="shared" si="300"/>
        <v>50</v>
      </c>
      <c r="O1933" s="18">
        <f t="shared" si="301"/>
        <v>100</v>
      </c>
      <c r="P1933" s="18">
        <f t="shared" si="302"/>
        <v>50</v>
      </c>
      <c r="Q1933" s="18">
        <f t="shared" si="303"/>
        <v>16.5</v>
      </c>
      <c r="R1933" s="19">
        <f t="shared" si="304"/>
        <v>62.475000000000001</v>
      </c>
      <c r="S1933" s="19">
        <f t="shared" si="305"/>
        <v>51.625</v>
      </c>
      <c r="T1933" s="19">
        <f t="shared" si="306"/>
        <v>42.424999999999997</v>
      </c>
      <c r="U1933" s="19">
        <f t="shared" si="307"/>
        <v>54.125</v>
      </c>
      <c r="V1933" s="18">
        <f t="shared" si="308"/>
        <v>52.17499999999999</v>
      </c>
      <c r="W1933" s="18">
        <f t="shared" si="309"/>
        <v>52.662499999999994</v>
      </c>
    </row>
    <row r="1934" spans="1:23" ht="13.5" x14ac:dyDescent="0.25">
      <c r="A1934" s="4">
        <v>44825</v>
      </c>
      <c r="B1934" s="2">
        <v>3.05</v>
      </c>
      <c r="C1934" s="2">
        <v>60.838418117217152</v>
      </c>
      <c r="D1934" s="2">
        <v>2.4130355639507162E-2</v>
      </c>
      <c r="E1934" s="2">
        <v>1.7865419880366265E-4</v>
      </c>
      <c r="F1934" s="2">
        <v>3.0720000000000001</v>
      </c>
      <c r="G1934" s="2">
        <v>3.0780000000000003</v>
      </c>
      <c r="H1934" s="2">
        <v>3.0569999999999999</v>
      </c>
      <c r="I1934" s="2">
        <v>2.7303999999999991</v>
      </c>
      <c r="J1934" s="2">
        <v>2.4908999999999994</v>
      </c>
      <c r="K1934" s="15" t="s">
        <v>52</v>
      </c>
      <c r="L1934" s="15" t="s">
        <v>54</v>
      </c>
      <c r="M1934" s="15" t="s">
        <v>46</v>
      </c>
      <c r="N1934" s="18">
        <f t="shared" si="300"/>
        <v>50</v>
      </c>
      <c r="O1934" s="18">
        <f t="shared" si="301"/>
        <v>100</v>
      </c>
      <c r="P1934" s="18">
        <f t="shared" si="302"/>
        <v>50</v>
      </c>
      <c r="Q1934" s="18">
        <f t="shared" si="303"/>
        <v>16.5</v>
      </c>
      <c r="R1934" s="19">
        <f t="shared" si="304"/>
        <v>62.475000000000001</v>
      </c>
      <c r="S1934" s="19">
        <f t="shared" si="305"/>
        <v>51.625</v>
      </c>
      <c r="T1934" s="19">
        <f t="shared" si="306"/>
        <v>42.424999999999997</v>
      </c>
      <c r="U1934" s="19">
        <f t="shared" si="307"/>
        <v>54.125</v>
      </c>
      <c r="V1934" s="18">
        <f t="shared" si="308"/>
        <v>52.17499999999999</v>
      </c>
      <c r="W1934" s="18">
        <f t="shared" si="309"/>
        <v>52.662499999999994</v>
      </c>
    </row>
    <row r="1935" spans="1:23" ht="13.5" x14ac:dyDescent="0.25">
      <c r="A1935" s="4">
        <v>44826</v>
      </c>
      <c r="B1935" s="2">
        <v>3</v>
      </c>
      <c r="C1935" s="2">
        <v>54.058126389788377</v>
      </c>
      <c r="D1935" s="2">
        <v>3.0450966263503076E-2</v>
      </c>
      <c r="E1935" s="2">
        <v>5.4719457528366704E-4</v>
      </c>
      <c r="F1935" s="2">
        <v>3.0519999999999996</v>
      </c>
      <c r="G1935" s="2">
        <v>3.073</v>
      </c>
      <c r="H1935" s="2">
        <v>3.0620000000000003</v>
      </c>
      <c r="I1935" s="2">
        <v>2.7433999999999994</v>
      </c>
      <c r="J1935" s="2">
        <v>2.4939999999999993</v>
      </c>
      <c r="K1935" s="15" t="s">
        <v>52</v>
      </c>
      <c r="L1935" s="15" t="s">
        <v>54</v>
      </c>
      <c r="M1935" s="15" t="s">
        <v>46</v>
      </c>
      <c r="N1935" s="18">
        <f t="shared" si="300"/>
        <v>50</v>
      </c>
      <c r="O1935" s="18">
        <f t="shared" si="301"/>
        <v>100</v>
      </c>
      <c r="P1935" s="18">
        <f t="shared" si="302"/>
        <v>50</v>
      </c>
      <c r="Q1935" s="18">
        <f t="shared" si="303"/>
        <v>16.5</v>
      </c>
      <c r="R1935" s="19">
        <f t="shared" si="304"/>
        <v>62.475000000000001</v>
      </c>
      <c r="S1935" s="19">
        <f t="shared" si="305"/>
        <v>51.625</v>
      </c>
      <c r="T1935" s="19">
        <f t="shared" si="306"/>
        <v>42.424999999999997</v>
      </c>
      <c r="U1935" s="19">
        <f t="shared" si="307"/>
        <v>54.125</v>
      </c>
      <c r="V1935" s="18">
        <f t="shared" si="308"/>
        <v>52.17499999999999</v>
      </c>
      <c r="W1935" s="18">
        <f t="shared" si="309"/>
        <v>52.662499999999994</v>
      </c>
    </row>
    <row r="1936" spans="1:23" ht="13.5" x14ac:dyDescent="0.25">
      <c r="A1936" s="4">
        <v>44827</v>
      </c>
      <c r="B1936" s="2">
        <v>3.07</v>
      </c>
      <c r="C1936" s="2">
        <v>60.6671669169423</v>
      </c>
      <c r="D1936" s="2">
        <v>3.0440607450240798E-2</v>
      </c>
      <c r="E1936" s="2">
        <v>3.745644464666284E-4</v>
      </c>
      <c r="F1936" s="2">
        <v>3.0479999999999996</v>
      </c>
      <c r="G1936" s="2">
        <v>3.0750000000000002</v>
      </c>
      <c r="H1936" s="2">
        <v>3.0680000000000005</v>
      </c>
      <c r="I1936" s="2">
        <v>2.7585999999999991</v>
      </c>
      <c r="J1936" s="2">
        <v>2.4974499999999993</v>
      </c>
      <c r="K1936" s="15" t="s">
        <v>47</v>
      </c>
      <c r="L1936" s="15" t="s">
        <v>48</v>
      </c>
      <c r="M1936" s="15" t="s">
        <v>49</v>
      </c>
      <c r="N1936" s="18">
        <f t="shared" si="300"/>
        <v>50</v>
      </c>
      <c r="O1936" s="18">
        <f t="shared" si="301"/>
        <v>100</v>
      </c>
      <c r="P1936" s="18">
        <f t="shared" si="302"/>
        <v>50</v>
      </c>
      <c r="Q1936" s="18">
        <f t="shared" si="303"/>
        <v>83</v>
      </c>
      <c r="R1936" s="19">
        <f t="shared" si="304"/>
        <v>72.45</v>
      </c>
      <c r="S1936" s="19">
        <f t="shared" si="305"/>
        <v>68.25</v>
      </c>
      <c r="T1936" s="19">
        <f t="shared" si="306"/>
        <v>72.349999999999994</v>
      </c>
      <c r="U1936" s="19">
        <f t="shared" si="307"/>
        <v>70.75</v>
      </c>
      <c r="V1936" s="18">
        <f t="shared" si="308"/>
        <v>71.016666666666666</v>
      </c>
      <c r="W1936" s="18">
        <f t="shared" si="309"/>
        <v>70.949999999999989</v>
      </c>
    </row>
    <row r="1937" spans="1:23" ht="13.5" x14ac:dyDescent="0.25">
      <c r="A1937" s="4">
        <v>44830</v>
      </c>
      <c r="B1937" s="2">
        <v>3.12</v>
      </c>
      <c r="C1937" s="2">
        <v>64.586037187360176</v>
      </c>
      <c r="D1937" s="2">
        <v>3.3846273822183193E-2</v>
      </c>
      <c r="E1937" s="2">
        <v>1.7862728530688155E-4</v>
      </c>
      <c r="F1937" s="2">
        <v>3.0539999999999998</v>
      </c>
      <c r="G1937" s="2">
        <v>3.0770000000000004</v>
      </c>
      <c r="H1937" s="2">
        <v>3.0760000000000005</v>
      </c>
      <c r="I1937" s="2">
        <v>2.7751999999999999</v>
      </c>
      <c r="J1937" s="2">
        <v>2.5012499999999993</v>
      </c>
      <c r="K1937" s="15" t="s">
        <v>47</v>
      </c>
      <c r="L1937" s="15" t="s">
        <v>48</v>
      </c>
      <c r="M1937" s="15" t="s">
        <v>51</v>
      </c>
      <c r="N1937" s="18">
        <f t="shared" si="300"/>
        <v>50</v>
      </c>
      <c r="O1937" s="18">
        <f t="shared" si="301"/>
        <v>100</v>
      </c>
      <c r="P1937" s="18">
        <f t="shared" si="302"/>
        <v>50</v>
      </c>
      <c r="Q1937" s="18">
        <f t="shared" si="303"/>
        <v>100</v>
      </c>
      <c r="R1937" s="19">
        <f t="shared" si="304"/>
        <v>75</v>
      </c>
      <c r="S1937" s="19">
        <f t="shared" si="305"/>
        <v>72.5</v>
      </c>
      <c r="T1937" s="19">
        <f t="shared" si="306"/>
        <v>80</v>
      </c>
      <c r="U1937" s="19">
        <f t="shared" si="307"/>
        <v>75</v>
      </c>
      <c r="V1937" s="18">
        <f t="shared" si="308"/>
        <v>75.833333333333329</v>
      </c>
      <c r="W1937" s="18">
        <f t="shared" si="309"/>
        <v>75.625</v>
      </c>
    </row>
    <row r="1938" spans="1:23" ht="13.5" x14ac:dyDescent="0.25">
      <c r="A1938" s="4">
        <v>44831</v>
      </c>
      <c r="B1938" s="2">
        <v>3.12</v>
      </c>
      <c r="C1938" s="2">
        <v>64.586037187360176</v>
      </c>
      <c r="D1938" s="2">
        <v>3.8977821278010527E-2</v>
      </c>
      <c r="E1938" s="2">
        <v>-3.0695433505036453E-4</v>
      </c>
      <c r="F1938" s="2">
        <v>3.0720000000000001</v>
      </c>
      <c r="G1938" s="2">
        <v>3.077</v>
      </c>
      <c r="H1938" s="2">
        <v>3.0760000000000001</v>
      </c>
      <c r="I1938" s="2">
        <v>2.7917999999999994</v>
      </c>
      <c r="J1938" s="2">
        <v>2.5050499999999993</v>
      </c>
      <c r="K1938" s="15" t="s">
        <v>47</v>
      </c>
      <c r="L1938" s="15" t="s">
        <v>48</v>
      </c>
      <c r="M1938" s="15" t="s">
        <v>51</v>
      </c>
      <c r="N1938" s="18">
        <f t="shared" si="300"/>
        <v>50</v>
      </c>
      <c r="O1938" s="18">
        <f t="shared" si="301"/>
        <v>100</v>
      </c>
      <c r="P1938" s="18">
        <f t="shared" si="302"/>
        <v>50</v>
      </c>
      <c r="Q1938" s="18">
        <f t="shared" si="303"/>
        <v>100</v>
      </c>
      <c r="R1938" s="19">
        <f t="shared" si="304"/>
        <v>75</v>
      </c>
      <c r="S1938" s="19">
        <f t="shared" si="305"/>
        <v>72.5</v>
      </c>
      <c r="T1938" s="19">
        <f t="shared" si="306"/>
        <v>80</v>
      </c>
      <c r="U1938" s="19">
        <f t="shared" si="307"/>
        <v>75</v>
      </c>
      <c r="V1938" s="18">
        <f t="shared" si="308"/>
        <v>75.833333333333329</v>
      </c>
      <c r="W1938" s="18">
        <f t="shared" si="309"/>
        <v>75.625</v>
      </c>
    </row>
    <row r="1939" spans="1:23" ht="13.5" x14ac:dyDescent="0.25">
      <c r="A1939" s="4">
        <v>44832</v>
      </c>
      <c r="B1939" s="2">
        <v>3.11</v>
      </c>
      <c r="C1939" s="2">
        <v>63.127151665361325</v>
      </c>
      <c r="D1939" s="2">
        <v>4.0217890409750101E-2</v>
      </c>
      <c r="E1939" s="2">
        <v>-2.4847966065269869E-5</v>
      </c>
      <c r="F1939" s="2">
        <v>3.0840000000000005</v>
      </c>
      <c r="G1939" s="2">
        <v>3.0780000000000003</v>
      </c>
      <c r="H1939" s="2">
        <v>3.0764999999999998</v>
      </c>
      <c r="I1939" s="2">
        <v>2.8075999999999999</v>
      </c>
      <c r="J1939" s="2">
        <v>2.5088999999999997</v>
      </c>
      <c r="K1939" s="15" t="s">
        <v>47</v>
      </c>
      <c r="L1939" s="15" t="s">
        <v>48</v>
      </c>
      <c r="M1939" s="15" t="s">
        <v>51</v>
      </c>
      <c r="N1939" s="18">
        <f t="shared" si="300"/>
        <v>50</v>
      </c>
      <c r="O1939" s="18">
        <f t="shared" si="301"/>
        <v>100</v>
      </c>
      <c r="P1939" s="18">
        <f t="shared" si="302"/>
        <v>50</v>
      </c>
      <c r="Q1939" s="18">
        <f t="shared" si="303"/>
        <v>100</v>
      </c>
      <c r="R1939" s="19">
        <f t="shared" si="304"/>
        <v>75</v>
      </c>
      <c r="S1939" s="19">
        <f t="shared" si="305"/>
        <v>72.5</v>
      </c>
      <c r="T1939" s="19">
        <f t="shared" si="306"/>
        <v>80</v>
      </c>
      <c r="U1939" s="19">
        <f t="shared" si="307"/>
        <v>75</v>
      </c>
      <c r="V1939" s="18">
        <f t="shared" si="308"/>
        <v>75.833333333333329</v>
      </c>
      <c r="W1939" s="18">
        <f t="shared" si="309"/>
        <v>75.625</v>
      </c>
    </row>
    <row r="1940" spans="1:23" ht="13.5" x14ac:dyDescent="0.25">
      <c r="A1940" s="4">
        <v>44833</v>
      </c>
      <c r="B1940" s="2">
        <v>3.12</v>
      </c>
      <c r="C1940" s="2">
        <v>64.002812311040401</v>
      </c>
      <c r="D1940" s="2">
        <v>3.9876430152169906E-2</v>
      </c>
      <c r="E1940" s="2">
        <v>3.3623412610746614E-4</v>
      </c>
      <c r="F1940" s="2">
        <v>3.1079999999999997</v>
      </c>
      <c r="G1940" s="2">
        <v>3.08</v>
      </c>
      <c r="H1940" s="2">
        <v>3.0774999999999997</v>
      </c>
      <c r="I1940" s="2">
        <v>2.8231999999999999</v>
      </c>
      <c r="J1940" s="2">
        <v>2.5127999999999999</v>
      </c>
      <c r="K1940" s="15" t="s">
        <v>47</v>
      </c>
      <c r="L1940" s="15" t="s">
        <v>48</v>
      </c>
      <c r="M1940" s="15" t="s">
        <v>51</v>
      </c>
      <c r="N1940" s="18">
        <f t="shared" si="300"/>
        <v>50</v>
      </c>
      <c r="O1940" s="18">
        <f t="shared" si="301"/>
        <v>100</v>
      </c>
      <c r="P1940" s="18">
        <f t="shared" si="302"/>
        <v>50</v>
      </c>
      <c r="Q1940" s="18">
        <f t="shared" si="303"/>
        <v>100</v>
      </c>
      <c r="R1940" s="19">
        <f t="shared" si="304"/>
        <v>75</v>
      </c>
      <c r="S1940" s="19">
        <f t="shared" si="305"/>
        <v>72.5</v>
      </c>
      <c r="T1940" s="19">
        <f t="shared" si="306"/>
        <v>80</v>
      </c>
      <c r="U1940" s="19">
        <f t="shared" si="307"/>
        <v>75</v>
      </c>
      <c r="V1940" s="18">
        <f t="shared" si="308"/>
        <v>75.833333333333329</v>
      </c>
      <c r="W1940" s="18">
        <f t="shared" si="309"/>
        <v>75.625</v>
      </c>
    </row>
    <row r="1941" spans="1:23" ht="13.5" x14ac:dyDescent="0.25">
      <c r="A1941" s="4">
        <v>44834</v>
      </c>
      <c r="B1941" s="2">
        <v>3.15</v>
      </c>
      <c r="C1941" s="2">
        <v>66.567880931510928</v>
      </c>
      <c r="D1941" s="2">
        <v>3.516586806828581E-2</v>
      </c>
      <c r="E1941" s="2">
        <v>7.4991382883415067E-4</v>
      </c>
      <c r="F1941" s="2">
        <v>3.1239999999999997</v>
      </c>
      <c r="G1941" s="2">
        <v>3.0859999999999999</v>
      </c>
      <c r="H1941" s="2">
        <v>3.0840000000000001</v>
      </c>
      <c r="I1941" s="2">
        <v>2.8397999999999994</v>
      </c>
      <c r="J1941" s="2">
        <v>2.5168999999999997</v>
      </c>
      <c r="K1941" s="15" t="s">
        <v>47</v>
      </c>
      <c r="L1941" s="15" t="s">
        <v>48</v>
      </c>
      <c r="M1941" s="15" t="s">
        <v>51</v>
      </c>
      <c r="N1941" s="18">
        <f t="shared" si="300"/>
        <v>50</v>
      </c>
      <c r="O1941" s="18">
        <f t="shared" si="301"/>
        <v>100</v>
      </c>
      <c r="P1941" s="18">
        <f t="shared" si="302"/>
        <v>50</v>
      </c>
      <c r="Q1941" s="18">
        <f t="shared" si="303"/>
        <v>100</v>
      </c>
      <c r="R1941" s="19">
        <f t="shared" si="304"/>
        <v>75</v>
      </c>
      <c r="S1941" s="19">
        <f t="shared" si="305"/>
        <v>72.5</v>
      </c>
      <c r="T1941" s="19">
        <f t="shared" si="306"/>
        <v>80</v>
      </c>
      <c r="U1941" s="19">
        <f t="shared" si="307"/>
        <v>75</v>
      </c>
      <c r="V1941" s="18">
        <f t="shared" si="308"/>
        <v>75.833333333333329</v>
      </c>
      <c r="W1941" s="18">
        <f t="shared" si="309"/>
        <v>75.625</v>
      </c>
    </row>
    <row r="1942" spans="1:23" ht="13.5" x14ac:dyDescent="0.25">
      <c r="A1942" s="4">
        <v>44837</v>
      </c>
      <c r="B1942" s="2">
        <v>3.16</v>
      </c>
      <c r="C1942" s="2">
        <v>67.401731775895655</v>
      </c>
      <c r="D1942" s="2">
        <v>2.9650004691245346E-2</v>
      </c>
      <c r="E1942" s="2">
        <v>2.7288081568794154E-4</v>
      </c>
      <c r="F1942" s="2">
        <v>3.1320000000000006</v>
      </c>
      <c r="G1942" s="2">
        <v>3.093</v>
      </c>
      <c r="H1942" s="2">
        <v>3.0894999999999997</v>
      </c>
      <c r="I1942" s="2">
        <v>2.8563999999999994</v>
      </c>
      <c r="J1942" s="2">
        <v>2.5214499999999997</v>
      </c>
      <c r="K1942" s="15" t="s">
        <v>47</v>
      </c>
      <c r="L1942" s="15" t="s">
        <v>48</v>
      </c>
      <c r="M1942" s="15" t="s">
        <v>51</v>
      </c>
      <c r="N1942" s="18">
        <f t="shared" si="300"/>
        <v>50</v>
      </c>
      <c r="O1942" s="18">
        <f t="shared" si="301"/>
        <v>100</v>
      </c>
      <c r="P1942" s="18">
        <f t="shared" si="302"/>
        <v>50</v>
      </c>
      <c r="Q1942" s="18">
        <f t="shared" si="303"/>
        <v>100</v>
      </c>
      <c r="R1942" s="19">
        <f t="shared" si="304"/>
        <v>75</v>
      </c>
      <c r="S1942" s="19">
        <f t="shared" si="305"/>
        <v>72.5</v>
      </c>
      <c r="T1942" s="19">
        <f t="shared" si="306"/>
        <v>80</v>
      </c>
      <c r="U1942" s="19">
        <f t="shared" si="307"/>
        <v>75</v>
      </c>
      <c r="V1942" s="18">
        <f t="shared" si="308"/>
        <v>75.833333333333329</v>
      </c>
      <c r="W1942" s="18">
        <f t="shared" si="309"/>
        <v>75.625</v>
      </c>
    </row>
    <row r="1943" spans="1:23" ht="13.5" x14ac:dyDescent="0.25">
      <c r="A1943" s="4">
        <v>44838</v>
      </c>
      <c r="B1943" s="2">
        <v>3.12</v>
      </c>
      <c r="C1943" s="2">
        <v>60.862606056951215</v>
      </c>
      <c r="D1943" s="2">
        <v>1.7925040453492969E-2</v>
      </c>
      <c r="E1943" s="2">
        <v>-4.7594050145467108E-4</v>
      </c>
      <c r="F1943" s="2">
        <v>3.1320000000000001</v>
      </c>
      <c r="G1943" s="2">
        <v>3.1019999999999999</v>
      </c>
      <c r="H1943" s="2">
        <v>3.0904999999999996</v>
      </c>
      <c r="I1943" s="2">
        <v>2.8721999999999999</v>
      </c>
      <c r="J1943" s="2">
        <v>2.5255999999999994</v>
      </c>
      <c r="K1943" s="15" t="s">
        <v>47</v>
      </c>
      <c r="L1943" s="15" t="s">
        <v>48</v>
      </c>
      <c r="M1943" s="15" t="s">
        <v>54</v>
      </c>
      <c r="N1943" s="18">
        <f t="shared" si="300"/>
        <v>50</v>
      </c>
      <c r="O1943" s="18">
        <f t="shared" si="301"/>
        <v>100</v>
      </c>
      <c r="P1943" s="18">
        <f t="shared" si="302"/>
        <v>50</v>
      </c>
      <c r="Q1943" s="18">
        <f t="shared" si="303"/>
        <v>66</v>
      </c>
      <c r="R1943" s="19">
        <f t="shared" si="304"/>
        <v>69.900000000000006</v>
      </c>
      <c r="S1943" s="19">
        <f t="shared" si="305"/>
        <v>64</v>
      </c>
      <c r="T1943" s="19">
        <f t="shared" si="306"/>
        <v>64.7</v>
      </c>
      <c r="U1943" s="19">
        <f t="shared" si="307"/>
        <v>66.5</v>
      </c>
      <c r="V1943" s="18">
        <f t="shared" si="308"/>
        <v>66.2</v>
      </c>
      <c r="W1943" s="18">
        <f t="shared" si="309"/>
        <v>66.275000000000006</v>
      </c>
    </row>
    <row r="1944" spans="1:23" ht="13.5" x14ac:dyDescent="0.25">
      <c r="A1944" s="4">
        <v>44839</v>
      </c>
      <c r="B1944" s="2">
        <v>3.02</v>
      </c>
      <c r="C1944" s="2">
        <v>48.257692408047014</v>
      </c>
      <c r="D1944" s="2">
        <v>1.7993230404501848E-2</v>
      </c>
      <c r="E1944" s="2">
        <v>-2.6197315115960304E-3</v>
      </c>
      <c r="F1944" s="2">
        <v>3.1139999999999999</v>
      </c>
      <c r="G1944" s="2">
        <v>3.0990000000000002</v>
      </c>
      <c r="H1944" s="2">
        <v>3.0884999999999998</v>
      </c>
      <c r="I1944" s="2">
        <v>2.8865999999999996</v>
      </c>
      <c r="J1944" s="2">
        <v>2.5292499999999993</v>
      </c>
      <c r="K1944" s="15" t="s">
        <v>47</v>
      </c>
      <c r="L1944" s="15" t="s">
        <v>54</v>
      </c>
      <c r="M1944" s="15" t="s">
        <v>49</v>
      </c>
      <c r="N1944" s="18">
        <f t="shared" si="300"/>
        <v>50</v>
      </c>
      <c r="O1944" s="18">
        <f t="shared" si="301"/>
        <v>100</v>
      </c>
      <c r="P1944" s="18">
        <f t="shared" si="302"/>
        <v>50</v>
      </c>
      <c r="Q1944" s="18">
        <f t="shared" si="303"/>
        <v>66.5</v>
      </c>
      <c r="R1944" s="19">
        <f t="shared" si="304"/>
        <v>69.974999999999994</v>
      </c>
      <c r="S1944" s="19">
        <f t="shared" si="305"/>
        <v>64.125</v>
      </c>
      <c r="T1944" s="19">
        <f t="shared" si="306"/>
        <v>64.924999999999997</v>
      </c>
      <c r="U1944" s="19">
        <f t="shared" si="307"/>
        <v>66.625</v>
      </c>
      <c r="V1944" s="18">
        <f t="shared" si="308"/>
        <v>66.341666666666654</v>
      </c>
      <c r="W1944" s="18">
        <f t="shared" si="309"/>
        <v>66.412499999999994</v>
      </c>
    </row>
    <row r="1945" spans="1:23" ht="13.5" x14ac:dyDescent="0.25">
      <c r="A1945" s="4">
        <v>44840</v>
      </c>
      <c r="B1945" s="2">
        <v>3.03</v>
      </c>
      <c r="C1945" s="2">
        <v>49.386552026971529</v>
      </c>
      <c r="D1945" s="2">
        <v>9.7504364298846014E-3</v>
      </c>
      <c r="E1945" s="2">
        <v>-6.5565475720618114E-3</v>
      </c>
      <c r="F1945" s="2">
        <v>3.0959999999999996</v>
      </c>
      <c r="G1945" s="2">
        <v>3.1019999999999999</v>
      </c>
      <c r="H1945" s="2">
        <v>3.0874999999999995</v>
      </c>
      <c r="I1945" s="2">
        <v>2.9011999999999993</v>
      </c>
      <c r="J1945" s="2">
        <v>2.5329499999999996</v>
      </c>
      <c r="K1945" s="15" t="s">
        <v>47</v>
      </c>
      <c r="L1945" s="15" t="s">
        <v>54</v>
      </c>
      <c r="M1945" s="15" t="s">
        <v>49</v>
      </c>
      <c r="N1945" s="18">
        <f t="shared" si="300"/>
        <v>50</v>
      </c>
      <c r="O1945" s="18">
        <f t="shared" si="301"/>
        <v>100</v>
      </c>
      <c r="P1945" s="18">
        <f t="shared" si="302"/>
        <v>50</v>
      </c>
      <c r="Q1945" s="18">
        <f t="shared" si="303"/>
        <v>66.5</v>
      </c>
      <c r="R1945" s="19">
        <f t="shared" si="304"/>
        <v>69.974999999999994</v>
      </c>
      <c r="S1945" s="19">
        <f t="shared" si="305"/>
        <v>64.125</v>
      </c>
      <c r="T1945" s="19">
        <f t="shared" si="306"/>
        <v>64.924999999999997</v>
      </c>
      <c r="U1945" s="19">
        <f t="shared" si="307"/>
        <v>66.625</v>
      </c>
      <c r="V1945" s="18">
        <f t="shared" si="308"/>
        <v>66.341666666666654</v>
      </c>
      <c r="W1945" s="18">
        <f t="shared" si="309"/>
        <v>66.412499999999994</v>
      </c>
    </row>
    <row r="1946" spans="1:23" ht="13.5" x14ac:dyDescent="0.25">
      <c r="A1946" s="4">
        <v>44841</v>
      </c>
      <c r="B1946" s="2">
        <v>3.05</v>
      </c>
      <c r="C1946" s="2">
        <v>51.65815308514884</v>
      </c>
      <c r="D1946" s="2">
        <v>1.2127159823790201E-2</v>
      </c>
      <c r="E1946" s="2">
        <v>-9.1736566738414467E-3</v>
      </c>
      <c r="F1946" s="2">
        <v>3.0759999999999996</v>
      </c>
      <c r="G1946" s="2">
        <v>3.1000000000000005</v>
      </c>
      <c r="H1946" s="2">
        <v>3.0874999999999999</v>
      </c>
      <c r="I1946" s="2">
        <v>2.9156</v>
      </c>
      <c r="J1946" s="2">
        <v>2.5367499999999996</v>
      </c>
      <c r="K1946" s="15" t="s">
        <v>52</v>
      </c>
      <c r="L1946" s="15" t="s">
        <v>54</v>
      </c>
      <c r="M1946" s="15" t="s">
        <v>46</v>
      </c>
      <c r="N1946" s="18">
        <f t="shared" si="300"/>
        <v>50</v>
      </c>
      <c r="O1946" s="18">
        <f t="shared" si="301"/>
        <v>100</v>
      </c>
      <c r="P1946" s="18">
        <f t="shared" si="302"/>
        <v>50</v>
      </c>
      <c r="Q1946" s="18">
        <f t="shared" si="303"/>
        <v>16.5</v>
      </c>
      <c r="R1946" s="19">
        <f t="shared" si="304"/>
        <v>62.475000000000001</v>
      </c>
      <c r="S1946" s="19">
        <f t="shared" si="305"/>
        <v>51.625</v>
      </c>
      <c r="T1946" s="19">
        <f t="shared" si="306"/>
        <v>42.424999999999997</v>
      </c>
      <c r="U1946" s="19">
        <f t="shared" si="307"/>
        <v>54.125</v>
      </c>
      <c r="V1946" s="18">
        <f t="shared" si="308"/>
        <v>52.17499999999999</v>
      </c>
      <c r="W1946" s="18">
        <f t="shared" si="309"/>
        <v>52.662499999999994</v>
      </c>
    </row>
    <row r="1947" spans="1:23" ht="13.5" x14ac:dyDescent="0.25">
      <c r="A1947" s="4">
        <v>44844</v>
      </c>
      <c r="B1947" s="2">
        <v>3.03</v>
      </c>
      <c r="C1947" s="2">
        <v>49.27643632015004</v>
      </c>
      <c r="D1947" s="2">
        <v>2.3252773197091958E-2</v>
      </c>
      <c r="E1947" s="2">
        <v>-1.0509200921710031E-2</v>
      </c>
      <c r="F1947" s="2">
        <v>3.05</v>
      </c>
      <c r="G1947" s="2">
        <v>3.0910000000000002</v>
      </c>
      <c r="H1947" s="2">
        <v>3.0839999999999996</v>
      </c>
      <c r="I1947" s="2">
        <v>2.9292000000000002</v>
      </c>
      <c r="J1947" s="2">
        <v>2.5404999999999998</v>
      </c>
      <c r="K1947" s="15" t="s">
        <v>52</v>
      </c>
      <c r="L1947" s="15" t="s">
        <v>50</v>
      </c>
      <c r="M1947" s="15" t="s">
        <v>46</v>
      </c>
      <c r="N1947" s="18">
        <f t="shared" si="300"/>
        <v>50</v>
      </c>
      <c r="O1947" s="18">
        <f t="shared" si="301"/>
        <v>100</v>
      </c>
      <c r="P1947" s="18">
        <f t="shared" si="302"/>
        <v>50</v>
      </c>
      <c r="Q1947" s="18">
        <f t="shared" si="303"/>
        <v>0</v>
      </c>
      <c r="R1947" s="19">
        <f t="shared" si="304"/>
        <v>60</v>
      </c>
      <c r="S1947" s="19">
        <f t="shared" si="305"/>
        <v>47.5</v>
      </c>
      <c r="T1947" s="19">
        <f t="shared" si="306"/>
        <v>35</v>
      </c>
      <c r="U1947" s="19">
        <f t="shared" si="307"/>
        <v>50</v>
      </c>
      <c r="V1947" s="18">
        <f t="shared" si="308"/>
        <v>47.5</v>
      </c>
      <c r="W1947" s="18">
        <f t="shared" si="309"/>
        <v>48.125</v>
      </c>
    </row>
    <row r="1948" spans="1:23" ht="13.5" x14ac:dyDescent="0.25">
      <c r="A1948" s="4">
        <v>44845</v>
      </c>
      <c r="B1948" s="2">
        <v>3.05</v>
      </c>
      <c r="C1948" s="2">
        <v>51.675823762921432</v>
      </c>
      <c r="D1948" s="2">
        <v>3.1248592527204355E-2</v>
      </c>
      <c r="E1948" s="2">
        <v>-1.0457492626106908E-2</v>
      </c>
      <c r="F1948" s="2">
        <v>3.036</v>
      </c>
      <c r="G1948" s="2">
        <v>3.0840000000000005</v>
      </c>
      <c r="H1948" s="2">
        <v>3.0804999999999998</v>
      </c>
      <c r="I1948" s="2">
        <v>2.9414000000000011</v>
      </c>
      <c r="J1948" s="2">
        <v>2.5443499999999997</v>
      </c>
      <c r="K1948" s="15" t="s">
        <v>52</v>
      </c>
      <c r="L1948" s="15" t="s">
        <v>54</v>
      </c>
      <c r="M1948" s="15" t="s">
        <v>46</v>
      </c>
      <c r="N1948" s="18">
        <f t="shared" si="300"/>
        <v>50</v>
      </c>
      <c r="O1948" s="18">
        <f t="shared" si="301"/>
        <v>100</v>
      </c>
      <c r="P1948" s="18">
        <f t="shared" si="302"/>
        <v>50</v>
      </c>
      <c r="Q1948" s="18">
        <f t="shared" si="303"/>
        <v>16.5</v>
      </c>
      <c r="R1948" s="19">
        <f t="shared" si="304"/>
        <v>62.475000000000001</v>
      </c>
      <c r="S1948" s="19">
        <f t="shared" si="305"/>
        <v>51.625</v>
      </c>
      <c r="T1948" s="19">
        <f t="shared" si="306"/>
        <v>42.424999999999997</v>
      </c>
      <c r="U1948" s="19">
        <f t="shared" si="307"/>
        <v>54.125</v>
      </c>
      <c r="V1948" s="18">
        <f t="shared" si="308"/>
        <v>52.17499999999999</v>
      </c>
      <c r="W1948" s="18">
        <f t="shared" si="309"/>
        <v>52.662499999999994</v>
      </c>
    </row>
    <row r="1949" spans="1:23" ht="13.5" x14ac:dyDescent="0.25">
      <c r="A1949" s="4">
        <v>44846</v>
      </c>
      <c r="B1949" s="2">
        <v>3.08</v>
      </c>
      <c r="C1949" s="2">
        <v>55.106282026606593</v>
      </c>
      <c r="D1949" s="2">
        <v>3.4194051061883002E-2</v>
      </c>
      <c r="E1949" s="2">
        <v>-8.956752646670247E-3</v>
      </c>
      <c r="F1949" s="2">
        <v>3.048</v>
      </c>
      <c r="G1949" s="2">
        <v>3.0810000000000004</v>
      </c>
      <c r="H1949" s="2">
        <v>3.0794999999999995</v>
      </c>
      <c r="I1949" s="2">
        <v>2.9530000000000007</v>
      </c>
      <c r="J1949" s="2">
        <v>2.5482999999999998</v>
      </c>
      <c r="K1949" s="15" t="s">
        <v>47</v>
      </c>
      <c r="L1949" s="15" t="s">
        <v>48</v>
      </c>
      <c r="M1949" s="15" t="s">
        <v>51</v>
      </c>
      <c r="N1949" s="18">
        <f t="shared" si="300"/>
        <v>50</v>
      </c>
      <c r="O1949" s="18">
        <f t="shared" si="301"/>
        <v>100</v>
      </c>
      <c r="P1949" s="18">
        <f t="shared" si="302"/>
        <v>50</v>
      </c>
      <c r="Q1949" s="18">
        <f t="shared" si="303"/>
        <v>100</v>
      </c>
      <c r="R1949" s="19">
        <f t="shared" si="304"/>
        <v>75</v>
      </c>
      <c r="S1949" s="19">
        <f t="shared" si="305"/>
        <v>72.5</v>
      </c>
      <c r="T1949" s="19">
        <f t="shared" si="306"/>
        <v>80</v>
      </c>
      <c r="U1949" s="19">
        <f t="shared" si="307"/>
        <v>75</v>
      </c>
      <c r="V1949" s="18">
        <f t="shared" si="308"/>
        <v>75.833333333333329</v>
      </c>
      <c r="W1949" s="18">
        <f t="shared" si="309"/>
        <v>75.625</v>
      </c>
    </row>
    <row r="1950" spans="1:23" ht="13.5" x14ac:dyDescent="0.25">
      <c r="A1950" s="4">
        <v>44847</v>
      </c>
      <c r="B1950" s="2">
        <v>3.08</v>
      </c>
      <c r="C1950" s="2">
        <v>55.106282026606593</v>
      </c>
      <c r="D1950" s="2">
        <v>3.7992412579801016E-2</v>
      </c>
      <c r="E1950" s="2">
        <v>-6.5604606531620615E-3</v>
      </c>
      <c r="F1950" s="2">
        <v>3.0579999999999998</v>
      </c>
      <c r="G1950" s="2">
        <v>3.0769999999999995</v>
      </c>
      <c r="H1950" s="2">
        <v>3.0784999999999996</v>
      </c>
      <c r="I1950" s="2">
        <v>2.9646000000000008</v>
      </c>
      <c r="J1950" s="2">
        <v>2.5519499999999997</v>
      </c>
      <c r="K1950" s="15" t="s">
        <v>47</v>
      </c>
      <c r="L1950" s="15" t="s">
        <v>48</v>
      </c>
      <c r="M1950" s="15" t="s">
        <v>51</v>
      </c>
      <c r="N1950" s="18">
        <f t="shared" si="300"/>
        <v>50</v>
      </c>
      <c r="O1950" s="18">
        <f t="shared" si="301"/>
        <v>100</v>
      </c>
      <c r="P1950" s="18">
        <f t="shared" si="302"/>
        <v>50</v>
      </c>
      <c r="Q1950" s="18">
        <f t="shared" si="303"/>
        <v>100</v>
      </c>
      <c r="R1950" s="19">
        <f t="shared" si="304"/>
        <v>75</v>
      </c>
      <c r="S1950" s="19">
        <f t="shared" si="305"/>
        <v>72.5</v>
      </c>
      <c r="T1950" s="19">
        <f t="shared" si="306"/>
        <v>80</v>
      </c>
      <c r="U1950" s="19">
        <f t="shared" si="307"/>
        <v>75</v>
      </c>
      <c r="V1950" s="18">
        <f t="shared" si="308"/>
        <v>75.833333333333329</v>
      </c>
      <c r="W1950" s="18">
        <f t="shared" si="309"/>
        <v>75.625</v>
      </c>
    </row>
    <row r="1951" spans="1:23" ht="13.5" x14ac:dyDescent="0.25">
      <c r="A1951" s="4">
        <v>44848</v>
      </c>
      <c r="B1951" s="2">
        <v>3.07</v>
      </c>
      <c r="C1951" s="2">
        <v>53.634379492701576</v>
      </c>
      <c r="D1951" s="2">
        <v>4.6347340691220484E-2</v>
      </c>
      <c r="E1951" s="2">
        <v>-3.576766839318595E-3</v>
      </c>
      <c r="F1951" s="2">
        <v>3.0620000000000003</v>
      </c>
      <c r="G1951" s="2">
        <v>3.069</v>
      </c>
      <c r="H1951" s="2">
        <v>3.0774999999999997</v>
      </c>
      <c r="I1951" s="2">
        <v>2.9766000000000008</v>
      </c>
      <c r="J1951" s="2">
        <v>2.5558999999999998</v>
      </c>
      <c r="K1951" s="15" t="s">
        <v>47</v>
      </c>
      <c r="L1951" s="15" t="s">
        <v>54</v>
      </c>
      <c r="M1951" s="15" t="s">
        <v>51</v>
      </c>
      <c r="N1951" s="18">
        <f t="shared" si="300"/>
        <v>50</v>
      </c>
      <c r="O1951" s="18">
        <f t="shared" si="301"/>
        <v>100</v>
      </c>
      <c r="P1951" s="18">
        <f t="shared" si="302"/>
        <v>50</v>
      </c>
      <c r="Q1951" s="18">
        <f t="shared" si="303"/>
        <v>83.5</v>
      </c>
      <c r="R1951" s="19">
        <f t="shared" si="304"/>
        <v>72.525000000000006</v>
      </c>
      <c r="S1951" s="19">
        <f t="shared" si="305"/>
        <v>68.375</v>
      </c>
      <c r="T1951" s="19">
        <f t="shared" si="306"/>
        <v>72.575000000000003</v>
      </c>
      <c r="U1951" s="19">
        <f t="shared" si="307"/>
        <v>70.875</v>
      </c>
      <c r="V1951" s="18">
        <f t="shared" si="308"/>
        <v>71.158333333333346</v>
      </c>
      <c r="W1951" s="18">
        <f t="shared" si="309"/>
        <v>71.087500000000006</v>
      </c>
    </row>
    <row r="1952" spans="1:23" ht="13.5" x14ac:dyDescent="0.25">
      <c r="A1952" s="4">
        <v>44851</v>
      </c>
      <c r="B1952" s="2">
        <v>3.07</v>
      </c>
      <c r="C1952" s="2">
        <v>53.634379492701576</v>
      </c>
      <c r="D1952" s="2">
        <v>5.4815192166649318E-2</v>
      </c>
      <c r="E1952" s="2">
        <v>-2.3640679251071221E-4</v>
      </c>
      <c r="F1952" s="2">
        <v>3.0700000000000003</v>
      </c>
      <c r="G1952" s="2">
        <v>3.0599999999999996</v>
      </c>
      <c r="H1952" s="2">
        <v>3.0764999999999998</v>
      </c>
      <c r="I1952" s="2">
        <v>2.9894000000000007</v>
      </c>
      <c r="J1952" s="2">
        <v>2.5599000000000003</v>
      </c>
      <c r="K1952" s="15" t="s">
        <v>47</v>
      </c>
      <c r="L1952" s="15" t="s">
        <v>48</v>
      </c>
      <c r="M1952" s="15" t="s">
        <v>51</v>
      </c>
      <c r="N1952" s="18">
        <f t="shared" si="300"/>
        <v>50</v>
      </c>
      <c r="O1952" s="18">
        <f t="shared" si="301"/>
        <v>100</v>
      </c>
      <c r="P1952" s="18">
        <f t="shared" si="302"/>
        <v>50</v>
      </c>
      <c r="Q1952" s="18">
        <f t="shared" si="303"/>
        <v>100</v>
      </c>
      <c r="R1952" s="19">
        <f t="shared" si="304"/>
        <v>75</v>
      </c>
      <c r="S1952" s="19">
        <f t="shared" si="305"/>
        <v>72.5</v>
      </c>
      <c r="T1952" s="19">
        <f t="shared" si="306"/>
        <v>80</v>
      </c>
      <c r="U1952" s="19">
        <f t="shared" si="307"/>
        <v>75</v>
      </c>
      <c r="V1952" s="18">
        <f t="shared" si="308"/>
        <v>75.833333333333329</v>
      </c>
      <c r="W1952" s="18">
        <f t="shared" si="309"/>
        <v>75.625</v>
      </c>
    </row>
    <row r="1953" spans="1:23" ht="13.5" x14ac:dyDescent="0.25">
      <c r="A1953" s="4">
        <v>44852</v>
      </c>
      <c r="B1953" s="2">
        <v>3.05</v>
      </c>
      <c r="C1953" s="2">
        <v>50.505315851302264</v>
      </c>
      <c r="D1953" s="2">
        <v>5.7178150534388017E-2</v>
      </c>
      <c r="E1953" s="2">
        <v>3.2896885016616305E-3</v>
      </c>
      <c r="F1953" s="2">
        <v>3.0700000000000003</v>
      </c>
      <c r="G1953" s="2">
        <v>3.0529999999999999</v>
      </c>
      <c r="H1953" s="2">
        <v>3.0774999999999997</v>
      </c>
      <c r="I1953" s="2">
        <v>3.0002000000000009</v>
      </c>
      <c r="J1953" s="2">
        <v>2.5638500000000004</v>
      </c>
      <c r="K1953" s="15" t="s">
        <v>52</v>
      </c>
      <c r="L1953" s="15" t="s">
        <v>54</v>
      </c>
      <c r="M1953" s="15" t="s">
        <v>54</v>
      </c>
      <c r="N1953" s="18">
        <f t="shared" si="300"/>
        <v>50</v>
      </c>
      <c r="O1953" s="18">
        <f t="shared" si="301"/>
        <v>100</v>
      </c>
      <c r="P1953" s="18">
        <f t="shared" si="302"/>
        <v>50</v>
      </c>
      <c r="Q1953" s="18">
        <f t="shared" si="303"/>
        <v>16.5</v>
      </c>
      <c r="R1953" s="19">
        <f t="shared" si="304"/>
        <v>62.475000000000001</v>
      </c>
      <c r="S1953" s="19">
        <f t="shared" si="305"/>
        <v>51.625</v>
      </c>
      <c r="T1953" s="19">
        <f t="shared" si="306"/>
        <v>42.424999999999997</v>
      </c>
      <c r="U1953" s="19">
        <f t="shared" si="307"/>
        <v>54.125</v>
      </c>
      <c r="V1953" s="18">
        <f t="shared" si="308"/>
        <v>52.17499999999999</v>
      </c>
      <c r="W1953" s="18">
        <f t="shared" si="309"/>
        <v>52.662499999999994</v>
      </c>
    </row>
    <row r="1954" spans="1:23" ht="13.5" x14ac:dyDescent="0.25">
      <c r="A1954" s="4">
        <v>44853</v>
      </c>
      <c r="B1954" s="2">
        <v>3.07</v>
      </c>
      <c r="C1954" s="2">
        <v>53.431160319309029</v>
      </c>
      <c r="D1954" s="2">
        <v>4.2309492269403837E-2</v>
      </c>
      <c r="E1954" s="2">
        <v>6.4093731126604013E-3</v>
      </c>
      <c r="F1954" s="2">
        <v>3.0680000000000001</v>
      </c>
      <c r="G1954" s="2">
        <v>3.0580000000000003</v>
      </c>
      <c r="H1954" s="2">
        <v>3.0784999999999996</v>
      </c>
      <c r="I1954" s="2">
        <v>3.0094000000000007</v>
      </c>
      <c r="J1954" s="2">
        <v>2.567600000000001</v>
      </c>
      <c r="K1954" s="15" t="s">
        <v>47</v>
      </c>
      <c r="L1954" s="15" t="s">
        <v>54</v>
      </c>
      <c r="M1954" s="15" t="s">
        <v>49</v>
      </c>
      <c r="N1954" s="18">
        <f t="shared" si="300"/>
        <v>50</v>
      </c>
      <c r="O1954" s="18">
        <f t="shared" si="301"/>
        <v>100</v>
      </c>
      <c r="P1954" s="18">
        <f t="shared" si="302"/>
        <v>50</v>
      </c>
      <c r="Q1954" s="18">
        <f t="shared" si="303"/>
        <v>66.5</v>
      </c>
      <c r="R1954" s="19">
        <f t="shared" si="304"/>
        <v>69.974999999999994</v>
      </c>
      <c r="S1954" s="19">
        <f t="shared" si="305"/>
        <v>64.125</v>
      </c>
      <c r="T1954" s="19">
        <f t="shared" si="306"/>
        <v>64.924999999999997</v>
      </c>
      <c r="U1954" s="19">
        <f t="shared" si="307"/>
        <v>66.625</v>
      </c>
      <c r="V1954" s="18">
        <f t="shared" si="308"/>
        <v>66.341666666666654</v>
      </c>
      <c r="W1954" s="18">
        <f t="shared" si="309"/>
        <v>66.412499999999994</v>
      </c>
    </row>
    <row r="1955" spans="1:23" ht="13.5" x14ac:dyDescent="0.25">
      <c r="A1955" s="4">
        <v>44854</v>
      </c>
      <c r="B1955" s="2">
        <v>3.08</v>
      </c>
      <c r="C1955" s="2">
        <v>54.867755159535307</v>
      </c>
      <c r="D1955" s="2">
        <v>3.0406019357870573E-2</v>
      </c>
      <c r="E1955" s="2">
        <v>7.8312228358224014E-3</v>
      </c>
      <c r="F1955" s="2">
        <v>3.0680000000000001</v>
      </c>
      <c r="G1955" s="2">
        <v>3.0630000000000002</v>
      </c>
      <c r="H1955" s="2">
        <v>3.0824999999999996</v>
      </c>
      <c r="I1955" s="2">
        <v>3.0178000000000007</v>
      </c>
      <c r="J1955" s="2">
        <v>2.571400000000001</v>
      </c>
      <c r="K1955" s="15" t="s">
        <v>47</v>
      </c>
      <c r="L1955" s="15" t="s">
        <v>54</v>
      </c>
      <c r="M1955" s="15" t="s">
        <v>54</v>
      </c>
      <c r="N1955" s="18">
        <f t="shared" si="300"/>
        <v>50</v>
      </c>
      <c r="O1955" s="18">
        <f t="shared" si="301"/>
        <v>100</v>
      </c>
      <c r="P1955" s="18">
        <f t="shared" si="302"/>
        <v>50</v>
      </c>
      <c r="Q1955" s="18">
        <f t="shared" si="303"/>
        <v>49.5</v>
      </c>
      <c r="R1955" s="19">
        <f t="shared" si="304"/>
        <v>67.424999999999997</v>
      </c>
      <c r="S1955" s="19">
        <f t="shared" si="305"/>
        <v>59.875</v>
      </c>
      <c r="T1955" s="19">
        <f t="shared" si="306"/>
        <v>57.275000000000006</v>
      </c>
      <c r="U1955" s="19">
        <f t="shared" si="307"/>
        <v>62.375</v>
      </c>
      <c r="V1955" s="18">
        <f t="shared" si="308"/>
        <v>61.524999999999999</v>
      </c>
      <c r="W1955" s="18">
        <f t="shared" si="309"/>
        <v>61.737499999999997</v>
      </c>
    </row>
    <row r="1956" spans="1:23" ht="13.5" x14ac:dyDescent="0.25">
      <c r="A1956" s="4">
        <v>44855</v>
      </c>
      <c r="B1956" s="2">
        <v>3.08</v>
      </c>
      <c r="C1956" s="2">
        <v>54.867755159535307</v>
      </c>
      <c r="D1956" s="2">
        <v>2.3240551756436911E-2</v>
      </c>
      <c r="E1956" s="2">
        <v>9.9312757256541477E-3</v>
      </c>
      <c r="F1956" s="2">
        <v>3.07</v>
      </c>
      <c r="G1956" s="2">
        <v>3.0659999999999998</v>
      </c>
      <c r="H1956" s="2">
        <v>3.0829999999999993</v>
      </c>
      <c r="I1956" s="2">
        <v>3.0254000000000008</v>
      </c>
      <c r="J1956" s="2">
        <v>2.575200000000001</v>
      </c>
      <c r="K1956" s="15" t="s">
        <v>47</v>
      </c>
      <c r="L1956" s="15" t="s">
        <v>54</v>
      </c>
      <c r="M1956" s="15" t="s">
        <v>51</v>
      </c>
      <c r="N1956" s="18">
        <f t="shared" si="300"/>
        <v>50</v>
      </c>
      <c r="O1956" s="18">
        <f t="shared" si="301"/>
        <v>100</v>
      </c>
      <c r="P1956" s="18">
        <f t="shared" si="302"/>
        <v>50</v>
      </c>
      <c r="Q1956" s="18">
        <f t="shared" si="303"/>
        <v>83.5</v>
      </c>
      <c r="R1956" s="19">
        <f t="shared" si="304"/>
        <v>72.525000000000006</v>
      </c>
      <c r="S1956" s="19">
        <f t="shared" si="305"/>
        <v>68.375</v>
      </c>
      <c r="T1956" s="19">
        <f t="shared" si="306"/>
        <v>72.575000000000003</v>
      </c>
      <c r="U1956" s="19">
        <f t="shared" si="307"/>
        <v>70.875</v>
      </c>
      <c r="V1956" s="18">
        <f t="shared" si="308"/>
        <v>71.158333333333346</v>
      </c>
      <c r="W1956" s="18">
        <f t="shared" si="309"/>
        <v>71.087500000000006</v>
      </c>
    </row>
    <row r="1957" spans="1:23" ht="13.5" x14ac:dyDescent="0.25">
      <c r="A1957" s="4">
        <v>44858</v>
      </c>
      <c r="B1957" s="2">
        <v>3.08</v>
      </c>
      <c r="C1957" s="2">
        <v>54.867755159535307</v>
      </c>
      <c r="D1957" s="2">
        <v>1.3942928401963428E-2</v>
      </c>
      <c r="E1957" s="2">
        <v>1.1275256544015587E-2</v>
      </c>
      <c r="F1957" s="2">
        <v>3.0720000000000001</v>
      </c>
      <c r="G1957" s="2">
        <v>3.0710000000000002</v>
      </c>
      <c r="H1957" s="2">
        <v>3.0809999999999995</v>
      </c>
      <c r="I1957" s="2">
        <v>3.0328000000000008</v>
      </c>
      <c r="J1957" s="2">
        <v>2.5785000000000009</v>
      </c>
      <c r="K1957" s="15" t="s">
        <v>47</v>
      </c>
      <c r="L1957" s="15" t="s">
        <v>54</v>
      </c>
      <c r="M1957" s="15" t="s">
        <v>51</v>
      </c>
      <c r="N1957" s="18">
        <f t="shared" si="300"/>
        <v>50</v>
      </c>
      <c r="O1957" s="18">
        <f t="shared" si="301"/>
        <v>100</v>
      </c>
      <c r="P1957" s="18">
        <f t="shared" si="302"/>
        <v>50</v>
      </c>
      <c r="Q1957" s="18">
        <f t="shared" si="303"/>
        <v>83.5</v>
      </c>
      <c r="R1957" s="19">
        <f t="shared" si="304"/>
        <v>72.525000000000006</v>
      </c>
      <c r="S1957" s="19">
        <f t="shared" si="305"/>
        <v>68.375</v>
      </c>
      <c r="T1957" s="19">
        <f t="shared" si="306"/>
        <v>72.575000000000003</v>
      </c>
      <c r="U1957" s="19">
        <f t="shared" si="307"/>
        <v>70.875</v>
      </c>
      <c r="V1957" s="18">
        <f t="shared" si="308"/>
        <v>71.158333333333346</v>
      </c>
      <c r="W1957" s="18">
        <f t="shared" si="309"/>
        <v>71.087500000000006</v>
      </c>
    </row>
    <row r="1958" spans="1:23" ht="13.5" x14ac:dyDescent="0.25">
      <c r="A1958" s="4">
        <v>44859</v>
      </c>
      <c r="B1958" s="2">
        <v>3.09</v>
      </c>
      <c r="C1958" s="2">
        <v>56.542162231527335</v>
      </c>
      <c r="D1958" s="2">
        <v>8.2659536552744939E-3</v>
      </c>
      <c r="E1958" s="2">
        <v>1.1000760701361283E-2</v>
      </c>
      <c r="F1958" s="2">
        <v>3.08</v>
      </c>
      <c r="G1958" s="2">
        <v>3.0749999999999997</v>
      </c>
      <c r="H1958" s="2">
        <v>3.0794999999999995</v>
      </c>
      <c r="I1958" s="2">
        <v>3.0402000000000009</v>
      </c>
      <c r="J1958" s="2">
        <v>2.5811500000000005</v>
      </c>
      <c r="K1958" s="15" t="s">
        <v>47</v>
      </c>
      <c r="L1958" s="15" t="s">
        <v>48</v>
      </c>
      <c r="M1958" s="15" t="s">
        <v>51</v>
      </c>
      <c r="N1958" s="18">
        <f t="shared" si="300"/>
        <v>50</v>
      </c>
      <c r="O1958" s="18">
        <f t="shared" si="301"/>
        <v>100</v>
      </c>
      <c r="P1958" s="18">
        <f t="shared" si="302"/>
        <v>50</v>
      </c>
      <c r="Q1958" s="18">
        <f t="shared" si="303"/>
        <v>100</v>
      </c>
      <c r="R1958" s="19">
        <f t="shared" si="304"/>
        <v>75</v>
      </c>
      <c r="S1958" s="19">
        <f t="shared" si="305"/>
        <v>72.5</v>
      </c>
      <c r="T1958" s="19">
        <f t="shared" si="306"/>
        <v>80</v>
      </c>
      <c r="U1958" s="19">
        <f t="shared" si="307"/>
        <v>75</v>
      </c>
      <c r="V1958" s="18">
        <f t="shared" si="308"/>
        <v>75.833333333333329</v>
      </c>
      <c r="W1958" s="18">
        <f t="shared" si="309"/>
        <v>75.625</v>
      </c>
    </row>
    <row r="1959" spans="1:23" ht="13.5" x14ac:dyDescent="0.25">
      <c r="A1959" s="4">
        <v>44860</v>
      </c>
      <c r="B1959" s="2">
        <v>3.1</v>
      </c>
      <c r="C1959" s="2">
        <v>58.211763778701794</v>
      </c>
      <c r="D1959" s="2">
        <v>7.1427859345893907E-3</v>
      </c>
      <c r="E1959" s="2">
        <v>9.45043935876487E-3</v>
      </c>
      <c r="F1959" s="2">
        <v>3.0859999999999999</v>
      </c>
      <c r="G1959" s="2">
        <v>3.077</v>
      </c>
      <c r="H1959" s="2">
        <v>3.0789999999999997</v>
      </c>
      <c r="I1959" s="2">
        <v>3.0480000000000005</v>
      </c>
      <c r="J1959" s="2">
        <v>2.5831500000000007</v>
      </c>
      <c r="K1959" s="15" t="s">
        <v>47</v>
      </c>
      <c r="L1959" s="15" t="s">
        <v>54</v>
      </c>
      <c r="M1959" s="15" t="s">
        <v>51</v>
      </c>
      <c r="N1959" s="18">
        <f t="shared" si="300"/>
        <v>50</v>
      </c>
      <c r="O1959" s="18">
        <f t="shared" si="301"/>
        <v>100</v>
      </c>
      <c r="P1959" s="18">
        <f t="shared" si="302"/>
        <v>50</v>
      </c>
      <c r="Q1959" s="18">
        <f t="shared" si="303"/>
        <v>83.5</v>
      </c>
      <c r="R1959" s="19">
        <f t="shared" si="304"/>
        <v>72.525000000000006</v>
      </c>
      <c r="S1959" s="19">
        <f t="shared" si="305"/>
        <v>68.375</v>
      </c>
      <c r="T1959" s="19">
        <f t="shared" si="306"/>
        <v>72.575000000000003</v>
      </c>
      <c r="U1959" s="19">
        <f t="shared" si="307"/>
        <v>70.875</v>
      </c>
      <c r="V1959" s="18">
        <f t="shared" si="308"/>
        <v>71.158333333333346</v>
      </c>
      <c r="W1959" s="18">
        <f t="shared" si="309"/>
        <v>71.087500000000006</v>
      </c>
    </row>
    <row r="1960" spans="1:23" ht="13.5" x14ac:dyDescent="0.25">
      <c r="A1960" s="4">
        <v>44861</v>
      </c>
      <c r="B1960" s="2">
        <v>3.1</v>
      </c>
      <c r="C1960" s="2">
        <v>58.211763778701794</v>
      </c>
      <c r="D1960" s="2">
        <v>5.9534917268204701E-3</v>
      </c>
      <c r="E1960" s="2">
        <v>7.4678785609817557E-3</v>
      </c>
      <c r="F1960" s="2">
        <v>3.09</v>
      </c>
      <c r="G1960" s="2">
        <v>3.0790000000000002</v>
      </c>
      <c r="H1960" s="2">
        <v>3.0779999999999994</v>
      </c>
      <c r="I1960" s="2">
        <v>3.0526000000000004</v>
      </c>
      <c r="J1960" s="2">
        <v>2.5846500000000003</v>
      </c>
      <c r="K1960" s="15" t="s">
        <v>47</v>
      </c>
      <c r="L1960" s="15" t="s">
        <v>54</v>
      </c>
      <c r="M1960" s="15" t="s">
        <v>51</v>
      </c>
      <c r="N1960" s="18">
        <f t="shared" si="300"/>
        <v>50</v>
      </c>
      <c r="O1960" s="18">
        <f t="shared" si="301"/>
        <v>100</v>
      </c>
      <c r="P1960" s="18">
        <f t="shared" si="302"/>
        <v>50</v>
      </c>
      <c r="Q1960" s="18">
        <f t="shared" si="303"/>
        <v>83.5</v>
      </c>
      <c r="R1960" s="19">
        <f t="shared" si="304"/>
        <v>72.525000000000006</v>
      </c>
      <c r="S1960" s="19">
        <f t="shared" si="305"/>
        <v>68.375</v>
      </c>
      <c r="T1960" s="19">
        <f t="shared" si="306"/>
        <v>72.575000000000003</v>
      </c>
      <c r="U1960" s="19">
        <f t="shared" si="307"/>
        <v>70.875</v>
      </c>
      <c r="V1960" s="18">
        <f t="shared" si="308"/>
        <v>71.158333333333346</v>
      </c>
      <c r="W1960" s="18">
        <f t="shared" si="309"/>
        <v>71.087500000000006</v>
      </c>
    </row>
    <row r="1961" spans="1:23" ht="13.5" x14ac:dyDescent="0.25">
      <c r="A1961" s="4">
        <v>44862</v>
      </c>
      <c r="B1961" s="2">
        <v>3.1</v>
      </c>
      <c r="C1961" s="2">
        <v>58.211763778701794</v>
      </c>
      <c r="D1961" s="2">
        <v>3.1874806896587948E-3</v>
      </c>
      <c r="E1961" s="2">
        <v>5.2557227081825621E-3</v>
      </c>
      <c r="F1961" s="2">
        <v>3.0939999999999999</v>
      </c>
      <c r="G1961" s="2">
        <v>3.0820000000000003</v>
      </c>
      <c r="H1961" s="2">
        <v>3.0754999999999999</v>
      </c>
      <c r="I1961" s="2">
        <v>3.0576000000000003</v>
      </c>
      <c r="J1961" s="2">
        <v>2.5862000000000007</v>
      </c>
      <c r="K1961" s="15" t="s">
        <v>47</v>
      </c>
      <c r="L1961" s="15" t="s">
        <v>54</v>
      </c>
      <c r="M1961" s="15" t="s">
        <v>51</v>
      </c>
      <c r="N1961" s="18">
        <f t="shared" si="300"/>
        <v>50</v>
      </c>
      <c r="O1961" s="18">
        <f t="shared" si="301"/>
        <v>100</v>
      </c>
      <c r="P1961" s="18">
        <f t="shared" si="302"/>
        <v>50</v>
      </c>
      <c r="Q1961" s="18">
        <f t="shared" si="303"/>
        <v>83.5</v>
      </c>
      <c r="R1961" s="19">
        <f t="shared" si="304"/>
        <v>72.525000000000006</v>
      </c>
      <c r="S1961" s="19">
        <f t="shared" si="305"/>
        <v>68.375</v>
      </c>
      <c r="T1961" s="19">
        <f t="shared" si="306"/>
        <v>72.575000000000003</v>
      </c>
      <c r="U1961" s="19">
        <f t="shared" si="307"/>
        <v>70.875</v>
      </c>
      <c r="V1961" s="18">
        <f t="shared" si="308"/>
        <v>71.158333333333346</v>
      </c>
      <c r="W1961" s="18">
        <f t="shared" si="309"/>
        <v>71.087500000000006</v>
      </c>
    </row>
    <row r="1962" spans="1:23" ht="13.5" x14ac:dyDescent="0.25">
      <c r="A1962" s="4">
        <v>44865</v>
      </c>
      <c r="B1962" s="2">
        <v>3.12</v>
      </c>
      <c r="C1962" s="2">
        <v>61.870951866759675</v>
      </c>
      <c r="D1962" s="2">
        <v>-8.3930836441004075E-4</v>
      </c>
      <c r="E1962" s="2">
        <v>2.9580630873532496E-3</v>
      </c>
      <c r="F1962" s="2">
        <v>3.1019999999999994</v>
      </c>
      <c r="G1962" s="2">
        <v>3.0870000000000006</v>
      </c>
      <c r="H1962" s="2">
        <v>3.0734999999999992</v>
      </c>
      <c r="I1962" s="2">
        <v>3.0636000000000001</v>
      </c>
      <c r="J1962" s="2">
        <v>2.5883500000000002</v>
      </c>
      <c r="K1962" s="15" t="s">
        <v>47</v>
      </c>
      <c r="L1962" s="15" t="s">
        <v>54</v>
      </c>
      <c r="M1962" s="15" t="s">
        <v>51</v>
      </c>
      <c r="N1962" s="18">
        <f t="shared" si="300"/>
        <v>50</v>
      </c>
      <c r="O1962" s="18">
        <f t="shared" si="301"/>
        <v>100</v>
      </c>
      <c r="P1962" s="18">
        <f t="shared" si="302"/>
        <v>50</v>
      </c>
      <c r="Q1962" s="18">
        <f t="shared" si="303"/>
        <v>83.5</v>
      </c>
      <c r="R1962" s="19">
        <f t="shared" si="304"/>
        <v>72.525000000000006</v>
      </c>
      <c r="S1962" s="19">
        <f t="shared" si="305"/>
        <v>68.375</v>
      </c>
      <c r="T1962" s="19">
        <f t="shared" si="306"/>
        <v>72.575000000000003</v>
      </c>
      <c r="U1962" s="19">
        <f t="shared" si="307"/>
        <v>70.875</v>
      </c>
      <c r="V1962" s="18">
        <f t="shared" si="308"/>
        <v>71.158333333333346</v>
      </c>
      <c r="W1962" s="18">
        <f t="shared" si="309"/>
        <v>71.087500000000006</v>
      </c>
    </row>
    <row r="1963" spans="1:23" ht="13.5" x14ac:dyDescent="0.25">
      <c r="A1963" s="4">
        <v>44866</v>
      </c>
      <c r="B1963" s="2">
        <v>3.11</v>
      </c>
      <c r="C1963" s="2">
        <v>59.085067316822105</v>
      </c>
      <c r="D1963" s="2">
        <v>-6.890618211735422E-3</v>
      </c>
      <c r="E1963" s="2">
        <v>6.7493240551748357E-4</v>
      </c>
      <c r="F1963" s="2">
        <v>3.1060000000000003</v>
      </c>
      <c r="G1963" s="2">
        <v>3.0930000000000004</v>
      </c>
      <c r="H1963" s="2">
        <v>3.0729999999999995</v>
      </c>
      <c r="I1963" s="2">
        <v>3.0688000000000004</v>
      </c>
      <c r="J1963" s="2">
        <v>2.5908000000000002</v>
      </c>
      <c r="K1963" s="15" t="s">
        <v>47</v>
      </c>
      <c r="L1963" s="15" t="s">
        <v>54</v>
      </c>
      <c r="M1963" s="15" t="s">
        <v>51</v>
      </c>
      <c r="N1963" s="18">
        <f t="shared" si="300"/>
        <v>50</v>
      </c>
      <c r="O1963" s="18">
        <f t="shared" si="301"/>
        <v>100</v>
      </c>
      <c r="P1963" s="18">
        <f t="shared" si="302"/>
        <v>50</v>
      </c>
      <c r="Q1963" s="18">
        <f t="shared" si="303"/>
        <v>83.5</v>
      </c>
      <c r="R1963" s="19">
        <f t="shared" si="304"/>
        <v>72.525000000000006</v>
      </c>
      <c r="S1963" s="19">
        <f t="shared" si="305"/>
        <v>68.375</v>
      </c>
      <c r="T1963" s="19">
        <f t="shared" si="306"/>
        <v>72.575000000000003</v>
      </c>
      <c r="U1963" s="19">
        <f t="shared" si="307"/>
        <v>70.875</v>
      </c>
      <c r="V1963" s="18">
        <f t="shared" si="308"/>
        <v>71.158333333333346</v>
      </c>
      <c r="W1963" s="18">
        <f t="shared" si="309"/>
        <v>71.087500000000006</v>
      </c>
    </row>
    <row r="1964" spans="1:23" ht="13.5" x14ac:dyDescent="0.25">
      <c r="A1964" s="4">
        <v>44867</v>
      </c>
      <c r="B1964" s="2">
        <v>3.1</v>
      </c>
      <c r="C1964" s="2">
        <v>56.352480084431804</v>
      </c>
      <c r="D1964" s="2">
        <v>-8.4192442378538956E-3</v>
      </c>
      <c r="E1964" s="2">
        <v>-2.1305172928425603E-3</v>
      </c>
      <c r="F1964" s="2">
        <v>3.1059999999999999</v>
      </c>
      <c r="G1964" s="2">
        <v>3.0960000000000005</v>
      </c>
      <c r="H1964" s="2">
        <v>3.077</v>
      </c>
      <c r="I1964" s="2">
        <v>3.0733999999999999</v>
      </c>
      <c r="J1964" s="2">
        <v>2.5928500000000008</v>
      </c>
      <c r="K1964" s="15" t="s">
        <v>52</v>
      </c>
      <c r="L1964" s="15" t="s">
        <v>54</v>
      </c>
      <c r="M1964" s="15" t="s">
        <v>54</v>
      </c>
      <c r="N1964" s="18">
        <f t="shared" si="300"/>
        <v>50</v>
      </c>
      <c r="O1964" s="18">
        <f t="shared" si="301"/>
        <v>100</v>
      </c>
      <c r="P1964" s="18">
        <f t="shared" si="302"/>
        <v>50</v>
      </c>
      <c r="Q1964" s="18">
        <f t="shared" si="303"/>
        <v>16.5</v>
      </c>
      <c r="R1964" s="19">
        <f t="shared" si="304"/>
        <v>62.475000000000001</v>
      </c>
      <c r="S1964" s="19">
        <f t="shared" si="305"/>
        <v>51.625</v>
      </c>
      <c r="T1964" s="19">
        <f t="shared" si="306"/>
        <v>42.424999999999997</v>
      </c>
      <c r="U1964" s="19">
        <f t="shared" si="307"/>
        <v>54.125</v>
      </c>
      <c r="V1964" s="18">
        <f t="shared" si="308"/>
        <v>52.17499999999999</v>
      </c>
      <c r="W1964" s="18">
        <f t="shared" si="309"/>
        <v>52.662499999999994</v>
      </c>
    </row>
    <row r="1965" spans="1:23" ht="13.5" x14ac:dyDescent="0.25">
      <c r="A1965" s="4">
        <v>44868</v>
      </c>
      <c r="B1965" s="2">
        <v>3.1</v>
      </c>
      <c r="C1965" s="2">
        <v>56.352480084431804</v>
      </c>
      <c r="D1965" s="2">
        <v>-8.3243587114472106E-3</v>
      </c>
      <c r="E1965" s="2">
        <v>-4.9176920491834251E-3</v>
      </c>
      <c r="F1965" s="2">
        <v>3.1059999999999999</v>
      </c>
      <c r="G1965" s="2">
        <v>3.0980000000000003</v>
      </c>
      <c r="H1965" s="2">
        <v>3.0804999999999998</v>
      </c>
      <c r="I1965" s="2">
        <v>3.0773999999999995</v>
      </c>
      <c r="J1965" s="2">
        <v>2.5951000000000004</v>
      </c>
      <c r="K1965" s="15" t="s">
        <v>52</v>
      </c>
      <c r="L1965" s="15" t="s">
        <v>54</v>
      </c>
      <c r="M1965" s="15" t="s">
        <v>54</v>
      </c>
      <c r="N1965" s="18">
        <f t="shared" si="300"/>
        <v>50</v>
      </c>
      <c r="O1965" s="18">
        <f t="shared" si="301"/>
        <v>100</v>
      </c>
      <c r="P1965" s="18">
        <f t="shared" si="302"/>
        <v>50</v>
      </c>
      <c r="Q1965" s="18">
        <f t="shared" si="303"/>
        <v>16.5</v>
      </c>
      <c r="R1965" s="19">
        <f t="shared" si="304"/>
        <v>62.475000000000001</v>
      </c>
      <c r="S1965" s="19">
        <f t="shared" si="305"/>
        <v>51.625</v>
      </c>
      <c r="T1965" s="19">
        <f t="shared" si="306"/>
        <v>42.424999999999997</v>
      </c>
      <c r="U1965" s="19">
        <f t="shared" si="307"/>
        <v>54.125</v>
      </c>
      <c r="V1965" s="18">
        <f t="shared" si="308"/>
        <v>52.17499999999999</v>
      </c>
      <c r="W1965" s="18">
        <f t="shared" si="309"/>
        <v>52.662499999999994</v>
      </c>
    </row>
    <row r="1966" spans="1:23" ht="13.5" x14ac:dyDescent="0.25">
      <c r="A1966" s="4">
        <v>44869</v>
      </c>
      <c r="B1966" s="2">
        <v>3.1</v>
      </c>
      <c r="C1966" s="2">
        <v>56.352480084431797</v>
      </c>
      <c r="D1966" s="2">
        <v>-8.3830739404850974E-3</v>
      </c>
      <c r="E1966" s="2">
        <v>-7.6500558186290007E-3</v>
      </c>
      <c r="F1966" s="2">
        <v>3.1059999999999999</v>
      </c>
      <c r="G1966" s="2">
        <v>3.1000000000000005</v>
      </c>
      <c r="H1966" s="2">
        <v>3.0830000000000002</v>
      </c>
      <c r="I1966" s="2">
        <v>3.0803999999999991</v>
      </c>
      <c r="J1966" s="2">
        <v>2.5976000000000012</v>
      </c>
      <c r="K1966" s="15" t="s">
        <v>52</v>
      </c>
      <c r="L1966" s="15" t="s">
        <v>54</v>
      </c>
      <c r="M1966" s="15" t="s">
        <v>54</v>
      </c>
      <c r="N1966" s="18">
        <f t="shared" si="300"/>
        <v>50</v>
      </c>
      <c r="O1966" s="18">
        <f t="shared" si="301"/>
        <v>100</v>
      </c>
      <c r="P1966" s="18">
        <f t="shared" si="302"/>
        <v>50</v>
      </c>
      <c r="Q1966" s="18">
        <f t="shared" si="303"/>
        <v>16.5</v>
      </c>
      <c r="R1966" s="19">
        <f t="shared" si="304"/>
        <v>62.475000000000001</v>
      </c>
      <c r="S1966" s="19">
        <f t="shared" si="305"/>
        <v>51.625</v>
      </c>
      <c r="T1966" s="19">
        <f t="shared" si="306"/>
        <v>42.424999999999997</v>
      </c>
      <c r="U1966" s="19">
        <f t="shared" si="307"/>
        <v>54.125</v>
      </c>
      <c r="V1966" s="18">
        <f t="shared" si="308"/>
        <v>52.17499999999999</v>
      </c>
      <c r="W1966" s="18">
        <f t="shared" si="309"/>
        <v>52.662499999999994</v>
      </c>
    </row>
    <row r="1967" spans="1:23" ht="13.5" x14ac:dyDescent="0.25">
      <c r="A1967" s="4">
        <v>44872</v>
      </c>
      <c r="B1967" s="2">
        <v>3.11</v>
      </c>
      <c r="C1967" s="2">
        <v>58.736014995124457</v>
      </c>
      <c r="D1967" s="2">
        <v>-9.3022032630591944E-3</v>
      </c>
      <c r="E1967" s="2">
        <v>-9.5948014822919824E-3</v>
      </c>
      <c r="F1967" s="2">
        <v>3.1040000000000001</v>
      </c>
      <c r="G1967" s="2">
        <v>3.1030000000000002</v>
      </c>
      <c r="H1967" s="2">
        <v>3.0870000000000002</v>
      </c>
      <c r="I1967" s="2">
        <v>3.0833999999999997</v>
      </c>
      <c r="J1967" s="2">
        <v>2.6001500000000011</v>
      </c>
      <c r="K1967" s="15" t="s">
        <v>52</v>
      </c>
      <c r="L1967" s="15" t="s">
        <v>54</v>
      </c>
      <c r="M1967" s="15" t="s">
        <v>46</v>
      </c>
      <c r="N1967" s="18">
        <f t="shared" si="300"/>
        <v>50</v>
      </c>
      <c r="O1967" s="18">
        <f t="shared" si="301"/>
        <v>100</v>
      </c>
      <c r="P1967" s="18">
        <f t="shared" si="302"/>
        <v>50</v>
      </c>
      <c r="Q1967" s="18">
        <f t="shared" si="303"/>
        <v>16.5</v>
      </c>
      <c r="R1967" s="19">
        <f t="shared" si="304"/>
        <v>62.475000000000001</v>
      </c>
      <c r="S1967" s="19">
        <f t="shared" si="305"/>
        <v>51.625</v>
      </c>
      <c r="T1967" s="19">
        <f t="shared" si="306"/>
        <v>42.424999999999997</v>
      </c>
      <c r="U1967" s="19">
        <f t="shared" si="307"/>
        <v>54.125</v>
      </c>
      <c r="V1967" s="18">
        <f t="shared" si="308"/>
        <v>52.17499999999999</v>
      </c>
      <c r="W1967" s="18">
        <f t="shared" si="309"/>
        <v>52.662499999999994</v>
      </c>
    </row>
    <row r="1968" spans="1:23" ht="13.5" x14ac:dyDescent="0.25">
      <c r="A1968" s="4">
        <v>44873</v>
      </c>
      <c r="B1968" s="2">
        <v>3.15</v>
      </c>
      <c r="C1968" s="2">
        <v>66.594291518025528</v>
      </c>
      <c r="D1968" s="2">
        <v>-1.1682692581166609E-2</v>
      </c>
      <c r="E1968" s="2">
        <v>-1.0659959839204635E-2</v>
      </c>
      <c r="F1968" s="2">
        <v>3.1120000000000001</v>
      </c>
      <c r="G1968" s="2">
        <v>3.1090000000000004</v>
      </c>
      <c r="H1968" s="2">
        <v>3.0919999999999996</v>
      </c>
      <c r="I1968" s="2">
        <v>3.0839999999999996</v>
      </c>
      <c r="J1968" s="2">
        <v>2.602650000000001</v>
      </c>
      <c r="K1968" s="15" t="s">
        <v>47</v>
      </c>
      <c r="L1968" s="15" t="s">
        <v>54</v>
      </c>
      <c r="M1968" s="15" t="s">
        <v>51</v>
      </c>
      <c r="N1968" s="18">
        <f t="shared" si="300"/>
        <v>50</v>
      </c>
      <c r="O1968" s="18">
        <f t="shared" si="301"/>
        <v>100</v>
      </c>
      <c r="P1968" s="18">
        <f t="shared" si="302"/>
        <v>50</v>
      </c>
      <c r="Q1968" s="18">
        <f t="shared" si="303"/>
        <v>83.5</v>
      </c>
      <c r="R1968" s="19">
        <f t="shared" si="304"/>
        <v>72.525000000000006</v>
      </c>
      <c r="S1968" s="19">
        <f t="shared" si="305"/>
        <v>68.375</v>
      </c>
      <c r="T1968" s="19">
        <f t="shared" si="306"/>
        <v>72.575000000000003</v>
      </c>
      <c r="U1968" s="19">
        <f t="shared" si="307"/>
        <v>70.875</v>
      </c>
      <c r="V1968" s="18">
        <f t="shared" si="308"/>
        <v>71.158333333333346</v>
      </c>
      <c r="W1968" s="18">
        <f t="shared" si="309"/>
        <v>71.087500000000006</v>
      </c>
    </row>
    <row r="1969" spans="1:23" ht="13.5" x14ac:dyDescent="0.25">
      <c r="A1969" s="4">
        <v>44874</v>
      </c>
      <c r="B1969" s="2">
        <v>3.15</v>
      </c>
      <c r="C1969" s="2">
        <v>66.594291518025514</v>
      </c>
      <c r="D1969" s="2">
        <v>-1.2559911362234555E-2</v>
      </c>
      <c r="E1969" s="2">
        <v>-1.191418916727497E-2</v>
      </c>
      <c r="F1969" s="2">
        <v>3.1220000000000003</v>
      </c>
      <c r="G1969" s="2">
        <v>3.1139999999999999</v>
      </c>
      <c r="H1969" s="2">
        <v>3.0954999999999999</v>
      </c>
      <c r="I1969" s="2">
        <v>3.0849999999999995</v>
      </c>
      <c r="J1969" s="2">
        <v>2.6052500000000007</v>
      </c>
      <c r="K1969" s="15" t="s">
        <v>47</v>
      </c>
      <c r="L1969" s="15" t="s">
        <v>54</v>
      </c>
      <c r="M1969" s="15" t="s">
        <v>51</v>
      </c>
      <c r="N1969" s="18">
        <f t="shared" si="300"/>
        <v>50</v>
      </c>
      <c r="O1969" s="18">
        <f t="shared" si="301"/>
        <v>100</v>
      </c>
      <c r="P1969" s="18">
        <f t="shared" si="302"/>
        <v>50</v>
      </c>
      <c r="Q1969" s="18">
        <f t="shared" si="303"/>
        <v>83.5</v>
      </c>
      <c r="R1969" s="19">
        <f t="shared" si="304"/>
        <v>72.525000000000006</v>
      </c>
      <c r="S1969" s="19">
        <f t="shared" si="305"/>
        <v>68.375</v>
      </c>
      <c r="T1969" s="19">
        <f t="shared" si="306"/>
        <v>72.575000000000003</v>
      </c>
      <c r="U1969" s="19">
        <f t="shared" si="307"/>
        <v>70.875</v>
      </c>
      <c r="V1969" s="18">
        <f t="shared" si="308"/>
        <v>71.158333333333346</v>
      </c>
      <c r="W1969" s="18">
        <f t="shared" si="309"/>
        <v>71.087500000000006</v>
      </c>
    </row>
    <row r="1970" spans="1:23" ht="13.5" x14ac:dyDescent="0.25">
      <c r="A1970" s="4">
        <v>44875</v>
      </c>
      <c r="B1970" s="2">
        <v>3.15</v>
      </c>
      <c r="C1970" s="2">
        <v>66.594291518025528</v>
      </c>
      <c r="D1970" s="2">
        <v>-1.367385871079474E-2</v>
      </c>
      <c r="E1970" s="2">
        <v>-1.139345109558579E-2</v>
      </c>
      <c r="F1970" s="2">
        <v>3.1320000000000001</v>
      </c>
      <c r="G1970" s="2">
        <v>3.1189999999999993</v>
      </c>
      <c r="H1970" s="2">
        <v>3.0989999999999998</v>
      </c>
      <c r="I1970" s="2">
        <v>3.0859999999999999</v>
      </c>
      <c r="J1970" s="2">
        <v>2.6080000000000005</v>
      </c>
      <c r="K1970" s="15" t="s">
        <v>47</v>
      </c>
      <c r="L1970" s="15" t="s">
        <v>54</v>
      </c>
      <c r="M1970" s="15" t="s">
        <v>51</v>
      </c>
      <c r="N1970" s="18">
        <f t="shared" si="300"/>
        <v>50</v>
      </c>
      <c r="O1970" s="18">
        <f t="shared" si="301"/>
        <v>100</v>
      </c>
      <c r="P1970" s="18">
        <f t="shared" si="302"/>
        <v>50</v>
      </c>
      <c r="Q1970" s="18">
        <f t="shared" si="303"/>
        <v>83.5</v>
      </c>
      <c r="R1970" s="19">
        <f t="shared" si="304"/>
        <v>72.525000000000006</v>
      </c>
      <c r="S1970" s="19">
        <f t="shared" si="305"/>
        <v>68.375</v>
      </c>
      <c r="T1970" s="19">
        <f t="shared" si="306"/>
        <v>72.575000000000003</v>
      </c>
      <c r="U1970" s="19">
        <f t="shared" si="307"/>
        <v>70.875</v>
      </c>
      <c r="V1970" s="18">
        <f t="shared" si="308"/>
        <v>71.158333333333346</v>
      </c>
      <c r="W1970" s="18">
        <f t="shared" si="309"/>
        <v>71.087500000000006</v>
      </c>
    </row>
    <row r="1971" spans="1:23" ht="13.5" x14ac:dyDescent="0.25">
      <c r="A1971" s="4">
        <v>44876</v>
      </c>
      <c r="B1971" s="2">
        <v>3.13</v>
      </c>
      <c r="C1971" s="2">
        <v>59.516211428831475</v>
      </c>
      <c r="D1971" s="2">
        <v>-1.3479101121082415E-2</v>
      </c>
      <c r="E1971" s="2">
        <v>-1.0046428099952133E-2</v>
      </c>
      <c r="F1971" s="2">
        <v>3.1380000000000003</v>
      </c>
      <c r="G1971" s="2">
        <v>3.1219999999999994</v>
      </c>
      <c r="H1971" s="2">
        <v>3.1020000000000003</v>
      </c>
      <c r="I1971" s="2">
        <v>3.0881999999999992</v>
      </c>
      <c r="J1971" s="2">
        <v>2.610650000000001</v>
      </c>
      <c r="K1971" s="15" t="s">
        <v>47</v>
      </c>
      <c r="L1971" s="15" t="s">
        <v>54</v>
      </c>
      <c r="M1971" s="15" t="s">
        <v>51</v>
      </c>
      <c r="N1971" s="18">
        <f t="shared" si="300"/>
        <v>50</v>
      </c>
      <c r="O1971" s="18">
        <f t="shared" si="301"/>
        <v>100</v>
      </c>
      <c r="P1971" s="18">
        <f t="shared" si="302"/>
        <v>50</v>
      </c>
      <c r="Q1971" s="18">
        <f t="shared" si="303"/>
        <v>83.5</v>
      </c>
      <c r="R1971" s="19">
        <f t="shared" si="304"/>
        <v>72.525000000000006</v>
      </c>
      <c r="S1971" s="19">
        <f t="shared" si="305"/>
        <v>68.375</v>
      </c>
      <c r="T1971" s="19">
        <f t="shared" si="306"/>
        <v>72.575000000000003</v>
      </c>
      <c r="U1971" s="19">
        <f t="shared" si="307"/>
        <v>70.875</v>
      </c>
      <c r="V1971" s="18">
        <f t="shared" si="308"/>
        <v>71.158333333333346</v>
      </c>
      <c r="W1971" s="18">
        <f t="shared" si="309"/>
        <v>71.087500000000006</v>
      </c>
    </row>
    <row r="1972" spans="1:23" ht="13.5" x14ac:dyDescent="0.25">
      <c r="A1972" s="4">
        <v>44879</v>
      </c>
      <c r="B1972" s="2">
        <v>3.13</v>
      </c>
      <c r="C1972" s="2">
        <v>59.516211428831475</v>
      </c>
      <c r="D1972" s="2">
        <v>-1.0437862540868537E-2</v>
      </c>
      <c r="E1972" s="2">
        <v>-7.5454603674864288E-3</v>
      </c>
      <c r="F1972" s="2">
        <v>3.1419999999999995</v>
      </c>
      <c r="G1972" s="2">
        <v>3.1229999999999993</v>
      </c>
      <c r="H1972" s="2">
        <v>3.1050000000000004</v>
      </c>
      <c r="I1972" s="2">
        <v>3.089799999999999</v>
      </c>
      <c r="J1972" s="2">
        <v>2.6131500000000005</v>
      </c>
      <c r="K1972" s="15" t="s">
        <v>47</v>
      </c>
      <c r="L1972" s="15" t="s">
        <v>54</v>
      </c>
      <c r="M1972" s="15" t="s">
        <v>51</v>
      </c>
      <c r="N1972" s="18">
        <f t="shared" si="300"/>
        <v>50</v>
      </c>
      <c r="O1972" s="18">
        <f t="shared" si="301"/>
        <v>100</v>
      </c>
      <c r="P1972" s="18">
        <f t="shared" si="302"/>
        <v>50</v>
      </c>
      <c r="Q1972" s="18">
        <f t="shared" si="303"/>
        <v>83.5</v>
      </c>
      <c r="R1972" s="19">
        <f t="shared" si="304"/>
        <v>72.525000000000006</v>
      </c>
      <c r="S1972" s="19">
        <f t="shared" si="305"/>
        <v>68.375</v>
      </c>
      <c r="T1972" s="19">
        <f t="shared" si="306"/>
        <v>72.575000000000003</v>
      </c>
      <c r="U1972" s="19">
        <f t="shared" si="307"/>
        <v>70.875</v>
      </c>
      <c r="V1972" s="18">
        <f t="shared" si="308"/>
        <v>71.158333333333346</v>
      </c>
      <c r="W1972" s="18">
        <f t="shared" si="309"/>
        <v>71.087500000000006</v>
      </c>
    </row>
    <row r="1973" spans="1:23" ht="13.5" x14ac:dyDescent="0.25">
      <c r="A1973" s="4">
        <v>44880</v>
      </c>
      <c r="B1973" s="2">
        <v>3.13</v>
      </c>
      <c r="C1973" s="2">
        <v>59.516211428831475</v>
      </c>
      <c r="D1973" s="2">
        <v>-9.5885974134546359E-3</v>
      </c>
      <c r="E1973" s="2">
        <v>-4.400941626132711E-3</v>
      </c>
      <c r="F1973" s="2">
        <v>3.1379999999999995</v>
      </c>
      <c r="G1973" s="2">
        <v>3.1249999999999996</v>
      </c>
      <c r="H1973" s="2">
        <v>3.1090000000000004</v>
      </c>
      <c r="I1973" s="2">
        <v>3.0903999999999989</v>
      </c>
      <c r="J1973" s="2">
        <v>2.6156500000000005</v>
      </c>
      <c r="K1973" s="15" t="s">
        <v>52</v>
      </c>
      <c r="L1973" s="15" t="s">
        <v>54</v>
      </c>
      <c r="M1973" s="15" t="s">
        <v>46</v>
      </c>
      <c r="N1973" s="18">
        <f t="shared" si="300"/>
        <v>50</v>
      </c>
      <c r="O1973" s="18">
        <f t="shared" si="301"/>
        <v>100</v>
      </c>
      <c r="P1973" s="18">
        <f t="shared" si="302"/>
        <v>50</v>
      </c>
      <c r="Q1973" s="18">
        <f t="shared" si="303"/>
        <v>16.5</v>
      </c>
      <c r="R1973" s="19">
        <f t="shared" si="304"/>
        <v>62.475000000000001</v>
      </c>
      <c r="S1973" s="19">
        <f t="shared" si="305"/>
        <v>51.625</v>
      </c>
      <c r="T1973" s="19">
        <f t="shared" si="306"/>
        <v>42.424999999999997</v>
      </c>
      <c r="U1973" s="19">
        <f t="shared" si="307"/>
        <v>54.125</v>
      </c>
      <c r="V1973" s="18">
        <f t="shared" si="308"/>
        <v>52.17499999999999</v>
      </c>
      <c r="W1973" s="18">
        <f t="shared" si="309"/>
        <v>52.662499999999994</v>
      </c>
    </row>
    <row r="1974" spans="1:23" ht="13.5" x14ac:dyDescent="0.25">
      <c r="A1974" s="4">
        <v>44881</v>
      </c>
      <c r="B1974" s="2">
        <v>3.1</v>
      </c>
      <c r="C1974" s="2">
        <v>49.63307175919909</v>
      </c>
      <c r="D1974" s="2">
        <v>-8.3581065311388869E-3</v>
      </c>
      <c r="E1974" s="2">
        <v>-8.4790889293643451E-5</v>
      </c>
      <c r="F1974" s="2">
        <v>3.1279999999999997</v>
      </c>
      <c r="G1974" s="2">
        <v>3.125</v>
      </c>
      <c r="H1974" s="2">
        <v>3.1105000000000005</v>
      </c>
      <c r="I1974" s="2">
        <v>3.0911999999999988</v>
      </c>
      <c r="J1974" s="2">
        <v>2.6181500000000013</v>
      </c>
      <c r="K1974" s="15" t="s">
        <v>52</v>
      </c>
      <c r="L1974" s="15" t="s">
        <v>54</v>
      </c>
      <c r="M1974" s="15" t="s">
        <v>46</v>
      </c>
      <c r="N1974" s="18">
        <f t="shared" si="300"/>
        <v>50</v>
      </c>
      <c r="O1974" s="18">
        <f t="shared" si="301"/>
        <v>100</v>
      </c>
      <c r="P1974" s="18">
        <f t="shared" si="302"/>
        <v>50</v>
      </c>
      <c r="Q1974" s="18">
        <f t="shared" si="303"/>
        <v>16.5</v>
      </c>
      <c r="R1974" s="19">
        <f t="shared" si="304"/>
        <v>62.475000000000001</v>
      </c>
      <c r="S1974" s="19">
        <f t="shared" si="305"/>
        <v>51.625</v>
      </c>
      <c r="T1974" s="19">
        <f t="shared" si="306"/>
        <v>42.424999999999997</v>
      </c>
      <c r="U1974" s="19">
        <f t="shared" si="307"/>
        <v>54.125</v>
      </c>
      <c r="V1974" s="18">
        <f t="shared" si="308"/>
        <v>52.17499999999999</v>
      </c>
      <c r="W1974" s="18">
        <f t="shared" si="309"/>
        <v>52.662499999999994</v>
      </c>
    </row>
    <row r="1975" spans="1:23" ht="13.5" x14ac:dyDescent="0.25">
      <c r="A1975" s="4">
        <v>44882</v>
      </c>
      <c r="B1975" s="2">
        <v>3.1</v>
      </c>
      <c r="C1975" s="2">
        <v>49.63307175919909</v>
      </c>
      <c r="D1975" s="2">
        <v>-7.2987976457792314E-3</v>
      </c>
      <c r="E1975" s="2">
        <v>5.5601624064069519E-3</v>
      </c>
      <c r="F1975" s="2">
        <v>3.1179999999999999</v>
      </c>
      <c r="G1975" s="2">
        <v>3.125</v>
      </c>
      <c r="H1975" s="2">
        <v>3.1115000000000004</v>
      </c>
      <c r="I1975" s="2">
        <v>3.0921999999999987</v>
      </c>
      <c r="J1975" s="2">
        <v>2.6206500000000013</v>
      </c>
      <c r="K1975" s="15" t="s">
        <v>52</v>
      </c>
      <c r="L1975" s="15" t="s">
        <v>54</v>
      </c>
      <c r="M1975" s="15" t="s">
        <v>46</v>
      </c>
      <c r="N1975" s="18">
        <f t="shared" si="300"/>
        <v>50</v>
      </c>
      <c r="O1975" s="18">
        <f t="shared" si="301"/>
        <v>100</v>
      </c>
      <c r="P1975" s="18">
        <f t="shared" si="302"/>
        <v>50</v>
      </c>
      <c r="Q1975" s="18">
        <f t="shared" si="303"/>
        <v>16.5</v>
      </c>
      <c r="R1975" s="19">
        <f t="shared" si="304"/>
        <v>62.475000000000001</v>
      </c>
      <c r="S1975" s="19">
        <f t="shared" si="305"/>
        <v>51.625</v>
      </c>
      <c r="T1975" s="19">
        <f t="shared" si="306"/>
        <v>42.424999999999997</v>
      </c>
      <c r="U1975" s="19">
        <f t="shared" si="307"/>
        <v>54.125</v>
      </c>
      <c r="V1975" s="18">
        <f t="shared" si="308"/>
        <v>52.17499999999999</v>
      </c>
      <c r="W1975" s="18">
        <f t="shared" si="309"/>
        <v>52.662499999999994</v>
      </c>
    </row>
    <row r="1976" spans="1:23" ht="13.5" x14ac:dyDescent="0.25">
      <c r="A1976" s="4">
        <v>44883</v>
      </c>
      <c r="B1976" s="2">
        <v>3.1</v>
      </c>
      <c r="C1976" s="2">
        <v>49.63307175919909</v>
      </c>
      <c r="D1976" s="2">
        <v>-6.3856776057300557E-3</v>
      </c>
      <c r="E1976" s="2">
        <v>1.0965860124852574E-2</v>
      </c>
      <c r="F1976" s="2">
        <v>3.1119999999999997</v>
      </c>
      <c r="G1976" s="2">
        <v>3.1250000000000004</v>
      </c>
      <c r="H1976" s="2">
        <v>3.1125000000000007</v>
      </c>
      <c r="I1976" s="2">
        <v>3.0931999999999982</v>
      </c>
      <c r="J1976" s="2">
        <v>2.6231500000000012</v>
      </c>
      <c r="K1976" s="15" t="s">
        <v>52</v>
      </c>
      <c r="L1976" s="15" t="s">
        <v>54</v>
      </c>
      <c r="M1976" s="15" t="s">
        <v>46</v>
      </c>
      <c r="N1976" s="18">
        <f t="shared" si="300"/>
        <v>50</v>
      </c>
      <c r="O1976" s="18">
        <f t="shared" si="301"/>
        <v>100</v>
      </c>
      <c r="P1976" s="18">
        <f t="shared" si="302"/>
        <v>50</v>
      </c>
      <c r="Q1976" s="18">
        <f t="shared" si="303"/>
        <v>16.5</v>
      </c>
      <c r="R1976" s="19">
        <f t="shared" si="304"/>
        <v>62.475000000000001</v>
      </c>
      <c r="S1976" s="19">
        <f t="shared" si="305"/>
        <v>51.625</v>
      </c>
      <c r="T1976" s="19">
        <f t="shared" si="306"/>
        <v>42.424999999999997</v>
      </c>
      <c r="U1976" s="19">
        <f t="shared" si="307"/>
        <v>54.125</v>
      </c>
      <c r="V1976" s="18">
        <f t="shared" si="308"/>
        <v>52.17499999999999</v>
      </c>
      <c r="W1976" s="18">
        <f t="shared" si="309"/>
        <v>52.662499999999994</v>
      </c>
    </row>
    <row r="1977" spans="1:23" ht="13.5" x14ac:dyDescent="0.25">
      <c r="A1977" s="4">
        <v>44886</v>
      </c>
      <c r="B1977" s="2">
        <v>3.1</v>
      </c>
      <c r="C1977" s="2">
        <v>49.63307175919909</v>
      </c>
      <c r="D1977" s="2">
        <v>-4.0590373737181551E-3</v>
      </c>
      <c r="E1977" s="2">
        <v>1.7246561395676093E-2</v>
      </c>
      <c r="F1977" s="2">
        <v>3.1059999999999999</v>
      </c>
      <c r="G1977" s="2">
        <v>3.1240000000000001</v>
      </c>
      <c r="H1977" s="2">
        <v>3.1135000000000006</v>
      </c>
      <c r="I1977" s="2">
        <v>3.0931999999999982</v>
      </c>
      <c r="J1977" s="2">
        <v>2.6256500000000011</v>
      </c>
      <c r="K1977" s="15" t="s">
        <v>52</v>
      </c>
      <c r="L1977" s="15" t="s">
        <v>54</v>
      </c>
      <c r="M1977" s="15" t="s">
        <v>46</v>
      </c>
      <c r="N1977" s="18">
        <f t="shared" si="300"/>
        <v>50</v>
      </c>
      <c r="O1977" s="18">
        <f t="shared" si="301"/>
        <v>100</v>
      </c>
      <c r="P1977" s="18">
        <f t="shared" si="302"/>
        <v>50</v>
      </c>
      <c r="Q1977" s="18">
        <f t="shared" si="303"/>
        <v>16.5</v>
      </c>
      <c r="R1977" s="19">
        <f t="shared" si="304"/>
        <v>62.475000000000001</v>
      </c>
      <c r="S1977" s="19">
        <f t="shared" si="305"/>
        <v>51.625</v>
      </c>
      <c r="T1977" s="19">
        <f t="shared" si="306"/>
        <v>42.424999999999997</v>
      </c>
      <c r="U1977" s="19">
        <f t="shared" si="307"/>
        <v>54.125</v>
      </c>
      <c r="V1977" s="18">
        <f t="shared" si="308"/>
        <v>52.17499999999999</v>
      </c>
      <c r="W1977" s="18">
        <f t="shared" si="309"/>
        <v>52.662499999999994</v>
      </c>
    </row>
    <row r="1978" spans="1:23" ht="13.5" x14ac:dyDescent="0.25">
      <c r="A1978" s="4">
        <v>44887</v>
      </c>
      <c r="B1978" s="2">
        <v>3.1</v>
      </c>
      <c r="C1978" s="2">
        <v>49.63307175919909</v>
      </c>
      <c r="D1978" s="2">
        <v>4.0778920088975212E-3</v>
      </c>
      <c r="E1978" s="2">
        <v>2.3581788675113333E-2</v>
      </c>
      <c r="F1978" s="2">
        <v>3.1</v>
      </c>
      <c r="G1978" s="2">
        <v>3.1190000000000007</v>
      </c>
      <c r="H1978" s="2">
        <v>3.1140000000000008</v>
      </c>
      <c r="I1978" s="2">
        <v>3.0927999999999982</v>
      </c>
      <c r="J1978" s="2">
        <v>2.6277000000000008</v>
      </c>
      <c r="K1978" s="15" t="s">
        <v>52</v>
      </c>
      <c r="L1978" s="15" t="s">
        <v>54</v>
      </c>
      <c r="M1978" s="15" t="s">
        <v>46</v>
      </c>
      <c r="N1978" s="18">
        <f t="shared" si="300"/>
        <v>50</v>
      </c>
      <c r="O1978" s="18">
        <f t="shared" si="301"/>
        <v>100</v>
      </c>
      <c r="P1978" s="18">
        <f t="shared" si="302"/>
        <v>50</v>
      </c>
      <c r="Q1978" s="18">
        <f t="shared" si="303"/>
        <v>16.5</v>
      </c>
      <c r="R1978" s="19">
        <f t="shared" si="304"/>
        <v>62.475000000000001</v>
      </c>
      <c r="S1978" s="19">
        <f t="shared" si="305"/>
        <v>51.625</v>
      </c>
      <c r="T1978" s="19">
        <f t="shared" si="306"/>
        <v>42.424999999999997</v>
      </c>
      <c r="U1978" s="19">
        <f t="shared" si="307"/>
        <v>54.125</v>
      </c>
      <c r="V1978" s="18">
        <f t="shared" si="308"/>
        <v>52.17499999999999</v>
      </c>
      <c r="W1978" s="18">
        <f t="shared" si="309"/>
        <v>52.662499999999994</v>
      </c>
    </row>
    <row r="1979" spans="1:23" ht="13.5" x14ac:dyDescent="0.25">
      <c r="A1979" s="4">
        <v>44888</v>
      </c>
      <c r="B1979" s="2">
        <v>3.09</v>
      </c>
      <c r="C1979" s="2">
        <v>45.948923034443979</v>
      </c>
      <c r="D1979" s="2">
        <v>1.1717048738766334E-2</v>
      </c>
      <c r="E1979" s="2">
        <v>2.9462776948890428E-2</v>
      </c>
      <c r="F1979" s="2">
        <v>3.0979999999999999</v>
      </c>
      <c r="G1979" s="2">
        <v>3.1130000000000004</v>
      </c>
      <c r="H1979" s="2">
        <v>3.1135000000000006</v>
      </c>
      <c r="I1979" s="2">
        <v>3.0925999999999982</v>
      </c>
      <c r="J1979" s="2">
        <v>2.6296000000000008</v>
      </c>
      <c r="K1979" s="15" t="s">
        <v>52</v>
      </c>
      <c r="L1979" s="15" t="s">
        <v>54</v>
      </c>
      <c r="M1979" s="15" t="s">
        <v>46</v>
      </c>
      <c r="N1979" s="18">
        <f t="shared" si="300"/>
        <v>50</v>
      </c>
      <c r="O1979" s="18">
        <f t="shared" si="301"/>
        <v>100</v>
      </c>
      <c r="P1979" s="18">
        <f t="shared" si="302"/>
        <v>50</v>
      </c>
      <c r="Q1979" s="18">
        <f t="shared" si="303"/>
        <v>16.5</v>
      </c>
      <c r="R1979" s="19">
        <f t="shared" si="304"/>
        <v>62.475000000000001</v>
      </c>
      <c r="S1979" s="19">
        <f t="shared" si="305"/>
        <v>51.625</v>
      </c>
      <c r="T1979" s="19">
        <f t="shared" si="306"/>
        <v>42.424999999999997</v>
      </c>
      <c r="U1979" s="19">
        <f t="shared" si="307"/>
        <v>54.125</v>
      </c>
      <c r="V1979" s="18">
        <f t="shared" si="308"/>
        <v>52.17499999999999</v>
      </c>
      <c r="W1979" s="18">
        <f t="shared" si="309"/>
        <v>52.662499999999994</v>
      </c>
    </row>
    <row r="1980" spans="1:23" ht="13.5" x14ac:dyDescent="0.25">
      <c r="A1980" s="4">
        <v>44889</v>
      </c>
      <c r="B1980" s="2">
        <v>3.09</v>
      </c>
      <c r="C1980" s="2">
        <v>45.948923034443979</v>
      </c>
      <c r="D1980" s="2">
        <v>1.8252376105600376E-2</v>
      </c>
      <c r="E1980" s="2">
        <v>3.347563705445715E-2</v>
      </c>
      <c r="F1980" s="2">
        <v>3.0960000000000001</v>
      </c>
      <c r="G1980" s="2">
        <v>3.1070000000000002</v>
      </c>
      <c r="H1980" s="2">
        <v>3.1130000000000004</v>
      </c>
      <c r="I1980" s="2">
        <v>3.0923999999999983</v>
      </c>
      <c r="J1980" s="2">
        <v>2.6316000000000006</v>
      </c>
      <c r="K1980" s="15" t="s">
        <v>52</v>
      </c>
      <c r="L1980" s="15" t="s">
        <v>54</v>
      </c>
      <c r="M1980" s="15" t="s">
        <v>46</v>
      </c>
      <c r="N1980" s="18">
        <f t="shared" si="300"/>
        <v>50</v>
      </c>
      <c r="O1980" s="18">
        <f t="shared" si="301"/>
        <v>100</v>
      </c>
      <c r="P1980" s="18">
        <f t="shared" si="302"/>
        <v>50</v>
      </c>
      <c r="Q1980" s="18">
        <f t="shared" si="303"/>
        <v>16.5</v>
      </c>
      <c r="R1980" s="19">
        <f t="shared" si="304"/>
        <v>62.475000000000001</v>
      </c>
      <c r="S1980" s="19">
        <f t="shared" si="305"/>
        <v>51.625</v>
      </c>
      <c r="T1980" s="19">
        <f t="shared" si="306"/>
        <v>42.424999999999997</v>
      </c>
      <c r="U1980" s="19">
        <f t="shared" si="307"/>
        <v>54.125</v>
      </c>
      <c r="V1980" s="18">
        <f t="shared" si="308"/>
        <v>52.17499999999999</v>
      </c>
      <c r="W1980" s="18">
        <f t="shared" si="309"/>
        <v>52.662499999999994</v>
      </c>
    </row>
    <row r="1981" spans="1:23" ht="13.5" x14ac:dyDescent="0.25">
      <c r="A1981" s="4">
        <v>44890</v>
      </c>
      <c r="B1981" s="2">
        <v>3.1</v>
      </c>
      <c r="C1981" s="2">
        <v>50.233177692250024</v>
      </c>
      <c r="D1981" s="2">
        <v>2.0030739414594656E-2</v>
      </c>
      <c r="E1981" s="2">
        <v>3.7136345215316557E-2</v>
      </c>
      <c r="F1981" s="2">
        <v>3.0959999999999996</v>
      </c>
      <c r="G1981" s="2">
        <v>3.1040000000000001</v>
      </c>
      <c r="H1981" s="2">
        <v>3.1130000000000004</v>
      </c>
      <c r="I1981" s="2">
        <v>3.0925999999999987</v>
      </c>
      <c r="J1981" s="2">
        <v>2.6336500000000012</v>
      </c>
      <c r="K1981" s="15" t="s">
        <v>52</v>
      </c>
      <c r="L1981" s="15" t="s">
        <v>54</v>
      </c>
      <c r="M1981" s="15" t="s">
        <v>54</v>
      </c>
      <c r="N1981" s="18">
        <f t="shared" si="300"/>
        <v>50</v>
      </c>
      <c r="O1981" s="18">
        <f t="shared" si="301"/>
        <v>100</v>
      </c>
      <c r="P1981" s="18">
        <f t="shared" si="302"/>
        <v>50</v>
      </c>
      <c r="Q1981" s="18">
        <f t="shared" si="303"/>
        <v>16.5</v>
      </c>
      <c r="R1981" s="19">
        <f t="shared" si="304"/>
        <v>62.475000000000001</v>
      </c>
      <c r="S1981" s="19">
        <f t="shared" si="305"/>
        <v>51.625</v>
      </c>
      <c r="T1981" s="19">
        <f t="shared" si="306"/>
        <v>42.424999999999997</v>
      </c>
      <c r="U1981" s="19">
        <f t="shared" si="307"/>
        <v>54.125</v>
      </c>
      <c r="V1981" s="18">
        <f t="shared" si="308"/>
        <v>52.17499999999999</v>
      </c>
      <c r="W1981" s="18">
        <f t="shared" si="309"/>
        <v>52.662499999999994</v>
      </c>
    </row>
    <row r="1982" spans="1:23" ht="13.5" x14ac:dyDescent="0.25">
      <c r="A1982" s="4">
        <v>44893</v>
      </c>
      <c r="B1982" s="2">
        <v>3.1</v>
      </c>
      <c r="C1982" s="2">
        <v>50.233177692250031</v>
      </c>
      <c r="D1982" s="2">
        <v>2.1537653808654245E-2</v>
      </c>
      <c r="E1982" s="2">
        <v>4.0060473506752417E-2</v>
      </c>
      <c r="F1982" s="2">
        <v>3.0959999999999996</v>
      </c>
      <c r="G1982" s="2">
        <v>3.101</v>
      </c>
      <c r="H1982" s="2">
        <v>3.1120000000000005</v>
      </c>
      <c r="I1982" s="2">
        <v>3.0927999999999987</v>
      </c>
      <c r="J1982" s="2">
        <v>2.6357000000000013</v>
      </c>
      <c r="K1982" s="15" t="s">
        <v>52</v>
      </c>
      <c r="L1982" s="15" t="s">
        <v>54</v>
      </c>
      <c r="M1982" s="15" t="s">
        <v>54</v>
      </c>
      <c r="N1982" s="18">
        <f t="shared" si="300"/>
        <v>50</v>
      </c>
      <c r="O1982" s="18">
        <f t="shared" si="301"/>
        <v>100</v>
      </c>
      <c r="P1982" s="18">
        <f t="shared" si="302"/>
        <v>50</v>
      </c>
      <c r="Q1982" s="18">
        <f t="shared" si="303"/>
        <v>16.5</v>
      </c>
      <c r="R1982" s="19">
        <f t="shared" si="304"/>
        <v>62.475000000000001</v>
      </c>
      <c r="S1982" s="19">
        <f t="shared" si="305"/>
        <v>51.625</v>
      </c>
      <c r="T1982" s="19">
        <f t="shared" si="306"/>
        <v>42.424999999999997</v>
      </c>
      <c r="U1982" s="19">
        <f t="shared" si="307"/>
        <v>54.125</v>
      </c>
      <c r="V1982" s="18">
        <f t="shared" si="308"/>
        <v>52.17499999999999</v>
      </c>
      <c r="W1982" s="18">
        <f t="shared" si="309"/>
        <v>52.662499999999994</v>
      </c>
    </row>
    <row r="1983" spans="1:23" ht="13.5" x14ac:dyDescent="0.25">
      <c r="A1983" s="4">
        <v>44894</v>
      </c>
      <c r="B1983" s="2">
        <v>3.09</v>
      </c>
      <c r="C1983" s="2">
        <v>46.004178764728799</v>
      </c>
      <c r="D1983" s="2">
        <v>2.3555462478545675E-2</v>
      </c>
      <c r="E1983" s="2">
        <v>4.2415086383256612E-2</v>
      </c>
      <c r="F1983" s="2">
        <v>3.0939999999999999</v>
      </c>
      <c r="G1983" s="2">
        <v>3.0970000000000004</v>
      </c>
      <c r="H1983" s="2">
        <v>3.1110000000000007</v>
      </c>
      <c r="I1983" s="2">
        <v>3.0939999999999985</v>
      </c>
      <c r="J1983" s="2">
        <v>2.6377000000000015</v>
      </c>
      <c r="K1983" s="15" t="s">
        <v>52</v>
      </c>
      <c r="L1983" s="15" t="s">
        <v>54</v>
      </c>
      <c r="M1983" s="15" t="s">
        <v>46</v>
      </c>
      <c r="N1983" s="18">
        <f t="shared" si="300"/>
        <v>50</v>
      </c>
      <c r="O1983" s="18">
        <f t="shared" si="301"/>
        <v>100</v>
      </c>
      <c r="P1983" s="18">
        <f t="shared" si="302"/>
        <v>50</v>
      </c>
      <c r="Q1983" s="18">
        <f t="shared" si="303"/>
        <v>16.5</v>
      </c>
      <c r="R1983" s="19">
        <f t="shared" si="304"/>
        <v>62.475000000000001</v>
      </c>
      <c r="S1983" s="19">
        <f t="shared" si="305"/>
        <v>51.625</v>
      </c>
      <c r="T1983" s="19">
        <f t="shared" si="306"/>
        <v>42.424999999999997</v>
      </c>
      <c r="U1983" s="19">
        <f t="shared" si="307"/>
        <v>54.125</v>
      </c>
      <c r="V1983" s="18">
        <f t="shared" si="308"/>
        <v>52.17499999999999</v>
      </c>
      <c r="W1983" s="18">
        <f t="shared" si="309"/>
        <v>52.662499999999994</v>
      </c>
    </row>
    <row r="1984" spans="1:23" ht="13.5" x14ac:dyDescent="0.25">
      <c r="A1984" s="4">
        <v>44895</v>
      </c>
      <c r="B1984" s="2">
        <v>3.07</v>
      </c>
      <c r="C1984" s="2">
        <v>38.942810060313136</v>
      </c>
      <c r="D1984" s="2">
        <v>2.2189865710186663E-2</v>
      </c>
      <c r="E1984" s="2">
        <v>4.2631379210418152E-2</v>
      </c>
      <c r="F1984" s="2">
        <v>3.09</v>
      </c>
      <c r="G1984" s="2">
        <v>3.0940000000000003</v>
      </c>
      <c r="H1984" s="2">
        <v>3.109500000000001</v>
      </c>
      <c r="I1984" s="2">
        <v>3.0943999999999989</v>
      </c>
      <c r="J1984" s="2">
        <v>2.6398000000000019</v>
      </c>
      <c r="K1984" s="15" t="s">
        <v>52</v>
      </c>
      <c r="L1984" s="15" t="s">
        <v>54</v>
      </c>
      <c r="M1984" s="15" t="s">
        <v>46</v>
      </c>
      <c r="N1984" s="18">
        <f t="shared" si="300"/>
        <v>50</v>
      </c>
      <c r="O1984" s="18">
        <f t="shared" si="301"/>
        <v>100</v>
      </c>
      <c r="P1984" s="18">
        <f t="shared" si="302"/>
        <v>50</v>
      </c>
      <c r="Q1984" s="18">
        <f t="shared" si="303"/>
        <v>16.5</v>
      </c>
      <c r="R1984" s="19">
        <f t="shared" si="304"/>
        <v>62.475000000000001</v>
      </c>
      <c r="S1984" s="19">
        <f t="shared" si="305"/>
        <v>51.625</v>
      </c>
      <c r="T1984" s="19">
        <f t="shared" si="306"/>
        <v>42.424999999999997</v>
      </c>
      <c r="U1984" s="19">
        <f t="shared" si="307"/>
        <v>54.125</v>
      </c>
      <c r="V1984" s="18">
        <f t="shared" si="308"/>
        <v>52.17499999999999</v>
      </c>
      <c r="W1984" s="18">
        <f t="shared" si="309"/>
        <v>52.662499999999994</v>
      </c>
    </row>
    <row r="1985" spans="1:23" ht="13.5" x14ac:dyDescent="0.25">
      <c r="A1985" s="4">
        <v>44896</v>
      </c>
      <c r="B1985" s="2">
        <v>3.09</v>
      </c>
      <c r="C1985" s="2">
        <v>47.603946264497665</v>
      </c>
      <c r="D1985" s="2">
        <v>1.9727476610074568E-2</v>
      </c>
      <c r="E1985" s="2">
        <v>4.0441645535461479E-2</v>
      </c>
      <c r="F1985" s="2">
        <v>3.09</v>
      </c>
      <c r="G1985" s="2">
        <v>3.0930000000000004</v>
      </c>
      <c r="H1985" s="2">
        <v>3.1090000000000004</v>
      </c>
      <c r="I1985" s="2">
        <v>3.0961999999999987</v>
      </c>
      <c r="J1985" s="2">
        <v>2.642250000000002</v>
      </c>
      <c r="K1985" s="15" t="s">
        <v>52</v>
      </c>
      <c r="L1985" s="15" t="s">
        <v>54</v>
      </c>
      <c r="M1985" s="15" t="s">
        <v>54</v>
      </c>
      <c r="N1985" s="18">
        <f t="shared" si="300"/>
        <v>50</v>
      </c>
      <c r="O1985" s="18">
        <f t="shared" si="301"/>
        <v>100</v>
      </c>
      <c r="P1985" s="18">
        <f t="shared" si="302"/>
        <v>50</v>
      </c>
      <c r="Q1985" s="18">
        <f t="shared" si="303"/>
        <v>16.5</v>
      </c>
      <c r="R1985" s="19">
        <f t="shared" si="304"/>
        <v>62.475000000000001</v>
      </c>
      <c r="S1985" s="19">
        <f t="shared" si="305"/>
        <v>51.625</v>
      </c>
      <c r="T1985" s="19">
        <f t="shared" si="306"/>
        <v>42.424999999999997</v>
      </c>
      <c r="U1985" s="19">
        <f t="shared" si="307"/>
        <v>54.125</v>
      </c>
      <c r="V1985" s="18">
        <f t="shared" si="308"/>
        <v>52.17499999999999</v>
      </c>
      <c r="W1985" s="18">
        <f t="shared" si="309"/>
        <v>52.662499999999994</v>
      </c>
    </row>
    <row r="1986" spans="1:23" ht="13.5" x14ac:dyDescent="0.25">
      <c r="A1986" s="4">
        <v>44897</v>
      </c>
      <c r="B1986" s="2">
        <v>3.09</v>
      </c>
      <c r="C1986" s="2">
        <v>47.603946264497665</v>
      </c>
      <c r="D1986" s="2">
        <v>1.7687399946338722E-2</v>
      </c>
      <c r="E1986" s="2">
        <v>3.7575592637498725E-2</v>
      </c>
      <c r="F1986" s="2">
        <v>3.0880000000000001</v>
      </c>
      <c r="G1986" s="2">
        <v>3.0919999999999996</v>
      </c>
      <c r="H1986" s="2">
        <v>3.1085000000000007</v>
      </c>
      <c r="I1986" s="2">
        <v>3.0965999999999991</v>
      </c>
      <c r="J1986" s="2">
        <v>2.6445500000000015</v>
      </c>
      <c r="K1986" s="15" t="s">
        <v>52</v>
      </c>
      <c r="L1986" s="15" t="s">
        <v>54</v>
      </c>
      <c r="M1986" s="15" t="s">
        <v>46</v>
      </c>
      <c r="N1986" s="18">
        <f t="shared" ref="N1986:N2049" si="310">IF(D1986&lt;30,50, IF(D1986&gt;70, 0, 25))</f>
        <v>50</v>
      </c>
      <c r="O1986" s="18">
        <f t="shared" ref="O1986:O2049" si="311">IF(F1986-E1986&gt;0.02, 100, IF(F1986-E1986&lt;0,0,45))</f>
        <v>100</v>
      </c>
      <c r="P1986" s="18">
        <f t="shared" ref="P1986:P2049" si="312">IF(G1986-J1986&gt;10,100,IF(G1986-J1986&gt;5,75, IF(G1986-J1986&gt;0,50,0)))</f>
        <v>50</v>
      </c>
      <c r="Q1986" s="18">
        <f t="shared" ref="Q1986:Q2049" si="313">IF(M1986="confirmed bullish", 34, IF(M1986="bullish divergence",17, 0))+IF(K1986="bullish",33,IF(K1986="bearish",0,16.5))+IF(L1986="strong",33,IF(L1986="weak",0,16.5))</f>
        <v>16.5</v>
      </c>
      <c r="R1986" s="19">
        <f t="shared" si="304"/>
        <v>62.475000000000001</v>
      </c>
      <c r="S1986" s="19">
        <f t="shared" si="305"/>
        <v>51.625</v>
      </c>
      <c r="T1986" s="19">
        <f t="shared" si="306"/>
        <v>42.424999999999997</v>
      </c>
      <c r="U1986" s="19">
        <f t="shared" si="307"/>
        <v>54.125</v>
      </c>
      <c r="V1986" s="18">
        <f t="shared" si="308"/>
        <v>52.17499999999999</v>
      </c>
      <c r="W1986" s="18">
        <f t="shared" si="309"/>
        <v>52.662499999999994</v>
      </c>
    </row>
    <row r="1987" spans="1:23" ht="13.5" x14ac:dyDescent="0.25">
      <c r="A1987" s="4">
        <v>44900</v>
      </c>
      <c r="B1987" s="2">
        <v>3.09</v>
      </c>
      <c r="C1987" s="2">
        <v>47.603946264497665</v>
      </c>
      <c r="D1987" s="2">
        <v>1.6001443586473485E-2</v>
      </c>
      <c r="E1987" s="2">
        <v>3.4749097204354096E-2</v>
      </c>
      <c r="F1987" s="2">
        <v>3.0859999999999999</v>
      </c>
      <c r="G1987" s="2">
        <v>3.0910000000000002</v>
      </c>
      <c r="H1987" s="2">
        <v>3.1075000000000008</v>
      </c>
      <c r="I1987" s="2">
        <v>3.0959999999999983</v>
      </c>
      <c r="J1987" s="2">
        <v>2.6468500000000019</v>
      </c>
      <c r="K1987" s="15" t="s">
        <v>52</v>
      </c>
      <c r="L1987" s="15" t="s">
        <v>54</v>
      </c>
      <c r="M1987" s="15" t="s">
        <v>46</v>
      </c>
      <c r="N1987" s="18">
        <f t="shared" si="310"/>
        <v>50</v>
      </c>
      <c r="O1987" s="18">
        <f t="shared" si="311"/>
        <v>100</v>
      </c>
      <c r="P1987" s="18">
        <f t="shared" si="312"/>
        <v>50</v>
      </c>
      <c r="Q1987" s="18">
        <f t="shared" si="313"/>
        <v>16.5</v>
      </c>
      <c r="R1987" s="19">
        <f t="shared" ref="R1987:R2050" si="314">0.35*N1987+O1987*0.35+P1987*0.15+Q1987*0.15</f>
        <v>62.475000000000001</v>
      </c>
      <c r="S1987" s="19">
        <f t="shared" ref="S1987:S2050" si="315">N1987*0.2+O1987*0.2+P1987*0.35+Q1987*0.25</f>
        <v>51.625</v>
      </c>
      <c r="T1987" s="19">
        <f t="shared" ref="T1987:T2050" si="316">N1987*0.15+O1987*0.15+P1987*0.25+Q1987*0.45</f>
        <v>42.424999999999997</v>
      </c>
      <c r="U1987" s="19">
        <f t="shared" ref="U1987:U2050" si="317">0.25*SUM(N1987:Q1987)</f>
        <v>54.125</v>
      </c>
      <c r="V1987" s="18">
        <f t="shared" ref="V1987:V2050" si="318">SUM(R1987:T1987)/3</f>
        <v>52.17499999999999</v>
      </c>
      <c r="W1987" s="18">
        <f t="shared" ref="W1987:W2050" si="319">SUM(R1987:U1987)/4</f>
        <v>52.662499999999994</v>
      </c>
    </row>
    <row r="1988" spans="1:23" ht="13.5" x14ac:dyDescent="0.25">
      <c r="A1988" s="4">
        <v>44901</v>
      </c>
      <c r="B1988" s="2">
        <v>3</v>
      </c>
      <c r="C1988" s="2">
        <v>26.486830200027001</v>
      </c>
      <c r="D1988" s="2">
        <v>2.1278811753684845E-2</v>
      </c>
      <c r="E1988" s="2">
        <v>3.2460809407865776E-2</v>
      </c>
      <c r="F1988" s="2">
        <v>3.0680000000000001</v>
      </c>
      <c r="G1988" s="2">
        <v>3.081</v>
      </c>
      <c r="H1988" s="2">
        <v>3.1000000000000005</v>
      </c>
      <c r="I1988" s="2">
        <v>3.0935999999999986</v>
      </c>
      <c r="J1988" s="2">
        <v>2.6488500000000017</v>
      </c>
      <c r="K1988" s="15" t="s">
        <v>52</v>
      </c>
      <c r="L1988" s="15" t="s">
        <v>54</v>
      </c>
      <c r="M1988" s="15" t="s">
        <v>46</v>
      </c>
      <c r="N1988" s="18">
        <f t="shared" si="310"/>
        <v>50</v>
      </c>
      <c r="O1988" s="18">
        <f t="shared" si="311"/>
        <v>100</v>
      </c>
      <c r="P1988" s="18">
        <f t="shared" si="312"/>
        <v>50</v>
      </c>
      <c r="Q1988" s="18">
        <f t="shared" si="313"/>
        <v>16.5</v>
      </c>
      <c r="R1988" s="19">
        <f t="shared" si="314"/>
        <v>62.475000000000001</v>
      </c>
      <c r="S1988" s="19">
        <f t="shared" si="315"/>
        <v>51.625</v>
      </c>
      <c r="T1988" s="19">
        <f t="shared" si="316"/>
        <v>42.424999999999997</v>
      </c>
      <c r="U1988" s="19">
        <f t="shared" si="317"/>
        <v>54.125</v>
      </c>
      <c r="V1988" s="18">
        <f t="shared" si="318"/>
        <v>52.17499999999999</v>
      </c>
      <c r="W1988" s="18">
        <f t="shared" si="319"/>
        <v>52.662499999999994</v>
      </c>
    </row>
    <row r="1989" spans="1:23" ht="13.5" x14ac:dyDescent="0.25">
      <c r="A1989" s="4">
        <v>44902</v>
      </c>
      <c r="B1989" s="2">
        <v>3.09</v>
      </c>
      <c r="C1989" s="2">
        <v>50.252408752043067</v>
      </c>
      <c r="D1989" s="2">
        <v>1.8105481266415424E-2</v>
      </c>
      <c r="E1989" s="2">
        <v>2.6852127104236345E-2</v>
      </c>
      <c r="F1989" s="2">
        <v>3.0720000000000001</v>
      </c>
      <c r="G1989" s="2">
        <v>3.081</v>
      </c>
      <c r="H1989" s="2">
        <v>3.0970000000000004</v>
      </c>
      <c r="I1989" s="2">
        <v>3.0931999999999995</v>
      </c>
      <c r="J1989" s="2">
        <v>2.6513500000000016</v>
      </c>
      <c r="K1989" s="15" t="s">
        <v>52</v>
      </c>
      <c r="L1989" s="15" t="s">
        <v>54</v>
      </c>
      <c r="M1989" s="15" t="s">
        <v>53</v>
      </c>
      <c r="N1989" s="18">
        <f t="shared" si="310"/>
        <v>50</v>
      </c>
      <c r="O1989" s="18">
        <f t="shared" si="311"/>
        <v>100</v>
      </c>
      <c r="P1989" s="18">
        <f t="shared" si="312"/>
        <v>50</v>
      </c>
      <c r="Q1989" s="18">
        <f t="shared" si="313"/>
        <v>16.5</v>
      </c>
      <c r="R1989" s="19">
        <f t="shared" si="314"/>
        <v>62.475000000000001</v>
      </c>
      <c r="S1989" s="19">
        <f t="shared" si="315"/>
        <v>51.625</v>
      </c>
      <c r="T1989" s="19">
        <f t="shared" si="316"/>
        <v>42.424999999999997</v>
      </c>
      <c r="U1989" s="19">
        <f t="shared" si="317"/>
        <v>54.125</v>
      </c>
      <c r="V1989" s="18">
        <f t="shared" si="318"/>
        <v>52.17499999999999</v>
      </c>
      <c r="W1989" s="18">
        <f t="shared" si="319"/>
        <v>52.662499999999994</v>
      </c>
    </row>
    <row r="1990" spans="1:23" ht="13.5" x14ac:dyDescent="0.25">
      <c r="A1990" s="4">
        <v>44903</v>
      </c>
      <c r="B1990" s="2">
        <v>3.08</v>
      </c>
      <c r="C1990" s="2">
        <v>48.380868898576068</v>
      </c>
      <c r="D1990" s="2">
        <v>1.6153664146572932E-2</v>
      </c>
      <c r="E1990" s="2">
        <v>1.8677152097280204E-2</v>
      </c>
      <c r="F1990" s="2">
        <v>3.07</v>
      </c>
      <c r="G1990" s="2">
        <v>3.0799999999999996</v>
      </c>
      <c r="H1990" s="2">
        <v>3.0935000000000001</v>
      </c>
      <c r="I1990" s="2">
        <v>3.0923999999999996</v>
      </c>
      <c r="J1990" s="2">
        <v>2.6538000000000022</v>
      </c>
      <c r="K1990" s="15" t="s">
        <v>52</v>
      </c>
      <c r="L1990" s="15" t="s">
        <v>54</v>
      </c>
      <c r="M1990" s="15" t="s">
        <v>46</v>
      </c>
      <c r="N1990" s="18">
        <f t="shared" si="310"/>
        <v>50</v>
      </c>
      <c r="O1990" s="18">
        <f t="shared" si="311"/>
        <v>100</v>
      </c>
      <c r="P1990" s="18">
        <f t="shared" si="312"/>
        <v>50</v>
      </c>
      <c r="Q1990" s="18">
        <f t="shared" si="313"/>
        <v>16.5</v>
      </c>
      <c r="R1990" s="19">
        <f t="shared" si="314"/>
        <v>62.475000000000001</v>
      </c>
      <c r="S1990" s="19">
        <f t="shared" si="315"/>
        <v>51.625</v>
      </c>
      <c r="T1990" s="19">
        <f t="shared" si="316"/>
        <v>42.424999999999997</v>
      </c>
      <c r="U1990" s="19">
        <f t="shared" si="317"/>
        <v>54.125</v>
      </c>
      <c r="V1990" s="18">
        <f t="shared" si="318"/>
        <v>52.17499999999999</v>
      </c>
      <c r="W1990" s="18">
        <f t="shared" si="319"/>
        <v>52.662499999999994</v>
      </c>
    </row>
    <row r="1991" spans="1:23" ht="13.5" x14ac:dyDescent="0.25">
      <c r="A1991" s="4">
        <v>44904</v>
      </c>
      <c r="B1991" s="2">
        <v>3.08</v>
      </c>
      <c r="C1991" s="2">
        <v>48.380868898576068</v>
      </c>
      <c r="D1991" s="2">
        <v>1.6092797011122872E-2</v>
      </c>
      <c r="E1991" s="2">
        <v>1.0350876303196746E-2</v>
      </c>
      <c r="F1991" s="2">
        <v>3.0680000000000001</v>
      </c>
      <c r="G1991" s="2">
        <v>3.0780000000000003</v>
      </c>
      <c r="H1991" s="2">
        <v>3.0910000000000002</v>
      </c>
      <c r="I1991" s="2">
        <v>3.0909999999999997</v>
      </c>
      <c r="J1991" s="2">
        <v>2.6563500000000015</v>
      </c>
      <c r="K1991" s="15" t="s">
        <v>52</v>
      </c>
      <c r="L1991" s="15" t="s">
        <v>54</v>
      </c>
      <c r="M1991" s="15" t="s">
        <v>46</v>
      </c>
      <c r="N1991" s="18">
        <f t="shared" si="310"/>
        <v>50</v>
      </c>
      <c r="O1991" s="18">
        <f t="shared" si="311"/>
        <v>100</v>
      </c>
      <c r="P1991" s="18">
        <f t="shared" si="312"/>
        <v>50</v>
      </c>
      <c r="Q1991" s="18">
        <f t="shared" si="313"/>
        <v>16.5</v>
      </c>
      <c r="R1991" s="19">
        <f t="shared" si="314"/>
        <v>62.475000000000001</v>
      </c>
      <c r="S1991" s="19">
        <f t="shared" si="315"/>
        <v>51.625</v>
      </c>
      <c r="T1991" s="19">
        <f t="shared" si="316"/>
        <v>42.424999999999997</v>
      </c>
      <c r="U1991" s="19">
        <f t="shared" si="317"/>
        <v>54.125</v>
      </c>
      <c r="V1991" s="18">
        <f t="shared" si="318"/>
        <v>52.17499999999999</v>
      </c>
      <c r="W1991" s="18">
        <f t="shared" si="319"/>
        <v>52.662499999999994</v>
      </c>
    </row>
    <row r="1992" spans="1:23" ht="13.5" x14ac:dyDescent="0.25">
      <c r="A1992" s="4">
        <v>44907</v>
      </c>
      <c r="B1992" s="2">
        <v>3.09</v>
      </c>
      <c r="C1992" s="2">
        <v>50.518130401379743</v>
      </c>
      <c r="D1992" s="2">
        <v>1.534889487353519E-2</v>
      </c>
      <c r="E1992" s="2">
        <v>9.1815207720608374E-4</v>
      </c>
      <c r="F1992" s="2">
        <v>3.0680000000000001</v>
      </c>
      <c r="G1992" s="2">
        <v>3.077</v>
      </c>
      <c r="H1992" s="2">
        <v>3.0890000000000009</v>
      </c>
      <c r="I1992" s="2">
        <v>3.0895999999999999</v>
      </c>
      <c r="J1992" s="2">
        <v>2.6589000000000014</v>
      </c>
      <c r="K1992" s="15" t="s">
        <v>47</v>
      </c>
      <c r="L1992" s="15" t="s">
        <v>54</v>
      </c>
      <c r="M1992" s="15" t="s">
        <v>54</v>
      </c>
      <c r="N1992" s="18">
        <f t="shared" si="310"/>
        <v>50</v>
      </c>
      <c r="O1992" s="18">
        <f t="shared" si="311"/>
        <v>100</v>
      </c>
      <c r="P1992" s="18">
        <f t="shared" si="312"/>
        <v>50</v>
      </c>
      <c r="Q1992" s="18">
        <f t="shared" si="313"/>
        <v>49.5</v>
      </c>
      <c r="R1992" s="19">
        <f t="shared" si="314"/>
        <v>67.424999999999997</v>
      </c>
      <c r="S1992" s="19">
        <f t="shared" si="315"/>
        <v>59.875</v>
      </c>
      <c r="T1992" s="19">
        <f t="shared" si="316"/>
        <v>57.275000000000006</v>
      </c>
      <c r="U1992" s="19">
        <f t="shared" si="317"/>
        <v>62.375</v>
      </c>
      <c r="V1992" s="18">
        <f t="shared" si="318"/>
        <v>61.524999999999999</v>
      </c>
      <c r="W1992" s="18">
        <f t="shared" si="319"/>
        <v>61.737499999999997</v>
      </c>
    </row>
    <row r="1993" spans="1:23" ht="13.5" x14ac:dyDescent="0.25">
      <c r="A1993" s="4">
        <v>44908</v>
      </c>
      <c r="B1993" s="2">
        <v>3.09</v>
      </c>
      <c r="C1993" s="2">
        <v>50.518130401379743</v>
      </c>
      <c r="D1993" s="2">
        <v>1.3166647958062772E-2</v>
      </c>
      <c r="E1993" s="2">
        <v>-8.3396178779102641E-3</v>
      </c>
      <c r="F1993" s="2">
        <v>3.0859999999999999</v>
      </c>
      <c r="G1993" s="2">
        <v>3.0769999999999995</v>
      </c>
      <c r="H1993" s="2">
        <v>3.0870000000000006</v>
      </c>
      <c r="I1993" s="2">
        <v>3.089</v>
      </c>
      <c r="J1993" s="2">
        <v>2.6618500000000016</v>
      </c>
      <c r="K1993" s="15" t="s">
        <v>47</v>
      </c>
      <c r="L1993" s="15" t="s">
        <v>54</v>
      </c>
      <c r="M1993" s="15" t="s">
        <v>51</v>
      </c>
      <c r="N1993" s="18">
        <f t="shared" si="310"/>
        <v>50</v>
      </c>
      <c r="O1993" s="18">
        <f t="shared" si="311"/>
        <v>100</v>
      </c>
      <c r="P1993" s="18">
        <f t="shared" si="312"/>
        <v>50</v>
      </c>
      <c r="Q1993" s="18">
        <f t="shared" si="313"/>
        <v>83.5</v>
      </c>
      <c r="R1993" s="19">
        <f t="shared" si="314"/>
        <v>72.525000000000006</v>
      </c>
      <c r="S1993" s="19">
        <f t="shared" si="315"/>
        <v>68.375</v>
      </c>
      <c r="T1993" s="19">
        <f t="shared" si="316"/>
        <v>72.575000000000003</v>
      </c>
      <c r="U1993" s="19">
        <f t="shared" si="317"/>
        <v>70.875</v>
      </c>
      <c r="V1993" s="18">
        <f t="shared" si="318"/>
        <v>71.158333333333346</v>
      </c>
      <c r="W1993" s="18">
        <f t="shared" si="319"/>
        <v>71.087500000000006</v>
      </c>
    </row>
    <row r="1994" spans="1:23" ht="13.5" x14ac:dyDescent="0.25">
      <c r="A1994" s="4">
        <v>44909</v>
      </c>
      <c r="B1994" s="2">
        <v>3.09</v>
      </c>
      <c r="C1994" s="2">
        <v>50.518130401379743</v>
      </c>
      <c r="D1994" s="2">
        <v>8.2299399991252464E-3</v>
      </c>
      <c r="E1994" s="2">
        <v>-1.4875152502346278E-2</v>
      </c>
      <c r="F1994" s="2">
        <v>3.0859999999999999</v>
      </c>
      <c r="G1994" s="2">
        <v>3.0789999999999997</v>
      </c>
      <c r="H1994" s="2">
        <v>3.0865000000000009</v>
      </c>
      <c r="I1994" s="2">
        <v>3.0904000000000003</v>
      </c>
      <c r="J1994" s="2">
        <v>2.665300000000002</v>
      </c>
      <c r="K1994" s="15" t="s">
        <v>47</v>
      </c>
      <c r="L1994" s="15" t="s">
        <v>54</v>
      </c>
      <c r="M1994" s="15" t="s">
        <v>54</v>
      </c>
      <c r="N1994" s="18">
        <f t="shared" si="310"/>
        <v>50</v>
      </c>
      <c r="O1994" s="18">
        <f t="shared" si="311"/>
        <v>100</v>
      </c>
      <c r="P1994" s="18">
        <f t="shared" si="312"/>
        <v>50</v>
      </c>
      <c r="Q1994" s="18">
        <f t="shared" si="313"/>
        <v>49.5</v>
      </c>
      <c r="R1994" s="19">
        <f t="shared" si="314"/>
        <v>67.424999999999997</v>
      </c>
      <c r="S1994" s="19">
        <f t="shared" si="315"/>
        <v>59.875</v>
      </c>
      <c r="T1994" s="19">
        <f t="shared" si="316"/>
        <v>57.275000000000006</v>
      </c>
      <c r="U1994" s="19">
        <f t="shared" si="317"/>
        <v>62.375</v>
      </c>
      <c r="V1994" s="18">
        <f t="shared" si="318"/>
        <v>61.524999999999999</v>
      </c>
      <c r="W1994" s="18">
        <f t="shared" si="319"/>
        <v>61.737499999999997</v>
      </c>
    </row>
    <row r="1995" spans="1:23" ht="13.5" x14ac:dyDescent="0.25">
      <c r="A1995" s="4">
        <v>44910</v>
      </c>
      <c r="B1995" s="2">
        <v>3.07</v>
      </c>
      <c r="C1995" s="2">
        <v>45.782967169460647</v>
      </c>
      <c r="D1995" s="2">
        <v>8.5988447036711158E-3</v>
      </c>
      <c r="E1995" s="2">
        <v>-1.9316539742619376E-2</v>
      </c>
      <c r="F1995" s="2">
        <v>3.0840000000000001</v>
      </c>
      <c r="G1995" s="2">
        <v>3.077</v>
      </c>
      <c r="H1995" s="2">
        <v>3.0850000000000004</v>
      </c>
      <c r="I1995" s="2">
        <v>3.0912000000000002</v>
      </c>
      <c r="J1995" s="2">
        <v>2.6691500000000015</v>
      </c>
      <c r="K1995" s="15" t="s">
        <v>47</v>
      </c>
      <c r="L1995" s="15" t="s">
        <v>54</v>
      </c>
      <c r="M1995" s="15" t="s">
        <v>49</v>
      </c>
      <c r="N1995" s="18">
        <f t="shared" si="310"/>
        <v>50</v>
      </c>
      <c r="O1995" s="18">
        <f t="shared" si="311"/>
        <v>100</v>
      </c>
      <c r="P1995" s="18">
        <f t="shared" si="312"/>
        <v>50</v>
      </c>
      <c r="Q1995" s="18">
        <f t="shared" si="313"/>
        <v>66.5</v>
      </c>
      <c r="R1995" s="19">
        <f t="shared" si="314"/>
        <v>69.974999999999994</v>
      </c>
      <c r="S1995" s="19">
        <f t="shared" si="315"/>
        <v>64.125</v>
      </c>
      <c r="T1995" s="19">
        <f t="shared" si="316"/>
        <v>64.924999999999997</v>
      </c>
      <c r="U1995" s="19">
        <f t="shared" si="317"/>
        <v>66.625</v>
      </c>
      <c r="V1995" s="18">
        <f t="shared" si="318"/>
        <v>66.341666666666654</v>
      </c>
      <c r="W1995" s="18">
        <f t="shared" si="319"/>
        <v>66.412499999999994</v>
      </c>
    </row>
    <row r="1996" spans="1:23" ht="13.5" x14ac:dyDescent="0.25">
      <c r="A1996" s="4">
        <v>44911</v>
      </c>
      <c r="B1996" s="2">
        <v>3.06</v>
      </c>
      <c r="C1996" s="2">
        <v>43.583273430209289</v>
      </c>
      <c r="D1996" s="2">
        <v>9.7585410425184982E-3</v>
      </c>
      <c r="E1996" s="2">
        <v>-2.5860812505596267E-2</v>
      </c>
      <c r="F1996" s="2">
        <v>3.08</v>
      </c>
      <c r="G1996" s="2">
        <v>3.0739999999999998</v>
      </c>
      <c r="H1996" s="2">
        <v>3.0830000000000002</v>
      </c>
      <c r="I1996" s="2">
        <v>3.0914000000000006</v>
      </c>
      <c r="J1996" s="2">
        <v>2.6730500000000013</v>
      </c>
      <c r="K1996" s="15" t="s">
        <v>47</v>
      </c>
      <c r="L1996" s="15" t="s">
        <v>54</v>
      </c>
      <c r="M1996" s="15" t="s">
        <v>49</v>
      </c>
      <c r="N1996" s="18">
        <f t="shared" si="310"/>
        <v>50</v>
      </c>
      <c r="O1996" s="18">
        <f t="shared" si="311"/>
        <v>100</v>
      </c>
      <c r="P1996" s="18">
        <f t="shared" si="312"/>
        <v>50</v>
      </c>
      <c r="Q1996" s="18">
        <f t="shared" si="313"/>
        <v>66.5</v>
      </c>
      <c r="R1996" s="19">
        <f t="shared" si="314"/>
        <v>69.974999999999994</v>
      </c>
      <c r="S1996" s="19">
        <f t="shared" si="315"/>
        <v>64.125</v>
      </c>
      <c r="T1996" s="19">
        <f t="shared" si="316"/>
        <v>64.924999999999997</v>
      </c>
      <c r="U1996" s="19">
        <f t="shared" si="317"/>
        <v>66.625</v>
      </c>
      <c r="V1996" s="18">
        <f t="shared" si="318"/>
        <v>66.341666666666654</v>
      </c>
      <c r="W1996" s="18">
        <f t="shared" si="319"/>
        <v>66.412499999999994</v>
      </c>
    </row>
    <row r="1997" spans="1:23" ht="13.5" x14ac:dyDescent="0.25">
      <c r="A1997" s="4">
        <v>44914</v>
      </c>
      <c r="B1997" s="2">
        <v>3.06</v>
      </c>
      <c r="C1997" s="2">
        <v>43.583273430209282</v>
      </c>
      <c r="D1997" s="2">
        <v>1.0897806937142374E-2</v>
      </c>
      <c r="E1997" s="2">
        <v>-3.4323978562452354E-2</v>
      </c>
      <c r="F1997" s="2">
        <v>3.0740000000000003</v>
      </c>
      <c r="G1997" s="2">
        <v>3.0709999999999997</v>
      </c>
      <c r="H1997" s="2">
        <v>3.0810000000000004</v>
      </c>
      <c r="I1997" s="2">
        <v>3.0920000000000001</v>
      </c>
      <c r="J1997" s="2">
        <v>2.6772500000000008</v>
      </c>
      <c r="K1997" s="15" t="s">
        <v>52</v>
      </c>
      <c r="L1997" s="15" t="s">
        <v>54</v>
      </c>
      <c r="M1997" s="15" t="s">
        <v>46</v>
      </c>
      <c r="N1997" s="18">
        <f t="shared" si="310"/>
        <v>50</v>
      </c>
      <c r="O1997" s="18">
        <f t="shared" si="311"/>
        <v>100</v>
      </c>
      <c r="P1997" s="18">
        <f t="shared" si="312"/>
        <v>50</v>
      </c>
      <c r="Q1997" s="18">
        <f t="shared" si="313"/>
        <v>16.5</v>
      </c>
      <c r="R1997" s="19">
        <f t="shared" si="314"/>
        <v>62.475000000000001</v>
      </c>
      <c r="S1997" s="19">
        <f t="shared" si="315"/>
        <v>51.625</v>
      </c>
      <c r="T1997" s="19">
        <f t="shared" si="316"/>
        <v>42.424999999999997</v>
      </c>
      <c r="U1997" s="19">
        <f t="shared" si="317"/>
        <v>54.125</v>
      </c>
      <c r="V1997" s="18">
        <f t="shared" si="318"/>
        <v>52.17499999999999</v>
      </c>
      <c r="W1997" s="18">
        <f t="shared" si="319"/>
        <v>52.662499999999994</v>
      </c>
    </row>
    <row r="1998" spans="1:23" ht="13.5" x14ac:dyDescent="0.25">
      <c r="A1998" s="4">
        <v>44915</v>
      </c>
      <c r="B1998" s="2">
        <v>3</v>
      </c>
      <c r="C1998" s="2">
        <v>32.662972517054811</v>
      </c>
      <c r="D1998" s="2">
        <v>2.606373584643773E-3</v>
      </c>
      <c r="E1998" s="2">
        <v>-4.2146047999243721E-2</v>
      </c>
      <c r="F1998" s="2">
        <v>3.056</v>
      </c>
      <c r="G1998" s="2">
        <v>3.0709999999999997</v>
      </c>
      <c r="H1998" s="2">
        <v>3.0760000000000001</v>
      </c>
      <c r="I1998" s="2">
        <v>3.0909999999999997</v>
      </c>
      <c r="J1998" s="2">
        <v>2.6811500000000001</v>
      </c>
      <c r="K1998" s="15" t="s">
        <v>52</v>
      </c>
      <c r="L1998" s="15" t="s">
        <v>54</v>
      </c>
      <c r="M1998" s="15" t="s">
        <v>46</v>
      </c>
      <c r="N1998" s="18">
        <f t="shared" si="310"/>
        <v>50</v>
      </c>
      <c r="O1998" s="18">
        <f t="shared" si="311"/>
        <v>100</v>
      </c>
      <c r="P1998" s="18">
        <f t="shared" si="312"/>
        <v>50</v>
      </c>
      <c r="Q1998" s="18">
        <f t="shared" si="313"/>
        <v>16.5</v>
      </c>
      <c r="R1998" s="19">
        <f t="shared" si="314"/>
        <v>62.475000000000001</v>
      </c>
      <c r="S1998" s="19">
        <f t="shared" si="315"/>
        <v>51.625</v>
      </c>
      <c r="T1998" s="19">
        <f t="shared" si="316"/>
        <v>42.424999999999997</v>
      </c>
      <c r="U1998" s="19">
        <f t="shared" si="317"/>
        <v>54.125</v>
      </c>
      <c r="V1998" s="18">
        <f t="shared" si="318"/>
        <v>52.17499999999999</v>
      </c>
      <c r="W1998" s="18">
        <f t="shared" si="319"/>
        <v>52.662499999999994</v>
      </c>
    </row>
    <row r="1999" spans="1:23" ht="13.5" x14ac:dyDescent="0.25">
      <c r="A1999" s="4">
        <v>44916</v>
      </c>
      <c r="B1999" s="2">
        <v>3</v>
      </c>
      <c r="C1999" s="2">
        <v>32.662972517054811</v>
      </c>
      <c r="D1999" s="2">
        <v>9.9266879257386975E-3</v>
      </c>
      <c r="E1999" s="2">
        <v>-4.6165598426204393E-2</v>
      </c>
      <c r="F1999" s="2">
        <v>3.0379999999999998</v>
      </c>
      <c r="G1999" s="2">
        <v>3.0619999999999998</v>
      </c>
      <c r="H1999" s="2">
        <v>3.0715000000000008</v>
      </c>
      <c r="I1999" s="2">
        <v>3.0893999999999995</v>
      </c>
      <c r="J1999" s="2">
        <v>2.6849500000000006</v>
      </c>
      <c r="K1999" s="15" t="s">
        <v>52</v>
      </c>
      <c r="L1999" s="15" t="s">
        <v>54</v>
      </c>
      <c r="M1999" s="15" t="s">
        <v>46</v>
      </c>
      <c r="N1999" s="18">
        <f t="shared" si="310"/>
        <v>50</v>
      </c>
      <c r="O1999" s="18">
        <f t="shared" si="311"/>
        <v>100</v>
      </c>
      <c r="P1999" s="18">
        <f t="shared" si="312"/>
        <v>50</v>
      </c>
      <c r="Q1999" s="18">
        <f t="shared" si="313"/>
        <v>16.5</v>
      </c>
      <c r="R1999" s="19">
        <f t="shared" si="314"/>
        <v>62.475000000000001</v>
      </c>
      <c r="S1999" s="19">
        <f t="shared" si="315"/>
        <v>51.625</v>
      </c>
      <c r="T1999" s="19">
        <f t="shared" si="316"/>
        <v>42.424999999999997</v>
      </c>
      <c r="U1999" s="19">
        <f t="shared" si="317"/>
        <v>54.125</v>
      </c>
      <c r="V1999" s="18">
        <f t="shared" si="318"/>
        <v>52.17499999999999</v>
      </c>
      <c r="W1999" s="18">
        <f t="shared" si="319"/>
        <v>52.662499999999994</v>
      </c>
    </row>
    <row r="2000" spans="1:23" ht="13.5" x14ac:dyDescent="0.25">
      <c r="A2000" s="4">
        <v>44917</v>
      </c>
      <c r="B2000" s="2">
        <v>2.99</v>
      </c>
      <c r="C2000" s="2">
        <v>31.154114787943627</v>
      </c>
      <c r="D2000" s="2">
        <v>1.5776772518611093E-2</v>
      </c>
      <c r="E2000" s="2">
        <v>-4.5081312987752503E-2</v>
      </c>
      <c r="F2000" s="2">
        <v>3.0220000000000002</v>
      </c>
      <c r="G2000" s="2">
        <v>3.0529999999999999</v>
      </c>
      <c r="H2000" s="2">
        <v>3.0665000000000004</v>
      </c>
      <c r="I2000" s="2">
        <v>3.0875999999999992</v>
      </c>
      <c r="J2000" s="2">
        <v>2.6886999999999999</v>
      </c>
      <c r="K2000" s="15" t="s">
        <v>52</v>
      </c>
      <c r="L2000" s="15" t="s">
        <v>50</v>
      </c>
      <c r="M2000" s="15" t="s">
        <v>46</v>
      </c>
      <c r="N2000" s="18">
        <f t="shared" si="310"/>
        <v>50</v>
      </c>
      <c r="O2000" s="18">
        <f t="shared" si="311"/>
        <v>100</v>
      </c>
      <c r="P2000" s="18">
        <f t="shared" si="312"/>
        <v>50</v>
      </c>
      <c r="Q2000" s="18">
        <f t="shared" si="313"/>
        <v>0</v>
      </c>
      <c r="R2000" s="19">
        <f t="shared" si="314"/>
        <v>60</v>
      </c>
      <c r="S2000" s="19">
        <f t="shared" si="315"/>
        <v>47.5</v>
      </c>
      <c r="T2000" s="19">
        <f t="shared" si="316"/>
        <v>35</v>
      </c>
      <c r="U2000" s="19">
        <f t="shared" si="317"/>
        <v>50</v>
      </c>
      <c r="V2000" s="18">
        <f t="shared" si="318"/>
        <v>47.5</v>
      </c>
      <c r="W2000" s="18">
        <f t="shared" si="319"/>
        <v>48.125</v>
      </c>
    </row>
    <row r="2001" spans="1:23" ht="13.5" x14ac:dyDescent="0.25">
      <c r="A2001" s="4">
        <v>44918</v>
      </c>
      <c r="B2001" s="2">
        <v>2.82</v>
      </c>
      <c r="C2001" s="2">
        <v>16.87911940239168</v>
      </c>
      <c r="D2001" s="2">
        <v>3.3798613467230787E-2</v>
      </c>
      <c r="E2001" s="2">
        <v>-4.3076919034447485E-2</v>
      </c>
      <c r="F2001" s="2">
        <v>2.9740000000000002</v>
      </c>
      <c r="G2001" s="2">
        <v>3.0270000000000001</v>
      </c>
      <c r="H2001" s="2">
        <v>3.0525000000000011</v>
      </c>
      <c r="I2001" s="2">
        <v>3.0825999999999993</v>
      </c>
      <c r="J2001" s="2">
        <v>2.6916500000000001</v>
      </c>
      <c r="K2001" s="15" t="s">
        <v>52</v>
      </c>
      <c r="L2001" s="15" t="s">
        <v>50</v>
      </c>
      <c r="M2001" s="15" t="s">
        <v>46</v>
      </c>
      <c r="N2001" s="18">
        <f t="shared" si="310"/>
        <v>50</v>
      </c>
      <c r="O2001" s="18">
        <f t="shared" si="311"/>
        <v>100</v>
      </c>
      <c r="P2001" s="18">
        <f t="shared" si="312"/>
        <v>50</v>
      </c>
      <c r="Q2001" s="18">
        <f t="shared" si="313"/>
        <v>0</v>
      </c>
      <c r="R2001" s="19">
        <f t="shared" si="314"/>
        <v>60</v>
      </c>
      <c r="S2001" s="19">
        <f t="shared" si="315"/>
        <v>47.5</v>
      </c>
      <c r="T2001" s="19">
        <f t="shared" si="316"/>
        <v>35</v>
      </c>
      <c r="U2001" s="19">
        <f t="shared" si="317"/>
        <v>50</v>
      </c>
      <c r="V2001" s="18">
        <f t="shared" si="318"/>
        <v>47.5</v>
      </c>
      <c r="W2001" s="18">
        <f t="shared" si="319"/>
        <v>48.125</v>
      </c>
    </row>
    <row r="2002" spans="1:23" ht="13.5" x14ac:dyDescent="0.25">
      <c r="A2002" s="4">
        <v>44921</v>
      </c>
      <c r="B2002" s="2">
        <v>2.9</v>
      </c>
      <c r="C2002" s="2">
        <v>32.54340888080965</v>
      </c>
      <c r="D2002" s="2">
        <v>4.6108618615382735E-2</v>
      </c>
      <c r="E2002" s="2">
        <v>-4.0354563372440339E-2</v>
      </c>
      <c r="F2002" s="2">
        <v>2.9420000000000002</v>
      </c>
      <c r="G2002" s="2">
        <v>3.008</v>
      </c>
      <c r="H2002" s="2">
        <v>3.0425000000000004</v>
      </c>
      <c r="I2002" s="2">
        <v>3.0791999999999997</v>
      </c>
      <c r="J2002" s="2">
        <v>2.6953499999999995</v>
      </c>
      <c r="K2002" s="15" t="s">
        <v>52</v>
      </c>
      <c r="L2002" s="15" t="s">
        <v>50</v>
      </c>
      <c r="M2002" s="15" t="s">
        <v>46</v>
      </c>
      <c r="N2002" s="18">
        <f t="shared" si="310"/>
        <v>50</v>
      </c>
      <c r="O2002" s="18">
        <f t="shared" si="311"/>
        <v>100</v>
      </c>
      <c r="P2002" s="18">
        <f t="shared" si="312"/>
        <v>50</v>
      </c>
      <c r="Q2002" s="18">
        <f t="shared" si="313"/>
        <v>0</v>
      </c>
      <c r="R2002" s="19">
        <f t="shared" si="314"/>
        <v>60</v>
      </c>
      <c r="S2002" s="19">
        <f t="shared" si="315"/>
        <v>47.5</v>
      </c>
      <c r="T2002" s="19">
        <f t="shared" si="316"/>
        <v>35</v>
      </c>
      <c r="U2002" s="19">
        <f t="shared" si="317"/>
        <v>50</v>
      </c>
      <c r="V2002" s="18">
        <f t="shared" si="318"/>
        <v>47.5</v>
      </c>
      <c r="W2002" s="18">
        <f t="shared" si="319"/>
        <v>48.125</v>
      </c>
    </row>
    <row r="2003" spans="1:23" ht="13.5" x14ac:dyDescent="0.25">
      <c r="A2003" s="4">
        <v>44922</v>
      </c>
      <c r="B2003" s="2">
        <v>2.87</v>
      </c>
      <c r="C2003" s="2">
        <v>30.241836304677946</v>
      </c>
      <c r="D2003" s="2">
        <v>5.9615219587691115E-2</v>
      </c>
      <c r="E2003" s="2">
        <v>-3.623008838726658E-2</v>
      </c>
      <c r="F2003" s="2">
        <v>2.9160000000000004</v>
      </c>
      <c r="G2003" s="2">
        <v>2.9860000000000002</v>
      </c>
      <c r="H2003" s="2">
        <v>3.0315000000000003</v>
      </c>
      <c r="I2003" s="2">
        <v>3.0756000000000001</v>
      </c>
      <c r="J2003" s="2">
        <v>2.6987999999999994</v>
      </c>
      <c r="K2003" s="15" t="s">
        <v>52</v>
      </c>
      <c r="L2003" s="15" t="s">
        <v>50</v>
      </c>
      <c r="M2003" s="15" t="s">
        <v>46</v>
      </c>
      <c r="N2003" s="18">
        <f t="shared" si="310"/>
        <v>50</v>
      </c>
      <c r="O2003" s="18">
        <f t="shared" si="311"/>
        <v>100</v>
      </c>
      <c r="P2003" s="18">
        <f t="shared" si="312"/>
        <v>50</v>
      </c>
      <c r="Q2003" s="18">
        <f t="shared" si="313"/>
        <v>0</v>
      </c>
      <c r="R2003" s="19">
        <f t="shared" si="314"/>
        <v>60</v>
      </c>
      <c r="S2003" s="19">
        <f t="shared" si="315"/>
        <v>47.5</v>
      </c>
      <c r="T2003" s="19">
        <f t="shared" si="316"/>
        <v>35</v>
      </c>
      <c r="U2003" s="19">
        <f t="shared" si="317"/>
        <v>50</v>
      </c>
      <c r="V2003" s="18">
        <f t="shared" si="318"/>
        <v>47.5</v>
      </c>
      <c r="W2003" s="18">
        <f t="shared" si="319"/>
        <v>48.125</v>
      </c>
    </row>
    <row r="2004" spans="1:23" ht="13.5" x14ac:dyDescent="0.25">
      <c r="A2004" s="4">
        <v>44923</v>
      </c>
      <c r="B2004" s="2">
        <v>2.89</v>
      </c>
      <c r="C2004" s="2">
        <v>33.612691653741209</v>
      </c>
      <c r="D2004" s="2">
        <v>7.0543579670409251E-2</v>
      </c>
      <c r="E2004" s="2">
        <v>-3.0824815732351303E-2</v>
      </c>
      <c r="F2004" s="2">
        <v>2.8940000000000006</v>
      </c>
      <c r="G2004" s="2">
        <v>2.9660000000000002</v>
      </c>
      <c r="H2004" s="2">
        <v>3.0225</v>
      </c>
      <c r="I2004" s="2">
        <v>3.0720000000000001</v>
      </c>
      <c r="J2004" s="2">
        <v>2.7022499999999989</v>
      </c>
      <c r="K2004" s="15" t="s">
        <v>52</v>
      </c>
      <c r="L2004" s="15" t="s">
        <v>50</v>
      </c>
      <c r="M2004" s="15" t="s">
        <v>46</v>
      </c>
      <c r="N2004" s="18">
        <f t="shared" si="310"/>
        <v>50</v>
      </c>
      <c r="O2004" s="18">
        <f t="shared" si="311"/>
        <v>100</v>
      </c>
      <c r="P2004" s="18">
        <f t="shared" si="312"/>
        <v>50</v>
      </c>
      <c r="Q2004" s="18">
        <f t="shared" si="313"/>
        <v>0</v>
      </c>
      <c r="R2004" s="19">
        <f t="shared" si="314"/>
        <v>60</v>
      </c>
      <c r="S2004" s="19">
        <f t="shared" si="315"/>
        <v>47.5</v>
      </c>
      <c r="T2004" s="19">
        <f t="shared" si="316"/>
        <v>35</v>
      </c>
      <c r="U2004" s="19">
        <f t="shared" si="317"/>
        <v>50</v>
      </c>
      <c r="V2004" s="18">
        <f t="shared" si="318"/>
        <v>47.5</v>
      </c>
      <c r="W2004" s="18">
        <f t="shared" si="319"/>
        <v>48.125</v>
      </c>
    </row>
    <row r="2005" spans="1:23" ht="13.5" x14ac:dyDescent="0.25">
      <c r="A2005" s="4">
        <v>44924</v>
      </c>
      <c r="B2005" s="2">
        <v>2.89</v>
      </c>
      <c r="C2005" s="2">
        <v>33.612691653741223</v>
      </c>
      <c r="D2005" s="2">
        <v>7.750404891276208E-2</v>
      </c>
      <c r="E2005" s="2">
        <v>-2.7587696003138092E-2</v>
      </c>
      <c r="F2005" s="2">
        <v>2.8740000000000001</v>
      </c>
      <c r="G2005" s="2">
        <v>2.948</v>
      </c>
      <c r="H2005" s="2">
        <v>3.0125000000000002</v>
      </c>
      <c r="I2005" s="2">
        <v>3.0682</v>
      </c>
      <c r="J2005" s="2">
        <v>2.7062499999999989</v>
      </c>
      <c r="K2005" s="15" t="s">
        <v>52</v>
      </c>
      <c r="L2005" s="15" t="s">
        <v>54</v>
      </c>
      <c r="M2005" s="15" t="s">
        <v>46</v>
      </c>
      <c r="N2005" s="18">
        <f t="shared" si="310"/>
        <v>50</v>
      </c>
      <c r="O2005" s="18">
        <f t="shared" si="311"/>
        <v>100</v>
      </c>
      <c r="P2005" s="18">
        <f t="shared" si="312"/>
        <v>50</v>
      </c>
      <c r="Q2005" s="18">
        <f t="shared" si="313"/>
        <v>16.5</v>
      </c>
      <c r="R2005" s="19">
        <f t="shared" si="314"/>
        <v>62.475000000000001</v>
      </c>
      <c r="S2005" s="19">
        <f t="shared" si="315"/>
        <v>51.625</v>
      </c>
      <c r="T2005" s="19">
        <f t="shared" si="316"/>
        <v>42.424999999999997</v>
      </c>
      <c r="U2005" s="19">
        <f t="shared" si="317"/>
        <v>54.125</v>
      </c>
      <c r="V2005" s="18">
        <f t="shared" si="318"/>
        <v>52.17499999999999</v>
      </c>
      <c r="W2005" s="18">
        <f t="shared" si="319"/>
        <v>52.662499999999994</v>
      </c>
    </row>
    <row r="2006" spans="1:23" ht="13.5" x14ac:dyDescent="0.25">
      <c r="A2006" s="4">
        <v>44925</v>
      </c>
      <c r="B2006" s="2">
        <v>2.89</v>
      </c>
      <c r="C2006" s="2">
        <v>33.612691653741223</v>
      </c>
      <c r="D2006" s="2">
        <v>8.2586991493947437E-2</v>
      </c>
      <c r="E2006" s="2">
        <v>-2.2226606159592998E-2</v>
      </c>
      <c r="F2006" s="2">
        <v>2.8880000000000003</v>
      </c>
      <c r="G2006" s="2">
        <v>2.931</v>
      </c>
      <c r="H2006" s="2">
        <v>3.0024999999999999</v>
      </c>
      <c r="I2006" s="2">
        <v>3.0644</v>
      </c>
      <c r="J2006" s="2">
        <v>2.7097999999999991</v>
      </c>
      <c r="K2006" s="15" t="s">
        <v>47</v>
      </c>
      <c r="L2006" s="15" t="s">
        <v>54</v>
      </c>
      <c r="M2006" s="15" t="s">
        <v>51</v>
      </c>
      <c r="N2006" s="18">
        <f t="shared" si="310"/>
        <v>50</v>
      </c>
      <c r="O2006" s="18">
        <f t="shared" si="311"/>
        <v>100</v>
      </c>
      <c r="P2006" s="18">
        <f t="shared" si="312"/>
        <v>50</v>
      </c>
      <c r="Q2006" s="18">
        <f t="shared" si="313"/>
        <v>83.5</v>
      </c>
      <c r="R2006" s="19">
        <f t="shared" si="314"/>
        <v>72.525000000000006</v>
      </c>
      <c r="S2006" s="19">
        <f t="shared" si="315"/>
        <v>68.375</v>
      </c>
      <c r="T2006" s="19">
        <f t="shared" si="316"/>
        <v>72.575000000000003</v>
      </c>
      <c r="U2006" s="19">
        <f t="shared" si="317"/>
        <v>70.875</v>
      </c>
      <c r="V2006" s="18">
        <f t="shared" si="318"/>
        <v>71.158333333333346</v>
      </c>
      <c r="W2006" s="18">
        <f t="shared" si="319"/>
        <v>71.087500000000006</v>
      </c>
    </row>
    <row r="2007" spans="1:23" ht="13.5" x14ac:dyDescent="0.25">
      <c r="A2007" s="4">
        <v>44928</v>
      </c>
      <c r="B2007" s="2">
        <v>2.88</v>
      </c>
      <c r="C2007" s="2">
        <v>32.628089511975972</v>
      </c>
      <c r="D2007" s="2">
        <v>8.8306254296939279E-2</v>
      </c>
      <c r="E2007" s="2">
        <v>-1.5092266581120539E-2</v>
      </c>
      <c r="F2007" s="2">
        <v>2.8840000000000003</v>
      </c>
      <c r="G2007" s="2">
        <v>2.9130000000000003</v>
      </c>
      <c r="H2007" s="2">
        <v>2.992</v>
      </c>
      <c r="I2007" s="2">
        <v>3.0603999999999996</v>
      </c>
      <c r="J2007" s="2">
        <v>2.7133999999999991</v>
      </c>
      <c r="K2007" s="15" t="s">
        <v>52</v>
      </c>
      <c r="L2007" s="15" t="s">
        <v>54</v>
      </c>
      <c r="M2007" s="15" t="s">
        <v>46</v>
      </c>
      <c r="N2007" s="18">
        <f t="shared" si="310"/>
        <v>50</v>
      </c>
      <c r="O2007" s="18">
        <f t="shared" si="311"/>
        <v>100</v>
      </c>
      <c r="P2007" s="18">
        <f t="shared" si="312"/>
        <v>50</v>
      </c>
      <c r="Q2007" s="18">
        <f t="shared" si="313"/>
        <v>16.5</v>
      </c>
      <c r="R2007" s="19">
        <f t="shared" si="314"/>
        <v>62.475000000000001</v>
      </c>
      <c r="S2007" s="19">
        <f t="shared" si="315"/>
        <v>51.625</v>
      </c>
      <c r="T2007" s="19">
        <f t="shared" si="316"/>
        <v>42.424999999999997</v>
      </c>
      <c r="U2007" s="19">
        <f t="shared" si="317"/>
        <v>54.125</v>
      </c>
      <c r="V2007" s="18">
        <f t="shared" si="318"/>
        <v>52.17499999999999</v>
      </c>
      <c r="W2007" s="18">
        <f t="shared" si="319"/>
        <v>52.662499999999994</v>
      </c>
    </row>
    <row r="2008" spans="1:23" ht="13.5" x14ac:dyDescent="0.25">
      <c r="A2008" s="4">
        <v>44929</v>
      </c>
      <c r="B2008" s="2">
        <v>2.85</v>
      </c>
      <c r="C2008" s="2">
        <v>29.807208733302318</v>
      </c>
      <c r="D2008" s="2">
        <v>8.6823554164844996E-2</v>
      </c>
      <c r="E2008" s="2">
        <v>-7.5165682940868724E-3</v>
      </c>
      <c r="F2008" s="2">
        <v>2.88</v>
      </c>
      <c r="G2008" s="2">
        <v>2.8980000000000006</v>
      </c>
      <c r="H2008" s="2">
        <v>2.9844999999999997</v>
      </c>
      <c r="I2008" s="2">
        <v>3.0555999999999996</v>
      </c>
      <c r="J2008" s="2">
        <v>2.7167499999999993</v>
      </c>
      <c r="K2008" s="15" t="s">
        <v>52</v>
      </c>
      <c r="L2008" s="15" t="s">
        <v>54</v>
      </c>
      <c r="M2008" s="15" t="s">
        <v>46</v>
      </c>
      <c r="N2008" s="18">
        <f t="shared" si="310"/>
        <v>50</v>
      </c>
      <c r="O2008" s="18">
        <f t="shared" si="311"/>
        <v>100</v>
      </c>
      <c r="P2008" s="18">
        <f t="shared" si="312"/>
        <v>50</v>
      </c>
      <c r="Q2008" s="18">
        <f t="shared" si="313"/>
        <v>16.5</v>
      </c>
      <c r="R2008" s="19">
        <f t="shared" si="314"/>
        <v>62.475000000000001</v>
      </c>
      <c r="S2008" s="19">
        <f t="shared" si="315"/>
        <v>51.625</v>
      </c>
      <c r="T2008" s="19">
        <f t="shared" si="316"/>
        <v>42.424999999999997</v>
      </c>
      <c r="U2008" s="19">
        <f t="shared" si="317"/>
        <v>54.125</v>
      </c>
      <c r="V2008" s="18">
        <f t="shared" si="318"/>
        <v>52.17499999999999</v>
      </c>
      <c r="W2008" s="18">
        <f t="shared" si="319"/>
        <v>52.662499999999994</v>
      </c>
    </row>
    <row r="2009" spans="1:23" ht="13.5" x14ac:dyDescent="0.25">
      <c r="A2009" s="4">
        <v>44930</v>
      </c>
      <c r="B2009" s="2">
        <v>2.8</v>
      </c>
      <c r="C2009" s="2">
        <v>25.803159519459896</v>
      </c>
      <c r="D2009" s="2">
        <v>9.0085557717594078E-2</v>
      </c>
      <c r="E2009" s="2">
        <v>-1.8220115397103824E-3</v>
      </c>
      <c r="F2009" s="2">
        <v>2.8619999999999997</v>
      </c>
      <c r="G2009" s="2">
        <v>2.8780000000000006</v>
      </c>
      <c r="H2009" s="2">
        <v>2.9699999999999998</v>
      </c>
      <c r="I2009" s="2">
        <v>3.0495999999999999</v>
      </c>
      <c r="J2009" s="2">
        <v>2.719749999999999</v>
      </c>
      <c r="K2009" s="15" t="s">
        <v>52</v>
      </c>
      <c r="L2009" s="15" t="s">
        <v>54</v>
      </c>
      <c r="M2009" s="15" t="s">
        <v>46</v>
      </c>
      <c r="N2009" s="18">
        <f t="shared" si="310"/>
        <v>50</v>
      </c>
      <c r="O2009" s="18">
        <f t="shared" si="311"/>
        <v>100</v>
      </c>
      <c r="P2009" s="18">
        <f t="shared" si="312"/>
        <v>50</v>
      </c>
      <c r="Q2009" s="18">
        <f t="shared" si="313"/>
        <v>16.5</v>
      </c>
      <c r="R2009" s="19">
        <f t="shared" si="314"/>
        <v>62.475000000000001</v>
      </c>
      <c r="S2009" s="19">
        <f t="shared" si="315"/>
        <v>51.625</v>
      </c>
      <c r="T2009" s="19">
        <f t="shared" si="316"/>
        <v>42.424999999999997</v>
      </c>
      <c r="U2009" s="19">
        <f t="shared" si="317"/>
        <v>54.125</v>
      </c>
      <c r="V2009" s="18">
        <f t="shared" si="318"/>
        <v>52.17499999999999</v>
      </c>
      <c r="W2009" s="18">
        <f t="shared" si="319"/>
        <v>52.662499999999994</v>
      </c>
    </row>
    <row r="2010" spans="1:23" ht="13.5" x14ac:dyDescent="0.25">
      <c r="A2010" s="4">
        <v>44931</v>
      </c>
      <c r="B2010" s="2">
        <v>2.78</v>
      </c>
      <c r="C2010" s="2">
        <v>24.391711012794488</v>
      </c>
      <c r="D2010" s="2">
        <v>9.3836864686640986E-2</v>
      </c>
      <c r="E2010" s="2">
        <v>1.145555550183644E-3</v>
      </c>
      <c r="F2010" s="2">
        <v>2.8399999999999994</v>
      </c>
      <c r="G2010" s="2">
        <v>2.8570000000000002</v>
      </c>
      <c r="H2010" s="2">
        <v>2.9550000000000001</v>
      </c>
      <c r="I2010" s="2">
        <v>3.0431999999999992</v>
      </c>
      <c r="J2010" s="2">
        <v>2.7224499999999989</v>
      </c>
      <c r="K2010" s="15" t="s">
        <v>52</v>
      </c>
      <c r="L2010" s="15" t="s">
        <v>54</v>
      </c>
      <c r="M2010" s="15" t="s">
        <v>46</v>
      </c>
      <c r="N2010" s="18">
        <f t="shared" si="310"/>
        <v>50</v>
      </c>
      <c r="O2010" s="18">
        <f t="shared" si="311"/>
        <v>100</v>
      </c>
      <c r="P2010" s="18">
        <f t="shared" si="312"/>
        <v>50</v>
      </c>
      <c r="Q2010" s="18">
        <f t="shared" si="313"/>
        <v>16.5</v>
      </c>
      <c r="R2010" s="19">
        <f t="shared" si="314"/>
        <v>62.475000000000001</v>
      </c>
      <c r="S2010" s="19">
        <f t="shared" si="315"/>
        <v>51.625</v>
      </c>
      <c r="T2010" s="19">
        <f t="shared" si="316"/>
        <v>42.424999999999997</v>
      </c>
      <c r="U2010" s="19">
        <f t="shared" si="317"/>
        <v>54.125</v>
      </c>
      <c r="V2010" s="18">
        <f t="shared" si="318"/>
        <v>52.17499999999999</v>
      </c>
      <c r="W2010" s="18">
        <f t="shared" si="319"/>
        <v>52.662499999999994</v>
      </c>
    </row>
    <row r="2011" spans="1:23" ht="13.5" x14ac:dyDescent="0.25">
      <c r="A2011" s="4">
        <v>44932</v>
      </c>
      <c r="B2011" s="2">
        <v>2.72</v>
      </c>
      <c r="C2011" s="2">
        <v>20.728471118801551</v>
      </c>
      <c r="D2011" s="2">
        <v>7.6390317557699206E-2</v>
      </c>
      <c r="E2011" s="2">
        <v>-2.0441982453855761E-4</v>
      </c>
      <c r="F2011" s="2">
        <v>2.806</v>
      </c>
      <c r="G2011" s="2">
        <v>2.8470000000000004</v>
      </c>
      <c r="H2011" s="2">
        <v>2.9370000000000003</v>
      </c>
      <c r="I2011" s="2">
        <v>3.0355999999999996</v>
      </c>
      <c r="J2011" s="2">
        <v>2.7252499999999991</v>
      </c>
      <c r="K2011" s="15" t="s">
        <v>52</v>
      </c>
      <c r="L2011" s="15" t="s">
        <v>50</v>
      </c>
      <c r="M2011" s="15" t="s">
        <v>46</v>
      </c>
      <c r="N2011" s="18">
        <f t="shared" si="310"/>
        <v>50</v>
      </c>
      <c r="O2011" s="18">
        <f t="shared" si="311"/>
        <v>100</v>
      </c>
      <c r="P2011" s="18">
        <f t="shared" si="312"/>
        <v>50</v>
      </c>
      <c r="Q2011" s="18">
        <f t="shared" si="313"/>
        <v>0</v>
      </c>
      <c r="R2011" s="19">
        <f t="shared" si="314"/>
        <v>60</v>
      </c>
      <c r="S2011" s="19">
        <f t="shared" si="315"/>
        <v>47.5</v>
      </c>
      <c r="T2011" s="19">
        <f t="shared" si="316"/>
        <v>35</v>
      </c>
      <c r="U2011" s="19">
        <f t="shared" si="317"/>
        <v>50</v>
      </c>
      <c r="V2011" s="18">
        <f t="shared" si="318"/>
        <v>47.5</v>
      </c>
      <c r="W2011" s="18">
        <f t="shared" si="319"/>
        <v>48.125</v>
      </c>
    </row>
    <row r="2012" spans="1:23" ht="13.5" x14ac:dyDescent="0.25">
      <c r="A2012" s="4">
        <v>44935</v>
      </c>
      <c r="B2012" s="2">
        <v>2.71</v>
      </c>
      <c r="C2012" s="2">
        <v>20.18437962912229</v>
      </c>
      <c r="D2012" s="2">
        <v>7.603885963550594E-2</v>
      </c>
      <c r="E2012" s="2">
        <v>-6.0126751407452144E-3</v>
      </c>
      <c r="F2012" s="2">
        <v>2.7719999999999998</v>
      </c>
      <c r="G2012" s="2">
        <v>2.8280000000000003</v>
      </c>
      <c r="H2012" s="2">
        <v>2.9180000000000001</v>
      </c>
      <c r="I2012" s="2">
        <v>3.0274000000000001</v>
      </c>
      <c r="J2012" s="2">
        <v>2.7277999999999993</v>
      </c>
      <c r="K2012" s="15" t="s">
        <v>52</v>
      </c>
      <c r="L2012" s="15" t="s">
        <v>50</v>
      </c>
      <c r="M2012" s="15" t="s">
        <v>46</v>
      </c>
      <c r="N2012" s="18">
        <f t="shared" si="310"/>
        <v>50</v>
      </c>
      <c r="O2012" s="18">
        <f t="shared" si="311"/>
        <v>100</v>
      </c>
      <c r="P2012" s="18">
        <f t="shared" si="312"/>
        <v>50</v>
      </c>
      <c r="Q2012" s="18">
        <f t="shared" si="313"/>
        <v>0</v>
      </c>
      <c r="R2012" s="19">
        <f t="shared" si="314"/>
        <v>60</v>
      </c>
      <c r="S2012" s="19">
        <f t="shared" si="315"/>
        <v>47.5</v>
      </c>
      <c r="T2012" s="19">
        <f t="shared" si="316"/>
        <v>35</v>
      </c>
      <c r="U2012" s="19">
        <f t="shared" si="317"/>
        <v>50</v>
      </c>
      <c r="V2012" s="18">
        <f t="shared" si="318"/>
        <v>47.5</v>
      </c>
      <c r="W2012" s="18">
        <f t="shared" si="319"/>
        <v>48.125</v>
      </c>
    </row>
    <row r="2013" spans="1:23" ht="13.5" x14ac:dyDescent="0.25">
      <c r="A2013" s="4">
        <v>44936</v>
      </c>
      <c r="B2013" s="2">
        <v>2.66</v>
      </c>
      <c r="C2013" s="2">
        <v>17.684837689333946</v>
      </c>
      <c r="D2013" s="2">
        <v>7.615052240717235E-2</v>
      </c>
      <c r="E2013" s="2">
        <v>-1.7066342278022617E-2</v>
      </c>
      <c r="F2013" s="2">
        <v>2.7340000000000004</v>
      </c>
      <c r="G2013" s="2">
        <v>2.8069999999999999</v>
      </c>
      <c r="H2013" s="2">
        <v>2.8965000000000005</v>
      </c>
      <c r="I2013" s="2">
        <v>3.0184000000000002</v>
      </c>
      <c r="J2013" s="2">
        <v>2.7300999999999993</v>
      </c>
      <c r="K2013" s="15" t="s">
        <v>52</v>
      </c>
      <c r="L2013" s="15" t="s">
        <v>50</v>
      </c>
      <c r="M2013" s="15" t="s">
        <v>46</v>
      </c>
      <c r="N2013" s="18">
        <f t="shared" si="310"/>
        <v>50</v>
      </c>
      <c r="O2013" s="18">
        <f t="shared" si="311"/>
        <v>100</v>
      </c>
      <c r="P2013" s="18">
        <f t="shared" si="312"/>
        <v>50</v>
      </c>
      <c r="Q2013" s="18">
        <f t="shared" si="313"/>
        <v>0</v>
      </c>
      <c r="R2013" s="19">
        <f t="shared" si="314"/>
        <v>60</v>
      </c>
      <c r="S2013" s="19">
        <f t="shared" si="315"/>
        <v>47.5</v>
      </c>
      <c r="T2013" s="19">
        <f t="shared" si="316"/>
        <v>35</v>
      </c>
      <c r="U2013" s="19">
        <f t="shared" si="317"/>
        <v>50</v>
      </c>
      <c r="V2013" s="18">
        <f t="shared" si="318"/>
        <v>47.5</v>
      </c>
      <c r="W2013" s="18">
        <f t="shared" si="319"/>
        <v>48.125</v>
      </c>
    </row>
    <row r="2014" spans="1:23" ht="13.5" x14ac:dyDescent="0.25">
      <c r="A2014" s="4">
        <v>44937</v>
      </c>
      <c r="B2014" s="2">
        <v>2.6</v>
      </c>
      <c r="C2014" s="2">
        <v>15.245109230417043</v>
      </c>
      <c r="D2014" s="2">
        <v>8.5284725178053744E-2</v>
      </c>
      <c r="E2014" s="2">
        <v>-3.0333542325520036E-2</v>
      </c>
      <c r="F2014" s="2">
        <v>2.694</v>
      </c>
      <c r="G2014" s="2">
        <v>2.778</v>
      </c>
      <c r="H2014" s="2">
        <v>2.8720000000000003</v>
      </c>
      <c r="I2014" s="2">
        <v>3.0084000000000004</v>
      </c>
      <c r="J2014" s="2">
        <v>2.7324999999999995</v>
      </c>
      <c r="K2014" s="15" t="s">
        <v>52</v>
      </c>
      <c r="L2014" s="15" t="s">
        <v>50</v>
      </c>
      <c r="M2014" s="15" t="s">
        <v>46</v>
      </c>
      <c r="N2014" s="18">
        <f t="shared" si="310"/>
        <v>50</v>
      </c>
      <c r="O2014" s="18">
        <f t="shared" si="311"/>
        <v>100</v>
      </c>
      <c r="P2014" s="18">
        <f t="shared" si="312"/>
        <v>50</v>
      </c>
      <c r="Q2014" s="18">
        <f t="shared" si="313"/>
        <v>0</v>
      </c>
      <c r="R2014" s="19">
        <f t="shared" si="314"/>
        <v>60</v>
      </c>
      <c r="S2014" s="19">
        <f t="shared" si="315"/>
        <v>47.5</v>
      </c>
      <c r="T2014" s="19">
        <f t="shared" si="316"/>
        <v>35</v>
      </c>
      <c r="U2014" s="19">
        <f t="shared" si="317"/>
        <v>50</v>
      </c>
      <c r="V2014" s="18">
        <f t="shared" si="318"/>
        <v>47.5</v>
      </c>
      <c r="W2014" s="18">
        <f t="shared" si="319"/>
        <v>48.125</v>
      </c>
    </row>
    <row r="2015" spans="1:23" ht="13.5" x14ac:dyDescent="0.25">
      <c r="A2015" s="4">
        <v>44938</v>
      </c>
      <c r="B2015" s="2">
        <v>2.69</v>
      </c>
      <c r="C2015" s="2">
        <v>30.690797283972557</v>
      </c>
      <c r="D2015" s="2">
        <v>8.8107422788538781E-2</v>
      </c>
      <c r="E2015" s="2">
        <v>-4.3459984326048889E-2</v>
      </c>
      <c r="F2015" s="2">
        <v>2.6759999999999997</v>
      </c>
      <c r="G2015" s="2">
        <v>2.758</v>
      </c>
      <c r="H2015" s="2">
        <v>2.8529999999999998</v>
      </c>
      <c r="I2015" s="2">
        <v>3.0002000000000004</v>
      </c>
      <c r="J2015" s="2">
        <v>2.7353499999999991</v>
      </c>
      <c r="K2015" s="15" t="s">
        <v>52</v>
      </c>
      <c r="L2015" s="15" t="s">
        <v>50</v>
      </c>
      <c r="M2015" s="15" t="s">
        <v>46</v>
      </c>
      <c r="N2015" s="18">
        <f t="shared" si="310"/>
        <v>50</v>
      </c>
      <c r="O2015" s="18">
        <f t="shared" si="311"/>
        <v>100</v>
      </c>
      <c r="P2015" s="18">
        <f t="shared" si="312"/>
        <v>50</v>
      </c>
      <c r="Q2015" s="18">
        <f t="shared" si="313"/>
        <v>0</v>
      </c>
      <c r="R2015" s="19">
        <f t="shared" si="314"/>
        <v>60</v>
      </c>
      <c r="S2015" s="19">
        <f t="shared" si="315"/>
        <v>47.5</v>
      </c>
      <c r="T2015" s="19">
        <f t="shared" si="316"/>
        <v>35</v>
      </c>
      <c r="U2015" s="19">
        <f t="shared" si="317"/>
        <v>50</v>
      </c>
      <c r="V2015" s="18">
        <f t="shared" si="318"/>
        <v>47.5</v>
      </c>
      <c r="W2015" s="18">
        <f t="shared" si="319"/>
        <v>48.125</v>
      </c>
    </row>
    <row r="2016" spans="1:23" ht="13.5" x14ac:dyDescent="0.25">
      <c r="A2016" s="4">
        <v>44939</v>
      </c>
      <c r="B2016" s="2">
        <v>2.69</v>
      </c>
      <c r="C2016" s="2">
        <v>30.690797283972572</v>
      </c>
      <c r="D2016" s="2">
        <v>9.159406709546003E-2</v>
      </c>
      <c r="E2016" s="2">
        <v>-5.8389100712322395E-2</v>
      </c>
      <c r="F2016" s="2">
        <v>2.67</v>
      </c>
      <c r="G2016" s="2">
        <v>2.7380000000000004</v>
      </c>
      <c r="H2016" s="2">
        <v>2.8345000000000002</v>
      </c>
      <c r="I2016" s="2">
        <v>2.9920000000000004</v>
      </c>
      <c r="J2016" s="2">
        <v>2.7380999999999993</v>
      </c>
      <c r="K2016" s="15" t="s">
        <v>52</v>
      </c>
      <c r="L2016" s="15" t="s">
        <v>50</v>
      </c>
      <c r="M2016" s="15" t="s">
        <v>46</v>
      </c>
      <c r="N2016" s="18">
        <f t="shared" si="310"/>
        <v>50</v>
      </c>
      <c r="O2016" s="18">
        <f t="shared" si="311"/>
        <v>100</v>
      </c>
      <c r="P2016" s="18">
        <f t="shared" si="312"/>
        <v>0</v>
      </c>
      <c r="Q2016" s="18">
        <f t="shared" si="313"/>
        <v>0</v>
      </c>
      <c r="R2016" s="19">
        <f t="shared" si="314"/>
        <v>52.5</v>
      </c>
      <c r="S2016" s="19">
        <f t="shared" si="315"/>
        <v>30</v>
      </c>
      <c r="T2016" s="19">
        <f t="shared" si="316"/>
        <v>22.5</v>
      </c>
      <c r="U2016" s="19">
        <f t="shared" si="317"/>
        <v>37.5</v>
      </c>
      <c r="V2016" s="18">
        <f t="shared" si="318"/>
        <v>35</v>
      </c>
      <c r="W2016" s="18">
        <f t="shared" si="319"/>
        <v>35.625</v>
      </c>
    </row>
    <row r="2017" spans="1:23" ht="13.5" x14ac:dyDescent="0.25">
      <c r="A2017" s="4">
        <v>44942</v>
      </c>
      <c r="B2017" s="2">
        <v>2.75</v>
      </c>
      <c r="C2017" s="2">
        <v>39.250579895520438</v>
      </c>
      <c r="D2017" s="2">
        <v>8.9578257739395095E-2</v>
      </c>
      <c r="E2017" s="2">
        <v>-7.2860044286021886E-2</v>
      </c>
      <c r="F2017" s="2">
        <v>2.6779999999999999</v>
      </c>
      <c r="G2017" s="2">
        <v>2.7250000000000005</v>
      </c>
      <c r="H2017" s="2">
        <v>2.819</v>
      </c>
      <c r="I2017" s="2">
        <v>2.9848000000000003</v>
      </c>
      <c r="J2017" s="2">
        <v>2.7413499999999997</v>
      </c>
      <c r="K2017" s="15" t="s">
        <v>52</v>
      </c>
      <c r="L2017" s="15" t="s">
        <v>54</v>
      </c>
      <c r="M2017" s="15" t="s">
        <v>53</v>
      </c>
      <c r="N2017" s="18">
        <f t="shared" si="310"/>
        <v>50</v>
      </c>
      <c r="O2017" s="18">
        <f t="shared" si="311"/>
        <v>100</v>
      </c>
      <c r="P2017" s="18">
        <f t="shared" si="312"/>
        <v>0</v>
      </c>
      <c r="Q2017" s="18">
        <f t="shared" si="313"/>
        <v>16.5</v>
      </c>
      <c r="R2017" s="19">
        <f t="shared" si="314"/>
        <v>54.975000000000001</v>
      </c>
      <c r="S2017" s="19">
        <f t="shared" si="315"/>
        <v>34.125</v>
      </c>
      <c r="T2017" s="19">
        <f t="shared" si="316"/>
        <v>29.925000000000001</v>
      </c>
      <c r="U2017" s="19">
        <f t="shared" si="317"/>
        <v>41.625</v>
      </c>
      <c r="V2017" s="18">
        <f t="shared" si="318"/>
        <v>39.674999999999997</v>
      </c>
      <c r="W2017" s="18">
        <f t="shared" si="319"/>
        <v>40.162499999999994</v>
      </c>
    </row>
    <row r="2018" spans="1:23" ht="13.5" x14ac:dyDescent="0.25">
      <c r="A2018" s="4">
        <v>44943</v>
      </c>
      <c r="B2018" s="2">
        <v>2.69</v>
      </c>
      <c r="C2018" s="2">
        <v>34.643008101970509</v>
      </c>
      <c r="D2018" s="2">
        <v>8.8288626389323444E-2</v>
      </c>
      <c r="E2018" s="2">
        <v>-8.7965314310002901E-2</v>
      </c>
      <c r="F2018" s="2">
        <v>2.6840000000000002</v>
      </c>
      <c r="G2018" s="2">
        <v>2.7090000000000005</v>
      </c>
      <c r="H2018" s="2">
        <v>2.8035000000000001</v>
      </c>
      <c r="I2018" s="2">
        <v>2.9756</v>
      </c>
      <c r="J2018" s="2">
        <v>2.7441000000000004</v>
      </c>
      <c r="K2018" s="15" t="s">
        <v>47</v>
      </c>
      <c r="L2018" s="15" t="s">
        <v>54</v>
      </c>
      <c r="M2018" s="15" t="s">
        <v>51</v>
      </c>
      <c r="N2018" s="18">
        <f t="shared" si="310"/>
        <v>50</v>
      </c>
      <c r="O2018" s="18">
        <f t="shared" si="311"/>
        <v>100</v>
      </c>
      <c r="P2018" s="18">
        <f t="shared" si="312"/>
        <v>0</v>
      </c>
      <c r="Q2018" s="18">
        <f t="shared" si="313"/>
        <v>83.5</v>
      </c>
      <c r="R2018" s="19">
        <f t="shared" si="314"/>
        <v>65.025000000000006</v>
      </c>
      <c r="S2018" s="19">
        <f t="shared" si="315"/>
        <v>50.875</v>
      </c>
      <c r="T2018" s="19">
        <f t="shared" si="316"/>
        <v>60.075000000000003</v>
      </c>
      <c r="U2018" s="19">
        <f t="shared" si="317"/>
        <v>58.375</v>
      </c>
      <c r="V2018" s="18">
        <f t="shared" si="318"/>
        <v>58.658333333333339</v>
      </c>
      <c r="W2018" s="18">
        <f t="shared" si="319"/>
        <v>58.587500000000006</v>
      </c>
    </row>
    <row r="2019" spans="1:23" ht="13.5" x14ac:dyDescent="0.25">
      <c r="A2019" s="4">
        <v>44944</v>
      </c>
      <c r="B2019" s="2">
        <v>2.56</v>
      </c>
      <c r="C2019" s="2">
        <v>27.194303400206294</v>
      </c>
      <c r="D2019" s="2">
        <v>9.0032777025143673E-2</v>
      </c>
      <c r="E2019" s="2">
        <v>-0.10171230114074369</v>
      </c>
      <c r="F2019" s="2">
        <v>2.6759999999999997</v>
      </c>
      <c r="G2019" s="2">
        <v>2.6850000000000001</v>
      </c>
      <c r="H2019" s="2">
        <v>2.7815000000000003</v>
      </c>
      <c r="I2019" s="2">
        <v>2.9638</v>
      </c>
      <c r="J2019" s="2">
        <v>2.7461999999999995</v>
      </c>
      <c r="K2019" s="15" t="s">
        <v>47</v>
      </c>
      <c r="L2019" s="15" t="s">
        <v>54</v>
      </c>
      <c r="M2019" s="15" t="s">
        <v>49</v>
      </c>
      <c r="N2019" s="18">
        <f t="shared" si="310"/>
        <v>50</v>
      </c>
      <c r="O2019" s="18">
        <f t="shared" si="311"/>
        <v>100</v>
      </c>
      <c r="P2019" s="18">
        <f t="shared" si="312"/>
        <v>0</v>
      </c>
      <c r="Q2019" s="18">
        <f t="shared" si="313"/>
        <v>66.5</v>
      </c>
      <c r="R2019" s="19">
        <f t="shared" si="314"/>
        <v>62.475000000000001</v>
      </c>
      <c r="S2019" s="19">
        <f t="shared" si="315"/>
        <v>46.625</v>
      </c>
      <c r="T2019" s="19">
        <f t="shared" si="316"/>
        <v>52.424999999999997</v>
      </c>
      <c r="U2019" s="19">
        <f t="shared" si="317"/>
        <v>54.125</v>
      </c>
      <c r="V2019" s="18">
        <f t="shared" si="318"/>
        <v>53.841666666666661</v>
      </c>
      <c r="W2019" s="18">
        <f t="shared" si="319"/>
        <v>53.912499999999994</v>
      </c>
    </row>
    <row r="2020" spans="1:23" ht="13.5" x14ac:dyDescent="0.25">
      <c r="A2020" s="4">
        <v>44945</v>
      </c>
      <c r="B2020" s="2">
        <v>2.57</v>
      </c>
      <c r="C2020" s="2">
        <v>28.468405982809884</v>
      </c>
      <c r="D2020" s="2">
        <v>8.9290641175428398E-2</v>
      </c>
      <c r="E2020" s="2">
        <v>-0.11300590705663813</v>
      </c>
      <c r="F2020" s="2">
        <v>2.6520000000000001</v>
      </c>
      <c r="G2020" s="2">
        <v>2.6640000000000001</v>
      </c>
      <c r="H2020" s="2">
        <v>2.7604999999999995</v>
      </c>
      <c r="I2020" s="2">
        <v>2.9521999999999995</v>
      </c>
      <c r="J2020" s="2">
        <v>2.7483499999999998</v>
      </c>
      <c r="K2020" s="15" t="s">
        <v>47</v>
      </c>
      <c r="L2020" s="15" t="s">
        <v>54</v>
      </c>
      <c r="M2020" s="15" t="s">
        <v>49</v>
      </c>
      <c r="N2020" s="18">
        <f t="shared" si="310"/>
        <v>50</v>
      </c>
      <c r="O2020" s="18">
        <f t="shared" si="311"/>
        <v>100</v>
      </c>
      <c r="P2020" s="18">
        <f t="shared" si="312"/>
        <v>0</v>
      </c>
      <c r="Q2020" s="18">
        <f t="shared" si="313"/>
        <v>66.5</v>
      </c>
      <c r="R2020" s="19">
        <f t="shared" si="314"/>
        <v>62.475000000000001</v>
      </c>
      <c r="S2020" s="19">
        <f t="shared" si="315"/>
        <v>46.625</v>
      </c>
      <c r="T2020" s="19">
        <f t="shared" si="316"/>
        <v>52.424999999999997</v>
      </c>
      <c r="U2020" s="19">
        <f t="shared" si="317"/>
        <v>54.125</v>
      </c>
      <c r="V2020" s="18">
        <f t="shared" si="318"/>
        <v>53.841666666666661</v>
      </c>
      <c r="W2020" s="18">
        <f t="shared" si="319"/>
        <v>53.912499999999994</v>
      </c>
    </row>
    <row r="2021" spans="1:23" ht="13.5" x14ac:dyDescent="0.25">
      <c r="A2021" s="4">
        <v>44946</v>
      </c>
      <c r="B2021" s="2">
        <v>2.5099999999999998</v>
      </c>
      <c r="C2021" s="2">
        <v>25.576309083197387</v>
      </c>
      <c r="D2021" s="2">
        <v>8.5298476151572711E-2</v>
      </c>
      <c r="E2021" s="2">
        <v>-0.12007743070539874</v>
      </c>
      <c r="F2021" s="2">
        <v>2.6160000000000001</v>
      </c>
      <c r="G2021" s="2">
        <v>2.6429999999999998</v>
      </c>
      <c r="H2021" s="2">
        <v>2.7450000000000001</v>
      </c>
      <c r="I2021" s="2">
        <v>2.9397999999999995</v>
      </c>
      <c r="J2021" s="2">
        <v>2.7502999999999997</v>
      </c>
      <c r="K2021" s="15" t="s">
        <v>47</v>
      </c>
      <c r="L2021" s="15" t="s">
        <v>54</v>
      </c>
      <c r="M2021" s="15" t="s">
        <v>49</v>
      </c>
      <c r="N2021" s="18">
        <f t="shared" si="310"/>
        <v>50</v>
      </c>
      <c r="O2021" s="18">
        <f t="shared" si="311"/>
        <v>100</v>
      </c>
      <c r="P2021" s="18">
        <f t="shared" si="312"/>
        <v>0</v>
      </c>
      <c r="Q2021" s="18">
        <f t="shared" si="313"/>
        <v>66.5</v>
      </c>
      <c r="R2021" s="19">
        <f t="shared" si="314"/>
        <v>62.475000000000001</v>
      </c>
      <c r="S2021" s="19">
        <f t="shared" si="315"/>
        <v>46.625</v>
      </c>
      <c r="T2021" s="19">
        <f t="shared" si="316"/>
        <v>52.424999999999997</v>
      </c>
      <c r="U2021" s="19">
        <f t="shared" si="317"/>
        <v>54.125</v>
      </c>
      <c r="V2021" s="18">
        <f t="shared" si="318"/>
        <v>53.841666666666661</v>
      </c>
      <c r="W2021" s="18">
        <f t="shared" si="319"/>
        <v>53.912499999999994</v>
      </c>
    </row>
    <row r="2022" spans="1:23" ht="13.5" x14ac:dyDescent="0.25">
      <c r="A2022" s="4">
        <v>44949</v>
      </c>
      <c r="B2022" s="2">
        <v>2.5099999999999998</v>
      </c>
      <c r="C2022" s="2">
        <v>25.576309083197387</v>
      </c>
      <c r="D2022" s="2">
        <v>8.2053349980157897E-2</v>
      </c>
      <c r="E2022" s="2">
        <v>-0.12487249829013956</v>
      </c>
      <c r="F2022" s="2">
        <v>2.5680000000000001</v>
      </c>
      <c r="G2022" s="2">
        <v>2.6229999999999998</v>
      </c>
      <c r="H2022" s="2">
        <v>2.7254999999999998</v>
      </c>
      <c r="I2022" s="2">
        <v>2.9273999999999996</v>
      </c>
      <c r="J2022" s="2">
        <v>2.752149999999999</v>
      </c>
      <c r="K2022" s="15" t="s">
        <v>47</v>
      </c>
      <c r="L2022" s="15" t="s">
        <v>54</v>
      </c>
      <c r="M2022" s="15" t="s">
        <v>49</v>
      </c>
      <c r="N2022" s="18">
        <f t="shared" si="310"/>
        <v>50</v>
      </c>
      <c r="O2022" s="18">
        <f t="shared" si="311"/>
        <v>100</v>
      </c>
      <c r="P2022" s="18">
        <f t="shared" si="312"/>
        <v>0</v>
      </c>
      <c r="Q2022" s="18">
        <f t="shared" si="313"/>
        <v>66.5</v>
      </c>
      <c r="R2022" s="19">
        <f t="shared" si="314"/>
        <v>62.475000000000001</v>
      </c>
      <c r="S2022" s="19">
        <f t="shared" si="315"/>
        <v>46.625</v>
      </c>
      <c r="T2022" s="19">
        <f t="shared" si="316"/>
        <v>52.424999999999997</v>
      </c>
      <c r="U2022" s="19">
        <f t="shared" si="317"/>
        <v>54.125</v>
      </c>
      <c r="V2022" s="18">
        <f t="shared" si="318"/>
        <v>53.841666666666661</v>
      </c>
      <c r="W2022" s="18">
        <f t="shared" si="319"/>
        <v>53.912499999999994</v>
      </c>
    </row>
    <row r="2023" spans="1:23" ht="13.5" x14ac:dyDescent="0.25">
      <c r="A2023" s="4">
        <v>44950</v>
      </c>
      <c r="B2023" s="2">
        <v>2.62</v>
      </c>
      <c r="C2023" s="2">
        <v>38.79647552684316</v>
      </c>
      <c r="D2023" s="2">
        <v>6.5014537737822398E-2</v>
      </c>
      <c r="E2023" s="2">
        <v>-0.12657654713905231</v>
      </c>
      <c r="F2023" s="2">
        <v>2.5539999999999998</v>
      </c>
      <c r="G2023" s="2">
        <v>2.6190000000000002</v>
      </c>
      <c r="H2023" s="2">
        <v>2.7129999999999996</v>
      </c>
      <c r="I2023" s="2">
        <v>2.9171999999999993</v>
      </c>
      <c r="J2023" s="2">
        <v>2.7545999999999999</v>
      </c>
      <c r="K2023" s="15" t="s">
        <v>47</v>
      </c>
      <c r="L2023" s="15" t="s">
        <v>54</v>
      </c>
      <c r="M2023" s="15" t="s">
        <v>49</v>
      </c>
      <c r="N2023" s="18">
        <f t="shared" si="310"/>
        <v>50</v>
      </c>
      <c r="O2023" s="18">
        <f t="shared" si="311"/>
        <v>100</v>
      </c>
      <c r="P2023" s="18">
        <f t="shared" si="312"/>
        <v>0</v>
      </c>
      <c r="Q2023" s="18">
        <f t="shared" si="313"/>
        <v>66.5</v>
      </c>
      <c r="R2023" s="19">
        <f t="shared" si="314"/>
        <v>62.475000000000001</v>
      </c>
      <c r="S2023" s="19">
        <f t="shared" si="315"/>
        <v>46.625</v>
      </c>
      <c r="T2023" s="19">
        <f t="shared" si="316"/>
        <v>52.424999999999997</v>
      </c>
      <c r="U2023" s="19">
        <f t="shared" si="317"/>
        <v>54.125</v>
      </c>
      <c r="V2023" s="18">
        <f t="shared" si="318"/>
        <v>53.841666666666661</v>
      </c>
      <c r="W2023" s="18">
        <f t="shared" si="319"/>
        <v>53.912499999999994</v>
      </c>
    </row>
    <row r="2024" spans="1:23" ht="13.5" x14ac:dyDescent="0.25">
      <c r="A2024" s="4">
        <v>44951</v>
      </c>
      <c r="B2024" s="2">
        <v>2.62</v>
      </c>
      <c r="C2024" s="2">
        <v>38.79647552684316</v>
      </c>
      <c r="D2024" s="2">
        <v>4.2149205778866161E-2</v>
      </c>
      <c r="E2024" s="2">
        <v>-0.12533860208935116</v>
      </c>
      <c r="F2024" s="2">
        <v>2.5660000000000003</v>
      </c>
      <c r="G2024" s="2">
        <v>2.621</v>
      </c>
      <c r="H2024" s="2">
        <v>2.6994999999999996</v>
      </c>
      <c r="I2024" s="2">
        <v>2.9075999999999995</v>
      </c>
      <c r="J2024" s="2">
        <v>2.75705</v>
      </c>
      <c r="K2024" s="15" t="s">
        <v>47</v>
      </c>
      <c r="L2024" s="15" t="s">
        <v>54</v>
      </c>
      <c r="M2024" s="15" t="s">
        <v>51</v>
      </c>
      <c r="N2024" s="18">
        <f t="shared" si="310"/>
        <v>50</v>
      </c>
      <c r="O2024" s="18">
        <f t="shared" si="311"/>
        <v>100</v>
      </c>
      <c r="P2024" s="18">
        <f t="shared" si="312"/>
        <v>0</v>
      </c>
      <c r="Q2024" s="18">
        <f t="shared" si="313"/>
        <v>83.5</v>
      </c>
      <c r="R2024" s="19">
        <f t="shared" si="314"/>
        <v>65.025000000000006</v>
      </c>
      <c r="S2024" s="19">
        <f t="shared" si="315"/>
        <v>50.875</v>
      </c>
      <c r="T2024" s="19">
        <f t="shared" si="316"/>
        <v>60.075000000000003</v>
      </c>
      <c r="U2024" s="19">
        <f t="shared" si="317"/>
        <v>58.375</v>
      </c>
      <c r="V2024" s="18">
        <f t="shared" si="318"/>
        <v>58.658333333333339</v>
      </c>
      <c r="W2024" s="18">
        <f t="shared" si="319"/>
        <v>58.587500000000006</v>
      </c>
    </row>
    <row r="2025" spans="1:23" ht="13.5" x14ac:dyDescent="0.25">
      <c r="A2025" s="4">
        <v>44952</v>
      </c>
      <c r="B2025" s="2">
        <v>2.62</v>
      </c>
      <c r="C2025" s="2">
        <v>38.79647552684316</v>
      </c>
      <c r="D2025" s="2">
        <v>3.7372672696734277E-2</v>
      </c>
      <c r="E2025" s="2">
        <v>-0.12128375860531385</v>
      </c>
      <c r="F2025" s="2">
        <v>2.5759999999999996</v>
      </c>
      <c r="G2025" s="2">
        <v>2.6140000000000003</v>
      </c>
      <c r="H2025" s="2">
        <v>2.6859999999999995</v>
      </c>
      <c r="I2025" s="2">
        <v>2.8979999999999988</v>
      </c>
      <c r="J2025" s="2">
        <v>2.7592000000000003</v>
      </c>
      <c r="K2025" s="15" t="s">
        <v>52</v>
      </c>
      <c r="L2025" s="15" t="s">
        <v>54</v>
      </c>
      <c r="M2025" s="15" t="s">
        <v>53</v>
      </c>
      <c r="N2025" s="18">
        <f t="shared" si="310"/>
        <v>50</v>
      </c>
      <c r="O2025" s="18">
        <f t="shared" si="311"/>
        <v>100</v>
      </c>
      <c r="P2025" s="18">
        <f t="shared" si="312"/>
        <v>0</v>
      </c>
      <c r="Q2025" s="18">
        <f t="shared" si="313"/>
        <v>16.5</v>
      </c>
      <c r="R2025" s="19">
        <f t="shared" si="314"/>
        <v>54.975000000000001</v>
      </c>
      <c r="S2025" s="19">
        <f t="shared" si="315"/>
        <v>34.125</v>
      </c>
      <c r="T2025" s="19">
        <f t="shared" si="316"/>
        <v>29.925000000000001</v>
      </c>
      <c r="U2025" s="19">
        <f t="shared" si="317"/>
        <v>41.625</v>
      </c>
      <c r="V2025" s="18">
        <f t="shared" si="318"/>
        <v>39.674999999999997</v>
      </c>
      <c r="W2025" s="18">
        <f t="shared" si="319"/>
        <v>40.162499999999994</v>
      </c>
    </row>
    <row r="2026" spans="1:23" ht="13.5" x14ac:dyDescent="0.25">
      <c r="A2026" s="4">
        <v>44953</v>
      </c>
      <c r="B2026" s="2">
        <v>2.69</v>
      </c>
      <c r="C2026" s="2">
        <v>46.368393946698831</v>
      </c>
      <c r="D2026" s="2">
        <v>2.8817010906497575E-2</v>
      </c>
      <c r="E2026" s="2">
        <v>-0.11895502468728235</v>
      </c>
      <c r="F2026" s="2">
        <v>2.6120000000000001</v>
      </c>
      <c r="G2026" s="2">
        <v>2.6140000000000003</v>
      </c>
      <c r="H2026" s="2">
        <v>2.6759999999999997</v>
      </c>
      <c r="I2026" s="2">
        <v>2.8897999999999993</v>
      </c>
      <c r="J2026" s="2">
        <v>2.7612999999999999</v>
      </c>
      <c r="K2026" s="15" t="s">
        <v>47</v>
      </c>
      <c r="L2026" s="15" t="s">
        <v>54</v>
      </c>
      <c r="M2026" s="15" t="s">
        <v>51</v>
      </c>
      <c r="N2026" s="18">
        <f t="shared" si="310"/>
        <v>50</v>
      </c>
      <c r="O2026" s="18">
        <f t="shared" si="311"/>
        <v>100</v>
      </c>
      <c r="P2026" s="18">
        <f t="shared" si="312"/>
        <v>0</v>
      </c>
      <c r="Q2026" s="18">
        <f t="shared" si="313"/>
        <v>83.5</v>
      </c>
      <c r="R2026" s="19">
        <f t="shared" si="314"/>
        <v>65.025000000000006</v>
      </c>
      <c r="S2026" s="19">
        <f t="shared" si="315"/>
        <v>50.875</v>
      </c>
      <c r="T2026" s="19">
        <f t="shared" si="316"/>
        <v>60.075000000000003</v>
      </c>
      <c r="U2026" s="19">
        <f t="shared" si="317"/>
        <v>58.375</v>
      </c>
      <c r="V2026" s="18">
        <f t="shared" si="318"/>
        <v>58.658333333333339</v>
      </c>
      <c r="W2026" s="18">
        <f t="shared" si="319"/>
        <v>58.587500000000006</v>
      </c>
    </row>
    <row r="2027" spans="1:23" ht="13.5" x14ac:dyDescent="0.25">
      <c r="A2027" s="4">
        <v>44956</v>
      </c>
      <c r="B2027" s="2">
        <v>2.61</v>
      </c>
      <c r="C2027" s="2">
        <v>40.241011195199981</v>
      </c>
      <c r="D2027" s="2">
        <v>3.6942153254243326E-2</v>
      </c>
      <c r="E2027" s="2">
        <v>-0.11825429301672442</v>
      </c>
      <c r="F2027" s="2">
        <v>2.6320000000000001</v>
      </c>
      <c r="G2027" s="2">
        <v>2.6000000000000005</v>
      </c>
      <c r="H2027" s="2">
        <v>2.6624999999999996</v>
      </c>
      <c r="I2027" s="2">
        <v>2.8799999999999994</v>
      </c>
      <c r="J2027" s="2">
        <v>2.7628499999999998</v>
      </c>
      <c r="K2027" s="15" t="s">
        <v>47</v>
      </c>
      <c r="L2027" s="15" t="s">
        <v>54</v>
      </c>
      <c r="M2027" s="15" t="s">
        <v>51</v>
      </c>
      <c r="N2027" s="18">
        <f t="shared" si="310"/>
        <v>50</v>
      </c>
      <c r="O2027" s="18">
        <f t="shared" si="311"/>
        <v>100</v>
      </c>
      <c r="P2027" s="18">
        <f t="shared" si="312"/>
        <v>0</v>
      </c>
      <c r="Q2027" s="18">
        <f t="shared" si="313"/>
        <v>83.5</v>
      </c>
      <c r="R2027" s="19">
        <f t="shared" si="314"/>
        <v>65.025000000000006</v>
      </c>
      <c r="S2027" s="19">
        <f t="shared" si="315"/>
        <v>50.875</v>
      </c>
      <c r="T2027" s="19">
        <f t="shared" si="316"/>
        <v>60.075000000000003</v>
      </c>
      <c r="U2027" s="19">
        <f t="shared" si="317"/>
        <v>58.375</v>
      </c>
      <c r="V2027" s="18">
        <f t="shared" si="318"/>
        <v>58.658333333333339</v>
      </c>
      <c r="W2027" s="18">
        <f t="shared" si="319"/>
        <v>58.587500000000006</v>
      </c>
    </row>
    <row r="2028" spans="1:23" ht="13.5" x14ac:dyDescent="0.25">
      <c r="A2028" s="4">
        <v>44957</v>
      </c>
      <c r="B2028" s="2">
        <v>2.61</v>
      </c>
      <c r="C2028" s="2">
        <v>40.241011195199981</v>
      </c>
      <c r="D2028" s="2">
        <v>3.5251684686189666E-2</v>
      </c>
      <c r="E2028" s="2">
        <v>-0.12008475941673372</v>
      </c>
      <c r="F2028" s="2">
        <v>2.63</v>
      </c>
      <c r="G2028" s="2">
        <v>2.5920000000000001</v>
      </c>
      <c r="H2028" s="2">
        <v>2.6504999999999996</v>
      </c>
      <c r="I2028" s="2">
        <v>2.8702000000000005</v>
      </c>
      <c r="J2028" s="2">
        <v>2.7643499999999999</v>
      </c>
      <c r="K2028" s="15" t="s">
        <v>47</v>
      </c>
      <c r="L2028" s="15" t="s">
        <v>54</v>
      </c>
      <c r="M2028" s="15" t="s">
        <v>49</v>
      </c>
      <c r="N2028" s="18">
        <f t="shared" si="310"/>
        <v>50</v>
      </c>
      <c r="O2028" s="18">
        <f t="shared" si="311"/>
        <v>100</v>
      </c>
      <c r="P2028" s="18">
        <f t="shared" si="312"/>
        <v>0</v>
      </c>
      <c r="Q2028" s="18">
        <f t="shared" si="313"/>
        <v>66.5</v>
      </c>
      <c r="R2028" s="19">
        <f t="shared" si="314"/>
        <v>62.475000000000001</v>
      </c>
      <c r="S2028" s="19">
        <f t="shared" si="315"/>
        <v>46.625</v>
      </c>
      <c r="T2028" s="19">
        <f t="shared" si="316"/>
        <v>52.424999999999997</v>
      </c>
      <c r="U2028" s="19">
        <f t="shared" si="317"/>
        <v>54.125</v>
      </c>
      <c r="V2028" s="18">
        <f t="shared" si="318"/>
        <v>53.841666666666661</v>
      </c>
      <c r="W2028" s="18">
        <f t="shared" si="319"/>
        <v>53.912499999999994</v>
      </c>
    </row>
    <row r="2029" spans="1:23" ht="13.5" x14ac:dyDescent="0.25">
      <c r="A2029" s="4">
        <v>44958</v>
      </c>
      <c r="B2029" s="2">
        <v>2.68</v>
      </c>
      <c r="C2029" s="2">
        <v>47.307148572306581</v>
      </c>
      <c r="D2029" s="2">
        <v>9.2520106264761814E-3</v>
      </c>
      <c r="E2029" s="2">
        <v>-0.12145686452395454</v>
      </c>
      <c r="F2029" s="2">
        <v>2.6419999999999999</v>
      </c>
      <c r="G2029" s="2">
        <v>2.6040000000000001</v>
      </c>
      <c r="H2029" s="2">
        <v>2.6444999999999994</v>
      </c>
      <c r="I2029" s="2">
        <v>2.8620000000000005</v>
      </c>
      <c r="J2029" s="2">
        <v>2.7661499999999997</v>
      </c>
      <c r="K2029" s="15" t="s">
        <v>47</v>
      </c>
      <c r="L2029" s="15" t="s">
        <v>54</v>
      </c>
      <c r="M2029" s="15" t="s">
        <v>51</v>
      </c>
      <c r="N2029" s="18">
        <f t="shared" si="310"/>
        <v>50</v>
      </c>
      <c r="O2029" s="18">
        <f t="shared" si="311"/>
        <v>100</v>
      </c>
      <c r="P2029" s="18">
        <f t="shared" si="312"/>
        <v>0</v>
      </c>
      <c r="Q2029" s="18">
        <f t="shared" si="313"/>
        <v>83.5</v>
      </c>
      <c r="R2029" s="19">
        <f t="shared" si="314"/>
        <v>65.025000000000006</v>
      </c>
      <c r="S2029" s="19">
        <f t="shared" si="315"/>
        <v>50.875</v>
      </c>
      <c r="T2029" s="19">
        <f t="shared" si="316"/>
        <v>60.075000000000003</v>
      </c>
      <c r="U2029" s="19">
        <f t="shared" si="317"/>
        <v>58.375</v>
      </c>
      <c r="V2029" s="18">
        <f t="shared" si="318"/>
        <v>58.658333333333339</v>
      </c>
      <c r="W2029" s="18">
        <f t="shared" si="319"/>
        <v>58.587500000000006</v>
      </c>
    </row>
    <row r="2030" spans="1:23" ht="13.5" x14ac:dyDescent="0.25">
      <c r="A2030" s="4">
        <v>44959</v>
      </c>
      <c r="B2030" s="2">
        <v>2.58</v>
      </c>
      <c r="C2030" s="2">
        <v>40.02588966888765</v>
      </c>
      <c r="D2030" s="2">
        <v>-3.6451928177614334E-3</v>
      </c>
      <c r="E2030" s="2">
        <v>-0.1214635801439802</v>
      </c>
      <c r="F2030" s="2">
        <v>2.6339999999999999</v>
      </c>
      <c r="G2030" s="2">
        <v>2.6049999999999995</v>
      </c>
      <c r="H2030" s="2">
        <v>2.6344999999999992</v>
      </c>
      <c r="I2030" s="2">
        <v>2.8518000000000008</v>
      </c>
      <c r="J2030" s="2">
        <v>2.76755</v>
      </c>
      <c r="K2030" s="15" t="s">
        <v>47</v>
      </c>
      <c r="L2030" s="15" t="s">
        <v>54</v>
      </c>
      <c r="M2030" s="15" t="s">
        <v>49</v>
      </c>
      <c r="N2030" s="18">
        <f t="shared" si="310"/>
        <v>50</v>
      </c>
      <c r="O2030" s="18">
        <f t="shared" si="311"/>
        <v>100</v>
      </c>
      <c r="P2030" s="18">
        <f t="shared" si="312"/>
        <v>0</v>
      </c>
      <c r="Q2030" s="18">
        <f t="shared" si="313"/>
        <v>66.5</v>
      </c>
      <c r="R2030" s="19">
        <f t="shared" si="314"/>
        <v>62.475000000000001</v>
      </c>
      <c r="S2030" s="19">
        <f t="shared" si="315"/>
        <v>46.625</v>
      </c>
      <c r="T2030" s="19">
        <f t="shared" si="316"/>
        <v>52.424999999999997</v>
      </c>
      <c r="U2030" s="19">
        <f t="shared" si="317"/>
        <v>54.125</v>
      </c>
      <c r="V2030" s="18">
        <f t="shared" si="318"/>
        <v>53.841666666666661</v>
      </c>
      <c r="W2030" s="18">
        <f t="shared" si="319"/>
        <v>53.912499999999994</v>
      </c>
    </row>
    <row r="2031" spans="1:23" ht="13.5" x14ac:dyDescent="0.25">
      <c r="A2031" s="4">
        <v>44960</v>
      </c>
      <c r="B2031" s="2">
        <v>2.64</v>
      </c>
      <c r="C2031" s="2">
        <v>45.450930173213315</v>
      </c>
      <c r="D2031" s="2">
        <v>-2.7497472521162969E-2</v>
      </c>
      <c r="E2031" s="2">
        <v>-0.12057662021213515</v>
      </c>
      <c r="F2031" s="2">
        <v>2.6240000000000001</v>
      </c>
      <c r="G2031" s="2">
        <v>2.6179999999999999</v>
      </c>
      <c r="H2031" s="2">
        <v>2.6304999999999996</v>
      </c>
      <c r="I2031" s="2">
        <v>2.8426000000000009</v>
      </c>
      <c r="J2031" s="2">
        <v>2.7691999999999997</v>
      </c>
      <c r="K2031" s="15" t="s">
        <v>47</v>
      </c>
      <c r="L2031" s="15" t="s">
        <v>54</v>
      </c>
      <c r="M2031" s="15" t="s">
        <v>49</v>
      </c>
      <c r="N2031" s="18">
        <f t="shared" si="310"/>
        <v>50</v>
      </c>
      <c r="O2031" s="18">
        <f t="shared" si="311"/>
        <v>100</v>
      </c>
      <c r="P2031" s="18">
        <f t="shared" si="312"/>
        <v>0</v>
      </c>
      <c r="Q2031" s="18">
        <f t="shared" si="313"/>
        <v>66.5</v>
      </c>
      <c r="R2031" s="19">
        <f t="shared" si="314"/>
        <v>62.475000000000001</v>
      </c>
      <c r="S2031" s="19">
        <f t="shared" si="315"/>
        <v>46.625</v>
      </c>
      <c r="T2031" s="19">
        <f t="shared" si="316"/>
        <v>52.424999999999997</v>
      </c>
      <c r="U2031" s="19">
        <f t="shared" si="317"/>
        <v>54.125</v>
      </c>
      <c r="V2031" s="18">
        <f t="shared" si="318"/>
        <v>53.841666666666661</v>
      </c>
      <c r="W2031" s="18">
        <f t="shared" si="319"/>
        <v>53.912499999999994</v>
      </c>
    </row>
    <row r="2032" spans="1:23" ht="13.5" x14ac:dyDescent="0.25">
      <c r="A2032" s="4">
        <v>44963</v>
      </c>
      <c r="B2032" s="2">
        <v>2.64</v>
      </c>
      <c r="C2032" s="2">
        <v>45.450930173213315</v>
      </c>
      <c r="D2032" s="2">
        <v>-4.7353276020738022E-2</v>
      </c>
      <c r="E2032" s="2">
        <v>-0.11902655528075939</v>
      </c>
      <c r="F2032" s="2">
        <v>2.63</v>
      </c>
      <c r="G2032" s="2">
        <v>2.6310000000000002</v>
      </c>
      <c r="H2032" s="2">
        <v>2.6269999999999998</v>
      </c>
      <c r="I2032" s="2">
        <v>2.8333999999999997</v>
      </c>
      <c r="J2032" s="2">
        <v>2.7708499999999998</v>
      </c>
      <c r="K2032" s="15" t="s">
        <v>47</v>
      </c>
      <c r="L2032" s="15" t="s">
        <v>54</v>
      </c>
      <c r="M2032" s="15" t="s">
        <v>51</v>
      </c>
      <c r="N2032" s="18">
        <f t="shared" si="310"/>
        <v>50</v>
      </c>
      <c r="O2032" s="18">
        <f t="shared" si="311"/>
        <v>100</v>
      </c>
      <c r="P2032" s="18">
        <f t="shared" si="312"/>
        <v>0</v>
      </c>
      <c r="Q2032" s="18">
        <f t="shared" si="313"/>
        <v>83.5</v>
      </c>
      <c r="R2032" s="19">
        <f t="shared" si="314"/>
        <v>65.025000000000006</v>
      </c>
      <c r="S2032" s="19">
        <f t="shared" si="315"/>
        <v>50.875</v>
      </c>
      <c r="T2032" s="19">
        <f t="shared" si="316"/>
        <v>60.075000000000003</v>
      </c>
      <c r="U2032" s="19">
        <f t="shared" si="317"/>
        <v>58.375</v>
      </c>
      <c r="V2032" s="18">
        <f t="shared" si="318"/>
        <v>58.658333333333339</v>
      </c>
      <c r="W2032" s="18">
        <f t="shared" si="319"/>
        <v>58.587500000000006</v>
      </c>
    </row>
    <row r="2033" spans="1:23" ht="13.5" x14ac:dyDescent="0.25">
      <c r="A2033" s="4">
        <v>44964</v>
      </c>
      <c r="B2033" s="2">
        <v>2.6</v>
      </c>
      <c r="C2033" s="2">
        <v>42.479940269875776</v>
      </c>
      <c r="D2033" s="2">
        <v>-4.3965620346380518E-2</v>
      </c>
      <c r="E2033" s="2">
        <v>-0.11379391727421538</v>
      </c>
      <c r="F2033" s="2">
        <v>2.6280000000000001</v>
      </c>
      <c r="G2033" s="2">
        <v>2.629</v>
      </c>
      <c r="H2033" s="2">
        <v>2.6240000000000001</v>
      </c>
      <c r="I2033" s="2">
        <v>2.8235999999999994</v>
      </c>
      <c r="J2033" s="2">
        <v>2.7724499999999996</v>
      </c>
      <c r="K2033" s="15" t="s">
        <v>52</v>
      </c>
      <c r="L2033" s="15" t="s">
        <v>54</v>
      </c>
      <c r="M2033" s="15" t="s">
        <v>46</v>
      </c>
      <c r="N2033" s="18">
        <f t="shared" si="310"/>
        <v>50</v>
      </c>
      <c r="O2033" s="18">
        <f t="shared" si="311"/>
        <v>100</v>
      </c>
      <c r="P2033" s="18">
        <f t="shared" si="312"/>
        <v>0</v>
      </c>
      <c r="Q2033" s="18">
        <f t="shared" si="313"/>
        <v>16.5</v>
      </c>
      <c r="R2033" s="19">
        <f t="shared" si="314"/>
        <v>54.975000000000001</v>
      </c>
      <c r="S2033" s="19">
        <f t="shared" si="315"/>
        <v>34.125</v>
      </c>
      <c r="T2033" s="19">
        <f t="shared" si="316"/>
        <v>29.925000000000001</v>
      </c>
      <c r="U2033" s="19">
        <f t="shared" si="317"/>
        <v>41.625</v>
      </c>
      <c r="V2033" s="18">
        <f t="shared" si="318"/>
        <v>39.674999999999997</v>
      </c>
      <c r="W2033" s="18">
        <f t="shared" si="319"/>
        <v>40.162499999999994</v>
      </c>
    </row>
    <row r="2034" spans="1:23" ht="13.5" x14ac:dyDescent="0.25">
      <c r="A2034" s="4">
        <v>44965</v>
      </c>
      <c r="B2034" s="2">
        <v>2.56</v>
      </c>
      <c r="C2034" s="2">
        <v>39.686220599128092</v>
      </c>
      <c r="D2034" s="2">
        <v>-3.7619558261383634E-2</v>
      </c>
      <c r="E2034" s="2">
        <v>-0.1029974027120133</v>
      </c>
      <c r="F2034" s="2">
        <v>2.6040000000000001</v>
      </c>
      <c r="G2034" s="2">
        <v>2.6230000000000002</v>
      </c>
      <c r="H2034" s="2">
        <v>2.6220000000000003</v>
      </c>
      <c r="I2034" s="2">
        <v>2.8133999999999992</v>
      </c>
      <c r="J2034" s="2">
        <v>2.7737499999999993</v>
      </c>
      <c r="K2034" s="15" t="s">
        <v>52</v>
      </c>
      <c r="L2034" s="15" t="s">
        <v>54</v>
      </c>
      <c r="M2034" s="15" t="s">
        <v>46</v>
      </c>
      <c r="N2034" s="18">
        <f t="shared" si="310"/>
        <v>50</v>
      </c>
      <c r="O2034" s="18">
        <f t="shared" si="311"/>
        <v>100</v>
      </c>
      <c r="P2034" s="18">
        <f t="shared" si="312"/>
        <v>0</v>
      </c>
      <c r="Q2034" s="18">
        <f t="shared" si="313"/>
        <v>16.5</v>
      </c>
      <c r="R2034" s="19">
        <f t="shared" si="314"/>
        <v>54.975000000000001</v>
      </c>
      <c r="S2034" s="19">
        <f t="shared" si="315"/>
        <v>34.125</v>
      </c>
      <c r="T2034" s="19">
        <f t="shared" si="316"/>
        <v>29.925000000000001</v>
      </c>
      <c r="U2034" s="19">
        <f t="shared" si="317"/>
        <v>41.625</v>
      </c>
      <c r="V2034" s="18">
        <f t="shared" si="318"/>
        <v>39.674999999999997</v>
      </c>
      <c r="W2034" s="18">
        <f t="shared" si="319"/>
        <v>40.162499999999994</v>
      </c>
    </row>
    <row r="2035" spans="1:23" ht="13.5" x14ac:dyDescent="0.25">
      <c r="A2035" s="4">
        <v>44966</v>
      </c>
      <c r="B2035" s="2">
        <v>2.54</v>
      </c>
      <c r="C2035" s="2">
        <v>38.328907451089371</v>
      </c>
      <c r="D2035" s="2">
        <v>-3.005361721745281E-2</v>
      </c>
      <c r="E2035" s="2">
        <v>-8.6970703259583726E-2</v>
      </c>
      <c r="F2035" s="2">
        <v>2.5960000000000001</v>
      </c>
      <c r="G2035" s="2">
        <v>2.6149999999999998</v>
      </c>
      <c r="H2035" s="2">
        <v>2.6145000000000005</v>
      </c>
      <c r="I2035" s="2">
        <v>2.8023999999999991</v>
      </c>
      <c r="J2035" s="2">
        <v>2.7749999999999995</v>
      </c>
      <c r="K2035" s="15" t="s">
        <v>52</v>
      </c>
      <c r="L2035" s="15" t="s">
        <v>54</v>
      </c>
      <c r="M2035" s="15" t="s">
        <v>46</v>
      </c>
      <c r="N2035" s="18">
        <f t="shared" si="310"/>
        <v>50</v>
      </c>
      <c r="O2035" s="18">
        <f t="shared" si="311"/>
        <v>100</v>
      </c>
      <c r="P2035" s="18">
        <f t="shared" si="312"/>
        <v>0</v>
      </c>
      <c r="Q2035" s="18">
        <f t="shared" si="313"/>
        <v>16.5</v>
      </c>
      <c r="R2035" s="19">
        <f t="shared" si="314"/>
        <v>54.975000000000001</v>
      </c>
      <c r="S2035" s="19">
        <f t="shared" si="315"/>
        <v>34.125</v>
      </c>
      <c r="T2035" s="19">
        <f t="shared" si="316"/>
        <v>29.925000000000001</v>
      </c>
      <c r="U2035" s="19">
        <f t="shared" si="317"/>
        <v>41.625</v>
      </c>
      <c r="V2035" s="18">
        <f t="shared" si="318"/>
        <v>39.674999999999997</v>
      </c>
      <c r="W2035" s="18">
        <f t="shared" si="319"/>
        <v>40.162499999999994</v>
      </c>
    </row>
    <row r="2036" spans="1:23" ht="13.5" x14ac:dyDescent="0.25">
      <c r="A2036" s="4">
        <v>44967</v>
      </c>
      <c r="B2036" s="2">
        <v>2.58</v>
      </c>
      <c r="C2036" s="2">
        <v>42.560153346803268</v>
      </c>
      <c r="D2036" s="2">
        <v>-1.5065445548076983E-2</v>
      </c>
      <c r="E2036" s="2">
        <v>-6.8068431247231012E-2</v>
      </c>
      <c r="F2036" s="2">
        <v>2.5840000000000001</v>
      </c>
      <c r="G2036" s="2">
        <v>2.6040000000000001</v>
      </c>
      <c r="H2036" s="2">
        <v>2.6090000000000004</v>
      </c>
      <c r="I2036" s="2">
        <v>2.7921999999999998</v>
      </c>
      <c r="J2036" s="2">
        <v>2.7764499999999996</v>
      </c>
      <c r="K2036" s="15" t="s">
        <v>52</v>
      </c>
      <c r="L2036" s="15" t="s">
        <v>54</v>
      </c>
      <c r="M2036" s="15" t="s">
        <v>46</v>
      </c>
      <c r="N2036" s="18">
        <f t="shared" si="310"/>
        <v>50</v>
      </c>
      <c r="O2036" s="18">
        <f t="shared" si="311"/>
        <v>100</v>
      </c>
      <c r="P2036" s="18">
        <f t="shared" si="312"/>
        <v>0</v>
      </c>
      <c r="Q2036" s="18">
        <f t="shared" si="313"/>
        <v>16.5</v>
      </c>
      <c r="R2036" s="19">
        <f t="shared" si="314"/>
        <v>54.975000000000001</v>
      </c>
      <c r="S2036" s="19">
        <f t="shared" si="315"/>
        <v>34.125</v>
      </c>
      <c r="T2036" s="19">
        <f t="shared" si="316"/>
        <v>29.925000000000001</v>
      </c>
      <c r="U2036" s="19">
        <f t="shared" si="317"/>
        <v>41.625</v>
      </c>
      <c r="V2036" s="18">
        <f t="shared" si="318"/>
        <v>39.674999999999997</v>
      </c>
      <c r="W2036" s="18">
        <f t="shared" si="319"/>
        <v>40.162499999999994</v>
      </c>
    </row>
    <row r="2037" spans="1:23" ht="13.5" x14ac:dyDescent="0.25">
      <c r="A2037" s="4">
        <v>44970</v>
      </c>
      <c r="B2037" s="2">
        <v>2.4900000000000002</v>
      </c>
      <c r="C2037" s="2">
        <v>36.493258503965436</v>
      </c>
      <c r="D2037" s="2">
        <v>-7.5383544048555073E-3</v>
      </c>
      <c r="E2037" s="2">
        <v>-4.7971632445267046E-2</v>
      </c>
      <c r="F2037" s="2">
        <v>2.5540000000000003</v>
      </c>
      <c r="G2037" s="2">
        <v>2.5920000000000001</v>
      </c>
      <c r="H2037" s="2">
        <v>2.5960000000000005</v>
      </c>
      <c r="I2037" s="2">
        <v>2.7802000000000002</v>
      </c>
      <c r="J2037" s="2">
        <v>2.77765</v>
      </c>
      <c r="K2037" s="15" t="s">
        <v>52</v>
      </c>
      <c r="L2037" s="15" t="s">
        <v>50</v>
      </c>
      <c r="M2037" s="15" t="s">
        <v>46</v>
      </c>
      <c r="N2037" s="18">
        <f t="shared" si="310"/>
        <v>50</v>
      </c>
      <c r="O2037" s="18">
        <f t="shared" si="311"/>
        <v>100</v>
      </c>
      <c r="P2037" s="18">
        <f t="shared" si="312"/>
        <v>0</v>
      </c>
      <c r="Q2037" s="18">
        <f t="shared" si="313"/>
        <v>0</v>
      </c>
      <c r="R2037" s="19">
        <f t="shared" si="314"/>
        <v>52.5</v>
      </c>
      <c r="S2037" s="19">
        <f t="shared" si="315"/>
        <v>30</v>
      </c>
      <c r="T2037" s="19">
        <f t="shared" si="316"/>
        <v>22.5</v>
      </c>
      <c r="U2037" s="19">
        <f t="shared" si="317"/>
        <v>37.5</v>
      </c>
      <c r="V2037" s="18">
        <f t="shared" si="318"/>
        <v>35</v>
      </c>
      <c r="W2037" s="18">
        <f t="shared" si="319"/>
        <v>35.625</v>
      </c>
    </row>
    <row r="2038" spans="1:23" ht="13.5" x14ac:dyDescent="0.25">
      <c r="A2038" s="4">
        <v>44971</v>
      </c>
      <c r="B2038" s="2">
        <v>2.54</v>
      </c>
      <c r="C2038" s="2">
        <v>41.483841358722465</v>
      </c>
      <c r="D2038" s="2">
        <v>-3.8913359376038237E-3</v>
      </c>
      <c r="E2038" s="2">
        <v>-2.837799004867457E-2</v>
      </c>
      <c r="F2038" s="2">
        <v>2.5420000000000003</v>
      </c>
      <c r="G2038" s="2">
        <v>2.585</v>
      </c>
      <c r="H2038" s="2">
        <v>2.5885000000000002</v>
      </c>
      <c r="I2038" s="2">
        <v>2.7709999999999995</v>
      </c>
      <c r="J2038" s="2">
        <v>2.7789999999999999</v>
      </c>
      <c r="K2038" s="15" t="s">
        <v>47</v>
      </c>
      <c r="L2038" s="15" t="s">
        <v>54</v>
      </c>
      <c r="M2038" s="15" t="s">
        <v>49</v>
      </c>
      <c r="N2038" s="18">
        <f t="shared" si="310"/>
        <v>50</v>
      </c>
      <c r="O2038" s="18">
        <f t="shared" si="311"/>
        <v>100</v>
      </c>
      <c r="P2038" s="18">
        <f t="shared" si="312"/>
        <v>0</v>
      </c>
      <c r="Q2038" s="18">
        <f t="shared" si="313"/>
        <v>66.5</v>
      </c>
      <c r="R2038" s="19">
        <f t="shared" si="314"/>
        <v>62.475000000000001</v>
      </c>
      <c r="S2038" s="19">
        <f t="shared" si="315"/>
        <v>46.625</v>
      </c>
      <c r="T2038" s="19">
        <f t="shared" si="316"/>
        <v>52.424999999999997</v>
      </c>
      <c r="U2038" s="19">
        <f t="shared" si="317"/>
        <v>54.125</v>
      </c>
      <c r="V2038" s="18">
        <f t="shared" si="318"/>
        <v>53.841666666666661</v>
      </c>
      <c r="W2038" s="18">
        <f t="shared" si="319"/>
        <v>53.912499999999994</v>
      </c>
    </row>
    <row r="2039" spans="1:23" ht="13.5" x14ac:dyDescent="0.25">
      <c r="A2039" s="4">
        <v>44972</v>
      </c>
      <c r="B2039" s="2">
        <v>2.4500000000000002</v>
      </c>
      <c r="C2039" s="2">
        <v>35.99993154637545</v>
      </c>
      <c r="D2039" s="2">
        <v>1.7243978655685055E-2</v>
      </c>
      <c r="E2039" s="2">
        <v>-1.2614874823706393E-2</v>
      </c>
      <c r="F2039" s="2">
        <v>2.5200000000000005</v>
      </c>
      <c r="G2039" s="2">
        <v>2.5620000000000003</v>
      </c>
      <c r="H2039" s="2">
        <v>2.5830000000000006</v>
      </c>
      <c r="I2039" s="2">
        <v>2.7582</v>
      </c>
      <c r="J2039" s="2">
        <v>2.7799499999999995</v>
      </c>
      <c r="K2039" s="15" t="s">
        <v>47</v>
      </c>
      <c r="L2039" s="15" t="s">
        <v>54</v>
      </c>
      <c r="M2039" s="15" t="s">
        <v>49</v>
      </c>
      <c r="N2039" s="18">
        <f t="shared" si="310"/>
        <v>50</v>
      </c>
      <c r="O2039" s="18">
        <f t="shared" si="311"/>
        <v>100</v>
      </c>
      <c r="P2039" s="18">
        <f t="shared" si="312"/>
        <v>0</v>
      </c>
      <c r="Q2039" s="18">
        <f t="shared" si="313"/>
        <v>66.5</v>
      </c>
      <c r="R2039" s="19">
        <f t="shared" si="314"/>
        <v>62.475000000000001</v>
      </c>
      <c r="S2039" s="19">
        <f t="shared" si="315"/>
        <v>46.625</v>
      </c>
      <c r="T2039" s="19">
        <f t="shared" si="316"/>
        <v>52.424999999999997</v>
      </c>
      <c r="U2039" s="19">
        <f t="shared" si="317"/>
        <v>54.125</v>
      </c>
      <c r="V2039" s="18">
        <f t="shared" si="318"/>
        <v>53.841666666666661</v>
      </c>
      <c r="W2039" s="18">
        <f t="shared" si="319"/>
        <v>53.912499999999994</v>
      </c>
    </row>
    <row r="2040" spans="1:23" ht="13.5" x14ac:dyDescent="0.25">
      <c r="A2040" s="4">
        <v>44973</v>
      </c>
      <c r="B2040" s="2">
        <v>2.5</v>
      </c>
      <c r="C2040" s="2">
        <v>40.690723219893989</v>
      </c>
      <c r="D2040" s="2">
        <v>1.7139236771160249E-2</v>
      </c>
      <c r="E2040" s="2">
        <v>-3.4006638666521328E-3</v>
      </c>
      <c r="F2040" s="2">
        <v>2.512</v>
      </c>
      <c r="G2040" s="2">
        <v>2.5539999999999998</v>
      </c>
      <c r="H2040" s="2">
        <v>2.5795000000000003</v>
      </c>
      <c r="I2040" s="2">
        <v>2.7465999999999995</v>
      </c>
      <c r="J2040" s="2">
        <v>2.7810499999999991</v>
      </c>
      <c r="K2040" s="15" t="s">
        <v>47</v>
      </c>
      <c r="L2040" s="15" t="s">
        <v>48</v>
      </c>
      <c r="M2040" s="15" t="s">
        <v>49</v>
      </c>
      <c r="N2040" s="18">
        <f t="shared" si="310"/>
        <v>50</v>
      </c>
      <c r="O2040" s="18">
        <f t="shared" si="311"/>
        <v>100</v>
      </c>
      <c r="P2040" s="18">
        <f t="shared" si="312"/>
        <v>0</v>
      </c>
      <c r="Q2040" s="18">
        <f t="shared" si="313"/>
        <v>83</v>
      </c>
      <c r="R2040" s="19">
        <f t="shared" si="314"/>
        <v>64.95</v>
      </c>
      <c r="S2040" s="19">
        <f t="shared" si="315"/>
        <v>50.75</v>
      </c>
      <c r="T2040" s="19">
        <f t="shared" si="316"/>
        <v>59.85</v>
      </c>
      <c r="U2040" s="19">
        <f t="shared" si="317"/>
        <v>58.25</v>
      </c>
      <c r="V2040" s="18">
        <f t="shared" si="318"/>
        <v>58.516666666666673</v>
      </c>
      <c r="W2040" s="18">
        <f t="shared" si="319"/>
        <v>58.45</v>
      </c>
    </row>
    <row r="2041" spans="1:23" ht="13.5" x14ac:dyDescent="0.25">
      <c r="A2041" s="4">
        <v>44974</v>
      </c>
      <c r="B2041" s="2">
        <v>2.5</v>
      </c>
      <c r="C2041" s="2">
        <v>40.690723219893989</v>
      </c>
      <c r="D2041" s="2">
        <v>2.7004305246006943E-2</v>
      </c>
      <c r="E2041" s="2">
        <v>-4.986463268558082E-4</v>
      </c>
      <c r="F2041" s="2">
        <v>2.496</v>
      </c>
      <c r="G2041" s="2">
        <v>2.54</v>
      </c>
      <c r="H2041" s="2">
        <v>2.5790000000000002</v>
      </c>
      <c r="I2041" s="2">
        <v>2.7349999999999999</v>
      </c>
      <c r="J2041" s="2">
        <v>2.7816499999999991</v>
      </c>
      <c r="K2041" s="15" t="s">
        <v>47</v>
      </c>
      <c r="L2041" s="15" t="s">
        <v>48</v>
      </c>
      <c r="M2041" s="15" t="s">
        <v>49</v>
      </c>
      <c r="N2041" s="18">
        <f t="shared" si="310"/>
        <v>50</v>
      </c>
      <c r="O2041" s="18">
        <f t="shared" si="311"/>
        <v>100</v>
      </c>
      <c r="P2041" s="18">
        <f t="shared" si="312"/>
        <v>0</v>
      </c>
      <c r="Q2041" s="18">
        <f t="shared" si="313"/>
        <v>83</v>
      </c>
      <c r="R2041" s="19">
        <f t="shared" si="314"/>
        <v>64.95</v>
      </c>
      <c r="S2041" s="19">
        <f t="shared" si="315"/>
        <v>50.75</v>
      </c>
      <c r="T2041" s="19">
        <f t="shared" si="316"/>
        <v>59.85</v>
      </c>
      <c r="U2041" s="19">
        <f t="shared" si="317"/>
        <v>58.25</v>
      </c>
      <c r="V2041" s="18">
        <f t="shared" si="318"/>
        <v>58.516666666666673</v>
      </c>
      <c r="W2041" s="18">
        <f t="shared" si="319"/>
        <v>58.45</v>
      </c>
    </row>
    <row r="2042" spans="1:23" ht="13.5" x14ac:dyDescent="0.25">
      <c r="A2042" s="4">
        <v>44977</v>
      </c>
      <c r="B2042" s="2">
        <v>2.4500000000000002</v>
      </c>
      <c r="C2042" s="2">
        <v>37.502861465236421</v>
      </c>
      <c r="D2042" s="2">
        <v>3.9724751427199667E-2</v>
      </c>
      <c r="E2042" s="2">
        <v>-2.8767697223305855E-5</v>
      </c>
      <c r="F2042" s="2">
        <v>2.4880000000000004</v>
      </c>
      <c r="G2042" s="2">
        <v>2.5209999999999999</v>
      </c>
      <c r="H2042" s="2">
        <v>2.5760000000000005</v>
      </c>
      <c r="I2042" s="2">
        <v>2.7222000000000004</v>
      </c>
      <c r="J2042" s="2">
        <v>2.7819999999999991</v>
      </c>
      <c r="K2042" s="15" t="s">
        <v>47</v>
      </c>
      <c r="L2042" s="15" t="s">
        <v>48</v>
      </c>
      <c r="M2042" s="15" t="s">
        <v>49</v>
      </c>
      <c r="N2042" s="18">
        <f t="shared" si="310"/>
        <v>50</v>
      </c>
      <c r="O2042" s="18">
        <f t="shared" si="311"/>
        <v>100</v>
      </c>
      <c r="P2042" s="18">
        <f t="shared" si="312"/>
        <v>0</v>
      </c>
      <c r="Q2042" s="18">
        <f t="shared" si="313"/>
        <v>83</v>
      </c>
      <c r="R2042" s="19">
        <f t="shared" si="314"/>
        <v>64.95</v>
      </c>
      <c r="S2042" s="19">
        <f t="shared" si="315"/>
        <v>50.75</v>
      </c>
      <c r="T2042" s="19">
        <f t="shared" si="316"/>
        <v>59.85</v>
      </c>
      <c r="U2042" s="19">
        <f t="shared" si="317"/>
        <v>58.25</v>
      </c>
      <c r="V2042" s="18">
        <f t="shared" si="318"/>
        <v>58.516666666666673</v>
      </c>
      <c r="W2042" s="18">
        <f t="shared" si="319"/>
        <v>58.45</v>
      </c>
    </row>
    <row r="2043" spans="1:23" ht="13.5" x14ac:dyDescent="0.25">
      <c r="A2043" s="4">
        <v>44978</v>
      </c>
      <c r="B2043" s="2">
        <v>2.4300000000000002</v>
      </c>
      <c r="C2043" s="2">
        <v>36.278531594028983</v>
      </c>
      <c r="D2043" s="2">
        <v>4.6731086738080574E-2</v>
      </c>
      <c r="E2043" s="2">
        <v>-1.7118614689114132E-3</v>
      </c>
      <c r="F2043" s="2">
        <v>2.4660000000000002</v>
      </c>
      <c r="G2043" s="2">
        <v>2.504</v>
      </c>
      <c r="H2043" s="2">
        <v>2.5665000000000004</v>
      </c>
      <c r="I2043" s="2">
        <v>2.709000000000001</v>
      </c>
      <c r="J2043" s="2">
        <v>2.7823499999999992</v>
      </c>
      <c r="K2043" s="15" t="s">
        <v>52</v>
      </c>
      <c r="L2043" s="15" t="s">
        <v>54</v>
      </c>
      <c r="M2043" s="15" t="s">
        <v>46</v>
      </c>
      <c r="N2043" s="18">
        <f t="shared" si="310"/>
        <v>50</v>
      </c>
      <c r="O2043" s="18">
        <f t="shared" si="311"/>
        <v>100</v>
      </c>
      <c r="P2043" s="18">
        <f t="shared" si="312"/>
        <v>0</v>
      </c>
      <c r="Q2043" s="18">
        <f t="shared" si="313"/>
        <v>16.5</v>
      </c>
      <c r="R2043" s="19">
        <f t="shared" si="314"/>
        <v>54.975000000000001</v>
      </c>
      <c r="S2043" s="19">
        <f t="shared" si="315"/>
        <v>34.125</v>
      </c>
      <c r="T2043" s="19">
        <f t="shared" si="316"/>
        <v>29.925000000000001</v>
      </c>
      <c r="U2043" s="19">
        <f t="shared" si="317"/>
        <v>41.625</v>
      </c>
      <c r="V2043" s="18">
        <f t="shared" si="318"/>
        <v>39.674999999999997</v>
      </c>
      <c r="W2043" s="18">
        <f t="shared" si="319"/>
        <v>40.162499999999994</v>
      </c>
    </row>
    <row r="2044" spans="1:23" ht="13.5" x14ac:dyDescent="0.25">
      <c r="A2044" s="4">
        <v>44979</v>
      </c>
      <c r="B2044" s="2">
        <v>2.4</v>
      </c>
      <c r="C2044" s="2">
        <v>34.461175347954281</v>
      </c>
      <c r="D2044" s="2">
        <v>4.9693530793750273E-2</v>
      </c>
      <c r="E2044" s="2">
        <v>-6.4756262198482255E-3</v>
      </c>
      <c r="F2044" s="2">
        <v>2.4560000000000004</v>
      </c>
      <c r="G2044" s="2">
        <v>2.488</v>
      </c>
      <c r="H2044" s="2">
        <v>2.5555000000000003</v>
      </c>
      <c r="I2044" s="2">
        <v>2.6952000000000003</v>
      </c>
      <c r="J2044" s="2">
        <v>2.7826499999999985</v>
      </c>
      <c r="K2044" s="15" t="s">
        <v>52</v>
      </c>
      <c r="L2044" s="15" t="s">
        <v>54</v>
      </c>
      <c r="M2044" s="15" t="s">
        <v>46</v>
      </c>
      <c r="N2044" s="18">
        <f t="shared" si="310"/>
        <v>50</v>
      </c>
      <c r="O2044" s="18">
        <f t="shared" si="311"/>
        <v>100</v>
      </c>
      <c r="P2044" s="18">
        <f t="shared" si="312"/>
        <v>0</v>
      </c>
      <c r="Q2044" s="18">
        <f t="shared" si="313"/>
        <v>16.5</v>
      </c>
      <c r="R2044" s="19">
        <f t="shared" si="314"/>
        <v>54.975000000000001</v>
      </c>
      <c r="S2044" s="19">
        <f t="shared" si="315"/>
        <v>34.125</v>
      </c>
      <c r="T2044" s="19">
        <f t="shared" si="316"/>
        <v>29.925000000000001</v>
      </c>
      <c r="U2044" s="19">
        <f t="shared" si="317"/>
        <v>41.625</v>
      </c>
      <c r="V2044" s="18">
        <f t="shared" si="318"/>
        <v>39.674999999999997</v>
      </c>
      <c r="W2044" s="18">
        <f t="shared" si="319"/>
        <v>40.162499999999994</v>
      </c>
    </row>
    <row r="2045" spans="1:23" ht="13.5" x14ac:dyDescent="0.25">
      <c r="A2045" s="4">
        <v>44980</v>
      </c>
      <c r="B2045" s="2">
        <v>2.4</v>
      </c>
      <c r="C2045" s="2">
        <v>34.461175347954281</v>
      </c>
      <c r="D2045" s="2">
        <v>5.0194664674474421E-2</v>
      </c>
      <c r="E2045" s="2">
        <v>-1.2108091378311075E-2</v>
      </c>
      <c r="F2045" s="2">
        <v>2.4360000000000004</v>
      </c>
      <c r="G2045" s="2">
        <v>2.4739999999999998</v>
      </c>
      <c r="H2045" s="2">
        <v>2.5445000000000002</v>
      </c>
      <c r="I2045" s="2">
        <v>2.6818000000000008</v>
      </c>
      <c r="J2045" s="2">
        <v>2.7827999999999986</v>
      </c>
      <c r="K2045" s="15" t="s">
        <v>52</v>
      </c>
      <c r="L2045" s="15" t="s">
        <v>54</v>
      </c>
      <c r="M2045" s="15" t="s">
        <v>46</v>
      </c>
      <c r="N2045" s="18">
        <f t="shared" si="310"/>
        <v>50</v>
      </c>
      <c r="O2045" s="18">
        <f t="shared" si="311"/>
        <v>100</v>
      </c>
      <c r="P2045" s="18">
        <f t="shared" si="312"/>
        <v>0</v>
      </c>
      <c r="Q2045" s="18">
        <f t="shared" si="313"/>
        <v>16.5</v>
      </c>
      <c r="R2045" s="19">
        <f t="shared" si="314"/>
        <v>54.975000000000001</v>
      </c>
      <c r="S2045" s="19">
        <f t="shared" si="315"/>
        <v>34.125</v>
      </c>
      <c r="T2045" s="19">
        <f t="shared" si="316"/>
        <v>29.925000000000001</v>
      </c>
      <c r="U2045" s="19">
        <f t="shared" si="317"/>
        <v>41.625</v>
      </c>
      <c r="V2045" s="18">
        <f t="shared" si="318"/>
        <v>39.674999999999997</v>
      </c>
      <c r="W2045" s="18">
        <f t="shared" si="319"/>
        <v>40.162499999999994</v>
      </c>
    </row>
    <row r="2046" spans="1:23" ht="13.5" x14ac:dyDescent="0.25">
      <c r="A2046" s="4">
        <v>44981</v>
      </c>
      <c r="B2046" s="2">
        <v>2.4</v>
      </c>
      <c r="C2046" s="2">
        <v>34.461175347954281</v>
      </c>
      <c r="D2046" s="2">
        <v>5.7764559712939256E-2</v>
      </c>
      <c r="E2046" s="2">
        <v>-1.3369588609814752E-2</v>
      </c>
      <c r="F2046" s="2">
        <v>2.4160000000000004</v>
      </c>
      <c r="G2046" s="2">
        <v>2.4559999999999995</v>
      </c>
      <c r="H2046" s="2">
        <v>2.5300000000000002</v>
      </c>
      <c r="I2046" s="2">
        <v>2.6686000000000005</v>
      </c>
      <c r="J2046" s="2">
        <v>2.7829499999999991</v>
      </c>
      <c r="K2046" s="15" t="s">
        <v>52</v>
      </c>
      <c r="L2046" s="15" t="s">
        <v>54</v>
      </c>
      <c r="M2046" s="15" t="s">
        <v>46</v>
      </c>
      <c r="N2046" s="18">
        <f t="shared" si="310"/>
        <v>50</v>
      </c>
      <c r="O2046" s="18">
        <f t="shared" si="311"/>
        <v>100</v>
      </c>
      <c r="P2046" s="18">
        <f t="shared" si="312"/>
        <v>0</v>
      </c>
      <c r="Q2046" s="18">
        <f t="shared" si="313"/>
        <v>16.5</v>
      </c>
      <c r="R2046" s="19">
        <f t="shared" si="314"/>
        <v>54.975000000000001</v>
      </c>
      <c r="S2046" s="19">
        <f t="shared" si="315"/>
        <v>34.125</v>
      </c>
      <c r="T2046" s="19">
        <f t="shared" si="316"/>
        <v>29.925000000000001</v>
      </c>
      <c r="U2046" s="19">
        <f t="shared" si="317"/>
        <v>41.625</v>
      </c>
      <c r="V2046" s="18">
        <f t="shared" si="318"/>
        <v>39.674999999999997</v>
      </c>
      <c r="W2046" s="18">
        <f t="shared" si="319"/>
        <v>40.162499999999994</v>
      </c>
    </row>
    <row r="2047" spans="1:23" ht="13.5" x14ac:dyDescent="0.25">
      <c r="A2047" s="4">
        <v>44984</v>
      </c>
      <c r="B2047" s="2">
        <v>2.4</v>
      </c>
      <c r="C2047" s="2">
        <v>34.461175347954281</v>
      </c>
      <c r="D2047" s="2">
        <v>5.1242231783384273E-2</v>
      </c>
      <c r="E2047" s="2">
        <v>-1.2569774833117551E-2</v>
      </c>
      <c r="F2047" s="2">
        <v>2.4060000000000001</v>
      </c>
      <c r="G2047" s="2">
        <v>2.4469999999999996</v>
      </c>
      <c r="H2047" s="2">
        <v>2.5194999999999999</v>
      </c>
      <c r="I2047" s="2">
        <v>2.6554000000000015</v>
      </c>
      <c r="J2047" s="2">
        <v>2.7829499999999983</v>
      </c>
      <c r="K2047" s="15" t="s">
        <v>52</v>
      </c>
      <c r="L2047" s="15" t="s">
        <v>54</v>
      </c>
      <c r="M2047" s="15" t="s">
        <v>46</v>
      </c>
      <c r="N2047" s="18">
        <f t="shared" si="310"/>
        <v>50</v>
      </c>
      <c r="O2047" s="18">
        <f t="shared" si="311"/>
        <v>100</v>
      </c>
      <c r="P2047" s="18">
        <f t="shared" si="312"/>
        <v>0</v>
      </c>
      <c r="Q2047" s="18">
        <f t="shared" si="313"/>
        <v>16.5</v>
      </c>
      <c r="R2047" s="19">
        <f t="shared" si="314"/>
        <v>54.975000000000001</v>
      </c>
      <c r="S2047" s="19">
        <f t="shared" si="315"/>
        <v>34.125</v>
      </c>
      <c r="T2047" s="19">
        <f t="shared" si="316"/>
        <v>29.925000000000001</v>
      </c>
      <c r="U2047" s="19">
        <f t="shared" si="317"/>
        <v>41.625</v>
      </c>
      <c r="V2047" s="18">
        <f t="shared" si="318"/>
        <v>39.674999999999997</v>
      </c>
      <c r="W2047" s="18">
        <f t="shared" si="319"/>
        <v>40.162499999999994</v>
      </c>
    </row>
    <row r="2048" spans="1:23" ht="13.5" x14ac:dyDescent="0.25">
      <c r="A2048" s="4">
        <v>44985</v>
      </c>
      <c r="B2048" s="2">
        <v>2.4300000000000002</v>
      </c>
      <c r="C2048" s="2">
        <v>38.598397192695025</v>
      </c>
      <c r="D2048" s="2">
        <v>5.2043915237056204E-2</v>
      </c>
      <c r="E2048" s="2">
        <v>-9.4656087254246565E-3</v>
      </c>
      <c r="F2048" s="2">
        <v>2.4059999999999997</v>
      </c>
      <c r="G2048" s="2">
        <v>2.4359999999999995</v>
      </c>
      <c r="H2048" s="2">
        <v>2.5104999999999995</v>
      </c>
      <c r="I2048" s="2">
        <v>2.644000000000001</v>
      </c>
      <c r="J2048" s="2">
        <v>2.783199999999999</v>
      </c>
      <c r="K2048" s="15" t="s">
        <v>52</v>
      </c>
      <c r="L2048" s="15" t="s">
        <v>54</v>
      </c>
      <c r="M2048" s="15" t="s">
        <v>54</v>
      </c>
      <c r="N2048" s="18">
        <f t="shared" si="310"/>
        <v>50</v>
      </c>
      <c r="O2048" s="18">
        <f t="shared" si="311"/>
        <v>100</v>
      </c>
      <c r="P2048" s="18">
        <f t="shared" si="312"/>
        <v>0</v>
      </c>
      <c r="Q2048" s="18">
        <f t="shared" si="313"/>
        <v>16.5</v>
      </c>
      <c r="R2048" s="19">
        <f t="shared" si="314"/>
        <v>54.975000000000001</v>
      </c>
      <c r="S2048" s="19">
        <f t="shared" si="315"/>
        <v>34.125</v>
      </c>
      <c r="T2048" s="19">
        <f t="shared" si="316"/>
        <v>29.925000000000001</v>
      </c>
      <c r="U2048" s="19">
        <f t="shared" si="317"/>
        <v>41.625</v>
      </c>
      <c r="V2048" s="18">
        <f t="shared" si="318"/>
        <v>39.674999999999997</v>
      </c>
      <c r="W2048" s="18">
        <f t="shared" si="319"/>
        <v>40.162499999999994</v>
      </c>
    </row>
    <row r="2049" spans="1:23" ht="13.5" x14ac:dyDescent="0.25">
      <c r="A2049" s="4">
        <v>44986</v>
      </c>
      <c r="B2049" s="2">
        <v>2.4</v>
      </c>
      <c r="C2049" s="2">
        <v>36.141425663916827</v>
      </c>
      <c r="D2049" s="2">
        <v>4.170855138751639E-2</v>
      </c>
      <c r="E2049" s="2">
        <v>-4.7277863686781708E-3</v>
      </c>
      <c r="F2049" s="2">
        <v>2.4059999999999997</v>
      </c>
      <c r="G2049" s="2">
        <v>2.431</v>
      </c>
      <c r="H2049" s="2">
        <v>2.4964999999999997</v>
      </c>
      <c r="I2049" s="2">
        <v>2.632000000000001</v>
      </c>
      <c r="J2049" s="2">
        <v>2.7831999999999981</v>
      </c>
      <c r="K2049" s="15" t="s">
        <v>52</v>
      </c>
      <c r="L2049" s="15" t="s">
        <v>54</v>
      </c>
      <c r="M2049" s="15" t="s">
        <v>54</v>
      </c>
      <c r="N2049" s="18">
        <f t="shared" si="310"/>
        <v>50</v>
      </c>
      <c r="O2049" s="18">
        <f t="shared" si="311"/>
        <v>100</v>
      </c>
      <c r="P2049" s="18">
        <f t="shared" si="312"/>
        <v>0</v>
      </c>
      <c r="Q2049" s="18">
        <f t="shared" si="313"/>
        <v>16.5</v>
      </c>
      <c r="R2049" s="19">
        <f t="shared" si="314"/>
        <v>54.975000000000001</v>
      </c>
      <c r="S2049" s="19">
        <f t="shared" si="315"/>
        <v>34.125</v>
      </c>
      <c r="T2049" s="19">
        <f t="shared" si="316"/>
        <v>29.925000000000001</v>
      </c>
      <c r="U2049" s="19">
        <f t="shared" si="317"/>
        <v>41.625</v>
      </c>
      <c r="V2049" s="18">
        <f t="shared" si="318"/>
        <v>39.674999999999997</v>
      </c>
      <c r="W2049" s="18">
        <f t="shared" si="319"/>
        <v>40.162499999999994</v>
      </c>
    </row>
    <row r="2050" spans="1:23" ht="13.5" x14ac:dyDescent="0.25">
      <c r="A2050" s="4">
        <v>44987</v>
      </c>
      <c r="B2050" s="2">
        <v>2.41</v>
      </c>
      <c r="C2050" s="2">
        <v>37.568022873852158</v>
      </c>
      <c r="D2050" s="2">
        <v>4.0657100492434761E-2</v>
      </c>
      <c r="E2050" s="2">
        <v>6.0265898670820326E-4</v>
      </c>
      <c r="F2050" s="2">
        <v>2.4080000000000004</v>
      </c>
      <c r="G2050" s="2">
        <v>2.4219999999999997</v>
      </c>
      <c r="H2050" s="2">
        <v>2.4879999999999995</v>
      </c>
      <c r="I2050" s="2">
        <v>2.620400000000001</v>
      </c>
      <c r="J2050" s="2">
        <v>2.7828499999999985</v>
      </c>
      <c r="K2050" s="15" t="s">
        <v>47</v>
      </c>
      <c r="L2050" s="15" t="s">
        <v>54</v>
      </c>
      <c r="M2050" s="15" t="s">
        <v>51</v>
      </c>
      <c r="N2050" s="18">
        <f t="shared" ref="N2050:N2113" si="320">IF(D2050&lt;30,50, IF(D2050&gt;70, 0, 25))</f>
        <v>50</v>
      </c>
      <c r="O2050" s="18">
        <f t="shared" ref="O2050:O2113" si="321">IF(F2050-E2050&gt;0.02, 100, IF(F2050-E2050&lt;0,0,45))</f>
        <v>100</v>
      </c>
      <c r="P2050" s="18">
        <f t="shared" ref="P2050:P2113" si="322">IF(G2050-J2050&gt;10,100,IF(G2050-J2050&gt;5,75, IF(G2050-J2050&gt;0,50,0)))</f>
        <v>0</v>
      </c>
      <c r="Q2050" s="18">
        <f t="shared" ref="Q2050:Q2113" si="323">IF(M2050="confirmed bullish", 34, IF(M2050="bullish divergence",17, 0))+IF(K2050="bullish",33,IF(K2050="bearish",0,16.5))+IF(L2050="strong",33,IF(L2050="weak",0,16.5))</f>
        <v>83.5</v>
      </c>
      <c r="R2050" s="19">
        <f t="shared" si="314"/>
        <v>65.025000000000006</v>
      </c>
      <c r="S2050" s="19">
        <f t="shared" si="315"/>
        <v>50.875</v>
      </c>
      <c r="T2050" s="19">
        <f t="shared" si="316"/>
        <v>60.075000000000003</v>
      </c>
      <c r="U2050" s="19">
        <f t="shared" si="317"/>
        <v>58.375</v>
      </c>
      <c r="V2050" s="18">
        <f t="shared" si="318"/>
        <v>58.658333333333339</v>
      </c>
      <c r="W2050" s="18">
        <f t="shared" si="319"/>
        <v>58.587500000000006</v>
      </c>
    </row>
    <row r="2051" spans="1:23" ht="13.5" x14ac:dyDescent="0.25">
      <c r="A2051" s="4">
        <v>44988</v>
      </c>
      <c r="B2051" s="2">
        <v>2.41</v>
      </c>
      <c r="C2051" s="2">
        <v>37.568022873852158</v>
      </c>
      <c r="D2051" s="2">
        <v>4.0395626423725073E-2</v>
      </c>
      <c r="E2051" s="2">
        <v>5.8072204046937777E-3</v>
      </c>
      <c r="F2051" s="2">
        <v>2.41</v>
      </c>
      <c r="G2051" s="2">
        <v>2.4130000000000003</v>
      </c>
      <c r="H2051" s="2">
        <v>2.4764999999999993</v>
      </c>
      <c r="I2051" s="2">
        <v>2.612200000000001</v>
      </c>
      <c r="J2051" s="2">
        <v>2.7821499999999979</v>
      </c>
      <c r="K2051" s="15" t="s">
        <v>47</v>
      </c>
      <c r="L2051" s="15" t="s">
        <v>54</v>
      </c>
      <c r="M2051" s="15" t="s">
        <v>51</v>
      </c>
      <c r="N2051" s="18">
        <f t="shared" si="320"/>
        <v>50</v>
      </c>
      <c r="O2051" s="18">
        <f t="shared" si="321"/>
        <v>100</v>
      </c>
      <c r="P2051" s="18">
        <f t="shared" si="322"/>
        <v>0</v>
      </c>
      <c r="Q2051" s="18">
        <f t="shared" si="323"/>
        <v>83.5</v>
      </c>
      <c r="R2051" s="19">
        <f t="shared" ref="R2051:R2114" si="324">0.35*N2051+O2051*0.35+P2051*0.15+Q2051*0.15</f>
        <v>65.025000000000006</v>
      </c>
      <c r="S2051" s="19">
        <f t="shared" ref="S2051:S2114" si="325">N2051*0.2+O2051*0.2+P2051*0.35+Q2051*0.25</f>
        <v>50.875</v>
      </c>
      <c r="T2051" s="19">
        <f t="shared" ref="T2051:T2114" si="326">N2051*0.15+O2051*0.15+P2051*0.25+Q2051*0.45</f>
        <v>60.075000000000003</v>
      </c>
      <c r="U2051" s="19">
        <f t="shared" ref="U2051:U2114" si="327">0.25*SUM(N2051:Q2051)</f>
        <v>58.375</v>
      </c>
      <c r="V2051" s="18">
        <f t="shared" ref="V2051:V2114" si="328">SUM(R2051:T2051)/3</f>
        <v>58.658333333333339</v>
      </c>
      <c r="W2051" s="18">
        <f t="shared" ref="W2051:W2114" si="329">SUM(R2051:U2051)/4</f>
        <v>58.587500000000006</v>
      </c>
    </row>
    <row r="2052" spans="1:23" ht="13.5" x14ac:dyDescent="0.25">
      <c r="A2052" s="4">
        <v>44991</v>
      </c>
      <c r="B2052" s="2">
        <v>2.41</v>
      </c>
      <c r="C2052" s="2">
        <v>37.568022873852158</v>
      </c>
      <c r="D2052" s="2">
        <v>3.3063752137143965E-2</v>
      </c>
      <c r="E2052" s="2">
        <v>8.5499465729845774E-3</v>
      </c>
      <c r="F2052" s="2">
        <v>2.4119999999999999</v>
      </c>
      <c r="G2052" s="2">
        <v>2.4089999999999998</v>
      </c>
      <c r="H2052" s="2">
        <v>2.464999999999999</v>
      </c>
      <c r="I2052" s="2">
        <v>2.6024000000000007</v>
      </c>
      <c r="J2052" s="2">
        <v>2.781549999999998</v>
      </c>
      <c r="K2052" s="15" t="s">
        <v>47</v>
      </c>
      <c r="L2052" s="15" t="s">
        <v>54</v>
      </c>
      <c r="M2052" s="15" t="s">
        <v>51</v>
      </c>
      <c r="N2052" s="18">
        <f t="shared" si="320"/>
        <v>50</v>
      </c>
      <c r="O2052" s="18">
        <f t="shared" si="321"/>
        <v>100</v>
      </c>
      <c r="P2052" s="18">
        <f t="shared" si="322"/>
        <v>0</v>
      </c>
      <c r="Q2052" s="18">
        <f t="shared" si="323"/>
        <v>83.5</v>
      </c>
      <c r="R2052" s="19">
        <f t="shared" si="324"/>
        <v>65.025000000000006</v>
      </c>
      <c r="S2052" s="19">
        <f t="shared" si="325"/>
        <v>50.875</v>
      </c>
      <c r="T2052" s="19">
        <f t="shared" si="326"/>
        <v>60.075000000000003</v>
      </c>
      <c r="U2052" s="19">
        <f t="shared" si="327"/>
        <v>58.375</v>
      </c>
      <c r="V2052" s="18">
        <f t="shared" si="328"/>
        <v>58.658333333333339</v>
      </c>
      <c r="W2052" s="18">
        <f t="shared" si="329"/>
        <v>58.587500000000006</v>
      </c>
    </row>
    <row r="2053" spans="1:23" ht="13.5" x14ac:dyDescent="0.25">
      <c r="A2053" s="4">
        <v>44992</v>
      </c>
      <c r="B2053" s="2">
        <v>2.4</v>
      </c>
      <c r="C2053" s="2">
        <v>36.548251522859957</v>
      </c>
      <c r="D2053" s="2">
        <v>2.5062269409627191E-2</v>
      </c>
      <c r="E2053" s="2">
        <v>1.1671846890313021E-2</v>
      </c>
      <c r="F2053" s="2">
        <v>2.4060000000000001</v>
      </c>
      <c r="G2053" s="2">
        <v>2.4059999999999997</v>
      </c>
      <c r="H2053" s="2">
        <v>2.4549999999999992</v>
      </c>
      <c r="I2053" s="2">
        <v>2.5930000000000009</v>
      </c>
      <c r="J2053" s="2">
        <v>2.7806499999999983</v>
      </c>
      <c r="K2053" s="15" t="s">
        <v>47</v>
      </c>
      <c r="L2053" s="15" t="s">
        <v>54</v>
      </c>
      <c r="M2053" s="15" t="s">
        <v>49</v>
      </c>
      <c r="N2053" s="18">
        <f t="shared" si="320"/>
        <v>50</v>
      </c>
      <c r="O2053" s="18">
        <f t="shared" si="321"/>
        <v>100</v>
      </c>
      <c r="P2053" s="18">
        <f t="shared" si="322"/>
        <v>0</v>
      </c>
      <c r="Q2053" s="18">
        <f t="shared" si="323"/>
        <v>66.5</v>
      </c>
      <c r="R2053" s="19">
        <f t="shared" si="324"/>
        <v>62.475000000000001</v>
      </c>
      <c r="S2053" s="19">
        <f t="shared" si="325"/>
        <v>46.625</v>
      </c>
      <c r="T2053" s="19">
        <f t="shared" si="326"/>
        <v>52.424999999999997</v>
      </c>
      <c r="U2053" s="19">
        <f t="shared" si="327"/>
        <v>54.125</v>
      </c>
      <c r="V2053" s="18">
        <f t="shared" si="328"/>
        <v>53.841666666666661</v>
      </c>
      <c r="W2053" s="18">
        <f t="shared" si="329"/>
        <v>53.912499999999994</v>
      </c>
    </row>
    <row r="2054" spans="1:23" ht="13.5" x14ac:dyDescent="0.25">
      <c r="A2054" s="4">
        <v>44993</v>
      </c>
      <c r="B2054" s="2">
        <v>2.4</v>
      </c>
      <c r="C2054" s="2">
        <v>36.54825152285995</v>
      </c>
      <c r="D2054" s="2">
        <v>1.4234187279411614E-2</v>
      </c>
      <c r="E2054" s="2">
        <v>1.6140293844214552E-2</v>
      </c>
      <c r="F2054" s="2">
        <v>2.4060000000000001</v>
      </c>
      <c r="G2054" s="2">
        <v>2.4059999999999997</v>
      </c>
      <c r="H2054" s="2">
        <v>2.4469999999999992</v>
      </c>
      <c r="I2054" s="2">
        <v>2.5832000000000011</v>
      </c>
      <c r="J2054" s="2">
        <v>2.7797999999999985</v>
      </c>
      <c r="K2054" s="15" t="s">
        <v>47</v>
      </c>
      <c r="L2054" s="15" t="s">
        <v>54</v>
      </c>
      <c r="M2054" s="15" t="s">
        <v>54</v>
      </c>
      <c r="N2054" s="18">
        <f t="shared" si="320"/>
        <v>50</v>
      </c>
      <c r="O2054" s="18">
        <f t="shared" si="321"/>
        <v>100</v>
      </c>
      <c r="P2054" s="18">
        <f t="shared" si="322"/>
        <v>0</v>
      </c>
      <c r="Q2054" s="18">
        <f t="shared" si="323"/>
        <v>49.5</v>
      </c>
      <c r="R2054" s="19">
        <f t="shared" si="324"/>
        <v>59.924999999999997</v>
      </c>
      <c r="S2054" s="19">
        <f t="shared" si="325"/>
        <v>42.375</v>
      </c>
      <c r="T2054" s="19">
        <f t="shared" si="326"/>
        <v>44.775000000000006</v>
      </c>
      <c r="U2054" s="19">
        <f t="shared" si="327"/>
        <v>49.875</v>
      </c>
      <c r="V2054" s="18">
        <f t="shared" si="328"/>
        <v>49.024999999999999</v>
      </c>
      <c r="W2054" s="18">
        <f t="shared" si="329"/>
        <v>49.237499999999997</v>
      </c>
    </row>
    <row r="2055" spans="1:23" ht="13.5" x14ac:dyDescent="0.25">
      <c r="A2055" s="4">
        <v>44994</v>
      </c>
      <c r="B2055" s="2">
        <v>2.44</v>
      </c>
      <c r="C2055" s="2">
        <v>43.64480938862436</v>
      </c>
      <c r="D2055" s="2">
        <v>2.6254712254885071E-3</v>
      </c>
      <c r="E2055" s="2">
        <v>2.1557768151446405E-2</v>
      </c>
      <c r="F2055" s="2">
        <v>2.4119999999999999</v>
      </c>
      <c r="G2055" s="2">
        <v>2.4099999999999997</v>
      </c>
      <c r="H2055" s="2">
        <v>2.4419999999999993</v>
      </c>
      <c r="I2055" s="2">
        <v>2.5742000000000007</v>
      </c>
      <c r="J2055" s="2">
        <v>2.7790499999999985</v>
      </c>
      <c r="K2055" s="15" t="s">
        <v>47</v>
      </c>
      <c r="L2055" s="15" t="s">
        <v>54</v>
      </c>
      <c r="M2055" s="15" t="s">
        <v>51</v>
      </c>
      <c r="N2055" s="18">
        <f t="shared" si="320"/>
        <v>50</v>
      </c>
      <c r="O2055" s="18">
        <f t="shared" si="321"/>
        <v>100</v>
      </c>
      <c r="P2055" s="18">
        <f t="shared" si="322"/>
        <v>0</v>
      </c>
      <c r="Q2055" s="18">
        <f t="shared" si="323"/>
        <v>83.5</v>
      </c>
      <c r="R2055" s="19">
        <f t="shared" si="324"/>
        <v>65.025000000000006</v>
      </c>
      <c r="S2055" s="19">
        <f t="shared" si="325"/>
        <v>50.875</v>
      </c>
      <c r="T2055" s="19">
        <f t="shared" si="326"/>
        <v>60.075000000000003</v>
      </c>
      <c r="U2055" s="19">
        <f t="shared" si="327"/>
        <v>58.375</v>
      </c>
      <c r="V2055" s="18">
        <f t="shared" si="328"/>
        <v>58.658333333333339</v>
      </c>
      <c r="W2055" s="18">
        <f t="shared" si="329"/>
        <v>58.587500000000006</v>
      </c>
    </row>
    <row r="2056" spans="1:23" ht="13.5" x14ac:dyDescent="0.25">
      <c r="A2056" s="4">
        <v>44995</v>
      </c>
      <c r="B2056" s="2">
        <v>2.44</v>
      </c>
      <c r="C2056" s="2">
        <v>43.644809388624353</v>
      </c>
      <c r="D2056" s="2">
        <v>-6.955437035852885E-3</v>
      </c>
      <c r="E2056" s="2">
        <v>2.7954895666537118E-2</v>
      </c>
      <c r="F2056" s="2">
        <v>2.4180000000000001</v>
      </c>
      <c r="G2056" s="2">
        <v>2.4140000000000001</v>
      </c>
      <c r="H2056" s="2">
        <v>2.4349999999999987</v>
      </c>
      <c r="I2056" s="2">
        <v>2.5652000000000008</v>
      </c>
      <c r="J2056" s="2">
        <v>2.7782999999999993</v>
      </c>
      <c r="K2056" s="15" t="s">
        <v>47</v>
      </c>
      <c r="L2056" s="15" t="s">
        <v>54</v>
      </c>
      <c r="M2056" s="15" t="s">
        <v>51</v>
      </c>
      <c r="N2056" s="18">
        <f t="shared" si="320"/>
        <v>50</v>
      </c>
      <c r="O2056" s="18">
        <f t="shared" si="321"/>
        <v>100</v>
      </c>
      <c r="P2056" s="18">
        <f t="shared" si="322"/>
        <v>0</v>
      </c>
      <c r="Q2056" s="18">
        <f t="shared" si="323"/>
        <v>83.5</v>
      </c>
      <c r="R2056" s="19">
        <f t="shared" si="324"/>
        <v>65.025000000000006</v>
      </c>
      <c r="S2056" s="19">
        <f t="shared" si="325"/>
        <v>50.875</v>
      </c>
      <c r="T2056" s="19">
        <f t="shared" si="326"/>
        <v>60.075000000000003</v>
      </c>
      <c r="U2056" s="19">
        <f t="shared" si="327"/>
        <v>58.375</v>
      </c>
      <c r="V2056" s="18">
        <f t="shared" si="328"/>
        <v>58.658333333333339</v>
      </c>
      <c r="W2056" s="18">
        <f t="shared" si="329"/>
        <v>58.587500000000006</v>
      </c>
    </row>
    <row r="2057" spans="1:23" ht="13.5" x14ac:dyDescent="0.25">
      <c r="A2057" s="4">
        <v>44998</v>
      </c>
      <c r="B2057" s="2">
        <v>2.44</v>
      </c>
      <c r="C2057" s="2">
        <v>43.644809388624346</v>
      </c>
      <c r="D2057" s="2">
        <v>-1.4838422858432398E-2</v>
      </c>
      <c r="E2057" s="2">
        <v>3.5717985127263256E-2</v>
      </c>
      <c r="F2057" s="2">
        <v>2.4239999999999999</v>
      </c>
      <c r="G2057" s="2">
        <v>2.4180000000000001</v>
      </c>
      <c r="H2057" s="2">
        <v>2.4324999999999988</v>
      </c>
      <c r="I2057" s="2">
        <v>2.5564000000000009</v>
      </c>
      <c r="J2057" s="2">
        <v>2.7775999999999992</v>
      </c>
      <c r="K2057" s="15" t="s">
        <v>47</v>
      </c>
      <c r="L2057" s="15" t="s">
        <v>54</v>
      </c>
      <c r="M2057" s="15" t="s">
        <v>51</v>
      </c>
      <c r="N2057" s="18">
        <f t="shared" si="320"/>
        <v>50</v>
      </c>
      <c r="O2057" s="18">
        <f t="shared" si="321"/>
        <v>100</v>
      </c>
      <c r="P2057" s="18">
        <f t="shared" si="322"/>
        <v>0</v>
      </c>
      <c r="Q2057" s="18">
        <f t="shared" si="323"/>
        <v>83.5</v>
      </c>
      <c r="R2057" s="19">
        <f t="shared" si="324"/>
        <v>65.025000000000006</v>
      </c>
      <c r="S2057" s="19">
        <f t="shared" si="325"/>
        <v>50.875</v>
      </c>
      <c r="T2057" s="19">
        <f t="shared" si="326"/>
        <v>60.075000000000003</v>
      </c>
      <c r="U2057" s="19">
        <f t="shared" si="327"/>
        <v>58.375</v>
      </c>
      <c r="V2057" s="18">
        <f t="shared" si="328"/>
        <v>58.658333333333339</v>
      </c>
      <c r="W2057" s="18">
        <f t="shared" si="329"/>
        <v>58.587500000000006</v>
      </c>
    </row>
    <row r="2058" spans="1:23" ht="13.5" x14ac:dyDescent="0.25">
      <c r="A2058" s="4">
        <v>44999</v>
      </c>
      <c r="B2058" s="2">
        <v>2.4300000000000002</v>
      </c>
      <c r="C2058" s="2">
        <v>42.172079077606732</v>
      </c>
      <c r="D2058" s="2">
        <v>-1.5945167615628364E-2</v>
      </c>
      <c r="E2058" s="2">
        <v>4.3974226707250305E-2</v>
      </c>
      <c r="F2058" s="2">
        <v>2.4299999999999997</v>
      </c>
      <c r="G2058" s="2">
        <v>2.4180000000000001</v>
      </c>
      <c r="H2058" s="2">
        <v>2.4269999999999992</v>
      </c>
      <c r="I2058" s="2">
        <v>2.5480000000000009</v>
      </c>
      <c r="J2058" s="2">
        <v>2.7768499999999987</v>
      </c>
      <c r="K2058" s="15" t="s">
        <v>47</v>
      </c>
      <c r="L2058" s="15" t="s">
        <v>54</v>
      </c>
      <c r="M2058" s="15" t="s">
        <v>51</v>
      </c>
      <c r="N2058" s="18">
        <f t="shared" si="320"/>
        <v>50</v>
      </c>
      <c r="O2058" s="18">
        <f t="shared" si="321"/>
        <v>100</v>
      </c>
      <c r="P2058" s="18">
        <f t="shared" si="322"/>
        <v>0</v>
      </c>
      <c r="Q2058" s="18">
        <f t="shared" si="323"/>
        <v>83.5</v>
      </c>
      <c r="R2058" s="19">
        <f t="shared" si="324"/>
        <v>65.025000000000006</v>
      </c>
      <c r="S2058" s="19">
        <f t="shared" si="325"/>
        <v>50.875</v>
      </c>
      <c r="T2058" s="19">
        <f t="shared" si="326"/>
        <v>60.075000000000003</v>
      </c>
      <c r="U2058" s="19">
        <f t="shared" si="327"/>
        <v>58.375</v>
      </c>
      <c r="V2058" s="18">
        <f t="shared" si="328"/>
        <v>58.658333333333339</v>
      </c>
      <c r="W2058" s="18">
        <f t="shared" si="329"/>
        <v>58.587500000000006</v>
      </c>
    </row>
    <row r="2059" spans="1:23" ht="13.5" x14ac:dyDescent="0.25">
      <c r="A2059" s="4">
        <v>45000</v>
      </c>
      <c r="B2059" s="2">
        <v>2.4500000000000002</v>
      </c>
      <c r="C2059" s="2">
        <v>46.090159534505716</v>
      </c>
      <c r="D2059" s="2">
        <v>-2.2727430116387115E-2</v>
      </c>
      <c r="E2059" s="2">
        <v>5.0297132788091704E-2</v>
      </c>
      <c r="F2059" s="2">
        <v>2.44</v>
      </c>
      <c r="G2059" s="2">
        <v>2.423</v>
      </c>
      <c r="H2059" s="2">
        <v>2.4269999999999996</v>
      </c>
      <c r="I2059" s="2">
        <v>2.5410000000000008</v>
      </c>
      <c r="J2059" s="2">
        <v>2.7761999999999989</v>
      </c>
      <c r="K2059" s="15" t="s">
        <v>47</v>
      </c>
      <c r="L2059" s="15" t="s">
        <v>54</v>
      </c>
      <c r="M2059" s="15" t="s">
        <v>51</v>
      </c>
      <c r="N2059" s="18">
        <f t="shared" si="320"/>
        <v>50</v>
      </c>
      <c r="O2059" s="18">
        <f t="shared" si="321"/>
        <v>100</v>
      </c>
      <c r="P2059" s="18">
        <f t="shared" si="322"/>
        <v>0</v>
      </c>
      <c r="Q2059" s="18">
        <f t="shared" si="323"/>
        <v>83.5</v>
      </c>
      <c r="R2059" s="19">
        <f t="shared" si="324"/>
        <v>65.025000000000006</v>
      </c>
      <c r="S2059" s="19">
        <f t="shared" si="325"/>
        <v>50.875</v>
      </c>
      <c r="T2059" s="19">
        <f t="shared" si="326"/>
        <v>60.075000000000003</v>
      </c>
      <c r="U2059" s="19">
        <f t="shared" si="327"/>
        <v>58.375</v>
      </c>
      <c r="V2059" s="18">
        <f t="shared" si="328"/>
        <v>58.658333333333339</v>
      </c>
      <c r="W2059" s="18">
        <f t="shared" si="329"/>
        <v>58.587500000000006</v>
      </c>
    </row>
    <row r="2060" spans="1:23" ht="13.5" x14ac:dyDescent="0.25">
      <c r="A2060" s="4">
        <v>45001</v>
      </c>
      <c r="B2060" s="2">
        <v>2.46</v>
      </c>
      <c r="C2060" s="2">
        <v>47.987723066563845</v>
      </c>
      <c r="D2060" s="2">
        <v>-2.7554246262378346E-2</v>
      </c>
      <c r="E2060" s="2">
        <v>5.5144503290784942E-2</v>
      </c>
      <c r="F2060" s="2">
        <v>2.4440000000000004</v>
      </c>
      <c r="G2060" s="2">
        <v>2.4279999999999999</v>
      </c>
      <c r="H2060" s="2">
        <v>2.4249999999999998</v>
      </c>
      <c r="I2060" s="2">
        <v>2.5346000000000006</v>
      </c>
      <c r="J2060" s="2">
        <v>2.7752499999999993</v>
      </c>
      <c r="K2060" s="15" t="s">
        <v>52</v>
      </c>
      <c r="L2060" s="15" t="s">
        <v>54</v>
      </c>
      <c r="M2060" s="15" t="s">
        <v>53</v>
      </c>
      <c r="N2060" s="18">
        <f t="shared" si="320"/>
        <v>50</v>
      </c>
      <c r="O2060" s="18">
        <f t="shared" si="321"/>
        <v>100</v>
      </c>
      <c r="P2060" s="18">
        <f t="shared" si="322"/>
        <v>0</v>
      </c>
      <c r="Q2060" s="18">
        <f t="shared" si="323"/>
        <v>16.5</v>
      </c>
      <c r="R2060" s="19">
        <f t="shared" si="324"/>
        <v>54.975000000000001</v>
      </c>
      <c r="S2060" s="19">
        <f t="shared" si="325"/>
        <v>34.125</v>
      </c>
      <c r="T2060" s="19">
        <f t="shared" si="326"/>
        <v>29.925000000000001</v>
      </c>
      <c r="U2060" s="19">
        <f t="shared" si="327"/>
        <v>41.625</v>
      </c>
      <c r="V2060" s="18">
        <f t="shared" si="328"/>
        <v>39.674999999999997</v>
      </c>
      <c r="W2060" s="18">
        <f t="shared" si="329"/>
        <v>40.162499999999994</v>
      </c>
    </row>
    <row r="2061" spans="1:23" ht="13.5" x14ac:dyDescent="0.25">
      <c r="A2061" s="4">
        <v>45002</v>
      </c>
      <c r="B2061" s="2">
        <v>2.46</v>
      </c>
      <c r="C2061" s="2">
        <v>47.987723066563845</v>
      </c>
      <c r="D2061" s="2">
        <v>-3.1591731889438535E-2</v>
      </c>
      <c r="E2061" s="2">
        <v>5.8425135767624099E-2</v>
      </c>
      <c r="F2061" s="2">
        <v>2.4480000000000004</v>
      </c>
      <c r="G2061" s="2">
        <v>2.4330000000000003</v>
      </c>
      <c r="H2061" s="2">
        <v>2.423</v>
      </c>
      <c r="I2061" s="2">
        <v>2.5294000000000008</v>
      </c>
      <c r="J2061" s="2">
        <v>2.7743000000000002</v>
      </c>
      <c r="K2061" s="15" t="s">
        <v>52</v>
      </c>
      <c r="L2061" s="15" t="s">
        <v>54</v>
      </c>
      <c r="M2061" s="15" t="s">
        <v>53</v>
      </c>
      <c r="N2061" s="18">
        <f t="shared" si="320"/>
        <v>50</v>
      </c>
      <c r="O2061" s="18">
        <f t="shared" si="321"/>
        <v>100</v>
      </c>
      <c r="P2061" s="18">
        <f t="shared" si="322"/>
        <v>0</v>
      </c>
      <c r="Q2061" s="18">
        <f t="shared" si="323"/>
        <v>16.5</v>
      </c>
      <c r="R2061" s="19">
        <f t="shared" si="324"/>
        <v>54.975000000000001</v>
      </c>
      <c r="S2061" s="19">
        <f t="shared" si="325"/>
        <v>34.125</v>
      </c>
      <c r="T2061" s="19">
        <f t="shared" si="326"/>
        <v>29.925000000000001</v>
      </c>
      <c r="U2061" s="19">
        <f t="shared" si="327"/>
        <v>41.625</v>
      </c>
      <c r="V2061" s="18">
        <f t="shared" si="328"/>
        <v>39.674999999999997</v>
      </c>
      <c r="W2061" s="18">
        <f t="shared" si="329"/>
        <v>40.162499999999994</v>
      </c>
    </row>
    <row r="2062" spans="1:23" ht="13.5" x14ac:dyDescent="0.25">
      <c r="A2062" s="4">
        <v>45006</v>
      </c>
      <c r="B2062" s="2">
        <v>2.46</v>
      </c>
      <c r="C2062" s="2">
        <v>47.987723066563845</v>
      </c>
      <c r="D2062" s="2">
        <v>-3.4964784937540294E-2</v>
      </c>
      <c r="E2062" s="2">
        <v>5.9176463082423865E-2</v>
      </c>
      <c r="F2062" s="2">
        <v>2.4520000000000004</v>
      </c>
      <c r="G2062" s="2">
        <v>2.4380000000000002</v>
      </c>
      <c r="H2062" s="2">
        <v>2.4234999999999998</v>
      </c>
      <c r="I2062" s="2">
        <v>2.5244000000000004</v>
      </c>
      <c r="J2062" s="2">
        <v>2.7735000000000003</v>
      </c>
      <c r="K2062" s="15" t="s">
        <v>52</v>
      </c>
      <c r="L2062" s="15" t="s">
        <v>54</v>
      </c>
      <c r="M2062" s="15" t="s">
        <v>53</v>
      </c>
      <c r="N2062" s="18">
        <f t="shared" si="320"/>
        <v>50</v>
      </c>
      <c r="O2062" s="18">
        <f t="shared" si="321"/>
        <v>100</v>
      </c>
      <c r="P2062" s="18">
        <f t="shared" si="322"/>
        <v>0</v>
      </c>
      <c r="Q2062" s="18">
        <f t="shared" si="323"/>
        <v>16.5</v>
      </c>
      <c r="R2062" s="19">
        <f t="shared" si="324"/>
        <v>54.975000000000001</v>
      </c>
      <c r="S2062" s="19">
        <f t="shared" si="325"/>
        <v>34.125</v>
      </c>
      <c r="T2062" s="19">
        <f t="shared" si="326"/>
        <v>29.925000000000001</v>
      </c>
      <c r="U2062" s="19">
        <f t="shared" si="327"/>
        <v>41.625</v>
      </c>
      <c r="V2062" s="18">
        <f t="shared" si="328"/>
        <v>39.674999999999997</v>
      </c>
      <c r="W2062" s="18">
        <f t="shared" si="329"/>
        <v>40.162499999999994</v>
      </c>
    </row>
    <row r="2063" spans="1:23" ht="13.5" x14ac:dyDescent="0.25">
      <c r="A2063" s="4">
        <v>45007</v>
      </c>
      <c r="B2063" s="2">
        <v>2.4900000000000002</v>
      </c>
      <c r="C2063" s="2">
        <v>54.048191480387025</v>
      </c>
      <c r="D2063" s="2">
        <v>-4.1539515559984252E-2</v>
      </c>
      <c r="E2063" s="2">
        <v>5.8567070372417623E-2</v>
      </c>
      <c r="F2063" s="2">
        <v>2.464</v>
      </c>
      <c r="G2063" s="2">
        <v>2.4470000000000001</v>
      </c>
      <c r="H2063" s="2">
        <v>2.4265000000000003</v>
      </c>
      <c r="I2063" s="2">
        <v>2.5210000000000008</v>
      </c>
      <c r="J2063" s="2">
        <v>2.7729500000000002</v>
      </c>
      <c r="K2063" s="15" t="s">
        <v>47</v>
      </c>
      <c r="L2063" s="15" t="s">
        <v>54</v>
      </c>
      <c r="M2063" s="15" t="s">
        <v>51</v>
      </c>
      <c r="N2063" s="18">
        <f t="shared" si="320"/>
        <v>50</v>
      </c>
      <c r="O2063" s="18">
        <f t="shared" si="321"/>
        <v>100</v>
      </c>
      <c r="P2063" s="18">
        <f t="shared" si="322"/>
        <v>0</v>
      </c>
      <c r="Q2063" s="18">
        <f t="shared" si="323"/>
        <v>83.5</v>
      </c>
      <c r="R2063" s="19">
        <f t="shared" si="324"/>
        <v>65.025000000000006</v>
      </c>
      <c r="S2063" s="19">
        <f t="shared" si="325"/>
        <v>50.875</v>
      </c>
      <c r="T2063" s="19">
        <f t="shared" si="326"/>
        <v>60.075000000000003</v>
      </c>
      <c r="U2063" s="19">
        <f t="shared" si="327"/>
        <v>58.375</v>
      </c>
      <c r="V2063" s="18">
        <f t="shared" si="328"/>
        <v>58.658333333333339</v>
      </c>
      <c r="W2063" s="18">
        <f t="shared" si="329"/>
        <v>58.587500000000006</v>
      </c>
    </row>
    <row r="2064" spans="1:23" ht="13.5" x14ac:dyDescent="0.25">
      <c r="A2064" s="4">
        <v>45008</v>
      </c>
      <c r="B2064" s="2">
        <v>2.5</v>
      </c>
      <c r="C2064" s="2">
        <v>55.893081460130396</v>
      </c>
      <c r="D2064" s="2">
        <v>-4.7983654759221395E-2</v>
      </c>
      <c r="E2064" s="2">
        <v>5.5795286676966455E-2</v>
      </c>
      <c r="F2064" s="2">
        <v>2.4740000000000002</v>
      </c>
      <c r="G2064" s="2">
        <v>2.4569999999999999</v>
      </c>
      <c r="H2064" s="2">
        <v>2.4315000000000007</v>
      </c>
      <c r="I2064" s="2">
        <v>2.5190000000000006</v>
      </c>
      <c r="J2064" s="2">
        <v>2.7724500000000001</v>
      </c>
      <c r="K2064" s="15" t="s">
        <v>47</v>
      </c>
      <c r="L2064" s="15" t="s">
        <v>54</v>
      </c>
      <c r="M2064" s="15" t="s">
        <v>51</v>
      </c>
      <c r="N2064" s="18">
        <f t="shared" si="320"/>
        <v>50</v>
      </c>
      <c r="O2064" s="18">
        <f t="shared" si="321"/>
        <v>100</v>
      </c>
      <c r="P2064" s="18">
        <f t="shared" si="322"/>
        <v>0</v>
      </c>
      <c r="Q2064" s="18">
        <f t="shared" si="323"/>
        <v>83.5</v>
      </c>
      <c r="R2064" s="19">
        <f t="shared" si="324"/>
        <v>65.025000000000006</v>
      </c>
      <c r="S2064" s="19">
        <f t="shared" si="325"/>
        <v>50.875</v>
      </c>
      <c r="T2064" s="19">
        <f t="shared" si="326"/>
        <v>60.075000000000003</v>
      </c>
      <c r="U2064" s="19">
        <f t="shared" si="327"/>
        <v>58.375</v>
      </c>
      <c r="V2064" s="18">
        <f t="shared" si="328"/>
        <v>58.658333333333339</v>
      </c>
      <c r="W2064" s="18">
        <f t="shared" si="329"/>
        <v>58.587500000000006</v>
      </c>
    </row>
    <row r="2065" spans="1:23" ht="13.5" x14ac:dyDescent="0.25">
      <c r="A2065" s="4">
        <v>45009</v>
      </c>
      <c r="B2065" s="2">
        <v>2.4900000000000002</v>
      </c>
      <c r="C2065" s="2">
        <v>53.576605788805232</v>
      </c>
      <c r="D2065" s="2">
        <v>-4.673067373572648E-2</v>
      </c>
      <c r="E2065" s="2">
        <v>5.1310222565153052E-2</v>
      </c>
      <c r="F2065" s="2">
        <v>2.48</v>
      </c>
      <c r="G2065" s="2">
        <v>2.4620000000000006</v>
      </c>
      <c r="H2065" s="2">
        <v>2.4360000000000004</v>
      </c>
      <c r="I2065" s="2">
        <v>2.5150000000000006</v>
      </c>
      <c r="J2065" s="2">
        <v>2.772250000000001</v>
      </c>
      <c r="K2065" s="15" t="s">
        <v>47</v>
      </c>
      <c r="L2065" s="15" t="s">
        <v>54</v>
      </c>
      <c r="M2065" s="15" t="s">
        <v>51</v>
      </c>
      <c r="N2065" s="18">
        <f t="shared" si="320"/>
        <v>50</v>
      </c>
      <c r="O2065" s="18">
        <f t="shared" si="321"/>
        <v>100</v>
      </c>
      <c r="P2065" s="18">
        <f t="shared" si="322"/>
        <v>0</v>
      </c>
      <c r="Q2065" s="18">
        <f t="shared" si="323"/>
        <v>83.5</v>
      </c>
      <c r="R2065" s="19">
        <f t="shared" si="324"/>
        <v>65.025000000000006</v>
      </c>
      <c r="S2065" s="19">
        <f t="shared" si="325"/>
        <v>50.875</v>
      </c>
      <c r="T2065" s="19">
        <f t="shared" si="326"/>
        <v>60.075000000000003</v>
      </c>
      <c r="U2065" s="19">
        <f t="shared" si="327"/>
        <v>58.375</v>
      </c>
      <c r="V2065" s="18">
        <f t="shared" si="328"/>
        <v>58.658333333333339</v>
      </c>
      <c r="W2065" s="18">
        <f t="shared" si="329"/>
        <v>58.587500000000006</v>
      </c>
    </row>
    <row r="2066" spans="1:23" ht="13.5" x14ac:dyDescent="0.25">
      <c r="A2066" s="4">
        <v>45012</v>
      </c>
      <c r="B2066" s="2">
        <v>2.4900000000000002</v>
      </c>
      <c r="C2066" s="2">
        <v>53.576605788805239</v>
      </c>
      <c r="D2066" s="2">
        <v>-4.5786250726028932E-2</v>
      </c>
      <c r="E2066" s="2">
        <v>4.6234147940534959E-2</v>
      </c>
      <c r="F2066" s="2">
        <v>2.4860000000000002</v>
      </c>
      <c r="G2066" s="2">
        <v>2.467000000000001</v>
      </c>
      <c r="H2066" s="2">
        <v>2.4405000000000006</v>
      </c>
      <c r="I2066" s="2">
        <v>2.5110000000000006</v>
      </c>
      <c r="J2066" s="2">
        <v>2.771850000000001</v>
      </c>
      <c r="K2066" s="15" t="s">
        <v>47</v>
      </c>
      <c r="L2066" s="15" t="s">
        <v>54</v>
      </c>
      <c r="M2066" s="15" t="s">
        <v>51</v>
      </c>
      <c r="N2066" s="18">
        <f t="shared" si="320"/>
        <v>50</v>
      </c>
      <c r="O2066" s="18">
        <f t="shared" si="321"/>
        <v>100</v>
      </c>
      <c r="P2066" s="18">
        <f t="shared" si="322"/>
        <v>0</v>
      </c>
      <c r="Q2066" s="18">
        <f t="shared" si="323"/>
        <v>83.5</v>
      </c>
      <c r="R2066" s="19">
        <f t="shared" si="324"/>
        <v>65.025000000000006</v>
      </c>
      <c r="S2066" s="19">
        <f t="shared" si="325"/>
        <v>50.875</v>
      </c>
      <c r="T2066" s="19">
        <f t="shared" si="326"/>
        <v>60.075000000000003</v>
      </c>
      <c r="U2066" s="19">
        <f t="shared" si="327"/>
        <v>58.375</v>
      </c>
      <c r="V2066" s="18">
        <f t="shared" si="328"/>
        <v>58.658333333333339</v>
      </c>
      <c r="W2066" s="18">
        <f t="shared" si="329"/>
        <v>58.587500000000006</v>
      </c>
    </row>
    <row r="2067" spans="1:23" ht="13.5" x14ac:dyDescent="0.25">
      <c r="A2067" s="4">
        <v>45013</v>
      </c>
      <c r="B2067" s="2">
        <v>2.46</v>
      </c>
      <c r="C2067" s="2">
        <v>46.82457851102339</v>
      </c>
      <c r="D2067" s="2">
        <v>-4.2872115881097628E-2</v>
      </c>
      <c r="E2067" s="2">
        <v>3.8441236113419854E-2</v>
      </c>
      <c r="F2067" s="2">
        <v>2.4859999999999998</v>
      </c>
      <c r="G2067" s="2">
        <v>2.4690000000000003</v>
      </c>
      <c r="H2067" s="2">
        <v>2.4435000000000007</v>
      </c>
      <c r="I2067" s="2">
        <v>2.5052000000000003</v>
      </c>
      <c r="J2067" s="2">
        <v>2.7711500000000004</v>
      </c>
      <c r="K2067" s="15" t="s">
        <v>47</v>
      </c>
      <c r="L2067" s="15" t="s">
        <v>54</v>
      </c>
      <c r="M2067" s="15" t="s">
        <v>54</v>
      </c>
      <c r="N2067" s="18">
        <f t="shared" si="320"/>
        <v>50</v>
      </c>
      <c r="O2067" s="18">
        <f t="shared" si="321"/>
        <v>100</v>
      </c>
      <c r="P2067" s="18">
        <f t="shared" si="322"/>
        <v>0</v>
      </c>
      <c r="Q2067" s="18">
        <f t="shared" si="323"/>
        <v>49.5</v>
      </c>
      <c r="R2067" s="19">
        <f t="shared" si="324"/>
        <v>59.924999999999997</v>
      </c>
      <c r="S2067" s="19">
        <f t="shared" si="325"/>
        <v>42.375</v>
      </c>
      <c r="T2067" s="19">
        <f t="shared" si="326"/>
        <v>44.775000000000006</v>
      </c>
      <c r="U2067" s="19">
        <f t="shared" si="327"/>
        <v>49.875</v>
      </c>
      <c r="V2067" s="18">
        <f t="shared" si="328"/>
        <v>49.024999999999999</v>
      </c>
      <c r="W2067" s="18">
        <f t="shared" si="329"/>
        <v>49.237499999999997</v>
      </c>
    </row>
    <row r="2068" spans="1:23" ht="13.5" x14ac:dyDescent="0.25">
      <c r="A2068" s="4">
        <v>45014</v>
      </c>
      <c r="B2068" s="2">
        <v>2.56</v>
      </c>
      <c r="C2068" s="2">
        <v>63.387890250601828</v>
      </c>
      <c r="D2068" s="2">
        <v>-4.9274179852947686E-2</v>
      </c>
      <c r="E2068" s="2">
        <v>2.9927333984819865E-2</v>
      </c>
      <c r="F2068" s="2">
        <v>2.5000000000000004</v>
      </c>
      <c r="G2068" s="2">
        <v>2.4820000000000002</v>
      </c>
      <c r="H2068" s="2">
        <v>2.4500000000000006</v>
      </c>
      <c r="I2068" s="2">
        <v>2.5026000000000002</v>
      </c>
      <c r="J2068" s="2">
        <v>2.7709500000000009</v>
      </c>
      <c r="K2068" s="15" t="s">
        <v>47</v>
      </c>
      <c r="L2068" s="15" t="s">
        <v>48</v>
      </c>
      <c r="M2068" s="15" t="s">
        <v>51</v>
      </c>
      <c r="N2068" s="18">
        <f t="shared" si="320"/>
        <v>50</v>
      </c>
      <c r="O2068" s="18">
        <f t="shared" si="321"/>
        <v>100</v>
      </c>
      <c r="P2068" s="18">
        <f t="shared" si="322"/>
        <v>0</v>
      </c>
      <c r="Q2068" s="18">
        <f t="shared" si="323"/>
        <v>100</v>
      </c>
      <c r="R2068" s="19">
        <f t="shared" si="324"/>
        <v>67.5</v>
      </c>
      <c r="S2068" s="19">
        <f t="shared" si="325"/>
        <v>55</v>
      </c>
      <c r="T2068" s="19">
        <f t="shared" si="326"/>
        <v>67.5</v>
      </c>
      <c r="U2068" s="19">
        <f t="shared" si="327"/>
        <v>62.5</v>
      </c>
      <c r="V2068" s="18">
        <f t="shared" si="328"/>
        <v>63.333333333333336</v>
      </c>
      <c r="W2068" s="18">
        <f t="shared" si="329"/>
        <v>63.125</v>
      </c>
    </row>
    <row r="2069" spans="1:23" ht="13.5" x14ac:dyDescent="0.25">
      <c r="A2069" s="4">
        <v>45015</v>
      </c>
      <c r="B2069" s="2">
        <v>2.65</v>
      </c>
      <c r="C2069" s="2">
        <v>71.877944851080628</v>
      </c>
      <c r="D2069" s="2">
        <v>-5.8799737895246729E-2</v>
      </c>
      <c r="E2069" s="2">
        <v>2.2353876487706193E-2</v>
      </c>
      <c r="F2069" s="2">
        <v>2.5300000000000002</v>
      </c>
      <c r="G2069" s="2">
        <v>2.5019999999999998</v>
      </c>
      <c r="H2069" s="2">
        <v>2.4625000000000004</v>
      </c>
      <c r="I2069" s="2">
        <v>2.5044000000000004</v>
      </c>
      <c r="J2069" s="2">
        <v>2.7712000000000008</v>
      </c>
      <c r="K2069" s="15" t="s">
        <v>47</v>
      </c>
      <c r="L2069" s="15" t="s">
        <v>48</v>
      </c>
      <c r="M2069" s="15" t="s">
        <v>51</v>
      </c>
      <c r="N2069" s="18">
        <f t="shared" si="320"/>
        <v>50</v>
      </c>
      <c r="O2069" s="18">
        <f t="shared" si="321"/>
        <v>100</v>
      </c>
      <c r="P2069" s="18">
        <f t="shared" si="322"/>
        <v>0</v>
      </c>
      <c r="Q2069" s="18">
        <f t="shared" si="323"/>
        <v>100</v>
      </c>
      <c r="R2069" s="19">
        <f t="shared" si="324"/>
        <v>67.5</v>
      </c>
      <c r="S2069" s="19">
        <f t="shared" si="325"/>
        <v>55</v>
      </c>
      <c r="T2069" s="19">
        <f t="shared" si="326"/>
        <v>67.5</v>
      </c>
      <c r="U2069" s="19">
        <f t="shared" si="327"/>
        <v>62.5</v>
      </c>
      <c r="V2069" s="18">
        <f t="shared" si="328"/>
        <v>63.333333333333336</v>
      </c>
      <c r="W2069" s="18">
        <f t="shared" si="329"/>
        <v>63.125</v>
      </c>
    </row>
    <row r="2070" spans="1:23" ht="13.5" x14ac:dyDescent="0.25">
      <c r="A2070" s="4">
        <v>45016</v>
      </c>
      <c r="B2070" s="2">
        <v>2.7</v>
      </c>
      <c r="C2070" s="2">
        <v>75.304209034956145</v>
      </c>
      <c r="D2070" s="2">
        <v>-7.0037143906788835E-2</v>
      </c>
      <c r="E2070" s="2">
        <v>1.5795707696244179E-2</v>
      </c>
      <c r="F2070" s="2">
        <v>2.5720000000000001</v>
      </c>
      <c r="G2070" s="2">
        <v>2.5259999999999998</v>
      </c>
      <c r="H2070" s="2">
        <v>2.4770000000000008</v>
      </c>
      <c r="I2070" s="2">
        <v>2.5069999999999997</v>
      </c>
      <c r="J2070" s="2">
        <v>2.7717500000000013</v>
      </c>
      <c r="K2070" s="15" t="s">
        <v>47</v>
      </c>
      <c r="L2070" s="15" t="s">
        <v>48</v>
      </c>
      <c r="M2070" s="15" t="s">
        <v>51</v>
      </c>
      <c r="N2070" s="18">
        <f t="shared" si="320"/>
        <v>50</v>
      </c>
      <c r="O2070" s="18">
        <f t="shared" si="321"/>
        <v>100</v>
      </c>
      <c r="P2070" s="18">
        <f t="shared" si="322"/>
        <v>0</v>
      </c>
      <c r="Q2070" s="18">
        <f t="shared" si="323"/>
        <v>100</v>
      </c>
      <c r="R2070" s="19">
        <f t="shared" si="324"/>
        <v>67.5</v>
      </c>
      <c r="S2070" s="19">
        <f t="shared" si="325"/>
        <v>55</v>
      </c>
      <c r="T2070" s="19">
        <f t="shared" si="326"/>
        <v>67.5</v>
      </c>
      <c r="U2070" s="19">
        <f t="shared" si="327"/>
        <v>62.5</v>
      </c>
      <c r="V2070" s="18">
        <f t="shared" si="328"/>
        <v>63.333333333333336</v>
      </c>
      <c r="W2070" s="18">
        <f t="shared" si="329"/>
        <v>63.125</v>
      </c>
    </row>
    <row r="2071" spans="1:23" ht="13.5" x14ac:dyDescent="0.25">
      <c r="A2071" s="4">
        <v>45019</v>
      </c>
      <c r="B2071" s="2">
        <v>2.86</v>
      </c>
      <c r="C2071" s="2">
        <v>82.606929889461512</v>
      </c>
      <c r="D2071" s="2">
        <v>-9.2630129882706136E-2</v>
      </c>
      <c r="E2071" s="2">
        <v>1.0170294616603404E-2</v>
      </c>
      <c r="F2071" s="2">
        <v>2.6459999999999999</v>
      </c>
      <c r="G2071" s="2">
        <v>2.5659999999999998</v>
      </c>
      <c r="H2071" s="2">
        <v>2.4995000000000003</v>
      </c>
      <c r="I2071" s="2">
        <v>2.5139999999999998</v>
      </c>
      <c r="J2071" s="2">
        <v>2.7733500000000011</v>
      </c>
      <c r="K2071" s="15" t="s">
        <v>47</v>
      </c>
      <c r="L2071" s="15" t="s">
        <v>48</v>
      </c>
      <c r="M2071" s="15" t="s">
        <v>51</v>
      </c>
      <c r="N2071" s="18">
        <f t="shared" si="320"/>
        <v>50</v>
      </c>
      <c r="O2071" s="18">
        <f t="shared" si="321"/>
        <v>100</v>
      </c>
      <c r="P2071" s="18">
        <f t="shared" si="322"/>
        <v>0</v>
      </c>
      <c r="Q2071" s="18">
        <f t="shared" si="323"/>
        <v>100</v>
      </c>
      <c r="R2071" s="19">
        <f t="shared" si="324"/>
        <v>67.5</v>
      </c>
      <c r="S2071" s="19">
        <f t="shared" si="325"/>
        <v>55</v>
      </c>
      <c r="T2071" s="19">
        <f t="shared" si="326"/>
        <v>67.5</v>
      </c>
      <c r="U2071" s="19">
        <f t="shared" si="327"/>
        <v>62.5</v>
      </c>
      <c r="V2071" s="18">
        <f t="shared" si="328"/>
        <v>63.333333333333336</v>
      </c>
      <c r="W2071" s="18">
        <f t="shared" si="329"/>
        <v>63.125</v>
      </c>
    </row>
    <row r="2072" spans="1:23" ht="13.5" x14ac:dyDescent="0.25">
      <c r="A2072" s="4">
        <v>45020</v>
      </c>
      <c r="B2072" s="2">
        <v>2.87</v>
      </c>
      <c r="C2072" s="2">
        <v>82.946354778116643</v>
      </c>
      <c r="D2072" s="2">
        <v>-0.1145747185546333</v>
      </c>
      <c r="E2072" s="2">
        <v>6.8257294616714597E-3</v>
      </c>
      <c r="F2072" s="2">
        <v>2.7280000000000002</v>
      </c>
      <c r="G2072" s="2">
        <v>2.6070000000000002</v>
      </c>
      <c r="H2072" s="2">
        <v>2.5225000000000004</v>
      </c>
      <c r="I2072" s="2">
        <v>2.5211999999999999</v>
      </c>
      <c r="J2072" s="2">
        <v>2.7752000000000008</v>
      </c>
      <c r="K2072" s="15" t="s">
        <v>47</v>
      </c>
      <c r="L2072" s="15" t="s">
        <v>48</v>
      </c>
      <c r="M2072" s="15" t="s">
        <v>51</v>
      </c>
      <c r="N2072" s="18">
        <f t="shared" si="320"/>
        <v>50</v>
      </c>
      <c r="O2072" s="18">
        <f t="shared" si="321"/>
        <v>100</v>
      </c>
      <c r="P2072" s="18">
        <f t="shared" si="322"/>
        <v>0</v>
      </c>
      <c r="Q2072" s="18">
        <f t="shared" si="323"/>
        <v>100</v>
      </c>
      <c r="R2072" s="19">
        <f t="shared" si="324"/>
        <v>67.5</v>
      </c>
      <c r="S2072" s="19">
        <f t="shared" si="325"/>
        <v>55</v>
      </c>
      <c r="T2072" s="19">
        <f t="shared" si="326"/>
        <v>67.5</v>
      </c>
      <c r="U2072" s="19">
        <f t="shared" si="327"/>
        <v>62.5</v>
      </c>
      <c r="V2072" s="18">
        <f t="shared" si="328"/>
        <v>63.333333333333336</v>
      </c>
      <c r="W2072" s="18">
        <f t="shared" si="329"/>
        <v>63.125</v>
      </c>
    </row>
    <row r="2073" spans="1:23" ht="13.5" x14ac:dyDescent="0.25">
      <c r="A2073" s="4">
        <v>45021</v>
      </c>
      <c r="B2073" s="2">
        <v>2.95</v>
      </c>
      <c r="C2073" s="2">
        <v>85.400886223071709</v>
      </c>
      <c r="D2073" s="2">
        <v>-0.13644498354198697</v>
      </c>
      <c r="E2073" s="2">
        <v>4.8881898301507409E-3</v>
      </c>
      <c r="F2073" s="2">
        <v>2.8059999999999996</v>
      </c>
      <c r="G2073" s="2">
        <v>2.653</v>
      </c>
      <c r="H2073" s="2">
        <v>2.5500000000000003</v>
      </c>
      <c r="I2073" s="2">
        <v>2.5277999999999996</v>
      </c>
      <c r="J2073" s="2">
        <v>2.7777500000000002</v>
      </c>
      <c r="K2073" s="15" t="s">
        <v>47</v>
      </c>
      <c r="L2073" s="15" t="s">
        <v>48</v>
      </c>
      <c r="M2073" s="15" t="s">
        <v>51</v>
      </c>
      <c r="N2073" s="18">
        <f t="shared" si="320"/>
        <v>50</v>
      </c>
      <c r="O2073" s="18">
        <f t="shared" si="321"/>
        <v>100</v>
      </c>
      <c r="P2073" s="18">
        <f t="shared" si="322"/>
        <v>0</v>
      </c>
      <c r="Q2073" s="18">
        <f t="shared" si="323"/>
        <v>100</v>
      </c>
      <c r="R2073" s="19">
        <f t="shared" si="324"/>
        <v>67.5</v>
      </c>
      <c r="S2073" s="19">
        <f t="shared" si="325"/>
        <v>55</v>
      </c>
      <c r="T2073" s="19">
        <f t="shared" si="326"/>
        <v>67.5</v>
      </c>
      <c r="U2073" s="19">
        <f t="shared" si="327"/>
        <v>62.5</v>
      </c>
      <c r="V2073" s="18">
        <f t="shared" si="328"/>
        <v>63.333333333333336</v>
      </c>
      <c r="W2073" s="18">
        <f t="shared" si="329"/>
        <v>63.125</v>
      </c>
    </row>
    <row r="2074" spans="1:23" ht="13.5" x14ac:dyDescent="0.25">
      <c r="A2074" s="4">
        <v>45022</v>
      </c>
      <c r="B2074" s="2">
        <v>2.9</v>
      </c>
      <c r="C2074" s="2">
        <v>77.858288751050793</v>
      </c>
      <c r="D2074" s="2">
        <v>-0.15202487795040431</v>
      </c>
      <c r="E2074" s="2">
        <v>3.2278176986480613E-3</v>
      </c>
      <c r="F2074" s="2">
        <v>2.8559999999999999</v>
      </c>
      <c r="G2074" s="2">
        <v>2.6930000000000001</v>
      </c>
      <c r="H2074" s="2">
        <v>2.5750000000000002</v>
      </c>
      <c r="I2074" s="2">
        <v>2.5333999999999999</v>
      </c>
      <c r="J2074" s="2">
        <v>2.7800500000000001</v>
      </c>
      <c r="K2074" s="15" t="s">
        <v>52</v>
      </c>
      <c r="L2074" s="15" t="s">
        <v>54</v>
      </c>
      <c r="M2074" s="15" t="s">
        <v>53</v>
      </c>
      <c r="N2074" s="18">
        <f t="shared" si="320"/>
        <v>50</v>
      </c>
      <c r="O2074" s="18">
        <f t="shared" si="321"/>
        <v>100</v>
      </c>
      <c r="P2074" s="18">
        <f t="shared" si="322"/>
        <v>0</v>
      </c>
      <c r="Q2074" s="18">
        <f t="shared" si="323"/>
        <v>16.5</v>
      </c>
      <c r="R2074" s="19">
        <f t="shared" si="324"/>
        <v>54.975000000000001</v>
      </c>
      <c r="S2074" s="19">
        <f t="shared" si="325"/>
        <v>34.125</v>
      </c>
      <c r="T2074" s="19">
        <f t="shared" si="326"/>
        <v>29.925000000000001</v>
      </c>
      <c r="U2074" s="19">
        <f t="shared" si="327"/>
        <v>41.625</v>
      </c>
      <c r="V2074" s="18">
        <f t="shared" si="328"/>
        <v>39.674999999999997</v>
      </c>
      <c r="W2074" s="18">
        <f t="shared" si="329"/>
        <v>40.162499999999994</v>
      </c>
    </row>
    <row r="2075" spans="1:23" ht="13.5" x14ac:dyDescent="0.25">
      <c r="A2075" s="4">
        <v>45023</v>
      </c>
      <c r="B2075" s="2">
        <v>2.92</v>
      </c>
      <c r="C2075" s="2">
        <v>78.669806501473715</v>
      </c>
      <c r="D2075" s="2">
        <v>-0.17007721826525657</v>
      </c>
      <c r="E2075" s="2">
        <v>3.6784012453922798E-3</v>
      </c>
      <c r="F2075" s="2">
        <v>2.9</v>
      </c>
      <c r="G2075" s="2">
        <v>2.7359999999999998</v>
      </c>
      <c r="H2075" s="2">
        <v>2.5990000000000006</v>
      </c>
      <c r="I2075" s="2">
        <v>2.5393999999999997</v>
      </c>
      <c r="J2075" s="2">
        <v>2.7824499999999999</v>
      </c>
      <c r="K2075" s="15" t="s">
        <v>47</v>
      </c>
      <c r="L2075" s="15" t="s">
        <v>48</v>
      </c>
      <c r="M2075" s="15" t="s">
        <v>51</v>
      </c>
      <c r="N2075" s="18">
        <f t="shared" si="320"/>
        <v>50</v>
      </c>
      <c r="O2075" s="18">
        <f t="shared" si="321"/>
        <v>100</v>
      </c>
      <c r="P2075" s="18">
        <f t="shared" si="322"/>
        <v>0</v>
      </c>
      <c r="Q2075" s="18">
        <f t="shared" si="323"/>
        <v>100</v>
      </c>
      <c r="R2075" s="19">
        <f t="shared" si="324"/>
        <v>67.5</v>
      </c>
      <c r="S2075" s="19">
        <f t="shared" si="325"/>
        <v>55</v>
      </c>
      <c r="T2075" s="19">
        <f t="shared" si="326"/>
        <v>67.5</v>
      </c>
      <c r="U2075" s="19">
        <f t="shared" si="327"/>
        <v>62.5</v>
      </c>
      <c r="V2075" s="18">
        <f t="shared" si="328"/>
        <v>63.333333333333336</v>
      </c>
      <c r="W2075" s="18">
        <f t="shared" si="329"/>
        <v>63.125</v>
      </c>
    </row>
    <row r="2076" spans="1:23" ht="13.5" x14ac:dyDescent="0.25">
      <c r="A2076" s="4">
        <v>45026</v>
      </c>
      <c r="B2076" s="2">
        <v>2.95</v>
      </c>
      <c r="C2076" s="2">
        <v>79.862083897627315</v>
      </c>
      <c r="D2076" s="2">
        <v>-0.18940509494196123</v>
      </c>
      <c r="E2076" s="2">
        <v>3.5625369031277716E-3</v>
      </c>
      <c r="F2076" s="2">
        <v>2.9180000000000001</v>
      </c>
      <c r="G2076" s="2">
        <v>2.7819999999999996</v>
      </c>
      <c r="H2076" s="2">
        <v>2.6245000000000007</v>
      </c>
      <c r="I2076" s="2">
        <v>2.5446</v>
      </c>
      <c r="J2076" s="2">
        <v>2.7852999999999999</v>
      </c>
      <c r="K2076" s="15" t="s">
        <v>47</v>
      </c>
      <c r="L2076" s="15" t="s">
        <v>54</v>
      </c>
      <c r="M2076" s="15" t="s">
        <v>51</v>
      </c>
      <c r="N2076" s="18">
        <f t="shared" si="320"/>
        <v>50</v>
      </c>
      <c r="O2076" s="18">
        <f t="shared" si="321"/>
        <v>100</v>
      </c>
      <c r="P2076" s="18">
        <f t="shared" si="322"/>
        <v>0</v>
      </c>
      <c r="Q2076" s="18">
        <f t="shared" si="323"/>
        <v>83.5</v>
      </c>
      <c r="R2076" s="19">
        <f t="shared" si="324"/>
        <v>65.025000000000006</v>
      </c>
      <c r="S2076" s="19">
        <f t="shared" si="325"/>
        <v>50.875</v>
      </c>
      <c r="T2076" s="19">
        <f t="shared" si="326"/>
        <v>60.075000000000003</v>
      </c>
      <c r="U2076" s="19">
        <f t="shared" si="327"/>
        <v>58.375</v>
      </c>
      <c r="V2076" s="18">
        <f t="shared" si="328"/>
        <v>58.658333333333339</v>
      </c>
      <c r="W2076" s="18">
        <f t="shared" si="329"/>
        <v>58.587500000000006</v>
      </c>
    </row>
    <row r="2077" spans="1:23" ht="13.5" x14ac:dyDescent="0.25">
      <c r="A2077" s="4">
        <v>45027</v>
      </c>
      <c r="B2077" s="2">
        <v>2.96</v>
      </c>
      <c r="C2077" s="2">
        <v>80.258209115627949</v>
      </c>
      <c r="D2077" s="2">
        <v>-0.21298784624203471</v>
      </c>
      <c r="E2077" s="2">
        <v>3.6138045802172722E-3</v>
      </c>
      <c r="F2077" s="2">
        <v>2.9359999999999999</v>
      </c>
      <c r="G2077" s="2">
        <v>2.8319999999999999</v>
      </c>
      <c r="H2077" s="2">
        <v>2.6505000000000001</v>
      </c>
      <c r="I2077" s="2">
        <v>2.5515999999999996</v>
      </c>
      <c r="J2077" s="2">
        <v>2.7883499999999999</v>
      </c>
      <c r="K2077" s="15" t="s">
        <v>47</v>
      </c>
      <c r="L2077" s="15" t="s">
        <v>54</v>
      </c>
      <c r="M2077" s="15" t="s">
        <v>51</v>
      </c>
      <c r="N2077" s="18">
        <f t="shared" si="320"/>
        <v>50</v>
      </c>
      <c r="O2077" s="18">
        <f t="shared" si="321"/>
        <v>100</v>
      </c>
      <c r="P2077" s="18">
        <f t="shared" si="322"/>
        <v>50</v>
      </c>
      <c r="Q2077" s="18">
        <f t="shared" si="323"/>
        <v>83.5</v>
      </c>
      <c r="R2077" s="19">
        <f t="shared" si="324"/>
        <v>72.525000000000006</v>
      </c>
      <c r="S2077" s="19">
        <f t="shared" si="325"/>
        <v>68.375</v>
      </c>
      <c r="T2077" s="19">
        <f t="shared" si="326"/>
        <v>72.575000000000003</v>
      </c>
      <c r="U2077" s="19">
        <f t="shared" si="327"/>
        <v>70.875</v>
      </c>
      <c r="V2077" s="18">
        <f t="shared" si="328"/>
        <v>71.158333333333346</v>
      </c>
      <c r="W2077" s="18">
        <f t="shared" si="329"/>
        <v>71.087500000000006</v>
      </c>
    </row>
    <row r="2078" spans="1:23" ht="13.5" x14ac:dyDescent="0.25">
      <c r="A2078" s="4">
        <v>45028</v>
      </c>
      <c r="B2078" s="2">
        <v>2.96</v>
      </c>
      <c r="C2078" s="2">
        <v>80.258209115627949</v>
      </c>
      <c r="D2078" s="2">
        <v>-0.21935053918377845</v>
      </c>
      <c r="E2078" s="2">
        <v>2.0836895659542697E-3</v>
      </c>
      <c r="F2078" s="2">
        <v>2.9380000000000002</v>
      </c>
      <c r="G2078" s="2">
        <v>2.8719999999999994</v>
      </c>
      <c r="H2078" s="2">
        <v>2.6770000000000005</v>
      </c>
      <c r="I2078" s="2">
        <v>2.5585999999999993</v>
      </c>
      <c r="J2078" s="2">
        <v>2.7918500000000002</v>
      </c>
      <c r="K2078" s="15" t="s">
        <v>52</v>
      </c>
      <c r="L2078" s="15" t="s">
        <v>54</v>
      </c>
      <c r="M2078" s="15" t="s">
        <v>53</v>
      </c>
      <c r="N2078" s="18">
        <f t="shared" si="320"/>
        <v>50</v>
      </c>
      <c r="O2078" s="18">
        <f t="shared" si="321"/>
        <v>100</v>
      </c>
      <c r="P2078" s="18">
        <f t="shared" si="322"/>
        <v>50</v>
      </c>
      <c r="Q2078" s="18">
        <f t="shared" si="323"/>
        <v>16.5</v>
      </c>
      <c r="R2078" s="19">
        <f t="shared" si="324"/>
        <v>62.475000000000001</v>
      </c>
      <c r="S2078" s="19">
        <f t="shared" si="325"/>
        <v>51.625</v>
      </c>
      <c r="T2078" s="19">
        <f t="shared" si="326"/>
        <v>42.424999999999997</v>
      </c>
      <c r="U2078" s="19">
        <f t="shared" si="327"/>
        <v>54.125</v>
      </c>
      <c r="V2078" s="18">
        <f t="shared" si="328"/>
        <v>52.17499999999999</v>
      </c>
      <c r="W2078" s="18">
        <f t="shared" si="329"/>
        <v>52.662499999999994</v>
      </c>
    </row>
    <row r="2079" spans="1:23" ht="13.5" x14ac:dyDescent="0.25">
      <c r="A2079" s="4">
        <v>45029</v>
      </c>
      <c r="B2079" s="2">
        <v>3</v>
      </c>
      <c r="C2079" s="2">
        <v>81.909062120069592</v>
      </c>
      <c r="D2079" s="2">
        <v>-0.21551104745228189</v>
      </c>
      <c r="E2079" s="2">
        <v>1.0851499719537366E-3</v>
      </c>
      <c r="F2079" s="2">
        <v>2.9579999999999997</v>
      </c>
      <c r="G2079" s="2">
        <v>2.907</v>
      </c>
      <c r="H2079" s="2">
        <v>2.7045000000000003</v>
      </c>
      <c r="I2079" s="2">
        <v>2.5649999999999991</v>
      </c>
      <c r="J2079" s="2">
        <v>2.7953499999999996</v>
      </c>
      <c r="K2079" s="15" t="s">
        <v>47</v>
      </c>
      <c r="L2079" s="15" t="s">
        <v>48</v>
      </c>
      <c r="M2079" s="15" t="s">
        <v>51</v>
      </c>
      <c r="N2079" s="18">
        <f t="shared" si="320"/>
        <v>50</v>
      </c>
      <c r="O2079" s="18">
        <f t="shared" si="321"/>
        <v>100</v>
      </c>
      <c r="P2079" s="18">
        <f t="shared" si="322"/>
        <v>50</v>
      </c>
      <c r="Q2079" s="18">
        <f t="shared" si="323"/>
        <v>100</v>
      </c>
      <c r="R2079" s="19">
        <f t="shared" si="324"/>
        <v>75</v>
      </c>
      <c r="S2079" s="19">
        <f t="shared" si="325"/>
        <v>72.5</v>
      </c>
      <c r="T2079" s="19">
        <f t="shared" si="326"/>
        <v>80</v>
      </c>
      <c r="U2079" s="19">
        <f t="shared" si="327"/>
        <v>75</v>
      </c>
      <c r="V2079" s="18">
        <f t="shared" si="328"/>
        <v>75.833333333333329</v>
      </c>
      <c r="W2079" s="18">
        <f t="shared" si="329"/>
        <v>75.625</v>
      </c>
    </row>
    <row r="2080" spans="1:23" ht="13.5" x14ac:dyDescent="0.25">
      <c r="A2080" s="4">
        <v>45030</v>
      </c>
      <c r="B2080" s="2">
        <v>3.02</v>
      </c>
      <c r="C2080" s="2">
        <v>82.688551071270098</v>
      </c>
      <c r="D2080" s="2">
        <v>-0.20782471008484427</v>
      </c>
      <c r="E2080" s="2">
        <v>3.3291123553088871E-4</v>
      </c>
      <c r="F2080" s="2">
        <v>2.9780000000000002</v>
      </c>
      <c r="G2080" s="2">
        <v>2.9390000000000001</v>
      </c>
      <c r="H2080" s="2">
        <v>2.7325000000000004</v>
      </c>
      <c r="I2080" s="2">
        <v>2.5737999999999994</v>
      </c>
      <c r="J2080" s="2">
        <v>2.7984999999999998</v>
      </c>
      <c r="K2080" s="15" t="s">
        <v>47</v>
      </c>
      <c r="L2080" s="15" t="s">
        <v>48</v>
      </c>
      <c r="M2080" s="15" t="s">
        <v>51</v>
      </c>
      <c r="N2080" s="18">
        <f t="shared" si="320"/>
        <v>50</v>
      </c>
      <c r="O2080" s="18">
        <f t="shared" si="321"/>
        <v>100</v>
      </c>
      <c r="P2080" s="18">
        <f t="shared" si="322"/>
        <v>50</v>
      </c>
      <c r="Q2080" s="18">
        <f t="shared" si="323"/>
        <v>100</v>
      </c>
      <c r="R2080" s="19">
        <f t="shared" si="324"/>
        <v>75</v>
      </c>
      <c r="S2080" s="19">
        <f t="shared" si="325"/>
        <v>72.5</v>
      </c>
      <c r="T2080" s="19">
        <f t="shared" si="326"/>
        <v>80</v>
      </c>
      <c r="U2080" s="19">
        <f t="shared" si="327"/>
        <v>75</v>
      </c>
      <c r="V2080" s="18">
        <f t="shared" si="328"/>
        <v>75.833333333333329</v>
      </c>
      <c r="W2080" s="18">
        <f t="shared" si="329"/>
        <v>75.625</v>
      </c>
    </row>
    <row r="2081" spans="1:23" ht="13.5" x14ac:dyDescent="0.25">
      <c r="A2081" s="4">
        <v>45033</v>
      </c>
      <c r="B2081" s="2">
        <v>3.01</v>
      </c>
      <c r="C2081" s="2">
        <v>80.813608084779588</v>
      </c>
      <c r="D2081" s="2">
        <v>-0.1777248764199304</v>
      </c>
      <c r="E2081" s="2">
        <v>1.0500772068825913E-3</v>
      </c>
      <c r="F2081" s="2">
        <v>2.9899999999999998</v>
      </c>
      <c r="G2081" s="2">
        <v>2.9539999999999997</v>
      </c>
      <c r="H2081" s="2">
        <v>2.7600000000000002</v>
      </c>
      <c r="I2081" s="2">
        <v>2.5811999999999991</v>
      </c>
      <c r="J2081" s="2">
        <v>2.8016000000000001</v>
      </c>
      <c r="K2081" s="15" t="s">
        <v>47</v>
      </c>
      <c r="L2081" s="15" t="s">
        <v>48</v>
      </c>
      <c r="M2081" s="15" t="s">
        <v>51</v>
      </c>
      <c r="N2081" s="18">
        <f t="shared" si="320"/>
        <v>50</v>
      </c>
      <c r="O2081" s="18">
        <f t="shared" si="321"/>
        <v>100</v>
      </c>
      <c r="P2081" s="18">
        <f t="shared" si="322"/>
        <v>50</v>
      </c>
      <c r="Q2081" s="18">
        <f t="shared" si="323"/>
        <v>100</v>
      </c>
      <c r="R2081" s="19">
        <f t="shared" si="324"/>
        <v>75</v>
      </c>
      <c r="S2081" s="19">
        <f t="shared" si="325"/>
        <v>72.5</v>
      </c>
      <c r="T2081" s="19">
        <f t="shared" si="326"/>
        <v>80</v>
      </c>
      <c r="U2081" s="19">
        <f t="shared" si="327"/>
        <v>75</v>
      </c>
      <c r="V2081" s="18">
        <f t="shared" si="328"/>
        <v>75.833333333333329</v>
      </c>
      <c r="W2081" s="18">
        <f t="shared" si="329"/>
        <v>75.625</v>
      </c>
    </row>
    <row r="2082" spans="1:23" ht="13.5" x14ac:dyDescent="0.25">
      <c r="A2082" s="4">
        <v>45034</v>
      </c>
      <c r="B2082" s="2">
        <v>3.03</v>
      </c>
      <c r="C2082" s="2">
        <v>81.707000548444626</v>
      </c>
      <c r="D2082" s="2">
        <v>-0.15376945259220598</v>
      </c>
      <c r="E2082" s="2">
        <v>3.0129215829978744E-3</v>
      </c>
      <c r="F2082" s="2">
        <v>3.004</v>
      </c>
      <c r="G2082" s="2">
        <v>2.97</v>
      </c>
      <c r="H2082" s="2">
        <v>2.7885</v>
      </c>
      <c r="I2082" s="2">
        <v>2.5889999999999986</v>
      </c>
      <c r="J2082" s="2">
        <v>2.8047499999999999</v>
      </c>
      <c r="K2082" s="15" t="s">
        <v>47</v>
      </c>
      <c r="L2082" s="15" t="s">
        <v>48</v>
      </c>
      <c r="M2082" s="15" t="s">
        <v>51</v>
      </c>
      <c r="N2082" s="18">
        <f t="shared" si="320"/>
        <v>50</v>
      </c>
      <c r="O2082" s="18">
        <f t="shared" si="321"/>
        <v>100</v>
      </c>
      <c r="P2082" s="18">
        <f t="shared" si="322"/>
        <v>50</v>
      </c>
      <c r="Q2082" s="18">
        <f t="shared" si="323"/>
        <v>100</v>
      </c>
      <c r="R2082" s="19">
        <f t="shared" si="324"/>
        <v>75</v>
      </c>
      <c r="S2082" s="19">
        <f t="shared" si="325"/>
        <v>72.5</v>
      </c>
      <c r="T2082" s="19">
        <f t="shared" si="326"/>
        <v>80</v>
      </c>
      <c r="U2082" s="19">
        <f t="shared" si="327"/>
        <v>75</v>
      </c>
      <c r="V2082" s="18">
        <f t="shared" si="328"/>
        <v>75.833333333333329</v>
      </c>
      <c r="W2082" s="18">
        <f t="shared" si="329"/>
        <v>75.625</v>
      </c>
    </row>
    <row r="2083" spans="1:23" ht="13.5" x14ac:dyDescent="0.25">
      <c r="A2083" s="4">
        <v>45035</v>
      </c>
      <c r="B2083" s="2">
        <v>3.05</v>
      </c>
      <c r="C2083" s="2">
        <v>82.580512841924488</v>
      </c>
      <c r="D2083" s="2">
        <v>-0.12424575070333699</v>
      </c>
      <c r="E2083" s="2">
        <v>4.2222690225349972E-3</v>
      </c>
      <c r="F2083" s="2">
        <v>3.0219999999999998</v>
      </c>
      <c r="G2083" s="2">
        <v>2.98</v>
      </c>
      <c r="H2083" s="2">
        <v>2.8165000000000004</v>
      </c>
      <c r="I2083" s="2">
        <v>2.5979999999999994</v>
      </c>
      <c r="J2083" s="2">
        <v>2.8082499999999992</v>
      </c>
      <c r="K2083" s="15" t="s">
        <v>47</v>
      </c>
      <c r="L2083" s="15" t="s">
        <v>48</v>
      </c>
      <c r="M2083" s="15" t="s">
        <v>51</v>
      </c>
      <c r="N2083" s="18">
        <f t="shared" si="320"/>
        <v>50</v>
      </c>
      <c r="O2083" s="18">
        <f t="shared" si="321"/>
        <v>100</v>
      </c>
      <c r="P2083" s="18">
        <f t="shared" si="322"/>
        <v>50</v>
      </c>
      <c r="Q2083" s="18">
        <f t="shared" si="323"/>
        <v>100</v>
      </c>
      <c r="R2083" s="19">
        <f t="shared" si="324"/>
        <v>75</v>
      </c>
      <c r="S2083" s="19">
        <f t="shared" si="325"/>
        <v>72.5</v>
      </c>
      <c r="T2083" s="19">
        <f t="shared" si="326"/>
        <v>80</v>
      </c>
      <c r="U2083" s="19">
        <f t="shared" si="327"/>
        <v>75</v>
      </c>
      <c r="V2083" s="18">
        <f t="shared" si="328"/>
        <v>75.833333333333329</v>
      </c>
      <c r="W2083" s="18">
        <f t="shared" si="329"/>
        <v>75.625</v>
      </c>
    </row>
    <row r="2084" spans="1:23" ht="13.5" x14ac:dyDescent="0.25">
      <c r="A2084" s="4">
        <v>45036</v>
      </c>
      <c r="B2084" s="2">
        <v>3.06</v>
      </c>
      <c r="C2084" s="2">
        <v>83.017178102906854</v>
      </c>
      <c r="D2084" s="2">
        <v>-0.10927138881657816</v>
      </c>
      <c r="E2084" s="2">
        <v>6.4247813220359622E-3</v>
      </c>
      <c r="F2084" s="2">
        <v>3.0339999999999998</v>
      </c>
      <c r="G2084" s="2">
        <v>2.996</v>
      </c>
      <c r="H2084" s="2">
        <v>2.8445000000000005</v>
      </c>
      <c r="I2084" s="2">
        <v>2.6079999999999988</v>
      </c>
      <c r="J2084" s="2">
        <v>2.8115499999999991</v>
      </c>
      <c r="K2084" s="15" t="s">
        <v>47</v>
      </c>
      <c r="L2084" s="15" t="s">
        <v>48</v>
      </c>
      <c r="M2084" s="15" t="s">
        <v>51</v>
      </c>
      <c r="N2084" s="18">
        <f t="shared" si="320"/>
        <v>50</v>
      </c>
      <c r="O2084" s="18">
        <f t="shared" si="321"/>
        <v>100</v>
      </c>
      <c r="P2084" s="18">
        <f t="shared" si="322"/>
        <v>50</v>
      </c>
      <c r="Q2084" s="18">
        <f t="shared" si="323"/>
        <v>100</v>
      </c>
      <c r="R2084" s="19">
        <f t="shared" si="324"/>
        <v>75</v>
      </c>
      <c r="S2084" s="19">
        <f t="shared" si="325"/>
        <v>72.5</v>
      </c>
      <c r="T2084" s="19">
        <f t="shared" si="326"/>
        <v>80</v>
      </c>
      <c r="U2084" s="19">
        <f t="shared" si="327"/>
        <v>75</v>
      </c>
      <c r="V2084" s="18">
        <f t="shared" si="328"/>
        <v>75.833333333333329</v>
      </c>
      <c r="W2084" s="18">
        <f t="shared" si="329"/>
        <v>75.625</v>
      </c>
    </row>
    <row r="2085" spans="1:23" ht="13.5" x14ac:dyDescent="0.25">
      <c r="A2085" s="4">
        <v>45040</v>
      </c>
      <c r="B2085" s="2">
        <v>3.09</v>
      </c>
      <c r="C2085" s="2">
        <v>84.289533122463524</v>
      </c>
      <c r="D2085" s="2">
        <v>-9.7262741881749548E-2</v>
      </c>
      <c r="E2085" s="2">
        <v>6.1225364073591287E-3</v>
      </c>
      <c r="F2085" s="2">
        <v>3.048</v>
      </c>
      <c r="G2085" s="2">
        <v>3.0129999999999999</v>
      </c>
      <c r="H2085" s="2">
        <v>2.8744999999999998</v>
      </c>
      <c r="I2085" s="2">
        <v>2.6189999999999998</v>
      </c>
      <c r="J2085" s="2">
        <v>2.8152499999999994</v>
      </c>
      <c r="K2085" s="15" t="s">
        <v>47</v>
      </c>
      <c r="L2085" s="15" t="s">
        <v>48</v>
      </c>
      <c r="M2085" s="15" t="s">
        <v>51</v>
      </c>
      <c r="N2085" s="18">
        <f t="shared" si="320"/>
        <v>50</v>
      </c>
      <c r="O2085" s="18">
        <f t="shared" si="321"/>
        <v>100</v>
      </c>
      <c r="P2085" s="18">
        <f t="shared" si="322"/>
        <v>50</v>
      </c>
      <c r="Q2085" s="18">
        <f t="shared" si="323"/>
        <v>100</v>
      </c>
      <c r="R2085" s="19">
        <f t="shared" si="324"/>
        <v>75</v>
      </c>
      <c r="S2085" s="19">
        <f t="shared" si="325"/>
        <v>72.5</v>
      </c>
      <c r="T2085" s="19">
        <f t="shared" si="326"/>
        <v>80</v>
      </c>
      <c r="U2085" s="19">
        <f t="shared" si="327"/>
        <v>75</v>
      </c>
      <c r="V2085" s="18">
        <f t="shared" si="328"/>
        <v>75.833333333333329</v>
      </c>
      <c r="W2085" s="18">
        <f t="shared" si="329"/>
        <v>75.625</v>
      </c>
    </row>
    <row r="2086" spans="1:23" ht="13.5" x14ac:dyDescent="0.25">
      <c r="A2086" s="4">
        <v>45041</v>
      </c>
      <c r="B2086" s="2">
        <v>3.06</v>
      </c>
      <c r="C2086" s="2">
        <v>77.996523694602629</v>
      </c>
      <c r="D2086" s="2">
        <v>-8.18455656008239E-2</v>
      </c>
      <c r="E2086" s="2">
        <v>7.8989715216994695E-3</v>
      </c>
      <c r="F2086" s="2">
        <v>3.0580000000000003</v>
      </c>
      <c r="G2086" s="2">
        <v>3.024</v>
      </c>
      <c r="H2086" s="2">
        <v>2.903</v>
      </c>
      <c r="I2086" s="2">
        <v>2.6285999999999996</v>
      </c>
      <c r="J2086" s="2">
        <v>2.8189999999999986</v>
      </c>
      <c r="K2086" s="15" t="s">
        <v>47</v>
      </c>
      <c r="L2086" s="15" t="s">
        <v>48</v>
      </c>
      <c r="M2086" s="15" t="s">
        <v>51</v>
      </c>
      <c r="N2086" s="18">
        <f t="shared" si="320"/>
        <v>50</v>
      </c>
      <c r="O2086" s="18">
        <f t="shared" si="321"/>
        <v>100</v>
      </c>
      <c r="P2086" s="18">
        <f t="shared" si="322"/>
        <v>50</v>
      </c>
      <c r="Q2086" s="18">
        <f t="shared" si="323"/>
        <v>100</v>
      </c>
      <c r="R2086" s="19">
        <f t="shared" si="324"/>
        <v>75</v>
      </c>
      <c r="S2086" s="19">
        <f t="shared" si="325"/>
        <v>72.5</v>
      </c>
      <c r="T2086" s="19">
        <f t="shared" si="326"/>
        <v>80</v>
      </c>
      <c r="U2086" s="19">
        <f t="shared" si="327"/>
        <v>75</v>
      </c>
      <c r="V2086" s="18">
        <f t="shared" si="328"/>
        <v>75.833333333333329</v>
      </c>
      <c r="W2086" s="18">
        <f t="shared" si="329"/>
        <v>75.625</v>
      </c>
    </row>
    <row r="2087" spans="1:23" ht="13.5" x14ac:dyDescent="0.25">
      <c r="A2087" s="4">
        <v>45042</v>
      </c>
      <c r="B2087" s="2">
        <v>3.05</v>
      </c>
      <c r="C2087" s="2">
        <v>75.960713895656198</v>
      </c>
      <c r="D2087" s="2">
        <v>-6.7808227311200397E-2</v>
      </c>
      <c r="E2087" s="2">
        <v>9.8643069866453797E-3</v>
      </c>
      <c r="F2087" s="2">
        <v>3.0619999999999998</v>
      </c>
      <c r="G2087" s="2">
        <v>3.0329999999999999</v>
      </c>
      <c r="H2087" s="2">
        <v>2.9325000000000001</v>
      </c>
      <c r="I2087" s="2">
        <v>2.6397999999999997</v>
      </c>
      <c r="J2087" s="2">
        <v>2.8227999999999986</v>
      </c>
      <c r="K2087" s="15" t="s">
        <v>47</v>
      </c>
      <c r="L2087" s="15" t="s">
        <v>48</v>
      </c>
      <c r="M2087" s="15" t="s">
        <v>51</v>
      </c>
      <c r="N2087" s="18">
        <f t="shared" si="320"/>
        <v>50</v>
      </c>
      <c r="O2087" s="18">
        <f t="shared" si="321"/>
        <v>100</v>
      </c>
      <c r="P2087" s="18">
        <f t="shared" si="322"/>
        <v>50</v>
      </c>
      <c r="Q2087" s="18">
        <f t="shared" si="323"/>
        <v>100</v>
      </c>
      <c r="R2087" s="19">
        <f t="shared" si="324"/>
        <v>75</v>
      </c>
      <c r="S2087" s="19">
        <f t="shared" si="325"/>
        <v>72.5</v>
      </c>
      <c r="T2087" s="19">
        <f t="shared" si="326"/>
        <v>80</v>
      </c>
      <c r="U2087" s="19">
        <f t="shared" si="327"/>
        <v>75</v>
      </c>
      <c r="V2087" s="18">
        <f t="shared" si="328"/>
        <v>75.833333333333329</v>
      </c>
      <c r="W2087" s="18">
        <f t="shared" si="329"/>
        <v>75.625</v>
      </c>
    </row>
    <row r="2088" spans="1:23" ht="13.5" x14ac:dyDescent="0.25">
      <c r="A2088" s="4">
        <v>45043</v>
      </c>
      <c r="B2088" s="2">
        <v>3.04</v>
      </c>
      <c r="C2088" s="2">
        <v>73.883905264895404</v>
      </c>
      <c r="D2088" s="2">
        <v>-5.6322469650541773E-2</v>
      </c>
      <c r="E2088" s="2">
        <v>1.254048136608962E-2</v>
      </c>
      <c r="F2088" s="2">
        <v>3.06</v>
      </c>
      <c r="G2088" s="2">
        <v>3.0409999999999995</v>
      </c>
      <c r="H2088" s="2">
        <v>2.9564999999999992</v>
      </c>
      <c r="I2088" s="2">
        <v>2.6498000000000004</v>
      </c>
      <c r="J2088" s="2">
        <v>2.8265499999999979</v>
      </c>
      <c r="K2088" s="15" t="s">
        <v>47</v>
      </c>
      <c r="L2088" s="15" t="s">
        <v>54</v>
      </c>
      <c r="M2088" s="15" t="s">
        <v>49</v>
      </c>
      <c r="N2088" s="18">
        <f t="shared" si="320"/>
        <v>50</v>
      </c>
      <c r="O2088" s="18">
        <f t="shared" si="321"/>
        <v>100</v>
      </c>
      <c r="P2088" s="18">
        <f t="shared" si="322"/>
        <v>50</v>
      </c>
      <c r="Q2088" s="18">
        <f t="shared" si="323"/>
        <v>66.5</v>
      </c>
      <c r="R2088" s="19">
        <f t="shared" si="324"/>
        <v>69.974999999999994</v>
      </c>
      <c r="S2088" s="19">
        <f t="shared" si="325"/>
        <v>64.125</v>
      </c>
      <c r="T2088" s="19">
        <f t="shared" si="326"/>
        <v>64.924999999999997</v>
      </c>
      <c r="U2088" s="19">
        <f t="shared" si="327"/>
        <v>66.625</v>
      </c>
      <c r="V2088" s="18">
        <f t="shared" si="328"/>
        <v>66.341666666666654</v>
      </c>
      <c r="W2088" s="18">
        <f t="shared" si="329"/>
        <v>66.412499999999994</v>
      </c>
    </row>
    <row r="2089" spans="1:23" ht="13.5" x14ac:dyDescent="0.25">
      <c r="A2089" s="4">
        <v>45044</v>
      </c>
      <c r="B2089" s="2">
        <v>3.04</v>
      </c>
      <c r="C2089" s="2">
        <v>73.88390526489539</v>
      </c>
      <c r="D2089" s="2">
        <v>-4.143963992038957E-2</v>
      </c>
      <c r="E2089" s="2">
        <v>1.5744036279764617E-2</v>
      </c>
      <c r="F2089" s="2">
        <v>3.0559999999999996</v>
      </c>
      <c r="G2089" s="2">
        <v>3.0449999999999995</v>
      </c>
      <c r="H2089" s="2">
        <v>2.976</v>
      </c>
      <c r="I2089" s="2">
        <v>2.6616000000000004</v>
      </c>
      <c r="J2089" s="2">
        <v>2.8301499999999975</v>
      </c>
      <c r="K2089" s="15" t="s">
        <v>52</v>
      </c>
      <c r="L2089" s="15" t="s">
        <v>54</v>
      </c>
      <c r="M2089" s="15" t="s">
        <v>46</v>
      </c>
      <c r="N2089" s="18">
        <f t="shared" si="320"/>
        <v>50</v>
      </c>
      <c r="O2089" s="18">
        <f t="shared" si="321"/>
        <v>100</v>
      </c>
      <c r="P2089" s="18">
        <f t="shared" si="322"/>
        <v>50</v>
      </c>
      <c r="Q2089" s="18">
        <f t="shared" si="323"/>
        <v>16.5</v>
      </c>
      <c r="R2089" s="19">
        <f t="shared" si="324"/>
        <v>62.475000000000001</v>
      </c>
      <c r="S2089" s="19">
        <f t="shared" si="325"/>
        <v>51.625</v>
      </c>
      <c r="T2089" s="19">
        <f t="shared" si="326"/>
        <v>42.424999999999997</v>
      </c>
      <c r="U2089" s="19">
        <f t="shared" si="327"/>
        <v>54.125</v>
      </c>
      <c r="V2089" s="18">
        <f t="shared" si="328"/>
        <v>52.17499999999999</v>
      </c>
      <c r="W2089" s="18">
        <f t="shared" si="329"/>
        <v>52.662499999999994</v>
      </c>
    </row>
    <row r="2090" spans="1:23" ht="13.5" x14ac:dyDescent="0.25">
      <c r="A2090" s="4">
        <v>45048</v>
      </c>
      <c r="B2090" s="2">
        <v>3.05</v>
      </c>
      <c r="C2090" s="2">
        <v>74.686558575998106</v>
      </c>
      <c r="D2090" s="2">
        <v>-2.7426714748100878E-2</v>
      </c>
      <c r="E2090" s="2">
        <v>1.8721047256389414E-2</v>
      </c>
      <c r="F2090" s="2">
        <v>3.0479999999999996</v>
      </c>
      <c r="G2090" s="2">
        <v>3.048</v>
      </c>
      <c r="H2090" s="2">
        <v>2.9934999999999996</v>
      </c>
      <c r="I2090" s="2">
        <v>2.6726000000000005</v>
      </c>
      <c r="J2090" s="2">
        <v>2.8336999999999972</v>
      </c>
      <c r="K2090" s="15" t="s">
        <v>52</v>
      </c>
      <c r="L2090" s="15" t="s">
        <v>54</v>
      </c>
      <c r="M2090" s="15" t="s">
        <v>46</v>
      </c>
      <c r="N2090" s="18">
        <f t="shared" si="320"/>
        <v>50</v>
      </c>
      <c r="O2090" s="18">
        <f t="shared" si="321"/>
        <v>100</v>
      </c>
      <c r="P2090" s="18">
        <f t="shared" si="322"/>
        <v>50</v>
      </c>
      <c r="Q2090" s="18">
        <f t="shared" si="323"/>
        <v>16.5</v>
      </c>
      <c r="R2090" s="19">
        <f t="shared" si="324"/>
        <v>62.475000000000001</v>
      </c>
      <c r="S2090" s="19">
        <f t="shared" si="325"/>
        <v>51.625</v>
      </c>
      <c r="T2090" s="19">
        <f t="shared" si="326"/>
        <v>42.424999999999997</v>
      </c>
      <c r="U2090" s="19">
        <f t="shared" si="327"/>
        <v>54.125</v>
      </c>
      <c r="V2090" s="18">
        <f t="shared" si="328"/>
        <v>52.17499999999999</v>
      </c>
      <c r="W2090" s="18">
        <f t="shared" si="329"/>
        <v>52.662499999999994</v>
      </c>
    </row>
    <row r="2091" spans="1:23" ht="13.5" x14ac:dyDescent="0.25">
      <c r="A2091" s="4">
        <v>45049</v>
      </c>
      <c r="B2091" s="2">
        <v>3.05</v>
      </c>
      <c r="C2091" s="2">
        <v>74.686558575998106</v>
      </c>
      <c r="D2091" s="2">
        <v>-1.8015713946471834E-2</v>
      </c>
      <c r="E2091" s="2">
        <v>2.2622293258865833E-2</v>
      </c>
      <c r="F2091" s="2">
        <v>3.0460000000000003</v>
      </c>
      <c r="G2091" s="2">
        <v>3.052</v>
      </c>
      <c r="H2091" s="2">
        <v>3.0029999999999992</v>
      </c>
      <c r="I2091" s="2">
        <v>2.6836000000000011</v>
      </c>
      <c r="J2091" s="2">
        <v>2.8373499999999967</v>
      </c>
      <c r="K2091" s="15" t="s">
        <v>52</v>
      </c>
      <c r="L2091" s="15" t="s">
        <v>54</v>
      </c>
      <c r="M2091" s="15" t="s">
        <v>46</v>
      </c>
      <c r="N2091" s="18">
        <f t="shared" si="320"/>
        <v>50</v>
      </c>
      <c r="O2091" s="18">
        <f t="shared" si="321"/>
        <v>100</v>
      </c>
      <c r="P2091" s="18">
        <f t="shared" si="322"/>
        <v>50</v>
      </c>
      <c r="Q2091" s="18">
        <f t="shared" si="323"/>
        <v>16.5</v>
      </c>
      <c r="R2091" s="19">
        <f t="shared" si="324"/>
        <v>62.475000000000001</v>
      </c>
      <c r="S2091" s="19">
        <f t="shared" si="325"/>
        <v>51.625</v>
      </c>
      <c r="T2091" s="19">
        <f t="shared" si="326"/>
        <v>42.424999999999997</v>
      </c>
      <c r="U2091" s="19">
        <f t="shared" si="327"/>
        <v>54.125</v>
      </c>
      <c r="V2091" s="18">
        <f t="shared" si="328"/>
        <v>52.17499999999999</v>
      </c>
      <c r="W2091" s="18">
        <f t="shared" si="329"/>
        <v>52.662499999999994</v>
      </c>
    </row>
    <row r="2092" spans="1:23" ht="13.5" x14ac:dyDescent="0.25">
      <c r="A2092" s="4">
        <v>45050</v>
      </c>
      <c r="B2092" s="2">
        <v>3.06</v>
      </c>
      <c r="C2092" s="2">
        <v>75.557782392761041</v>
      </c>
      <c r="D2092" s="2">
        <v>-8.5567735583409466E-3</v>
      </c>
      <c r="E2092" s="2">
        <v>2.6630237109304344E-2</v>
      </c>
      <c r="F2092" s="2">
        <v>3.048</v>
      </c>
      <c r="G2092" s="2">
        <v>3.0549999999999997</v>
      </c>
      <c r="H2092" s="2">
        <v>3.0125000000000002</v>
      </c>
      <c r="I2092" s="2">
        <v>2.6958000000000011</v>
      </c>
      <c r="J2092" s="2">
        <v>2.8409999999999962</v>
      </c>
      <c r="K2092" s="15" t="s">
        <v>47</v>
      </c>
      <c r="L2092" s="15" t="s">
        <v>54</v>
      </c>
      <c r="M2092" s="15" t="s">
        <v>51</v>
      </c>
      <c r="N2092" s="18">
        <f t="shared" si="320"/>
        <v>50</v>
      </c>
      <c r="O2092" s="18">
        <f t="shared" si="321"/>
        <v>100</v>
      </c>
      <c r="P2092" s="18">
        <f t="shared" si="322"/>
        <v>50</v>
      </c>
      <c r="Q2092" s="18">
        <f t="shared" si="323"/>
        <v>83.5</v>
      </c>
      <c r="R2092" s="19">
        <f t="shared" si="324"/>
        <v>72.525000000000006</v>
      </c>
      <c r="S2092" s="19">
        <f t="shared" si="325"/>
        <v>68.375</v>
      </c>
      <c r="T2092" s="19">
        <f t="shared" si="326"/>
        <v>72.575000000000003</v>
      </c>
      <c r="U2092" s="19">
        <f t="shared" si="327"/>
        <v>70.875</v>
      </c>
      <c r="V2092" s="18">
        <f t="shared" si="328"/>
        <v>71.158333333333346</v>
      </c>
      <c r="W2092" s="18">
        <f t="shared" si="329"/>
        <v>71.087500000000006</v>
      </c>
    </row>
    <row r="2093" spans="1:23" ht="13.5" x14ac:dyDescent="0.25">
      <c r="A2093" s="4">
        <v>45051</v>
      </c>
      <c r="B2093" s="2">
        <v>3.14</v>
      </c>
      <c r="C2093" s="2">
        <v>81.147820647090796</v>
      </c>
      <c r="D2093" s="2">
        <v>-4.2392929287986547E-3</v>
      </c>
      <c r="E2093" s="2">
        <v>3.1847363780301667E-2</v>
      </c>
      <c r="F2093" s="2">
        <v>3.0680000000000005</v>
      </c>
      <c r="G2093" s="2">
        <v>3.0640000000000001</v>
      </c>
      <c r="H2093" s="2">
        <v>3.0219999999999998</v>
      </c>
      <c r="I2093" s="2">
        <v>2.7100000000000004</v>
      </c>
      <c r="J2093" s="2">
        <v>2.8450499999999965</v>
      </c>
      <c r="K2093" s="15" t="s">
        <v>47</v>
      </c>
      <c r="L2093" s="15" t="s">
        <v>48</v>
      </c>
      <c r="M2093" s="15" t="s">
        <v>51</v>
      </c>
      <c r="N2093" s="18">
        <f t="shared" si="320"/>
        <v>50</v>
      </c>
      <c r="O2093" s="18">
        <f t="shared" si="321"/>
        <v>100</v>
      </c>
      <c r="P2093" s="18">
        <f t="shared" si="322"/>
        <v>50</v>
      </c>
      <c r="Q2093" s="18">
        <f t="shared" si="323"/>
        <v>100</v>
      </c>
      <c r="R2093" s="19">
        <f t="shared" si="324"/>
        <v>75</v>
      </c>
      <c r="S2093" s="19">
        <f t="shared" si="325"/>
        <v>72.5</v>
      </c>
      <c r="T2093" s="19">
        <f t="shared" si="326"/>
        <v>80</v>
      </c>
      <c r="U2093" s="19">
        <f t="shared" si="327"/>
        <v>75</v>
      </c>
      <c r="V2093" s="18">
        <f t="shared" si="328"/>
        <v>75.833333333333329</v>
      </c>
      <c r="W2093" s="18">
        <f t="shared" si="329"/>
        <v>75.625</v>
      </c>
    </row>
    <row r="2094" spans="1:23" ht="13.5" x14ac:dyDescent="0.25">
      <c r="A2094" s="4">
        <v>45054</v>
      </c>
      <c r="B2094" s="2">
        <v>3.22</v>
      </c>
      <c r="C2094" s="2">
        <v>84.873443789045965</v>
      </c>
      <c r="D2094" s="2">
        <v>-6.2214457925038325E-3</v>
      </c>
      <c r="E2094" s="2">
        <v>3.6701377057431053E-2</v>
      </c>
      <c r="F2094" s="2">
        <v>3.1040000000000001</v>
      </c>
      <c r="G2094" s="2">
        <v>3.0799999999999996</v>
      </c>
      <c r="H2094" s="2">
        <v>3.0379999999999994</v>
      </c>
      <c r="I2094" s="2">
        <v>2.7264000000000004</v>
      </c>
      <c r="J2094" s="2">
        <v>2.8496499999999969</v>
      </c>
      <c r="K2094" s="15" t="s">
        <v>47</v>
      </c>
      <c r="L2094" s="15" t="s">
        <v>48</v>
      </c>
      <c r="M2094" s="15" t="s">
        <v>51</v>
      </c>
      <c r="N2094" s="18">
        <f t="shared" si="320"/>
        <v>50</v>
      </c>
      <c r="O2094" s="18">
        <f t="shared" si="321"/>
        <v>100</v>
      </c>
      <c r="P2094" s="18">
        <f t="shared" si="322"/>
        <v>50</v>
      </c>
      <c r="Q2094" s="18">
        <f t="shared" si="323"/>
        <v>100</v>
      </c>
      <c r="R2094" s="19">
        <f t="shared" si="324"/>
        <v>75</v>
      </c>
      <c r="S2094" s="19">
        <f t="shared" si="325"/>
        <v>72.5</v>
      </c>
      <c r="T2094" s="19">
        <f t="shared" si="326"/>
        <v>80</v>
      </c>
      <c r="U2094" s="19">
        <f t="shared" si="327"/>
        <v>75</v>
      </c>
      <c r="V2094" s="18">
        <f t="shared" si="328"/>
        <v>75.833333333333329</v>
      </c>
      <c r="W2094" s="18">
        <f t="shared" si="329"/>
        <v>75.625</v>
      </c>
    </row>
    <row r="2095" spans="1:23" ht="13.5" x14ac:dyDescent="0.25">
      <c r="A2095" s="4">
        <v>45055</v>
      </c>
      <c r="B2095" s="2">
        <v>3.25</v>
      </c>
      <c r="C2095" s="2">
        <v>85.991455433678652</v>
      </c>
      <c r="D2095" s="2">
        <v>-7.1337143234129208E-3</v>
      </c>
      <c r="E2095" s="2">
        <v>3.9371459016622902E-2</v>
      </c>
      <c r="F2095" s="2">
        <v>3.1440000000000001</v>
      </c>
      <c r="G2095" s="2">
        <v>3.0959999999999996</v>
      </c>
      <c r="H2095" s="2">
        <v>3.0544999999999995</v>
      </c>
      <c r="I2095" s="2">
        <v>2.7434000000000003</v>
      </c>
      <c r="J2095" s="2">
        <v>2.8543999999999965</v>
      </c>
      <c r="K2095" s="15" t="s">
        <v>47</v>
      </c>
      <c r="L2095" s="15" t="s">
        <v>48</v>
      </c>
      <c r="M2095" s="15" t="s">
        <v>51</v>
      </c>
      <c r="N2095" s="18">
        <f t="shared" si="320"/>
        <v>50</v>
      </c>
      <c r="O2095" s="18">
        <f t="shared" si="321"/>
        <v>100</v>
      </c>
      <c r="P2095" s="18">
        <f t="shared" si="322"/>
        <v>50</v>
      </c>
      <c r="Q2095" s="18">
        <f t="shared" si="323"/>
        <v>100</v>
      </c>
      <c r="R2095" s="19">
        <f t="shared" si="324"/>
        <v>75</v>
      </c>
      <c r="S2095" s="19">
        <f t="shared" si="325"/>
        <v>72.5</v>
      </c>
      <c r="T2095" s="19">
        <f t="shared" si="326"/>
        <v>80</v>
      </c>
      <c r="U2095" s="19">
        <f t="shared" si="327"/>
        <v>75</v>
      </c>
      <c r="V2095" s="18">
        <f t="shared" si="328"/>
        <v>75.833333333333329</v>
      </c>
      <c r="W2095" s="18">
        <f t="shared" si="329"/>
        <v>75.625</v>
      </c>
    </row>
    <row r="2096" spans="1:23" ht="13.5" x14ac:dyDescent="0.25">
      <c r="A2096" s="4">
        <v>45056</v>
      </c>
      <c r="B2096" s="2">
        <v>3.25</v>
      </c>
      <c r="C2096" s="2">
        <v>85.991455433678652</v>
      </c>
      <c r="D2096" s="2">
        <v>-1.4205905174428324E-2</v>
      </c>
      <c r="E2096" s="2">
        <v>4.0534157599151785E-2</v>
      </c>
      <c r="F2096" s="2">
        <v>3.1840000000000002</v>
      </c>
      <c r="G2096" s="2">
        <v>3.1149999999999998</v>
      </c>
      <c r="H2096" s="2">
        <v>3.0694999999999997</v>
      </c>
      <c r="I2096" s="2">
        <v>2.7604000000000002</v>
      </c>
      <c r="J2096" s="2">
        <v>2.8589999999999964</v>
      </c>
      <c r="K2096" s="15" t="s">
        <v>47</v>
      </c>
      <c r="L2096" s="15" t="s">
        <v>48</v>
      </c>
      <c r="M2096" s="15" t="s">
        <v>51</v>
      </c>
      <c r="N2096" s="18">
        <f t="shared" si="320"/>
        <v>50</v>
      </c>
      <c r="O2096" s="18">
        <f t="shared" si="321"/>
        <v>100</v>
      </c>
      <c r="P2096" s="18">
        <f t="shared" si="322"/>
        <v>50</v>
      </c>
      <c r="Q2096" s="18">
        <f t="shared" si="323"/>
        <v>100</v>
      </c>
      <c r="R2096" s="19">
        <f t="shared" si="324"/>
        <v>75</v>
      </c>
      <c r="S2096" s="19">
        <f t="shared" si="325"/>
        <v>72.5</v>
      </c>
      <c r="T2096" s="19">
        <f t="shared" si="326"/>
        <v>80</v>
      </c>
      <c r="U2096" s="19">
        <f t="shared" si="327"/>
        <v>75</v>
      </c>
      <c r="V2096" s="18">
        <f t="shared" si="328"/>
        <v>75.833333333333329</v>
      </c>
      <c r="W2096" s="18">
        <f t="shared" si="329"/>
        <v>75.625</v>
      </c>
    </row>
    <row r="2097" spans="1:23" ht="13.5" x14ac:dyDescent="0.25">
      <c r="A2097" s="4">
        <v>45057</v>
      </c>
      <c r="B2097" s="2">
        <v>3.29</v>
      </c>
      <c r="C2097" s="2">
        <v>87.428295794632533</v>
      </c>
      <c r="D2097" s="2">
        <v>-2.6251571451726186E-2</v>
      </c>
      <c r="E2097" s="2">
        <v>4.1578778338764083E-2</v>
      </c>
      <c r="F2097" s="2">
        <v>3.2299999999999995</v>
      </c>
      <c r="G2097" s="2">
        <v>3.1389999999999998</v>
      </c>
      <c r="H2097" s="2">
        <v>3.0859999999999994</v>
      </c>
      <c r="I2097" s="2">
        <v>2.7782000000000004</v>
      </c>
      <c r="J2097" s="2">
        <v>2.8636999999999961</v>
      </c>
      <c r="K2097" s="15" t="s">
        <v>47</v>
      </c>
      <c r="L2097" s="15" t="s">
        <v>48</v>
      </c>
      <c r="M2097" s="15" t="s">
        <v>51</v>
      </c>
      <c r="N2097" s="18">
        <f t="shared" si="320"/>
        <v>50</v>
      </c>
      <c r="O2097" s="18">
        <f t="shared" si="321"/>
        <v>100</v>
      </c>
      <c r="P2097" s="18">
        <f t="shared" si="322"/>
        <v>50</v>
      </c>
      <c r="Q2097" s="18">
        <f t="shared" si="323"/>
        <v>100</v>
      </c>
      <c r="R2097" s="19">
        <f t="shared" si="324"/>
        <v>75</v>
      </c>
      <c r="S2097" s="19">
        <f t="shared" si="325"/>
        <v>72.5</v>
      </c>
      <c r="T2097" s="19">
        <f t="shared" si="326"/>
        <v>80</v>
      </c>
      <c r="U2097" s="19">
        <f t="shared" si="327"/>
        <v>75</v>
      </c>
      <c r="V2097" s="18">
        <f t="shared" si="328"/>
        <v>75.833333333333329</v>
      </c>
      <c r="W2097" s="18">
        <f t="shared" si="329"/>
        <v>75.625</v>
      </c>
    </row>
    <row r="2098" spans="1:23" ht="13.5" x14ac:dyDescent="0.25">
      <c r="A2098" s="4">
        <v>45058</v>
      </c>
      <c r="B2098" s="2">
        <v>3.27</v>
      </c>
      <c r="C2098" s="2">
        <v>82.85240840903802</v>
      </c>
      <c r="D2098" s="2">
        <v>-3.8181918860415998E-2</v>
      </c>
      <c r="E2098" s="2">
        <v>4.0781629364070135E-2</v>
      </c>
      <c r="F2098" s="2">
        <v>3.2560000000000002</v>
      </c>
      <c r="G2098" s="2">
        <v>3.1619999999999999</v>
      </c>
      <c r="H2098" s="2">
        <v>3.1014999999999997</v>
      </c>
      <c r="I2098" s="2">
        <v>2.7950000000000004</v>
      </c>
      <c r="J2098" s="2">
        <v>2.8678499999999962</v>
      </c>
      <c r="K2098" s="15" t="s">
        <v>47</v>
      </c>
      <c r="L2098" s="15" t="s">
        <v>48</v>
      </c>
      <c r="M2098" s="15" t="s">
        <v>51</v>
      </c>
      <c r="N2098" s="18">
        <f t="shared" si="320"/>
        <v>50</v>
      </c>
      <c r="O2098" s="18">
        <f t="shared" si="321"/>
        <v>100</v>
      </c>
      <c r="P2098" s="18">
        <f t="shared" si="322"/>
        <v>50</v>
      </c>
      <c r="Q2098" s="18">
        <f t="shared" si="323"/>
        <v>100</v>
      </c>
      <c r="R2098" s="19">
        <f t="shared" si="324"/>
        <v>75</v>
      </c>
      <c r="S2098" s="19">
        <f t="shared" si="325"/>
        <v>72.5</v>
      </c>
      <c r="T2098" s="19">
        <f t="shared" si="326"/>
        <v>80</v>
      </c>
      <c r="U2098" s="19">
        <f t="shared" si="327"/>
        <v>75</v>
      </c>
      <c r="V2098" s="18">
        <f t="shared" si="328"/>
        <v>75.833333333333329</v>
      </c>
      <c r="W2098" s="18">
        <f t="shared" si="329"/>
        <v>75.625</v>
      </c>
    </row>
    <row r="2099" spans="1:23" ht="13.5" x14ac:dyDescent="0.25">
      <c r="A2099" s="4">
        <v>45061</v>
      </c>
      <c r="B2099" s="2">
        <v>3.24</v>
      </c>
      <c r="C2099" s="2">
        <v>76.393547458955169</v>
      </c>
      <c r="D2099" s="2">
        <v>-4.7492795959982903E-2</v>
      </c>
      <c r="E2099" s="2">
        <v>3.8870101188509296E-2</v>
      </c>
      <c r="F2099" s="2">
        <v>3.2599999999999993</v>
      </c>
      <c r="G2099" s="2">
        <v>3.1819999999999999</v>
      </c>
      <c r="H2099" s="2">
        <v>3.1134999999999997</v>
      </c>
      <c r="I2099" s="2">
        <v>2.8118000000000007</v>
      </c>
      <c r="J2099" s="2">
        <v>2.8715499999999956</v>
      </c>
      <c r="K2099" s="15" t="s">
        <v>47</v>
      </c>
      <c r="L2099" s="15" t="s">
        <v>48</v>
      </c>
      <c r="M2099" s="15" t="s">
        <v>51</v>
      </c>
      <c r="N2099" s="18">
        <f t="shared" si="320"/>
        <v>50</v>
      </c>
      <c r="O2099" s="18">
        <f t="shared" si="321"/>
        <v>100</v>
      </c>
      <c r="P2099" s="18">
        <f t="shared" si="322"/>
        <v>50</v>
      </c>
      <c r="Q2099" s="18">
        <f t="shared" si="323"/>
        <v>100</v>
      </c>
      <c r="R2099" s="19">
        <f t="shared" si="324"/>
        <v>75</v>
      </c>
      <c r="S2099" s="19">
        <f t="shared" si="325"/>
        <v>72.5</v>
      </c>
      <c r="T2099" s="19">
        <f t="shared" si="326"/>
        <v>80</v>
      </c>
      <c r="U2099" s="19">
        <f t="shared" si="327"/>
        <v>75</v>
      </c>
      <c r="V2099" s="18">
        <f t="shared" si="328"/>
        <v>75.833333333333329</v>
      </c>
      <c r="W2099" s="18">
        <f t="shared" si="329"/>
        <v>75.625</v>
      </c>
    </row>
    <row r="2100" spans="1:23" ht="13.5" x14ac:dyDescent="0.25">
      <c r="A2100" s="4">
        <v>45062</v>
      </c>
      <c r="B2100" s="2">
        <v>3.23</v>
      </c>
      <c r="C2100" s="2">
        <v>74.313925339502305</v>
      </c>
      <c r="D2100" s="2">
        <v>-5.4246414246423846E-2</v>
      </c>
      <c r="E2100" s="2">
        <v>3.6978267067902318E-2</v>
      </c>
      <c r="F2100" s="2">
        <v>3.2560000000000002</v>
      </c>
      <c r="G2100" s="2">
        <v>3.1999999999999997</v>
      </c>
      <c r="H2100" s="2">
        <v>3.1240000000000001</v>
      </c>
      <c r="I2100" s="2">
        <v>2.8281999999999998</v>
      </c>
      <c r="J2100" s="2">
        <v>2.875199999999996</v>
      </c>
      <c r="K2100" s="15" t="s">
        <v>47</v>
      </c>
      <c r="L2100" s="15" t="s">
        <v>54</v>
      </c>
      <c r="M2100" s="15" t="s">
        <v>49</v>
      </c>
      <c r="N2100" s="18">
        <f t="shared" si="320"/>
        <v>50</v>
      </c>
      <c r="O2100" s="18">
        <f t="shared" si="321"/>
        <v>100</v>
      </c>
      <c r="P2100" s="18">
        <f t="shared" si="322"/>
        <v>50</v>
      </c>
      <c r="Q2100" s="18">
        <f t="shared" si="323"/>
        <v>66.5</v>
      </c>
      <c r="R2100" s="19">
        <f t="shared" si="324"/>
        <v>69.974999999999994</v>
      </c>
      <c r="S2100" s="19">
        <f t="shared" si="325"/>
        <v>64.125</v>
      </c>
      <c r="T2100" s="19">
        <f t="shared" si="326"/>
        <v>64.924999999999997</v>
      </c>
      <c r="U2100" s="19">
        <f t="shared" si="327"/>
        <v>66.625</v>
      </c>
      <c r="V2100" s="18">
        <f t="shared" si="328"/>
        <v>66.341666666666654</v>
      </c>
      <c r="W2100" s="18">
        <f t="shared" si="329"/>
        <v>66.412499999999994</v>
      </c>
    </row>
    <row r="2101" spans="1:23" ht="13.5" x14ac:dyDescent="0.25">
      <c r="A2101" s="4">
        <v>45063</v>
      </c>
      <c r="B2101" s="2">
        <v>3.23</v>
      </c>
      <c r="C2101" s="2">
        <v>74.313925339502305</v>
      </c>
      <c r="D2101" s="2">
        <v>-6.0970799921026497E-2</v>
      </c>
      <c r="E2101" s="2">
        <v>3.5854409660271723E-2</v>
      </c>
      <c r="F2101" s="2">
        <v>3.2520000000000002</v>
      </c>
      <c r="G2101" s="2">
        <v>3.218</v>
      </c>
      <c r="H2101" s="2">
        <v>3.1349999999999998</v>
      </c>
      <c r="I2101" s="2">
        <v>2.8446000000000002</v>
      </c>
      <c r="J2101" s="2">
        <v>2.8789999999999965</v>
      </c>
      <c r="K2101" s="15" t="s">
        <v>47</v>
      </c>
      <c r="L2101" s="15" t="s">
        <v>54</v>
      </c>
      <c r="M2101" s="15" t="s">
        <v>49</v>
      </c>
      <c r="N2101" s="18">
        <f t="shared" si="320"/>
        <v>50</v>
      </c>
      <c r="O2101" s="18">
        <f t="shared" si="321"/>
        <v>100</v>
      </c>
      <c r="P2101" s="18">
        <f t="shared" si="322"/>
        <v>50</v>
      </c>
      <c r="Q2101" s="18">
        <f t="shared" si="323"/>
        <v>66.5</v>
      </c>
      <c r="R2101" s="19">
        <f t="shared" si="324"/>
        <v>69.974999999999994</v>
      </c>
      <c r="S2101" s="19">
        <f t="shared" si="325"/>
        <v>64.125</v>
      </c>
      <c r="T2101" s="19">
        <f t="shared" si="326"/>
        <v>64.924999999999997</v>
      </c>
      <c r="U2101" s="19">
        <f t="shared" si="327"/>
        <v>66.625</v>
      </c>
      <c r="V2101" s="18">
        <f t="shared" si="328"/>
        <v>66.341666666666654</v>
      </c>
      <c r="W2101" s="18">
        <f t="shared" si="329"/>
        <v>66.412499999999994</v>
      </c>
    </row>
    <row r="2102" spans="1:23" ht="13.5" x14ac:dyDescent="0.25">
      <c r="A2102" s="4">
        <v>45064</v>
      </c>
      <c r="B2102" s="2">
        <v>3.19</v>
      </c>
      <c r="C2102" s="2">
        <v>65.981366072233243</v>
      </c>
      <c r="D2102" s="2">
        <v>-6.3094226874962356E-2</v>
      </c>
      <c r="E2102" s="2">
        <v>3.4790239789470129E-2</v>
      </c>
      <c r="F2102" s="2">
        <v>3.2320000000000002</v>
      </c>
      <c r="G2102" s="2">
        <v>3.2309999999999994</v>
      </c>
      <c r="H2102" s="2">
        <v>3.1429999999999998</v>
      </c>
      <c r="I2102" s="2">
        <v>2.8602000000000003</v>
      </c>
      <c r="J2102" s="2">
        <v>2.8827999999999969</v>
      </c>
      <c r="K2102" s="15" t="s">
        <v>52</v>
      </c>
      <c r="L2102" s="15" t="s">
        <v>50</v>
      </c>
      <c r="M2102" s="15" t="s">
        <v>46</v>
      </c>
      <c r="N2102" s="18">
        <f t="shared" si="320"/>
        <v>50</v>
      </c>
      <c r="O2102" s="18">
        <f t="shared" si="321"/>
        <v>100</v>
      </c>
      <c r="P2102" s="18">
        <f t="shared" si="322"/>
        <v>50</v>
      </c>
      <c r="Q2102" s="18">
        <f t="shared" si="323"/>
        <v>0</v>
      </c>
      <c r="R2102" s="19">
        <f t="shared" si="324"/>
        <v>60</v>
      </c>
      <c r="S2102" s="19">
        <f t="shared" si="325"/>
        <v>47.5</v>
      </c>
      <c r="T2102" s="19">
        <f t="shared" si="326"/>
        <v>35</v>
      </c>
      <c r="U2102" s="19">
        <f t="shared" si="327"/>
        <v>50</v>
      </c>
      <c r="V2102" s="18">
        <f t="shared" si="328"/>
        <v>47.5</v>
      </c>
      <c r="W2102" s="18">
        <f t="shared" si="329"/>
        <v>48.125</v>
      </c>
    </row>
    <row r="2103" spans="1:23" ht="13.5" x14ac:dyDescent="0.25">
      <c r="A2103" s="4">
        <v>45065</v>
      </c>
      <c r="B2103" s="2">
        <v>3.2</v>
      </c>
      <c r="C2103" s="2">
        <v>66.97822413732375</v>
      </c>
      <c r="D2103" s="2">
        <v>-5.3953387857391899E-2</v>
      </c>
      <c r="E2103" s="2">
        <v>3.1711482431185781E-2</v>
      </c>
      <c r="F2103" s="2">
        <v>3.218</v>
      </c>
      <c r="G2103" s="2">
        <v>3.2370000000000005</v>
      </c>
      <c r="H2103" s="2">
        <v>3.1505000000000001</v>
      </c>
      <c r="I2103" s="2">
        <v>2.8761999999999999</v>
      </c>
      <c r="J2103" s="2">
        <v>2.8862499999999973</v>
      </c>
      <c r="K2103" s="15" t="s">
        <v>52</v>
      </c>
      <c r="L2103" s="15" t="s">
        <v>54</v>
      </c>
      <c r="M2103" s="15" t="s">
        <v>46</v>
      </c>
      <c r="N2103" s="18">
        <f t="shared" si="320"/>
        <v>50</v>
      </c>
      <c r="O2103" s="18">
        <f t="shared" si="321"/>
        <v>100</v>
      </c>
      <c r="P2103" s="18">
        <f t="shared" si="322"/>
        <v>50</v>
      </c>
      <c r="Q2103" s="18">
        <f t="shared" si="323"/>
        <v>16.5</v>
      </c>
      <c r="R2103" s="19">
        <f t="shared" si="324"/>
        <v>62.475000000000001</v>
      </c>
      <c r="S2103" s="19">
        <f t="shared" si="325"/>
        <v>51.625</v>
      </c>
      <c r="T2103" s="19">
        <f t="shared" si="326"/>
        <v>42.424999999999997</v>
      </c>
      <c r="U2103" s="19">
        <f t="shared" si="327"/>
        <v>54.125</v>
      </c>
      <c r="V2103" s="18">
        <f t="shared" si="328"/>
        <v>52.17499999999999</v>
      </c>
      <c r="W2103" s="18">
        <f t="shared" si="329"/>
        <v>52.662499999999994</v>
      </c>
    </row>
    <row r="2104" spans="1:23" ht="13.5" x14ac:dyDescent="0.25">
      <c r="A2104" s="4">
        <v>45068</v>
      </c>
      <c r="B2104" s="2">
        <v>3.16</v>
      </c>
      <c r="C2104" s="2">
        <v>59.471199674731551</v>
      </c>
      <c r="D2104" s="2">
        <v>-3.159001383670379E-2</v>
      </c>
      <c r="E2104" s="2">
        <v>3.0068823939571721E-2</v>
      </c>
      <c r="F2104" s="2">
        <v>3.2020000000000004</v>
      </c>
      <c r="G2104" s="2">
        <v>3.2310000000000003</v>
      </c>
      <c r="H2104" s="2">
        <v>3.1555</v>
      </c>
      <c r="I2104" s="2">
        <v>2.8914</v>
      </c>
      <c r="J2104" s="2">
        <v>2.8889999999999971</v>
      </c>
      <c r="K2104" s="15" t="s">
        <v>52</v>
      </c>
      <c r="L2104" s="15" t="s">
        <v>54</v>
      </c>
      <c r="M2104" s="15" t="s">
        <v>46</v>
      </c>
      <c r="N2104" s="18">
        <f t="shared" si="320"/>
        <v>50</v>
      </c>
      <c r="O2104" s="18">
        <f t="shared" si="321"/>
        <v>100</v>
      </c>
      <c r="P2104" s="18">
        <f t="shared" si="322"/>
        <v>50</v>
      </c>
      <c r="Q2104" s="18">
        <f t="shared" si="323"/>
        <v>16.5</v>
      </c>
      <c r="R2104" s="19">
        <f t="shared" si="324"/>
        <v>62.475000000000001</v>
      </c>
      <c r="S2104" s="19">
        <f t="shared" si="325"/>
        <v>51.625</v>
      </c>
      <c r="T2104" s="19">
        <f t="shared" si="326"/>
        <v>42.424999999999997</v>
      </c>
      <c r="U2104" s="19">
        <f t="shared" si="327"/>
        <v>54.125</v>
      </c>
      <c r="V2104" s="18">
        <f t="shared" si="328"/>
        <v>52.17499999999999</v>
      </c>
      <c r="W2104" s="18">
        <f t="shared" si="329"/>
        <v>52.662499999999994</v>
      </c>
    </row>
    <row r="2105" spans="1:23" ht="13.5" x14ac:dyDescent="0.25">
      <c r="A2105" s="4">
        <v>45069</v>
      </c>
      <c r="B2105" s="2">
        <v>3.18</v>
      </c>
      <c r="C2105" s="2">
        <v>61.777961401298455</v>
      </c>
      <c r="D2105" s="2">
        <v>-9.891187879336627E-3</v>
      </c>
      <c r="E2105" s="2">
        <v>2.9697138689443438E-2</v>
      </c>
      <c r="F2105" s="2">
        <v>3.1920000000000002</v>
      </c>
      <c r="G2105" s="2">
        <v>3.2240000000000002</v>
      </c>
      <c r="H2105" s="2">
        <v>3.1599999999999997</v>
      </c>
      <c r="I2105" s="2">
        <v>2.9062000000000001</v>
      </c>
      <c r="J2105" s="2">
        <v>2.8915999999999968</v>
      </c>
      <c r="K2105" s="15" t="s">
        <v>52</v>
      </c>
      <c r="L2105" s="15" t="s">
        <v>54</v>
      </c>
      <c r="M2105" s="15" t="s">
        <v>46</v>
      </c>
      <c r="N2105" s="18">
        <f t="shared" si="320"/>
        <v>50</v>
      </c>
      <c r="O2105" s="18">
        <f t="shared" si="321"/>
        <v>100</v>
      </c>
      <c r="P2105" s="18">
        <f t="shared" si="322"/>
        <v>50</v>
      </c>
      <c r="Q2105" s="18">
        <f t="shared" si="323"/>
        <v>16.5</v>
      </c>
      <c r="R2105" s="19">
        <f t="shared" si="324"/>
        <v>62.475000000000001</v>
      </c>
      <c r="S2105" s="19">
        <f t="shared" si="325"/>
        <v>51.625</v>
      </c>
      <c r="T2105" s="19">
        <f t="shared" si="326"/>
        <v>42.424999999999997</v>
      </c>
      <c r="U2105" s="19">
        <f t="shared" si="327"/>
        <v>54.125</v>
      </c>
      <c r="V2105" s="18">
        <f t="shared" si="328"/>
        <v>52.17499999999999</v>
      </c>
      <c r="W2105" s="18">
        <f t="shared" si="329"/>
        <v>52.662499999999994</v>
      </c>
    </row>
    <row r="2106" spans="1:23" ht="13.5" x14ac:dyDescent="0.25">
      <c r="A2106" s="4">
        <v>45070</v>
      </c>
      <c r="B2106" s="2">
        <v>3.22</v>
      </c>
      <c r="C2106" s="2">
        <v>65.95190422326462</v>
      </c>
      <c r="D2106" s="2">
        <v>5.0567947126678447E-3</v>
      </c>
      <c r="E2106" s="2">
        <v>3.0005497344664699E-2</v>
      </c>
      <c r="F2106" s="2">
        <v>3.1900000000000004</v>
      </c>
      <c r="G2106" s="2">
        <v>3.2210000000000001</v>
      </c>
      <c r="H2106" s="2">
        <v>3.1679999999999997</v>
      </c>
      <c r="I2106" s="2">
        <v>2.9218000000000006</v>
      </c>
      <c r="J2106" s="2">
        <v>2.8941999999999974</v>
      </c>
      <c r="K2106" s="15" t="s">
        <v>52</v>
      </c>
      <c r="L2106" s="15" t="s">
        <v>54</v>
      </c>
      <c r="M2106" s="15" t="s">
        <v>46</v>
      </c>
      <c r="N2106" s="18">
        <f t="shared" si="320"/>
        <v>50</v>
      </c>
      <c r="O2106" s="18">
        <f t="shared" si="321"/>
        <v>100</v>
      </c>
      <c r="P2106" s="18">
        <f t="shared" si="322"/>
        <v>50</v>
      </c>
      <c r="Q2106" s="18">
        <f t="shared" si="323"/>
        <v>16.5</v>
      </c>
      <c r="R2106" s="19">
        <f t="shared" si="324"/>
        <v>62.475000000000001</v>
      </c>
      <c r="S2106" s="19">
        <f t="shared" si="325"/>
        <v>51.625</v>
      </c>
      <c r="T2106" s="19">
        <f t="shared" si="326"/>
        <v>42.424999999999997</v>
      </c>
      <c r="U2106" s="19">
        <f t="shared" si="327"/>
        <v>54.125</v>
      </c>
      <c r="V2106" s="18">
        <f t="shared" si="328"/>
        <v>52.17499999999999</v>
      </c>
      <c r="W2106" s="18">
        <f t="shared" si="329"/>
        <v>52.662499999999994</v>
      </c>
    </row>
    <row r="2107" spans="1:23" ht="13.5" x14ac:dyDescent="0.25">
      <c r="A2107" s="4">
        <v>45071</v>
      </c>
      <c r="B2107" s="2">
        <v>3.23</v>
      </c>
      <c r="C2107" s="2">
        <v>66.924350726247042</v>
      </c>
      <c r="D2107" s="2">
        <v>2.2465535550133975E-2</v>
      </c>
      <c r="E2107" s="2">
        <v>2.9139871561267912E-2</v>
      </c>
      <c r="F2107" s="2">
        <v>3.1980000000000004</v>
      </c>
      <c r="G2107" s="2">
        <v>3.2149999999999999</v>
      </c>
      <c r="H2107" s="2">
        <v>3.1769999999999996</v>
      </c>
      <c r="I2107" s="2">
        <v>2.9376000000000007</v>
      </c>
      <c r="J2107" s="2">
        <v>2.8967999999999972</v>
      </c>
      <c r="K2107" s="15" t="s">
        <v>47</v>
      </c>
      <c r="L2107" s="15" t="s">
        <v>54</v>
      </c>
      <c r="M2107" s="15" t="s">
        <v>51</v>
      </c>
      <c r="N2107" s="18">
        <f t="shared" si="320"/>
        <v>50</v>
      </c>
      <c r="O2107" s="18">
        <f t="shared" si="321"/>
        <v>100</v>
      </c>
      <c r="P2107" s="18">
        <f t="shared" si="322"/>
        <v>50</v>
      </c>
      <c r="Q2107" s="18">
        <f t="shared" si="323"/>
        <v>83.5</v>
      </c>
      <c r="R2107" s="19">
        <f t="shared" si="324"/>
        <v>72.525000000000006</v>
      </c>
      <c r="S2107" s="19">
        <f t="shared" si="325"/>
        <v>68.375</v>
      </c>
      <c r="T2107" s="19">
        <f t="shared" si="326"/>
        <v>72.575000000000003</v>
      </c>
      <c r="U2107" s="19">
        <f t="shared" si="327"/>
        <v>70.875</v>
      </c>
      <c r="V2107" s="18">
        <f t="shared" si="328"/>
        <v>71.158333333333346</v>
      </c>
      <c r="W2107" s="18">
        <f t="shared" si="329"/>
        <v>71.087500000000006</v>
      </c>
    </row>
    <row r="2108" spans="1:23" ht="13.5" x14ac:dyDescent="0.25">
      <c r="A2108" s="4">
        <v>45072</v>
      </c>
      <c r="B2108" s="2">
        <v>3.21</v>
      </c>
      <c r="C2108" s="2">
        <v>63.046016597553077</v>
      </c>
      <c r="D2108" s="2">
        <v>3.4937164006266563E-2</v>
      </c>
      <c r="E2108" s="2">
        <v>2.7882049312542154E-2</v>
      </c>
      <c r="F2108" s="2">
        <v>3.2</v>
      </c>
      <c r="G2108" s="2">
        <v>3.2089999999999996</v>
      </c>
      <c r="H2108" s="2">
        <v>3.1854999999999993</v>
      </c>
      <c r="I2108" s="2">
        <v>2.9532000000000007</v>
      </c>
      <c r="J2108" s="2">
        <v>2.8992499999999977</v>
      </c>
      <c r="K2108" s="15" t="s">
        <v>47</v>
      </c>
      <c r="L2108" s="15" t="s">
        <v>54</v>
      </c>
      <c r="M2108" s="15" t="s">
        <v>51</v>
      </c>
      <c r="N2108" s="18">
        <f t="shared" si="320"/>
        <v>50</v>
      </c>
      <c r="O2108" s="18">
        <f t="shared" si="321"/>
        <v>100</v>
      </c>
      <c r="P2108" s="18">
        <f t="shared" si="322"/>
        <v>50</v>
      </c>
      <c r="Q2108" s="18">
        <f t="shared" si="323"/>
        <v>83.5</v>
      </c>
      <c r="R2108" s="19">
        <f t="shared" si="324"/>
        <v>72.525000000000006</v>
      </c>
      <c r="S2108" s="19">
        <f t="shared" si="325"/>
        <v>68.375</v>
      </c>
      <c r="T2108" s="19">
        <f t="shared" si="326"/>
        <v>72.575000000000003</v>
      </c>
      <c r="U2108" s="19">
        <f t="shared" si="327"/>
        <v>70.875</v>
      </c>
      <c r="V2108" s="18">
        <f t="shared" si="328"/>
        <v>71.158333333333346</v>
      </c>
      <c r="W2108" s="18">
        <f t="shared" si="329"/>
        <v>71.087500000000006</v>
      </c>
    </row>
    <row r="2109" spans="1:23" ht="13.5" x14ac:dyDescent="0.25">
      <c r="A2109" s="4">
        <v>45075</v>
      </c>
      <c r="B2109" s="2">
        <v>3.21</v>
      </c>
      <c r="C2109" s="2">
        <v>63.046016597553077</v>
      </c>
      <c r="D2109" s="2">
        <v>4.0378614631370713E-2</v>
      </c>
      <c r="E2109" s="2">
        <v>2.6494754321805328E-2</v>
      </c>
      <c r="F2109" s="2">
        <v>3.21</v>
      </c>
      <c r="G2109" s="2">
        <v>3.2060000000000004</v>
      </c>
      <c r="H2109" s="2">
        <v>3.194</v>
      </c>
      <c r="I2109" s="2">
        <v>2.9684000000000004</v>
      </c>
      <c r="J2109" s="2">
        <v>2.9017499999999985</v>
      </c>
      <c r="K2109" s="15" t="s">
        <v>47</v>
      </c>
      <c r="L2109" s="15" t="s">
        <v>54</v>
      </c>
      <c r="M2109" s="15" t="s">
        <v>51</v>
      </c>
      <c r="N2109" s="18">
        <f t="shared" si="320"/>
        <v>50</v>
      </c>
      <c r="O2109" s="18">
        <f t="shared" si="321"/>
        <v>100</v>
      </c>
      <c r="P2109" s="18">
        <f t="shared" si="322"/>
        <v>50</v>
      </c>
      <c r="Q2109" s="18">
        <f t="shared" si="323"/>
        <v>83.5</v>
      </c>
      <c r="R2109" s="19">
        <f t="shared" si="324"/>
        <v>72.525000000000006</v>
      </c>
      <c r="S2109" s="19">
        <f t="shared" si="325"/>
        <v>68.375</v>
      </c>
      <c r="T2109" s="19">
        <f t="shared" si="326"/>
        <v>72.575000000000003</v>
      </c>
      <c r="U2109" s="19">
        <f t="shared" si="327"/>
        <v>70.875</v>
      </c>
      <c r="V2109" s="18">
        <f t="shared" si="328"/>
        <v>71.158333333333346</v>
      </c>
      <c r="W2109" s="18">
        <f t="shared" si="329"/>
        <v>71.087500000000006</v>
      </c>
    </row>
    <row r="2110" spans="1:23" ht="13.5" x14ac:dyDescent="0.25">
      <c r="A2110" s="4">
        <v>45076</v>
      </c>
      <c r="B2110" s="2">
        <v>3.2</v>
      </c>
      <c r="C2110" s="2">
        <v>60.996253878743886</v>
      </c>
      <c r="D2110" s="2">
        <v>4.3725863814783938E-2</v>
      </c>
      <c r="E2110" s="2">
        <v>2.5152605830013431E-2</v>
      </c>
      <c r="F2110" s="2">
        <v>3.214</v>
      </c>
      <c r="G2110" s="2">
        <v>3.2030000000000003</v>
      </c>
      <c r="H2110" s="2">
        <v>3.2015000000000002</v>
      </c>
      <c r="I2110" s="2">
        <v>2.9832000000000005</v>
      </c>
      <c r="J2110" s="2">
        <v>2.9033999999999991</v>
      </c>
      <c r="K2110" s="15" t="s">
        <v>47</v>
      </c>
      <c r="L2110" s="15" t="s">
        <v>54</v>
      </c>
      <c r="M2110" s="15" t="s">
        <v>51</v>
      </c>
      <c r="N2110" s="18">
        <f t="shared" si="320"/>
        <v>50</v>
      </c>
      <c r="O2110" s="18">
        <f t="shared" si="321"/>
        <v>100</v>
      </c>
      <c r="P2110" s="18">
        <f t="shared" si="322"/>
        <v>50</v>
      </c>
      <c r="Q2110" s="18">
        <f t="shared" si="323"/>
        <v>83.5</v>
      </c>
      <c r="R2110" s="19">
        <f t="shared" si="324"/>
        <v>72.525000000000006</v>
      </c>
      <c r="S2110" s="19">
        <f t="shared" si="325"/>
        <v>68.375</v>
      </c>
      <c r="T2110" s="19">
        <f t="shared" si="326"/>
        <v>72.575000000000003</v>
      </c>
      <c r="U2110" s="19">
        <f t="shared" si="327"/>
        <v>70.875</v>
      </c>
      <c r="V2110" s="18">
        <f t="shared" si="328"/>
        <v>71.158333333333346</v>
      </c>
      <c r="W2110" s="18">
        <f t="shared" si="329"/>
        <v>71.087500000000006</v>
      </c>
    </row>
    <row r="2111" spans="1:23" ht="13.5" x14ac:dyDescent="0.25">
      <c r="A2111" s="4">
        <v>45077</v>
      </c>
      <c r="B2111" s="2">
        <v>3.17</v>
      </c>
      <c r="C2111" s="2">
        <v>55.198265904267281</v>
      </c>
      <c r="D2111" s="2">
        <v>4.8414154613016347E-2</v>
      </c>
      <c r="E2111" s="2">
        <v>2.5868878071420638E-2</v>
      </c>
      <c r="F2111" s="2">
        <v>3.2039999999999993</v>
      </c>
      <c r="G2111" s="2">
        <v>3.1970000000000001</v>
      </c>
      <c r="H2111" s="2">
        <v>3.2075000000000005</v>
      </c>
      <c r="I2111" s="2">
        <v>2.9974000000000003</v>
      </c>
      <c r="J2111" s="2">
        <v>2.9049999999999994</v>
      </c>
      <c r="K2111" s="15" t="s">
        <v>52</v>
      </c>
      <c r="L2111" s="15" t="s">
        <v>54</v>
      </c>
      <c r="M2111" s="15" t="s">
        <v>46</v>
      </c>
      <c r="N2111" s="18">
        <f t="shared" si="320"/>
        <v>50</v>
      </c>
      <c r="O2111" s="18">
        <f t="shared" si="321"/>
        <v>100</v>
      </c>
      <c r="P2111" s="18">
        <f t="shared" si="322"/>
        <v>50</v>
      </c>
      <c r="Q2111" s="18">
        <f t="shared" si="323"/>
        <v>16.5</v>
      </c>
      <c r="R2111" s="19">
        <f t="shared" si="324"/>
        <v>62.475000000000001</v>
      </c>
      <c r="S2111" s="19">
        <f t="shared" si="325"/>
        <v>51.625</v>
      </c>
      <c r="T2111" s="19">
        <f t="shared" si="326"/>
        <v>42.424999999999997</v>
      </c>
      <c r="U2111" s="19">
        <f t="shared" si="327"/>
        <v>54.125</v>
      </c>
      <c r="V2111" s="18">
        <f t="shared" si="328"/>
        <v>52.17499999999999</v>
      </c>
      <c r="W2111" s="18">
        <f t="shared" si="329"/>
        <v>52.662499999999994</v>
      </c>
    </row>
    <row r="2112" spans="1:23" ht="13.5" x14ac:dyDescent="0.25">
      <c r="A2112" s="4">
        <v>45078</v>
      </c>
      <c r="B2112" s="2">
        <v>3.16</v>
      </c>
      <c r="C2112" s="2">
        <v>53.37692546583142</v>
      </c>
      <c r="D2112" s="2">
        <v>4.6806243932280278E-2</v>
      </c>
      <c r="E2112" s="2">
        <v>2.6924119115120656E-2</v>
      </c>
      <c r="F2112" s="2">
        <v>3.1900000000000004</v>
      </c>
      <c r="G2112" s="2">
        <v>3.194</v>
      </c>
      <c r="H2112" s="2">
        <v>3.2124999999999999</v>
      </c>
      <c r="I2112" s="2">
        <v>3.0114000000000001</v>
      </c>
      <c r="J2112" s="2">
        <v>2.906699999999999</v>
      </c>
      <c r="K2112" s="15" t="s">
        <v>52</v>
      </c>
      <c r="L2112" s="15" t="s">
        <v>54</v>
      </c>
      <c r="M2112" s="15" t="s">
        <v>46</v>
      </c>
      <c r="N2112" s="18">
        <f t="shared" si="320"/>
        <v>50</v>
      </c>
      <c r="O2112" s="18">
        <f t="shared" si="321"/>
        <v>100</v>
      </c>
      <c r="P2112" s="18">
        <f t="shared" si="322"/>
        <v>50</v>
      </c>
      <c r="Q2112" s="18">
        <f t="shared" si="323"/>
        <v>16.5</v>
      </c>
      <c r="R2112" s="19">
        <f t="shared" si="324"/>
        <v>62.475000000000001</v>
      </c>
      <c r="S2112" s="19">
        <f t="shared" si="325"/>
        <v>51.625</v>
      </c>
      <c r="T2112" s="19">
        <f t="shared" si="326"/>
        <v>42.424999999999997</v>
      </c>
      <c r="U2112" s="19">
        <f t="shared" si="327"/>
        <v>54.125</v>
      </c>
      <c r="V2112" s="18">
        <f t="shared" si="328"/>
        <v>52.17499999999999</v>
      </c>
      <c r="W2112" s="18">
        <f t="shared" si="329"/>
        <v>52.662499999999994</v>
      </c>
    </row>
    <row r="2113" spans="1:23" ht="13.5" x14ac:dyDescent="0.25">
      <c r="A2113" s="4">
        <v>45079</v>
      </c>
      <c r="B2113" s="2">
        <v>3.16</v>
      </c>
      <c r="C2113" s="2">
        <v>53.37692546583142</v>
      </c>
      <c r="D2113" s="2">
        <v>4.6893422243016847E-2</v>
      </c>
      <c r="E2113" s="2">
        <v>2.7664879834057788E-2</v>
      </c>
      <c r="F2113" s="2">
        <v>3.18</v>
      </c>
      <c r="G2113" s="2">
        <v>3.19</v>
      </c>
      <c r="H2113" s="2">
        <v>3.2134999999999998</v>
      </c>
      <c r="I2113" s="2">
        <v>3.0248000000000004</v>
      </c>
      <c r="J2113" s="2">
        <v>2.9082499999999993</v>
      </c>
      <c r="K2113" s="15" t="s">
        <v>52</v>
      </c>
      <c r="L2113" s="15" t="s">
        <v>54</v>
      </c>
      <c r="M2113" s="15" t="s">
        <v>46</v>
      </c>
      <c r="N2113" s="18">
        <f t="shared" si="320"/>
        <v>50</v>
      </c>
      <c r="O2113" s="18">
        <f t="shared" si="321"/>
        <v>100</v>
      </c>
      <c r="P2113" s="18">
        <f t="shared" si="322"/>
        <v>50</v>
      </c>
      <c r="Q2113" s="18">
        <f t="shared" si="323"/>
        <v>16.5</v>
      </c>
      <c r="R2113" s="19">
        <f t="shared" si="324"/>
        <v>62.475000000000001</v>
      </c>
      <c r="S2113" s="19">
        <f t="shared" si="325"/>
        <v>51.625</v>
      </c>
      <c r="T2113" s="19">
        <f t="shared" si="326"/>
        <v>42.424999999999997</v>
      </c>
      <c r="U2113" s="19">
        <f t="shared" si="327"/>
        <v>54.125</v>
      </c>
      <c r="V2113" s="18">
        <f t="shared" si="328"/>
        <v>52.17499999999999</v>
      </c>
      <c r="W2113" s="18">
        <f t="shared" si="329"/>
        <v>52.662499999999994</v>
      </c>
    </row>
    <row r="2114" spans="1:23" ht="13.5" x14ac:dyDescent="0.25">
      <c r="A2114" s="4">
        <v>45082</v>
      </c>
      <c r="B2114" s="2">
        <v>3.16</v>
      </c>
      <c r="C2114" s="2">
        <v>53.376925465831413</v>
      </c>
      <c r="D2114" s="2">
        <v>4.0729320666038404E-2</v>
      </c>
      <c r="E2114" s="2">
        <v>2.7810348323526173E-2</v>
      </c>
      <c r="F2114" s="2">
        <v>3.1700000000000004</v>
      </c>
      <c r="G2114" s="2">
        <v>3.1900000000000004</v>
      </c>
      <c r="H2114" s="2">
        <v>3.2104999999999997</v>
      </c>
      <c r="I2114" s="2">
        <v>3.0380000000000003</v>
      </c>
      <c r="J2114" s="2">
        <v>2.9096999999999995</v>
      </c>
      <c r="K2114" s="15" t="s">
        <v>52</v>
      </c>
      <c r="L2114" s="15" t="s">
        <v>54</v>
      </c>
      <c r="M2114" s="15" t="s">
        <v>46</v>
      </c>
      <c r="N2114" s="18">
        <f t="shared" ref="N2114:N2177" si="330">IF(D2114&lt;30,50, IF(D2114&gt;70, 0, 25))</f>
        <v>50</v>
      </c>
      <c r="O2114" s="18">
        <f t="shared" ref="O2114:O2177" si="331">IF(F2114-E2114&gt;0.02, 100, IF(F2114-E2114&lt;0,0,45))</f>
        <v>100</v>
      </c>
      <c r="P2114" s="18">
        <f t="shared" ref="P2114:P2177" si="332">IF(G2114-J2114&gt;10,100,IF(G2114-J2114&gt;5,75, IF(G2114-J2114&gt;0,50,0)))</f>
        <v>50</v>
      </c>
      <c r="Q2114" s="18">
        <f t="shared" ref="Q2114:Q2177" si="333">IF(M2114="confirmed bullish", 34, IF(M2114="bullish divergence",17, 0))+IF(K2114="bullish",33,IF(K2114="bearish",0,16.5))+IF(L2114="strong",33,IF(L2114="weak",0,16.5))</f>
        <v>16.5</v>
      </c>
      <c r="R2114" s="19">
        <f t="shared" si="324"/>
        <v>62.475000000000001</v>
      </c>
      <c r="S2114" s="19">
        <f t="shared" si="325"/>
        <v>51.625</v>
      </c>
      <c r="T2114" s="19">
        <f t="shared" si="326"/>
        <v>42.424999999999997</v>
      </c>
      <c r="U2114" s="19">
        <f t="shared" si="327"/>
        <v>54.125</v>
      </c>
      <c r="V2114" s="18">
        <f t="shared" si="328"/>
        <v>52.17499999999999</v>
      </c>
      <c r="W2114" s="18">
        <f t="shared" si="329"/>
        <v>52.662499999999994</v>
      </c>
    </row>
    <row r="2115" spans="1:23" ht="13.5" x14ac:dyDescent="0.25">
      <c r="A2115" s="4">
        <v>45083</v>
      </c>
      <c r="B2115" s="2">
        <v>3.1</v>
      </c>
      <c r="C2115" s="2">
        <v>42.795013110618768</v>
      </c>
      <c r="D2115" s="2">
        <v>4.2957112072496528E-2</v>
      </c>
      <c r="E2115" s="2">
        <v>2.6725363282088153E-2</v>
      </c>
      <c r="F2115" s="2">
        <v>3.15</v>
      </c>
      <c r="G2115" s="2">
        <v>3.1820000000000004</v>
      </c>
      <c r="H2115" s="2">
        <v>3.2029999999999994</v>
      </c>
      <c r="I2115" s="2">
        <v>3.0501999999999998</v>
      </c>
      <c r="J2115" s="2">
        <v>2.9106999999999994</v>
      </c>
      <c r="K2115" s="15" t="s">
        <v>52</v>
      </c>
      <c r="L2115" s="15" t="s">
        <v>54</v>
      </c>
      <c r="M2115" s="15" t="s">
        <v>46</v>
      </c>
      <c r="N2115" s="18">
        <f t="shared" si="330"/>
        <v>50</v>
      </c>
      <c r="O2115" s="18">
        <f t="shared" si="331"/>
        <v>100</v>
      </c>
      <c r="P2115" s="18">
        <f t="shared" si="332"/>
        <v>50</v>
      </c>
      <c r="Q2115" s="18">
        <f t="shared" si="333"/>
        <v>16.5</v>
      </c>
      <c r="R2115" s="19">
        <f t="shared" ref="R2115:R2178" si="334">0.35*N2115+O2115*0.35+P2115*0.15+Q2115*0.15</f>
        <v>62.475000000000001</v>
      </c>
      <c r="S2115" s="19">
        <f t="shared" ref="S2115:S2178" si="335">N2115*0.2+O2115*0.2+P2115*0.35+Q2115*0.25</f>
        <v>51.625</v>
      </c>
      <c r="T2115" s="19">
        <f t="shared" ref="T2115:T2178" si="336">N2115*0.15+O2115*0.15+P2115*0.25+Q2115*0.45</f>
        <v>42.424999999999997</v>
      </c>
      <c r="U2115" s="19">
        <f t="shared" ref="U2115:U2178" si="337">0.25*SUM(N2115:Q2115)</f>
        <v>54.125</v>
      </c>
      <c r="V2115" s="18">
        <f t="shared" ref="V2115:V2178" si="338">SUM(R2115:T2115)/3</f>
        <v>52.17499999999999</v>
      </c>
      <c r="W2115" s="18">
        <f t="shared" ref="W2115:W2178" si="339">SUM(R2115:U2115)/4</f>
        <v>52.662499999999994</v>
      </c>
    </row>
    <row r="2116" spans="1:23" ht="13.5" x14ac:dyDescent="0.25">
      <c r="A2116" s="4">
        <v>45084</v>
      </c>
      <c r="B2116" s="2">
        <v>3.14</v>
      </c>
      <c r="C2116" s="2">
        <v>49.922647151543316</v>
      </c>
      <c r="D2116" s="2">
        <v>4.8315557053937752E-2</v>
      </c>
      <c r="E2116" s="2">
        <v>2.577679891682496E-2</v>
      </c>
      <c r="F2116" s="2">
        <v>3.1440000000000001</v>
      </c>
      <c r="G2116" s="2">
        <v>3.1739999999999999</v>
      </c>
      <c r="H2116" s="2">
        <v>3.1974999999999998</v>
      </c>
      <c r="I2116" s="2">
        <v>3.0631999999999993</v>
      </c>
      <c r="J2116" s="2">
        <v>2.911649999999999</v>
      </c>
      <c r="K2116" s="15" t="s">
        <v>52</v>
      </c>
      <c r="L2116" s="15" t="s">
        <v>54</v>
      </c>
      <c r="M2116" s="15" t="s">
        <v>46</v>
      </c>
      <c r="N2116" s="18">
        <f t="shared" si="330"/>
        <v>50</v>
      </c>
      <c r="O2116" s="18">
        <f t="shared" si="331"/>
        <v>100</v>
      </c>
      <c r="P2116" s="18">
        <f t="shared" si="332"/>
        <v>50</v>
      </c>
      <c r="Q2116" s="18">
        <f t="shared" si="333"/>
        <v>16.5</v>
      </c>
      <c r="R2116" s="19">
        <f t="shared" si="334"/>
        <v>62.475000000000001</v>
      </c>
      <c r="S2116" s="19">
        <f t="shared" si="335"/>
        <v>51.625</v>
      </c>
      <c r="T2116" s="19">
        <f t="shared" si="336"/>
        <v>42.424999999999997</v>
      </c>
      <c r="U2116" s="19">
        <f t="shared" si="337"/>
        <v>54.125</v>
      </c>
      <c r="V2116" s="18">
        <f t="shared" si="338"/>
        <v>52.17499999999999</v>
      </c>
      <c r="W2116" s="18">
        <f t="shared" si="339"/>
        <v>52.662499999999994</v>
      </c>
    </row>
    <row r="2117" spans="1:23" ht="13.5" x14ac:dyDescent="0.25">
      <c r="A2117" s="4">
        <v>45085</v>
      </c>
      <c r="B2117" s="2">
        <v>3.14</v>
      </c>
      <c r="C2117" s="2">
        <v>49.922647151543316</v>
      </c>
      <c r="D2117" s="2">
        <v>5.4413306745335621E-2</v>
      </c>
      <c r="E2117" s="2">
        <v>2.4540042796421722E-2</v>
      </c>
      <c r="F2117" s="2">
        <v>3.14</v>
      </c>
      <c r="G2117" s="2">
        <v>3.165</v>
      </c>
      <c r="H2117" s="2">
        <v>3.1900000000000004</v>
      </c>
      <c r="I2117" s="2">
        <v>3.0767999999999991</v>
      </c>
      <c r="J2117" s="2">
        <v>2.9125499999999995</v>
      </c>
      <c r="K2117" s="15" t="s">
        <v>52</v>
      </c>
      <c r="L2117" s="15" t="s">
        <v>54</v>
      </c>
      <c r="M2117" s="15" t="s">
        <v>46</v>
      </c>
      <c r="N2117" s="18">
        <f t="shared" si="330"/>
        <v>50</v>
      </c>
      <c r="O2117" s="18">
        <f t="shared" si="331"/>
        <v>100</v>
      </c>
      <c r="P2117" s="18">
        <f t="shared" si="332"/>
        <v>50</v>
      </c>
      <c r="Q2117" s="18">
        <f t="shared" si="333"/>
        <v>16.5</v>
      </c>
      <c r="R2117" s="19">
        <f t="shared" si="334"/>
        <v>62.475000000000001</v>
      </c>
      <c r="S2117" s="19">
        <f t="shared" si="335"/>
        <v>51.625</v>
      </c>
      <c r="T2117" s="19">
        <f t="shared" si="336"/>
        <v>42.424999999999997</v>
      </c>
      <c r="U2117" s="19">
        <f t="shared" si="337"/>
        <v>54.125</v>
      </c>
      <c r="V2117" s="18">
        <f t="shared" si="338"/>
        <v>52.17499999999999</v>
      </c>
      <c r="W2117" s="18">
        <f t="shared" si="339"/>
        <v>52.662499999999994</v>
      </c>
    </row>
    <row r="2118" spans="1:23" ht="13.5" x14ac:dyDescent="0.25">
      <c r="A2118" s="4">
        <v>45086</v>
      </c>
      <c r="B2118" s="2">
        <v>3.2</v>
      </c>
      <c r="C2118" s="2">
        <v>58.843570697705402</v>
      </c>
      <c r="D2118" s="2">
        <v>5.2074924802751887E-2</v>
      </c>
      <c r="E2118" s="2">
        <v>2.2561754175298959E-2</v>
      </c>
      <c r="F2118" s="2">
        <v>3.1480000000000006</v>
      </c>
      <c r="G2118" s="2">
        <v>3.1640000000000006</v>
      </c>
      <c r="H2118" s="2">
        <v>3.1864999999999997</v>
      </c>
      <c r="I2118" s="2">
        <v>3.0895999999999981</v>
      </c>
      <c r="J2118" s="2">
        <v>2.9129499999999995</v>
      </c>
      <c r="K2118" s="15" t="s">
        <v>52</v>
      </c>
      <c r="L2118" s="15" t="s">
        <v>54</v>
      </c>
      <c r="M2118" s="15" t="s">
        <v>53</v>
      </c>
      <c r="N2118" s="18">
        <f t="shared" si="330"/>
        <v>50</v>
      </c>
      <c r="O2118" s="18">
        <f t="shared" si="331"/>
        <v>100</v>
      </c>
      <c r="P2118" s="18">
        <f t="shared" si="332"/>
        <v>50</v>
      </c>
      <c r="Q2118" s="18">
        <f t="shared" si="333"/>
        <v>16.5</v>
      </c>
      <c r="R2118" s="19">
        <f t="shared" si="334"/>
        <v>62.475000000000001</v>
      </c>
      <c r="S2118" s="19">
        <f t="shared" si="335"/>
        <v>51.625</v>
      </c>
      <c r="T2118" s="19">
        <f t="shared" si="336"/>
        <v>42.424999999999997</v>
      </c>
      <c r="U2118" s="19">
        <f t="shared" si="337"/>
        <v>54.125</v>
      </c>
      <c r="V2118" s="18">
        <f t="shared" si="338"/>
        <v>52.17499999999999</v>
      </c>
      <c r="W2118" s="18">
        <f t="shared" si="339"/>
        <v>52.662499999999994</v>
      </c>
    </row>
    <row r="2119" spans="1:23" ht="13.5" x14ac:dyDescent="0.25">
      <c r="A2119" s="4">
        <v>45089</v>
      </c>
      <c r="B2119" s="2">
        <v>3.24</v>
      </c>
      <c r="C2119" s="2">
        <v>63.510486363940565</v>
      </c>
      <c r="D2119" s="2">
        <v>4.6800409892719497E-2</v>
      </c>
      <c r="E2119" s="2">
        <v>2.0319117853692271E-2</v>
      </c>
      <c r="F2119" s="2">
        <v>3.1640000000000006</v>
      </c>
      <c r="G2119" s="2">
        <v>3.1670000000000003</v>
      </c>
      <c r="H2119" s="2">
        <v>3.1865000000000001</v>
      </c>
      <c r="I2119" s="2">
        <v>3.1013999999999986</v>
      </c>
      <c r="J2119" s="2">
        <v>2.9136499999999996</v>
      </c>
      <c r="K2119" s="15" t="s">
        <v>47</v>
      </c>
      <c r="L2119" s="15" t="s">
        <v>54</v>
      </c>
      <c r="M2119" s="15" t="s">
        <v>51</v>
      </c>
      <c r="N2119" s="18">
        <f t="shared" si="330"/>
        <v>50</v>
      </c>
      <c r="O2119" s="18">
        <f t="shared" si="331"/>
        <v>100</v>
      </c>
      <c r="P2119" s="18">
        <f t="shared" si="332"/>
        <v>50</v>
      </c>
      <c r="Q2119" s="18">
        <f t="shared" si="333"/>
        <v>83.5</v>
      </c>
      <c r="R2119" s="19">
        <f t="shared" si="334"/>
        <v>72.525000000000006</v>
      </c>
      <c r="S2119" s="19">
        <f t="shared" si="335"/>
        <v>68.375</v>
      </c>
      <c r="T2119" s="19">
        <f t="shared" si="336"/>
        <v>72.575000000000003</v>
      </c>
      <c r="U2119" s="19">
        <f t="shared" si="337"/>
        <v>70.875</v>
      </c>
      <c r="V2119" s="18">
        <f t="shared" si="338"/>
        <v>71.158333333333346</v>
      </c>
      <c r="W2119" s="18">
        <f t="shared" si="339"/>
        <v>71.087500000000006</v>
      </c>
    </row>
    <row r="2120" spans="1:23" ht="13.5" x14ac:dyDescent="0.25">
      <c r="A2120" s="4">
        <v>45090</v>
      </c>
      <c r="B2120" s="2">
        <v>3.31</v>
      </c>
      <c r="C2120" s="2">
        <v>69.935438178737726</v>
      </c>
      <c r="D2120" s="2">
        <v>3.5069090121123914E-2</v>
      </c>
      <c r="E2120" s="2">
        <v>1.8152985007664262E-2</v>
      </c>
      <c r="F2120" s="2">
        <v>3.2060000000000004</v>
      </c>
      <c r="G2120" s="2">
        <v>3.1779999999999999</v>
      </c>
      <c r="H2120" s="2">
        <v>3.1905000000000001</v>
      </c>
      <c r="I2120" s="2">
        <v>3.113599999999999</v>
      </c>
      <c r="J2120" s="2">
        <v>2.9146999999999998</v>
      </c>
      <c r="K2120" s="15" t="s">
        <v>47</v>
      </c>
      <c r="L2120" s="15" t="s">
        <v>48</v>
      </c>
      <c r="M2120" s="15" t="s">
        <v>51</v>
      </c>
      <c r="N2120" s="18">
        <f t="shared" si="330"/>
        <v>50</v>
      </c>
      <c r="O2120" s="18">
        <f t="shared" si="331"/>
        <v>100</v>
      </c>
      <c r="P2120" s="18">
        <f t="shared" si="332"/>
        <v>50</v>
      </c>
      <c r="Q2120" s="18">
        <f t="shared" si="333"/>
        <v>100</v>
      </c>
      <c r="R2120" s="19">
        <f t="shared" si="334"/>
        <v>75</v>
      </c>
      <c r="S2120" s="19">
        <f t="shared" si="335"/>
        <v>72.5</v>
      </c>
      <c r="T2120" s="19">
        <f t="shared" si="336"/>
        <v>80</v>
      </c>
      <c r="U2120" s="19">
        <f t="shared" si="337"/>
        <v>75</v>
      </c>
      <c r="V2120" s="18">
        <f t="shared" si="338"/>
        <v>75.833333333333329</v>
      </c>
      <c r="W2120" s="18">
        <f t="shared" si="339"/>
        <v>75.625</v>
      </c>
    </row>
    <row r="2121" spans="1:23" ht="13.5" x14ac:dyDescent="0.25">
      <c r="A2121" s="4">
        <v>45091</v>
      </c>
      <c r="B2121" s="2">
        <v>3.3</v>
      </c>
      <c r="C2121" s="2">
        <v>68.090941891846015</v>
      </c>
      <c r="D2121" s="2">
        <v>2.0350032292995035E-2</v>
      </c>
      <c r="E2121" s="2">
        <v>1.2106980996360312E-2</v>
      </c>
      <c r="F2121" s="2">
        <v>3.2380000000000004</v>
      </c>
      <c r="G2121" s="2">
        <v>3.1909999999999998</v>
      </c>
      <c r="H2121" s="2">
        <v>3.194</v>
      </c>
      <c r="I2121" s="2">
        <v>3.1223999999999994</v>
      </c>
      <c r="J2121" s="2">
        <v>2.9160999999999988</v>
      </c>
      <c r="K2121" s="15" t="s">
        <v>47</v>
      </c>
      <c r="L2121" s="15" t="s">
        <v>54</v>
      </c>
      <c r="M2121" s="15" t="s">
        <v>51</v>
      </c>
      <c r="N2121" s="18">
        <f t="shared" si="330"/>
        <v>50</v>
      </c>
      <c r="O2121" s="18">
        <f t="shared" si="331"/>
        <v>100</v>
      </c>
      <c r="P2121" s="18">
        <f t="shared" si="332"/>
        <v>50</v>
      </c>
      <c r="Q2121" s="18">
        <f t="shared" si="333"/>
        <v>83.5</v>
      </c>
      <c r="R2121" s="19">
        <f t="shared" si="334"/>
        <v>72.525000000000006</v>
      </c>
      <c r="S2121" s="19">
        <f t="shared" si="335"/>
        <v>68.375</v>
      </c>
      <c r="T2121" s="19">
        <f t="shared" si="336"/>
        <v>72.575000000000003</v>
      </c>
      <c r="U2121" s="19">
        <f t="shared" si="337"/>
        <v>70.875</v>
      </c>
      <c r="V2121" s="18">
        <f t="shared" si="338"/>
        <v>71.158333333333346</v>
      </c>
      <c r="W2121" s="18">
        <f t="shared" si="339"/>
        <v>71.087500000000006</v>
      </c>
    </row>
    <row r="2122" spans="1:23" ht="13.5" x14ac:dyDescent="0.25">
      <c r="A2122" s="4">
        <v>45092</v>
      </c>
      <c r="B2122" s="2">
        <v>3.3</v>
      </c>
      <c r="C2122" s="2">
        <v>68.090941891846015</v>
      </c>
      <c r="D2122" s="2">
        <v>5.5661547092134001E-3</v>
      </c>
      <c r="E2122" s="2">
        <v>8.055248303148051E-3</v>
      </c>
      <c r="F2122" s="2">
        <v>3.2700000000000005</v>
      </c>
      <c r="G2122" s="2">
        <v>3.2049999999999996</v>
      </c>
      <c r="H2122" s="2">
        <v>3.1995000000000005</v>
      </c>
      <c r="I2122" s="2">
        <v>3.1309999999999998</v>
      </c>
      <c r="J2122" s="2">
        <v>2.917349999999999</v>
      </c>
      <c r="K2122" s="15" t="s">
        <v>47</v>
      </c>
      <c r="L2122" s="15" t="s">
        <v>54</v>
      </c>
      <c r="M2122" s="15" t="s">
        <v>51</v>
      </c>
      <c r="N2122" s="18">
        <f t="shared" si="330"/>
        <v>50</v>
      </c>
      <c r="O2122" s="18">
        <f t="shared" si="331"/>
        <v>100</v>
      </c>
      <c r="P2122" s="18">
        <f t="shared" si="332"/>
        <v>50</v>
      </c>
      <c r="Q2122" s="18">
        <f t="shared" si="333"/>
        <v>83.5</v>
      </c>
      <c r="R2122" s="19">
        <f t="shared" si="334"/>
        <v>72.525000000000006</v>
      </c>
      <c r="S2122" s="19">
        <f t="shared" si="335"/>
        <v>68.375</v>
      </c>
      <c r="T2122" s="19">
        <f t="shared" si="336"/>
        <v>72.575000000000003</v>
      </c>
      <c r="U2122" s="19">
        <f t="shared" si="337"/>
        <v>70.875</v>
      </c>
      <c r="V2122" s="18">
        <f t="shared" si="338"/>
        <v>71.158333333333346</v>
      </c>
      <c r="W2122" s="18">
        <f t="shared" si="339"/>
        <v>71.087500000000006</v>
      </c>
    </row>
    <row r="2123" spans="1:23" ht="13.5" x14ac:dyDescent="0.25">
      <c r="A2123" s="4">
        <v>45093</v>
      </c>
      <c r="B2123" s="2">
        <v>3.28</v>
      </c>
      <c r="C2123" s="2">
        <v>64.16556066770535</v>
      </c>
      <c r="D2123" s="2">
        <v>-6.1940474400081769E-3</v>
      </c>
      <c r="E2123" s="2">
        <v>5.4817132535049289E-3</v>
      </c>
      <c r="F2123" s="2">
        <v>3.2860000000000005</v>
      </c>
      <c r="G2123" s="2">
        <v>3.2170000000000001</v>
      </c>
      <c r="H2123" s="2">
        <v>3.2035000000000005</v>
      </c>
      <c r="I2123" s="2">
        <v>3.1375999999999999</v>
      </c>
      <c r="J2123" s="2">
        <v>2.9182499999999987</v>
      </c>
      <c r="K2123" s="15" t="s">
        <v>47</v>
      </c>
      <c r="L2123" s="15" t="s">
        <v>54</v>
      </c>
      <c r="M2123" s="15" t="s">
        <v>51</v>
      </c>
      <c r="N2123" s="18">
        <f t="shared" si="330"/>
        <v>50</v>
      </c>
      <c r="O2123" s="18">
        <f t="shared" si="331"/>
        <v>100</v>
      </c>
      <c r="P2123" s="18">
        <f t="shared" si="332"/>
        <v>50</v>
      </c>
      <c r="Q2123" s="18">
        <f t="shared" si="333"/>
        <v>83.5</v>
      </c>
      <c r="R2123" s="19">
        <f t="shared" si="334"/>
        <v>72.525000000000006</v>
      </c>
      <c r="S2123" s="19">
        <f t="shared" si="335"/>
        <v>68.375</v>
      </c>
      <c r="T2123" s="19">
        <f t="shared" si="336"/>
        <v>72.575000000000003</v>
      </c>
      <c r="U2123" s="19">
        <f t="shared" si="337"/>
        <v>70.875</v>
      </c>
      <c r="V2123" s="18">
        <f t="shared" si="338"/>
        <v>71.158333333333346</v>
      </c>
      <c r="W2123" s="18">
        <f t="shared" si="339"/>
        <v>71.087500000000006</v>
      </c>
    </row>
    <row r="2124" spans="1:23" ht="13.5" x14ac:dyDescent="0.25">
      <c r="A2124" s="4">
        <v>45096</v>
      </c>
      <c r="B2124" s="2">
        <v>3.3</v>
      </c>
      <c r="C2124" s="2">
        <v>66.26024737412169</v>
      </c>
      <c r="D2124" s="2">
        <v>-1.8186296446492278E-2</v>
      </c>
      <c r="E2124" s="2">
        <v>5.4613723802031814E-3</v>
      </c>
      <c r="F2124" s="2">
        <v>3.2979999999999996</v>
      </c>
      <c r="G2124" s="2">
        <v>3.2310000000000003</v>
      </c>
      <c r="H2124" s="2">
        <v>3.2105000000000006</v>
      </c>
      <c r="I2124" s="2">
        <v>3.1456</v>
      </c>
      <c r="J2124" s="2">
        <v>2.9194499999999981</v>
      </c>
      <c r="K2124" s="15" t="s">
        <v>47</v>
      </c>
      <c r="L2124" s="15" t="s">
        <v>54</v>
      </c>
      <c r="M2124" s="15" t="s">
        <v>51</v>
      </c>
      <c r="N2124" s="18">
        <f t="shared" si="330"/>
        <v>50</v>
      </c>
      <c r="O2124" s="18">
        <f t="shared" si="331"/>
        <v>100</v>
      </c>
      <c r="P2124" s="18">
        <f t="shared" si="332"/>
        <v>50</v>
      </c>
      <c r="Q2124" s="18">
        <f t="shared" si="333"/>
        <v>83.5</v>
      </c>
      <c r="R2124" s="19">
        <f t="shared" si="334"/>
        <v>72.525000000000006</v>
      </c>
      <c r="S2124" s="19">
        <f t="shared" si="335"/>
        <v>68.375</v>
      </c>
      <c r="T2124" s="19">
        <f t="shared" si="336"/>
        <v>72.575000000000003</v>
      </c>
      <c r="U2124" s="19">
        <f t="shared" si="337"/>
        <v>70.875</v>
      </c>
      <c r="V2124" s="18">
        <f t="shared" si="338"/>
        <v>71.158333333333346</v>
      </c>
      <c r="W2124" s="18">
        <f t="shared" si="339"/>
        <v>71.087500000000006</v>
      </c>
    </row>
    <row r="2125" spans="1:23" ht="13.5" x14ac:dyDescent="0.25">
      <c r="A2125" s="4">
        <v>45097</v>
      </c>
      <c r="B2125" s="2">
        <v>3.24</v>
      </c>
      <c r="C2125" s="2">
        <v>55.734590357383176</v>
      </c>
      <c r="D2125" s="2">
        <v>-3.3756448272694861E-2</v>
      </c>
      <c r="E2125" s="2">
        <v>8.0099998629119661E-3</v>
      </c>
      <c r="F2125" s="2">
        <v>3.2840000000000003</v>
      </c>
      <c r="G2125" s="2">
        <v>3.2450000000000001</v>
      </c>
      <c r="H2125" s="2">
        <v>3.2134999999999998</v>
      </c>
      <c r="I2125" s="2">
        <v>3.1519999999999997</v>
      </c>
      <c r="J2125" s="2">
        <v>2.9203999999999981</v>
      </c>
      <c r="K2125" s="15" t="s">
        <v>52</v>
      </c>
      <c r="L2125" s="15" t="s">
        <v>54</v>
      </c>
      <c r="M2125" s="15" t="s">
        <v>46</v>
      </c>
      <c r="N2125" s="18">
        <f t="shared" si="330"/>
        <v>50</v>
      </c>
      <c r="O2125" s="18">
        <f t="shared" si="331"/>
        <v>100</v>
      </c>
      <c r="P2125" s="18">
        <f t="shared" si="332"/>
        <v>50</v>
      </c>
      <c r="Q2125" s="18">
        <f t="shared" si="333"/>
        <v>16.5</v>
      </c>
      <c r="R2125" s="19">
        <f t="shared" si="334"/>
        <v>62.475000000000001</v>
      </c>
      <c r="S2125" s="19">
        <f t="shared" si="335"/>
        <v>51.625</v>
      </c>
      <c r="T2125" s="19">
        <f t="shared" si="336"/>
        <v>42.424999999999997</v>
      </c>
      <c r="U2125" s="19">
        <f t="shared" si="337"/>
        <v>54.125</v>
      </c>
      <c r="V2125" s="18">
        <f t="shared" si="338"/>
        <v>52.17499999999999</v>
      </c>
      <c r="W2125" s="18">
        <f t="shared" si="339"/>
        <v>52.662499999999994</v>
      </c>
    </row>
    <row r="2126" spans="1:23" ht="13.5" x14ac:dyDescent="0.25">
      <c r="A2126" s="4">
        <v>45098</v>
      </c>
      <c r="B2126" s="2">
        <v>3.15</v>
      </c>
      <c r="C2126" s="2">
        <v>44.353163637426917</v>
      </c>
      <c r="D2126" s="2">
        <v>-3.434552507929034E-2</v>
      </c>
      <c r="E2126" s="2">
        <v>1.1595294846333292E-2</v>
      </c>
      <c r="F2126" s="2">
        <v>3.254</v>
      </c>
      <c r="G2126" s="2">
        <v>3.246</v>
      </c>
      <c r="H2126" s="2">
        <v>3.21</v>
      </c>
      <c r="I2126" s="2">
        <v>3.1560000000000001</v>
      </c>
      <c r="J2126" s="2">
        <v>2.9208999999999978</v>
      </c>
      <c r="K2126" s="15" t="s">
        <v>52</v>
      </c>
      <c r="L2126" s="15" t="s">
        <v>54</v>
      </c>
      <c r="M2126" s="15" t="s">
        <v>46</v>
      </c>
      <c r="N2126" s="18">
        <f t="shared" si="330"/>
        <v>50</v>
      </c>
      <c r="O2126" s="18">
        <f t="shared" si="331"/>
        <v>100</v>
      </c>
      <c r="P2126" s="18">
        <f t="shared" si="332"/>
        <v>50</v>
      </c>
      <c r="Q2126" s="18">
        <f t="shared" si="333"/>
        <v>16.5</v>
      </c>
      <c r="R2126" s="19">
        <f t="shared" si="334"/>
        <v>62.475000000000001</v>
      </c>
      <c r="S2126" s="19">
        <f t="shared" si="335"/>
        <v>51.625</v>
      </c>
      <c r="T2126" s="19">
        <f t="shared" si="336"/>
        <v>42.424999999999997</v>
      </c>
      <c r="U2126" s="19">
        <f t="shared" si="337"/>
        <v>54.125</v>
      </c>
      <c r="V2126" s="18">
        <f t="shared" si="338"/>
        <v>52.17499999999999</v>
      </c>
      <c r="W2126" s="18">
        <f t="shared" si="339"/>
        <v>52.662499999999994</v>
      </c>
    </row>
    <row r="2127" spans="1:23" ht="13.5" x14ac:dyDescent="0.25">
      <c r="A2127" s="4">
        <v>45099</v>
      </c>
      <c r="B2127" s="2">
        <v>3.18</v>
      </c>
      <c r="C2127" s="2">
        <v>48.15376684264892</v>
      </c>
      <c r="D2127" s="2">
        <v>-3.6751832832842002E-2</v>
      </c>
      <c r="E2127" s="2">
        <v>1.4567544777289524E-2</v>
      </c>
      <c r="F2127" s="2">
        <v>3.2300000000000004</v>
      </c>
      <c r="G2127" s="2">
        <v>3.25</v>
      </c>
      <c r="H2127" s="2">
        <v>3.2075000000000005</v>
      </c>
      <c r="I2127" s="2">
        <v>3.160400000000001</v>
      </c>
      <c r="J2127" s="2">
        <v>2.9212999999999982</v>
      </c>
      <c r="K2127" s="15" t="s">
        <v>47</v>
      </c>
      <c r="L2127" s="15" t="s">
        <v>54</v>
      </c>
      <c r="M2127" s="15" t="s">
        <v>49</v>
      </c>
      <c r="N2127" s="18">
        <f t="shared" si="330"/>
        <v>50</v>
      </c>
      <c r="O2127" s="18">
        <f t="shared" si="331"/>
        <v>100</v>
      </c>
      <c r="P2127" s="18">
        <f t="shared" si="332"/>
        <v>50</v>
      </c>
      <c r="Q2127" s="18">
        <f t="shared" si="333"/>
        <v>66.5</v>
      </c>
      <c r="R2127" s="19">
        <f t="shared" si="334"/>
        <v>69.974999999999994</v>
      </c>
      <c r="S2127" s="19">
        <f t="shared" si="335"/>
        <v>64.125</v>
      </c>
      <c r="T2127" s="19">
        <f t="shared" si="336"/>
        <v>64.924999999999997</v>
      </c>
      <c r="U2127" s="19">
        <f t="shared" si="337"/>
        <v>66.625</v>
      </c>
      <c r="V2127" s="18">
        <f t="shared" si="338"/>
        <v>66.341666666666654</v>
      </c>
      <c r="W2127" s="18">
        <f t="shared" si="339"/>
        <v>66.412499999999994</v>
      </c>
    </row>
    <row r="2128" spans="1:23" ht="13.5" x14ac:dyDescent="0.25">
      <c r="A2128" s="4">
        <v>45100</v>
      </c>
      <c r="B2128" s="2">
        <v>3.21</v>
      </c>
      <c r="C2128" s="2">
        <v>51.705911993627637</v>
      </c>
      <c r="D2128" s="2">
        <v>-3.1665585826845533E-2</v>
      </c>
      <c r="E2128" s="2">
        <v>1.5678788024218026E-2</v>
      </c>
      <c r="F2128" s="2">
        <v>3.2159999999999997</v>
      </c>
      <c r="G2128" s="2">
        <v>3.2510000000000003</v>
      </c>
      <c r="H2128" s="2">
        <v>3.2074999999999996</v>
      </c>
      <c r="I2128" s="2">
        <v>3.1654000000000013</v>
      </c>
      <c r="J2128" s="2">
        <v>2.9217499999999985</v>
      </c>
      <c r="K2128" s="15" t="s">
        <v>47</v>
      </c>
      <c r="L2128" s="15" t="s">
        <v>54</v>
      </c>
      <c r="M2128" s="15" t="s">
        <v>49</v>
      </c>
      <c r="N2128" s="18">
        <f t="shared" si="330"/>
        <v>50</v>
      </c>
      <c r="O2128" s="18">
        <f t="shared" si="331"/>
        <v>100</v>
      </c>
      <c r="P2128" s="18">
        <f t="shared" si="332"/>
        <v>50</v>
      </c>
      <c r="Q2128" s="18">
        <f t="shared" si="333"/>
        <v>66.5</v>
      </c>
      <c r="R2128" s="19">
        <f t="shared" si="334"/>
        <v>69.974999999999994</v>
      </c>
      <c r="S2128" s="19">
        <f t="shared" si="335"/>
        <v>64.125</v>
      </c>
      <c r="T2128" s="19">
        <f t="shared" si="336"/>
        <v>64.924999999999997</v>
      </c>
      <c r="U2128" s="19">
        <f t="shared" si="337"/>
        <v>66.625</v>
      </c>
      <c r="V2128" s="18">
        <f t="shared" si="338"/>
        <v>66.341666666666654</v>
      </c>
      <c r="W2128" s="18">
        <f t="shared" si="339"/>
        <v>66.412499999999994</v>
      </c>
    </row>
    <row r="2129" spans="1:23" ht="13.5" x14ac:dyDescent="0.25">
      <c r="A2129" s="4">
        <v>45103</v>
      </c>
      <c r="B2129" s="2">
        <v>3.25</v>
      </c>
      <c r="C2129" s="2">
        <v>56.031440267833972</v>
      </c>
      <c r="D2129" s="2">
        <v>-2.4242850015004258E-2</v>
      </c>
      <c r="E2129" s="2">
        <v>1.5210511679554149E-2</v>
      </c>
      <c r="F2129" s="2">
        <v>3.2060000000000004</v>
      </c>
      <c r="G2129" s="2">
        <v>3.2519999999999998</v>
      </c>
      <c r="H2129" s="2">
        <v>3.2094999999999998</v>
      </c>
      <c r="I2129" s="2">
        <v>3.1704000000000008</v>
      </c>
      <c r="J2129" s="2">
        <v>2.9224999999999981</v>
      </c>
      <c r="K2129" s="15" t="s">
        <v>47</v>
      </c>
      <c r="L2129" s="15" t="s">
        <v>54</v>
      </c>
      <c r="M2129" s="15" t="s">
        <v>49</v>
      </c>
      <c r="N2129" s="18">
        <f t="shared" si="330"/>
        <v>50</v>
      </c>
      <c r="O2129" s="18">
        <f t="shared" si="331"/>
        <v>100</v>
      </c>
      <c r="P2129" s="18">
        <f t="shared" si="332"/>
        <v>50</v>
      </c>
      <c r="Q2129" s="18">
        <f t="shared" si="333"/>
        <v>66.5</v>
      </c>
      <c r="R2129" s="19">
        <f t="shared" si="334"/>
        <v>69.974999999999994</v>
      </c>
      <c r="S2129" s="19">
        <f t="shared" si="335"/>
        <v>64.125</v>
      </c>
      <c r="T2129" s="19">
        <f t="shared" si="336"/>
        <v>64.924999999999997</v>
      </c>
      <c r="U2129" s="19">
        <f t="shared" si="337"/>
        <v>66.625</v>
      </c>
      <c r="V2129" s="18">
        <f t="shared" si="338"/>
        <v>66.341666666666654</v>
      </c>
      <c r="W2129" s="18">
        <f t="shared" si="339"/>
        <v>66.412499999999994</v>
      </c>
    </row>
    <row r="2130" spans="1:23" ht="13.5" x14ac:dyDescent="0.25">
      <c r="A2130" s="4">
        <v>45104</v>
      </c>
      <c r="B2130" s="2">
        <v>3.3</v>
      </c>
      <c r="C2130" s="2">
        <v>60.762332596265473</v>
      </c>
      <c r="D2130" s="2">
        <v>-1.1199477512678246E-2</v>
      </c>
      <c r="E2130" s="2">
        <v>1.3126718426764432E-2</v>
      </c>
      <c r="F2130" s="2">
        <v>3.218</v>
      </c>
      <c r="G2130" s="2">
        <v>3.2509999999999999</v>
      </c>
      <c r="H2130" s="2">
        <v>3.2144999999999997</v>
      </c>
      <c r="I2130" s="2">
        <v>3.1760000000000015</v>
      </c>
      <c r="J2130" s="2">
        <v>2.923499999999998</v>
      </c>
      <c r="K2130" s="15" t="s">
        <v>47</v>
      </c>
      <c r="L2130" s="15" t="s">
        <v>48</v>
      </c>
      <c r="M2130" s="15" t="s">
        <v>51</v>
      </c>
      <c r="N2130" s="18">
        <f t="shared" si="330"/>
        <v>50</v>
      </c>
      <c r="O2130" s="18">
        <f t="shared" si="331"/>
        <v>100</v>
      </c>
      <c r="P2130" s="18">
        <f t="shared" si="332"/>
        <v>50</v>
      </c>
      <c r="Q2130" s="18">
        <f t="shared" si="333"/>
        <v>100</v>
      </c>
      <c r="R2130" s="19">
        <f t="shared" si="334"/>
        <v>75</v>
      </c>
      <c r="S2130" s="19">
        <f t="shared" si="335"/>
        <v>72.5</v>
      </c>
      <c r="T2130" s="19">
        <f t="shared" si="336"/>
        <v>80</v>
      </c>
      <c r="U2130" s="19">
        <f t="shared" si="337"/>
        <v>75</v>
      </c>
      <c r="V2130" s="18">
        <f t="shared" si="338"/>
        <v>75.833333333333329</v>
      </c>
      <c r="W2130" s="18">
        <f t="shared" si="339"/>
        <v>75.625</v>
      </c>
    </row>
    <row r="2131" spans="1:23" ht="13.5" x14ac:dyDescent="0.25">
      <c r="A2131" s="4">
        <v>45107</v>
      </c>
      <c r="B2131" s="2">
        <v>3.32</v>
      </c>
      <c r="C2131" s="2">
        <v>62.500421110397212</v>
      </c>
      <c r="D2131" s="2">
        <v>-3.7586645548710607E-3</v>
      </c>
      <c r="E2131" s="2">
        <v>7.443001246117781E-3</v>
      </c>
      <c r="F2131" s="2">
        <v>3.2520000000000002</v>
      </c>
      <c r="G2131" s="2">
        <v>3.2530000000000001</v>
      </c>
      <c r="H2131" s="2">
        <v>3.2219999999999991</v>
      </c>
      <c r="I2131" s="2">
        <v>3.1822000000000008</v>
      </c>
      <c r="J2131" s="2">
        <v>2.924649999999998</v>
      </c>
      <c r="K2131" s="15" t="s">
        <v>47</v>
      </c>
      <c r="L2131" s="15" t="s">
        <v>48</v>
      </c>
      <c r="M2131" s="15" t="s">
        <v>51</v>
      </c>
      <c r="N2131" s="18">
        <f t="shared" si="330"/>
        <v>50</v>
      </c>
      <c r="O2131" s="18">
        <f t="shared" si="331"/>
        <v>100</v>
      </c>
      <c r="P2131" s="18">
        <f t="shared" si="332"/>
        <v>50</v>
      </c>
      <c r="Q2131" s="18">
        <f t="shared" si="333"/>
        <v>100</v>
      </c>
      <c r="R2131" s="19">
        <f t="shared" si="334"/>
        <v>75</v>
      </c>
      <c r="S2131" s="19">
        <f t="shared" si="335"/>
        <v>72.5</v>
      </c>
      <c r="T2131" s="19">
        <f t="shared" si="336"/>
        <v>80</v>
      </c>
      <c r="U2131" s="19">
        <f t="shared" si="337"/>
        <v>75</v>
      </c>
      <c r="V2131" s="18">
        <f t="shared" si="338"/>
        <v>75.833333333333329</v>
      </c>
      <c r="W2131" s="18">
        <f t="shared" si="339"/>
        <v>75.625</v>
      </c>
    </row>
    <row r="2132" spans="1:23" ht="13.5" x14ac:dyDescent="0.25">
      <c r="A2132" s="4">
        <v>45110</v>
      </c>
      <c r="B2132" s="2">
        <v>3.37</v>
      </c>
      <c r="C2132" s="2">
        <v>66.496085078036174</v>
      </c>
      <c r="D2132" s="2">
        <v>-1.8177579405787014E-3</v>
      </c>
      <c r="E2132" s="2">
        <v>1.1514285982303953E-3</v>
      </c>
      <c r="F2132" s="2">
        <v>3.29</v>
      </c>
      <c r="G2132" s="2">
        <v>3.2600000000000002</v>
      </c>
      <c r="H2132" s="2">
        <v>3.2324999999999995</v>
      </c>
      <c r="I2132" s="2">
        <v>3.1890000000000005</v>
      </c>
      <c r="J2132" s="2">
        <v>2.9260499999999978</v>
      </c>
      <c r="K2132" s="15" t="s">
        <v>47</v>
      </c>
      <c r="L2132" s="15" t="s">
        <v>48</v>
      </c>
      <c r="M2132" s="15" t="s">
        <v>51</v>
      </c>
      <c r="N2132" s="18">
        <f t="shared" si="330"/>
        <v>50</v>
      </c>
      <c r="O2132" s="18">
        <f t="shared" si="331"/>
        <v>100</v>
      </c>
      <c r="P2132" s="18">
        <f t="shared" si="332"/>
        <v>50</v>
      </c>
      <c r="Q2132" s="18">
        <f t="shared" si="333"/>
        <v>100</v>
      </c>
      <c r="R2132" s="19">
        <f t="shared" si="334"/>
        <v>75</v>
      </c>
      <c r="S2132" s="19">
        <f t="shared" si="335"/>
        <v>72.5</v>
      </c>
      <c r="T2132" s="19">
        <f t="shared" si="336"/>
        <v>80</v>
      </c>
      <c r="U2132" s="19">
        <f t="shared" si="337"/>
        <v>75</v>
      </c>
      <c r="V2132" s="18">
        <f t="shared" si="338"/>
        <v>75.833333333333329</v>
      </c>
      <c r="W2132" s="18">
        <f t="shared" si="339"/>
        <v>75.625</v>
      </c>
    </row>
    <row r="2133" spans="1:23" ht="13.5" x14ac:dyDescent="0.25">
      <c r="A2133" s="4">
        <v>45111</v>
      </c>
      <c r="B2133" s="2">
        <v>3.48</v>
      </c>
      <c r="C2133" s="2">
        <v>73.249231841423011</v>
      </c>
      <c r="D2133" s="2">
        <v>-1.2299181442879004E-2</v>
      </c>
      <c r="E2133" s="2">
        <v>-4.9546295452422597E-3</v>
      </c>
      <c r="F2133" s="2">
        <v>3.3439999999999999</v>
      </c>
      <c r="G2133" s="2">
        <v>3.28</v>
      </c>
      <c r="H2133" s="2">
        <v>3.2484999999999999</v>
      </c>
      <c r="I2133" s="2">
        <v>3.1976000000000004</v>
      </c>
      <c r="J2133" s="2">
        <v>2.9282999999999975</v>
      </c>
      <c r="K2133" s="15" t="s">
        <v>47</v>
      </c>
      <c r="L2133" s="15" t="s">
        <v>48</v>
      </c>
      <c r="M2133" s="15" t="s">
        <v>51</v>
      </c>
      <c r="N2133" s="18">
        <f t="shared" si="330"/>
        <v>50</v>
      </c>
      <c r="O2133" s="18">
        <f t="shared" si="331"/>
        <v>100</v>
      </c>
      <c r="P2133" s="18">
        <f t="shared" si="332"/>
        <v>50</v>
      </c>
      <c r="Q2133" s="18">
        <f t="shared" si="333"/>
        <v>100</v>
      </c>
      <c r="R2133" s="19">
        <f t="shared" si="334"/>
        <v>75</v>
      </c>
      <c r="S2133" s="19">
        <f t="shared" si="335"/>
        <v>72.5</v>
      </c>
      <c r="T2133" s="19">
        <f t="shared" si="336"/>
        <v>80</v>
      </c>
      <c r="U2133" s="19">
        <f t="shared" si="337"/>
        <v>75</v>
      </c>
      <c r="V2133" s="18">
        <f t="shared" si="338"/>
        <v>75.833333333333329</v>
      </c>
      <c r="W2133" s="18">
        <f t="shared" si="339"/>
        <v>75.625</v>
      </c>
    </row>
    <row r="2134" spans="1:23" ht="13.5" x14ac:dyDescent="0.25">
      <c r="A2134" s="4">
        <v>45112</v>
      </c>
      <c r="B2134" s="2">
        <v>3.5</v>
      </c>
      <c r="C2134" s="2">
        <v>74.264914956283178</v>
      </c>
      <c r="D2134" s="2">
        <v>-2.1054722005160897E-2</v>
      </c>
      <c r="E2134" s="2">
        <v>-1.2812458730175516E-2</v>
      </c>
      <c r="F2134" s="2">
        <v>3.3939999999999997</v>
      </c>
      <c r="G2134" s="2">
        <v>3.3</v>
      </c>
      <c r="H2134" s="2">
        <v>3.2655000000000003</v>
      </c>
      <c r="I2134" s="2">
        <v>3.2063999999999999</v>
      </c>
      <c r="J2134" s="2">
        <v>2.930549999999998</v>
      </c>
      <c r="K2134" s="15" t="s">
        <v>47</v>
      </c>
      <c r="L2134" s="15" t="s">
        <v>48</v>
      </c>
      <c r="M2134" s="15" t="s">
        <v>51</v>
      </c>
      <c r="N2134" s="18">
        <f t="shared" si="330"/>
        <v>50</v>
      </c>
      <c r="O2134" s="18">
        <f t="shared" si="331"/>
        <v>100</v>
      </c>
      <c r="P2134" s="18">
        <f t="shared" si="332"/>
        <v>50</v>
      </c>
      <c r="Q2134" s="18">
        <f t="shared" si="333"/>
        <v>100</v>
      </c>
      <c r="R2134" s="19">
        <f t="shared" si="334"/>
        <v>75</v>
      </c>
      <c r="S2134" s="19">
        <f t="shared" si="335"/>
        <v>72.5</v>
      </c>
      <c r="T2134" s="19">
        <f t="shared" si="336"/>
        <v>80</v>
      </c>
      <c r="U2134" s="19">
        <f t="shared" si="337"/>
        <v>75</v>
      </c>
      <c r="V2134" s="18">
        <f t="shared" si="338"/>
        <v>75.833333333333329</v>
      </c>
      <c r="W2134" s="18">
        <f t="shared" si="339"/>
        <v>75.625</v>
      </c>
    </row>
    <row r="2135" spans="1:23" ht="13.5" x14ac:dyDescent="0.25">
      <c r="A2135" s="4">
        <v>45113</v>
      </c>
      <c r="B2135" s="2">
        <v>3.5</v>
      </c>
      <c r="C2135" s="2">
        <v>74.264914956283178</v>
      </c>
      <c r="D2135" s="2">
        <v>-3.9184507665009249E-2</v>
      </c>
      <c r="E2135" s="2">
        <v>-2.0301500465349211E-2</v>
      </c>
      <c r="F2135" s="2">
        <v>3.4340000000000002</v>
      </c>
      <c r="G2135" s="2">
        <v>3.3260000000000005</v>
      </c>
      <c r="H2135" s="2">
        <v>3.2854999999999999</v>
      </c>
      <c r="I2135" s="2">
        <v>3.2145999999999999</v>
      </c>
      <c r="J2135" s="2">
        <v>2.9330499999999984</v>
      </c>
      <c r="K2135" s="15" t="s">
        <v>47</v>
      </c>
      <c r="L2135" s="15" t="s">
        <v>48</v>
      </c>
      <c r="M2135" s="15" t="s">
        <v>51</v>
      </c>
      <c r="N2135" s="18">
        <f t="shared" si="330"/>
        <v>50</v>
      </c>
      <c r="O2135" s="18">
        <f t="shared" si="331"/>
        <v>100</v>
      </c>
      <c r="P2135" s="18">
        <f t="shared" si="332"/>
        <v>50</v>
      </c>
      <c r="Q2135" s="18">
        <f t="shared" si="333"/>
        <v>100</v>
      </c>
      <c r="R2135" s="19">
        <f t="shared" si="334"/>
        <v>75</v>
      </c>
      <c r="S2135" s="19">
        <f t="shared" si="335"/>
        <v>72.5</v>
      </c>
      <c r="T2135" s="19">
        <f t="shared" si="336"/>
        <v>80</v>
      </c>
      <c r="U2135" s="19">
        <f t="shared" si="337"/>
        <v>75</v>
      </c>
      <c r="V2135" s="18">
        <f t="shared" si="338"/>
        <v>75.833333333333329</v>
      </c>
      <c r="W2135" s="18">
        <f t="shared" si="339"/>
        <v>75.625</v>
      </c>
    </row>
    <row r="2136" spans="1:23" ht="13.5" x14ac:dyDescent="0.25">
      <c r="A2136" s="4">
        <v>45114</v>
      </c>
      <c r="B2136" s="2">
        <v>3.48</v>
      </c>
      <c r="C2136" s="2">
        <v>71.132637298609097</v>
      </c>
      <c r="D2136" s="2">
        <v>-6.8269843920845119E-2</v>
      </c>
      <c r="E2136" s="2">
        <v>-2.6778653860789196E-2</v>
      </c>
      <c r="F2136" s="2">
        <v>3.4659999999999997</v>
      </c>
      <c r="G2136" s="2">
        <v>3.3590000000000004</v>
      </c>
      <c r="H2136" s="2">
        <v>3.3024999999999998</v>
      </c>
      <c r="I2136" s="2">
        <v>3.222999999999999</v>
      </c>
      <c r="J2136" s="2">
        <v>2.9350999999999989</v>
      </c>
      <c r="K2136" s="15" t="s">
        <v>47</v>
      </c>
      <c r="L2136" s="15" t="s">
        <v>48</v>
      </c>
      <c r="M2136" s="15" t="s">
        <v>51</v>
      </c>
      <c r="N2136" s="18">
        <f t="shared" si="330"/>
        <v>50</v>
      </c>
      <c r="O2136" s="18">
        <f t="shared" si="331"/>
        <v>100</v>
      </c>
      <c r="P2136" s="18">
        <f t="shared" si="332"/>
        <v>50</v>
      </c>
      <c r="Q2136" s="18">
        <f t="shared" si="333"/>
        <v>100</v>
      </c>
      <c r="R2136" s="19">
        <f t="shared" si="334"/>
        <v>75</v>
      </c>
      <c r="S2136" s="19">
        <f t="shared" si="335"/>
        <v>72.5</v>
      </c>
      <c r="T2136" s="19">
        <f t="shared" si="336"/>
        <v>80</v>
      </c>
      <c r="U2136" s="19">
        <f t="shared" si="337"/>
        <v>75</v>
      </c>
      <c r="V2136" s="18">
        <f t="shared" si="338"/>
        <v>75.833333333333329</v>
      </c>
      <c r="W2136" s="18">
        <f t="shared" si="339"/>
        <v>75.625</v>
      </c>
    </row>
    <row r="2137" spans="1:23" ht="13.5" x14ac:dyDescent="0.25">
      <c r="A2137" s="4">
        <v>45117</v>
      </c>
      <c r="B2137" s="2">
        <v>3.46</v>
      </c>
      <c r="C2137" s="2">
        <v>68.042066185233054</v>
      </c>
      <c r="D2137" s="2">
        <v>-8.7943314276034634E-2</v>
      </c>
      <c r="E2137" s="2">
        <v>-2.7867721842251524E-2</v>
      </c>
      <c r="F2137" s="2">
        <v>3.4840000000000004</v>
      </c>
      <c r="G2137" s="2">
        <v>3.3869999999999996</v>
      </c>
      <c r="H2137" s="2">
        <v>3.3184999999999993</v>
      </c>
      <c r="I2137" s="2">
        <v>3.2311999999999994</v>
      </c>
      <c r="J2137" s="2">
        <v>2.936799999999999</v>
      </c>
      <c r="K2137" s="15" t="s">
        <v>47</v>
      </c>
      <c r="L2137" s="15" t="s">
        <v>48</v>
      </c>
      <c r="M2137" s="15" t="s">
        <v>51</v>
      </c>
      <c r="N2137" s="18">
        <f t="shared" si="330"/>
        <v>50</v>
      </c>
      <c r="O2137" s="18">
        <f t="shared" si="331"/>
        <v>100</v>
      </c>
      <c r="P2137" s="18">
        <f t="shared" si="332"/>
        <v>50</v>
      </c>
      <c r="Q2137" s="18">
        <f t="shared" si="333"/>
        <v>100</v>
      </c>
      <c r="R2137" s="19">
        <f t="shared" si="334"/>
        <v>75</v>
      </c>
      <c r="S2137" s="19">
        <f t="shared" si="335"/>
        <v>72.5</v>
      </c>
      <c r="T2137" s="19">
        <f t="shared" si="336"/>
        <v>80</v>
      </c>
      <c r="U2137" s="19">
        <f t="shared" si="337"/>
        <v>75</v>
      </c>
      <c r="V2137" s="18">
        <f t="shared" si="338"/>
        <v>75.833333333333329</v>
      </c>
      <c r="W2137" s="18">
        <f t="shared" si="339"/>
        <v>75.625</v>
      </c>
    </row>
    <row r="2138" spans="1:23" ht="13.5" x14ac:dyDescent="0.25">
      <c r="A2138" s="4">
        <v>45118</v>
      </c>
      <c r="B2138" s="2">
        <v>3.45</v>
      </c>
      <c r="C2138" s="2">
        <v>66.486606760749794</v>
      </c>
      <c r="D2138" s="2">
        <v>-0.10018955669931939</v>
      </c>
      <c r="E2138" s="2">
        <v>-2.2347924241355448E-2</v>
      </c>
      <c r="F2138" s="2">
        <v>3.4780000000000002</v>
      </c>
      <c r="G2138" s="2">
        <v>3.411</v>
      </c>
      <c r="H2138" s="2">
        <v>3.3309999999999995</v>
      </c>
      <c r="I2138" s="2">
        <v>3.2393999999999989</v>
      </c>
      <c r="J2138" s="2">
        <v>2.9384499999999991</v>
      </c>
      <c r="K2138" s="15" t="s">
        <v>47</v>
      </c>
      <c r="L2138" s="15" t="s">
        <v>54</v>
      </c>
      <c r="M2138" s="15" t="s">
        <v>49</v>
      </c>
      <c r="N2138" s="18">
        <f t="shared" si="330"/>
        <v>50</v>
      </c>
      <c r="O2138" s="18">
        <f t="shared" si="331"/>
        <v>100</v>
      </c>
      <c r="P2138" s="18">
        <f t="shared" si="332"/>
        <v>50</v>
      </c>
      <c r="Q2138" s="18">
        <f t="shared" si="333"/>
        <v>66.5</v>
      </c>
      <c r="R2138" s="19">
        <f t="shared" si="334"/>
        <v>69.974999999999994</v>
      </c>
      <c r="S2138" s="19">
        <f t="shared" si="335"/>
        <v>64.125</v>
      </c>
      <c r="T2138" s="19">
        <f t="shared" si="336"/>
        <v>64.924999999999997</v>
      </c>
      <c r="U2138" s="19">
        <f t="shared" si="337"/>
        <v>66.625</v>
      </c>
      <c r="V2138" s="18">
        <f t="shared" si="338"/>
        <v>66.341666666666654</v>
      </c>
      <c r="W2138" s="18">
        <f t="shared" si="339"/>
        <v>66.412499999999994</v>
      </c>
    </row>
    <row r="2139" spans="1:23" ht="13.5" x14ac:dyDescent="0.25">
      <c r="A2139" s="4">
        <v>45119</v>
      </c>
      <c r="B2139" s="2">
        <v>3.43</v>
      </c>
      <c r="C2139" s="2">
        <v>63.366594914322462</v>
      </c>
      <c r="D2139" s="2">
        <v>-0.10374214484634559</v>
      </c>
      <c r="E2139" s="2">
        <v>-1.3573811849418145E-2</v>
      </c>
      <c r="F2139" s="2">
        <v>3.464</v>
      </c>
      <c r="G2139" s="2">
        <v>3.4289999999999998</v>
      </c>
      <c r="H2139" s="2">
        <v>3.3404999999999996</v>
      </c>
      <c r="I2139" s="2">
        <v>3.2471999999999999</v>
      </c>
      <c r="J2139" s="2">
        <v>2.9400499999999994</v>
      </c>
      <c r="K2139" s="15" t="s">
        <v>52</v>
      </c>
      <c r="L2139" s="15" t="s">
        <v>54</v>
      </c>
      <c r="M2139" s="15" t="s">
        <v>46</v>
      </c>
      <c r="N2139" s="18">
        <f t="shared" si="330"/>
        <v>50</v>
      </c>
      <c r="O2139" s="18">
        <f t="shared" si="331"/>
        <v>100</v>
      </c>
      <c r="P2139" s="18">
        <f t="shared" si="332"/>
        <v>50</v>
      </c>
      <c r="Q2139" s="18">
        <f t="shared" si="333"/>
        <v>16.5</v>
      </c>
      <c r="R2139" s="19">
        <f t="shared" si="334"/>
        <v>62.475000000000001</v>
      </c>
      <c r="S2139" s="19">
        <f t="shared" si="335"/>
        <v>51.625</v>
      </c>
      <c r="T2139" s="19">
        <f t="shared" si="336"/>
        <v>42.424999999999997</v>
      </c>
      <c r="U2139" s="19">
        <f t="shared" si="337"/>
        <v>54.125</v>
      </c>
      <c r="V2139" s="18">
        <f t="shared" si="338"/>
        <v>52.17499999999999</v>
      </c>
      <c r="W2139" s="18">
        <f t="shared" si="339"/>
        <v>52.662499999999994</v>
      </c>
    </row>
    <row r="2140" spans="1:23" ht="13.5" x14ac:dyDescent="0.25">
      <c r="A2140" s="4">
        <v>45120</v>
      </c>
      <c r="B2140" s="2">
        <v>3.43</v>
      </c>
      <c r="C2140" s="2">
        <v>63.366594914322469</v>
      </c>
      <c r="D2140" s="2">
        <v>-9.9702239322262187E-2</v>
      </c>
      <c r="E2140" s="2">
        <v>-2.3456691569198329E-3</v>
      </c>
      <c r="F2140" s="2">
        <v>3.45</v>
      </c>
      <c r="G2140" s="2">
        <v>3.4420000000000002</v>
      </c>
      <c r="H2140" s="2">
        <v>3.3464999999999998</v>
      </c>
      <c r="I2140" s="2">
        <v>3.2547999999999995</v>
      </c>
      <c r="J2140" s="2">
        <v>2.9415999999999984</v>
      </c>
      <c r="K2140" s="15" t="s">
        <v>52</v>
      </c>
      <c r="L2140" s="15" t="s">
        <v>54</v>
      </c>
      <c r="M2140" s="15" t="s">
        <v>46</v>
      </c>
      <c r="N2140" s="18">
        <f t="shared" si="330"/>
        <v>50</v>
      </c>
      <c r="O2140" s="18">
        <f t="shared" si="331"/>
        <v>100</v>
      </c>
      <c r="P2140" s="18">
        <f t="shared" si="332"/>
        <v>50</v>
      </c>
      <c r="Q2140" s="18">
        <f t="shared" si="333"/>
        <v>16.5</v>
      </c>
      <c r="R2140" s="19">
        <f t="shared" si="334"/>
        <v>62.475000000000001</v>
      </c>
      <c r="S2140" s="19">
        <f t="shared" si="335"/>
        <v>51.625</v>
      </c>
      <c r="T2140" s="19">
        <f t="shared" si="336"/>
        <v>42.424999999999997</v>
      </c>
      <c r="U2140" s="19">
        <f t="shared" si="337"/>
        <v>54.125</v>
      </c>
      <c r="V2140" s="18">
        <f t="shared" si="338"/>
        <v>52.17499999999999</v>
      </c>
      <c r="W2140" s="18">
        <f t="shared" si="339"/>
        <v>52.662499999999994</v>
      </c>
    </row>
    <row r="2141" spans="1:23" ht="13.5" x14ac:dyDescent="0.25">
      <c r="A2141" s="4">
        <v>45121</v>
      </c>
      <c r="B2141" s="2">
        <v>3.43</v>
      </c>
      <c r="C2141" s="2">
        <v>63.366594914322469</v>
      </c>
      <c r="D2141" s="2">
        <v>-9.3805421725646987E-2</v>
      </c>
      <c r="E2141" s="2">
        <v>1.0418557227621217E-2</v>
      </c>
      <c r="F2141" s="2">
        <v>3.44</v>
      </c>
      <c r="G2141" s="2">
        <v>3.4530000000000003</v>
      </c>
      <c r="H2141" s="2">
        <v>3.3530000000000002</v>
      </c>
      <c r="I2141" s="2">
        <v>3.2623999999999995</v>
      </c>
      <c r="J2141" s="2">
        <v>2.9429999999999978</v>
      </c>
      <c r="K2141" s="15" t="s">
        <v>52</v>
      </c>
      <c r="L2141" s="15" t="s">
        <v>54</v>
      </c>
      <c r="M2141" s="15" t="s">
        <v>46</v>
      </c>
      <c r="N2141" s="18">
        <f t="shared" si="330"/>
        <v>50</v>
      </c>
      <c r="O2141" s="18">
        <f t="shared" si="331"/>
        <v>100</v>
      </c>
      <c r="P2141" s="18">
        <f t="shared" si="332"/>
        <v>50</v>
      </c>
      <c r="Q2141" s="18">
        <f t="shared" si="333"/>
        <v>16.5</v>
      </c>
      <c r="R2141" s="19">
        <f t="shared" si="334"/>
        <v>62.475000000000001</v>
      </c>
      <c r="S2141" s="19">
        <f t="shared" si="335"/>
        <v>51.625</v>
      </c>
      <c r="T2141" s="19">
        <f t="shared" si="336"/>
        <v>42.424999999999997</v>
      </c>
      <c r="U2141" s="19">
        <f t="shared" si="337"/>
        <v>54.125</v>
      </c>
      <c r="V2141" s="18">
        <f t="shared" si="338"/>
        <v>52.17499999999999</v>
      </c>
      <c r="W2141" s="18">
        <f t="shared" si="339"/>
        <v>52.662499999999994</v>
      </c>
    </row>
    <row r="2142" spans="1:23" ht="13.5" x14ac:dyDescent="0.25">
      <c r="A2142" s="4">
        <v>45124</v>
      </c>
      <c r="B2142" s="2">
        <v>3.42</v>
      </c>
      <c r="C2142" s="2">
        <v>61.562487915268619</v>
      </c>
      <c r="D2142" s="2">
        <v>-8.0936913104644237E-2</v>
      </c>
      <c r="E2142" s="2">
        <v>1.8985466805870939E-2</v>
      </c>
      <c r="F2142" s="2">
        <v>3.4319999999999999</v>
      </c>
      <c r="G2142" s="2">
        <v>3.4579999999999997</v>
      </c>
      <c r="H2142" s="2">
        <v>3.3589999999999995</v>
      </c>
      <c r="I2142" s="2">
        <v>3.2695999999999992</v>
      </c>
      <c r="J2142" s="2">
        <v>2.9442999999999984</v>
      </c>
      <c r="K2142" s="15" t="s">
        <v>52</v>
      </c>
      <c r="L2142" s="15" t="s">
        <v>54</v>
      </c>
      <c r="M2142" s="15" t="s">
        <v>46</v>
      </c>
      <c r="N2142" s="18">
        <f t="shared" si="330"/>
        <v>50</v>
      </c>
      <c r="O2142" s="18">
        <f t="shared" si="331"/>
        <v>100</v>
      </c>
      <c r="P2142" s="18">
        <f t="shared" si="332"/>
        <v>50</v>
      </c>
      <c r="Q2142" s="18">
        <f t="shared" si="333"/>
        <v>16.5</v>
      </c>
      <c r="R2142" s="19">
        <f t="shared" si="334"/>
        <v>62.475000000000001</v>
      </c>
      <c r="S2142" s="19">
        <f t="shared" si="335"/>
        <v>51.625</v>
      </c>
      <c r="T2142" s="19">
        <f t="shared" si="336"/>
        <v>42.424999999999997</v>
      </c>
      <c r="U2142" s="19">
        <f t="shared" si="337"/>
        <v>54.125</v>
      </c>
      <c r="V2142" s="18">
        <f t="shared" si="338"/>
        <v>52.17499999999999</v>
      </c>
      <c r="W2142" s="18">
        <f t="shared" si="339"/>
        <v>52.662499999999994</v>
      </c>
    </row>
    <row r="2143" spans="1:23" ht="13.5" x14ac:dyDescent="0.25">
      <c r="A2143" s="4">
        <v>45125</v>
      </c>
      <c r="B2143" s="2">
        <v>3.42</v>
      </c>
      <c r="C2143" s="2">
        <v>61.562487915268619</v>
      </c>
      <c r="D2143" s="2">
        <v>-5.357911389326464E-2</v>
      </c>
      <c r="E2143" s="2">
        <v>2.4520384341190266E-2</v>
      </c>
      <c r="F2143" s="2">
        <v>3.4260000000000006</v>
      </c>
      <c r="G2143" s="2">
        <v>3.4520000000000004</v>
      </c>
      <c r="H2143" s="2">
        <v>3.3659999999999997</v>
      </c>
      <c r="I2143" s="2">
        <v>3.2751999999999994</v>
      </c>
      <c r="J2143" s="2">
        <v>2.945799999999998</v>
      </c>
      <c r="K2143" s="15" t="s">
        <v>52</v>
      </c>
      <c r="L2143" s="15" t="s">
        <v>54</v>
      </c>
      <c r="M2143" s="15" t="s">
        <v>46</v>
      </c>
      <c r="N2143" s="18">
        <f t="shared" si="330"/>
        <v>50</v>
      </c>
      <c r="O2143" s="18">
        <f t="shared" si="331"/>
        <v>100</v>
      </c>
      <c r="P2143" s="18">
        <f t="shared" si="332"/>
        <v>50</v>
      </c>
      <c r="Q2143" s="18">
        <f t="shared" si="333"/>
        <v>16.5</v>
      </c>
      <c r="R2143" s="19">
        <f t="shared" si="334"/>
        <v>62.475000000000001</v>
      </c>
      <c r="S2143" s="19">
        <f t="shared" si="335"/>
        <v>51.625</v>
      </c>
      <c r="T2143" s="19">
        <f t="shared" si="336"/>
        <v>42.424999999999997</v>
      </c>
      <c r="U2143" s="19">
        <f t="shared" si="337"/>
        <v>54.125</v>
      </c>
      <c r="V2143" s="18">
        <f t="shared" si="338"/>
        <v>52.17499999999999</v>
      </c>
      <c r="W2143" s="18">
        <f t="shared" si="339"/>
        <v>52.662499999999994</v>
      </c>
    </row>
    <row r="2144" spans="1:23" ht="13.5" x14ac:dyDescent="0.25">
      <c r="A2144" s="4">
        <v>45127</v>
      </c>
      <c r="B2144" s="2">
        <v>3.42</v>
      </c>
      <c r="C2144" s="2">
        <v>61.562487915268619</v>
      </c>
      <c r="D2144" s="2">
        <v>-2.7773668768756199E-2</v>
      </c>
      <c r="E2144" s="2">
        <v>2.8196335951815824E-2</v>
      </c>
      <c r="F2144" s="2">
        <v>3.4240000000000004</v>
      </c>
      <c r="G2144" s="2">
        <v>3.4440000000000004</v>
      </c>
      <c r="H2144" s="2">
        <v>3.3719999999999999</v>
      </c>
      <c r="I2144" s="2">
        <v>3.279199999999999</v>
      </c>
      <c r="J2144" s="2">
        <v>2.9477999999999986</v>
      </c>
      <c r="K2144" s="15" t="s">
        <v>52</v>
      </c>
      <c r="L2144" s="15" t="s">
        <v>54</v>
      </c>
      <c r="M2144" s="15" t="s">
        <v>46</v>
      </c>
      <c r="N2144" s="18">
        <f t="shared" si="330"/>
        <v>50</v>
      </c>
      <c r="O2144" s="18">
        <f t="shared" si="331"/>
        <v>100</v>
      </c>
      <c r="P2144" s="18">
        <f t="shared" si="332"/>
        <v>50</v>
      </c>
      <c r="Q2144" s="18">
        <f t="shared" si="333"/>
        <v>16.5</v>
      </c>
      <c r="R2144" s="19">
        <f t="shared" si="334"/>
        <v>62.475000000000001</v>
      </c>
      <c r="S2144" s="19">
        <f t="shared" si="335"/>
        <v>51.625</v>
      </c>
      <c r="T2144" s="19">
        <f t="shared" si="336"/>
        <v>42.424999999999997</v>
      </c>
      <c r="U2144" s="19">
        <f t="shared" si="337"/>
        <v>54.125</v>
      </c>
      <c r="V2144" s="18">
        <f t="shared" si="338"/>
        <v>52.17499999999999</v>
      </c>
      <c r="W2144" s="18">
        <f t="shared" si="339"/>
        <v>52.662499999999994</v>
      </c>
    </row>
    <row r="2145" spans="1:23" ht="13.5" x14ac:dyDescent="0.25">
      <c r="A2145" s="4">
        <v>45128</v>
      </c>
      <c r="B2145" s="2">
        <v>3.45</v>
      </c>
      <c r="C2145" s="2">
        <v>65.267682250079019</v>
      </c>
      <c r="D2145" s="2">
        <v>-8.5497596966344069E-3</v>
      </c>
      <c r="E2145" s="2">
        <v>3.0735059409080646E-2</v>
      </c>
      <c r="F2145" s="2">
        <v>3.4279999999999999</v>
      </c>
      <c r="G2145" s="2">
        <v>3.4390000000000009</v>
      </c>
      <c r="H2145" s="2">
        <v>3.3825000000000003</v>
      </c>
      <c r="I2145" s="2">
        <v>3.283199999999999</v>
      </c>
      <c r="J2145" s="2">
        <v>2.9498999999999991</v>
      </c>
      <c r="K2145" s="15" t="s">
        <v>47</v>
      </c>
      <c r="L2145" s="15" t="s">
        <v>54</v>
      </c>
      <c r="M2145" s="15" t="s">
        <v>51</v>
      </c>
      <c r="N2145" s="18">
        <f t="shared" si="330"/>
        <v>50</v>
      </c>
      <c r="O2145" s="18">
        <f t="shared" si="331"/>
        <v>100</v>
      </c>
      <c r="P2145" s="18">
        <f t="shared" si="332"/>
        <v>50</v>
      </c>
      <c r="Q2145" s="18">
        <f t="shared" si="333"/>
        <v>83.5</v>
      </c>
      <c r="R2145" s="19">
        <f t="shared" si="334"/>
        <v>72.525000000000006</v>
      </c>
      <c r="S2145" s="19">
        <f t="shared" si="335"/>
        <v>68.375</v>
      </c>
      <c r="T2145" s="19">
        <f t="shared" si="336"/>
        <v>72.575000000000003</v>
      </c>
      <c r="U2145" s="19">
        <f t="shared" si="337"/>
        <v>70.875</v>
      </c>
      <c r="V2145" s="18">
        <f t="shared" si="338"/>
        <v>71.158333333333346</v>
      </c>
      <c r="W2145" s="18">
        <f t="shared" si="339"/>
        <v>71.087500000000006</v>
      </c>
    </row>
    <row r="2146" spans="1:23" ht="13.5" x14ac:dyDescent="0.25">
      <c r="A2146" s="4">
        <v>45131</v>
      </c>
      <c r="B2146" s="2">
        <v>3.45</v>
      </c>
      <c r="C2146" s="2">
        <v>65.267682250079019</v>
      </c>
      <c r="D2146" s="2">
        <v>4.1020181769271247E-3</v>
      </c>
      <c r="E2146" s="2">
        <v>3.265415109175776E-2</v>
      </c>
      <c r="F2146" s="2">
        <v>3.4319999999999999</v>
      </c>
      <c r="G2146" s="2">
        <v>3.4359999999999999</v>
      </c>
      <c r="H2146" s="2">
        <v>3.3975000000000009</v>
      </c>
      <c r="I2146" s="2">
        <v>3.2871999999999986</v>
      </c>
      <c r="J2146" s="2">
        <v>2.9518999999999993</v>
      </c>
      <c r="K2146" s="15" t="s">
        <v>47</v>
      </c>
      <c r="L2146" s="15" t="s">
        <v>54</v>
      </c>
      <c r="M2146" s="15" t="s">
        <v>51</v>
      </c>
      <c r="N2146" s="18">
        <f t="shared" si="330"/>
        <v>50</v>
      </c>
      <c r="O2146" s="18">
        <f t="shared" si="331"/>
        <v>100</v>
      </c>
      <c r="P2146" s="18">
        <f t="shared" si="332"/>
        <v>50</v>
      </c>
      <c r="Q2146" s="18">
        <f t="shared" si="333"/>
        <v>83.5</v>
      </c>
      <c r="R2146" s="19">
        <f t="shared" si="334"/>
        <v>72.525000000000006</v>
      </c>
      <c r="S2146" s="19">
        <f t="shared" si="335"/>
        <v>68.375</v>
      </c>
      <c r="T2146" s="19">
        <f t="shared" si="336"/>
        <v>72.575000000000003</v>
      </c>
      <c r="U2146" s="19">
        <f t="shared" si="337"/>
        <v>70.875</v>
      </c>
      <c r="V2146" s="18">
        <f t="shared" si="338"/>
        <v>71.158333333333346</v>
      </c>
      <c r="W2146" s="18">
        <f t="shared" si="339"/>
        <v>71.087500000000006</v>
      </c>
    </row>
    <row r="2147" spans="1:23" ht="13.5" x14ac:dyDescent="0.25">
      <c r="A2147" s="4">
        <v>45133</v>
      </c>
      <c r="B2147" s="2">
        <v>3.48</v>
      </c>
      <c r="C2147" s="2">
        <v>68.760161745813406</v>
      </c>
      <c r="D2147" s="2">
        <v>9.0103681556215065E-3</v>
      </c>
      <c r="E2147" s="2">
        <v>3.1468531668326728E-2</v>
      </c>
      <c r="F2147" s="2">
        <v>3.444</v>
      </c>
      <c r="G2147" s="2">
        <v>3.4379999999999997</v>
      </c>
      <c r="H2147" s="2">
        <v>3.4125000000000005</v>
      </c>
      <c r="I2147" s="2">
        <v>3.2909999999999986</v>
      </c>
      <c r="J2147" s="2">
        <v>2.9541499999999989</v>
      </c>
      <c r="K2147" s="15" t="s">
        <v>47</v>
      </c>
      <c r="L2147" s="15" t="s">
        <v>54</v>
      </c>
      <c r="M2147" s="15" t="s">
        <v>51</v>
      </c>
      <c r="N2147" s="18">
        <f t="shared" si="330"/>
        <v>50</v>
      </c>
      <c r="O2147" s="18">
        <f t="shared" si="331"/>
        <v>100</v>
      </c>
      <c r="P2147" s="18">
        <f t="shared" si="332"/>
        <v>50</v>
      </c>
      <c r="Q2147" s="18">
        <f t="shared" si="333"/>
        <v>83.5</v>
      </c>
      <c r="R2147" s="19">
        <f t="shared" si="334"/>
        <v>72.525000000000006</v>
      </c>
      <c r="S2147" s="19">
        <f t="shared" si="335"/>
        <v>68.375</v>
      </c>
      <c r="T2147" s="19">
        <f t="shared" si="336"/>
        <v>72.575000000000003</v>
      </c>
      <c r="U2147" s="19">
        <f t="shared" si="337"/>
        <v>70.875</v>
      </c>
      <c r="V2147" s="18">
        <f t="shared" si="338"/>
        <v>71.158333333333346</v>
      </c>
      <c r="W2147" s="18">
        <f t="shared" si="339"/>
        <v>71.087500000000006</v>
      </c>
    </row>
    <row r="2148" spans="1:23" ht="13.5" x14ac:dyDescent="0.25">
      <c r="A2148" s="4">
        <v>45134</v>
      </c>
      <c r="B2148" s="2">
        <v>3.47</v>
      </c>
      <c r="C2148" s="2">
        <v>66.364639183058983</v>
      </c>
      <c r="D2148" s="2">
        <v>1.1727618216927471E-2</v>
      </c>
      <c r="E2148" s="2">
        <v>2.8133636258322065E-2</v>
      </c>
      <c r="F2148" s="2">
        <v>3.4539999999999997</v>
      </c>
      <c r="G2148" s="2">
        <v>3.4400000000000004</v>
      </c>
      <c r="H2148" s="2">
        <v>3.4255000000000004</v>
      </c>
      <c r="I2148" s="2">
        <v>3.294999999999999</v>
      </c>
      <c r="J2148" s="2">
        <v>2.9562499999999994</v>
      </c>
      <c r="K2148" s="15" t="s">
        <v>47</v>
      </c>
      <c r="L2148" s="15" t="s">
        <v>54</v>
      </c>
      <c r="M2148" s="15" t="s">
        <v>51</v>
      </c>
      <c r="N2148" s="18">
        <f t="shared" si="330"/>
        <v>50</v>
      </c>
      <c r="O2148" s="18">
        <f t="shared" si="331"/>
        <v>100</v>
      </c>
      <c r="P2148" s="18">
        <f t="shared" si="332"/>
        <v>50</v>
      </c>
      <c r="Q2148" s="18">
        <f t="shared" si="333"/>
        <v>83.5</v>
      </c>
      <c r="R2148" s="19">
        <f t="shared" si="334"/>
        <v>72.525000000000006</v>
      </c>
      <c r="S2148" s="19">
        <f t="shared" si="335"/>
        <v>68.375</v>
      </c>
      <c r="T2148" s="19">
        <f t="shared" si="336"/>
        <v>72.575000000000003</v>
      </c>
      <c r="U2148" s="19">
        <f t="shared" si="337"/>
        <v>70.875</v>
      </c>
      <c r="V2148" s="18">
        <f t="shared" si="338"/>
        <v>71.158333333333346</v>
      </c>
      <c r="W2148" s="18">
        <f t="shared" si="339"/>
        <v>71.087500000000006</v>
      </c>
    </row>
    <row r="2149" spans="1:23" ht="13.5" x14ac:dyDescent="0.25">
      <c r="A2149" s="4">
        <v>45135</v>
      </c>
      <c r="B2149" s="2">
        <v>3.4</v>
      </c>
      <c r="C2149" s="2">
        <v>52.560594201779608</v>
      </c>
      <c r="D2149" s="2">
        <v>1.5603211647102544E-2</v>
      </c>
      <c r="E2149" s="2">
        <v>2.5043796259973276E-2</v>
      </c>
      <c r="F2149" s="2">
        <v>3.45</v>
      </c>
      <c r="G2149" s="2">
        <v>3.4369999999999998</v>
      </c>
      <c r="H2149" s="2">
        <v>3.4330000000000007</v>
      </c>
      <c r="I2149" s="2">
        <v>3.2981999999999987</v>
      </c>
      <c r="J2149" s="2">
        <v>2.9578499999999992</v>
      </c>
      <c r="K2149" s="15" t="s">
        <v>47</v>
      </c>
      <c r="L2149" s="15" t="s">
        <v>54</v>
      </c>
      <c r="M2149" s="15" t="s">
        <v>49</v>
      </c>
      <c r="N2149" s="18">
        <f t="shared" si="330"/>
        <v>50</v>
      </c>
      <c r="O2149" s="18">
        <f t="shared" si="331"/>
        <v>100</v>
      </c>
      <c r="P2149" s="18">
        <f t="shared" si="332"/>
        <v>50</v>
      </c>
      <c r="Q2149" s="18">
        <f t="shared" si="333"/>
        <v>66.5</v>
      </c>
      <c r="R2149" s="19">
        <f t="shared" si="334"/>
        <v>69.974999999999994</v>
      </c>
      <c r="S2149" s="19">
        <f t="shared" si="335"/>
        <v>64.125</v>
      </c>
      <c r="T2149" s="19">
        <f t="shared" si="336"/>
        <v>64.924999999999997</v>
      </c>
      <c r="U2149" s="19">
        <f t="shared" si="337"/>
        <v>66.625</v>
      </c>
      <c r="V2149" s="18">
        <f t="shared" si="338"/>
        <v>66.341666666666654</v>
      </c>
      <c r="W2149" s="18">
        <f t="shared" si="339"/>
        <v>66.412499999999994</v>
      </c>
    </row>
    <row r="2150" spans="1:23" ht="13.5" x14ac:dyDescent="0.25">
      <c r="A2150" s="4">
        <v>45138</v>
      </c>
      <c r="B2150" s="2">
        <v>3.37</v>
      </c>
      <c r="C2150" s="2">
        <v>47.956685663880045</v>
      </c>
      <c r="D2150" s="2">
        <v>2.1025933432600397E-2</v>
      </c>
      <c r="E2150" s="2">
        <v>2.1779398454006099E-2</v>
      </c>
      <c r="F2150" s="2">
        <v>3.4340000000000002</v>
      </c>
      <c r="G2150" s="2">
        <v>3.4309999999999996</v>
      </c>
      <c r="H2150" s="2">
        <v>3.436500000000001</v>
      </c>
      <c r="I2150" s="2">
        <v>3.3009999999999993</v>
      </c>
      <c r="J2150" s="2">
        <v>2.9592999999999994</v>
      </c>
      <c r="K2150" s="15" t="s">
        <v>52</v>
      </c>
      <c r="L2150" s="15" t="s">
        <v>54</v>
      </c>
      <c r="M2150" s="15" t="s">
        <v>46</v>
      </c>
      <c r="N2150" s="18">
        <f t="shared" si="330"/>
        <v>50</v>
      </c>
      <c r="O2150" s="18">
        <f t="shared" si="331"/>
        <v>100</v>
      </c>
      <c r="P2150" s="18">
        <f t="shared" si="332"/>
        <v>50</v>
      </c>
      <c r="Q2150" s="18">
        <f t="shared" si="333"/>
        <v>16.5</v>
      </c>
      <c r="R2150" s="19">
        <f t="shared" si="334"/>
        <v>62.475000000000001</v>
      </c>
      <c r="S2150" s="19">
        <f t="shared" si="335"/>
        <v>51.625</v>
      </c>
      <c r="T2150" s="19">
        <f t="shared" si="336"/>
        <v>42.424999999999997</v>
      </c>
      <c r="U2150" s="19">
        <f t="shared" si="337"/>
        <v>54.125</v>
      </c>
      <c r="V2150" s="18">
        <f t="shared" si="338"/>
        <v>52.17499999999999</v>
      </c>
      <c r="W2150" s="18">
        <f t="shared" si="339"/>
        <v>52.662499999999994</v>
      </c>
    </row>
    <row r="2151" spans="1:23" ht="13.5" x14ac:dyDescent="0.25">
      <c r="A2151" s="4">
        <v>45139</v>
      </c>
      <c r="B2151" s="2">
        <v>3.3</v>
      </c>
      <c r="C2151" s="2">
        <v>39.305408859391378</v>
      </c>
      <c r="D2151" s="2">
        <v>3.0903838724000821E-2</v>
      </c>
      <c r="E2151" s="2">
        <v>1.7603999745447917E-2</v>
      </c>
      <c r="F2151" s="2">
        <v>3.4039999999999999</v>
      </c>
      <c r="G2151" s="2">
        <v>3.4180000000000001</v>
      </c>
      <c r="H2151" s="2">
        <v>3.4355000000000002</v>
      </c>
      <c r="I2151" s="2">
        <v>3.3023999999999991</v>
      </c>
      <c r="J2151" s="2">
        <v>2.9604499999999989</v>
      </c>
      <c r="K2151" s="15" t="s">
        <v>52</v>
      </c>
      <c r="L2151" s="15" t="s">
        <v>54</v>
      </c>
      <c r="M2151" s="15" t="s">
        <v>46</v>
      </c>
      <c r="N2151" s="18">
        <f t="shared" si="330"/>
        <v>50</v>
      </c>
      <c r="O2151" s="18">
        <f t="shared" si="331"/>
        <v>100</v>
      </c>
      <c r="P2151" s="18">
        <f t="shared" si="332"/>
        <v>50</v>
      </c>
      <c r="Q2151" s="18">
        <f t="shared" si="333"/>
        <v>16.5</v>
      </c>
      <c r="R2151" s="19">
        <f t="shared" si="334"/>
        <v>62.475000000000001</v>
      </c>
      <c r="S2151" s="19">
        <f t="shared" si="335"/>
        <v>51.625</v>
      </c>
      <c r="T2151" s="19">
        <f t="shared" si="336"/>
        <v>42.424999999999997</v>
      </c>
      <c r="U2151" s="19">
        <f t="shared" si="337"/>
        <v>54.125</v>
      </c>
      <c r="V2151" s="18">
        <f t="shared" si="338"/>
        <v>52.17499999999999</v>
      </c>
      <c r="W2151" s="18">
        <f t="shared" si="339"/>
        <v>52.662499999999994</v>
      </c>
    </row>
    <row r="2152" spans="1:23" ht="13.5" x14ac:dyDescent="0.25">
      <c r="A2152" s="4">
        <v>45140</v>
      </c>
      <c r="B2152" s="2">
        <v>3.28</v>
      </c>
      <c r="C2152" s="2">
        <v>37.238416410989444</v>
      </c>
      <c r="D2152" s="2">
        <v>3.9715259237502742E-2</v>
      </c>
      <c r="E2152" s="2">
        <v>1.2899609406892863E-2</v>
      </c>
      <c r="F2152" s="2">
        <v>3.3639999999999999</v>
      </c>
      <c r="G2152" s="2">
        <v>3.4039999999999999</v>
      </c>
      <c r="H2152" s="2">
        <v>3.431</v>
      </c>
      <c r="I2152" s="2">
        <v>3.3041999999999998</v>
      </c>
      <c r="J2152" s="2">
        <v>2.9614999999999987</v>
      </c>
      <c r="K2152" s="15" t="s">
        <v>52</v>
      </c>
      <c r="L2152" s="15" t="s">
        <v>54</v>
      </c>
      <c r="M2152" s="15" t="s">
        <v>46</v>
      </c>
      <c r="N2152" s="18">
        <f t="shared" si="330"/>
        <v>50</v>
      </c>
      <c r="O2152" s="18">
        <f t="shared" si="331"/>
        <v>100</v>
      </c>
      <c r="P2152" s="18">
        <f t="shared" si="332"/>
        <v>50</v>
      </c>
      <c r="Q2152" s="18">
        <f t="shared" si="333"/>
        <v>16.5</v>
      </c>
      <c r="R2152" s="19">
        <f t="shared" si="334"/>
        <v>62.475000000000001</v>
      </c>
      <c r="S2152" s="19">
        <f t="shared" si="335"/>
        <v>51.625</v>
      </c>
      <c r="T2152" s="19">
        <f t="shared" si="336"/>
        <v>42.424999999999997</v>
      </c>
      <c r="U2152" s="19">
        <f t="shared" si="337"/>
        <v>54.125</v>
      </c>
      <c r="V2152" s="18">
        <f t="shared" si="338"/>
        <v>52.17499999999999</v>
      </c>
      <c r="W2152" s="18">
        <f t="shared" si="339"/>
        <v>52.662499999999994</v>
      </c>
    </row>
    <row r="2153" spans="1:23" ht="13.5" x14ac:dyDescent="0.25">
      <c r="A2153" s="4">
        <v>45141</v>
      </c>
      <c r="B2153" s="2">
        <v>3.3</v>
      </c>
      <c r="C2153" s="2">
        <v>40.602299454083635</v>
      </c>
      <c r="D2153" s="2">
        <v>4.6280158394946813E-2</v>
      </c>
      <c r="E2153" s="2">
        <v>8.0922644703451934E-3</v>
      </c>
      <c r="F2153" s="2">
        <v>3.3299999999999996</v>
      </c>
      <c r="G2153" s="2">
        <v>3.3920000000000003</v>
      </c>
      <c r="H2153" s="2">
        <v>3.4219999999999997</v>
      </c>
      <c r="I2153" s="2">
        <v>3.3062</v>
      </c>
      <c r="J2153" s="2">
        <v>2.9627499999999984</v>
      </c>
      <c r="K2153" s="15" t="s">
        <v>52</v>
      </c>
      <c r="L2153" s="15" t="s">
        <v>54</v>
      </c>
      <c r="M2153" s="15" t="s">
        <v>46</v>
      </c>
      <c r="N2153" s="18">
        <f t="shared" si="330"/>
        <v>50</v>
      </c>
      <c r="O2153" s="18">
        <f t="shared" si="331"/>
        <v>100</v>
      </c>
      <c r="P2153" s="18">
        <f t="shared" si="332"/>
        <v>50</v>
      </c>
      <c r="Q2153" s="18">
        <f t="shared" si="333"/>
        <v>16.5</v>
      </c>
      <c r="R2153" s="19">
        <f t="shared" si="334"/>
        <v>62.475000000000001</v>
      </c>
      <c r="S2153" s="19">
        <f t="shared" si="335"/>
        <v>51.625</v>
      </c>
      <c r="T2153" s="19">
        <f t="shared" si="336"/>
        <v>42.424999999999997</v>
      </c>
      <c r="U2153" s="19">
        <f t="shared" si="337"/>
        <v>54.125</v>
      </c>
      <c r="V2153" s="18">
        <f t="shared" si="338"/>
        <v>52.17499999999999</v>
      </c>
      <c r="W2153" s="18">
        <f t="shared" si="339"/>
        <v>52.662499999999994</v>
      </c>
    </row>
    <row r="2154" spans="1:23" ht="13.5" x14ac:dyDescent="0.25">
      <c r="A2154" s="4">
        <v>45142</v>
      </c>
      <c r="B2154" s="2">
        <v>3.29</v>
      </c>
      <c r="C2154" s="2">
        <v>39.463372479705782</v>
      </c>
      <c r="D2154" s="2">
        <v>5.300445080154903E-2</v>
      </c>
      <c r="E2154" s="2">
        <v>2.8727580628511648E-3</v>
      </c>
      <c r="F2154" s="2">
        <v>3.3079999999999998</v>
      </c>
      <c r="G2154" s="2">
        <v>3.3790000000000004</v>
      </c>
      <c r="H2154" s="2">
        <v>3.4115000000000002</v>
      </c>
      <c r="I2154" s="2">
        <v>3.3087999999999997</v>
      </c>
      <c r="J2154" s="2">
        <v>2.963849999999999</v>
      </c>
      <c r="K2154" s="15" t="s">
        <v>52</v>
      </c>
      <c r="L2154" s="15" t="s">
        <v>54</v>
      </c>
      <c r="M2154" s="15" t="s">
        <v>46</v>
      </c>
      <c r="N2154" s="18">
        <f t="shared" si="330"/>
        <v>50</v>
      </c>
      <c r="O2154" s="18">
        <f t="shared" si="331"/>
        <v>100</v>
      </c>
      <c r="P2154" s="18">
        <f t="shared" si="332"/>
        <v>50</v>
      </c>
      <c r="Q2154" s="18">
        <f t="shared" si="333"/>
        <v>16.5</v>
      </c>
      <c r="R2154" s="19">
        <f t="shared" si="334"/>
        <v>62.475000000000001</v>
      </c>
      <c r="S2154" s="19">
        <f t="shared" si="335"/>
        <v>51.625</v>
      </c>
      <c r="T2154" s="19">
        <f t="shared" si="336"/>
        <v>42.424999999999997</v>
      </c>
      <c r="U2154" s="19">
        <f t="shared" si="337"/>
        <v>54.125</v>
      </c>
      <c r="V2154" s="18">
        <f t="shared" si="338"/>
        <v>52.17499999999999</v>
      </c>
      <c r="W2154" s="18">
        <f t="shared" si="339"/>
        <v>52.662499999999994</v>
      </c>
    </row>
    <row r="2155" spans="1:23" ht="13.5" x14ac:dyDescent="0.25">
      <c r="A2155" s="4">
        <v>45145</v>
      </c>
      <c r="B2155" s="2">
        <v>3.39</v>
      </c>
      <c r="C2155" s="2">
        <v>53.507948732788741</v>
      </c>
      <c r="D2155" s="2">
        <v>5.635819042721657E-2</v>
      </c>
      <c r="E2155" s="2">
        <v>-2.9306082083483008E-3</v>
      </c>
      <c r="F2155" s="2">
        <v>3.3119999999999998</v>
      </c>
      <c r="G2155" s="2">
        <v>3.3730000000000002</v>
      </c>
      <c r="H2155" s="2">
        <v>3.4060000000000001</v>
      </c>
      <c r="I2155" s="2">
        <v>3.3130000000000002</v>
      </c>
      <c r="J2155" s="2">
        <v>2.9653999999999985</v>
      </c>
      <c r="K2155" s="15" t="s">
        <v>47</v>
      </c>
      <c r="L2155" s="15" t="s">
        <v>54</v>
      </c>
      <c r="M2155" s="15" t="s">
        <v>51</v>
      </c>
      <c r="N2155" s="18">
        <f t="shared" si="330"/>
        <v>50</v>
      </c>
      <c r="O2155" s="18">
        <f t="shared" si="331"/>
        <v>100</v>
      </c>
      <c r="P2155" s="18">
        <f t="shared" si="332"/>
        <v>50</v>
      </c>
      <c r="Q2155" s="18">
        <f t="shared" si="333"/>
        <v>83.5</v>
      </c>
      <c r="R2155" s="19">
        <f t="shared" si="334"/>
        <v>72.525000000000006</v>
      </c>
      <c r="S2155" s="19">
        <f t="shared" si="335"/>
        <v>68.375</v>
      </c>
      <c r="T2155" s="19">
        <f t="shared" si="336"/>
        <v>72.575000000000003</v>
      </c>
      <c r="U2155" s="19">
        <f t="shared" si="337"/>
        <v>70.875</v>
      </c>
      <c r="V2155" s="18">
        <f t="shared" si="338"/>
        <v>71.158333333333346</v>
      </c>
      <c r="W2155" s="18">
        <f t="shared" si="339"/>
        <v>71.087500000000006</v>
      </c>
    </row>
    <row r="2156" spans="1:23" ht="13.5" x14ac:dyDescent="0.25">
      <c r="A2156" s="4">
        <v>45146</v>
      </c>
      <c r="B2156" s="2">
        <v>3.39</v>
      </c>
      <c r="C2156" s="2">
        <v>53.507948732788748</v>
      </c>
      <c r="D2156" s="2">
        <v>5.9027266311403537E-2</v>
      </c>
      <c r="E2156" s="2">
        <v>-9.8944381378337862E-3</v>
      </c>
      <c r="F2156" s="2">
        <v>3.3300000000000005</v>
      </c>
      <c r="G2156" s="2">
        <v>3.367</v>
      </c>
      <c r="H2156" s="2">
        <v>3.4014999999999995</v>
      </c>
      <c r="I2156" s="2">
        <v>3.3163999999999998</v>
      </c>
      <c r="J2156" s="2">
        <v>2.9669499999999989</v>
      </c>
      <c r="K2156" s="15" t="s">
        <v>47</v>
      </c>
      <c r="L2156" s="15" t="s">
        <v>54</v>
      </c>
      <c r="M2156" s="15" t="s">
        <v>51</v>
      </c>
      <c r="N2156" s="18">
        <f t="shared" si="330"/>
        <v>50</v>
      </c>
      <c r="O2156" s="18">
        <f t="shared" si="331"/>
        <v>100</v>
      </c>
      <c r="P2156" s="18">
        <f t="shared" si="332"/>
        <v>50</v>
      </c>
      <c r="Q2156" s="18">
        <f t="shared" si="333"/>
        <v>83.5</v>
      </c>
      <c r="R2156" s="19">
        <f t="shared" si="334"/>
        <v>72.525000000000006</v>
      </c>
      <c r="S2156" s="19">
        <f t="shared" si="335"/>
        <v>68.375</v>
      </c>
      <c r="T2156" s="19">
        <f t="shared" si="336"/>
        <v>72.575000000000003</v>
      </c>
      <c r="U2156" s="19">
        <f t="shared" si="337"/>
        <v>70.875</v>
      </c>
      <c r="V2156" s="18">
        <f t="shared" si="338"/>
        <v>71.158333333333346</v>
      </c>
      <c r="W2156" s="18">
        <f t="shared" si="339"/>
        <v>71.087500000000006</v>
      </c>
    </row>
    <row r="2157" spans="1:23" ht="13.5" x14ac:dyDescent="0.25">
      <c r="A2157" s="4">
        <v>45147</v>
      </c>
      <c r="B2157" s="2">
        <v>3.39</v>
      </c>
      <c r="C2157" s="2">
        <v>53.507948732788748</v>
      </c>
      <c r="D2157" s="2">
        <v>6.5744892530508636E-2</v>
      </c>
      <c r="E2157" s="2">
        <v>-1.6069812180168813E-2</v>
      </c>
      <c r="F2157" s="2">
        <v>3.3520000000000003</v>
      </c>
      <c r="G2157" s="2">
        <v>3.3579999999999997</v>
      </c>
      <c r="H2157" s="2">
        <v>3.3979999999999988</v>
      </c>
      <c r="I2157" s="2">
        <v>3.3195999999999999</v>
      </c>
      <c r="J2157" s="2">
        <v>2.9684999999999984</v>
      </c>
      <c r="K2157" s="15" t="s">
        <v>47</v>
      </c>
      <c r="L2157" s="15" t="s">
        <v>54</v>
      </c>
      <c r="M2157" s="15" t="s">
        <v>51</v>
      </c>
      <c r="N2157" s="18">
        <f t="shared" si="330"/>
        <v>50</v>
      </c>
      <c r="O2157" s="18">
        <f t="shared" si="331"/>
        <v>100</v>
      </c>
      <c r="P2157" s="18">
        <f t="shared" si="332"/>
        <v>50</v>
      </c>
      <c r="Q2157" s="18">
        <f t="shared" si="333"/>
        <v>83.5</v>
      </c>
      <c r="R2157" s="19">
        <f t="shared" si="334"/>
        <v>72.525000000000006</v>
      </c>
      <c r="S2157" s="19">
        <f t="shared" si="335"/>
        <v>68.375</v>
      </c>
      <c r="T2157" s="19">
        <f t="shared" si="336"/>
        <v>72.575000000000003</v>
      </c>
      <c r="U2157" s="19">
        <f t="shared" si="337"/>
        <v>70.875</v>
      </c>
      <c r="V2157" s="18">
        <f t="shared" si="338"/>
        <v>71.158333333333346</v>
      </c>
      <c r="W2157" s="18">
        <f t="shared" si="339"/>
        <v>71.087500000000006</v>
      </c>
    </row>
    <row r="2158" spans="1:23" ht="13.5" x14ac:dyDescent="0.25">
      <c r="A2158" s="4">
        <v>45148</v>
      </c>
      <c r="B2158" s="2">
        <v>3.39</v>
      </c>
      <c r="C2158" s="2">
        <v>53.507948732788748</v>
      </c>
      <c r="D2158" s="2">
        <v>6.9745939938291812E-2</v>
      </c>
      <c r="E2158" s="2">
        <v>-2.0923411215961821E-2</v>
      </c>
      <c r="F2158" s="2">
        <v>3.37</v>
      </c>
      <c r="G2158" s="2">
        <v>3.35</v>
      </c>
      <c r="H2158" s="2">
        <v>3.3949999999999996</v>
      </c>
      <c r="I2158" s="2">
        <v>3.3231999999999999</v>
      </c>
      <c r="J2158" s="2">
        <v>2.9699999999999989</v>
      </c>
      <c r="K2158" s="15" t="s">
        <v>47</v>
      </c>
      <c r="L2158" s="15" t="s">
        <v>54</v>
      </c>
      <c r="M2158" s="15" t="s">
        <v>51</v>
      </c>
      <c r="N2158" s="18">
        <f t="shared" si="330"/>
        <v>50</v>
      </c>
      <c r="O2158" s="18">
        <f t="shared" si="331"/>
        <v>100</v>
      </c>
      <c r="P2158" s="18">
        <f t="shared" si="332"/>
        <v>50</v>
      </c>
      <c r="Q2158" s="18">
        <f t="shared" si="333"/>
        <v>83.5</v>
      </c>
      <c r="R2158" s="19">
        <f t="shared" si="334"/>
        <v>72.525000000000006</v>
      </c>
      <c r="S2158" s="19">
        <f t="shared" si="335"/>
        <v>68.375</v>
      </c>
      <c r="T2158" s="19">
        <f t="shared" si="336"/>
        <v>72.575000000000003</v>
      </c>
      <c r="U2158" s="19">
        <f t="shared" si="337"/>
        <v>70.875</v>
      </c>
      <c r="V2158" s="18">
        <f t="shared" si="338"/>
        <v>71.158333333333346</v>
      </c>
      <c r="W2158" s="18">
        <f t="shared" si="339"/>
        <v>71.087500000000006</v>
      </c>
    </row>
    <row r="2159" spans="1:23" ht="13.5" x14ac:dyDescent="0.25">
      <c r="A2159" s="4">
        <v>45149</v>
      </c>
      <c r="B2159" s="2">
        <v>3.39</v>
      </c>
      <c r="C2159" s="2">
        <v>53.507948732788726</v>
      </c>
      <c r="D2159" s="2">
        <v>6.2228288306916291E-2</v>
      </c>
      <c r="E2159" s="2">
        <v>-2.4395712665798774E-2</v>
      </c>
      <c r="F2159" s="2">
        <v>3.3899999999999997</v>
      </c>
      <c r="G2159" s="2">
        <v>3.3490000000000002</v>
      </c>
      <c r="H2159" s="2">
        <v>3.3929999999999993</v>
      </c>
      <c r="I2159" s="2">
        <v>3.3268</v>
      </c>
      <c r="J2159" s="2">
        <v>2.971449999999999</v>
      </c>
      <c r="K2159" s="15" t="s">
        <v>47</v>
      </c>
      <c r="L2159" s="15" t="s">
        <v>54</v>
      </c>
      <c r="M2159" s="15" t="s">
        <v>51</v>
      </c>
      <c r="N2159" s="18">
        <f t="shared" si="330"/>
        <v>50</v>
      </c>
      <c r="O2159" s="18">
        <f t="shared" si="331"/>
        <v>100</v>
      </c>
      <c r="P2159" s="18">
        <f t="shared" si="332"/>
        <v>50</v>
      </c>
      <c r="Q2159" s="18">
        <f t="shared" si="333"/>
        <v>83.5</v>
      </c>
      <c r="R2159" s="19">
        <f t="shared" si="334"/>
        <v>72.525000000000006</v>
      </c>
      <c r="S2159" s="19">
        <f t="shared" si="335"/>
        <v>68.375</v>
      </c>
      <c r="T2159" s="19">
        <f t="shared" si="336"/>
        <v>72.575000000000003</v>
      </c>
      <c r="U2159" s="19">
        <f t="shared" si="337"/>
        <v>70.875</v>
      </c>
      <c r="V2159" s="18">
        <f t="shared" si="338"/>
        <v>71.158333333333346</v>
      </c>
      <c r="W2159" s="18">
        <f t="shared" si="339"/>
        <v>71.087500000000006</v>
      </c>
    </row>
    <row r="2160" spans="1:23" ht="13.5" x14ac:dyDescent="0.25">
      <c r="A2160" s="4">
        <v>45152</v>
      </c>
      <c r="B2160" s="2">
        <v>3.42</v>
      </c>
      <c r="C2160" s="2">
        <v>57.765879038170546</v>
      </c>
      <c r="D2160" s="2">
        <v>4.8905589298779972E-2</v>
      </c>
      <c r="E2160" s="2">
        <v>-2.5636411877117394E-2</v>
      </c>
      <c r="F2160" s="2">
        <v>3.3959999999999999</v>
      </c>
      <c r="G2160" s="2">
        <v>3.3540000000000001</v>
      </c>
      <c r="H2160" s="2">
        <v>3.3924999999999996</v>
      </c>
      <c r="I2160" s="2">
        <v>3.3311999999999995</v>
      </c>
      <c r="J2160" s="2">
        <v>2.9730499999999984</v>
      </c>
      <c r="K2160" s="15" t="s">
        <v>47</v>
      </c>
      <c r="L2160" s="15" t="s">
        <v>54</v>
      </c>
      <c r="M2160" s="15" t="s">
        <v>51</v>
      </c>
      <c r="N2160" s="18">
        <f t="shared" si="330"/>
        <v>50</v>
      </c>
      <c r="O2160" s="18">
        <f t="shared" si="331"/>
        <v>100</v>
      </c>
      <c r="P2160" s="18">
        <f t="shared" si="332"/>
        <v>50</v>
      </c>
      <c r="Q2160" s="18">
        <f t="shared" si="333"/>
        <v>83.5</v>
      </c>
      <c r="R2160" s="19">
        <f t="shared" si="334"/>
        <v>72.525000000000006</v>
      </c>
      <c r="S2160" s="19">
        <f t="shared" si="335"/>
        <v>68.375</v>
      </c>
      <c r="T2160" s="19">
        <f t="shared" si="336"/>
        <v>72.575000000000003</v>
      </c>
      <c r="U2160" s="19">
        <f t="shared" si="337"/>
        <v>70.875</v>
      </c>
      <c r="V2160" s="18">
        <f t="shared" si="338"/>
        <v>71.158333333333346</v>
      </c>
      <c r="W2160" s="18">
        <f t="shared" si="339"/>
        <v>71.087500000000006</v>
      </c>
    </row>
    <row r="2161" spans="1:23" ht="13.5" x14ac:dyDescent="0.25">
      <c r="A2161" s="4">
        <v>45153</v>
      </c>
      <c r="B2161" s="2">
        <v>3.43</v>
      </c>
      <c r="C2161" s="2">
        <v>59.110185869514659</v>
      </c>
      <c r="D2161" s="2">
        <v>2.5830476522618717E-2</v>
      </c>
      <c r="E2161" s="2">
        <v>-2.4032978645518538E-2</v>
      </c>
      <c r="F2161" s="2">
        <v>3.4039999999999999</v>
      </c>
      <c r="G2161" s="2">
        <v>3.367</v>
      </c>
      <c r="H2161" s="2">
        <v>3.3925000000000005</v>
      </c>
      <c r="I2161" s="2">
        <v>3.3363999999999994</v>
      </c>
      <c r="J2161" s="2">
        <v>2.9746999999999981</v>
      </c>
      <c r="K2161" s="15" t="s">
        <v>47</v>
      </c>
      <c r="L2161" s="15" t="s">
        <v>54</v>
      </c>
      <c r="M2161" s="15" t="s">
        <v>51</v>
      </c>
      <c r="N2161" s="18">
        <f t="shared" si="330"/>
        <v>50</v>
      </c>
      <c r="O2161" s="18">
        <f t="shared" si="331"/>
        <v>100</v>
      </c>
      <c r="P2161" s="18">
        <f t="shared" si="332"/>
        <v>50</v>
      </c>
      <c r="Q2161" s="18">
        <f t="shared" si="333"/>
        <v>83.5</v>
      </c>
      <c r="R2161" s="19">
        <f t="shared" si="334"/>
        <v>72.525000000000006</v>
      </c>
      <c r="S2161" s="19">
        <f t="shared" si="335"/>
        <v>68.375</v>
      </c>
      <c r="T2161" s="19">
        <f t="shared" si="336"/>
        <v>72.575000000000003</v>
      </c>
      <c r="U2161" s="19">
        <f t="shared" si="337"/>
        <v>70.875</v>
      </c>
      <c r="V2161" s="18">
        <f t="shared" si="338"/>
        <v>71.158333333333346</v>
      </c>
      <c r="W2161" s="18">
        <f t="shared" si="339"/>
        <v>71.087500000000006</v>
      </c>
    </row>
    <row r="2162" spans="1:23" ht="13.5" x14ac:dyDescent="0.25">
      <c r="A2162" s="4">
        <v>45154</v>
      </c>
      <c r="B2162" s="2">
        <v>3.39</v>
      </c>
      <c r="C2162" s="2">
        <v>51.982669849590216</v>
      </c>
      <c r="D2162" s="2">
        <v>5.8618784612658459E-3</v>
      </c>
      <c r="E2162" s="2">
        <v>-2.1382729605096774E-2</v>
      </c>
      <c r="F2162" s="2">
        <v>3.4039999999999999</v>
      </c>
      <c r="G2162" s="2">
        <v>3.3780000000000001</v>
      </c>
      <c r="H2162" s="2">
        <v>3.3910000000000005</v>
      </c>
      <c r="I2162" s="2">
        <v>3.3409999999999993</v>
      </c>
      <c r="J2162" s="2">
        <v>2.9760499999999981</v>
      </c>
      <c r="K2162" s="15" t="s">
        <v>52</v>
      </c>
      <c r="L2162" s="15" t="s">
        <v>54</v>
      </c>
      <c r="M2162" s="15" t="s">
        <v>54</v>
      </c>
      <c r="N2162" s="18">
        <f t="shared" si="330"/>
        <v>50</v>
      </c>
      <c r="O2162" s="18">
        <f t="shared" si="331"/>
        <v>100</v>
      </c>
      <c r="P2162" s="18">
        <f t="shared" si="332"/>
        <v>50</v>
      </c>
      <c r="Q2162" s="18">
        <f t="shared" si="333"/>
        <v>16.5</v>
      </c>
      <c r="R2162" s="19">
        <f t="shared" si="334"/>
        <v>62.475000000000001</v>
      </c>
      <c r="S2162" s="19">
        <f t="shared" si="335"/>
        <v>51.625</v>
      </c>
      <c r="T2162" s="19">
        <f t="shared" si="336"/>
        <v>42.424999999999997</v>
      </c>
      <c r="U2162" s="19">
        <f t="shared" si="337"/>
        <v>54.125</v>
      </c>
      <c r="V2162" s="18">
        <f t="shared" si="338"/>
        <v>52.17499999999999</v>
      </c>
      <c r="W2162" s="18">
        <f t="shared" si="339"/>
        <v>52.662499999999994</v>
      </c>
    </row>
    <row r="2163" spans="1:23" ht="13.5" x14ac:dyDescent="0.25">
      <c r="A2163" s="4">
        <v>45155</v>
      </c>
      <c r="B2163" s="2">
        <v>3.3</v>
      </c>
      <c r="C2163" s="2">
        <v>40.228815097324762</v>
      </c>
      <c r="D2163" s="2">
        <v>-1.3598080934835721E-3</v>
      </c>
      <c r="E2163" s="2">
        <v>-1.8428659825981769E-2</v>
      </c>
      <c r="F2163" s="2">
        <v>3.3860000000000001</v>
      </c>
      <c r="G2163" s="2">
        <v>3.3780000000000001</v>
      </c>
      <c r="H2163" s="2">
        <v>3.3850000000000002</v>
      </c>
      <c r="I2163" s="2">
        <v>3.3437999999999994</v>
      </c>
      <c r="J2163" s="2">
        <v>2.9769999999999976</v>
      </c>
      <c r="K2163" s="15" t="s">
        <v>52</v>
      </c>
      <c r="L2163" s="15" t="s">
        <v>54</v>
      </c>
      <c r="M2163" s="15" t="s">
        <v>46</v>
      </c>
      <c r="N2163" s="18">
        <f t="shared" si="330"/>
        <v>50</v>
      </c>
      <c r="O2163" s="18">
        <f t="shared" si="331"/>
        <v>100</v>
      </c>
      <c r="P2163" s="18">
        <f t="shared" si="332"/>
        <v>50</v>
      </c>
      <c r="Q2163" s="18">
        <f t="shared" si="333"/>
        <v>16.5</v>
      </c>
      <c r="R2163" s="19">
        <f t="shared" si="334"/>
        <v>62.475000000000001</v>
      </c>
      <c r="S2163" s="19">
        <f t="shared" si="335"/>
        <v>51.625</v>
      </c>
      <c r="T2163" s="19">
        <f t="shared" si="336"/>
        <v>42.424999999999997</v>
      </c>
      <c r="U2163" s="19">
        <f t="shared" si="337"/>
        <v>54.125</v>
      </c>
      <c r="V2163" s="18">
        <f t="shared" si="338"/>
        <v>52.17499999999999</v>
      </c>
      <c r="W2163" s="18">
        <f t="shared" si="339"/>
        <v>52.662499999999994</v>
      </c>
    </row>
    <row r="2164" spans="1:23" ht="13.5" x14ac:dyDescent="0.25">
      <c r="A2164" s="4">
        <v>45156</v>
      </c>
      <c r="B2164" s="2">
        <v>3.26</v>
      </c>
      <c r="C2164" s="2">
        <v>36.300253544521269</v>
      </c>
      <c r="D2164" s="2">
        <v>-5.5778268119519581E-3</v>
      </c>
      <c r="E2164" s="2">
        <v>-1.5681915954451967E-2</v>
      </c>
      <c r="F2164" s="2">
        <v>3.3599999999999994</v>
      </c>
      <c r="G2164" s="2">
        <v>3.375</v>
      </c>
      <c r="H2164" s="2">
        <v>3.3770000000000011</v>
      </c>
      <c r="I2164" s="2">
        <v>3.3457999999999992</v>
      </c>
      <c r="J2164" s="2">
        <v>2.977799999999998</v>
      </c>
      <c r="K2164" s="15" t="s">
        <v>52</v>
      </c>
      <c r="L2164" s="15" t="s">
        <v>54</v>
      </c>
      <c r="M2164" s="15" t="s">
        <v>46</v>
      </c>
      <c r="N2164" s="18">
        <f t="shared" si="330"/>
        <v>50</v>
      </c>
      <c r="O2164" s="18">
        <f t="shared" si="331"/>
        <v>100</v>
      </c>
      <c r="P2164" s="18">
        <f t="shared" si="332"/>
        <v>50</v>
      </c>
      <c r="Q2164" s="18">
        <f t="shared" si="333"/>
        <v>16.5</v>
      </c>
      <c r="R2164" s="19">
        <f t="shared" si="334"/>
        <v>62.475000000000001</v>
      </c>
      <c r="S2164" s="19">
        <f t="shared" si="335"/>
        <v>51.625</v>
      </c>
      <c r="T2164" s="19">
        <f t="shared" si="336"/>
        <v>42.424999999999997</v>
      </c>
      <c r="U2164" s="19">
        <f t="shared" si="337"/>
        <v>54.125</v>
      </c>
      <c r="V2164" s="18">
        <f t="shared" si="338"/>
        <v>52.17499999999999</v>
      </c>
      <c r="W2164" s="18">
        <f t="shared" si="339"/>
        <v>52.662499999999994</v>
      </c>
    </row>
    <row r="2165" spans="1:23" ht="13.5" x14ac:dyDescent="0.25">
      <c r="A2165" s="4">
        <v>45159</v>
      </c>
      <c r="B2165" s="2">
        <v>3.28</v>
      </c>
      <c r="C2165" s="2">
        <v>39.482487303921289</v>
      </c>
      <c r="D2165" s="2">
        <v>5.4260368908094492E-3</v>
      </c>
      <c r="E2165" s="2">
        <v>-1.301382237962111E-2</v>
      </c>
      <c r="F2165" s="2">
        <v>3.3319999999999999</v>
      </c>
      <c r="G2165" s="2">
        <v>3.3639999999999999</v>
      </c>
      <c r="H2165" s="2">
        <v>3.3685</v>
      </c>
      <c r="I2165" s="2">
        <v>3.3493999999999988</v>
      </c>
      <c r="J2165" s="2">
        <v>2.9786999999999981</v>
      </c>
      <c r="K2165" s="15" t="s">
        <v>52</v>
      </c>
      <c r="L2165" s="15" t="s">
        <v>54</v>
      </c>
      <c r="M2165" s="15" t="s">
        <v>46</v>
      </c>
      <c r="N2165" s="18">
        <f t="shared" si="330"/>
        <v>50</v>
      </c>
      <c r="O2165" s="18">
        <f t="shared" si="331"/>
        <v>100</v>
      </c>
      <c r="P2165" s="18">
        <f t="shared" si="332"/>
        <v>50</v>
      </c>
      <c r="Q2165" s="18">
        <f t="shared" si="333"/>
        <v>16.5</v>
      </c>
      <c r="R2165" s="19">
        <f t="shared" si="334"/>
        <v>62.475000000000001</v>
      </c>
      <c r="S2165" s="19">
        <f t="shared" si="335"/>
        <v>51.625</v>
      </c>
      <c r="T2165" s="19">
        <f t="shared" si="336"/>
        <v>42.424999999999997</v>
      </c>
      <c r="U2165" s="19">
        <f t="shared" si="337"/>
        <v>54.125</v>
      </c>
      <c r="V2165" s="18">
        <f t="shared" si="338"/>
        <v>52.17499999999999</v>
      </c>
      <c r="W2165" s="18">
        <f t="shared" si="339"/>
        <v>52.662499999999994</v>
      </c>
    </row>
    <row r="2166" spans="1:23" ht="13.5" x14ac:dyDescent="0.25">
      <c r="A2166" s="4">
        <v>45160</v>
      </c>
      <c r="B2166" s="2">
        <v>3.28</v>
      </c>
      <c r="C2166" s="2">
        <v>39.482487303921289</v>
      </c>
      <c r="D2166" s="2">
        <v>1.5239023701909549E-2</v>
      </c>
      <c r="E2166" s="2">
        <v>-1.0357081879283029E-2</v>
      </c>
      <c r="F2166" s="2">
        <v>3.3019999999999996</v>
      </c>
      <c r="G2166" s="2">
        <v>3.3530000000000002</v>
      </c>
      <c r="H2166" s="2">
        <v>3.3600000000000003</v>
      </c>
      <c r="I2166" s="2">
        <v>3.352199999999999</v>
      </c>
      <c r="J2166" s="2">
        <v>2.9795999999999987</v>
      </c>
      <c r="K2166" s="15" t="s">
        <v>52</v>
      </c>
      <c r="L2166" s="15" t="s">
        <v>54</v>
      </c>
      <c r="M2166" s="15" t="s">
        <v>46</v>
      </c>
      <c r="N2166" s="18">
        <f t="shared" si="330"/>
        <v>50</v>
      </c>
      <c r="O2166" s="18">
        <f t="shared" si="331"/>
        <v>100</v>
      </c>
      <c r="P2166" s="18">
        <f t="shared" si="332"/>
        <v>50</v>
      </c>
      <c r="Q2166" s="18">
        <f t="shared" si="333"/>
        <v>16.5</v>
      </c>
      <c r="R2166" s="19">
        <f t="shared" si="334"/>
        <v>62.475000000000001</v>
      </c>
      <c r="S2166" s="19">
        <f t="shared" si="335"/>
        <v>51.625</v>
      </c>
      <c r="T2166" s="19">
        <f t="shared" si="336"/>
        <v>42.424999999999997</v>
      </c>
      <c r="U2166" s="19">
        <f t="shared" si="337"/>
        <v>54.125</v>
      </c>
      <c r="V2166" s="18">
        <f t="shared" si="338"/>
        <v>52.17499999999999</v>
      </c>
      <c r="W2166" s="18">
        <f t="shared" si="339"/>
        <v>52.662499999999994</v>
      </c>
    </row>
    <row r="2167" spans="1:23" ht="13.5" x14ac:dyDescent="0.25">
      <c r="A2167" s="4">
        <v>45161</v>
      </c>
      <c r="B2167" s="2">
        <v>3.24</v>
      </c>
      <c r="C2167" s="2">
        <v>35.382502192147697</v>
      </c>
      <c r="D2167" s="2">
        <v>2.6970121360727184E-2</v>
      </c>
      <c r="E2167" s="2">
        <v>-7.8117260971534404E-3</v>
      </c>
      <c r="F2167" s="2">
        <v>3.2719999999999998</v>
      </c>
      <c r="G2167" s="2">
        <v>3.3380000000000001</v>
      </c>
      <c r="H2167" s="2">
        <v>3.3479999999999999</v>
      </c>
      <c r="I2167" s="2">
        <v>3.3541999999999996</v>
      </c>
      <c r="J2167" s="2">
        <v>2.9802499999999985</v>
      </c>
      <c r="K2167" s="15" t="s">
        <v>52</v>
      </c>
      <c r="L2167" s="15" t="s">
        <v>54</v>
      </c>
      <c r="M2167" s="15" t="s">
        <v>46</v>
      </c>
      <c r="N2167" s="18">
        <f t="shared" si="330"/>
        <v>50</v>
      </c>
      <c r="O2167" s="18">
        <f t="shared" si="331"/>
        <v>100</v>
      </c>
      <c r="P2167" s="18">
        <f t="shared" si="332"/>
        <v>50</v>
      </c>
      <c r="Q2167" s="18">
        <f t="shared" si="333"/>
        <v>16.5</v>
      </c>
      <c r="R2167" s="19">
        <f t="shared" si="334"/>
        <v>62.475000000000001</v>
      </c>
      <c r="S2167" s="19">
        <f t="shared" si="335"/>
        <v>51.625</v>
      </c>
      <c r="T2167" s="19">
        <f t="shared" si="336"/>
        <v>42.424999999999997</v>
      </c>
      <c r="U2167" s="19">
        <f t="shared" si="337"/>
        <v>54.125</v>
      </c>
      <c r="V2167" s="18">
        <f t="shared" si="338"/>
        <v>52.17499999999999</v>
      </c>
      <c r="W2167" s="18">
        <f t="shared" si="339"/>
        <v>52.662499999999994</v>
      </c>
    </row>
    <row r="2168" spans="1:23" ht="13.5" x14ac:dyDescent="0.25">
      <c r="A2168" s="4">
        <v>45162</v>
      </c>
      <c r="B2168" s="2">
        <v>3.39</v>
      </c>
      <c r="C2168" s="2">
        <v>54.474409401585561</v>
      </c>
      <c r="D2168" s="2">
        <v>2.6452091077911799E-2</v>
      </c>
      <c r="E2168" s="2">
        <v>-6.6142045130846965E-3</v>
      </c>
      <c r="F2168" s="2">
        <v>3.29</v>
      </c>
      <c r="G2168" s="2">
        <v>3.3380000000000001</v>
      </c>
      <c r="H2168" s="2">
        <v>3.3439999999999999</v>
      </c>
      <c r="I2168" s="2">
        <v>3.3579999999999997</v>
      </c>
      <c r="J2168" s="2">
        <v>2.9814499999999988</v>
      </c>
      <c r="K2168" s="15" t="s">
        <v>47</v>
      </c>
      <c r="L2168" s="15" t="s">
        <v>54</v>
      </c>
      <c r="M2168" s="15" t="s">
        <v>51</v>
      </c>
      <c r="N2168" s="18">
        <f t="shared" si="330"/>
        <v>50</v>
      </c>
      <c r="O2168" s="18">
        <f t="shared" si="331"/>
        <v>100</v>
      </c>
      <c r="P2168" s="18">
        <f t="shared" si="332"/>
        <v>50</v>
      </c>
      <c r="Q2168" s="18">
        <f t="shared" si="333"/>
        <v>83.5</v>
      </c>
      <c r="R2168" s="19">
        <f t="shared" si="334"/>
        <v>72.525000000000006</v>
      </c>
      <c r="S2168" s="19">
        <f t="shared" si="335"/>
        <v>68.375</v>
      </c>
      <c r="T2168" s="19">
        <f t="shared" si="336"/>
        <v>72.575000000000003</v>
      </c>
      <c r="U2168" s="19">
        <f t="shared" si="337"/>
        <v>70.875</v>
      </c>
      <c r="V2168" s="18">
        <f t="shared" si="338"/>
        <v>71.158333333333346</v>
      </c>
      <c r="W2168" s="18">
        <f t="shared" si="339"/>
        <v>71.087500000000006</v>
      </c>
    </row>
    <row r="2169" spans="1:23" ht="13.5" x14ac:dyDescent="0.25">
      <c r="A2169" s="4">
        <v>45163</v>
      </c>
      <c r="B2169" s="2">
        <v>3.4</v>
      </c>
      <c r="C2169" s="2">
        <v>55.42006294331528</v>
      </c>
      <c r="D2169" s="2">
        <v>2.5004037824105652E-2</v>
      </c>
      <c r="E2169" s="2">
        <v>-5.3405192740580516E-3</v>
      </c>
      <c r="F2169" s="2">
        <v>3.3180000000000001</v>
      </c>
      <c r="G2169" s="2">
        <v>3.339</v>
      </c>
      <c r="H2169" s="2">
        <v>3.3440000000000003</v>
      </c>
      <c r="I2169" s="2">
        <v>3.3612000000000002</v>
      </c>
      <c r="J2169" s="2">
        <v>2.9826999999999995</v>
      </c>
      <c r="K2169" s="15" t="s">
        <v>47</v>
      </c>
      <c r="L2169" s="15" t="s">
        <v>48</v>
      </c>
      <c r="M2169" s="15" t="s">
        <v>51</v>
      </c>
      <c r="N2169" s="18">
        <f t="shared" si="330"/>
        <v>50</v>
      </c>
      <c r="O2169" s="18">
        <f t="shared" si="331"/>
        <v>100</v>
      </c>
      <c r="P2169" s="18">
        <f t="shared" si="332"/>
        <v>50</v>
      </c>
      <c r="Q2169" s="18">
        <f t="shared" si="333"/>
        <v>100</v>
      </c>
      <c r="R2169" s="19">
        <f t="shared" si="334"/>
        <v>75</v>
      </c>
      <c r="S2169" s="19">
        <f t="shared" si="335"/>
        <v>72.5</v>
      </c>
      <c r="T2169" s="19">
        <f t="shared" si="336"/>
        <v>80</v>
      </c>
      <c r="U2169" s="19">
        <f t="shared" si="337"/>
        <v>75</v>
      </c>
      <c r="V2169" s="18">
        <f t="shared" si="338"/>
        <v>75.833333333333329</v>
      </c>
      <c r="W2169" s="18">
        <f t="shared" si="339"/>
        <v>75.625</v>
      </c>
    </row>
    <row r="2170" spans="1:23" ht="13.5" x14ac:dyDescent="0.25">
      <c r="A2170" s="4">
        <v>45166</v>
      </c>
      <c r="B2170" s="2">
        <v>3.43</v>
      </c>
      <c r="C2170" s="2">
        <v>58.223643041015393</v>
      </c>
      <c r="D2170" s="2">
        <v>2.5863779145777865E-2</v>
      </c>
      <c r="E2170" s="2">
        <v>-5.8970545161940524E-3</v>
      </c>
      <c r="F2170" s="2">
        <v>3.3480000000000003</v>
      </c>
      <c r="G2170" s="2">
        <v>3.34</v>
      </c>
      <c r="H2170" s="2">
        <v>3.347</v>
      </c>
      <c r="I2170" s="2">
        <v>3.3635999999999999</v>
      </c>
      <c r="J2170" s="2">
        <v>2.9840999999999984</v>
      </c>
      <c r="K2170" s="15" t="s">
        <v>47</v>
      </c>
      <c r="L2170" s="15" t="s">
        <v>48</v>
      </c>
      <c r="M2170" s="15" t="s">
        <v>51</v>
      </c>
      <c r="N2170" s="18">
        <f t="shared" si="330"/>
        <v>50</v>
      </c>
      <c r="O2170" s="18">
        <f t="shared" si="331"/>
        <v>100</v>
      </c>
      <c r="P2170" s="18">
        <f t="shared" si="332"/>
        <v>50</v>
      </c>
      <c r="Q2170" s="18">
        <f t="shared" si="333"/>
        <v>100</v>
      </c>
      <c r="R2170" s="19">
        <f t="shared" si="334"/>
        <v>75</v>
      </c>
      <c r="S2170" s="19">
        <f t="shared" si="335"/>
        <v>72.5</v>
      </c>
      <c r="T2170" s="19">
        <f t="shared" si="336"/>
        <v>80</v>
      </c>
      <c r="U2170" s="19">
        <f t="shared" si="337"/>
        <v>75</v>
      </c>
      <c r="V2170" s="18">
        <f t="shared" si="338"/>
        <v>75.833333333333329</v>
      </c>
      <c r="W2170" s="18">
        <f t="shared" si="339"/>
        <v>75.625</v>
      </c>
    </row>
    <row r="2171" spans="1:23" ht="13.5" x14ac:dyDescent="0.25">
      <c r="A2171" s="4">
        <v>45167</v>
      </c>
      <c r="B2171" s="2">
        <v>3.4</v>
      </c>
      <c r="C2171" s="2">
        <v>54.530487641642345</v>
      </c>
      <c r="D2171" s="2">
        <v>2.9889345376195475E-2</v>
      </c>
      <c r="E2171" s="2">
        <v>-7.523933387354383E-3</v>
      </c>
      <c r="F2171" s="2">
        <v>3.3719999999999999</v>
      </c>
      <c r="G2171" s="2">
        <v>3.3369999999999997</v>
      </c>
      <c r="H2171" s="2">
        <v>3.3520000000000003</v>
      </c>
      <c r="I2171" s="2">
        <v>3.3656000000000006</v>
      </c>
      <c r="J2171" s="2">
        <v>2.9854499999999984</v>
      </c>
      <c r="K2171" s="15" t="s">
        <v>47</v>
      </c>
      <c r="L2171" s="15" t="s">
        <v>48</v>
      </c>
      <c r="M2171" s="15" t="s">
        <v>51</v>
      </c>
      <c r="N2171" s="18">
        <f t="shared" si="330"/>
        <v>50</v>
      </c>
      <c r="O2171" s="18">
        <f t="shared" si="331"/>
        <v>100</v>
      </c>
      <c r="P2171" s="18">
        <f t="shared" si="332"/>
        <v>50</v>
      </c>
      <c r="Q2171" s="18">
        <f t="shared" si="333"/>
        <v>100</v>
      </c>
      <c r="R2171" s="19">
        <f t="shared" si="334"/>
        <v>75</v>
      </c>
      <c r="S2171" s="19">
        <f t="shared" si="335"/>
        <v>72.5</v>
      </c>
      <c r="T2171" s="19">
        <f t="shared" si="336"/>
        <v>80</v>
      </c>
      <c r="U2171" s="19">
        <f t="shared" si="337"/>
        <v>75</v>
      </c>
      <c r="V2171" s="18">
        <f t="shared" si="338"/>
        <v>75.833333333333329</v>
      </c>
      <c r="W2171" s="18">
        <f t="shared" si="339"/>
        <v>75.625</v>
      </c>
    </row>
    <row r="2172" spans="1:23" ht="13.5" x14ac:dyDescent="0.25">
      <c r="A2172" s="4">
        <v>45168</v>
      </c>
      <c r="B2172" s="2">
        <v>3.43</v>
      </c>
      <c r="C2172" s="2">
        <v>57.437895647715422</v>
      </c>
      <c r="D2172" s="2">
        <v>2.4668471677791626E-2</v>
      </c>
      <c r="E2172" s="2">
        <v>-7.5198204649139086E-3</v>
      </c>
      <c r="F2172" s="2">
        <v>3.41</v>
      </c>
      <c r="G2172" s="2">
        <v>3.3409999999999997</v>
      </c>
      <c r="H2172" s="2">
        <v>3.3594999999999997</v>
      </c>
      <c r="I2172" s="2">
        <v>3.3682000000000003</v>
      </c>
      <c r="J2172" s="2">
        <v>2.9869499999999976</v>
      </c>
      <c r="K2172" s="15" t="s">
        <v>47</v>
      </c>
      <c r="L2172" s="15" t="s">
        <v>48</v>
      </c>
      <c r="M2172" s="15" t="s">
        <v>51</v>
      </c>
      <c r="N2172" s="18">
        <f t="shared" si="330"/>
        <v>50</v>
      </c>
      <c r="O2172" s="18">
        <f t="shared" si="331"/>
        <v>100</v>
      </c>
      <c r="P2172" s="18">
        <f t="shared" si="332"/>
        <v>50</v>
      </c>
      <c r="Q2172" s="18">
        <f t="shared" si="333"/>
        <v>100</v>
      </c>
      <c r="R2172" s="19">
        <f t="shared" si="334"/>
        <v>75</v>
      </c>
      <c r="S2172" s="19">
        <f t="shared" si="335"/>
        <v>72.5</v>
      </c>
      <c r="T2172" s="19">
        <f t="shared" si="336"/>
        <v>80</v>
      </c>
      <c r="U2172" s="19">
        <f t="shared" si="337"/>
        <v>75</v>
      </c>
      <c r="V2172" s="18">
        <f t="shared" si="338"/>
        <v>75.833333333333329</v>
      </c>
      <c r="W2172" s="18">
        <f t="shared" si="339"/>
        <v>75.625</v>
      </c>
    </row>
    <row r="2173" spans="1:23" ht="13.5" x14ac:dyDescent="0.25">
      <c r="A2173" s="4">
        <v>45169</v>
      </c>
      <c r="B2173" s="2">
        <v>3.41</v>
      </c>
      <c r="C2173" s="2">
        <v>54.916827695333048</v>
      </c>
      <c r="D2173" s="2">
        <v>7.4764085616307874E-3</v>
      </c>
      <c r="E2173" s="2">
        <v>-6.3625497840939732E-3</v>
      </c>
      <c r="F2173" s="2">
        <v>3.4140000000000001</v>
      </c>
      <c r="G2173" s="2">
        <v>3.3519999999999994</v>
      </c>
      <c r="H2173" s="2">
        <v>3.3649999999999998</v>
      </c>
      <c r="I2173" s="2">
        <v>3.3708000000000005</v>
      </c>
      <c r="J2173" s="2">
        <v>2.9883499999999974</v>
      </c>
      <c r="K2173" s="15" t="s">
        <v>47</v>
      </c>
      <c r="L2173" s="15" t="s">
        <v>54</v>
      </c>
      <c r="M2173" s="15" t="s">
        <v>51</v>
      </c>
      <c r="N2173" s="18">
        <f t="shared" si="330"/>
        <v>50</v>
      </c>
      <c r="O2173" s="18">
        <f t="shared" si="331"/>
        <v>100</v>
      </c>
      <c r="P2173" s="18">
        <f t="shared" si="332"/>
        <v>50</v>
      </c>
      <c r="Q2173" s="18">
        <f t="shared" si="333"/>
        <v>83.5</v>
      </c>
      <c r="R2173" s="19">
        <f t="shared" si="334"/>
        <v>72.525000000000006</v>
      </c>
      <c r="S2173" s="19">
        <f t="shared" si="335"/>
        <v>68.375</v>
      </c>
      <c r="T2173" s="19">
        <f t="shared" si="336"/>
        <v>72.575000000000003</v>
      </c>
      <c r="U2173" s="19">
        <f t="shared" si="337"/>
        <v>70.875</v>
      </c>
      <c r="V2173" s="18">
        <f t="shared" si="338"/>
        <v>71.158333333333346</v>
      </c>
      <c r="W2173" s="18">
        <f t="shared" si="339"/>
        <v>71.087500000000006</v>
      </c>
    </row>
    <row r="2174" spans="1:23" ht="13.5" x14ac:dyDescent="0.25">
      <c r="A2174" s="4">
        <v>45170</v>
      </c>
      <c r="B2174" s="2">
        <v>3.4</v>
      </c>
      <c r="C2174" s="2">
        <v>53.648879884871199</v>
      </c>
      <c r="D2174" s="2">
        <v>-1.2745024461704446E-2</v>
      </c>
      <c r="E2174" s="2">
        <v>-3.6739658094173408E-3</v>
      </c>
      <c r="F2174" s="2">
        <v>3.4140000000000001</v>
      </c>
      <c r="G2174" s="2">
        <v>3.3659999999999997</v>
      </c>
      <c r="H2174" s="2">
        <v>3.3705000000000007</v>
      </c>
      <c r="I2174" s="2">
        <v>3.3728000000000007</v>
      </c>
      <c r="J2174" s="2">
        <v>2.9898499999999979</v>
      </c>
      <c r="K2174" s="15" t="s">
        <v>47</v>
      </c>
      <c r="L2174" s="15" t="s">
        <v>54</v>
      </c>
      <c r="M2174" s="15" t="s">
        <v>54</v>
      </c>
      <c r="N2174" s="18">
        <f t="shared" si="330"/>
        <v>50</v>
      </c>
      <c r="O2174" s="18">
        <f t="shared" si="331"/>
        <v>100</v>
      </c>
      <c r="P2174" s="18">
        <f t="shared" si="332"/>
        <v>50</v>
      </c>
      <c r="Q2174" s="18">
        <f t="shared" si="333"/>
        <v>49.5</v>
      </c>
      <c r="R2174" s="19">
        <f t="shared" si="334"/>
        <v>67.424999999999997</v>
      </c>
      <c r="S2174" s="19">
        <f t="shared" si="335"/>
        <v>59.875</v>
      </c>
      <c r="T2174" s="19">
        <f t="shared" si="336"/>
        <v>57.275000000000006</v>
      </c>
      <c r="U2174" s="19">
        <f t="shared" si="337"/>
        <v>62.375</v>
      </c>
      <c r="V2174" s="18">
        <f t="shared" si="338"/>
        <v>61.524999999999999</v>
      </c>
      <c r="W2174" s="18">
        <f t="shared" si="339"/>
        <v>61.737499999999997</v>
      </c>
    </row>
    <row r="2175" spans="1:23" ht="13.5" x14ac:dyDescent="0.25">
      <c r="A2175" s="4">
        <v>45173</v>
      </c>
      <c r="B2175" s="2">
        <v>3.42</v>
      </c>
      <c r="C2175" s="2">
        <v>55.844684084900955</v>
      </c>
      <c r="D2175" s="2">
        <v>-2.8442785098657275E-2</v>
      </c>
      <c r="E2175" s="2">
        <v>3.7746190361238538E-4</v>
      </c>
      <c r="F2175" s="2">
        <v>3.4120000000000004</v>
      </c>
      <c r="G2175" s="2">
        <v>3.38</v>
      </c>
      <c r="H2175" s="2">
        <v>3.3720000000000008</v>
      </c>
      <c r="I2175" s="2">
        <v>3.3764000000000012</v>
      </c>
      <c r="J2175" s="2">
        <v>2.9914499999999977</v>
      </c>
      <c r="K2175" s="15" t="s">
        <v>52</v>
      </c>
      <c r="L2175" s="15" t="s">
        <v>54</v>
      </c>
      <c r="M2175" s="15" t="s">
        <v>46</v>
      </c>
      <c r="N2175" s="18">
        <f t="shared" si="330"/>
        <v>50</v>
      </c>
      <c r="O2175" s="18">
        <f t="shared" si="331"/>
        <v>100</v>
      </c>
      <c r="P2175" s="18">
        <f t="shared" si="332"/>
        <v>50</v>
      </c>
      <c r="Q2175" s="18">
        <f t="shared" si="333"/>
        <v>16.5</v>
      </c>
      <c r="R2175" s="19">
        <f t="shared" si="334"/>
        <v>62.475000000000001</v>
      </c>
      <c r="S2175" s="19">
        <f t="shared" si="335"/>
        <v>51.625</v>
      </c>
      <c r="T2175" s="19">
        <f t="shared" si="336"/>
        <v>42.424999999999997</v>
      </c>
      <c r="U2175" s="19">
        <f t="shared" si="337"/>
        <v>54.125</v>
      </c>
      <c r="V2175" s="18">
        <f t="shared" si="338"/>
        <v>52.17499999999999</v>
      </c>
      <c r="W2175" s="18">
        <f t="shared" si="339"/>
        <v>52.662499999999994</v>
      </c>
    </row>
    <row r="2176" spans="1:23" ht="13.5" x14ac:dyDescent="0.25">
      <c r="A2176" s="4">
        <v>45174</v>
      </c>
      <c r="B2176" s="2">
        <v>3.42</v>
      </c>
      <c r="C2176" s="2">
        <v>55.844684084900969</v>
      </c>
      <c r="D2176" s="2">
        <v>-4.2012907704831903E-2</v>
      </c>
      <c r="E2176" s="2">
        <v>5.0128707647761313E-3</v>
      </c>
      <c r="F2176" s="2">
        <v>3.4159999999999995</v>
      </c>
      <c r="G2176" s="2">
        <v>3.3939999999999997</v>
      </c>
      <c r="H2176" s="2">
        <v>3.3734999999999999</v>
      </c>
      <c r="I2176" s="2">
        <v>3.3818000000000006</v>
      </c>
      <c r="J2176" s="2">
        <v>2.993049999999998</v>
      </c>
      <c r="K2176" s="15" t="s">
        <v>52</v>
      </c>
      <c r="L2176" s="15" t="s">
        <v>54</v>
      </c>
      <c r="M2176" s="15" t="s">
        <v>53</v>
      </c>
      <c r="N2176" s="18">
        <f t="shared" si="330"/>
        <v>50</v>
      </c>
      <c r="O2176" s="18">
        <f t="shared" si="331"/>
        <v>100</v>
      </c>
      <c r="P2176" s="18">
        <f t="shared" si="332"/>
        <v>50</v>
      </c>
      <c r="Q2176" s="18">
        <f t="shared" si="333"/>
        <v>16.5</v>
      </c>
      <c r="R2176" s="19">
        <f t="shared" si="334"/>
        <v>62.475000000000001</v>
      </c>
      <c r="S2176" s="19">
        <f t="shared" si="335"/>
        <v>51.625</v>
      </c>
      <c r="T2176" s="19">
        <f t="shared" si="336"/>
        <v>42.424999999999997</v>
      </c>
      <c r="U2176" s="19">
        <f t="shared" si="337"/>
        <v>54.125</v>
      </c>
      <c r="V2176" s="18">
        <f t="shared" si="338"/>
        <v>52.17499999999999</v>
      </c>
      <c r="W2176" s="18">
        <f t="shared" si="339"/>
        <v>52.662499999999994</v>
      </c>
    </row>
    <row r="2177" spans="1:23" ht="13.5" x14ac:dyDescent="0.25">
      <c r="A2177" s="4">
        <v>45175</v>
      </c>
      <c r="B2177" s="2">
        <v>3.42</v>
      </c>
      <c r="C2177" s="2">
        <v>55.844684084900969</v>
      </c>
      <c r="D2177" s="2">
        <v>-5.9915278319870424E-2</v>
      </c>
      <c r="E2177" s="2">
        <v>9.6687184662026734E-3</v>
      </c>
      <c r="F2177" s="2">
        <v>3.4140000000000001</v>
      </c>
      <c r="G2177" s="2">
        <v>3.4120000000000004</v>
      </c>
      <c r="H2177" s="2">
        <v>3.375</v>
      </c>
      <c r="I2177" s="2">
        <v>3.3866000000000001</v>
      </c>
      <c r="J2177" s="2">
        <v>2.9946499999999974</v>
      </c>
      <c r="K2177" s="15" t="s">
        <v>52</v>
      </c>
      <c r="L2177" s="15" t="s">
        <v>54</v>
      </c>
      <c r="M2177" s="15" t="s">
        <v>46</v>
      </c>
      <c r="N2177" s="18">
        <f t="shared" si="330"/>
        <v>50</v>
      </c>
      <c r="O2177" s="18">
        <f t="shared" si="331"/>
        <v>100</v>
      </c>
      <c r="P2177" s="18">
        <f t="shared" si="332"/>
        <v>50</v>
      </c>
      <c r="Q2177" s="18">
        <f t="shared" si="333"/>
        <v>16.5</v>
      </c>
      <c r="R2177" s="19">
        <f t="shared" si="334"/>
        <v>62.475000000000001</v>
      </c>
      <c r="S2177" s="19">
        <f t="shared" si="335"/>
        <v>51.625</v>
      </c>
      <c r="T2177" s="19">
        <f t="shared" si="336"/>
        <v>42.424999999999997</v>
      </c>
      <c r="U2177" s="19">
        <f t="shared" si="337"/>
        <v>54.125</v>
      </c>
      <c r="V2177" s="18">
        <f t="shared" si="338"/>
        <v>52.17499999999999</v>
      </c>
      <c r="W2177" s="18">
        <f t="shared" si="339"/>
        <v>52.662499999999994</v>
      </c>
    </row>
    <row r="2178" spans="1:23" ht="13.5" x14ac:dyDescent="0.25">
      <c r="A2178" s="4">
        <v>45176</v>
      </c>
      <c r="B2178" s="2">
        <v>3.4</v>
      </c>
      <c r="C2178" s="2">
        <v>52.725044768800295</v>
      </c>
      <c r="D2178" s="2">
        <v>-5.0751434461910883E-2</v>
      </c>
      <c r="E2178" s="2">
        <v>1.5233665804035484E-2</v>
      </c>
      <c r="F2178" s="2">
        <v>3.4119999999999999</v>
      </c>
      <c r="G2178" s="2">
        <v>3.4130000000000003</v>
      </c>
      <c r="H2178" s="2">
        <v>3.3755000000000002</v>
      </c>
      <c r="I2178" s="2">
        <v>3.3904000000000001</v>
      </c>
      <c r="J2178" s="2">
        <v>2.9961499999999979</v>
      </c>
      <c r="K2178" s="15" t="s">
        <v>52</v>
      </c>
      <c r="L2178" s="15" t="s">
        <v>54</v>
      </c>
      <c r="M2178" s="15" t="s">
        <v>46</v>
      </c>
      <c r="N2178" s="18">
        <f t="shared" ref="N2178:N2241" si="340">IF(D2178&lt;30,50, IF(D2178&gt;70, 0, 25))</f>
        <v>50</v>
      </c>
      <c r="O2178" s="18">
        <f t="shared" ref="O2178:O2241" si="341">IF(F2178-E2178&gt;0.02, 100, IF(F2178-E2178&lt;0,0,45))</f>
        <v>100</v>
      </c>
      <c r="P2178" s="18">
        <f t="shared" ref="P2178:P2241" si="342">IF(G2178-J2178&gt;10,100,IF(G2178-J2178&gt;5,75, IF(G2178-J2178&gt;0,50,0)))</f>
        <v>50</v>
      </c>
      <c r="Q2178" s="18">
        <f t="shared" ref="Q2178:Q2241" si="343">IF(M2178="confirmed bullish", 34, IF(M2178="bullish divergence",17, 0))+IF(K2178="bullish",33,IF(K2178="bearish",0,16.5))+IF(L2178="strong",33,IF(L2178="weak",0,16.5))</f>
        <v>16.5</v>
      </c>
      <c r="R2178" s="19">
        <f t="shared" si="334"/>
        <v>62.475000000000001</v>
      </c>
      <c r="S2178" s="19">
        <f t="shared" si="335"/>
        <v>51.625</v>
      </c>
      <c r="T2178" s="19">
        <f t="shared" si="336"/>
        <v>42.424999999999997</v>
      </c>
      <c r="U2178" s="19">
        <f t="shared" si="337"/>
        <v>54.125</v>
      </c>
      <c r="V2178" s="18">
        <f t="shared" si="338"/>
        <v>52.17499999999999</v>
      </c>
      <c r="W2178" s="18">
        <f t="shared" si="339"/>
        <v>52.662499999999994</v>
      </c>
    </row>
    <row r="2179" spans="1:23" ht="13.5" x14ac:dyDescent="0.25">
      <c r="A2179" s="4">
        <v>45177</v>
      </c>
      <c r="B2179" s="2">
        <v>3.38</v>
      </c>
      <c r="C2179" s="2">
        <v>49.733105272965467</v>
      </c>
      <c r="D2179" s="2">
        <v>-4.0087437884171795E-2</v>
      </c>
      <c r="E2179" s="2">
        <v>2.0392402191298654E-2</v>
      </c>
      <c r="F2179" s="2">
        <v>3.4079999999999999</v>
      </c>
      <c r="G2179" s="2">
        <v>3.4110000000000005</v>
      </c>
      <c r="H2179" s="2">
        <v>3.375</v>
      </c>
      <c r="I2179" s="2">
        <v>3.3930000000000002</v>
      </c>
      <c r="J2179" s="2">
        <v>2.997599999999998</v>
      </c>
      <c r="K2179" s="15" t="s">
        <v>52</v>
      </c>
      <c r="L2179" s="15" t="s">
        <v>54</v>
      </c>
      <c r="M2179" s="15" t="s">
        <v>46</v>
      </c>
      <c r="N2179" s="18">
        <f t="shared" si="340"/>
        <v>50</v>
      </c>
      <c r="O2179" s="18">
        <f t="shared" si="341"/>
        <v>100</v>
      </c>
      <c r="P2179" s="18">
        <f t="shared" si="342"/>
        <v>50</v>
      </c>
      <c r="Q2179" s="18">
        <f t="shared" si="343"/>
        <v>16.5</v>
      </c>
      <c r="R2179" s="19">
        <f t="shared" ref="R2179:R2242" si="344">0.35*N2179+O2179*0.35+P2179*0.15+Q2179*0.15</f>
        <v>62.475000000000001</v>
      </c>
      <c r="S2179" s="19">
        <f t="shared" ref="S2179:S2242" si="345">N2179*0.2+O2179*0.2+P2179*0.35+Q2179*0.25</f>
        <v>51.625</v>
      </c>
      <c r="T2179" s="19">
        <f t="shared" ref="T2179:T2242" si="346">N2179*0.15+O2179*0.15+P2179*0.25+Q2179*0.45</f>
        <v>42.424999999999997</v>
      </c>
      <c r="U2179" s="19">
        <f t="shared" ref="U2179:U2242" si="347">0.25*SUM(N2179:Q2179)</f>
        <v>54.125</v>
      </c>
      <c r="V2179" s="18">
        <f t="shared" ref="V2179:V2242" si="348">SUM(R2179:T2179)/3</f>
        <v>52.17499999999999</v>
      </c>
      <c r="W2179" s="18">
        <f t="shared" ref="W2179:W2242" si="349">SUM(R2179:U2179)/4</f>
        <v>52.662499999999994</v>
      </c>
    </row>
    <row r="2180" spans="1:23" ht="13.5" x14ac:dyDescent="0.25">
      <c r="A2180" s="4">
        <v>45180</v>
      </c>
      <c r="B2180" s="2">
        <v>3.36</v>
      </c>
      <c r="C2180" s="2">
        <v>46.868892827934111</v>
      </c>
      <c r="D2180" s="2">
        <v>-2.4950831586692868E-2</v>
      </c>
      <c r="E2180" s="2">
        <v>2.4592161141513268E-2</v>
      </c>
      <c r="F2180" s="2">
        <v>3.3959999999999999</v>
      </c>
      <c r="G2180" s="2">
        <v>3.4040000000000008</v>
      </c>
      <c r="H2180" s="2">
        <v>3.3719999999999999</v>
      </c>
      <c r="I2180" s="2">
        <v>3.3942000000000005</v>
      </c>
      <c r="J2180" s="2">
        <v>2.9989499999999989</v>
      </c>
      <c r="K2180" s="15" t="s">
        <v>52</v>
      </c>
      <c r="L2180" s="15" t="s">
        <v>54</v>
      </c>
      <c r="M2180" s="15" t="s">
        <v>46</v>
      </c>
      <c r="N2180" s="18">
        <f t="shared" si="340"/>
        <v>50</v>
      </c>
      <c r="O2180" s="18">
        <f t="shared" si="341"/>
        <v>100</v>
      </c>
      <c r="P2180" s="18">
        <f t="shared" si="342"/>
        <v>50</v>
      </c>
      <c r="Q2180" s="18">
        <f t="shared" si="343"/>
        <v>16.5</v>
      </c>
      <c r="R2180" s="19">
        <f t="shared" si="344"/>
        <v>62.475000000000001</v>
      </c>
      <c r="S2180" s="19">
        <f t="shared" si="345"/>
        <v>51.625</v>
      </c>
      <c r="T2180" s="19">
        <f t="shared" si="346"/>
        <v>42.424999999999997</v>
      </c>
      <c r="U2180" s="19">
        <f t="shared" si="347"/>
        <v>54.125</v>
      </c>
      <c r="V2180" s="18">
        <f t="shared" si="348"/>
        <v>52.17499999999999</v>
      </c>
      <c r="W2180" s="18">
        <f t="shared" si="349"/>
        <v>52.662499999999994</v>
      </c>
    </row>
    <row r="2181" spans="1:23" ht="13.5" x14ac:dyDescent="0.25">
      <c r="A2181" s="4">
        <v>45181</v>
      </c>
      <c r="B2181" s="2">
        <v>3.38</v>
      </c>
      <c r="C2181" s="2">
        <v>49.971735605821515</v>
      </c>
      <c r="D2181" s="2">
        <v>-1.810647244665553E-2</v>
      </c>
      <c r="E2181" s="2">
        <v>2.8609799494155715E-2</v>
      </c>
      <c r="F2181" s="2">
        <v>3.3879999999999995</v>
      </c>
      <c r="G2181" s="2">
        <v>3.4019999999999997</v>
      </c>
      <c r="H2181" s="2">
        <v>3.3694999999999999</v>
      </c>
      <c r="I2181" s="2">
        <v>3.3954000000000004</v>
      </c>
      <c r="J2181" s="2">
        <v>3.0003499999999987</v>
      </c>
      <c r="K2181" s="15" t="s">
        <v>52</v>
      </c>
      <c r="L2181" s="15" t="s">
        <v>54</v>
      </c>
      <c r="M2181" s="15" t="s">
        <v>46</v>
      </c>
      <c r="N2181" s="18">
        <f t="shared" si="340"/>
        <v>50</v>
      </c>
      <c r="O2181" s="18">
        <f t="shared" si="341"/>
        <v>100</v>
      </c>
      <c r="P2181" s="18">
        <f t="shared" si="342"/>
        <v>50</v>
      </c>
      <c r="Q2181" s="18">
        <f t="shared" si="343"/>
        <v>16.5</v>
      </c>
      <c r="R2181" s="19">
        <f t="shared" si="344"/>
        <v>62.475000000000001</v>
      </c>
      <c r="S2181" s="19">
        <f t="shared" si="345"/>
        <v>51.625</v>
      </c>
      <c r="T2181" s="19">
        <f t="shared" si="346"/>
        <v>42.424999999999997</v>
      </c>
      <c r="U2181" s="19">
        <f t="shared" si="347"/>
        <v>54.125</v>
      </c>
      <c r="V2181" s="18">
        <f t="shared" si="348"/>
        <v>52.17499999999999</v>
      </c>
      <c r="W2181" s="18">
        <f t="shared" si="349"/>
        <v>52.662499999999994</v>
      </c>
    </row>
    <row r="2182" spans="1:23" ht="13.5" x14ac:dyDescent="0.25">
      <c r="A2182" s="4">
        <v>45182</v>
      </c>
      <c r="B2182" s="2">
        <v>3.33</v>
      </c>
      <c r="C2182" s="2">
        <v>43.182196073913602</v>
      </c>
      <c r="D2182" s="2">
        <v>-3.9907326936723386E-3</v>
      </c>
      <c r="E2182" s="2">
        <v>3.0505275690815788E-2</v>
      </c>
      <c r="F2182" s="2">
        <v>3.37</v>
      </c>
      <c r="G2182" s="2">
        <v>3.3919999999999995</v>
      </c>
      <c r="H2182" s="2">
        <v>3.3664999999999998</v>
      </c>
      <c r="I2182" s="2">
        <v>3.3946000000000005</v>
      </c>
      <c r="J2182" s="2">
        <v>3.0014999999999987</v>
      </c>
      <c r="K2182" s="15" t="s">
        <v>52</v>
      </c>
      <c r="L2182" s="15" t="s">
        <v>54</v>
      </c>
      <c r="M2182" s="15" t="s">
        <v>46</v>
      </c>
      <c r="N2182" s="18">
        <f t="shared" si="340"/>
        <v>50</v>
      </c>
      <c r="O2182" s="18">
        <f t="shared" si="341"/>
        <v>100</v>
      </c>
      <c r="P2182" s="18">
        <f t="shared" si="342"/>
        <v>50</v>
      </c>
      <c r="Q2182" s="18">
        <f t="shared" si="343"/>
        <v>16.5</v>
      </c>
      <c r="R2182" s="19">
        <f t="shared" si="344"/>
        <v>62.475000000000001</v>
      </c>
      <c r="S2182" s="19">
        <f t="shared" si="345"/>
        <v>51.625</v>
      </c>
      <c r="T2182" s="19">
        <f t="shared" si="346"/>
        <v>42.424999999999997</v>
      </c>
      <c r="U2182" s="19">
        <f t="shared" si="347"/>
        <v>54.125</v>
      </c>
      <c r="V2182" s="18">
        <f t="shared" si="348"/>
        <v>52.17499999999999</v>
      </c>
      <c r="W2182" s="18">
        <f t="shared" si="349"/>
        <v>52.662499999999994</v>
      </c>
    </row>
    <row r="2183" spans="1:23" ht="13.5" x14ac:dyDescent="0.25">
      <c r="A2183" s="4">
        <v>45183</v>
      </c>
      <c r="B2183" s="2">
        <v>3.33</v>
      </c>
      <c r="C2183" s="2">
        <v>43.182196073913602</v>
      </c>
      <c r="D2183" s="2">
        <v>5.1767640665700831E-3</v>
      </c>
      <c r="E2183" s="2">
        <v>3.0901730072982091E-2</v>
      </c>
      <c r="F2183" s="2">
        <v>3.3560000000000003</v>
      </c>
      <c r="G2183" s="2">
        <v>3.3839999999999995</v>
      </c>
      <c r="H2183" s="2">
        <v>3.3679999999999999</v>
      </c>
      <c r="I2183" s="2">
        <v>3.3916000000000008</v>
      </c>
      <c r="J2183" s="2">
        <v>3.0026999999999986</v>
      </c>
      <c r="K2183" s="15" t="s">
        <v>52</v>
      </c>
      <c r="L2183" s="15" t="s">
        <v>54</v>
      </c>
      <c r="M2183" s="15" t="s">
        <v>46</v>
      </c>
      <c r="N2183" s="18">
        <f t="shared" si="340"/>
        <v>50</v>
      </c>
      <c r="O2183" s="18">
        <f t="shared" si="341"/>
        <v>100</v>
      </c>
      <c r="P2183" s="18">
        <f t="shared" si="342"/>
        <v>50</v>
      </c>
      <c r="Q2183" s="18">
        <f t="shared" si="343"/>
        <v>16.5</v>
      </c>
      <c r="R2183" s="19">
        <f t="shared" si="344"/>
        <v>62.475000000000001</v>
      </c>
      <c r="S2183" s="19">
        <f t="shared" si="345"/>
        <v>51.625</v>
      </c>
      <c r="T2183" s="19">
        <f t="shared" si="346"/>
        <v>42.424999999999997</v>
      </c>
      <c r="U2183" s="19">
        <f t="shared" si="347"/>
        <v>54.125</v>
      </c>
      <c r="V2183" s="18">
        <f t="shared" si="348"/>
        <v>52.17499999999999</v>
      </c>
      <c r="W2183" s="18">
        <f t="shared" si="349"/>
        <v>52.662499999999994</v>
      </c>
    </row>
    <row r="2184" spans="1:23" ht="13.5" x14ac:dyDescent="0.25">
      <c r="A2184" s="4">
        <v>45184</v>
      </c>
      <c r="B2184" s="2">
        <v>3.33</v>
      </c>
      <c r="C2184" s="2">
        <v>43.182196073913602</v>
      </c>
      <c r="D2184" s="2">
        <v>1.1673500684235005E-2</v>
      </c>
      <c r="E2184" s="2">
        <v>2.9617839885692873E-2</v>
      </c>
      <c r="F2184" s="2">
        <v>3.3460000000000001</v>
      </c>
      <c r="G2184" s="2">
        <v>3.3769999999999998</v>
      </c>
      <c r="H2184" s="2">
        <v>3.3715000000000002</v>
      </c>
      <c r="I2184" s="2">
        <v>3.3882000000000012</v>
      </c>
      <c r="J2184" s="2">
        <v>3.0039999999999991</v>
      </c>
      <c r="K2184" s="15" t="s">
        <v>52</v>
      </c>
      <c r="L2184" s="15" t="s">
        <v>54</v>
      </c>
      <c r="M2184" s="15" t="s">
        <v>46</v>
      </c>
      <c r="N2184" s="18">
        <f t="shared" si="340"/>
        <v>50</v>
      </c>
      <c r="O2184" s="18">
        <f t="shared" si="341"/>
        <v>100</v>
      </c>
      <c r="P2184" s="18">
        <f t="shared" si="342"/>
        <v>50</v>
      </c>
      <c r="Q2184" s="18">
        <f t="shared" si="343"/>
        <v>16.5</v>
      </c>
      <c r="R2184" s="19">
        <f t="shared" si="344"/>
        <v>62.475000000000001</v>
      </c>
      <c r="S2184" s="19">
        <f t="shared" si="345"/>
        <v>51.625</v>
      </c>
      <c r="T2184" s="19">
        <f t="shared" si="346"/>
        <v>42.424999999999997</v>
      </c>
      <c r="U2184" s="19">
        <f t="shared" si="347"/>
        <v>54.125</v>
      </c>
      <c r="V2184" s="18">
        <f t="shared" si="348"/>
        <v>52.17499999999999</v>
      </c>
      <c r="W2184" s="18">
        <f t="shared" si="349"/>
        <v>52.662499999999994</v>
      </c>
    </row>
    <row r="2185" spans="1:23" ht="13.5" x14ac:dyDescent="0.25">
      <c r="A2185" s="4">
        <v>45187</v>
      </c>
      <c r="B2185" s="2">
        <v>3.33</v>
      </c>
      <c r="C2185" s="2">
        <v>43.182196073913602</v>
      </c>
      <c r="D2185" s="2">
        <v>2.050514902361078E-2</v>
      </c>
      <c r="E2185" s="2">
        <v>2.7895925488310606E-2</v>
      </c>
      <c r="F2185" s="2">
        <v>3.34</v>
      </c>
      <c r="G2185" s="2">
        <v>3.3679999999999994</v>
      </c>
      <c r="H2185" s="2">
        <v>3.3740000000000001</v>
      </c>
      <c r="I2185" s="2">
        <v>3.3848000000000011</v>
      </c>
      <c r="J2185" s="2">
        <v>3.0051999999999994</v>
      </c>
      <c r="K2185" s="15" t="s">
        <v>52</v>
      </c>
      <c r="L2185" s="15" t="s">
        <v>54</v>
      </c>
      <c r="M2185" s="15" t="s">
        <v>46</v>
      </c>
      <c r="N2185" s="18">
        <f t="shared" si="340"/>
        <v>50</v>
      </c>
      <c r="O2185" s="18">
        <f t="shared" si="341"/>
        <v>100</v>
      </c>
      <c r="P2185" s="18">
        <f t="shared" si="342"/>
        <v>50</v>
      </c>
      <c r="Q2185" s="18">
        <f t="shared" si="343"/>
        <v>16.5</v>
      </c>
      <c r="R2185" s="19">
        <f t="shared" si="344"/>
        <v>62.475000000000001</v>
      </c>
      <c r="S2185" s="19">
        <f t="shared" si="345"/>
        <v>51.625</v>
      </c>
      <c r="T2185" s="19">
        <f t="shared" si="346"/>
        <v>42.424999999999997</v>
      </c>
      <c r="U2185" s="19">
        <f t="shared" si="347"/>
        <v>54.125</v>
      </c>
      <c r="V2185" s="18">
        <f t="shared" si="348"/>
        <v>52.17499999999999</v>
      </c>
      <c r="W2185" s="18">
        <f t="shared" si="349"/>
        <v>52.662499999999994</v>
      </c>
    </row>
    <row r="2186" spans="1:23" ht="13.5" x14ac:dyDescent="0.25">
      <c r="A2186" s="4">
        <v>45188</v>
      </c>
      <c r="B2186" s="2">
        <v>3.28</v>
      </c>
      <c r="C2186" s="2">
        <v>36.510030473913801</v>
      </c>
      <c r="D2186" s="2">
        <v>3.1920199443080666E-2</v>
      </c>
      <c r="E2186" s="2">
        <v>2.5891963108879118E-2</v>
      </c>
      <c r="F2186" s="2">
        <v>3.3200000000000003</v>
      </c>
      <c r="G2186" s="2">
        <v>3.3539999999999992</v>
      </c>
      <c r="H2186" s="2">
        <v>3.3740000000000001</v>
      </c>
      <c r="I2186" s="2">
        <v>3.3808000000000011</v>
      </c>
      <c r="J2186" s="2">
        <v>3.0061499999999994</v>
      </c>
      <c r="K2186" s="15" t="s">
        <v>52</v>
      </c>
      <c r="L2186" s="15" t="s">
        <v>54</v>
      </c>
      <c r="M2186" s="15" t="s">
        <v>46</v>
      </c>
      <c r="N2186" s="18">
        <f t="shared" si="340"/>
        <v>50</v>
      </c>
      <c r="O2186" s="18">
        <f t="shared" si="341"/>
        <v>100</v>
      </c>
      <c r="P2186" s="18">
        <f t="shared" si="342"/>
        <v>50</v>
      </c>
      <c r="Q2186" s="18">
        <f t="shared" si="343"/>
        <v>16.5</v>
      </c>
      <c r="R2186" s="19">
        <f t="shared" si="344"/>
        <v>62.475000000000001</v>
      </c>
      <c r="S2186" s="19">
        <f t="shared" si="345"/>
        <v>51.625</v>
      </c>
      <c r="T2186" s="19">
        <f t="shared" si="346"/>
        <v>42.424999999999997</v>
      </c>
      <c r="U2186" s="19">
        <f t="shared" si="347"/>
        <v>54.125</v>
      </c>
      <c r="V2186" s="18">
        <f t="shared" si="348"/>
        <v>52.17499999999999</v>
      </c>
      <c r="W2186" s="18">
        <f t="shared" si="349"/>
        <v>52.662499999999994</v>
      </c>
    </row>
    <row r="2187" spans="1:23" ht="13.5" x14ac:dyDescent="0.25">
      <c r="A2187" s="4">
        <v>45189</v>
      </c>
      <c r="B2187" s="2">
        <v>3.27</v>
      </c>
      <c r="C2187" s="2">
        <v>35.334128407080442</v>
      </c>
      <c r="D2187" s="2">
        <v>4.2836034393455957E-2</v>
      </c>
      <c r="E2187" s="2">
        <v>2.3233039992249904E-2</v>
      </c>
      <c r="F2187" s="2">
        <v>3.3079999999999998</v>
      </c>
      <c r="G2187" s="2">
        <v>3.339</v>
      </c>
      <c r="H2187" s="2">
        <v>3.3754999999999997</v>
      </c>
      <c r="I2187" s="2">
        <v>3.3770000000000011</v>
      </c>
      <c r="J2187" s="2">
        <v>3.00705</v>
      </c>
      <c r="K2187" s="15" t="s">
        <v>52</v>
      </c>
      <c r="L2187" s="15" t="s">
        <v>54</v>
      </c>
      <c r="M2187" s="15" t="s">
        <v>46</v>
      </c>
      <c r="N2187" s="18">
        <f t="shared" si="340"/>
        <v>50</v>
      </c>
      <c r="O2187" s="18">
        <f t="shared" si="341"/>
        <v>100</v>
      </c>
      <c r="P2187" s="18">
        <f t="shared" si="342"/>
        <v>50</v>
      </c>
      <c r="Q2187" s="18">
        <f t="shared" si="343"/>
        <v>16.5</v>
      </c>
      <c r="R2187" s="19">
        <f t="shared" si="344"/>
        <v>62.475000000000001</v>
      </c>
      <c r="S2187" s="19">
        <f t="shared" si="345"/>
        <v>51.625</v>
      </c>
      <c r="T2187" s="19">
        <f t="shared" si="346"/>
        <v>42.424999999999997</v>
      </c>
      <c r="U2187" s="19">
        <f t="shared" si="347"/>
        <v>54.125</v>
      </c>
      <c r="V2187" s="18">
        <f t="shared" si="348"/>
        <v>52.17499999999999</v>
      </c>
      <c r="W2187" s="18">
        <f t="shared" si="349"/>
        <v>52.662499999999994</v>
      </c>
    </row>
    <row r="2188" spans="1:23" ht="13.5" x14ac:dyDescent="0.25">
      <c r="A2188" s="4">
        <v>45190</v>
      </c>
      <c r="B2188" s="2">
        <v>3.26</v>
      </c>
      <c r="C2188" s="2">
        <v>34.149642749568528</v>
      </c>
      <c r="D2188" s="2">
        <v>5.0273386170605061E-2</v>
      </c>
      <c r="E2188" s="2">
        <v>2.1059149329092721E-2</v>
      </c>
      <c r="F2188" s="2">
        <v>3.2939999999999996</v>
      </c>
      <c r="G2188" s="2">
        <v>3.3250000000000002</v>
      </c>
      <c r="H2188" s="2">
        <v>3.3690000000000007</v>
      </c>
      <c r="I2188" s="2">
        <v>3.3732000000000015</v>
      </c>
      <c r="J2188" s="2">
        <v>3.0083499999999996</v>
      </c>
      <c r="K2188" s="15" t="s">
        <v>52</v>
      </c>
      <c r="L2188" s="15" t="s">
        <v>54</v>
      </c>
      <c r="M2188" s="15" t="s">
        <v>46</v>
      </c>
      <c r="N2188" s="18">
        <f t="shared" si="340"/>
        <v>50</v>
      </c>
      <c r="O2188" s="18">
        <f t="shared" si="341"/>
        <v>100</v>
      </c>
      <c r="P2188" s="18">
        <f t="shared" si="342"/>
        <v>50</v>
      </c>
      <c r="Q2188" s="18">
        <f t="shared" si="343"/>
        <v>16.5</v>
      </c>
      <c r="R2188" s="19">
        <f t="shared" si="344"/>
        <v>62.475000000000001</v>
      </c>
      <c r="S2188" s="19">
        <f t="shared" si="345"/>
        <v>51.625</v>
      </c>
      <c r="T2188" s="19">
        <f t="shared" si="346"/>
        <v>42.424999999999997</v>
      </c>
      <c r="U2188" s="19">
        <f t="shared" si="347"/>
        <v>54.125</v>
      </c>
      <c r="V2188" s="18">
        <f t="shared" si="348"/>
        <v>52.17499999999999</v>
      </c>
      <c r="W2188" s="18">
        <f t="shared" si="349"/>
        <v>52.662499999999994</v>
      </c>
    </row>
    <row r="2189" spans="1:23" ht="13.5" x14ac:dyDescent="0.25">
      <c r="A2189" s="4">
        <v>45191</v>
      </c>
      <c r="B2189" s="2">
        <v>3.2</v>
      </c>
      <c r="C2189" s="2">
        <v>28.06958908923545</v>
      </c>
      <c r="D2189" s="2">
        <v>5.8490418062439264E-2</v>
      </c>
      <c r="E2189" s="2">
        <v>2.0109929345430301E-2</v>
      </c>
      <c r="F2189" s="2">
        <v>3.2679999999999998</v>
      </c>
      <c r="G2189" s="2">
        <v>3.3070000000000008</v>
      </c>
      <c r="H2189" s="2">
        <v>3.3590000000000004</v>
      </c>
      <c r="I2189" s="2">
        <v>3.3686000000000011</v>
      </c>
      <c r="J2189" s="2">
        <v>3.0089000000000006</v>
      </c>
      <c r="K2189" s="15" t="s">
        <v>52</v>
      </c>
      <c r="L2189" s="15" t="s">
        <v>54</v>
      </c>
      <c r="M2189" s="15" t="s">
        <v>46</v>
      </c>
      <c r="N2189" s="18">
        <f t="shared" si="340"/>
        <v>50</v>
      </c>
      <c r="O2189" s="18">
        <f t="shared" si="341"/>
        <v>100</v>
      </c>
      <c r="P2189" s="18">
        <f t="shared" si="342"/>
        <v>50</v>
      </c>
      <c r="Q2189" s="18">
        <f t="shared" si="343"/>
        <v>16.5</v>
      </c>
      <c r="R2189" s="19">
        <f t="shared" si="344"/>
        <v>62.475000000000001</v>
      </c>
      <c r="S2189" s="19">
        <f t="shared" si="345"/>
        <v>51.625</v>
      </c>
      <c r="T2189" s="19">
        <f t="shared" si="346"/>
        <v>42.424999999999997</v>
      </c>
      <c r="U2189" s="19">
        <f t="shared" si="347"/>
        <v>54.125</v>
      </c>
      <c r="V2189" s="18">
        <f t="shared" si="348"/>
        <v>52.17499999999999</v>
      </c>
      <c r="W2189" s="18">
        <f t="shared" si="349"/>
        <v>52.662499999999994</v>
      </c>
    </row>
    <row r="2190" spans="1:23" ht="13.5" x14ac:dyDescent="0.25">
      <c r="A2190" s="4">
        <v>45194</v>
      </c>
      <c r="B2190" s="2">
        <v>3.15</v>
      </c>
      <c r="C2190" s="2">
        <v>24.202494347704715</v>
      </c>
      <c r="D2190" s="2">
        <v>6.6939768769004981E-2</v>
      </c>
      <c r="E2190" s="2">
        <v>2.0650183019066744E-2</v>
      </c>
      <c r="F2190" s="2">
        <v>3.2319999999999993</v>
      </c>
      <c r="G2190" s="2">
        <v>3.286</v>
      </c>
      <c r="H2190" s="2">
        <v>3.3450000000000002</v>
      </c>
      <c r="I2190" s="2">
        <v>3.3630000000000018</v>
      </c>
      <c r="J2190" s="2">
        <v>3.0092500000000006</v>
      </c>
      <c r="K2190" s="15" t="s">
        <v>52</v>
      </c>
      <c r="L2190" s="15" t="s">
        <v>54</v>
      </c>
      <c r="M2190" s="15" t="s">
        <v>46</v>
      </c>
      <c r="N2190" s="18">
        <f t="shared" si="340"/>
        <v>50</v>
      </c>
      <c r="O2190" s="18">
        <f t="shared" si="341"/>
        <v>100</v>
      </c>
      <c r="P2190" s="18">
        <f t="shared" si="342"/>
        <v>50</v>
      </c>
      <c r="Q2190" s="18">
        <f t="shared" si="343"/>
        <v>16.5</v>
      </c>
      <c r="R2190" s="19">
        <f t="shared" si="344"/>
        <v>62.475000000000001</v>
      </c>
      <c r="S2190" s="19">
        <f t="shared" si="345"/>
        <v>51.625</v>
      </c>
      <c r="T2190" s="19">
        <f t="shared" si="346"/>
        <v>42.424999999999997</v>
      </c>
      <c r="U2190" s="19">
        <f t="shared" si="347"/>
        <v>54.125</v>
      </c>
      <c r="V2190" s="18">
        <f t="shared" si="348"/>
        <v>52.17499999999999</v>
      </c>
      <c r="W2190" s="18">
        <f t="shared" si="349"/>
        <v>52.662499999999994</v>
      </c>
    </row>
    <row r="2191" spans="1:23" ht="13.5" x14ac:dyDescent="0.25">
      <c r="A2191" s="4">
        <v>45195</v>
      </c>
      <c r="B2191" s="2">
        <v>3.18</v>
      </c>
      <c r="C2191" s="2">
        <v>30.398388448070918</v>
      </c>
      <c r="D2191" s="2">
        <v>7.6044647313818992E-2</v>
      </c>
      <c r="E2191" s="2">
        <v>1.9666856608929893E-2</v>
      </c>
      <c r="F2191" s="2">
        <v>3.2120000000000006</v>
      </c>
      <c r="G2191" s="2">
        <v>3.2660000000000005</v>
      </c>
      <c r="H2191" s="2">
        <v>3.3339999999999996</v>
      </c>
      <c r="I2191" s="2">
        <v>3.3580000000000023</v>
      </c>
      <c r="J2191" s="2">
        <v>3.0097500000000004</v>
      </c>
      <c r="K2191" s="15" t="s">
        <v>52</v>
      </c>
      <c r="L2191" s="15" t="s">
        <v>54</v>
      </c>
      <c r="M2191" s="15" t="s">
        <v>46</v>
      </c>
      <c r="N2191" s="18">
        <f t="shared" si="340"/>
        <v>50</v>
      </c>
      <c r="O2191" s="18">
        <f t="shared" si="341"/>
        <v>100</v>
      </c>
      <c r="P2191" s="18">
        <f t="shared" si="342"/>
        <v>50</v>
      </c>
      <c r="Q2191" s="18">
        <f t="shared" si="343"/>
        <v>16.5</v>
      </c>
      <c r="R2191" s="19">
        <f t="shared" si="344"/>
        <v>62.475000000000001</v>
      </c>
      <c r="S2191" s="19">
        <f t="shared" si="345"/>
        <v>51.625</v>
      </c>
      <c r="T2191" s="19">
        <f t="shared" si="346"/>
        <v>42.424999999999997</v>
      </c>
      <c r="U2191" s="19">
        <f t="shared" si="347"/>
        <v>54.125</v>
      </c>
      <c r="V2191" s="18">
        <f t="shared" si="348"/>
        <v>52.17499999999999</v>
      </c>
      <c r="W2191" s="18">
        <f t="shared" si="349"/>
        <v>52.662499999999994</v>
      </c>
    </row>
    <row r="2192" spans="1:23" ht="13.5" x14ac:dyDescent="0.25">
      <c r="A2192" s="4">
        <v>45197</v>
      </c>
      <c r="B2192" s="2">
        <v>3.16</v>
      </c>
      <c r="C2192" s="2">
        <v>28.713289358185094</v>
      </c>
      <c r="D2192" s="2">
        <v>7.8379869566150617E-2</v>
      </c>
      <c r="E2192" s="2">
        <v>1.9102823937337934E-2</v>
      </c>
      <c r="F2192" s="2">
        <v>3.19</v>
      </c>
      <c r="G2192" s="2">
        <v>3.2489999999999997</v>
      </c>
      <c r="H2192" s="2">
        <v>3.3205</v>
      </c>
      <c r="I2192" s="2">
        <v>3.352800000000002</v>
      </c>
      <c r="J2192" s="2">
        <v>3.0101000000000004</v>
      </c>
      <c r="K2192" s="15" t="s">
        <v>52</v>
      </c>
      <c r="L2192" s="15" t="s">
        <v>54</v>
      </c>
      <c r="M2192" s="15" t="s">
        <v>46</v>
      </c>
      <c r="N2192" s="18">
        <f t="shared" si="340"/>
        <v>50</v>
      </c>
      <c r="O2192" s="18">
        <f t="shared" si="341"/>
        <v>100</v>
      </c>
      <c r="P2192" s="18">
        <f t="shared" si="342"/>
        <v>50</v>
      </c>
      <c r="Q2192" s="18">
        <f t="shared" si="343"/>
        <v>16.5</v>
      </c>
      <c r="R2192" s="19">
        <f t="shared" si="344"/>
        <v>62.475000000000001</v>
      </c>
      <c r="S2192" s="19">
        <f t="shared" si="345"/>
        <v>51.625</v>
      </c>
      <c r="T2192" s="19">
        <f t="shared" si="346"/>
        <v>42.424999999999997</v>
      </c>
      <c r="U2192" s="19">
        <f t="shared" si="347"/>
        <v>54.125</v>
      </c>
      <c r="V2192" s="18">
        <f t="shared" si="348"/>
        <v>52.17499999999999</v>
      </c>
      <c r="W2192" s="18">
        <f t="shared" si="349"/>
        <v>52.662499999999994</v>
      </c>
    </row>
    <row r="2193" spans="1:23" ht="13.5" x14ac:dyDescent="0.25">
      <c r="A2193" s="4">
        <v>45198</v>
      </c>
      <c r="B2193" s="2">
        <v>3.17</v>
      </c>
      <c r="C2193" s="2">
        <v>30.779452460660522</v>
      </c>
      <c r="D2193" s="2">
        <v>8.051282295967388E-2</v>
      </c>
      <c r="E2193" s="2">
        <v>1.9232069227248308E-2</v>
      </c>
      <c r="F2193" s="2">
        <v>3.1719999999999997</v>
      </c>
      <c r="G2193" s="2">
        <v>3.2329999999999997</v>
      </c>
      <c r="H2193" s="2">
        <v>3.3085</v>
      </c>
      <c r="I2193" s="2">
        <v>3.3478000000000012</v>
      </c>
      <c r="J2193" s="2">
        <v>3.0105</v>
      </c>
      <c r="K2193" s="15" t="s">
        <v>47</v>
      </c>
      <c r="L2193" s="15" t="s">
        <v>54</v>
      </c>
      <c r="M2193" s="15" t="s">
        <v>49</v>
      </c>
      <c r="N2193" s="18">
        <f t="shared" si="340"/>
        <v>50</v>
      </c>
      <c r="O2193" s="18">
        <f t="shared" si="341"/>
        <v>100</v>
      </c>
      <c r="P2193" s="18">
        <f t="shared" si="342"/>
        <v>50</v>
      </c>
      <c r="Q2193" s="18">
        <f t="shared" si="343"/>
        <v>66.5</v>
      </c>
      <c r="R2193" s="19">
        <f t="shared" si="344"/>
        <v>69.974999999999994</v>
      </c>
      <c r="S2193" s="19">
        <f t="shared" si="345"/>
        <v>64.125</v>
      </c>
      <c r="T2193" s="19">
        <f t="shared" si="346"/>
        <v>64.924999999999997</v>
      </c>
      <c r="U2193" s="19">
        <f t="shared" si="347"/>
        <v>66.625</v>
      </c>
      <c r="V2193" s="18">
        <f t="shared" si="348"/>
        <v>66.341666666666654</v>
      </c>
      <c r="W2193" s="18">
        <f t="shared" si="349"/>
        <v>66.412499999999994</v>
      </c>
    </row>
    <row r="2194" spans="1:23" ht="13.5" x14ac:dyDescent="0.25">
      <c r="A2194" s="4">
        <v>45201</v>
      </c>
      <c r="B2194" s="2">
        <v>3.16</v>
      </c>
      <c r="C2194" s="2">
        <v>29.847801872292607</v>
      </c>
      <c r="D2194" s="2">
        <v>8.3830517806910976E-2</v>
      </c>
      <c r="E2194" s="2">
        <v>1.8263757203239462E-2</v>
      </c>
      <c r="F2194" s="2">
        <v>3.1640000000000001</v>
      </c>
      <c r="G2194" s="2">
        <v>3.2159999999999997</v>
      </c>
      <c r="H2194" s="2">
        <v>3.2964999999999995</v>
      </c>
      <c r="I2194" s="2">
        <v>3.3426000000000018</v>
      </c>
      <c r="J2194" s="2">
        <v>3.0108499999999991</v>
      </c>
      <c r="K2194" s="15" t="s">
        <v>47</v>
      </c>
      <c r="L2194" s="15" t="s">
        <v>54</v>
      </c>
      <c r="M2194" s="15" t="s">
        <v>49</v>
      </c>
      <c r="N2194" s="18">
        <f t="shared" si="340"/>
        <v>50</v>
      </c>
      <c r="O2194" s="18">
        <f t="shared" si="341"/>
        <v>100</v>
      </c>
      <c r="P2194" s="18">
        <f t="shared" si="342"/>
        <v>50</v>
      </c>
      <c r="Q2194" s="18">
        <f t="shared" si="343"/>
        <v>66.5</v>
      </c>
      <c r="R2194" s="19">
        <f t="shared" si="344"/>
        <v>69.974999999999994</v>
      </c>
      <c r="S2194" s="19">
        <f t="shared" si="345"/>
        <v>64.125</v>
      </c>
      <c r="T2194" s="19">
        <f t="shared" si="346"/>
        <v>64.924999999999997</v>
      </c>
      <c r="U2194" s="19">
        <f t="shared" si="347"/>
        <v>66.625</v>
      </c>
      <c r="V2194" s="18">
        <f t="shared" si="348"/>
        <v>66.341666666666654</v>
      </c>
      <c r="W2194" s="18">
        <f t="shared" si="349"/>
        <v>66.412499999999994</v>
      </c>
    </row>
    <row r="2195" spans="1:23" ht="13.5" x14ac:dyDescent="0.25">
      <c r="A2195" s="4">
        <v>45202</v>
      </c>
      <c r="B2195" s="2">
        <v>3.16</v>
      </c>
      <c r="C2195" s="2">
        <v>29.847801872292607</v>
      </c>
      <c r="D2195" s="2">
        <v>8.7411839777744138E-2</v>
      </c>
      <c r="E2195" s="2">
        <v>1.5363089983837411E-2</v>
      </c>
      <c r="F2195" s="2">
        <v>3.1659999999999999</v>
      </c>
      <c r="G2195" s="2">
        <v>3.1989999999999994</v>
      </c>
      <c r="H2195" s="2">
        <v>3.2834999999999992</v>
      </c>
      <c r="I2195" s="2">
        <v>3.3368000000000007</v>
      </c>
      <c r="J2195" s="2">
        <v>3.0112999999999994</v>
      </c>
      <c r="K2195" s="15" t="s">
        <v>47</v>
      </c>
      <c r="L2195" s="15" t="s">
        <v>54</v>
      </c>
      <c r="M2195" s="15" t="s">
        <v>51</v>
      </c>
      <c r="N2195" s="18">
        <f t="shared" si="340"/>
        <v>50</v>
      </c>
      <c r="O2195" s="18">
        <f t="shared" si="341"/>
        <v>100</v>
      </c>
      <c r="P2195" s="18">
        <f t="shared" si="342"/>
        <v>50</v>
      </c>
      <c r="Q2195" s="18">
        <f t="shared" si="343"/>
        <v>83.5</v>
      </c>
      <c r="R2195" s="19">
        <f t="shared" si="344"/>
        <v>72.525000000000006</v>
      </c>
      <c r="S2195" s="19">
        <f t="shared" si="345"/>
        <v>68.375</v>
      </c>
      <c r="T2195" s="19">
        <f t="shared" si="346"/>
        <v>72.575000000000003</v>
      </c>
      <c r="U2195" s="19">
        <f t="shared" si="347"/>
        <v>70.875</v>
      </c>
      <c r="V2195" s="18">
        <f t="shared" si="348"/>
        <v>71.158333333333346</v>
      </c>
      <c r="W2195" s="18">
        <f t="shared" si="349"/>
        <v>71.087500000000006</v>
      </c>
    </row>
    <row r="2196" spans="1:23" ht="13.5" x14ac:dyDescent="0.25">
      <c r="A2196" s="4">
        <v>45203</v>
      </c>
      <c r="B2196" s="2">
        <v>3.15</v>
      </c>
      <c r="C2196" s="2">
        <v>28.835547320052399</v>
      </c>
      <c r="D2196" s="2">
        <v>8.4207327478223348E-2</v>
      </c>
      <c r="E2196" s="2">
        <v>1.1710182484843847E-2</v>
      </c>
      <c r="F2196" s="2">
        <v>3.16</v>
      </c>
      <c r="G2196" s="2">
        <v>3.1859999999999999</v>
      </c>
      <c r="H2196" s="2">
        <v>3.2699999999999996</v>
      </c>
      <c r="I2196" s="2">
        <v>3.3308000000000004</v>
      </c>
      <c r="J2196" s="2">
        <v>3.0117499999999997</v>
      </c>
      <c r="K2196" s="15" t="s">
        <v>52</v>
      </c>
      <c r="L2196" s="15" t="s">
        <v>54</v>
      </c>
      <c r="M2196" s="15" t="s">
        <v>46</v>
      </c>
      <c r="N2196" s="18">
        <f t="shared" si="340"/>
        <v>50</v>
      </c>
      <c r="O2196" s="18">
        <f t="shared" si="341"/>
        <v>100</v>
      </c>
      <c r="P2196" s="18">
        <f t="shared" si="342"/>
        <v>50</v>
      </c>
      <c r="Q2196" s="18">
        <f t="shared" si="343"/>
        <v>16.5</v>
      </c>
      <c r="R2196" s="19">
        <f t="shared" si="344"/>
        <v>62.475000000000001</v>
      </c>
      <c r="S2196" s="19">
        <f t="shared" si="345"/>
        <v>51.625</v>
      </c>
      <c r="T2196" s="19">
        <f t="shared" si="346"/>
        <v>42.424999999999997</v>
      </c>
      <c r="U2196" s="19">
        <f t="shared" si="347"/>
        <v>54.125</v>
      </c>
      <c r="V2196" s="18">
        <f t="shared" si="348"/>
        <v>52.17499999999999</v>
      </c>
      <c r="W2196" s="18">
        <f t="shared" si="349"/>
        <v>52.662499999999994</v>
      </c>
    </row>
    <row r="2197" spans="1:23" ht="13.5" x14ac:dyDescent="0.25">
      <c r="A2197" s="4">
        <v>45204</v>
      </c>
      <c r="B2197" s="2">
        <v>3.15</v>
      </c>
      <c r="C2197" s="2">
        <v>28.835547320052385</v>
      </c>
      <c r="D2197" s="2">
        <v>8.0680061973148476E-2</v>
      </c>
      <c r="E2197" s="2">
        <v>5.9044330783958113E-3</v>
      </c>
      <c r="F2197" s="2">
        <v>3.1580000000000004</v>
      </c>
      <c r="G2197" s="2">
        <v>3.1739999999999995</v>
      </c>
      <c r="H2197" s="2">
        <v>3.2565</v>
      </c>
      <c r="I2197" s="2">
        <v>3.3242000000000003</v>
      </c>
      <c r="J2197" s="2">
        <v>3.0121999999999995</v>
      </c>
      <c r="K2197" s="15" t="s">
        <v>52</v>
      </c>
      <c r="L2197" s="15" t="s">
        <v>54</v>
      </c>
      <c r="M2197" s="15" t="s">
        <v>46</v>
      </c>
      <c r="N2197" s="18">
        <f t="shared" si="340"/>
        <v>50</v>
      </c>
      <c r="O2197" s="18">
        <f t="shared" si="341"/>
        <v>100</v>
      </c>
      <c r="P2197" s="18">
        <f t="shared" si="342"/>
        <v>50</v>
      </c>
      <c r="Q2197" s="18">
        <f t="shared" si="343"/>
        <v>16.5</v>
      </c>
      <c r="R2197" s="19">
        <f t="shared" si="344"/>
        <v>62.475000000000001</v>
      </c>
      <c r="S2197" s="19">
        <f t="shared" si="345"/>
        <v>51.625</v>
      </c>
      <c r="T2197" s="19">
        <f t="shared" si="346"/>
        <v>42.424999999999997</v>
      </c>
      <c r="U2197" s="19">
        <f t="shared" si="347"/>
        <v>54.125</v>
      </c>
      <c r="V2197" s="18">
        <f t="shared" si="348"/>
        <v>52.17499999999999</v>
      </c>
      <c r="W2197" s="18">
        <f t="shared" si="349"/>
        <v>52.662499999999994</v>
      </c>
    </row>
    <row r="2198" spans="1:23" ht="13.5" x14ac:dyDescent="0.25">
      <c r="A2198" s="4">
        <v>45205</v>
      </c>
      <c r="B2198" s="2">
        <v>3.15</v>
      </c>
      <c r="C2198" s="2">
        <v>28.835547320052385</v>
      </c>
      <c r="D2198" s="2">
        <v>7.6826163791416047E-2</v>
      </c>
      <c r="E2198" s="2">
        <v>-1.4612108494883097E-3</v>
      </c>
      <c r="F2198" s="2">
        <v>3.1540000000000004</v>
      </c>
      <c r="G2198" s="2">
        <v>3.1629999999999994</v>
      </c>
      <c r="H2198" s="2">
        <v>3.2439999999999998</v>
      </c>
      <c r="I2198" s="2">
        <v>3.3178000000000001</v>
      </c>
      <c r="J2198" s="2">
        <v>3.0129499999999996</v>
      </c>
      <c r="K2198" s="15" t="s">
        <v>52</v>
      </c>
      <c r="L2198" s="15" t="s">
        <v>54</v>
      </c>
      <c r="M2198" s="15" t="s">
        <v>46</v>
      </c>
      <c r="N2198" s="18">
        <f t="shared" si="340"/>
        <v>50</v>
      </c>
      <c r="O2198" s="18">
        <f t="shared" si="341"/>
        <v>100</v>
      </c>
      <c r="P2198" s="18">
        <f t="shared" si="342"/>
        <v>50</v>
      </c>
      <c r="Q2198" s="18">
        <f t="shared" si="343"/>
        <v>16.5</v>
      </c>
      <c r="R2198" s="19">
        <f t="shared" si="344"/>
        <v>62.475000000000001</v>
      </c>
      <c r="S2198" s="19">
        <f t="shared" si="345"/>
        <v>51.625</v>
      </c>
      <c r="T2198" s="19">
        <f t="shared" si="346"/>
        <v>42.424999999999997</v>
      </c>
      <c r="U2198" s="19">
        <f t="shared" si="347"/>
        <v>54.125</v>
      </c>
      <c r="V2198" s="18">
        <f t="shared" si="348"/>
        <v>52.17499999999999</v>
      </c>
      <c r="W2198" s="18">
        <f t="shared" si="349"/>
        <v>52.662499999999994</v>
      </c>
    </row>
    <row r="2199" spans="1:23" ht="13.5" x14ac:dyDescent="0.25">
      <c r="A2199" s="4">
        <v>45208</v>
      </c>
      <c r="B2199" s="2">
        <v>3.14</v>
      </c>
      <c r="C2199" s="2">
        <v>27.663775920681701</v>
      </c>
      <c r="D2199" s="2">
        <v>6.5694748819501658E-2</v>
      </c>
      <c r="E2199" s="2">
        <v>-1.1295458702623988E-2</v>
      </c>
      <c r="F2199" s="2">
        <v>3.1500000000000004</v>
      </c>
      <c r="G2199" s="2">
        <v>3.1569999999999996</v>
      </c>
      <c r="H2199" s="2">
        <v>3.2319999999999993</v>
      </c>
      <c r="I2199" s="2">
        <v>3.3125999999999998</v>
      </c>
      <c r="J2199" s="2">
        <v>3.0136499999999988</v>
      </c>
      <c r="K2199" s="15" t="s">
        <v>52</v>
      </c>
      <c r="L2199" s="15" t="s">
        <v>54</v>
      </c>
      <c r="M2199" s="15" t="s">
        <v>46</v>
      </c>
      <c r="N2199" s="18">
        <f t="shared" si="340"/>
        <v>50</v>
      </c>
      <c r="O2199" s="18">
        <f t="shared" si="341"/>
        <v>100</v>
      </c>
      <c r="P2199" s="18">
        <f t="shared" si="342"/>
        <v>50</v>
      </c>
      <c r="Q2199" s="18">
        <f t="shared" si="343"/>
        <v>16.5</v>
      </c>
      <c r="R2199" s="19">
        <f t="shared" si="344"/>
        <v>62.475000000000001</v>
      </c>
      <c r="S2199" s="19">
        <f t="shared" si="345"/>
        <v>51.625</v>
      </c>
      <c r="T2199" s="19">
        <f t="shared" si="346"/>
        <v>42.424999999999997</v>
      </c>
      <c r="U2199" s="19">
        <f t="shared" si="347"/>
        <v>54.125</v>
      </c>
      <c r="V2199" s="18">
        <f t="shared" si="348"/>
        <v>52.17499999999999</v>
      </c>
      <c r="W2199" s="18">
        <f t="shared" si="349"/>
        <v>52.662499999999994</v>
      </c>
    </row>
    <row r="2200" spans="1:23" ht="13.5" x14ac:dyDescent="0.25">
      <c r="A2200" s="4">
        <v>45209</v>
      </c>
      <c r="B2200" s="2">
        <v>3.14</v>
      </c>
      <c r="C2200" s="2">
        <v>27.663775920681715</v>
      </c>
      <c r="D2200" s="2">
        <v>4.9216349638434576E-2</v>
      </c>
      <c r="E2200" s="2">
        <v>-2.1053086430675758E-2</v>
      </c>
      <c r="F2200" s="2">
        <v>3.1459999999999999</v>
      </c>
      <c r="G2200" s="2">
        <v>3.1559999999999997</v>
      </c>
      <c r="H2200" s="2">
        <v>3.2209999999999992</v>
      </c>
      <c r="I2200" s="2">
        <v>3.3079999999999994</v>
      </c>
      <c r="J2200" s="2">
        <v>3.0143999999999993</v>
      </c>
      <c r="K2200" s="15" t="s">
        <v>52</v>
      </c>
      <c r="L2200" s="15" t="s">
        <v>54</v>
      </c>
      <c r="M2200" s="15" t="s">
        <v>46</v>
      </c>
      <c r="N2200" s="18">
        <f t="shared" si="340"/>
        <v>50</v>
      </c>
      <c r="O2200" s="18">
        <f t="shared" si="341"/>
        <v>100</v>
      </c>
      <c r="P2200" s="18">
        <f t="shared" si="342"/>
        <v>50</v>
      </c>
      <c r="Q2200" s="18">
        <f t="shared" si="343"/>
        <v>16.5</v>
      </c>
      <c r="R2200" s="19">
        <f t="shared" si="344"/>
        <v>62.475000000000001</v>
      </c>
      <c r="S2200" s="19">
        <f t="shared" si="345"/>
        <v>51.625</v>
      </c>
      <c r="T2200" s="19">
        <f t="shared" si="346"/>
        <v>42.424999999999997</v>
      </c>
      <c r="U2200" s="19">
        <f t="shared" si="347"/>
        <v>54.125</v>
      </c>
      <c r="V2200" s="18">
        <f t="shared" si="348"/>
        <v>52.17499999999999</v>
      </c>
      <c r="W2200" s="18">
        <f t="shared" si="349"/>
        <v>52.662499999999994</v>
      </c>
    </row>
    <row r="2201" spans="1:23" ht="13.5" x14ac:dyDescent="0.25">
      <c r="A2201" s="4">
        <v>45210</v>
      </c>
      <c r="B2201" s="2">
        <v>3.14</v>
      </c>
      <c r="C2201" s="2">
        <v>27.663775920681701</v>
      </c>
      <c r="D2201" s="2">
        <v>4.0474397577616728E-2</v>
      </c>
      <c r="E2201" s="2">
        <v>-2.9006613740325309E-2</v>
      </c>
      <c r="F2201" s="2">
        <v>3.1440000000000001</v>
      </c>
      <c r="G2201" s="2">
        <v>3.1520000000000001</v>
      </c>
      <c r="H2201" s="2">
        <v>3.2089999999999996</v>
      </c>
      <c r="I2201" s="2">
        <v>3.3047999999999997</v>
      </c>
      <c r="J2201" s="2">
        <v>3.0159999999999996</v>
      </c>
      <c r="K2201" s="15" t="s">
        <v>52</v>
      </c>
      <c r="L2201" s="15" t="s">
        <v>54</v>
      </c>
      <c r="M2201" s="15" t="s">
        <v>46</v>
      </c>
      <c r="N2201" s="18">
        <f t="shared" si="340"/>
        <v>50</v>
      </c>
      <c r="O2201" s="18">
        <f t="shared" si="341"/>
        <v>100</v>
      </c>
      <c r="P2201" s="18">
        <f t="shared" si="342"/>
        <v>50</v>
      </c>
      <c r="Q2201" s="18">
        <f t="shared" si="343"/>
        <v>16.5</v>
      </c>
      <c r="R2201" s="19">
        <f t="shared" si="344"/>
        <v>62.475000000000001</v>
      </c>
      <c r="S2201" s="19">
        <f t="shared" si="345"/>
        <v>51.625</v>
      </c>
      <c r="T2201" s="19">
        <f t="shared" si="346"/>
        <v>42.424999999999997</v>
      </c>
      <c r="U2201" s="19">
        <f t="shared" si="347"/>
        <v>54.125</v>
      </c>
      <c r="V2201" s="18">
        <f t="shared" si="348"/>
        <v>52.17499999999999</v>
      </c>
      <c r="W2201" s="18">
        <f t="shared" si="349"/>
        <v>52.662499999999994</v>
      </c>
    </row>
    <row r="2202" spans="1:23" ht="13.5" x14ac:dyDescent="0.25">
      <c r="A2202" s="4">
        <v>45211</v>
      </c>
      <c r="B2202" s="2">
        <v>3.1</v>
      </c>
      <c r="C2202" s="2">
        <v>22.995365294761257</v>
      </c>
      <c r="D2202" s="2">
        <v>3.3505923483498457E-2</v>
      </c>
      <c r="E2202" s="2">
        <v>-3.3591331119666279E-2</v>
      </c>
      <c r="F2202" s="2">
        <v>3.1339999999999999</v>
      </c>
      <c r="G2202" s="2">
        <v>3.1460000000000004</v>
      </c>
      <c r="H2202" s="2">
        <v>3.1974999999999993</v>
      </c>
      <c r="I2202" s="2">
        <v>3.3011999999999988</v>
      </c>
      <c r="J2202" s="2">
        <v>3.0169999999999999</v>
      </c>
      <c r="K2202" s="15" t="s">
        <v>52</v>
      </c>
      <c r="L2202" s="15" t="s">
        <v>54</v>
      </c>
      <c r="M2202" s="15" t="s">
        <v>46</v>
      </c>
      <c r="N2202" s="18">
        <f t="shared" si="340"/>
        <v>50</v>
      </c>
      <c r="O2202" s="18">
        <f t="shared" si="341"/>
        <v>100</v>
      </c>
      <c r="P2202" s="18">
        <f t="shared" si="342"/>
        <v>50</v>
      </c>
      <c r="Q2202" s="18">
        <f t="shared" si="343"/>
        <v>16.5</v>
      </c>
      <c r="R2202" s="19">
        <f t="shared" si="344"/>
        <v>62.475000000000001</v>
      </c>
      <c r="S2202" s="19">
        <f t="shared" si="345"/>
        <v>51.625</v>
      </c>
      <c r="T2202" s="19">
        <f t="shared" si="346"/>
        <v>42.424999999999997</v>
      </c>
      <c r="U2202" s="19">
        <f t="shared" si="347"/>
        <v>54.125</v>
      </c>
      <c r="V2202" s="18">
        <f t="shared" si="348"/>
        <v>52.17499999999999</v>
      </c>
      <c r="W2202" s="18">
        <f t="shared" si="349"/>
        <v>52.662499999999994</v>
      </c>
    </row>
    <row r="2203" spans="1:23" ht="13.5" x14ac:dyDescent="0.25">
      <c r="A2203" s="4">
        <v>45212</v>
      </c>
      <c r="B2203" s="2">
        <v>3.13</v>
      </c>
      <c r="C2203" s="2">
        <v>32.232270240096739</v>
      </c>
      <c r="D2203" s="2">
        <v>2.766445889712621E-2</v>
      </c>
      <c r="E2203" s="2">
        <v>-3.5679267731646827E-2</v>
      </c>
      <c r="F2203" s="2">
        <v>3.13</v>
      </c>
      <c r="G2203" s="2">
        <v>3.1420000000000003</v>
      </c>
      <c r="H2203" s="2">
        <v>3.1874999999999996</v>
      </c>
      <c r="I2203" s="2">
        <v>3.2977999999999992</v>
      </c>
      <c r="J2203" s="2">
        <v>3.0183</v>
      </c>
      <c r="K2203" s="15" t="s">
        <v>47</v>
      </c>
      <c r="L2203" s="15" t="s">
        <v>54</v>
      </c>
      <c r="M2203" s="15" t="s">
        <v>49</v>
      </c>
      <c r="N2203" s="18">
        <f t="shared" si="340"/>
        <v>50</v>
      </c>
      <c r="O2203" s="18">
        <f t="shared" si="341"/>
        <v>100</v>
      </c>
      <c r="P2203" s="18">
        <f t="shared" si="342"/>
        <v>50</v>
      </c>
      <c r="Q2203" s="18">
        <f t="shared" si="343"/>
        <v>66.5</v>
      </c>
      <c r="R2203" s="19">
        <f t="shared" si="344"/>
        <v>69.974999999999994</v>
      </c>
      <c r="S2203" s="19">
        <f t="shared" si="345"/>
        <v>64.125</v>
      </c>
      <c r="T2203" s="19">
        <f t="shared" si="346"/>
        <v>64.924999999999997</v>
      </c>
      <c r="U2203" s="19">
        <f t="shared" si="347"/>
        <v>66.625</v>
      </c>
      <c r="V2203" s="18">
        <f t="shared" si="348"/>
        <v>66.341666666666654</v>
      </c>
      <c r="W2203" s="18">
        <f t="shared" si="349"/>
        <v>66.412499999999994</v>
      </c>
    </row>
    <row r="2204" spans="1:23" ht="13.5" x14ac:dyDescent="0.25">
      <c r="A2204" s="4">
        <v>45215</v>
      </c>
      <c r="B2204" s="2">
        <v>3.1</v>
      </c>
      <c r="C2204" s="2">
        <v>28.544854340065214</v>
      </c>
      <c r="D2204" s="2">
        <v>2.3912149504417446E-2</v>
      </c>
      <c r="E2204" s="2">
        <v>-3.5692408854553173E-2</v>
      </c>
      <c r="F2204" s="2">
        <v>3.1220000000000003</v>
      </c>
      <c r="G2204" s="2">
        <v>3.1360000000000001</v>
      </c>
      <c r="H2204" s="2">
        <v>3.1759999999999997</v>
      </c>
      <c r="I2204" s="2">
        <v>3.2939999999999992</v>
      </c>
      <c r="J2204" s="2">
        <v>3.0193500000000002</v>
      </c>
      <c r="K2204" s="15" t="s">
        <v>47</v>
      </c>
      <c r="L2204" s="15" t="s">
        <v>54</v>
      </c>
      <c r="M2204" s="15" t="s">
        <v>49</v>
      </c>
      <c r="N2204" s="18">
        <f t="shared" si="340"/>
        <v>50</v>
      </c>
      <c r="O2204" s="18">
        <f t="shared" si="341"/>
        <v>100</v>
      </c>
      <c r="P2204" s="18">
        <f t="shared" si="342"/>
        <v>50</v>
      </c>
      <c r="Q2204" s="18">
        <f t="shared" si="343"/>
        <v>66.5</v>
      </c>
      <c r="R2204" s="19">
        <f t="shared" si="344"/>
        <v>69.974999999999994</v>
      </c>
      <c r="S2204" s="19">
        <f t="shared" si="345"/>
        <v>64.125</v>
      </c>
      <c r="T2204" s="19">
        <f t="shared" si="346"/>
        <v>64.924999999999997</v>
      </c>
      <c r="U2204" s="19">
        <f t="shared" si="347"/>
        <v>66.625</v>
      </c>
      <c r="V2204" s="18">
        <f t="shared" si="348"/>
        <v>66.341666666666654</v>
      </c>
      <c r="W2204" s="18">
        <f t="shared" si="349"/>
        <v>66.412499999999994</v>
      </c>
    </row>
    <row r="2205" spans="1:23" ht="13.5" x14ac:dyDescent="0.25">
      <c r="A2205" s="4">
        <v>45216</v>
      </c>
      <c r="B2205" s="2">
        <v>3.1</v>
      </c>
      <c r="C2205" s="2">
        <v>28.544854340065214</v>
      </c>
      <c r="D2205" s="2">
        <v>2.138356351862658E-2</v>
      </c>
      <c r="E2205" s="2">
        <v>-3.5075206013523909E-2</v>
      </c>
      <c r="F2205" s="2">
        <v>3.1139999999999999</v>
      </c>
      <c r="G2205" s="2">
        <v>3.1300000000000003</v>
      </c>
      <c r="H2205" s="2">
        <v>3.1644999999999999</v>
      </c>
      <c r="I2205" s="2">
        <v>3.2881999999999993</v>
      </c>
      <c r="J2205" s="2">
        <v>3.0204000000000004</v>
      </c>
      <c r="K2205" s="15" t="s">
        <v>47</v>
      </c>
      <c r="L2205" s="15" t="s">
        <v>54</v>
      </c>
      <c r="M2205" s="15" t="s">
        <v>49</v>
      </c>
      <c r="N2205" s="18">
        <f t="shared" si="340"/>
        <v>50</v>
      </c>
      <c r="O2205" s="18">
        <f t="shared" si="341"/>
        <v>100</v>
      </c>
      <c r="P2205" s="18">
        <f t="shared" si="342"/>
        <v>50</v>
      </c>
      <c r="Q2205" s="18">
        <f t="shared" si="343"/>
        <v>66.5</v>
      </c>
      <c r="R2205" s="19">
        <f t="shared" si="344"/>
        <v>69.974999999999994</v>
      </c>
      <c r="S2205" s="19">
        <f t="shared" si="345"/>
        <v>64.125</v>
      </c>
      <c r="T2205" s="19">
        <f t="shared" si="346"/>
        <v>64.924999999999997</v>
      </c>
      <c r="U2205" s="19">
        <f t="shared" si="347"/>
        <v>66.625</v>
      </c>
      <c r="V2205" s="18">
        <f t="shared" si="348"/>
        <v>66.341666666666654</v>
      </c>
      <c r="W2205" s="18">
        <f t="shared" si="349"/>
        <v>66.412499999999994</v>
      </c>
    </row>
    <row r="2206" spans="1:23" ht="13.5" x14ac:dyDescent="0.25">
      <c r="A2206" s="4">
        <v>45217</v>
      </c>
      <c r="B2206" s="2">
        <v>3.1</v>
      </c>
      <c r="C2206" s="2">
        <v>28.544854340065214</v>
      </c>
      <c r="D2206" s="2">
        <v>1.8304089444076688E-2</v>
      </c>
      <c r="E2206" s="2">
        <v>-3.4026723102404184E-2</v>
      </c>
      <c r="F2206" s="2">
        <v>3.1059999999999999</v>
      </c>
      <c r="G2206" s="2">
        <v>3.1250000000000004</v>
      </c>
      <c r="H2206" s="2">
        <v>3.1555000000000004</v>
      </c>
      <c r="I2206" s="2">
        <v>3.2823999999999991</v>
      </c>
      <c r="J2206" s="2">
        <v>3.0214500000000011</v>
      </c>
      <c r="K2206" s="15" t="s">
        <v>47</v>
      </c>
      <c r="L2206" s="15" t="s">
        <v>54</v>
      </c>
      <c r="M2206" s="15" t="s">
        <v>49</v>
      </c>
      <c r="N2206" s="18">
        <f t="shared" si="340"/>
        <v>50</v>
      </c>
      <c r="O2206" s="18">
        <f t="shared" si="341"/>
        <v>100</v>
      </c>
      <c r="P2206" s="18">
        <f t="shared" si="342"/>
        <v>50</v>
      </c>
      <c r="Q2206" s="18">
        <f t="shared" si="343"/>
        <v>66.5</v>
      </c>
      <c r="R2206" s="19">
        <f t="shared" si="344"/>
        <v>69.974999999999994</v>
      </c>
      <c r="S2206" s="19">
        <f t="shared" si="345"/>
        <v>64.125</v>
      </c>
      <c r="T2206" s="19">
        <f t="shared" si="346"/>
        <v>64.924999999999997</v>
      </c>
      <c r="U2206" s="19">
        <f t="shared" si="347"/>
        <v>66.625</v>
      </c>
      <c r="V2206" s="18">
        <f t="shared" si="348"/>
        <v>66.341666666666654</v>
      </c>
      <c r="W2206" s="18">
        <f t="shared" si="349"/>
        <v>66.412499999999994</v>
      </c>
    </row>
    <row r="2207" spans="1:23" ht="13.5" x14ac:dyDescent="0.25">
      <c r="A2207" s="4">
        <v>45218</v>
      </c>
      <c r="B2207" s="2">
        <v>3.1</v>
      </c>
      <c r="C2207" s="2">
        <v>28.544854340065214</v>
      </c>
      <c r="D2207" s="2">
        <v>1.6252603038727997E-2</v>
      </c>
      <c r="E2207" s="2">
        <v>-2.822949116468277E-2</v>
      </c>
      <c r="F2207" s="2">
        <v>3.1059999999999999</v>
      </c>
      <c r="G2207" s="2">
        <v>3.1200000000000006</v>
      </c>
      <c r="H2207" s="2">
        <v>3.1470000000000002</v>
      </c>
      <c r="I2207" s="2">
        <v>3.2765999999999984</v>
      </c>
      <c r="J2207" s="2">
        <v>3.0225500000000007</v>
      </c>
      <c r="K2207" s="15" t="s">
        <v>47</v>
      </c>
      <c r="L2207" s="15" t="s">
        <v>54</v>
      </c>
      <c r="M2207" s="15" t="s">
        <v>54</v>
      </c>
      <c r="N2207" s="18">
        <f t="shared" si="340"/>
        <v>50</v>
      </c>
      <c r="O2207" s="18">
        <f t="shared" si="341"/>
        <v>100</v>
      </c>
      <c r="P2207" s="18">
        <f t="shared" si="342"/>
        <v>50</v>
      </c>
      <c r="Q2207" s="18">
        <f t="shared" si="343"/>
        <v>49.5</v>
      </c>
      <c r="R2207" s="19">
        <f t="shared" si="344"/>
        <v>67.424999999999997</v>
      </c>
      <c r="S2207" s="19">
        <f t="shared" si="345"/>
        <v>59.875</v>
      </c>
      <c r="T2207" s="19">
        <f t="shared" si="346"/>
        <v>57.275000000000006</v>
      </c>
      <c r="U2207" s="19">
        <f t="shared" si="347"/>
        <v>62.375</v>
      </c>
      <c r="V2207" s="18">
        <f t="shared" si="348"/>
        <v>61.524999999999999</v>
      </c>
      <c r="W2207" s="18">
        <f t="shared" si="349"/>
        <v>61.737499999999997</v>
      </c>
    </row>
    <row r="2208" spans="1:23" ht="13.5" x14ac:dyDescent="0.25">
      <c r="A2208" s="4">
        <v>45219</v>
      </c>
      <c r="B2208" s="2">
        <v>3.1</v>
      </c>
      <c r="C2208" s="2">
        <v>28.544854340065214</v>
      </c>
      <c r="D2208" s="2">
        <v>1.5029898840363654E-2</v>
      </c>
      <c r="E2208" s="2">
        <v>-1.9148386545679148E-2</v>
      </c>
      <c r="F2208" s="2">
        <v>3.1</v>
      </c>
      <c r="G2208" s="2">
        <v>3.1150000000000007</v>
      </c>
      <c r="H2208" s="2">
        <v>3.1390000000000002</v>
      </c>
      <c r="I2208" s="2">
        <v>3.2707999999999986</v>
      </c>
      <c r="J2208" s="2">
        <v>3.0238000000000009</v>
      </c>
      <c r="K2208" s="15" t="s">
        <v>52</v>
      </c>
      <c r="L2208" s="15" t="s">
        <v>54</v>
      </c>
      <c r="M2208" s="15" t="s">
        <v>46</v>
      </c>
      <c r="N2208" s="18">
        <f t="shared" si="340"/>
        <v>50</v>
      </c>
      <c r="O2208" s="18">
        <f t="shared" si="341"/>
        <v>100</v>
      </c>
      <c r="P2208" s="18">
        <f t="shared" si="342"/>
        <v>50</v>
      </c>
      <c r="Q2208" s="18">
        <f t="shared" si="343"/>
        <v>16.5</v>
      </c>
      <c r="R2208" s="19">
        <f t="shared" si="344"/>
        <v>62.475000000000001</v>
      </c>
      <c r="S2208" s="19">
        <f t="shared" si="345"/>
        <v>51.625</v>
      </c>
      <c r="T2208" s="19">
        <f t="shared" si="346"/>
        <v>42.424999999999997</v>
      </c>
      <c r="U2208" s="19">
        <f t="shared" si="347"/>
        <v>54.125</v>
      </c>
      <c r="V2208" s="18">
        <f t="shared" si="348"/>
        <v>52.17499999999999</v>
      </c>
      <c r="W2208" s="18">
        <f t="shared" si="349"/>
        <v>52.662499999999994</v>
      </c>
    </row>
    <row r="2209" spans="1:23" ht="13.5" x14ac:dyDescent="0.25">
      <c r="A2209" s="4">
        <v>45222</v>
      </c>
      <c r="B2209" s="2">
        <v>3.11</v>
      </c>
      <c r="C2209" s="2">
        <v>32.285242863175924</v>
      </c>
      <c r="D2209" s="2">
        <v>1.2191257102723618E-2</v>
      </c>
      <c r="E2209" s="2">
        <v>-7.6892808607809705E-3</v>
      </c>
      <c r="F2209" s="2">
        <v>3.1019999999999999</v>
      </c>
      <c r="G2209" s="2">
        <v>3.1120000000000005</v>
      </c>
      <c r="H2209" s="2">
        <v>3.1345000000000001</v>
      </c>
      <c r="I2209" s="2">
        <v>3.2651999999999988</v>
      </c>
      <c r="J2209" s="2">
        <v>3.0253500000000009</v>
      </c>
      <c r="K2209" s="15" t="s">
        <v>47</v>
      </c>
      <c r="L2209" s="15" t="s">
        <v>54</v>
      </c>
      <c r="M2209" s="15" t="s">
        <v>51</v>
      </c>
      <c r="N2209" s="18">
        <f t="shared" si="340"/>
        <v>50</v>
      </c>
      <c r="O2209" s="18">
        <f t="shared" si="341"/>
        <v>100</v>
      </c>
      <c r="P2209" s="18">
        <f t="shared" si="342"/>
        <v>50</v>
      </c>
      <c r="Q2209" s="18">
        <f t="shared" si="343"/>
        <v>83.5</v>
      </c>
      <c r="R2209" s="19">
        <f t="shared" si="344"/>
        <v>72.525000000000006</v>
      </c>
      <c r="S2209" s="19">
        <f t="shared" si="345"/>
        <v>68.375</v>
      </c>
      <c r="T2209" s="19">
        <f t="shared" si="346"/>
        <v>72.575000000000003</v>
      </c>
      <c r="U2209" s="19">
        <f t="shared" si="347"/>
        <v>70.875</v>
      </c>
      <c r="V2209" s="18">
        <f t="shared" si="348"/>
        <v>71.158333333333346</v>
      </c>
      <c r="W2209" s="18">
        <f t="shared" si="349"/>
        <v>71.087500000000006</v>
      </c>
    </row>
    <row r="2210" spans="1:23" ht="13.5" x14ac:dyDescent="0.25">
      <c r="A2210" s="4">
        <v>45223</v>
      </c>
      <c r="B2210" s="2">
        <v>3.11</v>
      </c>
      <c r="C2210" s="2">
        <v>32.285242863175924</v>
      </c>
      <c r="D2210" s="2">
        <v>1.0170198680325093E-2</v>
      </c>
      <c r="E2210" s="2">
        <v>5.1785544952946934E-3</v>
      </c>
      <c r="F2210" s="2">
        <v>3.1040000000000001</v>
      </c>
      <c r="G2210" s="2">
        <v>3.1090000000000004</v>
      </c>
      <c r="H2210" s="2">
        <v>3.1325000000000003</v>
      </c>
      <c r="I2210" s="2">
        <v>3.258999999999999</v>
      </c>
      <c r="J2210" s="2">
        <v>3.027000000000001</v>
      </c>
      <c r="K2210" s="15" t="s">
        <v>47</v>
      </c>
      <c r="L2210" s="15" t="s">
        <v>54</v>
      </c>
      <c r="M2210" s="15" t="s">
        <v>51</v>
      </c>
      <c r="N2210" s="18">
        <f t="shared" si="340"/>
        <v>50</v>
      </c>
      <c r="O2210" s="18">
        <f t="shared" si="341"/>
        <v>100</v>
      </c>
      <c r="P2210" s="18">
        <f t="shared" si="342"/>
        <v>50</v>
      </c>
      <c r="Q2210" s="18">
        <f t="shared" si="343"/>
        <v>83.5</v>
      </c>
      <c r="R2210" s="19">
        <f t="shared" si="344"/>
        <v>72.525000000000006</v>
      </c>
      <c r="S2210" s="19">
        <f t="shared" si="345"/>
        <v>68.375</v>
      </c>
      <c r="T2210" s="19">
        <f t="shared" si="346"/>
        <v>72.575000000000003</v>
      </c>
      <c r="U2210" s="19">
        <f t="shared" si="347"/>
        <v>70.875</v>
      </c>
      <c r="V2210" s="18">
        <f t="shared" si="348"/>
        <v>71.158333333333346</v>
      </c>
      <c r="W2210" s="18">
        <f t="shared" si="349"/>
        <v>71.087500000000006</v>
      </c>
    </row>
    <row r="2211" spans="1:23" ht="13.5" x14ac:dyDescent="0.25">
      <c r="A2211" s="4">
        <v>45224</v>
      </c>
      <c r="B2211" s="2">
        <v>3.04</v>
      </c>
      <c r="C2211" s="2">
        <v>22.656906931740451</v>
      </c>
      <c r="D2211" s="2">
        <v>1.3997914176390847E-2</v>
      </c>
      <c r="E2211" s="2">
        <v>1.8744422653396063E-2</v>
      </c>
      <c r="F2211" s="2">
        <v>3.0920000000000001</v>
      </c>
      <c r="G2211" s="2">
        <v>3.0989999999999998</v>
      </c>
      <c r="H2211" s="2">
        <v>3.1255000000000002</v>
      </c>
      <c r="I2211" s="2">
        <v>3.2511999999999994</v>
      </c>
      <c r="J2211" s="2">
        <v>3.0286</v>
      </c>
      <c r="K2211" s="15" t="s">
        <v>52</v>
      </c>
      <c r="L2211" s="15" t="s">
        <v>54</v>
      </c>
      <c r="M2211" s="15" t="s">
        <v>46</v>
      </c>
      <c r="N2211" s="18">
        <f t="shared" si="340"/>
        <v>50</v>
      </c>
      <c r="O2211" s="18">
        <f t="shared" si="341"/>
        <v>100</v>
      </c>
      <c r="P2211" s="18">
        <f t="shared" si="342"/>
        <v>50</v>
      </c>
      <c r="Q2211" s="18">
        <f t="shared" si="343"/>
        <v>16.5</v>
      </c>
      <c r="R2211" s="19">
        <f t="shared" si="344"/>
        <v>62.475000000000001</v>
      </c>
      <c r="S2211" s="19">
        <f t="shared" si="345"/>
        <v>51.625</v>
      </c>
      <c r="T2211" s="19">
        <f t="shared" si="346"/>
        <v>42.424999999999997</v>
      </c>
      <c r="U2211" s="19">
        <f t="shared" si="347"/>
        <v>54.125</v>
      </c>
      <c r="V2211" s="18">
        <f t="shared" si="348"/>
        <v>52.17499999999999</v>
      </c>
      <c r="W2211" s="18">
        <f t="shared" si="349"/>
        <v>52.662499999999994</v>
      </c>
    </row>
    <row r="2212" spans="1:23" ht="13.5" x14ac:dyDescent="0.25">
      <c r="A2212" s="4">
        <v>45225</v>
      </c>
      <c r="B2212" s="2">
        <v>2.96</v>
      </c>
      <c r="C2212" s="2">
        <v>16.573590462658686</v>
      </c>
      <c r="D2212" s="2">
        <v>1.7748997095799801E-2</v>
      </c>
      <c r="E2212" s="2">
        <v>3.1720432418944372E-2</v>
      </c>
      <c r="F2212" s="2">
        <v>3.0640000000000001</v>
      </c>
      <c r="G2212" s="2">
        <v>3.085</v>
      </c>
      <c r="H2212" s="2">
        <v>3.1155000000000004</v>
      </c>
      <c r="I2212" s="2">
        <v>3.2425999999999999</v>
      </c>
      <c r="J2212" s="2">
        <v>3.0298500000000002</v>
      </c>
      <c r="K2212" s="15" t="s">
        <v>52</v>
      </c>
      <c r="L2212" s="15" t="s">
        <v>54</v>
      </c>
      <c r="M2212" s="15" t="s">
        <v>46</v>
      </c>
      <c r="N2212" s="18">
        <f t="shared" si="340"/>
        <v>50</v>
      </c>
      <c r="O2212" s="18">
        <f t="shared" si="341"/>
        <v>100</v>
      </c>
      <c r="P2212" s="18">
        <f t="shared" si="342"/>
        <v>50</v>
      </c>
      <c r="Q2212" s="18">
        <f t="shared" si="343"/>
        <v>16.5</v>
      </c>
      <c r="R2212" s="19">
        <f t="shared" si="344"/>
        <v>62.475000000000001</v>
      </c>
      <c r="S2212" s="19">
        <f t="shared" si="345"/>
        <v>51.625</v>
      </c>
      <c r="T2212" s="19">
        <f t="shared" si="346"/>
        <v>42.424999999999997</v>
      </c>
      <c r="U2212" s="19">
        <f t="shared" si="347"/>
        <v>54.125</v>
      </c>
      <c r="V2212" s="18">
        <f t="shared" si="348"/>
        <v>52.17499999999999</v>
      </c>
      <c r="W2212" s="18">
        <f t="shared" si="349"/>
        <v>52.662499999999994</v>
      </c>
    </row>
    <row r="2213" spans="1:23" ht="13.5" x14ac:dyDescent="0.25">
      <c r="A2213" s="4">
        <v>45226</v>
      </c>
      <c r="B2213" s="2">
        <v>2.98</v>
      </c>
      <c r="C2213" s="2">
        <v>22.197738002965181</v>
      </c>
      <c r="D2213" s="2">
        <v>2.5214956681139711E-2</v>
      </c>
      <c r="E2213" s="2">
        <v>4.0691018332689469E-2</v>
      </c>
      <c r="F2213" s="2">
        <v>3.04</v>
      </c>
      <c r="G2213" s="2">
        <v>3.07</v>
      </c>
      <c r="H2213" s="2">
        <v>3.1060000000000003</v>
      </c>
      <c r="I2213" s="2">
        <v>3.2362000000000002</v>
      </c>
      <c r="J2213" s="2">
        <v>3.03145</v>
      </c>
      <c r="K2213" s="15" t="s">
        <v>47</v>
      </c>
      <c r="L2213" s="15" t="s">
        <v>54</v>
      </c>
      <c r="M2213" s="15" t="s">
        <v>49</v>
      </c>
      <c r="N2213" s="18">
        <f t="shared" si="340"/>
        <v>50</v>
      </c>
      <c r="O2213" s="18">
        <f t="shared" si="341"/>
        <v>100</v>
      </c>
      <c r="P2213" s="18">
        <f t="shared" si="342"/>
        <v>50</v>
      </c>
      <c r="Q2213" s="18">
        <f t="shared" si="343"/>
        <v>66.5</v>
      </c>
      <c r="R2213" s="19">
        <f t="shared" si="344"/>
        <v>69.974999999999994</v>
      </c>
      <c r="S2213" s="19">
        <f t="shared" si="345"/>
        <v>64.125</v>
      </c>
      <c r="T2213" s="19">
        <f t="shared" si="346"/>
        <v>64.924999999999997</v>
      </c>
      <c r="U2213" s="19">
        <f t="shared" si="347"/>
        <v>66.625</v>
      </c>
      <c r="V2213" s="18">
        <f t="shared" si="348"/>
        <v>66.341666666666654</v>
      </c>
      <c r="W2213" s="18">
        <f t="shared" si="349"/>
        <v>66.412499999999994</v>
      </c>
    </row>
    <row r="2214" spans="1:23" ht="13.5" x14ac:dyDescent="0.25">
      <c r="A2214" s="4">
        <v>45229</v>
      </c>
      <c r="B2214" s="2">
        <v>2.99</v>
      </c>
      <c r="C2214" s="2">
        <v>24.923039299496622</v>
      </c>
      <c r="D2214" s="2">
        <v>2.713028163625042E-2</v>
      </c>
      <c r="E2214" s="2">
        <v>4.4855892443369662E-2</v>
      </c>
      <c r="F2214" s="2">
        <v>3.016</v>
      </c>
      <c r="G2214" s="2">
        <v>3.0590000000000002</v>
      </c>
      <c r="H2214" s="2">
        <v>3.0975000000000001</v>
      </c>
      <c r="I2214" s="2">
        <v>3.2308000000000003</v>
      </c>
      <c r="J2214" s="2">
        <v>3.0333999999999999</v>
      </c>
      <c r="K2214" s="15" t="s">
        <v>47</v>
      </c>
      <c r="L2214" s="15" t="s">
        <v>54</v>
      </c>
      <c r="M2214" s="15" t="s">
        <v>49</v>
      </c>
      <c r="N2214" s="18">
        <f t="shared" si="340"/>
        <v>50</v>
      </c>
      <c r="O2214" s="18">
        <f t="shared" si="341"/>
        <v>100</v>
      </c>
      <c r="P2214" s="18">
        <f t="shared" si="342"/>
        <v>50</v>
      </c>
      <c r="Q2214" s="18">
        <f t="shared" si="343"/>
        <v>66.5</v>
      </c>
      <c r="R2214" s="19">
        <f t="shared" si="344"/>
        <v>69.974999999999994</v>
      </c>
      <c r="S2214" s="19">
        <f t="shared" si="345"/>
        <v>64.125</v>
      </c>
      <c r="T2214" s="19">
        <f t="shared" si="346"/>
        <v>64.924999999999997</v>
      </c>
      <c r="U2214" s="19">
        <f t="shared" si="347"/>
        <v>66.625</v>
      </c>
      <c r="V2214" s="18">
        <f t="shared" si="348"/>
        <v>66.341666666666654</v>
      </c>
      <c r="W2214" s="18">
        <f t="shared" si="349"/>
        <v>66.412499999999994</v>
      </c>
    </row>
    <row r="2215" spans="1:23" ht="13.5" x14ac:dyDescent="0.25">
      <c r="A2215" s="4">
        <v>45230</v>
      </c>
      <c r="B2215" s="2">
        <v>2.99</v>
      </c>
      <c r="C2215" s="2">
        <v>24.923039299496622</v>
      </c>
      <c r="D2215" s="2">
        <v>2.9575276610923851E-2</v>
      </c>
      <c r="E2215" s="2">
        <v>4.7511436086057068E-2</v>
      </c>
      <c r="F2215" s="2">
        <v>2.992</v>
      </c>
      <c r="G2215" s="2">
        <v>3.0480000000000005</v>
      </c>
      <c r="H2215" s="2">
        <v>3.0890000000000004</v>
      </c>
      <c r="I2215" s="2">
        <v>3.2250000000000005</v>
      </c>
      <c r="J2215" s="2">
        <v>3.0348999999999995</v>
      </c>
      <c r="K2215" s="15" t="s">
        <v>47</v>
      </c>
      <c r="L2215" s="15" t="s">
        <v>54</v>
      </c>
      <c r="M2215" s="15" t="s">
        <v>49</v>
      </c>
      <c r="N2215" s="18">
        <f t="shared" si="340"/>
        <v>50</v>
      </c>
      <c r="O2215" s="18">
        <f t="shared" si="341"/>
        <v>100</v>
      </c>
      <c r="P2215" s="18">
        <f t="shared" si="342"/>
        <v>50</v>
      </c>
      <c r="Q2215" s="18">
        <f t="shared" si="343"/>
        <v>66.5</v>
      </c>
      <c r="R2215" s="19">
        <f t="shared" si="344"/>
        <v>69.974999999999994</v>
      </c>
      <c r="S2215" s="19">
        <f t="shared" si="345"/>
        <v>64.125</v>
      </c>
      <c r="T2215" s="19">
        <f t="shared" si="346"/>
        <v>64.924999999999997</v>
      </c>
      <c r="U2215" s="19">
        <f t="shared" si="347"/>
        <v>66.625</v>
      </c>
      <c r="V2215" s="18">
        <f t="shared" si="348"/>
        <v>66.341666666666654</v>
      </c>
      <c r="W2215" s="18">
        <f t="shared" si="349"/>
        <v>66.412499999999994</v>
      </c>
    </row>
    <row r="2216" spans="1:23" ht="13.5" x14ac:dyDescent="0.25">
      <c r="A2216" s="4">
        <v>45231</v>
      </c>
      <c r="B2216" s="2">
        <v>3</v>
      </c>
      <c r="C2216" s="2">
        <v>27.853960621623997</v>
      </c>
      <c r="D2216" s="2">
        <v>3.1666651287822756E-2</v>
      </c>
      <c r="E2216" s="2">
        <v>4.8472039971329248E-2</v>
      </c>
      <c r="F2216" s="2">
        <v>2.984</v>
      </c>
      <c r="G2216" s="2">
        <v>3.0380000000000003</v>
      </c>
      <c r="H2216" s="2">
        <v>3.0815000000000001</v>
      </c>
      <c r="I2216" s="2">
        <v>3.2194000000000007</v>
      </c>
      <c r="J2216" s="2">
        <v>3.0364499999999994</v>
      </c>
      <c r="K2216" s="15" t="s">
        <v>47</v>
      </c>
      <c r="L2216" s="15" t="s">
        <v>54</v>
      </c>
      <c r="M2216" s="15" t="s">
        <v>49</v>
      </c>
      <c r="N2216" s="18">
        <f t="shared" si="340"/>
        <v>50</v>
      </c>
      <c r="O2216" s="18">
        <f t="shared" si="341"/>
        <v>100</v>
      </c>
      <c r="P2216" s="18">
        <f t="shared" si="342"/>
        <v>50</v>
      </c>
      <c r="Q2216" s="18">
        <f t="shared" si="343"/>
        <v>66.5</v>
      </c>
      <c r="R2216" s="19">
        <f t="shared" si="344"/>
        <v>69.974999999999994</v>
      </c>
      <c r="S2216" s="19">
        <f t="shared" si="345"/>
        <v>64.125</v>
      </c>
      <c r="T2216" s="19">
        <f t="shared" si="346"/>
        <v>64.924999999999997</v>
      </c>
      <c r="U2216" s="19">
        <f t="shared" si="347"/>
        <v>66.625</v>
      </c>
      <c r="V2216" s="18">
        <f t="shared" si="348"/>
        <v>66.341666666666654</v>
      </c>
      <c r="W2216" s="18">
        <f t="shared" si="349"/>
        <v>66.412499999999994</v>
      </c>
    </row>
    <row r="2217" spans="1:23" ht="13.5" x14ac:dyDescent="0.25">
      <c r="A2217" s="4">
        <v>45232</v>
      </c>
      <c r="B2217" s="2">
        <v>2.99</v>
      </c>
      <c r="C2217" s="2">
        <v>26.730173779226106</v>
      </c>
      <c r="D2217" s="2">
        <v>3.482466106274007E-2</v>
      </c>
      <c r="E2217" s="2">
        <v>4.7035665252335282E-2</v>
      </c>
      <c r="F2217" s="2">
        <v>2.99</v>
      </c>
      <c r="G2217" s="2">
        <v>3.0270000000000001</v>
      </c>
      <c r="H2217" s="2">
        <v>3.0735000000000001</v>
      </c>
      <c r="I2217" s="2">
        <v>3.2144000000000004</v>
      </c>
      <c r="J2217" s="2">
        <v>3.0376499999999997</v>
      </c>
      <c r="K2217" s="15" t="s">
        <v>47</v>
      </c>
      <c r="L2217" s="15" t="s">
        <v>54</v>
      </c>
      <c r="M2217" s="15" t="s">
        <v>51</v>
      </c>
      <c r="N2217" s="18">
        <f t="shared" si="340"/>
        <v>50</v>
      </c>
      <c r="O2217" s="18">
        <f t="shared" si="341"/>
        <v>100</v>
      </c>
      <c r="P2217" s="18">
        <f t="shared" si="342"/>
        <v>0</v>
      </c>
      <c r="Q2217" s="18">
        <f t="shared" si="343"/>
        <v>83.5</v>
      </c>
      <c r="R2217" s="19">
        <f t="shared" si="344"/>
        <v>65.025000000000006</v>
      </c>
      <c r="S2217" s="19">
        <f t="shared" si="345"/>
        <v>50.875</v>
      </c>
      <c r="T2217" s="19">
        <f t="shared" si="346"/>
        <v>60.075000000000003</v>
      </c>
      <c r="U2217" s="19">
        <f t="shared" si="347"/>
        <v>58.375</v>
      </c>
      <c r="V2217" s="18">
        <f t="shared" si="348"/>
        <v>58.658333333333339</v>
      </c>
      <c r="W2217" s="18">
        <f t="shared" si="349"/>
        <v>58.587500000000006</v>
      </c>
    </row>
    <row r="2218" spans="1:23" ht="13.5" x14ac:dyDescent="0.25">
      <c r="A2218" s="4">
        <v>45233</v>
      </c>
      <c r="B2218" s="2">
        <v>2.99</v>
      </c>
      <c r="C2218" s="2">
        <v>26.730173779226106</v>
      </c>
      <c r="D2218" s="2">
        <v>3.8155584264595532E-2</v>
      </c>
      <c r="E2218" s="2">
        <v>4.2104890162085178E-2</v>
      </c>
      <c r="F2218" s="2">
        <v>2.992</v>
      </c>
      <c r="G2218" s="2">
        <v>3.0160000000000005</v>
      </c>
      <c r="H2218" s="2">
        <v>3.0655000000000006</v>
      </c>
      <c r="I2218" s="2">
        <v>3.2064000000000008</v>
      </c>
      <c r="J2218" s="2">
        <v>3.0391499999999998</v>
      </c>
      <c r="K2218" s="15" t="s">
        <v>52</v>
      </c>
      <c r="L2218" s="15" t="s">
        <v>54</v>
      </c>
      <c r="M2218" s="15" t="s">
        <v>53</v>
      </c>
      <c r="N2218" s="18">
        <f t="shared" si="340"/>
        <v>50</v>
      </c>
      <c r="O2218" s="18">
        <f t="shared" si="341"/>
        <v>100</v>
      </c>
      <c r="P2218" s="18">
        <f t="shared" si="342"/>
        <v>0</v>
      </c>
      <c r="Q2218" s="18">
        <f t="shared" si="343"/>
        <v>16.5</v>
      </c>
      <c r="R2218" s="19">
        <f t="shared" si="344"/>
        <v>54.975000000000001</v>
      </c>
      <c r="S2218" s="19">
        <f t="shared" si="345"/>
        <v>34.125</v>
      </c>
      <c r="T2218" s="19">
        <f t="shared" si="346"/>
        <v>29.925000000000001</v>
      </c>
      <c r="U2218" s="19">
        <f t="shared" si="347"/>
        <v>41.625</v>
      </c>
      <c r="V2218" s="18">
        <f t="shared" si="348"/>
        <v>39.674999999999997</v>
      </c>
      <c r="W2218" s="18">
        <f t="shared" si="349"/>
        <v>40.162499999999994</v>
      </c>
    </row>
    <row r="2219" spans="1:23" ht="13.5" x14ac:dyDescent="0.25">
      <c r="A2219" s="4">
        <v>45236</v>
      </c>
      <c r="B2219" s="2">
        <v>2.99</v>
      </c>
      <c r="C2219" s="2">
        <v>26.730173779226106</v>
      </c>
      <c r="D2219" s="2">
        <v>4.3122483248788424E-2</v>
      </c>
      <c r="E2219" s="2">
        <v>3.2969768256605907E-2</v>
      </c>
      <c r="F2219" s="2">
        <v>2.992</v>
      </c>
      <c r="G2219" s="2">
        <v>3.0040000000000004</v>
      </c>
      <c r="H2219" s="2">
        <v>3.0580000000000007</v>
      </c>
      <c r="I2219" s="2">
        <v>3.1982000000000013</v>
      </c>
      <c r="J2219" s="2">
        <v>3.0412999999999992</v>
      </c>
      <c r="K2219" s="15" t="s">
        <v>52</v>
      </c>
      <c r="L2219" s="15" t="s">
        <v>54</v>
      </c>
      <c r="M2219" s="15" t="s">
        <v>54</v>
      </c>
      <c r="N2219" s="18">
        <f t="shared" si="340"/>
        <v>50</v>
      </c>
      <c r="O2219" s="18">
        <f t="shared" si="341"/>
        <v>100</v>
      </c>
      <c r="P2219" s="18">
        <f t="shared" si="342"/>
        <v>0</v>
      </c>
      <c r="Q2219" s="18">
        <f t="shared" si="343"/>
        <v>16.5</v>
      </c>
      <c r="R2219" s="19">
        <f t="shared" si="344"/>
        <v>54.975000000000001</v>
      </c>
      <c r="S2219" s="19">
        <f t="shared" si="345"/>
        <v>34.125</v>
      </c>
      <c r="T2219" s="19">
        <f t="shared" si="346"/>
        <v>29.925000000000001</v>
      </c>
      <c r="U2219" s="19">
        <f t="shared" si="347"/>
        <v>41.625</v>
      </c>
      <c r="V2219" s="18">
        <f t="shared" si="348"/>
        <v>39.674999999999997</v>
      </c>
      <c r="W2219" s="18">
        <f t="shared" si="349"/>
        <v>40.162499999999994</v>
      </c>
    </row>
    <row r="2220" spans="1:23" ht="13.5" x14ac:dyDescent="0.25">
      <c r="A2220" s="4">
        <v>45237</v>
      </c>
      <c r="B2220" s="2">
        <v>3</v>
      </c>
      <c r="C2220" s="2">
        <v>30.245173529052607</v>
      </c>
      <c r="D2220" s="2">
        <v>4.7149284638127398E-2</v>
      </c>
      <c r="E2220" s="2">
        <v>1.9939358969659697E-2</v>
      </c>
      <c r="F2220" s="2">
        <v>2.9940000000000002</v>
      </c>
      <c r="G2220" s="2">
        <v>2.9930000000000008</v>
      </c>
      <c r="H2220" s="2">
        <v>3.0510000000000006</v>
      </c>
      <c r="I2220" s="2">
        <v>3.1896000000000004</v>
      </c>
      <c r="J2220" s="2">
        <v>3.0434499999999991</v>
      </c>
      <c r="K2220" s="15" t="s">
        <v>52</v>
      </c>
      <c r="L2220" s="15" t="s">
        <v>54</v>
      </c>
      <c r="M2220" s="15" t="s">
        <v>53</v>
      </c>
      <c r="N2220" s="18">
        <f t="shared" si="340"/>
        <v>50</v>
      </c>
      <c r="O2220" s="18">
        <f t="shared" si="341"/>
        <v>100</v>
      </c>
      <c r="P2220" s="18">
        <f t="shared" si="342"/>
        <v>0</v>
      </c>
      <c r="Q2220" s="18">
        <f t="shared" si="343"/>
        <v>16.5</v>
      </c>
      <c r="R2220" s="19">
        <f t="shared" si="344"/>
        <v>54.975000000000001</v>
      </c>
      <c r="S2220" s="19">
        <f t="shared" si="345"/>
        <v>34.125</v>
      </c>
      <c r="T2220" s="19">
        <f t="shared" si="346"/>
        <v>29.925000000000001</v>
      </c>
      <c r="U2220" s="19">
        <f t="shared" si="347"/>
        <v>41.625</v>
      </c>
      <c r="V2220" s="18">
        <f t="shared" si="348"/>
        <v>39.674999999999997</v>
      </c>
      <c r="W2220" s="18">
        <f t="shared" si="349"/>
        <v>40.162499999999994</v>
      </c>
    </row>
    <row r="2221" spans="1:23" ht="13.5" x14ac:dyDescent="0.25">
      <c r="A2221" s="4">
        <v>45238</v>
      </c>
      <c r="B2221" s="2">
        <v>3</v>
      </c>
      <c r="C2221" s="2">
        <v>30.245173529052607</v>
      </c>
      <c r="D2221" s="2">
        <v>4.0251202710821499E-2</v>
      </c>
      <c r="E2221" s="2">
        <v>2.5181941835150171E-3</v>
      </c>
      <c r="F2221" s="2">
        <v>2.9940000000000002</v>
      </c>
      <c r="G2221" s="2">
        <v>2.9889999999999999</v>
      </c>
      <c r="H2221" s="2">
        <v>3.044</v>
      </c>
      <c r="I2221" s="2">
        <v>3.1816000000000004</v>
      </c>
      <c r="J2221" s="2">
        <v>3.0458999999999987</v>
      </c>
      <c r="K2221" s="15" t="s">
        <v>52</v>
      </c>
      <c r="L2221" s="15" t="s">
        <v>54</v>
      </c>
      <c r="M2221" s="15" t="s">
        <v>54</v>
      </c>
      <c r="N2221" s="18">
        <f t="shared" si="340"/>
        <v>50</v>
      </c>
      <c r="O2221" s="18">
        <f t="shared" si="341"/>
        <v>100</v>
      </c>
      <c r="P2221" s="18">
        <f t="shared" si="342"/>
        <v>0</v>
      </c>
      <c r="Q2221" s="18">
        <f t="shared" si="343"/>
        <v>16.5</v>
      </c>
      <c r="R2221" s="19">
        <f t="shared" si="344"/>
        <v>54.975000000000001</v>
      </c>
      <c r="S2221" s="19">
        <f t="shared" si="345"/>
        <v>34.125</v>
      </c>
      <c r="T2221" s="19">
        <f t="shared" si="346"/>
        <v>29.925000000000001</v>
      </c>
      <c r="U2221" s="19">
        <f t="shared" si="347"/>
        <v>41.625</v>
      </c>
      <c r="V2221" s="18">
        <f t="shared" si="348"/>
        <v>39.674999999999997</v>
      </c>
      <c r="W2221" s="18">
        <f t="shared" si="349"/>
        <v>40.162499999999994</v>
      </c>
    </row>
    <row r="2222" spans="1:23" ht="13.5" x14ac:dyDescent="0.25">
      <c r="A2222" s="4">
        <v>45239</v>
      </c>
      <c r="B2222" s="2">
        <v>3</v>
      </c>
      <c r="C2222" s="2">
        <v>30.245173529052607</v>
      </c>
      <c r="D2222" s="2">
        <v>2.2536167551697961E-2</v>
      </c>
      <c r="E2222" s="2">
        <v>-1.7568017135693333E-2</v>
      </c>
      <c r="F2222" s="2">
        <v>2.996</v>
      </c>
      <c r="G2222" s="2">
        <v>2.9929999999999999</v>
      </c>
      <c r="H2222" s="2">
        <v>3.0390000000000006</v>
      </c>
      <c r="I2222" s="2">
        <v>3.173</v>
      </c>
      <c r="J2222" s="2">
        <v>3.0483499999999988</v>
      </c>
      <c r="K2222" s="15" t="s">
        <v>47</v>
      </c>
      <c r="L2222" s="15" t="s">
        <v>54</v>
      </c>
      <c r="M2222" s="15" t="s">
        <v>51</v>
      </c>
      <c r="N2222" s="18">
        <f t="shared" si="340"/>
        <v>50</v>
      </c>
      <c r="O2222" s="18">
        <f t="shared" si="341"/>
        <v>100</v>
      </c>
      <c r="P2222" s="18">
        <f t="shared" si="342"/>
        <v>0</v>
      </c>
      <c r="Q2222" s="18">
        <f t="shared" si="343"/>
        <v>83.5</v>
      </c>
      <c r="R2222" s="19">
        <f t="shared" si="344"/>
        <v>65.025000000000006</v>
      </c>
      <c r="S2222" s="19">
        <f t="shared" si="345"/>
        <v>50.875</v>
      </c>
      <c r="T2222" s="19">
        <f t="shared" si="346"/>
        <v>60.075000000000003</v>
      </c>
      <c r="U2222" s="19">
        <f t="shared" si="347"/>
        <v>58.375</v>
      </c>
      <c r="V2222" s="18">
        <f t="shared" si="348"/>
        <v>58.658333333333339</v>
      </c>
      <c r="W2222" s="18">
        <f t="shared" si="349"/>
        <v>58.587500000000006</v>
      </c>
    </row>
    <row r="2223" spans="1:23" ht="13.5" x14ac:dyDescent="0.25">
      <c r="A2223" s="4">
        <v>45240</v>
      </c>
      <c r="B2223" s="2">
        <v>3</v>
      </c>
      <c r="C2223" s="2">
        <v>30.245173529052607</v>
      </c>
      <c r="D2223" s="2">
        <v>1.1021126699943373E-2</v>
      </c>
      <c r="E2223" s="2">
        <v>-3.4311406618126837E-2</v>
      </c>
      <c r="F2223" s="2">
        <v>2.9980000000000002</v>
      </c>
      <c r="G2223" s="2">
        <v>2.9950000000000001</v>
      </c>
      <c r="H2223" s="2">
        <v>3.0325000000000002</v>
      </c>
      <c r="I2223" s="2">
        <v>3.1648000000000001</v>
      </c>
      <c r="J2223" s="2">
        <v>3.0502499999999988</v>
      </c>
      <c r="K2223" s="15" t="s">
        <v>47</v>
      </c>
      <c r="L2223" s="15" t="s">
        <v>54</v>
      </c>
      <c r="M2223" s="15" t="s">
        <v>51</v>
      </c>
      <c r="N2223" s="18">
        <f t="shared" si="340"/>
        <v>50</v>
      </c>
      <c r="O2223" s="18">
        <f t="shared" si="341"/>
        <v>100</v>
      </c>
      <c r="P2223" s="18">
        <f t="shared" si="342"/>
        <v>0</v>
      </c>
      <c r="Q2223" s="18">
        <f t="shared" si="343"/>
        <v>83.5</v>
      </c>
      <c r="R2223" s="19">
        <f t="shared" si="344"/>
        <v>65.025000000000006</v>
      </c>
      <c r="S2223" s="19">
        <f t="shared" si="345"/>
        <v>50.875</v>
      </c>
      <c r="T2223" s="19">
        <f t="shared" si="346"/>
        <v>60.075000000000003</v>
      </c>
      <c r="U2223" s="19">
        <f t="shared" si="347"/>
        <v>58.375</v>
      </c>
      <c r="V2223" s="18">
        <f t="shared" si="348"/>
        <v>58.658333333333339</v>
      </c>
      <c r="W2223" s="18">
        <f t="shared" si="349"/>
        <v>58.587500000000006</v>
      </c>
    </row>
    <row r="2224" spans="1:23" ht="13.5" x14ac:dyDescent="0.25">
      <c r="A2224" s="4">
        <v>45243</v>
      </c>
      <c r="B2224" s="2">
        <v>2.89</v>
      </c>
      <c r="C2224" s="2">
        <v>17.689379972324829</v>
      </c>
      <c r="D2224" s="2">
        <v>1.1332463620079558E-2</v>
      </c>
      <c r="E2224" s="2">
        <v>-5.0886852237706406E-2</v>
      </c>
      <c r="F2224" s="2">
        <v>2.9780000000000002</v>
      </c>
      <c r="G2224" s="2">
        <v>2.9850000000000003</v>
      </c>
      <c r="H2224" s="2">
        <v>3.0220000000000007</v>
      </c>
      <c r="I2224" s="2">
        <v>3.1545999999999998</v>
      </c>
      <c r="J2224" s="2">
        <v>3.0515999999999988</v>
      </c>
      <c r="K2224" s="15" t="s">
        <v>52</v>
      </c>
      <c r="L2224" s="15" t="s">
        <v>54</v>
      </c>
      <c r="M2224" s="15" t="s">
        <v>46</v>
      </c>
      <c r="N2224" s="18">
        <f t="shared" si="340"/>
        <v>50</v>
      </c>
      <c r="O2224" s="18">
        <f t="shared" si="341"/>
        <v>100</v>
      </c>
      <c r="P2224" s="18">
        <f t="shared" si="342"/>
        <v>0</v>
      </c>
      <c r="Q2224" s="18">
        <f t="shared" si="343"/>
        <v>16.5</v>
      </c>
      <c r="R2224" s="19">
        <f t="shared" si="344"/>
        <v>54.975000000000001</v>
      </c>
      <c r="S2224" s="19">
        <f t="shared" si="345"/>
        <v>34.125</v>
      </c>
      <c r="T2224" s="19">
        <f t="shared" si="346"/>
        <v>29.925000000000001</v>
      </c>
      <c r="U2224" s="19">
        <f t="shared" si="347"/>
        <v>41.625</v>
      </c>
      <c r="V2224" s="18">
        <f t="shared" si="348"/>
        <v>39.674999999999997</v>
      </c>
      <c r="W2224" s="18">
        <f t="shared" si="349"/>
        <v>40.162499999999994</v>
      </c>
    </row>
    <row r="2225" spans="1:23" ht="13.5" x14ac:dyDescent="0.25">
      <c r="A2225" s="4">
        <v>45244</v>
      </c>
      <c r="B2225" s="2">
        <v>2.86</v>
      </c>
      <c r="C2225" s="2">
        <v>15.766955917187872</v>
      </c>
      <c r="D2225" s="2">
        <v>1.4809067034772028E-2</v>
      </c>
      <c r="E2225" s="2">
        <v>-6.7124276971193997E-2</v>
      </c>
      <c r="F2225" s="2">
        <v>2.95</v>
      </c>
      <c r="G2225" s="2">
        <v>2.972</v>
      </c>
      <c r="H2225" s="2">
        <v>3.0100000000000007</v>
      </c>
      <c r="I2225" s="2">
        <v>3.1433999999999997</v>
      </c>
      <c r="J2225" s="2">
        <v>3.0527999999999991</v>
      </c>
      <c r="K2225" s="15" t="s">
        <v>52</v>
      </c>
      <c r="L2225" s="15" t="s">
        <v>54</v>
      </c>
      <c r="M2225" s="15" t="s">
        <v>46</v>
      </c>
      <c r="N2225" s="18">
        <f t="shared" si="340"/>
        <v>50</v>
      </c>
      <c r="O2225" s="18">
        <f t="shared" si="341"/>
        <v>100</v>
      </c>
      <c r="P2225" s="18">
        <f t="shared" si="342"/>
        <v>0</v>
      </c>
      <c r="Q2225" s="18">
        <f t="shared" si="343"/>
        <v>16.5</v>
      </c>
      <c r="R2225" s="19">
        <f t="shared" si="344"/>
        <v>54.975000000000001</v>
      </c>
      <c r="S2225" s="19">
        <f t="shared" si="345"/>
        <v>34.125</v>
      </c>
      <c r="T2225" s="19">
        <f t="shared" si="346"/>
        <v>29.925000000000001</v>
      </c>
      <c r="U2225" s="19">
        <f t="shared" si="347"/>
        <v>41.625</v>
      </c>
      <c r="V2225" s="18">
        <f t="shared" si="348"/>
        <v>39.674999999999997</v>
      </c>
      <c r="W2225" s="18">
        <f t="shared" si="349"/>
        <v>40.162499999999994</v>
      </c>
    </row>
    <row r="2226" spans="1:23" ht="13.5" x14ac:dyDescent="0.25">
      <c r="A2226" s="4">
        <v>45245</v>
      </c>
      <c r="B2226" s="2">
        <v>2.89</v>
      </c>
      <c r="C2226" s="2">
        <v>24.592396648389993</v>
      </c>
      <c r="D2226" s="2">
        <v>1.8161858119961405E-2</v>
      </c>
      <c r="E2226" s="2">
        <v>-8.3342235517748844E-2</v>
      </c>
      <c r="F2226" s="2">
        <v>2.9279999999999999</v>
      </c>
      <c r="G2226" s="2">
        <v>2.9609999999999999</v>
      </c>
      <c r="H2226" s="2">
        <v>2.9995000000000003</v>
      </c>
      <c r="I2226" s="2">
        <v>3.1327999999999991</v>
      </c>
      <c r="J2226" s="2">
        <v>3.0537999999999994</v>
      </c>
      <c r="K2226" s="15" t="s">
        <v>52</v>
      </c>
      <c r="L2226" s="15" t="s">
        <v>54</v>
      </c>
      <c r="M2226" s="15" t="s">
        <v>46</v>
      </c>
      <c r="N2226" s="18">
        <f t="shared" si="340"/>
        <v>50</v>
      </c>
      <c r="O2226" s="18">
        <f t="shared" si="341"/>
        <v>100</v>
      </c>
      <c r="P2226" s="18">
        <f t="shared" si="342"/>
        <v>0</v>
      </c>
      <c r="Q2226" s="18">
        <f t="shared" si="343"/>
        <v>16.5</v>
      </c>
      <c r="R2226" s="19">
        <f t="shared" si="344"/>
        <v>54.975000000000001</v>
      </c>
      <c r="S2226" s="19">
        <f t="shared" si="345"/>
        <v>34.125</v>
      </c>
      <c r="T2226" s="19">
        <f t="shared" si="346"/>
        <v>29.925000000000001</v>
      </c>
      <c r="U2226" s="19">
        <f t="shared" si="347"/>
        <v>41.625</v>
      </c>
      <c r="V2226" s="18">
        <f t="shared" si="348"/>
        <v>39.674999999999997</v>
      </c>
      <c r="W2226" s="18">
        <f t="shared" si="349"/>
        <v>40.162499999999994</v>
      </c>
    </row>
    <row r="2227" spans="1:23" ht="13.5" x14ac:dyDescent="0.25">
      <c r="A2227" s="4">
        <v>45246</v>
      </c>
      <c r="B2227" s="2">
        <v>2.89</v>
      </c>
      <c r="C2227" s="2">
        <v>24.592396648389993</v>
      </c>
      <c r="D2227" s="2">
        <v>2.0296815715252325E-2</v>
      </c>
      <c r="E2227" s="2">
        <v>-0.10024006076858868</v>
      </c>
      <c r="F2227" s="2">
        <v>2.9060000000000001</v>
      </c>
      <c r="G2227" s="2">
        <v>2.9510000000000001</v>
      </c>
      <c r="H2227" s="2">
        <v>2.9890000000000003</v>
      </c>
      <c r="I2227" s="2">
        <v>3.1221999999999985</v>
      </c>
      <c r="J2227" s="2">
        <v>3.0551999999999997</v>
      </c>
      <c r="K2227" s="15" t="s">
        <v>52</v>
      </c>
      <c r="L2227" s="15" t="s">
        <v>54</v>
      </c>
      <c r="M2227" s="15" t="s">
        <v>46</v>
      </c>
      <c r="N2227" s="18">
        <f t="shared" si="340"/>
        <v>50</v>
      </c>
      <c r="O2227" s="18">
        <f t="shared" si="341"/>
        <v>100</v>
      </c>
      <c r="P2227" s="18">
        <f t="shared" si="342"/>
        <v>0</v>
      </c>
      <c r="Q2227" s="18">
        <f t="shared" si="343"/>
        <v>16.5</v>
      </c>
      <c r="R2227" s="19">
        <f t="shared" si="344"/>
        <v>54.975000000000001</v>
      </c>
      <c r="S2227" s="19">
        <f t="shared" si="345"/>
        <v>34.125</v>
      </c>
      <c r="T2227" s="19">
        <f t="shared" si="346"/>
        <v>29.925000000000001</v>
      </c>
      <c r="U2227" s="19">
        <f t="shared" si="347"/>
        <v>41.625</v>
      </c>
      <c r="V2227" s="18">
        <f t="shared" si="348"/>
        <v>39.674999999999997</v>
      </c>
      <c r="W2227" s="18">
        <f t="shared" si="349"/>
        <v>40.162499999999994</v>
      </c>
    </row>
    <row r="2228" spans="1:23" ht="13.5" x14ac:dyDescent="0.25">
      <c r="A2228" s="4">
        <v>45247</v>
      </c>
      <c r="B2228" s="2">
        <v>2.86</v>
      </c>
      <c r="C2228" s="2">
        <v>21.927871896376445</v>
      </c>
      <c r="D2228" s="2">
        <v>2.5100023908540159E-2</v>
      </c>
      <c r="E2228" s="2">
        <v>-0.11535571690749798</v>
      </c>
      <c r="F2228" s="2">
        <v>2.8780000000000001</v>
      </c>
      <c r="G2228" s="2">
        <v>2.9379999999999997</v>
      </c>
      <c r="H2228" s="2">
        <v>2.9770000000000003</v>
      </c>
      <c r="I2228" s="2">
        <v>3.1113999999999988</v>
      </c>
      <c r="J2228" s="2">
        <v>3.0564499999999999</v>
      </c>
      <c r="K2228" s="15" t="s">
        <v>52</v>
      </c>
      <c r="L2228" s="15" t="s">
        <v>54</v>
      </c>
      <c r="M2228" s="15" t="s">
        <v>46</v>
      </c>
      <c r="N2228" s="18">
        <f t="shared" si="340"/>
        <v>50</v>
      </c>
      <c r="O2228" s="18">
        <f t="shared" si="341"/>
        <v>100</v>
      </c>
      <c r="P2228" s="18">
        <f t="shared" si="342"/>
        <v>0</v>
      </c>
      <c r="Q2228" s="18">
        <f t="shared" si="343"/>
        <v>16.5</v>
      </c>
      <c r="R2228" s="19">
        <f t="shared" si="344"/>
        <v>54.975000000000001</v>
      </c>
      <c r="S2228" s="19">
        <f t="shared" si="345"/>
        <v>34.125</v>
      </c>
      <c r="T2228" s="19">
        <f t="shared" si="346"/>
        <v>29.925000000000001</v>
      </c>
      <c r="U2228" s="19">
        <f t="shared" si="347"/>
        <v>41.625</v>
      </c>
      <c r="V2228" s="18">
        <f t="shared" si="348"/>
        <v>39.674999999999997</v>
      </c>
      <c r="W2228" s="18">
        <f t="shared" si="349"/>
        <v>40.162499999999994</v>
      </c>
    </row>
    <row r="2229" spans="1:23" ht="13.5" x14ac:dyDescent="0.25">
      <c r="A2229" s="4">
        <v>45250</v>
      </c>
      <c r="B2229" s="2">
        <v>2.81</v>
      </c>
      <c r="C2229" s="2">
        <v>18.357827467168789</v>
      </c>
      <c r="D2229" s="2">
        <v>3.3762366237656938E-2</v>
      </c>
      <c r="E2229" s="2">
        <v>-0.12719362418285554</v>
      </c>
      <c r="F2229" s="2">
        <v>2.8620000000000001</v>
      </c>
      <c r="G2229" s="2">
        <v>2.92</v>
      </c>
      <c r="H2229" s="2">
        <v>2.9620000000000006</v>
      </c>
      <c r="I2229" s="2">
        <v>3.0999999999999983</v>
      </c>
      <c r="J2229" s="2">
        <v>3.0570999999999993</v>
      </c>
      <c r="K2229" s="15" t="s">
        <v>52</v>
      </c>
      <c r="L2229" s="15" t="s">
        <v>54</v>
      </c>
      <c r="M2229" s="15" t="s">
        <v>46</v>
      </c>
      <c r="N2229" s="18">
        <f t="shared" si="340"/>
        <v>50</v>
      </c>
      <c r="O2229" s="18">
        <f t="shared" si="341"/>
        <v>100</v>
      </c>
      <c r="P2229" s="18">
        <f t="shared" si="342"/>
        <v>0</v>
      </c>
      <c r="Q2229" s="18">
        <f t="shared" si="343"/>
        <v>16.5</v>
      </c>
      <c r="R2229" s="19">
        <f t="shared" si="344"/>
        <v>54.975000000000001</v>
      </c>
      <c r="S2229" s="19">
        <f t="shared" si="345"/>
        <v>34.125</v>
      </c>
      <c r="T2229" s="19">
        <f t="shared" si="346"/>
        <v>29.925000000000001</v>
      </c>
      <c r="U2229" s="19">
        <f t="shared" si="347"/>
        <v>41.625</v>
      </c>
      <c r="V2229" s="18">
        <f t="shared" si="348"/>
        <v>39.674999999999997</v>
      </c>
      <c r="W2229" s="18">
        <f t="shared" si="349"/>
        <v>40.162499999999994</v>
      </c>
    </row>
    <row r="2230" spans="1:23" ht="13.5" x14ac:dyDescent="0.25">
      <c r="A2230" s="4">
        <v>45251</v>
      </c>
      <c r="B2230" s="2">
        <v>2.8</v>
      </c>
      <c r="C2230" s="2">
        <v>17.735892655687039</v>
      </c>
      <c r="D2230" s="2">
        <v>4.4494829700781224E-2</v>
      </c>
      <c r="E2230" s="2">
        <v>-0.13238572763144885</v>
      </c>
      <c r="F2230" s="2">
        <v>2.85</v>
      </c>
      <c r="G2230" s="2">
        <v>2.9</v>
      </c>
      <c r="H2230" s="2">
        <v>2.9465000000000003</v>
      </c>
      <c r="I2230" s="2">
        <v>3.0887999999999987</v>
      </c>
      <c r="J2230" s="2">
        <v>3.0581999999999994</v>
      </c>
      <c r="K2230" s="15" t="s">
        <v>52</v>
      </c>
      <c r="L2230" s="15" t="s">
        <v>54</v>
      </c>
      <c r="M2230" s="15" t="s">
        <v>46</v>
      </c>
      <c r="N2230" s="18">
        <f t="shared" si="340"/>
        <v>50</v>
      </c>
      <c r="O2230" s="18">
        <f t="shared" si="341"/>
        <v>100</v>
      </c>
      <c r="P2230" s="18">
        <f t="shared" si="342"/>
        <v>0</v>
      </c>
      <c r="Q2230" s="18">
        <f t="shared" si="343"/>
        <v>16.5</v>
      </c>
      <c r="R2230" s="19">
        <f t="shared" si="344"/>
        <v>54.975000000000001</v>
      </c>
      <c r="S2230" s="19">
        <f t="shared" si="345"/>
        <v>34.125</v>
      </c>
      <c r="T2230" s="19">
        <f t="shared" si="346"/>
        <v>29.925000000000001</v>
      </c>
      <c r="U2230" s="19">
        <f t="shared" si="347"/>
        <v>41.625</v>
      </c>
      <c r="V2230" s="18">
        <f t="shared" si="348"/>
        <v>39.674999999999997</v>
      </c>
      <c r="W2230" s="18">
        <f t="shared" si="349"/>
        <v>40.162499999999994</v>
      </c>
    </row>
    <row r="2231" spans="1:23" ht="13.5" x14ac:dyDescent="0.25">
      <c r="A2231" s="4">
        <v>45252</v>
      </c>
      <c r="B2231" s="2">
        <v>2.7</v>
      </c>
      <c r="C2231" s="2">
        <v>12.994804618569276</v>
      </c>
      <c r="D2231" s="2">
        <v>6.2083001021453477E-2</v>
      </c>
      <c r="E2231" s="2">
        <v>-0.12921452587363919</v>
      </c>
      <c r="F2231" s="2">
        <v>2.8119999999999998</v>
      </c>
      <c r="G2231" s="2">
        <v>2.87</v>
      </c>
      <c r="H2231" s="2">
        <v>2.9295</v>
      </c>
      <c r="I2231" s="2">
        <v>3.0751999999999988</v>
      </c>
      <c r="J2231" s="2">
        <v>3.0584999999999991</v>
      </c>
      <c r="K2231" s="15" t="s">
        <v>52</v>
      </c>
      <c r="L2231" s="15" t="s">
        <v>50</v>
      </c>
      <c r="M2231" s="15" t="s">
        <v>46</v>
      </c>
      <c r="N2231" s="18">
        <f t="shared" si="340"/>
        <v>50</v>
      </c>
      <c r="O2231" s="18">
        <f t="shared" si="341"/>
        <v>100</v>
      </c>
      <c r="P2231" s="18">
        <f t="shared" si="342"/>
        <v>0</v>
      </c>
      <c r="Q2231" s="18">
        <f t="shared" si="343"/>
        <v>0</v>
      </c>
      <c r="R2231" s="19">
        <f t="shared" si="344"/>
        <v>52.5</v>
      </c>
      <c r="S2231" s="19">
        <f t="shared" si="345"/>
        <v>30</v>
      </c>
      <c r="T2231" s="19">
        <f t="shared" si="346"/>
        <v>22.5</v>
      </c>
      <c r="U2231" s="19">
        <f t="shared" si="347"/>
        <v>37.5</v>
      </c>
      <c r="V2231" s="18">
        <f t="shared" si="348"/>
        <v>35</v>
      </c>
      <c r="W2231" s="18">
        <f t="shared" si="349"/>
        <v>35.625</v>
      </c>
    </row>
    <row r="2232" spans="1:23" ht="13.5" x14ac:dyDescent="0.25">
      <c r="A2232" s="4">
        <v>45253</v>
      </c>
      <c r="B2232" s="2">
        <v>2.75</v>
      </c>
      <c r="C2232" s="2">
        <v>23.942477904515783</v>
      </c>
      <c r="D2232" s="2">
        <v>7.4870508454784268E-2</v>
      </c>
      <c r="E2232" s="2">
        <v>-0.121402444760377</v>
      </c>
      <c r="F2232" s="2">
        <v>2.7839999999999998</v>
      </c>
      <c r="G2232" s="2">
        <v>2.8449999999999998</v>
      </c>
      <c r="H2232" s="2">
        <v>2.919</v>
      </c>
      <c r="I2232" s="2">
        <v>3.0635999999999983</v>
      </c>
      <c r="J2232" s="2">
        <v>3.0590499999999992</v>
      </c>
      <c r="K2232" s="15" t="s">
        <v>52</v>
      </c>
      <c r="L2232" s="15" t="s">
        <v>50</v>
      </c>
      <c r="M2232" s="15" t="s">
        <v>46</v>
      </c>
      <c r="N2232" s="18">
        <f t="shared" si="340"/>
        <v>50</v>
      </c>
      <c r="O2232" s="18">
        <f t="shared" si="341"/>
        <v>100</v>
      </c>
      <c r="P2232" s="18">
        <f t="shared" si="342"/>
        <v>0</v>
      </c>
      <c r="Q2232" s="18">
        <f t="shared" si="343"/>
        <v>0</v>
      </c>
      <c r="R2232" s="19">
        <f t="shared" si="344"/>
        <v>52.5</v>
      </c>
      <c r="S2232" s="19">
        <f t="shared" si="345"/>
        <v>30</v>
      </c>
      <c r="T2232" s="19">
        <f t="shared" si="346"/>
        <v>22.5</v>
      </c>
      <c r="U2232" s="19">
        <f t="shared" si="347"/>
        <v>37.5</v>
      </c>
      <c r="V2232" s="18">
        <f t="shared" si="348"/>
        <v>35</v>
      </c>
      <c r="W2232" s="18">
        <f t="shared" si="349"/>
        <v>35.625</v>
      </c>
    </row>
    <row r="2233" spans="1:23" ht="13.5" x14ac:dyDescent="0.25">
      <c r="A2233" s="4">
        <v>45254</v>
      </c>
      <c r="B2233" s="2">
        <v>2.75</v>
      </c>
      <c r="C2233" s="2">
        <v>23.942477904515783</v>
      </c>
      <c r="D2233" s="2">
        <v>8.6884988541242603E-2</v>
      </c>
      <c r="E2233" s="2">
        <v>-0.11529300432653412</v>
      </c>
      <c r="F2233" s="2">
        <v>2.7619999999999996</v>
      </c>
      <c r="G2233" s="2">
        <v>2.82</v>
      </c>
      <c r="H2233" s="2">
        <v>2.9075000000000002</v>
      </c>
      <c r="I2233" s="2">
        <v>3.0519999999999987</v>
      </c>
      <c r="J2233" s="2">
        <v>3.0597999999999996</v>
      </c>
      <c r="K2233" s="15" t="s">
        <v>52</v>
      </c>
      <c r="L2233" s="15" t="s">
        <v>50</v>
      </c>
      <c r="M2233" s="15" t="s">
        <v>46</v>
      </c>
      <c r="N2233" s="18">
        <f t="shared" si="340"/>
        <v>50</v>
      </c>
      <c r="O2233" s="18">
        <f t="shared" si="341"/>
        <v>100</v>
      </c>
      <c r="P2233" s="18">
        <f t="shared" si="342"/>
        <v>0</v>
      </c>
      <c r="Q2233" s="18">
        <f t="shared" si="343"/>
        <v>0</v>
      </c>
      <c r="R2233" s="19">
        <f t="shared" si="344"/>
        <v>52.5</v>
      </c>
      <c r="S2233" s="19">
        <f t="shared" si="345"/>
        <v>30</v>
      </c>
      <c r="T2233" s="19">
        <f t="shared" si="346"/>
        <v>22.5</v>
      </c>
      <c r="U2233" s="19">
        <f t="shared" si="347"/>
        <v>37.5</v>
      </c>
      <c r="V2233" s="18">
        <f t="shared" si="348"/>
        <v>35</v>
      </c>
      <c r="W2233" s="18">
        <f t="shared" si="349"/>
        <v>35.625</v>
      </c>
    </row>
    <row r="2234" spans="1:23" ht="13.5" x14ac:dyDescent="0.25">
      <c r="A2234" s="4">
        <v>45257</v>
      </c>
      <c r="B2234" s="2">
        <v>2.74</v>
      </c>
      <c r="C2234" s="2">
        <v>23.263506961224408</v>
      </c>
      <c r="D2234" s="2">
        <v>8.1974567087142791E-2</v>
      </c>
      <c r="E2234" s="2">
        <v>-0.10537376403512343</v>
      </c>
      <c r="F2234" s="2">
        <v>2.7480000000000002</v>
      </c>
      <c r="G2234" s="2">
        <v>2.8049999999999997</v>
      </c>
      <c r="H2234" s="2">
        <v>2.8950000000000005</v>
      </c>
      <c r="I2234" s="2">
        <v>3.0401999999999991</v>
      </c>
      <c r="J2234" s="2">
        <v>3.0606999999999993</v>
      </c>
      <c r="K2234" s="15" t="s">
        <v>52</v>
      </c>
      <c r="L2234" s="15" t="s">
        <v>50</v>
      </c>
      <c r="M2234" s="15" t="s">
        <v>46</v>
      </c>
      <c r="N2234" s="18">
        <f t="shared" si="340"/>
        <v>50</v>
      </c>
      <c r="O2234" s="18">
        <f t="shared" si="341"/>
        <v>100</v>
      </c>
      <c r="P2234" s="18">
        <f t="shared" si="342"/>
        <v>0</v>
      </c>
      <c r="Q2234" s="18">
        <f t="shared" si="343"/>
        <v>0</v>
      </c>
      <c r="R2234" s="19">
        <f t="shared" si="344"/>
        <v>52.5</v>
      </c>
      <c r="S2234" s="19">
        <f t="shared" si="345"/>
        <v>30</v>
      </c>
      <c r="T2234" s="19">
        <f t="shared" si="346"/>
        <v>22.5</v>
      </c>
      <c r="U2234" s="19">
        <f t="shared" si="347"/>
        <v>37.5</v>
      </c>
      <c r="V2234" s="18">
        <f t="shared" si="348"/>
        <v>35</v>
      </c>
      <c r="W2234" s="18">
        <f t="shared" si="349"/>
        <v>35.625</v>
      </c>
    </row>
    <row r="2235" spans="1:23" ht="13.5" x14ac:dyDescent="0.25">
      <c r="A2235" s="4">
        <v>45258</v>
      </c>
      <c r="B2235" s="2">
        <v>2.79</v>
      </c>
      <c r="C2235" s="2">
        <v>33.42886628165283</v>
      </c>
      <c r="D2235" s="2">
        <v>7.0583501080800914E-2</v>
      </c>
      <c r="E2235" s="2">
        <v>-9.3255261753595761E-2</v>
      </c>
      <c r="F2235" s="2">
        <v>2.746</v>
      </c>
      <c r="G2235" s="2">
        <v>2.7979999999999996</v>
      </c>
      <c r="H2235" s="2">
        <v>2.8850000000000002</v>
      </c>
      <c r="I2235" s="2">
        <v>3.0293999999999994</v>
      </c>
      <c r="J2235" s="2">
        <v>3.0619499999999995</v>
      </c>
      <c r="K2235" s="15" t="s">
        <v>52</v>
      </c>
      <c r="L2235" s="15" t="s">
        <v>54</v>
      </c>
      <c r="M2235" s="15" t="s">
        <v>46</v>
      </c>
      <c r="N2235" s="18">
        <f t="shared" si="340"/>
        <v>50</v>
      </c>
      <c r="O2235" s="18">
        <f t="shared" si="341"/>
        <v>100</v>
      </c>
      <c r="P2235" s="18">
        <f t="shared" si="342"/>
        <v>0</v>
      </c>
      <c r="Q2235" s="18">
        <f t="shared" si="343"/>
        <v>16.5</v>
      </c>
      <c r="R2235" s="19">
        <f t="shared" si="344"/>
        <v>54.975000000000001</v>
      </c>
      <c r="S2235" s="19">
        <f t="shared" si="345"/>
        <v>34.125</v>
      </c>
      <c r="T2235" s="19">
        <f t="shared" si="346"/>
        <v>29.925000000000001</v>
      </c>
      <c r="U2235" s="19">
        <f t="shared" si="347"/>
        <v>41.625</v>
      </c>
      <c r="V2235" s="18">
        <f t="shared" si="348"/>
        <v>39.674999999999997</v>
      </c>
      <c r="W2235" s="18">
        <f t="shared" si="349"/>
        <v>40.162499999999994</v>
      </c>
    </row>
    <row r="2236" spans="1:23" ht="13.5" x14ac:dyDescent="0.25">
      <c r="A2236" s="4">
        <v>45259</v>
      </c>
      <c r="B2236" s="2">
        <v>2.78</v>
      </c>
      <c r="C2236" s="2">
        <v>32.501525806218424</v>
      </c>
      <c r="D2236" s="2">
        <v>6.7008352488016953E-2</v>
      </c>
      <c r="E2236" s="2">
        <v>-7.8574191365947052E-2</v>
      </c>
      <c r="F2236" s="2">
        <v>2.762</v>
      </c>
      <c r="G2236" s="2">
        <v>2.7869999999999999</v>
      </c>
      <c r="H2236" s="2">
        <v>2.8740000000000001</v>
      </c>
      <c r="I2236" s="2">
        <v>3.0194000000000001</v>
      </c>
      <c r="J2236" s="2">
        <v>3.062949999999999</v>
      </c>
      <c r="K2236" s="15" t="s">
        <v>47</v>
      </c>
      <c r="L2236" s="15" t="s">
        <v>54</v>
      </c>
      <c r="M2236" s="15" t="s">
        <v>51</v>
      </c>
      <c r="N2236" s="18">
        <f t="shared" si="340"/>
        <v>50</v>
      </c>
      <c r="O2236" s="18">
        <f t="shared" si="341"/>
        <v>100</v>
      </c>
      <c r="P2236" s="18">
        <f t="shared" si="342"/>
        <v>0</v>
      </c>
      <c r="Q2236" s="18">
        <f t="shared" si="343"/>
        <v>83.5</v>
      </c>
      <c r="R2236" s="19">
        <f t="shared" si="344"/>
        <v>65.025000000000006</v>
      </c>
      <c r="S2236" s="19">
        <f t="shared" si="345"/>
        <v>50.875</v>
      </c>
      <c r="T2236" s="19">
        <f t="shared" si="346"/>
        <v>60.075000000000003</v>
      </c>
      <c r="U2236" s="19">
        <f t="shared" si="347"/>
        <v>58.375</v>
      </c>
      <c r="V2236" s="18">
        <f t="shared" si="348"/>
        <v>58.658333333333339</v>
      </c>
      <c r="W2236" s="18">
        <f t="shared" si="349"/>
        <v>58.587500000000006</v>
      </c>
    </row>
    <row r="2237" spans="1:23" ht="13.5" x14ac:dyDescent="0.25">
      <c r="A2237" s="4">
        <v>45260</v>
      </c>
      <c r="B2237" s="2">
        <v>2.77</v>
      </c>
      <c r="C2237" s="2">
        <v>31.558721300856433</v>
      </c>
      <c r="D2237" s="2">
        <v>6.5437984188963405E-2</v>
      </c>
      <c r="E2237" s="2">
        <v>-6.3196560746655389E-2</v>
      </c>
      <c r="F2237" s="2">
        <v>2.766</v>
      </c>
      <c r="G2237" s="2">
        <v>2.7749999999999995</v>
      </c>
      <c r="H2237" s="2">
        <v>2.8630000000000004</v>
      </c>
      <c r="I2237" s="2">
        <v>3.0093999999999999</v>
      </c>
      <c r="J2237" s="2">
        <v>3.0643499999999992</v>
      </c>
      <c r="K2237" s="15" t="s">
        <v>52</v>
      </c>
      <c r="L2237" s="15" t="s">
        <v>54</v>
      </c>
      <c r="M2237" s="15" t="s">
        <v>53</v>
      </c>
      <c r="N2237" s="18">
        <f t="shared" si="340"/>
        <v>50</v>
      </c>
      <c r="O2237" s="18">
        <f t="shared" si="341"/>
        <v>100</v>
      </c>
      <c r="P2237" s="18">
        <f t="shared" si="342"/>
        <v>0</v>
      </c>
      <c r="Q2237" s="18">
        <f t="shared" si="343"/>
        <v>16.5</v>
      </c>
      <c r="R2237" s="19">
        <f t="shared" si="344"/>
        <v>54.975000000000001</v>
      </c>
      <c r="S2237" s="19">
        <f t="shared" si="345"/>
        <v>34.125</v>
      </c>
      <c r="T2237" s="19">
        <f t="shared" si="346"/>
        <v>29.925000000000001</v>
      </c>
      <c r="U2237" s="19">
        <f t="shared" si="347"/>
        <v>41.625</v>
      </c>
      <c r="V2237" s="18">
        <f t="shared" si="348"/>
        <v>39.674999999999997</v>
      </c>
      <c r="W2237" s="18">
        <f t="shared" si="349"/>
        <v>40.162499999999994</v>
      </c>
    </row>
    <row r="2238" spans="1:23" ht="13.5" x14ac:dyDescent="0.25">
      <c r="A2238" s="4">
        <v>45261</v>
      </c>
      <c r="B2238" s="2">
        <v>2.78</v>
      </c>
      <c r="C2238" s="2">
        <v>33.632016792695254</v>
      </c>
      <c r="D2238" s="2">
        <v>5.9473302653363369E-2</v>
      </c>
      <c r="E2238" s="2">
        <v>-4.7030177716640711E-2</v>
      </c>
      <c r="F2238" s="2">
        <v>2.7719999999999998</v>
      </c>
      <c r="G2238" s="2">
        <v>2.7669999999999999</v>
      </c>
      <c r="H2238" s="2">
        <v>2.8525</v>
      </c>
      <c r="I2238" s="2">
        <v>2.9998</v>
      </c>
      <c r="J2238" s="2">
        <v>3.0655499999999991</v>
      </c>
      <c r="K2238" s="15" t="s">
        <v>47</v>
      </c>
      <c r="L2238" s="15" t="s">
        <v>54</v>
      </c>
      <c r="M2238" s="15" t="s">
        <v>51</v>
      </c>
      <c r="N2238" s="18">
        <f t="shared" si="340"/>
        <v>50</v>
      </c>
      <c r="O2238" s="18">
        <f t="shared" si="341"/>
        <v>100</v>
      </c>
      <c r="P2238" s="18">
        <f t="shared" si="342"/>
        <v>0</v>
      </c>
      <c r="Q2238" s="18">
        <f t="shared" si="343"/>
        <v>83.5</v>
      </c>
      <c r="R2238" s="19">
        <f t="shared" si="344"/>
        <v>65.025000000000006</v>
      </c>
      <c r="S2238" s="19">
        <f t="shared" si="345"/>
        <v>50.875</v>
      </c>
      <c r="T2238" s="19">
        <f t="shared" si="346"/>
        <v>60.075000000000003</v>
      </c>
      <c r="U2238" s="19">
        <f t="shared" si="347"/>
        <v>58.375</v>
      </c>
      <c r="V2238" s="18">
        <f t="shared" si="348"/>
        <v>58.658333333333339</v>
      </c>
      <c r="W2238" s="18">
        <f t="shared" si="349"/>
        <v>58.587500000000006</v>
      </c>
    </row>
    <row r="2239" spans="1:23" ht="13.5" x14ac:dyDescent="0.25">
      <c r="A2239" s="4">
        <v>45264</v>
      </c>
      <c r="B2239" s="2">
        <v>2.78</v>
      </c>
      <c r="C2239" s="2">
        <v>33.632016792695254</v>
      </c>
      <c r="D2239" s="2">
        <v>4.7341733898652816E-2</v>
      </c>
      <c r="E2239" s="2">
        <v>-2.8443030513463322E-2</v>
      </c>
      <c r="F2239" s="2">
        <v>2.78</v>
      </c>
      <c r="G2239" s="2">
        <v>2.7640000000000002</v>
      </c>
      <c r="H2239" s="2">
        <v>2.8420000000000005</v>
      </c>
      <c r="I2239" s="2">
        <v>2.9914000000000005</v>
      </c>
      <c r="J2239" s="2">
        <v>3.0671999999999993</v>
      </c>
      <c r="K2239" s="15" t="s">
        <v>47</v>
      </c>
      <c r="L2239" s="15" t="s">
        <v>54</v>
      </c>
      <c r="M2239" s="15" t="s">
        <v>51</v>
      </c>
      <c r="N2239" s="18">
        <f t="shared" si="340"/>
        <v>50</v>
      </c>
      <c r="O2239" s="18">
        <f t="shared" si="341"/>
        <v>100</v>
      </c>
      <c r="P2239" s="18">
        <f t="shared" si="342"/>
        <v>0</v>
      </c>
      <c r="Q2239" s="18">
        <f t="shared" si="343"/>
        <v>83.5</v>
      </c>
      <c r="R2239" s="19">
        <f t="shared" si="344"/>
        <v>65.025000000000006</v>
      </c>
      <c r="S2239" s="19">
        <f t="shared" si="345"/>
        <v>50.875</v>
      </c>
      <c r="T2239" s="19">
        <f t="shared" si="346"/>
        <v>60.075000000000003</v>
      </c>
      <c r="U2239" s="19">
        <f t="shared" si="347"/>
        <v>58.375</v>
      </c>
      <c r="V2239" s="18">
        <f t="shared" si="348"/>
        <v>58.658333333333339</v>
      </c>
      <c r="W2239" s="18">
        <f t="shared" si="349"/>
        <v>58.587500000000006</v>
      </c>
    </row>
    <row r="2240" spans="1:23" ht="13.5" x14ac:dyDescent="0.25">
      <c r="A2240" s="4">
        <v>45265</v>
      </c>
      <c r="B2240" s="2">
        <v>2.78</v>
      </c>
      <c r="C2240" s="2">
        <v>33.632016792695254</v>
      </c>
      <c r="D2240" s="2">
        <v>3.6100855428168988E-2</v>
      </c>
      <c r="E2240" s="2">
        <v>-1.3533037059664568E-2</v>
      </c>
      <c r="F2240" s="2">
        <v>2.7779999999999996</v>
      </c>
      <c r="G2240" s="2">
        <v>2.7620000000000005</v>
      </c>
      <c r="H2240" s="2">
        <v>2.8310000000000004</v>
      </c>
      <c r="I2240" s="2">
        <v>2.984</v>
      </c>
      <c r="J2240" s="2">
        <v>3.0685999999999991</v>
      </c>
      <c r="K2240" s="15" t="s">
        <v>47</v>
      </c>
      <c r="L2240" s="15" t="s">
        <v>54</v>
      </c>
      <c r="M2240" s="15" t="s">
        <v>49</v>
      </c>
      <c r="N2240" s="18">
        <f t="shared" si="340"/>
        <v>50</v>
      </c>
      <c r="O2240" s="18">
        <f t="shared" si="341"/>
        <v>100</v>
      </c>
      <c r="P2240" s="18">
        <f t="shared" si="342"/>
        <v>0</v>
      </c>
      <c r="Q2240" s="18">
        <f t="shared" si="343"/>
        <v>66.5</v>
      </c>
      <c r="R2240" s="19">
        <f t="shared" si="344"/>
        <v>62.475000000000001</v>
      </c>
      <c r="S2240" s="19">
        <f t="shared" si="345"/>
        <v>46.625</v>
      </c>
      <c r="T2240" s="19">
        <f t="shared" si="346"/>
        <v>52.424999999999997</v>
      </c>
      <c r="U2240" s="19">
        <f t="shared" si="347"/>
        <v>54.125</v>
      </c>
      <c r="V2240" s="18">
        <f t="shared" si="348"/>
        <v>53.841666666666661</v>
      </c>
      <c r="W2240" s="18">
        <f t="shared" si="349"/>
        <v>53.912499999999994</v>
      </c>
    </row>
    <row r="2241" spans="1:23" ht="13.5" x14ac:dyDescent="0.25">
      <c r="A2241" s="4">
        <v>45266</v>
      </c>
      <c r="B2241" s="2">
        <v>2.74</v>
      </c>
      <c r="C2241" s="2">
        <v>29.211164539150403</v>
      </c>
      <c r="D2241" s="2">
        <v>1.4688761407952722E-2</v>
      </c>
      <c r="E2241" s="2">
        <v>-2.066038690667675E-3</v>
      </c>
      <c r="F2241" s="2">
        <v>2.77</v>
      </c>
      <c r="G2241" s="2">
        <v>2.7660000000000005</v>
      </c>
      <c r="H2241" s="2">
        <v>2.8180000000000005</v>
      </c>
      <c r="I2241" s="2">
        <v>2.9751999999999996</v>
      </c>
      <c r="J2241" s="2">
        <v>3.069799999999999</v>
      </c>
      <c r="K2241" s="15" t="s">
        <v>47</v>
      </c>
      <c r="L2241" s="15" t="s">
        <v>54</v>
      </c>
      <c r="M2241" s="15" t="s">
        <v>49</v>
      </c>
      <c r="N2241" s="18">
        <f t="shared" si="340"/>
        <v>50</v>
      </c>
      <c r="O2241" s="18">
        <f t="shared" si="341"/>
        <v>100</v>
      </c>
      <c r="P2241" s="18">
        <f t="shared" si="342"/>
        <v>0</v>
      </c>
      <c r="Q2241" s="18">
        <f t="shared" si="343"/>
        <v>66.5</v>
      </c>
      <c r="R2241" s="19">
        <f t="shared" si="344"/>
        <v>62.475000000000001</v>
      </c>
      <c r="S2241" s="19">
        <f t="shared" si="345"/>
        <v>46.625</v>
      </c>
      <c r="T2241" s="19">
        <f t="shared" si="346"/>
        <v>52.424999999999997</v>
      </c>
      <c r="U2241" s="19">
        <f t="shared" si="347"/>
        <v>54.125</v>
      </c>
      <c r="V2241" s="18">
        <f t="shared" si="348"/>
        <v>53.841666666666661</v>
      </c>
      <c r="W2241" s="18">
        <f t="shared" si="349"/>
        <v>53.912499999999994</v>
      </c>
    </row>
    <row r="2242" spans="1:23" ht="13.5" x14ac:dyDescent="0.25">
      <c r="A2242" s="4">
        <v>45267</v>
      </c>
      <c r="B2242" s="2">
        <v>2.78</v>
      </c>
      <c r="C2242" s="2">
        <v>37.989337686786918</v>
      </c>
      <c r="D2242" s="2">
        <v>2.0190152507129078E-3</v>
      </c>
      <c r="E2242" s="2">
        <v>6.589566921367856E-3</v>
      </c>
      <c r="F2242" s="2">
        <v>2.7719999999999998</v>
      </c>
      <c r="G2242" s="2">
        <v>2.7690000000000006</v>
      </c>
      <c r="H2242" s="2">
        <v>2.8070000000000004</v>
      </c>
      <c r="I2242" s="2">
        <v>2.9676</v>
      </c>
      <c r="J2242" s="2">
        <v>3.0714499999999987</v>
      </c>
      <c r="K2242" s="15" t="s">
        <v>47</v>
      </c>
      <c r="L2242" s="15" t="s">
        <v>54</v>
      </c>
      <c r="M2242" s="15" t="s">
        <v>51</v>
      </c>
      <c r="N2242" s="18">
        <f t="shared" ref="N2242:N2305" si="350">IF(D2242&lt;30,50, IF(D2242&gt;70, 0, 25))</f>
        <v>50</v>
      </c>
      <c r="O2242" s="18">
        <f t="shared" ref="O2242:O2305" si="351">IF(F2242-E2242&gt;0.02, 100, IF(F2242-E2242&lt;0,0,45))</f>
        <v>100</v>
      </c>
      <c r="P2242" s="18">
        <f t="shared" ref="P2242:P2305" si="352">IF(G2242-J2242&gt;10,100,IF(G2242-J2242&gt;5,75, IF(G2242-J2242&gt;0,50,0)))</f>
        <v>0</v>
      </c>
      <c r="Q2242" s="18">
        <f t="shared" ref="Q2242:Q2305" si="353">IF(M2242="confirmed bullish", 34, IF(M2242="bullish divergence",17, 0))+IF(K2242="bullish",33,IF(K2242="bearish",0,16.5))+IF(L2242="strong",33,IF(L2242="weak",0,16.5))</f>
        <v>83.5</v>
      </c>
      <c r="R2242" s="19">
        <f t="shared" si="344"/>
        <v>65.025000000000006</v>
      </c>
      <c r="S2242" s="19">
        <f t="shared" si="345"/>
        <v>50.875</v>
      </c>
      <c r="T2242" s="19">
        <f t="shared" si="346"/>
        <v>60.075000000000003</v>
      </c>
      <c r="U2242" s="19">
        <f t="shared" si="347"/>
        <v>58.375</v>
      </c>
      <c r="V2242" s="18">
        <f t="shared" si="348"/>
        <v>58.658333333333339</v>
      </c>
      <c r="W2242" s="18">
        <f t="shared" si="349"/>
        <v>58.587500000000006</v>
      </c>
    </row>
    <row r="2243" spans="1:23" ht="13.5" x14ac:dyDescent="0.25">
      <c r="A2243" s="4">
        <v>45268</v>
      </c>
      <c r="B2243" s="2">
        <v>2.78</v>
      </c>
      <c r="C2243" s="2">
        <v>37.989337686786918</v>
      </c>
      <c r="D2243" s="2">
        <v>-8.2723131089563751E-3</v>
      </c>
      <c r="E2243" s="2">
        <v>1.1623972523916001E-2</v>
      </c>
      <c r="F2243" s="2">
        <v>2.7719999999999998</v>
      </c>
      <c r="G2243" s="2">
        <v>2.7720000000000007</v>
      </c>
      <c r="H2243" s="2">
        <v>2.7960000000000003</v>
      </c>
      <c r="I2243" s="2">
        <v>2.9598</v>
      </c>
      <c r="J2243" s="2">
        <v>3.0731999999999986</v>
      </c>
      <c r="K2243" s="15" t="s">
        <v>52</v>
      </c>
      <c r="L2243" s="15" t="s">
        <v>54</v>
      </c>
      <c r="M2243" s="15" t="s">
        <v>54</v>
      </c>
      <c r="N2243" s="18">
        <f t="shared" si="350"/>
        <v>50</v>
      </c>
      <c r="O2243" s="18">
        <f t="shared" si="351"/>
        <v>100</v>
      </c>
      <c r="P2243" s="18">
        <f t="shared" si="352"/>
        <v>0</v>
      </c>
      <c r="Q2243" s="18">
        <f t="shared" si="353"/>
        <v>16.5</v>
      </c>
      <c r="R2243" s="19">
        <f t="shared" ref="R2243:R2306" si="354">0.35*N2243+O2243*0.35+P2243*0.15+Q2243*0.15</f>
        <v>54.975000000000001</v>
      </c>
      <c r="S2243" s="19">
        <f t="shared" ref="S2243:S2306" si="355">N2243*0.2+O2243*0.2+P2243*0.35+Q2243*0.25</f>
        <v>34.125</v>
      </c>
      <c r="T2243" s="19">
        <f t="shared" ref="T2243:T2306" si="356">N2243*0.15+O2243*0.15+P2243*0.25+Q2243*0.45</f>
        <v>29.925000000000001</v>
      </c>
      <c r="U2243" s="19">
        <f t="shared" ref="U2243:U2306" si="357">0.25*SUM(N2243:Q2243)</f>
        <v>41.625</v>
      </c>
      <c r="V2243" s="18">
        <f t="shared" ref="V2243:V2306" si="358">SUM(R2243:T2243)/3</f>
        <v>39.674999999999997</v>
      </c>
      <c r="W2243" s="18">
        <f t="shared" ref="W2243:W2306" si="359">SUM(R2243:U2243)/4</f>
        <v>40.162499999999994</v>
      </c>
    </row>
    <row r="2244" spans="1:23" ht="13.5" x14ac:dyDescent="0.25">
      <c r="A2244" s="4">
        <v>45271</v>
      </c>
      <c r="B2244" s="2">
        <v>2.76</v>
      </c>
      <c r="C2244" s="2">
        <v>35.440848161268988</v>
      </c>
      <c r="D2244" s="2">
        <v>-1.6639908682954285E-2</v>
      </c>
      <c r="E2244" s="2">
        <v>1.4235027006255584E-2</v>
      </c>
      <c r="F2244" s="2">
        <v>2.7679999999999998</v>
      </c>
      <c r="G2244" s="2">
        <v>2.774</v>
      </c>
      <c r="H2244" s="2">
        <v>2.7895000000000003</v>
      </c>
      <c r="I2244" s="2">
        <v>2.9518</v>
      </c>
      <c r="J2244" s="2">
        <v>3.0749999999999988</v>
      </c>
      <c r="K2244" s="15" t="s">
        <v>52</v>
      </c>
      <c r="L2244" s="15" t="s">
        <v>54</v>
      </c>
      <c r="M2244" s="15" t="s">
        <v>46</v>
      </c>
      <c r="N2244" s="18">
        <f t="shared" si="350"/>
        <v>50</v>
      </c>
      <c r="O2244" s="18">
        <f t="shared" si="351"/>
        <v>100</v>
      </c>
      <c r="P2244" s="18">
        <f t="shared" si="352"/>
        <v>0</v>
      </c>
      <c r="Q2244" s="18">
        <f t="shared" si="353"/>
        <v>16.5</v>
      </c>
      <c r="R2244" s="19">
        <f t="shared" si="354"/>
        <v>54.975000000000001</v>
      </c>
      <c r="S2244" s="19">
        <f t="shared" si="355"/>
        <v>34.125</v>
      </c>
      <c r="T2244" s="19">
        <f t="shared" si="356"/>
        <v>29.925000000000001</v>
      </c>
      <c r="U2244" s="19">
        <f t="shared" si="357"/>
        <v>41.625</v>
      </c>
      <c r="V2244" s="18">
        <f t="shared" si="358"/>
        <v>39.674999999999997</v>
      </c>
      <c r="W2244" s="18">
        <f t="shared" si="359"/>
        <v>40.162499999999994</v>
      </c>
    </row>
    <row r="2245" spans="1:23" ht="13.5" x14ac:dyDescent="0.25">
      <c r="A2245" s="4">
        <v>45272</v>
      </c>
      <c r="B2245" s="2">
        <v>2.74</v>
      </c>
      <c r="C2245" s="2">
        <v>33.052948770361326</v>
      </c>
      <c r="D2245" s="2">
        <v>-1.4060219646252037E-2</v>
      </c>
      <c r="E2245" s="2">
        <v>1.6377224877410175E-2</v>
      </c>
      <c r="F2245" s="2">
        <v>2.76</v>
      </c>
      <c r="G2245" s="2">
        <v>2.7690000000000006</v>
      </c>
      <c r="H2245" s="2">
        <v>2.7835000000000005</v>
      </c>
      <c r="I2245" s="2">
        <v>2.9433999999999996</v>
      </c>
      <c r="J2245" s="2">
        <v>3.0766999999999984</v>
      </c>
      <c r="K2245" s="15" t="s">
        <v>52</v>
      </c>
      <c r="L2245" s="15" t="s">
        <v>54</v>
      </c>
      <c r="M2245" s="15" t="s">
        <v>46</v>
      </c>
      <c r="N2245" s="18">
        <f t="shared" si="350"/>
        <v>50</v>
      </c>
      <c r="O2245" s="18">
        <f t="shared" si="351"/>
        <v>100</v>
      </c>
      <c r="P2245" s="18">
        <f t="shared" si="352"/>
        <v>0</v>
      </c>
      <c r="Q2245" s="18">
        <f t="shared" si="353"/>
        <v>16.5</v>
      </c>
      <c r="R2245" s="19">
        <f t="shared" si="354"/>
        <v>54.975000000000001</v>
      </c>
      <c r="S2245" s="19">
        <f t="shared" si="355"/>
        <v>34.125</v>
      </c>
      <c r="T2245" s="19">
        <f t="shared" si="356"/>
        <v>29.925000000000001</v>
      </c>
      <c r="U2245" s="19">
        <f t="shared" si="357"/>
        <v>41.625</v>
      </c>
      <c r="V2245" s="18">
        <f t="shared" si="358"/>
        <v>39.674999999999997</v>
      </c>
      <c r="W2245" s="18">
        <f t="shared" si="359"/>
        <v>40.162499999999994</v>
      </c>
    </row>
    <row r="2246" spans="1:23" ht="13.5" x14ac:dyDescent="0.25">
      <c r="A2246" s="4">
        <v>45273</v>
      </c>
      <c r="B2246" s="2">
        <v>2.75</v>
      </c>
      <c r="C2246" s="2">
        <v>35.396751013269792</v>
      </c>
      <c r="D2246" s="2">
        <v>-1.3588267043180835E-2</v>
      </c>
      <c r="E2246" s="2">
        <v>1.6047437918958313E-2</v>
      </c>
      <c r="F2246" s="2">
        <v>2.762</v>
      </c>
      <c r="G2246" s="2">
        <v>2.7660000000000005</v>
      </c>
      <c r="H2246" s="2">
        <v>2.7765</v>
      </c>
      <c r="I2246" s="2">
        <v>2.9354</v>
      </c>
      <c r="J2246" s="2">
        <v>3.0784499999999984</v>
      </c>
      <c r="K2246" s="15" t="s">
        <v>52</v>
      </c>
      <c r="L2246" s="15" t="s">
        <v>54</v>
      </c>
      <c r="M2246" s="15" t="s">
        <v>53</v>
      </c>
      <c r="N2246" s="18">
        <f t="shared" si="350"/>
        <v>50</v>
      </c>
      <c r="O2246" s="18">
        <f t="shared" si="351"/>
        <v>100</v>
      </c>
      <c r="P2246" s="18">
        <f t="shared" si="352"/>
        <v>0</v>
      </c>
      <c r="Q2246" s="18">
        <f t="shared" si="353"/>
        <v>16.5</v>
      </c>
      <c r="R2246" s="19">
        <f t="shared" si="354"/>
        <v>54.975000000000001</v>
      </c>
      <c r="S2246" s="19">
        <f t="shared" si="355"/>
        <v>34.125</v>
      </c>
      <c r="T2246" s="19">
        <f t="shared" si="356"/>
        <v>29.925000000000001</v>
      </c>
      <c r="U2246" s="19">
        <f t="shared" si="357"/>
        <v>41.625</v>
      </c>
      <c r="V2246" s="18">
        <f t="shared" si="358"/>
        <v>39.674999999999997</v>
      </c>
      <c r="W2246" s="18">
        <f t="shared" si="359"/>
        <v>40.162499999999994</v>
      </c>
    </row>
    <row r="2247" spans="1:23" ht="13.5" x14ac:dyDescent="0.25">
      <c r="A2247" s="4">
        <v>45274</v>
      </c>
      <c r="B2247" s="2">
        <v>2.74</v>
      </c>
      <c r="C2247" s="2">
        <v>34.110681074113202</v>
      </c>
      <c r="D2247" s="2">
        <v>-1.3519492017490364E-2</v>
      </c>
      <c r="E2247" s="2">
        <v>1.677005400092503E-2</v>
      </c>
      <c r="F2247" s="2">
        <v>2.754</v>
      </c>
      <c r="G2247" s="2">
        <v>2.7630000000000003</v>
      </c>
      <c r="H2247" s="2">
        <v>2.7690000000000001</v>
      </c>
      <c r="I2247" s="2">
        <v>2.9272000000000005</v>
      </c>
      <c r="J2247" s="2">
        <v>3.0801499999999988</v>
      </c>
      <c r="K2247" s="15" t="s">
        <v>52</v>
      </c>
      <c r="L2247" s="15" t="s">
        <v>54</v>
      </c>
      <c r="M2247" s="15" t="s">
        <v>46</v>
      </c>
      <c r="N2247" s="18">
        <f t="shared" si="350"/>
        <v>50</v>
      </c>
      <c r="O2247" s="18">
        <f t="shared" si="351"/>
        <v>100</v>
      </c>
      <c r="P2247" s="18">
        <f t="shared" si="352"/>
        <v>0</v>
      </c>
      <c r="Q2247" s="18">
        <f t="shared" si="353"/>
        <v>16.5</v>
      </c>
      <c r="R2247" s="19">
        <f t="shared" si="354"/>
        <v>54.975000000000001</v>
      </c>
      <c r="S2247" s="19">
        <f t="shared" si="355"/>
        <v>34.125</v>
      </c>
      <c r="T2247" s="19">
        <f t="shared" si="356"/>
        <v>29.925000000000001</v>
      </c>
      <c r="U2247" s="19">
        <f t="shared" si="357"/>
        <v>41.625</v>
      </c>
      <c r="V2247" s="18">
        <f t="shared" si="358"/>
        <v>39.674999999999997</v>
      </c>
      <c r="W2247" s="18">
        <f t="shared" si="359"/>
        <v>40.162499999999994</v>
      </c>
    </row>
    <row r="2248" spans="1:23" ht="13.5" x14ac:dyDescent="0.25">
      <c r="A2248" s="4">
        <v>45275</v>
      </c>
      <c r="B2248" s="2">
        <v>2.75</v>
      </c>
      <c r="C2248" s="2">
        <v>36.59171045668586</v>
      </c>
      <c r="D2248" s="2">
        <v>-1.2171939025653167E-2</v>
      </c>
      <c r="E2248" s="2">
        <v>1.7529184298798139E-2</v>
      </c>
      <c r="F2248" s="2">
        <v>2.7480000000000002</v>
      </c>
      <c r="G2248" s="2">
        <v>2.7600000000000002</v>
      </c>
      <c r="H2248" s="2">
        <v>2.7635000000000001</v>
      </c>
      <c r="I2248" s="2">
        <v>2.9192</v>
      </c>
      <c r="J2248" s="2">
        <v>3.0817499999999991</v>
      </c>
      <c r="K2248" s="15" t="s">
        <v>47</v>
      </c>
      <c r="L2248" s="15" t="s">
        <v>54</v>
      </c>
      <c r="M2248" s="15" t="s">
        <v>49</v>
      </c>
      <c r="N2248" s="18">
        <f t="shared" si="350"/>
        <v>50</v>
      </c>
      <c r="O2248" s="18">
        <f t="shared" si="351"/>
        <v>100</v>
      </c>
      <c r="P2248" s="18">
        <f t="shared" si="352"/>
        <v>0</v>
      </c>
      <c r="Q2248" s="18">
        <f t="shared" si="353"/>
        <v>66.5</v>
      </c>
      <c r="R2248" s="19">
        <f t="shared" si="354"/>
        <v>62.475000000000001</v>
      </c>
      <c r="S2248" s="19">
        <f t="shared" si="355"/>
        <v>46.625</v>
      </c>
      <c r="T2248" s="19">
        <f t="shared" si="356"/>
        <v>52.424999999999997</v>
      </c>
      <c r="U2248" s="19">
        <f t="shared" si="357"/>
        <v>54.125</v>
      </c>
      <c r="V2248" s="18">
        <f t="shared" si="358"/>
        <v>53.841666666666661</v>
      </c>
      <c r="W2248" s="18">
        <f t="shared" si="359"/>
        <v>53.912499999999994</v>
      </c>
    </row>
    <row r="2249" spans="1:23" ht="13.5" x14ac:dyDescent="0.25">
      <c r="A2249" s="4">
        <v>45278</v>
      </c>
      <c r="B2249" s="2">
        <v>2.73</v>
      </c>
      <c r="C2249" s="2">
        <v>33.846677215611706</v>
      </c>
      <c r="D2249" s="2">
        <v>-9.154090510389068E-3</v>
      </c>
      <c r="E2249" s="2">
        <v>1.6499259846185596E-2</v>
      </c>
      <c r="F2249" s="2">
        <v>2.742</v>
      </c>
      <c r="G2249" s="2">
        <v>2.7549999999999999</v>
      </c>
      <c r="H2249" s="2">
        <v>2.7595000000000001</v>
      </c>
      <c r="I2249" s="2">
        <v>2.911</v>
      </c>
      <c r="J2249" s="2">
        <v>3.0833999999999988</v>
      </c>
      <c r="K2249" s="15" t="s">
        <v>52</v>
      </c>
      <c r="L2249" s="15" t="s">
        <v>54</v>
      </c>
      <c r="M2249" s="15" t="s">
        <v>46</v>
      </c>
      <c r="N2249" s="18">
        <f t="shared" si="350"/>
        <v>50</v>
      </c>
      <c r="O2249" s="18">
        <f t="shared" si="351"/>
        <v>100</v>
      </c>
      <c r="P2249" s="18">
        <f t="shared" si="352"/>
        <v>0</v>
      </c>
      <c r="Q2249" s="18">
        <f t="shared" si="353"/>
        <v>16.5</v>
      </c>
      <c r="R2249" s="19">
        <f t="shared" si="354"/>
        <v>54.975000000000001</v>
      </c>
      <c r="S2249" s="19">
        <f t="shared" si="355"/>
        <v>34.125</v>
      </c>
      <c r="T2249" s="19">
        <f t="shared" si="356"/>
        <v>29.925000000000001</v>
      </c>
      <c r="U2249" s="19">
        <f t="shared" si="357"/>
        <v>41.625</v>
      </c>
      <c r="V2249" s="18">
        <f t="shared" si="358"/>
        <v>39.674999999999997</v>
      </c>
      <c r="W2249" s="18">
        <f t="shared" si="359"/>
        <v>40.162499999999994</v>
      </c>
    </row>
    <row r="2250" spans="1:23" ht="13.5" x14ac:dyDescent="0.25">
      <c r="A2250" s="4">
        <v>45279</v>
      </c>
      <c r="B2250" s="2">
        <v>2.72</v>
      </c>
      <c r="C2250" s="2">
        <v>32.532549182335146</v>
      </c>
      <c r="D2250" s="2">
        <v>-5.3748178501633603E-3</v>
      </c>
      <c r="E2250" s="2">
        <v>1.5959817322189172E-2</v>
      </c>
      <c r="F2250" s="2">
        <v>2.7380000000000004</v>
      </c>
      <c r="G2250" s="2">
        <v>2.7489999999999997</v>
      </c>
      <c r="H2250" s="2">
        <v>2.7555000000000005</v>
      </c>
      <c r="I2250" s="2">
        <v>2.9026000000000005</v>
      </c>
      <c r="J2250" s="2">
        <v>3.0849499999999987</v>
      </c>
      <c r="K2250" s="15" t="s">
        <v>47</v>
      </c>
      <c r="L2250" s="15" t="s">
        <v>54</v>
      </c>
      <c r="M2250" s="15" t="s">
        <v>49</v>
      </c>
      <c r="N2250" s="18">
        <f t="shared" si="350"/>
        <v>50</v>
      </c>
      <c r="O2250" s="18">
        <f t="shared" si="351"/>
        <v>100</v>
      </c>
      <c r="P2250" s="18">
        <f t="shared" si="352"/>
        <v>0</v>
      </c>
      <c r="Q2250" s="18">
        <f t="shared" si="353"/>
        <v>66.5</v>
      </c>
      <c r="R2250" s="19">
        <f t="shared" si="354"/>
        <v>62.475000000000001</v>
      </c>
      <c r="S2250" s="19">
        <f t="shared" si="355"/>
        <v>46.625</v>
      </c>
      <c r="T2250" s="19">
        <f t="shared" si="356"/>
        <v>52.424999999999997</v>
      </c>
      <c r="U2250" s="19">
        <f t="shared" si="357"/>
        <v>54.125</v>
      </c>
      <c r="V2250" s="18">
        <f t="shared" si="358"/>
        <v>53.841666666666661</v>
      </c>
      <c r="W2250" s="18">
        <f t="shared" si="359"/>
        <v>53.912499999999994</v>
      </c>
    </row>
    <row r="2251" spans="1:23" ht="13.5" x14ac:dyDescent="0.25">
      <c r="A2251" s="4">
        <v>45280</v>
      </c>
      <c r="B2251" s="2">
        <v>2.72</v>
      </c>
      <c r="C2251" s="2">
        <v>32.532549182335146</v>
      </c>
      <c r="D2251" s="2">
        <v>-7.8226832263377233E-3</v>
      </c>
      <c r="E2251" s="2">
        <v>1.7155599621210778E-2</v>
      </c>
      <c r="F2251" s="2">
        <v>2.7320000000000002</v>
      </c>
      <c r="G2251" s="2">
        <v>2.7469999999999999</v>
      </c>
      <c r="H2251" s="2">
        <v>2.7565</v>
      </c>
      <c r="I2251" s="2">
        <v>2.8942000000000001</v>
      </c>
      <c r="J2251" s="2">
        <v>3.0864999999999991</v>
      </c>
      <c r="K2251" s="15" t="s">
        <v>52</v>
      </c>
      <c r="L2251" s="15" t="s">
        <v>54</v>
      </c>
      <c r="M2251" s="15" t="s">
        <v>46</v>
      </c>
      <c r="N2251" s="18">
        <f t="shared" si="350"/>
        <v>50</v>
      </c>
      <c r="O2251" s="18">
        <f t="shared" si="351"/>
        <v>100</v>
      </c>
      <c r="P2251" s="18">
        <f t="shared" si="352"/>
        <v>0</v>
      </c>
      <c r="Q2251" s="18">
        <f t="shared" si="353"/>
        <v>16.5</v>
      </c>
      <c r="R2251" s="19">
        <f t="shared" si="354"/>
        <v>54.975000000000001</v>
      </c>
      <c r="S2251" s="19">
        <f t="shared" si="355"/>
        <v>34.125</v>
      </c>
      <c r="T2251" s="19">
        <f t="shared" si="356"/>
        <v>29.925000000000001</v>
      </c>
      <c r="U2251" s="19">
        <f t="shared" si="357"/>
        <v>41.625</v>
      </c>
      <c r="V2251" s="18">
        <f t="shared" si="358"/>
        <v>39.674999999999997</v>
      </c>
      <c r="W2251" s="18">
        <f t="shared" si="359"/>
        <v>40.162499999999994</v>
      </c>
    </row>
    <row r="2252" spans="1:23" ht="13.5" x14ac:dyDescent="0.25">
      <c r="A2252" s="4">
        <v>45281</v>
      </c>
      <c r="B2252" s="2">
        <v>2.74</v>
      </c>
      <c r="C2252" s="2">
        <v>38.106534291256949</v>
      </c>
      <c r="D2252" s="2">
        <v>-4.7510941822994646E-3</v>
      </c>
      <c r="E2252" s="2">
        <v>1.885856877796744E-2</v>
      </c>
      <c r="F2252" s="2">
        <v>2.7320000000000002</v>
      </c>
      <c r="G2252" s="2">
        <v>2.7429999999999999</v>
      </c>
      <c r="H2252" s="2">
        <v>2.7560000000000002</v>
      </c>
      <c r="I2252" s="2">
        <v>2.887</v>
      </c>
      <c r="J2252" s="2">
        <v>3.0881499999999988</v>
      </c>
      <c r="K2252" s="15" t="s">
        <v>47</v>
      </c>
      <c r="L2252" s="15" t="s">
        <v>54</v>
      </c>
      <c r="M2252" s="15" t="s">
        <v>54</v>
      </c>
      <c r="N2252" s="18">
        <f t="shared" si="350"/>
        <v>50</v>
      </c>
      <c r="O2252" s="18">
        <f t="shared" si="351"/>
        <v>100</v>
      </c>
      <c r="P2252" s="18">
        <f t="shared" si="352"/>
        <v>0</v>
      </c>
      <c r="Q2252" s="18">
        <f t="shared" si="353"/>
        <v>49.5</v>
      </c>
      <c r="R2252" s="19">
        <f t="shared" si="354"/>
        <v>59.924999999999997</v>
      </c>
      <c r="S2252" s="19">
        <f t="shared" si="355"/>
        <v>42.375</v>
      </c>
      <c r="T2252" s="19">
        <f t="shared" si="356"/>
        <v>44.775000000000006</v>
      </c>
      <c r="U2252" s="19">
        <f t="shared" si="357"/>
        <v>49.875</v>
      </c>
      <c r="V2252" s="18">
        <f t="shared" si="358"/>
        <v>49.024999999999999</v>
      </c>
      <c r="W2252" s="18">
        <f t="shared" si="359"/>
        <v>49.237499999999997</v>
      </c>
    </row>
    <row r="2253" spans="1:23" ht="13.5" x14ac:dyDescent="0.25">
      <c r="A2253" s="4">
        <v>45282</v>
      </c>
      <c r="B2253" s="2">
        <v>2.73</v>
      </c>
      <c r="C2253" s="2">
        <v>36.483517924805618</v>
      </c>
      <c r="D2253" s="2">
        <v>-1.0938538294800182E-3</v>
      </c>
      <c r="E2253" s="2">
        <v>2.1613274747245465E-2</v>
      </c>
      <c r="F2253" s="2">
        <v>2.7280000000000002</v>
      </c>
      <c r="G2253" s="2">
        <v>2.738</v>
      </c>
      <c r="H2253" s="2">
        <v>2.7549999999999999</v>
      </c>
      <c r="I2253" s="2">
        <v>2.8789999999999996</v>
      </c>
      <c r="J2253" s="2">
        <v>3.0897999999999994</v>
      </c>
      <c r="K2253" s="15" t="s">
        <v>47</v>
      </c>
      <c r="L2253" s="15" t="s">
        <v>54</v>
      </c>
      <c r="M2253" s="15" t="s">
        <v>49</v>
      </c>
      <c r="N2253" s="18">
        <f t="shared" si="350"/>
        <v>50</v>
      </c>
      <c r="O2253" s="18">
        <f t="shared" si="351"/>
        <v>100</v>
      </c>
      <c r="P2253" s="18">
        <f t="shared" si="352"/>
        <v>0</v>
      </c>
      <c r="Q2253" s="18">
        <f t="shared" si="353"/>
        <v>66.5</v>
      </c>
      <c r="R2253" s="19">
        <f t="shared" si="354"/>
        <v>62.475000000000001</v>
      </c>
      <c r="S2253" s="19">
        <f t="shared" si="355"/>
        <v>46.625</v>
      </c>
      <c r="T2253" s="19">
        <f t="shared" si="356"/>
        <v>52.424999999999997</v>
      </c>
      <c r="U2253" s="19">
        <f t="shared" si="357"/>
        <v>54.125</v>
      </c>
      <c r="V2253" s="18">
        <f t="shared" si="358"/>
        <v>53.841666666666661</v>
      </c>
      <c r="W2253" s="18">
        <f t="shared" si="359"/>
        <v>53.912499999999994</v>
      </c>
    </row>
    <row r="2254" spans="1:23" ht="13.5" x14ac:dyDescent="0.25">
      <c r="A2254" s="4">
        <v>45285</v>
      </c>
      <c r="B2254" s="2">
        <v>2.67</v>
      </c>
      <c r="C2254" s="2">
        <v>28.609880322953515</v>
      </c>
      <c r="D2254" s="2">
        <v>3.7212929293328756E-3</v>
      </c>
      <c r="E2254" s="2">
        <v>2.4058592936244832E-2</v>
      </c>
      <c r="F2254" s="2">
        <v>2.7160000000000002</v>
      </c>
      <c r="G2254" s="2">
        <v>2.7290000000000001</v>
      </c>
      <c r="H2254" s="2">
        <v>2.7515000000000001</v>
      </c>
      <c r="I2254" s="2">
        <v>2.8703999999999996</v>
      </c>
      <c r="J2254" s="2">
        <v>3.091149999999999</v>
      </c>
      <c r="K2254" s="15" t="s">
        <v>47</v>
      </c>
      <c r="L2254" s="15" t="s">
        <v>54</v>
      </c>
      <c r="M2254" s="15" t="s">
        <v>49</v>
      </c>
      <c r="N2254" s="18">
        <f t="shared" si="350"/>
        <v>50</v>
      </c>
      <c r="O2254" s="18">
        <f t="shared" si="351"/>
        <v>100</v>
      </c>
      <c r="P2254" s="18">
        <f t="shared" si="352"/>
        <v>0</v>
      </c>
      <c r="Q2254" s="18">
        <f t="shared" si="353"/>
        <v>66.5</v>
      </c>
      <c r="R2254" s="19">
        <f t="shared" si="354"/>
        <v>62.475000000000001</v>
      </c>
      <c r="S2254" s="19">
        <f t="shared" si="355"/>
        <v>46.625</v>
      </c>
      <c r="T2254" s="19">
        <f t="shared" si="356"/>
        <v>52.424999999999997</v>
      </c>
      <c r="U2254" s="19">
        <f t="shared" si="357"/>
        <v>54.125</v>
      </c>
      <c r="V2254" s="18">
        <f t="shared" si="358"/>
        <v>53.841666666666661</v>
      </c>
      <c r="W2254" s="18">
        <f t="shared" si="359"/>
        <v>53.912499999999994</v>
      </c>
    </row>
    <row r="2255" spans="1:23" ht="13.5" x14ac:dyDescent="0.25">
      <c r="A2255" s="4">
        <v>45286</v>
      </c>
      <c r="B2255" s="2">
        <v>2.7</v>
      </c>
      <c r="C2255" s="2">
        <v>36.04223888732588</v>
      </c>
      <c r="D2255" s="2">
        <v>3.1779316386097989E-3</v>
      </c>
      <c r="E2255" s="2">
        <v>2.2958879670293031E-2</v>
      </c>
      <c r="F2255" s="2">
        <v>2.7120000000000006</v>
      </c>
      <c r="G2255" s="2">
        <v>2.7249999999999996</v>
      </c>
      <c r="H2255" s="2">
        <v>2.7470000000000003</v>
      </c>
      <c r="I2255" s="2">
        <v>2.8623999999999996</v>
      </c>
      <c r="J2255" s="2">
        <v>3.092449999999999</v>
      </c>
      <c r="K2255" s="15" t="s">
        <v>47</v>
      </c>
      <c r="L2255" s="15" t="s">
        <v>54</v>
      </c>
      <c r="M2255" s="15" t="s">
        <v>49</v>
      </c>
      <c r="N2255" s="18">
        <f t="shared" si="350"/>
        <v>50</v>
      </c>
      <c r="O2255" s="18">
        <f t="shared" si="351"/>
        <v>100</v>
      </c>
      <c r="P2255" s="18">
        <f t="shared" si="352"/>
        <v>0</v>
      </c>
      <c r="Q2255" s="18">
        <f t="shared" si="353"/>
        <v>66.5</v>
      </c>
      <c r="R2255" s="19">
        <f t="shared" si="354"/>
        <v>62.475000000000001</v>
      </c>
      <c r="S2255" s="19">
        <f t="shared" si="355"/>
        <v>46.625</v>
      </c>
      <c r="T2255" s="19">
        <f t="shared" si="356"/>
        <v>52.424999999999997</v>
      </c>
      <c r="U2255" s="19">
        <f t="shared" si="357"/>
        <v>54.125</v>
      </c>
      <c r="V2255" s="18">
        <f t="shared" si="358"/>
        <v>53.841666666666661</v>
      </c>
      <c r="W2255" s="18">
        <f t="shared" si="359"/>
        <v>53.912499999999994</v>
      </c>
    </row>
    <row r="2256" spans="1:23" ht="13.5" x14ac:dyDescent="0.25">
      <c r="A2256" s="4">
        <v>45287</v>
      </c>
      <c r="B2256" s="2">
        <v>2.7</v>
      </c>
      <c r="C2256" s="2">
        <v>36.04223888732588</v>
      </c>
      <c r="D2256" s="2">
        <v>4.7103074747827378E-3</v>
      </c>
      <c r="E2256" s="2">
        <v>2.1705208285446666E-2</v>
      </c>
      <c r="F2256" s="2">
        <v>2.7079999999999997</v>
      </c>
      <c r="G2256" s="2">
        <v>2.72</v>
      </c>
      <c r="H2256" s="2">
        <v>2.7430000000000003</v>
      </c>
      <c r="I2256" s="2">
        <v>2.8543999999999996</v>
      </c>
      <c r="J2256" s="2">
        <v>3.0937499999999996</v>
      </c>
      <c r="K2256" s="15" t="s">
        <v>47</v>
      </c>
      <c r="L2256" s="15" t="s">
        <v>54</v>
      </c>
      <c r="M2256" s="15" t="s">
        <v>49</v>
      </c>
      <c r="N2256" s="18">
        <f t="shared" si="350"/>
        <v>50</v>
      </c>
      <c r="O2256" s="18">
        <f t="shared" si="351"/>
        <v>100</v>
      </c>
      <c r="P2256" s="18">
        <f t="shared" si="352"/>
        <v>0</v>
      </c>
      <c r="Q2256" s="18">
        <f t="shared" si="353"/>
        <v>66.5</v>
      </c>
      <c r="R2256" s="19">
        <f t="shared" si="354"/>
        <v>62.475000000000001</v>
      </c>
      <c r="S2256" s="19">
        <f t="shared" si="355"/>
        <v>46.625</v>
      </c>
      <c r="T2256" s="19">
        <f t="shared" si="356"/>
        <v>52.424999999999997</v>
      </c>
      <c r="U2256" s="19">
        <f t="shared" si="357"/>
        <v>54.125</v>
      </c>
      <c r="V2256" s="18">
        <f t="shared" si="358"/>
        <v>53.841666666666661</v>
      </c>
      <c r="W2256" s="18">
        <f t="shared" si="359"/>
        <v>53.912499999999994</v>
      </c>
    </row>
    <row r="2257" spans="1:23" ht="13.5" x14ac:dyDescent="0.25">
      <c r="A2257" s="4">
        <v>45288</v>
      </c>
      <c r="B2257" s="2">
        <v>2.71</v>
      </c>
      <c r="C2257" s="2">
        <v>38.516772255467004</v>
      </c>
      <c r="D2257" s="2">
        <v>4.1478064065447739E-3</v>
      </c>
      <c r="E2257" s="2">
        <v>1.9288666817113165E-2</v>
      </c>
      <c r="F2257" s="2">
        <v>2.7020000000000004</v>
      </c>
      <c r="G2257" s="2">
        <v>2.7170000000000001</v>
      </c>
      <c r="H2257" s="2">
        <v>2.74</v>
      </c>
      <c r="I2257" s="2">
        <v>2.8465999999999991</v>
      </c>
      <c r="J2257" s="2">
        <v>3.0951</v>
      </c>
      <c r="K2257" s="15" t="s">
        <v>47</v>
      </c>
      <c r="L2257" s="15" t="s">
        <v>54</v>
      </c>
      <c r="M2257" s="15" t="s">
        <v>49</v>
      </c>
      <c r="N2257" s="18">
        <f t="shared" si="350"/>
        <v>50</v>
      </c>
      <c r="O2257" s="18">
        <f t="shared" si="351"/>
        <v>100</v>
      </c>
      <c r="P2257" s="18">
        <f t="shared" si="352"/>
        <v>0</v>
      </c>
      <c r="Q2257" s="18">
        <f t="shared" si="353"/>
        <v>66.5</v>
      </c>
      <c r="R2257" s="19">
        <f t="shared" si="354"/>
        <v>62.475000000000001</v>
      </c>
      <c r="S2257" s="19">
        <f t="shared" si="355"/>
        <v>46.625</v>
      </c>
      <c r="T2257" s="19">
        <f t="shared" si="356"/>
        <v>52.424999999999997</v>
      </c>
      <c r="U2257" s="19">
        <f t="shared" si="357"/>
        <v>54.125</v>
      </c>
      <c r="V2257" s="18">
        <f t="shared" si="358"/>
        <v>53.841666666666661</v>
      </c>
      <c r="W2257" s="18">
        <f t="shared" si="359"/>
        <v>53.912499999999994</v>
      </c>
    </row>
    <row r="2258" spans="1:23" ht="13.5" x14ac:dyDescent="0.25">
      <c r="A2258" s="4">
        <v>45289</v>
      </c>
      <c r="B2258" s="2">
        <v>2.7</v>
      </c>
      <c r="C2258" s="2">
        <v>36.976115031910538</v>
      </c>
      <c r="D2258" s="2">
        <v>6.2809146134066296E-3</v>
      </c>
      <c r="E2258" s="2">
        <v>1.4858455865008936E-2</v>
      </c>
      <c r="F2258" s="2">
        <v>2.6960000000000002</v>
      </c>
      <c r="G2258" s="2">
        <v>2.7120000000000002</v>
      </c>
      <c r="H2258" s="2">
        <v>2.7360000000000007</v>
      </c>
      <c r="I2258" s="2">
        <v>2.8385999999999991</v>
      </c>
      <c r="J2258" s="2">
        <v>3.0964499999999999</v>
      </c>
      <c r="K2258" s="15" t="s">
        <v>47</v>
      </c>
      <c r="L2258" s="15" t="s">
        <v>54</v>
      </c>
      <c r="M2258" s="15" t="s">
        <v>49</v>
      </c>
      <c r="N2258" s="18">
        <f t="shared" si="350"/>
        <v>50</v>
      </c>
      <c r="O2258" s="18">
        <f t="shared" si="351"/>
        <v>100</v>
      </c>
      <c r="P2258" s="18">
        <f t="shared" si="352"/>
        <v>0</v>
      </c>
      <c r="Q2258" s="18">
        <f t="shared" si="353"/>
        <v>66.5</v>
      </c>
      <c r="R2258" s="19">
        <f t="shared" si="354"/>
        <v>62.475000000000001</v>
      </c>
      <c r="S2258" s="19">
        <f t="shared" si="355"/>
        <v>46.625</v>
      </c>
      <c r="T2258" s="19">
        <f t="shared" si="356"/>
        <v>52.424999999999997</v>
      </c>
      <c r="U2258" s="19">
        <f t="shared" si="357"/>
        <v>54.125</v>
      </c>
      <c r="V2258" s="18">
        <f t="shared" si="358"/>
        <v>53.841666666666661</v>
      </c>
      <c r="W2258" s="18">
        <f t="shared" si="359"/>
        <v>53.912499999999994</v>
      </c>
    </row>
    <row r="2259" spans="1:23" ht="13.5" x14ac:dyDescent="0.25">
      <c r="A2259" s="4">
        <v>45293</v>
      </c>
      <c r="B2259" s="2">
        <v>2.73</v>
      </c>
      <c r="C2259" s="2">
        <v>44.188601068135455</v>
      </c>
      <c r="D2259" s="2">
        <v>3.1512311331591825E-3</v>
      </c>
      <c r="E2259" s="2">
        <v>1.0367338446799792E-2</v>
      </c>
      <c r="F2259" s="2">
        <v>2.7079999999999997</v>
      </c>
      <c r="G2259" s="2">
        <v>2.7120000000000002</v>
      </c>
      <c r="H2259" s="2">
        <v>2.7335000000000003</v>
      </c>
      <c r="I2259" s="2">
        <v>2.8309999999999991</v>
      </c>
      <c r="J2259" s="2">
        <v>3.0978499999999998</v>
      </c>
      <c r="K2259" s="15" t="s">
        <v>47</v>
      </c>
      <c r="L2259" s="15" t="s">
        <v>54</v>
      </c>
      <c r="M2259" s="15" t="s">
        <v>51</v>
      </c>
      <c r="N2259" s="18">
        <f t="shared" si="350"/>
        <v>50</v>
      </c>
      <c r="O2259" s="18">
        <f t="shared" si="351"/>
        <v>100</v>
      </c>
      <c r="P2259" s="18">
        <f t="shared" si="352"/>
        <v>0</v>
      </c>
      <c r="Q2259" s="18">
        <f t="shared" si="353"/>
        <v>83.5</v>
      </c>
      <c r="R2259" s="19">
        <f t="shared" si="354"/>
        <v>65.025000000000006</v>
      </c>
      <c r="S2259" s="19">
        <f t="shared" si="355"/>
        <v>50.875</v>
      </c>
      <c r="T2259" s="19">
        <f t="shared" si="356"/>
        <v>60.075000000000003</v>
      </c>
      <c r="U2259" s="19">
        <f t="shared" si="357"/>
        <v>58.375</v>
      </c>
      <c r="V2259" s="18">
        <f t="shared" si="358"/>
        <v>58.658333333333339</v>
      </c>
      <c r="W2259" s="18">
        <f t="shared" si="359"/>
        <v>58.587500000000006</v>
      </c>
    </row>
    <row r="2260" spans="1:23" ht="13.5" x14ac:dyDescent="0.25">
      <c r="A2260" s="4">
        <v>45294</v>
      </c>
      <c r="B2260" s="2">
        <v>2.72</v>
      </c>
      <c r="C2260" s="2">
        <v>42.444912632785183</v>
      </c>
      <c r="D2260" s="2">
        <v>-1.3443234718435448E-4</v>
      </c>
      <c r="E2260" s="2">
        <v>6.0498485704552707E-3</v>
      </c>
      <c r="F2260" s="2">
        <v>2.7120000000000002</v>
      </c>
      <c r="G2260" s="2">
        <v>2.7120000000000002</v>
      </c>
      <c r="H2260" s="2">
        <v>2.7305000000000001</v>
      </c>
      <c r="I2260" s="2">
        <v>2.8231999999999999</v>
      </c>
      <c r="J2260" s="2">
        <v>3.0991500000000003</v>
      </c>
      <c r="K2260" s="15" t="s">
        <v>52</v>
      </c>
      <c r="L2260" s="15" t="s">
        <v>54</v>
      </c>
      <c r="M2260" s="15" t="s">
        <v>53</v>
      </c>
      <c r="N2260" s="18">
        <f t="shared" si="350"/>
        <v>50</v>
      </c>
      <c r="O2260" s="18">
        <f t="shared" si="351"/>
        <v>100</v>
      </c>
      <c r="P2260" s="18">
        <f t="shared" si="352"/>
        <v>0</v>
      </c>
      <c r="Q2260" s="18">
        <f t="shared" si="353"/>
        <v>16.5</v>
      </c>
      <c r="R2260" s="19">
        <f t="shared" si="354"/>
        <v>54.975000000000001</v>
      </c>
      <c r="S2260" s="19">
        <f t="shared" si="355"/>
        <v>34.125</v>
      </c>
      <c r="T2260" s="19">
        <f t="shared" si="356"/>
        <v>29.925000000000001</v>
      </c>
      <c r="U2260" s="19">
        <f t="shared" si="357"/>
        <v>41.625</v>
      </c>
      <c r="V2260" s="18">
        <f t="shared" si="358"/>
        <v>39.674999999999997</v>
      </c>
      <c r="W2260" s="18">
        <f t="shared" si="359"/>
        <v>40.162499999999994</v>
      </c>
    </row>
    <row r="2261" spans="1:23" ht="13.5" x14ac:dyDescent="0.25">
      <c r="A2261" s="4">
        <v>45295</v>
      </c>
      <c r="B2261" s="2">
        <v>2.72</v>
      </c>
      <c r="C2261" s="2">
        <v>42.44491263278519</v>
      </c>
      <c r="D2261" s="2">
        <v>-2.7071381241237091E-3</v>
      </c>
      <c r="E2261" s="2">
        <v>1.8258059706879391E-3</v>
      </c>
      <c r="F2261" s="2">
        <v>2.7160000000000002</v>
      </c>
      <c r="G2261" s="2">
        <v>2.7119999999999997</v>
      </c>
      <c r="H2261" s="2">
        <v>2.7295000000000003</v>
      </c>
      <c r="I2261" s="2">
        <v>2.8167999999999993</v>
      </c>
      <c r="J2261" s="2">
        <v>3.1004500000000004</v>
      </c>
      <c r="K2261" s="15" t="s">
        <v>52</v>
      </c>
      <c r="L2261" s="15" t="s">
        <v>54</v>
      </c>
      <c r="M2261" s="15" t="s">
        <v>53</v>
      </c>
      <c r="N2261" s="18">
        <f t="shared" si="350"/>
        <v>50</v>
      </c>
      <c r="O2261" s="18">
        <f t="shared" si="351"/>
        <v>100</v>
      </c>
      <c r="P2261" s="18">
        <f t="shared" si="352"/>
        <v>0</v>
      </c>
      <c r="Q2261" s="18">
        <f t="shared" si="353"/>
        <v>16.5</v>
      </c>
      <c r="R2261" s="19">
        <f t="shared" si="354"/>
        <v>54.975000000000001</v>
      </c>
      <c r="S2261" s="19">
        <f t="shared" si="355"/>
        <v>34.125</v>
      </c>
      <c r="T2261" s="19">
        <f t="shared" si="356"/>
        <v>29.925000000000001</v>
      </c>
      <c r="U2261" s="19">
        <f t="shared" si="357"/>
        <v>41.625</v>
      </c>
      <c r="V2261" s="18">
        <f t="shared" si="358"/>
        <v>39.674999999999997</v>
      </c>
      <c r="W2261" s="18">
        <f t="shared" si="359"/>
        <v>40.162499999999994</v>
      </c>
    </row>
    <row r="2262" spans="1:23" ht="13.5" x14ac:dyDescent="0.25">
      <c r="A2262" s="4">
        <v>45296</v>
      </c>
      <c r="B2262" s="2">
        <v>2.69</v>
      </c>
      <c r="C2262" s="2">
        <v>37.320991578515645</v>
      </c>
      <c r="D2262" s="2">
        <v>6.0720507769440601E-4</v>
      </c>
      <c r="E2262" s="2">
        <v>-2.2591479113979801E-3</v>
      </c>
      <c r="F2262" s="2">
        <v>2.7120000000000002</v>
      </c>
      <c r="G2262" s="2">
        <v>2.7069999999999999</v>
      </c>
      <c r="H2262" s="2">
        <v>2.7250000000000001</v>
      </c>
      <c r="I2262" s="2">
        <v>2.8113999999999999</v>
      </c>
      <c r="J2262" s="2">
        <v>3.1016000000000004</v>
      </c>
      <c r="K2262" s="15" t="s">
        <v>52</v>
      </c>
      <c r="L2262" s="15" t="s">
        <v>54</v>
      </c>
      <c r="M2262" s="15" t="s">
        <v>46</v>
      </c>
      <c r="N2262" s="18">
        <f t="shared" si="350"/>
        <v>50</v>
      </c>
      <c r="O2262" s="18">
        <f t="shared" si="351"/>
        <v>100</v>
      </c>
      <c r="P2262" s="18">
        <f t="shared" si="352"/>
        <v>0</v>
      </c>
      <c r="Q2262" s="18">
        <f t="shared" si="353"/>
        <v>16.5</v>
      </c>
      <c r="R2262" s="19">
        <f t="shared" si="354"/>
        <v>54.975000000000001</v>
      </c>
      <c r="S2262" s="19">
        <f t="shared" si="355"/>
        <v>34.125</v>
      </c>
      <c r="T2262" s="19">
        <f t="shared" si="356"/>
        <v>29.925000000000001</v>
      </c>
      <c r="U2262" s="19">
        <f t="shared" si="357"/>
        <v>41.625</v>
      </c>
      <c r="V2262" s="18">
        <f t="shared" si="358"/>
        <v>39.674999999999997</v>
      </c>
      <c r="W2262" s="18">
        <f t="shared" si="359"/>
        <v>40.162499999999994</v>
      </c>
    </row>
    <row r="2263" spans="1:23" ht="13.5" x14ac:dyDescent="0.25">
      <c r="A2263" s="4">
        <v>45299</v>
      </c>
      <c r="B2263" s="2">
        <v>2.7</v>
      </c>
      <c r="C2263" s="2">
        <v>39.924377167752148</v>
      </c>
      <c r="D2263" s="2">
        <v>1.4875912890590648E-3</v>
      </c>
      <c r="E2263" s="2">
        <v>-6.1629907175597297E-3</v>
      </c>
      <c r="F2263" s="2">
        <v>2.7119999999999997</v>
      </c>
      <c r="G2263" s="2">
        <v>2.7039999999999997</v>
      </c>
      <c r="H2263" s="2">
        <v>2.7210000000000001</v>
      </c>
      <c r="I2263" s="2">
        <v>2.8057999999999996</v>
      </c>
      <c r="J2263" s="2">
        <v>3.102650000000001</v>
      </c>
      <c r="K2263" s="15" t="s">
        <v>47</v>
      </c>
      <c r="L2263" s="15" t="s">
        <v>54</v>
      </c>
      <c r="M2263" s="15" t="s">
        <v>54</v>
      </c>
      <c r="N2263" s="18">
        <f t="shared" si="350"/>
        <v>50</v>
      </c>
      <c r="O2263" s="18">
        <f t="shared" si="351"/>
        <v>100</v>
      </c>
      <c r="P2263" s="18">
        <f t="shared" si="352"/>
        <v>0</v>
      </c>
      <c r="Q2263" s="18">
        <f t="shared" si="353"/>
        <v>49.5</v>
      </c>
      <c r="R2263" s="19">
        <f t="shared" si="354"/>
        <v>59.924999999999997</v>
      </c>
      <c r="S2263" s="19">
        <f t="shared" si="355"/>
        <v>42.375</v>
      </c>
      <c r="T2263" s="19">
        <f t="shared" si="356"/>
        <v>44.775000000000006</v>
      </c>
      <c r="U2263" s="19">
        <f t="shared" si="357"/>
        <v>49.875</v>
      </c>
      <c r="V2263" s="18">
        <f t="shared" si="358"/>
        <v>49.024999999999999</v>
      </c>
      <c r="W2263" s="18">
        <f t="shared" si="359"/>
        <v>49.237499999999997</v>
      </c>
    </row>
    <row r="2264" spans="1:23" ht="13.5" x14ac:dyDescent="0.25">
      <c r="A2264" s="4">
        <v>45300</v>
      </c>
      <c r="B2264" s="2">
        <v>2.65</v>
      </c>
      <c r="C2264" s="2">
        <v>32.627255180161697</v>
      </c>
      <c r="D2264" s="2">
        <v>-3.0247852266978015E-3</v>
      </c>
      <c r="E2264" s="2">
        <v>-9.5750798573091579E-3</v>
      </c>
      <c r="F2264" s="2">
        <v>2.6960000000000006</v>
      </c>
      <c r="G2264" s="2">
        <v>2.7019999999999995</v>
      </c>
      <c r="H2264" s="2">
        <v>2.7154999999999996</v>
      </c>
      <c r="I2264" s="2">
        <v>2.7990000000000004</v>
      </c>
      <c r="J2264" s="2">
        <v>3.1034000000000002</v>
      </c>
      <c r="K2264" s="15" t="s">
        <v>47</v>
      </c>
      <c r="L2264" s="15" t="s">
        <v>54</v>
      </c>
      <c r="M2264" s="15" t="s">
        <v>49</v>
      </c>
      <c r="N2264" s="18">
        <f t="shared" si="350"/>
        <v>50</v>
      </c>
      <c r="O2264" s="18">
        <f t="shared" si="351"/>
        <v>100</v>
      </c>
      <c r="P2264" s="18">
        <f t="shared" si="352"/>
        <v>0</v>
      </c>
      <c r="Q2264" s="18">
        <f t="shared" si="353"/>
        <v>66.5</v>
      </c>
      <c r="R2264" s="19">
        <f t="shared" si="354"/>
        <v>62.475000000000001</v>
      </c>
      <c r="S2264" s="19">
        <f t="shared" si="355"/>
        <v>46.625</v>
      </c>
      <c r="T2264" s="19">
        <f t="shared" si="356"/>
        <v>52.424999999999997</v>
      </c>
      <c r="U2264" s="19">
        <f t="shared" si="357"/>
        <v>54.125</v>
      </c>
      <c r="V2264" s="18">
        <f t="shared" si="358"/>
        <v>53.841666666666661</v>
      </c>
      <c r="W2264" s="18">
        <f t="shared" si="359"/>
        <v>53.912499999999994</v>
      </c>
    </row>
    <row r="2265" spans="1:23" ht="13.5" x14ac:dyDescent="0.25">
      <c r="A2265" s="4">
        <v>45301</v>
      </c>
      <c r="B2265" s="2">
        <v>2.6</v>
      </c>
      <c r="C2265" s="2">
        <v>27.26132414329507</v>
      </c>
      <c r="D2265" s="2">
        <v>2.0213560812036846E-3</v>
      </c>
      <c r="E2265" s="2">
        <v>-1.1418427371223986E-2</v>
      </c>
      <c r="F2265" s="2">
        <v>2.6719999999999997</v>
      </c>
      <c r="G2265" s="2">
        <v>2.6920000000000002</v>
      </c>
      <c r="H2265" s="2">
        <v>2.7084999999999999</v>
      </c>
      <c r="I2265" s="2">
        <v>2.7911999999999999</v>
      </c>
      <c r="J2265" s="2">
        <v>3.1039500000000011</v>
      </c>
      <c r="K2265" s="15" t="s">
        <v>52</v>
      </c>
      <c r="L2265" s="15" t="s">
        <v>54</v>
      </c>
      <c r="M2265" s="15" t="s">
        <v>46</v>
      </c>
      <c r="N2265" s="18">
        <f t="shared" si="350"/>
        <v>50</v>
      </c>
      <c r="O2265" s="18">
        <f t="shared" si="351"/>
        <v>100</v>
      </c>
      <c r="P2265" s="18">
        <f t="shared" si="352"/>
        <v>0</v>
      </c>
      <c r="Q2265" s="18">
        <f t="shared" si="353"/>
        <v>16.5</v>
      </c>
      <c r="R2265" s="19">
        <f t="shared" si="354"/>
        <v>54.975000000000001</v>
      </c>
      <c r="S2265" s="19">
        <f t="shared" si="355"/>
        <v>34.125</v>
      </c>
      <c r="T2265" s="19">
        <f t="shared" si="356"/>
        <v>29.925000000000001</v>
      </c>
      <c r="U2265" s="19">
        <f t="shared" si="357"/>
        <v>41.625</v>
      </c>
      <c r="V2265" s="18">
        <f t="shared" si="358"/>
        <v>39.674999999999997</v>
      </c>
      <c r="W2265" s="18">
        <f t="shared" si="359"/>
        <v>40.162499999999994</v>
      </c>
    </row>
    <row r="2266" spans="1:23" ht="13.5" x14ac:dyDescent="0.25">
      <c r="A2266" s="4">
        <v>45302</v>
      </c>
      <c r="B2266" s="2">
        <v>2.7</v>
      </c>
      <c r="C2266" s="2">
        <v>46.287599844577926</v>
      </c>
      <c r="D2266" s="2">
        <v>-3.1595606880152616E-4</v>
      </c>
      <c r="E2266" s="2">
        <v>-1.3124522765946074E-2</v>
      </c>
      <c r="F2266" s="2">
        <v>2.6680000000000001</v>
      </c>
      <c r="G2266" s="2">
        <v>2.6920000000000002</v>
      </c>
      <c r="H2266" s="2">
        <v>2.7060000000000004</v>
      </c>
      <c r="I2266" s="2">
        <v>2.7851999999999997</v>
      </c>
      <c r="J2266" s="2">
        <v>3.1050000000000004</v>
      </c>
      <c r="K2266" s="15" t="s">
        <v>52</v>
      </c>
      <c r="L2266" s="15" t="s">
        <v>54</v>
      </c>
      <c r="M2266" s="15" t="s">
        <v>46</v>
      </c>
      <c r="N2266" s="18">
        <f t="shared" si="350"/>
        <v>50</v>
      </c>
      <c r="O2266" s="18">
        <f t="shared" si="351"/>
        <v>100</v>
      </c>
      <c r="P2266" s="18">
        <f t="shared" si="352"/>
        <v>0</v>
      </c>
      <c r="Q2266" s="18">
        <f t="shared" si="353"/>
        <v>16.5</v>
      </c>
      <c r="R2266" s="19">
        <f t="shared" si="354"/>
        <v>54.975000000000001</v>
      </c>
      <c r="S2266" s="19">
        <f t="shared" si="355"/>
        <v>34.125</v>
      </c>
      <c r="T2266" s="19">
        <f t="shared" si="356"/>
        <v>29.925000000000001</v>
      </c>
      <c r="U2266" s="19">
        <f t="shared" si="357"/>
        <v>41.625</v>
      </c>
      <c r="V2266" s="18">
        <f t="shared" si="358"/>
        <v>39.674999999999997</v>
      </c>
      <c r="W2266" s="18">
        <f t="shared" si="359"/>
        <v>40.162499999999994</v>
      </c>
    </row>
    <row r="2267" spans="1:23" ht="13.5" x14ac:dyDescent="0.25">
      <c r="A2267" s="4">
        <v>45303</v>
      </c>
      <c r="B2267" s="2">
        <v>2.7</v>
      </c>
      <c r="C2267" s="2">
        <v>46.287599844577919</v>
      </c>
      <c r="D2267" s="2">
        <v>-6.0512135933210587E-4</v>
      </c>
      <c r="E2267" s="2">
        <v>-1.3816124600274962E-2</v>
      </c>
      <c r="F2267" s="2">
        <v>2.6699999999999995</v>
      </c>
      <c r="G2267" s="2">
        <v>2.6909999999999998</v>
      </c>
      <c r="H2267" s="2">
        <v>2.7040000000000002</v>
      </c>
      <c r="I2267" s="2">
        <v>2.7793999999999994</v>
      </c>
      <c r="J2267" s="2">
        <v>3.1062000000000007</v>
      </c>
      <c r="K2267" s="15" t="s">
        <v>52</v>
      </c>
      <c r="L2267" s="15" t="s">
        <v>54</v>
      </c>
      <c r="M2267" s="15" t="s">
        <v>53</v>
      </c>
      <c r="N2267" s="18">
        <f t="shared" si="350"/>
        <v>50</v>
      </c>
      <c r="O2267" s="18">
        <f t="shared" si="351"/>
        <v>100</v>
      </c>
      <c r="P2267" s="18">
        <f t="shared" si="352"/>
        <v>0</v>
      </c>
      <c r="Q2267" s="18">
        <f t="shared" si="353"/>
        <v>16.5</v>
      </c>
      <c r="R2267" s="19">
        <f t="shared" si="354"/>
        <v>54.975000000000001</v>
      </c>
      <c r="S2267" s="19">
        <f t="shared" si="355"/>
        <v>34.125</v>
      </c>
      <c r="T2267" s="19">
        <f t="shared" si="356"/>
        <v>29.925000000000001</v>
      </c>
      <c r="U2267" s="19">
        <f t="shared" si="357"/>
        <v>41.625</v>
      </c>
      <c r="V2267" s="18">
        <f t="shared" si="358"/>
        <v>39.674999999999997</v>
      </c>
      <c r="W2267" s="18">
        <f t="shared" si="359"/>
        <v>40.162499999999994</v>
      </c>
    </row>
    <row r="2268" spans="1:23" ht="13.5" x14ac:dyDescent="0.25">
      <c r="A2268" s="4">
        <v>45306</v>
      </c>
      <c r="B2268" s="2">
        <v>2.7</v>
      </c>
      <c r="C2268" s="2">
        <v>46.287599844577919</v>
      </c>
      <c r="D2268" s="2">
        <v>-2.2492808164793487E-3</v>
      </c>
      <c r="E2268" s="2">
        <v>-1.3553404620591299E-2</v>
      </c>
      <c r="F2268" s="2">
        <v>2.6700000000000004</v>
      </c>
      <c r="G2268" s="2">
        <v>2.6909999999999998</v>
      </c>
      <c r="H2268" s="2">
        <v>2.7015000000000002</v>
      </c>
      <c r="I2268" s="2">
        <v>2.7735999999999996</v>
      </c>
      <c r="J2268" s="2">
        <v>3.1069000000000004</v>
      </c>
      <c r="K2268" s="15" t="s">
        <v>52</v>
      </c>
      <c r="L2268" s="15" t="s">
        <v>54</v>
      </c>
      <c r="M2268" s="15" t="s">
        <v>54</v>
      </c>
      <c r="N2268" s="18">
        <f t="shared" si="350"/>
        <v>50</v>
      </c>
      <c r="O2268" s="18">
        <f t="shared" si="351"/>
        <v>100</v>
      </c>
      <c r="P2268" s="18">
        <f t="shared" si="352"/>
        <v>0</v>
      </c>
      <c r="Q2268" s="18">
        <f t="shared" si="353"/>
        <v>16.5</v>
      </c>
      <c r="R2268" s="19">
        <f t="shared" si="354"/>
        <v>54.975000000000001</v>
      </c>
      <c r="S2268" s="19">
        <f t="shared" si="355"/>
        <v>34.125</v>
      </c>
      <c r="T2268" s="19">
        <f t="shared" si="356"/>
        <v>29.925000000000001</v>
      </c>
      <c r="U2268" s="19">
        <f t="shared" si="357"/>
        <v>41.625</v>
      </c>
      <c r="V2268" s="18">
        <f t="shared" si="358"/>
        <v>39.674999999999997</v>
      </c>
      <c r="W2268" s="18">
        <f t="shared" si="359"/>
        <v>40.162499999999994</v>
      </c>
    </row>
    <row r="2269" spans="1:23" ht="13.5" x14ac:dyDescent="0.25">
      <c r="A2269" s="4">
        <v>45307</v>
      </c>
      <c r="B2269" s="2">
        <v>2.7</v>
      </c>
      <c r="C2269" s="2">
        <v>46.287599844577912</v>
      </c>
      <c r="D2269" s="2">
        <v>1.1035775098751088E-3</v>
      </c>
      <c r="E2269" s="2">
        <v>-1.2971711777223678E-2</v>
      </c>
      <c r="F2269" s="2">
        <v>2.6799999999999997</v>
      </c>
      <c r="G2269" s="2">
        <v>2.6879999999999997</v>
      </c>
      <c r="H2269" s="2">
        <v>2.7000000000000006</v>
      </c>
      <c r="I2269" s="2">
        <v>2.7677999999999998</v>
      </c>
      <c r="J2269" s="2">
        <v>3.1071500000000016</v>
      </c>
      <c r="K2269" s="15" t="s">
        <v>52</v>
      </c>
      <c r="L2269" s="15" t="s">
        <v>54</v>
      </c>
      <c r="M2269" s="15" t="s">
        <v>53</v>
      </c>
      <c r="N2269" s="18">
        <f t="shared" si="350"/>
        <v>50</v>
      </c>
      <c r="O2269" s="18">
        <f t="shared" si="351"/>
        <v>100</v>
      </c>
      <c r="P2269" s="18">
        <f t="shared" si="352"/>
        <v>0</v>
      </c>
      <c r="Q2269" s="18">
        <f t="shared" si="353"/>
        <v>16.5</v>
      </c>
      <c r="R2269" s="19">
        <f t="shared" si="354"/>
        <v>54.975000000000001</v>
      </c>
      <c r="S2269" s="19">
        <f t="shared" si="355"/>
        <v>34.125</v>
      </c>
      <c r="T2269" s="19">
        <f t="shared" si="356"/>
        <v>29.925000000000001</v>
      </c>
      <c r="U2269" s="19">
        <f t="shared" si="357"/>
        <v>41.625</v>
      </c>
      <c r="V2269" s="18">
        <f t="shared" si="358"/>
        <v>39.674999999999997</v>
      </c>
      <c r="W2269" s="18">
        <f t="shared" si="359"/>
        <v>40.162499999999994</v>
      </c>
    </row>
    <row r="2270" spans="1:23" ht="13.5" x14ac:dyDescent="0.25">
      <c r="A2270" s="4">
        <v>45308</v>
      </c>
      <c r="B2270" s="2">
        <v>2.71</v>
      </c>
      <c r="C2270" s="2">
        <v>48.113112093895836</v>
      </c>
      <c r="D2270" s="2">
        <v>1.78056249479841E-3</v>
      </c>
      <c r="E2270" s="2">
        <v>-1.3455978332390922E-2</v>
      </c>
      <c r="F2270" s="2">
        <v>2.7020000000000004</v>
      </c>
      <c r="G2270" s="2">
        <v>2.6869999999999998</v>
      </c>
      <c r="H2270" s="2">
        <v>2.6995000000000009</v>
      </c>
      <c r="I2270" s="2">
        <v>2.762</v>
      </c>
      <c r="J2270" s="2">
        <v>3.107200000000002</v>
      </c>
      <c r="K2270" s="15" t="s">
        <v>47</v>
      </c>
      <c r="L2270" s="15" t="s">
        <v>54</v>
      </c>
      <c r="M2270" s="15" t="s">
        <v>51</v>
      </c>
      <c r="N2270" s="18">
        <f t="shared" si="350"/>
        <v>50</v>
      </c>
      <c r="O2270" s="18">
        <f t="shared" si="351"/>
        <v>100</v>
      </c>
      <c r="P2270" s="18">
        <f t="shared" si="352"/>
        <v>0</v>
      </c>
      <c r="Q2270" s="18">
        <f t="shared" si="353"/>
        <v>83.5</v>
      </c>
      <c r="R2270" s="19">
        <f t="shared" si="354"/>
        <v>65.025000000000006</v>
      </c>
      <c r="S2270" s="19">
        <f t="shared" si="355"/>
        <v>50.875</v>
      </c>
      <c r="T2270" s="19">
        <f t="shared" si="356"/>
        <v>60.075000000000003</v>
      </c>
      <c r="U2270" s="19">
        <f t="shared" si="357"/>
        <v>58.375</v>
      </c>
      <c r="V2270" s="18">
        <f t="shared" si="358"/>
        <v>58.658333333333339</v>
      </c>
      <c r="W2270" s="18">
        <f t="shared" si="359"/>
        <v>58.587500000000006</v>
      </c>
    </row>
    <row r="2271" spans="1:23" ht="13.5" x14ac:dyDescent="0.25">
      <c r="A2271" s="4">
        <v>45309</v>
      </c>
      <c r="B2271" s="2">
        <v>2.71</v>
      </c>
      <c r="C2271" s="2">
        <v>48.113112093895843</v>
      </c>
      <c r="D2271" s="2">
        <v>2.404632639740889E-3</v>
      </c>
      <c r="E2271" s="2">
        <v>-1.3788779874443288E-2</v>
      </c>
      <c r="F2271" s="2">
        <v>2.7040000000000006</v>
      </c>
      <c r="G2271" s="2">
        <v>2.6859999999999999</v>
      </c>
      <c r="H2271" s="2">
        <v>2.6990000000000007</v>
      </c>
      <c r="I2271" s="2">
        <v>2.7562000000000006</v>
      </c>
      <c r="J2271" s="2">
        <v>3.1064500000000019</v>
      </c>
      <c r="K2271" s="15" t="s">
        <v>47</v>
      </c>
      <c r="L2271" s="15" t="s">
        <v>54</v>
      </c>
      <c r="M2271" s="15" t="s">
        <v>51</v>
      </c>
      <c r="N2271" s="18">
        <f t="shared" si="350"/>
        <v>50</v>
      </c>
      <c r="O2271" s="18">
        <f t="shared" si="351"/>
        <v>100</v>
      </c>
      <c r="P2271" s="18">
        <f t="shared" si="352"/>
        <v>0</v>
      </c>
      <c r="Q2271" s="18">
        <f t="shared" si="353"/>
        <v>83.5</v>
      </c>
      <c r="R2271" s="19">
        <f t="shared" si="354"/>
        <v>65.025000000000006</v>
      </c>
      <c r="S2271" s="19">
        <f t="shared" si="355"/>
        <v>50.875</v>
      </c>
      <c r="T2271" s="19">
        <f t="shared" si="356"/>
        <v>60.075000000000003</v>
      </c>
      <c r="U2271" s="19">
        <f t="shared" si="357"/>
        <v>58.375</v>
      </c>
      <c r="V2271" s="18">
        <f t="shared" si="358"/>
        <v>58.658333333333339</v>
      </c>
      <c r="W2271" s="18">
        <f t="shared" si="359"/>
        <v>58.587500000000006</v>
      </c>
    </row>
    <row r="2272" spans="1:23" ht="13.5" x14ac:dyDescent="0.25">
      <c r="A2272" s="4">
        <v>45310</v>
      </c>
      <c r="B2272" s="2">
        <v>2.71</v>
      </c>
      <c r="C2272" s="2">
        <v>48.113112093895836</v>
      </c>
      <c r="D2272" s="2">
        <v>-1.6352512368968952E-3</v>
      </c>
      <c r="E2272" s="2">
        <v>-1.5550422228009547E-2</v>
      </c>
      <c r="F2272" s="2">
        <v>2.7060000000000004</v>
      </c>
      <c r="G2272" s="2">
        <v>2.6879999999999997</v>
      </c>
      <c r="H2272" s="2">
        <v>2.6975000000000007</v>
      </c>
      <c r="I2272" s="2">
        <v>2.7504000000000008</v>
      </c>
      <c r="J2272" s="2">
        <v>3.1056500000000025</v>
      </c>
      <c r="K2272" s="15" t="s">
        <v>47</v>
      </c>
      <c r="L2272" s="15" t="s">
        <v>54</v>
      </c>
      <c r="M2272" s="15" t="s">
        <v>51</v>
      </c>
      <c r="N2272" s="18">
        <f t="shared" si="350"/>
        <v>50</v>
      </c>
      <c r="O2272" s="18">
        <f t="shared" si="351"/>
        <v>100</v>
      </c>
      <c r="P2272" s="18">
        <f t="shared" si="352"/>
        <v>0</v>
      </c>
      <c r="Q2272" s="18">
        <f t="shared" si="353"/>
        <v>83.5</v>
      </c>
      <c r="R2272" s="19">
        <f t="shared" si="354"/>
        <v>65.025000000000006</v>
      </c>
      <c r="S2272" s="19">
        <f t="shared" si="355"/>
        <v>50.875</v>
      </c>
      <c r="T2272" s="19">
        <f t="shared" si="356"/>
        <v>60.075000000000003</v>
      </c>
      <c r="U2272" s="19">
        <f t="shared" si="357"/>
        <v>58.375</v>
      </c>
      <c r="V2272" s="18">
        <f t="shared" si="358"/>
        <v>58.658333333333339</v>
      </c>
      <c r="W2272" s="18">
        <f t="shared" si="359"/>
        <v>58.587500000000006</v>
      </c>
    </row>
    <row r="2273" spans="1:23" ht="13.5" x14ac:dyDescent="0.25">
      <c r="A2273" s="4">
        <v>45313</v>
      </c>
      <c r="B2273" s="2">
        <v>2.71</v>
      </c>
      <c r="C2273" s="2">
        <v>48.113112093895836</v>
      </c>
      <c r="D2273" s="2">
        <v>-3.4712257700251214E-3</v>
      </c>
      <c r="E2273" s="2">
        <v>-1.7783547263755514E-2</v>
      </c>
      <c r="F2273" s="2">
        <v>2.7080000000000006</v>
      </c>
      <c r="G2273" s="2">
        <v>2.6890000000000005</v>
      </c>
      <c r="H2273" s="2">
        <v>2.6965000000000008</v>
      </c>
      <c r="I2273" s="2">
        <v>2.744600000000001</v>
      </c>
      <c r="J2273" s="2">
        <v>3.1044500000000022</v>
      </c>
      <c r="K2273" s="15" t="s">
        <v>47</v>
      </c>
      <c r="L2273" s="15" t="s">
        <v>54</v>
      </c>
      <c r="M2273" s="15" t="s">
        <v>51</v>
      </c>
      <c r="N2273" s="18">
        <f t="shared" si="350"/>
        <v>50</v>
      </c>
      <c r="O2273" s="18">
        <f t="shared" si="351"/>
        <v>100</v>
      </c>
      <c r="P2273" s="18">
        <f t="shared" si="352"/>
        <v>0</v>
      </c>
      <c r="Q2273" s="18">
        <f t="shared" si="353"/>
        <v>83.5</v>
      </c>
      <c r="R2273" s="19">
        <f t="shared" si="354"/>
        <v>65.025000000000006</v>
      </c>
      <c r="S2273" s="19">
        <f t="shared" si="355"/>
        <v>50.875</v>
      </c>
      <c r="T2273" s="19">
        <f t="shared" si="356"/>
        <v>60.075000000000003</v>
      </c>
      <c r="U2273" s="19">
        <f t="shared" si="357"/>
        <v>58.375</v>
      </c>
      <c r="V2273" s="18">
        <f t="shared" si="358"/>
        <v>58.658333333333339</v>
      </c>
      <c r="W2273" s="18">
        <f t="shared" si="359"/>
        <v>58.587500000000006</v>
      </c>
    </row>
    <row r="2274" spans="1:23" ht="13.5" x14ac:dyDescent="0.25">
      <c r="A2274" s="4">
        <v>45314</v>
      </c>
      <c r="B2274" s="2">
        <v>2.69</v>
      </c>
      <c r="C2274" s="2">
        <v>44.082719944286929</v>
      </c>
      <c r="D2274" s="2">
        <v>-1.1194895552161466E-2</v>
      </c>
      <c r="E2274" s="2">
        <v>-1.9812711762780023E-2</v>
      </c>
      <c r="F2274" s="2">
        <v>2.706</v>
      </c>
      <c r="G2274" s="2">
        <v>2.6930000000000005</v>
      </c>
      <c r="H2274" s="2">
        <v>2.6975000000000007</v>
      </c>
      <c r="I2274" s="2">
        <v>2.7406000000000006</v>
      </c>
      <c r="J2274" s="2">
        <v>3.1034000000000024</v>
      </c>
      <c r="K2274" s="15" t="s">
        <v>52</v>
      </c>
      <c r="L2274" s="15" t="s">
        <v>54</v>
      </c>
      <c r="M2274" s="15" t="s">
        <v>46</v>
      </c>
      <c r="N2274" s="18">
        <f t="shared" si="350"/>
        <v>50</v>
      </c>
      <c r="O2274" s="18">
        <f t="shared" si="351"/>
        <v>100</v>
      </c>
      <c r="P2274" s="18">
        <f t="shared" si="352"/>
        <v>0</v>
      </c>
      <c r="Q2274" s="18">
        <f t="shared" si="353"/>
        <v>16.5</v>
      </c>
      <c r="R2274" s="19">
        <f t="shared" si="354"/>
        <v>54.975000000000001</v>
      </c>
      <c r="S2274" s="19">
        <f t="shared" si="355"/>
        <v>34.125</v>
      </c>
      <c r="T2274" s="19">
        <f t="shared" si="356"/>
        <v>29.925000000000001</v>
      </c>
      <c r="U2274" s="19">
        <f t="shared" si="357"/>
        <v>41.625</v>
      </c>
      <c r="V2274" s="18">
        <f t="shared" si="358"/>
        <v>39.674999999999997</v>
      </c>
      <c r="W2274" s="18">
        <f t="shared" si="359"/>
        <v>40.162499999999994</v>
      </c>
    </row>
    <row r="2275" spans="1:23" ht="13.5" x14ac:dyDescent="0.25">
      <c r="A2275" s="4">
        <v>45315</v>
      </c>
      <c r="B2275" s="2">
        <v>2.65</v>
      </c>
      <c r="C2275" s="2">
        <v>37.344762866180808</v>
      </c>
      <c r="D2275" s="2">
        <v>-2.2303811813924934E-2</v>
      </c>
      <c r="E2275" s="2">
        <v>-2.1813220665590931E-2</v>
      </c>
      <c r="F2275" s="2">
        <v>2.694</v>
      </c>
      <c r="G2275" s="2">
        <v>2.6980000000000004</v>
      </c>
      <c r="H2275" s="2">
        <v>2.6950000000000003</v>
      </c>
      <c r="I2275" s="2">
        <v>2.7364000000000006</v>
      </c>
      <c r="J2275" s="2">
        <v>3.1020500000000029</v>
      </c>
      <c r="K2275" s="15" t="s">
        <v>52</v>
      </c>
      <c r="L2275" s="15" t="s">
        <v>54</v>
      </c>
      <c r="M2275" s="15" t="s">
        <v>46</v>
      </c>
      <c r="N2275" s="18">
        <f t="shared" si="350"/>
        <v>50</v>
      </c>
      <c r="O2275" s="18">
        <f t="shared" si="351"/>
        <v>100</v>
      </c>
      <c r="P2275" s="18">
        <f t="shared" si="352"/>
        <v>0</v>
      </c>
      <c r="Q2275" s="18">
        <f t="shared" si="353"/>
        <v>16.5</v>
      </c>
      <c r="R2275" s="19">
        <f t="shared" si="354"/>
        <v>54.975000000000001</v>
      </c>
      <c r="S2275" s="19">
        <f t="shared" si="355"/>
        <v>34.125</v>
      </c>
      <c r="T2275" s="19">
        <f t="shared" si="356"/>
        <v>29.925000000000001</v>
      </c>
      <c r="U2275" s="19">
        <f t="shared" si="357"/>
        <v>41.625</v>
      </c>
      <c r="V2275" s="18">
        <f t="shared" si="358"/>
        <v>39.674999999999997</v>
      </c>
      <c r="W2275" s="18">
        <f t="shared" si="359"/>
        <v>40.162499999999994</v>
      </c>
    </row>
    <row r="2276" spans="1:23" ht="13.5" x14ac:dyDescent="0.25">
      <c r="A2276" s="4">
        <v>45316</v>
      </c>
      <c r="B2276" s="2">
        <v>2.7</v>
      </c>
      <c r="C2276" s="2">
        <v>48.036595474298132</v>
      </c>
      <c r="D2276" s="2">
        <v>-1.9642093080959988E-2</v>
      </c>
      <c r="E2276" s="2">
        <v>-2.3823518253555106E-2</v>
      </c>
      <c r="F2276" s="2">
        <v>2.6920000000000002</v>
      </c>
      <c r="G2276" s="2">
        <v>2.6980000000000004</v>
      </c>
      <c r="H2276" s="2">
        <v>2.6950000000000003</v>
      </c>
      <c r="I2276" s="2">
        <v>2.7325999999999997</v>
      </c>
      <c r="J2276" s="2">
        <v>3.1008000000000031</v>
      </c>
      <c r="K2276" s="15" t="s">
        <v>47</v>
      </c>
      <c r="L2276" s="15" t="s">
        <v>54</v>
      </c>
      <c r="M2276" s="15" t="s">
        <v>49</v>
      </c>
      <c r="N2276" s="18">
        <f t="shared" si="350"/>
        <v>50</v>
      </c>
      <c r="O2276" s="18">
        <f t="shared" si="351"/>
        <v>100</v>
      </c>
      <c r="P2276" s="18">
        <f t="shared" si="352"/>
        <v>0</v>
      </c>
      <c r="Q2276" s="18">
        <f t="shared" si="353"/>
        <v>66.5</v>
      </c>
      <c r="R2276" s="19">
        <f t="shared" si="354"/>
        <v>62.475000000000001</v>
      </c>
      <c r="S2276" s="19">
        <f t="shared" si="355"/>
        <v>46.625</v>
      </c>
      <c r="T2276" s="19">
        <f t="shared" si="356"/>
        <v>52.424999999999997</v>
      </c>
      <c r="U2276" s="19">
        <f t="shared" si="357"/>
        <v>54.125</v>
      </c>
      <c r="V2276" s="18">
        <f t="shared" si="358"/>
        <v>53.841666666666661</v>
      </c>
      <c r="W2276" s="18">
        <f t="shared" si="359"/>
        <v>53.912499999999994</v>
      </c>
    </row>
    <row r="2277" spans="1:23" ht="13.5" x14ac:dyDescent="0.25">
      <c r="A2277" s="4">
        <v>45317</v>
      </c>
      <c r="B2277" s="2">
        <v>2.68</v>
      </c>
      <c r="C2277" s="2">
        <v>44.747276043024911</v>
      </c>
      <c r="D2277" s="2">
        <v>-1.5851377913184361E-2</v>
      </c>
      <c r="E2277" s="2">
        <v>-2.6455198236141352E-2</v>
      </c>
      <c r="F2277" s="2">
        <v>2.6859999999999999</v>
      </c>
      <c r="G2277" s="2">
        <v>2.6960000000000002</v>
      </c>
      <c r="H2277" s="2">
        <v>2.6935000000000002</v>
      </c>
      <c r="I2277" s="2">
        <v>2.7283999999999997</v>
      </c>
      <c r="J2277" s="2">
        <v>3.0994000000000028</v>
      </c>
      <c r="K2277" s="15" t="s">
        <v>47</v>
      </c>
      <c r="L2277" s="15" t="s">
        <v>54</v>
      </c>
      <c r="M2277" s="15" t="s">
        <v>49</v>
      </c>
      <c r="N2277" s="18">
        <f t="shared" si="350"/>
        <v>50</v>
      </c>
      <c r="O2277" s="18">
        <f t="shared" si="351"/>
        <v>100</v>
      </c>
      <c r="P2277" s="18">
        <f t="shared" si="352"/>
        <v>0</v>
      </c>
      <c r="Q2277" s="18">
        <f t="shared" si="353"/>
        <v>66.5</v>
      </c>
      <c r="R2277" s="19">
        <f t="shared" si="354"/>
        <v>62.475000000000001</v>
      </c>
      <c r="S2277" s="19">
        <f t="shared" si="355"/>
        <v>46.625</v>
      </c>
      <c r="T2277" s="19">
        <f t="shared" si="356"/>
        <v>52.424999999999997</v>
      </c>
      <c r="U2277" s="19">
        <f t="shared" si="357"/>
        <v>54.125</v>
      </c>
      <c r="V2277" s="18">
        <f t="shared" si="358"/>
        <v>53.841666666666661</v>
      </c>
      <c r="W2277" s="18">
        <f t="shared" si="359"/>
        <v>53.912499999999994</v>
      </c>
    </row>
    <row r="2278" spans="1:23" ht="13.5" x14ac:dyDescent="0.25">
      <c r="A2278" s="4">
        <v>45320</v>
      </c>
      <c r="B2278" s="2">
        <v>2.65</v>
      </c>
      <c r="C2278" s="2">
        <v>40.290577437972843</v>
      </c>
      <c r="D2278" s="2">
        <v>-1.025065944369441E-2</v>
      </c>
      <c r="E2278" s="2">
        <v>-3.0166983792939438E-2</v>
      </c>
      <c r="F2278" s="2">
        <v>2.6739999999999999</v>
      </c>
      <c r="G2278" s="2">
        <v>2.6909999999999998</v>
      </c>
      <c r="H2278" s="2">
        <v>2.6909999999999998</v>
      </c>
      <c r="I2278" s="2">
        <v>2.7241999999999997</v>
      </c>
      <c r="J2278" s="2">
        <v>3.0978500000000029</v>
      </c>
      <c r="K2278" s="15" t="s">
        <v>47</v>
      </c>
      <c r="L2278" s="15" t="s">
        <v>54</v>
      </c>
      <c r="M2278" s="15" t="s">
        <v>49</v>
      </c>
      <c r="N2278" s="18">
        <f t="shared" si="350"/>
        <v>50</v>
      </c>
      <c r="O2278" s="18">
        <f t="shared" si="351"/>
        <v>100</v>
      </c>
      <c r="P2278" s="18">
        <f t="shared" si="352"/>
        <v>0</v>
      </c>
      <c r="Q2278" s="18">
        <f t="shared" si="353"/>
        <v>66.5</v>
      </c>
      <c r="R2278" s="19">
        <f t="shared" si="354"/>
        <v>62.475000000000001</v>
      </c>
      <c r="S2278" s="19">
        <f t="shared" si="355"/>
        <v>46.625</v>
      </c>
      <c r="T2278" s="19">
        <f t="shared" si="356"/>
        <v>52.424999999999997</v>
      </c>
      <c r="U2278" s="19">
        <f t="shared" si="357"/>
        <v>54.125</v>
      </c>
      <c r="V2278" s="18">
        <f t="shared" si="358"/>
        <v>53.841666666666661</v>
      </c>
      <c r="W2278" s="18">
        <f t="shared" si="359"/>
        <v>53.912499999999994</v>
      </c>
    </row>
    <row r="2279" spans="1:23" ht="13.5" x14ac:dyDescent="0.25">
      <c r="A2279" s="4">
        <v>45321</v>
      </c>
      <c r="B2279" s="2">
        <v>2.62</v>
      </c>
      <c r="C2279" s="2">
        <v>36.38769158121967</v>
      </c>
      <c r="D2279" s="2">
        <v>-2.9537927289235988E-3</v>
      </c>
      <c r="E2279" s="2">
        <v>-3.4292424007991568E-2</v>
      </c>
      <c r="F2279" s="2">
        <v>2.66</v>
      </c>
      <c r="G2279" s="2">
        <v>2.6829999999999998</v>
      </c>
      <c r="H2279" s="2">
        <v>2.6854999999999998</v>
      </c>
      <c r="I2279" s="2">
        <v>2.7204000000000002</v>
      </c>
      <c r="J2279" s="2">
        <v>3.0959500000000033</v>
      </c>
      <c r="K2279" s="15" t="s">
        <v>52</v>
      </c>
      <c r="L2279" s="15" t="s">
        <v>54</v>
      </c>
      <c r="M2279" s="15" t="s">
        <v>46</v>
      </c>
      <c r="N2279" s="18">
        <f t="shared" si="350"/>
        <v>50</v>
      </c>
      <c r="O2279" s="18">
        <f t="shared" si="351"/>
        <v>100</v>
      </c>
      <c r="P2279" s="18">
        <f t="shared" si="352"/>
        <v>0</v>
      </c>
      <c r="Q2279" s="18">
        <f t="shared" si="353"/>
        <v>16.5</v>
      </c>
      <c r="R2279" s="19">
        <f t="shared" si="354"/>
        <v>54.975000000000001</v>
      </c>
      <c r="S2279" s="19">
        <f t="shared" si="355"/>
        <v>34.125</v>
      </c>
      <c r="T2279" s="19">
        <f t="shared" si="356"/>
        <v>29.925000000000001</v>
      </c>
      <c r="U2279" s="19">
        <f t="shared" si="357"/>
        <v>41.625</v>
      </c>
      <c r="V2279" s="18">
        <f t="shared" si="358"/>
        <v>39.674999999999997</v>
      </c>
      <c r="W2279" s="18">
        <f t="shared" si="359"/>
        <v>40.162499999999994</v>
      </c>
    </row>
    <row r="2280" spans="1:23" ht="13.5" x14ac:dyDescent="0.25">
      <c r="A2280" s="4">
        <v>45322</v>
      </c>
      <c r="B2280" s="2">
        <v>2.65</v>
      </c>
      <c r="C2280" s="2">
        <v>42.396845259891144</v>
      </c>
      <c r="D2280" s="2">
        <v>3.0247073208706787E-3</v>
      </c>
      <c r="E2280" s="2">
        <v>-3.8382713185016716E-2</v>
      </c>
      <c r="F2280" s="2">
        <v>2.6600000000000006</v>
      </c>
      <c r="G2280" s="2">
        <v>2.6769999999999996</v>
      </c>
      <c r="H2280" s="2">
        <v>2.6819999999999995</v>
      </c>
      <c r="I2280" s="2">
        <v>2.7174</v>
      </c>
      <c r="J2280" s="2">
        <v>3.0941000000000027</v>
      </c>
      <c r="K2280" s="15" t="s">
        <v>47</v>
      </c>
      <c r="L2280" s="15" t="s">
        <v>54</v>
      </c>
      <c r="M2280" s="15" t="s">
        <v>54</v>
      </c>
      <c r="N2280" s="18">
        <f t="shared" si="350"/>
        <v>50</v>
      </c>
      <c r="O2280" s="18">
        <f t="shared" si="351"/>
        <v>100</v>
      </c>
      <c r="P2280" s="18">
        <f t="shared" si="352"/>
        <v>0</v>
      </c>
      <c r="Q2280" s="18">
        <f t="shared" si="353"/>
        <v>49.5</v>
      </c>
      <c r="R2280" s="19">
        <f t="shared" si="354"/>
        <v>59.924999999999997</v>
      </c>
      <c r="S2280" s="19">
        <f t="shared" si="355"/>
        <v>42.375</v>
      </c>
      <c r="T2280" s="19">
        <f t="shared" si="356"/>
        <v>44.775000000000006</v>
      </c>
      <c r="U2280" s="19">
        <f t="shared" si="357"/>
        <v>49.875</v>
      </c>
      <c r="V2280" s="18">
        <f t="shared" si="358"/>
        <v>49.024999999999999</v>
      </c>
      <c r="W2280" s="18">
        <f t="shared" si="359"/>
        <v>49.237499999999997</v>
      </c>
    </row>
    <row r="2281" spans="1:23" ht="13.5" x14ac:dyDescent="0.25">
      <c r="A2281" s="4">
        <v>45323</v>
      </c>
      <c r="B2281" s="2">
        <v>2.65</v>
      </c>
      <c r="C2281" s="2">
        <v>42.396845259891144</v>
      </c>
      <c r="D2281" s="2">
        <v>8.3580084160552737E-3</v>
      </c>
      <c r="E2281" s="2">
        <v>-4.2468157006568391E-2</v>
      </c>
      <c r="F2281" s="2">
        <v>2.65</v>
      </c>
      <c r="G2281" s="2">
        <v>2.6709999999999998</v>
      </c>
      <c r="H2281" s="2">
        <v>2.6784999999999997</v>
      </c>
      <c r="I2281" s="2">
        <v>2.7164000000000006</v>
      </c>
      <c r="J2281" s="2">
        <v>3.0923000000000025</v>
      </c>
      <c r="K2281" s="15" t="s">
        <v>52</v>
      </c>
      <c r="L2281" s="15" t="s">
        <v>54</v>
      </c>
      <c r="M2281" s="15" t="s">
        <v>46</v>
      </c>
      <c r="N2281" s="18">
        <f t="shared" si="350"/>
        <v>50</v>
      </c>
      <c r="O2281" s="18">
        <f t="shared" si="351"/>
        <v>100</v>
      </c>
      <c r="P2281" s="18">
        <f t="shared" si="352"/>
        <v>0</v>
      </c>
      <c r="Q2281" s="18">
        <f t="shared" si="353"/>
        <v>16.5</v>
      </c>
      <c r="R2281" s="19">
        <f t="shared" si="354"/>
        <v>54.975000000000001</v>
      </c>
      <c r="S2281" s="19">
        <f t="shared" si="355"/>
        <v>34.125</v>
      </c>
      <c r="T2281" s="19">
        <f t="shared" si="356"/>
        <v>29.925000000000001</v>
      </c>
      <c r="U2281" s="19">
        <f t="shared" si="357"/>
        <v>41.625</v>
      </c>
      <c r="V2281" s="18">
        <f t="shared" si="358"/>
        <v>39.674999999999997</v>
      </c>
      <c r="W2281" s="18">
        <f t="shared" si="359"/>
        <v>40.162499999999994</v>
      </c>
    </row>
    <row r="2282" spans="1:23" ht="13.5" x14ac:dyDescent="0.25">
      <c r="A2282" s="4">
        <v>45324</v>
      </c>
      <c r="B2282" s="2">
        <v>2.65</v>
      </c>
      <c r="C2282" s="2">
        <v>42.396845259891144</v>
      </c>
      <c r="D2282" s="2">
        <v>1.312503339472082E-2</v>
      </c>
      <c r="E2282" s="2">
        <v>-4.3778066155396388E-2</v>
      </c>
      <c r="F2282" s="2">
        <v>2.6440000000000001</v>
      </c>
      <c r="G2282" s="2">
        <v>2.6649999999999996</v>
      </c>
      <c r="H2282" s="2">
        <v>2.6764999999999999</v>
      </c>
      <c r="I2282" s="2">
        <v>2.7144000000000004</v>
      </c>
      <c r="J2282" s="2">
        <v>3.090400000000002</v>
      </c>
      <c r="K2282" s="15" t="s">
        <v>52</v>
      </c>
      <c r="L2282" s="15" t="s">
        <v>54</v>
      </c>
      <c r="M2282" s="15" t="s">
        <v>46</v>
      </c>
      <c r="N2282" s="18">
        <f t="shared" si="350"/>
        <v>50</v>
      </c>
      <c r="O2282" s="18">
        <f t="shared" si="351"/>
        <v>100</v>
      </c>
      <c r="P2282" s="18">
        <f t="shared" si="352"/>
        <v>0</v>
      </c>
      <c r="Q2282" s="18">
        <f t="shared" si="353"/>
        <v>16.5</v>
      </c>
      <c r="R2282" s="19">
        <f t="shared" si="354"/>
        <v>54.975000000000001</v>
      </c>
      <c r="S2282" s="19">
        <f t="shared" si="355"/>
        <v>34.125</v>
      </c>
      <c r="T2282" s="19">
        <f t="shared" si="356"/>
        <v>29.925000000000001</v>
      </c>
      <c r="U2282" s="19">
        <f t="shared" si="357"/>
        <v>41.625</v>
      </c>
      <c r="V2282" s="18">
        <f t="shared" si="358"/>
        <v>39.674999999999997</v>
      </c>
      <c r="W2282" s="18">
        <f t="shared" si="359"/>
        <v>40.162499999999994</v>
      </c>
    </row>
    <row r="2283" spans="1:23" ht="13.5" x14ac:dyDescent="0.25">
      <c r="A2283" s="4">
        <v>45327</v>
      </c>
      <c r="B2283" s="2">
        <v>2.65</v>
      </c>
      <c r="C2283" s="2">
        <v>42.396845259891137</v>
      </c>
      <c r="D2283" s="2">
        <v>1.7394069678350998E-2</v>
      </c>
      <c r="E2283" s="2">
        <v>-4.361292570518744E-2</v>
      </c>
      <c r="F2283" s="2">
        <v>2.6440000000000001</v>
      </c>
      <c r="G2283" s="2">
        <v>2.6589999999999994</v>
      </c>
      <c r="H2283" s="2">
        <v>2.6739999999999999</v>
      </c>
      <c r="I2283" s="2">
        <v>2.7124000000000006</v>
      </c>
      <c r="J2283" s="2">
        <v>3.0884000000000018</v>
      </c>
      <c r="K2283" s="15" t="s">
        <v>52</v>
      </c>
      <c r="L2283" s="15" t="s">
        <v>54</v>
      </c>
      <c r="M2283" s="15" t="s">
        <v>54</v>
      </c>
      <c r="N2283" s="18">
        <f t="shared" si="350"/>
        <v>50</v>
      </c>
      <c r="O2283" s="18">
        <f t="shared" si="351"/>
        <v>100</v>
      </c>
      <c r="P2283" s="18">
        <f t="shared" si="352"/>
        <v>0</v>
      </c>
      <c r="Q2283" s="18">
        <f t="shared" si="353"/>
        <v>16.5</v>
      </c>
      <c r="R2283" s="19">
        <f t="shared" si="354"/>
        <v>54.975000000000001</v>
      </c>
      <c r="S2283" s="19">
        <f t="shared" si="355"/>
        <v>34.125</v>
      </c>
      <c r="T2283" s="19">
        <f t="shared" si="356"/>
        <v>29.925000000000001</v>
      </c>
      <c r="U2283" s="19">
        <f t="shared" si="357"/>
        <v>41.625</v>
      </c>
      <c r="V2283" s="18">
        <f t="shared" si="358"/>
        <v>39.674999999999997</v>
      </c>
      <c r="W2283" s="18">
        <f t="shared" si="359"/>
        <v>40.162499999999994</v>
      </c>
    </row>
    <row r="2284" spans="1:23" ht="13.5" x14ac:dyDescent="0.25">
      <c r="A2284" s="4">
        <v>45328</v>
      </c>
      <c r="B2284" s="2">
        <v>2.64</v>
      </c>
      <c r="C2284" s="2">
        <v>40.674151290552281</v>
      </c>
      <c r="D2284" s="2">
        <v>1.8888111556655485E-2</v>
      </c>
      <c r="E2284" s="2">
        <v>-4.2762991328857643E-2</v>
      </c>
      <c r="F2284" s="2">
        <v>2.6480000000000001</v>
      </c>
      <c r="G2284" s="2">
        <v>2.6539999999999999</v>
      </c>
      <c r="H2284" s="2">
        <v>2.6734999999999998</v>
      </c>
      <c r="I2284" s="2">
        <v>2.7104000000000004</v>
      </c>
      <c r="J2284" s="2">
        <v>3.0863000000000018</v>
      </c>
      <c r="K2284" s="15" t="s">
        <v>47</v>
      </c>
      <c r="L2284" s="15" t="s">
        <v>54</v>
      </c>
      <c r="M2284" s="15" t="s">
        <v>51</v>
      </c>
      <c r="N2284" s="18">
        <f t="shared" si="350"/>
        <v>50</v>
      </c>
      <c r="O2284" s="18">
        <f t="shared" si="351"/>
        <v>100</v>
      </c>
      <c r="P2284" s="18">
        <f t="shared" si="352"/>
        <v>0</v>
      </c>
      <c r="Q2284" s="18">
        <f t="shared" si="353"/>
        <v>83.5</v>
      </c>
      <c r="R2284" s="19">
        <f t="shared" si="354"/>
        <v>65.025000000000006</v>
      </c>
      <c r="S2284" s="19">
        <f t="shared" si="355"/>
        <v>50.875</v>
      </c>
      <c r="T2284" s="19">
        <f t="shared" si="356"/>
        <v>60.075000000000003</v>
      </c>
      <c r="U2284" s="19">
        <f t="shared" si="357"/>
        <v>58.375</v>
      </c>
      <c r="V2284" s="18">
        <f t="shared" si="358"/>
        <v>58.658333333333339</v>
      </c>
      <c r="W2284" s="18">
        <f t="shared" si="359"/>
        <v>58.587500000000006</v>
      </c>
    </row>
    <row r="2285" spans="1:23" ht="13.5" x14ac:dyDescent="0.25">
      <c r="A2285" s="4">
        <v>45329</v>
      </c>
      <c r="B2285" s="2">
        <v>2.65</v>
      </c>
      <c r="C2285" s="2">
        <v>43.16130909712578</v>
      </c>
      <c r="D2285" s="2">
        <v>1.3518621728470404E-2</v>
      </c>
      <c r="E2285" s="2">
        <v>-4.2718680131202467E-2</v>
      </c>
      <c r="F2285" s="2">
        <v>2.6480000000000001</v>
      </c>
      <c r="G2285" s="2">
        <v>2.6539999999999999</v>
      </c>
      <c r="H2285" s="2">
        <v>2.6759999999999997</v>
      </c>
      <c r="I2285" s="2">
        <v>2.7076000000000007</v>
      </c>
      <c r="J2285" s="2">
        <v>3.0841000000000012</v>
      </c>
      <c r="K2285" s="15" t="s">
        <v>47</v>
      </c>
      <c r="L2285" s="15" t="s">
        <v>54</v>
      </c>
      <c r="M2285" s="15" t="s">
        <v>54</v>
      </c>
      <c r="N2285" s="18">
        <f t="shared" si="350"/>
        <v>50</v>
      </c>
      <c r="O2285" s="18">
        <f t="shared" si="351"/>
        <v>100</v>
      </c>
      <c r="P2285" s="18">
        <f t="shared" si="352"/>
        <v>0</v>
      </c>
      <c r="Q2285" s="18">
        <f t="shared" si="353"/>
        <v>49.5</v>
      </c>
      <c r="R2285" s="19">
        <f t="shared" si="354"/>
        <v>59.924999999999997</v>
      </c>
      <c r="S2285" s="19">
        <f t="shared" si="355"/>
        <v>42.375</v>
      </c>
      <c r="T2285" s="19">
        <f t="shared" si="356"/>
        <v>44.775000000000006</v>
      </c>
      <c r="U2285" s="19">
        <f t="shared" si="357"/>
        <v>49.875</v>
      </c>
      <c r="V2285" s="18">
        <f t="shared" si="358"/>
        <v>49.024999999999999</v>
      </c>
      <c r="W2285" s="18">
        <f t="shared" si="359"/>
        <v>49.237499999999997</v>
      </c>
    </row>
    <row r="2286" spans="1:23" ht="13.5" x14ac:dyDescent="0.25">
      <c r="A2286" s="4">
        <v>45330</v>
      </c>
      <c r="B2286" s="2">
        <v>2.63</v>
      </c>
      <c r="C2286" s="2">
        <v>39.586739223393444</v>
      </c>
      <c r="D2286" s="2">
        <v>1.8331487284981129E-2</v>
      </c>
      <c r="E2286" s="2">
        <v>-4.3357780561012554E-2</v>
      </c>
      <c r="F2286" s="2">
        <v>2.6439999999999997</v>
      </c>
      <c r="G2286" s="2">
        <v>2.6469999999999998</v>
      </c>
      <c r="H2286" s="2">
        <v>2.6724999999999999</v>
      </c>
      <c r="I2286" s="2">
        <v>2.704600000000001</v>
      </c>
      <c r="J2286" s="2">
        <v>3.0819500000000017</v>
      </c>
      <c r="K2286" s="15" t="s">
        <v>52</v>
      </c>
      <c r="L2286" s="15" t="s">
        <v>54</v>
      </c>
      <c r="M2286" s="15" t="s">
        <v>46</v>
      </c>
      <c r="N2286" s="18">
        <f t="shared" si="350"/>
        <v>50</v>
      </c>
      <c r="O2286" s="18">
        <f t="shared" si="351"/>
        <v>100</v>
      </c>
      <c r="P2286" s="18">
        <f t="shared" si="352"/>
        <v>0</v>
      </c>
      <c r="Q2286" s="18">
        <f t="shared" si="353"/>
        <v>16.5</v>
      </c>
      <c r="R2286" s="19">
        <f t="shared" si="354"/>
        <v>54.975000000000001</v>
      </c>
      <c r="S2286" s="19">
        <f t="shared" si="355"/>
        <v>34.125</v>
      </c>
      <c r="T2286" s="19">
        <f t="shared" si="356"/>
        <v>29.925000000000001</v>
      </c>
      <c r="U2286" s="19">
        <f t="shared" si="357"/>
        <v>41.625</v>
      </c>
      <c r="V2286" s="18">
        <f t="shared" si="358"/>
        <v>39.674999999999997</v>
      </c>
      <c r="W2286" s="18">
        <f t="shared" si="359"/>
        <v>40.162499999999994</v>
      </c>
    </row>
    <row r="2287" spans="1:23" ht="13.5" x14ac:dyDescent="0.25">
      <c r="A2287" s="4">
        <v>45331</v>
      </c>
      <c r="B2287" s="2">
        <v>2.67</v>
      </c>
      <c r="C2287" s="2">
        <v>48.731895337963586</v>
      </c>
      <c r="D2287" s="2">
        <v>1.6651179817461337E-2</v>
      </c>
      <c r="E2287" s="2">
        <v>-4.3039345052603456E-2</v>
      </c>
      <c r="F2287" s="2">
        <v>2.6480000000000001</v>
      </c>
      <c r="G2287" s="2">
        <v>2.6459999999999999</v>
      </c>
      <c r="H2287" s="2">
        <v>2.6709999999999998</v>
      </c>
      <c r="I2287" s="2">
        <v>2.7026000000000003</v>
      </c>
      <c r="J2287" s="2">
        <v>3.0800500000000013</v>
      </c>
      <c r="K2287" s="15" t="s">
        <v>47</v>
      </c>
      <c r="L2287" s="15" t="s">
        <v>54</v>
      </c>
      <c r="M2287" s="15" t="s">
        <v>51</v>
      </c>
      <c r="N2287" s="18">
        <f t="shared" si="350"/>
        <v>50</v>
      </c>
      <c r="O2287" s="18">
        <f t="shared" si="351"/>
        <v>100</v>
      </c>
      <c r="P2287" s="18">
        <f t="shared" si="352"/>
        <v>0</v>
      </c>
      <c r="Q2287" s="18">
        <f t="shared" si="353"/>
        <v>83.5</v>
      </c>
      <c r="R2287" s="19">
        <f t="shared" si="354"/>
        <v>65.025000000000006</v>
      </c>
      <c r="S2287" s="19">
        <f t="shared" si="355"/>
        <v>50.875</v>
      </c>
      <c r="T2287" s="19">
        <f t="shared" si="356"/>
        <v>60.075000000000003</v>
      </c>
      <c r="U2287" s="19">
        <f t="shared" si="357"/>
        <v>58.375</v>
      </c>
      <c r="V2287" s="18">
        <f t="shared" si="358"/>
        <v>58.658333333333339</v>
      </c>
      <c r="W2287" s="18">
        <f t="shared" si="359"/>
        <v>58.587500000000006</v>
      </c>
    </row>
    <row r="2288" spans="1:23" ht="13.5" x14ac:dyDescent="0.25">
      <c r="A2288" s="4">
        <v>45334</v>
      </c>
      <c r="B2288" s="2">
        <v>2.68</v>
      </c>
      <c r="C2288" s="2">
        <v>50.739518471135867</v>
      </c>
      <c r="D2288" s="2">
        <v>9.9027773307440725E-3</v>
      </c>
      <c r="E2288" s="2">
        <v>-4.2472390543922087E-2</v>
      </c>
      <c r="F2288" s="2">
        <v>2.6539999999999999</v>
      </c>
      <c r="G2288" s="2">
        <v>2.649</v>
      </c>
      <c r="H2288" s="2">
        <v>2.67</v>
      </c>
      <c r="I2288" s="2">
        <v>2.700600000000001</v>
      </c>
      <c r="J2288" s="2">
        <v>3.078250000000001</v>
      </c>
      <c r="K2288" s="15" t="s">
        <v>47</v>
      </c>
      <c r="L2288" s="15" t="s">
        <v>54</v>
      </c>
      <c r="M2288" s="15" t="s">
        <v>51</v>
      </c>
      <c r="N2288" s="18">
        <f t="shared" si="350"/>
        <v>50</v>
      </c>
      <c r="O2288" s="18">
        <f t="shared" si="351"/>
        <v>100</v>
      </c>
      <c r="P2288" s="18">
        <f t="shared" si="352"/>
        <v>0</v>
      </c>
      <c r="Q2288" s="18">
        <f t="shared" si="353"/>
        <v>83.5</v>
      </c>
      <c r="R2288" s="19">
        <f t="shared" si="354"/>
        <v>65.025000000000006</v>
      </c>
      <c r="S2288" s="19">
        <f t="shared" si="355"/>
        <v>50.875</v>
      </c>
      <c r="T2288" s="19">
        <f t="shared" si="356"/>
        <v>60.075000000000003</v>
      </c>
      <c r="U2288" s="19">
        <f t="shared" si="357"/>
        <v>58.375</v>
      </c>
      <c r="V2288" s="18">
        <f t="shared" si="358"/>
        <v>58.658333333333339</v>
      </c>
      <c r="W2288" s="18">
        <f t="shared" si="359"/>
        <v>58.587500000000006</v>
      </c>
    </row>
    <row r="2289" spans="1:23" ht="13.5" x14ac:dyDescent="0.25">
      <c r="A2289" s="4">
        <v>45335</v>
      </c>
      <c r="B2289" s="2">
        <v>2.63</v>
      </c>
      <c r="C2289" s="2">
        <v>41.903780587946841</v>
      </c>
      <c r="D2289" s="2">
        <v>3.2491539883792164E-3</v>
      </c>
      <c r="E2289" s="2">
        <v>-4.1249538230296812E-2</v>
      </c>
      <c r="F2289" s="2">
        <v>2.6519999999999997</v>
      </c>
      <c r="G2289" s="2">
        <v>2.6499999999999995</v>
      </c>
      <c r="H2289" s="2">
        <v>2.6665000000000001</v>
      </c>
      <c r="I2289" s="2">
        <v>2.6976000000000004</v>
      </c>
      <c r="J2289" s="2">
        <v>3.0762000000000014</v>
      </c>
      <c r="K2289" s="15" t="s">
        <v>52</v>
      </c>
      <c r="L2289" s="15" t="s">
        <v>54</v>
      </c>
      <c r="M2289" s="15" t="s">
        <v>46</v>
      </c>
      <c r="N2289" s="18">
        <f t="shared" si="350"/>
        <v>50</v>
      </c>
      <c r="O2289" s="18">
        <f t="shared" si="351"/>
        <v>100</v>
      </c>
      <c r="P2289" s="18">
        <f t="shared" si="352"/>
        <v>0</v>
      </c>
      <c r="Q2289" s="18">
        <f t="shared" si="353"/>
        <v>16.5</v>
      </c>
      <c r="R2289" s="19">
        <f t="shared" si="354"/>
        <v>54.975000000000001</v>
      </c>
      <c r="S2289" s="19">
        <f t="shared" si="355"/>
        <v>34.125</v>
      </c>
      <c r="T2289" s="19">
        <f t="shared" si="356"/>
        <v>29.925000000000001</v>
      </c>
      <c r="U2289" s="19">
        <f t="shared" si="357"/>
        <v>41.625</v>
      </c>
      <c r="V2289" s="18">
        <f t="shared" si="358"/>
        <v>39.674999999999997</v>
      </c>
      <c r="W2289" s="18">
        <f t="shared" si="359"/>
        <v>40.162499999999994</v>
      </c>
    </row>
    <row r="2290" spans="1:23" ht="13.5" x14ac:dyDescent="0.25">
      <c r="A2290" s="4">
        <v>45336</v>
      </c>
      <c r="B2290" s="2">
        <v>2.67</v>
      </c>
      <c r="C2290" s="2">
        <v>49.482760613486739</v>
      </c>
      <c r="D2290" s="2">
        <v>-4.6236463015070228E-4</v>
      </c>
      <c r="E2290" s="2">
        <v>-3.940333359444588E-2</v>
      </c>
      <c r="F2290" s="2">
        <v>2.6559999999999997</v>
      </c>
      <c r="G2290" s="2">
        <v>2.6519999999999997</v>
      </c>
      <c r="H2290" s="2">
        <v>2.6644999999999999</v>
      </c>
      <c r="I2290" s="2">
        <v>2.6954000000000002</v>
      </c>
      <c r="J2290" s="2">
        <v>3.0743000000000014</v>
      </c>
      <c r="K2290" s="15" t="s">
        <v>47</v>
      </c>
      <c r="L2290" s="15" t="s">
        <v>54</v>
      </c>
      <c r="M2290" s="15" t="s">
        <v>51</v>
      </c>
      <c r="N2290" s="18">
        <f t="shared" si="350"/>
        <v>50</v>
      </c>
      <c r="O2290" s="18">
        <f t="shared" si="351"/>
        <v>100</v>
      </c>
      <c r="P2290" s="18">
        <f t="shared" si="352"/>
        <v>0</v>
      </c>
      <c r="Q2290" s="18">
        <f t="shared" si="353"/>
        <v>83.5</v>
      </c>
      <c r="R2290" s="19">
        <f t="shared" si="354"/>
        <v>65.025000000000006</v>
      </c>
      <c r="S2290" s="19">
        <f t="shared" si="355"/>
        <v>50.875</v>
      </c>
      <c r="T2290" s="19">
        <f t="shared" si="356"/>
        <v>60.075000000000003</v>
      </c>
      <c r="U2290" s="19">
        <f t="shared" si="357"/>
        <v>58.375</v>
      </c>
      <c r="V2290" s="18">
        <f t="shared" si="358"/>
        <v>58.658333333333339</v>
      </c>
      <c r="W2290" s="18">
        <f t="shared" si="359"/>
        <v>58.587500000000006</v>
      </c>
    </row>
    <row r="2291" spans="1:23" ht="13.5" x14ac:dyDescent="0.25">
      <c r="A2291" s="4">
        <v>45337</v>
      </c>
      <c r="B2291" s="2">
        <v>2.67</v>
      </c>
      <c r="C2291" s="2">
        <v>49.482760613486739</v>
      </c>
      <c r="D2291" s="2">
        <v>-3.5929007030142124E-3</v>
      </c>
      <c r="E2291" s="2">
        <v>-3.7458297014248715E-2</v>
      </c>
      <c r="F2291" s="2">
        <v>2.6639999999999997</v>
      </c>
      <c r="G2291" s="2">
        <v>2.6539999999999999</v>
      </c>
      <c r="H2291" s="2">
        <v>2.6625000000000005</v>
      </c>
      <c r="I2291" s="2">
        <v>2.6940000000000004</v>
      </c>
      <c r="J2291" s="2">
        <v>3.0724000000000005</v>
      </c>
      <c r="K2291" s="15" t="s">
        <v>47</v>
      </c>
      <c r="L2291" s="15" t="s">
        <v>54</v>
      </c>
      <c r="M2291" s="15" t="s">
        <v>51</v>
      </c>
      <c r="N2291" s="18">
        <f t="shared" si="350"/>
        <v>50</v>
      </c>
      <c r="O2291" s="18">
        <f t="shared" si="351"/>
        <v>100</v>
      </c>
      <c r="P2291" s="18">
        <f t="shared" si="352"/>
        <v>0</v>
      </c>
      <c r="Q2291" s="18">
        <f t="shared" si="353"/>
        <v>83.5</v>
      </c>
      <c r="R2291" s="19">
        <f t="shared" si="354"/>
        <v>65.025000000000006</v>
      </c>
      <c r="S2291" s="19">
        <f t="shared" si="355"/>
        <v>50.875</v>
      </c>
      <c r="T2291" s="19">
        <f t="shared" si="356"/>
        <v>60.075000000000003</v>
      </c>
      <c r="U2291" s="19">
        <f t="shared" si="357"/>
        <v>58.375</v>
      </c>
      <c r="V2291" s="18">
        <f t="shared" si="358"/>
        <v>58.658333333333339</v>
      </c>
      <c r="W2291" s="18">
        <f t="shared" si="359"/>
        <v>58.587500000000006</v>
      </c>
    </row>
    <row r="2292" spans="1:23" ht="13.5" x14ac:dyDescent="0.25">
      <c r="A2292" s="4">
        <v>45338</v>
      </c>
      <c r="B2292" s="2">
        <v>2.67</v>
      </c>
      <c r="C2292" s="2">
        <v>49.482760613486732</v>
      </c>
      <c r="D2292" s="2">
        <v>-6.2325753959640018E-3</v>
      </c>
      <c r="E2292" s="2">
        <v>-3.5012061025812335E-2</v>
      </c>
      <c r="F2292" s="2">
        <v>2.6640000000000001</v>
      </c>
      <c r="G2292" s="2">
        <v>2.6560000000000001</v>
      </c>
      <c r="H2292" s="2">
        <v>2.6605000000000003</v>
      </c>
      <c r="I2292" s="2">
        <v>2.6918000000000002</v>
      </c>
      <c r="J2292" s="2">
        <v>3.0704500000000006</v>
      </c>
      <c r="K2292" s="15" t="s">
        <v>52</v>
      </c>
      <c r="L2292" s="15" t="s">
        <v>54</v>
      </c>
      <c r="M2292" s="15" t="s">
        <v>54</v>
      </c>
      <c r="N2292" s="18">
        <f t="shared" si="350"/>
        <v>50</v>
      </c>
      <c r="O2292" s="18">
        <f t="shared" si="351"/>
        <v>100</v>
      </c>
      <c r="P2292" s="18">
        <f t="shared" si="352"/>
        <v>0</v>
      </c>
      <c r="Q2292" s="18">
        <f t="shared" si="353"/>
        <v>16.5</v>
      </c>
      <c r="R2292" s="19">
        <f t="shared" si="354"/>
        <v>54.975000000000001</v>
      </c>
      <c r="S2292" s="19">
        <f t="shared" si="355"/>
        <v>34.125</v>
      </c>
      <c r="T2292" s="19">
        <f t="shared" si="356"/>
        <v>29.925000000000001</v>
      </c>
      <c r="U2292" s="19">
        <f t="shared" si="357"/>
        <v>41.625</v>
      </c>
      <c r="V2292" s="18">
        <f t="shared" si="358"/>
        <v>39.674999999999997</v>
      </c>
      <c r="W2292" s="18">
        <f t="shared" si="359"/>
        <v>40.162499999999994</v>
      </c>
    </row>
    <row r="2293" spans="1:23" ht="13.5" x14ac:dyDescent="0.25">
      <c r="A2293" s="4">
        <v>45341</v>
      </c>
      <c r="B2293" s="2">
        <v>2.67</v>
      </c>
      <c r="C2293" s="2">
        <v>49.482760613486739</v>
      </c>
      <c r="D2293" s="2">
        <v>-8.457590321825581E-3</v>
      </c>
      <c r="E2293" s="2">
        <v>-3.1650546472002626E-2</v>
      </c>
      <c r="F2293" s="2">
        <v>2.6619999999999999</v>
      </c>
      <c r="G2293" s="2">
        <v>2.6580000000000004</v>
      </c>
      <c r="H2293" s="2">
        <v>2.6585000000000001</v>
      </c>
      <c r="I2293" s="2">
        <v>2.6896000000000004</v>
      </c>
      <c r="J2293" s="2">
        <v>3.0681000000000007</v>
      </c>
      <c r="K2293" s="15" t="s">
        <v>52</v>
      </c>
      <c r="L2293" s="15" t="s">
        <v>54</v>
      </c>
      <c r="M2293" s="15" t="s">
        <v>46</v>
      </c>
      <c r="N2293" s="18">
        <f t="shared" si="350"/>
        <v>50</v>
      </c>
      <c r="O2293" s="18">
        <f t="shared" si="351"/>
        <v>100</v>
      </c>
      <c r="P2293" s="18">
        <f t="shared" si="352"/>
        <v>0</v>
      </c>
      <c r="Q2293" s="18">
        <f t="shared" si="353"/>
        <v>16.5</v>
      </c>
      <c r="R2293" s="19">
        <f t="shared" si="354"/>
        <v>54.975000000000001</v>
      </c>
      <c r="S2293" s="19">
        <f t="shared" si="355"/>
        <v>34.125</v>
      </c>
      <c r="T2293" s="19">
        <f t="shared" si="356"/>
        <v>29.925000000000001</v>
      </c>
      <c r="U2293" s="19">
        <f t="shared" si="357"/>
        <v>41.625</v>
      </c>
      <c r="V2293" s="18">
        <f t="shared" si="358"/>
        <v>39.674999999999997</v>
      </c>
      <c r="W2293" s="18">
        <f t="shared" si="359"/>
        <v>40.162499999999994</v>
      </c>
    </row>
    <row r="2294" spans="1:23" ht="13.5" x14ac:dyDescent="0.25">
      <c r="A2294" s="4">
        <v>45342</v>
      </c>
      <c r="B2294" s="2">
        <v>2.69</v>
      </c>
      <c r="C2294" s="2">
        <v>53.557391155032462</v>
      </c>
      <c r="D2294" s="2">
        <v>-1.3352316086282734E-2</v>
      </c>
      <c r="E2294" s="2">
        <v>-2.77054710812423E-2</v>
      </c>
      <c r="F2294" s="2">
        <v>2.6739999999999999</v>
      </c>
      <c r="G2294" s="2">
        <v>2.6629999999999998</v>
      </c>
      <c r="H2294" s="2">
        <v>2.6585000000000001</v>
      </c>
      <c r="I2294" s="2">
        <v>2.6882000000000006</v>
      </c>
      <c r="J2294" s="2">
        <v>3.0654500000000007</v>
      </c>
      <c r="K2294" s="15" t="s">
        <v>47</v>
      </c>
      <c r="L2294" s="15" t="s">
        <v>54</v>
      </c>
      <c r="M2294" s="15" t="s">
        <v>51</v>
      </c>
      <c r="N2294" s="18">
        <f t="shared" si="350"/>
        <v>50</v>
      </c>
      <c r="O2294" s="18">
        <f t="shared" si="351"/>
        <v>100</v>
      </c>
      <c r="P2294" s="18">
        <f t="shared" si="352"/>
        <v>0</v>
      </c>
      <c r="Q2294" s="18">
        <f t="shared" si="353"/>
        <v>83.5</v>
      </c>
      <c r="R2294" s="19">
        <f t="shared" si="354"/>
        <v>65.025000000000006</v>
      </c>
      <c r="S2294" s="19">
        <f t="shared" si="355"/>
        <v>50.875</v>
      </c>
      <c r="T2294" s="19">
        <f t="shared" si="356"/>
        <v>60.075000000000003</v>
      </c>
      <c r="U2294" s="19">
        <f t="shared" si="357"/>
        <v>58.375</v>
      </c>
      <c r="V2294" s="18">
        <f t="shared" si="358"/>
        <v>58.658333333333339</v>
      </c>
      <c r="W2294" s="18">
        <f t="shared" si="359"/>
        <v>58.587500000000006</v>
      </c>
    </row>
    <row r="2295" spans="1:23" ht="13.5" x14ac:dyDescent="0.25">
      <c r="A2295" s="4">
        <v>45343</v>
      </c>
      <c r="B2295" s="2">
        <v>2.69</v>
      </c>
      <c r="C2295" s="2">
        <v>53.557391155032462</v>
      </c>
      <c r="D2295" s="2">
        <v>-1.6066391074546882E-2</v>
      </c>
      <c r="E2295" s="2">
        <v>-2.3891568414686738E-2</v>
      </c>
      <c r="F2295" s="2">
        <v>2.6779999999999999</v>
      </c>
      <c r="G2295" s="2">
        <v>2.6670000000000003</v>
      </c>
      <c r="H2295" s="2">
        <v>2.6604999999999999</v>
      </c>
      <c r="I2295" s="2">
        <v>2.6872000000000003</v>
      </c>
      <c r="J2295" s="2">
        <v>3.0626500000000005</v>
      </c>
      <c r="K2295" s="15" t="s">
        <v>47</v>
      </c>
      <c r="L2295" s="15" t="s">
        <v>54</v>
      </c>
      <c r="M2295" s="15" t="s">
        <v>51</v>
      </c>
      <c r="N2295" s="18">
        <f t="shared" si="350"/>
        <v>50</v>
      </c>
      <c r="O2295" s="18">
        <f t="shared" si="351"/>
        <v>100</v>
      </c>
      <c r="P2295" s="18">
        <f t="shared" si="352"/>
        <v>0</v>
      </c>
      <c r="Q2295" s="18">
        <f t="shared" si="353"/>
        <v>83.5</v>
      </c>
      <c r="R2295" s="19">
        <f t="shared" si="354"/>
        <v>65.025000000000006</v>
      </c>
      <c r="S2295" s="19">
        <f t="shared" si="355"/>
        <v>50.875</v>
      </c>
      <c r="T2295" s="19">
        <f t="shared" si="356"/>
        <v>60.075000000000003</v>
      </c>
      <c r="U2295" s="19">
        <f t="shared" si="357"/>
        <v>58.375</v>
      </c>
      <c r="V2295" s="18">
        <f t="shared" si="358"/>
        <v>58.658333333333339</v>
      </c>
      <c r="W2295" s="18">
        <f t="shared" si="359"/>
        <v>58.587500000000006</v>
      </c>
    </row>
    <row r="2296" spans="1:23" ht="13.5" x14ac:dyDescent="0.25">
      <c r="A2296" s="4">
        <v>45344</v>
      </c>
      <c r="B2296" s="2">
        <v>2.65</v>
      </c>
      <c r="C2296" s="2">
        <v>45.11658039235467</v>
      </c>
      <c r="D2296" s="2">
        <v>-1.85795108964113E-2</v>
      </c>
      <c r="E2296" s="2">
        <v>-2.0373735701572557E-2</v>
      </c>
      <c r="F2296" s="2">
        <v>2.6739999999999999</v>
      </c>
      <c r="G2296" s="2">
        <v>2.6689999999999996</v>
      </c>
      <c r="H2296" s="2">
        <v>2.6580000000000004</v>
      </c>
      <c r="I2296" s="2">
        <v>2.6852000000000009</v>
      </c>
      <c r="J2296" s="2">
        <v>3.0596500000000004</v>
      </c>
      <c r="K2296" s="15" t="s">
        <v>52</v>
      </c>
      <c r="L2296" s="15" t="s">
        <v>54</v>
      </c>
      <c r="M2296" s="15" t="s">
        <v>46</v>
      </c>
      <c r="N2296" s="18">
        <f t="shared" si="350"/>
        <v>50</v>
      </c>
      <c r="O2296" s="18">
        <f t="shared" si="351"/>
        <v>100</v>
      </c>
      <c r="P2296" s="18">
        <f t="shared" si="352"/>
        <v>0</v>
      </c>
      <c r="Q2296" s="18">
        <f t="shared" si="353"/>
        <v>16.5</v>
      </c>
      <c r="R2296" s="19">
        <f t="shared" si="354"/>
        <v>54.975000000000001</v>
      </c>
      <c r="S2296" s="19">
        <f t="shared" si="355"/>
        <v>34.125</v>
      </c>
      <c r="T2296" s="19">
        <f t="shared" si="356"/>
        <v>29.925000000000001</v>
      </c>
      <c r="U2296" s="19">
        <f t="shared" si="357"/>
        <v>41.625</v>
      </c>
      <c r="V2296" s="18">
        <f t="shared" si="358"/>
        <v>39.674999999999997</v>
      </c>
      <c r="W2296" s="18">
        <f t="shared" si="359"/>
        <v>40.162499999999994</v>
      </c>
    </row>
    <row r="2297" spans="1:23" ht="13.5" x14ac:dyDescent="0.25">
      <c r="A2297" s="4">
        <v>45345</v>
      </c>
      <c r="B2297" s="2">
        <v>2.69</v>
      </c>
      <c r="C2297" s="2">
        <v>53.080122846866104</v>
      </c>
      <c r="D2297" s="2">
        <v>-1.7373784136943904E-2</v>
      </c>
      <c r="E2297" s="2">
        <v>-1.8307653766570047E-2</v>
      </c>
      <c r="F2297" s="2">
        <v>2.6779999999999999</v>
      </c>
      <c r="G2297" s="2">
        <v>2.6710000000000003</v>
      </c>
      <c r="H2297" s="2">
        <v>2.6584999999999996</v>
      </c>
      <c r="I2297" s="2">
        <v>2.6842000000000015</v>
      </c>
      <c r="J2297" s="2">
        <v>3.0566500000000008</v>
      </c>
      <c r="K2297" s="15" t="s">
        <v>47</v>
      </c>
      <c r="L2297" s="15" t="s">
        <v>54</v>
      </c>
      <c r="M2297" s="15" t="s">
        <v>51</v>
      </c>
      <c r="N2297" s="18">
        <f t="shared" si="350"/>
        <v>50</v>
      </c>
      <c r="O2297" s="18">
        <f t="shared" si="351"/>
        <v>100</v>
      </c>
      <c r="P2297" s="18">
        <f t="shared" si="352"/>
        <v>0</v>
      </c>
      <c r="Q2297" s="18">
        <f t="shared" si="353"/>
        <v>83.5</v>
      </c>
      <c r="R2297" s="19">
        <f t="shared" si="354"/>
        <v>65.025000000000006</v>
      </c>
      <c r="S2297" s="19">
        <f t="shared" si="355"/>
        <v>50.875</v>
      </c>
      <c r="T2297" s="19">
        <f t="shared" si="356"/>
        <v>60.075000000000003</v>
      </c>
      <c r="U2297" s="19">
        <f t="shared" si="357"/>
        <v>58.375</v>
      </c>
      <c r="V2297" s="18">
        <f t="shared" si="358"/>
        <v>58.658333333333339</v>
      </c>
      <c r="W2297" s="18">
        <f t="shared" si="359"/>
        <v>58.587500000000006</v>
      </c>
    </row>
    <row r="2298" spans="1:23" ht="13.5" x14ac:dyDescent="0.25">
      <c r="A2298" s="4">
        <v>45348</v>
      </c>
      <c r="B2298" s="2">
        <v>2.69</v>
      </c>
      <c r="C2298" s="2">
        <v>53.080122846866104</v>
      </c>
      <c r="D2298" s="2">
        <v>-1.4920593266855242E-2</v>
      </c>
      <c r="E2298" s="2">
        <v>-1.693318139218104E-2</v>
      </c>
      <c r="F2298" s="2">
        <v>2.6819999999999995</v>
      </c>
      <c r="G2298" s="2">
        <v>2.6720000000000002</v>
      </c>
      <c r="H2298" s="2">
        <v>2.6604999999999999</v>
      </c>
      <c r="I2298" s="2">
        <v>2.6830000000000012</v>
      </c>
      <c r="J2298" s="2">
        <v>3.0537500000000004</v>
      </c>
      <c r="K2298" s="15" t="s">
        <v>47</v>
      </c>
      <c r="L2298" s="15" t="s">
        <v>54</v>
      </c>
      <c r="M2298" s="15" t="s">
        <v>51</v>
      </c>
      <c r="N2298" s="18">
        <f t="shared" si="350"/>
        <v>50</v>
      </c>
      <c r="O2298" s="18">
        <f t="shared" si="351"/>
        <v>100</v>
      </c>
      <c r="P2298" s="18">
        <f t="shared" si="352"/>
        <v>0</v>
      </c>
      <c r="Q2298" s="18">
        <f t="shared" si="353"/>
        <v>83.5</v>
      </c>
      <c r="R2298" s="19">
        <f t="shared" si="354"/>
        <v>65.025000000000006</v>
      </c>
      <c r="S2298" s="19">
        <f t="shared" si="355"/>
        <v>50.875</v>
      </c>
      <c r="T2298" s="19">
        <f t="shared" si="356"/>
        <v>60.075000000000003</v>
      </c>
      <c r="U2298" s="19">
        <f t="shared" si="357"/>
        <v>58.375</v>
      </c>
      <c r="V2298" s="18">
        <f t="shared" si="358"/>
        <v>58.658333333333339</v>
      </c>
      <c r="W2298" s="18">
        <f t="shared" si="359"/>
        <v>58.587500000000006</v>
      </c>
    </row>
    <row r="2299" spans="1:23" ht="13.5" x14ac:dyDescent="0.25">
      <c r="A2299" s="4">
        <v>45349</v>
      </c>
      <c r="B2299" s="2">
        <v>2.64</v>
      </c>
      <c r="C2299" s="2">
        <v>43.855149637129365</v>
      </c>
      <c r="D2299" s="2">
        <v>-1.6931106479556313E-2</v>
      </c>
      <c r="E2299" s="2">
        <v>-1.6333346766823374E-2</v>
      </c>
      <c r="F2299" s="2">
        <v>2.6719999999999997</v>
      </c>
      <c r="G2299" s="2">
        <v>2.673</v>
      </c>
      <c r="H2299" s="2">
        <v>2.6614999999999993</v>
      </c>
      <c r="I2299" s="2">
        <v>2.6812000000000014</v>
      </c>
      <c r="J2299" s="2">
        <v>3.0507500000000003</v>
      </c>
      <c r="K2299" s="15" t="s">
        <v>47</v>
      </c>
      <c r="L2299" s="15" t="s">
        <v>54</v>
      </c>
      <c r="M2299" s="15" t="s">
        <v>49</v>
      </c>
      <c r="N2299" s="18">
        <f t="shared" si="350"/>
        <v>50</v>
      </c>
      <c r="O2299" s="18">
        <f t="shared" si="351"/>
        <v>100</v>
      </c>
      <c r="P2299" s="18">
        <f t="shared" si="352"/>
        <v>0</v>
      </c>
      <c r="Q2299" s="18">
        <f t="shared" si="353"/>
        <v>66.5</v>
      </c>
      <c r="R2299" s="19">
        <f t="shared" si="354"/>
        <v>62.475000000000001</v>
      </c>
      <c r="S2299" s="19">
        <f t="shared" si="355"/>
        <v>46.625</v>
      </c>
      <c r="T2299" s="19">
        <f t="shared" si="356"/>
        <v>52.424999999999997</v>
      </c>
      <c r="U2299" s="19">
        <f t="shared" si="357"/>
        <v>54.125</v>
      </c>
      <c r="V2299" s="18">
        <f t="shared" si="358"/>
        <v>53.841666666666661</v>
      </c>
      <c r="W2299" s="18">
        <f t="shared" si="359"/>
        <v>53.912499999999994</v>
      </c>
    </row>
    <row r="2300" spans="1:23" ht="13.5" x14ac:dyDescent="0.25">
      <c r="A2300" s="4">
        <v>45350</v>
      </c>
      <c r="B2300" s="2">
        <v>2.6</v>
      </c>
      <c r="C2300" s="2">
        <v>38.143879224644053</v>
      </c>
      <c r="D2300" s="2">
        <v>-9.3104988088290597E-3</v>
      </c>
      <c r="E2300" s="2">
        <v>-1.5483912667049689E-2</v>
      </c>
      <c r="F2300" s="2">
        <v>2.6539999999999999</v>
      </c>
      <c r="G2300" s="2">
        <v>2.6660000000000004</v>
      </c>
      <c r="H2300" s="2">
        <v>2.6589999999999998</v>
      </c>
      <c r="I2300" s="2">
        <v>2.6788000000000012</v>
      </c>
      <c r="J2300" s="2">
        <v>3.0476000000000005</v>
      </c>
      <c r="K2300" s="15" t="s">
        <v>52</v>
      </c>
      <c r="L2300" s="15" t="s">
        <v>54</v>
      </c>
      <c r="M2300" s="15" t="s">
        <v>46</v>
      </c>
      <c r="N2300" s="18">
        <f t="shared" si="350"/>
        <v>50</v>
      </c>
      <c r="O2300" s="18">
        <f t="shared" si="351"/>
        <v>100</v>
      </c>
      <c r="P2300" s="18">
        <f t="shared" si="352"/>
        <v>0</v>
      </c>
      <c r="Q2300" s="18">
        <f t="shared" si="353"/>
        <v>16.5</v>
      </c>
      <c r="R2300" s="19">
        <f t="shared" si="354"/>
        <v>54.975000000000001</v>
      </c>
      <c r="S2300" s="19">
        <f t="shared" si="355"/>
        <v>34.125</v>
      </c>
      <c r="T2300" s="19">
        <f t="shared" si="356"/>
        <v>29.925000000000001</v>
      </c>
      <c r="U2300" s="19">
        <f t="shared" si="357"/>
        <v>41.625</v>
      </c>
      <c r="V2300" s="18">
        <f t="shared" si="358"/>
        <v>39.674999999999997</v>
      </c>
      <c r="W2300" s="18">
        <f t="shared" si="359"/>
        <v>40.162499999999994</v>
      </c>
    </row>
    <row r="2301" spans="1:23" ht="13.5" x14ac:dyDescent="0.25">
      <c r="A2301" s="4">
        <v>45351</v>
      </c>
      <c r="B2301" s="2">
        <v>2.63</v>
      </c>
      <c r="C2301" s="2">
        <v>44.031032806774625</v>
      </c>
      <c r="D2301" s="2">
        <v>-4.6583361174175053E-3</v>
      </c>
      <c r="E2301" s="2">
        <v>-1.4567044302121308E-2</v>
      </c>
      <c r="F2301" s="2">
        <v>2.65</v>
      </c>
      <c r="G2301" s="2">
        <v>2.6619999999999999</v>
      </c>
      <c r="H2301" s="2">
        <v>2.6579999999999999</v>
      </c>
      <c r="I2301" s="2">
        <v>2.6770000000000009</v>
      </c>
      <c r="J2301" s="2">
        <v>3.0446</v>
      </c>
      <c r="K2301" s="15" t="s">
        <v>47</v>
      </c>
      <c r="L2301" s="15" t="s">
        <v>54</v>
      </c>
      <c r="M2301" s="15" t="s">
        <v>49</v>
      </c>
      <c r="N2301" s="18">
        <f t="shared" si="350"/>
        <v>50</v>
      </c>
      <c r="O2301" s="18">
        <f t="shared" si="351"/>
        <v>100</v>
      </c>
      <c r="P2301" s="18">
        <f t="shared" si="352"/>
        <v>0</v>
      </c>
      <c r="Q2301" s="18">
        <f t="shared" si="353"/>
        <v>66.5</v>
      </c>
      <c r="R2301" s="19">
        <f t="shared" si="354"/>
        <v>62.475000000000001</v>
      </c>
      <c r="S2301" s="19">
        <f t="shared" si="355"/>
        <v>46.625</v>
      </c>
      <c r="T2301" s="19">
        <f t="shared" si="356"/>
        <v>52.424999999999997</v>
      </c>
      <c r="U2301" s="19">
        <f t="shared" si="357"/>
        <v>54.125</v>
      </c>
      <c r="V2301" s="18">
        <f t="shared" si="358"/>
        <v>53.841666666666661</v>
      </c>
      <c r="W2301" s="18">
        <f t="shared" si="359"/>
        <v>53.912499999999994</v>
      </c>
    </row>
    <row r="2302" spans="1:23" ht="13.5" x14ac:dyDescent="0.25">
      <c r="A2302" s="4">
        <v>45352</v>
      </c>
      <c r="B2302" s="2">
        <v>2.59</v>
      </c>
      <c r="C2302" s="2">
        <v>38.737155922127883</v>
      </c>
      <c r="D2302" s="2">
        <v>2.4584105623763897E-3</v>
      </c>
      <c r="E2302" s="2">
        <v>-1.255154688915568E-2</v>
      </c>
      <c r="F2302" s="2">
        <v>2.63</v>
      </c>
      <c r="G2302" s="2">
        <v>2.6539999999999999</v>
      </c>
      <c r="H2302" s="2">
        <v>2.6550000000000002</v>
      </c>
      <c r="I2302" s="2">
        <v>2.6740000000000013</v>
      </c>
      <c r="J2302" s="2">
        <v>3.0416000000000003</v>
      </c>
      <c r="K2302" s="15" t="s">
        <v>52</v>
      </c>
      <c r="L2302" s="15" t="s">
        <v>54</v>
      </c>
      <c r="M2302" s="15" t="s">
        <v>46</v>
      </c>
      <c r="N2302" s="18">
        <f t="shared" si="350"/>
        <v>50</v>
      </c>
      <c r="O2302" s="18">
        <f t="shared" si="351"/>
        <v>100</v>
      </c>
      <c r="P2302" s="18">
        <f t="shared" si="352"/>
        <v>0</v>
      </c>
      <c r="Q2302" s="18">
        <f t="shared" si="353"/>
        <v>16.5</v>
      </c>
      <c r="R2302" s="19">
        <f t="shared" si="354"/>
        <v>54.975000000000001</v>
      </c>
      <c r="S2302" s="19">
        <f t="shared" si="355"/>
        <v>34.125</v>
      </c>
      <c r="T2302" s="19">
        <f t="shared" si="356"/>
        <v>29.925000000000001</v>
      </c>
      <c r="U2302" s="19">
        <f t="shared" si="357"/>
        <v>41.625</v>
      </c>
      <c r="V2302" s="18">
        <f t="shared" si="358"/>
        <v>39.674999999999997</v>
      </c>
      <c r="W2302" s="18">
        <f t="shared" si="359"/>
        <v>40.162499999999994</v>
      </c>
    </row>
    <row r="2303" spans="1:23" ht="13.5" x14ac:dyDescent="0.25">
      <c r="A2303" s="4">
        <v>45355</v>
      </c>
      <c r="B2303" s="2">
        <v>2.6</v>
      </c>
      <c r="C2303" s="2">
        <v>40.658041655194445</v>
      </c>
      <c r="D2303" s="2">
        <v>8.177133339282161E-3</v>
      </c>
      <c r="E2303" s="2">
        <v>-1.0756407095332647E-2</v>
      </c>
      <c r="F2303" s="2">
        <v>2.6120000000000001</v>
      </c>
      <c r="G2303" s="2">
        <v>2.6469999999999998</v>
      </c>
      <c r="H2303" s="2">
        <v>2.6525000000000003</v>
      </c>
      <c r="I2303" s="2">
        <v>2.6714000000000011</v>
      </c>
      <c r="J2303" s="2">
        <v>3.0386000000000002</v>
      </c>
      <c r="K2303" s="15" t="s">
        <v>52</v>
      </c>
      <c r="L2303" s="15" t="s">
        <v>54</v>
      </c>
      <c r="M2303" s="15" t="s">
        <v>46</v>
      </c>
      <c r="N2303" s="18">
        <f t="shared" si="350"/>
        <v>50</v>
      </c>
      <c r="O2303" s="18">
        <f t="shared" si="351"/>
        <v>100</v>
      </c>
      <c r="P2303" s="18">
        <f t="shared" si="352"/>
        <v>0</v>
      </c>
      <c r="Q2303" s="18">
        <f t="shared" si="353"/>
        <v>16.5</v>
      </c>
      <c r="R2303" s="19">
        <f t="shared" si="354"/>
        <v>54.975000000000001</v>
      </c>
      <c r="S2303" s="19">
        <f t="shared" si="355"/>
        <v>34.125</v>
      </c>
      <c r="T2303" s="19">
        <f t="shared" si="356"/>
        <v>29.925000000000001</v>
      </c>
      <c r="U2303" s="19">
        <f t="shared" si="357"/>
        <v>41.625</v>
      </c>
      <c r="V2303" s="18">
        <f t="shared" si="358"/>
        <v>39.674999999999997</v>
      </c>
      <c r="W2303" s="18">
        <f t="shared" si="359"/>
        <v>40.162499999999994</v>
      </c>
    </row>
    <row r="2304" spans="1:23" ht="13.5" x14ac:dyDescent="0.25">
      <c r="A2304" s="4">
        <v>45356</v>
      </c>
      <c r="B2304" s="2">
        <v>2.59</v>
      </c>
      <c r="C2304" s="2">
        <v>39.329996128700863</v>
      </c>
      <c r="D2304" s="2">
        <v>1.7179812058062627E-2</v>
      </c>
      <c r="E2304" s="2">
        <v>-8.9068630927957963E-3</v>
      </c>
      <c r="F2304" s="2">
        <v>2.6019999999999999</v>
      </c>
      <c r="G2304" s="2">
        <v>2.637</v>
      </c>
      <c r="H2304" s="2">
        <v>2.65</v>
      </c>
      <c r="I2304" s="2">
        <v>2.6698000000000008</v>
      </c>
      <c r="J2304" s="2">
        <v>3.0357499999999997</v>
      </c>
      <c r="K2304" s="15" t="s">
        <v>52</v>
      </c>
      <c r="L2304" s="15" t="s">
        <v>54</v>
      </c>
      <c r="M2304" s="15" t="s">
        <v>46</v>
      </c>
      <c r="N2304" s="18">
        <f t="shared" si="350"/>
        <v>50</v>
      </c>
      <c r="O2304" s="18">
        <f t="shared" si="351"/>
        <v>100</v>
      </c>
      <c r="P2304" s="18">
        <f t="shared" si="352"/>
        <v>0</v>
      </c>
      <c r="Q2304" s="18">
        <f t="shared" si="353"/>
        <v>16.5</v>
      </c>
      <c r="R2304" s="19">
        <f t="shared" si="354"/>
        <v>54.975000000000001</v>
      </c>
      <c r="S2304" s="19">
        <f t="shared" si="355"/>
        <v>34.125</v>
      </c>
      <c r="T2304" s="19">
        <f t="shared" si="356"/>
        <v>29.925000000000001</v>
      </c>
      <c r="U2304" s="19">
        <f t="shared" si="357"/>
        <v>41.625</v>
      </c>
      <c r="V2304" s="18">
        <f t="shared" si="358"/>
        <v>39.674999999999997</v>
      </c>
      <c r="W2304" s="18">
        <f t="shared" si="359"/>
        <v>40.162499999999994</v>
      </c>
    </row>
    <row r="2305" spans="1:23" ht="13.5" x14ac:dyDescent="0.25">
      <c r="A2305" s="4">
        <v>45357</v>
      </c>
      <c r="B2305" s="2">
        <v>2.5499999999999998</v>
      </c>
      <c r="C2305" s="2">
        <v>34.478658098591907</v>
      </c>
      <c r="D2305" s="2">
        <v>2.8139975589209332E-2</v>
      </c>
      <c r="E2305" s="2">
        <v>-7.715259811784345E-3</v>
      </c>
      <c r="F2305" s="2">
        <v>2.5920000000000001</v>
      </c>
      <c r="G2305" s="2">
        <v>2.6230000000000002</v>
      </c>
      <c r="H2305" s="2">
        <v>2.6449999999999996</v>
      </c>
      <c r="I2305" s="2">
        <v>2.6668000000000012</v>
      </c>
      <c r="J2305" s="2">
        <v>3.0325999999999995</v>
      </c>
      <c r="K2305" s="15" t="s">
        <v>52</v>
      </c>
      <c r="L2305" s="15" t="s">
        <v>54</v>
      </c>
      <c r="M2305" s="15" t="s">
        <v>46</v>
      </c>
      <c r="N2305" s="18">
        <f t="shared" si="350"/>
        <v>50</v>
      </c>
      <c r="O2305" s="18">
        <f t="shared" si="351"/>
        <v>100</v>
      </c>
      <c r="P2305" s="18">
        <f t="shared" si="352"/>
        <v>0</v>
      </c>
      <c r="Q2305" s="18">
        <f t="shared" si="353"/>
        <v>16.5</v>
      </c>
      <c r="R2305" s="19">
        <f t="shared" si="354"/>
        <v>54.975000000000001</v>
      </c>
      <c r="S2305" s="19">
        <f t="shared" si="355"/>
        <v>34.125</v>
      </c>
      <c r="T2305" s="19">
        <f t="shared" si="356"/>
        <v>29.925000000000001</v>
      </c>
      <c r="U2305" s="19">
        <f t="shared" si="357"/>
        <v>41.625</v>
      </c>
      <c r="V2305" s="18">
        <f t="shared" si="358"/>
        <v>39.674999999999997</v>
      </c>
      <c r="W2305" s="18">
        <f t="shared" si="359"/>
        <v>40.162499999999994</v>
      </c>
    </row>
    <row r="2306" spans="1:23" ht="13.5" x14ac:dyDescent="0.25">
      <c r="A2306" s="4">
        <v>45358</v>
      </c>
      <c r="B2306" s="2">
        <v>2.54</v>
      </c>
      <c r="C2306" s="2">
        <v>33.370442422188745</v>
      </c>
      <c r="D2306" s="2">
        <v>3.258865099863506E-2</v>
      </c>
      <c r="E2306" s="2">
        <v>-7.835623058569937E-3</v>
      </c>
      <c r="F2306" s="2">
        <v>2.5739999999999994</v>
      </c>
      <c r="G2306" s="2">
        <v>2.6120000000000001</v>
      </c>
      <c r="H2306" s="2">
        <v>2.6404999999999998</v>
      </c>
      <c r="I2306" s="2">
        <v>2.6636000000000002</v>
      </c>
      <c r="J2306" s="2">
        <v>3.029199999999999</v>
      </c>
      <c r="K2306" s="15" t="s">
        <v>52</v>
      </c>
      <c r="L2306" s="15" t="s">
        <v>54</v>
      </c>
      <c r="M2306" s="15" t="s">
        <v>46</v>
      </c>
      <c r="N2306" s="18">
        <f t="shared" ref="N2306:N2369" si="360">IF(D2306&lt;30,50, IF(D2306&gt;70, 0, 25))</f>
        <v>50</v>
      </c>
      <c r="O2306" s="18">
        <f t="shared" ref="O2306:O2369" si="361">IF(F2306-E2306&gt;0.02, 100, IF(F2306-E2306&lt;0,0,45))</f>
        <v>100</v>
      </c>
      <c r="P2306" s="18">
        <f t="shared" ref="P2306:P2369" si="362">IF(G2306-J2306&gt;10,100,IF(G2306-J2306&gt;5,75, IF(G2306-J2306&gt;0,50,0)))</f>
        <v>0</v>
      </c>
      <c r="Q2306" s="18">
        <f t="shared" ref="Q2306:Q2369" si="363">IF(M2306="confirmed bullish", 34, IF(M2306="bullish divergence",17, 0))+IF(K2306="bullish",33,IF(K2306="bearish",0,16.5))+IF(L2306="strong",33,IF(L2306="weak",0,16.5))</f>
        <v>16.5</v>
      </c>
      <c r="R2306" s="19">
        <f t="shared" si="354"/>
        <v>54.975000000000001</v>
      </c>
      <c r="S2306" s="19">
        <f t="shared" si="355"/>
        <v>34.125</v>
      </c>
      <c r="T2306" s="19">
        <f t="shared" si="356"/>
        <v>29.925000000000001</v>
      </c>
      <c r="U2306" s="19">
        <f t="shared" si="357"/>
        <v>41.625</v>
      </c>
      <c r="V2306" s="18">
        <f t="shared" si="358"/>
        <v>39.674999999999997</v>
      </c>
      <c r="W2306" s="18">
        <f t="shared" si="359"/>
        <v>40.162499999999994</v>
      </c>
    </row>
    <row r="2307" spans="1:23" ht="13.5" x14ac:dyDescent="0.25">
      <c r="A2307" s="4">
        <v>45359</v>
      </c>
      <c r="B2307" s="2">
        <v>2.5499999999999998</v>
      </c>
      <c r="C2307" s="2">
        <v>35.59963181584061</v>
      </c>
      <c r="D2307" s="2">
        <v>4.2369366478970161E-2</v>
      </c>
      <c r="E2307" s="2">
        <v>-1.0133050276659403E-2</v>
      </c>
      <c r="F2307" s="2">
        <v>2.5659999999999998</v>
      </c>
      <c r="G2307" s="2">
        <v>2.5979999999999999</v>
      </c>
      <c r="H2307" s="2">
        <v>2.6344999999999996</v>
      </c>
      <c r="I2307" s="2">
        <v>2.6604000000000001</v>
      </c>
      <c r="J2307" s="2">
        <v>3.0257999999999985</v>
      </c>
      <c r="K2307" s="15" t="s">
        <v>52</v>
      </c>
      <c r="L2307" s="15" t="s">
        <v>54</v>
      </c>
      <c r="M2307" s="15" t="s">
        <v>46</v>
      </c>
      <c r="N2307" s="18">
        <f t="shared" si="360"/>
        <v>50</v>
      </c>
      <c r="O2307" s="18">
        <f t="shared" si="361"/>
        <v>100</v>
      </c>
      <c r="P2307" s="18">
        <f t="shared" si="362"/>
        <v>0</v>
      </c>
      <c r="Q2307" s="18">
        <f t="shared" si="363"/>
        <v>16.5</v>
      </c>
      <c r="R2307" s="19">
        <f t="shared" ref="R2307:R2370" si="364">0.35*N2307+O2307*0.35+P2307*0.15+Q2307*0.15</f>
        <v>54.975000000000001</v>
      </c>
      <c r="S2307" s="19">
        <f t="shared" ref="S2307:S2370" si="365">N2307*0.2+O2307*0.2+P2307*0.35+Q2307*0.25</f>
        <v>34.125</v>
      </c>
      <c r="T2307" s="19">
        <f t="shared" ref="T2307:T2370" si="366">N2307*0.15+O2307*0.15+P2307*0.25+Q2307*0.45</f>
        <v>29.925000000000001</v>
      </c>
      <c r="U2307" s="19">
        <f t="shared" ref="U2307:U2370" si="367">0.25*SUM(N2307:Q2307)</f>
        <v>41.625</v>
      </c>
      <c r="V2307" s="18">
        <f t="shared" ref="V2307:V2370" si="368">SUM(R2307:T2307)/3</f>
        <v>39.674999999999997</v>
      </c>
      <c r="W2307" s="18">
        <f t="shared" ref="W2307:W2370" si="369">SUM(R2307:U2307)/4</f>
        <v>40.162499999999994</v>
      </c>
    </row>
    <row r="2308" spans="1:23" ht="13.5" x14ac:dyDescent="0.25">
      <c r="A2308" s="4">
        <v>45362</v>
      </c>
      <c r="B2308" s="2">
        <v>2.58</v>
      </c>
      <c r="C2308" s="2">
        <v>41.881650827948249</v>
      </c>
      <c r="D2308" s="2">
        <v>4.8922697792862291E-2</v>
      </c>
      <c r="E2308" s="2">
        <v>-1.3970577131935844E-2</v>
      </c>
      <c r="F2308" s="2">
        <v>2.5620000000000003</v>
      </c>
      <c r="G2308" s="2">
        <v>2.5869999999999997</v>
      </c>
      <c r="H2308" s="2">
        <v>2.6294999999999997</v>
      </c>
      <c r="I2308" s="2">
        <v>2.6579999999999999</v>
      </c>
      <c r="J2308" s="2">
        <v>3.0226499999999992</v>
      </c>
      <c r="K2308" s="15" t="s">
        <v>52</v>
      </c>
      <c r="L2308" s="15" t="s">
        <v>54</v>
      </c>
      <c r="M2308" s="15" t="s">
        <v>46</v>
      </c>
      <c r="N2308" s="18">
        <f t="shared" si="360"/>
        <v>50</v>
      </c>
      <c r="O2308" s="18">
        <f t="shared" si="361"/>
        <v>100</v>
      </c>
      <c r="P2308" s="18">
        <f t="shared" si="362"/>
        <v>0</v>
      </c>
      <c r="Q2308" s="18">
        <f t="shared" si="363"/>
        <v>16.5</v>
      </c>
      <c r="R2308" s="19">
        <f t="shared" si="364"/>
        <v>54.975000000000001</v>
      </c>
      <c r="S2308" s="19">
        <f t="shared" si="365"/>
        <v>34.125</v>
      </c>
      <c r="T2308" s="19">
        <f t="shared" si="366"/>
        <v>29.925000000000001</v>
      </c>
      <c r="U2308" s="19">
        <f t="shared" si="367"/>
        <v>41.625</v>
      </c>
      <c r="V2308" s="18">
        <f t="shared" si="368"/>
        <v>39.674999999999997</v>
      </c>
      <c r="W2308" s="18">
        <f t="shared" si="369"/>
        <v>40.162499999999994</v>
      </c>
    </row>
    <row r="2309" spans="1:23" ht="13.5" x14ac:dyDescent="0.25">
      <c r="A2309" s="4">
        <v>45363</v>
      </c>
      <c r="B2309" s="2">
        <v>2.5</v>
      </c>
      <c r="C2309" s="2">
        <v>32.716639593928903</v>
      </c>
      <c r="D2309" s="2">
        <v>5.2986730043998786E-2</v>
      </c>
      <c r="E2309" s="2">
        <v>-1.7526152318661135E-2</v>
      </c>
      <c r="F2309" s="2">
        <v>2.5439999999999996</v>
      </c>
      <c r="G2309" s="2">
        <v>2.5729999999999995</v>
      </c>
      <c r="H2309" s="2">
        <v>2.6229999999999993</v>
      </c>
      <c r="I2309" s="2">
        <v>2.6533999999999995</v>
      </c>
      <c r="J2309" s="2">
        <v>3.019099999999999</v>
      </c>
      <c r="K2309" s="15" t="s">
        <v>52</v>
      </c>
      <c r="L2309" s="15" t="s">
        <v>54</v>
      </c>
      <c r="M2309" s="15" t="s">
        <v>46</v>
      </c>
      <c r="N2309" s="18">
        <f t="shared" si="360"/>
        <v>50</v>
      </c>
      <c r="O2309" s="18">
        <f t="shared" si="361"/>
        <v>100</v>
      </c>
      <c r="P2309" s="18">
        <f t="shared" si="362"/>
        <v>0</v>
      </c>
      <c r="Q2309" s="18">
        <f t="shared" si="363"/>
        <v>16.5</v>
      </c>
      <c r="R2309" s="19">
        <f t="shared" si="364"/>
        <v>54.975000000000001</v>
      </c>
      <c r="S2309" s="19">
        <f t="shared" si="365"/>
        <v>34.125</v>
      </c>
      <c r="T2309" s="19">
        <f t="shared" si="366"/>
        <v>29.925000000000001</v>
      </c>
      <c r="U2309" s="19">
        <f t="shared" si="367"/>
        <v>41.625</v>
      </c>
      <c r="V2309" s="18">
        <f t="shared" si="368"/>
        <v>39.674999999999997</v>
      </c>
      <c r="W2309" s="18">
        <f t="shared" si="369"/>
        <v>40.162499999999994</v>
      </c>
    </row>
    <row r="2310" spans="1:23" ht="13.5" x14ac:dyDescent="0.25">
      <c r="A2310" s="4">
        <v>45364</v>
      </c>
      <c r="B2310" s="2">
        <v>2.52</v>
      </c>
      <c r="C2310" s="2">
        <v>36.460158486209039</v>
      </c>
      <c r="D2310" s="2">
        <v>4.9527077476724024E-2</v>
      </c>
      <c r="E2310" s="2">
        <v>-2.067867088894217E-2</v>
      </c>
      <c r="F2310" s="2">
        <v>2.5379999999999998</v>
      </c>
      <c r="G2310" s="2">
        <v>2.5650000000000004</v>
      </c>
      <c r="H2310" s="2">
        <v>2.6154999999999999</v>
      </c>
      <c r="I2310" s="2">
        <v>2.6494</v>
      </c>
      <c r="J2310" s="2">
        <v>3.0156999999999989</v>
      </c>
      <c r="K2310" s="15" t="s">
        <v>47</v>
      </c>
      <c r="L2310" s="15" t="s">
        <v>54</v>
      </c>
      <c r="M2310" s="15" t="s">
        <v>49</v>
      </c>
      <c r="N2310" s="18">
        <f t="shared" si="360"/>
        <v>50</v>
      </c>
      <c r="O2310" s="18">
        <f t="shared" si="361"/>
        <v>100</v>
      </c>
      <c r="P2310" s="18">
        <f t="shared" si="362"/>
        <v>0</v>
      </c>
      <c r="Q2310" s="18">
        <f t="shared" si="363"/>
        <v>66.5</v>
      </c>
      <c r="R2310" s="19">
        <f t="shared" si="364"/>
        <v>62.475000000000001</v>
      </c>
      <c r="S2310" s="19">
        <f t="shared" si="365"/>
        <v>46.625</v>
      </c>
      <c r="T2310" s="19">
        <f t="shared" si="366"/>
        <v>52.424999999999997</v>
      </c>
      <c r="U2310" s="19">
        <f t="shared" si="367"/>
        <v>54.125</v>
      </c>
      <c r="V2310" s="18">
        <f t="shared" si="368"/>
        <v>53.841666666666661</v>
      </c>
      <c r="W2310" s="18">
        <f t="shared" si="369"/>
        <v>53.912499999999994</v>
      </c>
    </row>
    <row r="2311" spans="1:23" ht="13.5" x14ac:dyDescent="0.25">
      <c r="A2311" s="4">
        <v>45365</v>
      </c>
      <c r="B2311" s="2">
        <v>2.52</v>
      </c>
      <c r="C2311" s="2">
        <v>36.460158486209039</v>
      </c>
      <c r="D2311" s="2">
        <v>5.1779177858754188E-2</v>
      </c>
      <c r="E2311" s="2">
        <v>-2.3081269989074844E-2</v>
      </c>
      <c r="F2311" s="2">
        <v>2.5339999999999998</v>
      </c>
      <c r="G2311" s="2">
        <v>2.5539999999999998</v>
      </c>
      <c r="H2311" s="2">
        <v>2.6080000000000001</v>
      </c>
      <c r="I2311" s="2">
        <v>2.6454000000000004</v>
      </c>
      <c r="J2311" s="2">
        <v>3.012449999999999</v>
      </c>
      <c r="K2311" s="15" t="s">
        <v>47</v>
      </c>
      <c r="L2311" s="15" t="s">
        <v>54</v>
      </c>
      <c r="M2311" s="15" t="s">
        <v>49</v>
      </c>
      <c r="N2311" s="18">
        <f t="shared" si="360"/>
        <v>50</v>
      </c>
      <c r="O2311" s="18">
        <f t="shared" si="361"/>
        <v>100</v>
      </c>
      <c r="P2311" s="18">
        <f t="shared" si="362"/>
        <v>0</v>
      </c>
      <c r="Q2311" s="18">
        <f t="shared" si="363"/>
        <v>66.5</v>
      </c>
      <c r="R2311" s="19">
        <f t="shared" si="364"/>
        <v>62.475000000000001</v>
      </c>
      <c r="S2311" s="19">
        <f t="shared" si="365"/>
        <v>46.625</v>
      </c>
      <c r="T2311" s="19">
        <f t="shared" si="366"/>
        <v>52.424999999999997</v>
      </c>
      <c r="U2311" s="19">
        <f t="shared" si="367"/>
        <v>54.125</v>
      </c>
      <c r="V2311" s="18">
        <f t="shared" si="368"/>
        <v>53.841666666666661</v>
      </c>
      <c r="W2311" s="18">
        <f t="shared" si="369"/>
        <v>53.912499999999994</v>
      </c>
    </row>
    <row r="2312" spans="1:23" ht="13.5" x14ac:dyDescent="0.25">
      <c r="A2312" s="4">
        <v>45366</v>
      </c>
      <c r="B2312" s="2">
        <v>2.4700000000000002</v>
      </c>
      <c r="C2312" s="2">
        <v>31.395510353842738</v>
      </c>
      <c r="D2312" s="2">
        <v>5.1756986672495842E-2</v>
      </c>
      <c r="E2312" s="2">
        <v>-2.7160065320357557E-2</v>
      </c>
      <c r="F2312" s="2">
        <v>2.5179999999999998</v>
      </c>
      <c r="G2312" s="2">
        <v>2.5419999999999994</v>
      </c>
      <c r="H2312" s="2">
        <v>2.5979999999999999</v>
      </c>
      <c r="I2312" s="2">
        <v>2.6409999999999996</v>
      </c>
      <c r="J2312" s="2">
        <v>3.008999999999999</v>
      </c>
      <c r="K2312" s="15" t="s">
        <v>47</v>
      </c>
      <c r="L2312" s="15" t="s">
        <v>54</v>
      </c>
      <c r="M2312" s="15" t="s">
        <v>49</v>
      </c>
      <c r="N2312" s="18">
        <f t="shared" si="360"/>
        <v>50</v>
      </c>
      <c r="O2312" s="18">
        <f t="shared" si="361"/>
        <v>100</v>
      </c>
      <c r="P2312" s="18">
        <f t="shared" si="362"/>
        <v>0</v>
      </c>
      <c r="Q2312" s="18">
        <f t="shared" si="363"/>
        <v>66.5</v>
      </c>
      <c r="R2312" s="19">
        <f t="shared" si="364"/>
        <v>62.475000000000001</v>
      </c>
      <c r="S2312" s="19">
        <f t="shared" si="365"/>
        <v>46.625</v>
      </c>
      <c r="T2312" s="19">
        <f t="shared" si="366"/>
        <v>52.424999999999997</v>
      </c>
      <c r="U2312" s="19">
        <f t="shared" si="367"/>
        <v>54.125</v>
      </c>
      <c r="V2312" s="18">
        <f t="shared" si="368"/>
        <v>53.841666666666661</v>
      </c>
      <c r="W2312" s="18">
        <f t="shared" si="369"/>
        <v>53.912499999999994</v>
      </c>
    </row>
    <row r="2313" spans="1:23" ht="13.5" x14ac:dyDescent="0.25">
      <c r="A2313" s="4">
        <v>45369</v>
      </c>
      <c r="B2313" s="2">
        <v>2.5</v>
      </c>
      <c r="C2313" s="2">
        <v>37.046046633364341</v>
      </c>
      <c r="D2313" s="2">
        <v>5.1833537889273362E-2</v>
      </c>
      <c r="E2313" s="2">
        <v>-3.0338533826857118E-2</v>
      </c>
      <c r="F2313" s="2">
        <v>2.5019999999999998</v>
      </c>
      <c r="G2313" s="2">
        <v>2.532</v>
      </c>
      <c r="H2313" s="2">
        <v>2.5895000000000001</v>
      </c>
      <c r="I2313" s="2">
        <v>2.637</v>
      </c>
      <c r="J2313" s="2">
        <v>3.0056999999999987</v>
      </c>
      <c r="K2313" s="15" t="s">
        <v>47</v>
      </c>
      <c r="L2313" s="15" t="s">
        <v>54</v>
      </c>
      <c r="M2313" s="15" t="s">
        <v>49</v>
      </c>
      <c r="N2313" s="18">
        <f t="shared" si="360"/>
        <v>50</v>
      </c>
      <c r="O2313" s="18">
        <f t="shared" si="361"/>
        <v>100</v>
      </c>
      <c r="P2313" s="18">
        <f t="shared" si="362"/>
        <v>0</v>
      </c>
      <c r="Q2313" s="18">
        <f t="shared" si="363"/>
        <v>66.5</v>
      </c>
      <c r="R2313" s="19">
        <f t="shared" si="364"/>
        <v>62.475000000000001</v>
      </c>
      <c r="S2313" s="19">
        <f t="shared" si="365"/>
        <v>46.625</v>
      </c>
      <c r="T2313" s="19">
        <f t="shared" si="366"/>
        <v>52.424999999999997</v>
      </c>
      <c r="U2313" s="19">
        <f t="shared" si="367"/>
        <v>54.125</v>
      </c>
      <c r="V2313" s="18">
        <f t="shared" si="368"/>
        <v>53.841666666666661</v>
      </c>
      <c r="W2313" s="18">
        <f t="shared" si="369"/>
        <v>53.912499999999994</v>
      </c>
    </row>
    <row r="2314" spans="1:23" ht="13.5" x14ac:dyDescent="0.25">
      <c r="A2314" s="4">
        <v>45370</v>
      </c>
      <c r="B2314" s="2">
        <v>2.6</v>
      </c>
      <c r="C2314" s="2">
        <v>51.41187563901596</v>
      </c>
      <c r="D2314" s="2">
        <v>4.3496550519064314E-2</v>
      </c>
      <c r="E2314" s="2">
        <v>-3.3548835526993753E-2</v>
      </c>
      <c r="F2314" s="2">
        <v>2.5219999999999998</v>
      </c>
      <c r="G2314" s="2">
        <v>2.5329999999999999</v>
      </c>
      <c r="H2314" s="2">
        <v>2.585</v>
      </c>
      <c r="I2314" s="2">
        <v>2.6359999999999997</v>
      </c>
      <c r="J2314" s="2">
        <v>3.002899999999999</v>
      </c>
      <c r="K2314" s="15" t="s">
        <v>47</v>
      </c>
      <c r="L2314" s="15" t="s">
        <v>54</v>
      </c>
      <c r="M2314" s="15" t="s">
        <v>51</v>
      </c>
      <c r="N2314" s="18">
        <f t="shared" si="360"/>
        <v>50</v>
      </c>
      <c r="O2314" s="18">
        <f t="shared" si="361"/>
        <v>100</v>
      </c>
      <c r="P2314" s="18">
        <f t="shared" si="362"/>
        <v>0</v>
      </c>
      <c r="Q2314" s="18">
        <f t="shared" si="363"/>
        <v>83.5</v>
      </c>
      <c r="R2314" s="19">
        <f t="shared" si="364"/>
        <v>65.025000000000006</v>
      </c>
      <c r="S2314" s="19">
        <f t="shared" si="365"/>
        <v>50.875</v>
      </c>
      <c r="T2314" s="19">
        <f t="shared" si="366"/>
        <v>60.075000000000003</v>
      </c>
      <c r="U2314" s="19">
        <f t="shared" si="367"/>
        <v>58.375</v>
      </c>
      <c r="V2314" s="18">
        <f t="shared" si="368"/>
        <v>58.658333333333339</v>
      </c>
      <c r="W2314" s="18">
        <f t="shared" si="369"/>
        <v>58.587500000000006</v>
      </c>
    </row>
    <row r="2315" spans="1:23" ht="13.5" x14ac:dyDescent="0.25">
      <c r="A2315" s="4">
        <v>45372</v>
      </c>
      <c r="B2315" s="2">
        <v>2.58</v>
      </c>
      <c r="C2315" s="2">
        <v>49.003366594938534</v>
      </c>
      <c r="D2315" s="2">
        <v>3.1682710835634786E-2</v>
      </c>
      <c r="E2315" s="2">
        <v>-3.6249435468999482E-2</v>
      </c>
      <c r="F2315" s="2">
        <v>2.5339999999999998</v>
      </c>
      <c r="G2315" s="2">
        <v>2.536</v>
      </c>
      <c r="H2315" s="2">
        <v>2.5795000000000003</v>
      </c>
      <c r="I2315" s="2">
        <v>2.6356000000000002</v>
      </c>
      <c r="J2315" s="2">
        <v>3.0002999999999993</v>
      </c>
      <c r="K2315" s="15" t="s">
        <v>47</v>
      </c>
      <c r="L2315" s="15" t="s">
        <v>54</v>
      </c>
      <c r="M2315" s="15" t="s">
        <v>51</v>
      </c>
      <c r="N2315" s="18">
        <f t="shared" si="360"/>
        <v>50</v>
      </c>
      <c r="O2315" s="18">
        <f t="shared" si="361"/>
        <v>100</v>
      </c>
      <c r="P2315" s="18">
        <f t="shared" si="362"/>
        <v>0</v>
      </c>
      <c r="Q2315" s="18">
        <f t="shared" si="363"/>
        <v>83.5</v>
      </c>
      <c r="R2315" s="19">
        <f t="shared" si="364"/>
        <v>65.025000000000006</v>
      </c>
      <c r="S2315" s="19">
        <f t="shared" si="365"/>
        <v>50.875</v>
      </c>
      <c r="T2315" s="19">
        <f t="shared" si="366"/>
        <v>60.075000000000003</v>
      </c>
      <c r="U2315" s="19">
        <f t="shared" si="367"/>
        <v>58.375</v>
      </c>
      <c r="V2315" s="18">
        <f t="shared" si="368"/>
        <v>58.658333333333339</v>
      </c>
      <c r="W2315" s="18">
        <f t="shared" si="369"/>
        <v>58.587500000000006</v>
      </c>
    </row>
    <row r="2316" spans="1:23" ht="13.5" x14ac:dyDescent="0.25">
      <c r="A2316" s="4">
        <v>45373</v>
      </c>
      <c r="B2316" s="2">
        <v>2.5</v>
      </c>
      <c r="C2316" s="2">
        <v>40.774844789260229</v>
      </c>
      <c r="D2316" s="2">
        <v>2.6111381045647697E-2</v>
      </c>
      <c r="E2316" s="2">
        <v>-3.5614351724119496E-2</v>
      </c>
      <c r="F2316" s="2">
        <v>2.5300000000000002</v>
      </c>
      <c r="G2316" s="2">
        <v>2.532</v>
      </c>
      <c r="H2316" s="2">
        <v>2.5720000000000001</v>
      </c>
      <c r="I2316" s="2">
        <v>2.6315999999999997</v>
      </c>
      <c r="J2316" s="2">
        <v>2.9970999999999992</v>
      </c>
      <c r="K2316" s="15" t="s">
        <v>52</v>
      </c>
      <c r="L2316" s="15" t="s">
        <v>54</v>
      </c>
      <c r="M2316" s="15" t="s">
        <v>46</v>
      </c>
      <c r="N2316" s="18">
        <f t="shared" si="360"/>
        <v>50</v>
      </c>
      <c r="O2316" s="18">
        <f t="shared" si="361"/>
        <v>100</v>
      </c>
      <c r="P2316" s="18">
        <f t="shared" si="362"/>
        <v>0</v>
      </c>
      <c r="Q2316" s="18">
        <f t="shared" si="363"/>
        <v>16.5</v>
      </c>
      <c r="R2316" s="19">
        <f t="shared" si="364"/>
        <v>54.975000000000001</v>
      </c>
      <c r="S2316" s="19">
        <f t="shared" si="365"/>
        <v>34.125</v>
      </c>
      <c r="T2316" s="19">
        <f t="shared" si="366"/>
        <v>29.925000000000001</v>
      </c>
      <c r="U2316" s="19">
        <f t="shared" si="367"/>
        <v>41.625</v>
      </c>
      <c r="V2316" s="18">
        <f t="shared" si="368"/>
        <v>39.674999999999997</v>
      </c>
      <c r="W2316" s="18">
        <f t="shared" si="369"/>
        <v>40.162499999999994</v>
      </c>
    </row>
    <row r="2317" spans="1:23" ht="13.5" x14ac:dyDescent="0.25">
      <c r="A2317" s="4">
        <v>45376</v>
      </c>
      <c r="B2317" s="2">
        <v>2.5</v>
      </c>
      <c r="C2317" s="2">
        <v>40.774844789260221</v>
      </c>
      <c r="D2317" s="2">
        <v>2.3443115471775577E-2</v>
      </c>
      <c r="E2317" s="2">
        <v>-2.915973421403046E-2</v>
      </c>
      <c r="F2317" s="2">
        <v>2.536</v>
      </c>
      <c r="G2317" s="2">
        <v>2.5270000000000001</v>
      </c>
      <c r="H2317" s="2">
        <v>2.5625</v>
      </c>
      <c r="I2317" s="2">
        <v>2.6275999999999993</v>
      </c>
      <c r="J2317" s="2">
        <v>2.9938999999999991</v>
      </c>
      <c r="K2317" s="15" t="s">
        <v>47</v>
      </c>
      <c r="L2317" s="15" t="s">
        <v>54</v>
      </c>
      <c r="M2317" s="15" t="s">
        <v>51</v>
      </c>
      <c r="N2317" s="18">
        <f t="shared" si="360"/>
        <v>50</v>
      </c>
      <c r="O2317" s="18">
        <f t="shared" si="361"/>
        <v>100</v>
      </c>
      <c r="P2317" s="18">
        <f t="shared" si="362"/>
        <v>0</v>
      </c>
      <c r="Q2317" s="18">
        <f t="shared" si="363"/>
        <v>83.5</v>
      </c>
      <c r="R2317" s="19">
        <f t="shared" si="364"/>
        <v>65.025000000000006</v>
      </c>
      <c r="S2317" s="19">
        <f t="shared" si="365"/>
        <v>50.875</v>
      </c>
      <c r="T2317" s="19">
        <f t="shared" si="366"/>
        <v>60.075000000000003</v>
      </c>
      <c r="U2317" s="19">
        <f t="shared" si="367"/>
        <v>58.375</v>
      </c>
      <c r="V2317" s="18">
        <f t="shared" si="368"/>
        <v>58.658333333333339</v>
      </c>
      <c r="W2317" s="18">
        <f t="shared" si="369"/>
        <v>58.587500000000006</v>
      </c>
    </row>
    <row r="2318" spans="1:23" ht="13.5" x14ac:dyDescent="0.25">
      <c r="A2318" s="4">
        <v>45377</v>
      </c>
      <c r="B2318" s="2">
        <v>2.54</v>
      </c>
      <c r="C2318" s="2">
        <v>46.030023690340641</v>
      </c>
      <c r="D2318" s="2">
        <v>2.3307658221912497E-2</v>
      </c>
      <c r="E2318" s="2">
        <v>-1.7961925098438376E-2</v>
      </c>
      <c r="F2318" s="2">
        <v>2.5439999999999996</v>
      </c>
      <c r="G2318" s="2">
        <v>2.5229999999999997</v>
      </c>
      <c r="H2318" s="2">
        <v>2.5549999999999997</v>
      </c>
      <c r="I2318" s="2">
        <v>2.6243999999999996</v>
      </c>
      <c r="J2318" s="2">
        <v>2.9905999999999988</v>
      </c>
      <c r="K2318" s="15" t="s">
        <v>47</v>
      </c>
      <c r="L2318" s="15" t="s">
        <v>54</v>
      </c>
      <c r="M2318" s="15" t="s">
        <v>51</v>
      </c>
      <c r="N2318" s="18">
        <f t="shared" si="360"/>
        <v>50</v>
      </c>
      <c r="O2318" s="18">
        <f t="shared" si="361"/>
        <v>100</v>
      </c>
      <c r="P2318" s="18">
        <f t="shared" si="362"/>
        <v>0</v>
      </c>
      <c r="Q2318" s="18">
        <f t="shared" si="363"/>
        <v>83.5</v>
      </c>
      <c r="R2318" s="19">
        <f t="shared" si="364"/>
        <v>65.025000000000006</v>
      </c>
      <c r="S2318" s="19">
        <f t="shared" si="365"/>
        <v>50.875</v>
      </c>
      <c r="T2318" s="19">
        <f t="shared" si="366"/>
        <v>60.075000000000003</v>
      </c>
      <c r="U2318" s="19">
        <f t="shared" si="367"/>
        <v>58.375</v>
      </c>
      <c r="V2318" s="18">
        <f t="shared" si="368"/>
        <v>58.658333333333339</v>
      </c>
      <c r="W2318" s="18">
        <f t="shared" si="369"/>
        <v>58.587500000000006</v>
      </c>
    </row>
    <row r="2319" spans="1:23" ht="13.5" x14ac:dyDescent="0.25">
      <c r="A2319" s="4">
        <v>45378</v>
      </c>
      <c r="B2319" s="2">
        <v>2.63</v>
      </c>
      <c r="C2319" s="2">
        <v>55.580448113088245</v>
      </c>
      <c r="D2319" s="2">
        <v>4.4173978897186217E-3</v>
      </c>
      <c r="E2319" s="2">
        <v>-6.3429421778249534E-3</v>
      </c>
      <c r="F2319" s="2">
        <v>2.5499999999999998</v>
      </c>
      <c r="G2319" s="2">
        <v>2.5359999999999996</v>
      </c>
      <c r="H2319" s="2">
        <v>2.5545</v>
      </c>
      <c r="I2319" s="2">
        <v>2.6229999999999993</v>
      </c>
      <c r="J2319" s="2">
        <v>2.9875499999999988</v>
      </c>
      <c r="K2319" s="15" t="s">
        <v>47</v>
      </c>
      <c r="L2319" s="15" t="s">
        <v>48</v>
      </c>
      <c r="M2319" s="15" t="s">
        <v>51</v>
      </c>
      <c r="N2319" s="18">
        <f t="shared" si="360"/>
        <v>50</v>
      </c>
      <c r="O2319" s="18">
        <f t="shared" si="361"/>
        <v>100</v>
      </c>
      <c r="P2319" s="18">
        <f t="shared" si="362"/>
        <v>0</v>
      </c>
      <c r="Q2319" s="18">
        <f t="shared" si="363"/>
        <v>100</v>
      </c>
      <c r="R2319" s="19">
        <f t="shared" si="364"/>
        <v>67.5</v>
      </c>
      <c r="S2319" s="19">
        <f t="shared" si="365"/>
        <v>55</v>
      </c>
      <c r="T2319" s="19">
        <f t="shared" si="366"/>
        <v>67.5</v>
      </c>
      <c r="U2319" s="19">
        <f t="shared" si="367"/>
        <v>62.5</v>
      </c>
      <c r="V2319" s="18">
        <f t="shared" si="368"/>
        <v>63.333333333333336</v>
      </c>
      <c r="W2319" s="18">
        <f t="shared" si="369"/>
        <v>63.125</v>
      </c>
    </row>
    <row r="2320" spans="1:23" ht="13.5" x14ac:dyDescent="0.25">
      <c r="A2320" s="4">
        <v>45379</v>
      </c>
      <c r="B2320" s="2">
        <v>2.7</v>
      </c>
      <c r="C2320" s="2">
        <v>61.314468430376905</v>
      </c>
      <c r="D2320" s="2">
        <v>-1.4022747930544366E-2</v>
      </c>
      <c r="E2320" s="2">
        <v>3.3727453157448182E-3</v>
      </c>
      <c r="F2320" s="2">
        <v>2.5740000000000003</v>
      </c>
      <c r="G2320" s="2">
        <v>2.5539999999999998</v>
      </c>
      <c r="H2320" s="2">
        <v>2.5595000000000003</v>
      </c>
      <c r="I2320" s="2">
        <v>2.6227999999999998</v>
      </c>
      <c r="J2320" s="2">
        <v>2.9844999999999997</v>
      </c>
      <c r="K2320" s="15" t="s">
        <v>47</v>
      </c>
      <c r="L2320" s="15" t="s">
        <v>48</v>
      </c>
      <c r="M2320" s="15" t="s">
        <v>51</v>
      </c>
      <c r="N2320" s="18">
        <f t="shared" si="360"/>
        <v>50</v>
      </c>
      <c r="O2320" s="18">
        <f t="shared" si="361"/>
        <v>100</v>
      </c>
      <c r="P2320" s="18">
        <f t="shared" si="362"/>
        <v>0</v>
      </c>
      <c r="Q2320" s="18">
        <f t="shared" si="363"/>
        <v>100</v>
      </c>
      <c r="R2320" s="19">
        <f t="shared" si="364"/>
        <v>67.5</v>
      </c>
      <c r="S2320" s="19">
        <f t="shared" si="365"/>
        <v>55</v>
      </c>
      <c r="T2320" s="19">
        <f t="shared" si="366"/>
        <v>67.5</v>
      </c>
      <c r="U2320" s="19">
        <f t="shared" si="367"/>
        <v>62.5</v>
      </c>
      <c r="V2320" s="18">
        <f t="shared" si="368"/>
        <v>63.333333333333336</v>
      </c>
      <c r="W2320" s="18">
        <f t="shared" si="369"/>
        <v>63.125</v>
      </c>
    </row>
    <row r="2321" spans="1:23" ht="13.5" x14ac:dyDescent="0.25">
      <c r="A2321" s="4">
        <v>45380</v>
      </c>
      <c r="B2321" s="2">
        <v>2.6</v>
      </c>
      <c r="C2321" s="2">
        <v>51.15521855504921</v>
      </c>
      <c r="D2321" s="2">
        <v>-2.2954226873137085E-2</v>
      </c>
      <c r="E2321" s="2">
        <v>1.1822928991411876E-2</v>
      </c>
      <c r="F2321" s="2">
        <v>2.5940000000000003</v>
      </c>
      <c r="G2321" s="2">
        <v>2.5620000000000003</v>
      </c>
      <c r="H2321" s="2">
        <v>2.5580000000000003</v>
      </c>
      <c r="I2321" s="2">
        <v>2.6205999999999996</v>
      </c>
      <c r="J2321" s="2">
        <v>2.9810000000000003</v>
      </c>
      <c r="K2321" s="15" t="s">
        <v>47</v>
      </c>
      <c r="L2321" s="15" t="s">
        <v>48</v>
      </c>
      <c r="M2321" s="15" t="s">
        <v>51</v>
      </c>
      <c r="N2321" s="18">
        <f t="shared" si="360"/>
        <v>50</v>
      </c>
      <c r="O2321" s="18">
        <f t="shared" si="361"/>
        <v>100</v>
      </c>
      <c r="P2321" s="18">
        <f t="shared" si="362"/>
        <v>0</v>
      </c>
      <c r="Q2321" s="18">
        <f t="shared" si="363"/>
        <v>100</v>
      </c>
      <c r="R2321" s="19">
        <f t="shared" si="364"/>
        <v>67.5</v>
      </c>
      <c r="S2321" s="19">
        <f t="shared" si="365"/>
        <v>55</v>
      </c>
      <c r="T2321" s="19">
        <f t="shared" si="366"/>
        <v>67.5</v>
      </c>
      <c r="U2321" s="19">
        <f t="shared" si="367"/>
        <v>62.5</v>
      </c>
      <c r="V2321" s="18">
        <f t="shared" si="368"/>
        <v>63.333333333333336</v>
      </c>
      <c r="W2321" s="18">
        <f t="shared" si="369"/>
        <v>63.125</v>
      </c>
    </row>
    <row r="2322" spans="1:23" ht="13.5" x14ac:dyDescent="0.25">
      <c r="A2322" s="4">
        <v>45383</v>
      </c>
      <c r="B2322" s="2">
        <v>2.58</v>
      </c>
      <c r="C2322" s="2">
        <v>49.392533756368699</v>
      </c>
      <c r="D2322" s="2">
        <v>-3.681274482675656E-2</v>
      </c>
      <c r="E2322" s="2">
        <v>1.8554159496811072E-2</v>
      </c>
      <c r="F2322" s="2">
        <v>2.6100000000000003</v>
      </c>
      <c r="G2322" s="2">
        <v>2.5729999999999995</v>
      </c>
      <c r="H2322" s="2">
        <v>2.5575000000000001</v>
      </c>
      <c r="I2322" s="2">
        <v>2.6180000000000003</v>
      </c>
      <c r="J2322" s="2">
        <v>2.9774000000000007</v>
      </c>
      <c r="K2322" s="15" t="s">
        <v>47</v>
      </c>
      <c r="L2322" s="15" t="s">
        <v>48</v>
      </c>
      <c r="M2322" s="15" t="s">
        <v>51</v>
      </c>
      <c r="N2322" s="18">
        <f t="shared" si="360"/>
        <v>50</v>
      </c>
      <c r="O2322" s="18">
        <f t="shared" si="361"/>
        <v>100</v>
      </c>
      <c r="P2322" s="18">
        <f t="shared" si="362"/>
        <v>0</v>
      </c>
      <c r="Q2322" s="18">
        <f t="shared" si="363"/>
        <v>100</v>
      </c>
      <c r="R2322" s="19">
        <f t="shared" si="364"/>
        <v>67.5</v>
      </c>
      <c r="S2322" s="19">
        <f t="shared" si="365"/>
        <v>55</v>
      </c>
      <c r="T2322" s="19">
        <f t="shared" si="366"/>
        <v>67.5</v>
      </c>
      <c r="U2322" s="19">
        <f t="shared" si="367"/>
        <v>62.5</v>
      </c>
      <c r="V2322" s="18">
        <f t="shared" si="368"/>
        <v>63.333333333333336</v>
      </c>
      <c r="W2322" s="18">
        <f t="shared" si="369"/>
        <v>63.125</v>
      </c>
    </row>
    <row r="2323" spans="1:23" ht="13.5" x14ac:dyDescent="0.25">
      <c r="A2323" s="4">
        <v>45384</v>
      </c>
      <c r="B2323" s="2">
        <v>2.6</v>
      </c>
      <c r="C2323" s="2">
        <v>51.203289792791544</v>
      </c>
      <c r="D2323" s="2">
        <v>-4.537069769837565E-2</v>
      </c>
      <c r="E2323" s="2">
        <v>2.061055334592618E-2</v>
      </c>
      <c r="F2323" s="2">
        <v>2.6219999999999999</v>
      </c>
      <c r="G2323" s="2">
        <v>2.5829999999999997</v>
      </c>
      <c r="H2323" s="2">
        <v>2.5575000000000001</v>
      </c>
      <c r="I2323" s="2">
        <v>2.6157999999999992</v>
      </c>
      <c r="J2323" s="2">
        <v>2.9740000000000015</v>
      </c>
      <c r="K2323" s="15" t="s">
        <v>47</v>
      </c>
      <c r="L2323" s="15" t="s">
        <v>54</v>
      </c>
      <c r="M2323" s="15" t="s">
        <v>51</v>
      </c>
      <c r="N2323" s="18">
        <f t="shared" si="360"/>
        <v>50</v>
      </c>
      <c r="O2323" s="18">
        <f t="shared" si="361"/>
        <v>100</v>
      </c>
      <c r="P2323" s="18">
        <f t="shared" si="362"/>
        <v>0</v>
      </c>
      <c r="Q2323" s="18">
        <f t="shared" si="363"/>
        <v>83.5</v>
      </c>
      <c r="R2323" s="19">
        <f t="shared" si="364"/>
        <v>65.025000000000006</v>
      </c>
      <c r="S2323" s="19">
        <f t="shared" si="365"/>
        <v>50.875</v>
      </c>
      <c r="T2323" s="19">
        <f t="shared" si="366"/>
        <v>60.075000000000003</v>
      </c>
      <c r="U2323" s="19">
        <f t="shared" si="367"/>
        <v>58.375</v>
      </c>
      <c r="V2323" s="18">
        <f t="shared" si="368"/>
        <v>58.658333333333339</v>
      </c>
      <c r="W2323" s="18">
        <f t="shared" si="369"/>
        <v>58.587500000000006</v>
      </c>
    </row>
    <row r="2324" spans="1:23" ht="13.5" x14ac:dyDescent="0.25">
      <c r="A2324" s="4">
        <v>45385</v>
      </c>
      <c r="B2324" s="2">
        <v>2.65</v>
      </c>
      <c r="C2324" s="2">
        <v>55.490932023597807</v>
      </c>
      <c r="D2324" s="2">
        <v>-4.1017291000090328E-2</v>
      </c>
      <c r="E2324" s="2">
        <v>2.0847032226713736E-2</v>
      </c>
      <c r="F2324" s="2">
        <v>2.6260000000000003</v>
      </c>
      <c r="G2324" s="2">
        <v>2.5880000000000001</v>
      </c>
      <c r="H2324" s="2">
        <v>2.5605000000000002</v>
      </c>
      <c r="I2324" s="2">
        <v>2.6149999999999993</v>
      </c>
      <c r="J2324" s="2">
        <v>2.9707500000000016</v>
      </c>
      <c r="K2324" s="15" t="s">
        <v>52</v>
      </c>
      <c r="L2324" s="15" t="s">
        <v>54</v>
      </c>
      <c r="M2324" s="15" t="s">
        <v>53</v>
      </c>
      <c r="N2324" s="18">
        <f t="shared" si="360"/>
        <v>50</v>
      </c>
      <c r="O2324" s="18">
        <f t="shared" si="361"/>
        <v>100</v>
      </c>
      <c r="P2324" s="18">
        <f t="shared" si="362"/>
        <v>0</v>
      </c>
      <c r="Q2324" s="18">
        <f t="shared" si="363"/>
        <v>16.5</v>
      </c>
      <c r="R2324" s="19">
        <f t="shared" si="364"/>
        <v>54.975000000000001</v>
      </c>
      <c r="S2324" s="19">
        <f t="shared" si="365"/>
        <v>34.125</v>
      </c>
      <c r="T2324" s="19">
        <f t="shared" si="366"/>
        <v>29.925000000000001</v>
      </c>
      <c r="U2324" s="19">
        <f t="shared" si="367"/>
        <v>41.625</v>
      </c>
      <c r="V2324" s="18">
        <f t="shared" si="368"/>
        <v>39.674999999999997</v>
      </c>
      <c r="W2324" s="18">
        <f t="shared" si="369"/>
        <v>40.162499999999994</v>
      </c>
    </row>
    <row r="2325" spans="1:23" ht="13.5" x14ac:dyDescent="0.25">
      <c r="A2325" s="4">
        <v>45386</v>
      </c>
      <c r="B2325" s="2">
        <v>2.6</v>
      </c>
      <c r="C2325" s="2">
        <v>50.693942726853258</v>
      </c>
      <c r="D2325" s="2">
        <v>-3.7082088703711769E-2</v>
      </c>
      <c r="E2325" s="2">
        <v>2.1558126121119819E-2</v>
      </c>
      <c r="F2325" s="2">
        <v>2.6059999999999999</v>
      </c>
      <c r="G2325" s="2">
        <v>2.5900000000000003</v>
      </c>
      <c r="H2325" s="2">
        <v>2.5630000000000002</v>
      </c>
      <c r="I2325" s="2">
        <v>2.613999999999999</v>
      </c>
      <c r="J2325" s="2">
        <v>2.9675500000000015</v>
      </c>
      <c r="K2325" s="15" t="s">
        <v>52</v>
      </c>
      <c r="L2325" s="15" t="s">
        <v>54</v>
      </c>
      <c r="M2325" s="15" t="s">
        <v>46</v>
      </c>
      <c r="N2325" s="18">
        <f t="shared" si="360"/>
        <v>50</v>
      </c>
      <c r="O2325" s="18">
        <f t="shared" si="361"/>
        <v>100</v>
      </c>
      <c r="P2325" s="18">
        <f t="shared" si="362"/>
        <v>0</v>
      </c>
      <c r="Q2325" s="18">
        <f t="shared" si="363"/>
        <v>16.5</v>
      </c>
      <c r="R2325" s="19">
        <f t="shared" si="364"/>
        <v>54.975000000000001</v>
      </c>
      <c r="S2325" s="19">
        <f t="shared" si="365"/>
        <v>34.125</v>
      </c>
      <c r="T2325" s="19">
        <f t="shared" si="366"/>
        <v>29.925000000000001</v>
      </c>
      <c r="U2325" s="19">
        <f t="shared" si="367"/>
        <v>41.625</v>
      </c>
      <c r="V2325" s="18">
        <f t="shared" si="368"/>
        <v>39.674999999999997</v>
      </c>
      <c r="W2325" s="18">
        <f t="shared" si="369"/>
        <v>40.162499999999994</v>
      </c>
    </row>
    <row r="2326" spans="1:23" ht="13.5" x14ac:dyDescent="0.25">
      <c r="A2326" s="4">
        <v>45387</v>
      </c>
      <c r="B2326" s="2">
        <v>2.68</v>
      </c>
      <c r="C2326" s="2">
        <v>57.086124713877645</v>
      </c>
      <c r="D2326" s="2">
        <v>-5.2037903557503817E-2</v>
      </c>
      <c r="E2326" s="2">
        <v>1.9403364387155776E-2</v>
      </c>
      <c r="F2326" s="2">
        <v>2.6219999999999999</v>
      </c>
      <c r="G2326" s="2">
        <v>2.6080000000000001</v>
      </c>
      <c r="H2326" s="2">
        <v>2.5700000000000003</v>
      </c>
      <c r="I2326" s="2">
        <v>2.6135999999999995</v>
      </c>
      <c r="J2326" s="2">
        <v>2.9652000000000012</v>
      </c>
      <c r="K2326" s="15" t="s">
        <v>52</v>
      </c>
      <c r="L2326" s="15" t="s">
        <v>54</v>
      </c>
      <c r="M2326" s="15" t="s">
        <v>53</v>
      </c>
      <c r="N2326" s="18">
        <f t="shared" si="360"/>
        <v>50</v>
      </c>
      <c r="O2326" s="18">
        <f t="shared" si="361"/>
        <v>100</v>
      </c>
      <c r="P2326" s="18">
        <f t="shared" si="362"/>
        <v>0</v>
      </c>
      <c r="Q2326" s="18">
        <f t="shared" si="363"/>
        <v>16.5</v>
      </c>
      <c r="R2326" s="19">
        <f t="shared" si="364"/>
        <v>54.975000000000001</v>
      </c>
      <c r="S2326" s="19">
        <f t="shared" si="365"/>
        <v>34.125</v>
      </c>
      <c r="T2326" s="19">
        <f t="shared" si="366"/>
        <v>29.925000000000001</v>
      </c>
      <c r="U2326" s="19">
        <f t="shared" si="367"/>
        <v>41.625</v>
      </c>
      <c r="V2326" s="18">
        <f t="shared" si="368"/>
        <v>39.674999999999997</v>
      </c>
      <c r="W2326" s="18">
        <f t="shared" si="369"/>
        <v>40.162499999999994</v>
      </c>
    </row>
    <row r="2327" spans="1:23" ht="13.5" x14ac:dyDescent="0.25">
      <c r="A2327" s="4">
        <v>45390</v>
      </c>
      <c r="B2327" s="2">
        <v>2.72</v>
      </c>
      <c r="C2327" s="2">
        <v>59.886366578664131</v>
      </c>
      <c r="D2327" s="2">
        <v>-6.8176642789876674E-2</v>
      </c>
      <c r="E2327" s="2">
        <v>1.609087241431361E-2</v>
      </c>
      <c r="F2327" s="2">
        <v>2.65</v>
      </c>
      <c r="G2327" s="2">
        <v>2.63</v>
      </c>
      <c r="H2327" s="2">
        <v>2.5785</v>
      </c>
      <c r="I2327" s="2">
        <v>2.6143999999999994</v>
      </c>
      <c r="J2327" s="2">
        <v>2.9629000000000008</v>
      </c>
      <c r="K2327" s="15" t="s">
        <v>47</v>
      </c>
      <c r="L2327" s="15" t="s">
        <v>54</v>
      </c>
      <c r="M2327" s="15" t="s">
        <v>51</v>
      </c>
      <c r="N2327" s="18">
        <f t="shared" si="360"/>
        <v>50</v>
      </c>
      <c r="O2327" s="18">
        <f t="shared" si="361"/>
        <v>100</v>
      </c>
      <c r="P2327" s="18">
        <f t="shared" si="362"/>
        <v>0</v>
      </c>
      <c r="Q2327" s="18">
        <f t="shared" si="363"/>
        <v>83.5</v>
      </c>
      <c r="R2327" s="19">
        <f t="shared" si="364"/>
        <v>65.025000000000006</v>
      </c>
      <c r="S2327" s="19">
        <f t="shared" si="365"/>
        <v>50.875</v>
      </c>
      <c r="T2327" s="19">
        <f t="shared" si="366"/>
        <v>60.075000000000003</v>
      </c>
      <c r="U2327" s="19">
        <f t="shared" si="367"/>
        <v>58.375</v>
      </c>
      <c r="V2327" s="18">
        <f t="shared" si="368"/>
        <v>58.658333333333339</v>
      </c>
      <c r="W2327" s="18">
        <f t="shared" si="369"/>
        <v>58.587500000000006</v>
      </c>
    </row>
    <row r="2328" spans="1:23" ht="13.5" x14ac:dyDescent="0.25">
      <c r="A2328" s="4">
        <v>45394</v>
      </c>
      <c r="B2328" s="2">
        <v>2.68</v>
      </c>
      <c r="C2328" s="2">
        <v>55.954341476271381</v>
      </c>
      <c r="D2328" s="2">
        <v>-7.3434325746409179E-2</v>
      </c>
      <c r="E2328" s="2">
        <v>8.9418462586100256E-3</v>
      </c>
      <c r="F2328" s="2">
        <v>2.6659999999999999</v>
      </c>
      <c r="G2328" s="2">
        <v>2.6439999999999997</v>
      </c>
      <c r="H2328" s="2">
        <v>2.5834999999999999</v>
      </c>
      <c r="I2328" s="2">
        <v>2.6150000000000002</v>
      </c>
      <c r="J2328" s="2">
        <v>2.9602499999999998</v>
      </c>
      <c r="K2328" s="15" t="s">
        <v>47</v>
      </c>
      <c r="L2328" s="15" t="s">
        <v>54</v>
      </c>
      <c r="M2328" s="15" t="s">
        <v>51</v>
      </c>
      <c r="N2328" s="18">
        <f t="shared" si="360"/>
        <v>50</v>
      </c>
      <c r="O2328" s="18">
        <f t="shared" si="361"/>
        <v>100</v>
      </c>
      <c r="P2328" s="18">
        <f t="shared" si="362"/>
        <v>0</v>
      </c>
      <c r="Q2328" s="18">
        <f t="shared" si="363"/>
        <v>83.5</v>
      </c>
      <c r="R2328" s="19">
        <f t="shared" si="364"/>
        <v>65.025000000000006</v>
      </c>
      <c r="S2328" s="19">
        <f t="shared" si="365"/>
        <v>50.875</v>
      </c>
      <c r="T2328" s="19">
        <f t="shared" si="366"/>
        <v>60.075000000000003</v>
      </c>
      <c r="U2328" s="19">
        <f t="shared" si="367"/>
        <v>58.375</v>
      </c>
      <c r="V2328" s="18">
        <f t="shared" si="368"/>
        <v>58.658333333333339</v>
      </c>
      <c r="W2328" s="18">
        <f t="shared" si="369"/>
        <v>58.587500000000006</v>
      </c>
    </row>
    <row r="2329" spans="1:23" ht="13.5" x14ac:dyDescent="0.25">
      <c r="A2329" s="4">
        <v>45397</v>
      </c>
      <c r="B2329" s="2">
        <v>2.65</v>
      </c>
      <c r="C2329" s="2">
        <v>53.136434368192475</v>
      </c>
      <c r="D2329" s="2">
        <v>-6.2243800134047067E-2</v>
      </c>
      <c r="E2329" s="2">
        <v>6.162661011035412E-5</v>
      </c>
      <c r="F2329" s="2">
        <v>2.6659999999999999</v>
      </c>
      <c r="G2329" s="2">
        <v>2.6459999999999999</v>
      </c>
      <c r="H2329" s="2">
        <v>2.5909999999999997</v>
      </c>
      <c r="I2329" s="2">
        <v>2.6155999999999993</v>
      </c>
      <c r="J2329" s="2">
        <v>2.9572499999999997</v>
      </c>
      <c r="K2329" s="15" t="s">
        <v>52</v>
      </c>
      <c r="L2329" s="15" t="s">
        <v>54</v>
      </c>
      <c r="M2329" s="15" t="s">
        <v>54</v>
      </c>
      <c r="N2329" s="18">
        <f t="shared" si="360"/>
        <v>50</v>
      </c>
      <c r="O2329" s="18">
        <f t="shared" si="361"/>
        <v>100</v>
      </c>
      <c r="P2329" s="18">
        <f t="shared" si="362"/>
        <v>0</v>
      </c>
      <c r="Q2329" s="18">
        <f t="shared" si="363"/>
        <v>16.5</v>
      </c>
      <c r="R2329" s="19">
        <f t="shared" si="364"/>
        <v>54.975000000000001</v>
      </c>
      <c r="S2329" s="19">
        <f t="shared" si="365"/>
        <v>34.125</v>
      </c>
      <c r="T2329" s="19">
        <f t="shared" si="366"/>
        <v>29.925000000000001</v>
      </c>
      <c r="U2329" s="19">
        <f t="shared" si="367"/>
        <v>41.625</v>
      </c>
      <c r="V2329" s="18">
        <f t="shared" si="368"/>
        <v>39.674999999999997</v>
      </c>
      <c r="W2329" s="18">
        <f t="shared" si="369"/>
        <v>40.162499999999994</v>
      </c>
    </row>
    <row r="2330" spans="1:23" ht="13.5" x14ac:dyDescent="0.25">
      <c r="A2330" s="4">
        <v>45398</v>
      </c>
      <c r="B2330" s="2">
        <v>2.63</v>
      </c>
      <c r="C2330" s="2">
        <v>51.282248087852047</v>
      </c>
      <c r="D2330" s="2">
        <v>-4.0744171233944915E-2</v>
      </c>
      <c r="E2330" s="2">
        <v>-1.0019492833747883E-2</v>
      </c>
      <c r="F2330" s="2">
        <v>2.6719999999999997</v>
      </c>
      <c r="G2330" s="2">
        <v>2.6389999999999998</v>
      </c>
      <c r="H2330" s="2">
        <v>2.5964999999999998</v>
      </c>
      <c r="I2330" s="2">
        <v>2.6151999999999993</v>
      </c>
      <c r="J2330" s="2">
        <v>2.9538999999999991</v>
      </c>
      <c r="K2330" s="15" t="s">
        <v>47</v>
      </c>
      <c r="L2330" s="15" t="s">
        <v>54</v>
      </c>
      <c r="M2330" s="15" t="s">
        <v>51</v>
      </c>
      <c r="N2330" s="18">
        <f t="shared" si="360"/>
        <v>50</v>
      </c>
      <c r="O2330" s="18">
        <f t="shared" si="361"/>
        <v>100</v>
      </c>
      <c r="P2330" s="18">
        <f t="shared" si="362"/>
        <v>0</v>
      </c>
      <c r="Q2330" s="18">
        <f t="shared" si="363"/>
        <v>83.5</v>
      </c>
      <c r="R2330" s="19">
        <f t="shared" si="364"/>
        <v>65.025000000000006</v>
      </c>
      <c r="S2330" s="19">
        <f t="shared" si="365"/>
        <v>50.875</v>
      </c>
      <c r="T2330" s="19">
        <f t="shared" si="366"/>
        <v>60.075000000000003</v>
      </c>
      <c r="U2330" s="19">
        <f t="shared" si="367"/>
        <v>58.375</v>
      </c>
      <c r="V2330" s="18">
        <f t="shared" si="368"/>
        <v>58.658333333333339</v>
      </c>
      <c r="W2330" s="18">
        <f t="shared" si="369"/>
        <v>58.587500000000006</v>
      </c>
    </row>
    <row r="2331" spans="1:23" ht="13.5" x14ac:dyDescent="0.25">
      <c r="A2331" s="4">
        <v>45399</v>
      </c>
      <c r="B2331" s="2">
        <v>2.59</v>
      </c>
      <c r="C2331" s="2">
        <v>47.697403198584809</v>
      </c>
      <c r="D2331" s="2">
        <v>-3.505934322122739E-2</v>
      </c>
      <c r="E2331" s="2">
        <v>-2.0609699921323679E-2</v>
      </c>
      <c r="F2331" s="2">
        <v>2.6539999999999999</v>
      </c>
      <c r="G2331" s="2">
        <v>2.6379999999999999</v>
      </c>
      <c r="H2331" s="2">
        <v>2.6</v>
      </c>
      <c r="I2331" s="2">
        <v>2.6139999999999999</v>
      </c>
      <c r="J2331" s="2">
        <v>2.9502499999999992</v>
      </c>
      <c r="K2331" s="15" t="s">
        <v>52</v>
      </c>
      <c r="L2331" s="15" t="s">
        <v>54</v>
      </c>
      <c r="M2331" s="15" t="s">
        <v>46</v>
      </c>
      <c r="N2331" s="18">
        <f t="shared" si="360"/>
        <v>50</v>
      </c>
      <c r="O2331" s="18">
        <f t="shared" si="361"/>
        <v>100</v>
      </c>
      <c r="P2331" s="18">
        <f t="shared" si="362"/>
        <v>0</v>
      </c>
      <c r="Q2331" s="18">
        <f t="shared" si="363"/>
        <v>16.5</v>
      </c>
      <c r="R2331" s="19">
        <f t="shared" si="364"/>
        <v>54.975000000000001</v>
      </c>
      <c r="S2331" s="19">
        <f t="shared" si="365"/>
        <v>34.125</v>
      </c>
      <c r="T2331" s="19">
        <f t="shared" si="366"/>
        <v>29.925000000000001</v>
      </c>
      <c r="U2331" s="19">
        <f t="shared" si="367"/>
        <v>41.625</v>
      </c>
      <c r="V2331" s="18">
        <f t="shared" si="368"/>
        <v>39.674999999999997</v>
      </c>
      <c r="W2331" s="18">
        <f t="shared" si="369"/>
        <v>40.162499999999994</v>
      </c>
    </row>
    <row r="2332" spans="1:23" ht="13.5" x14ac:dyDescent="0.25">
      <c r="A2332" s="4">
        <v>45400</v>
      </c>
      <c r="B2332" s="2">
        <v>2.54</v>
      </c>
      <c r="C2332" s="2">
        <v>43.595031512080396</v>
      </c>
      <c r="D2332" s="2">
        <v>-2.9465140724411754E-2</v>
      </c>
      <c r="E2332" s="2">
        <v>-3.2090652625051702E-2</v>
      </c>
      <c r="F2332" s="2">
        <v>2.6179999999999999</v>
      </c>
      <c r="G2332" s="2">
        <v>2.6339999999999995</v>
      </c>
      <c r="H2332" s="2">
        <v>2.6034999999999999</v>
      </c>
      <c r="I2332" s="2">
        <v>2.6117999999999997</v>
      </c>
      <c r="J2332" s="2">
        <v>2.9460999999999986</v>
      </c>
      <c r="K2332" s="15" t="s">
        <v>52</v>
      </c>
      <c r="L2332" s="15" t="s">
        <v>50</v>
      </c>
      <c r="M2332" s="15" t="s">
        <v>46</v>
      </c>
      <c r="N2332" s="18">
        <f t="shared" si="360"/>
        <v>50</v>
      </c>
      <c r="O2332" s="18">
        <f t="shared" si="361"/>
        <v>100</v>
      </c>
      <c r="P2332" s="18">
        <f t="shared" si="362"/>
        <v>0</v>
      </c>
      <c r="Q2332" s="18">
        <f t="shared" si="363"/>
        <v>0</v>
      </c>
      <c r="R2332" s="19">
        <f t="shared" si="364"/>
        <v>52.5</v>
      </c>
      <c r="S2332" s="19">
        <f t="shared" si="365"/>
        <v>30</v>
      </c>
      <c r="T2332" s="19">
        <f t="shared" si="366"/>
        <v>22.5</v>
      </c>
      <c r="U2332" s="19">
        <f t="shared" si="367"/>
        <v>37.5</v>
      </c>
      <c r="V2332" s="18">
        <f t="shared" si="368"/>
        <v>35</v>
      </c>
      <c r="W2332" s="18">
        <f t="shared" si="369"/>
        <v>35.625</v>
      </c>
    </row>
    <row r="2333" spans="1:23" ht="13.5" x14ac:dyDescent="0.25">
      <c r="A2333" s="4">
        <v>45401</v>
      </c>
      <c r="B2333" s="2">
        <v>2.52</v>
      </c>
      <c r="C2333" s="2">
        <v>42.037551928566437</v>
      </c>
      <c r="D2333" s="2">
        <v>-1.9732188446571541E-2</v>
      </c>
      <c r="E2333" s="2">
        <v>-3.9717024085773538E-2</v>
      </c>
      <c r="F2333" s="2">
        <v>2.5859999999999999</v>
      </c>
      <c r="G2333" s="2">
        <v>2.6259999999999999</v>
      </c>
      <c r="H2333" s="2">
        <v>2.6045000000000003</v>
      </c>
      <c r="I2333" s="2">
        <v>2.6092</v>
      </c>
      <c r="J2333" s="2">
        <v>2.9412999999999987</v>
      </c>
      <c r="K2333" s="15" t="s">
        <v>52</v>
      </c>
      <c r="L2333" s="15" t="s">
        <v>50</v>
      </c>
      <c r="M2333" s="15" t="s">
        <v>46</v>
      </c>
      <c r="N2333" s="18">
        <f t="shared" si="360"/>
        <v>50</v>
      </c>
      <c r="O2333" s="18">
        <f t="shared" si="361"/>
        <v>100</v>
      </c>
      <c r="P2333" s="18">
        <f t="shared" si="362"/>
        <v>0</v>
      </c>
      <c r="Q2333" s="18">
        <f t="shared" si="363"/>
        <v>0</v>
      </c>
      <c r="R2333" s="19">
        <f t="shared" si="364"/>
        <v>52.5</v>
      </c>
      <c r="S2333" s="19">
        <f t="shared" si="365"/>
        <v>30</v>
      </c>
      <c r="T2333" s="19">
        <f t="shared" si="366"/>
        <v>22.5</v>
      </c>
      <c r="U2333" s="19">
        <f t="shared" si="367"/>
        <v>37.5</v>
      </c>
      <c r="V2333" s="18">
        <f t="shared" si="368"/>
        <v>35</v>
      </c>
      <c r="W2333" s="18">
        <f t="shared" si="369"/>
        <v>35.625</v>
      </c>
    </row>
    <row r="2334" spans="1:23" ht="13.5" x14ac:dyDescent="0.25">
      <c r="A2334" s="4">
        <v>45404</v>
      </c>
      <c r="B2334" s="2">
        <v>2.6</v>
      </c>
      <c r="C2334" s="2">
        <v>49.768090150022275</v>
      </c>
      <c r="D2334" s="2">
        <v>-9.2037251126901864E-3</v>
      </c>
      <c r="E2334" s="2">
        <v>-4.4619444755591563E-2</v>
      </c>
      <c r="F2334" s="2">
        <v>2.5759999999999996</v>
      </c>
      <c r="G2334" s="2">
        <v>2.621</v>
      </c>
      <c r="H2334" s="2">
        <v>2.6045000000000007</v>
      </c>
      <c r="I2334" s="2">
        <v>2.6083999999999996</v>
      </c>
      <c r="J2334" s="2">
        <v>2.936799999999999</v>
      </c>
      <c r="K2334" s="15" t="s">
        <v>52</v>
      </c>
      <c r="L2334" s="15" t="s">
        <v>54</v>
      </c>
      <c r="M2334" s="15" t="s">
        <v>46</v>
      </c>
      <c r="N2334" s="18">
        <f t="shared" si="360"/>
        <v>50</v>
      </c>
      <c r="O2334" s="18">
        <f t="shared" si="361"/>
        <v>100</v>
      </c>
      <c r="P2334" s="18">
        <f t="shared" si="362"/>
        <v>0</v>
      </c>
      <c r="Q2334" s="18">
        <f t="shared" si="363"/>
        <v>16.5</v>
      </c>
      <c r="R2334" s="19">
        <f t="shared" si="364"/>
        <v>54.975000000000001</v>
      </c>
      <c r="S2334" s="19">
        <f t="shared" si="365"/>
        <v>34.125</v>
      </c>
      <c r="T2334" s="19">
        <f t="shared" si="366"/>
        <v>29.925000000000001</v>
      </c>
      <c r="U2334" s="19">
        <f t="shared" si="367"/>
        <v>41.625</v>
      </c>
      <c r="V2334" s="18">
        <f t="shared" si="368"/>
        <v>39.674999999999997</v>
      </c>
      <c r="W2334" s="18">
        <f t="shared" si="369"/>
        <v>40.162499999999994</v>
      </c>
    </row>
    <row r="2335" spans="1:23" ht="13.5" x14ac:dyDescent="0.25">
      <c r="A2335" s="4">
        <v>45405</v>
      </c>
      <c r="B2335" s="2">
        <v>2.69</v>
      </c>
      <c r="C2335" s="2">
        <v>56.755706107517113</v>
      </c>
      <c r="D2335" s="2">
        <v>-1.4639217086285239E-2</v>
      </c>
      <c r="E2335" s="2">
        <v>-4.8253576906526534E-2</v>
      </c>
      <c r="F2335" s="2">
        <v>2.5880000000000001</v>
      </c>
      <c r="G2335" s="2">
        <v>2.63</v>
      </c>
      <c r="H2335" s="2">
        <v>2.6100000000000003</v>
      </c>
      <c r="I2335" s="2">
        <v>2.6091999999999995</v>
      </c>
      <c r="J2335" s="2">
        <v>2.93275</v>
      </c>
      <c r="K2335" s="15" t="s">
        <v>52</v>
      </c>
      <c r="L2335" s="15" t="s">
        <v>54</v>
      </c>
      <c r="M2335" s="15" t="s">
        <v>53</v>
      </c>
      <c r="N2335" s="18">
        <f t="shared" si="360"/>
        <v>50</v>
      </c>
      <c r="O2335" s="18">
        <f t="shared" si="361"/>
        <v>100</v>
      </c>
      <c r="P2335" s="18">
        <f t="shared" si="362"/>
        <v>0</v>
      </c>
      <c r="Q2335" s="18">
        <f t="shared" si="363"/>
        <v>16.5</v>
      </c>
      <c r="R2335" s="19">
        <f t="shared" si="364"/>
        <v>54.975000000000001</v>
      </c>
      <c r="S2335" s="19">
        <f t="shared" si="365"/>
        <v>34.125</v>
      </c>
      <c r="T2335" s="19">
        <f t="shared" si="366"/>
        <v>29.925000000000001</v>
      </c>
      <c r="U2335" s="19">
        <f t="shared" si="367"/>
        <v>41.625</v>
      </c>
      <c r="V2335" s="18">
        <f t="shared" si="368"/>
        <v>39.674999999999997</v>
      </c>
      <c r="W2335" s="18">
        <f t="shared" si="369"/>
        <v>40.162499999999994</v>
      </c>
    </row>
    <row r="2336" spans="1:23" ht="13.5" x14ac:dyDescent="0.25">
      <c r="A2336" s="4">
        <v>45406</v>
      </c>
      <c r="B2336" s="2">
        <v>2.6</v>
      </c>
      <c r="C2336" s="2">
        <v>49.361043656870208</v>
      </c>
      <c r="D2336" s="2">
        <v>-7.8224678541261028E-4</v>
      </c>
      <c r="E2336" s="2">
        <v>-5.1020203737641885E-2</v>
      </c>
      <c r="F2336" s="2">
        <v>2.59</v>
      </c>
      <c r="G2336" s="2">
        <v>2.6220000000000003</v>
      </c>
      <c r="H2336" s="2">
        <v>2.6150000000000007</v>
      </c>
      <c r="I2336" s="2">
        <v>2.6085999999999996</v>
      </c>
      <c r="J2336" s="2">
        <v>2.9283499999999991</v>
      </c>
      <c r="K2336" s="15" t="s">
        <v>52</v>
      </c>
      <c r="L2336" s="15" t="s">
        <v>54</v>
      </c>
      <c r="M2336" s="15" t="s">
        <v>53</v>
      </c>
      <c r="N2336" s="18">
        <f t="shared" si="360"/>
        <v>50</v>
      </c>
      <c r="O2336" s="18">
        <f t="shared" si="361"/>
        <v>100</v>
      </c>
      <c r="P2336" s="18">
        <f t="shared" si="362"/>
        <v>0</v>
      </c>
      <c r="Q2336" s="18">
        <f t="shared" si="363"/>
        <v>16.5</v>
      </c>
      <c r="R2336" s="19">
        <f t="shared" si="364"/>
        <v>54.975000000000001</v>
      </c>
      <c r="S2336" s="19">
        <f t="shared" si="365"/>
        <v>34.125</v>
      </c>
      <c r="T2336" s="19">
        <f t="shared" si="366"/>
        <v>29.925000000000001</v>
      </c>
      <c r="U2336" s="19">
        <f t="shared" si="367"/>
        <v>41.625</v>
      </c>
      <c r="V2336" s="18">
        <f t="shared" si="368"/>
        <v>39.674999999999997</v>
      </c>
      <c r="W2336" s="18">
        <f t="shared" si="369"/>
        <v>40.162499999999994</v>
      </c>
    </row>
    <row r="2337" spans="1:23" ht="13.5" x14ac:dyDescent="0.25">
      <c r="A2337" s="4">
        <v>45407</v>
      </c>
      <c r="B2337" s="2">
        <v>2.65</v>
      </c>
      <c r="C2337" s="2">
        <v>53.022946165648293</v>
      </c>
      <c r="D2337" s="2">
        <v>1.344509173276931E-2</v>
      </c>
      <c r="E2337" s="2">
        <v>-5.0930496474617788E-2</v>
      </c>
      <c r="F2337" s="2">
        <v>2.6120000000000001</v>
      </c>
      <c r="G2337" s="2">
        <v>2.6150000000000002</v>
      </c>
      <c r="H2337" s="2">
        <v>2.6224999999999996</v>
      </c>
      <c r="I2337" s="2">
        <v>2.6082000000000001</v>
      </c>
      <c r="J2337" s="2">
        <v>2.9242999999999997</v>
      </c>
      <c r="K2337" s="15" t="s">
        <v>47</v>
      </c>
      <c r="L2337" s="15" t="s">
        <v>54</v>
      </c>
      <c r="M2337" s="15" t="s">
        <v>51</v>
      </c>
      <c r="N2337" s="18">
        <f t="shared" si="360"/>
        <v>50</v>
      </c>
      <c r="O2337" s="18">
        <f t="shared" si="361"/>
        <v>100</v>
      </c>
      <c r="P2337" s="18">
        <f t="shared" si="362"/>
        <v>0</v>
      </c>
      <c r="Q2337" s="18">
        <f t="shared" si="363"/>
        <v>83.5</v>
      </c>
      <c r="R2337" s="19">
        <f t="shared" si="364"/>
        <v>65.025000000000006</v>
      </c>
      <c r="S2337" s="19">
        <f t="shared" si="365"/>
        <v>50.875</v>
      </c>
      <c r="T2337" s="19">
        <f t="shared" si="366"/>
        <v>60.075000000000003</v>
      </c>
      <c r="U2337" s="19">
        <f t="shared" si="367"/>
        <v>58.375</v>
      </c>
      <c r="V2337" s="18">
        <f t="shared" si="368"/>
        <v>58.658333333333339</v>
      </c>
      <c r="W2337" s="18">
        <f t="shared" si="369"/>
        <v>58.587500000000006</v>
      </c>
    </row>
    <row r="2338" spans="1:23" ht="13.5" x14ac:dyDescent="0.25">
      <c r="A2338" s="4">
        <v>45408</v>
      </c>
      <c r="B2338" s="2">
        <v>2.6</v>
      </c>
      <c r="C2338" s="2">
        <v>49.192039725706636</v>
      </c>
      <c r="D2338" s="2">
        <v>2.2786224854047799E-2</v>
      </c>
      <c r="E2338" s="2">
        <v>-4.5862192960167122E-2</v>
      </c>
      <c r="F2338" s="2">
        <v>2.6280000000000001</v>
      </c>
      <c r="G2338" s="2">
        <v>2.6070000000000002</v>
      </c>
      <c r="H2338" s="2">
        <v>2.6254999999999997</v>
      </c>
      <c r="I2338" s="2">
        <v>2.6065999999999998</v>
      </c>
      <c r="J2338" s="2">
        <v>2.9200499999999994</v>
      </c>
      <c r="K2338" s="15" t="s">
        <v>47</v>
      </c>
      <c r="L2338" s="15" t="s">
        <v>48</v>
      </c>
      <c r="M2338" s="15" t="s">
        <v>51</v>
      </c>
      <c r="N2338" s="18">
        <f t="shared" si="360"/>
        <v>50</v>
      </c>
      <c r="O2338" s="18">
        <f t="shared" si="361"/>
        <v>100</v>
      </c>
      <c r="P2338" s="18">
        <f t="shared" si="362"/>
        <v>0</v>
      </c>
      <c r="Q2338" s="18">
        <f t="shared" si="363"/>
        <v>100</v>
      </c>
      <c r="R2338" s="19">
        <f t="shared" si="364"/>
        <v>67.5</v>
      </c>
      <c r="S2338" s="19">
        <f t="shared" si="365"/>
        <v>55</v>
      </c>
      <c r="T2338" s="19">
        <f t="shared" si="366"/>
        <v>67.5</v>
      </c>
      <c r="U2338" s="19">
        <f t="shared" si="367"/>
        <v>62.5</v>
      </c>
      <c r="V2338" s="18">
        <f t="shared" si="368"/>
        <v>63.333333333333336</v>
      </c>
      <c r="W2338" s="18">
        <f t="shared" si="369"/>
        <v>63.125</v>
      </c>
    </row>
    <row r="2339" spans="1:23" ht="13.5" x14ac:dyDescent="0.25">
      <c r="A2339" s="4">
        <v>45411</v>
      </c>
      <c r="B2339" s="2">
        <v>2.67</v>
      </c>
      <c r="C2339" s="2">
        <v>54.18292689254848</v>
      </c>
      <c r="D2339" s="2">
        <v>2.0956215477795581E-2</v>
      </c>
      <c r="E2339" s="2">
        <v>-3.9897239459915558E-2</v>
      </c>
      <c r="F2339" s="2">
        <v>2.6419999999999999</v>
      </c>
      <c r="G2339" s="2">
        <v>2.6089999999999995</v>
      </c>
      <c r="H2339" s="2">
        <v>2.6275000000000004</v>
      </c>
      <c r="I2339" s="2">
        <v>2.6073999999999997</v>
      </c>
      <c r="J2339" s="2">
        <v>2.9162499999999989</v>
      </c>
      <c r="K2339" s="15" t="s">
        <v>47</v>
      </c>
      <c r="L2339" s="15" t="s">
        <v>54</v>
      </c>
      <c r="M2339" s="15" t="s">
        <v>51</v>
      </c>
      <c r="N2339" s="18">
        <f t="shared" si="360"/>
        <v>50</v>
      </c>
      <c r="O2339" s="18">
        <f t="shared" si="361"/>
        <v>100</v>
      </c>
      <c r="P2339" s="18">
        <f t="shared" si="362"/>
        <v>0</v>
      </c>
      <c r="Q2339" s="18">
        <f t="shared" si="363"/>
        <v>83.5</v>
      </c>
      <c r="R2339" s="19">
        <f t="shared" si="364"/>
        <v>65.025000000000006</v>
      </c>
      <c r="S2339" s="19">
        <f t="shared" si="365"/>
        <v>50.875</v>
      </c>
      <c r="T2339" s="19">
        <f t="shared" si="366"/>
        <v>60.075000000000003</v>
      </c>
      <c r="U2339" s="19">
        <f t="shared" si="367"/>
        <v>58.375</v>
      </c>
      <c r="V2339" s="18">
        <f t="shared" si="368"/>
        <v>58.658333333333339</v>
      </c>
      <c r="W2339" s="18">
        <f t="shared" si="369"/>
        <v>58.587500000000006</v>
      </c>
    </row>
    <row r="2340" spans="1:23" ht="13.5" x14ac:dyDescent="0.25">
      <c r="A2340" s="4">
        <v>45412</v>
      </c>
      <c r="B2340" s="2">
        <v>2.71</v>
      </c>
      <c r="C2340" s="2">
        <v>56.794667138386806</v>
      </c>
      <c r="D2340" s="2">
        <v>1.3015823909759749E-2</v>
      </c>
      <c r="E2340" s="2">
        <v>-3.3409705777215255E-2</v>
      </c>
      <c r="F2340" s="2">
        <v>2.6459999999999999</v>
      </c>
      <c r="G2340" s="2">
        <v>2.617</v>
      </c>
      <c r="H2340" s="2">
        <v>2.6280000000000001</v>
      </c>
      <c r="I2340" s="2">
        <v>2.6082000000000001</v>
      </c>
      <c r="J2340" s="2">
        <v>2.9126499999999993</v>
      </c>
      <c r="K2340" s="15" t="s">
        <v>47</v>
      </c>
      <c r="L2340" s="15" t="s">
        <v>54</v>
      </c>
      <c r="M2340" s="15" t="s">
        <v>51</v>
      </c>
      <c r="N2340" s="18">
        <f t="shared" si="360"/>
        <v>50</v>
      </c>
      <c r="O2340" s="18">
        <f t="shared" si="361"/>
        <v>100</v>
      </c>
      <c r="P2340" s="18">
        <f t="shared" si="362"/>
        <v>0</v>
      </c>
      <c r="Q2340" s="18">
        <f t="shared" si="363"/>
        <v>83.5</v>
      </c>
      <c r="R2340" s="19">
        <f t="shared" si="364"/>
        <v>65.025000000000006</v>
      </c>
      <c r="S2340" s="19">
        <f t="shared" si="365"/>
        <v>50.875</v>
      </c>
      <c r="T2340" s="19">
        <f t="shared" si="366"/>
        <v>60.075000000000003</v>
      </c>
      <c r="U2340" s="19">
        <f t="shared" si="367"/>
        <v>58.375</v>
      </c>
      <c r="V2340" s="18">
        <f t="shared" si="368"/>
        <v>58.658333333333339</v>
      </c>
      <c r="W2340" s="18">
        <f t="shared" si="369"/>
        <v>58.587500000000006</v>
      </c>
    </row>
    <row r="2341" spans="1:23" ht="13.5" x14ac:dyDescent="0.25">
      <c r="A2341" s="4">
        <v>45414</v>
      </c>
      <c r="B2341" s="2">
        <v>2.78</v>
      </c>
      <c r="C2341" s="2">
        <v>60.985945085707584</v>
      </c>
      <c r="D2341" s="2">
        <v>-5.6043213234273637E-3</v>
      </c>
      <c r="E2341" s="2">
        <v>-2.7143469003350258E-2</v>
      </c>
      <c r="F2341" s="2">
        <v>2.6819999999999995</v>
      </c>
      <c r="G2341" s="2">
        <v>2.6360000000000001</v>
      </c>
      <c r="H2341" s="2">
        <v>2.637</v>
      </c>
      <c r="I2341" s="2">
        <v>2.6103999999999998</v>
      </c>
      <c r="J2341" s="2">
        <v>2.9093999999999993</v>
      </c>
      <c r="K2341" s="15" t="s">
        <v>47</v>
      </c>
      <c r="L2341" s="15" t="s">
        <v>54</v>
      </c>
      <c r="M2341" s="15" t="s">
        <v>51</v>
      </c>
      <c r="N2341" s="18">
        <f t="shared" si="360"/>
        <v>50</v>
      </c>
      <c r="O2341" s="18">
        <f t="shared" si="361"/>
        <v>100</v>
      </c>
      <c r="P2341" s="18">
        <f t="shared" si="362"/>
        <v>0</v>
      </c>
      <c r="Q2341" s="18">
        <f t="shared" si="363"/>
        <v>83.5</v>
      </c>
      <c r="R2341" s="19">
        <f t="shared" si="364"/>
        <v>65.025000000000006</v>
      </c>
      <c r="S2341" s="19">
        <f t="shared" si="365"/>
        <v>50.875</v>
      </c>
      <c r="T2341" s="19">
        <f t="shared" si="366"/>
        <v>60.075000000000003</v>
      </c>
      <c r="U2341" s="19">
        <f t="shared" si="367"/>
        <v>58.375</v>
      </c>
      <c r="V2341" s="18">
        <f t="shared" si="368"/>
        <v>58.658333333333339</v>
      </c>
      <c r="W2341" s="18">
        <f t="shared" si="369"/>
        <v>58.587500000000006</v>
      </c>
    </row>
    <row r="2342" spans="1:23" ht="13.5" x14ac:dyDescent="0.25">
      <c r="A2342" s="4">
        <v>45415</v>
      </c>
      <c r="B2342" s="2">
        <v>2.77</v>
      </c>
      <c r="C2342" s="2">
        <v>60.089152866212842</v>
      </c>
      <c r="D2342" s="2">
        <v>-2.9245696405571842E-2</v>
      </c>
      <c r="E2342" s="2">
        <v>-1.9151503743389024E-2</v>
      </c>
      <c r="F2342" s="2">
        <v>2.706</v>
      </c>
      <c r="G2342" s="2">
        <v>2.6589999999999998</v>
      </c>
      <c r="H2342" s="2">
        <v>2.6465000000000005</v>
      </c>
      <c r="I2342" s="2">
        <v>2.6124000000000001</v>
      </c>
      <c r="J2342" s="2">
        <v>2.9061499999999989</v>
      </c>
      <c r="K2342" s="15" t="s">
        <v>47</v>
      </c>
      <c r="L2342" s="15" t="s">
        <v>54</v>
      </c>
      <c r="M2342" s="15" t="s">
        <v>51</v>
      </c>
      <c r="N2342" s="18">
        <f t="shared" si="360"/>
        <v>50</v>
      </c>
      <c r="O2342" s="18">
        <f t="shared" si="361"/>
        <v>100</v>
      </c>
      <c r="P2342" s="18">
        <f t="shared" si="362"/>
        <v>0</v>
      </c>
      <c r="Q2342" s="18">
        <f t="shared" si="363"/>
        <v>83.5</v>
      </c>
      <c r="R2342" s="19">
        <f t="shared" si="364"/>
        <v>65.025000000000006</v>
      </c>
      <c r="S2342" s="19">
        <f t="shared" si="365"/>
        <v>50.875</v>
      </c>
      <c r="T2342" s="19">
        <f t="shared" si="366"/>
        <v>60.075000000000003</v>
      </c>
      <c r="U2342" s="19">
        <f t="shared" si="367"/>
        <v>58.375</v>
      </c>
      <c r="V2342" s="18">
        <f t="shared" si="368"/>
        <v>58.658333333333339</v>
      </c>
      <c r="W2342" s="18">
        <f t="shared" si="369"/>
        <v>58.587500000000006</v>
      </c>
    </row>
    <row r="2343" spans="1:23" ht="13.5" x14ac:dyDescent="0.25">
      <c r="A2343" s="4">
        <v>45418</v>
      </c>
      <c r="B2343" s="2">
        <v>2.88</v>
      </c>
      <c r="C2343" s="2">
        <v>66.010078465273494</v>
      </c>
      <c r="D2343" s="2">
        <v>-6.1281010827132221E-2</v>
      </c>
      <c r="E2343" s="2">
        <v>-1.0738087460200857E-2</v>
      </c>
      <c r="F2343" s="2">
        <v>2.7619999999999996</v>
      </c>
      <c r="G2343" s="2">
        <v>2.6949999999999998</v>
      </c>
      <c r="H2343" s="2">
        <v>2.6605000000000003</v>
      </c>
      <c r="I2343" s="2">
        <v>2.6165999999999996</v>
      </c>
      <c r="J2343" s="2">
        <v>2.903449999999999</v>
      </c>
      <c r="K2343" s="15" t="s">
        <v>47</v>
      </c>
      <c r="L2343" s="15" t="s">
        <v>48</v>
      </c>
      <c r="M2343" s="15" t="s">
        <v>51</v>
      </c>
      <c r="N2343" s="18">
        <f t="shared" si="360"/>
        <v>50</v>
      </c>
      <c r="O2343" s="18">
        <f t="shared" si="361"/>
        <v>100</v>
      </c>
      <c r="P2343" s="18">
        <f t="shared" si="362"/>
        <v>0</v>
      </c>
      <c r="Q2343" s="18">
        <f t="shared" si="363"/>
        <v>100</v>
      </c>
      <c r="R2343" s="19">
        <f t="shared" si="364"/>
        <v>67.5</v>
      </c>
      <c r="S2343" s="19">
        <f t="shared" si="365"/>
        <v>55</v>
      </c>
      <c r="T2343" s="19">
        <f t="shared" si="366"/>
        <v>67.5</v>
      </c>
      <c r="U2343" s="19">
        <f t="shared" si="367"/>
        <v>62.5</v>
      </c>
      <c r="V2343" s="18">
        <f t="shared" si="368"/>
        <v>63.333333333333336</v>
      </c>
      <c r="W2343" s="18">
        <f t="shared" si="369"/>
        <v>63.125</v>
      </c>
    </row>
    <row r="2344" spans="1:23" ht="13.5" x14ac:dyDescent="0.25">
      <c r="A2344" s="4">
        <v>45419</v>
      </c>
      <c r="B2344" s="2">
        <v>2.96</v>
      </c>
      <c r="C2344" s="2">
        <v>69.548352291761319</v>
      </c>
      <c r="D2344" s="2">
        <v>-8.3402342515509709E-2</v>
      </c>
      <c r="E2344" s="2">
        <v>-2.2491645232593834E-3</v>
      </c>
      <c r="F2344" s="2">
        <v>2.8200000000000003</v>
      </c>
      <c r="G2344" s="2">
        <v>2.7309999999999999</v>
      </c>
      <c r="H2344" s="2">
        <v>2.676000000000001</v>
      </c>
      <c r="I2344" s="2">
        <v>2.6219999999999999</v>
      </c>
      <c r="J2344" s="2">
        <v>2.9011499999999995</v>
      </c>
      <c r="K2344" s="15" t="s">
        <v>47</v>
      </c>
      <c r="L2344" s="15" t="s">
        <v>48</v>
      </c>
      <c r="M2344" s="15" t="s">
        <v>51</v>
      </c>
      <c r="N2344" s="18">
        <f t="shared" si="360"/>
        <v>50</v>
      </c>
      <c r="O2344" s="18">
        <f t="shared" si="361"/>
        <v>100</v>
      </c>
      <c r="P2344" s="18">
        <f t="shared" si="362"/>
        <v>0</v>
      </c>
      <c r="Q2344" s="18">
        <f t="shared" si="363"/>
        <v>100</v>
      </c>
      <c r="R2344" s="19">
        <f t="shared" si="364"/>
        <v>67.5</v>
      </c>
      <c r="S2344" s="19">
        <f t="shared" si="365"/>
        <v>55</v>
      </c>
      <c r="T2344" s="19">
        <f t="shared" si="366"/>
        <v>67.5</v>
      </c>
      <c r="U2344" s="19">
        <f t="shared" si="367"/>
        <v>62.5</v>
      </c>
      <c r="V2344" s="18">
        <f t="shared" si="368"/>
        <v>63.333333333333336</v>
      </c>
      <c r="W2344" s="18">
        <f t="shared" si="369"/>
        <v>63.125</v>
      </c>
    </row>
    <row r="2345" spans="1:23" ht="13.5" x14ac:dyDescent="0.25">
      <c r="A2345" s="4">
        <v>45420</v>
      </c>
      <c r="B2345" s="2">
        <v>3.04</v>
      </c>
      <c r="C2345" s="2">
        <v>72.618016469490158</v>
      </c>
      <c r="D2345" s="2">
        <v>-9.5965752328164289E-2</v>
      </c>
      <c r="E2345" s="2">
        <v>6.0751276826410648E-3</v>
      </c>
      <c r="F2345" s="2">
        <v>2.8860000000000001</v>
      </c>
      <c r="G2345" s="2">
        <v>2.766</v>
      </c>
      <c r="H2345" s="2">
        <v>2.6980000000000004</v>
      </c>
      <c r="I2345" s="2">
        <v>2.6289999999999996</v>
      </c>
      <c r="J2345" s="2">
        <v>2.8990999999999989</v>
      </c>
      <c r="K2345" s="15" t="s">
        <v>47</v>
      </c>
      <c r="L2345" s="15" t="s">
        <v>48</v>
      </c>
      <c r="M2345" s="15" t="s">
        <v>51</v>
      </c>
      <c r="N2345" s="18">
        <f t="shared" si="360"/>
        <v>50</v>
      </c>
      <c r="O2345" s="18">
        <f t="shared" si="361"/>
        <v>100</v>
      </c>
      <c r="P2345" s="18">
        <f t="shared" si="362"/>
        <v>0</v>
      </c>
      <c r="Q2345" s="18">
        <f t="shared" si="363"/>
        <v>100</v>
      </c>
      <c r="R2345" s="19">
        <f t="shared" si="364"/>
        <v>67.5</v>
      </c>
      <c r="S2345" s="19">
        <f t="shared" si="365"/>
        <v>55</v>
      </c>
      <c r="T2345" s="19">
        <f t="shared" si="366"/>
        <v>67.5</v>
      </c>
      <c r="U2345" s="19">
        <f t="shared" si="367"/>
        <v>62.5</v>
      </c>
      <c r="V2345" s="18">
        <f t="shared" si="368"/>
        <v>63.333333333333336</v>
      </c>
      <c r="W2345" s="18">
        <f t="shared" si="369"/>
        <v>63.125</v>
      </c>
    </row>
    <row r="2346" spans="1:23" ht="13.5" x14ac:dyDescent="0.25">
      <c r="A2346" s="4">
        <v>45421</v>
      </c>
      <c r="B2346" s="2">
        <v>2.98</v>
      </c>
      <c r="C2346" s="2">
        <v>67.15067267795834</v>
      </c>
      <c r="D2346" s="2">
        <v>-0.11810556625741642</v>
      </c>
      <c r="E2346" s="2">
        <v>1.4073933166137741E-2</v>
      </c>
      <c r="F2346" s="2">
        <v>2.9259999999999997</v>
      </c>
      <c r="G2346" s="2">
        <v>2.8039999999999998</v>
      </c>
      <c r="H2346" s="2">
        <v>2.7130000000000001</v>
      </c>
      <c r="I2346" s="2">
        <v>2.6355999999999993</v>
      </c>
      <c r="J2346" s="2">
        <v>2.896749999999999</v>
      </c>
      <c r="K2346" s="15" t="s">
        <v>47</v>
      </c>
      <c r="L2346" s="15" t="s">
        <v>48</v>
      </c>
      <c r="M2346" s="15" t="s">
        <v>51</v>
      </c>
      <c r="N2346" s="18">
        <f t="shared" si="360"/>
        <v>50</v>
      </c>
      <c r="O2346" s="18">
        <f t="shared" si="361"/>
        <v>100</v>
      </c>
      <c r="P2346" s="18">
        <f t="shared" si="362"/>
        <v>0</v>
      </c>
      <c r="Q2346" s="18">
        <f t="shared" si="363"/>
        <v>100</v>
      </c>
      <c r="R2346" s="19">
        <f t="shared" si="364"/>
        <v>67.5</v>
      </c>
      <c r="S2346" s="19">
        <f t="shared" si="365"/>
        <v>55</v>
      </c>
      <c r="T2346" s="19">
        <f t="shared" si="366"/>
        <v>67.5</v>
      </c>
      <c r="U2346" s="19">
        <f t="shared" si="367"/>
        <v>62.5</v>
      </c>
      <c r="V2346" s="18">
        <f t="shared" si="368"/>
        <v>63.333333333333336</v>
      </c>
      <c r="W2346" s="18">
        <f t="shared" si="369"/>
        <v>63.125</v>
      </c>
    </row>
    <row r="2347" spans="1:23" ht="13.5" x14ac:dyDescent="0.25">
      <c r="A2347" s="4">
        <v>45422</v>
      </c>
      <c r="B2347" s="2">
        <v>2.98</v>
      </c>
      <c r="C2347" s="2">
        <v>67.15067267795834</v>
      </c>
      <c r="D2347" s="2">
        <v>-0.13074381858081985</v>
      </c>
      <c r="E2347" s="2">
        <v>2.2329022848044514E-2</v>
      </c>
      <c r="F2347" s="2">
        <v>2.968</v>
      </c>
      <c r="G2347" s="2">
        <v>2.8370000000000002</v>
      </c>
      <c r="H2347" s="2">
        <v>2.726</v>
      </c>
      <c r="I2347" s="2">
        <v>2.6414</v>
      </c>
      <c r="J2347" s="2">
        <v>2.8942499999999982</v>
      </c>
      <c r="K2347" s="15" t="s">
        <v>47</v>
      </c>
      <c r="L2347" s="15" t="s">
        <v>48</v>
      </c>
      <c r="M2347" s="15" t="s">
        <v>51</v>
      </c>
      <c r="N2347" s="18">
        <f t="shared" si="360"/>
        <v>50</v>
      </c>
      <c r="O2347" s="18">
        <f t="shared" si="361"/>
        <v>100</v>
      </c>
      <c r="P2347" s="18">
        <f t="shared" si="362"/>
        <v>0</v>
      </c>
      <c r="Q2347" s="18">
        <f t="shared" si="363"/>
        <v>100</v>
      </c>
      <c r="R2347" s="19">
        <f t="shared" si="364"/>
        <v>67.5</v>
      </c>
      <c r="S2347" s="19">
        <f t="shared" si="365"/>
        <v>55</v>
      </c>
      <c r="T2347" s="19">
        <f t="shared" si="366"/>
        <v>67.5</v>
      </c>
      <c r="U2347" s="19">
        <f t="shared" si="367"/>
        <v>62.5</v>
      </c>
      <c r="V2347" s="18">
        <f t="shared" si="368"/>
        <v>63.333333333333336</v>
      </c>
      <c r="W2347" s="18">
        <f t="shared" si="369"/>
        <v>63.125</v>
      </c>
    </row>
    <row r="2348" spans="1:23" ht="13.5" x14ac:dyDescent="0.25">
      <c r="A2348" s="4">
        <v>45425</v>
      </c>
      <c r="B2348" s="2">
        <v>2.95</v>
      </c>
      <c r="C2348" s="2">
        <v>64.341598430504334</v>
      </c>
      <c r="D2348" s="2">
        <v>-0.14838639440592694</v>
      </c>
      <c r="E2348" s="2">
        <v>3.0716949154523134E-2</v>
      </c>
      <c r="F2348" s="2">
        <v>2.9820000000000002</v>
      </c>
      <c r="G2348" s="2">
        <v>2.8719999999999999</v>
      </c>
      <c r="H2348" s="2">
        <v>2.7395000000000005</v>
      </c>
      <c r="I2348" s="2">
        <v>2.6465999999999998</v>
      </c>
      <c r="J2348" s="2">
        <v>2.8916499999999989</v>
      </c>
      <c r="K2348" s="15" t="s">
        <v>47</v>
      </c>
      <c r="L2348" s="15" t="s">
        <v>48</v>
      </c>
      <c r="M2348" s="15" t="s">
        <v>51</v>
      </c>
      <c r="N2348" s="18">
        <f t="shared" si="360"/>
        <v>50</v>
      </c>
      <c r="O2348" s="18">
        <f t="shared" si="361"/>
        <v>100</v>
      </c>
      <c r="P2348" s="18">
        <f t="shared" si="362"/>
        <v>0</v>
      </c>
      <c r="Q2348" s="18">
        <f t="shared" si="363"/>
        <v>100</v>
      </c>
      <c r="R2348" s="19">
        <f t="shared" si="364"/>
        <v>67.5</v>
      </c>
      <c r="S2348" s="19">
        <f t="shared" si="365"/>
        <v>55</v>
      </c>
      <c r="T2348" s="19">
        <f t="shared" si="366"/>
        <v>67.5</v>
      </c>
      <c r="U2348" s="19">
        <f t="shared" si="367"/>
        <v>62.5</v>
      </c>
      <c r="V2348" s="18">
        <f t="shared" si="368"/>
        <v>63.333333333333336</v>
      </c>
      <c r="W2348" s="18">
        <f t="shared" si="369"/>
        <v>63.125</v>
      </c>
    </row>
    <row r="2349" spans="1:23" ht="13.5" x14ac:dyDescent="0.25">
      <c r="A2349" s="4">
        <v>45426</v>
      </c>
      <c r="B2349" s="2">
        <v>2.99</v>
      </c>
      <c r="C2349" s="2">
        <v>66.36212612981717</v>
      </c>
      <c r="D2349" s="2">
        <v>-0.15670024846370678</v>
      </c>
      <c r="E2349" s="2">
        <v>4.0057333164827805E-2</v>
      </c>
      <c r="F2349" s="2">
        <v>2.988</v>
      </c>
      <c r="G2349" s="2">
        <v>2.9039999999999999</v>
      </c>
      <c r="H2349" s="2">
        <v>2.7565</v>
      </c>
      <c r="I2349" s="2">
        <v>2.6536</v>
      </c>
      <c r="J2349" s="2">
        <v>2.8895999999999988</v>
      </c>
      <c r="K2349" s="15" t="s">
        <v>47</v>
      </c>
      <c r="L2349" s="15" t="s">
        <v>54</v>
      </c>
      <c r="M2349" s="15" t="s">
        <v>51</v>
      </c>
      <c r="N2349" s="18">
        <f t="shared" si="360"/>
        <v>50</v>
      </c>
      <c r="O2349" s="18">
        <f t="shared" si="361"/>
        <v>100</v>
      </c>
      <c r="P2349" s="18">
        <f t="shared" si="362"/>
        <v>50</v>
      </c>
      <c r="Q2349" s="18">
        <f t="shared" si="363"/>
        <v>83.5</v>
      </c>
      <c r="R2349" s="19">
        <f t="shared" si="364"/>
        <v>72.525000000000006</v>
      </c>
      <c r="S2349" s="19">
        <f t="shared" si="365"/>
        <v>68.375</v>
      </c>
      <c r="T2349" s="19">
        <f t="shared" si="366"/>
        <v>72.575000000000003</v>
      </c>
      <c r="U2349" s="19">
        <f t="shared" si="367"/>
        <v>70.875</v>
      </c>
      <c r="V2349" s="18">
        <f t="shared" si="368"/>
        <v>71.158333333333346</v>
      </c>
      <c r="W2349" s="18">
        <f t="shared" si="369"/>
        <v>71.087500000000006</v>
      </c>
    </row>
    <row r="2350" spans="1:23" ht="13.5" x14ac:dyDescent="0.25">
      <c r="A2350" s="4">
        <v>45427</v>
      </c>
      <c r="B2350" s="2">
        <v>2.98</v>
      </c>
      <c r="C2350" s="2">
        <v>65.36494844295396</v>
      </c>
      <c r="D2350" s="2">
        <v>-0.15818033072021587</v>
      </c>
      <c r="E2350" s="2">
        <v>5.0245670914506546E-2</v>
      </c>
      <c r="F2350" s="2">
        <v>2.976</v>
      </c>
      <c r="G2350" s="2">
        <v>2.931</v>
      </c>
      <c r="H2350" s="2">
        <v>2.774</v>
      </c>
      <c r="I2350" s="2">
        <v>2.6612</v>
      </c>
      <c r="J2350" s="2">
        <v>2.8876499999999994</v>
      </c>
      <c r="K2350" s="15" t="s">
        <v>52</v>
      </c>
      <c r="L2350" s="15" t="s">
        <v>54</v>
      </c>
      <c r="M2350" s="15" t="s">
        <v>46</v>
      </c>
      <c r="N2350" s="18">
        <f t="shared" si="360"/>
        <v>50</v>
      </c>
      <c r="O2350" s="18">
        <f t="shared" si="361"/>
        <v>100</v>
      </c>
      <c r="P2350" s="18">
        <f t="shared" si="362"/>
        <v>50</v>
      </c>
      <c r="Q2350" s="18">
        <f t="shared" si="363"/>
        <v>16.5</v>
      </c>
      <c r="R2350" s="19">
        <f t="shared" si="364"/>
        <v>62.475000000000001</v>
      </c>
      <c r="S2350" s="19">
        <f t="shared" si="365"/>
        <v>51.625</v>
      </c>
      <c r="T2350" s="19">
        <f t="shared" si="366"/>
        <v>42.424999999999997</v>
      </c>
      <c r="U2350" s="19">
        <f t="shared" si="367"/>
        <v>54.125</v>
      </c>
      <c r="V2350" s="18">
        <f t="shared" si="368"/>
        <v>52.17499999999999</v>
      </c>
      <c r="W2350" s="18">
        <f t="shared" si="369"/>
        <v>52.662499999999994</v>
      </c>
    </row>
    <row r="2351" spans="1:23" ht="13.5" x14ac:dyDescent="0.25">
      <c r="A2351" s="4">
        <v>45428</v>
      </c>
      <c r="B2351" s="2">
        <v>2.96</v>
      </c>
      <c r="C2351" s="2">
        <v>63.315774324859774</v>
      </c>
      <c r="D2351" s="2">
        <v>-0.14836352530044117</v>
      </c>
      <c r="E2351" s="2">
        <v>6.0863888639503254E-2</v>
      </c>
      <c r="F2351" s="2">
        <v>2.972</v>
      </c>
      <c r="G2351" s="2">
        <v>2.9489999999999998</v>
      </c>
      <c r="H2351" s="2">
        <v>2.7924999999999995</v>
      </c>
      <c r="I2351" s="2">
        <v>2.6678000000000002</v>
      </c>
      <c r="J2351" s="2">
        <v>2.8859499999999998</v>
      </c>
      <c r="K2351" s="15" t="s">
        <v>47</v>
      </c>
      <c r="L2351" s="15" t="s">
        <v>54</v>
      </c>
      <c r="M2351" s="15" t="s">
        <v>49</v>
      </c>
      <c r="N2351" s="18">
        <f t="shared" si="360"/>
        <v>50</v>
      </c>
      <c r="O2351" s="18">
        <f t="shared" si="361"/>
        <v>100</v>
      </c>
      <c r="P2351" s="18">
        <f t="shared" si="362"/>
        <v>50</v>
      </c>
      <c r="Q2351" s="18">
        <f t="shared" si="363"/>
        <v>66.5</v>
      </c>
      <c r="R2351" s="19">
        <f t="shared" si="364"/>
        <v>69.974999999999994</v>
      </c>
      <c r="S2351" s="19">
        <f t="shared" si="365"/>
        <v>64.125</v>
      </c>
      <c r="T2351" s="19">
        <f t="shared" si="366"/>
        <v>64.924999999999997</v>
      </c>
      <c r="U2351" s="19">
        <f t="shared" si="367"/>
        <v>66.625</v>
      </c>
      <c r="V2351" s="18">
        <f t="shared" si="368"/>
        <v>66.341666666666654</v>
      </c>
      <c r="W2351" s="18">
        <f t="shared" si="369"/>
        <v>66.412499999999994</v>
      </c>
    </row>
    <row r="2352" spans="1:23" ht="13.5" x14ac:dyDescent="0.25">
      <c r="A2352" s="4">
        <v>45429</v>
      </c>
      <c r="B2352" s="2">
        <v>2.98</v>
      </c>
      <c r="C2352" s="2">
        <v>64.513832002332862</v>
      </c>
      <c r="D2352" s="2">
        <v>-0.14405276862910288</v>
      </c>
      <c r="E2352" s="2">
        <v>6.9631699747743123E-2</v>
      </c>
      <c r="F2352" s="2">
        <v>2.972</v>
      </c>
      <c r="G2352" s="2">
        <v>2.97</v>
      </c>
      <c r="H2352" s="2">
        <v>2.8144999999999998</v>
      </c>
      <c r="I2352" s="2">
        <v>2.6756000000000002</v>
      </c>
      <c r="J2352" s="2">
        <v>2.8844499999999997</v>
      </c>
      <c r="K2352" s="15" t="s">
        <v>47</v>
      </c>
      <c r="L2352" s="15" t="s">
        <v>54</v>
      </c>
      <c r="M2352" s="15" t="s">
        <v>54</v>
      </c>
      <c r="N2352" s="18">
        <f t="shared" si="360"/>
        <v>50</v>
      </c>
      <c r="O2352" s="18">
        <f t="shared" si="361"/>
        <v>100</v>
      </c>
      <c r="P2352" s="18">
        <f t="shared" si="362"/>
        <v>50</v>
      </c>
      <c r="Q2352" s="18">
        <f t="shared" si="363"/>
        <v>49.5</v>
      </c>
      <c r="R2352" s="19">
        <f t="shared" si="364"/>
        <v>67.424999999999997</v>
      </c>
      <c r="S2352" s="19">
        <f t="shared" si="365"/>
        <v>59.875</v>
      </c>
      <c r="T2352" s="19">
        <f t="shared" si="366"/>
        <v>57.275000000000006</v>
      </c>
      <c r="U2352" s="19">
        <f t="shared" si="367"/>
        <v>62.375</v>
      </c>
      <c r="V2352" s="18">
        <f t="shared" si="368"/>
        <v>61.524999999999999</v>
      </c>
      <c r="W2352" s="18">
        <f t="shared" si="369"/>
        <v>61.737499999999997</v>
      </c>
    </row>
    <row r="2353" spans="1:23" ht="13.5" x14ac:dyDescent="0.25">
      <c r="A2353" s="4">
        <v>45432</v>
      </c>
      <c r="B2353" s="2">
        <v>3.1</v>
      </c>
      <c r="C2353" s="2">
        <v>70.69741551575494</v>
      </c>
      <c r="D2353" s="2">
        <v>-0.13339274253470323</v>
      </c>
      <c r="E2353" s="2">
        <v>7.2461839802204539E-2</v>
      </c>
      <c r="F2353" s="2">
        <v>3.0019999999999998</v>
      </c>
      <c r="G2353" s="2">
        <v>2.992</v>
      </c>
      <c r="H2353" s="2">
        <v>2.8434999999999997</v>
      </c>
      <c r="I2353" s="2">
        <v>2.6855999999999995</v>
      </c>
      <c r="J2353" s="2">
        <v>2.8834499999999998</v>
      </c>
      <c r="K2353" s="15" t="s">
        <v>47</v>
      </c>
      <c r="L2353" s="15" t="s">
        <v>48</v>
      </c>
      <c r="M2353" s="15" t="s">
        <v>51</v>
      </c>
      <c r="N2353" s="18">
        <f t="shared" si="360"/>
        <v>50</v>
      </c>
      <c r="O2353" s="18">
        <f t="shared" si="361"/>
        <v>100</v>
      </c>
      <c r="P2353" s="18">
        <f t="shared" si="362"/>
        <v>50</v>
      </c>
      <c r="Q2353" s="18">
        <f t="shared" si="363"/>
        <v>100</v>
      </c>
      <c r="R2353" s="19">
        <f t="shared" si="364"/>
        <v>75</v>
      </c>
      <c r="S2353" s="19">
        <f t="shared" si="365"/>
        <v>72.5</v>
      </c>
      <c r="T2353" s="19">
        <f t="shared" si="366"/>
        <v>80</v>
      </c>
      <c r="U2353" s="19">
        <f t="shared" si="367"/>
        <v>75</v>
      </c>
      <c r="V2353" s="18">
        <f t="shared" si="368"/>
        <v>75.833333333333329</v>
      </c>
      <c r="W2353" s="18">
        <f t="shared" si="369"/>
        <v>75.625</v>
      </c>
    </row>
    <row r="2354" spans="1:23" ht="13.5" x14ac:dyDescent="0.25">
      <c r="A2354" s="4">
        <v>45433</v>
      </c>
      <c r="B2354" s="2">
        <v>3.19</v>
      </c>
      <c r="C2354" s="2">
        <v>74.312722283913686</v>
      </c>
      <c r="D2354" s="2">
        <v>-0.12038682189054661</v>
      </c>
      <c r="E2354" s="2">
        <v>7.1028926635369319E-2</v>
      </c>
      <c r="F2354" s="2">
        <v>3.0419999999999998</v>
      </c>
      <c r="G2354" s="2">
        <v>3.0150000000000001</v>
      </c>
      <c r="H2354" s="2">
        <v>2.8729999999999998</v>
      </c>
      <c r="I2354" s="2">
        <v>2.6975999999999996</v>
      </c>
      <c r="J2354" s="2">
        <v>2.8829500000000001</v>
      </c>
      <c r="K2354" s="15" t="s">
        <v>47</v>
      </c>
      <c r="L2354" s="15" t="s">
        <v>48</v>
      </c>
      <c r="M2354" s="15" t="s">
        <v>51</v>
      </c>
      <c r="N2354" s="18">
        <f t="shared" si="360"/>
        <v>50</v>
      </c>
      <c r="O2354" s="18">
        <f t="shared" si="361"/>
        <v>100</v>
      </c>
      <c r="P2354" s="18">
        <f t="shared" si="362"/>
        <v>50</v>
      </c>
      <c r="Q2354" s="18">
        <f t="shared" si="363"/>
        <v>100</v>
      </c>
      <c r="R2354" s="19">
        <f t="shared" si="364"/>
        <v>75</v>
      </c>
      <c r="S2354" s="19">
        <f t="shared" si="365"/>
        <v>72.5</v>
      </c>
      <c r="T2354" s="19">
        <f t="shared" si="366"/>
        <v>80</v>
      </c>
      <c r="U2354" s="19">
        <f t="shared" si="367"/>
        <v>75</v>
      </c>
      <c r="V2354" s="18">
        <f t="shared" si="368"/>
        <v>75.833333333333329</v>
      </c>
      <c r="W2354" s="18">
        <f t="shared" si="369"/>
        <v>75.625</v>
      </c>
    </row>
    <row r="2355" spans="1:23" ht="13.5" x14ac:dyDescent="0.25">
      <c r="A2355" s="4">
        <v>45434</v>
      </c>
      <c r="B2355" s="2">
        <v>3.27</v>
      </c>
      <c r="C2355" s="2">
        <v>77.026076870611462</v>
      </c>
      <c r="D2355" s="2">
        <v>-0.10506438466916457</v>
      </c>
      <c r="E2355" s="2">
        <v>6.809080193655756E-2</v>
      </c>
      <c r="F2355" s="2">
        <v>3.0999999999999996</v>
      </c>
      <c r="G2355" s="2">
        <v>3.0380000000000003</v>
      </c>
      <c r="H2355" s="2">
        <v>2.9020000000000001</v>
      </c>
      <c r="I2355" s="2">
        <v>2.7119999999999997</v>
      </c>
      <c r="J2355" s="2">
        <v>2.8823500000000002</v>
      </c>
      <c r="K2355" s="15" t="s">
        <v>47</v>
      </c>
      <c r="L2355" s="15" t="s">
        <v>48</v>
      </c>
      <c r="M2355" s="15" t="s">
        <v>51</v>
      </c>
      <c r="N2355" s="18">
        <f t="shared" si="360"/>
        <v>50</v>
      </c>
      <c r="O2355" s="18">
        <f t="shared" si="361"/>
        <v>100</v>
      </c>
      <c r="P2355" s="18">
        <f t="shared" si="362"/>
        <v>50</v>
      </c>
      <c r="Q2355" s="18">
        <f t="shared" si="363"/>
        <v>100</v>
      </c>
      <c r="R2355" s="19">
        <f t="shared" si="364"/>
        <v>75</v>
      </c>
      <c r="S2355" s="19">
        <f t="shared" si="365"/>
        <v>72.5</v>
      </c>
      <c r="T2355" s="19">
        <f t="shared" si="366"/>
        <v>80</v>
      </c>
      <c r="U2355" s="19">
        <f t="shared" si="367"/>
        <v>75</v>
      </c>
      <c r="V2355" s="18">
        <f t="shared" si="368"/>
        <v>75.833333333333329</v>
      </c>
      <c r="W2355" s="18">
        <f t="shared" si="369"/>
        <v>75.625</v>
      </c>
    </row>
    <row r="2356" spans="1:23" ht="13.5" x14ac:dyDescent="0.25">
      <c r="A2356" s="4">
        <v>45435</v>
      </c>
      <c r="B2356" s="2">
        <v>3.35</v>
      </c>
      <c r="C2356" s="2">
        <v>79.372565097021806</v>
      </c>
      <c r="D2356" s="2">
        <v>-0.10964008901515632</v>
      </c>
      <c r="E2356" s="2">
        <v>6.3911772154765761E-2</v>
      </c>
      <c r="F2356" s="2">
        <v>3.1779999999999999</v>
      </c>
      <c r="G2356" s="2">
        <v>3.0750000000000002</v>
      </c>
      <c r="H2356" s="2">
        <v>2.9394999999999998</v>
      </c>
      <c r="I2356" s="2">
        <v>2.7281999999999997</v>
      </c>
      <c r="J2356" s="2">
        <v>2.8821500000000002</v>
      </c>
      <c r="K2356" s="15" t="s">
        <v>47</v>
      </c>
      <c r="L2356" s="15" t="s">
        <v>48</v>
      </c>
      <c r="M2356" s="15" t="s">
        <v>51</v>
      </c>
      <c r="N2356" s="18">
        <f t="shared" si="360"/>
        <v>50</v>
      </c>
      <c r="O2356" s="18">
        <f t="shared" si="361"/>
        <v>100</v>
      </c>
      <c r="P2356" s="18">
        <f t="shared" si="362"/>
        <v>50</v>
      </c>
      <c r="Q2356" s="18">
        <f t="shared" si="363"/>
        <v>100</v>
      </c>
      <c r="R2356" s="19">
        <f t="shared" si="364"/>
        <v>75</v>
      </c>
      <c r="S2356" s="19">
        <f t="shared" si="365"/>
        <v>72.5</v>
      </c>
      <c r="T2356" s="19">
        <f t="shared" si="366"/>
        <v>80</v>
      </c>
      <c r="U2356" s="19">
        <f t="shared" si="367"/>
        <v>75</v>
      </c>
      <c r="V2356" s="18">
        <f t="shared" si="368"/>
        <v>75.833333333333329</v>
      </c>
      <c r="W2356" s="18">
        <f t="shared" si="369"/>
        <v>75.625</v>
      </c>
    </row>
    <row r="2357" spans="1:23" ht="13.5" x14ac:dyDescent="0.25">
      <c r="A2357" s="4">
        <v>45436</v>
      </c>
      <c r="B2357" s="2">
        <v>3.34</v>
      </c>
      <c r="C2357" s="2">
        <v>78.296055770112986</v>
      </c>
      <c r="D2357" s="2">
        <v>-0.11545136633449271</v>
      </c>
      <c r="E2357" s="2">
        <v>5.5256291125126582E-2</v>
      </c>
      <c r="F2357" s="2">
        <v>3.25</v>
      </c>
      <c r="G2357" s="2">
        <v>3.1110000000000002</v>
      </c>
      <c r="H2357" s="2">
        <v>2.9740000000000002</v>
      </c>
      <c r="I2357" s="2">
        <v>2.7439999999999998</v>
      </c>
      <c r="J2357" s="2">
        <v>2.8818999999999999</v>
      </c>
      <c r="K2357" s="15" t="s">
        <v>47</v>
      </c>
      <c r="L2357" s="15" t="s">
        <v>48</v>
      </c>
      <c r="M2357" s="15" t="s">
        <v>51</v>
      </c>
      <c r="N2357" s="18">
        <f t="shared" si="360"/>
        <v>50</v>
      </c>
      <c r="O2357" s="18">
        <f t="shared" si="361"/>
        <v>100</v>
      </c>
      <c r="P2357" s="18">
        <f t="shared" si="362"/>
        <v>50</v>
      </c>
      <c r="Q2357" s="18">
        <f t="shared" si="363"/>
        <v>100</v>
      </c>
      <c r="R2357" s="19">
        <f t="shared" si="364"/>
        <v>75</v>
      </c>
      <c r="S2357" s="19">
        <f t="shared" si="365"/>
        <v>72.5</v>
      </c>
      <c r="T2357" s="19">
        <f t="shared" si="366"/>
        <v>80</v>
      </c>
      <c r="U2357" s="19">
        <f t="shared" si="367"/>
        <v>75</v>
      </c>
      <c r="V2357" s="18">
        <f t="shared" si="368"/>
        <v>75.833333333333329</v>
      </c>
      <c r="W2357" s="18">
        <f t="shared" si="369"/>
        <v>75.625</v>
      </c>
    </row>
    <row r="2358" spans="1:23" ht="13.5" x14ac:dyDescent="0.25">
      <c r="A2358" s="4">
        <v>45439</v>
      </c>
      <c r="B2358" s="2">
        <v>3.34</v>
      </c>
      <c r="C2358" s="2">
        <v>78.296055770112986</v>
      </c>
      <c r="D2358" s="2">
        <v>-0.12740662501677091</v>
      </c>
      <c r="E2358" s="2">
        <v>4.4020287427449879E-2</v>
      </c>
      <c r="F2358" s="2">
        <v>3.2980000000000005</v>
      </c>
      <c r="G2358" s="2">
        <v>3.15</v>
      </c>
      <c r="H2358" s="2">
        <v>3.0110000000000001</v>
      </c>
      <c r="I2358" s="2">
        <v>2.7591999999999994</v>
      </c>
      <c r="J2358" s="2">
        <v>2.8816500000000009</v>
      </c>
      <c r="K2358" s="15" t="s">
        <v>47</v>
      </c>
      <c r="L2358" s="15" t="s">
        <v>48</v>
      </c>
      <c r="M2358" s="15" t="s">
        <v>51</v>
      </c>
      <c r="N2358" s="18">
        <f t="shared" si="360"/>
        <v>50</v>
      </c>
      <c r="O2358" s="18">
        <f t="shared" si="361"/>
        <v>100</v>
      </c>
      <c r="P2358" s="18">
        <f t="shared" si="362"/>
        <v>50</v>
      </c>
      <c r="Q2358" s="18">
        <f t="shared" si="363"/>
        <v>100</v>
      </c>
      <c r="R2358" s="19">
        <f t="shared" si="364"/>
        <v>75</v>
      </c>
      <c r="S2358" s="19">
        <f t="shared" si="365"/>
        <v>72.5</v>
      </c>
      <c r="T2358" s="19">
        <f t="shared" si="366"/>
        <v>80</v>
      </c>
      <c r="U2358" s="19">
        <f t="shared" si="367"/>
        <v>75</v>
      </c>
      <c r="V2358" s="18">
        <f t="shared" si="368"/>
        <v>75.833333333333329</v>
      </c>
      <c r="W2358" s="18">
        <f t="shared" si="369"/>
        <v>75.625</v>
      </c>
    </row>
    <row r="2359" spans="1:23" ht="13.5" x14ac:dyDescent="0.25">
      <c r="A2359" s="4">
        <v>45440</v>
      </c>
      <c r="B2359" s="2">
        <v>3.25</v>
      </c>
      <c r="C2359" s="2">
        <v>68.586528633013714</v>
      </c>
      <c r="D2359" s="2">
        <v>-0.12694528495283786</v>
      </c>
      <c r="E2359" s="2">
        <v>3.2168361368311589E-2</v>
      </c>
      <c r="F2359" s="2">
        <v>3.31</v>
      </c>
      <c r="G2359" s="2">
        <v>3.1760000000000002</v>
      </c>
      <c r="H2359" s="2">
        <v>3.04</v>
      </c>
      <c r="I2359" s="2">
        <v>2.7741999999999996</v>
      </c>
      <c r="J2359" s="2">
        <v>2.8809500000000008</v>
      </c>
      <c r="K2359" s="15" t="s">
        <v>47</v>
      </c>
      <c r="L2359" s="15" t="s">
        <v>48</v>
      </c>
      <c r="M2359" s="15" t="s">
        <v>51</v>
      </c>
      <c r="N2359" s="18">
        <f t="shared" si="360"/>
        <v>50</v>
      </c>
      <c r="O2359" s="18">
        <f t="shared" si="361"/>
        <v>100</v>
      </c>
      <c r="P2359" s="18">
        <f t="shared" si="362"/>
        <v>50</v>
      </c>
      <c r="Q2359" s="18">
        <f t="shared" si="363"/>
        <v>100</v>
      </c>
      <c r="R2359" s="19">
        <f t="shared" si="364"/>
        <v>75</v>
      </c>
      <c r="S2359" s="19">
        <f t="shared" si="365"/>
        <v>72.5</v>
      </c>
      <c r="T2359" s="19">
        <f t="shared" si="366"/>
        <v>80</v>
      </c>
      <c r="U2359" s="19">
        <f t="shared" si="367"/>
        <v>75</v>
      </c>
      <c r="V2359" s="18">
        <f t="shared" si="368"/>
        <v>75.833333333333329</v>
      </c>
      <c r="W2359" s="18">
        <f t="shared" si="369"/>
        <v>75.625</v>
      </c>
    </row>
    <row r="2360" spans="1:23" ht="13.5" x14ac:dyDescent="0.25">
      <c r="A2360" s="4">
        <v>45441</v>
      </c>
      <c r="B2360" s="2">
        <v>3.14</v>
      </c>
      <c r="C2360" s="2">
        <v>58.96227068245036</v>
      </c>
      <c r="D2360" s="2">
        <v>-0.12149044262408282</v>
      </c>
      <c r="E2360" s="2">
        <v>2.0364406337298576E-2</v>
      </c>
      <c r="F2360" s="2">
        <v>3.2839999999999998</v>
      </c>
      <c r="G2360" s="2">
        <v>3.1919999999999997</v>
      </c>
      <c r="H2360" s="2">
        <v>3.0615000000000001</v>
      </c>
      <c r="I2360" s="2">
        <v>2.7865999999999991</v>
      </c>
      <c r="J2360" s="2">
        <v>2.8795500000000009</v>
      </c>
      <c r="K2360" s="15" t="s">
        <v>52</v>
      </c>
      <c r="L2360" s="15" t="s">
        <v>54</v>
      </c>
      <c r="M2360" s="15" t="s">
        <v>46</v>
      </c>
      <c r="N2360" s="18">
        <f t="shared" si="360"/>
        <v>50</v>
      </c>
      <c r="O2360" s="18">
        <f t="shared" si="361"/>
        <v>100</v>
      </c>
      <c r="P2360" s="18">
        <f t="shared" si="362"/>
        <v>50</v>
      </c>
      <c r="Q2360" s="18">
        <f t="shared" si="363"/>
        <v>16.5</v>
      </c>
      <c r="R2360" s="19">
        <f t="shared" si="364"/>
        <v>62.475000000000001</v>
      </c>
      <c r="S2360" s="19">
        <f t="shared" si="365"/>
        <v>51.625</v>
      </c>
      <c r="T2360" s="19">
        <f t="shared" si="366"/>
        <v>42.424999999999997</v>
      </c>
      <c r="U2360" s="19">
        <f t="shared" si="367"/>
        <v>54.125</v>
      </c>
      <c r="V2360" s="18">
        <f t="shared" si="368"/>
        <v>52.17499999999999</v>
      </c>
      <c r="W2360" s="18">
        <f t="shared" si="369"/>
        <v>52.662499999999994</v>
      </c>
    </row>
    <row r="2361" spans="1:23" ht="13.5" x14ac:dyDescent="0.25">
      <c r="A2361" s="4">
        <v>45442</v>
      </c>
      <c r="B2361" s="2">
        <v>3.09</v>
      </c>
      <c r="C2361" s="2">
        <v>55.17249864345461</v>
      </c>
      <c r="D2361" s="2">
        <v>-0.11702878048475496</v>
      </c>
      <c r="E2361" s="2">
        <v>9.7896674706399144E-3</v>
      </c>
      <c r="F2361" s="2">
        <v>3.2320000000000002</v>
      </c>
      <c r="G2361" s="2">
        <v>3.2049999999999996</v>
      </c>
      <c r="H2361" s="2">
        <v>3.0770000000000004</v>
      </c>
      <c r="I2361" s="2">
        <v>2.7979999999999996</v>
      </c>
      <c r="J2361" s="2">
        <v>2.8778500000000014</v>
      </c>
      <c r="K2361" s="15" t="s">
        <v>52</v>
      </c>
      <c r="L2361" s="15" t="s">
        <v>50</v>
      </c>
      <c r="M2361" s="15" t="s">
        <v>46</v>
      </c>
      <c r="N2361" s="18">
        <f t="shared" si="360"/>
        <v>50</v>
      </c>
      <c r="O2361" s="18">
        <f t="shared" si="361"/>
        <v>100</v>
      </c>
      <c r="P2361" s="18">
        <f t="shared" si="362"/>
        <v>50</v>
      </c>
      <c r="Q2361" s="18">
        <f t="shared" si="363"/>
        <v>0</v>
      </c>
      <c r="R2361" s="19">
        <f t="shared" si="364"/>
        <v>60</v>
      </c>
      <c r="S2361" s="19">
        <f t="shared" si="365"/>
        <v>47.5</v>
      </c>
      <c r="T2361" s="19">
        <f t="shared" si="366"/>
        <v>35</v>
      </c>
      <c r="U2361" s="19">
        <f t="shared" si="367"/>
        <v>50</v>
      </c>
      <c r="V2361" s="18">
        <f t="shared" si="368"/>
        <v>47.5</v>
      </c>
      <c r="W2361" s="18">
        <f t="shared" si="369"/>
        <v>48.125</v>
      </c>
    </row>
    <row r="2362" spans="1:23" ht="13.5" x14ac:dyDescent="0.25">
      <c r="A2362" s="4">
        <v>45443</v>
      </c>
      <c r="B2362" s="2">
        <v>3.12</v>
      </c>
      <c r="C2362" s="2">
        <v>56.960002779632688</v>
      </c>
      <c r="D2362" s="2">
        <v>-0.11282629555525636</v>
      </c>
      <c r="E2362" s="2">
        <v>2.0558716732916853E-3</v>
      </c>
      <c r="F2362" s="2">
        <v>3.1880000000000002</v>
      </c>
      <c r="G2362" s="2">
        <v>3.2189999999999999</v>
      </c>
      <c r="H2362" s="2">
        <v>3.0945000000000005</v>
      </c>
      <c r="I2362" s="2">
        <v>2.8109999999999995</v>
      </c>
      <c r="J2362" s="2">
        <v>2.8765000000000014</v>
      </c>
      <c r="K2362" s="15" t="s">
        <v>52</v>
      </c>
      <c r="L2362" s="15" t="s">
        <v>54</v>
      </c>
      <c r="M2362" s="15" t="s">
        <v>46</v>
      </c>
      <c r="N2362" s="18">
        <f t="shared" si="360"/>
        <v>50</v>
      </c>
      <c r="O2362" s="18">
        <f t="shared" si="361"/>
        <v>100</v>
      </c>
      <c r="P2362" s="18">
        <f t="shared" si="362"/>
        <v>50</v>
      </c>
      <c r="Q2362" s="18">
        <f t="shared" si="363"/>
        <v>16.5</v>
      </c>
      <c r="R2362" s="19">
        <f t="shared" si="364"/>
        <v>62.475000000000001</v>
      </c>
      <c r="S2362" s="19">
        <f t="shared" si="365"/>
        <v>51.625</v>
      </c>
      <c r="T2362" s="19">
        <f t="shared" si="366"/>
        <v>42.424999999999997</v>
      </c>
      <c r="U2362" s="19">
        <f t="shared" si="367"/>
        <v>54.125</v>
      </c>
      <c r="V2362" s="18">
        <f t="shared" si="368"/>
        <v>52.17499999999999</v>
      </c>
      <c r="W2362" s="18">
        <f t="shared" si="369"/>
        <v>52.662499999999994</v>
      </c>
    </row>
    <row r="2363" spans="1:23" ht="13.5" x14ac:dyDescent="0.25">
      <c r="A2363" s="4">
        <v>45446</v>
      </c>
      <c r="B2363" s="2">
        <v>3.14</v>
      </c>
      <c r="C2363" s="2">
        <v>58.157872818720456</v>
      </c>
      <c r="D2363" s="2">
        <v>-9.2863365248039287E-2</v>
      </c>
      <c r="E2363" s="2">
        <v>5.2400892458794875E-2</v>
      </c>
      <c r="F2363" s="2">
        <v>3.1480000000000006</v>
      </c>
      <c r="G2363" s="2">
        <v>3.2230000000000003</v>
      </c>
      <c r="H2363" s="2">
        <v>3.1075000000000008</v>
      </c>
      <c r="I2363" s="2">
        <v>2.8237999999999994</v>
      </c>
      <c r="J2363" s="2">
        <v>2.8757000000000015</v>
      </c>
      <c r="K2363" s="15" t="s">
        <v>52</v>
      </c>
      <c r="L2363" s="15" t="s">
        <v>54</v>
      </c>
      <c r="M2363" s="15" t="s">
        <v>46</v>
      </c>
      <c r="N2363" s="18">
        <f t="shared" si="360"/>
        <v>50</v>
      </c>
      <c r="O2363" s="18">
        <f t="shared" si="361"/>
        <v>100</v>
      </c>
      <c r="P2363" s="18">
        <f t="shared" si="362"/>
        <v>50</v>
      </c>
      <c r="Q2363" s="18">
        <f t="shared" si="363"/>
        <v>16.5</v>
      </c>
      <c r="R2363" s="19">
        <f t="shared" si="364"/>
        <v>62.475000000000001</v>
      </c>
      <c r="S2363" s="19">
        <f t="shared" si="365"/>
        <v>51.625</v>
      </c>
      <c r="T2363" s="19">
        <f t="shared" si="366"/>
        <v>42.424999999999997</v>
      </c>
      <c r="U2363" s="19">
        <f t="shared" si="367"/>
        <v>54.125</v>
      </c>
      <c r="V2363" s="18">
        <f t="shared" si="368"/>
        <v>52.17499999999999</v>
      </c>
      <c r="W2363" s="18">
        <f t="shared" si="369"/>
        <v>52.662499999999994</v>
      </c>
    </row>
    <row r="2364" spans="1:23" ht="13.5" x14ac:dyDescent="0.25">
      <c r="A2364" s="4">
        <v>45447</v>
      </c>
      <c r="B2364" s="2">
        <v>3.1</v>
      </c>
      <c r="C2364" s="2">
        <v>54.868770559250443</v>
      </c>
      <c r="D2364" s="2">
        <v>-5.9811344463204907E-2</v>
      </c>
      <c r="E2364" s="2">
        <v>4.1920713967035901E-2</v>
      </c>
      <c r="F2364" s="2">
        <v>3.1180000000000003</v>
      </c>
      <c r="G2364" s="2">
        <v>3.214</v>
      </c>
      <c r="H2364" s="2">
        <v>3.1145000000000005</v>
      </c>
      <c r="I2364" s="2">
        <v>2.8337999999999992</v>
      </c>
      <c r="J2364" s="2">
        <v>2.8749000000000011</v>
      </c>
      <c r="K2364" s="15" t="s">
        <v>52</v>
      </c>
      <c r="L2364" s="15" t="s">
        <v>54</v>
      </c>
      <c r="M2364" s="15" t="s">
        <v>46</v>
      </c>
      <c r="N2364" s="18">
        <f t="shared" si="360"/>
        <v>50</v>
      </c>
      <c r="O2364" s="18">
        <f t="shared" si="361"/>
        <v>100</v>
      </c>
      <c r="P2364" s="18">
        <f t="shared" si="362"/>
        <v>50</v>
      </c>
      <c r="Q2364" s="18">
        <f t="shared" si="363"/>
        <v>16.5</v>
      </c>
      <c r="R2364" s="19">
        <f t="shared" si="364"/>
        <v>62.475000000000001</v>
      </c>
      <c r="S2364" s="19">
        <f t="shared" si="365"/>
        <v>51.625</v>
      </c>
      <c r="T2364" s="19">
        <f t="shared" si="366"/>
        <v>42.424999999999997</v>
      </c>
      <c r="U2364" s="19">
        <f t="shared" si="367"/>
        <v>54.125</v>
      </c>
      <c r="V2364" s="18">
        <f t="shared" si="368"/>
        <v>52.17499999999999</v>
      </c>
      <c r="W2364" s="18">
        <f t="shared" si="369"/>
        <v>52.662499999999994</v>
      </c>
    </row>
    <row r="2365" spans="1:23" ht="13.5" x14ac:dyDescent="0.25">
      <c r="A2365" s="4">
        <v>45448</v>
      </c>
      <c r="B2365" s="2">
        <v>3.14</v>
      </c>
      <c r="C2365" s="2">
        <v>57.459691612282143</v>
      </c>
      <c r="D2365" s="2">
        <v>-2.2863905449865385E-2</v>
      </c>
      <c r="E2365" s="2">
        <v>3.3536571173628724E-2</v>
      </c>
      <c r="F2365" s="2">
        <v>3.1179999999999999</v>
      </c>
      <c r="G2365" s="2">
        <v>3.2009999999999996</v>
      </c>
      <c r="H2365" s="2">
        <v>3.1195000000000008</v>
      </c>
      <c r="I2365" s="2">
        <v>2.8449999999999993</v>
      </c>
      <c r="J2365" s="2">
        <v>2.8742000000000014</v>
      </c>
      <c r="K2365" s="15" t="s">
        <v>47</v>
      </c>
      <c r="L2365" s="15" t="s">
        <v>54</v>
      </c>
      <c r="M2365" s="15" t="s">
        <v>54</v>
      </c>
      <c r="N2365" s="18">
        <f t="shared" si="360"/>
        <v>50</v>
      </c>
      <c r="O2365" s="18">
        <f t="shared" si="361"/>
        <v>100</v>
      </c>
      <c r="P2365" s="18">
        <f t="shared" si="362"/>
        <v>50</v>
      </c>
      <c r="Q2365" s="18">
        <f t="shared" si="363"/>
        <v>49.5</v>
      </c>
      <c r="R2365" s="19">
        <f t="shared" si="364"/>
        <v>67.424999999999997</v>
      </c>
      <c r="S2365" s="19">
        <f t="shared" si="365"/>
        <v>59.875</v>
      </c>
      <c r="T2365" s="19">
        <f t="shared" si="366"/>
        <v>57.275000000000006</v>
      </c>
      <c r="U2365" s="19">
        <f t="shared" si="367"/>
        <v>62.375</v>
      </c>
      <c r="V2365" s="18">
        <f t="shared" si="368"/>
        <v>61.524999999999999</v>
      </c>
      <c r="W2365" s="18">
        <f t="shared" si="369"/>
        <v>61.737499999999997</v>
      </c>
    </row>
    <row r="2366" spans="1:23" ht="13.5" x14ac:dyDescent="0.25">
      <c r="A2366" s="4">
        <v>45449</v>
      </c>
      <c r="B2366" s="2">
        <v>3.31</v>
      </c>
      <c r="C2366" s="2">
        <v>66.311504822337099</v>
      </c>
      <c r="D2366" s="2">
        <v>7.540656802179857E-3</v>
      </c>
      <c r="E2366" s="2">
        <v>2.6829256938902979E-2</v>
      </c>
      <c r="F2366" s="2">
        <v>3.1619999999999999</v>
      </c>
      <c r="G2366" s="2">
        <v>3.1970000000000001</v>
      </c>
      <c r="H2366" s="2">
        <v>3.1360000000000006</v>
      </c>
      <c r="I2366" s="2">
        <v>2.8611999999999993</v>
      </c>
      <c r="J2366" s="2">
        <v>2.8743500000000006</v>
      </c>
      <c r="K2366" s="15" t="s">
        <v>47</v>
      </c>
      <c r="L2366" s="15" t="s">
        <v>48</v>
      </c>
      <c r="M2366" s="15" t="s">
        <v>51</v>
      </c>
      <c r="N2366" s="18">
        <f t="shared" si="360"/>
        <v>50</v>
      </c>
      <c r="O2366" s="18">
        <f t="shared" si="361"/>
        <v>100</v>
      </c>
      <c r="P2366" s="18">
        <f t="shared" si="362"/>
        <v>50</v>
      </c>
      <c r="Q2366" s="18">
        <f t="shared" si="363"/>
        <v>100</v>
      </c>
      <c r="R2366" s="19">
        <f t="shared" si="364"/>
        <v>75</v>
      </c>
      <c r="S2366" s="19">
        <f t="shared" si="365"/>
        <v>72.5</v>
      </c>
      <c r="T2366" s="19">
        <f t="shared" si="366"/>
        <v>80</v>
      </c>
      <c r="U2366" s="19">
        <f t="shared" si="367"/>
        <v>75</v>
      </c>
      <c r="V2366" s="18">
        <f t="shared" si="368"/>
        <v>75.833333333333329</v>
      </c>
      <c r="W2366" s="18">
        <f t="shared" si="369"/>
        <v>75.625</v>
      </c>
    </row>
    <row r="2367" spans="1:23" ht="13.5" x14ac:dyDescent="0.25">
      <c r="A2367" s="4">
        <v>45450</v>
      </c>
      <c r="B2367" s="2">
        <v>3.28</v>
      </c>
      <c r="C2367" s="2">
        <v>63.788986520715774</v>
      </c>
      <c r="D2367" s="2">
        <v>3.2415562762588834E-2</v>
      </c>
      <c r="E2367" s="2">
        <v>2.1463405551122385E-2</v>
      </c>
      <c r="F2367" s="2">
        <v>3.194</v>
      </c>
      <c r="G2367" s="2">
        <v>3.1910000000000003</v>
      </c>
      <c r="H2367" s="2">
        <v>3.1510000000000007</v>
      </c>
      <c r="I2367" s="2">
        <v>2.8767999999999994</v>
      </c>
      <c r="J2367" s="2">
        <v>2.8745500000000006</v>
      </c>
      <c r="K2367" s="15" t="s">
        <v>47</v>
      </c>
      <c r="L2367" s="15" t="s">
        <v>54</v>
      </c>
      <c r="M2367" s="15" t="s">
        <v>51</v>
      </c>
      <c r="N2367" s="18">
        <f t="shared" si="360"/>
        <v>50</v>
      </c>
      <c r="O2367" s="18">
        <f t="shared" si="361"/>
        <v>100</v>
      </c>
      <c r="P2367" s="18">
        <f t="shared" si="362"/>
        <v>50</v>
      </c>
      <c r="Q2367" s="18">
        <f t="shared" si="363"/>
        <v>83.5</v>
      </c>
      <c r="R2367" s="19">
        <f t="shared" si="364"/>
        <v>72.525000000000006</v>
      </c>
      <c r="S2367" s="19">
        <f t="shared" si="365"/>
        <v>68.375</v>
      </c>
      <c r="T2367" s="19">
        <f t="shared" si="366"/>
        <v>72.575000000000003</v>
      </c>
      <c r="U2367" s="19">
        <f t="shared" si="367"/>
        <v>70.875</v>
      </c>
      <c r="V2367" s="18">
        <f t="shared" si="368"/>
        <v>71.158333333333346</v>
      </c>
      <c r="W2367" s="18">
        <f t="shared" si="369"/>
        <v>71.087500000000006</v>
      </c>
    </row>
    <row r="2368" spans="1:23" ht="13.5" x14ac:dyDescent="0.25">
      <c r="A2368" s="4">
        <v>45453</v>
      </c>
      <c r="B2368" s="2">
        <v>3.31</v>
      </c>
      <c r="C2368" s="2">
        <v>65.214049318088897</v>
      </c>
      <c r="D2368" s="2">
        <v>4.9996579537695318E-2</v>
      </c>
      <c r="E2368" s="2">
        <v>1.717072444089791E-2</v>
      </c>
      <c r="F2368" s="2">
        <v>3.2280000000000002</v>
      </c>
      <c r="G2368" s="2">
        <v>3.1880000000000002</v>
      </c>
      <c r="H2368" s="2">
        <v>3.1690000000000005</v>
      </c>
      <c r="I2368" s="2">
        <v>2.8921999999999999</v>
      </c>
      <c r="J2368" s="2">
        <v>2.8741499999999998</v>
      </c>
      <c r="K2368" s="15" t="s">
        <v>47</v>
      </c>
      <c r="L2368" s="15" t="s">
        <v>54</v>
      </c>
      <c r="M2368" s="15" t="s">
        <v>51</v>
      </c>
      <c r="N2368" s="18">
        <f t="shared" si="360"/>
        <v>50</v>
      </c>
      <c r="O2368" s="18">
        <f t="shared" si="361"/>
        <v>100</v>
      </c>
      <c r="P2368" s="18">
        <f t="shared" si="362"/>
        <v>50</v>
      </c>
      <c r="Q2368" s="18">
        <f t="shared" si="363"/>
        <v>83.5</v>
      </c>
      <c r="R2368" s="19">
        <f t="shared" si="364"/>
        <v>72.525000000000006</v>
      </c>
      <c r="S2368" s="19">
        <f t="shared" si="365"/>
        <v>68.375</v>
      </c>
      <c r="T2368" s="19">
        <f t="shared" si="366"/>
        <v>72.575000000000003</v>
      </c>
      <c r="U2368" s="19">
        <f t="shared" si="367"/>
        <v>70.875</v>
      </c>
      <c r="V2368" s="18">
        <f t="shared" si="368"/>
        <v>71.158333333333346</v>
      </c>
      <c r="W2368" s="18">
        <f t="shared" si="369"/>
        <v>71.087500000000006</v>
      </c>
    </row>
    <row r="2369" spans="1:23" ht="13.5" x14ac:dyDescent="0.25">
      <c r="A2369" s="4">
        <v>45454</v>
      </c>
      <c r="B2369" s="2">
        <v>3.3</v>
      </c>
      <c r="C2369" s="2">
        <v>64.305590011371066</v>
      </c>
      <c r="D2369" s="2">
        <v>5.043758607616633E-2</v>
      </c>
      <c r="E2369" s="2">
        <v>1.3736579552718328E-2</v>
      </c>
      <c r="F2369" s="2">
        <v>3.2679999999999998</v>
      </c>
      <c r="G2369" s="2">
        <v>3.1930000000000001</v>
      </c>
      <c r="H2369" s="2">
        <v>3.1844999999999999</v>
      </c>
      <c r="I2369" s="2">
        <v>2.9056000000000006</v>
      </c>
      <c r="J2369" s="2">
        <v>2.8736499999999996</v>
      </c>
      <c r="K2369" s="15" t="s">
        <v>47</v>
      </c>
      <c r="L2369" s="15" t="s">
        <v>48</v>
      </c>
      <c r="M2369" s="15" t="s">
        <v>51</v>
      </c>
      <c r="N2369" s="18">
        <f t="shared" si="360"/>
        <v>50</v>
      </c>
      <c r="O2369" s="18">
        <f t="shared" si="361"/>
        <v>100</v>
      </c>
      <c r="P2369" s="18">
        <f t="shared" si="362"/>
        <v>50</v>
      </c>
      <c r="Q2369" s="18">
        <f t="shared" si="363"/>
        <v>100</v>
      </c>
      <c r="R2369" s="19">
        <f t="shared" si="364"/>
        <v>75</v>
      </c>
      <c r="S2369" s="19">
        <f t="shared" si="365"/>
        <v>72.5</v>
      </c>
      <c r="T2369" s="19">
        <f t="shared" si="366"/>
        <v>80</v>
      </c>
      <c r="U2369" s="19">
        <f t="shared" si="367"/>
        <v>75</v>
      </c>
      <c r="V2369" s="18">
        <f t="shared" si="368"/>
        <v>75.833333333333329</v>
      </c>
      <c r="W2369" s="18">
        <f t="shared" si="369"/>
        <v>75.625</v>
      </c>
    </row>
    <row r="2370" spans="1:23" ht="13.5" x14ac:dyDescent="0.25">
      <c r="A2370" s="4">
        <v>45455</v>
      </c>
      <c r="B2370" s="2">
        <v>3.29</v>
      </c>
      <c r="C2370" s="2">
        <v>63.35513661714235</v>
      </c>
      <c r="D2370" s="2">
        <v>3.3456179961564914E-2</v>
      </c>
      <c r="E2370" s="2">
        <v>1.0989263642174663E-2</v>
      </c>
      <c r="F2370" s="2">
        <v>3.2979999999999996</v>
      </c>
      <c r="G2370" s="2">
        <v>3.2079999999999997</v>
      </c>
      <c r="H2370" s="2">
        <v>3.2</v>
      </c>
      <c r="I2370" s="2">
        <v>2.9174000000000002</v>
      </c>
      <c r="J2370" s="2">
        <v>2.872949999999999</v>
      </c>
      <c r="K2370" s="15" t="s">
        <v>47</v>
      </c>
      <c r="L2370" s="15" t="s">
        <v>54</v>
      </c>
      <c r="M2370" s="15" t="s">
        <v>51</v>
      </c>
      <c r="N2370" s="18">
        <f t="shared" ref="N2370:N2433" si="370">IF(D2370&lt;30,50, IF(D2370&gt;70, 0, 25))</f>
        <v>50</v>
      </c>
      <c r="O2370" s="18">
        <f t="shared" ref="O2370:O2433" si="371">IF(F2370-E2370&gt;0.02, 100, IF(F2370-E2370&lt;0,0,45))</f>
        <v>100</v>
      </c>
      <c r="P2370" s="18">
        <f t="shared" ref="P2370:P2433" si="372">IF(G2370-J2370&gt;10,100,IF(G2370-J2370&gt;5,75, IF(G2370-J2370&gt;0,50,0)))</f>
        <v>50</v>
      </c>
      <c r="Q2370" s="18">
        <f t="shared" ref="Q2370:Q2433" si="373">IF(M2370="confirmed bullish", 34, IF(M2370="bullish divergence",17, 0))+IF(K2370="bullish",33,IF(K2370="bearish",0,16.5))+IF(L2370="strong",33,IF(L2370="weak",0,16.5))</f>
        <v>83.5</v>
      </c>
      <c r="R2370" s="19">
        <f t="shared" si="364"/>
        <v>72.525000000000006</v>
      </c>
      <c r="S2370" s="19">
        <f t="shared" si="365"/>
        <v>68.375</v>
      </c>
      <c r="T2370" s="19">
        <f t="shared" si="366"/>
        <v>72.575000000000003</v>
      </c>
      <c r="U2370" s="19">
        <f t="shared" si="367"/>
        <v>70.875</v>
      </c>
      <c r="V2370" s="18">
        <f t="shared" si="368"/>
        <v>71.158333333333346</v>
      </c>
      <c r="W2370" s="18">
        <f t="shared" si="369"/>
        <v>71.087500000000006</v>
      </c>
    </row>
    <row r="2371" spans="1:23" ht="13.5" x14ac:dyDescent="0.25">
      <c r="A2371" s="4">
        <v>45456</v>
      </c>
      <c r="B2371" s="2">
        <v>3.28</v>
      </c>
      <c r="C2371" s="2">
        <v>62.362499983695258</v>
      </c>
      <c r="D2371" s="2">
        <v>1.110942383232949E-2</v>
      </c>
      <c r="E2371" s="2">
        <v>8.791410913739731E-3</v>
      </c>
      <c r="F2371" s="2">
        <v>3.2920000000000003</v>
      </c>
      <c r="G2371" s="2">
        <v>3.2269999999999994</v>
      </c>
      <c r="H2371" s="2">
        <v>3.2159999999999997</v>
      </c>
      <c r="I2371" s="2">
        <v>2.931</v>
      </c>
      <c r="J2371" s="2">
        <v>2.8723499999999986</v>
      </c>
      <c r="K2371" s="15" t="s">
        <v>52</v>
      </c>
      <c r="L2371" s="15" t="s">
        <v>54</v>
      </c>
      <c r="M2371" s="15" t="s">
        <v>46</v>
      </c>
      <c r="N2371" s="18">
        <f t="shared" si="370"/>
        <v>50</v>
      </c>
      <c r="O2371" s="18">
        <f t="shared" si="371"/>
        <v>100</v>
      </c>
      <c r="P2371" s="18">
        <f t="shared" si="372"/>
        <v>50</v>
      </c>
      <c r="Q2371" s="18">
        <f t="shared" si="373"/>
        <v>16.5</v>
      </c>
      <c r="R2371" s="19">
        <f t="shared" ref="R2371:R2434" si="374">0.35*N2371+O2371*0.35+P2371*0.15+Q2371*0.15</f>
        <v>62.475000000000001</v>
      </c>
      <c r="S2371" s="19">
        <f t="shared" ref="S2371:S2434" si="375">N2371*0.2+O2371*0.2+P2371*0.35+Q2371*0.25</f>
        <v>51.625</v>
      </c>
      <c r="T2371" s="19">
        <f t="shared" ref="T2371:T2434" si="376">N2371*0.15+O2371*0.15+P2371*0.25+Q2371*0.45</f>
        <v>42.424999999999997</v>
      </c>
      <c r="U2371" s="19">
        <f t="shared" ref="U2371:U2434" si="377">0.25*SUM(N2371:Q2371)</f>
        <v>54.125</v>
      </c>
      <c r="V2371" s="18">
        <f t="shared" ref="V2371:V2434" si="378">SUM(R2371:T2371)/3</f>
        <v>52.17499999999999</v>
      </c>
      <c r="W2371" s="18">
        <f t="shared" ref="W2371:W2434" si="379">SUM(R2371:U2371)/4</f>
        <v>52.662499999999994</v>
      </c>
    </row>
    <row r="2372" spans="1:23" ht="13.5" x14ac:dyDescent="0.25">
      <c r="A2372" s="4">
        <v>45457</v>
      </c>
      <c r="B2372" s="2">
        <v>3.2</v>
      </c>
      <c r="C2372" s="2">
        <v>54.945695772207934</v>
      </c>
      <c r="D2372" s="2">
        <v>1.8507468213067035E-3</v>
      </c>
      <c r="E2372" s="2">
        <v>7.0331287309917849E-3</v>
      </c>
      <c r="F2372" s="2">
        <v>3.2759999999999998</v>
      </c>
      <c r="G2372" s="2">
        <v>3.2350000000000003</v>
      </c>
      <c r="H2372" s="2">
        <v>3.2270000000000003</v>
      </c>
      <c r="I2372" s="2">
        <v>2.9433999999999996</v>
      </c>
      <c r="J2372" s="2">
        <v>2.8711999999999991</v>
      </c>
      <c r="K2372" s="15" t="s">
        <v>52</v>
      </c>
      <c r="L2372" s="15" t="s">
        <v>54</v>
      </c>
      <c r="M2372" s="15" t="s">
        <v>46</v>
      </c>
      <c r="N2372" s="18">
        <f t="shared" si="370"/>
        <v>50</v>
      </c>
      <c r="O2372" s="18">
        <f t="shared" si="371"/>
        <v>100</v>
      </c>
      <c r="P2372" s="18">
        <f t="shared" si="372"/>
        <v>50</v>
      </c>
      <c r="Q2372" s="18">
        <f t="shared" si="373"/>
        <v>16.5</v>
      </c>
      <c r="R2372" s="19">
        <f t="shared" si="374"/>
        <v>62.475000000000001</v>
      </c>
      <c r="S2372" s="19">
        <f t="shared" si="375"/>
        <v>51.625</v>
      </c>
      <c r="T2372" s="19">
        <f t="shared" si="376"/>
        <v>42.424999999999997</v>
      </c>
      <c r="U2372" s="19">
        <f t="shared" si="377"/>
        <v>54.125</v>
      </c>
      <c r="V2372" s="18">
        <f t="shared" si="378"/>
        <v>52.17499999999999</v>
      </c>
      <c r="W2372" s="18">
        <f t="shared" si="379"/>
        <v>52.662499999999994</v>
      </c>
    </row>
    <row r="2373" spans="1:23" ht="13.5" x14ac:dyDescent="0.25">
      <c r="A2373" s="4">
        <v>45461</v>
      </c>
      <c r="B2373" s="2">
        <v>3.27</v>
      </c>
      <c r="C2373" s="2">
        <v>59.486058321739932</v>
      </c>
      <c r="D2373" s="2">
        <v>-8.4442365556638421E-3</v>
      </c>
      <c r="E2373" s="2">
        <v>5.6265029847934285E-3</v>
      </c>
      <c r="F2373" s="2">
        <v>3.2679999999999998</v>
      </c>
      <c r="G2373" s="2">
        <v>3.2480000000000002</v>
      </c>
      <c r="H2373" s="2">
        <v>3.2355000000000005</v>
      </c>
      <c r="I2373" s="2">
        <v>2.9567999999999999</v>
      </c>
      <c r="J2373" s="2">
        <v>2.8704999999999989</v>
      </c>
      <c r="K2373" s="15" t="s">
        <v>52</v>
      </c>
      <c r="L2373" s="15" t="s">
        <v>54</v>
      </c>
      <c r="M2373" s="15" t="s">
        <v>46</v>
      </c>
      <c r="N2373" s="18">
        <f t="shared" si="370"/>
        <v>50</v>
      </c>
      <c r="O2373" s="18">
        <f t="shared" si="371"/>
        <v>100</v>
      </c>
      <c r="P2373" s="18">
        <f t="shared" si="372"/>
        <v>50</v>
      </c>
      <c r="Q2373" s="18">
        <f t="shared" si="373"/>
        <v>16.5</v>
      </c>
      <c r="R2373" s="19">
        <f t="shared" si="374"/>
        <v>62.475000000000001</v>
      </c>
      <c r="S2373" s="19">
        <f t="shared" si="375"/>
        <v>51.625</v>
      </c>
      <c r="T2373" s="19">
        <f t="shared" si="376"/>
        <v>42.424999999999997</v>
      </c>
      <c r="U2373" s="19">
        <f t="shared" si="377"/>
        <v>54.125</v>
      </c>
      <c r="V2373" s="18">
        <f t="shared" si="378"/>
        <v>52.17499999999999</v>
      </c>
      <c r="W2373" s="18">
        <f t="shared" si="379"/>
        <v>52.662499999999994</v>
      </c>
    </row>
    <row r="2374" spans="1:23" ht="13.5" x14ac:dyDescent="0.25">
      <c r="A2374" s="4">
        <v>45462</v>
      </c>
      <c r="B2374" s="2">
        <v>3.29</v>
      </c>
      <c r="C2374" s="2">
        <v>60.704524375434829</v>
      </c>
      <c r="D2374" s="2">
        <v>-2.5530685223595473E-2</v>
      </c>
      <c r="E2374" s="2">
        <v>4.5012023878347428E-3</v>
      </c>
      <c r="F2374" s="2">
        <v>3.2659999999999996</v>
      </c>
      <c r="G2374" s="2">
        <v>3.2670000000000003</v>
      </c>
      <c r="H2374" s="2">
        <v>3.2405000000000008</v>
      </c>
      <c r="I2374" s="2">
        <v>2.9695999999999998</v>
      </c>
      <c r="J2374" s="2">
        <v>2.8699499999999984</v>
      </c>
      <c r="K2374" s="15" t="s">
        <v>47</v>
      </c>
      <c r="L2374" s="15" t="s">
        <v>54</v>
      </c>
      <c r="M2374" s="15" t="s">
        <v>49</v>
      </c>
      <c r="N2374" s="18">
        <f t="shared" si="370"/>
        <v>50</v>
      </c>
      <c r="O2374" s="18">
        <f t="shared" si="371"/>
        <v>100</v>
      </c>
      <c r="P2374" s="18">
        <f t="shared" si="372"/>
        <v>50</v>
      </c>
      <c r="Q2374" s="18">
        <f t="shared" si="373"/>
        <v>66.5</v>
      </c>
      <c r="R2374" s="19">
        <f t="shared" si="374"/>
        <v>69.974999999999994</v>
      </c>
      <c r="S2374" s="19">
        <f t="shared" si="375"/>
        <v>64.125</v>
      </c>
      <c r="T2374" s="19">
        <f t="shared" si="376"/>
        <v>64.924999999999997</v>
      </c>
      <c r="U2374" s="19">
        <f t="shared" si="377"/>
        <v>66.625</v>
      </c>
      <c r="V2374" s="18">
        <f t="shared" si="378"/>
        <v>66.341666666666654</v>
      </c>
      <c r="W2374" s="18">
        <f t="shared" si="379"/>
        <v>66.412499999999994</v>
      </c>
    </row>
    <row r="2375" spans="1:23" ht="13.5" x14ac:dyDescent="0.25">
      <c r="A2375" s="4">
        <v>45463</v>
      </c>
      <c r="B2375" s="2">
        <v>3.29</v>
      </c>
      <c r="C2375" s="2">
        <v>60.704524375434829</v>
      </c>
      <c r="D2375" s="2">
        <v>-3.4637952012162465E-2</v>
      </c>
      <c r="E2375" s="2">
        <v>3.6009619102677945E-3</v>
      </c>
      <c r="F2375" s="2">
        <v>3.2659999999999996</v>
      </c>
      <c r="G2375" s="2">
        <v>3.282</v>
      </c>
      <c r="H2375" s="2">
        <v>3.2415000000000007</v>
      </c>
      <c r="I2375" s="2">
        <v>2.9833999999999996</v>
      </c>
      <c r="J2375" s="2">
        <v>2.8692999999999977</v>
      </c>
      <c r="K2375" s="15" t="s">
        <v>47</v>
      </c>
      <c r="L2375" s="15" t="s">
        <v>54</v>
      </c>
      <c r="M2375" s="15" t="s">
        <v>54</v>
      </c>
      <c r="N2375" s="18">
        <f t="shared" si="370"/>
        <v>50</v>
      </c>
      <c r="O2375" s="18">
        <f t="shared" si="371"/>
        <v>100</v>
      </c>
      <c r="P2375" s="18">
        <f t="shared" si="372"/>
        <v>50</v>
      </c>
      <c r="Q2375" s="18">
        <f t="shared" si="373"/>
        <v>49.5</v>
      </c>
      <c r="R2375" s="19">
        <f t="shared" si="374"/>
        <v>67.424999999999997</v>
      </c>
      <c r="S2375" s="19">
        <f t="shared" si="375"/>
        <v>59.875</v>
      </c>
      <c r="T2375" s="19">
        <f t="shared" si="376"/>
        <v>57.275000000000006</v>
      </c>
      <c r="U2375" s="19">
        <f t="shared" si="377"/>
        <v>62.375</v>
      </c>
      <c r="V2375" s="18">
        <f t="shared" si="378"/>
        <v>61.524999999999999</v>
      </c>
      <c r="W2375" s="18">
        <f t="shared" si="379"/>
        <v>61.737499999999997</v>
      </c>
    </row>
    <row r="2376" spans="1:23" ht="13.5" x14ac:dyDescent="0.25">
      <c r="A2376" s="4">
        <v>45464</v>
      </c>
      <c r="B2376" s="2">
        <v>3.31</v>
      </c>
      <c r="C2376" s="2">
        <v>62.028959825952121</v>
      </c>
      <c r="D2376" s="2">
        <v>-1.8415577535829453E-2</v>
      </c>
      <c r="E2376" s="2">
        <v>2.8807695282142358E-3</v>
      </c>
      <c r="F2376" s="2">
        <v>3.2719999999999998</v>
      </c>
      <c r="G2376" s="2">
        <v>3.282</v>
      </c>
      <c r="H2376" s="2">
        <v>3.2395000000000005</v>
      </c>
      <c r="I2376" s="2">
        <v>2.9959999999999996</v>
      </c>
      <c r="J2376" s="2">
        <v>2.8687499999999972</v>
      </c>
      <c r="K2376" s="15" t="s">
        <v>47</v>
      </c>
      <c r="L2376" s="15" t="s">
        <v>54</v>
      </c>
      <c r="M2376" s="15" t="s">
        <v>51</v>
      </c>
      <c r="N2376" s="18">
        <f t="shared" si="370"/>
        <v>50</v>
      </c>
      <c r="O2376" s="18">
        <f t="shared" si="371"/>
        <v>100</v>
      </c>
      <c r="P2376" s="18">
        <f t="shared" si="372"/>
        <v>50</v>
      </c>
      <c r="Q2376" s="18">
        <f t="shared" si="373"/>
        <v>83.5</v>
      </c>
      <c r="R2376" s="19">
        <f t="shared" si="374"/>
        <v>72.525000000000006</v>
      </c>
      <c r="S2376" s="19">
        <f t="shared" si="375"/>
        <v>68.375</v>
      </c>
      <c r="T2376" s="19">
        <f t="shared" si="376"/>
        <v>72.575000000000003</v>
      </c>
      <c r="U2376" s="19">
        <f t="shared" si="377"/>
        <v>70.875</v>
      </c>
      <c r="V2376" s="18">
        <f t="shared" si="378"/>
        <v>71.158333333333346</v>
      </c>
      <c r="W2376" s="18">
        <f t="shared" si="379"/>
        <v>71.087500000000006</v>
      </c>
    </row>
    <row r="2377" spans="1:23" ht="13.5" x14ac:dyDescent="0.25">
      <c r="A2377" s="4">
        <v>45467</v>
      </c>
      <c r="B2377" s="2">
        <v>3.3</v>
      </c>
      <c r="C2377" s="2">
        <v>60.923287936525583</v>
      </c>
      <c r="D2377" s="2">
        <v>-9.370519726328741E-3</v>
      </c>
      <c r="E2377" s="2">
        <v>2.3046156225713888E-3</v>
      </c>
      <c r="F2377" s="2">
        <v>3.2920000000000003</v>
      </c>
      <c r="G2377" s="2">
        <v>3.2839999999999998</v>
      </c>
      <c r="H2377" s="2">
        <v>3.2375000000000007</v>
      </c>
      <c r="I2377" s="2">
        <v>3.0076000000000001</v>
      </c>
      <c r="J2377" s="2">
        <v>2.8681499999999964</v>
      </c>
      <c r="K2377" s="15" t="s">
        <v>47</v>
      </c>
      <c r="L2377" s="15" t="s">
        <v>54</v>
      </c>
      <c r="M2377" s="15" t="s">
        <v>51</v>
      </c>
      <c r="N2377" s="18">
        <f t="shared" si="370"/>
        <v>50</v>
      </c>
      <c r="O2377" s="18">
        <f t="shared" si="371"/>
        <v>100</v>
      </c>
      <c r="P2377" s="18">
        <f t="shared" si="372"/>
        <v>50</v>
      </c>
      <c r="Q2377" s="18">
        <f t="shared" si="373"/>
        <v>83.5</v>
      </c>
      <c r="R2377" s="19">
        <f t="shared" si="374"/>
        <v>72.525000000000006</v>
      </c>
      <c r="S2377" s="19">
        <f t="shared" si="375"/>
        <v>68.375</v>
      </c>
      <c r="T2377" s="19">
        <f t="shared" si="376"/>
        <v>72.575000000000003</v>
      </c>
      <c r="U2377" s="19">
        <f t="shared" si="377"/>
        <v>70.875</v>
      </c>
      <c r="V2377" s="18">
        <f t="shared" si="378"/>
        <v>71.158333333333346</v>
      </c>
      <c r="W2377" s="18">
        <f t="shared" si="379"/>
        <v>71.087500000000006</v>
      </c>
    </row>
    <row r="2378" spans="1:23" ht="13.5" x14ac:dyDescent="0.25">
      <c r="A2378" s="4">
        <v>45468</v>
      </c>
      <c r="B2378" s="2">
        <v>3.29</v>
      </c>
      <c r="C2378" s="2">
        <v>59.775816275736616</v>
      </c>
      <c r="D2378" s="2">
        <v>2.9510557053469277E-3</v>
      </c>
      <c r="E2378" s="2">
        <v>1.8436924980571113E-3</v>
      </c>
      <c r="F2378" s="2">
        <v>3.2960000000000003</v>
      </c>
      <c r="G2378" s="2">
        <v>3.282</v>
      </c>
      <c r="H2378" s="2">
        <v>3.2350000000000003</v>
      </c>
      <c r="I2378" s="2">
        <v>3.0197999999999996</v>
      </c>
      <c r="J2378" s="2">
        <v>2.8675999999999964</v>
      </c>
      <c r="K2378" s="15" t="s">
        <v>52</v>
      </c>
      <c r="L2378" s="15" t="s">
        <v>54</v>
      </c>
      <c r="M2378" s="15" t="s">
        <v>53</v>
      </c>
      <c r="N2378" s="18">
        <f t="shared" si="370"/>
        <v>50</v>
      </c>
      <c r="O2378" s="18">
        <f t="shared" si="371"/>
        <v>100</v>
      </c>
      <c r="P2378" s="18">
        <f t="shared" si="372"/>
        <v>50</v>
      </c>
      <c r="Q2378" s="18">
        <f t="shared" si="373"/>
        <v>16.5</v>
      </c>
      <c r="R2378" s="19">
        <f t="shared" si="374"/>
        <v>62.475000000000001</v>
      </c>
      <c r="S2378" s="19">
        <f t="shared" si="375"/>
        <v>51.625</v>
      </c>
      <c r="T2378" s="19">
        <f t="shared" si="376"/>
        <v>42.424999999999997</v>
      </c>
      <c r="U2378" s="19">
        <f t="shared" si="377"/>
        <v>54.125</v>
      </c>
      <c r="V2378" s="18">
        <f t="shared" si="378"/>
        <v>52.17499999999999</v>
      </c>
      <c r="W2378" s="18">
        <f t="shared" si="379"/>
        <v>52.662499999999994</v>
      </c>
    </row>
    <row r="2379" spans="1:23" ht="13.5" x14ac:dyDescent="0.25">
      <c r="A2379" s="4">
        <v>45469</v>
      </c>
      <c r="B2379" s="2">
        <v>3.25</v>
      </c>
      <c r="C2379" s="2">
        <v>55.289919581497884</v>
      </c>
      <c r="D2379" s="2">
        <v>1.4223503058307774E-2</v>
      </c>
      <c r="E2379" s="2">
        <v>1.4749539984456892E-3</v>
      </c>
      <c r="F2379" s="2">
        <v>3.2879999999999994</v>
      </c>
      <c r="G2379" s="2">
        <v>3.2769999999999997</v>
      </c>
      <c r="H2379" s="2">
        <v>3.2350000000000003</v>
      </c>
      <c r="I2379" s="2">
        <v>3.0318000000000001</v>
      </c>
      <c r="J2379" s="2">
        <v>2.8669499999999961</v>
      </c>
      <c r="K2379" s="15" t="s">
        <v>52</v>
      </c>
      <c r="L2379" s="15" t="s">
        <v>54</v>
      </c>
      <c r="M2379" s="15" t="s">
        <v>46</v>
      </c>
      <c r="N2379" s="18">
        <f t="shared" si="370"/>
        <v>50</v>
      </c>
      <c r="O2379" s="18">
        <f t="shared" si="371"/>
        <v>100</v>
      </c>
      <c r="P2379" s="18">
        <f t="shared" si="372"/>
        <v>50</v>
      </c>
      <c r="Q2379" s="18">
        <f t="shared" si="373"/>
        <v>16.5</v>
      </c>
      <c r="R2379" s="19">
        <f t="shared" si="374"/>
        <v>62.475000000000001</v>
      </c>
      <c r="S2379" s="19">
        <f t="shared" si="375"/>
        <v>51.625</v>
      </c>
      <c r="T2379" s="19">
        <f t="shared" si="376"/>
        <v>42.424999999999997</v>
      </c>
      <c r="U2379" s="19">
        <f t="shared" si="377"/>
        <v>54.125</v>
      </c>
      <c r="V2379" s="18">
        <f t="shared" si="378"/>
        <v>52.17499999999999</v>
      </c>
      <c r="W2379" s="18">
        <f t="shared" si="379"/>
        <v>52.662499999999994</v>
      </c>
    </row>
    <row r="2380" spans="1:23" ht="13.5" x14ac:dyDescent="0.25">
      <c r="A2380" s="4">
        <v>45470</v>
      </c>
      <c r="B2380" s="2">
        <v>3.25</v>
      </c>
      <c r="C2380" s="2">
        <v>55.289919581497884</v>
      </c>
      <c r="D2380" s="2">
        <v>2.1924440408253698E-2</v>
      </c>
      <c r="E2380" s="2">
        <v>1.1799631987565514E-3</v>
      </c>
      <c r="F2380" s="2">
        <v>3.28</v>
      </c>
      <c r="G2380" s="2">
        <v>3.2729999999999997</v>
      </c>
      <c r="H2380" s="2">
        <v>3.2404999999999999</v>
      </c>
      <c r="I2380" s="2">
        <v>3.0442</v>
      </c>
      <c r="J2380" s="2">
        <v>2.8663999999999961</v>
      </c>
      <c r="K2380" s="15" t="s">
        <v>52</v>
      </c>
      <c r="L2380" s="15" t="s">
        <v>54</v>
      </c>
      <c r="M2380" s="15" t="s">
        <v>46</v>
      </c>
      <c r="N2380" s="18">
        <f t="shared" si="370"/>
        <v>50</v>
      </c>
      <c r="O2380" s="18">
        <f t="shared" si="371"/>
        <v>100</v>
      </c>
      <c r="P2380" s="18">
        <f t="shared" si="372"/>
        <v>50</v>
      </c>
      <c r="Q2380" s="18">
        <f t="shared" si="373"/>
        <v>16.5</v>
      </c>
      <c r="R2380" s="19">
        <f t="shared" si="374"/>
        <v>62.475000000000001</v>
      </c>
      <c r="S2380" s="19">
        <f t="shared" si="375"/>
        <v>51.625</v>
      </c>
      <c r="T2380" s="19">
        <f t="shared" si="376"/>
        <v>42.424999999999997</v>
      </c>
      <c r="U2380" s="19">
        <f t="shared" si="377"/>
        <v>54.125</v>
      </c>
      <c r="V2380" s="18">
        <f t="shared" si="378"/>
        <v>52.17499999999999</v>
      </c>
      <c r="W2380" s="18">
        <f t="shared" si="379"/>
        <v>52.662499999999994</v>
      </c>
    </row>
    <row r="2381" spans="1:23" ht="13.5" x14ac:dyDescent="0.25">
      <c r="A2381" s="4">
        <v>45471</v>
      </c>
      <c r="B2381" s="2">
        <v>3.25</v>
      </c>
      <c r="C2381" s="2">
        <v>55.289919581497884</v>
      </c>
      <c r="D2381" s="2">
        <v>2.6625466076636073E-2</v>
      </c>
      <c r="E2381" s="2">
        <v>9.4397055900524111E-4</v>
      </c>
      <c r="F2381" s="2">
        <v>3.2679999999999998</v>
      </c>
      <c r="G2381" s="2">
        <v>3.2700000000000005</v>
      </c>
      <c r="H2381" s="2">
        <v>3.2484999999999999</v>
      </c>
      <c r="I2381" s="2">
        <v>3.0573999999999999</v>
      </c>
      <c r="J2381" s="2">
        <v>2.8657499999999967</v>
      </c>
      <c r="K2381" s="15" t="s">
        <v>52</v>
      </c>
      <c r="L2381" s="15" t="s">
        <v>54</v>
      </c>
      <c r="M2381" s="15" t="s">
        <v>46</v>
      </c>
      <c r="N2381" s="18">
        <f t="shared" si="370"/>
        <v>50</v>
      </c>
      <c r="O2381" s="18">
        <f t="shared" si="371"/>
        <v>100</v>
      </c>
      <c r="P2381" s="18">
        <f t="shared" si="372"/>
        <v>50</v>
      </c>
      <c r="Q2381" s="18">
        <f t="shared" si="373"/>
        <v>16.5</v>
      </c>
      <c r="R2381" s="19">
        <f t="shared" si="374"/>
        <v>62.475000000000001</v>
      </c>
      <c r="S2381" s="19">
        <f t="shared" si="375"/>
        <v>51.625</v>
      </c>
      <c r="T2381" s="19">
        <f t="shared" si="376"/>
        <v>42.424999999999997</v>
      </c>
      <c r="U2381" s="19">
        <f t="shared" si="377"/>
        <v>54.125</v>
      </c>
      <c r="V2381" s="18">
        <f t="shared" si="378"/>
        <v>52.17499999999999</v>
      </c>
      <c r="W2381" s="18">
        <f t="shared" si="379"/>
        <v>52.662499999999994</v>
      </c>
    </row>
    <row r="2382" spans="1:23" ht="13.5" x14ac:dyDescent="0.25">
      <c r="A2382" s="4">
        <v>45474</v>
      </c>
      <c r="B2382" s="2">
        <v>3.23</v>
      </c>
      <c r="C2382" s="2">
        <v>52.814760472907935</v>
      </c>
      <c r="D2382" s="2">
        <v>1.9520851246147775E-2</v>
      </c>
      <c r="E2382" s="2">
        <v>7.5517644720419293E-4</v>
      </c>
      <c r="F2382" s="2">
        <v>3.254</v>
      </c>
      <c r="G2382" s="2">
        <v>3.2729999999999997</v>
      </c>
      <c r="H2382" s="2">
        <v>3.254</v>
      </c>
      <c r="I2382" s="2">
        <v>3.0712000000000002</v>
      </c>
      <c r="J2382" s="2">
        <v>2.8652499999999956</v>
      </c>
      <c r="K2382" s="15" t="s">
        <v>52</v>
      </c>
      <c r="L2382" s="15" t="s">
        <v>54</v>
      </c>
      <c r="M2382" s="15" t="s">
        <v>46</v>
      </c>
      <c r="N2382" s="18">
        <f t="shared" si="370"/>
        <v>50</v>
      </c>
      <c r="O2382" s="18">
        <f t="shared" si="371"/>
        <v>100</v>
      </c>
      <c r="P2382" s="18">
        <f t="shared" si="372"/>
        <v>50</v>
      </c>
      <c r="Q2382" s="18">
        <f t="shared" si="373"/>
        <v>16.5</v>
      </c>
      <c r="R2382" s="19">
        <f t="shared" si="374"/>
        <v>62.475000000000001</v>
      </c>
      <c r="S2382" s="19">
        <f t="shared" si="375"/>
        <v>51.625</v>
      </c>
      <c r="T2382" s="19">
        <f t="shared" si="376"/>
        <v>42.424999999999997</v>
      </c>
      <c r="U2382" s="19">
        <f t="shared" si="377"/>
        <v>54.125</v>
      </c>
      <c r="V2382" s="18">
        <f t="shared" si="378"/>
        <v>52.17499999999999</v>
      </c>
      <c r="W2382" s="18">
        <f t="shared" si="379"/>
        <v>52.662499999999994</v>
      </c>
    </row>
    <row r="2383" spans="1:23" ht="13.5" x14ac:dyDescent="0.25">
      <c r="A2383" s="4">
        <v>45475</v>
      </c>
      <c r="B2383" s="2">
        <v>3.23</v>
      </c>
      <c r="C2383" s="2">
        <v>52.814760472907935</v>
      </c>
      <c r="D2383" s="2">
        <v>2.4159448159626784E-2</v>
      </c>
      <c r="E2383" s="2">
        <v>6.0414115776335434E-4</v>
      </c>
      <c r="F2383" s="2">
        <v>3.242</v>
      </c>
      <c r="G2383" s="2">
        <v>3.2689999999999997</v>
      </c>
      <c r="H2383" s="2">
        <v>3.2585000000000002</v>
      </c>
      <c r="I2383" s="2">
        <v>3.0854000000000004</v>
      </c>
      <c r="J2383" s="2">
        <v>2.8647499999999968</v>
      </c>
      <c r="K2383" s="15" t="s">
        <v>52</v>
      </c>
      <c r="L2383" s="15" t="s">
        <v>54</v>
      </c>
      <c r="M2383" s="15" t="s">
        <v>46</v>
      </c>
      <c r="N2383" s="18">
        <f t="shared" si="370"/>
        <v>50</v>
      </c>
      <c r="O2383" s="18">
        <f t="shared" si="371"/>
        <v>100</v>
      </c>
      <c r="P2383" s="18">
        <f t="shared" si="372"/>
        <v>50</v>
      </c>
      <c r="Q2383" s="18">
        <f t="shared" si="373"/>
        <v>16.5</v>
      </c>
      <c r="R2383" s="19">
        <f t="shared" si="374"/>
        <v>62.475000000000001</v>
      </c>
      <c r="S2383" s="19">
        <f t="shared" si="375"/>
        <v>51.625</v>
      </c>
      <c r="T2383" s="19">
        <f t="shared" si="376"/>
        <v>42.424999999999997</v>
      </c>
      <c r="U2383" s="19">
        <f t="shared" si="377"/>
        <v>54.125</v>
      </c>
      <c r="V2383" s="18">
        <f t="shared" si="378"/>
        <v>52.17499999999999</v>
      </c>
      <c r="W2383" s="18">
        <f t="shared" si="379"/>
        <v>52.662499999999994</v>
      </c>
    </row>
    <row r="2384" spans="1:23" ht="13.5" x14ac:dyDescent="0.25">
      <c r="A2384" s="4">
        <v>45476</v>
      </c>
      <c r="B2384" s="2">
        <v>3.19</v>
      </c>
      <c r="C2384" s="2">
        <v>47.84647571379908</v>
      </c>
      <c r="D2384" s="2">
        <v>3.4014081659820672E-2</v>
      </c>
      <c r="E2384" s="2">
        <v>4.8331292621068352E-4</v>
      </c>
      <c r="F2384" s="2">
        <v>3.2300000000000004</v>
      </c>
      <c r="G2384" s="2">
        <v>3.2589999999999995</v>
      </c>
      <c r="H2384" s="2">
        <v>3.2629999999999995</v>
      </c>
      <c r="I2384" s="2">
        <v>3.0972000000000004</v>
      </c>
      <c r="J2384" s="2">
        <v>2.8640499999999975</v>
      </c>
      <c r="K2384" s="15" t="s">
        <v>52</v>
      </c>
      <c r="L2384" s="15" t="s">
        <v>54</v>
      </c>
      <c r="M2384" s="15" t="s">
        <v>46</v>
      </c>
      <c r="N2384" s="18">
        <f t="shared" si="370"/>
        <v>50</v>
      </c>
      <c r="O2384" s="18">
        <f t="shared" si="371"/>
        <v>100</v>
      </c>
      <c r="P2384" s="18">
        <f t="shared" si="372"/>
        <v>50</v>
      </c>
      <c r="Q2384" s="18">
        <f t="shared" si="373"/>
        <v>16.5</v>
      </c>
      <c r="R2384" s="19">
        <f t="shared" si="374"/>
        <v>62.475000000000001</v>
      </c>
      <c r="S2384" s="19">
        <f t="shared" si="375"/>
        <v>51.625</v>
      </c>
      <c r="T2384" s="19">
        <f t="shared" si="376"/>
        <v>42.424999999999997</v>
      </c>
      <c r="U2384" s="19">
        <f t="shared" si="377"/>
        <v>54.125</v>
      </c>
      <c r="V2384" s="18">
        <f t="shared" si="378"/>
        <v>52.17499999999999</v>
      </c>
      <c r="W2384" s="18">
        <f t="shared" si="379"/>
        <v>52.662499999999994</v>
      </c>
    </row>
    <row r="2385" spans="1:23" ht="13.5" x14ac:dyDescent="0.25">
      <c r="A2385" s="4">
        <v>45477</v>
      </c>
      <c r="B2385" s="2">
        <v>3.18</v>
      </c>
      <c r="C2385" s="2">
        <v>46.664622304774603</v>
      </c>
      <c r="D2385" s="2">
        <v>4.3227665380373814E-2</v>
      </c>
      <c r="E2385" s="2">
        <v>3.8665034096854685E-4</v>
      </c>
      <c r="F2385" s="2">
        <v>3.2160000000000002</v>
      </c>
      <c r="G2385" s="2">
        <v>3.2480000000000002</v>
      </c>
      <c r="H2385" s="2">
        <v>3.2649999999999997</v>
      </c>
      <c r="I2385" s="2">
        <v>3.1070000000000007</v>
      </c>
      <c r="J2385" s="2">
        <v>2.8632999999999975</v>
      </c>
      <c r="K2385" s="15" t="s">
        <v>52</v>
      </c>
      <c r="L2385" s="15" t="s">
        <v>54</v>
      </c>
      <c r="M2385" s="15" t="s">
        <v>46</v>
      </c>
      <c r="N2385" s="18">
        <f t="shared" si="370"/>
        <v>50</v>
      </c>
      <c r="O2385" s="18">
        <f t="shared" si="371"/>
        <v>100</v>
      </c>
      <c r="P2385" s="18">
        <f t="shared" si="372"/>
        <v>50</v>
      </c>
      <c r="Q2385" s="18">
        <f t="shared" si="373"/>
        <v>16.5</v>
      </c>
      <c r="R2385" s="19">
        <f t="shared" si="374"/>
        <v>62.475000000000001</v>
      </c>
      <c r="S2385" s="19">
        <f t="shared" si="375"/>
        <v>51.625</v>
      </c>
      <c r="T2385" s="19">
        <f t="shared" si="376"/>
        <v>42.424999999999997</v>
      </c>
      <c r="U2385" s="19">
        <f t="shared" si="377"/>
        <v>54.125</v>
      </c>
      <c r="V2385" s="18">
        <f t="shared" si="378"/>
        <v>52.17499999999999</v>
      </c>
      <c r="W2385" s="18">
        <f t="shared" si="379"/>
        <v>52.662499999999994</v>
      </c>
    </row>
    <row r="2386" spans="1:23" ht="13.5" x14ac:dyDescent="0.25">
      <c r="A2386" s="4">
        <v>45478</v>
      </c>
      <c r="B2386" s="2">
        <v>3.19</v>
      </c>
      <c r="C2386" s="2">
        <v>48.04663497234386</v>
      </c>
      <c r="D2386" s="2">
        <v>5.3543405726899973E-2</v>
      </c>
      <c r="E2386" s="2">
        <v>3.0932027277483752E-4</v>
      </c>
      <c r="F2386" s="2">
        <v>3.2039999999999997</v>
      </c>
      <c r="G2386" s="2">
        <v>3.2359999999999998</v>
      </c>
      <c r="H2386" s="2">
        <v>3.2589999999999995</v>
      </c>
      <c r="I2386" s="2">
        <v>3.1187999999999998</v>
      </c>
      <c r="J2386" s="2">
        <v>2.8628499999999981</v>
      </c>
      <c r="K2386" s="15" t="s">
        <v>52</v>
      </c>
      <c r="L2386" s="15" t="s">
        <v>54</v>
      </c>
      <c r="M2386" s="15" t="s">
        <v>46</v>
      </c>
      <c r="N2386" s="18">
        <f t="shared" si="370"/>
        <v>50</v>
      </c>
      <c r="O2386" s="18">
        <f t="shared" si="371"/>
        <v>100</v>
      </c>
      <c r="P2386" s="18">
        <f t="shared" si="372"/>
        <v>50</v>
      </c>
      <c r="Q2386" s="18">
        <f t="shared" si="373"/>
        <v>16.5</v>
      </c>
      <c r="R2386" s="19">
        <f t="shared" si="374"/>
        <v>62.475000000000001</v>
      </c>
      <c r="S2386" s="19">
        <f t="shared" si="375"/>
        <v>51.625</v>
      </c>
      <c r="T2386" s="19">
        <f t="shared" si="376"/>
        <v>42.424999999999997</v>
      </c>
      <c r="U2386" s="19">
        <f t="shared" si="377"/>
        <v>54.125</v>
      </c>
      <c r="V2386" s="18">
        <f t="shared" si="378"/>
        <v>52.17499999999999</v>
      </c>
      <c r="W2386" s="18">
        <f t="shared" si="379"/>
        <v>52.662499999999994</v>
      </c>
    </row>
    <row r="2387" spans="1:23" ht="13.5" x14ac:dyDescent="0.25">
      <c r="A2387" s="4">
        <v>45481</v>
      </c>
      <c r="B2387" s="2">
        <v>3.11</v>
      </c>
      <c r="C2387" s="2">
        <v>39.278186615682891</v>
      </c>
      <c r="D2387" s="2">
        <v>6.6770342970167817E-2</v>
      </c>
      <c r="E2387" s="2">
        <v>2.4745621821987003E-4</v>
      </c>
      <c r="F2387" s="2">
        <v>3.1799999999999997</v>
      </c>
      <c r="G2387" s="2">
        <v>3.2170000000000001</v>
      </c>
      <c r="H2387" s="2">
        <v>3.2504999999999997</v>
      </c>
      <c r="I2387" s="2">
        <v>3.1280000000000006</v>
      </c>
      <c r="J2387" s="2">
        <v>2.8620499999999982</v>
      </c>
      <c r="K2387" s="15" t="s">
        <v>52</v>
      </c>
      <c r="L2387" s="15" t="s">
        <v>54</v>
      </c>
      <c r="M2387" s="15" t="s">
        <v>46</v>
      </c>
      <c r="N2387" s="18">
        <f t="shared" si="370"/>
        <v>50</v>
      </c>
      <c r="O2387" s="18">
        <f t="shared" si="371"/>
        <v>100</v>
      </c>
      <c r="P2387" s="18">
        <f t="shared" si="372"/>
        <v>50</v>
      </c>
      <c r="Q2387" s="18">
        <f t="shared" si="373"/>
        <v>16.5</v>
      </c>
      <c r="R2387" s="19">
        <f t="shared" si="374"/>
        <v>62.475000000000001</v>
      </c>
      <c r="S2387" s="19">
        <f t="shared" si="375"/>
        <v>51.625</v>
      </c>
      <c r="T2387" s="19">
        <f t="shared" si="376"/>
        <v>42.424999999999997</v>
      </c>
      <c r="U2387" s="19">
        <f t="shared" si="377"/>
        <v>54.125</v>
      </c>
      <c r="V2387" s="18">
        <f t="shared" si="378"/>
        <v>52.17499999999999</v>
      </c>
      <c r="W2387" s="18">
        <f t="shared" si="379"/>
        <v>52.662499999999994</v>
      </c>
    </row>
    <row r="2388" spans="1:23" ht="13.5" x14ac:dyDescent="0.25">
      <c r="A2388" s="4">
        <v>45482</v>
      </c>
      <c r="B2388" s="2">
        <v>3.11</v>
      </c>
      <c r="C2388" s="2">
        <v>39.278186615682891</v>
      </c>
      <c r="D2388" s="2">
        <v>7.6999193027198487E-2</v>
      </c>
      <c r="E2388" s="2">
        <v>1.9796497457589602E-4</v>
      </c>
      <c r="F2388" s="2">
        <v>3.1559999999999997</v>
      </c>
      <c r="G2388" s="2">
        <v>3.1990000000000003</v>
      </c>
      <c r="H2388" s="2">
        <v>3.2404999999999995</v>
      </c>
      <c r="I2388" s="2">
        <v>3.1382000000000003</v>
      </c>
      <c r="J2388" s="2">
        <v>2.8612999999999986</v>
      </c>
      <c r="K2388" s="15" t="s">
        <v>52</v>
      </c>
      <c r="L2388" s="15" t="s">
        <v>54</v>
      </c>
      <c r="M2388" s="15" t="s">
        <v>46</v>
      </c>
      <c r="N2388" s="18">
        <f t="shared" si="370"/>
        <v>50</v>
      </c>
      <c r="O2388" s="18">
        <f t="shared" si="371"/>
        <v>100</v>
      </c>
      <c r="P2388" s="18">
        <f t="shared" si="372"/>
        <v>50</v>
      </c>
      <c r="Q2388" s="18">
        <f t="shared" si="373"/>
        <v>16.5</v>
      </c>
      <c r="R2388" s="19">
        <f t="shared" si="374"/>
        <v>62.475000000000001</v>
      </c>
      <c r="S2388" s="19">
        <f t="shared" si="375"/>
        <v>51.625</v>
      </c>
      <c r="T2388" s="19">
        <f t="shared" si="376"/>
        <v>42.424999999999997</v>
      </c>
      <c r="U2388" s="19">
        <f t="shared" si="377"/>
        <v>54.125</v>
      </c>
      <c r="V2388" s="18">
        <f t="shared" si="378"/>
        <v>52.17499999999999</v>
      </c>
      <c r="W2388" s="18">
        <f t="shared" si="379"/>
        <v>52.662499999999994</v>
      </c>
    </row>
    <row r="2389" spans="1:23" ht="13.5" x14ac:dyDescent="0.25">
      <c r="A2389" s="4">
        <v>45483</v>
      </c>
      <c r="B2389" s="2">
        <v>3.17</v>
      </c>
      <c r="C2389" s="2">
        <v>47.596754865083817</v>
      </c>
      <c r="D2389" s="2">
        <v>7.5588757111457294E-2</v>
      </c>
      <c r="E2389" s="2">
        <v>1.5837197966071684E-4</v>
      </c>
      <c r="F2389" s="2">
        <v>3.1520000000000001</v>
      </c>
      <c r="G2389" s="2">
        <v>3.1910000000000003</v>
      </c>
      <c r="H2389" s="2">
        <v>3.2339999999999991</v>
      </c>
      <c r="I2389" s="2">
        <v>3.1482000000000006</v>
      </c>
      <c r="J2389" s="2">
        <v>2.861149999999999</v>
      </c>
      <c r="K2389" s="15" t="s">
        <v>47</v>
      </c>
      <c r="L2389" s="15" t="s">
        <v>54</v>
      </c>
      <c r="M2389" s="15" t="s">
        <v>49</v>
      </c>
      <c r="N2389" s="18">
        <f t="shared" si="370"/>
        <v>50</v>
      </c>
      <c r="O2389" s="18">
        <f t="shared" si="371"/>
        <v>100</v>
      </c>
      <c r="P2389" s="18">
        <f t="shared" si="372"/>
        <v>50</v>
      </c>
      <c r="Q2389" s="18">
        <f t="shared" si="373"/>
        <v>66.5</v>
      </c>
      <c r="R2389" s="19">
        <f t="shared" si="374"/>
        <v>69.974999999999994</v>
      </c>
      <c r="S2389" s="19">
        <f t="shared" si="375"/>
        <v>64.125</v>
      </c>
      <c r="T2389" s="19">
        <f t="shared" si="376"/>
        <v>64.924999999999997</v>
      </c>
      <c r="U2389" s="19">
        <f t="shared" si="377"/>
        <v>66.625</v>
      </c>
      <c r="V2389" s="18">
        <f t="shared" si="378"/>
        <v>66.341666666666654</v>
      </c>
      <c r="W2389" s="18">
        <f t="shared" si="379"/>
        <v>66.412499999999994</v>
      </c>
    </row>
    <row r="2390" spans="1:23" ht="13.5" x14ac:dyDescent="0.25">
      <c r="A2390" s="4">
        <v>45484</v>
      </c>
      <c r="B2390" s="2">
        <v>3.17</v>
      </c>
      <c r="C2390" s="2">
        <v>47.59675486508381</v>
      </c>
      <c r="D2390" s="2">
        <v>7.4533985301557859E-2</v>
      </c>
      <c r="E2390" s="2">
        <v>1.2669758372857348E-4</v>
      </c>
      <c r="F2390" s="2">
        <v>3.15</v>
      </c>
      <c r="G2390" s="2">
        <v>3.1830000000000007</v>
      </c>
      <c r="H2390" s="2">
        <v>3.2279999999999993</v>
      </c>
      <c r="I2390" s="2">
        <v>3.1574</v>
      </c>
      <c r="J2390" s="2">
        <v>2.8612499999999983</v>
      </c>
      <c r="K2390" s="15" t="s">
        <v>47</v>
      </c>
      <c r="L2390" s="15" t="s">
        <v>54</v>
      </c>
      <c r="M2390" s="15" t="s">
        <v>49</v>
      </c>
      <c r="N2390" s="18">
        <f t="shared" si="370"/>
        <v>50</v>
      </c>
      <c r="O2390" s="18">
        <f t="shared" si="371"/>
        <v>100</v>
      </c>
      <c r="P2390" s="18">
        <f t="shared" si="372"/>
        <v>50</v>
      </c>
      <c r="Q2390" s="18">
        <f t="shared" si="373"/>
        <v>66.5</v>
      </c>
      <c r="R2390" s="19">
        <f t="shared" si="374"/>
        <v>69.974999999999994</v>
      </c>
      <c r="S2390" s="19">
        <f t="shared" si="375"/>
        <v>64.125</v>
      </c>
      <c r="T2390" s="19">
        <f t="shared" si="376"/>
        <v>64.924999999999997</v>
      </c>
      <c r="U2390" s="19">
        <f t="shared" si="377"/>
        <v>66.625</v>
      </c>
      <c r="V2390" s="18">
        <f t="shared" si="378"/>
        <v>66.341666666666654</v>
      </c>
      <c r="W2390" s="18">
        <f t="shared" si="379"/>
        <v>66.412499999999994</v>
      </c>
    </row>
    <row r="2391" spans="1:23" ht="13.5" x14ac:dyDescent="0.25">
      <c r="A2391" s="4">
        <v>45485</v>
      </c>
      <c r="B2391" s="2">
        <v>3.2</v>
      </c>
      <c r="C2391" s="2">
        <v>51.453337165007127</v>
      </c>
      <c r="D2391" s="2">
        <v>7.154766567498072E-2</v>
      </c>
      <c r="E2391" s="2">
        <v>1.0135806698285878E-4</v>
      </c>
      <c r="F2391" s="2">
        <v>3.1520000000000001</v>
      </c>
      <c r="G2391" s="2">
        <v>3.1779999999999999</v>
      </c>
      <c r="H2391" s="2">
        <v>3.2239999999999993</v>
      </c>
      <c r="I2391" s="2">
        <v>3.1658000000000004</v>
      </c>
      <c r="J2391" s="2">
        <v>2.8613499999999989</v>
      </c>
      <c r="K2391" s="15" t="s">
        <v>47</v>
      </c>
      <c r="L2391" s="15" t="s">
        <v>54</v>
      </c>
      <c r="M2391" s="15" t="s">
        <v>51</v>
      </c>
      <c r="N2391" s="18">
        <f t="shared" si="370"/>
        <v>50</v>
      </c>
      <c r="O2391" s="18">
        <f t="shared" si="371"/>
        <v>100</v>
      </c>
      <c r="P2391" s="18">
        <f t="shared" si="372"/>
        <v>50</v>
      </c>
      <c r="Q2391" s="18">
        <f t="shared" si="373"/>
        <v>83.5</v>
      </c>
      <c r="R2391" s="19">
        <f t="shared" si="374"/>
        <v>72.525000000000006</v>
      </c>
      <c r="S2391" s="19">
        <f t="shared" si="375"/>
        <v>68.375</v>
      </c>
      <c r="T2391" s="19">
        <f t="shared" si="376"/>
        <v>72.575000000000003</v>
      </c>
      <c r="U2391" s="19">
        <f t="shared" si="377"/>
        <v>70.875</v>
      </c>
      <c r="V2391" s="18">
        <f t="shared" si="378"/>
        <v>71.158333333333346</v>
      </c>
      <c r="W2391" s="18">
        <f t="shared" si="379"/>
        <v>71.087500000000006</v>
      </c>
    </row>
    <row r="2392" spans="1:23" ht="13.5" x14ac:dyDescent="0.25">
      <c r="A2392" s="4">
        <v>45488</v>
      </c>
      <c r="B2392" s="2">
        <v>3.25</v>
      </c>
      <c r="C2392" s="2">
        <v>57.117756000810672</v>
      </c>
      <c r="D2392" s="2">
        <v>6.2181772341622921E-2</v>
      </c>
      <c r="E2392" s="2">
        <v>8.1086453586287036E-5</v>
      </c>
      <c r="F2392" s="2">
        <v>3.1799999999999997</v>
      </c>
      <c r="G2392" s="2">
        <v>3.18</v>
      </c>
      <c r="H2392" s="2">
        <v>3.2265000000000001</v>
      </c>
      <c r="I2392" s="2">
        <v>3.1754000000000002</v>
      </c>
      <c r="J2392" s="2">
        <v>2.8617999999999988</v>
      </c>
      <c r="K2392" s="15" t="s">
        <v>47</v>
      </c>
      <c r="L2392" s="15" t="s">
        <v>54</v>
      </c>
      <c r="M2392" s="15" t="s">
        <v>51</v>
      </c>
      <c r="N2392" s="18">
        <f t="shared" si="370"/>
        <v>50</v>
      </c>
      <c r="O2392" s="18">
        <f t="shared" si="371"/>
        <v>100</v>
      </c>
      <c r="P2392" s="18">
        <f t="shared" si="372"/>
        <v>50</v>
      </c>
      <c r="Q2392" s="18">
        <f t="shared" si="373"/>
        <v>83.5</v>
      </c>
      <c r="R2392" s="19">
        <f t="shared" si="374"/>
        <v>72.525000000000006</v>
      </c>
      <c r="S2392" s="19">
        <f t="shared" si="375"/>
        <v>68.375</v>
      </c>
      <c r="T2392" s="19">
        <f t="shared" si="376"/>
        <v>72.575000000000003</v>
      </c>
      <c r="U2392" s="19">
        <f t="shared" si="377"/>
        <v>70.875</v>
      </c>
      <c r="V2392" s="18">
        <f t="shared" si="378"/>
        <v>71.158333333333346</v>
      </c>
      <c r="W2392" s="18">
        <f t="shared" si="379"/>
        <v>71.087500000000006</v>
      </c>
    </row>
    <row r="2393" spans="1:23" ht="13.5" x14ac:dyDescent="0.25">
      <c r="A2393" s="4">
        <v>45489</v>
      </c>
      <c r="B2393" s="2">
        <v>3.22</v>
      </c>
      <c r="C2393" s="2">
        <v>53.113371421095891</v>
      </c>
      <c r="D2393" s="2">
        <v>5.6129499532392657E-2</v>
      </c>
      <c r="E2393" s="2">
        <v>6.4869162869029629E-5</v>
      </c>
      <c r="F2393" s="2">
        <v>3.2019999999999995</v>
      </c>
      <c r="G2393" s="2">
        <v>3.1789999999999994</v>
      </c>
      <c r="H2393" s="2">
        <v>3.2240000000000002</v>
      </c>
      <c r="I2393" s="2">
        <v>3.1822000000000008</v>
      </c>
      <c r="J2393" s="2">
        <v>2.86205</v>
      </c>
      <c r="K2393" s="15" t="s">
        <v>47</v>
      </c>
      <c r="L2393" s="15" t="s">
        <v>54</v>
      </c>
      <c r="M2393" s="15" t="s">
        <v>51</v>
      </c>
      <c r="N2393" s="18">
        <f t="shared" si="370"/>
        <v>50</v>
      </c>
      <c r="O2393" s="18">
        <f t="shared" si="371"/>
        <v>100</v>
      </c>
      <c r="P2393" s="18">
        <f t="shared" si="372"/>
        <v>50</v>
      </c>
      <c r="Q2393" s="18">
        <f t="shared" si="373"/>
        <v>83.5</v>
      </c>
      <c r="R2393" s="19">
        <f t="shared" si="374"/>
        <v>72.525000000000006</v>
      </c>
      <c r="S2393" s="19">
        <f t="shared" si="375"/>
        <v>68.375</v>
      </c>
      <c r="T2393" s="19">
        <f t="shared" si="376"/>
        <v>72.575000000000003</v>
      </c>
      <c r="U2393" s="19">
        <f t="shared" si="377"/>
        <v>70.875</v>
      </c>
      <c r="V2393" s="18">
        <f t="shared" si="378"/>
        <v>71.158333333333346</v>
      </c>
      <c r="W2393" s="18">
        <f t="shared" si="379"/>
        <v>71.087500000000006</v>
      </c>
    </row>
    <row r="2394" spans="1:23" ht="13.5" x14ac:dyDescent="0.25">
      <c r="A2394" s="4">
        <v>45490</v>
      </c>
      <c r="B2394" s="2">
        <v>3.22</v>
      </c>
      <c r="C2394" s="2">
        <v>53.113371421095891</v>
      </c>
      <c r="D2394" s="2">
        <v>4.4708151895161752E-2</v>
      </c>
      <c r="E2394" s="2">
        <v>5.1895330295223704E-5</v>
      </c>
      <c r="F2394" s="2">
        <v>3.2120000000000006</v>
      </c>
      <c r="G2394" s="2">
        <v>3.1819999999999995</v>
      </c>
      <c r="H2394" s="2">
        <v>3.2204999999999999</v>
      </c>
      <c r="I2394" s="2">
        <v>3.1874000000000007</v>
      </c>
      <c r="J2394" s="2">
        <v>2.8623500000000002</v>
      </c>
      <c r="K2394" s="15" t="s">
        <v>47</v>
      </c>
      <c r="L2394" s="15" t="s">
        <v>54</v>
      </c>
      <c r="M2394" s="15" t="s">
        <v>51</v>
      </c>
      <c r="N2394" s="18">
        <f t="shared" si="370"/>
        <v>50</v>
      </c>
      <c r="O2394" s="18">
        <f t="shared" si="371"/>
        <v>100</v>
      </c>
      <c r="P2394" s="18">
        <f t="shared" si="372"/>
        <v>50</v>
      </c>
      <c r="Q2394" s="18">
        <f t="shared" si="373"/>
        <v>83.5</v>
      </c>
      <c r="R2394" s="19">
        <f t="shared" si="374"/>
        <v>72.525000000000006</v>
      </c>
      <c r="S2394" s="19">
        <f t="shared" si="375"/>
        <v>68.375</v>
      </c>
      <c r="T2394" s="19">
        <f t="shared" si="376"/>
        <v>72.575000000000003</v>
      </c>
      <c r="U2394" s="19">
        <f t="shared" si="377"/>
        <v>70.875</v>
      </c>
      <c r="V2394" s="18">
        <f t="shared" si="378"/>
        <v>71.158333333333346</v>
      </c>
      <c r="W2394" s="18">
        <f t="shared" si="379"/>
        <v>71.087500000000006</v>
      </c>
    </row>
    <row r="2395" spans="1:23" ht="13.5" x14ac:dyDescent="0.25">
      <c r="A2395" s="4">
        <v>45491</v>
      </c>
      <c r="B2395" s="2">
        <v>3.22</v>
      </c>
      <c r="C2395" s="2">
        <v>53.113371421095891</v>
      </c>
      <c r="D2395" s="2">
        <v>3.3369966117899441E-2</v>
      </c>
      <c r="E2395" s="2">
        <v>4.1516264236178965E-5</v>
      </c>
      <c r="F2395" s="2">
        <v>3.222</v>
      </c>
      <c r="G2395" s="2">
        <v>3.1859999999999995</v>
      </c>
      <c r="H2395" s="2">
        <v>3.2170000000000001</v>
      </c>
      <c r="I2395" s="2">
        <v>3.1910000000000007</v>
      </c>
      <c r="J2395" s="2">
        <v>2.8626500000000004</v>
      </c>
      <c r="K2395" s="15" t="s">
        <v>47</v>
      </c>
      <c r="L2395" s="15" t="s">
        <v>54</v>
      </c>
      <c r="M2395" s="15" t="s">
        <v>51</v>
      </c>
      <c r="N2395" s="18">
        <f t="shared" si="370"/>
        <v>50</v>
      </c>
      <c r="O2395" s="18">
        <f t="shared" si="371"/>
        <v>100</v>
      </c>
      <c r="P2395" s="18">
        <f t="shared" si="372"/>
        <v>50</v>
      </c>
      <c r="Q2395" s="18">
        <f t="shared" si="373"/>
        <v>83.5</v>
      </c>
      <c r="R2395" s="19">
        <f t="shared" si="374"/>
        <v>72.525000000000006</v>
      </c>
      <c r="S2395" s="19">
        <f t="shared" si="375"/>
        <v>68.375</v>
      </c>
      <c r="T2395" s="19">
        <f t="shared" si="376"/>
        <v>72.575000000000003</v>
      </c>
      <c r="U2395" s="19">
        <f t="shared" si="377"/>
        <v>70.875</v>
      </c>
      <c r="V2395" s="18">
        <f t="shared" si="378"/>
        <v>71.158333333333346</v>
      </c>
      <c r="W2395" s="18">
        <f t="shared" si="379"/>
        <v>71.087500000000006</v>
      </c>
    </row>
    <row r="2396" spans="1:23" ht="13.5" x14ac:dyDescent="0.25">
      <c r="A2396" s="4">
        <v>45492</v>
      </c>
      <c r="B2396" s="2">
        <v>3.21</v>
      </c>
      <c r="C2396" s="2">
        <v>51.607087673538764</v>
      </c>
      <c r="D2396" s="2">
        <v>2.5929849442062558E-2</v>
      </c>
      <c r="E2396" s="2">
        <v>3.3213011388943176E-5</v>
      </c>
      <c r="F2396" s="2">
        <v>3.2240000000000002</v>
      </c>
      <c r="G2396" s="2">
        <v>3.1879999999999997</v>
      </c>
      <c r="H2396" s="2">
        <v>3.2119999999999997</v>
      </c>
      <c r="I2396" s="2">
        <v>3.1956000000000007</v>
      </c>
      <c r="J2396" s="2">
        <v>2.8629500000000005</v>
      </c>
      <c r="K2396" s="15" t="s">
        <v>52</v>
      </c>
      <c r="L2396" s="15" t="s">
        <v>54</v>
      </c>
      <c r="M2396" s="15" t="s">
        <v>53</v>
      </c>
      <c r="N2396" s="18">
        <f t="shared" si="370"/>
        <v>50</v>
      </c>
      <c r="O2396" s="18">
        <f t="shared" si="371"/>
        <v>100</v>
      </c>
      <c r="P2396" s="18">
        <f t="shared" si="372"/>
        <v>50</v>
      </c>
      <c r="Q2396" s="18">
        <f t="shared" si="373"/>
        <v>16.5</v>
      </c>
      <c r="R2396" s="19">
        <f t="shared" si="374"/>
        <v>62.475000000000001</v>
      </c>
      <c r="S2396" s="19">
        <f t="shared" si="375"/>
        <v>51.625</v>
      </c>
      <c r="T2396" s="19">
        <f t="shared" si="376"/>
        <v>42.424999999999997</v>
      </c>
      <c r="U2396" s="19">
        <f t="shared" si="377"/>
        <v>54.125</v>
      </c>
      <c r="V2396" s="18">
        <f t="shared" si="378"/>
        <v>52.17499999999999</v>
      </c>
      <c r="W2396" s="18">
        <f t="shared" si="379"/>
        <v>52.662499999999994</v>
      </c>
    </row>
    <row r="2397" spans="1:23" ht="13.5" x14ac:dyDescent="0.25">
      <c r="A2397" s="4">
        <v>45495</v>
      </c>
      <c r="B2397" s="2">
        <v>3.21</v>
      </c>
      <c r="C2397" s="2">
        <v>51.607087673538764</v>
      </c>
      <c r="D2397" s="2">
        <v>7.2695888049594259E-3</v>
      </c>
      <c r="E2397" s="2">
        <v>2.6570409111154541E-5</v>
      </c>
      <c r="F2397" s="2">
        <v>3.2160000000000002</v>
      </c>
      <c r="G2397" s="2">
        <v>3.1979999999999995</v>
      </c>
      <c r="H2397" s="2">
        <v>3.2075000000000005</v>
      </c>
      <c r="I2397" s="2">
        <v>3.200200000000001</v>
      </c>
      <c r="J2397" s="2">
        <v>2.8632500000000012</v>
      </c>
      <c r="K2397" s="15" t="s">
        <v>52</v>
      </c>
      <c r="L2397" s="15" t="s">
        <v>54</v>
      </c>
      <c r="M2397" s="15" t="s">
        <v>46</v>
      </c>
      <c r="N2397" s="18">
        <f t="shared" si="370"/>
        <v>50</v>
      </c>
      <c r="O2397" s="18">
        <f t="shared" si="371"/>
        <v>100</v>
      </c>
      <c r="P2397" s="18">
        <f t="shared" si="372"/>
        <v>50</v>
      </c>
      <c r="Q2397" s="18">
        <f t="shared" si="373"/>
        <v>16.5</v>
      </c>
      <c r="R2397" s="19">
        <f t="shared" si="374"/>
        <v>62.475000000000001</v>
      </c>
      <c r="S2397" s="19">
        <f t="shared" si="375"/>
        <v>51.625</v>
      </c>
      <c r="T2397" s="19">
        <f t="shared" si="376"/>
        <v>42.424999999999997</v>
      </c>
      <c r="U2397" s="19">
        <f t="shared" si="377"/>
        <v>54.125</v>
      </c>
      <c r="V2397" s="18">
        <f t="shared" si="378"/>
        <v>52.17499999999999</v>
      </c>
      <c r="W2397" s="18">
        <f t="shared" si="379"/>
        <v>52.662499999999994</v>
      </c>
    </row>
    <row r="2398" spans="1:23" ht="13.5" x14ac:dyDescent="0.25">
      <c r="A2398" s="4">
        <v>45496</v>
      </c>
      <c r="B2398" s="2">
        <v>3.15</v>
      </c>
      <c r="C2398" s="2">
        <v>43.101310309979269</v>
      </c>
      <c r="D2398" s="2">
        <v>-4.1282745295800893E-3</v>
      </c>
      <c r="E2398" s="2">
        <v>2.1256327288923635E-5</v>
      </c>
      <c r="F2398" s="2">
        <v>3.2019999999999995</v>
      </c>
      <c r="G2398" s="2">
        <v>3.2019999999999995</v>
      </c>
      <c r="H2398" s="2">
        <v>3.2005000000000003</v>
      </c>
      <c r="I2398" s="2">
        <v>3.2042000000000006</v>
      </c>
      <c r="J2398" s="2">
        <v>2.8632500000000012</v>
      </c>
      <c r="K2398" s="15" t="s">
        <v>52</v>
      </c>
      <c r="L2398" s="15" t="s">
        <v>54</v>
      </c>
      <c r="M2398" s="15" t="s">
        <v>46</v>
      </c>
      <c r="N2398" s="18">
        <f t="shared" si="370"/>
        <v>50</v>
      </c>
      <c r="O2398" s="18">
        <f t="shared" si="371"/>
        <v>100</v>
      </c>
      <c r="P2398" s="18">
        <f t="shared" si="372"/>
        <v>50</v>
      </c>
      <c r="Q2398" s="18">
        <f t="shared" si="373"/>
        <v>16.5</v>
      </c>
      <c r="R2398" s="19">
        <f t="shared" si="374"/>
        <v>62.475000000000001</v>
      </c>
      <c r="S2398" s="19">
        <f t="shared" si="375"/>
        <v>51.625</v>
      </c>
      <c r="T2398" s="19">
        <f t="shared" si="376"/>
        <v>42.424999999999997</v>
      </c>
      <c r="U2398" s="19">
        <f t="shared" si="377"/>
        <v>54.125</v>
      </c>
      <c r="V2398" s="18">
        <f t="shared" si="378"/>
        <v>52.17499999999999</v>
      </c>
      <c r="W2398" s="18">
        <f t="shared" si="379"/>
        <v>52.662499999999994</v>
      </c>
    </row>
    <row r="2399" spans="1:23" ht="13.5" x14ac:dyDescent="0.25">
      <c r="A2399" s="4">
        <v>45497</v>
      </c>
      <c r="B2399" s="2">
        <v>3.2</v>
      </c>
      <c r="C2399" s="2">
        <v>50.432950820956634</v>
      </c>
      <c r="D2399" s="2">
        <v>-7.9399535007484978E-3</v>
      </c>
      <c r="E2399" s="2">
        <v>1.700506183113891E-5</v>
      </c>
      <c r="F2399" s="2">
        <v>3.1980000000000004</v>
      </c>
      <c r="G2399" s="2">
        <v>3.2050000000000005</v>
      </c>
      <c r="H2399" s="2">
        <v>3.1980000000000004</v>
      </c>
      <c r="I2399" s="2">
        <v>3.2084000000000001</v>
      </c>
      <c r="J2399" s="2">
        <v>2.8635500000000014</v>
      </c>
      <c r="K2399" s="15" t="s">
        <v>52</v>
      </c>
      <c r="L2399" s="15" t="s">
        <v>54</v>
      </c>
      <c r="M2399" s="15" t="s">
        <v>46</v>
      </c>
      <c r="N2399" s="18">
        <f t="shared" si="370"/>
        <v>50</v>
      </c>
      <c r="O2399" s="18">
        <f t="shared" si="371"/>
        <v>100</v>
      </c>
      <c r="P2399" s="18">
        <f t="shared" si="372"/>
        <v>50</v>
      </c>
      <c r="Q2399" s="18">
        <f t="shared" si="373"/>
        <v>16.5</v>
      </c>
      <c r="R2399" s="19">
        <f t="shared" si="374"/>
        <v>62.475000000000001</v>
      </c>
      <c r="S2399" s="19">
        <f t="shared" si="375"/>
        <v>51.625</v>
      </c>
      <c r="T2399" s="19">
        <f t="shared" si="376"/>
        <v>42.424999999999997</v>
      </c>
      <c r="U2399" s="19">
        <f t="shared" si="377"/>
        <v>54.125</v>
      </c>
      <c r="V2399" s="18">
        <f t="shared" si="378"/>
        <v>52.17499999999999</v>
      </c>
      <c r="W2399" s="18">
        <f t="shared" si="379"/>
        <v>52.662499999999994</v>
      </c>
    </row>
    <row r="2400" spans="1:23" ht="13.5" x14ac:dyDescent="0.25">
      <c r="A2400" s="4">
        <v>45499</v>
      </c>
      <c r="B2400" s="2">
        <v>3.19</v>
      </c>
      <c r="C2400" s="2">
        <v>49.071069999607992</v>
      </c>
      <c r="D2400" s="2">
        <v>-1.0436967469603875E-2</v>
      </c>
      <c r="E2400" s="2">
        <v>1.3604049464911129E-5</v>
      </c>
      <c r="F2400" s="2">
        <v>3.1919999999999997</v>
      </c>
      <c r="G2400" s="2">
        <v>3.2069999999999999</v>
      </c>
      <c r="H2400" s="2">
        <v>3.1950000000000003</v>
      </c>
      <c r="I2400" s="2">
        <v>3.2126000000000006</v>
      </c>
      <c r="J2400" s="2">
        <v>2.8638000000000012</v>
      </c>
      <c r="K2400" s="15" t="s">
        <v>52</v>
      </c>
      <c r="L2400" s="15" t="s">
        <v>54</v>
      </c>
      <c r="M2400" s="15" t="s">
        <v>46</v>
      </c>
      <c r="N2400" s="18">
        <f t="shared" si="370"/>
        <v>50</v>
      </c>
      <c r="O2400" s="18">
        <f t="shared" si="371"/>
        <v>100</v>
      </c>
      <c r="P2400" s="18">
        <f t="shared" si="372"/>
        <v>50</v>
      </c>
      <c r="Q2400" s="18">
        <f t="shared" si="373"/>
        <v>16.5</v>
      </c>
      <c r="R2400" s="19">
        <f t="shared" si="374"/>
        <v>62.475000000000001</v>
      </c>
      <c r="S2400" s="19">
        <f t="shared" si="375"/>
        <v>51.625</v>
      </c>
      <c r="T2400" s="19">
        <f t="shared" si="376"/>
        <v>42.424999999999997</v>
      </c>
      <c r="U2400" s="19">
        <f t="shared" si="377"/>
        <v>54.125</v>
      </c>
      <c r="V2400" s="18">
        <f t="shared" si="378"/>
        <v>52.17499999999999</v>
      </c>
      <c r="W2400" s="18">
        <f t="shared" si="379"/>
        <v>52.662499999999994</v>
      </c>
    </row>
    <row r="2401" spans="1:23" ht="13.5" x14ac:dyDescent="0.25">
      <c r="A2401" s="4">
        <v>45502</v>
      </c>
      <c r="B2401" s="2">
        <v>3.25</v>
      </c>
      <c r="C2401" s="2">
        <v>56.637261956745256</v>
      </c>
      <c r="D2401" s="2">
        <v>-1.23313577019597E-2</v>
      </c>
      <c r="E2401" s="2">
        <v>1.0883239571928904E-5</v>
      </c>
      <c r="F2401" s="2">
        <v>3.1999999999999997</v>
      </c>
      <c r="G2401" s="2">
        <v>3.2120000000000006</v>
      </c>
      <c r="H2401" s="2">
        <v>3.1949999999999998</v>
      </c>
      <c r="I2401" s="2">
        <v>3.2184000000000004</v>
      </c>
      <c r="J2401" s="2">
        <v>2.8643500000000013</v>
      </c>
      <c r="K2401" s="15" t="s">
        <v>47</v>
      </c>
      <c r="L2401" s="15" t="s">
        <v>54</v>
      </c>
      <c r="M2401" s="15" t="s">
        <v>51</v>
      </c>
      <c r="N2401" s="18">
        <f t="shared" si="370"/>
        <v>50</v>
      </c>
      <c r="O2401" s="18">
        <f t="shared" si="371"/>
        <v>100</v>
      </c>
      <c r="P2401" s="18">
        <f t="shared" si="372"/>
        <v>50</v>
      </c>
      <c r="Q2401" s="18">
        <f t="shared" si="373"/>
        <v>83.5</v>
      </c>
      <c r="R2401" s="19">
        <f t="shared" si="374"/>
        <v>72.525000000000006</v>
      </c>
      <c r="S2401" s="19">
        <f t="shared" si="375"/>
        <v>68.375</v>
      </c>
      <c r="T2401" s="19">
        <f t="shared" si="376"/>
        <v>72.575000000000003</v>
      </c>
      <c r="U2401" s="19">
        <f t="shared" si="377"/>
        <v>70.875</v>
      </c>
      <c r="V2401" s="18">
        <f t="shared" si="378"/>
        <v>71.158333333333346</v>
      </c>
      <c r="W2401" s="18">
        <f t="shared" si="379"/>
        <v>71.087500000000006</v>
      </c>
    </row>
    <row r="2402" spans="1:23" ht="13.5" x14ac:dyDescent="0.25">
      <c r="A2402" s="4">
        <v>45503</v>
      </c>
      <c r="B2402" s="2">
        <v>3.25</v>
      </c>
      <c r="C2402" s="2">
        <v>56.637261956745256</v>
      </c>
      <c r="D2402" s="2">
        <v>-6.5525311580563184E-3</v>
      </c>
      <c r="E2402" s="2">
        <v>8.7065916575431229E-6</v>
      </c>
      <c r="F2402" s="2">
        <v>3.2079999999999997</v>
      </c>
      <c r="G2402" s="2">
        <v>3.2120000000000006</v>
      </c>
      <c r="H2402" s="2">
        <v>3.1960000000000002</v>
      </c>
      <c r="I2402" s="2">
        <v>3.2238000000000011</v>
      </c>
      <c r="J2402" s="2">
        <v>2.8651000000000009</v>
      </c>
      <c r="K2402" s="15" t="s">
        <v>47</v>
      </c>
      <c r="L2402" s="15" t="s">
        <v>54</v>
      </c>
      <c r="M2402" s="15" t="s">
        <v>51</v>
      </c>
      <c r="N2402" s="18">
        <f t="shared" si="370"/>
        <v>50</v>
      </c>
      <c r="O2402" s="18">
        <f t="shared" si="371"/>
        <v>100</v>
      </c>
      <c r="P2402" s="18">
        <f t="shared" si="372"/>
        <v>50</v>
      </c>
      <c r="Q2402" s="18">
        <f t="shared" si="373"/>
        <v>83.5</v>
      </c>
      <c r="R2402" s="19">
        <f t="shared" si="374"/>
        <v>72.525000000000006</v>
      </c>
      <c r="S2402" s="19">
        <f t="shared" si="375"/>
        <v>68.375</v>
      </c>
      <c r="T2402" s="19">
        <f t="shared" si="376"/>
        <v>72.575000000000003</v>
      </c>
      <c r="U2402" s="19">
        <f t="shared" si="377"/>
        <v>70.875</v>
      </c>
      <c r="V2402" s="18">
        <f t="shared" si="378"/>
        <v>71.158333333333346</v>
      </c>
      <c r="W2402" s="18">
        <f t="shared" si="379"/>
        <v>71.087500000000006</v>
      </c>
    </row>
    <row r="2403" spans="1:23" ht="13.5" x14ac:dyDescent="0.25">
      <c r="A2403" s="4">
        <v>45504</v>
      </c>
      <c r="B2403" s="2">
        <v>3.2</v>
      </c>
      <c r="C2403" s="2">
        <v>49.526178971276913</v>
      </c>
      <c r="D2403" s="2">
        <v>-2.8619686959321378E-3</v>
      </c>
      <c r="E2403" s="2">
        <v>6.9652733260344989E-6</v>
      </c>
      <c r="F2403" s="2">
        <v>3.218</v>
      </c>
      <c r="G2403" s="2">
        <v>3.21</v>
      </c>
      <c r="H2403" s="2">
        <v>3.1945000000000001</v>
      </c>
      <c r="I2403" s="2">
        <v>3.2258000000000009</v>
      </c>
      <c r="J2403" s="2">
        <v>2.8654500000000014</v>
      </c>
      <c r="K2403" s="15" t="s">
        <v>47</v>
      </c>
      <c r="L2403" s="15" t="s">
        <v>54</v>
      </c>
      <c r="M2403" s="15" t="s">
        <v>51</v>
      </c>
      <c r="N2403" s="18">
        <f t="shared" si="370"/>
        <v>50</v>
      </c>
      <c r="O2403" s="18">
        <f t="shared" si="371"/>
        <v>100</v>
      </c>
      <c r="P2403" s="18">
        <f t="shared" si="372"/>
        <v>50</v>
      </c>
      <c r="Q2403" s="18">
        <f t="shared" si="373"/>
        <v>83.5</v>
      </c>
      <c r="R2403" s="19">
        <f t="shared" si="374"/>
        <v>72.525000000000006</v>
      </c>
      <c r="S2403" s="19">
        <f t="shared" si="375"/>
        <v>68.375</v>
      </c>
      <c r="T2403" s="19">
        <f t="shared" si="376"/>
        <v>72.575000000000003</v>
      </c>
      <c r="U2403" s="19">
        <f t="shared" si="377"/>
        <v>70.875</v>
      </c>
      <c r="V2403" s="18">
        <f t="shared" si="378"/>
        <v>71.158333333333346</v>
      </c>
      <c r="W2403" s="18">
        <f t="shared" si="379"/>
        <v>71.087500000000006</v>
      </c>
    </row>
    <row r="2404" spans="1:23" ht="13.5" x14ac:dyDescent="0.25">
      <c r="A2404" s="4">
        <v>45505</v>
      </c>
      <c r="B2404" s="2">
        <v>3.25</v>
      </c>
      <c r="C2404" s="2">
        <v>55.538013796986625</v>
      </c>
      <c r="D2404" s="2">
        <v>-3.4136708273626581E-3</v>
      </c>
      <c r="E2404" s="2">
        <v>5.5722186608275996E-6</v>
      </c>
      <c r="F2404" s="2">
        <v>3.2280000000000002</v>
      </c>
      <c r="G2404" s="2">
        <v>3.2130000000000001</v>
      </c>
      <c r="H2404" s="2">
        <v>3.1975000000000002</v>
      </c>
      <c r="I2404" s="2">
        <v>3.2270000000000012</v>
      </c>
      <c r="J2404" s="2">
        <v>2.866200000000001</v>
      </c>
      <c r="K2404" s="15" t="s">
        <v>47</v>
      </c>
      <c r="L2404" s="15" t="s">
        <v>54</v>
      </c>
      <c r="M2404" s="15" t="s">
        <v>51</v>
      </c>
      <c r="N2404" s="18">
        <f t="shared" si="370"/>
        <v>50</v>
      </c>
      <c r="O2404" s="18">
        <f t="shared" si="371"/>
        <v>100</v>
      </c>
      <c r="P2404" s="18">
        <f t="shared" si="372"/>
        <v>50</v>
      </c>
      <c r="Q2404" s="18">
        <f t="shared" si="373"/>
        <v>83.5</v>
      </c>
      <c r="R2404" s="19">
        <f t="shared" si="374"/>
        <v>72.525000000000006</v>
      </c>
      <c r="S2404" s="19">
        <f t="shared" si="375"/>
        <v>68.375</v>
      </c>
      <c r="T2404" s="19">
        <f t="shared" si="376"/>
        <v>72.575000000000003</v>
      </c>
      <c r="U2404" s="19">
        <f t="shared" si="377"/>
        <v>70.875</v>
      </c>
      <c r="V2404" s="18">
        <f t="shared" si="378"/>
        <v>71.158333333333346</v>
      </c>
      <c r="W2404" s="18">
        <f t="shared" si="379"/>
        <v>71.087500000000006</v>
      </c>
    </row>
    <row r="2405" spans="1:23" ht="13.5" x14ac:dyDescent="0.25">
      <c r="A2405" s="4">
        <v>45506</v>
      </c>
      <c r="B2405" s="2">
        <v>3.12</v>
      </c>
      <c r="C2405" s="2">
        <v>41.648231170397381</v>
      </c>
      <c r="D2405" s="2">
        <v>5.4807354323691548E-3</v>
      </c>
      <c r="E2405" s="2">
        <v>4.4577749286620795E-6</v>
      </c>
      <c r="F2405" s="2">
        <v>3.214</v>
      </c>
      <c r="G2405" s="2">
        <v>3.2030000000000003</v>
      </c>
      <c r="H2405" s="2">
        <v>3.1944999999999997</v>
      </c>
      <c r="I2405" s="2">
        <v>3.2240000000000011</v>
      </c>
      <c r="J2405" s="2">
        <v>2.8663000000000012</v>
      </c>
      <c r="K2405" s="15" t="s">
        <v>47</v>
      </c>
      <c r="L2405" s="15" t="s">
        <v>54</v>
      </c>
      <c r="M2405" s="15" t="s">
        <v>49</v>
      </c>
      <c r="N2405" s="18">
        <f t="shared" si="370"/>
        <v>50</v>
      </c>
      <c r="O2405" s="18">
        <f t="shared" si="371"/>
        <v>100</v>
      </c>
      <c r="P2405" s="18">
        <f t="shared" si="372"/>
        <v>50</v>
      </c>
      <c r="Q2405" s="18">
        <f t="shared" si="373"/>
        <v>66.5</v>
      </c>
      <c r="R2405" s="19">
        <f t="shared" si="374"/>
        <v>69.974999999999994</v>
      </c>
      <c r="S2405" s="19">
        <f t="shared" si="375"/>
        <v>64.125</v>
      </c>
      <c r="T2405" s="19">
        <f t="shared" si="376"/>
        <v>64.924999999999997</v>
      </c>
      <c r="U2405" s="19">
        <f t="shared" si="377"/>
        <v>66.625</v>
      </c>
      <c r="V2405" s="18">
        <f t="shared" si="378"/>
        <v>66.341666666666654</v>
      </c>
      <c r="W2405" s="18">
        <f t="shared" si="379"/>
        <v>66.412499999999994</v>
      </c>
    </row>
    <row r="2406" spans="1:23" ht="13.5" x14ac:dyDescent="0.25">
      <c r="A2406" s="4">
        <v>45509</v>
      </c>
      <c r="B2406" s="2">
        <v>3.24</v>
      </c>
      <c r="C2406" s="2">
        <v>53.266812146480291</v>
      </c>
      <c r="D2406" s="2">
        <v>3.0990795340697375E-3</v>
      </c>
      <c r="E2406" s="2">
        <v>3.5662199429296639E-6</v>
      </c>
      <c r="F2406" s="2">
        <v>3.2120000000000006</v>
      </c>
      <c r="G2406" s="2">
        <v>3.2060000000000004</v>
      </c>
      <c r="H2406" s="2">
        <v>3.1970000000000001</v>
      </c>
      <c r="I2406" s="2">
        <v>3.2218000000000004</v>
      </c>
      <c r="J2406" s="2">
        <v>2.8670000000000009</v>
      </c>
      <c r="K2406" s="15" t="s">
        <v>52</v>
      </c>
      <c r="L2406" s="15" t="s">
        <v>54</v>
      </c>
      <c r="M2406" s="15" t="s">
        <v>46</v>
      </c>
      <c r="N2406" s="18">
        <f t="shared" si="370"/>
        <v>50</v>
      </c>
      <c r="O2406" s="18">
        <f t="shared" si="371"/>
        <v>100</v>
      </c>
      <c r="P2406" s="18">
        <f t="shared" si="372"/>
        <v>50</v>
      </c>
      <c r="Q2406" s="18">
        <f t="shared" si="373"/>
        <v>16.5</v>
      </c>
      <c r="R2406" s="19">
        <f t="shared" si="374"/>
        <v>62.475000000000001</v>
      </c>
      <c r="S2406" s="19">
        <f t="shared" si="375"/>
        <v>51.625</v>
      </c>
      <c r="T2406" s="19">
        <f t="shared" si="376"/>
        <v>42.424999999999997</v>
      </c>
      <c r="U2406" s="19">
        <f t="shared" si="377"/>
        <v>54.125</v>
      </c>
      <c r="V2406" s="18">
        <f t="shared" si="378"/>
        <v>52.17499999999999</v>
      </c>
      <c r="W2406" s="18">
        <f t="shared" si="379"/>
        <v>52.662499999999994</v>
      </c>
    </row>
    <row r="2407" spans="1:23" ht="13.5" x14ac:dyDescent="0.25">
      <c r="A2407" s="4">
        <v>45510</v>
      </c>
      <c r="B2407" s="2">
        <v>3.2</v>
      </c>
      <c r="C2407" s="2">
        <v>49.713473488175055</v>
      </c>
      <c r="D2407" s="2">
        <v>3.8188752885752741E-3</v>
      </c>
      <c r="E2407" s="2">
        <v>2.8529759543437313E-6</v>
      </c>
      <c r="F2407" s="2">
        <v>3.2020000000000004</v>
      </c>
      <c r="G2407" s="2">
        <v>3.2050000000000005</v>
      </c>
      <c r="H2407" s="2">
        <v>3.2015000000000002</v>
      </c>
      <c r="I2407" s="2">
        <v>3.2190000000000003</v>
      </c>
      <c r="J2407" s="2">
        <v>2.867500000000001</v>
      </c>
      <c r="K2407" s="15" t="s">
        <v>52</v>
      </c>
      <c r="L2407" s="15" t="s">
        <v>54</v>
      </c>
      <c r="M2407" s="15" t="s">
        <v>46</v>
      </c>
      <c r="N2407" s="18">
        <f t="shared" si="370"/>
        <v>50</v>
      </c>
      <c r="O2407" s="18">
        <f t="shared" si="371"/>
        <v>100</v>
      </c>
      <c r="P2407" s="18">
        <f t="shared" si="372"/>
        <v>50</v>
      </c>
      <c r="Q2407" s="18">
        <f t="shared" si="373"/>
        <v>16.5</v>
      </c>
      <c r="R2407" s="19">
        <f t="shared" si="374"/>
        <v>62.475000000000001</v>
      </c>
      <c r="S2407" s="19">
        <f t="shared" si="375"/>
        <v>51.625</v>
      </c>
      <c r="T2407" s="19">
        <f t="shared" si="376"/>
        <v>42.424999999999997</v>
      </c>
      <c r="U2407" s="19">
        <f t="shared" si="377"/>
        <v>54.125</v>
      </c>
      <c r="V2407" s="18">
        <f t="shared" si="378"/>
        <v>52.17499999999999</v>
      </c>
      <c r="W2407" s="18">
        <f t="shared" si="379"/>
        <v>52.662499999999994</v>
      </c>
    </row>
    <row r="2408" spans="1:23" ht="13.5" x14ac:dyDescent="0.25">
      <c r="A2408" s="4">
        <v>45511</v>
      </c>
      <c r="B2408" s="2">
        <v>3.19</v>
      </c>
      <c r="C2408" s="2">
        <v>48.836375706449694</v>
      </c>
      <c r="D2408" s="2">
        <v>-4.0367704910977409E-3</v>
      </c>
      <c r="E2408" s="2">
        <v>2.2823807634749853E-6</v>
      </c>
      <c r="F2408" s="2">
        <v>3.1999999999999997</v>
      </c>
      <c r="G2408" s="2">
        <v>3.2090000000000005</v>
      </c>
      <c r="H2408" s="2">
        <v>3.2054999999999998</v>
      </c>
      <c r="I2408" s="2">
        <v>3.2159999999999997</v>
      </c>
      <c r="J2408" s="2">
        <v>2.8679500000000018</v>
      </c>
      <c r="K2408" s="15" t="s">
        <v>52</v>
      </c>
      <c r="L2408" s="15" t="s">
        <v>54</v>
      </c>
      <c r="M2408" s="15" t="s">
        <v>46</v>
      </c>
      <c r="N2408" s="18">
        <f t="shared" si="370"/>
        <v>50</v>
      </c>
      <c r="O2408" s="18">
        <f t="shared" si="371"/>
        <v>100</v>
      </c>
      <c r="P2408" s="18">
        <f t="shared" si="372"/>
        <v>50</v>
      </c>
      <c r="Q2408" s="18">
        <f t="shared" si="373"/>
        <v>16.5</v>
      </c>
      <c r="R2408" s="19">
        <f t="shared" si="374"/>
        <v>62.475000000000001</v>
      </c>
      <c r="S2408" s="19">
        <f t="shared" si="375"/>
        <v>51.625</v>
      </c>
      <c r="T2408" s="19">
        <f t="shared" si="376"/>
        <v>42.424999999999997</v>
      </c>
      <c r="U2408" s="19">
        <f t="shared" si="377"/>
        <v>54.125</v>
      </c>
      <c r="V2408" s="18">
        <f t="shared" si="378"/>
        <v>52.17499999999999</v>
      </c>
      <c r="W2408" s="18">
        <f t="shared" si="379"/>
        <v>52.662499999999994</v>
      </c>
    </row>
    <row r="2409" spans="1:23" ht="13.5" x14ac:dyDescent="0.25">
      <c r="A2409" s="4">
        <v>45512</v>
      </c>
      <c r="B2409" s="2">
        <v>3.19</v>
      </c>
      <c r="C2409" s="2">
        <v>48.836375706449694</v>
      </c>
      <c r="D2409" s="2">
        <v>-2.9090084040483966E-3</v>
      </c>
      <c r="E2409" s="2">
        <v>1.8259046107799883E-6</v>
      </c>
      <c r="F2409" s="2">
        <v>3.1879999999999997</v>
      </c>
      <c r="G2409" s="2">
        <v>3.2079999999999997</v>
      </c>
      <c r="H2409" s="2">
        <v>3.2065000000000006</v>
      </c>
      <c r="I2409" s="2">
        <v>3.2147999999999994</v>
      </c>
      <c r="J2409" s="2">
        <v>2.8683500000000022</v>
      </c>
      <c r="K2409" s="15" t="s">
        <v>52</v>
      </c>
      <c r="L2409" s="15" t="s">
        <v>54</v>
      </c>
      <c r="M2409" s="15" t="s">
        <v>46</v>
      </c>
      <c r="N2409" s="18">
        <f t="shared" si="370"/>
        <v>50</v>
      </c>
      <c r="O2409" s="18">
        <f t="shared" si="371"/>
        <v>100</v>
      </c>
      <c r="P2409" s="18">
        <f t="shared" si="372"/>
        <v>50</v>
      </c>
      <c r="Q2409" s="18">
        <f t="shared" si="373"/>
        <v>16.5</v>
      </c>
      <c r="R2409" s="19">
        <f t="shared" si="374"/>
        <v>62.475000000000001</v>
      </c>
      <c r="S2409" s="19">
        <f t="shared" si="375"/>
        <v>51.625</v>
      </c>
      <c r="T2409" s="19">
        <f t="shared" si="376"/>
        <v>42.424999999999997</v>
      </c>
      <c r="U2409" s="19">
        <f t="shared" si="377"/>
        <v>54.125</v>
      </c>
      <c r="V2409" s="18">
        <f t="shared" si="378"/>
        <v>52.17499999999999</v>
      </c>
      <c r="W2409" s="18">
        <f t="shared" si="379"/>
        <v>52.662499999999994</v>
      </c>
    </row>
    <row r="2410" spans="1:23" ht="13.5" x14ac:dyDescent="0.25">
      <c r="A2410" s="4">
        <v>45513</v>
      </c>
      <c r="B2410" s="2">
        <v>3.18</v>
      </c>
      <c r="C2410" s="2">
        <v>47.857133877238233</v>
      </c>
      <c r="D2410" s="2">
        <v>-2.6760437101605028E-3</v>
      </c>
      <c r="E2410" s="2">
        <v>1.4607236886239908E-6</v>
      </c>
      <c r="F2410" s="2">
        <v>3.2</v>
      </c>
      <c r="G2410" s="2">
        <v>3.2070000000000007</v>
      </c>
      <c r="H2410" s="2">
        <v>3.2069999999999999</v>
      </c>
      <c r="I2410" s="2">
        <v>3.2156000000000002</v>
      </c>
      <c r="J2410" s="2">
        <v>2.8687000000000022</v>
      </c>
      <c r="K2410" s="15" t="s">
        <v>52</v>
      </c>
      <c r="L2410" s="15" t="s">
        <v>54</v>
      </c>
      <c r="M2410" s="15" t="s">
        <v>53</v>
      </c>
      <c r="N2410" s="18">
        <f t="shared" si="370"/>
        <v>50</v>
      </c>
      <c r="O2410" s="18">
        <f t="shared" si="371"/>
        <v>100</v>
      </c>
      <c r="P2410" s="18">
        <f t="shared" si="372"/>
        <v>50</v>
      </c>
      <c r="Q2410" s="18">
        <f t="shared" si="373"/>
        <v>16.5</v>
      </c>
      <c r="R2410" s="19">
        <f t="shared" si="374"/>
        <v>62.475000000000001</v>
      </c>
      <c r="S2410" s="19">
        <f t="shared" si="375"/>
        <v>51.625</v>
      </c>
      <c r="T2410" s="19">
        <f t="shared" si="376"/>
        <v>42.424999999999997</v>
      </c>
      <c r="U2410" s="19">
        <f t="shared" si="377"/>
        <v>54.125</v>
      </c>
      <c r="V2410" s="18">
        <f t="shared" si="378"/>
        <v>52.17499999999999</v>
      </c>
      <c r="W2410" s="18">
        <f t="shared" si="379"/>
        <v>52.662499999999994</v>
      </c>
    </row>
    <row r="2411" spans="1:23" ht="13.5" x14ac:dyDescent="0.25">
      <c r="A2411" s="4">
        <v>45516</v>
      </c>
      <c r="B2411" s="2">
        <v>3.22</v>
      </c>
      <c r="C2411" s="2">
        <v>52.002912342191195</v>
      </c>
      <c r="D2411" s="2">
        <v>3.9187410922894017E-3</v>
      </c>
      <c r="E2411" s="2">
        <v>1.1685789508991926E-6</v>
      </c>
      <c r="F2411" s="2">
        <v>3.1960000000000002</v>
      </c>
      <c r="G2411" s="2">
        <v>3.2040000000000006</v>
      </c>
      <c r="H2411" s="2">
        <v>3.2080000000000006</v>
      </c>
      <c r="I2411" s="2">
        <v>3.2181999999999999</v>
      </c>
      <c r="J2411" s="2">
        <v>2.8696000000000019</v>
      </c>
      <c r="K2411" s="15" t="s">
        <v>47</v>
      </c>
      <c r="L2411" s="15" t="s">
        <v>54</v>
      </c>
      <c r="M2411" s="15" t="s">
        <v>49</v>
      </c>
      <c r="N2411" s="18">
        <f t="shared" si="370"/>
        <v>50</v>
      </c>
      <c r="O2411" s="18">
        <f t="shared" si="371"/>
        <v>100</v>
      </c>
      <c r="P2411" s="18">
        <f t="shared" si="372"/>
        <v>50</v>
      </c>
      <c r="Q2411" s="18">
        <f t="shared" si="373"/>
        <v>66.5</v>
      </c>
      <c r="R2411" s="19">
        <f t="shared" si="374"/>
        <v>69.974999999999994</v>
      </c>
      <c r="S2411" s="19">
        <f t="shared" si="375"/>
        <v>64.125</v>
      </c>
      <c r="T2411" s="19">
        <f t="shared" si="376"/>
        <v>64.924999999999997</v>
      </c>
      <c r="U2411" s="19">
        <f t="shared" si="377"/>
        <v>66.625</v>
      </c>
      <c r="V2411" s="18">
        <f t="shared" si="378"/>
        <v>66.341666666666654</v>
      </c>
      <c r="W2411" s="18">
        <f t="shared" si="379"/>
        <v>66.412499999999994</v>
      </c>
    </row>
    <row r="2412" spans="1:23" ht="13.5" x14ac:dyDescent="0.25">
      <c r="A2412" s="4">
        <v>45518</v>
      </c>
      <c r="B2412" s="2">
        <v>3.2</v>
      </c>
      <c r="C2412" s="2">
        <v>49.867963312357425</v>
      </c>
      <c r="D2412" s="2">
        <v>1.0864299087459006E-2</v>
      </c>
      <c r="E2412" s="2">
        <v>9.3486316071935408E-7</v>
      </c>
      <c r="F2412" s="2">
        <v>3.1960000000000002</v>
      </c>
      <c r="G2412" s="2">
        <v>3.1990000000000003</v>
      </c>
      <c r="H2412" s="2">
        <v>3.2054999999999998</v>
      </c>
      <c r="I2412" s="2">
        <v>3.2197999999999998</v>
      </c>
      <c r="J2412" s="2">
        <v>2.8708000000000022</v>
      </c>
      <c r="K2412" s="15" t="s">
        <v>47</v>
      </c>
      <c r="L2412" s="15" t="s">
        <v>54</v>
      </c>
      <c r="M2412" s="15" t="s">
        <v>54</v>
      </c>
      <c r="N2412" s="18">
        <f t="shared" si="370"/>
        <v>50</v>
      </c>
      <c r="O2412" s="18">
        <f t="shared" si="371"/>
        <v>100</v>
      </c>
      <c r="P2412" s="18">
        <f t="shared" si="372"/>
        <v>50</v>
      </c>
      <c r="Q2412" s="18">
        <f t="shared" si="373"/>
        <v>49.5</v>
      </c>
      <c r="R2412" s="19">
        <f t="shared" si="374"/>
        <v>67.424999999999997</v>
      </c>
      <c r="S2412" s="19">
        <f t="shared" si="375"/>
        <v>59.875</v>
      </c>
      <c r="T2412" s="19">
        <f t="shared" si="376"/>
        <v>57.275000000000006</v>
      </c>
      <c r="U2412" s="19">
        <f t="shared" si="377"/>
        <v>62.375</v>
      </c>
      <c r="V2412" s="18">
        <f t="shared" si="378"/>
        <v>61.524999999999999</v>
      </c>
      <c r="W2412" s="18">
        <f t="shared" si="379"/>
        <v>61.737499999999997</v>
      </c>
    </row>
    <row r="2413" spans="1:23" ht="13.5" x14ac:dyDescent="0.25">
      <c r="A2413" s="4">
        <v>45519</v>
      </c>
      <c r="B2413" s="2">
        <v>3.2</v>
      </c>
      <c r="C2413" s="2">
        <v>49.867963312357418</v>
      </c>
      <c r="D2413" s="2">
        <v>9.0596587806834883E-3</v>
      </c>
      <c r="E2413" s="2">
        <v>7.4789052857548331E-7</v>
      </c>
      <c r="F2413" s="2">
        <v>3.1979999999999995</v>
      </c>
      <c r="G2413" s="2">
        <v>3.1989999999999994</v>
      </c>
      <c r="H2413" s="2">
        <v>3.2045000000000003</v>
      </c>
      <c r="I2413" s="2">
        <v>3.2209999999999996</v>
      </c>
      <c r="J2413" s="2">
        <v>2.8719000000000023</v>
      </c>
      <c r="K2413" s="15" t="s">
        <v>47</v>
      </c>
      <c r="L2413" s="15" t="s">
        <v>54</v>
      </c>
      <c r="M2413" s="15" t="s">
        <v>51</v>
      </c>
      <c r="N2413" s="18">
        <f t="shared" si="370"/>
        <v>50</v>
      </c>
      <c r="O2413" s="18">
        <f t="shared" si="371"/>
        <v>100</v>
      </c>
      <c r="P2413" s="18">
        <f t="shared" si="372"/>
        <v>50</v>
      </c>
      <c r="Q2413" s="18">
        <f t="shared" si="373"/>
        <v>83.5</v>
      </c>
      <c r="R2413" s="19">
        <f t="shared" si="374"/>
        <v>72.525000000000006</v>
      </c>
      <c r="S2413" s="19">
        <f t="shared" si="375"/>
        <v>68.375</v>
      </c>
      <c r="T2413" s="19">
        <f t="shared" si="376"/>
        <v>72.575000000000003</v>
      </c>
      <c r="U2413" s="19">
        <f t="shared" si="377"/>
        <v>70.875</v>
      </c>
      <c r="V2413" s="18">
        <f t="shared" si="378"/>
        <v>71.158333333333346</v>
      </c>
      <c r="W2413" s="18">
        <f t="shared" si="379"/>
        <v>71.087500000000006</v>
      </c>
    </row>
    <row r="2414" spans="1:23" ht="13.5" x14ac:dyDescent="0.25">
      <c r="A2414" s="4">
        <v>45520</v>
      </c>
      <c r="B2414" s="2">
        <v>3.2</v>
      </c>
      <c r="C2414" s="2">
        <v>49.867963312357425</v>
      </c>
      <c r="D2414" s="2">
        <v>1.5234830520039822E-2</v>
      </c>
      <c r="E2414" s="2">
        <v>5.9831242286038665E-7</v>
      </c>
      <c r="F2414" s="2">
        <v>3.2</v>
      </c>
      <c r="G2414" s="2">
        <v>3.194</v>
      </c>
      <c r="H2414" s="2">
        <v>3.2035000000000005</v>
      </c>
      <c r="I2414" s="2">
        <v>3.222999999999999</v>
      </c>
      <c r="J2414" s="2">
        <v>2.872950000000003</v>
      </c>
      <c r="K2414" s="15" t="s">
        <v>47</v>
      </c>
      <c r="L2414" s="15" t="s">
        <v>54</v>
      </c>
      <c r="M2414" s="15" t="s">
        <v>51</v>
      </c>
      <c r="N2414" s="18">
        <f t="shared" si="370"/>
        <v>50</v>
      </c>
      <c r="O2414" s="18">
        <f t="shared" si="371"/>
        <v>100</v>
      </c>
      <c r="P2414" s="18">
        <f t="shared" si="372"/>
        <v>50</v>
      </c>
      <c r="Q2414" s="18">
        <f t="shared" si="373"/>
        <v>83.5</v>
      </c>
      <c r="R2414" s="19">
        <f t="shared" si="374"/>
        <v>72.525000000000006</v>
      </c>
      <c r="S2414" s="19">
        <f t="shared" si="375"/>
        <v>68.375</v>
      </c>
      <c r="T2414" s="19">
        <f t="shared" si="376"/>
        <v>72.575000000000003</v>
      </c>
      <c r="U2414" s="19">
        <f t="shared" si="377"/>
        <v>70.875</v>
      </c>
      <c r="V2414" s="18">
        <f t="shared" si="378"/>
        <v>71.158333333333346</v>
      </c>
      <c r="W2414" s="18">
        <f t="shared" si="379"/>
        <v>71.087500000000006</v>
      </c>
    </row>
    <row r="2415" spans="1:23" ht="13.5" x14ac:dyDescent="0.25">
      <c r="A2415" s="4">
        <v>45523</v>
      </c>
      <c r="B2415" s="2">
        <v>3.14</v>
      </c>
      <c r="C2415" s="2">
        <v>43.219584762670763</v>
      </c>
      <c r="D2415" s="2">
        <v>4.9135567486517928E-3</v>
      </c>
      <c r="E2415" s="2">
        <v>4.7864993828830932E-7</v>
      </c>
      <c r="F2415" s="2">
        <v>3.1920000000000002</v>
      </c>
      <c r="G2415" s="2">
        <v>3.1959999999999997</v>
      </c>
      <c r="H2415" s="2">
        <v>3.1995000000000005</v>
      </c>
      <c r="I2415" s="2">
        <v>3.222999999999999</v>
      </c>
      <c r="J2415" s="2">
        <v>2.873700000000003</v>
      </c>
      <c r="K2415" s="15" t="s">
        <v>47</v>
      </c>
      <c r="L2415" s="15" t="s">
        <v>54</v>
      </c>
      <c r="M2415" s="15" t="s">
        <v>49</v>
      </c>
      <c r="N2415" s="18">
        <f t="shared" si="370"/>
        <v>50</v>
      </c>
      <c r="O2415" s="18">
        <f t="shared" si="371"/>
        <v>100</v>
      </c>
      <c r="P2415" s="18">
        <f t="shared" si="372"/>
        <v>50</v>
      </c>
      <c r="Q2415" s="18">
        <f t="shared" si="373"/>
        <v>66.5</v>
      </c>
      <c r="R2415" s="19">
        <f t="shared" si="374"/>
        <v>69.974999999999994</v>
      </c>
      <c r="S2415" s="19">
        <f t="shared" si="375"/>
        <v>64.125</v>
      </c>
      <c r="T2415" s="19">
        <f t="shared" si="376"/>
        <v>64.924999999999997</v>
      </c>
      <c r="U2415" s="19">
        <f t="shared" si="377"/>
        <v>66.625</v>
      </c>
      <c r="V2415" s="18">
        <f t="shared" si="378"/>
        <v>66.341666666666654</v>
      </c>
      <c r="W2415" s="18">
        <f t="shared" si="379"/>
        <v>66.412499999999994</v>
      </c>
    </row>
    <row r="2416" spans="1:23" ht="13.5" x14ac:dyDescent="0.25">
      <c r="A2416" s="4">
        <v>45524</v>
      </c>
      <c r="B2416" s="2">
        <v>3.14</v>
      </c>
      <c r="C2416" s="2">
        <v>43.219584762670763</v>
      </c>
      <c r="D2416" s="2">
        <v>1.5004711979060836E-2</v>
      </c>
      <c r="E2416" s="2">
        <v>3.829199506306475E-7</v>
      </c>
      <c r="F2416" s="2">
        <v>3.1760000000000006</v>
      </c>
      <c r="G2416" s="2">
        <v>3.1859999999999999</v>
      </c>
      <c r="H2416" s="2">
        <v>3.1960000000000006</v>
      </c>
      <c r="I2416" s="2">
        <v>3.2195999999999985</v>
      </c>
      <c r="J2416" s="2">
        <v>2.8744000000000027</v>
      </c>
      <c r="K2416" s="15" t="s">
        <v>52</v>
      </c>
      <c r="L2416" s="15" t="s">
        <v>54</v>
      </c>
      <c r="M2416" s="15" t="s">
        <v>46</v>
      </c>
      <c r="N2416" s="18">
        <f t="shared" si="370"/>
        <v>50</v>
      </c>
      <c r="O2416" s="18">
        <f t="shared" si="371"/>
        <v>100</v>
      </c>
      <c r="P2416" s="18">
        <f t="shared" si="372"/>
        <v>50</v>
      </c>
      <c r="Q2416" s="18">
        <f t="shared" si="373"/>
        <v>16.5</v>
      </c>
      <c r="R2416" s="19">
        <f t="shared" si="374"/>
        <v>62.475000000000001</v>
      </c>
      <c r="S2416" s="19">
        <f t="shared" si="375"/>
        <v>51.625</v>
      </c>
      <c r="T2416" s="19">
        <f t="shared" si="376"/>
        <v>42.424999999999997</v>
      </c>
      <c r="U2416" s="19">
        <f t="shared" si="377"/>
        <v>54.125</v>
      </c>
      <c r="V2416" s="18">
        <f t="shared" si="378"/>
        <v>52.17499999999999</v>
      </c>
      <c r="W2416" s="18">
        <f t="shared" si="379"/>
        <v>52.662499999999994</v>
      </c>
    </row>
    <row r="2417" spans="1:23" ht="13.5" x14ac:dyDescent="0.25">
      <c r="A2417" s="4">
        <v>45525</v>
      </c>
      <c r="B2417" s="2">
        <v>3.14</v>
      </c>
      <c r="C2417" s="2">
        <v>43.219584762670763</v>
      </c>
      <c r="D2417" s="2">
        <v>1.7725648846429021E-2</v>
      </c>
      <c r="E2417" s="2">
        <v>3.0633596050451801E-7</v>
      </c>
      <c r="F2417" s="2">
        <v>3.1640000000000006</v>
      </c>
      <c r="G2417" s="2">
        <v>3.18</v>
      </c>
      <c r="H2417" s="2">
        <v>3.1925000000000003</v>
      </c>
      <c r="I2417" s="2">
        <v>3.2167999999999983</v>
      </c>
      <c r="J2417" s="2">
        <v>2.8751500000000028</v>
      </c>
      <c r="K2417" s="15" t="s">
        <v>52</v>
      </c>
      <c r="L2417" s="15" t="s">
        <v>54</v>
      </c>
      <c r="M2417" s="15" t="s">
        <v>46</v>
      </c>
      <c r="N2417" s="18">
        <f t="shared" si="370"/>
        <v>50</v>
      </c>
      <c r="O2417" s="18">
        <f t="shared" si="371"/>
        <v>100</v>
      </c>
      <c r="P2417" s="18">
        <f t="shared" si="372"/>
        <v>50</v>
      </c>
      <c r="Q2417" s="18">
        <f t="shared" si="373"/>
        <v>16.5</v>
      </c>
      <c r="R2417" s="19">
        <f t="shared" si="374"/>
        <v>62.475000000000001</v>
      </c>
      <c r="S2417" s="19">
        <f t="shared" si="375"/>
        <v>51.625</v>
      </c>
      <c r="T2417" s="19">
        <f t="shared" si="376"/>
        <v>42.424999999999997</v>
      </c>
      <c r="U2417" s="19">
        <f t="shared" si="377"/>
        <v>54.125</v>
      </c>
      <c r="V2417" s="18">
        <f t="shared" si="378"/>
        <v>52.17499999999999</v>
      </c>
      <c r="W2417" s="18">
        <f t="shared" si="379"/>
        <v>52.662499999999994</v>
      </c>
    </row>
    <row r="2418" spans="1:23" ht="13.5" x14ac:dyDescent="0.25">
      <c r="A2418" s="4">
        <v>45526</v>
      </c>
      <c r="B2418" s="2">
        <v>3.08</v>
      </c>
      <c r="C2418" s="2">
        <v>37.050238254884505</v>
      </c>
      <c r="D2418" s="2">
        <v>2.3245178883866568E-2</v>
      </c>
      <c r="E2418" s="2">
        <v>2.4506876840361442E-7</v>
      </c>
      <c r="F2418" s="2">
        <v>3.14</v>
      </c>
      <c r="G2418" s="2">
        <v>3.1689999999999996</v>
      </c>
      <c r="H2418" s="2">
        <v>3.1890000000000005</v>
      </c>
      <c r="I2418" s="2">
        <v>3.2121999999999984</v>
      </c>
      <c r="J2418" s="2">
        <v>2.8756000000000022</v>
      </c>
      <c r="K2418" s="15" t="s">
        <v>52</v>
      </c>
      <c r="L2418" s="15" t="s">
        <v>54</v>
      </c>
      <c r="M2418" s="15" t="s">
        <v>46</v>
      </c>
      <c r="N2418" s="18">
        <f t="shared" si="370"/>
        <v>50</v>
      </c>
      <c r="O2418" s="18">
        <f t="shared" si="371"/>
        <v>100</v>
      </c>
      <c r="P2418" s="18">
        <f t="shared" si="372"/>
        <v>50</v>
      </c>
      <c r="Q2418" s="18">
        <f t="shared" si="373"/>
        <v>16.5</v>
      </c>
      <c r="R2418" s="19">
        <f t="shared" si="374"/>
        <v>62.475000000000001</v>
      </c>
      <c r="S2418" s="19">
        <f t="shared" si="375"/>
        <v>51.625</v>
      </c>
      <c r="T2418" s="19">
        <f t="shared" si="376"/>
        <v>42.424999999999997</v>
      </c>
      <c r="U2418" s="19">
        <f t="shared" si="377"/>
        <v>54.125</v>
      </c>
      <c r="V2418" s="18">
        <f t="shared" si="378"/>
        <v>52.17499999999999</v>
      </c>
      <c r="W2418" s="18">
        <f t="shared" si="379"/>
        <v>52.662499999999994</v>
      </c>
    </row>
    <row r="2419" spans="1:23" ht="13.5" x14ac:dyDescent="0.25">
      <c r="A2419" s="4">
        <v>45527</v>
      </c>
      <c r="B2419" s="2">
        <v>3.08</v>
      </c>
      <c r="C2419" s="2">
        <v>37.050238254884505</v>
      </c>
      <c r="D2419" s="2">
        <v>2.8558255934464594E-2</v>
      </c>
      <c r="E2419" s="2">
        <v>1.9605501472289155E-7</v>
      </c>
      <c r="F2419" s="2">
        <v>3.1160000000000001</v>
      </c>
      <c r="G2419" s="2">
        <v>3.1579999999999999</v>
      </c>
      <c r="H2419" s="2">
        <v>3.1830000000000003</v>
      </c>
      <c r="I2419" s="2">
        <v>3.2077999999999984</v>
      </c>
      <c r="J2419" s="2">
        <v>2.8760500000000024</v>
      </c>
      <c r="K2419" s="15" t="s">
        <v>52</v>
      </c>
      <c r="L2419" s="15" t="s">
        <v>54</v>
      </c>
      <c r="M2419" s="15" t="s">
        <v>46</v>
      </c>
      <c r="N2419" s="18">
        <f t="shared" si="370"/>
        <v>50</v>
      </c>
      <c r="O2419" s="18">
        <f t="shared" si="371"/>
        <v>100</v>
      </c>
      <c r="P2419" s="18">
        <f t="shared" si="372"/>
        <v>50</v>
      </c>
      <c r="Q2419" s="18">
        <f t="shared" si="373"/>
        <v>16.5</v>
      </c>
      <c r="R2419" s="19">
        <f t="shared" si="374"/>
        <v>62.475000000000001</v>
      </c>
      <c r="S2419" s="19">
        <f t="shared" si="375"/>
        <v>51.625</v>
      </c>
      <c r="T2419" s="19">
        <f t="shared" si="376"/>
        <v>42.424999999999997</v>
      </c>
      <c r="U2419" s="19">
        <f t="shared" si="377"/>
        <v>54.125</v>
      </c>
      <c r="V2419" s="18">
        <f t="shared" si="378"/>
        <v>52.17499999999999</v>
      </c>
      <c r="W2419" s="18">
        <f t="shared" si="379"/>
        <v>52.662499999999994</v>
      </c>
    </row>
    <row r="2420" spans="1:23" ht="13.5" x14ac:dyDescent="0.25">
      <c r="A2420" s="4">
        <v>45530</v>
      </c>
      <c r="B2420" s="2">
        <v>3.1</v>
      </c>
      <c r="C2420" s="2">
        <v>40.342337494459208</v>
      </c>
      <c r="D2420" s="2">
        <v>3.0629091162888589E-2</v>
      </c>
      <c r="E2420" s="2">
        <v>1.5684401177831326E-7</v>
      </c>
      <c r="F2420" s="2">
        <v>3.1079999999999997</v>
      </c>
      <c r="G2420" s="2">
        <v>3.15</v>
      </c>
      <c r="H2420" s="2">
        <v>3.1785000000000005</v>
      </c>
      <c r="I2420" s="2">
        <v>3.2039999999999988</v>
      </c>
      <c r="J2420" s="2">
        <v>2.8765500000000026</v>
      </c>
      <c r="K2420" s="15" t="s">
        <v>52</v>
      </c>
      <c r="L2420" s="15" t="s">
        <v>54</v>
      </c>
      <c r="M2420" s="15" t="s">
        <v>46</v>
      </c>
      <c r="N2420" s="18">
        <f t="shared" si="370"/>
        <v>50</v>
      </c>
      <c r="O2420" s="18">
        <f t="shared" si="371"/>
        <v>100</v>
      </c>
      <c r="P2420" s="18">
        <f t="shared" si="372"/>
        <v>50</v>
      </c>
      <c r="Q2420" s="18">
        <f t="shared" si="373"/>
        <v>16.5</v>
      </c>
      <c r="R2420" s="19">
        <f t="shared" si="374"/>
        <v>62.475000000000001</v>
      </c>
      <c r="S2420" s="19">
        <f t="shared" si="375"/>
        <v>51.625</v>
      </c>
      <c r="T2420" s="19">
        <f t="shared" si="376"/>
        <v>42.424999999999997</v>
      </c>
      <c r="U2420" s="19">
        <f t="shared" si="377"/>
        <v>54.125</v>
      </c>
      <c r="V2420" s="18">
        <f t="shared" si="378"/>
        <v>52.17499999999999</v>
      </c>
      <c r="W2420" s="18">
        <f t="shared" si="379"/>
        <v>52.662499999999994</v>
      </c>
    </row>
    <row r="2421" spans="1:23" ht="13.5" x14ac:dyDescent="0.25">
      <c r="A2421" s="4">
        <v>45531</v>
      </c>
      <c r="B2421" s="2">
        <v>3.11</v>
      </c>
      <c r="C2421" s="2">
        <v>41.976288465556266</v>
      </c>
      <c r="D2421" s="2">
        <v>3.8227277268771509E-2</v>
      </c>
      <c r="E2421" s="2">
        <v>1.2547520942265061E-7</v>
      </c>
      <c r="F2421" s="2">
        <v>3.1019999999999999</v>
      </c>
      <c r="G2421" s="2">
        <v>3.1390000000000002</v>
      </c>
      <c r="H2421" s="2">
        <v>3.1715000000000009</v>
      </c>
      <c r="I2421" s="2">
        <v>3.2005999999999988</v>
      </c>
      <c r="J2421" s="2">
        <v>2.8771000000000027</v>
      </c>
      <c r="K2421" s="15" t="s">
        <v>47</v>
      </c>
      <c r="L2421" s="15" t="s">
        <v>54</v>
      </c>
      <c r="M2421" s="15" t="s">
        <v>49</v>
      </c>
      <c r="N2421" s="18">
        <f t="shared" si="370"/>
        <v>50</v>
      </c>
      <c r="O2421" s="18">
        <f t="shared" si="371"/>
        <v>100</v>
      </c>
      <c r="P2421" s="18">
        <f t="shared" si="372"/>
        <v>50</v>
      </c>
      <c r="Q2421" s="18">
        <f t="shared" si="373"/>
        <v>66.5</v>
      </c>
      <c r="R2421" s="19">
        <f t="shared" si="374"/>
        <v>69.974999999999994</v>
      </c>
      <c r="S2421" s="19">
        <f t="shared" si="375"/>
        <v>64.125</v>
      </c>
      <c r="T2421" s="19">
        <f t="shared" si="376"/>
        <v>64.924999999999997</v>
      </c>
      <c r="U2421" s="19">
        <f t="shared" si="377"/>
        <v>66.625</v>
      </c>
      <c r="V2421" s="18">
        <f t="shared" si="378"/>
        <v>66.341666666666654</v>
      </c>
      <c r="W2421" s="18">
        <f t="shared" si="379"/>
        <v>66.412499999999994</v>
      </c>
    </row>
    <row r="2422" spans="1:23" ht="13.5" x14ac:dyDescent="0.25">
      <c r="A2422" s="4">
        <v>45532</v>
      </c>
      <c r="B2422" s="2">
        <v>3.1</v>
      </c>
      <c r="C2422" s="2">
        <v>40.7736446968702</v>
      </c>
      <c r="D2422" s="2">
        <v>4.2662012511058389E-2</v>
      </c>
      <c r="E2422" s="2">
        <v>1.0038016753812049E-7</v>
      </c>
      <c r="F2422" s="2">
        <v>3.0939999999999999</v>
      </c>
      <c r="G2422" s="2">
        <v>3.1290000000000004</v>
      </c>
      <c r="H2422" s="2">
        <v>3.1640000000000006</v>
      </c>
      <c r="I2422" s="2">
        <v>3.198599999999999</v>
      </c>
      <c r="J2422" s="2">
        <v>2.8776000000000028</v>
      </c>
      <c r="K2422" s="15" t="s">
        <v>47</v>
      </c>
      <c r="L2422" s="15" t="s">
        <v>54</v>
      </c>
      <c r="M2422" s="15" t="s">
        <v>49</v>
      </c>
      <c r="N2422" s="18">
        <f t="shared" si="370"/>
        <v>50</v>
      </c>
      <c r="O2422" s="18">
        <f t="shared" si="371"/>
        <v>100</v>
      </c>
      <c r="P2422" s="18">
        <f t="shared" si="372"/>
        <v>50</v>
      </c>
      <c r="Q2422" s="18">
        <f t="shared" si="373"/>
        <v>66.5</v>
      </c>
      <c r="R2422" s="19">
        <f t="shared" si="374"/>
        <v>69.974999999999994</v>
      </c>
      <c r="S2422" s="19">
        <f t="shared" si="375"/>
        <v>64.125</v>
      </c>
      <c r="T2422" s="19">
        <f t="shared" si="376"/>
        <v>64.924999999999997</v>
      </c>
      <c r="U2422" s="19">
        <f t="shared" si="377"/>
        <v>66.625</v>
      </c>
      <c r="V2422" s="18">
        <f t="shared" si="378"/>
        <v>66.341666666666654</v>
      </c>
      <c r="W2422" s="18">
        <f t="shared" si="379"/>
        <v>66.412499999999994</v>
      </c>
    </row>
    <row r="2423" spans="1:23" ht="13.5" x14ac:dyDescent="0.25">
      <c r="A2423" s="4">
        <v>45533</v>
      </c>
      <c r="B2423" s="2">
        <v>3.02</v>
      </c>
      <c r="C2423" s="2">
        <v>32.701703095514446</v>
      </c>
      <c r="D2423" s="2">
        <v>5.2715870464290937E-2</v>
      </c>
      <c r="E2423" s="2">
        <v>8.0304134030496401E-8</v>
      </c>
      <c r="F2423" s="2">
        <v>3.0819999999999999</v>
      </c>
      <c r="G2423" s="2">
        <v>3.1110000000000002</v>
      </c>
      <c r="H2423" s="2">
        <v>3.1550000000000002</v>
      </c>
      <c r="I2423" s="2">
        <v>3.1935999999999996</v>
      </c>
      <c r="J2423" s="2">
        <v>2.8777000000000026</v>
      </c>
      <c r="K2423" s="15" t="s">
        <v>47</v>
      </c>
      <c r="L2423" s="15" t="s">
        <v>54</v>
      </c>
      <c r="M2423" s="15" t="s">
        <v>49</v>
      </c>
      <c r="N2423" s="18">
        <f t="shared" si="370"/>
        <v>50</v>
      </c>
      <c r="O2423" s="18">
        <f t="shared" si="371"/>
        <v>100</v>
      </c>
      <c r="P2423" s="18">
        <f t="shared" si="372"/>
        <v>50</v>
      </c>
      <c r="Q2423" s="18">
        <f t="shared" si="373"/>
        <v>66.5</v>
      </c>
      <c r="R2423" s="19">
        <f t="shared" si="374"/>
        <v>69.974999999999994</v>
      </c>
      <c r="S2423" s="19">
        <f t="shared" si="375"/>
        <v>64.125</v>
      </c>
      <c r="T2423" s="19">
        <f t="shared" si="376"/>
        <v>64.924999999999997</v>
      </c>
      <c r="U2423" s="19">
        <f t="shared" si="377"/>
        <v>66.625</v>
      </c>
      <c r="V2423" s="18">
        <f t="shared" si="378"/>
        <v>66.341666666666654</v>
      </c>
      <c r="W2423" s="18">
        <f t="shared" si="379"/>
        <v>66.412499999999994</v>
      </c>
    </row>
    <row r="2424" spans="1:23" ht="13.5" x14ac:dyDescent="0.25">
      <c r="A2424" s="4">
        <v>45534</v>
      </c>
      <c r="B2424" s="2">
        <v>3.1</v>
      </c>
      <c r="C2424" s="2">
        <v>44.528184209068492</v>
      </c>
      <c r="D2424" s="2">
        <v>5.6117430165948612E-2</v>
      </c>
      <c r="E2424" s="2">
        <v>6.4243307224397123E-8</v>
      </c>
      <c r="F2424" s="2">
        <v>3.0859999999999999</v>
      </c>
      <c r="G2424" s="2">
        <v>3.101</v>
      </c>
      <c r="H2424" s="2">
        <v>3.1475</v>
      </c>
      <c r="I2424" s="2">
        <v>3.1897999999999995</v>
      </c>
      <c r="J2424" s="2">
        <v>2.8787500000000028</v>
      </c>
      <c r="K2424" s="15" t="s">
        <v>47</v>
      </c>
      <c r="L2424" s="15" t="s">
        <v>54</v>
      </c>
      <c r="M2424" s="15" t="s">
        <v>51</v>
      </c>
      <c r="N2424" s="18">
        <f t="shared" si="370"/>
        <v>50</v>
      </c>
      <c r="O2424" s="18">
        <f t="shared" si="371"/>
        <v>100</v>
      </c>
      <c r="P2424" s="18">
        <f t="shared" si="372"/>
        <v>50</v>
      </c>
      <c r="Q2424" s="18">
        <f t="shared" si="373"/>
        <v>83.5</v>
      </c>
      <c r="R2424" s="19">
        <f t="shared" si="374"/>
        <v>72.525000000000006</v>
      </c>
      <c r="S2424" s="19">
        <f t="shared" si="375"/>
        <v>68.375</v>
      </c>
      <c r="T2424" s="19">
        <f t="shared" si="376"/>
        <v>72.575000000000003</v>
      </c>
      <c r="U2424" s="19">
        <f t="shared" si="377"/>
        <v>70.875</v>
      </c>
      <c r="V2424" s="18">
        <f t="shared" si="378"/>
        <v>71.158333333333346</v>
      </c>
      <c r="W2424" s="18">
        <f t="shared" si="379"/>
        <v>71.087500000000006</v>
      </c>
    </row>
    <row r="2425" spans="1:23" ht="13.5" x14ac:dyDescent="0.25">
      <c r="A2425" s="4">
        <v>45537</v>
      </c>
      <c r="B2425" s="2">
        <v>3.1</v>
      </c>
      <c r="C2425" s="2">
        <v>44.528184209068492</v>
      </c>
      <c r="D2425" s="2">
        <v>5.005178685339029E-2</v>
      </c>
      <c r="E2425" s="2">
        <v>5.1394645779517699E-8</v>
      </c>
      <c r="F2425" s="2">
        <v>3.0859999999999999</v>
      </c>
      <c r="G2425" s="2">
        <v>3.0970000000000004</v>
      </c>
      <c r="H2425" s="2">
        <v>3.1465000000000001</v>
      </c>
      <c r="I2425" s="2">
        <v>3.1860000000000004</v>
      </c>
      <c r="J2425" s="2">
        <v>2.8799500000000022</v>
      </c>
      <c r="K2425" s="15" t="s">
        <v>47</v>
      </c>
      <c r="L2425" s="15" t="s">
        <v>54</v>
      </c>
      <c r="M2425" s="15" t="s">
        <v>54</v>
      </c>
      <c r="N2425" s="18">
        <f t="shared" si="370"/>
        <v>50</v>
      </c>
      <c r="O2425" s="18">
        <f t="shared" si="371"/>
        <v>100</v>
      </c>
      <c r="P2425" s="18">
        <f t="shared" si="372"/>
        <v>50</v>
      </c>
      <c r="Q2425" s="18">
        <f t="shared" si="373"/>
        <v>49.5</v>
      </c>
      <c r="R2425" s="19">
        <f t="shared" si="374"/>
        <v>67.424999999999997</v>
      </c>
      <c r="S2425" s="19">
        <f t="shared" si="375"/>
        <v>59.875</v>
      </c>
      <c r="T2425" s="19">
        <f t="shared" si="376"/>
        <v>57.275000000000006</v>
      </c>
      <c r="U2425" s="19">
        <f t="shared" si="377"/>
        <v>62.375</v>
      </c>
      <c r="V2425" s="18">
        <f t="shared" si="378"/>
        <v>61.524999999999999</v>
      </c>
      <c r="W2425" s="18">
        <f t="shared" si="379"/>
        <v>61.737499999999997</v>
      </c>
    </row>
    <row r="2426" spans="1:23" ht="13.5" x14ac:dyDescent="0.25">
      <c r="A2426" s="4">
        <v>45538</v>
      </c>
      <c r="B2426" s="2">
        <v>3.1</v>
      </c>
      <c r="C2426" s="2">
        <v>44.528184209068499</v>
      </c>
      <c r="D2426" s="2">
        <v>4.5184951929267303E-2</v>
      </c>
      <c r="E2426" s="2">
        <v>4.1115716623614162E-8</v>
      </c>
      <c r="F2426" s="2">
        <v>3.0840000000000001</v>
      </c>
      <c r="G2426" s="2">
        <v>3.0930000000000004</v>
      </c>
      <c r="H2426" s="2">
        <v>3.1395000000000004</v>
      </c>
      <c r="I2426" s="2">
        <v>3.1818</v>
      </c>
      <c r="J2426" s="2">
        <v>2.8810000000000024</v>
      </c>
      <c r="K2426" s="15" t="s">
        <v>52</v>
      </c>
      <c r="L2426" s="15" t="s">
        <v>54</v>
      </c>
      <c r="M2426" s="15" t="s">
        <v>46</v>
      </c>
      <c r="N2426" s="18">
        <f t="shared" si="370"/>
        <v>50</v>
      </c>
      <c r="O2426" s="18">
        <f t="shared" si="371"/>
        <v>100</v>
      </c>
      <c r="P2426" s="18">
        <f t="shared" si="372"/>
        <v>50</v>
      </c>
      <c r="Q2426" s="18">
        <f t="shared" si="373"/>
        <v>16.5</v>
      </c>
      <c r="R2426" s="19">
        <f t="shared" si="374"/>
        <v>62.475000000000001</v>
      </c>
      <c r="S2426" s="19">
        <f t="shared" si="375"/>
        <v>51.625</v>
      </c>
      <c r="T2426" s="19">
        <f t="shared" si="376"/>
        <v>42.424999999999997</v>
      </c>
      <c r="U2426" s="19">
        <f t="shared" si="377"/>
        <v>54.125</v>
      </c>
      <c r="V2426" s="18">
        <f t="shared" si="378"/>
        <v>52.17499999999999</v>
      </c>
      <c r="W2426" s="18">
        <f t="shared" si="379"/>
        <v>52.662499999999994</v>
      </c>
    </row>
    <row r="2427" spans="1:23" ht="13.5" x14ac:dyDescent="0.25">
      <c r="A2427" s="4">
        <v>45539</v>
      </c>
      <c r="B2427" s="2">
        <v>3.04</v>
      </c>
      <c r="C2427" s="2">
        <v>38.234285354271805</v>
      </c>
      <c r="D2427" s="2">
        <v>4.5757261297213248E-2</v>
      </c>
      <c r="E2427" s="2">
        <v>3.2892573298891333E-8</v>
      </c>
      <c r="F2427" s="2">
        <v>3.0720000000000001</v>
      </c>
      <c r="G2427" s="2">
        <v>3.0830000000000002</v>
      </c>
      <c r="H2427" s="2">
        <v>3.1315000000000004</v>
      </c>
      <c r="I2427" s="2">
        <v>3.176600000000001</v>
      </c>
      <c r="J2427" s="2">
        <v>2.881750000000002</v>
      </c>
      <c r="K2427" s="15" t="s">
        <v>52</v>
      </c>
      <c r="L2427" s="15" t="s">
        <v>54</v>
      </c>
      <c r="M2427" s="15" t="s">
        <v>46</v>
      </c>
      <c r="N2427" s="18">
        <f t="shared" si="370"/>
        <v>50</v>
      </c>
      <c r="O2427" s="18">
        <f t="shared" si="371"/>
        <v>100</v>
      </c>
      <c r="P2427" s="18">
        <f t="shared" si="372"/>
        <v>50</v>
      </c>
      <c r="Q2427" s="18">
        <f t="shared" si="373"/>
        <v>16.5</v>
      </c>
      <c r="R2427" s="19">
        <f t="shared" si="374"/>
        <v>62.475000000000001</v>
      </c>
      <c r="S2427" s="19">
        <f t="shared" si="375"/>
        <v>51.625</v>
      </c>
      <c r="T2427" s="19">
        <f t="shared" si="376"/>
        <v>42.424999999999997</v>
      </c>
      <c r="U2427" s="19">
        <f t="shared" si="377"/>
        <v>54.125</v>
      </c>
      <c r="V2427" s="18">
        <f t="shared" si="378"/>
        <v>52.17499999999999</v>
      </c>
      <c r="W2427" s="18">
        <f t="shared" si="379"/>
        <v>52.662499999999994</v>
      </c>
    </row>
    <row r="2428" spans="1:23" ht="13.5" x14ac:dyDescent="0.25">
      <c r="A2428" s="4">
        <v>45540</v>
      </c>
      <c r="B2428" s="2">
        <v>3.04</v>
      </c>
      <c r="C2428" s="2">
        <v>38.234285354271805</v>
      </c>
      <c r="D2428" s="2">
        <v>3.7593033465294301E-2</v>
      </c>
      <c r="E2428" s="2">
        <v>2.6314058639113069E-8</v>
      </c>
      <c r="F2428" s="2">
        <v>3.0759999999999996</v>
      </c>
      <c r="G2428" s="2">
        <v>3.0789999999999997</v>
      </c>
      <c r="H2428" s="2">
        <v>3.1240000000000001</v>
      </c>
      <c r="I2428" s="2">
        <v>3.1716000000000002</v>
      </c>
      <c r="J2428" s="2">
        <v>2.8826500000000017</v>
      </c>
      <c r="K2428" s="15" t="s">
        <v>52</v>
      </c>
      <c r="L2428" s="15" t="s">
        <v>54</v>
      </c>
      <c r="M2428" s="15" t="s">
        <v>53</v>
      </c>
      <c r="N2428" s="18">
        <f t="shared" si="370"/>
        <v>50</v>
      </c>
      <c r="O2428" s="18">
        <f t="shared" si="371"/>
        <v>100</v>
      </c>
      <c r="P2428" s="18">
        <f t="shared" si="372"/>
        <v>50</v>
      </c>
      <c r="Q2428" s="18">
        <f t="shared" si="373"/>
        <v>16.5</v>
      </c>
      <c r="R2428" s="19">
        <f t="shared" si="374"/>
        <v>62.475000000000001</v>
      </c>
      <c r="S2428" s="19">
        <f t="shared" si="375"/>
        <v>51.625</v>
      </c>
      <c r="T2428" s="19">
        <f t="shared" si="376"/>
        <v>42.424999999999997</v>
      </c>
      <c r="U2428" s="19">
        <f t="shared" si="377"/>
        <v>54.125</v>
      </c>
      <c r="V2428" s="18">
        <f t="shared" si="378"/>
        <v>52.17499999999999</v>
      </c>
      <c r="W2428" s="18">
        <f t="shared" si="379"/>
        <v>52.662499999999994</v>
      </c>
    </row>
    <row r="2429" spans="1:23" ht="13.5" x14ac:dyDescent="0.25">
      <c r="A2429" s="4">
        <v>45541</v>
      </c>
      <c r="B2429" s="2">
        <v>3.04</v>
      </c>
      <c r="C2429" s="2">
        <v>38.234285354271805</v>
      </c>
      <c r="D2429" s="2">
        <v>3.1223988486265952E-2</v>
      </c>
      <c r="E2429" s="2">
        <v>2.1051246911290455E-8</v>
      </c>
      <c r="F2429" s="2">
        <v>3.0640000000000001</v>
      </c>
      <c r="G2429" s="2">
        <v>3.0750000000000002</v>
      </c>
      <c r="H2429" s="2">
        <v>3.1165000000000003</v>
      </c>
      <c r="I2429" s="2">
        <v>3.1674000000000002</v>
      </c>
      <c r="J2429" s="2">
        <v>2.8838000000000013</v>
      </c>
      <c r="K2429" s="15" t="s">
        <v>52</v>
      </c>
      <c r="L2429" s="15" t="s">
        <v>54</v>
      </c>
      <c r="M2429" s="15" t="s">
        <v>46</v>
      </c>
      <c r="N2429" s="18">
        <f t="shared" si="370"/>
        <v>50</v>
      </c>
      <c r="O2429" s="18">
        <f t="shared" si="371"/>
        <v>100</v>
      </c>
      <c r="P2429" s="18">
        <f t="shared" si="372"/>
        <v>50</v>
      </c>
      <c r="Q2429" s="18">
        <f t="shared" si="373"/>
        <v>16.5</v>
      </c>
      <c r="R2429" s="19">
        <f t="shared" si="374"/>
        <v>62.475000000000001</v>
      </c>
      <c r="S2429" s="19">
        <f t="shared" si="375"/>
        <v>51.625</v>
      </c>
      <c r="T2429" s="19">
        <f t="shared" si="376"/>
        <v>42.424999999999997</v>
      </c>
      <c r="U2429" s="19">
        <f t="shared" si="377"/>
        <v>54.125</v>
      </c>
      <c r="V2429" s="18">
        <f t="shared" si="378"/>
        <v>52.17499999999999</v>
      </c>
      <c r="W2429" s="18">
        <f t="shared" si="379"/>
        <v>52.662499999999994</v>
      </c>
    </row>
    <row r="2430" spans="1:23" ht="13.5" x14ac:dyDescent="0.25">
      <c r="A2430" s="4">
        <v>45544</v>
      </c>
      <c r="B2430" s="2">
        <v>3.04</v>
      </c>
      <c r="C2430" s="2">
        <v>38.234285354271805</v>
      </c>
      <c r="D2430" s="2">
        <v>2.9410930585474393E-2</v>
      </c>
      <c r="E2430" s="2">
        <v>1.6840997529032365E-8</v>
      </c>
      <c r="F2430" s="2">
        <v>3.0519999999999996</v>
      </c>
      <c r="G2430" s="2">
        <v>3.069</v>
      </c>
      <c r="H2430" s="2">
        <v>3.1095000000000002</v>
      </c>
      <c r="I2430" s="2">
        <v>3.1631999999999993</v>
      </c>
      <c r="J2430" s="2">
        <v>2.8850000000000007</v>
      </c>
      <c r="K2430" s="15" t="s">
        <v>52</v>
      </c>
      <c r="L2430" s="15" t="s">
        <v>54</v>
      </c>
      <c r="M2430" s="15" t="s">
        <v>46</v>
      </c>
      <c r="N2430" s="18">
        <f t="shared" si="370"/>
        <v>50</v>
      </c>
      <c r="O2430" s="18">
        <f t="shared" si="371"/>
        <v>100</v>
      </c>
      <c r="P2430" s="18">
        <f t="shared" si="372"/>
        <v>50</v>
      </c>
      <c r="Q2430" s="18">
        <f t="shared" si="373"/>
        <v>16.5</v>
      </c>
      <c r="R2430" s="19">
        <f t="shared" si="374"/>
        <v>62.475000000000001</v>
      </c>
      <c r="S2430" s="19">
        <f t="shared" si="375"/>
        <v>51.625</v>
      </c>
      <c r="T2430" s="19">
        <f t="shared" si="376"/>
        <v>42.424999999999997</v>
      </c>
      <c r="U2430" s="19">
        <f t="shared" si="377"/>
        <v>54.125</v>
      </c>
      <c r="V2430" s="18">
        <f t="shared" si="378"/>
        <v>52.17499999999999</v>
      </c>
      <c r="W2430" s="18">
        <f t="shared" si="379"/>
        <v>52.662499999999994</v>
      </c>
    </row>
    <row r="2431" spans="1:23" ht="13.5" x14ac:dyDescent="0.25">
      <c r="A2431" s="4">
        <v>45545</v>
      </c>
      <c r="B2431" s="2">
        <v>3.02</v>
      </c>
      <c r="C2431" s="2">
        <v>35.955676814759002</v>
      </c>
      <c r="D2431" s="2">
        <v>3.135898002974935E-2</v>
      </c>
      <c r="E2431" s="2">
        <v>1.3472798023225893E-8</v>
      </c>
      <c r="F2431" s="2">
        <v>3.036</v>
      </c>
      <c r="G2431" s="2">
        <v>3.0599999999999996</v>
      </c>
      <c r="H2431" s="2">
        <v>3.0995000000000004</v>
      </c>
      <c r="I2431" s="2">
        <v>3.1585999999999994</v>
      </c>
      <c r="J2431" s="2">
        <v>2.8866000000000009</v>
      </c>
      <c r="K2431" s="15" t="s">
        <v>52</v>
      </c>
      <c r="L2431" s="15" t="s">
        <v>54</v>
      </c>
      <c r="M2431" s="15" t="s">
        <v>46</v>
      </c>
      <c r="N2431" s="18">
        <f t="shared" si="370"/>
        <v>50</v>
      </c>
      <c r="O2431" s="18">
        <f t="shared" si="371"/>
        <v>100</v>
      </c>
      <c r="P2431" s="18">
        <f t="shared" si="372"/>
        <v>50</v>
      </c>
      <c r="Q2431" s="18">
        <f t="shared" si="373"/>
        <v>16.5</v>
      </c>
      <c r="R2431" s="19">
        <f t="shared" si="374"/>
        <v>62.475000000000001</v>
      </c>
      <c r="S2431" s="19">
        <f t="shared" si="375"/>
        <v>51.625</v>
      </c>
      <c r="T2431" s="19">
        <f t="shared" si="376"/>
        <v>42.424999999999997</v>
      </c>
      <c r="U2431" s="19">
        <f t="shared" si="377"/>
        <v>54.125</v>
      </c>
      <c r="V2431" s="18">
        <f t="shared" si="378"/>
        <v>52.17499999999999</v>
      </c>
      <c r="W2431" s="18">
        <f t="shared" si="379"/>
        <v>52.662499999999994</v>
      </c>
    </row>
    <row r="2432" spans="1:23" ht="13.5" x14ac:dyDescent="0.25">
      <c r="A2432" s="4">
        <v>45546</v>
      </c>
      <c r="B2432" s="2">
        <v>3.04</v>
      </c>
      <c r="C2432" s="2">
        <v>39.81816239725454</v>
      </c>
      <c r="D2432" s="2">
        <v>3.0533560306263752E-2</v>
      </c>
      <c r="E2432" s="2">
        <v>1.0778238418580715E-8</v>
      </c>
      <c r="F2432" s="2">
        <v>3.036</v>
      </c>
      <c r="G2432" s="2">
        <v>3.0539999999999994</v>
      </c>
      <c r="H2432" s="2">
        <v>3.0915000000000008</v>
      </c>
      <c r="I2432" s="2">
        <v>3.1547999999999989</v>
      </c>
      <c r="J2432" s="2">
        <v>2.8880500000000007</v>
      </c>
      <c r="K2432" s="15" t="s">
        <v>47</v>
      </c>
      <c r="L2432" s="15" t="s">
        <v>54</v>
      </c>
      <c r="M2432" s="15" t="s">
        <v>54</v>
      </c>
      <c r="N2432" s="18">
        <f t="shared" si="370"/>
        <v>50</v>
      </c>
      <c r="O2432" s="18">
        <f t="shared" si="371"/>
        <v>100</v>
      </c>
      <c r="P2432" s="18">
        <f t="shared" si="372"/>
        <v>50</v>
      </c>
      <c r="Q2432" s="18">
        <f t="shared" si="373"/>
        <v>49.5</v>
      </c>
      <c r="R2432" s="19">
        <f t="shared" si="374"/>
        <v>67.424999999999997</v>
      </c>
      <c r="S2432" s="19">
        <f t="shared" si="375"/>
        <v>59.875</v>
      </c>
      <c r="T2432" s="19">
        <f t="shared" si="376"/>
        <v>57.275000000000006</v>
      </c>
      <c r="U2432" s="19">
        <f t="shared" si="377"/>
        <v>62.375</v>
      </c>
      <c r="V2432" s="18">
        <f t="shared" si="378"/>
        <v>61.524999999999999</v>
      </c>
      <c r="W2432" s="18">
        <f t="shared" si="379"/>
        <v>61.737499999999997</v>
      </c>
    </row>
    <row r="2433" spans="1:23" ht="13.5" x14ac:dyDescent="0.25">
      <c r="A2433" s="4">
        <v>45547</v>
      </c>
      <c r="B2433" s="2">
        <v>3.02</v>
      </c>
      <c r="C2433" s="2">
        <v>37.389744569278129</v>
      </c>
      <c r="D2433" s="2">
        <v>1.9396452998048375E-2</v>
      </c>
      <c r="E2433" s="2">
        <v>8.6225907348645733E-9</v>
      </c>
      <c r="F2433" s="2">
        <v>3.032</v>
      </c>
      <c r="G2433" s="2">
        <v>3.0539999999999994</v>
      </c>
      <c r="H2433" s="2">
        <v>3.0825000000000005</v>
      </c>
      <c r="I2433" s="2">
        <v>3.1505999999999994</v>
      </c>
      <c r="J2433" s="2">
        <v>2.8894000000000006</v>
      </c>
      <c r="K2433" s="15" t="s">
        <v>52</v>
      </c>
      <c r="L2433" s="15" t="s">
        <v>54</v>
      </c>
      <c r="M2433" s="15" t="s">
        <v>46</v>
      </c>
      <c r="N2433" s="18">
        <f t="shared" si="370"/>
        <v>50</v>
      </c>
      <c r="O2433" s="18">
        <f t="shared" si="371"/>
        <v>100</v>
      </c>
      <c r="P2433" s="18">
        <f t="shared" si="372"/>
        <v>50</v>
      </c>
      <c r="Q2433" s="18">
        <f t="shared" si="373"/>
        <v>16.5</v>
      </c>
      <c r="R2433" s="19">
        <f t="shared" si="374"/>
        <v>62.475000000000001</v>
      </c>
      <c r="S2433" s="19">
        <f t="shared" si="375"/>
        <v>51.625</v>
      </c>
      <c r="T2433" s="19">
        <f t="shared" si="376"/>
        <v>42.424999999999997</v>
      </c>
      <c r="U2433" s="19">
        <f t="shared" si="377"/>
        <v>54.125</v>
      </c>
      <c r="V2433" s="18">
        <f t="shared" si="378"/>
        <v>52.17499999999999</v>
      </c>
      <c r="W2433" s="18">
        <f t="shared" si="379"/>
        <v>52.662499999999994</v>
      </c>
    </row>
    <row r="2434" spans="1:23" ht="13.5" x14ac:dyDescent="0.25">
      <c r="A2434" s="4">
        <v>45548</v>
      </c>
      <c r="B2434" s="2">
        <v>3.01</v>
      </c>
      <c r="C2434" s="2">
        <v>36.20092338600643</v>
      </c>
      <c r="D2434" s="2">
        <v>2.349818997311548E-2</v>
      </c>
      <c r="E2434" s="2">
        <v>6.898072587891659E-9</v>
      </c>
      <c r="F2434" s="2">
        <v>3.0260000000000002</v>
      </c>
      <c r="G2434" s="2">
        <v>3.0449999999999995</v>
      </c>
      <c r="H2434" s="2">
        <v>3.073</v>
      </c>
      <c r="I2434" s="2">
        <v>3.1469999999999994</v>
      </c>
      <c r="J2434" s="2">
        <v>2.8907500000000006</v>
      </c>
      <c r="K2434" s="15" t="s">
        <v>52</v>
      </c>
      <c r="L2434" s="15" t="s">
        <v>54</v>
      </c>
      <c r="M2434" s="15" t="s">
        <v>46</v>
      </c>
      <c r="N2434" s="18">
        <f t="shared" ref="N2434:N2497" si="380">IF(D2434&lt;30,50, IF(D2434&gt;70, 0, 25))</f>
        <v>50</v>
      </c>
      <c r="O2434" s="18">
        <f t="shared" ref="O2434:O2497" si="381">IF(F2434-E2434&gt;0.02, 100, IF(F2434-E2434&lt;0,0,45))</f>
        <v>100</v>
      </c>
      <c r="P2434" s="18">
        <f t="shared" ref="P2434:P2497" si="382">IF(G2434-J2434&gt;10,100,IF(G2434-J2434&gt;5,75, IF(G2434-J2434&gt;0,50,0)))</f>
        <v>50</v>
      </c>
      <c r="Q2434" s="18">
        <f t="shared" ref="Q2434:Q2497" si="383">IF(M2434="confirmed bullish", 34, IF(M2434="bullish divergence",17, 0))+IF(K2434="bullish",33,IF(K2434="bearish",0,16.5))+IF(L2434="strong",33,IF(L2434="weak",0,16.5))</f>
        <v>16.5</v>
      </c>
      <c r="R2434" s="19">
        <f t="shared" si="374"/>
        <v>62.475000000000001</v>
      </c>
      <c r="S2434" s="19">
        <f t="shared" si="375"/>
        <v>51.625</v>
      </c>
      <c r="T2434" s="19">
        <f t="shared" si="376"/>
        <v>42.424999999999997</v>
      </c>
      <c r="U2434" s="19">
        <f t="shared" si="377"/>
        <v>54.125</v>
      </c>
      <c r="V2434" s="18">
        <f t="shared" si="378"/>
        <v>52.17499999999999</v>
      </c>
      <c r="W2434" s="18">
        <f t="shared" si="379"/>
        <v>52.662499999999994</v>
      </c>
    </row>
    <row r="2435" spans="1:23" ht="13.5" x14ac:dyDescent="0.25">
      <c r="A2435" s="4">
        <v>45551</v>
      </c>
      <c r="B2435" s="2">
        <v>3</v>
      </c>
      <c r="C2435" s="2">
        <v>35.002399916900956</v>
      </c>
      <c r="D2435" s="2">
        <v>2.82103976889303E-2</v>
      </c>
      <c r="E2435" s="2">
        <v>5.5184580703133272E-9</v>
      </c>
      <c r="F2435" s="2">
        <v>3.0179999999999998</v>
      </c>
      <c r="G2435" s="2">
        <v>3.0349999999999993</v>
      </c>
      <c r="H2435" s="2">
        <v>3.0659999999999998</v>
      </c>
      <c r="I2435" s="2">
        <v>3.1433999999999993</v>
      </c>
      <c r="J2435" s="2">
        <v>2.8917999999999999</v>
      </c>
      <c r="K2435" s="15" t="s">
        <v>52</v>
      </c>
      <c r="L2435" s="15" t="s">
        <v>54</v>
      </c>
      <c r="M2435" s="15" t="s">
        <v>46</v>
      </c>
      <c r="N2435" s="18">
        <f t="shared" si="380"/>
        <v>50</v>
      </c>
      <c r="O2435" s="18">
        <f t="shared" si="381"/>
        <v>100</v>
      </c>
      <c r="P2435" s="18">
        <f t="shared" si="382"/>
        <v>50</v>
      </c>
      <c r="Q2435" s="18">
        <f t="shared" si="383"/>
        <v>16.5</v>
      </c>
      <c r="R2435" s="19">
        <f t="shared" ref="R2435:R2498" si="384">0.35*N2435+O2435*0.35+P2435*0.15+Q2435*0.15</f>
        <v>62.475000000000001</v>
      </c>
      <c r="S2435" s="19">
        <f t="shared" ref="S2435:S2498" si="385">N2435*0.2+O2435*0.2+P2435*0.35+Q2435*0.25</f>
        <v>51.625</v>
      </c>
      <c r="T2435" s="19">
        <f t="shared" ref="T2435:T2498" si="386">N2435*0.15+O2435*0.15+P2435*0.25+Q2435*0.45</f>
        <v>42.424999999999997</v>
      </c>
      <c r="U2435" s="19">
        <f t="shared" ref="U2435:U2498" si="387">0.25*SUM(N2435:Q2435)</f>
        <v>54.125</v>
      </c>
      <c r="V2435" s="18">
        <f t="shared" ref="V2435:V2498" si="388">SUM(R2435:T2435)/3</f>
        <v>52.17499999999999</v>
      </c>
      <c r="W2435" s="18">
        <f t="shared" ref="W2435:W2498" si="389">SUM(R2435:U2435)/4</f>
        <v>52.662499999999994</v>
      </c>
    </row>
    <row r="2436" spans="1:23" ht="13.5" x14ac:dyDescent="0.25">
      <c r="A2436" s="4">
        <v>45552</v>
      </c>
      <c r="B2436" s="2">
        <v>3.02</v>
      </c>
      <c r="C2436" s="2">
        <v>39.328776566417041</v>
      </c>
      <c r="D2436" s="2">
        <v>3.1238931965549721E-2</v>
      </c>
      <c r="E2436" s="2">
        <v>4.4147664562506616E-9</v>
      </c>
      <c r="F2436" s="2">
        <v>3.0179999999999998</v>
      </c>
      <c r="G2436" s="2">
        <v>3.0270000000000001</v>
      </c>
      <c r="H2436" s="2">
        <v>3.0600000000000005</v>
      </c>
      <c r="I2436" s="2">
        <v>3.1399999999999992</v>
      </c>
      <c r="J2436" s="2">
        <v>2.8930000000000002</v>
      </c>
      <c r="K2436" s="15" t="s">
        <v>52</v>
      </c>
      <c r="L2436" s="15" t="s">
        <v>54</v>
      </c>
      <c r="M2436" s="15" t="s">
        <v>54</v>
      </c>
      <c r="N2436" s="18">
        <f t="shared" si="380"/>
        <v>50</v>
      </c>
      <c r="O2436" s="18">
        <f t="shared" si="381"/>
        <v>100</v>
      </c>
      <c r="P2436" s="18">
        <f t="shared" si="382"/>
        <v>50</v>
      </c>
      <c r="Q2436" s="18">
        <f t="shared" si="383"/>
        <v>16.5</v>
      </c>
      <c r="R2436" s="19">
        <f t="shared" si="384"/>
        <v>62.475000000000001</v>
      </c>
      <c r="S2436" s="19">
        <f t="shared" si="385"/>
        <v>51.625</v>
      </c>
      <c r="T2436" s="19">
        <f t="shared" si="386"/>
        <v>42.424999999999997</v>
      </c>
      <c r="U2436" s="19">
        <f t="shared" si="387"/>
        <v>54.125</v>
      </c>
      <c r="V2436" s="18">
        <f t="shared" si="388"/>
        <v>52.17499999999999</v>
      </c>
      <c r="W2436" s="18">
        <f t="shared" si="389"/>
        <v>52.662499999999994</v>
      </c>
    </row>
    <row r="2437" spans="1:23" ht="13.5" x14ac:dyDescent="0.25">
      <c r="A2437" s="4">
        <v>45553</v>
      </c>
      <c r="B2437" s="2">
        <v>3.01</v>
      </c>
      <c r="C2437" s="2">
        <v>37.967961912131024</v>
      </c>
      <c r="D2437" s="2">
        <v>2.5677368427680758E-2</v>
      </c>
      <c r="E2437" s="2">
        <v>3.5318131650005294E-9</v>
      </c>
      <c r="F2437" s="2">
        <v>3.0119999999999996</v>
      </c>
      <c r="G2437" s="2">
        <v>3.024</v>
      </c>
      <c r="H2437" s="2">
        <v>3.0535000000000005</v>
      </c>
      <c r="I2437" s="2">
        <v>3.1379999999999995</v>
      </c>
      <c r="J2437" s="2">
        <v>2.8942000000000001</v>
      </c>
      <c r="K2437" s="15" t="s">
        <v>52</v>
      </c>
      <c r="L2437" s="15" t="s">
        <v>54</v>
      </c>
      <c r="M2437" s="15" t="s">
        <v>46</v>
      </c>
      <c r="N2437" s="18">
        <f t="shared" si="380"/>
        <v>50</v>
      </c>
      <c r="O2437" s="18">
        <f t="shared" si="381"/>
        <v>100</v>
      </c>
      <c r="P2437" s="18">
        <f t="shared" si="382"/>
        <v>50</v>
      </c>
      <c r="Q2437" s="18">
        <f t="shared" si="383"/>
        <v>16.5</v>
      </c>
      <c r="R2437" s="19">
        <f t="shared" si="384"/>
        <v>62.475000000000001</v>
      </c>
      <c r="S2437" s="19">
        <f t="shared" si="385"/>
        <v>51.625</v>
      </c>
      <c r="T2437" s="19">
        <f t="shared" si="386"/>
        <v>42.424999999999997</v>
      </c>
      <c r="U2437" s="19">
        <f t="shared" si="387"/>
        <v>54.125</v>
      </c>
      <c r="V2437" s="18">
        <f t="shared" si="388"/>
        <v>52.17499999999999</v>
      </c>
      <c r="W2437" s="18">
        <f t="shared" si="389"/>
        <v>52.662499999999994</v>
      </c>
    </row>
    <row r="2438" spans="1:23" ht="13.5" x14ac:dyDescent="0.25">
      <c r="A2438" s="4">
        <v>45554</v>
      </c>
      <c r="B2438" s="2">
        <v>2.99</v>
      </c>
      <c r="C2438" s="2">
        <v>35.334640350906142</v>
      </c>
      <c r="D2438" s="2">
        <v>2.2850760317639107E-2</v>
      </c>
      <c r="E2438" s="2">
        <v>2.8254505320004235E-9</v>
      </c>
      <c r="F2438" s="2">
        <v>3.0059999999999998</v>
      </c>
      <c r="G2438" s="2">
        <v>3.0190000000000006</v>
      </c>
      <c r="H2438" s="2">
        <v>3.0490000000000004</v>
      </c>
      <c r="I2438" s="2">
        <v>3.1356000000000002</v>
      </c>
      <c r="J2438" s="2">
        <v>2.8952500000000003</v>
      </c>
      <c r="K2438" s="15" t="s">
        <v>47</v>
      </c>
      <c r="L2438" s="15" t="s">
        <v>54</v>
      </c>
      <c r="M2438" s="15" t="s">
        <v>49</v>
      </c>
      <c r="N2438" s="18">
        <f t="shared" si="380"/>
        <v>50</v>
      </c>
      <c r="O2438" s="18">
        <f t="shared" si="381"/>
        <v>100</v>
      </c>
      <c r="P2438" s="18">
        <f t="shared" si="382"/>
        <v>50</v>
      </c>
      <c r="Q2438" s="18">
        <f t="shared" si="383"/>
        <v>66.5</v>
      </c>
      <c r="R2438" s="19">
        <f t="shared" si="384"/>
        <v>69.974999999999994</v>
      </c>
      <c r="S2438" s="19">
        <f t="shared" si="385"/>
        <v>64.125</v>
      </c>
      <c r="T2438" s="19">
        <f t="shared" si="386"/>
        <v>64.924999999999997</v>
      </c>
      <c r="U2438" s="19">
        <f t="shared" si="387"/>
        <v>66.625</v>
      </c>
      <c r="V2438" s="18">
        <f t="shared" si="388"/>
        <v>66.341666666666654</v>
      </c>
      <c r="W2438" s="18">
        <f t="shared" si="389"/>
        <v>66.412499999999994</v>
      </c>
    </row>
    <row r="2439" spans="1:23" ht="13.5" x14ac:dyDescent="0.25">
      <c r="A2439" s="4">
        <v>45555</v>
      </c>
      <c r="B2439" s="2">
        <v>2.99</v>
      </c>
      <c r="C2439" s="2">
        <v>35.334640350906142</v>
      </c>
      <c r="D2439" s="2">
        <v>2.0945574358858021E-2</v>
      </c>
      <c r="E2439" s="2">
        <v>2.2603604256003391E-9</v>
      </c>
      <c r="F2439" s="2">
        <v>3.0019999999999998</v>
      </c>
      <c r="G2439" s="2">
        <v>3.0140000000000007</v>
      </c>
      <c r="H2439" s="2">
        <v>3.0445000000000002</v>
      </c>
      <c r="I2439" s="2">
        <v>3.1320000000000006</v>
      </c>
      <c r="J2439" s="2">
        <v>2.8963000000000001</v>
      </c>
      <c r="K2439" s="15" t="s">
        <v>47</v>
      </c>
      <c r="L2439" s="15" t="s">
        <v>54</v>
      </c>
      <c r="M2439" s="15" t="s">
        <v>49</v>
      </c>
      <c r="N2439" s="18">
        <f t="shared" si="380"/>
        <v>50</v>
      </c>
      <c r="O2439" s="18">
        <f t="shared" si="381"/>
        <v>100</v>
      </c>
      <c r="P2439" s="18">
        <f t="shared" si="382"/>
        <v>50</v>
      </c>
      <c r="Q2439" s="18">
        <f t="shared" si="383"/>
        <v>66.5</v>
      </c>
      <c r="R2439" s="19">
        <f t="shared" si="384"/>
        <v>69.974999999999994</v>
      </c>
      <c r="S2439" s="19">
        <f t="shared" si="385"/>
        <v>64.125</v>
      </c>
      <c r="T2439" s="19">
        <f t="shared" si="386"/>
        <v>64.924999999999997</v>
      </c>
      <c r="U2439" s="19">
        <f t="shared" si="387"/>
        <v>66.625</v>
      </c>
      <c r="V2439" s="18">
        <f t="shared" si="388"/>
        <v>66.341666666666654</v>
      </c>
      <c r="W2439" s="18">
        <f t="shared" si="389"/>
        <v>66.412499999999994</v>
      </c>
    </row>
    <row r="2440" spans="1:23" ht="13.5" x14ac:dyDescent="0.25">
      <c r="A2440" s="4">
        <v>45558</v>
      </c>
      <c r="B2440" s="2">
        <v>2.99</v>
      </c>
      <c r="C2440" s="2">
        <v>35.334640350906142</v>
      </c>
      <c r="D2440" s="2">
        <v>1.9784011862845841E-2</v>
      </c>
      <c r="E2440" s="2">
        <v>1.8082883404802714E-9</v>
      </c>
      <c r="F2440" s="2">
        <v>3</v>
      </c>
      <c r="G2440" s="2">
        <v>3.0090000000000003</v>
      </c>
      <c r="H2440" s="2">
        <v>3.0390000000000006</v>
      </c>
      <c r="I2440" s="2">
        <v>3.1284000000000005</v>
      </c>
      <c r="J2440" s="2">
        <v>2.8973499999999994</v>
      </c>
      <c r="K2440" s="15" t="s">
        <v>47</v>
      </c>
      <c r="L2440" s="15" t="s">
        <v>54</v>
      </c>
      <c r="M2440" s="15" t="s">
        <v>49</v>
      </c>
      <c r="N2440" s="18">
        <f t="shared" si="380"/>
        <v>50</v>
      </c>
      <c r="O2440" s="18">
        <f t="shared" si="381"/>
        <v>100</v>
      </c>
      <c r="P2440" s="18">
        <f t="shared" si="382"/>
        <v>50</v>
      </c>
      <c r="Q2440" s="18">
        <f t="shared" si="383"/>
        <v>66.5</v>
      </c>
      <c r="R2440" s="19">
        <f t="shared" si="384"/>
        <v>69.974999999999994</v>
      </c>
      <c r="S2440" s="19">
        <f t="shared" si="385"/>
        <v>64.125</v>
      </c>
      <c r="T2440" s="19">
        <f t="shared" si="386"/>
        <v>64.924999999999997</v>
      </c>
      <c r="U2440" s="19">
        <f t="shared" si="387"/>
        <v>66.625</v>
      </c>
      <c r="V2440" s="18">
        <f t="shared" si="388"/>
        <v>66.341666666666654</v>
      </c>
      <c r="W2440" s="18">
        <f t="shared" si="389"/>
        <v>66.412499999999994</v>
      </c>
    </row>
    <row r="2441" spans="1:23" ht="13.5" x14ac:dyDescent="0.25">
      <c r="A2441" s="4">
        <v>45559</v>
      </c>
      <c r="B2441" s="2">
        <v>2.82</v>
      </c>
      <c r="C2441" s="2">
        <v>20.350443615675005</v>
      </c>
      <c r="D2441" s="2">
        <v>2.8733967037049446E-2</v>
      </c>
      <c r="E2441" s="2">
        <v>1.4466306723842173E-9</v>
      </c>
      <c r="F2441" s="2">
        <v>2.96</v>
      </c>
      <c r="G2441" s="2">
        <v>2.9890000000000008</v>
      </c>
      <c r="H2441" s="2">
        <v>3.0245000000000006</v>
      </c>
      <c r="I2441" s="2">
        <v>3.1208000000000005</v>
      </c>
      <c r="J2441" s="2">
        <v>2.8977499999999998</v>
      </c>
      <c r="K2441" s="15" t="s">
        <v>52</v>
      </c>
      <c r="L2441" s="15" t="s">
        <v>54</v>
      </c>
      <c r="M2441" s="15" t="s">
        <v>46</v>
      </c>
      <c r="N2441" s="18">
        <f t="shared" si="380"/>
        <v>50</v>
      </c>
      <c r="O2441" s="18">
        <f t="shared" si="381"/>
        <v>100</v>
      </c>
      <c r="P2441" s="18">
        <f t="shared" si="382"/>
        <v>50</v>
      </c>
      <c r="Q2441" s="18">
        <f t="shared" si="383"/>
        <v>16.5</v>
      </c>
      <c r="R2441" s="19">
        <f t="shared" si="384"/>
        <v>62.475000000000001</v>
      </c>
      <c r="S2441" s="19">
        <f t="shared" si="385"/>
        <v>51.625</v>
      </c>
      <c r="T2441" s="19">
        <f t="shared" si="386"/>
        <v>42.424999999999997</v>
      </c>
      <c r="U2441" s="19">
        <f t="shared" si="387"/>
        <v>54.125</v>
      </c>
      <c r="V2441" s="18">
        <f t="shared" si="388"/>
        <v>52.17499999999999</v>
      </c>
      <c r="W2441" s="18">
        <f t="shared" si="389"/>
        <v>52.662499999999994</v>
      </c>
    </row>
    <row r="2442" spans="1:23" ht="13.5" x14ac:dyDescent="0.25">
      <c r="A2442" s="4">
        <v>45560</v>
      </c>
      <c r="B2442" s="2">
        <v>2.95</v>
      </c>
      <c r="C2442" s="2">
        <v>40.96667045599694</v>
      </c>
      <c r="D2442" s="2">
        <v>3.1145083289920716E-2</v>
      </c>
      <c r="E2442" s="2">
        <v>1.157304537907374E-9</v>
      </c>
      <c r="F2442" s="2">
        <v>2.9480000000000004</v>
      </c>
      <c r="G2442" s="2">
        <v>2.98</v>
      </c>
      <c r="H2442" s="2">
        <v>3.0170000000000003</v>
      </c>
      <c r="I2442" s="2">
        <v>3.1148000000000002</v>
      </c>
      <c r="J2442" s="2">
        <v>2.8985999999999996</v>
      </c>
      <c r="K2442" s="15" t="s">
        <v>52</v>
      </c>
      <c r="L2442" s="15" t="s">
        <v>54</v>
      </c>
      <c r="M2442" s="15" t="s">
        <v>46</v>
      </c>
      <c r="N2442" s="18">
        <f t="shared" si="380"/>
        <v>50</v>
      </c>
      <c r="O2442" s="18">
        <f t="shared" si="381"/>
        <v>100</v>
      </c>
      <c r="P2442" s="18">
        <f t="shared" si="382"/>
        <v>50</v>
      </c>
      <c r="Q2442" s="18">
        <f t="shared" si="383"/>
        <v>16.5</v>
      </c>
      <c r="R2442" s="19">
        <f t="shared" si="384"/>
        <v>62.475000000000001</v>
      </c>
      <c r="S2442" s="19">
        <f t="shared" si="385"/>
        <v>51.625</v>
      </c>
      <c r="T2442" s="19">
        <f t="shared" si="386"/>
        <v>42.424999999999997</v>
      </c>
      <c r="U2442" s="19">
        <f t="shared" si="387"/>
        <v>54.125</v>
      </c>
      <c r="V2442" s="18">
        <f t="shared" si="388"/>
        <v>52.17499999999999</v>
      </c>
      <c r="W2442" s="18">
        <f t="shared" si="389"/>
        <v>52.662499999999994</v>
      </c>
    </row>
    <row r="2443" spans="1:23" ht="13.5" x14ac:dyDescent="0.25">
      <c r="A2443" s="4">
        <v>45561</v>
      </c>
      <c r="B2443" s="2">
        <v>2.95</v>
      </c>
      <c r="C2443" s="2">
        <v>40.96667045599694</v>
      </c>
      <c r="D2443" s="2">
        <v>3.0627922709806299E-2</v>
      </c>
      <c r="E2443" s="2">
        <v>9.2584363032589925E-10</v>
      </c>
      <c r="F2443" s="2">
        <v>2.94</v>
      </c>
      <c r="G2443" s="2">
        <v>2.9729999999999999</v>
      </c>
      <c r="H2443" s="2">
        <v>3.0135000000000005</v>
      </c>
      <c r="I2443" s="2">
        <v>3.1093999999999999</v>
      </c>
      <c r="J2443" s="2">
        <v>2.8994499999999999</v>
      </c>
      <c r="K2443" s="15" t="s">
        <v>52</v>
      </c>
      <c r="L2443" s="15" t="s">
        <v>54</v>
      </c>
      <c r="M2443" s="15" t="s">
        <v>46</v>
      </c>
      <c r="N2443" s="18">
        <f t="shared" si="380"/>
        <v>50</v>
      </c>
      <c r="O2443" s="18">
        <f t="shared" si="381"/>
        <v>100</v>
      </c>
      <c r="P2443" s="18">
        <f t="shared" si="382"/>
        <v>50</v>
      </c>
      <c r="Q2443" s="18">
        <f t="shared" si="383"/>
        <v>16.5</v>
      </c>
      <c r="R2443" s="19">
        <f t="shared" si="384"/>
        <v>62.475000000000001</v>
      </c>
      <c r="S2443" s="19">
        <f t="shared" si="385"/>
        <v>51.625</v>
      </c>
      <c r="T2443" s="19">
        <f t="shared" si="386"/>
        <v>42.424999999999997</v>
      </c>
      <c r="U2443" s="19">
        <f t="shared" si="387"/>
        <v>54.125</v>
      </c>
      <c r="V2443" s="18">
        <f t="shared" si="388"/>
        <v>52.17499999999999</v>
      </c>
      <c r="W2443" s="18">
        <f t="shared" si="389"/>
        <v>52.662499999999994</v>
      </c>
    </row>
    <row r="2444" spans="1:23" ht="13.5" x14ac:dyDescent="0.25">
      <c r="A2444" s="4">
        <v>45562</v>
      </c>
      <c r="B2444" s="2">
        <v>2.96</v>
      </c>
      <c r="C2444" s="2">
        <v>42.299070524333445</v>
      </c>
      <c r="D2444" s="2">
        <v>2.8392222281399704E-2</v>
      </c>
      <c r="E2444" s="2">
        <v>7.4067490426071945E-10</v>
      </c>
      <c r="F2444" s="2">
        <v>2.9340000000000002</v>
      </c>
      <c r="G2444" s="2">
        <v>2.968</v>
      </c>
      <c r="H2444" s="2">
        <v>3.0065000000000004</v>
      </c>
      <c r="I2444" s="2">
        <v>3.1042000000000001</v>
      </c>
      <c r="J2444" s="2">
        <v>2.9004500000000002</v>
      </c>
      <c r="K2444" s="15" t="s">
        <v>52</v>
      </c>
      <c r="L2444" s="15" t="s">
        <v>54</v>
      </c>
      <c r="M2444" s="15" t="s">
        <v>46</v>
      </c>
      <c r="N2444" s="18">
        <f t="shared" si="380"/>
        <v>50</v>
      </c>
      <c r="O2444" s="18">
        <f t="shared" si="381"/>
        <v>100</v>
      </c>
      <c r="P2444" s="18">
        <f t="shared" si="382"/>
        <v>50</v>
      </c>
      <c r="Q2444" s="18">
        <f t="shared" si="383"/>
        <v>16.5</v>
      </c>
      <c r="R2444" s="19">
        <f t="shared" si="384"/>
        <v>62.475000000000001</v>
      </c>
      <c r="S2444" s="19">
        <f t="shared" si="385"/>
        <v>51.625</v>
      </c>
      <c r="T2444" s="19">
        <f t="shared" si="386"/>
        <v>42.424999999999997</v>
      </c>
      <c r="U2444" s="19">
        <f t="shared" si="387"/>
        <v>54.125</v>
      </c>
      <c r="V2444" s="18">
        <f t="shared" si="388"/>
        <v>52.17499999999999</v>
      </c>
      <c r="W2444" s="18">
        <f t="shared" si="389"/>
        <v>52.662499999999994</v>
      </c>
    </row>
    <row r="2445" spans="1:23" ht="13.5" x14ac:dyDescent="0.25">
      <c r="A2445" s="4">
        <v>45565</v>
      </c>
      <c r="B2445" s="2">
        <v>3</v>
      </c>
      <c r="C2445" s="2">
        <v>47.411988135715497</v>
      </c>
      <c r="D2445" s="2">
        <v>2.2385423116336067E-2</v>
      </c>
      <c r="E2445" s="2">
        <v>5.9253992340857562E-10</v>
      </c>
      <c r="F2445" s="2">
        <v>2.9359999999999999</v>
      </c>
      <c r="G2445" s="2">
        <v>2.968</v>
      </c>
      <c r="H2445" s="2">
        <v>3.0015000000000005</v>
      </c>
      <c r="I2445" s="2">
        <v>3.0998000000000001</v>
      </c>
      <c r="J2445" s="2">
        <v>2.9017500000000007</v>
      </c>
      <c r="K2445" s="15" t="s">
        <v>47</v>
      </c>
      <c r="L2445" s="15" t="s">
        <v>54</v>
      </c>
      <c r="M2445" s="15" t="s">
        <v>51</v>
      </c>
      <c r="N2445" s="18">
        <f t="shared" si="380"/>
        <v>50</v>
      </c>
      <c r="O2445" s="18">
        <f t="shared" si="381"/>
        <v>100</v>
      </c>
      <c r="P2445" s="18">
        <f t="shared" si="382"/>
        <v>50</v>
      </c>
      <c r="Q2445" s="18">
        <f t="shared" si="383"/>
        <v>83.5</v>
      </c>
      <c r="R2445" s="19">
        <f t="shared" si="384"/>
        <v>72.525000000000006</v>
      </c>
      <c r="S2445" s="19">
        <f t="shared" si="385"/>
        <v>68.375</v>
      </c>
      <c r="T2445" s="19">
        <f t="shared" si="386"/>
        <v>72.575000000000003</v>
      </c>
      <c r="U2445" s="19">
        <f t="shared" si="387"/>
        <v>70.875</v>
      </c>
      <c r="V2445" s="18">
        <f t="shared" si="388"/>
        <v>71.158333333333346</v>
      </c>
      <c r="W2445" s="18">
        <f t="shared" si="389"/>
        <v>71.087500000000006</v>
      </c>
    </row>
    <row r="2446" spans="1:23" ht="13.5" x14ac:dyDescent="0.25">
      <c r="A2446" s="4">
        <v>45566</v>
      </c>
      <c r="B2446" s="2">
        <v>2.98</v>
      </c>
      <c r="C2446" s="2">
        <v>45.252820669073365</v>
      </c>
      <c r="D2446" s="2">
        <v>2.1982541455772164E-2</v>
      </c>
      <c r="E2446" s="2">
        <v>4.7403193872686049E-10</v>
      </c>
      <c r="F2446" s="2">
        <v>2.968</v>
      </c>
      <c r="G2446" s="2">
        <v>2.964</v>
      </c>
      <c r="H2446" s="2">
        <v>2.9955000000000007</v>
      </c>
      <c r="I2446" s="2">
        <v>3.0951999999999997</v>
      </c>
      <c r="J2446" s="2">
        <v>2.9029000000000007</v>
      </c>
      <c r="K2446" s="15" t="s">
        <v>47</v>
      </c>
      <c r="L2446" s="15" t="s">
        <v>54</v>
      </c>
      <c r="M2446" s="15" t="s">
        <v>51</v>
      </c>
      <c r="N2446" s="18">
        <f t="shared" si="380"/>
        <v>50</v>
      </c>
      <c r="O2446" s="18">
        <f t="shared" si="381"/>
        <v>100</v>
      </c>
      <c r="P2446" s="18">
        <f t="shared" si="382"/>
        <v>50</v>
      </c>
      <c r="Q2446" s="18">
        <f t="shared" si="383"/>
        <v>83.5</v>
      </c>
      <c r="R2446" s="19">
        <f t="shared" si="384"/>
        <v>72.525000000000006</v>
      </c>
      <c r="S2446" s="19">
        <f t="shared" si="385"/>
        <v>68.375</v>
      </c>
      <c r="T2446" s="19">
        <f t="shared" si="386"/>
        <v>72.575000000000003</v>
      </c>
      <c r="U2446" s="19">
        <f t="shared" si="387"/>
        <v>70.875</v>
      </c>
      <c r="V2446" s="18">
        <f t="shared" si="388"/>
        <v>71.158333333333346</v>
      </c>
      <c r="W2446" s="18">
        <f t="shared" si="389"/>
        <v>71.087500000000006</v>
      </c>
    </row>
    <row r="2447" spans="1:23" ht="13.5" x14ac:dyDescent="0.25">
      <c r="A2447" s="4">
        <v>45567</v>
      </c>
      <c r="B2447" s="2">
        <v>2.99</v>
      </c>
      <c r="C2447" s="2">
        <v>46.563188977758415</v>
      </c>
      <c r="D2447" s="2">
        <v>1.9593018314808752E-2</v>
      </c>
      <c r="E2447" s="2">
        <v>3.7922555098148844E-10</v>
      </c>
      <c r="F2447" s="2">
        <v>2.976</v>
      </c>
      <c r="G2447" s="2">
        <v>2.9620000000000006</v>
      </c>
      <c r="H2447" s="2">
        <v>2.9930000000000008</v>
      </c>
      <c r="I2447" s="2">
        <v>3.0907999999999998</v>
      </c>
      <c r="J2447" s="2">
        <v>2.9041500000000009</v>
      </c>
      <c r="K2447" s="15" t="s">
        <v>47</v>
      </c>
      <c r="L2447" s="15" t="s">
        <v>48</v>
      </c>
      <c r="M2447" s="15" t="s">
        <v>51</v>
      </c>
      <c r="N2447" s="18">
        <f t="shared" si="380"/>
        <v>50</v>
      </c>
      <c r="O2447" s="18">
        <f t="shared" si="381"/>
        <v>100</v>
      </c>
      <c r="P2447" s="18">
        <f t="shared" si="382"/>
        <v>50</v>
      </c>
      <c r="Q2447" s="18">
        <f t="shared" si="383"/>
        <v>100</v>
      </c>
      <c r="R2447" s="19">
        <f t="shared" si="384"/>
        <v>75</v>
      </c>
      <c r="S2447" s="19">
        <f t="shared" si="385"/>
        <v>72.5</v>
      </c>
      <c r="T2447" s="19">
        <f t="shared" si="386"/>
        <v>80</v>
      </c>
      <c r="U2447" s="19">
        <f t="shared" si="387"/>
        <v>75</v>
      </c>
      <c r="V2447" s="18">
        <f t="shared" si="388"/>
        <v>75.833333333333329</v>
      </c>
      <c r="W2447" s="18">
        <f t="shared" si="389"/>
        <v>75.625</v>
      </c>
    </row>
    <row r="2448" spans="1:23" ht="13.5" x14ac:dyDescent="0.25">
      <c r="A2448" s="4">
        <v>45568</v>
      </c>
      <c r="B2448" s="2">
        <v>2.99</v>
      </c>
      <c r="C2448" s="2">
        <v>46.563188977758415</v>
      </c>
      <c r="D2448" s="2">
        <v>1.4648599690807895E-2</v>
      </c>
      <c r="E2448" s="2">
        <v>3.0338044078519079E-10</v>
      </c>
      <c r="F2448" s="2">
        <v>2.984</v>
      </c>
      <c r="G2448" s="2">
        <v>2.9620000000000006</v>
      </c>
      <c r="H2448" s="2">
        <v>2.9905000000000008</v>
      </c>
      <c r="I2448" s="2">
        <v>3.0876000000000001</v>
      </c>
      <c r="J2448" s="2">
        <v>2.9053500000000008</v>
      </c>
      <c r="K2448" s="15" t="s">
        <v>47</v>
      </c>
      <c r="L2448" s="15" t="s">
        <v>48</v>
      </c>
      <c r="M2448" s="15" t="s">
        <v>51</v>
      </c>
      <c r="N2448" s="18">
        <f t="shared" si="380"/>
        <v>50</v>
      </c>
      <c r="O2448" s="18">
        <f t="shared" si="381"/>
        <v>100</v>
      </c>
      <c r="P2448" s="18">
        <f t="shared" si="382"/>
        <v>50</v>
      </c>
      <c r="Q2448" s="18">
        <f t="shared" si="383"/>
        <v>100</v>
      </c>
      <c r="R2448" s="19">
        <f t="shared" si="384"/>
        <v>75</v>
      </c>
      <c r="S2448" s="19">
        <f t="shared" si="385"/>
        <v>72.5</v>
      </c>
      <c r="T2448" s="19">
        <f t="shared" si="386"/>
        <v>80</v>
      </c>
      <c r="U2448" s="19">
        <f t="shared" si="387"/>
        <v>75</v>
      </c>
      <c r="V2448" s="18">
        <f t="shared" si="388"/>
        <v>75.833333333333329</v>
      </c>
      <c r="W2448" s="18">
        <f t="shared" si="389"/>
        <v>75.625</v>
      </c>
    </row>
    <row r="2449" spans="1:23" ht="13.5" x14ac:dyDescent="0.25">
      <c r="A2449" s="4">
        <v>45569</v>
      </c>
      <c r="B2449" s="2">
        <v>2.98</v>
      </c>
      <c r="C2449" s="2">
        <v>45.3055600941004</v>
      </c>
      <c r="D2449" s="2">
        <v>1.1348572567265514E-2</v>
      </c>
      <c r="E2449" s="2">
        <v>2.4270435262815266E-10</v>
      </c>
      <c r="F2449" s="2">
        <v>2.9880000000000004</v>
      </c>
      <c r="G2449" s="2">
        <v>2.9610000000000003</v>
      </c>
      <c r="H2449" s="2">
        <v>2.9875000000000007</v>
      </c>
      <c r="I2449" s="2">
        <v>3.0831999999999993</v>
      </c>
      <c r="J2449" s="2">
        <v>2.906600000000001</v>
      </c>
      <c r="K2449" s="15" t="s">
        <v>47</v>
      </c>
      <c r="L2449" s="15" t="s">
        <v>54</v>
      </c>
      <c r="M2449" s="15" t="s">
        <v>51</v>
      </c>
      <c r="N2449" s="18">
        <f t="shared" si="380"/>
        <v>50</v>
      </c>
      <c r="O2449" s="18">
        <f t="shared" si="381"/>
        <v>100</v>
      </c>
      <c r="P2449" s="18">
        <f t="shared" si="382"/>
        <v>50</v>
      </c>
      <c r="Q2449" s="18">
        <f t="shared" si="383"/>
        <v>83.5</v>
      </c>
      <c r="R2449" s="19">
        <f t="shared" si="384"/>
        <v>72.525000000000006</v>
      </c>
      <c r="S2449" s="19">
        <f t="shared" si="385"/>
        <v>68.375</v>
      </c>
      <c r="T2449" s="19">
        <f t="shared" si="386"/>
        <v>72.575000000000003</v>
      </c>
      <c r="U2449" s="19">
        <f t="shared" si="387"/>
        <v>70.875</v>
      </c>
      <c r="V2449" s="18">
        <f t="shared" si="388"/>
        <v>71.158333333333346</v>
      </c>
      <c r="W2449" s="18">
        <f t="shared" si="389"/>
        <v>71.087500000000006</v>
      </c>
    </row>
    <row r="2450" spans="1:23" ht="13.5" x14ac:dyDescent="0.25">
      <c r="A2450" s="4">
        <v>45572</v>
      </c>
      <c r="B2450" s="2">
        <v>2.97</v>
      </c>
      <c r="C2450" s="2">
        <v>44.025017560808763</v>
      </c>
      <c r="D2450" s="2">
        <v>9.4884536235522177E-3</v>
      </c>
      <c r="E2450" s="2">
        <v>1.9416348210252215E-10</v>
      </c>
      <c r="F2450" s="2">
        <v>2.9820000000000002</v>
      </c>
      <c r="G2450" s="2">
        <v>2.9590000000000001</v>
      </c>
      <c r="H2450" s="2">
        <v>2.9840000000000004</v>
      </c>
      <c r="I2450" s="2">
        <v>3.0787999999999998</v>
      </c>
      <c r="J2450" s="2">
        <v>2.9078500000000016</v>
      </c>
      <c r="K2450" s="15" t="s">
        <v>52</v>
      </c>
      <c r="L2450" s="15" t="s">
        <v>54</v>
      </c>
      <c r="M2450" s="15" t="s">
        <v>46</v>
      </c>
      <c r="N2450" s="18">
        <f t="shared" si="380"/>
        <v>50</v>
      </c>
      <c r="O2450" s="18">
        <f t="shared" si="381"/>
        <v>100</v>
      </c>
      <c r="P2450" s="18">
        <f t="shared" si="382"/>
        <v>50</v>
      </c>
      <c r="Q2450" s="18">
        <f t="shared" si="383"/>
        <v>16.5</v>
      </c>
      <c r="R2450" s="19">
        <f t="shared" si="384"/>
        <v>62.475000000000001</v>
      </c>
      <c r="S2450" s="19">
        <f t="shared" si="385"/>
        <v>51.625</v>
      </c>
      <c r="T2450" s="19">
        <f t="shared" si="386"/>
        <v>42.424999999999997</v>
      </c>
      <c r="U2450" s="19">
        <f t="shared" si="387"/>
        <v>54.125</v>
      </c>
      <c r="V2450" s="18">
        <f t="shared" si="388"/>
        <v>52.17499999999999</v>
      </c>
      <c r="W2450" s="18">
        <f t="shared" si="389"/>
        <v>52.662499999999994</v>
      </c>
    </row>
    <row r="2451" spans="1:23" ht="13.5" x14ac:dyDescent="0.25">
      <c r="A2451" s="4">
        <v>45573</v>
      </c>
      <c r="B2451" s="2">
        <v>2.89</v>
      </c>
      <c r="C2451" s="2">
        <v>35.403824766503618</v>
      </c>
      <c r="D2451" s="2">
        <v>-1.2077035048855489E-2</v>
      </c>
      <c r="E2451" s="2">
        <v>1.5533078568201773E-10</v>
      </c>
      <c r="F2451" s="2">
        <v>2.9640000000000004</v>
      </c>
      <c r="G2451" s="2">
        <v>2.9660000000000002</v>
      </c>
      <c r="H2451" s="2">
        <v>2.9775000000000005</v>
      </c>
      <c r="I2451" s="2">
        <v>3.0715999999999997</v>
      </c>
      <c r="J2451" s="2">
        <v>2.9087000000000014</v>
      </c>
      <c r="K2451" s="15" t="s">
        <v>52</v>
      </c>
      <c r="L2451" s="15" t="s">
        <v>54</v>
      </c>
      <c r="M2451" s="15" t="s">
        <v>46</v>
      </c>
      <c r="N2451" s="18">
        <f t="shared" si="380"/>
        <v>50</v>
      </c>
      <c r="O2451" s="18">
        <f t="shared" si="381"/>
        <v>100</v>
      </c>
      <c r="P2451" s="18">
        <f t="shared" si="382"/>
        <v>50</v>
      </c>
      <c r="Q2451" s="18">
        <f t="shared" si="383"/>
        <v>16.5</v>
      </c>
      <c r="R2451" s="19">
        <f t="shared" si="384"/>
        <v>62.475000000000001</v>
      </c>
      <c r="S2451" s="19">
        <f t="shared" si="385"/>
        <v>51.625</v>
      </c>
      <c r="T2451" s="19">
        <f t="shared" si="386"/>
        <v>42.424999999999997</v>
      </c>
      <c r="U2451" s="19">
        <f t="shared" si="387"/>
        <v>54.125</v>
      </c>
      <c r="V2451" s="18">
        <f t="shared" si="388"/>
        <v>52.17499999999999</v>
      </c>
      <c r="W2451" s="18">
        <f t="shared" si="389"/>
        <v>52.662499999999994</v>
      </c>
    </row>
    <row r="2452" spans="1:23" ht="13.5" x14ac:dyDescent="0.25">
      <c r="A2452" s="4">
        <v>45574</v>
      </c>
      <c r="B2452" s="2">
        <v>2.87</v>
      </c>
      <c r="C2452" s="2">
        <v>33.630742185935091</v>
      </c>
      <c r="D2452" s="2">
        <v>-8.1516824697009937E-3</v>
      </c>
      <c r="E2452" s="2">
        <v>1.242646285456142E-10</v>
      </c>
      <c r="F2452" s="2">
        <v>2.9400000000000004</v>
      </c>
      <c r="G2452" s="2">
        <v>2.9580000000000002</v>
      </c>
      <c r="H2452" s="2">
        <v>2.9689999999999999</v>
      </c>
      <c r="I2452" s="2">
        <v>3.0639999999999996</v>
      </c>
      <c r="J2452" s="2">
        <v>2.9093500000000017</v>
      </c>
      <c r="K2452" s="15" t="s">
        <v>52</v>
      </c>
      <c r="L2452" s="15" t="s">
        <v>54</v>
      </c>
      <c r="M2452" s="15" t="s">
        <v>46</v>
      </c>
      <c r="N2452" s="18">
        <f t="shared" si="380"/>
        <v>50</v>
      </c>
      <c r="O2452" s="18">
        <f t="shared" si="381"/>
        <v>100</v>
      </c>
      <c r="P2452" s="18">
        <f t="shared" si="382"/>
        <v>50</v>
      </c>
      <c r="Q2452" s="18">
        <f t="shared" si="383"/>
        <v>16.5</v>
      </c>
      <c r="R2452" s="19">
        <f t="shared" si="384"/>
        <v>62.475000000000001</v>
      </c>
      <c r="S2452" s="19">
        <f t="shared" si="385"/>
        <v>51.625</v>
      </c>
      <c r="T2452" s="19">
        <f t="shared" si="386"/>
        <v>42.424999999999997</v>
      </c>
      <c r="U2452" s="19">
        <f t="shared" si="387"/>
        <v>54.125</v>
      </c>
      <c r="V2452" s="18">
        <f t="shared" si="388"/>
        <v>52.17499999999999</v>
      </c>
      <c r="W2452" s="18">
        <f t="shared" si="389"/>
        <v>52.662499999999994</v>
      </c>
    </row>
    <row r="2453" spans="1:23" ht="13.5" x14ac:dyDescent="0.25">
      <c r="A2453" s="4">
        <v>45575</v>
      </c>
      <c r="B2453" s="2">
        <v>2.88</v>
      </c>
      <c r="C2453" s="2">
        <v>35.373527610419657</v>
      </c>
      <c r="D2453" s="2">
        <v>-4.8124269450675605E-3</v>
      </c>
      <c r="E2453" s="2">
        <v>9.9411702836491367E-11</v>
      </c>
      <c r="F2453" s="2">
        <v>2.9180000000000001</v>
      </c>
      <c r="G2453" s="2">
        <v>2.9509999999999996</v>
      </c>
      <c r="H2453" s="2">
        <v>2.9619999999999997</v>
      </c>
      <c r="I2453" s="2">
        <v>3.0575999999999994</v>
      </c>
      <c r="J2453" s="2">
        <v>2.9101000000000017</v>
      </c>
      <c r="K2453" s="15" t="s">
        <v>52</v>
      </c>
      <c r="L2453" s="15" t="s">
        <v>54</v>
      </c>
      <c r="M2453" s="15" t="s">
        <v>46</v>
      </c>
      <c r="N2453" s="18">
        <f t="shared" si="380"/>
        <v>50</v>
      </c>
      <c r="O2453" s="18">
        <f t="shared" si="381"/>
        <v>100</v>
      </c>
      <c r="P2453" s="18">
        <f t="shared" si="382"/>
        <v>50</v>
      </c>
      <c r="Q2453" s="18">
        <f t="shared" si="383"/>
        <v>16.5</v>
      </c>
      <c r="R2453" s="19">
        <f t="shared" si="384"/>
        <v>62.475000000000001</v>
      </c>
      <c r="S2453" s="19">
        <f t="shared" si="385"/>
        <v>51.625</v>
      </c>
      <c r="T2453" s="19">
        <f t="shared" si="386"/>
        <v>42.424999999999997</v>
      </c>
      <c r="U2453" s="19">
        <f t="shared" si="387"/>
        <v>54.125</v>
      </c>
      <c r="V2453" s="18">
        <f t="shared" si="388"/>
        <v>52.17499999999999</v>
      </c>
      <c r="W2453" s="18">
        <f t="shared" si="389"/>
        <v>52.662499999999994</v>
      </c>
    </row>
    <row r="2454" spans="1:23" ht="13.5" x14ac:dyDescent="0.25">
      <c r="A2454" s="4">
        <v>45576</v>
      </c>
      <c r="B2454" s="2">
        <v>2.81</v>
      </c>
      <c r="C2454" s="2">
        <v>29.528337088156164</v>
      </c>
      <c r="D2454" s="2">
        <v>5.3800088869961904E-3</v>
      </c>
      <c r="E2454" s="2">
        <v>7.9529362269193098E-11</v>
      </c>
      <c r="F2454" s="2">
        <v>2.8839999999999999</v>
      </c>
      <c r="G2454" s="2">
        <v>2.9359999999999999</v>
      </c>
      <c r="H2454" s="2">
        <v>2.952</v>
      </c>
      <c r="I2454" s="2">
        <v>3.0488</v>
      </c>
      <c r="J2454" s="2">
        <v>2.9108000000000014</v>
      </c>
      <c r="K2454" s="15" t="s">
        <v>52</v>
      </c>
      <c r="L2454" s="15" t="s">
        <v>54</v>
      </c>
      <c r="M2454" s="15" t="s">
        <v>46</v>
      </c>
      <c r="N2454" s="18">
        <f t="shared" si="380"/>
        <v>50</v>
      </c>
      <c r="O2454" s="18">
        <f t="shared" si="381"/>
        <v>100</v>
      </c>
      <c r="P2454" s="18">
        <f t="shared" si="382"/>
        <v>50</v>
      </c>
      <c r="Q2454" s="18">
        <f t="shared" si="383"/>
        <v>16.5</v>
      </c>
      <c r="R2454" s="19">
        <f t="shared" si="384"/>
        <v>62.475000000000001</v>
      </c>
      <c r="S2454" s="19">
        <f t="shared" si="385"/>
        <v>51.625</v>
      </c>
      <c r="T2454" s="19">
        <f t="shared" si="386"/>
        <v>42.424999999999997</v>
      </c>
      <c r="U2454" s="19">
        <f t="shared" si="387"/>
        <v>54.125</v>
      </c>
      <c r="V2454" s="18">
        <f t="shared" si="388"/>
        <v>52.17499999999999</v>
      </c>
      <c r="W2454" s="18">
        <f t="shared" si="389"/>
        <v>52.662499999999994</v>
      </c>
    </row>
    <row r="2455" spans="1:23" ht="13.5" x14ac:dyDescent="0.25">
      <c r="A2455" s="4">
        <v>45579</v>
      </c>
      <c r="B2455" s="2">
        <v>2.85</v>
      </c>
      <c r="C2455" s="2">
        <v>36.032974471246064</v>
      </c>
      <c r="D2455" s="2">
        <v>1.8204509793747103E-2</v>
      </c>
      <c r="E2455" s="2">
        <v>6.3623489815354476E-11</v>
      </c>
      <c r="F2455" s="2">
        <v>2.8600000000000003</v>
      </c>
      <c r="G2455" s="2">
        <v>2.9210000000000003</v>
      </c>
      <c r="H2455" s="2">
        <v>2.9445000000000001</v>
      </c>
      <c r="I2455" s="2">
        <v>3.0433999999999997</v>
      </c>
      <c r="J2455" s="2">
        <v>2.9115500000000019</v>
      </c>
      <c r="K2455" s="15" t="s">
        <v>47</v>
      </c>
      <c r="L2455" s="15" t="s">
        <v>54</v>
      </c>
      <c r="M2455" s="15" t="s">
        <v>49</v>
      </c>
      <c r="N2455" s="18">
        <f t="shared" si="380"/>
        <v>50</v>
      </c>
      <c r="O2455" s="18">
        <f t="shared" si="381"/>
        <v>100</v>
      </c>
      <c r="P2455" s="18">
        <f t="shared" si="382"/>
        <v>50</v>
      </c>
      <c r="Q2455" s="18">
        <f t="shared" si="383"/>
        <v>66.5</v>
      </c>
      <c r="R2455" s="19">
        <f t="shared" si="384"/>
        <v>69.974999999999994</v>
      </c>
      <c r="S2455" s="19">
        <f t="shared" si="385"/>
        <v>64.125</v>
      </c>
      <c r="T2455" s="19">
        <f t="shared" si="386"/>
        <v>64.924999999999997</v>
      </c>
      <c r="U2455" s="19">
        <f t="shared" si="387"/>
        <v>66.625</v>
      </c>
      <c r="V2455" s="18">
        <f t="shared" si="388"/>
        <v>66.341666666666654</v>
      </c>
      <c r="W2455" s="18">
        <f t="shared" si="389"/>
        <v>66.412499999999994</v>
      </c>
    </row>
    <row r="2456" spans="1:23" ht="13.5" x14ac:dyDescent="0.25">
      <c r="A2456" s="4">
        <v>45581</v>
      </c>
      <c r="B2456" s="2">
        <v>2.86</v>
      </c>
      <c r="C2456" s="2">
        <v>37.584035719721953</v>
      </c>
      <c r="D2456" s="2">
        <v>2.5936474780018592E-2</v>
      </c>
      <c r="E2456" s="2">
        <v>5.0898791852283586E-11</v>
      </c>
      <c r="F2456" s="2">
        <v>2.8540000000000001</v>
      </c>
      <c r="G2456" s="2">
        <v>2.9089999999999998</v>
      </c>
      <c r="H2456" s="2">
        <v>2.9365000000000001</v>
      </c>
      <c r="I2456" s="2">
        <v>3.0358000000000001</v>
      </c>
      <c r="J2456" s="2">
        <v>2.9123500000000018</v>
      </c>
      <c r="K2456" s="15" t="s">
        <v>47</v>
      </c>
      <c r="L2456" s="15" t="s">
        <v>48</v>
      </c>
      <c r="M2456" s="15" t="s">
        <v>49</v>
      </c>
      <c r="N2456" s="18">
        <f t="shared" si="380"/>
        <v>50</v>
      </c>
      <c r="O2456" s="18">
        <f t="shared" si="381"/>
        <v>100</v>
      </c>
      <c r="P2456" s="18">
        <f t="shared" si="382"/>
        <v>0</v>
      </c>
      <c r="Q2456" s="18">
        <f t="shared" si="383"/>
        <v>83</v>
      </c>
      <c r="R2456" s="19">
        <f t="shared" si="384"/>
        <v>64.95</v>
      </c>
      <c r="S2456" s="19">
        <f t="shared" si="385"/>
        <v>50.75</v>
      </c>
      <c r="T2456" s="19">
        <f t="shared" si="386"/>
        <v>59.85</v>
      </c>
      <c r="U2456" s="19">
        <f t="shared" si="387"/>
        <v>58.25</v>
      </c>
      <c r="V2456" s="18">
        <f t="shared" si="388"/>
        <v>58.516666666666673</v>
      </c>
      <c r="W2456" s="18">
        <f t="shared" si="389"/>
        <v>58.45</v>
      </c>
    </row>
    <row r="2457" spans="1:23" ht="13.5" x14ac:dyDescent="0.25">
      <c r="A2457" s="4">
        <v>45582</v>
      </c>
      <c r="B2457" s="2">
        <v>2.97</v>
      </c>
      <c r="C2457" s="2">
        <v>51.511919936118602</v>
      </c>
      <c r="D2457" s="2">
        <v>2.6456544501114454E-2</v>
      </c>
      <c r="E2457" s="2">
        <v>4.0719033481826871E-11</v>
      </c>
      <c r="F2457" s="2">
        <v>2.8739999999999997</v>
      </c>
      <c r="G2457" s="2">
        <v>2.907</v>
      </c>
      <c r="H2457" s="2">
        <v>2.9345000000000003</v>
      </c>
      <c r="I2457" s="2">
        <v>3.0312000000000001</v>
      </c>
      <c r="J2457" s="2">
        <v>2.9136500000000018</v>
      </c>
      <c r="K2457" s="15" t="s">
        <v>47</v>
      </c>
      <c r="L2457" s="15" t="s">
        <v>48</v>
      </c>
      <c r="M2457" s="15" t="s">
        <v>51</v>
      </c>
      <c r="N2457" s="18">
        <f t="shared" si="380"/>
        <v>50</v>
      </c>
      <c r="O2457" s="18">
        <f t="shared" si="381"/>
        <v>100</v>
      </c>
      <c r="P2457" s="18">
        <f t="shared" si="382"/>
        <v>0</v>
      </c>
      <c r="Q2457" s="18">
        <f t="shared" si="383"/>
        <v>100</v>
      </c>
      <c r="R2457" s="19">
        <f t="shared" si="384"/>
        <v>67.5</v>
      </c>
      <c r="S2457" s="19">
        <f t="shared" si="385"/>
        <v>55</v>
      </c>
      <c r="T2457" s="19">
        <f t="shared" si="386"/>
        <v>67.5</v>
      </c>
      <c r="U2457" s="19">
        <f t="shared" si="387"/>
        <v>62.5</v>
      </c>
      <c r="V2457" s="18">
        <f t="shared" si="388"/>
        <v>63.333333333333336</v>
      </c>
      <c r="W2457" s="18">
        <f t="shared" si="389"/>
        <v>63.125</v>
      </c>
    </row>
    <row r="2458" spans="1:23" ht="13.5" x14ac:dyDescent="0.25">
      <c r="A2458" s="4">
        <v>45583</v>
      </c>
      <c r="B2458" s="2">
        <v>3.06</v>
      </c>
      <c r="C2458" s="2">
        <v>59.479075795680444</v>
      </c>
      <c r="D2458" s="2">
        <v>2.0123761011932029E-2</v>
      </c>
      <c r="E2458" s="2">
        <v>3.2575226785461496E-11</v>
      </c>
      <c r="F2458" s="2">
        <v>2.91</v>
      </c>
      <c r="G2458" s="2">
        <v>2.9139999999999997</v>
      </c>
      <c r="H2458" s="2">
        <v>2.9380000000000002</v>
      </c>
      <c r="I2458" s="2">
        <v>3.0286</v>
      </c>
      <c r="J2458" s="2">
        <v>2.9154500000000017</v>
      </c>
      <c r="K2458" s="15" t="s">
        <v>47</v>
      </c>
      <c r="L2458" s="15" t="s">
        <v>48</v>
      </c>
      <c r="M2458" s="15" t="s">
        <v>51</v>
      </c>
      <c r="N2458" s="18">
        <f t="shared" si="380"/>
        <v>50</v>
      </c>
      <c r="O2458" s="18">
        <f t="shared" si="381"/>
        <v>100</v>
      </c>
      <c r="P2458" s="18">
        <f t="shared" si="382"/>
        <v>0</v>
      </c>
      <c r="Q2458" s="18">
        <f t="shared" si="383"/>
        <v>100</v>
      </c>
      <c r="R2458" s="19">
        <f t="shared" si="384"/>
        <v>67.5</v>
      </c>
      <c r="S2458" s="19">
        <f t="shared" si="385"/>
        <v>55</v>
      </c>
      <c r="T2458" s="19">
        <f t="shared" si="386"/>
        <v>67.5</v>
      </c>
      <c r="U2458" s="19">
        <f t="shared" si="387"/>
        <v>62.5</v>
      </c>
      <c r="V2458" s="18">
        <f t="shared" si="388"/>
        <v>63.333333333333336</v>
      </c>
      <c r="W2458" s="18">
        <f t="shared" si="389"/>
        <v>63.125</v>
      </c>
    </row>
    <row r="2459" spans="1:23" ht="13.5" x14ac:dyDescent="0.25">
      <c r="A2459" s="4">
        <v>45586</v>
      </c>
      <c r="B2459" s="2">
        <v>3.05</v>
      </c>
      <c r="C2459" s="2">
        <v>58.332193608228046</v>
      </c>
      <c r="D2459" s="2">
        <v>1.3337406300898635E-2</v>
      </c>
      <c r="E2459" s="2">
        <v>2.6060181428369199E-11</v>
      </c>
      <c r="F2459" s="2">
        <v>2.9579999999999997</v>
      </c>
      <c r="G2459" s="2">
        <v>2.9209999999999998</v>
      </c>
      <c r="H2459" s="2">
        <v>2.9410000000000003</v>
      </c>
      <c r="I2459" s="2">
        <v>3.0257999999999998</v>
      </c>
      <c r="J2459" s="2">
        <v>2.9170500000000015</v>
      </c>
      <c r="K2459" s="15" t="s">
        <v>47</v>
      </c>
      <c r="L2459" s="15" t="s">
        <v>48</v>
      </c>
      <c r="M2459" s="15" t="s">
        <v>51</v>
      </c>
      <c r="N2459" s="18">
        <f t="shared" si="380"/>
        <v>50</v>
      </c>
      <c r="O2459" s="18">
        <f t="shared" si="381"/>
        <v>100</v>
      </c>
      <c r="P2459" s="18">
        <f t="shared" si="382"/>
        <v>50</v>
      </c>
      <c r="Q2459" s="18">
        <f t="shared" si="383"/>
        <v>100</v>
      </c>
      <c r="R2459" s="19">
        <f t="shared" si="384"/>
        <v>75</v>
      </c>
      <c r="S2459" s="19">
        <f t="shared" si="385"/>
        <v>72.5</v>
      </c>
      <c r="T2459" s="19">
        <f t="shared" si="386"/>
        <v>80</v>
      </c>
      <c r="U2459" s="19">
        <f t="shared" si="387"/>
        <v>75</v>
      </c>
      <c r="V2459" s="18">
        <f t="shared" si="388"/>
        <v>75.833333333333329</v>
      </c>
      <c r="W2459" s="18">
        <f t="shared" si="389"/>
        <v>75.625</v>
      </c>
    </row>
    <row r="2460" spans="1:23" ht="13.5" x14ac:dyDescent="0.25">
      <c r="A2460" s="4">
        <v>45587</v>
      </c>
      <c r="B2460" s="2">
        <v>3.06</v>
      </c>
      <c r="C2460" s="2">
        <v>59.179838593292217</v>
      </c>
      <c r="D2460" s="2">
        <v>4.7915454156055581E-3</v>
      </c>
      <c r="E2460" s="2">
        <v>2.084814514269536E-11</v>
      </c>
      <c r="F2460" s="2">
        <v>3.0000000000000004</v>
      </c>
      <c r="G2460" s="2">
        <v>2.9299999999999997</v>
      </c>
      <c r="H2460" s="2">
        <v>2.9445000000000001</v>
      </c>
      <c r="I2460" s="2">
        <v>3.0234000000000005</v>
      </c>
      <c r="J2460" s="2">
        <v>2.9187500000000011</v>
      </c>
      <c r="K2460" s="15" t="s">
        <v>47</v>
      </c>
      <c r="L2460" s="15" t="s">
        <v>48</v>
      </c>
      <c r="M2460" s="15" t="s">
        <v>51</v>
      </c>
      <c r="N2460" s="18">
        <f t="shared" si="380"/>
        <v>50</v>
      </c>
      <c r="O2460" s="18">
        <f t="shared" si="381"/>
        <v>100</v>
      </c>
      <c r="P2460" s="18">
        <f t="shared" si="382"/>
        <v>50</v>
      </c>
      <c r="Q2460" s="18">
        <f t="shared" si="383"/>
        <v>100</v>
      </c>
      <c r="R2460" s="19">
        <f t="shared" si="384"/>
        <v>75</v>
      </c>
      <c r="S2460" s="19">
        <f t="shared" si="385"/>
        <v>72.5</v>
      </c>
      <c r="T2460" s="19">
        <f t="shared" si="386"/>
        <v>80</v>
      </c>
      <c r="U2460" s="19">
        <f t="shared" si="387"/>
        <v>75</v>
      </c>
      <c r="V2460" s="18">
        <f t="shared" si="388"/>
        <v>75.833333333333329</v>
      </c>
      <c r="W2460" s="18">
        <f t="shared" si="389"/>
        <v>75.625</v>
      </c>
    </row>
    <row r="2461" spans="1:23" ht="13.5" x14ac:dyDescent="0.25">
      <c r="A2461" s="4">
        <v>45588</v>
      </c>
      <c r="B2461" s="2">
        <v>3.06</v>
      </c>
      <c r="C2461" s="2">
        <v>59.17983859329221</v>
      </c>
      <c r="D2461" s="2">
        <v>-1.5291867476468823E-2</v>
      </c>
      <c r="E2461" s="2">
        <v>1.6678516114156289E-11</v>
      </c>
      <c r="F2461" s="2">
        <v>3.04</v>
      </c>
      <c r="G2461" s="2">
        <v>2.9469999999999996</v>
      </c>
      <c r="H2461" s="2">
        <v>2.9565000000000006</v>
      </c>
      <c r="I2461" s="2">
        <v>3.0202000000000004</v>
      </c>
      <c r="J2461" s="2">
        <v>2.9204500000000007</v>
      </c>
      <c r="K2461" s="15" t="s">
        <v>47</v>
      </c>
      <c r="L2461" s="15" t="s">
        <v>48</v>
      </c>
      <c r="M2461" s="15" t="s">
        <v>51</v>
      </c>
      <c r="N2461" s="18">
        <f t="shared" si="380"/>
        <v>50</v>
      </c>
      <c r="O2461" s="18">
        <f t="shared" si="381"/>
        <v>100</v>
      </c>
      <c r="P2461" s="18">
        <f t="shared" si="382"/>
        <v>50</v>
      </c>
      <c r="Q2461" s="18">
        <f t="shared" si="383"/>
        <v>100</v>
      </c>
      <c r="R2461" s="19">
        <f t="shared" si="384"/>
        <v>75</v>
      </c>
      <c r="S2461" s="19">
        <f t="shared" si="385"/>
        <v>72.5</v>
      </c>
      <c r="T2461" s="19">
        <f t="shared" si="386"/>
        <v>80</v>
      </c>
      <c r="U2461" s="19">
        <f t="shared" si="387"/>
        <v>75</v>
      </c>
      <c r="V2461" s="18">
        <f t="shared" si="388"/>
        <v>75.833333333333329</v>
      </c>
      <c r="W2461" s="18">
        <f t="shared" si="389"/>
        <v>75.625</v>
      </c>
    </row>
    <row r="2462" spans="1:23" ht="13.5" x14ac:dyDescent="0.25">
      <c r="A2462" s="4">
        <v>45589</v>
      </c>
      <c r="B2462" s="2">
        <v>2.9</v>
      </c>
      <c r="C2462" s="2">
        <v>42.962156536410973</v>
      </c>
      <c r="D2462" s="2">
        <v>-2.4014861993319148E-2</v>
      </c>
      <c r="E2462" s="2">
        <v>1.3342812891325032E-11</v>
      </c>
      <c r="F2462" s="2">
        <v>3.0260000000000002</v>
      </c>
      <c r="G2462" s="2">
        <v>2.9499999999999997</v>
      </c>
      <c r="H2462" s="2">
        <v>2.9540000000000002</v>
      </c>
      <c r="I2462" s="2">
        <v>3.0142000000000007</v>
      </c>
      <c r="J2462" s="2">
        <v>2.9215000000000004</v>
      </c>
      <c r="K2462" s="15" t="s">
        <v>47</v>
      </c>
      <c r="L2462" s="15" t="s">
        <v>54</v>
      </c>
      <c r="M2462" s="15" t="s">
        <v>49</v>
      </c>
      <c r="N2462" s="18">
        <f t="shared" si="380"/>
        <v>50</v>
      </c>
      <c r="O2462" s="18">
        <f t="shared" si="381"/>
        <v>100</v>
      </c>
      <c r="P2462" s="18">
        <f t="shared" si="382"/>
        <v>50</v>
      </c>
      <c r="Q2462" s="18">
        <f t="shared" si="383"/>
        <v>66.5</v>
      </c>
      <c r="R2462" s="19">
        <f t="shared" si="384"/>
        <v>69.974999999999994</v>
      </c>
      <c r="S2462" s="19">
        <f t="shared" si="385"/>
        <v>64.125</v>
      </c>
      <c r="T2462" s="19">
        <f t="shared" si="386"/>
        <v>64.924999999999997</v>
      </c>
      <c r="U2462" s="19">
        <f t="shared" si="387"/>
        <v>66.625</v>
      </c>
      <c r="V2462" s="18">
        <f t="shared" si="388"/>
        <v>66.341666666666654</v>
      </c>
      <c r="W2462" s="18">
        <f t="shared" si="389"/>
        <v>66.412499999999994</v>
      </c>
    </row>
    <row r="2463" spans="1:23" ht="13.5" x14ac:dyDescent="0.25">
      <c r="A2463" s="4">
        <v>45590</v>
      </c>
      <c r="B2463" s="2">
        <v>2.9</v>
      </c>
      <c r="C2463" s="2">
        <v>42.962156536410973</v>
      </c>
      <c r="D2463" s="2">
        <v>-2.9378862119132876E-2</v>
      </c>
      <c r="E2463" s="2">
        <v>1.0674250313060027E-11</v>
      </c>
      <c r="F2463" s="2">
        <v>2.9940000000000002</v>
      </c>
      <c r="G2463" s="2">
        <v>2.9519999999999995</v>
      </c>
      <c r="H2463" s="2">
        <v>2.9515000000000002</v>
      </c>
      <c r="I2463" s="2">
        <v>3.0082000000000004</v>
      </c>
      <c r="J2463" s="2">
        <v>2.9225000000000008</v>
      </c>
      <c r="K2463" s="15" t="s">
        <v>47</v>
      </c>
      <c r="L2463" s="15" t="s">
        <v>54</v>
      </c>
      <c r="M2463" s="15" t="s">
        <v>49</v>
      </c>
      <c r="N2463" s="18">
        <f t="shared" si="380"/>
        <v>50</v>
      </c>
      <c r="O2463" s="18">
        <f t="shared" si="381"/>
        <v>100</v>
      </c>
      <c r="P2463" s="18">
        <f t="shared" si="382"/>
        <v>50</v>
      </c>
      <c r="Q2463" s="18">
        <f t="shared" si="383"/>
        <v>66.5</v>
      </c>
      <c r="R2463" s="19">
        <f t="shared" si="384"/>
        <v>69.974999999999994</v>
      </c>
      <c r="S2463" s="19">
        <f t="shared" si="385"/>
        <v>64.125</v>
      </c>
      <c r="T2463" s="19">
        <f t="shared" si="386"/>
        <v>64.924999999999997</v>
      </c>
      <c r="U2463" s="19">
        <f t="shared" si="387"/>
        <v>66.625</v>
      </c>
      <c r="V2463" s="18">
        <f t="shared" si="388"/>
        <v>66.341666666666654</v>
      </c>
      <c r="W2463" s="18">
        <f t="shared" si="389"/>
        <v>66.412499999999994</v>
      </c>
    </row>
    <row r="2464" spans="1:23" ht="13.5" x14ac:dyDescent="0.25">
      <c r="A2464" s="4">
        <v>45593</v>
      </c>
      <c r="B2464" s="2">
        <v>2.9</v>
      </c>
      <c r="C2464" s="2">
        <v>42.96215653641098</v>
      </c>
      <c r="D2464" s="2">
        <v>-4.4243775469908542E-2</v>
      </c>
      <c r="E2464" s="2">
        <v>8.5394002504480216E-12</v>
      </c>
      <c r="F2464" s="2">
        <v>2.964</v>
      </c>
      <c r="G2464" s="2">
        <v>2.9609999999999994</v>
      </c>
      <c r="H2464" s="2">
        <v>2.9485000000000001</v>
      </c>
      <c r="I2464" s="2">
        <v>3.0022000000000002</v>
      </c>
      <c r="J2464" s="2">
        <v>2.9237500000000005</v>
      </c>
      <c r="K2464" s="15" t="s">
        <v>47</v>
      </c>
      <c r="L2464" s="15" t="s">
        <v>54</v>
      </c>
      <c r="M2464" s="15" t="s">
        <v>49</v>
      </c>
      <c r="N2464" s="18">
        <f t="shared" si="380"/>
        <v>50</v>
      </c>
      <c r="O2464" s="18">
        <f t="shared" si="381"/>
        <v>100</v>
      </c>
      <c r="P2464" s="18">
        <f t="shared" si="382"/>
        <v>50</v>
      </c>
      <c r="Q2464" s="18">
        <f t="shared" si="383"/>
        <v>66.5</v>
      </c>
      <c r="R2464" s="19">
        <f t="shared" si="384"/>
        <v>69.974999999999994</v>
      </c>
      <c r="S2464" s="19">
        <f t="shared" si="385"/>
        <v>64.125</v>
      </c>
      <c r="T2464" s="19">
        <f t="shared" si="386"/>
        <v>64.924999999999997</v>
      </c>
      <c r="U2464" s="19">
        <f t="shared" si="387"/>
        <v>66.625</v>
      </c>
      <c r="V2464" s="18">
        <f t="shared" si="388"/>
        <v>66.341666666666654</v>
      </c>
      <c r="W2464" s="18">
        <f t="shared" si="389"/>
        <v>66.412499999999994</v>
      </c>
    </row>
    <row r="2465" spans="1:23" ht="13.5" x14ac:dyDescent="0.25">
      <c r="A2465" s="4">
        <v>45594</v>
      </c>
      <c r="B2465" s="2">
        <v>2.9</v>
      </c>
      <c r="C2465" s="2">
        <v>42.96215653641098</v>
      </c>
      <c r="D2465" s="2">
        <v>-5.0257667406043982E-2</v>
      </c>
      <c r="E2465" s="2">
        <v>6.8315202003584173E-12</v>
      </c>
      <c r="F2465" s="2">
        <v>2.9319999999999999</v>
      </c>
      <c r="G2465" s="2">
        <v>2.9659999999999997</v>
      </c>
      <c r="H2465" s="2">
        <v>2.9434999999999998</v>
      </c>
      <c r="I2465" s="2">
        <v>2.9974000000000003</v>
      </c>
      <c r="J2465" s="2">
        <v>2.9252500000000001</v>
      </c>
      <c r="K2465" s="15" t="s">
        <v>52</v>
      </c>
      <c r="L2465" s="15" t="s">
        <v>54</v>
      </c>
      <c r="M2465" s="15" t="s">
        <v>46</v>
      </c>
      <c r="N2465" s="18">
        <f t="shared" si="380"/>
        <v>50</v>
      </c>
      <c r="O2465" s="18">
        <f t="shared" si="381"/>
        <v>100</v>
      </c>
      <c r="P2465" s="18">
        <f t="shared" si="382"/>
        <v>50</v>
      </c>
      <c r="Q2465" s="18">
        <f t="shared" si="383"/>
        <v>16.5</v>
      </c>
      <c r="R2465" s="19">
        <f t="shared" si="384"/>
        <v>62.475000000000001</v>
      </c>
      <c r="S2465" s="19">
        <f t="shared" si="385"/>
        <v>51.625</v>
      </c>
      <c r="T2465" s="19">
        <f t="shared" si="386"/>
        <v>42.424999999999997</v>
      </c>
      <c r="U2465" s="19">
        <f t="shared" si="387"/>
        <v>54.125</v>
      </c>
      <c r="V2465" s="18">
        <f t="shared" si="388"/>
        <v>52.17499999999999</v>
      </c>
      <c r="W2465" s="18">
        <f t="shared" si="389"/>
        <v>52.662499999999994</v>
      </c>
    </row>
    <row r="2466" spans="1:23" ht="13.5" x14ac:dyDescent="0.25">
      <c r="A2466" s="4">
        <v>45595</v>
      </c>
      <c r="B2466" s="2">
        <v>2.89</v>
      </c>
      <c r="C2466" s="2">
        <v>41.994707019380236</v>
      </c>
      <c r="D2466" s="2">
        <v>-5.2687267442549146E-2</v>
      </c>
      <c r="E2466" s="2">
        <v>5.4652161602867343E-12</v>
      </c>
      <c r="F2466" s="2">
        <v>2.8980000000000001</v>
      </c>
      <c r="G2466" s="2">
        <v>2.9689999999999999</v>
      </c>
      <c r="H2466" s="2">
        <v>2.9390000000000001</v>
      </c>
      <c r="I2466" s="2">
        <v>2.9923999999999999</v>
      </c>
      <c r="J2466" s="2">
        <v>2.9262000000000001</v>
      </c>
      <c r="K2466" s="15" t="s">
        <v>52</v>
      </c>
      <c r="L2466" s="15" t="s">
        <v>54</v>
      </c>
      <c r="M2466" s="15" t="s">
        <v>46</v>
      </c>
      <c r="N2466" s="18">
        <f t="shared" si="380"/>
        <v>50</v>
      </c>
      <c r="O2466" s="18">
        <f t="shared" si="381"/>
        <v>100</v>
      </c>
      <c r="P2466" s="18">
        <f t="shared" si="382"/>
        <v>50</v>
      </c>
      <c r="Q2466" s="18">
        <f t="shared" si="383"/>
        <v>16.5</v>
      </c>
      <c r="R2466" s="19">
        <f t="shared" si="384"/>
        <v>62.475000000000001</v>
      </c>
      <c r="S2466" s="19">
        <f t="shared" si="385"/>
        <v>51.625</v>
      </c>
      <c r="T2466" s="19">
        <f t="shared" si="386"/>
        <v>42.424999999999997</v>
      </c>
      <c r="U2466" s="19">
        <f t="shared" si="387"/>
        <v>54.125</v>
      </c>
      <c r="V2466" s="18">
        <f t="shared" si="388"/>
        <v>52.17499999999999</v>
      </c>
      <c r="W2466" s="18">
        <f t="shared" si="389"/>
        <v>52.662499999999994</v>
      </c>
    </row>
    <row r="2467" spans="1:23" ht="13.5" x14ac:dyDescent="0.25">
      <c r="A2467" s="4">
        <v>45596</v>
      </c>
      <c r="B2467" s="2">
        <v>2.82</v>
      </c>
      <c r="C2467" s="2">
        <v>35.900400953715575</v>
      </c>
      <c r="D2467" s="2">
        <v>-3.2223993768100812E-2</v>
      </c>
      <c r="E2467" s="2">
        <v>4.3721729282293874E-12</v>
      </c>
      <c r="F2467" s="2">
        <v>2.8820000000000001</v>
      </c>
      <c r="G2467" s="2">
        <v>2.9539999999999997</v>
      </c>
      <c r="H2467" s="2">
        <v>2.9304999999999999</v>
      </c>
      <c r="I2467" s="2">
        <v>2.9859999999999998</v>
      </c>
      <c r="J2467" s="2">
        <v>2.9267999999999996</v>
      </c>
      <c r="K2467" s="15" t="s">
        <v>52</v>
      </c>
      <c r="L2467" s="15" t="s">
        <v>54</v>
      </c>
      <c r="M2467" s="15" t="s">
        <v>46</v>
      </c>
      <c r="N2467" s="18">
        <f t="shared" si="380"/>
        <v>50</v>
      </c>
      <c r="O2467" s="18">
        <f t="shared" si="381"/>
        <v>100</v>
      </c>
      <c r="P2467" s="18">
        <f t="shared" si="382"/>
        <v>50</v>
      </c>
      <c r="Q2467" s="18">
        <f t="shared" si="383"/>
        <v>16.5</v>
      </c>
      <c r="R2467" s="19">
        <f t="shared" si="384"/>
        <v>62.475000000000001</v>
      </c>
      <c r="S2467" s="19">
        <f t="shared" si="385"/>
        <v>51.625</v>
      </c>
      <c r="T2467" s="19">
        <f t="shared" si="386"/>
        <v>42.424999999999997</v>
      </c>
      <c r="U2467" s="19">
        <f t="shared" si="387"/>
        <v>54.125</v>
      </c>
      <c r="V2467" s="18">
        <f t="shared" si="388"/>
        <v>52.17499999999999</v>
      </c>
      <c r="W2467" s="18">
        <f t="shared" si="389"/>
        <v>52.662499999999994</v>
      </c>
    </row>
    <row r="2468" spans="1:23" ht="13.5" x14ac:dyDescent="0.25">
      <c r="A2468" s="4">
        <v>45597</v>
      </c>
      <c r="B2468" s="2">
        <v>2.82</v>
      </c>
      <c r="C2468" s="2">
        <v>35.900400953715575</v>
      </c>
      <c r="D2468" s="2">
        <v>-2.6873383777115123E-4</v>
      </c>
      <c r="E2468" s="2">
        <v>3.4977383425835102E-12</v>
      </c>
      <c r="F2468" s="2">
        <v>2.8660000000000001</v>
      </c>
      <c r="G2468" s="2">
        <v>2.93</v>
      </c>
      <c r="H2468" s="2">
        <v>2.9219999999999997</v>
      </c>
      <c r="I2468" s="2">
        <v>2.9807999999999999</v>
      </c>
      <c r="J2468" s="2">
        <v>2.9274</v>
      </c>
      <c r="K2468" s="15" t="s">
        <v>52</v>
      </c>
      <c r="L2468" s="15" t="s">
        <v>54</v>
      </c>
      <c r="M2468" s="15" t="s">
        <v>46</v>
      </c>
      <c r="N2468" s="18">
        <f t="shared" si="380"/>
        <v>50</v>
      </c>
      <c r="O2468" s="18">
        <f t="shared" si="381"/>
        <v>100</v>
      </c>
      <c r="P2468" s="18">
        <f t="shared" si="382"/>
        <v>50</v>
      </c>
      <c r="Q2468" s="18">
        <f t="shared" si="383"/>
        <v>16.5</v>
      </c>
      <c r="R2468" s="19">
        <f t="shared" si="384"/>
        <v>62.475000000000001</v>
      </c>
      <c r="S2468" s="19">
        <f t="shared" si="385"/>
        <v>51.625</v>
      </c>
      <c r="T2468" s="19">
        <f t="shared" si="386"/>
        <v>42.424999999999997</v>
      </c>
      <c r="U2468" s="19">
        <f t="shared" si="387"/>
        <v>54.125</v>
      </c>
      <c r="V2468" s="18">
        <f t="shared" si="388"/>
        <v>52.17499999999999</v>
      </c>
      <c r="W2468" s="18">
        <f t="shared" si="389"/>
        <v>52.662499999999994</v>
      </c>
    </row>
    <row r="2469" spans="1:23" ht="13.5" x14ac:dyDescent="0.25">
      <c r="A2469" s="4">
        <v>45600</v>
      </c>
      <c r="B2469" s="2">
        <v>2.88</v>
      </c>
      <c r="C2469" s="2">
        <v>43.981716747146997</v>
      </c>
      <c r="D2469" s="2">
        <v>2.1522637718331072E-2</v>
      </c>
      <c r="E2469" s="2">
        <v>2.7981906740668084E-12</v>
      </c>
      <c r="F2469" s="2">
        <v>2.8619999999999997</v>
      </c>
      <c r="G2469" s="2">
        <v>2.9129999999999998</v>
      </c>
      <c r="H2469" s="2">
        <v>2.9169999999999998</v>
      </c>
      <c r="I2469" s="2">
        <v>2.9767999999999994</v>
      </c>
      <c r="J2469" s="2">
        <v>2.9282999999999997</v>
      </c>
      <c r="K2469" s="15" t="s">
        <v>52</v>
      </c>
      <c r="L2469" s="15" t="s">
        <v>54</v>
      </c>
      <c r="M2469" s="15" t="s">
        <v>46</v>
      </c>
      <c r="N2469" s="18">
        <f t="shared" si="380"/>
        <v>50</v>
      </c>
      <c r="O2469" s="18">
        <f t="shared" si="381"/>
        <v>100</v>
      </c>
      <c r="P2469" s="18">
        <f t="shared" si="382"/>
        <v>0</v>
      </c>
      <c r="Q2469" s="18">
        <f t="shared" si="383"/>
        <v>16.5</v>
      </c>
      <c r="R2469" s="19">
        <f t="shared" si="384"/>
        <v>54.975000000000001</v>
      </c>
      <c r="S2469" s="19">
        <f t="shared" si="385"/>
        <v>34.125</v>
      </c>
      <c r="T2469" s="19">
        <f t="shared" si="386"/>
        <v>29.925000000000001</v>
      </c>
      <c r="U2469" s="19">
        <f t="shared" si="387"/>
        <v>41.625</v>
      </c>
      <c r="V2469" s="18">
        <f t="shared" si="388"/>
        <v>39.674999999999997</v>
      </c>
      <c r="W2469" s="18">
        <f t="shared" si="389"/>
        <v>40.162499999999994</v>
      </c>
    </row>
    <row r="2470" spans="1:23" ht="13.5" x14ac:dyDescent="0.25">
      <c r="A2470" s="4">
        <v>45601</v>
      </c>
      <c r="B2470" s="2">
        <v>2.87</v>
      </c>
      <c r="C2470" s="2">
        <v>43.008489217758544</v>
      </c>
      <c r="D2470" s="2">
        <v>4.2566901613073416E-2</v>
      </c>
      <c r="E2470" s="2">
        <v>2.238552539253447E-12</v>
      </c>
      <c r="F2470" s="2">
        <v>2.8560000000000003</v>
      </c>
      <c r="G2470" s="2">
        <v>2.8940000000000001</v>
      </c>
      <c r="H2470" s="2">
        <v>2.9119999999999999</v>
      </c>
      <c r="I2470" s="2">
        <v>2.9721999999999995</v>
      </c>
      <c r="J2470" s="2">
        <v>2.9290999999999996</v>
      </c>
      <c r="K2470" s="15" t="s">
        <v>52</v>
      </c>
      <c r="L2470" s="15" t="s">
        <v>54</v>
      </c>
      <c r="M2470" s="15" t="s">
        <v>46</v>
      </c>
      <c r="N2470" s="18">
        <f t="shared" si="380"/>
        <v>50</v>
      </c>
      <c r="O2470" s="18">
        <f t="shared" si="381"/>
        <v>100</v>
      </c>
      <c r="P2470" s="18">
        <f t="shared" si="382"/>
        <v>0</v>
      </c>
      <c r="Q2470" s="18">
        <f t="shared" si="383"/>
        <v>16.5</v>
      </c>
      <c r="R2470" s="19">
        <f t="shared" si="384"/>
        <v>54.975000000000001</v>
      </c>
      <c r="S2470" s="19">
        <f t="shared" si="385"/>
        <v>34.125</v>
      </c>
      <c r="T2470" s="19">
        <f t="shared" si="386"/>
        <v>29.925000000000001</v>
      </c>
      <c r="U2470" s="19">
        <f t="shared" si="387"/>
        <v>41.625</v>
      </c>
      <c r="V2470" s="18">
        <f t="shared" si="388"/>
        <v>39.674999999999997</v>
      </c>
      <c r="W2470" s="18">
        <f t="shared" si="389"/>
        <v>40.162499999999994</v>
      </c>
    </row>
    <row r="2471" spans="1:23" ht="13.5" x14ac:dyDescent="0.25">
      <c r="A2471" s="4">
        <v>45602</v>
      </c>
      <c r="B2471" s="2">
        <v>2.86</v>
      </c>
      <c r="C2471" s="2">
        <v>42.007445231116847</v>
      </c>
      <c r="D2471" s="2">
        <v>6.1475462765785416E-2</v>
      </c>
      <c r="E2471" s="2">
        <v>1.7908420314027576E-12</v>
      </c>
      <c r="F2471" s="2">
        <v>2.85</v>
      </c>
      <c r="G2471" s="2">
        <v>2.8739999999999997</v>
      </c>
      <c r="H2471" s="2">
        <v>2.9104999999999999</v>
      </c>
      <c r="I2471" s="2">
        <v>2.9672000000000001</v>
      </c>
      <c r="J2471" s="2">
        <v>2.9298499999999996</v>
      </c>
      <c r="K2471" s="15" t="s">
        <v>52</v>
      </c>
      <c r="L2471" s="15" t="s">
        <v>54</v>
      </c>
      <c r="M2471" s="15" t="s">
        <v>46</v>
      </c>
      <c r="N2471" s="18">
        <f t="shared" si="380"/>
        <v>50</v>
      </c>
      <c r="O2471" s="18">
        <f t="shared" si="381"/>
        <v>100</v>
      </c>
      <c r="P2471" s="18">
        <f t="shared" si="382"/>
        <v>0</v>
      </c>
      <c r="Q2471" s="18">
        <f t="shared" si="383"/>
        <v>16.5</v>
      </c>
      <c r="R2471" s="19">
        <f t="shared" si="384"/>
        <v>54.975000000000001</v>
      </c>
      <c r="S2471" s="19">
        <f t="shared" si="385"/>
        <v>34.125</v>
      </c>
      <c r="T2471" s="19">
        <f t="shared" si="386"/>
        <v>29.925000000000001</v>
      </c>
      <c r="U2471" s="19">
        <f t="shared" si="387"/>
        <v>41.625</v>
      </c>
      <c r="V2471" s="18">
        <f t="shared" si="388"/>
        <v>39.674999999999997</v>
      </c>
      <c r="W2471" s="18">
        <f t="shared" si="389"/>
        <v>40.162499999999994</v>
      </c>
    </row>
    <row r="2472" spans="1:23" ht="13.5" x14ac:dyDescent="0.25">
      <c r="A2472" s="4">
        <v>45603</v>
      </c>
      <c r="B2472" s="2">
        <v>2.86</v>
      </c>
      <c r="C2472" s="2">
        <v>42.007445231116847</v>
      </c>
      <c r="D2472" s="2">
        <v>5.3253105118869826E-2</v>
      </c>
      <c r="E2472" s="2">
        <v>1.4326736251222061E-12</v>
      </c>
      <c r="F2472" s="2">
        <v>2.8579999999999997</v>
      </c>
      <c r="G2472" s="2">
        <v>2.87</v>
      </c>
      <c r="H2472" s="2">
        <v>2.9099999999999997</v>
      </c>
      <c r="I2472" s="2">
        <v>2.9624000000000001</v>
      </c>
      <c r="J2472" s="2">
        <v>2.9305999999999996</v>
      </c>
      <c r="K2472" s="15" t="s">
        <v>52</v>
      </c>
      <c r="L2472" s="15" t="s">
        <v>54</v>
      </c>
      <c r="M2472" s="15" t="s">
        <v>53</v>
      </c>
      <c r="N2472" s="18">
        <f t="shared" si="380"/>
        <v>50</v>
      </c>
      <c r="O2472" s="18">
        <f t="shared" si="381"/>
        <v>100</v>
      </c>
      <c r="P2472" s="18">
        <f t="shared" si="382"/>
        <v>0</v>
      </c>
      <c r="Q2472" s="18">
        <f t="shared" si="383"/>
        <v>16.5</v>
      </c>
      <c r="R2472" s="19">
        <f t="shared" si="384"/>
        <v>54.975000000000001</v>
      </c>
      <c r="S2472" s="19">
        <f t="shared" si="385"/>
        <v>34.125</v>
      </c>
      <c r="T2472" s="19">
        <f t="shared" si="386"/>
        <v>29.925000000000001</v>
      </c>
      <c r="U2472" s="19">
        <f t="shared" si="387"/>
        <v>41.625</v>
      </c>
      <c r="V2472" s="18">
        <f t="shared" si="388"/>
        <v>39.674999999999997</v>
      </c>
      <c r="W2472" s="18">
        <f t="shared" si="389"/>
        <v>40.162499999999994</v>
      </c>
    </row>
    <row r="2473" spans="1:23" ht="13.5" x14ac:dyDescent="0.25">
      <c r="A2473" s="4">
        <v>45604</v>
      </c>
      <c r="B2473" s="2">
        <v>2.86</v>
      </c>
      <c r="C2473" s="2">
        <v>42.007445231116847</v>
      </c>
      <c r="D2473" s="2">
        <v>4.6660054482467572E-2</v>
      </c>
      <c r="E2473" s="2">
        <v>1.146138900097765E-12</v>
      </c>
      <c r="F2473" s="2">
        <v>2.8659999999999997</v>
      </c>
      <c r="G2473" s="2">
        <v>2.8660000000000001</v>
      </c>
      <c r="H2473" s="2">
        <v>2.9089999999999998</v>
      </c>
      <c r="I2473" s="2">
        <v>2.9592000000000014</v>
      </c>
      <c r="J2473" s="2">
        <v>2.9313500000000001</v>
      </c>
      <c r="K2473" s="15" t="s">
        <v>52</v>
      </c>
      <c r="L2473" s="15" t="s">
        <v>54</v>
      </c>
      <c r="M2473" s="15" t="s">
        <v>53</v>
      </c>
      <c r="N2473" s="18">
        <f t="shared" si="380"/>
        <v>50</v>
      </c>
      <c r="O2473" s="18">
        <f t="shared" si="381"/>
        <v>100</v>
      </c>
      <c r="P2473" s="18">
        <f t="shared" si="382"/>
        <v>0</v>
      </c>
      <c r="Q2473" s="18">
        <f t="shared" si="383"/>
        <v>16.5</v>
      </c>
      <c r="R2473" s="19">
        <f t="shared" si="384"/>
        <v>54.975000000000001</v>
      </c>
      <c r="S2473" s="19">
        <f t="shared" si="385"/>
        <v>34.125</v>
      </c>
      <c r="T2473" s="19">
        <f t="shared" si="386"/>
        <v>29.925000000000001</v>
      </c>
      <c r="U2473" s="19">
        <f t="shared" si="387"/>
        <v>41.625</v>
      </c>
      <c r="V2473" s="18">
        <f t="shared" si="388"/>
        <v>39.674999999999997</v>
      </c>
      <c r="W2473" s="18">
        <f t="shared" si="389"/>
        <v>40.162499999999994</v>
      </c>
    </row>
    <row r="2474" spans="1:23" ht="13.5" x14ac:dyDescent="0.25">
      <c r="A2474" s="4">
        <v>45607</v>
      </c>
      <c r="B2474" s="2">
        <v>2.84</v>
      </c>
      <c r="C2474" s="2">
        <v>39.699286251643741</v>
      </c>
      <c r="D2474" s="2">
        <v>4.2900142394318053E-2</v>
      </c>
      <c r="E2474" s="2">
        <v>9.1691112007821196E-13</v>
      </c>
      <c r="F2474" s="2">
        <v>2.8579999999999997</v>
      </c>
      <c r="G2474" s="2">
        <v>2.86</v>
      </c>
      <c r="H2474" s="2">
        <v>2.9104999999999999</v>
      </c>
      <c r="I2474" s="2">
        <v>2.9540000000000015</v>
      </c>
      <c r="J2474" s="2">
        <v>2.9320999999999997</v>
      </c>
      <c r="K2474" s="15" t="s">
        <v>52</v>
      </c>
      <c r="L2474" s="15" t="s">
        <v>54</v>
      </c>
      <c r="M2474" s="15" t="s">
        <v>46</v>
      </c>
      <c r="N2474" s="18">
        <f t="shared" si="380"/>
        <v>50</v>
      </c>
      <c r="O2474" s="18">
        <f t="shared" si="381"/>
        <v>100</v>
      </c>
      <c r="P2474" s="18">
        <f t="shared" si="382"/>
        <v>0</v>
      </c>
      <c r="Q2474" s="18">
        <f t="shared" si="383"/>
        <v>16.5</v>
      </c>
      <c r="R2474" s="19">
        <f t="shared" si="384"/>
        <v>54.975000000000001</v>
      </c>
      <c r="S2474" s="19">
        <f t="shared" si="385"/>
        <v>34.125</v>
      </c>
      <c r="T2474" s="19">
        <f t="shared" si="386"/>
        <v>29.925000000000001</v>
      </c>
      <c r="U2474" s="19">
        <f t="shared" si="387"/>
        <v>41.625</v>
      </c>
      <c r="V2474" s="18">
        <f t="shared" si="388"/>
        <v>39.674999999999997</v>
      </c>
      <c r="W2474" s="18">
        <f t="shared" si="389"/>
        <v>40.162499999999994</v>
      </c>
    </row>
    <row r="2475" spans="1:23" ht="13.5" x14ac:dyDescent="0.25">
      <c r="A2475" s="4">
        <v>45608</v>
      </c>
      <c r="B2475" s="2">
        <v>2.83</v>
      </c>
      <c r="C2475" s="2">
        <v>38.558474516410293</v>
      </c>
      <c r="D2475" s="2">
        <v>4.0889953238139931E-2</v>
      </c>
      <c r="E2475" s="2">
        <v>7.3352889606256957E-13</v>
      </c>
      <c r="F2475" s="2">
        <v>2.85</v>
      </c>
      <c r="G2475" s="2">
        <v>2.8530000000000002</v>
      </c>
      <c r="H2475" s="2">
        <v>2.9095</v>
      </c>
      <c r="I2475" s="2">
        <v>2.9486000000000012</v>
      </c>
      <c r="J2475" s="2">
        <v>2.9330000000000003</v>
      </c>
      <c r="K2475" s="15" t="s">
        <v>52</v>
      </c>
      <c r="L2475" s="15" t="s">
        <v>54</v>
      </c>
      <c r="M2475" s="15" t="s">
        <v>46</v>
      </c>
      <c r="N2475" s="18">
        <f t="shared" si="380"/>
        <v>50</v>
      </c>
      <c r="O2475" s="18">
        <f t="shared" si="381"/>
        <v>100</v>
      </c>
      <c r="P2475" s="18">
        <f t="shared" si="382"/>
        <v>0</v>
      </c>
      <c r="Q2475" s="18">
        <f t="shared" si="383"/>
        <v>16.5</v>
      </c>
      <c r="R2475" s="19">
        <f t="shared" si="384"/>
        <v>54.975000000000001</v>
      </c>
      <c r="S2475" s="19">
        <f t="shared" si="385"/>
        <v>34.125</v>
      </c>
      <c r="T2475" s="19">
        <f t="shared" si="386"/>
        <v>29.925000000000001</v>
      </c>
      <c r="U2475" s="19">
        <f t="shared" si="387"/>
        <v>41.625</v>
      </c>
      <c r="V2475" s="18">
        <f t="shared" si="388"/>
        <v>39.674999999999997</v>
      </c>
      <c r="W2475" s="18">
        <f t="shared" si="389"/>
        <v>40.162499999999994</v>
      </c>
    </row>
    <row r="2476" spans="1:23" ht="13.5" x14ac:dyDescent="0.25">
      <c r="A2476" s="4">
        <v>45609</v>
      </c>
      <c r="B2476" s="2">
        <v>2.8</v>
      </c>
      <c r="C2476" s="2">
        <v>35.282803311256842</v>
      </c>
      <c r="D2476" s="2">
        <v>4.0330517822466216E-2</v>
      </c>
      <c r="E2476" s="2">
        <v>5.868231168500557E-13</v>
      </c>
      <c r="F2476" s="2">
        <v>2.8379999999999996</v>
      </c>
      <c r="G2476" s="2">
        <v>2.8440000000000003</v>
      </c>
      <c r="H2476" s="2">
        <v>2.9064999999999999</v>
      </c>
      <c r="I2476" s="2">
        <v>2.9426000000000014</v>
      </c>
      <c r="J2476" s="2">
        <v>2.9335000000000004</v>
      </c>
      <c r="K2476" s="15" t="s">
        <v>52</v>
      </c>
      <c r="L2476" s="15" t="s">
        <v>50</v>
      </c>
      <c r="M2476" s="15" t="s">
        <v>46</v>
      </c>
      <c r="N2476" s="18">
        <f t="shared" si="380"/>
        <v>50</v>
      </c>
      <c r="O2476" s="18">
        <f t="shared" si="381"/>
        <v>100</v>
      </c>
      <c r="P2476" s="18">
        <f t="shared" si="382"/>
        <v>0</v>
      </c>
      <c r="Q2476" s="18">
        <f t="shared" si="383"/>
        <v>0</v>
      </c>
      <c r="R2476" s="19">
        <f t="shared" si="384"/>
        <v>52.5</v>
      </c>
      <c r="S2476" s="19">
        <f t="shared" si="385"/>
        <v>30</v>
      </c>
      <c r="T2476" s="19">
        <f t="shared" si="386"/>
        <v>22.5</v>
      </c>
      <c r="U2476" s="19">
        <f t="shared" si="387"/>
        <v>37.5</v>
      </c>
      <c r="V2476" s="18">
        <f t="shared" si="388"/>
        <v>35</v>
      </c>
      <c r="W2476" s="18">
        <f t="shared" si="389"/>
        <v>35.625</v>
      </c>
    </row>
    <row r="2477" spans="1:23" ht="13.5" x14ac:dyDescent="0.25">
      <c r="A2477" s="4">
        <v>45610</v>
      </c>
      <c r="B2477" s="2">
        <v>2.84</v>
      </c>
      <c r="C2477" s="2">
        <v>42.318981073004466</v>
      </c>
      <c r="D2477" s="2">
        <v>2.6726053974602593E-2</v>
      </c>
      <c r="E2477" s="2">
        <v>4.6945849348004462E-13</v>
      </c>
      <c r="F2477" s="2">
        <v>2.8339999999999996</v>
      </c>
      <c r="G2477" s="2">
        <v>2.8460000000000001</v>
      </c>
      <c r="H2477" s="2">
        <v>2.9</v>
      </c>
      <c r="I2477" s="2">
        <v>2.9386000000000019</v>
      </c>
      <c r="J2477" s="2">
        <v>2.9342999999999999</v>
      </c>
      <c r="K2477" s="15" t="s">
        <v>52</v>
      </c>
      <c r="L2477" s="15" t="s">
        <v>54</v>
      </c>
      <c r="M2477" s="15" t="s">
        <v>46</v>
      </c>
      <c r="N2477" s="18">
        <f t="shared" si="380"/>
        <v>50</v>
      </c>
      <c r="O2477" s="18">
        <f t="shared" si="381"/>
        <v>100</v>
      </c>
      <c r="P2477" s="18">
        <f t="shared" si="382"/>
        <v>0</v>
      </c>
      <c r="Q2477" s="18">
        <f t="shared" si="383"/>
        <v>16.5</v>
      </c>
      <c r="R2477" s="19">
        <f t="shared" si="384"/>
        <v>54.975000000000001</v>
      </c>
      <c r="S2477" s="19">
        <f t="shared" si="385"/>
        <v>34.125</v>
      </c>
      <c r="T2477" s="19">
        <f t="shared" si="386"/>
        <v>29.925000000000001</v>
      </c>
      <c r="U2477" s="19">
        <f t="shared" si="387"/>
        <v>41.625</v>
      </c>
      <c r="V2477" s="18">
        <f t="shared" si="388"/>
        <v>39.674999999999997</v>
      </c>
      <c r="W2477" s="18">
        <f t="shared" si="389"/>
        <v>40.162499999999994</v>
      </c>
    </row>
    <row r="2478" spans="1:23" ht="13.5" x14ac:dyDescent="0.25">
      <c r="A2478" s="4">
        <v>45611</v>
      </c>
      <c r="B2478" s="2">
        <v>2.85</v>
      </c>
      <c r="C2478" s="2">
        <v>43.959362579381271</v>
      </c>
      <c r="D2478" s="2">
        <v>1.4794054618303409E-2</v>
      </c>
      <c r="E2478" s="2">
        <v>3.755667947840357E-13</v>
      </c>
      <c r="F2478" s="2">
        <v>2.8319999999999999</v>
      </c>
      <c r="G2478" s="2">
        <v>2.8490000000000002</v>
      </c>
      <c r="H2478" s="2">
        <v>2.8895</v>
      </c>
      <c r="I2478" s="2">
        <v>2.9348000000000014</v>
      </c>
      <c r="J2478" s="2">
        <v>2.9353000000000002</v>
      </c>
      <c r="K2478" s="15" t="s">
        <v>52</v>
      </c>
      <c r="L2478" s="15" t="s">
        <v>54</v>
      </c>
      <c r="M2478" s="15" t="s">
        <v>46</v>
      </c>
      <c r="N2478" s="18">
        <f t="shared" si="380"/>
        <v>50</v>
      </c>
      <c r="O2478" s="18">
        <f t="shared" si="381"/>
        <v>100</v>
      </c>
      <c r="P2478" s="18">
        <f t="shared" si="382"/>
        <v>0</v>
      </c>
      <c r="Q2478" s="18">
        <f t="shared" si="383"/>
        <v>16.5</v>
      </c>
      <c r="R2478" s="19">
        <f t="shared" si="384"/>
        <v>54.975000000000001</v>
      </c>
      <c r="S2478" s="19">
        <f t="shared" si="385"/>
        <v>34.125</v>
      </c>
      <c r="T2478" s="19">
        <f t="shared" si="386"/>
        <v>29.925000000000001</v>
      </c>
      <c r="U2478" s="19">
        <f t="shared" si="387"/>
        <v>41.625</v>
      </c>
      <c r="V2478" s="18">
        <f t="shared" si="388"/>
        <v>39.674999999999997</v>
      </c>
      <c r="W2478" s="18">
        <f t="shared" si="389"/>
        <v>40.162499999999994</v>
      </c>
    </row>
    <row r="2479" spans="1:23" ht="13.5" x14ac:dyDescent="0.25">
      <c r="A2479" s="4">
        <v>45614</v>
      </c>
      <c r="B2479" s="2">
        <v>2.87</v>
      </c>
      <c r="C2479" s="2">
        <v>47.193889710604623</v>
      </c>
      <c r="D2479" s="2">
        <v>1.2684436266578114E-2</v>
      </c>
      <c r="E2479" s="2">
        <v>3.0045343582722857E-13</v>
      </c>
      <c r="F2479" s="2">
        <v>2.8379999999999996</v>
      </c>
      <c r="G2479" s="2">
        <v>2.8479999999999999</v>
      </c>
      <c r="H2479" s="2">
        <v>2.8805000000000001</v>
      </c>
      <c r="I2479" s="2">
        <v>2.9314000000000009</v>
      </c>
      <c r="J2479" s="2">
        <v>2.9365500000000004</v>
      </c>
      <c r="K2479" s="15" t="s">
        <v>47</v>
      </c>
      <c r="L2479" s="15" t="s">
        <v>54</v>
      </c>
      <c r="M2479" s="15" t="s">
        <v>51</v>
      </c>
      <c r="N2479" s="18">
        <f t="shared" si="380"/>
        <v>50</v>
      </c>
      <c r="O2479" s="18">
        <f t="shared" si="381"/>
        <v>100</v>
      </c>
      <c r="P2479" s="18">
        <f t="shared" si="382"/>
        <v>0</v>
      </c>
      <c r="Q2479" s="18">
        <f t="shared" si="383"/>
        <v>83.5</v>
      </c>
      <c r="R2479" s="19">
        <f t="shared" si="384"/>
        <v>65.025000000000006</v>
      </c>
      <c r="S2479" s="19">
        <f t="shared" si="385"/>
        <v>50.875</v>
      </c>
      <c r="T2479" s="19">
        <f t="shared" si="386"/>
        <v>60.075000000000003</v>
      </c>
      <c r="U2479" s="19">
        <f t="shared" si="387"/>
        <v>58.375</v>
      </c>
      <c r="V2479" s="18">
        <f t="shared" si="388"/>
        <v>58.658333333333339</v>
      </c>
      <c r="W2479" s="18">
        <f t="shared" si="389"/>
        <v>58.587500000000006</v>
      </c>
    </row>
    <row r="2480" spans="1:23" ht="13.5" x14ac:dyDescent="0.25">
      <c r="A2480" s="4">
        <v>45615</v>
      </c>
      <c r="B2480" s="2">
        <v>2.88</v>
      </c>
      <c r="C2480" s="2">
        <v>48.785566178731422</v>
      </c>
      <c r="D2480" s="2">
        <v>8.7218072301373795E-3</v>
      </c>
      <c r="E2480" s="2">
        <v>2.4036274866178284E-13</v>
      </c>
      <c r="F2480" s="2">
        <v>2.8479999999999999</v>
      </c>
      <c r="G2480" s="2">
        <v>2.8490000000000002</v>
      </c>
      <c r="H2480" s="2">
        <v>2.8715000000000002</v>
      </c>
      <c r="I2480" s="2">
        <v>2.9282000000000004</v>
      </c>
      <c r="J2480" s="2">
        <v>2.9377000000000004</v>
      </c>
      <c r="K2480" s="15" t="s">
        <v>47</v>
      </c>
      <c r="L2480" s="15" t="s">
        <v>54</v>
      </c>
      <c r="M2480" s="15" t="s">
        <v>51</v>
      </c>
      <c r="N2480" s="18">
        <f t="shared" si="380"/>
        <v>50</v>
      </c>
      <c r="O2480" s="18">
        <f t="shared" si="381"/>
        <v>100</v>
      </c>
      <c r="P2480" s="18">
        <f t="shared" si="382"/>
        <v>0</v>
      </c>
      <c r="Q2480" s="18">
        <f t="shared" si="383"/>
        <v>83.5</v>
      </c>
      <c r="R2480" s="19">
        <f t="shared" si="384"/>
        <v>65.025000000000006</v>
      </c>
      <c r="S2480" s="19">
        <f t="shared" si="385"/>
        <v>50.875</v>
      </c>
      <c r="T2480" s="19">
        <f t="shared" si="386"/>
        <v>60.075000000000003</v>
      </c>
      <c r="U2480" s="19">
        <f t="shared" si="387"/>
        <v>58.375</v>
      </c>
      <c r="V2480" s="18">
        <f t="shared" si="388"/>
        <v>58.658333333333339</v>
      </c>
      <c r="W2480" s="18">
        <f t="shared" si="389"/>
        <v>58.587500000000006</v>
      </c>
    </row>
    <row r="2481" spans="1:23" ht="13.5" x14ac:dyDescent="0.25">
      <c r="A2481" s="4">
        <v>45616</v>
      </c>
      <c r="B2481" s="2">
        <v>2.92</v>
      </c>
      <c r="C2481" s="2">
        <v>54.671155322061793</v>
      </c>
      <c r="D2481" s="2">
        <v>9.0240491121518218E-4</v>
      </c>
      <c r="E2481" s="2">
        <v>1.9229019892942628E-13</v>
      </c>
      <c r="F2481" s="2">
        <v>2.8719999999999994</v>
      </c>
      <c r="G2481" s="2">
        <v>2.8549999999999995</v>
      </c>
      <c r="H2481" s="2">
        <v>2.8645</v>
      </c>
      <c r="I2481" s="2">
        <v>2.9262000000000006</v>
      </c>
      <c r="J2481" s="2">
        <v>2.9390500000000004</v>
      </c>
      <c r="K2481" s="15" t="s">
        <v>47</v>
      </c>
      <c r="L2481" s="15" t="s">
        <v>48</v>
      </c>
      <c r="M2481" s="15" t="s">
        <v>51</v>
      </c>
      <c r="N2481" s="18">
        <f t="shared" si="380"/>
        <v>50</v>
      </c>
      <c r="O2481" s="18">
        <f t="shared" si="381"/>
        <v>100</v>
      </c>
      <c r="P2481" s="18">
        <f t="shared" si="382"/>
        <v>0</v>
      </c>
      <c r="Q2481" s="18">
        <f t="shared" si="383"/>
        <v>100</v>
      </c>
      <c r="R2481" s="19">
        <f t="shared" si="384"/>
        <v>67.5</v>
      </c>
      <c r="S2481" s="19">
        <f t="shared" si="385"/>
        <v>55</v>
      </c>
      <c r="T2481" s="19">
        <f t="shared" si="386"/>
        <v>67.5</v>
      </c>
      <c r="U2481" s="19">
        <f t="shared" si="387"/>
        <v>62.5</v>
      </c>
      <c r="V2481" s="18">
        <f t="shared" si="388"/>
        <v>63.333333333333336</v>
      </c>
      <c r="W2481" s="18">
        <f t="shared" si="389"/>
        <v>63.125</v>
      </c>
    </row>
    <row r="2482" spans="1:23" ht="13.5" x14ac:dyDescent="0.25">
      <c r="A2482" s="4">
        <v>45617</v>
      </c>
      <c r="B2482" s="2">
        <v>2.92</v>
      </c>
      <c r="C2482" s="2">
        <v>54.671155322061793</v>
      </c>
      <c r="D2482" s="2">
        <v>-5.9179519473273601E-3</v>
      </c>
      <c r="E2482" s="2">
        <v>1.5383215914354104E-13</v>
      </c>
      <c r="F2482" s="2">
        <v>2.8880000000000003</v>
      </c>
      <c r="G2482" s="2">
        <v>2.8609999999999998</v>
      </c>
      <c r="H2482" s="2">
        <v>2.8654999999999999</v>
      </c>
      <c r="I2482" s="2">
        <v>2.9237999999999995</v>
      </c>
      <c r="J2482" s="2">
        <v>2.9404000000000003</v>
      </c>
      <c r="K2482" s="15" t="s">
        <v>47</v>
      </c>
      <c r="L2482" s="15" t="s">
        <v>54</v>
      </c>
      <c r="M2482" s="15" t="s">
        <v>51</v>
      </c>
      <c r="N2482" s="18">
        <f t="shared" si="380"/>
        <v>50</v>
      </c>
      <c r="O2482" s="18">
        <f t="shared" si="381"/>
        <v>100</v>
      </c>
      <c r="P2482" s="18">
        <f t="shared" si="382"/>
        <v>0</v>
      </c>
      <c r="Q2482" s="18">
        <f t="shared" si="383"/>
        <v>83.5</v>
      </c>
      <c r="R2482" s="19">
        <f t="shared" si="384"/>
        <v>65.025000000000006</v>
      </c>
      <c r="S2482" s="19">
        <f t="shared" si="385"/>
        <v>50.875</v>
      </c>
      <c r="T2482" s="19">
        <f t="shared" si="386"/>
        <v>60.075000000000003</v>
      </c>
      <c r="U2482" s="19">
        <f t="shared" si="387"/>
        <v>58.375</v>
      </c>
      <c r="V2482" s="18">
        <f t="shared" si="388"/>
        <v>58.658333333333339</v>
      </c>
      <c r="W2482" s="18">
        <f t="shared" si="389"/>
        <v>58.587500000000006</v>
      </c>
    </row>
    <row r="2483" spans="1:23" ht="13.5" x14ac:dyDescent="0.25">
      <c r="A2483" s="4">
        <v>45618</v>
      </c>
      <c r="B2483" s="2">
        <v>2.91</v>
      </c>
      <c r="C2483" s="2">
        <v>52.908244698540948</v>
      </c>
      <c r="D2483" s="2">
        <v>-1.1137115275845488E-2</v>
      </c>
      <c r="E2483" s="2">
        <v>1.2306572731483284E-13</v>
      </c>
      <c r="F2483" s="2">
        <v>2.9</v>
      </c>
      <c r="G2483" s="2">
        <v>2.8660000000000001</v>
      </c>
      <c r="H2483" s="2">
        <v>2.8660000000000005</v>
      </c>
      <c r="I2483" s="2">
        <v>2.9215999999999993</v>
      </c>
      <c r="J2483" s="2">
        <v>2.9417</v>
      </c>
      <c r="K2483" s="15" t="s">
        <v>47</v>
      </c>
      <c r="L2483" s="15" t="s">
        <v>54</v>
      </c>
      <c r="M2483" s="15" t="s">
        <v>51</v>
      </c>
      <c r="N2483" s="18">
        <f t="shared" si="380"/>
        <v>50</v>
      </c>
      <c r="O2483" s="18">
        <f t="shared" si="381"/>
        <v>100</v>
      </c>
      <c r="P2483" s="18">
        <f t="shared" si="382"/>
        <v>0</v>
      </c>
      <c r="Q2483" s="18">
        <f t="shared" si="383"/>
        <v>83.5</v>
      </c>
      <c r="R2483" s="19">
        <f t="shared" si="384"/>
        <v>65.025000000000006</v>
      </c>
      <c r="S2483" s="19">
        <f t="shared" si="385"/>
        <v>50.875</v>
      </c>
      <c r="T2483" s="19">
        <f t="shared" si="386"/>
        <v>60.075000000000003</v>
      </c>
      <c r="U2483" s="19">
        <f t="shared" si="387"/>
        <v>58.375</v>
      </c>
      <c r="V2483" s="18">
        <f t="shared" si="388"/>
        <v>58.658333333333339</v>
      </c>
      <c r="W2483" s="18">
        <f t="shared" si="389"/>
        <v>58.587500000000006</v>
      </c>
    </row>
    <row r="2484" spans="1:23" ht="13.5" x14ac:dyDescent="0.25">
      <c r="A2484" s="4">
        <v>45621</v>
      </c>
      <c r="B2484" s="2">
        <v>2.9</v>
      </c>
      <c r="C2484" s="2">
        <v>51.132605792671477</v>
      </c>
      <c r="D2484" s="2">
        <v>-1.800526756712495E-2</v>
      </c>
      <c r="E2484" s="2">
        <v>9.8452581851866275E-14</v>
      </c>
      <c r="F2484" s="2">
        <v>2.9059999999999997</v>
      </c>
      <c r="G2484" s="2">
        <v>2.8719999999999994</v>
      </c>
      <c r="H2484" s="2">
        <v>2.8660000000000001</v>
      </c>
      <c r="I2484" s="2">
        <v>2.9194</v>
      </c>
      <c r="J2484" s="2">
        <v>2.9430000000000001</v>
      </c>
      <c r="K2484" s="15" t="s">
        <v>47</v>
      </c>
      <c r="L2484" s="15" t="s">
        <v>54</v>
      </c>
      <c r="M2484" s="15" t="s">
        <v>51</v>
      </c>
      <c r="N2484" s="18">
        <f t="shared" si="380"/>
        <v>50</v>
      </c>
      <c r="O2484" s="18">
        <f t="shared" si="381"/>
        <v>100</v>
      </c>
      <c r="P2484" s="18">
        <f t="shared" si="382"/>
        <v>0</v>
      </c>
      <c r="Q2484" s="18">
        <f t="shared" si="383"/>
        <v>83.5</v>
      </c>
      <c r="R2484" s="19">
        <f t="shared" si="384"/>
        <v>65.025000000000006</v>
      </c>
      <c r="S2484" s="19">
        <f t="shared" si="385"/>
        <v>50.875</v>
      </c>
      <c r="T2484" s="19">
        <f t="shared" si="386"/>
        <v>60.075000000000003</v>
      </c>
      <c r="U2484" s="19">
        <f t="shared" si="387"/>
        <v>58.375</v>
      </c>
      <c r="V2484" s="18">
        <f t="shared" si="388"/>
        <v>58.658333333333339</v>
      </c>
      <c r="W2484" s="18">
        <f t="shared" si="389"/>
        <v>58.587500000000006</v>
      </c>
    </row>
    <row r="2485" spans="1:23" ht="13.5" x14ac:dyDescent="0.25">
      <c r="A2485" s="4">
        <v>45622</v>
      </c>
      <c r="B2485" s="2">
        <v>2.91</v>
      </c>
      <c r="C2485" s="2">
        <v>52.837179372706537</v>
      </c>
      <c r="D2485" s="2">
        <v>-2.6144073293146164E-2</v>
      </c>
      <c r="E2485" s="2">
        <v>7.8762065481493027E-14</v>
      </c>
      <c r="F2485" s="2">
        <v>2.9119999999999999</v>
      </c>
      <c r="G2485" s="2">
        <v>2.88</v>
      </c>
      <c r="H2485" s="2">
        <v>2.8665000000000007</v>
      </c>
      <c r="I2485" s="2">
        <v>2.9175999999999993</v>
      </c>
      <c r="J2485" s="2">
        <v>2.9443000000000001</v>
      </c>
      <c r="K2485" s="15" t="s">
        <v>47</v>
      </c>
      <c r="L2485" s="15" t="s">
        <v>54</v>
      </c>
      <c r="M2485" s="15" t="s">
        <v>51</v>
      </c>
      <c r="N2485" s="18">
        <f t="shared" si="380"/>
        <v>50</v>
      </c>
      <c r="O2485" s="18">
        <f t="shared" si="381"/>
        <v>100</v>
      </c>
      <c r="P2485" s="18">
        <f t="shared" si="382"/>
        <v>0</v>
      </c>
      <c r="Q2485" s="18">
        <f t="shared" si="383"/>
        <v>83.5</v>
      </c>
      <c r="R2485" s="19">
        <f t="shared" si="384"/>
        <v>65.025000000000006</v>
      </c>
      <c r="S2485" s="19">
        <f t="shared" si="385"/>
        <v>50.875</v>
      </c>
      <c r="T2485" s="19">
        <f t="shared" si="386"/>
        <v>60.075000000000003</v>
      </c>
      <c r="U2485" s="19">
        <f t="shared" si="387"/>
        <v>58.375</v>
      </c>
      <c r="V2485" s="18">
        <f t="shared" si="388"/>
        <v>58.658333333333339</v>
      </c>
      <c r="W2485" s="18">
        <f t="shared" si="389"/>
        <v>58.587500000000006</v>
      </c>
    </row>
    <row r="2486" spans="1:23" ht="13.5" x14ac:dyDescent="0.25">
      <c r="A2486" s="4">
        <v>45623</v>
      </c>
      <c r="B2486" s="2">
        <v>2.91</v>
      </c>
      <c r="C2486" s="2">
        <v>52.837179372706537</v>
      </c>
      <c r="D2486" s="2">
        <v>-3.7749757855775723E-2</v>
      </c>
      <c r="E2486" s="2">
        <v>6.3009652385194419E-14</v>
      </c>
      <c r="F2486" s="2">
        <v>2.91</v>
      </c>
      <c r="G2486" s="2">
        <v>2.8909999999999996</v>
      </c>
      <c r="H2486" s="2">
        <v>2.8675000000000006</v>
      </c>
      <c r="I2486" s="2">
        <v>2.9153999999999995</v>
      </c>
      <c r="J2486" s="2">
        <v>2.9457</v>
      </c>
      <c r="K2486" s="15" t="s">
        <v>47</v>
      </c>
      <c r="L2486" s="15" t="s">
        <v>54</v>
      </c>
      <c r="M2486" s="15" t="s">
        <v>49</v>
      </c>
      <c r="N2486" s="18">
        <f t="shared" si="380"/>
        <v>50</v>
      </c>
      <c r="O2486" s="18">
        <f t="shared" si="381"/>
        <v>100</v>
      </c>
      <c r="P2486" s="18">
        <f t="shared" si="382"/>
        <v>0</v>
      </c>
      <c r="Q2486" s="18">
        <f t="shared" si="383"/>
        <v>66.5</v>
      </c>
      <c r="R2486" s="19">
        <f t="shared" si="384"/>
        <v>62.475000000000001</v>
      </c>
      <c r="S2486" s="19">
        <f t="shared" si="385"/>
        <v>46.625</v>
      </c>
      <c r="T2486" s="19">
        <f t="shared" si="386"/>
        <v>52.424999999999997</v>
      </c>
      <c r="U2486" s="19">
        <f t="shared" si="387"/>
        <v>54.125</v>
      </c>
      <c r="V2486" s="18">
        <f t="shared" si="388"/>
        <v>53.841666666666661</v>
      </c>
      <c r="W2486" s="18">
        <f t="shared" si="389"/>
        <v>53.912499999999994</v>
      </c>
    </row>
    <row r="2487" spans="1:23" ht="13.5" x14ac:dyDescent="0.25">
      <c r="A2487" s="4">
        <v>45624</v>
      </c>
      <c r="B2487" s="2">
        <v>2.9</v>
      </c>
      <c r="C2487" s="2">
        <v>50.782791202037437</v>
      </c>
      <c r="D2487" s="2">
        <v>-4.0771308349508928E-2</v>
      </c>
      <c r="E2487" s="2">
        <v>5.040772190815554E-14</v>
      </c>
      <c r="F2487" s="2">
        <v>2.9060000000000001</v>
      </c>
      <c r="G2487" s="2">
        <v>2.8969999999999998</v>
      </c>
      <c r="H2487" s="2">
        <v>2.8715000000000002</v>
      </c>
      <c r="I2487" s="2">
        <v>2.9131999999999998</v>
      </c>
      <c r="J2487" s="2">
        <v>2.9468500000000004</v>
      </c>
      <c r="K2487" s="15" t="s">
        <v>47</v>
      </c>
      <c r="L2487" s="15" t="s">
        <v>54</v>
      </c>
      <c r="M2487" s="15" t="s">
        <v>49</v>
      </c>
      <c r="N2487" s="18">
        <f t="shared" si="380"/>
        <v>50</v>
      </c>
      <c r="O2487" s="18">
        <f t="shared" si="381"/>
        <v>100</v>
      </c>
      <c r="P2487" s="18">
        <f t="shared" si="382"/>
        <v>0</v>
      </c>
      <c r="Q2487" s="18">
        <f t="shared" si="383"/>
        <v>66.5</v>
      </c>
      <c r="R2487" s="19">
        <f t="shared" si="384"/>
        <v>62.475000000000001</v>
      </c>
      <c r="S2487" s="19">
        <f t="shared" si="385"/>
        <v>46.625</v>
      </c>
      <c r="T2487" s="19">
        <f t="shared" si="386"/>
        <v>52.424999999999997</v>
      </c>
      <c r="U2487" s="19">
        <f t="shared" si="387"/>
        <v>54.125</v>
      </c>
      <c r="V2487" s="18">
        <f t="shared" si="388"/>
        <v>53.841666666666661</v>
      </c>
      <c r="W2487" s="18">
        <f t="shared" si="389"/>
        <v>53.912499999999994</v>
      </c>
    </row>
    <row r="2488" spans="1:23" ht="13.5" x14ac:dyDescent="0.25">
      <c r="A2488" s="4">
        <v>45625</v>
      </c>
      <c r="B2488" s="2">
        <v>2.88</v>
      </c>
      <c r="C2488" s="2">
        <v>46.858627442944233</v>
      </c>
      <c r="D2488" s="2">
        <v>-4.0337807359133837E-2</v>
      </c>
      <c r="E2488" s="2">
        <v>4.0326177526524432E-14</v>
      </c>
      <c r="F2488" s="2">
        <v>2.9</v>
      </c>
      <c r="G2488" s="2">
        <v>2.8999999999999995</v>
      </c>
      <c r="H2488" s="2">
        <v>2.8745000000000003</v>
      </c>
      <c r="I2488" s="2">
        <v>2.911</v>
      </c>
      <c r="J2488" s="2">
        <v>2.9478500000000003</v>
      </c>
      <c r="K2488" s="15" t="s">
        <v>47</v>
      </c>
      <c r="L2488" s="15" t="s">
        <v>54</v>
      </c>
      <c r="M2488" s="15" t="s">
        <v>49</v>
      </c>
      <c r="N2488" s="18">
        <f t="shared" si="380"/>
        <v>50</v>
      </c>
      <c r="O2488" s="18">
        <f t="shared" si="381"/>
        <v>100</v>
      </c>
      <c r="P2488" s="18">
        <f t="shared" si="382"/>
        <v>0</v>
      </c>
      <c r="Q2488" s="18">
        <f t="shared" si="383"/>
        <v>66.5</v>
      </c>
      <c r="R2488" s="19">
        <f t="shared" si="384"/>
        <v>62.475000000000001</v>
      </c>
      <c r="S2488" s="19">
        <f t="shared" si="385"/>
        <v>46.625</v>
      </c>
      <c r="T2488" s="19">
        <f t="shared" si="386"/>
        <v>52.424999999999997</v>
      </c>
      <c r="U2488" s="19">
        <f t="shared" si="387"/>
        <v>54.125</v>
      </c>
      <c r="V2488" s="18">
        <f t="shared" si="388"/>
        <v>53.841666666666661</v>
      </c>
      <c r="W2488" s="18">
        <f t="shared" si="389"/>
        <v>53.912499999999994</v>
      </c>
    </row>
    <row r="2489" spans="1:23" ht="13.5" x14ac:dyDescent="0.25">
      <c r="A2489" s="4">
        <v>45628</v>
      </c>
      <c r="B2489" s="2">
        <v>2.9</v>
      </c>
      <c r="C2489" s="2">
        <v>50.941184791006066</v>
      </c>
      <c r="D2489" s="2">
        <v>-3.8284918465146589E-2</v>
      </c>
      <c r="E2489" s="2">
        <v>3.2260942021219545E-14</v>
      </c>
      <c r="F2489" s="2">
        <v>2.9000000000000004</v>
      </c>
      <c r="G2489" s="2">
        <v>2.9029999999999996</v>
      </c>
      <c r="H2489" s="2">
        <v>2.8754999999999997</v>
      </c>
      <c r="I2489" s="2">
        <v>2.9092000000000007</v>
      </c>
      <c r="J2489" s="2">
        <v>2.9492000000000003</v>
      </c>
      <c r="K2489" s="15" t="s">
        <v>47</v>
      </c>
      <c r="L2489" s="15" t="s">
        <v>54</v>
      </c>
      <c r="M2489" s="15" t="s">
        <v>54</v>
      </c>
      <c r="N2489" s="18">
        <f t="shared" si="380"/>
        <v>50</v>
      </c>
      <c r="O2489" s="18">
        <f t="shared" si="381"/>
        <v>100</v>
      </c>
      <c r="P2489" s="18">
        <f t="shared" si="382"/>
        <v>0</v>
      </c>
      <c r="Q2489" s="18">
        <f t="shared" si="383"/>
        <v>49.5</v>
      </c>
      <c r="R2489" s="19">
        <f t="shared" si="384"/>
        <v>59.924999999999997</v>
      </c>
      <c r="S2489" s="19">
        <f t="shared" si="385"/>
        <v>42.375</v>
      </c>
      <c r="T2489" s="19">
        <f t="shared" si="386"/>
        <v>44.775000000000006</v>
      </c>
      <c r="U2489" s="19">
        <f t="shared" si="387"/>
        <v>49.875</v>
      </c>
      <c r="V2489" s="18">
        <f t="shared" si="388"/>
        <v>49.024999999999999</v>
      </c>
      <c r="W2489" s="18">
        <f t="shared" si="389"/>
        <v>49.237499999999997</v>
      </c>
    </row>
    <row r="2490" spans="1:23" ht="13.5" x14ac:dyDescent="0.25">
      <c r="A2490" s="4">
        <v>45629</v>
      </c>
      <c r="B2490" s="2">
        <v>2.84</v>
      </c>
      <c r="C2490" s="2">
        <v>40.811647797892917</v>
      </c>
      <c r="D2490" s="2">
        <v>-3.0599208722391857E-2</v>
      </c>
      <c r="E2490" s="2">
        <v>2.5808753616975636E-14</v>
      </c>
      <c r="F2490" s="2">
        <v>2.8860000000000001</v>
      </c>
      <c r="G2490" s="2">
        <v>2.8989999999999996</v>
      </c>
      <c r="H2490" s="2">
        <v>2.8740000000000001</v>
      </c>
      <c r="I2490" s="2">
        <v>2.9062000000000006</v>
      </c>
      <c r="J2490" s="2">
        <v>2.9500500000000005</v>
      </c>
      <c r="K2490" s="15" t="s">
        <v>52</v>
      </c>
      <c r="L2490" s="15" t="s">
        <v>54</v>
      </c>
      <c r="M2490" s="15" t="s">
        <v>46</v>
      </c>
      <c r="N2490" s="18">
        <f t="shared" si="380"/>
        <v>50</v>
      </c>
      <c r="O2490" s="18">
        <f t="shared" si="381"/>
        <v>100</v>
      </c>
      <c r="P2490" s="18">
        <f t="shared" si="382"/>
        <v>0</v>
      </c>
      <c r="Q2490" s="18">
        <f t="shared" si="383"/>
        <v>16.5</v>
      </c>
      <c r="R2490" s="19">
        <f t="shared" si="384"/>
        <v>54.975000000000001</v>
      </c>
      <c r="S2490" s="19">
        <f t="shared" si="385"/>
        <v>34.125</v>
      </c>
      <c r="T2490" s="19">
        <f t="shared" si="386"/>
        <v>29.925000000000001</v>
      </c>
      <c r="U2490" s="19">
        <f t="shared" si="387"/>
        <v>41.625</v>
      </c>
      <c r="V2490" s="18">
        <f t="shared" si="388"/>
        <v>39.674999999999997</v>
      </c>
      <c r="W2490" s="18">
        <f t="shared" si="389"/>
        <v>40.162499999999994</v>
      </c>
    </row>
    <row r="2491" spans="1:23" ht="13.5" x14ac:dyDescent="0.25">
      <c r="A2491" s="4">
        <v>45630</v>
      </c>
      <c r="B2491" s="2">
        <v>2.84</v>
      </c>
      <c r="C2491" s="2">
        <v>40.811647797892917</v>
      </c>
      <c r="D2491" s="2">
        <v>-1.76192457191231E-2</v>
      </c>
      <c r="E2491" s="2">
        <v>2.0647002893580511E-14</v>
      </c>
      <c r="F2491" s="2">
        <v>2.8719999999999999</v>
      </c>
      <c r="G2491" s="2">
        <v>2.8909999999999996</v>
      </c>
      <c r="H2491" s="2">
        <v>2.8729999999999998</v>
      </c>
      <c r="I2491" s="2">
        <v>2.9066000000000001</v>
      </c>
      <c r="J2491" s="2">
        <v>2.9509000000000007</v>
      </c>
      <c r="K2491" s="15" t="s">
        <v>52</v>
      </c>
      <c r="L2491" s="15" t="s">
        <v>54</v>
      </c>
      <c r="M2491" s="15" t="s">
        <v>46</v>
      </c>
      <c r="N2491" s="18">
        <f t="shared" si="380"/>
        <v>50</v>
      </c>
      <c r="O2491" s="18">
        <f t="shared" si="381"/>
        <v>100</v>
      </c>
      <c r="P2491" s="18">
        <f t="shared" si="382"/>
        <v>0</v>
      </c>
      <c r="Q2491" s="18">
        <f t="shared" si="383"/>
        <v>16.5</v>
      </c>
      <c r="R2491" s="19">
        <f t="shared" si="384"/>
        <v>54.975000000000001</v>
      </c>
      <c r="S2491" s="19">
        <f t="shared" si="385"/>
        <v>34.125</v>
      </c>
      <c r="T2491" s="19">
        <f t="shared" si="386"/>
        <v>29.925000000000001</v>
      </c>
      <c r="U2491" s="19">
        <f t="shared" si="387"/>
        <v>41.625</v>
      </c>
      <c r="V2491" s="18">
        <f t="shared" si="388"/>
        <v>39.674999999999997</v>
      </c>
      <c r="W2491" s="18">
        <f t="shared" si="389"/>
        <v>40.162499999999994</v>
      </c>
    </row>
    <row r="2492" spans="1:23" ht="13.5" x14ac:dyDescent="0.25">
      <c r="A2492" s="4">
        <v>45631</v>
      </c>
      <c r="B2492" s="2">
        <v>2.9</v>
      </c>
      <c r="C2492" s="2">
        <v>51.903485881970276</v>
      </c>
      <c r="D2492" s="2">
        <v>-1.0781733443409713E-2</v>
      </c>
      <c r="E2492" s="2">
        <v>1.6517602314864409E-14</v>
      </c>
      <c r="F2492" s="2">
        <v>2.8719999999999999</v>
      </c>
      <c r="G2492" s="2">
        <v>2.8889999999999998</v>
      </c>
      <c r="H2492" s="2">
        <v>2.8749999999999996</v>
      </c>
      <c r="I2492" s="2">
        <v>2.9056000000000006</v>
      </c>
      <c r="J2492" s="2">
        <v>2.9520500000000003</v>
      </c>
      <c r="K2492" s="15" t="s">
        <v>52</v>
      </c>
      <c r="L2492" s="15" t="s">
        <v>54</v>
      </c>
      <c r="M2492" s="15" t="s">
        <v>54</v>
      </c>
      <c r="N2492" s="18">
        <f t="shared" si="380"/>
        <v>50</v>
      </c>
      <c r="O2492" s="18">
        <f t="shared" si="381"/>
        <v>100</v>
      </c>
      <c r="P2492" s="18">
        <f t="shared" si="382"/>
        <v>0</v>
      </c>
      <c r="Q2492" s="18">
        <f t="shared" si="383"/>
        <v>16.5</v>
      </c>
      <c r="R2492" s="19">
        <f t="shared" si="384"/>
        <v>54.975000000000001</v>
      </c>
      <c r="S2492" s="19">
        <f t="shared" si="385"/>
        <v>34.125</v>
      </c>
      <c r="T2492" s="19">
        <f t="shared" si="386"/>
        <v>29.925000000000001</v>
      </c>
      <c r="U2492" s="19">
        <f t="shared" si="387"/>
        <v>41.625</v>
      </c>
      <c r="V2492" s="18">
        <f t="shared" si="388"/>
        <v>39.674999999999997</v>
      </c>
      <c r="W2492" s="18">
        <f t="shared" si="389"/>
        <v>40.162499999999994</v>
      </c>
    </row>
    <row r="2493" spans="1:23" ht="13.5" x14ac:dyDescent="0.25">
      <c r="A2493" s="4">
        <v>45632</v>
      </c>
      <c r="B2493" s="2">
        <v>2.9</v>
      </c>
      <c r="C2493" s="2">
        <v>51.903485881970276</v>
      </c>
      <c r="D2493" s="2">
        <v>-6.6123807095217479E-3</v>
      </c>
      <c r="E2493" s="2">
        <v>1.3214081851891528E-14</v>
      </c>
      <c r="F2493" s="2">
        <v>2.8760000000000003</v>
      </c>
      <c r="G2493" s="2">
        <v>2.8879999999999995</v>
      </c>
      <c r="H2493" s="2">
        <v>2.8769999999999998</v>
      </c>
      <c r="I2493" s="2">
        <v>2.9046000000000003</v>
      </c>
      <c r="J2493" s="2">
        <v>2.9532000000000007</v>
      </c>
      <c r="K2493" s="15" t="s">
        <v>52</v>
      </c>
      <c r="L2493" s="15" t="s">
        <v>54</v>
      </c>
      <c r="M2493" s="15" t="s">
        <v>53</v>
      </c>
      <c r="N2493" s="18">
        <f t="shared" si="380"/>
        <v>50</v>
      </c>
      <c r="O2493" s="18">
        <f t="shared" si="381"/>
        <v>100</v>
      </c>
      <c r="P2493" s="18">
        <f t="shared" si="382"/>
        <v>0</v>
      </c>
      <c r="Q2493" s="18">
        <f t="shared" si="383"/>
        <v>16.5</v>
      </c>
      <c r="R2493" s="19">
        <f t="shared" si="384"/>
        <v>54.975000000000001</v>
      </c>
      <c r="S2493" s="19">
        <f t="shared" si="385"/>
        <v>34.125</v>
      </c>
      <c r="T2493" s="19">
        <f t="shared" si="386"/>
        <v>29.925000000000001</v>
      </c>
      <c r="U2493" s="19">
        <f t="shared" si="387"/>
        <v>41.625</v>
      </c>
      <c r="V2493" s="18">
        <f t="shared" si="388"/>
        <v>39.674999999999997</v>
      </c>
      <c r="W2493" s="18">
        <f t="shared" si="389"/>
        <v>40.162499999999994</v>
      </c>
    </row>
    <row r="2494" spans="1:23" ht="13.5" x14ac:dyDescent="0.25">
      <c r="A2494" s="4">
        <v>45635</v>
      </c>
      <c r="B2494" s="2">
        <v>2.9</v>
      </c>
      <c r="C2494" s="2">
        <v>51.903485881970276</v>
      </c>
      <c r="D2494" s="2">
        <v>-4.6949404683327423E-3</v>
      </c>
      <c r="E2494" s="2">
        <v>1.0571265481513223E-14</v>
      </c>
      <c r="F2494" s="2">
        <v>2.8760000000000003</v>
      </c>
      <c r="G2494" s="2">
        <v>2.8879999999999999</v>
      </c>
      <c r="H2494" s="2">
        <v>2.8799999999999994</v>
      </c>
      <c r="I2494" s="2">
        <v>2.9033999999999995</v>
      </c>
      <c r="J2494" s="2">
        <v>2.95425</v>
      </c>
      <c r="K2494" s="15" t="s">
        <v>52</v>
      </c>
      <c r="L2494" s="15" t="s">
        <v>54</v>
      </c>
      <c r="M2494" s="15" t="s">
        <v>54</v>
      </c>
      <c r="N2494" s="18">
        <f t="shared" si="380"/>
        <v>50</v>
      </c>
      <c r="O2494" s="18">
        <f t="shared" si="381"/>
        <v>100</v>
      </c>
      <c r="P2494" s="18">
        <f t="shared" si="382"/>
        <v>0</v>
      </c>
      <c r="Q2494" s="18">
        <f t="shared" si="383"/>
        <v>16.5</v>
      </c>
      <c r="R2494" s="19">
        <f t="shared" si="384"/>
        <v>54.975000000000001</v>
      </c>
      <c r="S2494" s="19">
        <f t="shared" si="385"/>
        <v>34.125</v>
      </c>
      <c r="T2494" s="19">
        <f t="shared" si="386"/>
        <v>29.925000000000001</v>
      </c>
      <c r="U2494" s="19">
        <f t="shared" si="387"/>
        <v>41.625</v>
      </c>
      <c r="V2494" s="18">
        <f t="shared" si="388"/>
        <v>39.674999999999997</v>
      </c>
      <c r="W2494" s="18">
        <f t="shared" si="389"/>
        <v>40.162499999999994</v>
      </c>
    </row>
    <row r="2495" spans="1:23" ht="13.5" x14ac:dyDescent="0.25">
      <c r="A2495" s="4">
        <v>45636</v>
      </c>
      <c r="B2495" s="2">
        <v>2.91</v>
      </c>
      <c r="C2495" s="2">
        <v>53.709263085155989</v>
      </c>
      <c r="D2495" s="2">
        <v>-2.3414480802976811E-3</v>
      </c>
      <c r="E2495" s="2">
        <v>8.4570123852105786E-15</v>
      </c>
      <c r="F2495" s="2">
        <v>2.89</v>
      </c>
      <c r="G2495" s="2">
        <v>2.8879999999999999</v>
      </c>
      <c r="H2495" s="2">
        <v>2.8840000000000003</v>
      </c>
      <c r="I2495" s="2">
        <v>2.9016000000000002</v>
      </c>
      <c r="J2495" s="2">
        <v>2.9553499999999993</v>
      </c>
      <c r="K2495" s="15" t="s">
        <v>47</v>
      </c>
      <c r="L2495" s="15" t="s">
        <v>54</v>
      </c>
      <c r="M2495" s="15" t="s">
        <v>51</v>
      </c>
      <c r="N2495" s="18">
        <f t="shared" si="380"/>
        <v>50</v>
      </c>
      <c r="O2495" s="18">
        <f t="shared" si="381"/>
        <v>100</v>
      </c>
      <c r="P2495" s="18">
        <f t="shared" si="382"/>
        <v>0</v>
      </c>
      <c r="Q2495" s="18">
        <f t="shared" si="383"/>
        <v>83.5</v>
      </c>
      <c r="R2495" s="19">
        <f t="shared" si="384"/>
        <v>65.025000000000006</v>
      </c>
      <c r="S2495" s="19">
        <f t="shared" si="385"/>
        <v>50.875</v>
      </c>
      <c r="T2495" s="19">
        <f t="shared" si="386"/>
        <v>60.075000000000003</v>
      </c>
      <c r="U2495" s="19">
        <f t="shared" si="387"/>
        <v>58.375</v>
      </c>
      <c r="V2495" s="18">
        <f t="shared" si="388"/>
        <v>58.658333333333339</v>
      </c>
      <c r="W2495" s="18">
        <f t="shared" si="389"/>
        <v>58.587500000000006</v>
      </c>
    </row>
    <row r="2496" spans="1:23" ht="13.5" x14ac:dyDescent="0.25">
      <c r="A2496" s="4">
        <v>45637</v>
      </c>
      <c r="B2496" s="2">
        <v>2.9</v>
      </c>
      <c r="C2496" s="2">
        <v>51.622032878759363</v>
      </c>
      <c r="D2496" s="2">
        <v>2.6988012206929923E-4</v>
      </c>
      <c r="E2496" s="2">
        <v>6.7656099081684629E-15</v>
      </c>
      <c r="F2496" s="2">
        <v>2.9020000000000001</v>
      </c>
      <c r="G2496" s="2">
        <v>2.8869999999999996</v>
      </c>
      <c r="H2496" s="2">
        <v>2.8889999999999998</v>
      </c>
      <c r="I2496" s="2">
        <v>2.9000000000000004</v>
      </c>
      <c r="J2496" s="2">
        <v>2.956599999999999</v>
      </c>
      <c r="K2496" s="15" t="s">
        <v>47</v>
      </c>
      <c r="L2496" s="15" t="s">
        <v>54</v>
      </c>
      <c r="M2496" s="15" t="s">
        <v>51</v>
      </c>
      <c r="N2496" s="18">
        <f t="shared" si="380"/>
        <v>50</v>
      </c>
      <c r="O2496" s="18">
        <f t="shared" si="381"/>
        <v>100</v>
      </c>
      <c r="P2496" s="18">
        <f t="shared" si="382"/>
        <v>0</v>
      </c>
      <c r="Q2496" s="18">
        <f t="shared" si="383"/>
        <v>83.5</v>
      </c>
      <c r="R2496" s="19">
        <f t="shared" si="384"/>
        <v>65.025000000000006</v>
      </c>
      <c r="S2496" s="19">
        <f t="shared" si="385"/>
        <v>50.875</v>
      </c>
      <c r="T2496" s="19">
        <f t="shared" si="386"/>
        <v>60.075000000000003</v>
      </c>
      <c r="U2496" s="19">
        <f t="shared" si="387"/>
        <v>58.375</v>
      </c>
      <c r="V2496" s="18">
        <f t="shared" si="388"/>
        <v>58.658333333333339</v>
      </c>
      <c r="W2496" s="18">
        <f t="shared" si="389"/>
        <v>58.587500000000006</v>
      </c>
    </row>
    <row r="2497" spans="1:23" ht="13.5" x14ac:dyDescent="0.25">
      <c r="A2497" s="4">
        <v>45638</v>
      </c>
      <c r="B2497" s="2">
        <v>2.88</v>
      </c>
      <c r="C2497" s="2">
        <v>47.634896739878137</v>
      </c>
      <c r="D2497" s="2">
        <v>2.3696970313649146E-3</v>
      </c>
      <c r="E2497" s="2">
        <v>5.4124879265347708E-15</v>
      </c>
      <c r="F2497" s="2">
        <v>2.8980000000000006</v>
      </c>
      <c r="G2497" s="2">
        <v>2.8849999999999993</v>
      </c>
      <c r="H2497" s="2">
        <v>2.8910000000000005</v>
      </c>
      <c r="I2497" s="2">
        <v>2.8978000000000002</v>
      </c>
      <c r="J2497" s="2">
        <v>2.9575499999999995</v>
      </c>
      <c r="K2497" s="15" t="s">
        <v>52</v>
      </c>
      <c r="L2497" s="15" t="s">
        <v>50</v>
      </c>
      <c r="M2497" s="15" t="s">
        <v>46</v>
      </c>
      <c r="N2497" s="18">
        <f t="shared" si="380"/>
        <v>50</v>
      </c>
      <c r="O2497" s="18">
        <f t="shared" si="381"/>
        <v>100</v>
      </c>
      <c r="P2497" s="18">
        <f t="shared" si="382"/>
        <v>0</v>
      </c>
      <c r="Q2497" s="18">
        <f t="shared" si="383"/>
        <v>0</v>
      </c>
      <c r="R2497" s="19">
        <f t="shared" si="384"/>
        <v>52.5</v>
      </c>
      <c r="S2497" s="19">
        <f t="shared" si="385"/>
        <v>30</v>
      </c>
      <c r="T2497" s="19">
        <f t="shared" si="386"/>
        <v>22.5</v>
      </c>
      <c r="U2497" s="19">
        <f t="shared" si="387"/>
        <v>37.5</v>
      </c>
      <c r="V2497" s="18">
        <f t="shared" si="388"/>
        <v>35</v>
      </c>
      <c r="W2497" s="18">
        <f t="shared" si="389"/>
        <v>35.625</v>
      </c>
    </row>
    <row r="2498" spans="1:23" ht="13.5" x14ac:dyDescent="0.25">
      <c r="A2498" s="4">
        <v>45639</v>
      </c>
      <c r="B2498" s="2">
        <v>2.92</v>
      </c>
      <c r="C2498" s="2">
        <v>55.103702541796146</v>
      </c>
      <c r="D2498" s="2">
        <v>-1.8241181768097192E-3</v>
      </c>
      <c r="E2498" s="2">
        <v>4.329990341227817E-15</v>
      </c>
      <c r="F2498" s="2">
        <v>2.9020000000000001</v>
      </c>
      <c r="G2498" s="2">
        <v>2.8890000000000002</v>
      </c>
      <c r="H2498" s="2">
        <v>2.8944999999999999</v>
      </c>
      <c r="I2498" s="2">
        <v>2.8963999999999999</v>
      </c>
      <c r="J2498" s="2">
        <v>2.958699999999999</v>
      </c>
      <c r="K2498" s="15" t="s">
        <v>52</v>
      </c>
      <c r="L2498" s="15" t="s">
        <v>54</v>
      </c>
      <c r="M2498" s="15" t="s">
        <v>53</v>
      </c>
      <c r="N2498" s="18">
        <f t="shared" ref="N2498:N2561" si="390">IF(D2498&lt;30,50, IF(D2498&gt;70, 0, 25))</f>
        <v>50</v>
      </c>
      <c r="O2498" s="18">
        <f t="shared" ref="O2498:O2561" si="391">IF(F2498-E2498&gt;0.02, 100, IF(F2498-E2498&lt;0,0,45))</f>
        <v>100</v>
      </c>
      <c r="P2498" s="18">
        <f t="shared" ref="P2498:P2561" si="392">IF(G2498-J2498&gt;10,100,IF(G2498-J2498&gt;5,75, IF(G2498-J2498&gt;0,50,0)))</f>
        <v>0</v>
      </c>
      <c r="Q2498" s="18">
        <f t="shared" ref="Q2498:Q2561" si="393">IF(M2498="confirmed bullish", 34, IF(M2498="bullish divergence",17, 0))+IF(K2498="bullish",33,IF(K2498="bearish",0,16.5))+IF(L2498="strong",33,IF(L2498="weak",0,16.5))</f>
        <v>16.5</v>
      </c>
      <c r="R2498" s="19">
        <f t="shared" si="384"/>
        <v>54.975000000000001</v>
      </c>
      <c r="S2498" s="19">
        <f t="shared" si="385"/>
        <v>34.125</v>
      </c>
      <c r="T2498" s="19">
        <f t="shared" si="386"/>
        <v>29.925000000000001</v>
      </c>
      <c r="U2498" s="19">
        <f t="shared" si="387"/>
        <v>41.625</v>
      </c>
      <c r="V2498" s="18">
        <f t="shared" si="388"/>
        <v>39.674999999999997</v>
      </c>
      <c r="W2498" s="18">
        <f t="shared" si="389"/>
        <v>40.162499999999994</v>
      </c>
    </row>
    <row r="2499" spans="1:23" ht="13.5" x14ac:dyDescent="0.25">
      <c r="A2499" s="4">
        <v>45642</v>
      </c>
      <c r="B2499" s="2">
        <v>2.89</v>
      </c>
      <c r="C2499" s="2">
        <v>49.411466585385973</v>
      </c>
      <c r="D2499" s="2">
        <v>-2.4577831795147276E-4</v>
      </c>
      <c r="E2499" s="2">
        <v>3.4639922729822536E-15</v>
      </c>
      <c r="F2499" s="2">
        <v>2.9000000000000004</v>
      </c>
      <c r="G2499" s="2">
        <v>2.8879999999999995</v>
      </c>
      <c r="H2499" s="2">
        <v>2.8954999999999997</v>
      </c>
      <c r="I2499" s="2">
        <v>2.8945999999999996</v>
      </c>
      <c r="J2499" s="2">
        <v>2.9599499999999987</v>
      </c>
      <c r="K2499" s="15" t="s">
        <v>52</v>
      </c>
      <c r="L2499" s="15" t="s">
        <v>54</v>
      </c>
      <c r="M2499" s="15" t="s">
        <v>46</v>
      </c>
      <c r="N2499" s="18">
        <f t="shared" si="390"/>
        <v>50</v>
      </c>
      <c r="O2499" s="18">
        <f t="shared" si="391"/>
        <v>100</v>
      </c>
      <c r="P2499" s="18">
        <f t="shared" si="392"/>
        <v>0</v>
      </c>
      <c r="Q2499" s="18">
        <f t="shared" si="393"/>
        <v>16.5</v>
      </c>
      <c r="R2499" s="19">
        <f t="shared" ref="R2499:R2562" si="394">0.35*N2499+O2499*0.35+P2499*0.15+Q2499*0.15</f>
        <v>54.975000000000001</v>
      </c>
      <c r="S2499" s="19">
        <f t="shared" ref="S2499:S2562" si="395">N2499*0.2+O2499*0.2+P2499*0.35+Q2499*0.25</f>
        <v>34.125</v>
      </c>
      <c r="T2499" s="19">
        <f t="shared" ref="T2499:T2562" si="396">N2499*0.15+O2499*0.15+P2499*0.25+Q2499*0.45</f>
        <v>29.925000000000001</v>
      </c>
      <c r="U2499" s="19">
        <f t="shared" ref="U2499:U2562" si="397">0.25*SUM(N2499:Q2499)</f>
        <v>41.625</v>
      </c>
      <c r="V2499" s="18">
        <f t="shared" ref="V2499:V2562" si="398">SUM(R2499:T2499)/3</f>
        <v>39.674999999999997</v>
      </c>
      <c r="W2499" s="18">
        <f t="shared" ref="W2499:W2562" si="399">SUM(R2499:U2499)/4</f>
        <v>40.162499999999994</v>
      </c>
    </row>
    <row r="2500" spans="1:23" ht="13.5" x14ac:dyDescent="0.25">
      <c r="A2500" s="4">
        <v>45644</v>
      </c>
      <c r="B2500" s="2">
        <v>2.89</v>
      </c>
      <c r="C2500" s="2">
        <v>49.41146658538598</v>
      </c>
      <c r="D2500" s="2">
        <v>-8.123195484738055E-3</v>
      </c>
      <c r="E2500" s="2">
        <v>2.7711938183858029E-15</v>
      </c>
      <c r="F2500" s="2">
        <v>2.8959999999999999</v>
      </c>
      <c r="G2500" s="2">
        <v>2.8929999999999998</v>
      </c>
      <c r="H2500" s="2">
        <v>2.8959999999999999</v>
      </c>
      <c r="I2500" s="2">
        <v>2.8929999999999993</v>
      </c>
      <c r="J2500" s="2">
        <v>2.9613999999999989</v>
      </c>
      <c r="K2500" s="15" t="s">
        <v>52</v>
      </c>
      <c r="L2500" s="15" t="s">
        <v>50</v>
      </c>
      <c r="M2500" s="15" t="s">
        <v>46</v>
      </c>
      <c r="N2500" s="18">
        <f t="shared" si="390"/>
        <v>50</v>
      </c>
      <c r="O2500" s="18">
        <f t="shared" si="391"/>
        <v>100</v>
      </c>
      <c r="P2500" s="18">
        <f t="shared" si="392"/>
        <v>0</v>
      </c>
      <c r="Q2500" s="18">
        <f t="shared" si="393"/>
        <v>0</v>
      </c>
      <c r="R2500" s="19">
        <f t="shared" si="394"/>
        <v>52.5</v>
      </c>
      <c r="S2500" s="19">
        <f t="shared" si="395"/>
        <v>30</v>
      </c>
      <c r="T2500" s="19">
        <f t="shared" si="396"/>
        <v>22.5</v>
      </c>
      <c r="U2500" s="19">
        <f t="shared" si="397"/>
        <v>37.5</v>
      </c>
      <c r="V2500" s="18">
        <f t="shared" si="398"/>
        <v>35</v>
      </c>
      <c r="W2500" s="18">
        <f t="shared" si="399"/>
        <v>35.625</v>
      </c>
    </row>
    <row r="2501" spans="1:23" ht="13.5" x14ac:dyDescent="0.25">
      <c r="A2501" s="4">
        <v>45645</v>
      </c>
      <c r="B2501" s="2">
        <v>2.88</v>
      </c>
      <c r="C2501" s="2">
        <v>47.514009738755028</v>
      </c>
      <c r="D2501" s="2">
        <v>-1.40314488719957E-2</v>
      </c>
      <c r="E2501" s="2">
        <v>2.2169550547086426E-15</v>
      </c>
      <c r="F2501" s="2">
        <v>2.8920000000000003</v>
      </c>
      <c r="G2501" s="2">
        <v>2.8970000000000002</v>
      </c>
      <c r="H2501" s="2">
        <v>2.8940000000000001</v>
      </c>
      <c r="I2501" s="2">
        <v>2.8927999999999994</v>
      </c>
      <c r="J2501" s="2">
        <v>2.9626499999999987</v>
      </c>
      <c r="K2501" s="15" t="s">
        <v>52</v>
      </c>
      <c r="L2501" s="15" t="s">
        <v>50</v>
      </c>
      <c r="M2501" s="15" t="s">
        <v>46</v>
      </c>
      <c r="N2501" s="18">
        <f t="shared" si="390"/>
        <v>50</v>
      </c>
      <c r="O2501" s="18">
        <f t="shared" si="391"/>
        <v>100</v>
      </c>
      <c r="P2501" s="18">
        <f t="shared" si="392"/>
        <v>0</v>
      </c>
      <c r="Q2501" s="18">
        <f t="shared" si="393"/>
        <v>0</v>
      </c>
      <c r="R2501" s="19">
        <f t="shared" si="394"/>
        <v>52.5</v>
      </c>
      <c r="S2501" s="19">
        <f t="shared" si="395"/>
        <v>30</v>
      </c>
      <c r="T2501" s="19">
        <f t="shared" si="396"/>
        <v>22.5</v>
      </c>
      <c r="U2501" s="19">
        <f t="shared" si="397"/>
        <v>37.5</v>
      </c>
      <c r="V2501" s="18">
        <f t="shared" si="398"/>
        <v>35</v>
      </c>
      <c r="W2501" s="18">
        <f t="shared" si="399"/>
        <v>35.625</v>
      </c>
    </row>
    <row r="2502" spans="1:23" ht="13.5" x14ac:dyDescent="0.25">
      <c r="A2502" s="4">
        <v>45646</v>
      </c>
      <c r="B2502" s="2">
        <v>2.85</v>
      </c>
      <c r="C2502" s="2">
        <v>42.269797404711525</v>
      </c>
      <c r="D2502" s="2">
        <v>-7.5033687751520084E-3</v>
      </c>
      <c r="E2502" s="2">
        <v>1.7735640437669142E-15</v>
      </c>
      <c r="F2502" s="2">
        <v>2.8860000000000001</v>
      </c>
      <c r="G2502" s="2">
        <v>2.8920000000000003</v>
      </c>
      <c r="H2502" s="2">
        <v>2.8905000000000003</v>
      </c>
      <c r="I2502" s="2">
        <v>2.8923999999999994</v>
      </c>
      <c r="J2502" s="2">
        <v>2.9639499999999988</v>
      </c>
      <c r="K2502" s="15" t="s">
        <v>47</v>
      </c>
      <c r="L2502" s="15" t="s">
        <v>54</v>
      </c>
      <c r="M2502" s="15" t="s">
        <v>49</v>
      </c>
      <c r="N2502" s="18">
        <f t="shared" si="390"/>
        <v>50</v>
      </c>
      <c r="O2502" s="18">
        <f t="shared" si="391"/>
        <v>100</v>
      </c>
      <c r="P2502" s="18">
        <f t="shared" si="392"/>
        <v>0</v>
      </c>
      <c r="Q2502" s="18">
        <f t="shared" si="393"/>
        <v>66.5</v>
      </c>
      <c r="R2502" s="19">
        <f t="shared" si="394"/>
        <v>62.475000000000001</v>
      </c>
      <c r="S2502" s="19">
        <f t="shared" si="395"/>
        <v>46.625</v>
      </c>
      <c r="T2502" s="19">
        <f t="shared" si="396"/>
        <v>52.424999999999997</v>
      </c>
      <c r="U2502" s="19">
        <f t="shared" si="397"/>
        <v>54.125</v>
      </c>
      <c r="V2502" s="18">
        <f t="shared" si="398"/>
        <v>53.841666666666661</v>
      </c>
      <c r="W2502" s="18">
        <f t="shared" si="399"/>
        <v>53.912499999999994</v>
      </c>
    </row>
    <row r="2503" spans="1:23" ht="13.5" x14ac:dyDescent="0.25">
      <c r="A2503" s="4">
        <v>45649</v>
      </c>
      <c r="B2503" s="2">
        <v>2.85</v>
      </c>
      <c r="C2503" s="2">
        <v>42.269797404711525</v>
      </c>
      <c r="D2503" s="2">
        <v>-1.7334670608142311E-3</v>
      </c>
      <c r="E2503" s="2">
        <v>1.4188512350135315E-15</v>
      </c>
      <c r="F2503" s="2">
        <v>2.8719999999999999</v>
      </c>
      <c r="G2503" s="2">
        <v>2.887</v>
      </c>
      <c r="H2503" s="2">
        <v>2.8875000000000002</v>
      </c>
      <c r="I2503" s="2">
        <v>2.8917999999999995</v>
      </c>
      <c r="J2503" s="2">
        <v>2.9651999999999985</v>
      </c>
      <c r="K2503" s="15" t="s">
        <v>52</v>
      </c>
      <c r="L2503" s="15" t="s">
        <v>54</v>
      </c>
      <c r="M2503" s="15" t="s">
        <v>46</v>
      </c>
      <c r="N2503" s="18">
        <f t="shared" si="390"/>
        <v>50</v>
      </c>
      <c r="O2503" s="18">
        <f t="shared" si="391"/>
        <v>100</v>
      </c>
      <c r="P2503" s="18">
        <f t="shared" si="392"/>
        <v>0</v>
      </c>
      <c r="Q2503" s="18">
        <f t="shared" si="393"/>
        <v>16.5</v>
      </c>
      <c r="R2503" s="19">
        <f t="shared" si="394"/>
        <v>54.975000000000001</v>
      </c>
      <c r="S2503" s="19">
        <f t="shared" si="395"/>
        <v>34.125</v>
      </c>
      <c r="T2503" s="19">
        <f t="shared" si="396"/>
        <v>29.925000000000001</v>
      </c>
      <c r="U2503" s="19">
        <f t="shared" si="397"/>
        <v>41.625</v>
      </c>
      <c r="V2503" s="18">
        <f t="shared" si="398"/>
        <v>39.674999999999997</v>
      </c>
      <c r="W2503" s="18">
        <f t="shared" si="399"/>
        <v>40.162499999999994</v>
      </c>
    </row>
    <row r="2504" spans="1:23" ht="13.5" x14ac:dyDescent="0.25">
      <c r="A2504" s="4">
        <v>45650</v>
      </c>
      <c r="B2504" s="2">
        <v>2.8</v>
      </c>
      <c r="C2504" s="2">
        <v>34.837491486167522</v>
      </c>
      <c r="D2504" s="2">
        <v>7.0803700892891897E-3</v>
      </c>
      <c r="E2504" s="2">
        <v>1.1350809880108252E-15</v>
      </c>
      <c r="F2504" s="2">
        <v>2.8540000000000001</v>
      </c>
      <c r="G2504" s="2">
        <v>2.8770000000000002</v>
      </c>
      <c r="H2504" s="2">
        <v>2.8825000000000003</v>
      </c>
      <c r="I2504" s="2">
        <v>2.8915999999999995</v>
      </c>
      <c r="J2504" s="2">
        <v>2.9662499999999983</v>
      </c>
      <c r="K2504" s="15" t="s">
        <v>52</v>
      </c>
      <c r="L2504" s="15" t="s">
        <v>54</v>
      </c>
      <c r="M2504" s="15" t="s">
        <v>46</v>
      </c>
      <c r="N2504" s="18">
        <f t="shared" si="390"/>
        <v>50</v>
      </c>
      <c r="O2504" s="18">
        <f t="shared" si="391"/>
        <v>100</v>
      </c>
      <c r="P2504" s="18">
        <f t="shared" si="392"/>
        <v>0</v>
      </c>
      <c r="Q2504" s="18">
        <f t="shared" si="393"/>
        <v>16.5</v>
      </c>
      <c r="R2504" s="19">
        <f t="shared" si="394"/>
        <v>54.975000000000001</v>
      </c>
      <c r="S2504" s="19">
        <f t="shared" si="395"/>
        <v>34.125</v>
      </c>
      <c r="T2504" s="19">
        <f t="shared" si="396"/>
        <v>29.925000000000001</v>
      </c>
      <c r="U2504" s="19">
        <f t="shared" si="397"/>
        <v>41.625</v>
      </c>
      <c r="V2504" s="18">
        <f t="shared" si="398"/>
        <v>39.674999999999997</v>
      </c>
      <c r="W2504" s="18">
        <f t="shared" si="399"/>
        <v>40.162499999999994</v>
      </c>
    </row>
    <row r="2505" spans="1:23" ht="13.5" x14ac:dyDescent="0.25">
      <c r="A2505" s="4">
        <v>45651</v>
      </c>
      <c r="B2505" s="2">
        <v>2.8</v>
      </c>
      <c r="C2505" s="2">
        <v>34.837491486167522</v>
      </c>
      <c r="D2505" s="2">
        <v>1.658317275573129E-2</v>
      </c>
      <c r="E2505" s="2">
        <v>9.0806479040866025E-16</v>
      </c>
      <c r="F2505" s="2">
        <v>2.8359999999999999</v>
      </c>
      <c r="G2505" s="2">
        <v>2.8660000000000005</v>
      </c>
      <c r="H2505" s="2">
        <v>2.8769999999999998</v>
      </c>
      <c r="I2505" s="2">
        <v>2.8906000000000005</v>
      </c>
      <c r="J2505" s="2">
        <v>2.9674999999999976</v>
      </c>
      <c r="K2505" s="15" t="s">
        <v>52</v>
      </c>
      <c r="L2505" s="15" t="s">
        <v>54</v>
      </c>
      <c r="M2505" s="15" t="s">
        <v>46</v>
      </c>
      <c r="N2505" s="18">
        <f t="shared" si="390"/>
        <v>50</v>
      </c>
      <c r="O2505" s="18">
        <f t="shared" si="391"/>
        <v>100</v>
      </c>
      <c r="P2505" s="18">
        <f t="shared" si="392"/>
        <v>0</v>
      </c>
      <c r="Q2505" s="18">
        <f t="shared" si="393"/>
        <v>16.5</v>
      </c>
      <c r="R2505" s="19">
        <f t="shared" si="394"/>
        <v>54.975000000000001</v>
      </c>
      <c r="S2505" s="19">
        <f t="shared" si="395"/>
        <v>34.125</v>
      </c>
      <c r="T2505" s="19">
        <f t="shared" si="396"/>
        <v>29.925000000000001</v>
      </c>
      <c r="U2505" s="19">
        <f t="shared" si="397"/>
        <v>41.625</v>
      </c>
      <c r="V2505" s="18">
        <f t="shared" si="398"/>
        <v>39.674999999999997</v>
      </c>
      <c r="W2505" s="18">
        <f t="shared" si="399"/>
        <v>40.162499999999994</v>
      </c>
    </row>
    <row r="2506" spans="1:23" ht="13.5" x14ac:dyDescent="0.25">
      <c r="A2506" s="4">
        <v>45652</v>
      </c>
      <c r="B2506" s="2">
        <v>2.8</v>
      </c>
      <c r="C2506" s="2">
        <v>34.837491486167522</v>
      </c>
      <c r="D2506" s="2">
        <v>2.3554506209431114E-2</v>
      </c>
      <c r="E2506" s="2">
        <v>7.2645183232692822E-16</v>
      </c>
      <c r="F2506" s="2">
        <v>2.8200000000000003</v>
      </c>
      <c r="G2506" s="2">
        <v>2.8560000000000008</v>
      </c>
      <c r="H2506" s="2">
        <v>2.8714999999999997</v>
      </c>
      <c r="I2506" s="2">
        <v>2.8894000000000011</v>
      </c>
      <c r="J2506" s="2">
        <v>2.9687999999999972</v>
      </c>
      <c r="K2506" s="15" t="s">
        <v>52</v>
      </c>
      <c r="L2506" s="15" t="s">
        <v>54</v>
      </c>
      <c r="M2506" s="15" t="s">
        <v>46</v>
      </c>
      <c r="N2506" s="18">
        <f t="shared" si="390"/>
        <v>50</v>
      </c>
      <c r="O2506" s="18">
        <f t="shared" si="391"/>
        <v>100</v>
      </c>
      <c r="P2506" s="18">
        <f t="shared" si="392"/>
        <v>0</v>
      </c>
      <c r="Q2506" s="18">
        <f t="shared" si="393"/>
        <v>16.5</v>
      </c>
      <c r="R2506" s="19">
        <f t="shared" si="394"/>
        <v>54.975000000000001</v>
      </c>
      <c r="S2506" s="19">
        <f t="shared" si="395"/>
        <v>34.125</v>
      </c>
      <c r="T2506" s="19">
        <f t="shared" si="396"/>
        <v>29.925000000000001</v>
      </c>
      <c r="U2506" s="19">
        <f t="shared" si="397"/>
        <v>41.625</v>
      </c>
      <c r="V2506" s="18">
        <f t="shared" si="398"/>
        <v>39.674999999999997</v>
      </c>
      <c r="W2506" s="18">
        <f t="shared" si="399"/>
        <v>40.162499999999994</v>
      </c>
    </row>
    <row r="2507" spans="1:23" ht="13.5" x14ac:dyDescent="0.25">
      <c r="A2507" s="4">
        <v>45653</v>
      </c>
      <c r="B2507" s="2">
        <v>2.78</v>
      </c>
      <c r="C2507" s="2">
        <v>32.024372623733058</v>
      </c>
      <c r="D2507" s="2">
        <v>2.8292109271908839E-2</v>
      </c>
      <c r="E2507" s="2">
        <v>5.811614658615426E-16</v>
      </c>
      <c r="F2507" s="2">
        <v>2.806</v>
      </c>
      <c r="G2507" s="2">
        <v>2.8460000000000005</v>
      </c>
      <c r="H2507" s="2">
        <v>2.8654999999999999</v>
      </c>
      <c r="I2507" s="2">
        <v>2.8856000000000011</v>
      </c>
      <c r="J2507" s="2">
        <v>2.9699499999999972</v>
      </c>
      <c r="K2507" s="15" t="s">
        <v>52</v>
      </c>
      <c r="L2507" s="15" t="s">
        <v>54</v>
      </c>
      <c r="M2507" s="15" t="s">
        <v>46</v>
      </c>
      <c r="N2507" s="18">
        <f t="shared" si="390"/>
        <v>50</v>
      </c>
      <c r="O2507" s="18">
        <f t="shared" si="391"/>
        <v>100</v>
      </c>
      <c r="P2507" s="18">
        <f t="shared" si="392"/>
        <v>0</v>
      </c>
      <c r="Q2507" s="18">
        <f t="shared" si="393"/>
        <v>16.5</v>
      </c>
      <c r="R2507" s="19">
        <f t="shared" si="394"/>
        <v>54.975000000000001</v>
      </c>
      <c r="S2507" s="19">
        <f t="shared" si="395"/>
        <v>34.125</v>
      </c>
      <c r="T2507" s="19">
        <f t="shared" si="396"/>
        <v>29.925000000000001</v>
      </c>
      <c r="U2507" s="19">
        <f t="shared" si="397"/>
        <v>41.625</v>
      </c>
      <c r="V2507" s="18">
        <f t="shared" si="398"/>
        <v>39.674999999999997</v>
      </c>
      <c r="W2507" s="18">
        <f t="shared" si="399"/>
        <v>40.162499999999994</v>
      </c>
    </row>
    <row r="2508" spans="1:23" ht="13.5" x14ac:dyDescent="0.25">
      <c r="A2508" s="4">
        <v>45656</v>
      </c>
      <c r="B2508" s="2">
        <v>2.8</v>
      </c>
      <c r="C2508" s="2">
        <v>37.462696196392486</v>
      </c>
      <c r="D2508" s="2">
        <v>3.7493455155366728E-2</v>
      </c>
      <c r="E2508" s="2">
        <v>4.6492917268923412E-16</v>
      </c>
      <c r="F2508" s="2">
        <v>2.7959999999999994</v>
      </c>
      <c r="G2508" s="2">
        <v>2.8340000000000005</v>
      </c>
      <c r="H2508" s="2">
        <v>2.8614999999999999</v>
      </c>
      <c r="I2508" s="2">
        <v>2.8804000000000012</v>
      </c>
      <c r="J2508" s="2">
        <v>2.9710499999999969</v>
      </c>
      <c r="K2508" s="15" t="s">
        <v>52</v>
      </c>
      <c r="L2508" s="15" t="s">
        <v>54</v>
      </c>
      <c r="M2508" s="15" t="s">
        <v>46</v>
      </c>
      <c r="N2508" s="18">
        <f t="shared" si="390"/>
        <v>50</v>
      </c>
      <c r="O2508" s="18">
        <f t="shared" si="391"/>
        <v>100</v>
      </c>
      <c r="P2508" s="18">
        <f t="shared" si="392"/>
        <v>0</v>
      </c>
      <c r="Q2508" s="18">
        <f t="shared" si="393"/>
        <v>16.5</v>
      </c>
      <c r="R2508" s="19">
        <f t="shared" si="394"/>
        <v>54.975000000000001</v>
      </c>
      <c r="S2508" s="19">
        <f t="shared" si="395"/>
        <v>34.125</v>
      </c>
      <c r="T2508" s="19">
        <f t="shared" si="396"/>
        <v>29.925000000000001</v>
      </c>
      <c r="U2508" s="19">
        <f t="shared" si="397"/>
        <v>41.625</v>
      </c>
      <c r="V2508" s="18">
        <f t="shared" si="398"/>
        <v>39.674999999999997</v>
      </c>
      <c r="W2508" s="18">
        <f t="shared" si="399"/>
        <v>40.162499999999994</v>
      </c>
    </row>
    <row r="2509" spans="1:23" ht="13.5" x14ac:dyDescent="0.25">
      <c r="A2509" s="4">
        <v>45657</v>
      </c>
      <c r="B2509" s="2">
        <v>2.8</v>
      </c>
      <c r="C2509" s="2">
        <v>37.4626961963925</v>
      </c>
      <c r="D2509" s="2">
        <v>4.1027347740351328E-2</v>
      </c>
      <c r="E2509" s="2">
        <v>3.7194333815138732E-16</v>
      </c>
      <c r="F2509" s="2">
        <v>2.7960000000000003</v>
      </c>
      <c r="G2509" s="2">
        <v>2.8250000000000002</v>
      </c>
      <c r="H2509" s="2">
        <v>2.8564999999999996</v>
      </c>
      <c r="I2509" s="2">
        <v>2.8754000000000013</v>
      </c>
      <c r="J2509" s="2">
        <v>2.9725499999999965</v>
      </c>
      <c r="K2509" s="15" t="s">
        <v>52</v>
      </c>
      <c r="L2509" s="15" t="s">
        <v>54</v>
      </c>
      <c r="M2509" s="15" t="s">
        <v>54</v>
      </c>
      <c r="N2509" s="18">
        <f t="shared" si="390"/>
        <v>50</v>
      </c>
      <c r="O2509" s="18">
        <f t="shared" si="391"/>
        <v>100</v>
      </c>
      <c r="P2509" s="18">
        <f t="shared" si="392"/>
        <v>0</v>
      </c>
      <c r="Q2509" s="18">
        <f t="shared" si="393"/>
        <v>16.5</v>
      </c>
      <c r="R2509" s="19">
        <f t="shared" si="394"/>
        <v>54.975000000000001</v>
      </c>
      <c r="S2509" s="19">
        <f t="shared" si="395"/>
        <v>34.125</v>
      </c>
      <c r="T2509" s="19">
        <f t="shared" si="396"/>
        <v>29.925000000000001</v>
      </c>
      <c r="U2509" s="19">
        <f t="shared" si="397"/>
        <v>41.625</v>
      </c>
      <c r="V2509" s="18">
        <f t="shared" si="398"/>
        <v>39.674999999999997</v>
      </c>
      <c r="W2509" s="18">
        <f t="shared" si="399"/>
        <v>40.162499999999994</v>
      </c>
    </row>
    <row r="2510" spans="1:23" ht="13.5" x14ac:dyDescent="0.25">
      <c r="A2510" s="4">
        <v>45659</v>
      </c>
      <c r="B2510" s="2">
        <v>2.84</v>
      </c>
      <c r="C2510" s="2">
        <v>47.251341671500661</v>
      </c>
      <c r="D2510" s="2">
        <v>4.13911969423717E-2</v>
      </c>
      <c r="E2510" s="2">
        <v>2.975546705211099E-16</v>
      </c>
      <c r="F2510" s="2">
        <v>2.8039999999999998</v>
      </c>
      <c r="G2510" s="2">
        <v>2.8200000000000003</v>
      </c>
      <c r="H2510" s="2">
        <v>2.8564999999999992</v>
      </c>
      <c r="I2510" s="2">
        <v>2.8710000000000013</v>
      </c>
      <c r="J2510" s="2">
        <v>2.9741499999999972</v>
      </c>
      <c r="K2510" s="15" t="s">
        <v>47</v>
      </c>
      <c r="L2510" s="15" t="s">
        <v>54</v>
      </c>
      <c r="M2510" s="15" t="s">
        <v>51</v>
      </c>
      <c r="N2510" s="18">
        <f t="shared" si="390"/>
        <v>50</v>
      </c>
      <c r="O2510" s="18">
        <f t="shared" si="391"/>
        <v>100</v>
      </c>
      <c r="P2510" s="18">
        <f t="shared" si="392"/>
        <v>0</v>
      </c>
      <c r="Q2510" s="18">
        <f t="shared" si="393"/>
        <v>83.5</v>
      </c>
      <c r="R2510" s="19">
        <f t="shared" si="394"/>
        <v>65.025000000000006</v>
      </c>
      <c r="S2510" s="19">
        <f t="shared" si="395"/>
        <v>50.875</v>
      </c>
      <c r="T2510" s="19">
        <f t="shared" si="396"/>
        <v>60.075000000000003</v>
      </c>
      <c r="U2510" s="19">
        <f t="shared" si="397"/>
        <v>58.375</v>
      </c>
      <c r="V2510" s="18">
        <f t="shared" si="398"/>
        <v>58.658333333333339</v>
      </c>
      <c r="W2510" s="18">
        <f t="shared" si="399"/>
        <v>58.587500000000006</v>
      </c>
    </row>
    <row r="2511" spans="1:23" ht="13.5" x14ac:dyDescent="0.25">
      <c r="A2511" s="4">
        <v>45660</v>
      </c>
      <c r="B2511" s="2">
        <v>2.78</v>
      </c>
      <c r="C2511" s="2">
        <v>37.715145507097489</v>
      </c>
      <c r="D2511" s="2">
        <v>4.4680352904725495E-2</v>
      </c>
      <c r="E2511" s="2">
        <v>2.3804373641688795E-16</v>
      </c>
      <c r="F2511" s="2">
        <v>2.8</v>
      </c>
      <c r="G2511" s="2">
        <v>2.8100000000000005</v>
      </c>
      <c r="H2511" s="2">
        <v>2.8534999999999995</v>
      </c>
      <c r="I2511" s="2">
        <v>2.8654000000000006</v>
      </c>
      <c r="J2511" s="2">
        <v>2.9754499999999973</v>
      </c>
      <c r="K2511" s="15" t="s">
        <v>52</v>
      </c>
      <c r="L2511" s="15" t="s">
        <v>54</v>
      </c>
      <c r="M2511" s="15" t="s">
        <v>46</v>
      </c>
      <c r="N2511" s="18">
        <f t="shared" si="390"/>
        <v>50</v>
      </c>
      <c r="O2511" s="18">
        <f t="shared" si="391"/>
        <v>100</v>
      </c>
      <c r="P2511" s="18">
        <f t="shared" si="392"/>
        <v>0</v>
      </c>
      <c r="Q2511" s="18">
        <f t="shared" si="393"/>
        <v>16.5</v>
      </c>
      <c r="R2511" s="19">
        <f t="shared" si="394"/>
        <v>54.975000000000001</v>
      </c>
      <c r="S2511" s="19">
        <f t="shared" si="395"/>
        <v>34.125</v>
      </c>
      <c r="T2511" s="19">
        <f t="shared" si="396"/>
        <v>29.925000000000001</v>
      </c>
      <c r="U2511" s="19">
        <f t="shared" si="397"/>
        <v>41.625</v>
      </c>
      <c r="V2511" s="18">
        <f t="shared" si="398"/>
        <v>39.674999999999997</v>
      </c>
      <c r="W2511" s="18">
        <f t="shared" si="399"/>
        <v>40.162499999999994</v>
      </c>
    </row>
    <row r="2512" spans="1:23" ht="13.5" x14ac:dyDescent="0.25">
      <c r="A2512" s="4">
        <v>45663</v>
      </c>
      <c r="B2512" s="2">
        <v>2.85</v>
      </c>
      <c r="C2512" s="2">
        <v>50.313895386283001</v>
      </c>
      <c r="D2512" s="2">
        <v>3.8087180477456073E-2</v>
      </c>
      <c r="E2512" s="2">
        <v>1.9043498913351036E-16</v>
      </c>
      <c r="F2512" s="2">
        <v>2.8139999999999996</v>
      </c>
      <c r="G2512" s="2">
        <v>2.81</v>
      </c>
      <c r="H2512" s="2">
        <v>2.851</v>
      </c>
      <c r="I2512" s="2">
        <v>2.8644000000000007</v>
      </c>
      <c r="J2512" s="2">
        <v>2.9773499999999977</v>
      </c>
      <c r="K2512" s="15" t="s">
        <v>52</v>
      </c>
      <c r="L2512" s="15" t="s">
        <v>54</v>
      </c>
      <c r="M2512" s="15" t="s">
        <v>53</v>
      </c>
      <c r="N2512" s="18">
        <f t="shared" si="390"/>
        <v>50</v>
      </c>
      <c r="O2512" s="18">
        <f t="shared" si="391"/>
        <v>100</v>
      </c>
      <c r="P2512" s="18">
        <f t="shared" si="392"/>
        <v>0</v>
      </c>
      <c r="Q2512" s="18">
        <f t="shared" si="393"/>
        <v>16.5</v>
      </c>
      <c r="R2512" s="19">
        <f t="shared" si="394"/>
        <v>54.975000000000001</v>
      </c>
      <c r="S2512" s="19">
        <f t="shared" si="395"/>
        <v>34.125</v>
      </c>
      <c r="T2512" s="19">
        <f t="shared" si="396"/>
        <v>29.925000000000001</v>
      </c>
      <c r="U2512" s="19">
        <f t="shared" si="397"/>
        <v>41.625</v>
      </c>
      <c r="V2512" s="18">
        <f t="shared" si="398"/>
        <v>39.674999999999997</v>
      </c>
      <c r="W2512" s="18">
        <f t="shared" si="399"/>
        <v>40.162499999999994</v>
      </c>
    </row>
    <row r="2513" spans="1:23" ht="13.5" x14ac:dyDescent="0.25">
      <c r="A2513" s="4">
        <v>45664</v>
      </c>
      <c r="B2513" s="2">
        <v>2.85</v>
      </c>
      <c r="C2513" s="2">
        <v>50.313895386283001</v>
      </c>
      <c r="D2513" s="2">
        <v>3.2487547601647293E-2</v>
      </c>
      <c r="E2513" s="2">
        <v>1.5234799130680831E-16</v>
      </c>
      <c r="F2513" s="2">
        <v>2.8239999999999998</v>
      </c>
      <c r="G2513" s="2">
        <v>2.81</v>
      </c>
      <c r="H2513" s="2">
        <v>2.8485</v>
      </c>
      <c r="I2513" s="2">
        <v>2.8634000000000004</v>
      </c>
      <c r="J2513" s="2">
        <v>2.9790999999999985</v>
      </c>
      <c r="K2513" s="15" t="s">
        <v>52</v>
      </c>
      <c r="L2513" s="15" t="s">
        <v>54</v>
      </c>
      <c r="M2513" s="15" t="s">
        <v>53</v>
      </c>
      <c r="N2513" s="18">
        <f t="shared" si="390"/>
        <v>50</v>
      </c>
      <c r="O2513" s="18">
        <f t="shared" si="391"/>
        <v>100</v>
      </c>
      <c r="P2513" s="18">
        <f t="shared" si="392"/>
        <v>0</v>
      </c>
      <c r="Q2513" s="18">
        <f t="shared" si="393"/>
        <v>16.5</v>
      </c>
      <c r="R2513" s="19">
        <f t="shared" si="394"/>
        <v>54.975000000000001</v>
      </c>
      <c r="S2513" s="19">
        <f t="shared" si="395"/>
        <v>34.125</v>
      </c>
      <c r="T2513" s="19">
        <f t="shared" si="396"/>
        <v>29.925000000000001</v>
      </c>
      <c r="U2513" s="19">
        <f t="shared" si="397"/>
        <v>41.625</v>
      </c>
      <c r="V2513" s="18">
        <f t="shared" si="398"/>
        <v>39.674999999999997</v>
      </c>
      <c r="W2513" s="18">
        <f t="shared" si="399"/>
        <v>40.162499999999994</v>
      </c>
    </row>
    <row r="2514" spans="1:23" ht="13.5" x14ac:dyDescent="0.25">
      <c r="A2514" s="4">
        <v>45665</v>
      </c>
      <c r="B2514" s="2">
        <v>2.79</v>
      </c>
      <c r="C2514" s="2">
        <v>41.890565651507892</v>
      </c>
      <c r="D2514" s="2">
        <v>2.4482279136536E-2</v>
      </c>
      <c r="E2514" s="2">
        <v>1.2187839304544665E-16</v>
      </c>
      <c r="F2514" s="2">
        <v>2.8220000000000001</v>
      </c>
      <c r="G2514" s="2">
        <v>2.8090000000000002</v>
      </c>
      <c r="H2514" s="2">
        <v>2.8430000000000004</v>
      </c>
      <c r="I2514" s="2">
        <v>2.8612000000000002</v>
      </c>
      <c r="J2514" s="2">
        <v>2.9800499999999981</v>
      </c>
      <c r="K2514" s="15" t="s">
        <v>52</v>
      </c>
      <c r="L2514" s="15" t="s">
        <v>54</v>
      </c>
      <c r="M2514" s="15" t="s">
        <v>46</v>
      </c>
      <c r="N2514" s="18">
        <f t="shared" si="390"/>
        <v>50</v>
      </c>
      <c r="O2514" s="18">
        <f t="shared" si="391"/>
        <v>100</v>
      </c>
      <c r="P2514" s="18">
        <f t="shared" si="392"/>
        <v>0</v>
      </c>
      <c r="Q2514" s="18">
        <f t="shared" si="393"/>
        <v>16.5</v>
      </c>
      <c r="R2514" s="19">
        <f t="shared" si="394"/>
        <v>54.975000000000001</v>
      </c>
      <c r="S2514" s="19">
        <f t="shared" si="395"/>
        <v>34.125</v>
      </c>
      <c r="T2514" s="19">
        <f t="shared" si="396"/>
        <v>29.925000000000001</v>
      </c>
      <c r="U2514" s="19">
        <f t="shared" si="397"/>
        <v>41.625</v>
      </c>
      <c r="V2514" s="18">
        <f t="shared" si="398"/>
        <v>39.674999999999997</v>
      </c>
      <c r="W2514" s="18">
        <f t="shared" si="399"/>
        <v>40.162499999999994</v>
      </c>
    </row>
    <row r="2515" spans="1:23" ht="13.5" x14ac:dyDescent="0.25">
      <c r="A2515" s="4">
        <v>45666</v>
      </c>
      <c r="B2515" s="2">
        <v>2.75</v>
      </c>
      <c r="C2515" s="2">
        <v>37.395753262977557</v>
      </c>
      <c r="D2515" s="2">
        <v>2.1008267898781519E-2</v>
      </c>
      <c r="E2515" s="2">
        <v>9.7502714436357316E-17</v>
      </c>
      <c r="F2515" s="2">
        <v>2.8039999999999998</v>
      </c>
      <c r="G2515" s="2">
        <v>2.8040000000000003</v>
      </c>
      <c r="H2515" s="2">
        <v>2.835</v>
      </c>
      <c r="I2515" s="2">
        <v>2.8582000000000001</v>
      </c>
      <c r="J2515" s="2">
        <v>2.9808999999999988</v>
      </c>
      <c r="K2515" s="15" t="s">
        <v>52</v>
      </c>
      <c r="L2515" s="15" t="s">
        <v>54</v>
      </c>
      <c r="M2515" s="15" t="s">
        <v>46</v>
      </c>
      <c r="N2515" s="18">
        <f t="shared" si="390"/>
        <v>50</v>
      </c>
      <c r="O2515" s="18">
        <f t="shared" si="391"/>
        <v>100</v>
      </c>
      <c r="P2515" s="18">
        <f t="shared" si="392"/>
        <v>0</v>
      </c>
      <c r="Q2515" s="18">
        <f t="shared" si="393"/>
        <v>16.5</v>
      </c>
      <c r="R2515" s="19">
        <f t="shared" si="394"/>
        <v>54.975000000000001</v>
      </c>
      <c r="S2515" s="19">
        <f t="shared" si="395"/>
        <v>34.125</v>
      </c>
      <c r="T2515" s="19">
        <f t="shared" si="396"/>
        <v>29.925000000000001</v>
      </c>
      <c r="U2515" s="19">
        <f t="shared" si="397"/>
        <v>41.625</v>
      </c>
      <c r="V2515" s="18">
        <f t="shared" si="398"/>
        <v>39.674999999999997</v>
      </c>
      <c r="W2515" s="18">
        <f t="shared" si="399"/>
        <v>40.162499999999994</v>
      </c>
    </row>
    <row r="2516" spans="1:23" ht="13.5" x14ac:dyDescent="0.25">
      <c r="A2516" s="4">
        <v>45667</v>
      </c>
      <c r="B2516" s="2">
        <v>2.76</v>
      </c>
      <c r="C2516" s="2">
        <v>39.153497395862757</v>
      </c>
      <c r="D2516" s="2">
        <v>1.7876113591153153E-2</v>
      </c>
      <c r="E2516" s="2">
        <v>7.8002171549085853E-17</v>
      </c>
      <c r="F2516" s="2">
        <v>2.8</v>
      </c>
      <c r="G2516" s="2">
        <v>2.8</v>
      </c>
      <c r="H2516" s="2">
        <v>2.8280000000000003</v>
      </c>
      <c r="I2516" s="2">
        <v>2.8555999999999995</v>
      </c>
      <c r="J2516" s="2">
        <v>2.9821999999999984</v>
      </c>
      <c r="K2516" s="15" t="s">
        <v>47</v>
      </c>
      <c r="L2516" s="15" t="s">
        <v>54</v>
      </c>
      <c r="M2516" s="15" t="s">
        <v>49</v>
      </c>
      <c r="N2516" s="18">
        <f t="shared" si="390"/>
        <v>50</v>
      </c>
      <c r="O2516" s="18">
        <f t="shared" si="391"/>
        <v>100</v>
      </c>
      <c r="P2516" s="18">
        <f t="shared" si="392"/>
        <v>0</v>
      </c>
      <c r="Q2516" s="18">
        <f t="shared" si="393"/>
        <v>66.5</v>
      </c>
      <c r="R2516" s="19">
        <f t="shared" si="394"/>
        <v>62.475000000000001</v>
      </c>
      <c r="S2516" s="19">
        <f t="shared" si="395"/>
        <v>46.625</v>
      </c>
      <c r="T2516" s="19">
        <f t="shared" si="396"/>
        <v>52.424999999999997</v>
      </c>
      <c r="U2516" s="19">
        <f t="shared" si="397"/>
        <v>54.125</v>
      </c>
      <c r="V2516" s="18">
        <f t="shared" si="398"/>
        <v>53.841666666666661</v>
      </c>
      <c r="W2516" s="18">
        <f t="shared" si="399"/>
        <v>53.912499999999994</v>
      </c>
    </row>
    <row r="2517" spans="1:23" ht="13.5" x14ac:dyDescent="0.25">
      <c r="A2517" s="4">
        <v>45670</v>
      </c>
      <c r="B2517" s="2">
        <v>2.76</v>
      </c>
      <c r="C2517" s="2">
        <v>39.153497395862757</v>
      </c>
      <c r="D2517" s="2">
        <v>1.2597347525733049E-2</v>
      </c>
      <c r="E2517" s="2">
        <v>6.2401737239268685E-17</v>
      </c>
      <c r="F2517" s="2">
        <v>2.782</v>
      </c>
      <c r="G2517" s="2">
        <v>2.7979999999999996</v>
      </c>
      <c r="H2517" s="2">
        <v>2.8220000000000001</v>
      </c>
      <c r="I2517" s="2">
        <v>2.8543999999999996</v>
      </c>
      <c r="J2517" s="2">
        <v>2.9834999999999985</v>
      </c>
      <c r="K2517" s="15" t="s">
        <v>47</v>
      </c>
      <c r="L2517" s="15" t="s">
        <v>54</v>
      </c>
      <c r="M2517" s="15" t="s">
        <v>49</v>
      </c>
      <c r="N2517" s="18">
        <f t="shared" si="390"/>
        <v>50</v>
      </c>
      <c r="O2517" s="18">
        <f t="shared" si="391"/>
        <v>100</v>
      </c>
      <c r="P2517" s="18">
        <f t="shared" si="392"/>
        <v>0</v>
      </c>
      <c r="Q2517" s="18">
        <f t="shared" si="393"/>
        <v>66.5</v>
      </c>
      <c r="R2517" s="19">
        <f t="shared" si="394"/>
        <v>62.475000000000001</v>
      </c>
      <c r="S2517" s="19">
        <f t="shared" si="395"/>
        <v>46.625</v>
      </c>
      <c r="T2517" s="19">
        <f t="shared" si="396"/>
        <v>52.424999999999997</v>
      </c>
      <c r="U2517" s="19">
        <f t="shared" si="397"/>
        <v>54.125</v>
      </c>
      <c r="V2517" s="18">
        <f t="shared" si="398"/>
        <v>53.841666666666661</v>
      </c>
      <c r="W2517" s="18">
        <f t="shared" si="399"/>
        <v>53.912499999999994</v>
      </c>
    </row>
    <row r="2518" spans="1:23" ht="13.5" x14ac:dyDescent="0.25">
      <c r="A2518" s="4">
        <v>45671</v>
      </c>
      <c r="B2518" s="2">
        <v>2.75</v>
      </c>
      <c r="C2518" s="2">
        <v>37.918757922442929</v>
      </c>
      <c r="D2518" s="2">
        <v>1.2363586676463978E-2</v>
      </c>
      <c r="E2518" s="2">
        <v>4.9921389791414948E-17</v>
      </c>
      <c r="F2518" s="2">
        <v>2.762</v>
      </c>
      <c r="G2518" s="2">
        <v>2.7930000000000001</v>
      </c>
      <c r="H2518" s="2">
        <v>2.8135000000000003</v>
      </c>
      <c r="I2518" s="2">
        <v>2.8529999999999998</v>
      </c>
      <c r="J2518" s="2">
        <v>2.9845499999999987</v>
      </c>
      <c r="K2518" s="15" t="s">
        <v>52</v>
      </c>
      <c r="L2518" s="15" t="s">
        <v>54</v>
      </c>
      <c r="M2518" s="15" t="s">
        <v>46</v>
      </c>
      <c r="N2518" s="18">
        <f t="shared" si="390"/>
        <v>50</v>
      </c>
      <c r="O2518" s="18">
        <f t="shared" si="391"/>
        <v>100</v>
      </c>
      <c r="P2518" s="18">
        <f t="shared" si="392"/>
        <v>0</v>
      </c>
      <c r="Q2518" s="18">
        <f t="shared" si="393"/>
        <v>16.5</v>
      </c>
      <c r="R2518" s="19">
        <f t="shared" si="394"/>
        <v>54.975000000000001</v>
      </c>
      <c r="S2518" s="19">
        <f t="shared" si="395"/>
        <v>34.125</v>
      </c>
      <c r="T2518" s="19">
        <f t="shared" si="396"/>
        <v>29.925000000000001</v>
      </c>
      <c r="U2518" s="19">
        <f t="shared" si="397"/>
        <v>41.625</v>
      </c>
      <c r="V2518" s="18">
        <f t="shared" si="398"/>
        <v>39.674999999999997</v>
      </c>
      <c r="W2518" s="18">
        <f t="shared" si="399"/>
        <v>40.162499999999994</v>
      </c>
    </row>
    <row r="2519" spans="1:23" ht="13.5" x14ac:dyDescent="0.25">
      <c r="A2519" s="4">
        <v>45672</v>
      </c>
      <c r="B2519" s="2">
        <v>2.7</v>
      </c>
      <c r="C2519" s="2">
        <v>32.41449990047667</v>
      </c>
      <c r="D2519" s="2">
        <v>1.63130494107806E-2</v>
      </c>
      <c r="E2519" s="2">
        <v>3.9937111833131963E-17</v>
      </c>
      <c r="F2519" s="2">
        <v>2.7439999999999998</v>
      </c>
      <c r="G2519" s="2">
        <v>2.7829999999999995</v>
      </c>
      <c r="H2519" s="2">
        <v>2.8040000000000003</v>
      </c>
      <c r="I2519" s="2">
        <v>2.8493999999999988</v>
      </c>
      <c r="J2519" s="2">
        <v>2.9848999999999988</v>
      </c>
      <c r="K2519" s="15" t="s">
        <v>52</v>
      </c>
      <c r="L2519" s="15" t="s">
        <v>54</v>
      </c>
      <c r="M2519" s="15" t="s">
        <v>46</v>
      </c>
      <c r="N2519" s="18">
        <f t="shared" si="390"/>
        <v>50</v>
      </c>
      <c r="O2519" s="18">
        <f t="shared" si="391"/>
        <v>100</v>
      </c>
      <c r="P2519" s="18">
        <f t="shared" si="392"/>
        <v>0</v>
      </c>
      <c r="Q2519" s="18">
        <f t="shared" si="393"/>
        <v>16.5</v>
      </c>
      <c r="R2519" s="19">
        <f t="shared" si="394"/>
        <v>54.975000000000001</v>
      </c>
      <c r="S2519" s="19">
        <f t="shared" si="395"/>
        <v>34.125</v>
      </c>
      <c r="T2519" s="19">
        <f t="shared" si="396"/>
        <v>29.925000000000001</v>
      </c>
      <c r="U2519" s="19">
        <f t="shared" si="397"/>
        <v>41.625</v>
      </c>
      <c r="V2519" s="18">
        <f t="shared" si="398"/>
        <v>39.674999999999997</v>
      </c>
      <c r="W2519" s="18">
        <f t="shared" si="399"/>
        <v>40.162499999999994</v>
      </c>
    </row>
    <row r="2520" spans="1:23" ht="13.5" x14ac:dyDescent="0.25">
      <c r="A2520" s="4">
        <v>45673</v>
      </c>
      <c r="B2520" s="2">
        <v>2.75</v>
      </c>
      <c r="C2520" s="2">
        <v>41.551483712575191</v>
      </c>
      <c r="D2520" s="2">
        <v>2.2811197713612508E-2</v>
      </c>
      <c r="E2520" s="2">
        <v>3.1949689466505573E-17</v>
      </c>
      <c r="F2520" s="2">
        <v>2.7439999999999998</v>
      </c>
      <c r="G2520" s="2">
        <v>2.774</v>
      </c>
      <c r="H2520" s="2">
        <v>2.7970000000000002</v>
      </c>
      <c r="I2520" s="2">
        <v>2.8469999999999995</v>
      </c>
      <c r="J2520" s="2">
        <v>2.9851499999999986</v>
      </c>
      <c r="K2520" s="15" t="s">
        <v>47</v>
      </c>
      <c r="L2520" s="15" t="s">
        <v>54</v>
      </c>
      <c r="M2520" s="15" t="s">
        <v>54</v>
      </c>
      <c r="N2520" s="18">
        <f t="shared" si="390"/>
        <v>50</v>
      </c>
      <c r="O2520" s="18">
        <f t="shared" si="391"/>
        <v>100</v>
      </c>
      <c r="P2520" s="18">
        <f t="shared" si="392"/>
        <v>0</v>
      </c>
      <c r="Q2520" s="18">
        <f t="shared" si="393"/>
        <v>49.5</v>
      </c>
      <c r="R2520" s="19">
        <f t="shared" si="394"/>
        <v>59.924999999999997</v>
      </c>
      <c r="S2520" s="19">
        <f t="shared" si="395"/>
        <v>42.375</v>
      </c>
      <c r="T2520" s="19">
        <f t="shared" si="396"/>
        <v>44.775000000000006</v>
      </c>
      <c r="U2520" s="19">
        <f t="shared" si="397"/>
        <v>49.875</v>
      </c>
      <c r="V2520" s="18">
        <f t="shared" si="398"/>
        <v>49.024999999999999</v>
      </c>
      <c r="W2520" s="18">
        <f t="shared" si="399"/>
        <v>49.237499999999997</v>
      </c>
    </row>
    <row r="2521" spans="1:23" ht="13.5" x14ac:dyDescent="0.25">
      <c r="A2521" s="4">
        <v>45674</v>
      </c>
      <c r="B2521" s="2">
        <v>2.8</v>
      </c>
      <c r="C2521" s="2">
        <v>48.979587642024434</v>
      </c>
      <c r="D2521" s="2">
        <v>1.573355096838247E-2</v>
      </c>
      <c r="E2521" s="2">
        <v>2.5559751573204458E-17</v>
      </c>
      <c r="F2521" s="2">
        <v>2.7520000000000002</v>
      </c>
      <c r="G2521" s="2">
        <v>2.7759999999999998</v>
      </c>
      <c r="H2521" s="2">
        <v>2.7930000000000001</v>
      </c>
      <c r="I2521" s="2">
        <v>2.8457999999999992</v>
      </c>
      <c r="J2521" s="2">
        <v>2.9861499999999985</v>
      </c>
      <c r="K2521" s="15" t="s">
        <v>52</v>
      </c>
      <c r="L2521" s="15" t="s">
        <v>54</v>
      </c>
      <c r="M2521" s="15" t="s">
        <v>53</v>
      </c>
      <c r="N2521" s="18">
        <f t="shared" si="390"/>
        <v>50</v>
      </c>
      <c r="O2521" s="18">
        <f t="shared" si="391"/>
        <v>100</v>
      </c>
      <c r="P2521" s="18">
        <f t="shared" si="392"/>
        <v>0</v>
      </c>
      <c r="Q2521" s="18">
        <f t="shared" si="393"/>
        <v>16.5</v>
      </c>
      <c r="R2521" s="19">
        <f t="shared" si="394"/>
        <v>54.975000000000001</v>
      </c>
      <c r="S2521" s="19">
        <f t="shared" si="395"/>
        <v>34.125</v>
      </c>
      <c r="T2521" s="19">
        <f t="shared" si="396"/>
        <v>29.925000000000001</v>
      </c>
      <c r="U2521" s="19">
        <f t="shared" si="397"/>
        <v>41.625</v>
      </c>
      <c r="V2521" s="18">
        <f t="shared" si="398"/>
        <v>39.674999999999997</v>
      </c>
      <c r="W2521" s="18">
        <f t="shared" si="399"/>
        <v>40.162499999999994</v>
      </c>
    </row>
    <row r="2522" spans="1:23" ht="13.5" x14ac:dyDescent="0.25">
      <c r="A2522" s="4">
        <v>45677</v>
      </c>
      <c r="B2522" s="2">
        <v>2.85</v>
      </c>
      <c r="C2522" s="2">
        <v>55.121797088684282</v>
      </c>
      <c r="D2522" s="2">
        <v>1.6846693250970102E-2</v>
      </c>
      <c r="E2522" s="2">
        <v>2.0447801258563569E-17</v>
      </c>
      <c r="F2522" s="2">
        <v>2.77</v>
      </c>
      <c r="G2522" s="2">
        <v>2.7760000000000002</v>
      </c>
      <c r="H2522" s="2">
        <v>2.7930000000000001</v>
      </c>
      <c r="I2522" s="2">
        <v>2.8455999999999992</v>
      </c>
      <c r="J2522" s="2">
        <v>2.9874999999999985</v>
      </c>
      <c r="K2522" s="15" t="s">
        <v>52</v>
      </c>
      <c r="L2522" s="15" t="s">
        <v>54</v>
      </c>
      <c r="M2522" s="15" t="s">
        <v>53</v>
      </c>
      <c r="N2522" s="18">
        <f t="shared" si="390"/>
        <v>50</v>
      </c>
      <c r="O2522" s="18">
        <f t="shared" si="391"/>
        <v>100</v>
      </c>
      <c r="P2522" s="18">
        <f t="shared" si="392"/>
        <v>0</v>
      </c>
      <c r="Q2522" s="18">
        <f t="shared" si="393"/>
        <v>16.5</v>
      </c>
      <c r="R2522" s="19">
        <f t="shared" si="394"/>
        <v>54.975000000000001</v>
      </c>
      <c r="S2522" s="19">
        <f t="shared" si="395"/>
        <v>34.125</v>
      </c>
      <c r="T2522" s="19">
        <f t="shared" si="396"/>
        <v>29.925000000000001</v>
      </c>
      <c r="U2522" s="19">
        <f t="shared" si="397"/>
        <v>41.625</v>
      </c>
      <c r="V2522" s="18">
        <f t="shared" si="398"/>
        <v>39.674999999999997</v>
      </c>
      <c r="W2522" s="18">
        <f t="shared" si="399"/>
        <v>40.162499999999994</v>
      </c>
    </row>
    <row r="2523" spans="1:23" ht="13.5" x14ac:dyDescent="0.25">
      <c r="A2523" s="4">
        <v>45678</v>
      </c>
      <c r="B2523" s="2">
        <v>2.82</v>
      </c>
      <c r="C2523" s="2">
        <v>51.143416497063626</v>
      </c>
      <c r="D2523" s="2">
        <v>1.9749050386889788E-2</v>
      </c>
      <c r="E2523" s="2">
        <v>1.6358241006850856E-17</v>
      </c>
      <c r="F2523" s="2">
        <v>2.7839999999999998</v>
      </c>
      <c r="G2523" s="2">
        <v>2.7730000000000006</v>
      </c>
      <c r="H2523" s="2">
        <v>2.7915000000000001</v>
      </c>
      <c r="I2523" s="2">
        <v>2.8447999999999998</v>
      </c>
      <c r="J2523" s="2">
        <v>2.9885999999999986</v>
      </c>
      <c r="K2523" s="15" t="s">
        <v>47</v>
      </c>
      <c r="L2523" s="15" t="s">
        <v>54</v>
      </c>
      <c r="M2523" s="15" t="s">
        <v>51</v>
      </c>
      <c r="N2523" s="18">
        <f t="shared" si="390"/>
        <v>50</v>
      </c>
      <c r="O2523" s="18">
        <f t="shared" si="391"/>
        <v>100</v>
      </c>
      <c r="P2523" s="18">
        <f t="shared" si="392"/>
        <v>0</v>
      </c>
      <c r="Q2523" s="18">
        <f t="shared" si="393"/>
        <v>83.5</v>
      </c>
      <c r="R2523" s="19">
        <f t="shared" si="394"/>
        <v>65.025000000000006</v>
      </c>
      <c r="S2523" s="19">
        <f t="shared" si="395"/>
        <v>50.875</v>
      </c>
      <c r="T2523" s="19">
        <f t="shared" si="396"/>
        <v>60.075000000000003</v>
      </c>
      <c r="U2523" s="19">
        <f t="shared" si="397"/>
        <v>58.375</v>
      </c>
      <c r="V2523" s="18">
        <f t="shared" si="398"/>
        <v>58.658333333333339</v>
      </c>
      <c r="W2523" s="18">
        <f t="shared" si="399"/>
        <v>58.587500000000006</v>
      </c>
    </row>
    <row r="2524" spans="1:23" ht="13.5" x14ac:dyDescent="0.25">
      <c r="A2524" s="4">
        <v>45679</v>
      </c>
      <c r="B2524" s="2">
        <v>2.8</v>
      </c>
      <c r="C2524" s="2">
        <v>48.623850540993452</v>
      </c>
      <c r="D2524" s="2">
        <v>1.4390509107204075E-2</v>
      </c>
      <c r="E2524" s="2">
        <v>1.3086592805480686E-17</v>
      </c>
      <c r="F2524" s="2">
        <v>2.8039999999999998</v>
      </c>
      <c r="G2524" s="2">
        <v>2.774</v>
      </c>
      <c r="H2524" s="2">
        <v>2.7915000000000001</v>
      </c>
      <c r="I2524" s="2">
        <v>2.8439999999999999</v>
      </c>
      <c r="J2524" s="2">
        <v>2.9893499999999982</v>
      </c>
      <c r="K2524" s="15" t="s">
        <v>47</v>
      </c>
      <c r="L2524" s="15" t="s">
        <v>54</v>
      </c>
      <c r="M2524" s="15" t="s">
        <v>51</v>
      </c>
      <c r="N2524" s="18">
        <f t="shared" si="390"/>
        <v>50</v>
      </c>
      <c r="O2524" s="18">
        <f t="shared" si="391"/>
        <v>100</v>
      </c>
      <c r="P2524" s="18">
        <f t="shared" si="392"/>
        <v>0</v>
      </c>
      <c r="Q2524" s="18">
        <f t="shared" si="393"/>
        <v>83.5</v>
      </c>
      <c r="R2524" s="19">
        <f t="shared" si="394"/>
        <v>65.025000000000006</v>
      </c>
      <c r="S2524" s="19">
        <f t="shared" si="395"/>
        <v>50.875</v>
      </c>
      <c r="T2524" s="19">
        <f t="shared" si="396"/>
        <v>60.075000000000003</v>
      </c>
      <c r="U2524" s="19">
        <f t="shared" si="397"/>
        <v>58.375</v>
      </c>
      <c r="V2524" s="18">
        <f t="shared" si="398"/>
        <v>58.658333333333339</v>
      </c>
      <c r="W2524" s="18">
        <f t="shared" si="399"/>
        <v>58.587500000000006</v>
      </c>
    </row>
    <row r="2525" spans="1:23" ht="13.5" x14ac:dyDescent="0.25">
      <c r="A2525" s="4">
        <v>45680</v>
      </c>
      <c r="B2525" s="2">
        <v>2.8</v>
      </c>
      <c r="C2525" s="2">
        <v>48.623850540993452</v>
      </c>
      <c r="D2525" s="2">
        <v>3.7604211062292059E-3</v>
      </c>
      <c r="E2525" s="2">
        <v>1.0469274244384548E-17</v>
      </c>
      <c r="F2525" s="2">
        <v>2.8140000000000001</v>
      </c>
      <c r="G2525" s="2">
        <v>2.7790000000000004</v>
      </c>
      <c r="H2525" s="2">
        <v>2.7915000000000001</v>
      </c>
      <c r="I2525" s="2">
        <v>2.8434000000000004</v>
      </c>
      <c r="J2525" s="2">
        <v>2.9903499999999981</v>
      </c>
      <c r="K2525" s="15" t="s">
        <v>47</v>
      </c>
      <c r="L2525" s="15" t="s">
        <v>54</v>
      </c>
      <c r="M2525" s="15" t="s">
        <v>51</v>
      </c>
      <c r="N2525" s="18">
        <f t="shared" si="390"/>
        <v>50</v>
      </c>
      <c r="O2525" s="18">
        <f t="shared" si="391"/>
        <v>100</v>
      </c>
      <c r="P2525" s="18">
        <f t="shared" si="392"/>
        <v>0</v>
      </c>
      <c r="Q2525" s="18">
        <f t="shared" si="393"/>
        <v>83.5</v>
      </c>
      <c r="R2525" s="19">
        <f t="shared" si="394"/>
        <v>65.025000000000006</v>
      </c>
      <c r="S2525" s="19">
        <f t="shared" si="395"/>
        <v>50.875</v>
      </c>
      <c r="T2525" s="19">
        <f t="shared" si="396"/>
        <v>60.075000000000003</v>
      </c>
      <c r="U2525" s="19">
        <f t="shared" si="397"/>
        <v>58.375</v>
      </c>
      <c r="V2525" s="18">
        <f t="shared" si="398"/>
        <v>58.658333333333339</v>
      </c>
      <c r="W2525" s="18">
        <f t="shared" si="399"/>
        <v>58.587500000000006</v>
      </c>
    </row>
    <row r="2526" spans="1:23" ht="13.5" x14ac:dyDescent="0.25">
      <c r="A2526" s="4">
        <v>45681</v>
      </c>
      <c r="B2526" s="2">
        <v>2.79</v>
      </c>
      <c r="C2526" s="2">
        <v>47.273359120884315</v>
      </c>
      <c r="D2526" s="2">
        <v>-2.9014475111304172E-3</v>
      </c>
      <c r="E2526" s="2">
        <v>8.37541939550764E-18</v>
      </c>
      <c r="F2526" s="2">
        <v>2.8119999999999998</v>
      </c>
      <c r="G2526" s="2">
        <v>2.7820000000000005</v>
      </c>
      <c r="H2526" s="2">
        <v>2.7909999999999995</v>
      </c>
      <c r="I2526" s="2">
        <v>2.8431999999999999</v>
      </c>
      <c r="J2526" s="2">
        <v>2.9908999999999981</v>
      </c>
      <c r="K2526" s="15" t="s">
        <v>52</v>
      </c>
      <c r="L2526" s="15" t="s">
        <v>54</v>
      </c>
      <c r="M2526" s="15" t="s">
        <v>46</v>
      </c>
      <c r="N2526" s="18">
        <f t="shared" si="390"/>
        <v>50</v>
      </c>
      <c r="O2526" s="18">
        <f t="shared" si="391"/>
        <v>100</v>
      </c>
      <c r="P2526" s="18">
        <f t="shared" si="392"/>
        <v>0</v>
      </c>
      <c r="Q2526" s="18">
        <f t="shared" si="393"/>
        <v>16.5</v>
      </c>
      <c r="R2526" s="19">
        <f t="shared" si="394"/>
        <v>54.975000000000001</v>
      </c>
      <c r="S2526" s="19">
        <f t="shared" si="395"/>
        <v>34.125</v>
      </c>
      <c r="T2526" s="19">
        <f t="shared" si="396"/>
        <v>29.925000000000001</v>
      </c>
      <c r="U2526" s="19">
        <f t="shared" si="397"/>
        <v>41.625</v>
      </c>
      <c r="V2526" s="18">
        <f t="shared" si="398"/>
        <v>39.674999999999997</v>
      </c>
      <c r="W2526" s="18">
        <f t="shared" si="399"/>
        <v>40.162499999999994</v>
      </c>
    </row>
    <row r="2527" spans="1:23" ht="13.5" x14ac:dyDescent="0.25">
      <c r="A2527" s="4">
        <v>45684</v>
      </c>
      <c r="B2527" s="2">
        <v>2.91</v>
      </c>
      <c r="C2527" s="2">
        <v>61.199852748984263</v>
      </c>
      <c r="D2527" s="2">
        <v>-1.7318564547396331E-2</v>
      </c>
      <c r="E2527" s="2">
        <v>6.7003355164061121E-18</v>
      </c>
      <c r="F2527" s="2">
        <v>2.8239999999999994</v>
      </c>
      <c r="G2527" s="2">
        <v>2.7969999999999997</v>
      </c>
      <c r="H2527" s="2">
        <v>2.7974999999999994</v>
      </c>
      <c r="I2527" s="2">
        <v>2.8445999999999998</v>
      </c>
      <c r="J2527" s="2">
        <v>2.9918499999999977</v>
      </c>
      <c r="K2527" s="15" t="s">
        <v>47</v>
      </c>
      <c r="L2527" s="15" t="s">
        <v>54</v>
      </c>
      <c r="M2527" s="15" t="s">
        <v>51</v>
      </c>
      <c r="N2527" s="18">
        <f t="shared" si="390"/>
        <v>50</v>
      </c>
      <c r="O2527" s="18">
        <f t="shared" si="391"/>
        <v>100</v>
      </c>
      <c r="P2527" s="18">
        <f t="shared" si="392"/>
        <v>0</v>
      </c>
      <c r="Q2527" s="18">
        <f t="shared" si="393"/>
        <v>83.5</v>
      </c>
      <c r="R2527" s="19">
        <f t="shared" si="394"/>
        <v>65.025000000000006</v>
      </c>
      <c r="S2527" s="19">
        <f t="shared" si="395"/>
        <v>50.875</v>
      </c>
      <c r="T2527" s="19">
        <f t="shared" si="396"/>
        <v>60.075000000000003</v>
      </c>
      <c r="U2527" s="19">
        <f t="shared" si="397"/>
        <v>58.375</v>
      </c>
      <c r="V2527" s="18">
        <f t="shared" si="398"/>
        <v>58.658333333333339</v>
      </c>
      <c r="W2527" s="18">
        <f t="shared" si="399"/>
        <v>58.587500000000006</v>
      </c>
    </row>
    <row r="2528" spans="1:23" ht="13.5" x14ac:dyDescent="0.25">
      <c r="A2528" s="4">
        <v>45685</v>
      </c>
      <c r="B2528" s="2">
        <v>2.9</v>
      </c>
      <c r="C2528" s="2">
        <v>59.782782938073723</v>
      </c>
      <c r="D2528" s="2">
        <v>-3.0923786561024791E-2</v>
      </c>
      <c r="E2528" s="2">
        <v>5.36026841312489E-18</v>
      </c>
      <c r="F2528" s="2">
        <v>2.8400000000000003</v>
      </c>
      <c r="G2528" s="2">
        <v>2.8119999999999998</v>
      </c>
      <c r="H2528" s="2">
        <v>2.8024999999999993</v>
      </c>
      <c r="I2528" s="2">
        <v>2.8456000000000001</v>
      </c>
      <c r="J2528" s="2">
        <v>2.9929499999999978</v>
      </c>
      <c r="K2528" s="15" t="s">
        <v>47</v>
      </c>
      <c r="L2528" s="15" t="s">
        <v>54</v>
      </c>
      <c r="M2528" s="15" t="s">
        <v>51</v>
      </c>
      <c r="N2528" s="18">
        <f t="shared" si="390"/>
        <v>50</v>
      </c>
      <c r="O2528" s="18">
        <f t="shared" si="391"/>
        <v>100</v>
      </c>
      <c r="P2528" s="18">
        <f t="shared" si="392"/>
        <v>0</v>
      </c>
      <c r="Q2528" s="18">
        <f t="shared" si="393"/>
        <v>83.5</v>
      </c>
      <c r="R2528" s="19">
        <f t="shared" si="394"/>
        <v>65.025000000000006</v>
      </c>
      <c r="S2528" s="19">
        <f t="shared" si="395"/>
        <v>50.875</v>
      </c>
      <c r="T2528" s="19">
        <f t="shared" si="396"/>
        <v>60.075000000000003</v>
      </c>
      <c r="U2528" s="19">
        <f t="shared" si="397"/>
        <v>58.375</v>
      </c>
      <c r="V2528" s="18">
        <f t="shared" si="398"/>
        <v>58.658333333333339</v>
      </c>
      <c r="W2528" s="18">
        <f t="shared" si="399"/>
        <v>58.587500000000006</v>
      </c>
    </row>
    <row r="2529" spans="1:23" ht="13.5" x14ac:dyDescent="0.25">
      <c r="A2529" s="4">
        <v>45686</v>
      </c>
      <c r="B2529" s="2">
        <v>2.9</v>
      </c>
      <c r="C2529" s="2">
        <v>59.782782938073723</v>
      </c>
      <c r="D2529" s="2">
        <v>-5.0632450115166705E-2</v>
      </c>
      <c r="E2529" s="2">
        <v>4.2882147304999125E-18</v>
      </c>
      <c r="F2529" s="2">
        <v>2.8600000000000003</v>
      </c>
      <c r="G2529" s="2">
        <v>2.8319999999999999</v>
      </c>
      <c r="H2529" s="2">
        <v>2.8074999999999997</v>
      </c>
      <c r="I2529" s="2">
        <v>2.8462000000000001</v>
      </c>
      <c r="J2529" s="2">
        <v>2.994199999999998</v>
      </c>
      <c r="K2529" s="15" t="s">
        <v>47</v>
      </c>
      <c r="L2529" s="15" t="s">
        <v>54</v>
      </c>
      <c r="M2529" s="15" t="s">
        <v>51</v>
      </c>
      <c r="N2529" s="18">
        <f t="shared" si="390"/>
        <v>50</v>
      </c>
      <c r="O2529" s="18">
        <f t="shared" si="391"/>
        <v>100</v>
      </c>
      <c r="P2529" s="18">
        <f t="shared" si="392"/>
        <v>0</v>
      </c>
      <c r="Q2529" s="18">
        <f t="shared" si="393"/>
        <v>83.5</v>
      </c>
      <c r="R2529" s="19">
        <f t="shared" si="394"/>
        <v>65.025000000000006</v>
      </c>
      <c r="S2529" s="19">
        <f t="shared" si="395"/>
        <v>50.875</v>
      </c>
      <c r="T2529" s="19">
        <f t="shared" si="396"/>
        <v>60.075000000000003</v>
      </c>
      <c r="U2529" s="19">
        <f t="shared" si="397"/>
        <v>58.375</v>
      </c>
      <c r="V2529" s="18">
        <f t="shared" si="398"/>
        <v>58.658333333333339</v>
      </c>
      <c r="W2529" s="18">
        <f t="shared" si="399"/>
        <v>58.587500000000006</v>
      </c>
    </row>
    <row r="2530" spans="1:23" ht="13.5" x14ac:dyDescent="0.25">
      <c r="A2530" s="4">
        <v>45687</v>
      </c>
      <c r="B2530" s="2">
        <v>2.9</v>
      </c>
      <c r="C2530" s="2">
        <v>59.782782938073723</v>
      </c>
      <c r="D2530" s="2">
        <v>-6.0083597342882822E-2</v>
      </c>
      <c r="E2530" s="2">
        <v>3.4305717843999303E-18</v>
      </c>
      <c r="F2530" s="2">
        <v>2.88</v>
      </c>
      <c r="G2530" s="2">
        <v>2.8469999999999995</v>
      </c>
      <c r="H2530" s="2">
        <v>2.8104999999999993</v>
      </c>
      <c r="I2530" s="2">
        <v>2.8465999999999996</v>
      </c>
      <c r="J2530" s="2">
        <v>2.9955499999999979</v>
      </c>
      <c r="K2530" s="15" t="s">
        <v>47</v>
      </c>
      <c r="L2530" s="15" t="s">
        <v>54</v>
      </c>
      <c r="M2530" s="15" t="s">
        <v>51</v>
      </c>
      <c r="N2530" s="18">
        <f t="shared" si="390"/>
        <v>50</v>
      </c>
      <c r="O2530" s="18">
        <f t="shared" si="391"/>
        <v>100</v>
      </c>
      <c r="P2530" s="18">
        <f t="shared" si="392"/>
        <v>0</v>
      </c>
      <c r="Q2530" s="18">
        <f t="shared" si="393"/>
        <v>83.5</v>
      </c>
      <c r="R2530" s="19">
        <f t="shared" si="394"/>
        <v>65.025000000000006</v>
      </c>
      <c r="S2530" s="19">
        <f t="shared" si="395"/>
        <v>50.875</v>
      </c>
      <c r="T2530" s="19">
        <f t="shared" si="396"/>
        <v>60.075000000000003</v>
      </c>
      <c r="U2530" s="19">
        <f t="shared" si="397"/>
        <v>58.375</v>
      </c>
      <c r="V2530" s="18">
        <f t="shared" si="398"/>
        <v>58.658333333333339</v>
      </c>
      <c r="W2530" s="18">
        <f t="shared" si="399"/>
        <v>58.587500000000006</v>
      </c>
    </row>
    <row r="2531" spans="1:23" ht="13.5" x14ac:dyDescent="0.25">
      <c r="A2531" s="4">
        <v>45688</v>
      </c>
      <c r="B2531" s="2">
        <v>2.9</v>
      </c>
      <c r="C2531" s="2">
        <v>59.78278293807373</v>
      </c>
      <c r="D2531" s="2">
        <v>-6.0820722978923492E-2</v>
      </c>
      <c r="E2531" s="2">
        <v>2.7444574275199445E-18</v>
      </c>
      <c r="F2531" s="2">
        <v>2.9020000000000001</v>
      </c>
      <c r="G2531" s="2">
        <v>2.8569999999999993</v>
      </c>
      <c r="H2531" s="2">
        <v>2.8164999999999991</v>
      </c>
      <c r="I2531" s="2">
        <v>2.8462000000000005</v>
      </c>
      <c r="J2531" s="2">
        <v>2.9970999999999979</v>
      </c>
      <c r="K2531" s="15" t="s">
        <v>47</v>
      </c>
      <c r="L2531" s="15" t="s">
        <v>54</v>
      </c>
      <c r="M2531" s="15" t="s">
        <v>51</v>
      </c>
      <c r="N2531" s="18">
        <f t="shared" si="390"/>
        <v>50</v>
      </c>
      <c r="O2531" s="18">
        <f t="shared" si="391"/>
        <v>100</v>
      </c>
      <c r="P2531" s="18">
        <f t="shared" si="392"/>
        <v>0</v>
      </c>
      <c r="Q2531" s="18">
        <f t="shared" si="393"/>
        <v>83.5</v>
      </c>
      <c r="R2531" s="19">
        <f t="shared" si="394"/>
        <v>65.025000000000006</v>
      </c>
      <c r="S2531" s="19">
        <f t="shared" si="395"/>
        <v>50.875</v>
      </c>
      <c r="T2531" s="19">
        <f t="shared" si="396"/>
        <v>60.075000000000003</v>
      </c>
      <c r="U2531" s="19">
        <f t="shared" si="397"/>
        <v>58.375</v>
      </c>
      <c r="V2531" s="18">
        <f t="shared" si="398"/>
        <v>58.658333333333339</v>
      </c>
      <c r="W2531" s="18">
        <f t="shared" si="399"/>
        <v>58.587500000000006</v>
      </c>
    </row>
    <row r="2532" spans="1:23" ht="13.5" x14ac:dyDescent="0.25">
      <c r="A2532" s="4">
        <v>45691</v>
      </c>
      <c r="B2532" s="2">
        <v>2.87</v>
      </c>
      <c r="C2532" s="2">
        <v>54.674384541073998</v>
      </c>
      <c r="D2532" s="2">
        <v>-5.1930200637030133E-2</v>
      </c>
      <c r="E2532" s="2">
        <v>2.1955659420159556E-18</v>
      </c>
      <c r="F2532" s="2">
        <v>2.8939999999999997</v>
      </c>
      <c r="G2532" s="2">
        <v>2.8589999999999991</v>
      </c>
      <c r="H2532" s="2">
        <v>2.8174999999999994</v>
      </c>
      <c r="I2532" s="2">
        <v>2.8452000000000002</v>
      </c>
      <c r="J2532" s="2">
        <v>2.9987499999999976</v>
      </c>
      <c r="K2532" s="15" t="s">
        <v>52</v>
      </c>
      <c r="L2532" s="15" t="s">
        <v>54</v>
      </c>
      <c r="M2532" s="15" t="s">
        <v>46</v>
      </c>
      <c r="N2532" s="18">
        <f t="shared" si="390"/>
        <v>50</v>
      </c>
      <c r="O2532" s="18">
        <f t="shared" si="391"/>
        <v>100</v>
      </c>
      <c r="P2532" s="18">
        <f t="shared" si="392"/>
        <v>0</v>
      </c>
      <c r="Q2532" s="18">
        <f t="shared" si="393"/>
        <v>16.5</v>
      </c>
      <c r="R2532" s="19">
        <f t="shared" si="394"/>
        <v>54.975000000000001</v>
      </c>
      <c r="S2532" s="19">
        <f t="shared" si="395"/>
        <v>34.125</v>
      </c>
      <c r="T2532" s="19">
        <f t="shared" si="396"/>
        <v>29.925000000000001</v>
      </c>
      <c r="U2532" s="19">
        <f t="shared" si="397"/>
        <v>41.625</v>
      </c>
      <c r="V2532" s="18">
        <f t="shared" si="398"/>
        <v>39.674999999999997</v>
      </c>
      <c r="W2532" s="18">
        <f t="shared" si="399"/>
        <v>40.162499999999994</v>
      </c>
    </row>
    <row r="2533" spans="1:23" ht="13.5" x14ac:dyDescent="0.25">
      <c r="A2533" s="4">
        <v>45692</v>
      </c>
      <c r="B2533" s="2">
        <v>2.8</v>
      </c>
      <c r="C2533" s="2">
        <v>45.009910020888299</v>
      </c>
      <c r="D2533" s="2">
        <v>-4.4031014179569006E-2</v>
      </c>
      <c r="E2533" s="2">
        <v>1.7564527536127647E-18</v>
      </c>
      <c r="F2533" s="2">
        <v>2.8740000000000001</v>
      </c>
      <c r="G2533" s="2">
        <v>2.8570000000000002</v>
      </c>
      <c r="H2533" s="2">
        <v>2.8149999999999995</v>
      </c>
      <c r="I2533" s="2">
        <v>2.8430000000000009</v>
      </c>
      <c r="J2533" s="2">
        <v>3.0001499999999974</v>
      </c>
      <c r="K2533" s="15" t="s">
        <v>52</v>
      </c>
      <c r="L2533" s="15" t="s">
        <v>54</v>
      </c>
      <c r="M2533" s="15" t="s">
        <v>46</v>
      </c>
      <c r="N2533" s="18">
        <f t="shared" si="390"/>
        <v>50</v>
      </c>
      <c r="O2533" s="18">
        <f t="shared" si="391"/>
        <v>100</v>
      </c>
      <c r="P2533" s="18">
        <f t="shared" si="392"/>
        <v>0</v>
      </c>
      <c r="Q2533" s="18">
        <f t="shared" si="393"/>
        <v>16.5</v>
      </c>
      <c r="R2533" s="19">
        <f t="shared" si="394"/>
        <v>54.975000000000001</v>
      </c>
      <c r="S2533" s="19">
        <f t="shared" si="395"/>
        <v>34.125</v>
      </c>
      <c r="T2533" s="19">
        <f t="shared" si="396"/>
        <v>29.925000000000001</v>
      </c>
      <c r="U2533" s="19">
        <f t="shared" si="397"/>
        <v>41.625</v>
      </c>
      <c r="V2533" s="18">
        <f t="shared" si="398"/>
        <v>39.674999999999997</v>
      </c>
      <c r="W2533" s="18">
        <f t="shared" si="399"/>
        <v>40.162499999999994</v>
      </c>
    </row>
    <row r="2534" spans="1:23" ht="13.5" x14ac:dyDescent="0.25">
      <c r="A2534" s="4">
        <v>45693</v>
      </c>
      <c r="B2534" s="2">
        <v>2.74</v>
      </c>
      <c r="C2534" s="2">
        <v>38.696000974090211</v>
      </c>
      <c r="D2534" s="2">
        <v>-3.5744973346178543E-2</v>
      </c>
      <c r="E2534" s="2">
        <v>1.4051622028902118E-18</v>
      </c>
      <c r="F2534" s="2">
        <v>2.8419999999999996</v>
      </c>
      <c r="G2534" s="2">
        <v>2.851</v>
      </c>
      <c r="H2534" s="2">
        <v>2.8125</v>
      </c>
      <c r="I2534" s="2">
        <v>2.8398000000000008</v>
      </c>
      <c r="J2534" s="2">
        <v>3.0008499999999976</v>
      </c>
      <c r="K2534" s="15" t="s">
        <v>52</v>
      </c>
      <c r="L2534" s="15" t="s">
        <v>54</v>
      </c>
      <c r="M2534" s="15" t="s">
        <v>46</v>
      </c>
      <c r="N2534" s="18">
        <f t="shared" si="390"/>
        <v>50</v>
      </c>
      <c r="O2534" s="18">
        <f t="shared" si="391"/>
        <v>100</v>
      </c>
      <c r="P2534" s="18">
        <f t="shared" si="392"/>
        <v>0</v>
      </c>
      <c r="Q2534" s="18">
        <f t="shared" si="393"/>
        <v>16.5</v>
      </c>
      <c r="R2534" s="19">
        <f t="shared" si="394"/>
        <v>54.975000000000001</v>
      </c>
      <c r="S2534" s="19">
        <f t="shared" si="395"/>
        <v>34.125</v>
      </c>
      <c r="T2534" s="19">
        <f t="shared" si="396"/>
        <v>29.925000000000001</v>
      </c>
      <c r="U2534" s="19">
        <f t="shared" si="397"/>
        <v>41.625</v>
      </c>
      <c r="V2534" s="18">
        <f t="shared" si="398"/>
        <v>39.674999999999997</v>
      </c>
      <c r="W2534" s="18">
        <f t="shared" si="399"/>
        <v>40.162499999999994</v>
      </c>
    </row>
    <row r="2535" spans="1:23" ht="13.5" x14ac:dyDescent="0.25">
      <c r="A2535" s="4">
        <v>45694</v>
      </c>
      <c r="B2535" s="2">
        <v>2.8</v>
      </c>
      <c r="C2535" s="2">
        <v>46.741673884909993</v>
      </c>
      <c r="D2535" s="2">
        <v>-3.2606394649406845E-2</v>
      </c>
      <c r="E2535" s="2">
        <v>1.1241297623121695E-18</v>
      </c>
      <c r="F2535" s="2">
        <v>2.8220000000000001</v>
      </c>
      <c r="G2535" s="2">
        <v>2.851</v>
      </c>
      <c r="H2535" s="2">
        <v>2.8149999999999995</v>
      </c>
      <c r="I2535" s="2">
        <v>2.837600000000001</v>
      </c>
      <c r="J2535" s="2">
        <v>3.0013999999999976</v>
      </c>
      <c r="K2535" s="15" t="s">
        <v>52</v>
      </c>
      <c r="L2535" s="15" t="s">
        <v>54</v>
      </c>
      <c r="M2535" s="15" t="s">
        <v>46</v>
      </c>
      <c r="N2535" s="18">
        <f t="shared" si="390"/>
        <v>50</v>
      </c>
      <c r="O2535" s="18">
        <f t="shared" si="391"/>
        <v>100</v>
      </c>
      <c r="P2535" s="18">
        <f t="shared" si="392"/>
        <v>0</v>
      </c>
      <c r="Q2535" s="18">
        <f t="shared" si="393"/>
        <v>16.5</v>
      </c>
      <c r="R2535" s="19">
        <f t="shared" si="394"/>
        <v>54.975000000000001</v>
      </c>
      <c r="S2535" s="19">
        <f t="shared" si="395"/>
        <v>34.125</v>
      </c>
      <c r="T2535" s="19">
        <f t="shared" si="396"/>
        <v>29.925000000000001</v>
      </c>
      <c r="U2535" s="19">
        <f t="shared" si="397"/>
        <v>41.625</v>
      </c>
      <c r="V2535" s="18">
        <f t="shared" si="398"/>
        <v>39.674999999999997</v>
      </c>
      <c r="W2535" s="18">
        <f t="shared" si="399"/>
        <v>40.162499999999994</v>
      </c>
    </row>
    <row r="2536" spans="1:23" ht="13.5" x14ac:dyDescent="0.25">
      <c r="A2536" s="4">
        <v>45695</v>
      </c>
      <c r="B2536" s="2">
        <v>2.78</v>
      </c>
      <c r="C2536" s="2">
        <v>44.638632230588179</v>
      </c>
      <c r="D2536" s="2">
        <v>-2.9832791457925278E-2</v>
      </c>
      <c r="E2536" s="2">
        <v>8.9930380984973557E-19</v>
      </c>
      <c r="F2536" s="2">
        <v>2.798</v>
      </c>
      <c r="G2536" s="2">
        <v>2.8500000000000005</v>
      </c>
      <c r="H2536" s="2">
        <v>2.8159999999999998</v>
      </c>
      <c r="I2536" s="2">
        <v>2.8350000000000004</v>
      </c>
      <c r="J2536" s="2">
        <v>3.0022999999999977</v>
      </c>
      <c r="K2536" s="15" t="s">
        <v>52</v>
      </c>
      <c r="L2536" s="15" t="s">
        <v>54</v>
      </c>
      <c r="M2536" s="15" t="s">
        <v>46</v>
      </c>
      <c r="N2536" s="18">
        <f t="shared" si="390"/>
        <v>50</v>
      </c>
      <c r="O2536" s="18">
        <f t="shared" si="391"/>
        <v>100</v>
      </c>
      <c r="P2536" s="18">
        <f t="shared" si="392"/>
        <v>0</v>
      </c>
      <c r="Q2536" s="18">
        <f t="shared" si="393"/>
        <v>16.5</v>
      </c>
      <c r="R2536" s="19">
        <f t="shared" si="394"/>
        <v>54.975000000000001</v>
      </c>
      <c r="S2536" s="19">
        <f t="shared" si="395"/>
        <v>34.125</v>
      </c>
      <c r="T2536" s="19">
        <f t="shared" si="396"/>
        <v>29.925000000000001</v>
      </c>
      <c r="U2536" s="19">
        <f t="shared" si="397"/>
        <v>41.625</v>
      </c>
      <c r="V2536" s="18">
        <f t="shared" si="398"/>
        <v>39.674999999999997</v>
      </c>
      <c r="W2536" s="18">
        <f t="shared" si="399"/>
        <v>40.162499999999994</v>
      </c>
    </row>
    <row r="2537" spans="1:23" ht="13.5" x14ac:dyDescent="0.25">
      <c r="A2537" s="4">
        <v>45698</v>
      </c>
      <c r="B2537" s="2">
        <v>2.73</v>
      </c>
      <c r="C2537" s="2">
        <v>39.815586070198847</v>
      </c>
      <c r="D2537" s="2">
        <v>-5.0405634137971056E-3</v>
      </c>
      <c r="E2537" s="2">
        <v>7.1944304787978852E-19</v>
      </c>
      <c r="F2537" s="2">
        <v>2.77</v>
      </c>
      <c r="G2537" s="2">
        <v>2.8319999999999999</v>
      </c>
      <c r="H2537" s="2">
        <v>2.8144999999999993</v>
      </c>
      <c r="I2537" s="2">
        <v>2.8316000000000003</v>
      </c>
      <c r="J2537" s="2">
        <v>3.0026999999999981</v>
      </c>
      <c r="K2537" s="15" t="s">
        <v>52</v>
      </c>
      <c r="L2537" s="15" t="s">
        <v>54</v>
      </c>
      <c r="M2537" s="15" t="s">
        <v>46</v>
      </c>
      <c r="N2537" s="18">
        <f t="shared" si="390"/>
        <v>50</v>
      </c>
      <c r="O2537" s="18">
        <f t="shared" si="391"/>
        <v>100</v>
      </c>
      <c r="P2537" s="18">
        <f t="shared" si="392"/>
        <v>0</v>
      </c>
      <c r="Q2537" s="18">
        <f t="shared" si="393"/>
        <v>16.5</v>
      </c>
      <c r="R2537" s="19">
        <f t="shared" si="394"/>
        <v>54.975000000000001</v>
      </c>
      <c r="S2537" s="19">
        <f t="shared" si="395"/>
        <v>34.125</v>
      </c>
      <c r="T2537" s="19">
        <f t="shared" si="396"/>
        <v>29.925000000000001</v>
      </c>
      <c r="U2537" s="19">
        <f t="shared" si="397"/>
        <v>41.625</v>
      </c>
      <c r="V2537" s="18">
        <f t="shared" si="398"/>
        <v>39.674999999999997</v>
      </c>
      <c r="W2537" s="18">
        <f t="shared" si="399"/>
        <v>40.162499999999994</v>
      </c>
    </row>
    <row r="2538" spans="1:23" ht="13.5" x14ac:dyDescent="0.25">
      <c r="A2538" s="4">
        <v>45699</v>
      </c>
      <c r="B2538" s="2">
        <v>2.7</v>
      </c>
      <c r="C2538" s="2">
        <v>37.217275552910785</v>
      </c>
      <c r="D2538" s="2">
        <v>1.7176031930335345E-2</v>
      </c>
      <c r="E2538" s="2">
        <v>5.7555443830383081E-19</v>
      </c>
      <c r="F2538" s="2">
        <v>2.75</v>
      </c>
      <c r="G2538" s="2">
        <v>2.8120000000000003</v>
      </c>
      <c r="H2538" s="2">
        <v>2.8119999999999994</v>
      </c>
      <c r="I2538" s="2">
        <v>2.8280000000000003</v>
      </c>
      <c r="J2538" s="2">
        <v>3.0031999999999988</v>
      </c>
      <c r="K2538" s="15" t="s">
        <v>52</v>
      </c>
      <c r="L2538" s="15" t="s">
        <v>50</v>
      </c>
      <c r="M2538" s="15" t="s">
        <v>46</v>
      </c>
      <c r="N2538" s="18">
        <f t="shared" si="390"/>
        <v>50</v>
      </c>
      <c r="O2538" s="18">
        <f t="shared" si="391"/>
        <v>100</v>
      </c>
      <c r="P2538" s="18">
        <f t="shared" si="392"/>
        <v>0</v>
      </c>
      <c r="Q2538" s="18">
        <f t="shared" si="393"/>
        <v>0</v>
      </c>
      <c r="R2538" s="19">
        <f t="shared" si="394"/>
        <v>52.5</v>
      </c>
      <c r="S2538" s="19">
        <f t="shared" si="395"/>
        <v>30</v>
      </c>
      <c r="T2538" s="19">
        <f t="shared" si="396"/>
        <v>22.5</v>
      </c>
      <c r="U2538" s="19">
        <f t="shared" si="397"/>
        <v>37.5</v>
      </c>
      <c r="V2538" s="18">
        <f t="shared" si="398"/>
        <v>35</v>
      </c>
      <c r="W2538" s="18">
        <f t="shared" si="399"/>
        <v>35.625</v>
      </c>
    </row>
    <row r="2539" spans="1:23" ht="13.5" x14ac:dyDescent="0.25">
      <c r="A2539" s="4">
        <v>45700</v>
      </c>
      <c r="B2539" s="2">
        <v>2.68</v>
      </c>
      <c r="C2539" s="2">
        <v>35.55159962604661</v>
      </c>
      <c r="D2539" s="2">
        <v>3.8147141878811741E-2</v>
      </c>
      <c r="E2539" s="2">
        <v>4.6044355064306467E-19</v>
      </c>
      <c r="F2539" s="2">
        <v>2.7380000000000004</v>
      </c>
      <c r="G2539" s="2">
        <v>2.79</v>
      </c>
      <c r="H2539" s="2">
        <v>2.8109999999999995</v>
      </c>
      <c r="I2539" s="2">
        <v>2.8235999999999994</v>
      </c>
      <c r="J2539" s="2">
        <v>3.0032499999999986</v>
      </c>
      <c r="K2539" s="15" t="s">
        <v>52</v>
      </c>
      <c r="L2539" s="15" t="s">
        <v>50</v>
      </c>
      <c r="M2539" s="15" t="s">
        <v>46</v>
      </c>
      <c r="N2539" s="18">
        <f t="shared" si="390"/>
        <v>50</v>
      </c>
      <c r="O2539" s="18">
        <f t="shared" si="391"/>
        <v>100</v>
      </c>
      <c r="P2539" s="18">
        <f t="shared" si="392"/>
        <v>0</v>
      </c>
      <c r="Q2539" s="18">
        <f t="shared" si="393"/>
        <v>0</v>
      </c>
      <c r="R2539" s="19">
        <f t="shared" si="394"/>
        <v>52.5</v>
      </c>
      <c r="S2539" s="19">
        <f t="shared" si="395"/>
        <v>30</v>
      </c>
      <c r="T2539" s="19">
        <f t="shared" si="396"/>
        <v>22.5</v>
      </c>
      <c r="U2539" s="19">
        <f t="shared" si="397"/>
        <v>37.5</v>
      </c>
      <c r="V2539" s="18">
        <f t="shared" si="398"/>
        <v>35</v>
      </c>
      <c r="W2539" s="18">
        <f t="shared" si="399"/>
        <v>35.625</v>
      </c>
    </row>
    <row r="2540" spans="1:23" ht="13.5" x14ac:dyDescent="0.25">
      <c r="A2540" s="4">
        <v>45701</v>
      </c>
      <c r="B2540" s="2">
        <v>2.68</v>
      </c>
      <c r="C2540" s="2">
        <v>35.55159962604661</v>
      </c>
      <c r="D2540" s="2">
        <v>5.6649895919597348E-2</v>
      </c>
      <c r="E2540" s="2">
        <v>3.6835484051445175E-19</v>
      </c>
      <c r="F2540" s="2">
        <v>2.714</v>
      </c>
      <c r="G2540" s="2">
        <v>2.7679999999999998</v>
      </c>
      <c r="H2540" s="2">
        <v>2.8074999999999997</v>
      </c>
      <c r="I2540" s="2">
        <v>2.8203999999999998</v>
      </c>
      <c r="J2540" s="2">
        <v>3.0030999999999981</v>
      </c>
      <c r="K2540" s="15" t="s">
        <v>52</v>
      </c>
      <c r="L2540" s="15" t="s">
        <v>50</v>
      </c>
      <c r="M2540" s="15" t="s">
        <v>46</v>
      </c>
      <c r="N2540" s="18">
        <f t="shared" si="390"/>
        <v>50</v>
      </c>
      <c r="O2540" s="18">
        <f t="shared" si="391"/>
        <v>100</v>
      </c>
      <c r="P2540" s="18">
        <f t="shared" si="392"/>
        <v>0</v>
      </c>
      <c r="Q2540" s="18">
        <f t="shared" si="393"/>
        <v>0</v>
      </c>
      <c r="R2540" s="19">
        <f t="shared" si="394"/>
        <v>52.5</v>
      </c>
      <c r="S2540" s="19">
        <f t="shared" si="395"/>
        <v>30</v>
      </c>
      <c r="T2540" s="19">
        <f t="shared" si="396"/>
        <v>22.5</v>
      </c>
      <c r="U2540" s="19">
        <f t="shared" si="397"/>
        <v>37.5</v>
      </c>
      <c r="V2540" s="18">
        <f t="shared" si="398"/>
        <v>35</v>
      </c>
      <c r="W2540" s="18">
        <f t="shared" si="399"/>
        <v>35.625</v>
      </c>
    </row>
    <row r="2541" spans="1:23" ht="13.5" x14ac:dyDescent="0.25">
      <c r="A2541" s="4">
        <v>45702</v>
      </c>
      <c r="B2541" s="2">
        <v>2.68</v>
      </c>
      <c r="C2541" s="2">
        <v>35.55159962604661</v>
      </c>
      <c r="D2541" s="2">
        <v>7.3007895285801538E-2</v>
      </c>
      <c r="E2541" s="2">
        <v>2.9468387241156141E-19</v>
      </c>
      <c r="F2541" s="2">
        <v>2.694</v>
      </c>
      <c r="G2541" s="2">
        <v>2.7459999999999996</v>
      </c>
      <c r="H2541" s="2">
        <v>2.8014999999999999</v>
      </c>
      <c r="I2541" s="2">
        <v>2.8172000000000001</v>
      </c>
      <c r="J2541" s="2">
        <v>3.0025999999999984</v>
      </c>
      <c r="K2541" s="15" t="s">
        <v>52</v>
      </c>
      <c r="L2541" s="15" t="s">
        <v>50</v>
      </c>
      <c r="M2541" s="15" t="s">
        <v>46</v>
      </c>
      <c r="N2541" s="18">
        <f t="shared" si="390"/>
        <v>50</v>
      </c>
      <c r="O2541" s="18">
        <f t="shared" si="391"/>
        <v>100</v>
      </c>
      <c r="P2541" s="18">
        <f t="shared" si="392"/>
        <v>0</v>
      </c>
      <c r="Q2541" s="18">
        <f t="shared" si="393"/>
        <v>0</v>
      </c>
      <c r="R2541" s="19">
        <f t="shared" si="394"/>
        <v>52.5</v>
      </c>
      <c r="S2541" s="19">
        <f t="shared" si="395"/>
        <v>30</v>
      </c>
      <c r="T2541" s="19">
        <f t="shared" si="396"/>
        <v>22.5</v>
      </c>
      <c r="U2541" s="19">
        <f t="shared" si="397"/>
        <v>37.5</v>
      </c>
      <c r="V2541" s="18">
        <f t="shared" si="398"/>
        <v>35</v>
      </c>
      <c r="W2541" s="18">
        <f t="shared" si="399"/>
        <v>35.625</v>
      </c>
    </row>
    <row r="2542" spans="1:23" ht="13.5" x14ac:dyDescent="0.25">
      <c r="A2542" s="4">
        <v>45705</v>
      </c>
      <c r="B2542" s="2">
        <v>2.67</v>
      </c>
      <c r="C2542" s="2">
        <v>34.584975873499502</v>
      </c>
      <c r="D2542" s="2">
        <v>8.3624471481137608E-2</v>
      </c>
      <c r="E2542" s="2">
        <v>2.3574709792924915E-19</v>
      </c>
      <c r="F2542" s="2">
        <v>2.6819999999999999</v>
      </c>
      <c r="G2542" s="2">
        <v>2.726</v>
      </c>
      <c r="H2542" s="2">
        <v>2.7924999999999995</v>
      </c>
      <c r="I2542" s="2">
        <v>2.8126000000000007</v>
      </c>
      <c r="J2542" s="2">
        <v>3.0020999999999982</v>
      </c>
      <c r="K2542" s="15" t="s">
        <v>52</v>
      </c>
      <c r="L2542" s="15" t="s">
        <v>50</v>
      </c>
      <c r="M2542" s="15" t="s">
        <v>46</v>
      </c>
      <c r="N2542" s="18">
        <f t="shared" si="390"/>
        <v>50</v>
      </c>
      <c r="O2542" s="18">
        <f t="shared" si="391"/>
        <v>100</v>
      </c>
      <c r="P2542" s="18">
        <f t="shared" si="392"/>
        <v>0</v>
      </c>
      <c r="Q2542" s="18">
        <f t="shared" si="393"/>
        <v>0</v>
      </c>
      <c r="R2542" s="19">
        <f t="shared" si="394"/>
        <v>52.5</v>
      </c>
      <c r="S2542" s="19">
        <f t="shared" si="395"/>
        <v>30</v>
      </c>
      <c r="T2542" s="19">
        <f t="shared" si="396"/>
        <v>22.5</v>
      </c>
      <c r="U2542" s="19">
        <f t="shared" si="397"/>
        <v>37.5</v>
      </c>
      <c r="V2542" s="18">
        <f t="shared" si="398"/>
        <v>35</v>
      </c>
      <c r="W2542" s="18">
        <f t="shared" si="399"/>
        <v>35.625</v>
      </c>
    </row>
    <row r="2543" spans="1:23" ht="13.5" x14ac:dyDescent="0.25">
      <c r="A2543" s="4">
        <v>45706</v>
      </c>
      <c r="B2543" s="2">
        <v>2.75</v>
      </c>
      <c r="C2543" s="2">
        <v>47.000029842102499</v>
      </c>
      <c r="D2543" s="2">
        <v>7.6573361987669841E-2</v>
      </c>
      <c r="E2543" s="2">
        <v>1.8859767834339933E-19</v>
      </c>
      <c r="F2543" s="2">
        <v>2.6920000000000002</v>
      </c>
      <c r="G2543" s="2">
        <v>2.7210000000000001</v>
      </c>
      <c r="H2543" s="2">
        <v>2.7890000000000001</v>
      </c>
      <c r="I2543" s="2">
        <v>2.8096000000000005</v>
      </c>
      <c r="J2543" s="2">
        <v>3.001449999999998</v>
      </c>
      <c r="K2543" s="15" t="s">
        <v>52</v>
      </c>
      <c r="L2543" s="15" t="s">
        <v>50</v>
      </c>
      <c r="M2543" s="15" t="s">
        <v>53</v>
      </c>
      <c r="N2543" s="18">
        <f t="shared" si="390"/>
        <v>50</v>
      </c>
      <c r="O2543" s="18">
        <f t="shared" si="391"/>
        <v>100</v>
      </c>
      <c r="P2543" s="18">
        <f t="shared" si="392"/>
        <v>0</v>
      </c>
      <c r="Q2543" s="18">
        <f t="shared" si="393"/>
        <v>0</v>
      </c>
      <c r="R2543" s="19">
        <f t="shared" si="394"/>
        <v>52.5</v>
      </c>
      <c r="S2543" s="19">
        <f t="shared" si="395"/>
        <v>30</v>
      </c>
      <c r="T2543" s="19">
        <f t="shared" si="396"/>
        <v>22.5</v>
      </c>
      <c r="U2543" s="19">
        <f t="shared" si="397"/>
        <v>37.5</v>
      </c>
      <c r="V2543" s="18">
        <f t="shared" si="398"/>
        <v>35</v>
      </c>
      <c r="W2543" s="18">
        <f t="shared" si="399"/>
        <v>35.625</v>
      </c>
    </row>
    <row r="2544" spans="1:23" ht="13.5" x14ac:dyDescent="0.25">
      <c r="A2544" s="4">
        <v>45707</v>
      </c>
      <c r="B2544" s="2">
        <v>2.75</v>
      </c>
      <c r="C2544" s="2">
        <v>47.000029842102499</v>
      </c>
      <c r="D2544" s="2">
        <v>6.1515388886090427E-2</v>
      </c>
      <c r="E2544" s="2">
        <v>1.5087814267471949E-19</v>
      </c>
      <c r="F2544" s="2">
        <v>2.7060000000000004</v>
      </c>
      <c r="G2544" s="2">
        <v>2.722</v>
      </c>
      <c r="H2544" s="2">
        <v>2.7864999999999998</v>
      </c>
      <c r="I2544" s="2">
        <v>2.8066000000000004</v>
      </c>
      <c r="J2544" s="2">
        <v>3.0003999999999977</v>
      </c>
      <c r="K2544" s="15" t="s">
        <v>52</v>
      </c>
      <c r="L2544" s="15" t="s">
        <v>54</v>
      </c>
      <c r="M2544" s="15" t="s">
        <v>53</v>
      </c>
      <c r="N2544" s="18">
        <f t="shared" si="390"/>
        <v>50</v>
      </c>
      <c r="O2544" s="18">
        <f t="shared" si="391"/>
        <v>100</v>
      </c>
      <c r="P2544" s="18">
        <f t="shared" si="392"/>
        <v>0</v>
      </c>
      <c r="Q2544" s="18">
        <f t="shared" si="393"/>
        <v>16.5</v>
      </c>
      <c r="R2544" s="19">
        <f t="shared" si="394"/>
        <v>54.975000000000001</v>
      </c>
      <c r="S2544" s="19">
        <f t="shared" si="395"/>
        <v>34.125</v>
      </c>
      <c r="T2544" s="19">
        <f t="shared" si="396"/>
        <v>29.925000000000001</v>
      </c>
      <c r="U2544" s="19">
        <f t="shared" si="397"/>
        <v>41.625</v>
      </c>
      <c r="V2544" s="18">
        <f t="shared" si="398"/>
        <v>39.674999999999997</v>
      </c>
      <c r="W2544" s="18">
        <f t="shared" si="399"/>
        <v>40.162499999999994</v>
      </c>
    </row>
    <row r="2545" spans="1:23" ht="13.5" x14ac:dyDescent="0.25">
      <c r="A2545" s="4">
        <v>45708</v>
      </c>
      <c r="B2545" s="2">
        <v>2.75</v>
      </c>
      <c r="C2545" s="2">
        <v>47.000029842102499</v>
      </c>
      <c r="D2545" s="2">
        <v>5.8133610656806667E-2</v>
      </c>
      <c r="E2545" s="2">
        <v>1.2070251413977558E-19</v>
      </c>
      <c r="F2545" s="2">
        <v>2.7199999999999998</v>
      </c>
      <c r="G2545" s="2">
        <v>2.7170000000000001</v>
      </c>
      <c r="H2545" s="2">
        <v>2.7840000000000003</v>
      </c>
      <c r="I2545" s="2">
        <v>2.8034000000000003</v>
      </c>
      <c r="J2545" s="2">
        <v>2.998949999999998</v>
      </c>
      <c r="K2545" s="15" t="s">
        <v>52</v>
      </c>
      <c r="L2545" s="15" t="s">
        <v>54</v>
      </c>
      <c r="M2545" s="15" t="s">
        <v>53</v>
      </c>
      <c r="N2545" s="18">
        <f t="shared" si="390"/>
        <v>50</v>
      </c>
      <c r="O2545" s="18">
        <f t="shared" si="391"/>
        <v>100</v>
      </c>
      <c r="P2545" s="18">
        <f t="shared" si="392"/>
        <v>0</v>
      </c>
      <c r="Q2545" s="18">
        <f t="shared" si="393"/>
        <v>16.5</v>
      </c>
      <c r="R2545" s="19">
        <f t="shared" si="394"/>
        <v>54.975000000000001</v>
      </c>
      <c r="S2545" s="19">
        <f t="shared" si="395"/>
        <v>34.125</v>
      </c>
      <c r="T2545" s="19">
        <f t="shared" si="396"/>
        <v>29.925000000000001</v>
      </c>
      <c r="U2545" s="19">
        <f t="shared" si="397"/>
        <v>41.625</v>
      </c>
      <c r="V2545" s="18">
        <f t="shared" si="398"/>
        <v>39.674999999999997</v>
      </c>
      <c r="W2545" s="18">
        <f t="shared" si="399"/>
        <v>40.162499999999994</v>
      </c>
    </row>
    <row r="2546" spans="1:23" ht="13.5" x14ac:dyDescent="0.25">
      <c r="A2546" s="4">
        <v>45709</v>
      </c>
      <c r="B2546" s="2">
        <v>2.75</v>
      </c>
      <c r="C2546" s="2">
        <v>47.000029842102499</v>
      </c>
      <c r="D2546" s="2">
        <v>5.2314455512417979E-2</v>
      </c>
      <c r="E2546" s="2">
        <v>9.6562011311820474E-20</v>
      </c>
      <c r="F2546" s="2">
        <v>2.734</v>
      </c>
      <c r="G2546" s="2">
        <v>2.714</v>
      </c>
      <c r="H2546" s="2">
        <v>2.7820000000000005</v>
      </c>
      <c r="I2546" s="2">
        <v>2.8004000000000002</v>
      </c>
      <c r="J2546" s="2">
        <v>2.9977999999999976</v>
      </c>
      <c r="K2546" s="15" t="s">
        <v>52</v>
      </c>
      <c r="L2546" s="15" t="s">
        <v>54</v>
      </c>
      <c r="M2546" s="15" t="s">
        <v>53</v>
      </c>
      <c r="N2546" s="18">
        <f t="shared" si="390"/>
        <v>50</v>
      </c>
      <c r="O2546" s="18">
        <f t="shared" si="391"/>
        <v>100</v>
      </c>
      <c r="P2546" s="18">
        <f t="shared" si="392"/>
        <v>0</v>
      </c>
      <c r="Q2546" s="18">
        <f t="shared" si="393"/>
        <v>16.5</v>
      </c>
      <c r="R2546" s="19">
        <f t="shared" si="394"/>
        <v>54.975000000000001</v>
      </c>
      <c r="S2546" s="19">
        <f t="shared" si="395"/>
        <v>34.125</v>
      </c>
      <c r="T2546" s="19">
        <f t="shared" si="396"/>
        <v>29.925000000000001</v>
      </c>
      <c r="U2546" s="19">
        <f t="shared" si="397"/>
        <v>41.625</v>
      </c>
      <c r="V2546" s="18">
        <f t="shared" si="398"/>
        <v>39.674999999999997</v>
      </c>
      <c r="W2546" s="18">
        <f t="shared" si="399"/>
        <v>40.162499999999994</v>
      </c>
    </row>
    <row r="2547" spans="1:23" ht="13.5" x14ac:dyDescent="0.25">
      <c r="A2547" s="4">
        <v>45712</v>
      </c>
      <c r="B2547" s="2">
        <v>2.73</v>
      </c>
      <c r="C2547" s="2">
        <v>44.180476937353561</v>
      </c>
      <c r="D2547" s="2">
        <v>4.1290166376359405E-2</v>
      </c>
      <c r="E2547" s="2">
        <v>7.7249609049456389E-20</v>
      </c>
      <c r="F2547" s="2">
        <v>2.746</v>
      </c>
      <c r="G2547" s="2">
        <v>2.714</v>
      </c>
      <c r="H2547" s="2">
        <v>2.7730000000000001</v>
      </c>
      <c r="I2547" s="2">
        <v>2.7974000000000006</v>
      </c>
      <c r="J2547" s="2">
        <v>2.9965499999999978</v>
      </c>
      <c r="K2547" s="15" t="s">
        <v>47</v>
      </c>
      <c r="L2547" s="15" t="s">
        <v>54</v>
      </c>
      <c r="M2547" s="15" t="s">
        <v>51</v>
      </c>
      <c r="N2547" s="18">
        <f t="shared" si="390"/>
        <v>50</v>
      </c>
      <c r="O2547" s="18">
        <f t="shared" si="391"/>
        <v>100</v>
      </c>
      <c r="P2547" s="18">
        <f t="shared" si="392"/>
        <v>0</v>
      </c>
      <c r="Q2547" s="18">
        <f t="shared" si="393"/>
        <v>83.5</v>
      </c>
      <c r="R2547" s="19">
        <f t="shared" si="394"/>
        <v>65.025000000000006</v>
      </c>
      <c r="S2547" s="19">
        <f t="shared" si="395"/>
        <v>50.875</v>
      </c>
      <c r="T2547" s="19">
        <f t="shared" si="396"/>
        <v>60.075000000000003</v>
      </c>
      <c r="U2547" s="19">
        <f t="shared" si="397"/>
        <v>58.375</v>
      </c>
      <c r="V2547" s="18">
        <f t="shared" si="398"/>
        <v>58.658333333333339</v>
      </c>
      <c r="W2547" s="18">
        <f t="shared" si="399"/>
        <v>58.587500000000006</v>
      </c>
    </row>
    <row r="2548" spans="1:23" ht="13.5" x14ac:dyDescent="0.25">
      <c r="A2548" s="4">
        <v>45713</v>
      </c>
      <c r="B2548" s="2">
        <v>2.8</v>
      </c>
      <c r="C2548" s="2">
        <v>54.474585626310251</v>
      </c>
      <c r="D2548" s="2">
        <v>2.2381789801084739E-2</v>
      </c>
      <c r="E2548" s="2">
        <v>6.1799687239565114E-20</v>
      </c>
      <c r="F2548" s="2">
        <v>2.7560000000000002</v>
      </c>
      <c r="G2548" s="2">
        <v>2.7240000000000002</v>
      </c>
      <c r="H2548" s="2">
        <v>2.7679999999999998</v>
      </c>
      <c r="I2548" s="2">
        <v>2.7950000000000004</v>
      </c>
      <c r="J2548" s="2">
        <v>2.9957999999999974</v>
      </c>
      <c r="K2548" s="15" t="s">
        <v>47</v>
      </c>
      <c r="L2548" s="15" t="s">
        <v>54</v>
      </c>
      <c r="M2548" s="15" t="s">
        <v>51</v>
      </c>
      <c r="N2548" s="18">
        <f t="shared" si="390"/>
        <v>50</v>
      </c>
      <c r="O2548" s="18">
        <f t="shared" si="391"/>
        <v>100</v>
      </c>
      <c r="P2548" s="18">
        <f t="shared" si="392"/>
        <v>0</v>
      </c>
      <c r="Q2548" s="18">
        <f t="shared" si="393"/>
        <v>83.5</v>
      </c>
      <c r="R2548" s="19">
        <f t="shared" si="394"/>
        <v>65.025000000000006</v>
      </c>
      <c r="S2548" s="19">
        <f t="shared" si="395"/>
        <v>50.875</v>
      </c>
      <c r="T2548" s="19">
        <f t="shared" si="396"/>
        <v>60.075000000000003</v>
      </c>
      <c r="U2548" s="19">
        <f t="shared" si="397"/>
        <v>58.375</v>
      </c>
      <c r="V2548" s="18">
        <f t="shared" si="398"/>
        <v>58.658333333333339</v>
      </c>
      <c r="W2548" s="18">
        <f t="shared" si="399"/>
        <v>58.587500000000006</v>
      </c>
    </row>
    <row r="2549" spans="1:23" ht="13.5" x14ac:dyDescent="0.25">
      <c r="A2549" s="4">
        <v>45714</v>
      </c>
      <c r="B2549" s="2">
        <v>2.89</v>
      </c>
      <c r="C2549" s="2">
        <v>63.73481387600723</v>
      </c>
      <c r="D2549" s="2">
        <v>-3.5707193653111702E-3</v>
      </c>
      <c r="E2549" s="2">
        <v>4.9439749791652093E-20</v>
      </c>
      <c r="F2549" s="2">
        <v>2.7840000000000003</v>
      </c>
      <c r="G2549" s="2">
        <v>2.7450000000000001</v>
      </c>
      <c r="H2549" s="2">
        <v>2.7674999999999996</v>
      </c>
      <c r="I2549" s="2">
        <v>2.7950000000000004</v>
      </c>
      <c r="J2549" s="2">
        <v>2.9952999999999967</v>
      </c>
      <c r="K2549" s="15" t="s">
        <v>47</v>
      </c>
      <c r="L2549" s="15" t="s">
        <v>48</v>
      </c>
      <c r="M2549" s="15" t="s">
        <v>51</v>
      </c>
      <c r="N2549" s="18">
        <f t="shared" si="390"/>
        <v>50</v>
      </c>
      <c r="O2549" s="18">
        <f t="shared" si="391"/>
        <v>100</v>
      </c>
      <c r="P2549" s="18">
        <f t="shared" si="392"/>
        <v>0</v>
      </c>
      <c r="Q2549" s="18">
        <f t="shared" si="393"/>
        <v>100</v>
      </c>
      <c r="R2549" s="19">
        <f t="shared" si="394"/>
        <v>67.5</v>
      </c>
      <c r="S2549" s="19">
        <f t="shared" si="395"/>
        <v>55</v>
      </c>
      <c r="T2549" s="19">
        <f t="shared" si="396"/>
        <v>67.5</v>
      </c>
      <c r="U2549" s="19">
        <f t="shared" si="397"/>
        <v>62.5</v>
      </c>
      <c r="V2549" s="18">
        <f t="shared" si="398"/>
        <v>63.333333333333336</v>
      </c>
      <c r="W2549" s="18">
        <f t="shared" si="399"/>
        <v>63.125</v>
      </c>
    </row>
    <row r="2550" spans="1:23" ht="13.5" x14ac:dyDescent="0.25">
      <c r="A2550" s="4">
        <v>45715</v>
      </c>
      <c r="B2550" s="2">
        <v>2.97</v>
      </c>
      <c r="C2550" s="2">
        <v>69.645330618895883</v>
      </c>
      <c r="D2550" s="2">
        <v>-3.2182278178125134E-2</v>
      </c>
      <c r="E2550" s="2">
        <v>3.9551799833321678E-20</v>
      </c>
      <c r="F2550" s="2">
        <v>2.8280000000000003</v>
      </c>
      <c r="G2550" s="2">
        <v>2.774</v>
      </c>
      <c r="H2550" s="2">
        <v>2.7709999999999999</v>
      </c>
      <c r="I2550" s="2">
        <v>2.7966000000000006</v>
      </c>
      <c r="J2550" s="2">
        <v>2.9952499999999969</v>
      </c>
      <c r="K2550" s="15" t="s">
        <v>47</v>
      </c>
      <c r="L2550" s="15" t="s">
        <v>48</v>
      </c>
      <c r="M2550" s="15" t="s">
        <v>51</v>
      </c>
      <c r="N2550" s="18">
        <f t="shared" si="390"/>
        <v>50</v>
      </c>
      <c r="O2550" s="18">
        <f t="shared" si="391"/>
        <v>100</v>
      </c>
      <c r="P2550" s="18">
        <f t="shared" si="392"/>
        <v>0</v>
      </c>
      <c r="Q2550" s="18">
        <f t="shared" si="393"/>
        <v>100</v>
      </c>
      <c r="R2550" s="19">
        <f t="shared" si="394"/>
        <v>67.5</v>
      </c>
      <c r="S2550" s="19">
        <f t="shared" si="395"/>
        <v>55</v>
      </c>
      <c r="T2550" s="19">
        <f t="shared" si="396"/>
        <v>67.5</v>
      </c>
      <c r="U2550" s="19">
        <f t="shared" si="397"/>
        <v>62.5</v>
      </c>
      <c r="V2550" s="18">
        <f t="shared" si="398"/>
        <v>63.333333333333336</v>
      </c>
      <c r="W2550" s="18">
        <f t="shared" si="399"/>
        <v>63.125</v>
      </c>
    </row>
    <row r="2551" spans="1:23" ht="13.5" x14ac:dyDescent="0.25">
      <c r="A2551" s="4">
        <v>45716</v>
      </c>
      <c r="B2551" s="2">
        <v>3.1</v>
      </c>
      <c r="C2551" s="2">
        <v>76.381655724348306</v>
      </c>
      <c r="D2551" s="2">
        <v>-6.716646496106371E-2</v>
      </c>
      <c r="E2551" s="2">
        <v>3.1641439866657346E-20</v>
      </c>
      <c r="F2551" s="2">
        <v>2.8980000000000001</v>
      </c>
      <c r="G2551" s="2">
        <v>2.8159999999999998</v>
      </c>
      <c r="H2551" s="2">
        <v>2.7809999999999997</v>
      </c>
      <c r="I2551" s="2">
        <v>2.8010000000000006</v>
      </c>
      <c r="J2551" s="2">
        <v>2.995949999999997</v>
      </c>
      <c r="K2551" s="15" t="s">
        <v>47</v>
      </c>
      <c r="L2551" s="15" t="s">
        <v>48</v>
      </c>
      <c r="M2551" s="15" t="s">
        <v>51</v>
      </c>
      <c r="N2551" s="18">
        <f t="shared" si="390"/>
        <v>50</v>
      </c>
      <c r="O2551" s="18">
        <f t="shared" si="391"/>
        <v>100</v>
      </c>
      <c r="P2551" s="18">
        <f t="shared" si="392"/>
        <v>0</v>
      </c>
      <c r="Q2551" s="18">
        <f t="shared" si="393"/>
        <v>100</v>
      </c>
      <c r="R2551" s="19">
        <f t="shared" si="394"/>
        <v>67.5</v>
      </c>
      <c r="S2551" s="19">
        <f t="shared" si="395"/>
        <v>55</v>
      </c>
      <c r="T2551" s="19">
        <f t="shared" si="396"/>
        <v>67.5</v>
      </c>
      <c r="U2551" s="19">
        <f t="shared" si="397"/>
        <v>62.5</v>
      </c>
      <c r="V2551" s="18">
        <f t="shared" si="398"/>
        <v>63.333333333333336</v>
      </c>
      <c r="W2551" s="18">
        <f t="shared" si="399"/>
        <v>63.125</v>
      </c>
    </row>
    <row r="2552" spans="1:23" ht="13.5" x14ac:dyDescent="0.25">
      <c r="A2552" s="4">
        <v>45719</v>
      </c>
      <c r="B2552" s="2">
        <v>3.07</v>
      </c>
      <c r="C2552" s="2">
        <v>72.389254138281245</v>
      </c>
      <c r="D2552" s="2">
        <v>-9.7912862412526724E-2</v>
      </c>
      <c r="E2552" s="2">
        <v>2.5313151893325877E-20</v>
      </c>
      <c r="F2552" s="2">
        <v>2.9660000000000002</v>
      </c>
      <c r="G2552" s="2">
        <v>2.8560000000000003</v>
      </c>
      <c r="H2552" s="2">
        <v>2.7909999999999995</v>
      </c>
      <c r="I2552" s="2">
        <v>2.8054000000000006</v>
      </c>
      <c r="J2552" s="2">
        <v>2.9963999999999977</v>
      </c>
      <c r="K2552" s="15" t="s">
        <v>47</v>
      </c>
      <c r="L2552" s="15" t="s">
        <v>48</v>
      </c>
      <c r="M2552" s="15" t="s">
        <v>51</v>
      </c>
      <c r="N2552" s="18">
        <f t="shared" si="390"/>
        <v>50</v>
      </c>
      <c r="O2552" s="18">
        <f t="shared" si="391"/>
        <v>100</v>
      </c>
      <c r="P2552" s="18">
        <f t="shared" si="392"/>
        <v>0</v>
      </c>
      <c r="Q2552" s="18">
        <f t="shared" si="393"/>
        <v>100</v>
      </c>
      <c r="R2552" s="19">
        <f t="shared" si="394"/>
        <v>67.5</v>
      </c>
      <c r="S2552" s="19">
        <f t="shared" si="395"/>
        <v>55</v>
      </c>
      <c r="T2552" s="19">
        <f t="shared" si="396"/>
        <v>67.5</v>
      </c>
      <c r="U2552" s="19">
        <f t="shared" si="397"/>
        <v>62.5</v>
      </c>
      <c r="V2552" s="18">
        <f t="shared" si="398"/>
        <v>63.333333333333336</v>
      </c>
      <c r="W2552" s="18">
        <f t="shared" si="399"/>
        <v>63.125</v>
      </c>
    </row>
    <row r="2553" spans="1:23" ht="13.5" x14ac:dyDescent="0.25">
      <c r="A2553" s="4">
        <v>45720</v>
      </c>
      <c r="B2553" s="2">
        <v>2.91</v>
      </c>
      <c r="C2553" s="2">
        <v>55.67494710957758</v>
      </c>
      <c r="D2553" s="2">
        <v>-0.10128496454786085</v>
      </c>
      <c r="E2553" s="2">
        <v>2.0250521514660702E-20</v>
      </c>
      <c r="F2553" s="2">
        <v>2.9880000000000004</v>
      </c>
      <c r="G2553" s="2">
        <v>2.8720000000000003</v>
      </c>
      <c r="H2553" s="2">
        <v>2.7964999999999995</v>
      </c>
      <c r="I2553" s="2">
        <v>2.8066000000000004</v>
      </c>
      <c r="J2553" s="2">
        <v>2.9954499999999977</v>
      </c>
      <c r="K2553" s="15" t="s">
        <v>47</v>
      </c>
      <c r="L2553" s="15" t="s">
        <v>48</v>
      </c>
      <c r="M2553" s="15" t="s">
        <v>51</v>
      </c>
      <c r="N2553" s="18">
        <f t="shared" si="390"/>
        <v>50</v>
      </c>
      <c r="O2553" s="18">
        <f t="shared" si="391"/>
        <v>100</v>
      </c>
      <c r="P2553" s="18">
        <f t="shared" si="392"/>
        <v>0</v>
      </c>
      <c r="Q2553" s="18">
        <f t="shared" si="393"/>
        <v>100</v>
      </c>
      <c r="R2553" s="19">
        <f t="shared" si="394"/>
        <v>67.5</v>
      </c>
      <c r="S2553" s="19">
        <f t="shared" si="395"/>
        <v>55</v>
      </c>
      <c r="T2553" s="19">
        <f t="shared" si="396"/>
        <v>67.5</v>
      </c>
      <c r="U2553" s="19">
        <f t="shared" si="397"/>
        <v>62.5</v>
      </c>
      <c r="V2553" s="18">
        <f t="shared" si="398"/>
        <v>63.333333333333336</v>
      </c>
      <c r="W2553" s="18">
        <f t="shared" si="399"/>
        <v>63.125</v>
      </c>
    </row>
    <row r="2554" spans="1:23" ht="13.5" x14ac:dyDescent="0.25">
      <c r="A2554" s="4">
        <v>45721</v>
      </c>
      <c r="B2554" s="2">
        <v>3.08</v>
      </c>
      <c r="C2554" s="2">
        <v>64.938176096371791</v>
      </c>
      <c r="D2554" s="2">
        <v>-0.1171886347160247</v>
      </c>
      <c r="E2554" s="2">
        <v>1.6200417211728562E-20</v>
      </c>
      <c r="F2554" s="2">
        <v>3.0260000000000002</v>
      </c>
      <c r="G2554" s="2">
        <v>2.9050000000000002</v>
      </c>
      <c r="H2554" s="2">
        <v>2.8134999999999999</v>
      </c>
      <c r="I2554" s="2">
        <v>2.8122000000000007</v>
      </c>
      <c r="J2554" s="2">
        <v>2.9948999999999977</v>
      </c>
      <c r="K2554" s="15" t="s">
        <v>47</v>
      </c>
      <c r="L2554" s="15" t="s">
        <v>48</v>
      </c>
      <c r="M2554" s="15" t="s">
        <v>51</v>
      </c>
      <c r="N2554" s="18">
        <f t="shared" si="390"/>
        <v>50</v>
      </c>
      <c r="O2554" s="18">
        <f t="shared" si="391"/>
        <v>100</v>
      </c>
      <c r="P2554" s="18">
        <f t="shared" si="392"/>
        <v>0</v>
      </c>
      <c r="Q2554" s="18">
        <f t="shared" si="393"/>
        <v>100</v>
      </c>
      <c r="R2554" s="19">
        <f t="shared" si="394"/>
        <v>67.5</v>
      </c>
      <c r="S2554" s="19">
        <f t="shared" si="395"/>
        <v>55</v>
      </c>
      <c r="T2554" s="19">
        <f t="shared" si="396"/>
        <v>67.5</v>
      </c>
      <c r="U2554" s="19">
        <f t="shared" si="397"/>
        <v>62.5</v>
      </c>
      <c r="V2554" s="18">
        <f t="shared" si="398"/>
        <v>63.333333333333336</v>
      </c>
      <c r="W2554" s="18">
        <f t="shared" si="399"/>
        <v>63.125</v>
      </c>
    </row>
    <row r="2555" spans="1:23" ht="13.5" x14ac:dyDescent="0.25">
      <c r="A2555" s="4">
        <v>45722</v>
      </c>
      <c r="B2555" s="2">
        <v>3.08</v>
      </c>
      <c r="C2555" s="2">
        <v>64.938176096371791</v>
      </c>
      <c r="D2555" s="2">
        <v>-0.13207397590514436</v>
      </c>
      <c r="E2555" s="2">
        <v>1.296033376938285E-20</v>
      </c>
      <c r="F2555" s="2">
        <v>3.048</v>
      </c>
      <c r="G2555" s="2">
        <v>2.9380000000000002</v>
      </c>
      <c r="H2555" s="2">
        <v>2.8274999999999997</v>
      </c>
      <c r="I2555" s="2">
        <v>2.8178000000000014</v>
      </c>
      <c r="J2555" s="2">
        <v>2.9939499999999981</v>
      </c>
      <c r="K2555" s="15" t="s">
        <v>47</v>
      </c>
      <c r="L2555" s="15" t="s">
        <v>48</v>
      </c>
      <c r="M2555" s="15" t="s">
        <v>51</v>
      </c>
      <c r="N2555" s="18">
        <f t="shared" si="390"/>
        <v>50</v>
      </c>
      <c r="O2555" s="18">
        <f t="shared" si="391"/>
        <v>100</v>
      </c>
      <c r="P2555" s="18">
        <f t="shared" si="392"/>
        <v>0</v>
      </c>
      <c r="Q2555" s="18">
        <f t="shared" si="393"/>
        <v>100</v>
      </c>
      <c r="R2555" s="19">
        <f t="shared" si="394"/>
        <v>67.5</v>
      </c>
      <c r="S2555" s="19">
        <f t="shared" si="395"/>
        <v>55</v>
      </c>
      <c r="T2555" s="19">
        <f t="shared" si="396"/>
        <v>67.5</v>
      </c>
      <c r="U2555" s="19">
        <f t="shared" si="397"/>
        <v>62.5</v>
      </c>
      <c r="V2555" s="18">
        <f t="shared" si="398"/>
        <v>63.333333333333336</v>
      </c>
      <c r="W2555" s="18">
        <f t="shared" si="399"/>
        <v>63.125</v>
      </c>
    </row>
    <row r="2556" spans="1:23" ht="13.5" x14ac:dyDescent="0.25">
      <c r="A2556" s="4">
        <v>45723</v>
      </c>
      <c r="B2556" s="2">
        <v>3.11</v>
      </c>
      <c r="C2556" s="2">
        <v>66.376312812635206</v>
      </c>
      <c r="D2556" s="2">
        <v>-0.14821406970396822</v>
      </c>
      <c r="E2556" s="2">
        <v>1.036826701550628E-20</v>
      </c>
      <c r="F2556" s="2">
        <v>3.05</v>
      </c>
      <c r="G2556" s="2">
        <v>2.9739999999999993</v>
      </c>
      <c r="H2556" s="2">
        <v>2.8439999999999999</v>
      </c>
      <c r="I2556" s="2">
        <v>2.8240000000000007</v>
      </c>
      <c r="J2556" s="2">
        <v>2.9927499999999987</v>
      </c>
      <c r="K2556" s="15" t="s">
        <v>47</v>
      </c>
      <c r="L2556" s="15" t="s">
        <v>48</v>
      </c>
      <c r="M2556" s="15" t="s">
        <v>51</v>
      </c>
      <c r="N2556" s="18">
        <f t="shared" si="390"/>
        <v>50</v>
      </c>
      <c r="O2556" s="18">
        <f t="shared" si="391"/>
        <v>100</v>
      </c>
      <c r="P2556" s="18">
        <f t="shared" si="392"/>
        <v>0</v>
      </c>
      <c r="Q2556" s="18">
        <f t="shared" si="393"/>
        <v>100</v>
      </c>
      <c r="R2556" s="19">
        <f t="shared" si="394"/>
        <v>67.5</v>
      </c>
      <c r="S2556" s="19">
        <f t="shared" si="395"/>
        <v>55</v>
      </c>
      <c r="T2556" s="19">
        <f t="shared" si="396"/>
        <v>67.5</v>
      </c>
      <c r="U2556" s="19">
        <f t="shared" si="397"/>
        <v>62.5</v>
      </c>
      <c r="V2556" s="18">
        <f t="shared" si="398"/>
        <v>63.333333333333336</v>
      </c>
      <c r="W2556" s="18">
        <f t="shared" si="399"/>
        <v>63.125</v>
      </c>
    </row>
    <row r="2557" spans="1:23" ht="13.5" x14ac:dyDescent="0.25">
      <c r="A2557" s="4">
        <v>45726</v>
      </c>
      <c r="B2557" s="2">
        <v>3.13</v>
      </c>
      <c r="C2557" s="2">
        <v>67.33814636448642</v>
      </c>
      <c r="D2557" s="2">
        <v>-0.16783136177194802</v>
      </c>
      <c r="E2557" s="2">
        <v>8.2946136124050247E-21</v>
      </c>
      <c r="F2557" s="2">
        <v>3.0619999999999998</v>
      </c>
      <c r="G2557" s="2">
        <v>3.0139999999999998</v>
      </c>
      <c r="H2557" s="2">
        <v>2.8639999999999999</v>
      </c>
      <c r="I2557" s="2">
        <v>2.8310000000000008</v>
      </c>
      <c r="J2557" s="2">
        <v>2.9916999999999989</v>
      </c>
      <c r="K2557" s="15" t="s">
        <v>47</v>
      </c>
      <c r="L2557" s="15" t="s">
        <v>48</v>
      </c>
      <c r="M2557" s="15" t="s">
        <v>51</v>
      </c>
      <c r="N2557" s="18">
        <f t="shared" si="390"/>
        <v>50</v>
      </c>
      <c r="O2557" s="18">
        <f t="shared" si="391"/>
        <v>100</v>
      </c>
      <c r="P2557" s="18">
        <f t="shared" si="392"/>
        <v>50</v>
      </c>
      <c r="Q2557" s="18">
        <f t="shared" si="393"/>
        <v>100</v>
      </c>
      <c r="R2557" s="19">
        <f t="shared" si="394"/>
        <v>75</v>
      </c>
      <c r="S2557" s="19">
        <f t="shared" si="395"/>
        <v>72.5</v>
      </c>
      <c r="T2557" s="19">
        <f t="shared" si="396"/>
        <v>80</v>
      </c>
      <c r="U2557" s="19">
        <f t="shared" si="397"/>
        <v>75</v>
      </c>
      <c r="V2557" s="18">
        <f t="shared" si="398"/>
        <v>75.833333333333329</v>
      </c>
      <c r="W2557" s="18">
        <f t="shared" si="399"/>
        <v>75.625</v>
      </c>
    </row>
    <row r="2558" spans="1:23" ht="13.5" x14ac:dyDescent="0.25">
      <c r="A2558" s="4">
        <v>45727</v>
      </c>
      <c r="B2558" s="2">
        <v>3.14</v>
      </c>
      <c r="C2558" s="2">
        <v>67.833609788653078</v>
      </c>
      <c r="D2558" s="2">
        <v>-0.17581834146313513</v>
      </c>
      <c r="E2558" s="2">
        <v>6.6356908899240201E-21</v>
      </c>
      <c r="F2558" s="2">
        <v>3.1079999999999997</v>
      </c>
      <c r="G2558" s="2">
        <v>3.048</v>
      </c>
      <c r="H2558" s="2">
        <v>2.8860000000000001</v>
      </c>
      <c r="I2558" s="2">
        <v>2.8378000000000001</v>
      </c>
      <c r="J2558" s="2">
        <v>2.9906999999999986</v>
      </c>
      <c r="K2558" s="15" t="s">
        <v>47</v>
      </c>
      <c r="L2558" s="15" t="s">
        <v>48</v>
      </c>
      <c r="M2558" s="15" t="s">
        <v>51</v>
      </c>
      <c r="N2558" s="18">
        <f t="shared" si="390"/>
        <v>50</v>
      </c>
      <c r="O2558" s="18">
        <f t="shared" si="391"/>
        <v>100</v>
      </c>
      <c r="P2558" s="18">
        <f t="shared" si="392"/>
        <v>50</v>
      </c>
      <c r="Q2558" s="18">
        <f t="shared" si="393"/>
        <v>100</v>
      </c>
      <c r="R2558" s="19">
        <f t="shared" si="394"/>
        <v>75</v>
      </c>
      <c r="S2558" s="19">
        <f t="shared" si="395"/>
        <v>72.5</v>
      </c>
      <c r="T2558" s="19">
        <f t="shared" si="396"/>
        <v>80</v>
      </c>
      <c r="U2558" s="19">
        <f t="shared" si="397"/>
        <v>75</v>
      </c>
      <c r="V2558" s="18">
        <f t="shared" si="398"/>
        <v>75.833333333333329</v>
      </c>
      <c r="W2558" s="18">
        <f t="shared" si="399"/>
        <v>75.625</v>
      </c>
    </row>
    <row r="2559" spans="1:23" ht="13.5" x14ac:dyDescent="0.25">
      <c r="A2559" s="4">
        <v>45728</v>
      </c>
      <c r="B2559" s="2">
        <v>3.2</v>
      </c>
      <c r="C2559" s="2">
        <v>70.70504812363319</v>
      </c>
      <c r="D2559" s="2">
        <v>-0.17454525328428572</v>
      </c>
      <c r="E2559" s="2">
        <v>5.3085527119392161E-21</v>
      </c>
      <c r="F2559" s="2">
        <v>3.1320000000000001</v>
      </c>
      <c r="G2559" s="2">
        <v>3.0789999999999997</v>
      </c>
      <c r="H2559" s="2">
        <v>2.9119999999999999</v>
      </c>
      <c r="I2559" s="2">
        <v>2.8457999999999997</v>
      </c>
      <c r="J2559" s="2">
        <v>2.9904499999999992</v>
      </c>
      <c r="K2559" s="15" t="s">
        <v>47</v>
      </c>
      <c r="L2559" s="15" t="s">
        <v>48</v>
      </c>
      <c r="M2559" s="15" t="s">
        <v>51</v>
      </c>
      <c r="N2559" s="18">
        <f t="shared" si="390"/>
        <v>50</v>
      </c>
      <c r="O2559" s="18">
        <f t="shared" si="391"/>
        <v>100</v>
      </c>
      <c r="P2559" s="18">
        <f t="shared" si="392"/>
        <v>50</v>
      </c>
      <c r="Q2559" s="18">
        <f t="shared" si="393"/>
        <v>100</v>
      </c>
      <c r="R2559" s="19">
        <f t="shared" si="394"/>
        <v>75</v>
      </c>
      <c r="S2559" s="19">
        <f t="shared" si="395"/>
        <v>72.5</v>
      </c>
      <c r="T2559" s="19">
        <f t="shared" si="396"/>
        <v>80</v>
      </c>
      <c r="U2559" s="19">
        <f t="shared" si="397"/>
        <v>75</v>
      </c>
      <c r="V2559" s="18">
        <f t="shared" si="398"/>
        <v>75.833333333333329</v>
      </c>
      <c r="W2559" s="18">
        <f t="shared" si="399"/>
        <v>75.625</v>
      </c>
    </row>
    <row r="2560" spans="1:23" ht="13.5" x14ac:dyDescent="0.25">
      <c r="A2560" s="4">
        <v>45729</v>
      </c>
      <c r="B2560" s="2">
        <v>3.07</v>
      </c>
      <c r="C2560" s="2">
        <v>58.516492588816526</v>
      </c>
      <c r="D2560" s="2">
        <v>-0.15315414142582195</v>
      </c>
      <c r="E2560" s="2">
        <v>4.2468421695513734E-21</v>
      </c>
      <c r="F2560" s="2">
        <v>3.1300000000000003</v>
      </c>
      <c r="G2560" s="2">
        <v>3.089</v>
      </c>
      <c r="H2560" s="2">
        <v>2.9315000000000007</v>
      </c>
      <c r="I2560" s="2">
        <v>2.8503999999999992</v>
      </c>
      <c r="J2560" s="2">
        <v>2.9900999999999995</v>
      </c>
      <c r="K2560" s="15" t="s">
        <v>47</v>
      </c>
      <c r="L2560" s="15" t="s">
        <v>48</v>
      </c>
      <c r="M2560" s="15" t="s">
        <v>49</v>
      </c>
      <c r="N2560" s="18">
        <f t="shared" si="390"/>
        <v>50</v>
      </c>
      <c r="O2560" s="18">
        <f t="shared" si="391"/>
        <v>100</v>
      </c>
      <c r="P2560" s="18">
        <f t="shared" si="392"/>
        <v>50</v>
      </c>
      <c r="Q2560" s="18">
        <f t="shared" si="393"/>
        <v>83</v>
      </c>
      <c r="R2560" s="19">
        <f t="shared" si="394"/>
        <v>72.45</v>
      </c>
      <c r="S2560" s="19">
        <f t="shared" si="395"/>
        <v>68.25</v>
      </c>
      <c r="T2560" s="19">
        <f t="shared" si="396"/>
        <v>72.349999999999994</v>
      </c>
      <c r="U2560" s="19">
        <f t="shared" si="397"/>
        <v>70.75</v>
      </c>
      <c r="V2560" s="18">
        <f t="shared" si="398"/>
        <v>71.016666666666666</v>
      </c>
      <c r="W2560" s="18">
        <f t="shared" si="399"/>
        <v>70.949999999999989</v>
      </c>
    </row>
    <row r="2561" spans="1:23" ht="13.5" x14ac:dyDescent="0.25">
      <c r="A2561" s="4">
        <v>45730</v>
      </c>
      <c r="B2561" s="2">
        <v>3.08</v>
      </c>
      <c r="C2561" s="2">
        <v>59.100556733013192</v>
      </c>
      <c r="D2561" s="2">
        <v>-0.1165297188424006</v>
      </c>
      <c r="E2561" s="2">
        <v>3.3974737356410989E-21</v>
      </c>
      <c r="F2561" s="2">
        <v>3.1239999999999997</v>
      </c>
      <c r="G2561" s="2">
        <v>3.0869999999999997</v>
      </c>
      <c r="H2561" s="2">
        <v>2.9515000000000002</v>
      </c>
      <c r="I2561" s="2">
        <v>2.8563999999999994</v>
      </c>
      <c r="J2561" s="2">
        <v>2.9900499999999992</v>
      </c>
      <c r="K2561" s="15" t="s">
        <v>47</v>
      </c>
      <c r="L2561" s="15" t="s">
        <v>48</v>
      </c>
      <c r="M2561" s="15" t="s">
        <v>49</v>
      </c>
      <c r="N2561" s="18">
        <f t="shared" si="390"/>
        <v>50</v>
      </c>
      <c r="O2561" s="18">
        <f t="shared" si="391"/>
        <v>100</v>
      </c>
      <c r="P2561" s="18">
        <f t="shared" si="392"/>
        <v>50</v>
      </c>
      <c r="Q2561" s="18">
        <f t="shared" si="393"/>
        <v>83</v>
      </c>
      <c r="R2561" s="19">
        <f t="shared" si="394"/>
        <v>72.45</v>
      </c>
      <c r="S2561" s="19">
        <f t="shared" si="395"/>
        <v>68.25</v>
      </c>
      <c r="T2561" s="19">
        <f t="shared" si="396"/>
        <v>72.349999999999994</v>
      </c>
      <c r="U2561" s="19">
        <f t="shared" si="397"/>
        <v>70.75</v>
      </c>
      <c r="V2561" s="18">
        <f t="shared" si="398"/>
        <v>71.016666666666666</v>
      </c>
      <c r="W2561" s="18">
        <f t="shared" si="399"/>
        <v>70.949999999999989</v>
      </c>
    </row>
    <row r="2562" spans="1:23" ht="13.5" x14ac:dyDescent="0.25">
      <c r="A2562" s="4">
        <v>45733</v>
      </c>
      <c r="B2562" s="2">
        <v>3.07</v>
      </c>
      <c r="C2562" s="2">
        <v>58.217831011649054</v>
      </c>
      <c r="D2562" s="2">
        <v>-9.0154120307328167E-2</v>
      </c>
      <c r="E2562" s="2">
        <v>2.7179789885128793E-21</v>
      </c>
      <c r="F2562" s="2">
        <v>3.1120000000000001</v>
      </c>
      <c r="G2562" s="2">
        <v>3.0869999999999997</v>
      </c>
      <c r="H2562" s="2">
        <v>2.9715000000000003</v>
      </c>
      <c r="I2562" s="2">
        <v>2.8607999999999993</v>
      </c>
      <c r="J2562" s="2">
        <v>2.9898000000000002</v>
      </c>
      <c r="K2562" s="15" t="s">
        <v>47</v>
      </c>
      <c r="L2562" s="15" t="s">
        <v>48</v>
      </c>
      <c r="M2562" s="15" t="s">
        <v>49</v>
      </c>
      <c r="N2562" s="18">
        <f t="shared" ref="N2562:N2625" si="400">IF(D2562&lt;30,50, IF(D2562&gt;70, 0, 25))</f>
        <v>50</v>
      </c>
      <c r="O2562" s="18">
        <f t="shared" ref="O2562:O2625" si="401">IF(F2562-E2562&gt;0.02, 100, IF(F2562-E2562&lt;0,0,45))</f>
        <v>100</v>
      </c>
      <c r="P2562" s="18">
        <f t="shared" ref="P2562:P2625" si="402">IF(G2562-J2562&gt;10,100,IF(G2562-J2562&gt;5,75, IF(G2562-J2562&gt;0,50,0)))</f>
        <v>50</v>
      </c>
      <c r="Q2562" s="18">
        <f t="shared" ref="Q2562:Q2625" si="403">IF(M2562="confirmed bullish", 34, IF(M2562="bullish divergence",17, 0))+IF(K2562="bullish",33,IF(K2562="bearish",0,16.5))+IF(L2562="strong",33,IF(L2562="weak",0,16.5))</f>
        <v>83</v>
      </c>
      <c r="R2562" s="19">
        <f t="shared" si="394"/>
        <v>72.45</v>
      </c>
      <c r="S2562" s="19">
        <f t="shared" si="395"/>
        <v>68.25</v>
      </c>
      <c r="T2562" s="19">
        <f t="shared" si="396"/>
        <v>72.349999999999994</v>
      </c>
      <c r="U2562" s="19">
        <f t="shared" si="397"/>
        <v>70.75</v>
      </c>
      <c r="V2562" s="18">
        <f t="shared" si="398"/>
        <v>71.016666666666666</v>
      </c>
      <c r="W2562" s="18">
        <f t="shared" si="399"/>
        <v>70.949999999999989</v>
      </c>
    </row>
    <row r="2563" spans="1:23" ht="13.5" x14ac:dyDescent="0.25">
      <c r="A2563" s="4">
        <v>45734</v>
      </c>
      <c r="B2563" s="2">
        <v>3.04</v>
      </c>
      <c r="C2563" s="2">
        <v>55.537864753391418</v>
      </c>
      <c r="D2563" s="2">
        <v>-9.0855242591162622E-2</v>
      </c>
      <c r="E2563" s="2">
        <v>2.1743831908103035E-21</v>
      </c>
      <c r="F2563" s="2">
        <v>3.0920000000000001</v>
      </c>
      <c r="G2563" s="2">
        <v>3.1</v>
      </c>
      <c r="H2563" s="2">
        <v>2.9860000000000002</v>
      </c>
      <c r="I2563" s="2">
        <v>2.8645999999999998</v>
      </c>
      <c r="J2563" s="2">
        <v>2.9893000000000001</v>
      </c>
      <c r="K2563" s="15" t="s">
        <v>52</v>
      </c>
      <c r="L2563" s="15" t="s">
        <v>54</v>
      </c>
      <c r="M2563" s="15" t="s">
        <v>46</v>
      </c>
      <c r="N2563" s="18">
        <f t="shared" si="400"/>
        <v>50</v>
      </c>
      <c r="O2563" s="18">
        <f t="shared" si="401"/>
        <v>100</v>
      </c>
      <c r="P2563" s="18">
        <f t="shared" si="402"/>
        <v>50</v>
      </c>
      <c r="Q2563" s="18">
        <f t="shared" si="403"/>
        <v>16.5</v>
      </c>
      <c r="R2563" s="19">
        <f t="shared" ref="R2563:R2626" si="404">0.35*N2563+O2563*0.35+P2563*0.15+Q2563*0.15</f>
        <v>62.475000000000001</v>
      </c>
      <c r="S2563" s="19">
        <f t="shared" ref="S2563:S2626" si="405">N2563*0.2+O2563*0.2+P2563*0.35+Q2563*0.25</f>
        <v>51.625</v>
      </c>
      <c r="T2563" s="19">
        <f t="shared" ref="T2563:T2626" si="406">N2563*0.15+O2563*0.15+P2563*0.25+Q2563*0.45</f>
        <v>42.424999999999997</v>
      </c>
      <c r="U2563" s="19">
        <f t="shared" ref="U2563:U2626" si="407">0.25*SUM(N2563:Q2563)</f>
        <v>54.125</v>
      </c>
      <c r="V2563" s="18">
        <f t="shared" ref="V2563:V2626" si="408">SUM(R2563:T2563)/3</f>
        <v>52.17499999999999</v>
      </c>
      <c r="W2563" s="18">
        <f t="shared" ref="W2563:W2626" si="409">SUM(R2563:U2563)/4</f>
        <v>52.662499999999994</v>
      </c>
    </row>
    <row r="2564" spans="1:23" ht="13.5" x14ac:dyDescent="0.25">
      <c r="A2564" s="4">
        <v>45735</v>
      </c>
      <c r="B2564" s="2">
        <v>3.04</v>
      </c>
      <c r="C2564" s="2">
        <v>55.537864753391396</v>
      </c>
      <c r="D2564" s="2">
        <v>-6.5696802869480653E-2</v>
      </c>
      <c r="E2564" s="2">
        <v>1.7395065526482428E-21</v>
      </c>
      <c r="F2564" s="2">
        <v>3.06</v>
      </c>
      <c r="G2564" s="2">
        <v>3.0960000000000001</v>
      </c>
      <c r="H2564" s="2">
        <v>3.0005000000000002</v>
      </c>
      <c r="I2564" s="2">
        <v>2.8695999999999997</v>
      </c>
      <c r="J2564" s="2">
        <v>2.9889999999999999</v>
      </c>
      <c r="K2564" s="15" t="s">
        <v>52</v>
      </c>
      <c r="L2564" s="15" t="s">
        <v>50</v>
      </c>
      <c r="M2564" s="15" t="s">
        <v>46</v>
      </c>
      <c r="N2564" s="18">
        <f t="shared" si="400"/>
        <v>50</v>
      </c>
      <c r="O2564" s="18">
        <f t="shared" si="401"/>
        <v>100</v>
      </c>
      <c r="P2564" s="18">
        <f t="shared" si="402"/>
        <v>50</v>
      </c>
      <c r="Q2564" s="18">
        <f t="shared" si="403"/>
        <v>0</v>
      </c>
      <c r="R2564" s="19">
        <f t="shared" si="404"/>
        <v>60</v>
      </c>
      <c r="S2564" s="19">
        <f t="shared" si="405"/>
        <v>47.5</v>
      </c>
      <c r="T2564" s="19">
        <f t="shared" si="406"/>
        <v>35</v>
      </c>
      <c r="U2564" s="19">
        <f t="shared" si="407"/>
        <v>50</v>
      </c>
      <c r="V2564" s="18">
        <f t="shared" si="408"/>
        <v>47.5</v>
      </c>
      <c r="W2564" s="18">
        <f t="shared" si="409"/>
        <v>48.125</v>
      </c>
    </row>
    <row r="2565" spans="1:23" ht="13.5" x14ac:dyDescent="0.25">
      <c r="A2565" s="4">
        <v>45737</v>
      </c>
      <c r="B2565" s="2">
        <v>3.04</v>
      </c>
      <c r="C2565" s="2">
        <v>55.537864753391396</v>
      </c>
      <c r="D2565" s="2">
        <v>-4.4781252627485113E-2</v>
      </c>
      <c r="E2565" s="2">
        <v>1.3916052421185943E-21</v>
      </c>
      <c r="F2565" s="2">
        <v>3.0539999999999998</v>
      </c>
      <c r="G2565" s="2">
        <v>3.0920000000000001</v>
      </c>
      <c r="H2565" s="2">
        <v>3.0150000000000001</v>
      </c>
      <c r="I2565" s="2">
        <v>2.8753999999999995</v>
      </c>
      <c r="J2565" s="2">
        <v>2.9884999999999997</v>
      </c>
      <c r="K2565" s="15" t="s">
        <v>52</v>
      </c>
      <c r="L2565" s="15" t="s">
        <v>50</v>
      </c>
      <c r="M2565" s="15" t="s">
        <v>46</v>
      </c>
      <c r="N2565" s="18">
        <f t="shared" si="400"/>
        <v>50</v>
      </c>
      <c r="O2565" s="18">
        <f t="shared" si="401"/>
        <v>100</v>
      </c>
      <c r="P2565" s="18">
        <f t="shared" si="402"/>
        <v>50</v>
      </c>
      <c r="Q2565" s="18">
        <f t="shared" si="403"/>
        <v>0</v>
      </c>
      <c r="R2565" s="19">
        <f t="shared" si="404"/>
        <v>60</v>
      </c>
      <c r="S2565" s="19">
        <f t="shared" si="405"/>
        <v>47.5</v>
      </c>
      <c r="T2565" s="19">
        <f t="shared" si="406"/>
        <v>35</v>
      </c>
      <c r="U2565" s="19">
        <f t="shared" si="407"/>
        <v>50</v>
      </c>
      <c r="V2565" s="18">
        <f t="shared" si="408"/>
        <v>47.5</v>
      </c>
      <c r="W2565" s="18">
        <f t="shared" si="409"/>
        <v>48.125</v>
      </c>
    </row>
    <row r="2566" spans="1:23" ht="13.5" x14ac:dyDescent="0.25">
      <c r="A2566" s="4">
        <v>45740</v>
      </c>
      <c r="B2566" s="2">
        <v>3</v>
      </c>
      <c r="C2566" s="2">
        <v>51.583498550081707</v>
      </c>
      <c r="D2566" s="2">
        <v>-1.9849909815352174E-2</v>
      </c>
      <c r="E2566" s="2">
        <v>1.1132841936948755E-21</v>
      </c>
      <c r="F2566" s="2">
        <v>3.0379999999999994</v>
      </c>
      <c r="G2566" s="2">
        <v>3.0809999999999995</v>
      </c>
      <c r="H2566" s="2">
        <v>3.0274999999999999</v>
      </c>
      <c r="I2566" s="2">
        <v>2.8801999999999994</v>
      </c>
      <c r="J2566" s="2">
        <v>2.9869499999999993</v>
      </c>
      <c r="K2566" s="15" t="s">
        <v>52</v>
      </c>
      <c r="L2566" s="15" t="s">
        <v>50</v>
      </c>
      <c r="M2566" s="15" t="s">
        <v>46</v>
      </c>
      <c r="N2566" s="18">
        <f t="shared" si="400"/>
        <v>50</v>
      </c>
      <c r="O2566" s="18">
        <f t="shared" si="401"/>
        <v>100</v>
      </c>
      <c r="P2566" s="18">
        <f t="shared" si="402"/>
        <v>50</v>
      </c>
      <c r="Q2566" s="18">
        <f t="shared" si="403"/>
        <v>0</v>
      </c>
      <c r="R2566" s="19">
        <f t="shared" si="404"/>
        <v>60</v>
      </c>
      <c r="S2566" s="19">
        <f t="shared" si="405"/>
        <v>47.5</v>
      </c>
      <c r="T2566" s="19">
        <f t="shared" si="406"/>
        <v>35</v>
      </c>
      <c r="U2566" s="19">
        <f t="shared" si="407"/>
        <v>50</v>
      </c>
      <c r="V2566" s="18">
        <f t="shared" si="408"/>
        <v>47.5</v>
      </c>
      <c r="W2566" s="18">
        <f t="shared" si="409"/>
        <v>48.125</v>
      </c>
    </row>
    <row r="2567" spans="1:23" ht="13.5" x14ac:dyDescent="0.25">
      <c r="A2567" s="4">
        <v>45741</v>
      </c>
      <c r="B2567" s="2">
        <v>3.08</v>
      </c>
      <c r="C2567" s="2">
        <v>58.021220224802676</v>
      </c>
      <c r="D2567" s="2">
        <v>-1.6860382694887655E-3</v>
      </c>
      <c r="E2567" s="2">
        <v>8.9062735495590051E-22</v>
      </c>
      <c r="F2567" s="2">
        <v>3.04</v>
      </c>
      <c r="G2567" s="2">
        <v>3.0759999999999996</v>
      </c>
      <c r="H2567" s="2">
        <v>3.0449999999999995</v>
      </c>
      <c r="I2567" s="2">
        <v>2.8865999999999992</v>
      </c>
      <c r="J2567" s="2">
        <v>2.9859499999999999</v>
      </c>
      <c r="K2567" s="15" t="s">
        <v>52</v>
      </c>
      <c r="L2567" s="15" t="s">
        <v>50</v>
      </c>
      <c r="M2567" s="15" t="s">
        <v>53</v>
      </c>
      <c r="N2567" s="18">
        <f t="shared" si="400"/>
        <v>50</v>
      </c>
      <c r="O2567" s="18">
        <f t="shared" si="401"/>
        <v>100</v>
      </c>
      <c r="P2567" s="18">
        <f t="shared" si="402"/>
        <v>50</v>
      </c>
      <c r="Q2567" s="18">
        <f t="shared" si="403"/>
        <v>0</v>
      </c>
      <c r="R2567" s="19">
        <f t="shared" si="404"/>
        <v>60</v>
      </c>
      <c r="S2567" s="19">
        <f t="shared" si="405"/>
        <v>47.5</v>
      </c>
      <c r="T2567" s="19">
        <f t="shared" si="406"/>
        <v>35</v>
      </c>
      <c r="U2567" s="19">
        <f t="shared" si="407"/>
        <v>50</v>
      </c>
      <c r="V2567" s="18">
        <f t="shared" si="408"/>
        <v>47.5</v>
      </c>
      <c r="W2567" s="18">
        <f t="shared" si="409"/>
        <v>48.125</v>
      </c>
    </row>
    <row r="2568" spans="1:23" ht="13.5" x14ac:dyDescent="0.25">
      <c r="A2568" s="4">
        <v>45742</v>
      </c>
      <c r="B2568" s="2">
        <v>3.04</v>
      </c>
      <c r="C2568" s="2">
        <v>54.144638546266243</v>
      </c>
      <c r="D2568" s="2">
        <v>1.7635354403418013E-2</v>
      </c>
      <c r="E2568" s="2">
        <v>7.1250188396472041E-22</v>
      </c>
      <c r="F2568" s="2">
        <v>3.04</v>
      </c>
      <c r="G2568" s="2">
        <v>3.0659999999999998</v>
      </c>
      <c r="H2568" s="2">
        <v>3.0569999999999995</v>
      </c>
      <c r="I2568" s="2">
        <v>2.892399999999999</v>
      </c>
      <c r="J2568" s="2">
        <v>2.9845999999999999</v>
      </c>
      <c r="K2568" s="15" t="s">
        <v>47</v>
      </c>
      <c r="L2568" s="15" t="s">
        <v>54</v>
      </c>
      <c r="M2568" s="15" t="s">
        <v>54</v>
      </c>
      <c r="N2568" s="18">
        <f t="shared" si="400"/>
        <v>50</v>
      </c>
      <c r="O2568" s="18">
        <f t="shared" si="401"/>
        <v>100</v>
      </c>
      <c r="P2568" s="18">
        <f t="shared" si="402"/>
        <v>50</v>
      </c>
      <c r="Q2568" s="18">
        <f t="shared" si="403"/>
        <v>49.5</v>
      </c>
      <c r="R2568" s="19">
        <f t="shared" si="404"/>
        <v>67.424999999999997</v>
      </c>
      <c r="S2568" s="19">
        <f t="shared" si="405"/>
        <v>59.875</v>
      </c>
      <c r="T2568" s="19">
        <f t="shared" si="406"/>
        <v>57.275000000000006</v>
      </c>
      <c r="U2568" s="19">
        <f t="shared" si="407"/>
        <v>62.375</v>
      </c>
      <c r="V2568" s="18">
        <f t="shared" si="408"/>
        <v>61.524999999999999</v>
      </c>
      <c r="W2568" s="18">
        <f t="shared" si="409"/>
        <v>61.737499999999997</v>
      </c>
    </row>
    <row r="2569" spans="1:23" ht="13.5" x14ac:dyDescent="0.25">
      <c r="A2569" s="4">
        <v>45743</v>
      </c>
      <c r="B2569" s="2">
        <v>3</v>
      </c>
      <c r="C2569" s="2">
        <v>50.510289602762001</v>
      </c>
      <c r="D2569" s="2">
        <v>4.5905558299246252E-2</v>
      </c>
      <c r="E2569" s="2">
        <v>5.7000150717177635E-22</v>
      </c>
      <c r="F2569" s="2">
        <v>3.032</v>
      </c>
      <c r="G2569" s="2">
        <v>3.0460000000000003</v>
      </c>
      <c r="H2569" s="2">
        <v>3.0624999999999996</v>
      </c>
      <c r="I2569" s="2">
        <v>2.8983999999999992</v>
      </c>
      <c r="J2569" s="2">
        <v>2.9830999999999999</v>
      </c>
      <c r="K2569" s="15" t="s">
        <v>52</v>
      </c>
      <c r="L2569" s="15" t="s">
        <v>54</v>
      </c>
      <c r="M2569" s="15" t="s">
        <v>46</v>
      </c>
      <c r="N2569" s="18">
        <f t="shared" si="400"/>
        <v>50</v>
      </c>
      <c r="O2569" s="18">
        <f t="shared" si="401"/>
        <v>100</v>
      </c>
      <c r="P2569" s="18">
        <f t="shared" si="402"/>
        <v>50</v>
      </c>
      <c r="Q2569" s="18">
        <f t="shared" si="403"/>
        <v>16.5</v>
      </c>
      <c r="R2569" s="19">
        <f t="shared" si="404"/>
        <v>62.475000000000001</v>
      </c>
      <c r="S2569" s="19">
        <f t="shared" si="405"/>
        <v>51.625</v>
      </c>
      <c r="T2569" s="19">
        <f t="shared" si="406"/>
        <v>42.424999999999997</v>
      </c>
      <c r="U2569" s="19">
        <f t="shared" si="407"/>
        <v>54.125</v>
      </c>
      <c r="V2569" s="18">
        <f t="shared" si="408"/>
        <v>52.17499999999999</v>
      </c>
      <c r="W2569" s="18">
        <f t="shared" si="409"/>
        <v>52.662499999999994</v>
      </c>
    </row>
    <row r="2570" spans="1:23" ht="13.5" x14ac:dyDescent="0.25">
      <c r="A2570" s="4">
        <v>45744</v>
      </c>
      <c r="B2570" s="2">
        <v>3.05</v>
      </c>
      <c r="C2570" s="2">
        <v>54.611496890609892</v>
      </c>
      <c r="D2570" s="2">
        <v>4.6106936755530459E-2</v>
      </c>
      <c r="E2570" s="2">
        <v>4.5600120573742113E-22</v>
      </c>
      <c r="F2570" s="2">
        <v>3.0340000000000003</v>
      </c>
      <c r="G2570" s="2">
        <v>3.044</v>
      </c>
      <c r="H2570" s="2">
        <v>3.0664999999999996</v>
      </c>
      <c r="I2570" s="2">
        <v>2.9043999999999999</v>
      </c>
      <c r="J2570" s="2">
        <v>2.9819</v>
      </c>
      <c r="K2570" s="15" t="s">
        <v>52</v>
      </c>
      <c r="L2570" s="15" t="s">
        <v>54</v>
      </c>
      <c r="M2570" s="15" t="s">
        <v>53</v>
      </c>
      <c r="N2570" s="18">
        <f t="shared" si="400"/>
        <v>50</v>
      </c>
      <c r="O2570" s="18">
        <f t="shared" si="401"/>
        <v>100</v>
      </c>
      <c r="P2570" s="18">
        <f t="shared" si="402"/>
        <v>50</v>
      </c>
      <c r="Q2570" s="18">
        <f t="shared" si="403"/>
        <v>16.5</v>
      </c>
      <c r="R2570" s="19">
        <f t="shared" si="404"/>
        <v>62.475000000000001</v>
      </c>
      <c r="S2570" s="19">
        <f t="shared" si="405"/>
        <v>51.625</v>
      </c>
      <c r="T2570" s="19">
        <f t="shared" si="406"/>
        <v>42.424999999999997</v>
      </c>
      <c r="U2570" s="19">
        <f t="shared" si="407"/>
        <v>54.125</v>
      </c>
      <c r="V2570" s="18">
        <f t="shared" si="408"/>
        <v>52.17499999999999</v>
      </c>
      <c r="W2570" s="18">
        <f t="shared" si="409"/>
        <v>52.662499999999994</v>
      </c>
    </row>
    <row r="2571" spans="1:23" ht="13.5" x14ac:dyDescent="0.25">
      <c r="A2571" s="4">
        <v>45749</v>
      </c>
      <c r="B2571" s="2">
        <v>3.1</v>
      </c>
      <c r="C2571" s="2">
        <v>58.330289621196158</v>
      </c>
      <c r="D2571" s="2">
        <v>4.3801954785319897E-2</v>
      </c>
      <c r="E2571" s="2">
        <v>3.6480096458993694E-22</v>
      </c>
      <c r="F2571" s="2">
        <v>3.0540000000000003</v>
      </c>
      <c r="G2571" s="2">
        <v>3.0459999999999998</v>
      </c>
      <c r="H2571" s="2">
        <v>3.0664999999999996</v>
      </c>
      <c r="I2571" s="2">
        <v>2.9103999999999997</v>
      </c>
      <c r="J2571" s="2">
        <v>2.9810000000000003</v>
      </c>
      <c r="K2571" s="15" t="s">
        <v>52</v>
      </c>
      <c r="L2571" s="15" t="s">
        <v>54</v>
      </c>
      <c r="M2571" s="15" t="s">
        <v>53</v>
      </c>
      <c r="N2571" s="18">
        <f t="shared" si="400"/>
        <v>50</v>
      </c>
      <c r="O2571" s="18">
        <f t="shared" si="401"/>
        <v>100</v>
      </c>
      <c r="P2571" s="18">
        <f t="shared" si="402"/>
        <v>50</v>
      </c>
      <c r="Q2571" s="18">
        <f t="shared" si="403"/>
        <v>16.5</v>
      </c>
      <c r="R2571" s="19">
        <f t="shared" si="404"/>
        <v>62.475000000000001</v>
      </c>
      <c r="S2571" s="19">
        <f t="shared" si="405"/>
        <v>51.625</v>
      </c>
      <c r="T2571" s="19">
        <f t="shared" si="406"/>
        <v>42.424999999999997</v>
      </c>
      <c r="U2571" s="19">
        <f t="shared" si="407"/>
        <v>54.125</v>
      </c>
      <c r="V2571" s="18">
        <f t="shared" si="408"/>
        <v>52.17499999999999</v>
      </c>
      <c r="W2571" s="18">
        <f t="shared" si="409"/>
        <v>52.662499999999994</v>
      </c>
    </row>
    <row r="2572" spans="1:23" ht="13.5" x14ac:dyDescent="0.25">
      <c r="A2572" s="4">
        <v>45750</v>
      </c>
      <c r="B2572" s="2">
        <v>3.08</v>
      </c>
      <c r="C2572" s="2">
        <v>56.341763836361061</v>
      </c>
      <c r="D2572" s="2">
        <v>4.1211989369509983E-2</v>
      </c>
      <c r="E2572" s="2">
        <v>2.9184077167194955E-22</v>
      </c>
      <c r="F2572" s="2">
        <v>3.0539999999999998</v>
      </c>
      <c r="G2572" s="2">
        <v>3.0470000000000006</v>
      </c>
      <c r="H2572" s="2">
        <v>3.0669999999999993</v>
      </c>
      <c r="I2572" s="2">
        <v>2.915</v>
      </c>
      <c r="J2572" s="2">
        <v>2.9804000000000004</v>
      </c>
      <c r="K2572" s="15" t="s">
        <v>52</v>
      </c>
      <c r="L2572" s="15" t="s">
        <v>54</v>
      </c>
      <c r="M2572" s="15" t="s">
        <v>54</v>
      </c>
      <c r="N2572" s="18">
        <f t="shared" si="400"/>
        <v>50</v>
      </c>
      <c r="O2572" s="18">
        <f t="shared" si="401"/>
        <v>100</v>
      </c>
      <c r="P2572" s="18">
        <f t="shared" si="402"/>
        <v>50</v>
      </c>
      <c r="Q2572" s="18">
        <f t="shared" si="403"/>
        <v>16.5</v>
      </c>
      <c r="R2572" s="19">
        <f t="shared" si="404"/>
        <v>62.475000000000001</v>
      </c>
      <c r="S2572" s="19">
        <f t="shared" si="405"/>
        <v>51.625</v>
      </c>
      <c r="T2572" s="19">
        <f t="shared" si="406"/>
        <v>42.424999999999997</v>
      </c>
      <c r="U2572" s="19">
        <f t="shared" si="407"/>
        <v>54.125</v>
      </c>
      <c r="V2572" s="18">
        <f t="shared" si="408"/>
        <v>52.17499999999999</v>
      </c>
      <c r="W2572" s="18">
        <f t="shared" si="409"/>
        <v>52.662499999999994</v>
      </c>
    </row>
    <row r="2573" spans="1:23" ht="13.5" x14ac:dyDescent="0.25">
      <c r="A2573" s="4">
        <v>45751</v>
      </c>
      <c r="B2573" s="2">
        <v>3.11</v>
      </c>
      <c r="C2573" s="2">
        <v>58.620521038418374</v>
      </c>
      <c r="D2573" s="2">
        <v>3.1761594934108572E-2</v>
      </c>
      <c r="E2573" s="2">
        <v>2.3347261733755964E-22</v>
      </c>
      <c r="F2573" s="2">
        <v>3.0680000000000001</v>
      </c>
      <c r="G2573" s="2">
        <v>3.0539999999999998</v>
      </c>
      <c r="H2573" s="2">
        <v>3.0769999999999995</v>
      </c>
      <c r="I2573" s="2">
        <v>2.9208000000000003</v>
      </c>
      <c r="J2573" s="2">
        <v>2.9796000000000005</v>
      </c>
      <c r="K2573" s="15" t="s">
        <v>52</v>
      </c>
      <c r="L2573" s="15" t="s">
        <v>54</v>
      </c>
      <c r="M2573" s="15" t="s">
        <v>53</v>
      </c>
      <c r="N2573" s="18">
        <f t="shared" si="400"/>
        <v>50</v>
      </c>
      <c r="O2573" s="18">
        <f t="shared" si="401"/>
        <v>100</v>
      </c>
      <c r="P2573" s="18">
        <f t="shared" si="402"/>
        <v>50</v>
      </c>
      <c r="Q2573" s="18">
        <f t="shared" si="403"/>
        <v>16.5</v>
      </c>
      <c r="R2573" s="19">
        <f t="shared" si="404"/>
        <v>62.475000000000001</v>
      </c>
      <c r="S2573" s="19">
        <f t="shared" si="405"/>
        <v>51.625</v>
      </c>
      <c r="T2573" s="19">
        <f t="shared" si="406"/>
        <v>42.424999999999997</v>
      </c>
      <c r="U2573" s="19">
        <f t="shared" si="407"/>
        <v>54.125</v>
      </c>
      <c r="V2573" s="18">
        <f t="shared" si="408"/>
        <v>52.17499999999999</v>
      </c>
      <c r="W2573" s="18">
        <f t="shared" si="409"/>
        <v>52.662499999999994</v>
      </c>
    </row>
    <row r="2574" spans="1:23" ht="13.5" x14ac:dyDescent="0.25">
      <c r="A2574" s="4">
        <v>45754</v>
      </c>
      <c r="B2574" s="2">
        <v>3.09</v>
      </c>
      <c r="C2574" s="2">
        <v>56.503145374278184</v>
      </c>
      <c r="D2574" s="2">
        <v>2.4679244935613909E-2</v>
      </c>
      <c r="E2574" s="2">
        <v>1.8677809387004772E-22</v>
      </c>
      <c r="F2574" s="2">
        <v>3.0859999999999999</v>
      </c>
      <c r="G2574" s="2">
        <v>3.0590000000000002</v>
      </c>
      <c r="H2574" s="2">
        <v>3.0774999999999997</v>
      </c>
      <c r="I2574" s="2">
        <v>2.9266000000000001</v>
      </c>
      <c r="J2574" s="2">
        <v>2.9786000000000006</v>
      </c>
      <c r="K2574" s="15" t="s">
        <v>47</v>
      </c>
      <c r="L2574" s="15" t="s">
        <v>54</v>
      </c>
      <c r="M2574" s="15" t="s">
        <v>51</v>
      </c>
      <c r="N2574" s="18">
        <f t="shared" si="400"/>
        <v>50</v>
      </c>
      <c r="O2574" s="18">
        <f t="shared" si="401"/>
        <v>100</v>
      </c>
      <c r="P2574" s="18">
        <f t="shared" si="402"/>
        <v>50</v>
      </c>
      <c r="Q2574" s="18">
        <f t="shared" si="403"/>
        <v>83.5</v>
      </c>
      <c r="R2574" s="19">
        <f t="shared" si="404"/>
        <v>72.525000000000006</v>
      </c>
      <c r="S2574" s="19">
        <f t="shared" si="405"/>
        <v>68.375</v>
      </c>
      <c r="T2574" s="19">
        <f t="shared" si="406"/>
        <v>72.575000000000003</v>
      </c>
      <c r="U2574" s="19">
        <f t="shared" si="407"/>
        <v>70.875</v>
      </c>
      <c r="V2574" s="18">
        <f t="shared" si="408"/>
        <v>71.158333333333346</v>
      </c>
      <c r="W2574" s="18">
        <f t="shared" si="409"/>
        <v>71.087500000000006</v>
      </c>
    </row>
    <row r="2575" spans="1:23" ht="13.5" x14ac:dyDescent="0.25">
      <c r="A2575" s="4">
        <v>45755</v>
      </c>
      <c r="B2575" s="2">
        <v>3</v>
      </c>
      <c r="C2575" s="2">
        <v>48.086012136473087</v>
      </c>
      <c r="D2575" s="2">
        <v>2.4946016362028534E-2</v>
      </c>
      <c r="E2575" s="2">
        <v>1.4942247509603819E-22</v>
      </c>
      <c r="F2575" s="2">
        <v>3.0759999999999996</v>
      </c>
      <c r="G2575" s="2">
        <v>3.0550000000000002</v>
      </c>
      <c r="H2575" s="2">
        <v>3.0735000000000001</v>
      </c>
      <c r="I2575" s="2">
        <v>2.9306000000000001</v>
      </c>
      <c r="J2575" s="2">
        <v>2.9771500000000009</v>
      </c>
      <c r="K2575" s="15" t="s">
        <v>47</v>
      </c>
      <c r="L2575" s="15" t="s">
        <v>54</v>
      </c>
      <c r="M2575" s="15" t="s">
        <v>49</v>
      </c>
      <c r="N2575" s="18">
        <f t="shared" si="400"/>
        <v>50</v>
      </c>
      <c r="O2575" s="18">
        <f t="shared" si="401"/>
        <v>100</v>
      </c>
      <c r="P2575" s="18">
        <f t="shared" si="402"/>
        <v>50</v>
      </c>
      <c r="Q2575" s="18">
        <f t="shared" si="403"/>
        <v>66.5</v>
      </c>
      <c r="R2575" s="19">
        <f t="shared" si="404"/>
        <v>69.974999999999994</v>
      </c>
      <c r="S2575" s="19">
        <f t="shared" si="405"/>
        <v>64.125</v>
      </c>
      <c r="T2575" s="19">
        <f t="shared" si="406"/>
        <v>64.924999999999997</v>
      </c>
      <c r="U2575" s="19">
        <f t="shared" si="407"/>
        <v>66.625</v>
      </c>
      <c r="V2575" s="18">
        <f t="shared" si="408"/>
        <v>66.341666666666654</v>
      </c>
      <c r="W2575" s="18">
        <f t="shared" si="409"/>
        <v>66.412499999999994</v>
      </c>
    </row>
    <row r="2576" spans="1:23" ht="13.5" x14ac:dyDescent="0.25">
      <c r="A2576" s="4">
        <v>45757</v>
      </c>
      <c r="B2576" s="2">
        <v>3.06</v>
      </c>
      <c r="C2576" s="2">
        <v>53.101821031592408</v>
      </c>
      <c r="D2576" s="2">
        <v>1.4728290085150864E-2</v>
      </c>
      <c r="E2576" s="2">
        <v>1.1953798007683056E-22</v>
      </c>
      <c r="F2576" s="2">
        <v>3.0680000000000001</v>
      </c>
      <c r="G2576" s="2">
        <v>3.0609999999999999</v>
      </c>
      <c r="H2576" s="2">
        <v>3.0709999999999993</v>
      </c>
      <c r="I2576" s="2">
        <v>2.9360000000000004</v>
      </c>
      <c r="J2576" s="2">
        <v>2.9759000000000011</v>
      </c>
      <c r="K2576" s="15" t="s">
        <v>47</v>
      </c>
      <c r="L2576" s="15" t="s">
        <v>54</v>
      </c>
      <c r="M2576" s="15" t="s">
        <v>49</v>
      </c>
      <c r="N2576" s="18">
        <f t="shared" si="400"/>
        <v>50</v>
      </c>
      <c r="O2576" s="18">
        <f t="shared" si="401"/>
        <v>100</v>
      </c>
      <c r="P2576" s="18">
        <f t="shared" si="402"/>
        <v>50</v>
      </c>
      <c r="Q2576" s="18">
        <f t="shared" si="403"/>
        <v>66.5</v>
      </c>
      <c r="R2576" s="19">
        <f t="shared" si="404"/>
        <v>69.974999999999994</v>
      </c>
      <c r="S2576" s="19">
        <f t="shared" si="405"/>
        <v>64.125</v>
      </c>
      <c r="T2576" s="19">
        <f t="shared" si="406"/>
        <v>64.924999999999997</v>
      </c>
      <c r="U2576" s="19">
        <f t="shared" si="407"/>
        <v>66.625</v>
      </c>
      <c r="V2576" s="18">
        <f t="shared" si="408"/>
        <v>66.341666666666654</v>
      </c>
      <c r="W2576" s="18">
        <f t="shared" si="409"/>
        <v>66.412499999999994</v>
      </c>
    </row>
    <row r="2577" spans="1:23" ht="13.5" x14ac:dyDescent="0.25">
      <c r="A2577" s="4">
        <v>45758</v>
      </c>
      <c r="B2577" s="2">
        <v>3.04</v>
      </c>
      <c r="C2577" s="2">
        <v>51.321812814970087</v>
      </c>
      <c r="D2577" s="2">
        <v>1.9660518328791898E-2</v>
      </c>
      <c r="E2577" s="2">
        <v>9.5630384061464452E-23</v>
      </c>
      <c r="F2577" s="2">
        <v>3.06</v>
      </c>
      <c r="G2577" s="2">
        <v>3.0569999999999995</v>
      </c>
      <c r="H2577" s="2">
        <v>3.0664999999999996</v>
      </c>
      <c r="I2577" s="2">
        <v>2.9386000000000001</v>
      </c>
      <c r="J2577" s="2">
        <v>2.9746000000000006</v>
      </c>
      <c r="K2577" s="15" t="s">
        <v>47</v>
      </c>
      <c r="L2577" s="15" t="s">
        <v>54</v>
      </c>
      <c r="M2577" s="15" t="s">
        <v>49</v>
      </c>
      <c r="N2577" s="18">
        <f t="shared" si="400"/>
        <v>50</v>
      </c>
      <c r="O2577" s="18">
        <f t="shared" si="401"/>
        <v>100</v>
      </c>
      <c r="P2577" s="18">
        <f t="shared" si="402"/>
        <v>50</v>
      </c>
      <c r="Q2577" s="18">
        <f t="shared" si="403"/>
        <v>66.5</v>
      </c>
      <c r="R2577" s="19">
        <f t="shared" si="404"/>
        <v>69.974999999999994</v>
      </c>
      <c r="S2577" s="19">
        <f t="shared" si="405"/>
        <v>64.125</v>
      </c>
      <c r="T2577" s="19">
        <f t="shared" si="406"/>
        <v>64.924999999999997</v>
      </c>
      <c r="U2577" s="19">
        <f t="shared" si="407"/>
        <v>66.625</v>
      </c>
      <c r="V2577" s="18">
        <f t="shared" si="408"/>
        <v>66.341666666666654</v>
      </c>
      <c r="W2577" s="18">
        <f t="shared" si="409"/>
        <v>66.412499999999994</v>
      </c>
    </row>
    <row r="2578" spans="1:23" ht="13.5" x14ac:dyDescent="0.25">
      <c r="A2578" s="4">
        <v>45761</v>
      </c>
      <c r="B2578" s="2">
        <v>3</v>
      </c>
      <c r="C2578" s="2">
        <v>47.865968851140146</v>
      </c>
      <c r="D2578" s="2">
        <v>2.0565705490290576E-2</v>
      </c>
      <c r="E2578" s="2">
        <v>7.6504307249171568E-23</v>
      </c>
      <c r="F2578" s="2">
        <v>3.0380000000000003</v>
      </c>
      <c r="G2578" s="2">
        <v>3.0529999999999999</v>
      </c>
      <c r="H2578" s="2">
        <v>3.0594999999999994</v>
      </c>
      <c r="I2578" s="2">
        <v>2.9405999999999999</v>
      </c>
      <c r="J2578" s="2">
        <v>2.9731500000000004</v>
      </c>
      <c r="K2578" s="15" t="s">
        <v>52</v>
      </c>
      <c r="L2578" s="15" t="s">
        <v>54</v>
      </c>
      <c r="M2578" s="15" t="s">
        <v>46</v>
      </c>
      <c r="N2578" s="18">
        <f t="shared" si="400"/>
        <v>50</v>
      </c>
      <c r="O2578" s="18">
        <f t="shared" si="401"/>
        <v>100</v>
      </c>
      <c r="P2578" s="18">
        <f t="shared" si="402"/>
        <v>50</v>
      </c>
      <c r="Q2578" s="18">
        <f t="shared" si="403"/>
        <v>16.5</v>
      </c>
      <c r="R2578" s="19">
        <f t="shared" si="404"/>
        <v>62.475000000000001</v>
      </c>
      <c r="S2578" s="19">
        <f t="shared" si="405"/>
        <v>51.625</v>
      </c>
      <c r="T2578" s="19">
        <f t="shared" si="406"/>
        <v>42.424999999999997</v>
      </c>
      <c r="U2578" s="19">
        <f t="shared" si="407"/>
        <v>54.125</v>
      </c>
      <c r="V2578" s="18">
        <f t="shared" si="408"/>
        <v>52.17499999999999</v>
      </c>
      <c r="W2578" s="18">
        <f t="shared" si="409"/>
        <v>52.662499999999994</v>
      </c>
    </row>
    <row r="2579" spans="1:23" ht="13.5" x14ac:dyDescent="0.25">
      <c r="A2579" s="4">
        <v>45762</v>
      </c>
      <c r="B2579" s="2">
        <v>3.04</v>
      </c>
      <c r="C2579" s="2">
        <v>51.39092846925611</v>
      </c>
      <c r="D2579" s="2">
        <v>1.2379562035735425E-2</v>
      </c>
      <c r="E2579" s="2">
        <v>6.1203445799337262E-23</v>
      </c>
      <c r="F2579" s="2">
        <v>3.028</v>
      </c>
      <c r="G2579" s="2">
        <v>3.0569999999999995</v>
      </c>
      <c r="H2579" s="2">
        <v>3.0514999999999999</v>
      </c>
      <c r="I2579" s="2">
        <v>2.9433999999999996</v>
      </c>
      <c r="J2579" s="2">
        <v>2.9721000000000002</v>
      </c>
      <c r="K2579" s="15" t="s">
        <v>52</v>
      </c>
      <c r="L2579" s="15" t="s">
        <v>54</v>
      </c>
      <c r="M2579" s="15" t="s">
        <v>46</v>
      </c>
      <c r="N2579" s="18">
        <f t="shared" si="400"/>
        <v>50</v>
      </c>
      <c r="O2579" s="18">
        <f t="shared" si="401"/>
        <v>100</v>
      </c>
      <c r="P2579" s="18">
        <f t="shared" si="402"/>
        <v>50</v>
      </c>
      <c r="Q2579" s="18">
        <f t="shared" si="403"/>
        <v>16.5</v>
      </c>
      <c r="R2579" s="19">
        <f t="shared" si="404"/>
        <v>62.475000000000001</v>
      </c>
      <c r="S2579" s="19">
        <f t="shared" si="405"/>
        <v>51.625</v>
      </c>
      <c r="T2579" s="19">
        <f t="shared" si="406"/>
        <v>42.424999999999997</v>
      </c>
      <c r="U2579" s="19">
        <f t="shared" si="407"/>
        <v>54.125</v>
      </c>
      <c r="V2579" s="18">
        <f t="shared" si="408"/>
        <v>52.17499999999999</v>
      </c>
      <c r="W2579" s="18">
        <f t="shared" si="409"/>
        <v>52.662499999999994</v>
      </c>
    </row>
    <row r="2580" spans="1:23" ht="13.5" x14ac:dyDescent="0.25">
      <c r="A2580" s="4">
        <v>45763</v>
      </c>
      <c r="B2580" s="2">
        <v>3.03</v>
      </c>
      <c r="C2580" s="2">
        <v>50.47215306094045</v>
      </c>
      <c r="D2580" s="2">
        <v>1.3802047226203484E-2</v>
      </c>
      <c r="E2580" s="2">
        <v>4.8962756639469811E-23</v>
      </c>
      <c r="F2580" s="2">
        <v>3.0339999999999998</v>
      </c>
      <c r="G2580" s="2">
        <v>3.0549999999999997</v>
      </c>
      <c r="H2580" s="2">
        <v>3.0494999999999997</v>
      </c>
      <c r="I2580" s="2">
        <v>2.9459999999999997</v>
      </c>
      <c r="J2580" s="2">
        <v>2.9710000000000001</v>
      </c>
      <c r="K2580" s="15" t="s">
        <v>52</v>
      </c>
      <c r="L2580" s="15" t="s">
        <v>54</v>
      </c>
      <c r="M2580" s="15" t="s">
        <v>53</v>
      </c>
      <c r="N2580" s="18">
        <f t="shared" si="400"/>
        <v>50</v>
      </c>
      <c r="O2580" s="18">
        <f t="shared" si="401"/>
        <v>100</v>
      </c>
      <c r="P2580" s="18">
        <f t="shared" si="402"/>
        <v>50</v>
      </c>
      <c r="Q2580" s="18">
        <f t="shared" si="403"/>
        <v>16.5</v>
      </c>
      <c r="R2580" s="19">
        <f t="shared" si="404"/>
        <v>62.475000000000001</v>
      </c>
      <c r="S2580" s="19">
        <f t="shared" si="405"/>
        <v>51.625</v>
      </c>
      <c r="T2580" s="19">
        <f t="shared" si="406"/>
        <v>42.424999999999997</v>
      </c>
      <c r="U2580" s="19">
        <f t="shared" si="407"/>
        <v>54.125</v>
      </c>
      <c r="V2580" s="18">
        <f t="shared" si="408"/>
        <v>52.17499999999999</v>
      </c>
      <c r="W2580" s="18">
        <f t="shared" si="409"/>
        <v>52.662499999999994</v>
      </c>
    </row>
    <row r="2581" spans="1:23" ht="13.5" x14ac:dyDescent="0.25">
      <c r="A2581" s="4">
        <v>45764</v>
      </c>
      <c r="B2581" s="2">
        <v>3.04</v>
      </c>
      <c r="C2581" s="2">
        <v>51.407719984150724</v>
      </c>
      <c r="D2581" s="2">
        <v>2.1938728817297193E-2</v>
      </c>
      <c r="E2581" s="2">
        <v>3.917020531157585E-23</v>
      </c>
      <c r="F2581" s="2">
        <v>3.03</v>
      </c>
      <c r="G2581" s="2">
        <v>3.0489999999999999</v>
      </c>
      <c r="H2581" s="2">
        <v>3.0474999999999999</v>
      </c>
      <c r="I2581" s="2">
        <v>2.9487999999999994</v>
      </c>
      <c r="J2581" s="2">
        <v>2.9699499999999999</v>
      </c>
      <c r="K2581" s="15" t="s">
        <v>47</v>
      </c>
      <c r="L2581" s="15" t="s">
        <v>54</v>
      </c>
      <c r="M2581" s="15" t="s">
        <v>49</v>
      </c>
      <c r="N2581" s="18">
        <f t="shared" si="400"/>
        <v>50</v>
      </c>
      <c r="O2581" s="18">
        <f t="shared" si="401"/>
        <v>100</v>
      </c>
      <c r="P2581" s="18">
        <f t="shared" si="402"/>
        <v>50</v>
      </c>
      <c r="Q2581" s="18">
        <f t="shared" si="403"/>
        <v>66.5</v>
      </c>
      <c r="R2581" s="19">
        <f t="shared" si="404"/>
        <v>69.974999999999994</v>
      </c>
      <c r="S2581" s="19">
        <f t="shared" si="405"/>
        <v>64.125</v>
      </c>
      <c r="T2581" s="19">
        <f t="shared" si="406"/>
        <v>64.924999999999997</v>
      </c>
      <c r="U2581" s="19">
        <f t="shared" si="407"/>
        <v>66.625</v>
      </c>
      <c r="V2581" s="18">
        <f t="shared" si="408"/>
        <v>66.341666666666654</v>
      </c>
      <c r="W2581" s="18">
        <f t="shared" si="409"/>
        <v>66.412499999999994</v>
      </c>
    </row>
    <row r="2582" spans="1:23" ht="13.5" x14ac:dyDescent="0.25">
      <c r="A2582" s="4">
        <v>45765</v>
      </c>
      <c r="B2582" s="2">
        <v>3.04</v>
      </c>
      <c r="C2582" s="2">
        <v>51.407719984150724</v>
      </c>
      <c r="D2582" s="2">
        <v>2.567044540499408E-2</v>
      </c>
      <c r="E2582" s="2">
        <v>3.1336164249260683E-23</v>
      </c>
      <c r="F2582" s="2">
        <v>3.03</v>
      </c>
      <c r="G2582" s="2">
        <v>3.0449999999999999</v>
      </c>
      <c r="H2582" s="2">
        <v>3.0460000000000003</v>
      </c>
      <c r="I2582" s="2">
        <v>2.952199999999999</v>
      </c>
      <c r="J2582" s="2">
        <v>2.9689999999999999</v>
      </c>
      <c r="K2582" s="15" t="s">
        <v>47</v>
      </c>
      <c r="L2582" s="15" t="s">
        <v>54</v>
      </c>
      <c r="M2582" s="15" t="s">
        <v>54</v>
      </c>
      <c r="N2582" s="18">
        <f t="shared" si="400"/>
        <v>50</v>
      </c>
      <c r="O2582" s="18">
        <f t="shared" si="401"/>
        <v>100</v>
      </c>
      <c r="P2582" s="18">
        <f t="shared" si="402"/>
        <v>50</v>
      </c>
      <c r="Q2582" s="18">
        <f t="shared" si="403"/>
        <v>49.5</v>
      </c>
      <c r="R2582" s="19">
        <f t="shared" si="404"/>
        <v>67.424999999999997</v>
      </c>
      <c r="S2582" s="19">
        <f t="shared" si="405"/>
        <v>59.875</v>
      </c>
      <c r="T2582" s="19">
        <f t="shared" si="406"/>
        <v>57.275000000000006</v>
      </c>
      <c r="U2582" s="19">
        <f t="shared" si="407"/>
        <v>62.375</v>
      </c>
      <c r="V2582" s="18">
        <f t="shared" si="408"/>
        <v>61.524999999999999</v>
      </c>
      <c r="W2582" s="18">
        <f t="shared" si="409"/>
        <v>61.737499999999997</v>
      </c>
    </row>
    <row r="2583" spans="1:23" ht="13.5" x14ac:dyDescent="0.25">
      <c r="A2583" s="4">
        <v>45768</v>
      </c>
      <c r="B2583" s="2">
        <v>3.05</v>
      </c>
      <c r="C2583" s="2">
        <v>52.449438600999493</v>
      </c>
      <c r="D2583" s="2">
        <v>3.2632098624357564E-2</v>
      </c>
      <c r="E2583" s="2">
        <v>2.5068931399408548E-23</v>
      </c>
      <c r="F2583" s="2">
        <v>3.04</v>
      </c>
      <c r="G2583" s="2">
        <v>3.0390000000000001</v>
      </c>
      <c r="H2583" s="2">
        <v>3.0464999999999995</v>
      </c>
      <c r="I2583" s="2">
        <v>2.9571999999999998</v>
      </c>
      <c r="J2583" s="2">
        <v>2.9681000000000002</v>
      </c>
      <c r="K2583" s="15" t="s">
        <v>47</v>
      </c>
      <c r="L2583" s="15" t="s">
        <v>48</v>
      </c>
      <c r="M2583" s="15" t="s">
        <v>51</v>
      </c>
      <c r="N2583" s="18">
        <f t="shared" si="400"/>
        <v>50</v>
      </c>
      <c r="O2583" s="18">
        <f t="shared" si="401"/>
        <v>100</v>
      </c>
      <c r="P2583" s="18">
        <f t="shared" si="402"/>
        <v>50</v>
      </c>
      <c r="Q2583" s="18">
        <f t="shared" si="403"/>
        <v>100</v>
      </c>
      <c r="R2583" s="19">
        <f t="shared" si="404"/>
        <v>75</v>
      </c>
      <c r="S2583" s="19">
        <f t="shared" si="405"/>
        <v>72.5</v>
      </c>
      <c r="T2583" s="19">
        <f t="shared" si="406"/>
        <v>80</v>
      </c>
      <c r="U2583" s="19">
        <f t="shared" si="407"/>
        <v>75</v>
      </c>
      <c r="V2583" s="18">
        <f t="shared" si="408"/>
        <v>75.833333333333329</v>
      </c>
      <c r="W2583" s="18">
        <f t="shared" si="409"/>
        <v>75.625</v>
      </c>
    </row>
    <row r="2584" spans="1:23" ht="13.5" x14ac:dyDescent="0.25">
      <c r="A2584" s="4">
        <v>45769</v>
      </c>
      <c r="B2584" s="2">
        <v>3.07</v>
      </c>
      <c r="C2584" s="2">
        <v>54.548134622008511</v>
      </c>
      <c r="D2584" s="2">
        <v>3.3839865692242288E-2</v>
      </c>
      <c r="E2584" s="2">
        <v>2.0055145119526839E-23</v>
      </c>
      <c r="F2584" s="2">
        <v>3.0460000000000003</v>
      </c>
      <c r="G2584" s="2">
        <v>3.0369999999999999</v>
      </c>
      <c r="H2584" s="2">
        <v>3.048</v>
      </c>
      <c r="I2584" s="2">
        <v>2.9638</v>
      </c>
      <c r="J2584" s="2">
        <v>2.9674999999999998</v>
      </c>
      <c r="K2584" s="15" t="s">
        <v>47</v>
      </c>
      <c r="L2584" s="15" t="s">
        <v>48</v>
      </c>
      <c r="M2584" s="15" t="s">
        <v>51</v>
      </c>
      <c r="N2584" s="18">
        <f t="shared" si="400"/>
        <v>50</v>
      </c>
      <c r="O2584" s="18">
        <f t="shared" si="401"/>
        <v>100</v>
      </c>
      <c r="P2584" s="18">
        <f t="shared" si="402"/>
        <v>50</v>
      </c>
      <c r="Q2584" s="18">
        <f t="shared" si="403"/>
        <v>100</v>
      </c>
      <c r="R2584" s="19">
        <f t="shared" si="404"/>
        <v>75</v>
      </c>
      <c r="S2584" s="19">
        <f t="shared" si="405"/>
        <v>72.5</v>
      </c>
      <c r="T2584" s="19">
        <f t="shared" si="406"/>
        <v>80</v>
      </c>
      <c r="U2584" s="19">
        <f t="shared" si="407"/>
        <v>75</v>
      </c>
      <c r="V2584" s="18">
        <f t="shared" si="408"/>
        <v>75.833333333333329</v>
      </c>
      <c r="W2584" s="18">
        <f t="shared" si="409"/>
        <v>75.625</v>
      </c>
    </row>
    <row r="2585" spans="1:23" ht="13.5" x14ac:dyDescent="0.25">
      <c r="A2585" s="4">
        <v>45770</v>
      </c>
      <c r="B2585" s="2">
        <v>3.1</v>
      </c>
      <c r="C2585" s="2">
        <v>57.5730396966539</v>
      </c>
      <c r="D2585" s="2">
        <v>1.8560026606485813E-2</v>
      </c>
      <c r="E2585" s="2">
        <v>1.6044116095621471E-23</v>
      </c>
      <c r="F2585" s="2">
        <v>3.0599999999999996</v>
      </c>
      <c r="G2585" s="2">
        <v>3.0470000000000002</v>
      </c>
      <c r="H2585" s="2">
        <v>3.0509999999999997</v>
      </c>
      <c r="I2585" s="2">
        <v>2.9697999999999998</v>
      </c>
      <c r="J2585" s="2">
        <v>2.9670999999999998</v>
      </c>
      <c r="K2585" s="15" t="s">
        <v>47</v>
      </c>
      <c r="L2585" s="15" t="s">
        <v>48</v>
      </c>
      <c r="M2585" s="15" t="s">
        <v>51</v>
      </c>
      <c r="N2585" s="18">
        <f t="shared" si="400"/>
        <v>50</v>
      </c>
      <c r="O2585" s="18">
        <f t="shared" si="401"/>
        <v>100</v>
      </c>
      <c r="P2585" s="18">
        <f t="shared" si="402"/>
        <v>50</v>
      </c>
      <c r="Q2585" s="18">
        <f t="shared" si="403"/>
        <v>100</v>
      </c>
      <c r="R2585" s="19">
        <f t="shared" si="404"/>
        <v>75</v>
      </c>
      <c r="S2585" s="19">
        <f t="shared" si="405"/>
        <v>72.5</v>
      </c>
      <c r="T2585" s="19">
        <f t="shared" si="406"/>
        <v>80</v>
      </c>
      <c r="U2585" s="19">
        <f t="shared" si="407"/>
        <v>75</v>
      </c>
      <c r="V2585" s="18">
        <f t="shared" si="408"/>
        <v>75.833333333333329</v>
      </c>
      <c r="W2585" s="18">
        <f t="shared" si="409"/>
        <v>75.625</v>
      </c>
    </row>
    <row r="2586" spans="1:23" ht="13.5" x14ac:dyDescent="0.25">
      <c r="A2586" s="4">
        <v>45771</v>
      </c>
      <c r="B2586" s="2">
        <v>3.07</v>
      </c>
      <c r="C2586" s="2">
        <v>53.722670990031361</v>
      </c>
      <c r="D2586" s="2">
        <v>1.6690522746061198E-2</v>
      </c>
      <c r="E2586" s="2">
        <v>1.2835292876497177E-23</v>
      </c>
      <c r="F2586" s="2">
        <v>3.0659999999999998</v>
      </c>
      <c r="G2586" s="2">
        <v>3.048</v>
      </c>
      <c r="H2586" s="2">
        <v>3.0545</v>
      </c>
      <c r="I2586" s="2">
        <v>2.9755999999999996</v>
      </c>
      <c r="J2586" s="2">
        <v>2.9664999999999999</v>
      </c>
      <c r="K2586" s="15" t="s">
        <v>47</v>
      </c>
      <c r="L2586" s="15" t="s">
        <v>54</v>
      </c>
      <c r="M2586" s="15" t="s">
        <v>51</v>
      </c>
      <c r="N2586" s="18">
        <f t="shared" si="400"/>
        <v>50</v>
      </c>
      <c r="O2586" s="18">
        <f t="shared" si="401"/>
        <v>100</v>
      </c>
      <c r="P2586" s="18">
        <f t="shared" si="402"/>
        <v>50</v>
      </c>
      <c r="Q2586" s="18">
        <f t="shared" si="403"/>
        <v>83.5</v>
      </c>
      <c r="R2586" s="19">
        <f t="shared" si="404"/>
        <v>72.525000000000006</v>
      </c>
      <c r="S2586" s="19">
        <f t="shared" si="405"/>
        <v>68.375</v>
      </c>
      <c r="T2586" s="19">
        <f t="shared" si="406"/>
        <v>72.575000000000003</v>
      </c>
      <c r="U2586" s="19">
        <f t="shared" si="407"/>
        <v>70.875</v>
      </c>
      <c r="V2586" s="18">
        <f t="shared" si="408"/>
        <v>71.158333333333346</v>
      </c>
      <c r="W2586" s="18">
        <f t="shared" si="409"/>
        <v>71.087500000000006</v>
      </c>
    </row>
    <row r="2587" spans="1:23" ht="13.5" x14ac:dyDescent="0.25">
      <c r="A2587" s="4">
        <v>45772</v>
      </c>
      <c r="B2587" s="2">
        <v>3.1</v>
      </c>
      <c r="C2587" s="2">
        <v>56.831753520242152</v>
      </c>
      <c r="D2587" s="2">
        <v>9.6225009437791442E-3</v>
      </c>
      <c r="E2587" s="2">
        <v>1.0268234301197741E-23</v>
      </c>
      <c r="F2587" s="2">
        <v>3.0779999999999998</v>
      </c>
      <c r="G2587" s="2">
        <v>3.0540000000000003</v>
      </c>
      <c r="H2587" s="2">
        <v>3.0554999999999994</v>
      </c>
      <c r="I2587" s="2">
        <v>2.9830000000000001</v>
      </c>
      <c r="J2587" s="2">
        <v>2.96645</v>
      </c>
      <c r="K2587" s="15" t="s">
        <v>47</v>
      </c>
      <c r="L2587" s="15" t="s">
        <v>48</v>
      </c>
      <c r="M2587" s="15" t="s">
        <v>51</v>
      </c>
      <c r="N2587" s="18">
        <f t="shared" si="400"/>
        <v>50</v>
      </c>
      <c r="O2587" s="18">
        <f t="shared" si="401"/>
        <v>100</v>
      </c>
      <c r="P2587" s="18">
        <f t="shared" si="402"/>
        <v>50</v>
      </c>
      <c r="Q2587" s="18">
        <f t="shared" si="403"/>
        <v>100</v>
      </c>
      <c r="R2587" s="19">
        <f t="shared" si="404"/>
        <v>75</v>
      </c>
      <c r="S2587" s="19">
        <f t="shared" si="405"/>
        <v>72.5</v>
      </c>
      <c r="T2587" s="19">
        <f t="shared" si="406"/>
        <v>80</v>
      </c>
      <c r="U2587" s="19">
        <f t="shared" si="407"/>
        <v>75</v>
      </c>
      <c r="V2587" s="18">
        <f t="shared" si="408"/>
        <v>75.833333333333329</v>
      </c>
      <c r="W2587" s="18">
        <f t="shared" si="409"/>
        <v>75.625</v>
      </c>
    </row>
    <row r="2588" spans="1:23" ht="13.5" x14ac:dyDescent="0.25">
      <c r="A2588" s="4">
        <v>45775</v>
      </c>
      <c r="B2588" s="2">
        <v>3.1</v>
      </c>
      <c r="C2588" s="2">
        <v>56.831753520242152</v>
      </c>
      <c r="D2588" s="2">
        <v>-2.8623879434079846E-3</v>
      </c>
      <c r="E2588" s="2">
        <v>8.2145874409581937E-24</v>
      </c>
      <c r="F2588" s="2">
        <v>3.0880000000000001</v>
      </c>
      <c r="G2588" s="2">
        <v>3.0640000000000005</v>
      </c>
      <c r="H2588" s="2">
        <v>3.0585</v>
      </c>
      <c r="I2588" s="2">
        <v>2.9910000000000001</v>
      </c>
      <c r="J2588" s="2">
        <v>2.9663999999999993</v>
      </c>
      <c r="K2588" s="15" t="s">
        <v>47</v>
      </c>
      <c r="L2588" s="15" t="s">
        <v>48</v>
      </c>
      <c r="M2588" s="15" t="s">
        <v>51</v>
      </c>
      <c r="N2588" s="18">
        <f t="shared" si="400"/>
        <v>50</v>
      </c>
      <c r="O2588" s="18">
        <f t="shared" si="401"/>
        <v>100</v>
      </c>
      <c r="P2588" s="18">
        <f t="shared" si="402"/>
        <v>50</v>
      </c>
      <c r="Q2588" s="18">
        <f t="shared" si="403"/>
        <v>100</v>
      </c>
      <c r="R2588" s="19">
        <f t="shared" si="404"/>
        <v>75</v>
      </c>
      <c r="S2588" s="19">
        <f t="shared" si="405"/>
        <v>72.5</v>
      </c>
      <c r="T2588" s="19">
        <f t="shared" si="406"/>
        <v>80</v>
      </c>
      <c r="U2588" s="19">
        <f t="shared" si="407"/>
        <v>75</v>
      </c>
      <c r="V2588" s="18">
        <f t="shared" si="408"/>
        <v>75.833333333333329</v>
      </c>
      <c r="W2588" s="18">
        <f t="shared" si="409"/>
        <v>75.625</v>
      </c>
    </row>
    <row r="2589" spans="1:23" ht="13.5" x14ac:dyDescent="0.25">
      <c r="A2589" s="4">
        <v>45776</v>
      </c>
      <c r="B2589" s="2">
        <v>3.1</v>
      </c>
      <c r="C2589" s="2">
        <v>56.831753520242152</v>
      </c>
      <c r="D2589" s="2">
        <v>-7.5971312260367796E-3</v>
      </c>
      <c r="E2589" s="2">
        <v>6.5716699527665551E-24</v>
      </c>
      <c r="F2589" s="2">
        <v>3.0939999999999999</v>
      </c>
      <c r="G2589" s="2">
        <v>3.0700000000000007</v>
      </c>
      <c r="H2589" s="2">
        <v>3.0634999999999999</v>
      </c>
      <c r="I2589" s="2">
        <v>2.9994000000000001</v>
      </c>
      <c r="J2589" s="2">
        <v>2.9660499999999996</v>
      </c>
      <c r="K2589" s="15" t="s">
        <v>47</v>
      </c>
      <c r="L2589" s="15" t="s">
        <v>54</v>
      </c>
      <c r="M2589" s="15" t="s">
        <v>51</v>
      </c>
      <c r="N2589" s="18">
        <f t="shared" si="400"/>
        <v>50</v>
      </c>
      <c r="O2589" s="18">
        <f t="shared" si="401"/>
        <v>100</v>
      </c>
      <c r="P2589" s="18">
        <f t="shared" si="402"/>
        <v>50</v>
      </c>
      <c r="Q2589" s="18">
        <f t="shared" si="403"/>
        <v>83.5</v>
      </c>
      <c r="R2589" s="19">
        <f t="shared" si="404"/>
        <v>72.525000000000006</v>
      </c>
      <c r="S2589" s="19">
        <f t="shared" si="405"/>
        <v>68.375</v>
      </c>
      <c r="T2589" s="19">
        <f t="shared" si="406"/>
        <v>72.575000000000003</v>
      </c>
      <c r="U2589" s="19">
        <f t="shared" si="407"/>
        <v>70.875</v>
      </c>
      <c r="V2589" s="18">
        <f t="shared" si="408"/>
        <v>71.158333333333346</v>
      </c>
      <c r="W2589" s="18">
        <f t="shared" si="409"/>
        <v>71.087500000000006</v>
      </c>
    </row>
    <row r="2590" spans="1:23" ht="13.5" x14ac:dyDescent="0.25">
      <c r="A2590" s="4">
        <v>45777</v>
      </c>
      <c r="B2590" s="2">
        <v>3.07</v>
      </c>
      <c r="C2590" s="2">
        <v>52.43212998587714</v>
      </c>
      <c r="D2590" s="2">
        <v>-1.1220110934922811E-2</v>
      </c>
      <c r="E2590" s="2">
        <v>5.2573359622132442E-24</v>
      </c>
      <c r="F2590" s="2">
        <v>3.0880000000000001</v>
      </c>
      <c r="G2590" s="2">
        <v>3.0740000000000003</v>
      </c>
      <c r="H2590" s="2">
        <v>3.0644999999999998</v>
      </c>
      <c r="I2590" s="2">
        <v>3.0072000000000001</v>
      </c>
      <c r="J2590" s="2">
        <v>2.9655500000000008</v>
      </c>
      <c r="K2590" s="15" t="s">
        <v>47</v>
      </c>
      <c r="L2590" s="15" t="s">
        <v>54</v>
      </c>
      <c r="M2590" s="15" t="s">
        <v>49</v>
      </c>
      <c r="N2590" s="18">
        <f t="shared" si="400"/>
        <v>50</v>
      </c>
      <c r="O2590" s="18">
        <f t="shared" si="401"/>
        <v>100</v>
      </c>
      <c r="P2590" s="18">
        <f t="shared" si="402"/>
        <v>50</v>
      </c>
      <c r="Q2590" s="18">
        <f t="shared" si="403"/>
        <v>66.5</v>
      </c>
      <c r="R2590" s="19">
        <f t="shared" si="404"/>
        <v>69.974999999999994</v>
      </c>
      <c r="S2590" s="19">
        <f t="shared" si="405"/>
        <v>64.125</v>
      </c>
      <c r="T2590" s="19">
        <f t="shared" si="406"/>
        <v>64.924999999999997</v>
      </c>
      <c r="U2590" s="19">
        <f t="shared" si="407"/>
        <v>66.625</v>
      </c>
      <c r="V2590" s="18">
        <f t="shared" si="408"/>
        <v>66.341666666666654</v>
      </c>
      <c r="W2590" s="18">
        <f t="shared" si="409"/>
        <v>66.412499999999994</v>
      </c>
    </row>
    <row r="2591" spans="1:23" ht="13.5" x14ac:dyDescent="0.25">
      <c r="A2591" s="4">
        <v>45779</v>
      </c>
      <c r="B2591" s="2">
        <v>3.1</v>
      </c>
      <c r="C2591" s="2">
        <v>56.092677885671549</v>
      </c>
      <c r="D2591" s="2">
        <v>-1.5070364428381389E-2</v>
      </c>
      <c r="E2591" s="2">
        <v>4.205868769770596E-24</v>
      </c>
      <c r="F2591" s="2">
        <v>3.0940000000000003</v>
      </c>
      <c r="G2591" s="2">
        <v>3.0800000000000005</v>
      </c>
      <c r="H2591" s="2">
        <v>3.0645000000000002</v>
      </c>
      <c r="I2591" s="2">
        <v>3.0156000000000001</v>
      </c>
      <c r="J2591" s="2">
        <v>2.9650500000000011</v>
      </c>
      <c r="K2591" s="15" t="s">
        <v>47</v>
      </c>
      <c r="L2591" s="15" t="s">
        <v>48</v>
      </c>
      <c r="M2591" s="15" t="s">
        <v>51</v>
      </c>
      <c r="N2591" s="18">
        <f t="shared" si="400"/>
        <v>50</v>
      </c>
      <c r="O2591" s="18">
        <f t="shared" si="401"/>
        <v>100</v>
      </c>
      <c r="P2591" s="18">
        <f t="shared" si="402"/>
        <v>50</v>
      </c>
      <c r="Q2591" s="18">
        <f t="shared" si="403"/>
        <v>100</v>
      </c>
      <c r="R2591" s="19">
        <f t="shared" si="404"/>
        <v>75</v>
      </c>
      <c r="S2591" s="19">
        <f t="shared" si="405"/>
        <v>72.5</v>
      </c>
      <c r="T2591" s="19">
        <f t="shared" si="406"/>
        <v>80</v>
      </c>
      <c r="U2591" s="19">
        <f t="shared" si="407"/>
        <v>75</v>
      </c>
      <c r="V2591" s="18">
        <f t="shared" si="408"/>
        <v>75.833333333333329</v>
      </c>
      <c r="W2591" s="18">
        <f t="shared" si="409"/>
        <v>75.625</v>
      </c>
    </row>
    <row r="2592" spans="1:23" ht="13.5" x14ac:dyDescent="0.25">
      <c r="A2592" s="4">
        <v>45782</v>
      </c>
      <c r="B2592" s="2">
        <v>3.1</v>
      </c>
      <c r="C2592" s="2">
        <v>56.092677885671549</v>
      </c>
      <c r="D2592" s="2">
        <v>-1.8598963439741656E-2</v>
      </c>
      <c r="E2592" s="2">
        <v>3.3646950158164769E-24</v>
      </c>
      <c r="F2592" s="2">
        <v>3.0939999999999999</v>
      </c>
      <c r="G2592" s="2">
        <v>3.0860000000000003</v>
      </c>
      <c r="H2592" s="2">
        <v>3.0655000000000006</v>
      </c>
      <c r="I2592" s="2">
        <v>3.0241999999999996</v>
      </c>
      <c r="J2592" s="2">
        <v>2.964300000000001</v>
      </c>
      <c r="K2592" s="15" t="s">
        <v>52</v>
      </c>
      <c r="L2592" s="15" t="s">
        <v>54</v>
      </c>
      <c r="M2592" s="15" t="s">
        <v>54</v>
      </c>
      <c r="N2592" s="18">
        <f t="shared" si="400"/>
        <v>50</v>
      </c>
      <c r="O2592" s="18">
        <f t="shared" si="401"/>
        <v>100</v>
      </c>
      <c r="P2592" s="18">
        <f t="shared" si="402"/>
        <v>50</v>
      </c>
      <c r="Q2592" s="18">
        <f t="shared" si="403"/>
        <v>16.5</v>
      </c>
      <c r="R2592" s="19">
        <f t="shared" si="404"/>
        <v>62.475000000000001</v>
      </c>
      <c r="S2592" s="19">
        <f t="shared" si="405"/>
        <v>51.625</v>
      </c>
      <c r="T2592" s="19">
        <f t="shared" si="406"/>
        <v>42.424999999999997</v>
      </c>
      <c r="U2592" s="19">
        <f t="shared" si="407"/>
        <v>54.125</v>
      </c>
      <c r="V2592" s="18">
        <f t="shared" si="408"/>
        <v>52.17499999999999</v>
      </c>
      <c r="W2592" s="18">
        <f t="shared" si="409"/>
        <v>52.662499999999994</v>
      </c>
    </row>
    <row r="2593" spans="1:23" ht="13.5" x14ac:dyDescent="0.25">
      <c r="A2593" s="4">
        <v>45783</v>
      </c>
      <c r="B2593" s="2">
        <v>3.12</v>
      </c>
      <c r="C2593" s="2">
        <v>58.558415438691696</v>
      </c>
      <c r="D2593" s="2">
        <v>-2.1778361942206725E-2</v>
      </c>
      <c r="E2593" s="2">
        <v>2.6917560126531817E-24</v>
      </c>
      <c r="F2593" s="2">
        <v>3.0979999999999999</v>
      </c>
      <c r="G2593" s="2">
        <v>3.0930000000000004</v>
      </c>
      <c r="H2593" s="2">
        <v>3.0660000000000003</v>
      </c>
      <c r="I2593" s="2">
        <v>3.0315999999999996</v>
      </c>
      <c r="J2593" s="2">
        <v>2.9638000000000009</v>
      </c>
      <c r="K2593" s="15" t="s">
        <v>47</v>
      </c>
      <c r="L2593" s="15" t="s">
        <v>54</v>
      </c>
      <c r="M2593" s="15" t="s">
        <v>51</v>
      </c>
      <c r="N2593" s="18">
        <f t="shared" si="400"/>
        <v>50</v>
      </c>
      <c r="O2593" s="18">
        <f t="shared" si="401"/>
        <v>100</v>
      </c>
      <c r="P2593" s="18">
        <f t="shared" si="402"/>
        <v>50</v>
      </c>
      <c r="Q2593" s="18">
        <f t="shared" si="403"/>
        <v>83.5</v>
      </c>
      <c r="R2593" s="19">
        <f t="shared" si="404"/>
        <v>72.525000000000006</v>
      </c>
      <c r="S2593" s="19">
        <f t="shared" si="405"/>
        <v>68.375</v>
      </c>
      <c r="T2593" s="19">
        <f t="shared" si="406"/>
        <v>72.575000000000003</v>
      </c>
      <c r="U2593" s="19">
        <f t="shared" si="407"/>
        <v>70.875</v>
      </c>
      <c r="V2593" s="18">
        <f t="shared" si="408"/>
        <v>71.158333333333346</v>
      </c>
      <c r="W2593" s="18">
        <f t="shared" si="409"/>
        <v>71.087500000000006</v>
      </c>
    </row>
    <row r="2594" spans="1:23" ht="13.5" x14ac:dyDescent="0.25">
      <c r="A2594" s="4">
        <v>45784</v>
      </c>
      <c r="B2594" s="2">
        <v>3.14</v>
      </c>
      <c r="C2594" s="2">
        <v>60.921773005231621</v>
      </c>
      <c r="D2594" s="2">
        <v>-2.3223436416306864E-2</v>
      </c>
      <c r="E2594" s="2">
        <v>2.1534048101225456E-24</v>
      </c>
      <c r="F2594" s="2">
        <v>3.1060000000000003</v>
      </c>
      <c r="G2594" s="2">
        <v>3.1000000000000005</v>
      </c>
      <c r="H2594" s="2">
        <v>3.0685000000000002</v>
      </c>
      <c r="I2594" s="2">
        <v>3.0393999999999992</v>
      </c>
      <c r="J2594" s="2">
        <v>2.9634000000000009</v>
      </c>
      <c r="K2594" s="15" t="s">
        <v>47</v>
      </c>
      <c r="L2594" s="15" t="s">
        <v>54</v>
      </c>
      <c r="M2594" s="15" t="s">
        <v>51</v>
      </c>
      <c r="N2594" s="18">
        <f t="shared" si="400"/>
        <v>50</v>
      </c>
      <c r="O2594" s="18">
        <f t="shared" si="401"/>
        <v>100</v>
      </c>
      <c r="P2594" s="18">
        <f t="shared" si="402"/>
        <v>50</v>
      </c>
      <c r="Q2594" s="18">
        <f t="shared" si="403"/>
        <v>83.5</v>
      </c>
      <c r="R2594" s="19">
        <f t="shared" si="404"/>
        <v>72.525000000000006</v>
      </c>
      <c r="S2594" s="19">
        <f t="shared" si="405"/>
        <v>68.375</v>
      </c>
      <c r="T2594" s="19">
        <f t="shared" si="406"/>
        <v>72.575000000000003</v>
      </c>
      <c r="U2594" s="19">
        <f t="shared" si="407"/>
        <v>70.875</v>
      </c>
      <c r="V2594" s="18">
        <f t="shared" si="408"/>
        <v>71.158333333333346</v>
      </c>
      <c r="W2594" s="18">
        <f t="shared" si="409"/>
        <v>71.087500000000006</v>
      </c>
    </row>
    <row r="2595" spans="1:23" ht="13.5" x14ac:dyDescent="0.25">
      <c r="A2595" s="4">
        <v>45785</v>
      </c>
      <c r="B2595" s="2">
        <v>3.12</v>
      </c>
      <c r="C2595" s="2">
        <v>57.39672621428582</v>
      </c>
      <c r="D2595" s="2">
        <v>-1.8791817426883295E-2</v>
      </c>
      <c r="E2595" s="2">
        <v>1.7227238480980365E-24</v>
      </c>
      <c r="F2595" s="2">
        <v>3.1160000000000005</v>
      </c>
      <c r="G2595" s="2">
        <v>3.1020000000000003</v>
      </c>
      <c r="H2595" s="2">
        <v>3.0745</v>
      </c>
      <c r="I2595" s="2">
        <v>3.0467999999999993</v>
      </c>
      <c r="J2595" s="2">
        <v>2.9629000000000012</v>
      </c>
      <c r="K2595" s="15" t="s">
        <v>47</v>
      </c>
      <c r="L2595" s="15" t="s">
        <v>54</v>
      </c>
      <c r="M2595" s="15" t="s">
        <v>51</v>
      </c>
      <c r="N2595" s="18">
        <f t="shared" si="400"/>
        <v>50</v>
      </c>
      <c r="O2595" s="18">
        <f t="shared" si="401"/>
        <v>100</v>
      </c>
      <c r="P2595" s="18">
        <f t="shared" si="402"/>
        <v>50</v>
      </c>
      <c r="Q2595" s="18">
        <f t="shared" si="403"/>
        <v>83.5</v>
      </c>
      <c r="R2595" s="19">
        <f t="shared" si="404"/>
        <v>72.525000000000006</v>
      </c>
      <c r="S2595" s="19">
        <f t="shared" si="405"/>
        <v>68.375</v>
      </c>
      <c r="T2595" s="19">
        <f t="shared" si="406"/>
        <v>72.575000000000003</v>
      </c>
      <c r="U2595" s="19">
        <f t="shared" si="407"/>
        <v>70.875</v>
      </c>
      <c r="V2595" s="18">
        <f t="shared" si="408"/>
        <v>71.158333333333346</v>
      </c>
      <c r="W2595" s="18">
        <f t="shared" si="409"/>
        <v>71.087500000000006</v>
      </c>
    </row>
    <row r="2596" spans="1:23" ht="13.5" x14ac:dyDescent="0.25">
      <c r="A2596" s="4">
        <v>45786</v>
      </c>
      <c r="B2596" s="2">
        <v>3.12</v>
      </c>
      <c r="C2596" s="2">
        <v>57.396726214285813</v>
      </c>
      <c r="D2596" s="2">
        <v>-1.9948904344834428E-2</v>
      </c>
      <c r="E2596" s="2">
        <v>1.3781790784784294E-24</v>
      </c>
      <c r="F2596" s="2">
        <v>3.12</v>
      </c>
      <c r="G2596" s="2">
        <v>3.1070000000000002</v>
      </c>
      <c r="H2596" s="2">
        <v>3.0774999999999997</v>
      </c>
      <c r="I2596" s="2">
        <v>3.0541999999999998</v>
      </c>
      <c r="J2596" s="2">
        <v>2.9624500000000014</v>
      </c>
      <c r="K2596" s="15" t="s">
        <v>47</v>
      </c>
      <c r="L2596" s="15" t="s">
        <v>54</v>
      </c>
      <c r="M2596" s="15" t="s">
        <v>51</v>
      </c>
      <c r="N2596" s="18">
        <f t="shared" si="400"/>
        <v>50</v>
      </c>
      <c r="O2596" s="18">
        <f t="shared" si="401"/>
        <v>100</v>
      </c>
      <c r="P2596" s="18">
        <f t="shared" si="402"/>
        <v>50</v>
      </c>
      <c r="Q2596" s="18">
        <f t="shared" si="403"/>
        <v>83.5</v>
      </c>
      <c r="R2596" s="19">
        <f t="shared" si="404"/>
        <v>72.525000000000006</v>
      </c>
      <c r="S2596" s="19">
        <f t="shared" si="405"/>
        <v>68.375</v>
      </c>
      <c r="T2596" s="19">
        <f t="shared" si="406"/>
        <v>72.575000000000003</v>
      </c>
      <c r="U2596" s="19">
        <f t="shared" si="407"/>
        <v>70.875</v>
      </c>
      <c r="V2596" s="18">
        <f t="shared" si="408"/>
        <v>71.158333333333346</v>
      </c>
      <c r="W2596" s="18">
        <f t="shared" si="409"/>
        <v>71.087500000000006</v>
      </c>
    </row>
    <row r="2597" spans="1:23" ht="13.5" x14ac:dyDescent="0.25">
      <c r="A2597" s="4">
        <v>45789</v>
      </c>
      <c r="B2597" s="2">
        <v>3.12</v>
      </c>
      <c r="C2597" s="2">
        <v>57.396726214285813</v>
      </c>
      <c r="D2597" s="2">
        <v>-1.6582531937590517E-2</v>
      </c>
      <c r="E2597" s="2">
        <v>1.1025432627827436E-24</v>
      </c>
      <c r="F2597" s="2">
        <v>3.1240000000000001</v>
      </c>
      <c r="G2597" s="2">
        <v>3.1090000000000004</v>
      </c>
      <c r="H2597" s="2">
        <v>3.0814999999999997</v>
      </c>
      <c r="I2597" s="2">
        <v>3.0619999999999994</v>
      </c>
      <c r="J2597" s="2">
        <v>2.9620000000000011</v>
      </c>
      <c r="K2597" s="15" t="s">
        <v>47</v>
      </c>
      <c r="L2597" s="15" t="s">
        <v>54</v>
      </c>
      <c r="M2597" s="15" t="s">
        <v>51</v>
      </c>
      <c r="N2597" s="18">
        <f t="shared" si="400"/>
        <v>50</v>
      </c>
      <c r="O2597" s="18">
        <f t="shared" si="401"/>
        <v>100</v>
      </c>
      <c r="P2597" s="18">
        <f t="shared" si="402"/>
        <v>50</v>
      </c>
      <c r="Q2597" s="18">
        <f t="shared" si="403"/>
        <v>83.5</v>
      </c>
      <c r="R2597" s="19">
        <f t="shared" si="404"/>
        <v>72.525000000000006</v>
      </c>
      <c r="S2597" s="19">
        <f t="shared" si="405"/>
        <v>68.375</v>
      </c>
      <c r="T2597" s="19">
        <f t="shared" si="406"/>
        <v>72.575000000000003</v>
      </c>
      <c r="U2597" s="19">
        <f t="shared" si="407"/>
        <v>70.875</v>
      </c>
      <c r="V2597" s="18">
        <f t="shared" si="408"/>
        <v>71.158333333333346</v>
      </c>
      <c r="W2597" s="18">
        <f t="shared" si="409"/>
        <v>71.087500000000006</v>
      </c>
    </row>
    <row r="2598" spans="1:23" ht="13.5" x14ac:dyDescent="0.25">
      <c r="A2598" s="4">
        <v>45790</v>
      </c>
      <c r="B2598" s="2">
        <v>3.1</v>
      </c>
      <c r="C2598" s="2">
        <v>53.528337087428788</v>
      </c>
      <c r="D2598" s="2">
        <v>-1.2502524701856643E-2</v>
      </c>
      <c r="E2598" s="2">
        <v>8.8203461022619492E-25</v>
      </c>
      <c r="F2598" s="2">
        <v>3.12</v>
      </c>
      <c r="G2598" s="2">
        <v>3.1090000000000004</v>
      </c>
      <c r="H2598" s="2">
        <v>3.0865</v>
      </c>
      <c r="I2598" s="2">
        <v>3.0679999999999992</v>
      </c>
      <c r="J2598" s="2">
        <v>2.9617500000000012</v>
      </c>
      <c r="K2598" s="15" t="s">
        <v>52</v>
      </c>
      <c r="L2598" s="15" t="s">
        <v>54</v>
      </c>
      <c r="M2598" s="15" t="s">
        <v>46</v>
      </c>
      <c r="N2598" s="18">
        <f t="shared" si="400"/>
        <v>50</v>
      </c>
      <c r="O2598" s="18">
        <f t="shared" si="401"/>
        <v>100</v>
      </c>
      <c r="P2598" s="18">
        <f t="shared" si="402"/>
        <v>50</v>
      </c>
      <c r="Q2598" s="18">
        <f t="shared" si="403"/>
        <v>16.5</v>
      </c>
      <c r="R2598" s="19">
        <f t="shared" si="404"/>
        <v>62.475000000000001</v>
      </c>
      <c r="S2598" s="19">
        <f t="shared" si="405"/>
        <v>51.625</v>
      </c>
      <c r="T2598" s="19">
        <f t="shared" si="406"/>
        <v>42.424999999999997</v>
      </c>
      <c r="U2598" s="19">
        <f t="shared" si="407"/>
        <v>54.125</v>
      </c>
      <c r="V2598" s="18">
        <f t="shared" si="408"/>
        <v>52.17499999999999</v>
      </c>
      <c r="W2598" s="18">
        <f t="shared" si="409"/>
        <v>52.662499999999994</v>
      </c>
    </row>
    <row r="2599" spans="1:23" ht="13.5" x14ac:dyDescent="0.25">
      <c r="A2599" s="4">
        <v>45791</v>
      </c>
      <c r="B2599" s="2">
        <v>3.12</v>
      </c>
      <c r="C2599" s="2">
        <v>56.673082603502358</v>
      </c>
      <c r="D2599" s="2">
        <v>-1.0644940403753189E-2</v>
      </c>
      <c r="E2599" s="2">
        <v>7.0562768818095601E-25</v>
      </c>
      <c r="F2599" s="2">
        <v>3.1159999999999997</v>
      </c>
      <c r="G2599" s="2">
        <v>3.1110000000000007</v>
      </c>
      <c r="H2599" s="2">
        <v>3.0904999999999996</v>
      </c>
      <c r="I2599" s="2">
        <v>3.0725999999999996</v>
      </c>
      <c r="J2599" s="2">
        <v>2.9613500000000004</v>
      </c>
      <c r="K2599" s="15" t="s">
        <v>52</v>
      </c>
      <c r="L2599" s="15" t="s">
        <v>54</v>
      </c>
      <c r="M2599" s="15" t="s">
        <v>46</v>
      </c>
      <c r="N2599" s="18">
        <f t="shared" si="400"/>
        <v>50</v>
      </c>
      <c r="O2599" s="18">
        <f t="shared" si="401"/>
        <v>100</v>
      </c>
      <c r="P2599" s="18">
        <f t="shared" si="402"/>
        <v>50</v>
      </c>
      <c r="Q2599" s="18">
        <f t="shared" si="403"/>
        <v>16.5</v>
      </c>
      <c r="R2599" s="19">
        <f t="shared" si="404"/>
        <v>62.475000000000001</v>
      </c>
      <c r="S2599" s="19">
        <f t="shared" si="405"/>
        <v>51.625</v>
      </c>
      <c r="T2599" s="19">
        <f t="shared" si="406"/>
        <v>42.424999999999997</v>
      </c>
      <c r="U2599" s="19">
        <f t="shared" si="407"/>
        <v>54.125</v>
      </c>
      <c r="V2599" s="18">
        <f t="shared" si="408"/>
        <v>52.17499999999999</v>
      </c>
      <c r="W2599" s="18">
        <f t="shared" si="409"/>
        <v>52.662499999999994</v>
      </c>
    </row>
    <row r="2600" spans="1:23" ht="13.5" x14ac:dyDescent="0.25">
      <c r="A2600" s="4">
        <v>45792</v>
      </c>
      <c r="B2600" s="2">
        <v>3.14</v>
      </c>
      <c r="C2600" s="2">
        <v>59.616083610641972</v>
      </c>
      <c r="D2600" s="2">
        <v>-1.5393044553059898E-2</v>
      </c>
      <c r="E2600" s="2">
        <v>5.6450215054476481E-25</v>
      </c>
      <c r="F2600" s="2">
        <v>3.12</v>
      </c>
      <c r="G2600" s="2">
        <v>3.1180000000000008</v>
      </c>
      <c r="H2600" s="2">
        <v>3.0959999999999996</v>
      </c>
      <c r="I2600" s="2">
        <v>3.0759999999999992</v>
      </c>
      <c r="J2600" s="2">
        <v>2.9611000000000005</v>
      </c>
      <c r="K2600" s="15" t="s">
        <v>47</v>
      </c>
      <c r="L2600" s="15" t="s">
        <v>48</v>
      </c>
      <c r="M2600" s="15" t="s">
        <v>51</v>
      </c>
      <c r="N2600" s="18">
        <f t="shared" si="400"/>
        <v>50</v>
      </c>
      <c r="O2600" s="18">
        <f t="shared" si="401"/>
        <v>100</v>
      </c>
      <c r="P2600" s="18">
        <f t="shared" si="402"/>
        <v>50</v>
      </c>
      <c r="Q2600" s="18">
        <f t="shared" si="403"/>
        <v>100</v>
      </c>
      <c r="R2600" s="19">
        <f t="shared" si="404"/>
        <v>75</v>
      </c>
      <c r="S2600" s="19">
        <f t="shared" si="405"/>
        <v>72.5</v>
      </c>
      <c r="T2600" s="19">
        <f t="shared" si="406"/>
        <v>80</v>
      </c>
      <c r="U2600" s="19">
        <f t="shared" si="407"/>
        <v>75</v>
      </c>
      <c r="V2600" s="18">
        <f t="shared" si="408"/>
        <v>75.833333333333329</v>
      </c>
      <c r="W2600" s="18">
        <f t="shared" si="409"/>
        <v>75.625</v>
      </c>
    </row>
    <row r="2601" spans="1:23" ht="13.5" x14ac:dyDescent="0.25">
      <c r="A2601" s="4">
        <v>45793</v>
      </c>
      <c r="B2601" s="2">
        <v>3.14</v>
      </c>
      <c r="C2601" s="2">
        <v>59.616083610641972</v>
      </c>
      <c r="D2601" s="2">
        <v>-1.5119986042652744E-2</v>
      </c>
      <c r="E2601" s="2">
        <v>4.5160172043581184E-25</v>
      </c>
      <c r="F2601" s="2">
        <v>3.1240000000000001</v>
      </c>
      <c r="G2601" s="2">
        <v>3.1220000000000008</v>
      </c>
      <c r="H2601" s="2">
        <v>3.101</v>
      </c>
      <c r="I2601" s="2">
        <v>3.0767999999999991</v>
      </c>
      <c r="J2601" s="2">
        <v>2.9605500000000005</v>
      </c>
      <c r="K2601" s="15" t="s">
        <v>47</v>
      </c>
      <c r="L2601" s="15" t="s">
        <v>48</v>
      </c>
      <c r="M2601" s="15" t="s">
        <v>51</v>
      </c>
      <c r="N2601" s="18">
        <f t="shared" si="400"/>
        <v>50</v>
      </c>
      <c r="O2601" s="18">
        <f t="shared" si="401"/>
        <v>100</v>
      </c>
      <c r="P2601" s="18">
        <f t="shared" si="402"/>
        <v>50</v>
      </c>
      <c r="Q2601" s="18">
        <f t="shared" si="403"/>
        <v>100</v>
      </c>
      <c r="R2601" s="19">
        <f t="shared" si="404"/>
        <v>75</v>
      </c>
      <c r="S2601" s="19">
        <f t="shared" si="405"/>
        <v>72.5</v>
      </c>
      <c r="T2601" s="19">
        <f t="shared" si="406"/>
        <v>80</v>
      </c>
      <c r="U2601" s="19">
        <f t="shared" si="407"/>
        <v>75</v>
      </c>
      <c r="V2601" s="18">
        <f t="shared" si="408"/>
        <v>75.833333333333329</v>
      </c>
      <c r="W2601" s="18">
        <f t="shared" si="409"/>
        <v>75.625</v>
      </c>
    </row>
    <row r="2602" spans="1:23" ht="13.5" x14ac:dyDescent="0.25">
      <c r="A2602" s="4">
        <v>45796</v>
      </c>
      <c r="B2602" s="2">
        <v>3.24</v>
      </c>
      <c r="C2602" s="2">
        <v>71.027847041769547</v>
      </c>
      <c r="D2602" s="2">
        <v>-2.2596991642274578E-2</v>
      </c>
      <c r="E2602" s="2">
        <v>3.6128137634864951E-25</v>
      </c>
      <c r="F2602" s="2">
        <v>3.1480000000000006</v>
      </c>
      <c r="G2602" s="2">
        <v>3.1360000000000006</v>
      </c>
      <c r="H2602" s="2">
        <v>3.1109999999999998</v>
      </c>
      <c r="I2602" s="2">
        <v>3.0801999999999992</v>
      </c>
      <c r="J2602" s="2">
        <v>2.9605000000000015</v>
      </c>
      <c r="K2602" s="15" t="s">
        <v>47</v>
      </c>
      <c r="L2602" s="15" t="s">
        <v>48</v>
      </c>
      <c r="M2602" s="15" t="s">
        <v>51</v>
      </c>
      <c r="N2602" s="18">
        <f t="shared" si="400"/>
        <v>50</v>
      </c>
      <c r="O2602" s="18">
        <f t="shared" si="401"/>
        <v>100</v>
      </c>
      <c r="P2602" s="18">
        <f t="shared" si="402"/>
        <v>50</v>
      </c>
      <c r="Q2602" s="18">
        <f t="shared" si="403"/>
        <v>100</v>
      </c>
      <c r="R2602" s="19">
        <f t="shared" si="404"/>
        <v>75</v>
      </c>
      <c r="S2602" s="19">
        <f t="shared" si="405"/>
        <v>72.5</v>
      </c>
      <c r="T2602" s="19">
        <f t="shared" si="406"/>
        <v>80</v>
      </c>
      <c r="U2602" s="19">
        <f t="shared" si="407"/>
        <v>75</v>
      </c>
      <c r="V2602" s="18">
        <f t="shared" si="408"/>
        <v>75.833333333333329</v>
      </c>
      <c r="W2602" s="18">
        <f t="shared" si="409"/>
        <v>75.625</v>
      </c>
    </row>
    <row r="2603" spans="1:23" ht="13.5" x14ac:dyDescent="0.25">
      <c r="A2603" s="4">
        <v>45797</v>
      </c>
      <c r="B2603" s="2">
        <v>3.24</v>
      </c>
      <c r="C2603" s="2">
        <v>71.027847041769547</v>
      </c>
      <c r="D2603" s="2">
        <v>-2.6716047406739385E-2</v>
      </c>
      <c r="E2603" s="2">
        <v>2.8902510107891961E-25</v>
      </c>
      <c r="F2603" s="2">
        <v>3.1760000000000002</v>
      </c>
      <c r="G2603" s="2">
        <v>3.1480000000000006</v>
      </c>
      <c r="H2603" s="2">
        <v>3.1204999999999998</v>
      </c>
      <c r="I2603" s="2">
        <v>3.0867999999999993</v>
      </c>
      <c r="J2603" s="2">
        <v>2.960700000000001</v>
      </c>
      <c r="K2603" s="15" t="s">
        <v>47</v>
      </c>
      <c r="L2603" s="15" t="s">
        <v>48</v>
      </c>
      <c r="M2603" s="15" t="s">
        <v>51</v>
      </c>
      <c r="N2603" s="18">
        <f t="shared" si="400"/>
        <v>50</v>
      </c>
      <c r="O2603" s="18">
        <f t="shared" si="401"/>
        <v>100</v>
      </c>
      <c r="P2603" s="18">
        <f t="shared" si="402"/>
        <v>50</v>
      </c>
      <c r="Q2603" s="18">
        <f t="shared" si="403"/>
        <v>100</v>
      </c>
      <c r="R2603" s="19">
        <f t="shared" si="404"/>
        <v>75</v>
      </c>
      <c r="S2603" s="19">
        <f t="shared" si="405"/>
        <v>72.5</v>
      </c>
      <c r="T2603" s="19">
        <f t="shared" si="406"/>
        <v>80</v>
      </c>
      <c r="U2603" s="19">
        <f t="shared" si="407"/>
        <v>75</v>
      </c>
      <c r="V2603" s="18">
        <f t="shared" si="408"/>
        <v>75.833333333333329</v>
      </c>
      <c r="W2603" s="18">
        <f t="shared" si="409"/>
        <v>75.625</v>
      </c>
    </row>
    <row r="2604" spans="1:23" ht="13.5" x14ac:dyDescent="0.25">
      <c r="A2604" s="4">
        <v>45798</v>
      </c>
      <c r="B2604" s="2">
        <v>3.24</v>
      </c>
      <c r="C2604" s="2">
        <v>71.027847041769547</v>
      </c>
      <c r="D2604" s="2">
        <v>-2.7929369758878053E-2</v>
      </c>
      <c r="E2604" s="2">
        <v>2.3122008086313572E-25</v>
      </c>
      <c r="F2604" s="2">
        <v>3.2</v>
      </c>
      <c r="G2604" s="2">
        <v>3.1580000000000004</v>
      </c>
      <c r="H2604" s="2">
        <v>3.1290000000000004</v>
      </c>
      <c r="I2604" s="2">
        <v>3.0899999999999994</v>
      </c>
      <c r="J2604" s="2">
        <v>2.9606500000000016</v>
      </c>
      <c r="K2604" s="15" t="s">
        <v>47</v>
      </c>
      <c r="L2604" s="15" t="s">
        <v>48</v>
      </c>
      <c r="M2604" s="15" t="s">
        <v>51</v>
      </c>
      <c r="N2604" s="18">
        <f t="shared" si="400"/>
        <v>50</v>
      </c>
      <c r="O2604" s="18">
        <f t="shared" si="401"/>
        <v>100</v>
      </c>
      <c r="P2604" s="18">
        <f t="shared" si="402"/>
        <v>50</v>
      </c>
      <c r="Q2604" s="18">
        <f t="shared" si="403"/>
        <v>100</v>
      </c>
      <c r="R2604" s="19">
        <f t="shared" si="404"/>
        <v>75</v>
      </c>
      <c r="S2604" s="19">
        <f t="shared" si="405"/>
        <v>72.5</v>
      </c>
      <c r="T2604" s="19">
        <f t="shared" si="406"/>
        <v>80</v>
      </c>
      <c r="U2604" s="19">
        <f t="shared" si="407"/>
        <v>75</v>
      </c>
      <c r="V2604" s="18">
        <f t="shared" si="408"/>
        <v>75.833333333333329</v>
      </c>
      <c r="W2604" s="18">
        <f t="shared" si="409"/>
        <v>75.625</v>
      </c>
    </row>
    <row r="2605" spans="1:23" ht="13.5" x14ac:dyDescent="0.25">
      <c r="A2605" s="4">
        <v>45799</v>
      </c>
      <c r="B2605" s="2">
        <v>3.2</v>
      </c>
      <c r="C2605" s="2">
        <v>62.240966976066403</v>
      </c>
      <c r="D2605" s="2">
        <v>-2.9815256276834567E-2</v>
      </c>
      <c r="E2605" s="2">
        <v>1.8497606469050858E-25</v>
      </c>
      <c r="F2605" s="2">
        <v>3.2120000000000006</v>
      </c>
      <c r="G2605" s="2">
        <v>3.1660000000000008</v>
      </c>
      <c r="H2605" s="2">
        <v>3.1340000000000003</v>
      </c>
      <c r="I2605" s="2">
        <v>3.0923999999999996</v>
      </c>
      <c r="J2605" s="2">
        <v>2.9610500000000024</v>
      </c>
      <c r="K2605" s="15" t="s">
        <v>47</v>
      </c>
      <c r="L2605" s="15" t="s">
        <v>54</v>
      </c>
      <c r="M2605" s="15" t="s">
        <v>51</v>
      </c>
      <c r="N2605" s="18">
        <f t="shared" si="400"/>
        <v>50</v>
      </c>
      <c r="O2605" s="18">
        <f t="shared" si="401"/>
        <v>100</v>
      </c>
      <c r="P2605" s="18">
        <f t="shared" si="402"/>
        <v>50</v>
      </c>
      <c r="Q2605" s="18">
        <f t="shared" si="403"/>
        <v>83.5</v>
      </c>
      <c r="R2605" s="19">
        <f t="shared" si="404"/>
        <v>72.525000000000006</v>
      </c>
      <c r="S2605" s="19">
        <f t="shared" si="405"/>
        <v>68.375</v>
      </c>
      <c r="T2605" s="19">
        <f t="shared" si="406"/>
        <v>72.575000000000003</v>
      </c>
      <c r="U2605" s="19">
        <f t="shared" si="407"/>
        <v>70.875</v>
      </c>
      <c r="V2605" s="18">
        <f t="shared" si="408"/>
        <v>71.158333333333346</v>
      </c>
      <c r="W2605" s="18">
        <f t="shared" si="409"/>
        <v>71.087500000000006</v>
      </c>
    </row>
    <row r="2606" spans="1:23" ht="13.5" x14ac:dyDescent="0.25">
      <c r="A2606" s="4">
        <v>45800</v>
      </c>
      <c r="B2606" s="2">
        <v>3.2</v>
      </c>
      <c r="C2606" s="2">
        <v>62.240966976066403</v>
      </c>
      <c r="D2606" s="2">
        <v>-3.1864708605411796E-2</v>
      </c>
      <c r="E2606" s="2">
        <v>1.4798085175240687E-25</v>
      </c>
      <c r="F2606" s="2">
        <v>3.2240000000000002</v>
      </c>
      <c r="G2606" s="2">
        <v>3.1740000000000004</v>
      </c>
      <c r="H2606" s="2">
        <v>3.1405000000000007</v>
      </c>
      <c r="I2606" s="2">
        <v>3.094199999999999</v>
      </c>
      <c r="J2606" s="2">
        <v>2.9608500000000024</v>
      </c>
      <c r="K2606" s="15" t="s">
        <v>47</v>
      </c>
      <c r="L2606" s="15" t="s">
        <v>54</v>
      </c>
      <c r="M2606" s="15" t="s">
        <v>51</v>
      </c>
      <c r="N2606" s="18">
        <f t="shared" si="400"/>
        <v>50</v>
      </c>
      <c r="O2606" s="18">
        <f t="shared" si="401"/>
        <v>100</v>
      </c>
      <c r="P2606" s="18">
        <f t="shared" si="402"/>
        <v>50</v>
      </c>
      <c r="Q2606" s="18">
        <f t="shared" si="403"/>
        <v>83.5</v>
      </c>
      <c r="R2606" s="19">
        <f t="shared" si="404"/>
        <v>72.525000000000006</v>
      </c>
      <c r="S2606" s="19">
        <f t="shared" si="405"/>
        <v>68.375</v>
      </c>
      <c r="T2606" s="19">
        <f t="shared" si="406"/>
        <v>72.575000000000003</v>
      </c>
      <c r="U2606" s="19">
        <f t="shared" si="407"/>
        <v>70.875</v>
      </c>
      <c r="V2606" s="18">
        <f t="shared" si="408"/>
        <v>71.158333333333346</v>
      </c>
      <c r="W2606" s="18">
        <f t="shared" si="409"/>
        <v>71.087500000000006</v>
      </c>
    </row>
    <row r="2607" spans="1:23" ht="13.5" x14ac:dyDescent="0.25">
      <c r="A2607" s="4">
        <v>45803</v>
      </c>
      <c r="B2607" s="2">
        <v>3.24</v>
      </c>
      <c r="C2607" s="2">
        <v>66.978690433812574</v>
      </c>
      <c r="D2607" s="2">
        <v>-3.6981918166486327E-2</v>
      </c>
      <c r="E2607" s="2">
        <v>1.183846814019255E-25</v>
      </c>
      <c r="F2607" s="2">
        <v>3.2239999999999993</v>
      </c>
      <c r="G2607" s="2">
        <v>3.1860000000000008</v>
      </c>
      <c r="H2607" s="2">
        <v>3.1475000000000009</v>
      </c>
      <c r="I2607" s="2">
        <v>3.0963999999999987</v>
      </c>
      <c r="J2607" s="2">
        <v>2.9610500000000028</v>
      </c>
      <c r="K2607" s="15" t="s">
        <v>47</v>
      </c>
      <c r="L2607" s="15" t="s">
        <v>54</v>
      </c>
      <c r="M2607" s="15" t="s">
        <v>54</v>
      </c>
      <c r="N2607" s="18">
        <f t="shared" si="400"/>
        <v>50</v>
      </c>
      <c r="O2607" s="18">
        <f t="shared" si="401"/>
        <v>100</v>
      </c>
      <c r="P2607" s="18">
        <f t="shared" si="402"/>
        <v>50</v>
      </c>
      <c r="Q2607" s="18">
        <f t="shared" si="403"/>
        <v>49.5</v>
      </c>
      <c r="R2607" s="19">
        <f t="shared" si="404"/>
        <v>67.424999999999997</v>
      </c>
      <c r="S2607" s="19">
        <f t="shared" si="405"/>
        <v>59.875</v>
      </c>
      <c r="T2607" s="19">
        <f t="shared" si="406"/>
        <v>57.275000000000006</v>
      </c>
      <c r="U2607" s="19">
        <f t="shared" si="407"/>
        <v>62.375</v>
      </c>
      <c r="V2607" s="18">
        <f t="shared" si="408"/>
        <v>61.524999999999999</v>
      </c>
      <c r="W2607" s="18">
        <f t="shared" si="409"/>
        <v>61.737499999999997</v>
      </c>
    </row>
    <row r="2608" spans="1:23" ht="13.5" x14ac:dyDescent="0.25">
      <c r="A2608" s="4">
        <v>45804</v>
      </c>
      <c r="B2608" s="2">
        <v>3.24</v>
      </c>
      <c r="C2608" s="2">
        <v>66.978690433812574</v>
      </c>
      <c r="D2608" s="2">
        <v>-4.5014126020131773E-2</v>
      </c>
      <c r="E2608" s="2">
        <v>9.4707745121540412E-26</v>
      </c>
      <c r="F2608" s="2">
        <v>3.2240000000000002</v>
      </c>
      <c r="G2608" s="2">
        <v>3.2</v>
      </c>
      <c r="H2608" s="2">
        <v>3.154500000000001</v>
      </c>
      <c r="I2608" s="2">
        <v>3.0983999999999994</v>
      </c>
      <c r="J2608" s="2">
        <v>2.9613000000000032</v>
      </c>
      <c r="K2608" s="15" t="s">
        <v>47</v>
      </c>
      <c r="L2608" s="15" t="s">
        <v>54</v>
      </c>
      <c r="M2608" s="15" t="s">
        <v>54</v>
      </c>
      <c r="N2608" s="18">
        <f t="shared" si="400"/>
        <v>50</v>
      </c>
      <c r="O2608" s="18">
        <f t="shared" si="401"/>
        <v>100</v>
      </c>
      <c r="P2608" s="18">
        <f t="shared" si="402"/>
        <v>50</v>
      </c>
      <c r="Q2608" s="18">
        <f t="shared" si="403"/>
        <v>49.5</v>
      </c>
      <c r="R2608" s="19">
        <f t="shared" si="404"/>
        <v>67.424999999999997</v>
      </c>
      <c r="S2608" s="19">
        <f t="shared" si="405"/>
        <v>59.875</v>
      </c>
      <c r="T2608" s="19">
        <f t="shared" si="406"/>
        <v>57.275000000000006</v>
      </c>
      <c r="U2608" s="19">
        <f t="shared" si="407"/>
        <v>62.375</v>
      </c>
      <c r="V2608" s="18">
        <f t="shared" si="408"/>
        <v>61.524999999999999</v>
      </c>
      <c r="W2608" s="18">
        <f t="shared" si="409"/>
        <v>61.737499999999997</v>
      </c>
    </row>
    <row r="2609" spans="1:23" ht="13.5" x14ac:dyDescent="0.25">
      <c r="A2609" s="4">
        <v>45805</v>
      </c>
      <c r="B2609" s="2">
        <v>3.26</v>
      </c>
      <c r="C2609" s="2">
        <v>69.218340869653474</v>
      </c>
      <c r="D2609" s="2">
        <v>-5.0794184868200087E-2</v>
      </c>
      <c r="E2609" s="2">
        <v>7.576619609723233E-26</v>
      </c>
      <c r="F2609" s="2">
        <v>3.2280000000000002</v>
      </c>
      <c r="G2609" s="2">
        <v>3.214</v>
      </c>
      <c r="H2609" s="2">
        <v>3.162500000000001</v>
      </c>
      <c r="I2609" s="2">
        <v>3.0995999999999997</v>
      </c>
      <c r="J2609" s="2">
        <v>2.9616500000000037</v>
      </c>
      <c r="K2609" s="15" t="s">
        <v>47</v>
      </c>
      <c r="L2609" s="15" t="s">
        <v>54</v>
      </c>
      <c r="M2609" s="15" t="s">
        <v>51</v>
      </c>
      <c r="N2609" s="18">
        <f t="shared" si="400"/>
        <v>50</v>
      </c>
      <c r="O2609" s="18">
        <f t="shared" si="401"/>
        <v>100</v>
      </c>
      <c r="P2609" s="18">
        <f t="shared" si="402"/>
        <v>50</v>
      </c>
      <c r="Q2609" s="18">
        <f t="shared" si="403"/>
        <v>83.5</v>
      </c>
      <c r="R2609" s="19">
        <f t="shared" si="404"/>
        <v>72.525000000000006</v>
      </c>
      <c r="S2609" s="19">
        <f t="shared" si="405"/>
        <v>68.375</v>
      </c>
      <c r="T2609" s="19">
        <f t="shared" si="406"/>
        <v>72.575000000000003</v>
      </c>
      <c r="U2609" s="19">
        <f t="shared" si="407"/>
        <v>70.875</v>
      </c>
      <c r="V2609" s="18">
        <f t="shared" si="408"/>
        <v>71.158333333333346</v>
      </c>
      <c r="W2609" s="18">
        <f t="shared" si="409"/>
        <v>71.087500000000006</v>
      </c>
    </row>
    <row r="2610" spans="1:23" ht="13.5" x14ac:dyDescent="0.25">
      <c r="A2610" s="4">
        <v>45806</v>
      </c>
      <c r="B2610" s="2">
        <v>3.28</v>
      </c>
      <c r="C2610" s="2">
        <v>71.313640185947719</v>
      </c>
      <c r="D2610" s="2">
        <v>-5.4743869893117303E-2</v>
      </c>
      <c r="E2610" s="2">
        <v>6.0612956877785864E-26</v>
      </c>
      <c r="F2610" s="2">
        <v>3.2439999999999998</v>
      </c>
      <c r="G2610" s="2">
        <v>3.2280000000000002</v>
      </c>
      <c r="H2610" s="2">
        <v>3.1730000000000009</v>
      </c>
      <c r="I2610" s="2">
        <v>3.1037999999999992</v>
      </c>
      <c r="J2610" s="2">
        <v>2.9621500000000029</v>
      </c>
      <c r="K2610" s="15" t="s">
        <v>47</v>
      </c>
      <c r="L2610" s="15" t="s">
        <v>54</v>
      </c>
      <c r="M2610" s="15" t="s">
        <v>51</v>
      </c>
      <c r="N2610" s="18">
        <f t="shared" si="400"/>
        <v>50</v>
      </c>
      <c r="O2610" s="18">
        <f t="shared" si="401"/>
        <v>100</v>
      </c>
      <c r="P2610" s="18">
        <f t="shared" si="402"/>
        <v>50</v>
      </c>
      <c r="Q2610" s="18">
        <f t="shared" si="403"/>
        <v>83.5</v>
      </c>
      <c r="R2610" s="19">
        <f t="shared" si="404"/>
        <v>72.525000000000006</v>
      </c>
      <c r="S2610" s="19">
        <f t="shared" si="405"/>
        <v>68.375</v>
      </c>
      <c r="T2610" s="19">
        <f t="shared" si="406"/>
        <v>72.575000000000003</v>
      </c>
      <c r="U2610" s="19">
        <f t="shared" si="407"/>
        <v>70.875</v>
      </c>
      <c r="V2610" s="18">
        <f t="shared" si="408"/>
        <v>71.158333333333346</v>
      </c>
      <c r="W2610" s="18">
        <f t="shared" si="409"/>
        <v>71.087500000000006</v>
      </c>
    </row>
    <row r="2611" spans="1:23" ht="13.5" x14ac:dyDescent="0.25">
      <c r="A2611" s="4">
        <v>45807</v>
      </c>
      <c r="B2611" s="2">
        <v>3.28</v>
      </c>
      <c r="C2611" s="2">
        <v>71.313640185947719</v>
      </c>
      <c r="D2611" s="2">
        <v>-5.8809932292775091E-2</v>
      </c>
      <c r="E2611" s="2">
        <v>4.8490365502228693E-26</v>
      </c>
      <c r="F2611" s="2">
        <v>3.2600000000000002</v>
      </c>
      <c r="G2611" s="2">
        <v>3.242</v>
      </c>
      <c r="H2611" s="2">
        <v>3.1820000000000013</v>
      </c>
      <c r="I2611" s="2">
        <v>3.1077999999999992</v>
      </c>
      <c r="J2611" s="2">
        <v>2.9624500000000027</v>
      </c>
      <c r="K2611" s="15" t="s">
        <v>47</v>
      </c>
      <c r="L2611" s="15" t="s">
        <v>54</v>
      </c>
      <c r="M2611" s="15" t="s">
        <v>51</v>
      </c>
      <c r="N2611" s="18">
        <f t="shared" si="400"/>
        <v>50</v>
      </c>
      <c r="O2611" s="18">
        <f t="shared" si="401"/>
        <v>100</v>
      </c>
      <c r="P2611" s="18">
        <f t="shared" si="402"/>
        <v>50</v>
      </c>
      <c r="Q2611" s="18">
        <f t="shared" si="403"/>
        <v>83.5</v>
      </c>
      <c r="R2611" s="19">
        <f t="shared" si="404"/>
        <v>72.525000000000006</v>
      </c>
      <c r="S2611" s="19">
        <f t="shared" si="405"/>
        <v>68.375</v>
      </c>
      <c r="T2611" s="19">
        <f t="shared" si="406"/>
        <v>72.575000000000003</v>
      </c>
      <c r="U2611" s="19">
        <f t="shared" si="407"/>
        <v>70.875</v>
      </c>
      <c r="V2611" s="18">
        <f t="shared" si="408"/>
        <v>71.158333333333346</v>
      </c>
      <c r="W2611" s="18">
        <f t="shared" si="409"/>
        <v>71.087500000000006</v>
      </c>
    </row>
    <row r="2612" spans="1:23" ht="13.5" x14ac:dyDescent="0.25">
      <c r="A2612" s="4">
        <v>45810</v>
      </c>
      <c r="B2612" s="2">
        <v>3.3</v>
      </c>
      <c r="C2612" s="2">
        <v>73.41257831566304</v>
      </c>
      <c r="D2612" s="2">
        <v>-4.9017702750708381E-2</v>
      </c>
      <c r="E2612" s="2">
        <v>3.8792292401782958E-26</v>
      </c>
      <c r="F2612" s="2">
        <v>3.2719999999999998</v>
      </c>
      <c r="G2612" s="2">
        <v>3.2479999999999998</v>
      </c>
      <c r="H2612" s="2">
        <v>3.1920000000000011</v>
      </c>
      <c r="I2612" s="2">
        <v>3.1123999999999992</v>
      </c>
      <c r="J2612" s="2">
        <v>2.9629500000000024</v>
      </c>
      <c r="K2612" s="15" t="s">
        <v>47</v>
      </c>
      <c r="L2612" s="15" t="s">
        <v>54</v>
      </c>
      <c r="M2612" s="15" t="s">
        <v>51</v>
      </c>
      <c r="N2612" s="18">
        <f t="shared" si="400"/>
        <v>50</v>
      </c>
      <c r="O2612" s="18">
        <f t="shared" si="401"/>
        <v>100</v>
      </c>
      <c r="P2612" s="18">
        <f t="shared" si="402"/>
        <v>50</v>
      </c>
      <c r="Q2612" s="18">
        <f t="shared" si="403"/>
        <v>83.5</v>
      </c>
      <c r="R2612" s="19">
        <f t="shared" si="404"/>
        <v>72.525000000000006</v>
      </c>
      <c r="S2612" s="19">
        <f t="shared" si="405"/>
        <v>68.375</v>
      </c>
      <c r="T2612" s="19">
        <f t="shared" si="406"/>
        <v>72.575000000000003</v>
      </c>
      <c r="U2612" s="19">
        <f t="shared" si="407"/>
        <v>70.875</v>
      </c>
      <c r="V2612" s="18">
        <f t="shared" si="408"/>
        <v>71.158333333333346</v>
      </c>
      <c r="W2612" s="18">
        <f t="shared" si="409"/>
        <v>71.087500000000006</v>
      </c>
    </row>
    <row r="2613" spans="1:23" ht="13.5" x14ac:dyDescent="0.25">
      <c r="A2613" s="4">
        <v>45811</v>
      </c>
      <c r="B2613" s="2">
        <v>3.32</v>
      </c>
      <c r="C2613" s="2">
        <v>75.354561349253203</v>
      </c>
      <c r="D2613" s="2">
        <v>-4.2952363904351643E-2</v>
      </c>
      <c r="E2613" s="2">
        <v>3.1033833921426367E-26</v>
      </c>
      <c r="F2613" s="2">
        <v>3.2879999999999994</v>
      </c>
      <c r="G2613" s="2">
        <v>3.2560000000000002</v>
      </c>
      <c r="H2613" s="2">
        <v>3.2020000000000004</v>
      </c>
      <c r="I2613" s="2">
        <v>3.117999999999999</v>
      </c>
      <c r="J2613" s="2">
        <v>2.9635500000000023</v>
      </c>
      <c r="K2613" s="15" t="s">
        <v>47</v>
      </c>
      <c r="L2613" s="15" t="s">
        <v>54</v>
      </c>
      <c r="M2613" s="15" t="s">
        <v>51</v>
      </c>
      <c r="N2613" s="18">
        <f t="shared" si="400"/>
        <v>50</v>
      </c>
      <c r="O2613" s="18">
        <f t="shared" si="401"/>
        <v>100</v>
      </c>
      <c r="P2613" s="18">
        <f t="shared" si="402"/>
        <v>50</v>
      </c>
      <c r="Q2613" s="18">
        <f t="shared" si="403"/>
        <v>83.5</v>
      </c>
      <c r="R2613" s="19">
        <f t="shared" si="404"/>
        <v>72.525000000000006</v>
      </c>
      <c r="S2613" s="19">
        <f t="shared" si="405"/>
        <v>68.375</v>
      </c>
      <c r="T2613" s="19">
        <f t="shared" si="406"/>
        <v>72.575000000000003</v>
      </c>
      <c r="U2613" s="19">
        <f t="shared" si="407"/>
        <v>70.875</v>
      </c>
      <c r="V2613" s="18">
        <f t="shared" si="408"/>
        <v>71.158333333333346</v>
      </c>
      <c r="W2613" s="18">
        <f t="shared" si="409"/>
        <v>71.087500000000006</v>
      </c>
    </row>
    <row r="2614" spans="1:23" ht="13.5" x14ac:dyDescent="0.25">
      <c r="A2614" s="4">
        <v>45812</v>
      </c>
      <c r="B2614" s="2">
        <v>3.33</v>
      </c>
      <c r="C2614" s="2">
        <v>76.28718620614292</v>
      </c>
      <c r="D2614" s="2">
        <v>-3.9363253823538447E-2</v>
      </c>
      <c r="E2614" s="2">
        <v>2.4827067137141094E-26</v>
      </c>
      <c r="F2614" s="2">
        <v>3.3019999999999996</v>
      </c>
      <c r="G2614" s="2">
        <v>3.2650000000000006</v>
      </c>
      <c r="H2614" s="2">
        <v>3.2115000000000009</v>
      </c>
      <c r="I2614" s="2">
        <v>3.1238000000000001</v>
      </c>
      <c r="J2614" s="2">
        <v>2.9642000000000031</v>
      </c>
      <c r="K2614" s="15" t="s">
        <v>47</v>
      </c>
      <c r="L2614" s="15" t="s">
        <v>54</v>
      </c>
      <c r="M2614" s="15" t="s">
        <v>51</v>
      </c>
      <c r="N2614" s="18">
        <f t="shared" si="400"/>
        <v>50</v>
      </c>
      <c r="O2614" s="18">
        <f t="shared" si="401"/>
        <v>100</v>
      </c>
      <c r="P2614" s="18">
        <f t="shared" si="402"/>
        <v>50</v>
      </c>
      <c r="Q2614" s="18">
        <f t="shared" si="403"/>
        <v>83.5</v>
      </c>
      <c r="R2614" s="19">
        <f t="shared" si="404"/>
        <v>72.525000000000006</v>
      </c>
      <c r="S2614" s="19">
        <f t="shared" si="405"/>
        <v>68.375</v>
      </c>
      <c r="T2614" s="19">
        <f t="shared" si="406"/>
        <v>72.575000000000003</v>
      </c>
      <c r="U2614" s="19">
        <f t="shared" si="407"/>
        <v>70.875</v>
      </c>
      <c r="V2614" s="18">
        <f t="shared" si="408"/>
        <v>71.158333333333346</v>
      </c>
      <c r="W2614" s="18">
        <f t="shared" si="409"/>
        <v>71.087500000000006</v>
      </c>
    </row>
    <row r="2615" spans="1:23" ht="13.5" x14ac:dyDescent="0.25">
      <c r="A2615" s="4">
        <v>45813</v>
      </c>
      <c r="B2615" s="2">
        <v>3.32</v>
      </c>
      <c r="C2615" s="2">
        <v>73.300021169224237</v>
      </c>
      <c r="D2615" s="2">
        <v>-4.2541435340581746E-2</v>
      </c>
      <c r="E2615" s="2">
        <v>1.9861653709712877E-26</v>
      </c>
      <c r="F2615" s="2">
        <v>3.31</v>
      </c>
      <c r="G2615" s="2">
        <v>3.2770000000000001</v>
      </c>
      <c r="H2615" s="2">
        <v>3.2215000000000003</v>
      </c>
      <c r="I2615" s="2">
        <v>3.1293999999999995</v>
      </c>
      <c r="J2615" s="2">
        <v>2.9651000000000027</v>
      </c>
      <c r="K2615" s="15" t="s">
        <v>47</v>
      </c>
      <c r="L2615" s="15" t="s">
        <v>54</v>
      </c>
      <c r="M2615" s="15" t="s">
        <v>51</v>
      </c>
      <c r="N2615" s="18">
        <f t="shared" si="400"/>
        <v>50</v>
      </c>
      <c r="O2615" s="18">
        <f t="shared" si="401"/>
        <v>100</v>
      </c>
      <c r="P2615" s="18">
        <f t="shared" si="402"/>
        <v>50</v>
      </c>
      <c r="Q2615" s="18">
        <f t="shared" si="403"/>
        <v>83.5</v>
      </c>
      <c r="R2615" s="19">
        <f t="shared" si="404"/>
        <v>72.525000000000006</v>
      </c>
      <c r="S2615" s="19">
        <f t="shared" si="405"/>
        <v>68.375</v>
      </c>
      <c r="T2615" s="19">
        <f t="shared" si="406"/>
        <v>72.575000000000003</v>
      </c>
      <c r="U2615" s="19">
        <f t="shared" si="407"/>
        <v>70.875</v>
      </c>
      <c r="V2615" s="18">
        <f t="shared" si="408"/>
        <v>71.158333333333346</v>
      </c>
      <c r="W2615" s="18">
        <f t="shared" si="409"/>
        <v>71.087500000000006</v>
      </c>
    </row>
    <row r="2616" spans="1:23" ht="13.5" x14ac:dyDescent="0.25">
      <c r="A2616" s="4">
        <v>45817</v>
      </c>
      <c r="B2616" s="2">
        <v>3.32</v>
      </c>
      <c r="C2616" s="2">
        <v>73.300021169224237</v>
      </c>
      <c r="D2616" s="2">
        <v>-4.5914182280252902E-2</v>
      </c>
      <c r="E2616" s="2">
        <v>1.5889322967770304E-26</v>
      </c>
      <c r="F2616" s="2">
        <v>3.3180000000000001</v>
      </c>
      <c r="G2616" s="2">
        <v>3.2890000000000001</v>
      </c>
      <c r="H2616" s="2">
        <v>3.2314999999999996</v>
      </c>
      <c r="I2616" s="2">
        <v>3.1357999999999993</v>
      </c>
      <c r="J2616" s="2">
        <v>2.9660000000000024</v>
      </c>
      <c r="K2616" s="15" t="s">
        <v>47</v>
      </c>
      <c r="L2616" s="15" t="s">
        <v>54</v>
      </c>
      <c r="M2616" s="15" t="s">
        <v>51</v>
      </c>
      <c r="N2616" s="18">
        <f t="shared" si="400"/>
        <v>50</v>
      </c>
      <c r="O2616" s="18">
        <f t="shared" si="401"/>
        <v>100</v>
      </c>
      <c r="P2616" s="18">
        <f t="shared" si="402"/>
        <v>50</v>
      </c>
      <c r="Q2616" s="18">
        <f t="shared" si="403"/>
        <v>83.5</v>
      </c>
      <c r="R2616" s="19">
        <f t="shared" si="404"/>
        <v>72.525000000000006</v>
      </c>
      <c r="S2616" s="19">
        <f t="shared" si="405"/>
        <v>68.375</v>
      </c>
      <c r="T2616" s="19">
        <f t="shared" si="406"/>
        <v>72.575000000000003</v>
      </c>
      <c r="U2616" s="19">
        <f t="shared" si="407"/>
        <v>70.875</v>
      </c>
      <c r="V2616" s="18">
        <f t="shared" si="408"/>
        <v>71.158333333333346</v>
      </c>
      <c r="W2616" s="18">
        <f t="shared" si="409"/>
        <v>71.087500000000006</v>
      </c>
    </row>
    <row r="2617" spans="1:23" ht="13.5" x14ac:dyDescent="0.25">
      <c r="A2617" s="4">
        <v>45818</v>
      </c>
      <c r="B2617" s="2">
        <v>3.3</v>
      </c>
      <c r="C2617" s="2">
        <v>67.196845516857096</v>
      </c>
      <c r="D2617" s="2">
        <v>-4.1765603018967035E-2</v>
      </c>
      <c r="E2617" s="2">
        <v>1.2711458374216243E-26</v>
      </c>
      <c r="F2617" s="2">
        <v>3.3180000000000001</v>
      </c>
      <c r="G2617" s="2">
        <v>3.2949999999999995</v>
      </c>
      <c r="H2617" s="2">
        <v>3.2404999999999999</v>
      </c>
      <c r="I2617" s="2">
        <v>3.1401999999999997</v>
      </c>
      <c r="J2617" s="2">
        <v>2.9668000000000023</v>
      </c>
      <c r="K2617" s="15" t="s">
        <v>47</v>
      </c>
      <c r="L2617" s="15" t="s">
        <v>54</v>
      </c>
      <c r="M2617" s="15" t="s">
        <v>54</v>
      </c>
      <c r="N2617" s="18">
        <f t="shared" si="400"/>
        <v>50</v>
      </c>
      <c r="O2617" s="18">
        <f t="shared" si="401"/>
        <v>100</v>
      </c>
      <c r="P2617" s="18">
        <f t="shared" si="402"/>
        <v>50</v>
      </c>
      <c r="Q2617" s="18">
        <f t="shared" si="403"/>
        <v>49.5</v>
      </c>
      <c r="R2617" s="19">
        <f t="shared" si="404"/>
        <v>67.424999999999997</v>
      </c>
      <c r="S2617" s="19">
        <f t="shared" si="405"/>
        <v>59.875</v>
      </c>
      <c r="T2617" s="19">
        <f t="shared" si="406"/>
        <v>57.275000000000006</v>
      </c>
      <c r="U2617" s="19">
        <f t="shared" si="407"/>
        <v>62.375</v>
      </c>
      <c r="V2617" s="18">
        <f t="shared" si="408"/>
        <v>61.524999999999999</v>
      </c>
      <c r="W2617" s="18">
        <f t="shared" si="409"/>
        <v>61.737499999999997</v>
      </c>
    </row>
    <row r="2618" spans="1:23" ht="13.5" x14ac:dyDescent="0.25">
      <c r="A2618" s="4">
        <v>45819</v>
      </c>
      <c r="B2618" s="2">
        <v>3.32</v>
      </c>
      <c r="C2618" s="2">
        <v>69.896187748773258</v>
      </c>
      <c r="D2618" s="2">
        <v>-4.0204572509196623E-2</v>
      </c>
      <c r="E2618" s="2">
        <v>1.0169166699372996E-26</v>
      </c>
      <c r="F2618" s="2">
        <v>3.3180000000000001</v>
      </c>
      <c r="G2618" s="2">
        <v>3.3029999999999995</v>
      </c>
      <c r="H2618" s="2">
        <v>3.2514999999999992</v>
      </c>
      <c r="I2618" s="2">
        <v>3.1457999999999999</v>
      </c>
      <c r="J2618" s="2">
        <v>2.9680000000000022</v>
      </c>
      <c r="K2618" s="15" t="s">
        <v>47</v>
      </c>
      <c r="L2618" s="15" t="s">
        <v>54</v>
      </c>
      <c r="M2618" s="15" t="s">
        <v>54</v>
      </c>
      <c r="N2618" s="18">
        <f t="shared" si="400"/>
        <v>50</v>
      </c>
      <c r="O2618" s="18">
        <f t="shared" si="401"/>
        <v>100</v>
      </c>
      <c r="P2618" s="18">
        <f t="shared" si="402"/>
        <v>50</v>
      </c>
      <c r="Q2618" s="18">
        <f t="shared" si="403"/>
        <v>49.5</v>
      </c>
      <c r="R2618" s="19">
        <f t="shared" si="404"/>
        <v>67.424999999999997</v>
      </c>
      <c r="S2618" s="19">
        <f t="shared" si="405"/>
        <v>59.875</v>
      </c>
      <c r="T2618" s="19">
        <f t="shared" si="406"/>
        <v>57.275000000000006</v>
      </c>
      <c r="U2618" s="19">
        <f t="shared" si="407"/>
        <v>62.375</v>
      </c>
      <c r="V2618" s="18">
        <f t="shared" si="408"/>
        <v>61.524999999999999</v>
      </c>
      <c r="W2618" s="18">
        <f t="shared" si="409"/>
        <v>61.737499999999997</v>
      </c>
    </row>
    <row r="2619" spans="1:23" ht="13.5" x14ac:dyDescent="0.25">
      <c r="A2619" s="4">
        <v>45820</v>
      </c>
      <c r="B2619" s="2">
        <v>3.32</v>
      </c>
      <c r="C2619" s="2">
        <v>69.896187748773258</v>
      </c>
      <c r="D2619" s="2">
        <v>-3.6358128975795712E-2</v>
      </c>
      <c r="E2619" s="2">
        <v>8.1353333594983966E-27</v>
      </c>
      <c r="F2619" s="2">
        <v>3.3159999999999998</v>
      </c>
      <c r="G2619" s="2">
        <v>3.3089999999999997</v>
      </c>
      <c r="H2619" s="2">
        <v>3.2614999999999994</v>
      </c>
      <c r="I2619" s="2">
        <v>3.1521999999999997</v>
      </c>
      <c r="J2619" s="2">
        <v>2.9692000000000029</v>
      </c>
      <c r="K2619" s="15" t="s">
        <v>47</v>
      </c>
      <c r="L2619" s="15" t="s">
        <v>54</v>
      </c>
      <c r="M2619" s="15" t="s">
        <v>49</v>
      </c>
      <c r="N2619" s="18">
        <f t="shared" si="400"/>
        <v>50</v>
      </c>
      <c r="O2619" s="18">
        <f t="shared" si="401"/>
        <v>100</v>
      </c>
      <c r="P2619" s="18">
        <f t="shared" si="402"/>
        <v>50</v>
      </c>
      <c r="Q2619" s="18">
        <f t="shared" si="403"/>
        <v>66.5</v>
      </c>
      <c r="R2619" s="19">
        <f t="shared" si="404"/>
        <v>69.974999999999994</v>
      </c>
      <c r="S2619" s="19">
        <f t="shared" si="405"/>
        <v>64.125</v>
      </c>
      <c r="T2619" s="19">
        <f t="shared" si="406"/>
        <v>64.924999999999997</v>
      </c>
      <c r="U2619" s="19">
        <f t="shared" si="407"/>
        <v>66.625</v>
      </c>
      <c r="V2619" s="18">
        <f t="shared" si="408"/>
        <v>66.341666666666654</v>
      </c>
      <c r="W2619" s="18">
        <f t="shared" si="409"/>
        <v>66.412499999999994</v>
      </c>
    </row>
    <row r="2620" spans="1:23" ht="13.5" x14ac:dyDescent="0.25">
      <c r="A2620" s="4">
        <v>45821</v>
      </c>
      <c r="B2620" s="2">
        <v>3.34</v>
      </c>
      <c r="C2620" s="2">
        <v>72.518873397412648</v>
      </c>
      <c r="D2620" s="2">
        <v>-3.201851505104214E-2</v>
      </c>
      <c r="E2620" s="2">
        <v>6.5082666875987176E-27</v>
      </c>
      <c r="F2620" s="2">
        <v>3.3200000000000003</v>
      </c>
      <c r="G2620" s="2">
        <v>3.3150000000000004</v>
      </c>
      <c r="H2620" s="2">
        <v>3.2714999999999996</v>
      </c>
      <c r="I2620" s="2">
        <v>3.1579999999999999</v>
      </c>
      <c r="J2620" s="2">
        <v>2.9704000000000033</v>
      </c>
      <c r="K2620" s="15" t="s">
        <v>47</v>
      </c>
      <c r="L2620" s="15" t="s">
        <v>54</v>
      </c>
      <c r="M2620" s="15" t="s">
        <v>51</v>
      </c>
      <c r="N2620" s="18">
        <f t="shared" si="400"/>
        <v>50</v>
      </c>
      <c r="O2620" s="18">
        <f t="shared" si="401"/>
        <v>100</v>
      </c>
      <c r="P2620" s="18">
        <f t="shared" si="402"/>
        <v>50</v>
      </c>
      <c r="Q2620" s="18">
        <f t="shared" si="403"/>
        <v>83.5</v>
      </c>
      <c r="R2620" s="19">
        <f t="shared" si="404"/>
        <v>72.525000000000006</v>
      </c>
      <c r="S2620" s="19">
        <f t="shared" si="405"/>
        <v>68.375</v>
      </c>
      <c r="T2620" s="19">
        <f t="shared" si="406"/>
        <v>72.575000000000003</v>
      </c>
      <c r="U2620" s="19">
        <f t="shared" si="407"/>
        <v>70.875</v>
      </c>
      <c r="V2620" s="18">
        <f t="shared" si="408"/>
        <v>71.158333333333346</v>
      </c>
      <c r="W2620" s="18">
        <f t="shared" si="409"/>
        <v>71.087500000000006</v>
      </c>
    </row>
    <row r="2621" spans="1:23" ht="13.5" x14ac:dyDescent="0.25">
      <c r="A2621" s="4">
        <v>45824</v>
      </c>
      <c r="B2621" s="2">
        <v>3.35</v>
      </c>
      <c r="C2621" s="2">
        <v>73.750287117926263</v>
      </c>
      <c r="D2621" s="2">
        <v>-2.9678150693460026E-2</v>
      </c>
      <c r="E2621" s="2">
        <v>5.2066133500789746E-27</v>
      </c>
      <c r="F2621" s="2">
        <v>3.3259999999999996</v>
      </c>
      <c r="G2621" s="2">
        <v>3.3220000000000001</v>
      </c>
      <c r="H2621" s="2">
        <v>3.2819999999999991</v>
      </c>
      <c r="I2621" s="2">
        <v>3.1630000000000003</v>
      </c>
      <c r="J2621" s="2">
        <v>2.9716000000000031</v>
      </c>
      <c r="K2621" s="15" t="s">
        <v>47</v>
      </c>
      <c r="L2621" s="15" t="s">
        <v>48</v>
      </c>
      <c r="M2621" s="15" t="s">
        <v>51</v>
      </c>
      <c r="N2621" s="18">
        <f t="shared" si="400"/>
        <v>50</v>
      </c>
      <c r="O2621" s="18">
        <f t="shared" si="401"/>
        <v>100</v>
      </c>
      <c r="P2621" s="18">
        <f t="shared" si="402"/>
        <v>50</v>
      </c>
      <c r="Q2621" s="18">
        <f t="shared" si="403"/>
        <v>100</v>
      </c>
      <c r="R2621" s="19">
        <f t="shared" si="404"/>
        <v>75</v>
      </c>
      <c r="S2621" s="19">
        <f t="shared" si="405"/>
        <v>72.5</v>
      </c>
      <c r="T2621" s="19">
        <f t="shared" si="406"/>
        <v>80</v>
      </c>
      <c r="U2621" s="19">
        <f t="shared" si="407"/>
        <v>75</v>
      </c>
      <c r="V2621" s="18">
        <f t="shared" si="408"/>
        <v>75.833333333333329</v>
      </c>
      <c r="W2621" s="18">
        <f t="shared" si="409"/>
        <v>75.625</v>
      </c>
    </row>
    <row r="2622" spans="1:23" ht="13.5" x14ac:dyDescent="0.25">
      <c r="A2622" s="4">
        <v>45825</v>
      </c>
      <c r="B2622" s="2">
        <v>3.35</v>
      </c>
      <c r="C2622" s="2">
        <v>73.750287117926277</v>
      </c>
      <c r="D2622" s="2">
        <v>-2.5227117072066818E-2</v>
      </c>
      <c r="E2622" s="2">
        <v>4.1652906800631798E-27</v>
      </c>
      <c r="F2622" s="2">
        <v>3.3359999999999999</v>
      </c>
      <c r="G2622" s="2">
        <v>3.3270000000000004</v>
      </c>
      <c r="H2622" s="2">
        <v>3.2875000000000001</v>
      </c>
      <c r="I2622" s="2">
        <v>3.1683999999999997</v>
      </c>
      <c r="J2622" s="2">
        <v>2.9728500000000038</v>
      </c>
      <c r="K2622" s="15" t="s">
        <v>47</v>
      </c>
      <c r="L2622" s="15" t="s">
        <v>48</v>
      </c>
      <c r="M2622" s="15" t="s">
        <v>51</v>
      </c>
      <c r="N2622" s="18">
        <f t="shared" si="400"/>
        <v>50</v>
      </c>
      <c r="O2622" s="18">
        <f t="shared" si="401"/>
        <v>100</v>
      </c>
      <c r="P2622" s="18">
        <f t="shared" si="402"/>
        <v>50</v>
      </c>
      <c r="Q2622" s="18">
        <f t="shared" si="403"/>
        <v>100</v>
      </c>
      <c r="R2622" s="19">
        <f t="shared" si="404"/>
        <v>75</v>
      </c>
      <c r="S2622" s="19">
        <f t="shared" si="405"/>
        <v>72.5</v>
      </c>
      <c r="T2622" s="19">
        <f t="shared" si="406"/>
        <v>80</v>
      </c>
      <c r="U2622" s="19">
        <f t="shared" si="407"/>
        <v>75</v>
      </c>
      <c r="V2622" s="18">
        <f t="shared" si="408"/>
        <v>75.833333333333329</v>
      </c>
      <c r="W2622" s="18">
        <f t="shared" si="409"/>
        <v>75.625</v>
      </c>
    </row>
    <row r="2623" spans="1:23" ht="13.5" x14ac:dyDescent="0.25">
      <c r="A2623" s="4">
        <v>45826</v>
      </c>
      <c r="B2623" s="2">
        <v>3.34</v>
      </c>
      <c r="C2623" s="2">
        <v>70.106945715260125</v>
      </c>
      <c r="D2623" s="2">
        <v>-1.8204488256763796E-2</v>
      </c>
      <c r="E2623" s="2">
        <v>3.3322325440505442E-27</v>
      </c>
      <c r="F2623" s="2">
        <v>3.34</v>
      </c>
      <c r="G2623" s="2">
        <v>3.3290000000000006</v>
      </c>
      <c r="H2623" s="2">
        <v>3.2925000000000004</v>
      </c>
      <c r="I2623" s="2">
        <v>3.1729999999999996</v>
      </c>
      <c r="J2623" s="2">
        <v>2.974450000000004</v>
      </c>
      <c r="K2623" s="15" t="s">
        <v>47</v>
      </c>
      <c r="L2623" s="15" t="s">
        <v>48</v>
      </c>
      <c r="M2623" s="15" t="s">
        <v>51</v>
      </c>
      <c r="N2623" s="18">
        <f t="shared" si="400"/>
        <v>50</v>
      </c>
      <c r="O2623" s="18">
        <f t="shared" si="401"/>
        <v>100</v>
      </c>
      <c r="P2623" s="18">
        <f t="shared" si="402"/>
        <v>50</v>
      </c>
      <c r="Q2623" s="18">
        <f t="shared" si="403"/>
        <v>100</v>
      </c>
      <c r="R2623" s="19">
        <f t="shared" si="404"/>
        <v>75</v>
      </c>
      <c r="S2623" s="19">
        <f t="shared" si="405"/>
        <v>72.5</v>
      </c>
      <c r="T2623" s="19">
        <f t="shared" si="406"/>
        <v>80</v>
      </c>
      <c r="U2623" s="19">
        <f t="shared" si="407"/>
        <v>75</v>
      </c>
      <c r="V2623" s="18">
        <f t="shared" si="408"/>
        <v>75.833333333333329</v>
      </c>
      <c r="W2623" s="18">
        <f t="shared" si="409"/>
        <v>75.625</v>
      </c>
    </row>
    <row r="2624" spans="1:23" ht="13.5" x14ac:dyDescent="0.25">
      <c r="A2624" s="4">
        <v>45827</v>
      </c>
      <c r="B2624" s="2">
        <v>3.35</v>
      </c>
      <c r="C2624" s="2">
        <v>71.616955677237229</v>
      </c>
      <c r="D2624" s="2">
        <v>-1.1925169518200995E-2</v>
      </c>
      <c r="E2624" s="2">
        <v>2.6657860352404355E-27</v>
      </c>
      <c r="F2624" s="2">
        <v>3.3460000000000001</v>
      </c>
      <c r="G2624" s="2">
        <v>3.3310000000000004</v>
      </c>
      <c r="H2624" s="2">
        <v>3.2980000000000005</v>
      </c>
      <c r="I2624" s="2">
        <v>3.1781999999999995</v>
      </c>
      <c r="J2624" s="2">
        <v>2.9757000000000038</v>
      </c>
      <c r="K2624" s="15" t="s">
        <v>47</v>
      </c>
      <c r="L2624" s="15" t="s">
        <v>48</v>
      </c>
      <c r="M2624" s="15" t="s">
        <v>51</v>
      </c>
      <c r="N2624" s="18">
        <f t="shared" si="400"/>
        <v>50</v>
      </c>
      <c r="O2624" s="18">
        <f t="shared" si="401"/>
        <v>100</v>
      </c>
      <c r="P2624" s="18">
        <f t="shared" si="402"/>
        <v>50</v>
      </c>
      <c r="Q2624" s="18">
        <f t="shared" si="403"/>
        <v>100</v>
      </c>
      <c r="R2624" s="19">
        <f t="shared" si="404"/>
        <v>75</v>
      </c>
      <c r="S2624" s="19">
        <f t="shared" si="405"/>
        <v>72.5</v>
      </c>
      <c r="T2624" s="19">
        <f t="shared" si="406"/>
        <v>80</v>
      </c>
      <c r="U2624" s="19">
        <f t="shared" si="407"/>
        <v>75</v>
      </c>
      <c r="V2624" s="18">
        <f t="shared" si="408"/>
        <v>75.833333333333329</v>
      </c>
      <c r="W2624" s="18">
        <f t="shared" si="409"/>
        <v>75.625</v>
      </c>
    </row>
    <row r="2625" spans="1:23" ht="13.5" x14ac:dyDescent="0.25">
      <c r="A2625" s="4">
        <v>45828</v>
      </c>
      <c r="B2625" s="2">
        <v>3.35</v>
      </c>
      <c r="C2625" s="2">
        <v>71.616955677237215</v>
      </c>
      <c r="D2625" s="2">
        <v>-8.6359577484644845E-3</v>
      </c>
      <c r="E2625" s="2">
        <v>2.1326288281923485E-27</v>
      </c>
      <c r="F2625" s="2">
        <v>3.3479999999999999</v>
      </c>
      <c r="G2625" s="2">
        <v>3.3340000000000005</v>
      </c>
      <c r="H2625" s="2">
        <v>3.3055000000000008</v>
      </c>
      <c r="I2625" s="2">
        <v>3.1851999999999991</v>
      </c>
      <c r="J2625" s="2">
        <v>2.9769500000000044</v>
      </c>
      <c r="K2625" s="15" t="s">
        <v>47</v>
      </c>
      <c r="L2625" s="15" t="s">
        <v>48</v>
      </c>
      <c r="M2625" s="15" t="s">
        <v>51</v>
      </c>
      <c r="N2625" s="18">
        <f t="shared" si="400"/>
        <v>50</v>
      </c>
      <c r="O2625" s="18">
        <f t="shared" si="401"/>
        <v>100</v>
      </c>
      <c r="P2625" s="18">
        <f t="shared" si="402"/>
        <v>50</v>
      </c>
      <c r="Q2625" s="18">
        <f t="shared" si="403"/>
        <v>100</v>
      </c>
      <c r="R2625" s="19">
        <f t="shared" si="404"/>
        <v>75</v>
      </c>
      <c r="S2625" s="19">
        <f t="shared" si="405"/>
        <v>72.5</v>
      </c>
      <c r="T2625" s="19">
        <f t="shared" si="406"/>
        <v>80</v>
      </c>
      <c r="U2625" s="19">
        <f t="shared" si="407"/>
        <v>75</v>
      </c>
      <c r="V2625" s="18">
        <f t="shared" si="408"/>
        <v>75.833333333333329</v>
      </c>
      <c r="W2625" s="18">
        <f t="shared" si="409"/>
        <v>75.625</v>
      </c>
    </row>
    <row r="2626" spans="1:23" ht="13.5" x14ac:dyDescent="0.25">
      <c r="A2626" s="4">
        <v>45831</v>
      </c>
      <c r="B2626" s="2">
        <v>3.35</v>
      </c>
      <c r="C2626" s="2">
        <v>71.616955677237229</v>
      </c>
      <c r="D2626" s="2">
        <v>-6.3024048491158169E-3</v>
      </c>
      <c r="E2626" s="2">
        <v>1.706103062553879E-27</v>
      </c>
      <c r="F2626" s="2">
        <v>3.3479999999999999</v>
      </c>
      <c r="G2626" s="2">
        <v>3.3370000000000006</v>
      </c>
      <c r="H2626" s="2">
        <v>3.3130000000000002</v>
      </c>
      <c r="I2626" s="2">
        <v>3.1909999999999985</v>
      </c>
      <c r="J2626" s="2">
        <v>2.9782000000000037</v>
      </c>
      <c r="K2626" s="15" t="s">
        <v>47</v>
      </c>
      <c r="L2626" s="15" t="s">
        <v>54</v>
      </c>
      <c r="M2626" s="15" t="s">
        <v>54</v>
      </c>
      <c r="N2626" s="18">
        <f t="shared" ref="N2626:N2693" si="410">IF(D2626&lt;30,50, IF(D2626&gt;70, 0, 25))</f>
        <v>50</v>
      </c>
      <c r="O2626" s="18">
        <f t="shared" ref="O2626:O2693" si="411">IF(F2626-E2626&gt;0.02, 100, IF(F2626-E2626&lt;0,0,45))</f>
        <v>100</v>
      </c>
      <c r="P2626" s="18">
        <f t="shared" ref="P2626:P2693" si="412">IF(G2626-J2626&gt;10,100,IF(G2626-J2626&gt;5,75, IF(G2626-J2626&gt;0,50,0)))</f>
        <v>50</v>
      </c>
      <c r="Q2626" s="18">
        <f t="shared" ref="Q2626:Q2693" si="413">IF(M2626="confirmed bullish", 34, IF(M2626="bullish divergence",17, 0))+IF(K2626="bullish",33,IF(K2626="bearish",0,16.5))+IF(L2626="strong",33,IF(L2626="weak",0,16.5))</f>
        <v>49.5</v>
      </c>
      <c r="R2626" s="19">
        <f t="shared" si="404"/>
        <v>67.424999999999997</v>
      </c>
      <c r="S2626" s="19">
        <f t="shared" si="405"/>
        <v>59.875</v>
      </c>
      <c r="T2626" s="19">
        <f t="shared" si="406"/>
        <v>57.275000000000006</v>
      </c>
      <c r="U2626" s="19">
        <f t="shared" si="407"/>
        <v>62.375</v>
      </c>
      <c r="V2626" s="18">
        <f t="shared" si="408"/>
        <v>61.524999999999999</v>
      </c>
      <c r="W2626" s="18">
        <f t="shared" si="409"/>
        <v>61.737499999999997</v>
      </c>
    </row>
    <row r="2627" spans="1:23" ht="13.5" x14ac:dyDescent="0.25">
      <c r="A2627" s="4">
        <v>45832</v>
      </c>
      <c r="B2627" s="2">
        <v>3.38</v>
      </c>
      <c r="C2627" s="2">
        <v>76.134088425709564</v>
      </c>
      <c r="D2627" s="2">
        <v>-1.0043326026559996E-2</v>
      </c>
      <c r="E2627" s="2">
        <v>1.3648824500431033E-27</v>
      </c>
      <c r="F2627" s="2">
        <v>3.3540000000000001</v>
      </c>
      <c r="G2627" s="2">
        <v>3.3450000000000002</v>
      </c>
      <c r="H2627" s="2">
        <v>3.3200000000000003</v>
      </c>
      <c r="I2627" s="2">
        <v>3.1977999999999986</v>
      </c>
      <c r="J2627" s="2">
        <v>2.9799000000000042</v>
      </c>
      <c r="K2627" s="15" t="s">
        <v>47</v>
      </c>
      <c r="L2627" s="15" t="s">
        <v>48</v>
      </c>
      <c r="M2627" s="15" t="s">
        <v>51</v>
      </c>
      <c r="N2627" s="18">
        <f t="shared" si="410"/>
        <v>50</v>
      </c>
      <c r="O2627" s="18">
        <f t="shared" si="411"/>
        <v>100</v>
      </c>
      <c r="P2627" s="18">
        <f t="shared" si="412"/>
        <v>50</v>
      </c>
      <c r="Q2627" s="18">
        <f t="shared" si="413"/>
        <v>100</v>
      </c>
      <c r="R2627" s="19">
        <f t="shared" ref="R2627:R2690" si="414">0.35*N2627+O2627*0.35+P2627*0.15+Q2627*0.15</f>
        <v>75</v>
      </c>
      <c r="S2627" s="19">
        <f t="shared" ref="S2627:S2690" si="415">N2627*0.2+O2627*0.2+P2627*0.35+Q2627*0.25</f>
        <v>72.5</v>
      </c>
      <c r="T2627" s="19">
        <f t="shared" ref="T2627:T2690" si="416">N2627*0.15+O2627*0.15+P2627*0.25+Q2627*0.45</f>
        <v>80</v>
      </c>
      <c r="U2627" s="19">
        <f t="shared" ref="U2627:U2690" si="417">0.25*SUM(N2627:Q2627)</f>
        <v>75</v>
      </c>
      <c r="V2627" s="18">
        <f t="shared" ref="V2627:V2690" si="418">SUM(R2627:T2627)/3</f>
        <v>75.833333333333329</v>
      </c>
      <c r="W2627" s="18">
        <f t="shared" ref="W2627:W2690" si="419">SUM(R2627:U2627)/4</f>
        <v>75.625</v>
      </c>
    </row>
    <row r="2628" spans="1:23" ht="13.5" x14ac:dyDescent="0.25">
      <c r="A2628" s="4">
        <v>45833</v>
      </c>
      <c r="B2628" s="2">
        <v>3.39</v>
      </c>
      <c r="C2628" s="2">
        <v>77.423871786217831</v>
      </c>
      <c r="D2628" s="2">
        <v>-1.1435291894624999E-2</v>
      </c>
      <c r="E2628" s="2">
        <v>1.0919059600344827E-27</v>
      </c>
      <c r="F2628" s="2">
        <v>3.3639999999999999</v>
      </c>
      <c r="G2628" s="2">
        <v>3.3520000000000003</v>
      </c>
      <c r="H2628" s="2">
        <v>3.3275000000000006</v>
      </c>
      <c r="I2628" s="2">
        <v>3.2055999999999982</v>
      </c>
      <c r="J2628" s="2">
        <v>2.9816500000000037</v>
      </c>
      <c r="K2628" s="15" t="s">
        <v>47</v>
      </c>
      <c r="L2628" s="15" t="s">
        <v>48</v>
      </c>
      <c r="M2628" s="15" t="s">
        <v>51</v>
      </c>
      <c r="N2628" s="18">
        <f t="shared" si="410"/>
        <v>50</v>
      </c>
      <c r="O2628" s="18">
        <f t="shared" si="411"/>
        <v>100</v>
      </c>
      <c r="P2628" s="18">
        <f t="shared" si="412"/>
        <v>50</v>
      </c>
      <c r="Q2628" s="18">
        <f t="shared" si="413"/>
        <v>100</v>
      </c>
      <c r="R2628" s="19">
        <f t="shared" si="414"/>
        <v>75</v>
      </c>
      <c r="S2628" s="19">
        <f t="shared" si="415"/>
        <v>72.5</v>
      </c>
      <c r="T2628" s="19">
        <f t="shared" si="416"/>
        <v>80</v>
      </c>
      <c r="U2628" s="19">
        <f t="shared" si="417"/>
        <v>75</v>
      </c>
      <c r="V2628" s="18">
        <f t="shared" si="418"/>
        <v>75.833333333333329</v>
      </c>
      <c r="W2628" s="18">
        <f t="shared" si="419"/>
        <v>75.625</v>
      </c>
    </row>
    <row r="2629" spans="1:23" ht="13.5" x14ac:dyDescent="0.25">
      <c r="A2629" s="4">
        <v>45835</v>
      </c>
      <c r="B2629" s="2">
        <v>3.4</v>
      </c>
      <c r="C2629" s="2">
        <v>78.665538695932042</v>
      </c>
      <c r="D2629" s="2">
        <v>-1.3934008265392706E-2</v>
      </c>
      <c r="E2629" s="2">
        <v>8.7352476802758614E-28</v>
      </c>
      <c r="F2629" s="2">
        <v>3.3740000000000001</v>
      </c>
      <c r="G2629" s="2">
        <v>3.3600000000000003</v>
      </c>
      <c r="H2629" s="2">
        <v>3.3345000000000007</v>
      </c>
      <c r="I2629" s="2">
        <v>3.2127999999999979</v>
      </c>
      <c r="J2629" s="2">
        <v>2.9834500000000035</v>
      </c>
      <c r="K2629" s="15" t="s">
        <v>47</v>
      </c>
      <c r="L2629" s="15" t="s">
        <v>48</v>
      </c>
      <c r="M2629" s="15" t="s">
        <v>51</v>
      </c>
      <c r="N2629" s="18">
        <f t="shared" si="410"/>
        <v>50</v>
      </c>
      <c r="O2629" s="18">
        <f t="shared" si="411"/>
        <v>100</v>
      </c>
      <c r="P2629" s="18">
        <f t="shared" si="412"/>
        <v>50</v>
      </c>
      <c r="Q2629" s="18">
        <f t="shared" si="413"/>
        <v>100</v>
      </c>
      <c r="R2629" s="19">
        <f t="shared" si="414"/>
        <v>75</v>
      </c>
      <c r="S2629" s="19">
        <f t="shared" si="415"/>
        <v>72.5</v>
      </c>
      <c r="T2629" s="19">
        <f t="shared" si="416"/>
        <v>80</v>
      </c>
      <c r="U2629" s="19">
        <f t="shared" si="417"/>
        <v>75</v>
      </c>
      <c r="V2629" s="18">
        <f t="shared" si="418"/>
        <v>75.833333333333329</v>
      </c>
      <c r="W2629" s="18">
        <f t="shared" si="419"/>
        <v>75.625</v>
      </c>
    </row>
    <row r="2630" spans="1:23" ht="13.5" x14ac:dyDescent="0.25">
      <c r="A2630" s="4">
        <v>45838</v>
      </c>
      <c r="B2630" s="2">
        <v>3.38</v>
      </c>
      <c r="C2630" s="2">
        <v>70.333821187451676</v>
      </c>
      <c r="D2630" s="2">
        <v>-1.208617626795494E-2</v>
      </c>
      <c r="E2630" s="2">
        <v>6.9881981442206898E-28</v>
      </c>
      <c r="F2630" s="2">
        <v>3.3800000000000003</v>
      </c>
      <c r="G2630" s="2">
        <v>3.3639999999999999</v>
      </c>
      <c r="H2630" s="2">
        <v>3.339500000000001</v>
      </c>
      <c r="I2630" s="2">
        <v>3.219799999999998</v>
      </c>
      <c r="J2630" s="2">
        <v>2.9851500000000031</v>
      </c>
      <c r="K2630" s="15" t="s">
        <v>47</v>
      </c>
      <c r="L2630" s="15" t="s">
        <v>48</v>
      </c>
      <c r="M2630" s="15" t="s">
        <v>51</v>
      </c>
      <c r="N2630" s="18">
        <f t="shared" si="410"/>
        <v>50</v>
      </c>
      <c r="O2630" s="18">
        <f t="shared" si="411"/>
        <v>100</v>
      </c>
      <c r="P2630" s="18">
        <f t="shared" si="412"/>
        <v>50</v>
      </c>
      <c r="Q2630" s="18">
        <f t="shared" si="413"/>
        <v>100</v>
      </c>
      <c r="R2630" s="19">
        <f t="shared" si="414"/>
        <v>75</v>
      </c>
      <c r="S2630" s="19">
        <f t="shared" si="415"/>
        <v>72.5</v>
      </c>
      <c r="T2630" s="19">
        <f t="shared" si="416"/>
        <v>80</v>
      </c>
      <c r="U2630" s="19">
        <f t="shared" si="417"/>
        <v>75</v>
      </c>
      <c r="V2630" s="18">
        <f t="shared" si="418"/>
        <v>75.833333333333329</v>
      </c>
      <c r="W2630" s="18">
        <f t="shared" si="419"/>
        <v>75.625</v>
      </c>
    </row>
    <row r="2631" spans="1:23" ht="13.5" x14ac:dyDescent="0.25">
      <c r="A2631" s="4">
        <v>45839</v>
      </c>
      <c r="B2631" s="2">
        <v>3.4</v>
      </c>
      <c r="C2631" s="2">
        <v>73.371120496513555</v>
      </c>
      <c r="D2631" s="2">
        <v>-1.089957084240778E-2</v>
      </c>
      <c r="E2631" s="2">
        <v>5.5905585153765524E-28</v>
      </c>
      <c r="F2631" s="2">
        <v>3.3899999999999997</v>
      </c>
      <c r="G2631" s="2">
        <v>3.3689999999999998</v>
      </c>
      <c r="H2631" s="2">
        <v>3.3455000000000004</v>
      </c>
      <c r="I2631" s="2">
        <v>3.2269999999999981</v>
      </c>
      <c r="J2631" s="2">
        <v>2.9870500000000031</v>
      </c>
      <c r="K2631" s="15" t="s">
        <v>47</v>
      </c>
      <c r="L2631" s="15" t="s">
        <v>48</v>
      </c>
      <c r="M2631" s="15" t="s">
        <v>51</v>
      </c>
      <c r="N2631" s="18">
        <f t="shared" si="410"/>
        <v>50</v>
      </c>
      <c r="O2631" s="18">
        <f t="shared" si="411"/>
        <v>100</v>
      </c>
      <c r="P2631" s="18">
        <f t="shared" si="412"/>
        <v>50</v>
      </c>
      <c r="Q2631" s="18">
        <f t="shared" si="413"/>
        <v>100</v>
      </c>
      <c r="R2631" s="19">
        <f t="shared" si="414"/>
        <v>75</v>
      </c>
      <c r="S2631" s="19">
        <f t="shared" si="415"/>
        <v>72.5</v>
      </c>
      <c r="T2631" s="19">
        <f t="shared" si="416"/>
        <v>80</v>
      </c>
      <c r="U2631" s="19">
        <f t="shared" si="417"/>
        <v>75</v>
      </c>
      <c r="V2631" s="18">
        <f t="shared" si="418"/>
        <v>75.833333333333329</v>
      </c>
      <c r="W2631" s="18">
        <f t="shared" si="419"/>
        <v>75.625</v>
      </c>
    </row>
    <row r="2632" spans="1:23" ht="13.5" x14ac:dyDescent="0.25">
      <c r="A2632" s="4">
        <v>45840</v>
      </c>
      <c r="B2632" s="2">
        <v>3.32</v>
      </c>
      <c r="C2632" s="2">
        <v>50.915657557796877</v>
      </c>
      <c r="D2632" s="2">
        <v>-4.4895572372931625E-3</v>
      </c>
      <c r="E2632" s="2">
        <v>4.4724468123012423E-28</v>
      </c>
      <c r="F2632" s="2">
        <v>3.3780000000000001</v>
      </c>
      <c r="G2632" s="2">
        <v>3.3659999999999997</v>
      </c>
      <c r="H2632" s="2">
        <v>3.3465000000000003</v>
      </c>
      <c r="I2632" s="2">
        <v>3.2325999999999984</v>
      </c>
      <c r="J2632" s="2">
        <v>2.9884500000000025</v>
      </c>
      <c r="K2632" s="15" t="s">
        <v>47</v>
      </c>
      <c r="L2632" s="15" t="s">
        <v>54</v>
      </c>
      <c r="M2632" s="15" t="s">
        <v>49</v>
      </c>
      <c r="N2632" s="18">
        <f t="shared" si="410"/>
        <v>50</v>
      </c>
      <c r="O2632" s="18">
        <f t="shared" si="411"/>
        <v>100</v>
      </c>
      <c r="P2632" s="18">
        <f t="shared" si="412"/>
        <v>50</v>
      </c>
      <c r="Q2632" s="18">
        <f t="shared" si="413"/>
        <v>66.5</v>
      </c>
      <c r="R2632" s="19">
        <f t="shared" si="414"/>
        <v>69.974999999999994</v>
      </c>
      <c r="S2632" s="19">
        <f t="shared" si="415"/>
        <v>64.125</v>
      </c>
      <c r="T2632" s="19">
        <f t="shared" si="416"/>
        <v>64.924999999999997</v>
      </c>
      <c r="U2632" s="19">
        <f t="shared" si="417"/>
        <v>66.625</v>
      </c>
      <c r="V2632" s="18">
        <f t="shared" si="418"/>
        <v>66.341666666666654</v>
      </c>
      <c r="W2632" s="18">
        <f t="shared" si="419"/>
        <v>66.412499999999994</v>
      </c>
    </row>
    <row r="2633" spans="1:23" ht="13.5" x14ac:dyDescent="0.25">
      <c r="A2633" s="4">
        <v>45841</v>
      </c>
      <c r="B2633" s="2">
        <v>3.36</v>
      </c>
      <c r="C2633" s="2">
        <v>57.860205252733365</v>
      </c>
      <c r="D2633" s="2">
        <v>-3.5758479200405091E-3</v>
      </c>
      <c r="E2633" s="2">
        <v>3.577957449840994E-28</v>
      </c>
      <c r="F2633" s="2">
        <v>3.3719999999999999</v>
      </c>
      <c r="G2633" s="2">
        <v>3.3679999999999999</v>
      </c>
      <c r="H2633" s="2">
        <v>3.3485000000000005</v>
      </c>
      <c r="I2633" s="2">
        <v>3.2387999999999981</v>
      </c>
      <c r="J2633" s="2">
        <v>2.9901500000000025</v>
      </c>
      <c r="K2633" s="15" t="s">
        <v>47</v>
      </c>
      <c r="L2633" s="15" t="s">
        <v>54</v>
      </c>
      <c r="M2633" s="15" t="s">
        <v>49</v>
      </c>
      <c r="N2633" s="18">
        <f t="shared" si="410"/>
        <v>50</v>
      </c>
      <c r="O2633" s="18">
        <f t="shared" si="411"/>
        <v>100</v>
      </c>
      <c r="P2633" s="18">
        <f t="shared" si="412"/>
        <v>50</v>
      </c>
      <c r="Q2633" s="18">
        <f t="shared" si="413"/>
        <v>66.5</v>
      </c>
      <c r="R2633" s="19">
        <f t="shared" si="414"/>
        <v>69.974999999999994</v>
      </c>
      <c r="S2633" s="19">
        <f t="shared" si="415"/>
        <v>64.125</v>
      </c>
      <c r="T2633" s="19">
        <f t="shared" si="416"/>
        <v>64.924999999999997</v>
      </c>
      <c r="U2633" s="19">
        <f t="shared" si="417"/>
        <v>66.625</v>
      </c>
      <c r="V2633" s="18">
        <f t="shared" si="418"/>
        <v>66.341666666666654</v>
      </c>
      <c r="W2633" s="18">
        <f t="shared" si="419"/>
        <v>66.412499999999994</v>
      </c>
    </row>
    <row r="2634" spans="1:23" ht="13.5" x14ac:dyDescent="0.25">
      <c r="A2634" s="4">
        <v>45842</v>
      </c>
      <c r="B2634" s="2">
        <v>3.36</v>
      </c>
      <c r="C2634" s="2">
        <v>57.860205252733358</v>
      </c>
      <c r="D2634" s="2">
        <v>-1.5086870826483967E-3</v>
      </c>
      <c r="E2634" s="2">
        <v>2.8623659598727954E-28</v>
      </c>
      <c r="F2634" s="2">
        <v>3.3639999999999999</v>
      </c>
      <c r="G2634" s="2">
        <v>3.3689999999999998</v>
      </c>
      <c r="H2634" s="2">
        <v>3.3500000000000005</v>
      </c>
      <c r="I2634" s="2">
        <v>3.2445999999999993</v>
      </c>
      <c r="J2634" s="2">
        <v>2.9919000000000033</v>
      </c>
      <c r="K2634" s="15" t="s">
        <v>52</v>
      </c>
      <c r="L2634" s="15" t="s">
        <v>54</v>
      </c>
      <c r="M2634" s="15" t="s">
        <v>46</v>
      </c>
      <c r="N2634" s="18">
        <f t="shared" si="410"/>
        <v>50</v>
      </c>
      <c r="O2634" s="18">
        <f t="shared" si="411"/>
        <v>100</v>
      </c>
      <c r="P2634" s="18">
        <f t="shared" si="412"/>
        <v>50</v>
      </c>
      <c r="Q2634" s="18">
        <f t="shared" si="413"/>
        <v>16.5</v>
      </c>
      <c r="R2634" s="19">
        <f t="shared" si="414"/>
        <v>62.475000000000001</v>
      </c>
      <c r="S2634" s="19">
        <f t="shared" si="415"/>
        <v>51.625</v>
      </c>
      <c r="T2634" s="19">
        <f t="shared" si="416"/>
        <v>42.424999999999997</v>
      </c>
      <c r="U2634" s="19">
        <f t="shared" si="417"/>
        <v>54.125</v>
      </c>
      <c r="V2634" s="18">
        <f t="shared" si="418"/>
        <v>52.17499999999999</v>
      </c>
      <c r="W2634" s="18">
        <f t="shared" si="419"/>
        <v>52.662499999999994</v>
      </c>
    </row>
    <row r="2635" spans="1:23" ht="13.5" x14ac:dyDescent="0.25">
      <c r="A2635" s="4">
        <v>45845</v>
      </c>
      <c r="B2635" s="2">
        <v>3.4</v>
      </c>
      <c r="C2635" s="2">
        <v>63.800087965071313</v>
      </c>
      <c r="D2635" s="2">
        <v>-2.9488466877385378E-3</v>
      </c>
      <c r="E2635" s="2">
        <v>2.2898927678982362E-28</v>
      </c>
      <c r="F2635" s="2">
        <v>3.3679999999999999</v>
      </c>
      <c r="G2635" s="2">
        <v>3.3740000000000001</v>
      </c>
      <c r="H2635" s="2">
        <v>3.3540000000000005</v>
      </c>
      <c r="I2635" s="2">
        <v>3.2505999999999995</v>
      </c>
      <c r="J2635" s="2">
        <v>2.9939000000000027</v>
      </c>
      <c r="K2635" s="15" t="s">
        <v>47</v>
      </c>
      <c r="L2635" s="15" t="s">
        <v>54</v>
      </c>
      <c r="M2635" s="15" t="s">
        <v>51</v>
      </c>
      <c r="N2635" s="18">
        <f t="shared" si="410"/>
        <v>50</v>
      </c>
      <c r="O2635" s="18">
        <f t="shared" si="411"/>
        <v>100</v>
      </c>
      <c r="P2635" s="18">
        <f t="shared" si="412"/>
        <v>50</v>
      </c>
      <c r="Q2635" s="18">
        <f t="shared" si="413"/>
        <v>83.5</v>
      </c>
      <c r="R2635" s="19">
        <f t="shared" si="414"/>
        <v>72.525000000000006</v>
      </c>
      <c r="S2635" s="19">
        <f t="shared" si="415"/>
        <v>68.375</v>
      </c>
      <c r="T2635" s="19">
        <f t="shared" si="416"/>
        <v>72.575000000000003</v>
      </c>
      <c r="U2635" s="19">
        <f t="shared" si="417"/>
        <v>70.875</v>
      </c>
      <c r="V2635" s="18">
        <f t="shared" si="418"/>
        <v>71.158333333333346</v>
      </c>
      <c r="W2635" s="18">
        <f t="shared" si="419"/>
        <v>71.087500000000006</v>
      </c>
    </row>
    <row r="2636" spans="1:23" ht="13.5" x14ac:dyDescent="0.25">
      <c r="A2636" s="4">
        <v>45846</v>
      </c>
      <c r="B2636" s="2">
        <v>3.45</v>
      </c>
      <c r="C2636" s="2">
        <v>69.573495470315379</v>
      </c>
      <c r="D2636" s="2">
        <v>-8.3170760457123016E-3</v>
      </c>
      <c r="E2636" s="2">
        <v>1.8319142143185891E-28</v>
      </c>
      <c r="F2636" s="2">
        <v>3.3780000000000001</v>
      </c>
      <c r="G2636" s="2">
        <v>3.3839999999999995</v>
      </c>
      <c r="H2636" s="2">
        <v>3.3605000000000005</v>
      </c>
      <c r="I2636" s="2">
        <v>3.2581999999999995</v>
      </c>
      <c r="J2636" s="2">
        <v>2.996050000000003</v>
      </c>
      <c r="K2636" s="15" t="s">
        <v>47</v>
      </c>
      <c r="L2636" s="15" t="s">
        <v>48</v>
      </c>
      <c r="M2636" s="15" t="s">
        <v>51</v>
      </c>
      <c r="N2636" s="18">
        <f t="shared" si="410"/>
        <v>50</v>
      </c>
      <c r="O2636" s="18">
        <f t="shared" si="411"/>
        <v>100</v>
      </c>
      <c r="P2636" s="18">
        <f t="shared" si="412"/>
        <v>50</v>
      </c>
      <c r="Q2636" s="18">
        <f t="shared" si="413"/>
        <v>100</v>
      </c>
      <c r="R2636" s="19">
        <f t="shared" si="414"/>
        <v>75</v>
      </c>
      <c r="S2636" s="19">
        <f t="shared" si="415"/>
        <v>72.5</v>
      </c>
      <c r="T2636" s="19">
        <f t="shared" si="416"/>
        <v>80</v>
      </c>
      <c r="U2636" s="19">
        <f t="shared" si="417"/>
        <v>75</v>
      </c>
      <c r="V2636" s="18">
        <f t="shared" si="418"/>
        <v>75.833333333333329</v>
      </c>
      <c r="W2636" s="18">
        <f t="shared" si="419"/>
        <v>75.625</v>
      </c>
    </row>
    <row r="2637" spans="1:23" ht="13.5" x14ac:dyDescent="0.25">
      <c r="A2637" s="4">
        <v>45847</v>
      </c>
      <c r="B2637" s="2">
        <v>3.59</v>
      </c>
      <c r="C2637" s="2">
        <v>79.454239263649612</v>
      </c>
      <c r="D2637" s="2">
        <v>-1.9322759149017266E-2</v>
      </c>
      <c r="E2637" s="2">
        <v>1.4655313714548713E-28</v>
      </c>
      <c r="F2637" s="2">
        <v>3.4319999999999999</v>
      </c>
      <c r="G2637" s="2">
        <v>3.4049999999999998</v>
      </c>
      <c r="H2637" s="2">
        <v>3.375</v>
      </c>
      <c r="I2637" s="2">
        <v>3.2679999999999993</v>
      </c>
      <c r="J2637" s="2">
        <v>2.9989500000000033</v>
      </c>
      <c r="K2637" s="15" t="s">
        <v>47</v>
      </c>
      <c r="L2637" s="15" t="s">
        <v>48</v>
      </c>
      <c r="M2637" s="15" t="s">
        <v>51</v>
      </c>
      <c r="N2637" s="18">
        <f t="shared" si="410"/>
        <v>50</v>
      </c>
      <c r="O2637" s="18">
        <f t="shared" si="411"/>
        <v>100</v>
      </c>
      <c r="P2637" s="18">
        <f t="shared" si="412"/>
        <v>50</v>
      </c>
      <c r="Q2637" s="18">
        <f t="shared" si="413"/>
        <v>100</v>
      </c>
      <c r="R2637" s="19">
        <f t="shared" si="414"/>
        <v>75</v>
      </c>
      <c r="S2637" s="19">
        <f t="shared" si="415"/>
        <v>72.5</v>
      </c>
      <c r="T2637" s="19">
        <f t="shared" si="416"/>
        <v>80</v>
      </c>
      <c r="U2637" s="19">
        <f t="shared" si="417"/>
        <v>75</v>
      </c>
      <c r="V2637" s="18">
        <f t="shared" si="418"/>
        <v>75.833333333333329</v>
      </c>
      <c r="W2637" s="18">
        <f t="shared" si="419"/>
        <v>75.625</v>
      </c>
    </row>
    <row r="2638" spans="1:23" ht="13.5" x14ac:dyDescent="0.25">
      <c r="A2638" s="4">
        <v>45848</v>
      </c>
      <c r="B2638" s="2">
        <v>3.6</v>
      </c>
      <c r="C2638" s="2">
        <v>79.954966269422229</v>
      </c>
      <c r="D2638" s="2">
        <v>-2.9320684553041598E-2</v>
      </c>
      <c r="E2638" s="2">
        <v>1.172425097163897E-28</v>
      </c>
      <c r="F2638" s="2">
        <v>3.4800000000000004</v>
      </c>
      <c r="G2638" s="2">
        <v>3.4259999999999997</v>
      </c>
      <c r="H2638" s="2">
        <v>3.3890000000000002</v>
      </c>
      <c r="I2638" s="2">
        <v>3.2779999999999996</v>
      </c>
      <c r="J2638" s="2">
        <v>3.0020000000000033</v>
      </c>
      <c r="K2638" s="15" t="s">
        <v>47</v>
      </c>
      <c r="L2638" s="15" t="s">
        <v>48</v>
      </c>
      <c r="M2638" s="15" t="s">
        <v>51</v>
      </c>
      <c r="N2638" s="18">
        <f t="shared" si="410"/>
        <v>50</v>
      </c>
      <c r="O2638" s="18">
        <f t="shared" si="411"/>
        <v>100</v>
      </c>
      <c r="P2638" s="18">
        <f t="shared" si="412"/>
        <v>50</v>
      </c>
      <c r="Q2638" s="18">
        <f t="shared" si="413"/>
        <v>100</v>
      </c>
      <c r="R2638" s="19">
        <f t="shared" si="414"/>
        <v>75</v>
      </c>
      <c r="S2638" s="19">
        <f t="shared" si="415"/>
        <v>72.5</v>
      </c>
      <c r="T2638" s="19">
        <f t="shared" si="416"/>
        <v>80</v>
      </c>
      <c r="U2638" s="19">
        <f t="shared" si="417"/>
        <v>75</v>
      </c>
      <c r="V2638" s="18">
        <f t="shared" si="418"/>
        <v>75.833333333333329</v>
      </c>
      <c r="W2638" s="18">
        <f t="shared" si="419"/>
        <v>75.625</v>
      </c>
    </row>
    <row r="2639" spans="1:23" ht="13.5" x14ac:dyDescent="0.25">
      <c r="A2639" s="4">
        <v>45849</v>
      </c>
      <c r="B2639" s="2">
        <v>3.52</v>
      </c>
      <c r="C2639" s="2">
        <v>66.080222921384618</v>
      </c>
      <c r="D2639" s="2">
        <v>-3.1748453065562288E-2</v>
      </c>
      <c r="E2639" s="2">
        <v>9.3794007773111759E-29</v>
      </c>
      <c r="F2639" s="2">
        <v>3.5119999999999996</v>
      </c>
      <c r="G2639" s="2">
        <v>3.4380000000000002</v>
      </c>
      <c r="H2639" s="2">
        <v>3.3989999999999996</v>
      </c>
      <c r="I2639" s="2">
        <v>3.2863999999999991</v>
      </c>
      <c r="J2639" s="2">
        <v>3.0046500000000038</v>
      </c>
      <c r="K2639" s="15" t="s">
        <v>47</v>
      </c>
      <c r="L2639" s="15" t="s">
        <v>48</v>
      </c>
      <c r="M2639" s="15" t="s">
        <v>51</v>
      </c>
      <c r="N2639" s="18">
        <f t="shared" si="410"/>
        <v>50</v>
      </c>
      <c r="O2639" s="18">
        <f t="shared" si="411"/>
        <v>100</v>
      </c>
      <c r="P2639" s="18">
        <f t="shared" si="412"/>
        <v>50</v>
      </c>
      <c r="Q2639" s="18">
        <f t="shared" si="413"/>
        <v>100</v>
      </c>
      <c r="R2639" s="19">
        <f t="shared" si="414"/>
        <v>75</v>
      </c>
      <c r="S2639" s="19">
        <f t="shared" si="415"/>
        <v>72.5</v>
      </c>
      <c r="T2639" s="19">
        <f t="shared" si="416"/>
        <v>80</v>
      </c>
      <c r="U2639" s="19">
        <f t="shared" si="417"/>
        <v>75</v>
      </c>
      <c r="V2639" s="18">
        <f t="shared" si="418"/>
        <v>75.833333333333329</v>
      </c>
      <c r="W2639" s="18">
        <f t="shared" si="419"/>
        <v>75.625</v>
      </c>
    </row>
    <row r="2640" spans="1:23" ht="13.5" x14ac:dyDescent="0.25">
      <c r="A2640" s="4">
        <v>45852</v>
      </c>
      <c r="B2640" s="2">
        <v>3.46</v>
      </c>
      <c r="C2640" s="2">
        <v>57.956951007048907</v>
      </c>
      <c r="D2640" s="2">
        <v>-3.3288745170066303E-2</v>
      </c>
      <c r="E2640" s="2">
        <v>7.5035206218489416E-29</v>
      </c>
      <c r="F2640" s="2">
        <v>3.524</v>
      </c>
      <c r="G2640" s="2">
        <v>3.4460000000000002</v>
      </c>
      <c r="H2640" s="2">
        <v>3.4049999999999998</v>
      </c>
      <c r="I2640" s="2">
        <v>3.2942</v>
      </c>
      <c r="J2640" s="2">
        <v>3.0070000000000037</v>
      </c>
      <c r="K2640" s="15" t="s">
        <v>47</v>
      </c>
      <c r="L2640" s="15" t="s">
        <v>48</v>
      </c>
      <c r="M2640" s="15" t="s">
        <v>51</v>
      </c>
      <c r="N2640" s="18">
        <f t="shared" si="410"/>
        <v>50</v>
      </c>
      <c r="O2640" s="18">
        <f t="shared" si="411"/>
        <v>100</v>
      </c>
      <c r="P2640" s="18">
        <f t="shared" si="412"/>
        <v>50</v>
      </c>
      <c r="Q2640" s="18">
        <f t="shared" si="413"/>
        <v>100</v>
      </c>
      <c r="R2640" s="19">
        <f t="shared" si="414"/>
        <v>75</v>
      </c>
      <c r="S2640" s="19">
        <f t="shared" si="415"/>
        <v>72.5</v>
      </c>
      <c r="T2640" s="19">
        <f t="shared" si="416"/>
        <v>80</v>
      </c>
      <c r="U2640" s="19">
        <f t="shared" si="417"/>
        <v>75</v>
      </c>
      <c r="V2640" s="18">
        <f t="shared" si="418"/>
        <v>75.833333333333329</v>
      </c>
      <c r="W2640" s="18">
        <f t="shared" si="419"/>
        <v>75.625</v>
      </c>
    </row>
    <row r="2641" spans="1:23" ht="13.5" x14ac:dyDescent="0.25">
      <c r="A2641" s="4">
        <v>45853</v>
      </c>
      <c r="B2641" s="2">
        <v>3.47</v>
      </c>
      <c r="C2641" s="2">
        <v>58.864581022255415</v>
      </c>
      <c r="D2641" s="2">
        <v>-3.2691666389605523E-2</v>
      </c>
      <c r="E2641" s="2">
        <v>6.0028164974791537E-29</v>
      </c>
      <c r="F2641" s="2">
        <v>3.5279999999999996</v>
      </c>
      <c r="G2641" s="2">
        <v>3.4530000000000003</v>
      </c>
      <c r="H2641" s="2">
        <v>3.411</v>
      </c>
      <c r="I2641" s="2">
        <v>3.3015999999999996</v>
      </c>
      <c r="J2641" s="2">
        <v>3.0102500000000036</v>
      </c>
      <c r="K2641" s="15" t="s">
        <v>47</v>
      </c>
      <c r="L2641" s="15" t="s">
        <v>48</v>
      </c>
      <c r="M2641" s="15" t="s">
        <v>51</v>
      </c>
      <c r="N2641" s="18">
        <f t="shared" si="410"/>
        <v>50</v>
      </c>
      <c r="O2641" s="18">
        <f t="shared" si="411"/>
        <v>100</v>
      </c>
      <c r="P2641" s="18">
        <f t="shared" si="412"/>
        <v>50</v>
      </c>
      <c r="Q2641" s="18">
        <f t="shared" si="413"/>
        <v>100</v>
      </c>
      <c r="R2641" s="19">
        <f t="shared" si="414"/>
        <v>75</v>
      </c>
      <c r="S2641" s="19">
        <f t="shared" si="415"/>
        <v>72.5</v>
      </c>
      <c r="T2641" s="19">
        <f t="shared" si="416"/>
        <v>80</v>
      </c>
      <c r="U2641" s="19">
        <f t="shared" si="417"/>
        <v>75</v>
      </c>
      <c r="V2641" s="18">
        <f t="shared" si="418"/>
        <v>75.833333333333329</v>
      </c>
      <c r="W2641" s="18">
        <f t="shared" si="419"/>
        <v>75.625</v>
      </c>
    </row>
    <row r="2642" spans="1:23" ht="13.5" x14ac:dyDescent="0.25">
      <c r="A2642" s="4">
        <v>45854</v>
      </c>
      <c r="B2642" s="2">
        <v>3.45</v>
      </c>
      <c r="C2642" s="2">
        <v>56.249138386742295</v>
      </c>
      <c r="D2642" s="2">
        <v>-4.3475246645488408E-2</v>
      </c>
      <c r="E2642" s="2">
        <v>4.8022531979833232E-29</v>
      </c>
      <c r="F2642" s="2">
        <v>3.5</v>
      </c>
      <c r="G2642" s="2">
        <v>3.4660000000000002</v>
      </c>
      <c r="H2642" s="2">
        <v>3.4160000000000004</v>
      </c>
      <c r="I2642" s="2">
        <v>3.3085999999999998</v>
      </c>
      <c r="J2642" s="2">
        <v>3.0127500000000036</v>
      </c>
      <c r="K2642" s="15" t="s">
        <v>47</v>
      </c>
      <c r="L2642" s="15" t="s">
        <v>48</v>
      </c>
      <c r="M2642" s="15" t="s">
        <v>49</v>
      </c>
      <c r="N2642" s="18">
        <f t="shared" si="410"/>
        <v>50</v>
      </c>
      <c r="O2642" s="18">
        <f t="shared" si="411"/>
        <v>100</v>
      </c>
      <c r="P2642" s="18">
        <f t="shared" si="412"/>
        <v>50</v>
      </c>
      <c r="Q2642" s="18">
        <f t="shared" si="413"/>
        <v>83</v>
      </c>
      <c r="R2642" s="19">
        <f t="shared" si="414"/>
        <v>72.45</v>
      </c>
      <c r="S2642" s="19">
        <f t="shared" si="415"/>
        <v>68.25</v>
      </c>
      <c r="T2642" s="19">
        <f t="shared" si="416"/>
        <v>72.349999999999994</v>
      </c>
      <c r="U2642" s="19">
        <f t="shared" si="417"/>
        <v>70.75</v>
      </c>
      <c r="V2642" s="18">
        <f t="shared" si="418"/>
        <v>71.016666666666666</v>
      </c>
      <c r="W2642" s="18">
        <f t="shared" si="419"/>
        <v>70.949999999999989</v>
      </c>
    </row>
    <row r="2643" spans="1:23" ht="13.5" x14ac:dyDescent="0.25">
      <c r="A2643" s="4">
        <v>45855</v>
      </c>
      <c r="B2643" s="2">
        <v>3.4</v>
      </c>
      <c r="C2643" s="2">
        <v>50.239341773230045</v>
      </c>
      <c r="D2643" s="2">
        <v>-4.3052407852855357E-2</v>
      </c>
      <c r="E2643" s="2">
        <v>3.841802558386659E-29</v>
      </c>
      <c r="F2643" s="2">
        <v>3.46</v>
      </c>
      <c r="G2643" s="2">
        <v>3.47</v>
      </c>
      <c r="H2643" s="2">
        <v>3.4190000000000005</v>
      </c>
      <c r="I2643" s="2">
        <v>3.3141999999999996</v>
      </c>
      <c r="J2643" s="2">
        <v>3.0150000000000032</v>
      </c>
      <c r="K2643" s="15" t="s">
        <v>52</v>
      </c>
      <c r="L2643" s="15" t="s">
        <v>54</v>
      </c>
      <c r="M2643" s="15" t="s">
        <v>46</v>
      </c>
      <c r="N2643" s="18">
        <f t="shared" si="410"/>
        <v>50</v>
      </c>
      <c r="O2643" s="18">
        <f t="shared" si="411"/>
        <v>100</v>
      </c>
      <c r="P2643" s="18">
        <f t="shared" si="412"/>
        <v>50</v>
      </c>
      <c r="Q2643" s="18">
        <f t="shared" si="413"/>
        <v>16.5</v>
      </c>
      <c r="R2643" s="19">
        <f t="shared" si="414"/>
        <v>62.475000000000001</v>
      </c>
      <c r="S2643" s="19">
        <f t="shared" si="415"/>
        <v>51.625</v>
      </c>
      <c r="T2643" s="19">
        <f t="shared" si="416"/>
        <v>42.424999999999997</v>
      </c>
      <c r="U2643" s="19">
        <f t="shared" si="417"/>
        <v>54.125</v>
      </c>
      <c r="V2643" s="18">
        <f t="shared" si="418"/>
        <v>52.17499999999999</v>
      </c>
      <c r="W2643" s="18">
        <f t="shared" si="419"/>
        <v>52.662499999999994</v>
      </c>
    </row>
    <row r="2644" spans="1:23" ht="13.5" x14ac:dyDescent="0.25">
      <c r="A2644" s="4">
        <v>45856</v>
      </c>
      <c r="B2644" s="2">
        <v>3.45</v>
      </c>
      <c r="C2644" s="2">
        <v>55.374053050722893</v>
      </c>
      <c r="D2644" s="2">
        <v>-4.6390042327540293E-2</v>
      </c>
      <c r="E2644" s="2">
        <v>3.0734420467093273E-29</v>
      </c>
      <c r="F2644" s="2">
        <v>3.4460000000000002</v>
      </c>
      <c r="G2644" s="2">
        <v>3.4790000000000001</v>
      </c>
      <c r="H2644" s="2">
        <v>3.4240000000000004</v>
      </c>
      <c r="I2644" s="2">
        <v>3.3203999999999989</v>
      </c>
      <c r="J2644" s="2">
        <v>3.0174500000000033</v>
      </c>
      <c r="K2644" s="15" t="s">
        <v>52</v>
      </c>
      <c r="L2644" s="15" t="s">
        <v>54</v>
      </c>
      <c r="M2644" s="15" t="s">
        <v>46</v>
      </c>
      <c r="N2644" s="18">
        <f t="shared" si="410"/>
        <v>50</v>
      </c>
      <c r="O2644" s="18">
        <f t="shared" si="411"/>
        <v>100</v>
      </c>
      <c r="P2644" s="18">
        <f t="shared" si="412"/>
        <v>50</v>
      </c>
      <c r="Q2644" s="18">
        <f t="shared" si="413"/>
        <v>16.5</v>
      </c>
      <c r="R2644" s="19">
        <f t="shared" si="414"/>
        <v>62.475000000000001</v>
      </c>
      <c r="S2644" s="19">
        <f t="shared" si="415"/>
        <v>51.625</v>
      </c>
      <c r="T2644" s="19">
        <f t="shared" si="416"/>
        <v>42.424999999999997</v>
      </c>
      <c r="U2644" s="19">
        <f t="shared" si="417"/>
        <v>54.125</v>
      </c>
      <c r="V2644" s="18">
        <f t="shared" si="418"/>
        <v>52.17499999999999</v>
      </c>
      <c r="W2644" s="18">
        <f t="shared" si="419"/>
        <v>52.662499999999994</v>
      </c>
    </row>
    <row r="2645" spans="1:23" ht="13.5" x14ac:dyDescent="0.25">
      <c r="A2645" s="4">
        <v>45859</v>
      </c>
      <c r="B2645" s="2">
        <v>3.5</v>
      </c>
      <c r="C2645" s="2">
        <v>59.837175875431321</v>
      </c>
      <c r="D2645" s="2">
        <v>-4.7051835237022388E-2</v>
      </c>
      <c r="E2645" s="2">
        <v>2.4587536373674619E-29</v>
      </c>
      <c r="F2645" s="2">
        <v>3.4539999999999997</v>
      </c>
      <c r="G2645" s="2">
        <v>3.4889999999999999</v>
      </c>
      <c r="H2645" s="2">
        <v>3.4315000000000007</v>
      </c>
      <c r="I2645" s="2">
        <v>3.327999999999999</v>
      </c>
      <c r="J2645" s="2">
        <v>3.0199500000000032</v>
      </c>
      <c r="K2645" s="15" t="s">
        <v>47</v>
      </c>
      <c r="L2645" s="15" t="s">
        <v>54</v>
      </c>
      <c r="M2645" s="15" t="s">
        <v>51</v>
      </c>
      <c r="N2645" s="18">
        <f t="shared" si="410"/>
        <v>50</v>
      </c>
      <c r="O2645" s="18">
        <f t="shared" si="411"/>
        <v>100</v>
      </c>
      <c r="P2645" s="18">
        <f t="shared" si="412"/>
        <v>50</v>
      </c>
      <c r="Q2645" s="18">
        <f t="shared" si="413"/>
        <v>83.5</v>
      </c>
      <c r="R2645" s="19">
        <f t="shared" si="414"/>
        <v>72.525000000000006</v>
      </c>
      <c r="S2645" s="19">
        <f t="shared" si="415"/>
        <v>68.375</v>
      </c>
      <c r="T2645" s="19">
        <f t="shared" si="416"/>
        <v>72.575000000000003</v>
      </c>
      <c r="U2645" s="19">
        <f t="shared" si="417"/>
        <v>70.875</v>
      </c>
      <c r="V2645" s="18">
        <f t="shared" si="418"/>
        <v>71.158333333333346</v>
      </c>
      <c r="W2645" s="18">
        <f t="shared" si="419"/>
        <v>71.087500000000006</v>
      </c>
    </row>
    <row r="2646" spans="1:23" ht="13.5" x14ac:dyDescent="0.25">
      <c r="A2646" s="4">
        <v>45860</v>
      </c>
      <c r="B2646" s="2">
        <v>3.4</v>
      </c>
      <c r="C2646" s="2">
        <v>49.2320868618351</v>
      </c>
      <c r="D2646" s="2">
        <v>-3.3074016744599533E-2</v>
      </c>
      <c r="E2646" s="2">
        <v>1.9670029098939696E-29</v>
      </c>
      <c r="F2646" s="2">
        <v>3.44</v>
      </c>
      <c r="G2646" s="2">
        <v>3.4839999999999995</v>
      </c>
      <c r="H2646" s="2">
        <v>3.4340000000000002</v>
      </c>
      <c r="I2646" s="2">
        <v>3.3335999999999988</v>
      </c>
      <c r="J2646" s="2">
        <v>3.0220500000000032</v>
      </c>
      <c r="K2646" s="15" t="s">
        <v>52</v>
      </c>
      <c r="L2646" s="15" t="s">
        <v>50</v>
      </c>
      <c r="M2646" s="15" t="s">
        <v>46</v>
      </c>
      <c r="N2646" s="18">
        <f t="shared" si="410"/>
        <v>50</v>
      </c>
      <c r="O2646" s="18">
        <f t="shared" si="411"/>
        <v>100</v>
      </c>
      <c r="P2646" s="18">
        <f t="shared" si="412"/>
        <v>50</v>
      </c>
      <c r="Q2646" s="18">
        <f t="shared" si="413"/>
        <v>0</v>
      </c>
      <c r="R2646" s="19">
        <f t="shared" si="414"/>
        <v>60</v>
      </c>
      <c r="S2646" s="19">
        <f t="shared" si="415"/>
        <v>47.5</v>
      </c>
      <c r="T2646" s="19">
        <f t="shared" si="416"/>
        <v>35</v>
      </c>
      <c r="U2646" s="19">
        <f t="shared" si="417"/>
        <v>50</v>
      </c>
      <c r="V2646" s="18">
        <f t="shared" si="418"/>
        <v>47.5</v>
      </c>
      <c r="W2646" s="18">
        <f t="shared" si="419"/>
        <v>48.125</v>
      </c>
    </row>
    <row r="2647" spans="1:23" ht="13.5" x14ac:dyDescent="0.25">
      <c r="A2647" s="4">
        <v>45861</v>
      </c>
      <c r="B2647" s="2">
        <v>3.45</v>
      </c>
      <c r="C2647" s="2">
        <v>53.654929288101492</v>
      </c>
      <c r="D2647" s="2">
        <v>-3.3412641736743076E-3</v>
      </c>
      <c r="E2647" s="2">
        <v>1.5736023279151758E-29</v>
      </c>
      <c r="F2647" s="2">
        <v>3.44</v>
      </c>
      <c r="G2647" s="2">
        <v>3.4699999999999998</v>
      </c>
      <c r="H2647" s="2">
        <v>3.4375000000000009</v>
      </c>
      <c r="I2647" s="2">
        <v>3.3401999999999994</v>
      </c>
      <c r="J2647" s="2">
        <v>3.0243500000000036</v>
      </c>
      <c r="K2647" s="15" t="s">
        <v>52</v>
      </c>
      <c r="L2647" s="15" t="s">
        <v>50</v>
      </c>
      <c r="M2647" s="15" t="s">
        <v>54</v>
      </c>
      <c r="N2647" s="18">
        <f t="shared" si="410"/>
        <v>50</v>
      </c>
      <c r="O2647" s="18">
        <f t="shared" si="411"/>
        <v>100</v>
      </c>
      <c r="P2647" s="18">
        <f t="shared" si="412"/>
        <v>50</v>
      </c>
      <c r="Q2647" s="18">
        <f t="shared" si="413"/>
        <v>0</v>
      </c>
      <c r="R2647" s="19">
        <f t="shared" si="414"/>
        <v>60</v>
      </c>
      <c r="S2647" s="19">
        <f t="shared" si="415"/>
        <v>47.5</v>
      </c>
      <c r="T2647" s="19">
        <f t="shared" si="416"/>
        <v>35</v>
      </c>
      <c r="U2647" s="19">
        <f t="shared" si="417"/>
        <v>50</v>
      </c>
      <c r="V2647" s="18">
        <f t="shared" si="418"/>
        <v>47.5</v>
      </c>
      <c r="W2647" s="18">
        <f t="shared" si="419"/>
        <v>48.125</v>
      </c>
    </row>
    <row r="2648" spans="1:23" ht="13.5" x14ac:dyDescent="0.25">
      <c r="A2648" s="4">
        <v>45862</v>
      </c>
      <c r="B2648" s="2">
        <v>3.4</v>
      </c>
      <c r="C2648" s="2">
        <v>49.052782310352036</v>
      </c>
      <c r="D2648" s="2">
        <v>2.6829311363929964E-2</v>
      </c>
      <c r="E2648" s="2">
        <v>1.2588818623321407E-29</v>
      </c>
      <c r="F2648" s="2">
        <v>3.44</v>
      </c>
      <c r="G2648" s="2">
        <v>3.45</v>
      </c>
      <c r="H2648" s="2">
        <v>3.4380000000000002</v>
      </c>
      <c r="I2648" s="2">
        <v>3.3461999999999987</v>
      </c>
      <c r="J2648" s="2">
        <v>3.0264000000000029</v>
      </c>
      <c r="K2648" s="15" t="s">
        <v>52</v>
      </c>
      <c r="L2648" s="15" t="s">
        <v>50</v>
      </c>
      <c r="M2648" s="15" t="s">
        <v>54</v>
      </c>
      <c r="N2648" s="18">
        <f t="shared" si="410"/>
        <v>50</v>
      </c>
      <c r="O2648" s="18">
        <f t="shared" si="411"/>
        <v>100</v>
      </c>
      <c r="P2648" s="18">
        <f t="shared" si="412"/>
        <v>50</v>
      </c>
      <c r="Q2648" s="18">
        <f t="shared" si="413"/>
        <v>0</v>
      </c>
      <c r="R2648" s="19">
        <f t="shared" si="414"/>
        <v>60</v>
      </c>
      <c r="S2648" s="19">
        <f t="shared" si="415"/>
        <v>47.5</v>
      </c>
      <c r="T2648" s="19">
        <f t="shared" si="416"/>
        <v>35</v>
      </c>
      <c r="U2648" s="19">
        <f t="shared" si="417"/>
        <v>50</v>
      </c>
      <c r="V2648" s="18">
        <f t="shared" si="418"/>
        <v>47.5</v>
      </c>
      <c r="W2648" s="18">
        <f t="shared" si="419"/>
        <v>48.125</v>
      </c>
    </row>
    <row r="2649" spans="1:23" ht="13.5" x14ac:dyDescent="0.25">
      <c r="A2649" s="4">
        <v>45866</v>
      </c>
      <c r="B2649" s="2">
        <v>3.4</v>
      </c>
      <c r="C2649" s="2">
        <v>49.052782310352036</v>
      </c>
      <c r="D2649" s="2">
        <v>4.0132989504628735E-2</v>
      </c>
      <c r="E2649" s="2">
        <v>1.0071054898657126E-29</v>
      </c>
      <c r="F2649" s="2">
        <v>3.4300000000000006</v>
      </c>
      <c r="G2649" s="2">
        <v>3.4379999999999997</v>
      </c>
      <c r="H2649" s="2">
        <v>3.4380000000000011</v>
      </c>
      <c r="I2649" s="2">
        <v>3.3517999999999994</v>
      </c>
      <c r="J2649" s="2">
        <v>3.0285000000000024</v>
      </c>
      <c r="K2649" s="15" t="s">
        <v>52</v>
      </c>
      <c r="L2649" s="15" t="s">
        <v>50</v>
      </c>
      <c r="M2649" s="15" t="s">
        <v>46</v>
      </c>
      <c r="N2649" s="18">
        <f t="shared" si="410"/>
        <v>50</v>
      </c>
      <c r="O2649" s="18">
        <f t="shared" si="411"/>
        <v>100</v>
      </c>
      <c r="P2649" s="18">
        <f t="shared" si="412"/>
        <v>50</v>
      </c>
      <c r="Q2649" s="18">
        <f t="shared" si="413"/>
        <v>0</v>
      </c>
      <c r="R2649" s="19">
        <f t="shared" si="414"/>
        <v>60</v>
      </c>
      <c r="S2649" s="19">
        <f t="shared" si="415"/>
        <v>47.5</v>
      </c>
      <c r="T2649" s="19">
        <f t="shared" si="416"/>
        <v>35</v>
      </c>
      <c r="U2649" s="19">
        <f t="shared" si="417"/>
        <v>50</v>
      </c>
      <c r="V2649" s="18">
        <f t="shared" si="418"/>
        <v>47.5</v>
      </c>
      <c r="W2649" s="18">
        <f t="shared" si="419"/>
        <v>48.125</v>
      </c>
    </row>
    <row r="2650" spans="1:23" ht="13.5" x14ac:dyDescent="0.25">
      <c r="A2650" s="4">
        <v>45867</v>
      </c>
      <c r="B2650" s="2">
        <v>3.4</v>
      </c>
      <c r="C2650" s="2">
        <v>49.052782310352036</v>
      </c>
      <c r="D2650" s="2">
        <v>4.2235495290023906E-2</v>
      </c>
      <c r="E2650" s="2">
        <v>8.0568439189257021E-30</v>
      </c>
      <c r="F2650" s="2">
        <v>3.41</v>
      </c>
      <c r="G2650" s="2">
        <v>3.4319999999999995</v>
      </c>
      <c r="H2650" s="2">
        <v>3.4390000000000009</v>
      </c>
      <c r="I2650" s="2">
        <v>3.3569999999999993</v>
      </c>
      <c r="J2650" s="2">
        <v>3.0306500000000023</v>
      </c>
      <c r="K2650" s="15" t="s">
        <v>52</v>
      </c>
      <c r="L2650" s="15" t="s">
        <v>50</v>
      </c>
      <c r="M2650" s="15" t="s">
        <v>46</v>
      </c>
      <c r="N2650" s="18">
        <f t="shared" si="410"/>
        <v>50</v>
      </c>
      <c r="O2650" s="18">
        <f t="shared" si="411"/>
        <v>100</v>
      </c>
      <c r="P2650" s="18">
        <f t="shared" si="412"/>
        <v>50</v>
      </c>
      <c r="Q2650" s="18">
        <f t="shared" si="413"/>
        <v>0</v>
      </c>
      <c r="R2650" s="19">
        <f t="shared" si="414"/>
        <v>60</v>
      </c>
      <c r="S2650" s="19">
        <f t="shared" si="415"/>
        <v>47.5</v>
      </c>
      <c r="T2650" s="19">
        <f t="shared" si="416"/>
        <v>35</v>
      </c>
      <c r="U2650" s="19">
        <f t="shared" si="417"/>
        <v>50</v>
      </c>
      <c r="V2650" s="18">
        <f t="shared" si="418"/>
        <v>47.5</v>
      </c>
      <c r="W2650" s="18">
        <f t="shared" si="419"/>
        <v>48.125</v>
      </c>
    </row>
    <row r="2651" spans="1:23" ht="13.5" x14ac:dyDescent="0.25">
      <c r="A2651" s="4">
        <v>45868</v>
      </c>
      <c r="B2651" s="2">
        <v>3.4</v>
      </c>
      <c r="C2651" s="2">
        <v>49.052782310352036</v>
      </c>
      <c r="D2651" s="2">
        <v>4.5623663694080108E-2</v>
      </c>
      <c r="E2651" s="2">
        <v>6.445475135140562E-30</v>
      </c>
      <c r="F2651" s="2">
        <v>3.41</v>
      </c>
      <c r="G2651" s="2">
        <v>3.4249999999999994</v>
      </c>
      <c r="H2651" s="2">
        <v>3.4390000000000009</v>
      </c>
      <c r="I2651" s="2">
        <v>3.3621999999999992</v>
      </c>
      <c r="J2651" s="2">
        <v>3.0332000000000021</v>
      </c>
      <c r="K2651" s="15" t="s">
        <v>52</v>
      </c>
      <c r="L2651" s="15" t="s">
        <v>54</v>
      </c>
      <c r="M2651" s="15" t="s">
        <v>54</v>
      </c>
      <c r="N2651" s="18">
        <f t="shared" si="410"/>
        <v>50</v>
      </c>
      <c r="O2651" s="18">
        <f t="shared" si="411"/>
        <v>100</v>
      </c>
      <c r="P2651" s="18">
        <f t="shared" si="412"/>
        <v>50</v>
      </c>
      <c r="Q2651" s="18">
        <f t="shared" si="413"/>
        <v>16.5</v>
      </c>
      <c r="R2651" s="19">
        <f t="shared" si="414"/>
        <v>62.475000000000001</v>
      </c>
      <c r="S2651" s="19">
        <f t="shared" si="415"/>
        <v>51.625</v>
      </c>
      <c r="T2651" s="19">
        <f t="shared" si="416"/>
        <v>42.424999999999997</v>
      </c>
      <c r="U2651" s="19">
        <f t="shared" si="417"/>
        <v>54.125</v>
      </c>
      <c r="V2651" s="18">
        <f t="shared" si="418"/>
        <v>52.17499999999999</v>
      </c>
      <c r="W2651" s="18">
        <f t="shared" si="419"/>
        <v>52.662499999999994</v>
      </c>
    </row>
    <row r="2652" spans="1:23" ht="13.5" x14ac:dyDescent="0.25">
      <c r="A2652" s="4">
        <v>45869</v>
      </c>
      <c r="B2652" s="2">
        <v>3.4</v>
      </c>
      <c r="C2652" s="2">
        <v>49.052782310352036</v>
      </c>
      <c r="D2652" s="2">
        <v>4.5479081518407849E-2</v>
      </c>
      <c r="E2652" s="2">
        <v>5.1563801081124498E-30</v>
      </c>
      <c r="F2652" s="2">
        <v>3.4</v>
      </c>
      <c r="G2652" s="2">
        <v>3.4199999999999995</v>
      </c>
      <c r="H2652" s="2">
        <v>3.4430000000000005</v>
      </c>
      <c r="I2652" s="2">
        <v>3.3653999999999997</v>
      </c>
      <c r="J2652" s="2">
        <v>3.0358500000000022</v>
      </c>
      <c r="K2652" s="15" t="s">
        <v>52</v>
      </c>
      <c r="L2652" s="15" t="s">
        <v>54</v>
      </c>
      <c r="M2652" s="15" t="s">
        <v>46</v>
      </c>
      <c r="N2652" s="18">
        <f t="shared" si="410"/>
        <v>50</v>
      </c>
      <c r="O2652" s="18">
        <f t="shared" si="411"/>
        <v>100</v>
      </c>
      <c r="P2652" s="18">
        <f t="shared" si="412"/>
        <v>50</v>
      </c>
      <c r="Q2652" s="18">
        <f t="shared" si="413"/>
        <v>16.5</v>
      </c>
      <c r="R2652" s="19">
        <f t="shared" si="414"/>
        <v>62.475000000000001</v>
      </c>
      <c r="S2652" s="19">
        <f t="shared" si="415"/>
        <v>51.625</v>
      </c>
      <c r="T2652" s="19">
        <f t="shared" si="416"/>
        <v>42.424999999999997</v>
      </c>
      <c r="U2652" s="19">
        <f t="shared" si="417"/>
        <v>54.125</v>
      </c>
      <c r="V2652" s="18">
        <f t="shared" si="418"/>
        <v>52.17499999999999</v>
      </c>
      <c r="W2652" s="18">
        <f t="shared" si="419"/>
        <v>52.662499999999994</v>
      </c>
    </row>
    <row r="2653" spans="1:23" ht="13.5" x14ac:dyDescent="0.25">
      <c r="A2653" s="4">
        <v>45870</v>
      </c>
      <c r="B2653" s="2">
        <v>3.52</v>
      </c>
      <c r="C2653" s="2">
        <v>60.755034805679976</v>
      </c>
      <c r="D2653" s="2">
        <v>2.8836128742386613E-2</v>
      </c>
      <c r="E2653" s="2">
        <v>4.1251040864899602E-30</v>
      </c>
      <c r="F2653" s="2">
        <v>3.4240000000000004</v>
      </c>
      <c r="G2653" s="2">
        <v>3.4319999999999995</v>
      </c>
      <c r="H2653" s="2">
        <v>3.4509999999999996</v>
      </c>
      <c r="I2653" s="2">
        <v>3.3710000000000004</v>
      </c>
      <c r="J2653" s="2">
        <v>3.0390500000000018</v>
      </c>
      <c r="K2653" s="15" t="s">
        <v>47</v>
      </c>
      <c r="L2653" s="15" t="s">
        <v>54</v>
      </c>
      <c r="M2653" s="15" t="s">
        <v>51</v>
      </c>
      <c r="N2653" s="18">
        <f t="shared" si="410"/>
        <v>50</v>
      </c>
      <c r="O2653" s="18">
        <f t="shared" si="411"/>
        <v>100</v>
      </c>
      <c r="P2653" s="18">
        <f t="shared" si="412"/>
        <v>50</v>
      </c>
      <c r="Q2653" s="18">
        <f t="shared" si="413"/>
        <v>83.5</v>
      </c>
      <c r="R2653" s="19">
        <f t="shared" si="414"/>
        <v>72.525000000000006</v>
      </c>
      <c r="S2653" s="19">
        <f t="shared" si="415"/>
        <v>68.375</v>
      </c>
      <c r="T2653" s="19">
        <f t="shared" si="416"/>
        <v>72.575000000000003</v>
      </c>
      <c r="U2653" s="19">
        <f t="shared" si="417"/>
        <v>70.875</v>
      </c>
      <c r="V2653" s="18">
        <f t="shared" si="418"/>
        <v>71.158333333333346</v>
      </c>
      <c r="W2653" s="18">
        <f t="shared" si="419"/>
        <v>71.087500000000006</v>
      </c>
    </row>
    <row r="2654" spans="1:23" ht="13.5" x14ac:dyDescent="0.25">
      <c r="A2654" s="4">
        <v>45873</v>
      </c>
      <c r="B2654" s="2">
        <v>3.52</v>
      </c>
      <c r="C2654" s="2">
        <v>60.755034805679976</v>
      </c>
      <c r="D2654" s="2">
        <v>2.1792947749863956E-2</v>
      </c>
      <c r="E2654" s="2">
        <v>3.3000832691919684E-30</v>
      </c>
      <c r="F2654" s="2">
        <v>3.4479999999999995</v>
      </c>
      <c r="G2654" s="2">
        <v>3.4390000000000001</v>
      </c>
      <c r="H2654" s="2">
        <v>3.4589999999999996</v>
      </c>
      <c r="I2654" s="2">
        <v>3.3766000000000003</v>
      </c>
      <c r="J2654" s="2">
        <v>3.0426000000000015</v>
      </c>
      <c r="K2654" s="15" t="s">
        <v>47</v>
      </c>
      <c r="L2654" s="15" t="s">
        <v>54</v>
      </c>
      <c r="M2654" s="15" t="s">
        <v>51</v>
      </c>
      <c r="N2654" s="18">
        <f t="shared" si="410"/>
        <v>50</v>
      </c>
      <c r="O2654" s="18">
        <f t="shared" si="411"/>
        <v>100</v>
      </c>
      <c r="P2654" s="18">
        <f t="shared" si="412"/>
        <v>50</v>
      </c>
      <c r="Q2654" s="18">
        <f t="shared" si="413"/>
        <v>83.5</v>
      </c>
      <c r="R2654" s="19">
        <f t="shared" si="414"/>
        <v>72.525000000000006</v>
      </c>
      <c r="S2654" s="19">
        <f t="shared" si="415"/>
        <v>68.375</v>
      </c>
      <c r="T2654" s="19">
        <f t="shared" si="416"/>
        <v>72.575000000000003</v>
      </c>
      <c r="U2654" s="19">
        <f t="shared" si="417"/>
        <v>70.875</v>
      </c>
      <c r="V2654" s="18">
        <f t="shared" si="418"/>
        <v>71.158333333333346</v>
      </c>
      <c r="W2654" s="18">
        <f t="shared" si="419"/>
        <v>71.087500000000006</v>
      </c>
    </row>
    <row r="2655" spans="1:23" ht="13.5" x14ac:dyDescent="0.25">
      <c r="A2655" s="4">
        <v>45874</v>
      </c>
      <c r="B2655" s="2">
        <v>3.5</v>
      </c>
      <c r="C2655" s="2">
        <v>58.172279903619405</v>
      </c>
      <c r="D2655" s="2">
        <v>2.4402501698744139E-2</v>
      </c>
      <c r="E2655" s="2">
        <v>2.6400666153535748E-30</v>
      </c>
      <c r="F2655" s="2">
        <v>3.468</v>
      </c>
      <c r="G2655" s="2">
        <v>3.4390000000000001</v>
      </c>
      <c r="H2655" s="2">
        <v>3.464</v>
      </c>
      <c r="I2655" s="2">
        <v>3.3826000000000009</v>
      </c>
      <c r="J2655" s="2">
        <v>3.0458500000000019</v>
      </c>
      <c r="K2655" s="15" t="s">
        <v>52</v>
      </c>
      <c r="L2655" s="15" t="s">
        <v>50</v>
      </c>
      <c r="M2655" s="15" t="s">
        <v>53</v>
      </c>
      <c r="N2655" s="18">
        <f t="shared" si="410"/>
        <v>50</v>
      </c>
      <c r="O2655" s="18">
        <f t="shared" si="411"/>
        <v>100</v>
      </c>
      <c r="P2655" s="18">
        <f t="shared" si="412"/>
        <v>50</v>
      </c>
      <c r="Q2655" s="18">
        <f t="shared" si="413"/>
        <v>0</v>
      </c>
      <c r="R2655" s="19">
        <f t="shared" si="414"/>
        <v>60</v>
      </c>
      <c r="S2655" s="19">
        <f t="shared" si="415"/>
        <v>47.5</v>
      </c>
      <c r="T2655" s="19">
        <f t="shared" si="416"/>
        <v>35</v>
      </c>
      <c r="U2655" s="19">
        <f t="shared" si="417"/>
        <v>50</v>
      </c>
      <c r="V2655" s="18">
        <f t="shared" si="418"/>
        <v>47.5</v>
      </c>
      <c r="W2655" s="18">
        <f t="shared" si="419"/>
        <v>48.125</v>
      </c>
    </row>
    <row r="2656" spans="1:23" ht="13.5" x14ac:dyDescent="0.25">
      <c r="A2656" s="4">
        <v>45875</v>
      </c>
      <c r="B2656" s="2">
        <v>3.5</v>
      </c>
      <c r="C2656" s="2">
        <v>58.172279903619405</v>
      </c>
      <c r="D2656" s="2">
        <v>1.0784317451299597E-2</v>
      </c>
      <c r="E2656" s="2">
        <v>2.1120532922828598E-30</v>
      </c>
      <c r="F2656" s="2">
        <v>3.4879999999999995</v>
      </c>
      <c r="G2656" s="2">
        <v>3.4489999999999994</v>
      </c>
      <c r="H2656" s="2">
        <v>3.4664999999999999</v>
      </c>
      <c r="I2656" s="2">
        <v>3.3886000000000007</v>
      </c>
      <c r="J2656" s="2">
        <v>3.049050000000002</v>
      </c>
      <c r="K2656" s="15" t="s">
        <v>52</v>
      </c>
      <c r="L2656" s="15" t="s">
        <v>50</v>
      </c>
      <c r="M2656" s="15" t="s">
        <v>53</v>
      </c>
      <c r="N2656" s="18">
        <f t="shared" si="410"/>
        <v>50</v>
      </c>
      <c r="O2656" s="18">
        <f t="shared" si="411"/>
        <v>100</v>
      </c>
      <c r="P2656" s="18">
        <f t="shared" si="412"/>
        <v>50</v>
      </c>
      <c r="Q2656" s="18">
        <f t="shared" si="413"/>
        <v>0</v>
      </c>
      <c r="R2656" s="19">
        <f t="shared" si="414"/>
        <v>60</v>
      </c>
      <c r="S2656" s="19">
        <f t="shared" si="415"/>
        <v>47.5</v>
      </c>
      <c r="T2656" s="19">
        <f t="shared" si="416"/>
        <v>35</v>
      </c>
      <c r="U2656" s="19">
        <f t="shared" si="417"/>
        <v>50</v>
      </c>
      <c r="V2656" s="18">
        <f t="shared" si="418"/>
        <v>47.5</v>
      </c>
      <c r="W2656" s="18">
        <f t="shared" si="419"/>
        <v>48.125</v>
      </c>
    </row>
    <row r="2657" spans="1:23" ht="13.5" x14ac:dyDescent="0.25">
      <c r="A2657" s="4">
        <v>45876</v>
      </c>
      <c r="B2657" s="2">
        <v>3.55</v>
      </c>
      <c r="C2657" s="2">
        <v>62.762098250737623</v>
      </c>
      <c r="D2657" s="2">
        <v>2.8409045229449426E-3</v>
      </c>
      <c r="E2657" s="2">
        <v>1.6896426338262879E-30</v>
      </c>
      <c r="F2657" s="2">
        <v>3.5179999999999998</v>
      </c>
      <c r="G2657" s="2">
        <v>3.4589999999999996</v>
      </c>
      <c r="H2657" s="2">
        <v>3.4644999999999997</v>
      </c>
      <c r="I2657" s="2">
        <v>3.3948000000000014</v>
      </c>
      <c r="J2657" s="2">
        <v>3.0519500000000015</v>
      </c>
      <c r="K2657" s="15" t="s">
        <v>52</v>
      </c>
      <c r="L2657" s="15" t="s">
        <v>50</v>
      </c>
      <c r="M2657" s="15" t="s">
        <v>53</v>
      </c>
      <c r="N2657" s="18">
        <f t="shared" si="410"/>
        <v>50</v>
      </c>
      <c r="O2657" s="18">
        <f t="shared" si="411"/>
        <v>100</v>
      </c>
      <c r="P2657" s="18">
        <f t="shared" si="412"/>
        <v>50</v>
      </c>
      <c r="Q2657" s="18">
        <f t="shared" si="413"/>
        <v>0</v>
      </c>
      <c r="R2657" s="19">
        <f t="shared" si="414"/>
        <v>60</v>
      </c>
      <c r="S2657" s="19">
        <f t="shared" si="415"/>
        <v>47.5</v>
      </c>
      <c r="T2657" s="19">
        <f t="shared" si="416"/>
        <v>35</v>
      </c>
      <c r="U2657" s="19">
        <f t="shared" si="417"/>
        <v>50</v>
      </c>
      <c r="V2657" s="18">
        <f t="shared" si="418"/>
        <v>47.5</v>
      </c>
      <c r="W2657" s="18">
        <f t="shared" si="419"/>
        <v>48.125</v>
      </c>
    </row>
    <row r="2658" spans="1:23" ht="13.5" x14ac:dyDescent="0.25">
      <c r="A2658" s="4">
        <v>45877</v>
      </c>
      <c r="B2658" s="2">
        <v>3.65</v>
      </c>
      <c r="C2658" s="2">
        <v>69.880649101194066</v>
      </c>
      <c r="D2658" s="2">
        <v>-1.9654258364204313E-2</v>
      </c>
      <c r="E2658" s="2">
        <v>1.3517141070610304E-30</v>
      </c>
      <c r="F2658" s="2">
        <v>3.5439999999999996</v>
      </c>
      <c r="G2658" s="2">
        <v>3.4840000000000004</v>
      </c>
      <c r="H2658" s="2">
        <v>3.4670000000000001</v>
      </c>
      <c r="I2658" s="2">
        <v>3.4030000000000014</v>
      </c>
      <c r="J2658" s="2">
        <v>3.0549000000000017</v>
      </c>
      <c r="K2658" s="15" t="s">
        <v>52</v>
      </c>
      <c r="L2658" s="15" t="s">
        <v>50</v>
      </c>
      <c r="M2658" s="15" t="s">
        <v>53</v>
      </c>
      <c r="N2658" s="18">
        <f t="shared" si="410"/>
        <v>50</v>
      </c>
      <c r="O2658" s="18">
        <f t="shared" si="411"/>
        <v>100</v>
      </c>
      <c r="P2658" s="18">
        <f t="shared" si="412"/>
        <v>50</v>
      </c>
      <c r="Q2658" s="18">
        <f t="shared" si="413"/>
        <v>0</v>
      </c>
      <c r="R2658" s="19">
        <f t="shared" si="414"/>
        <v>60</v>
      </c>
      <c r="S2658" s="19">
        <f t="shared" si="415"/>
        <v>47.5</v>
      </c>
      <c r="T2658" s="19">
        <f t="shared" si="416"/>
        <v>35</v>
      </c>
      <c r="U2658" s="19">
        <f t="shared" si="417"/>
        <v>50</v>
      </c>
      <c r="V2658" s="18">
        <f t="shared" si="418"/>
        <v>47.5</v>
      </c>
      <c r="W2658" s="18">
        <f t="shared" si="419"/>
        <v>48.125</v>
      </c>
    </row>
    <row r="2659" spans="1:23" ht="13.5" x14ac:dyDescent="0.25">
      <c r="A2659" s="4">
        <v>45880</v>
      </c>
      <c r="B2659" s="2">
        <v>3.59</v>
      </c>
      <c r="C2659" s="2">
        <v>62.197878034873128</v>
      </c>
      <c r="D2659" s="2">
        <v>-3.5459251983888329E-2</v>
      </c>
      <c r="E2659" s="2">
        <v>1.0813712856488243E-30</v>
      </c>
      <c r="F2659" s="2">
        <v>3.5579999999999998</v>
      </c>
      <c r="G2659" s="2">
        <v>3.5030000000000001</v>
      </c>
      <c r="H2659" s="2">
        <v>3.4704999999999999</v>
      </c>
      <c r="I2659" s="2">
        <v>3.4096000000000015</v>
      </c>
      <c r="J2659" s="2">
        <v>3.0576000000000016</v>
      </c>
      <c r="K2659" s="15" t="s">
        <v>52</v>
      </c>
      <c r="L2659" s="15" t="s">
        <v>50</v>
      </c>
      <c r="M2659" s="15" t="s">
        <v>53</v>
      </c>
      <c r="N2659" s="18">
        <f t="shared" si="410"/>
        <v>50</v>
      </c>
      <c r="O2659" s="18">
        <f t="shared" si="411"/>
        <v>100</v>
      </c>
      <c r="P2659" s="18">
        <f t="shared" si="412"/>
        <v>50</v>
      </c>
      <c r="Q2659" s="18">
        <f t="shared" si="413"/>
        <v>0</v>
      </c>
      <c r="R2659" s="19">
        <f t="shared" si="414"/>
        <v>60</v>
      </c>
      <c r="S2659" s="19">
        <f t="shared" si="415"/>
        <v>47.5</v>
      </c>
      <c r="T2659" s="19">
        <f t="shared" si="416"/>
        <v>35</v>
      </c>
      <c r="U2659" s="19">
        <f t="shared" si="417"/>
        <v>50</v>
      </c>
      <c r="V2659" s="18">
        <f t="shared" si="418"/>
        <v>47.5</v>
      </c>
      <c r="W2659" s="18">
        <f t="shared" si="419"/>
        <v>48.125</v>
      </c>
    </row>
    <row r="2660" spans="1:23" ht="13.5" x14ac:dyDescent="0.25">
      <c r="A2660" s="4">
        <v>45881</v>
      </c>
      <c r="B2660" s="2">
        <v>3.6</v>
      </c>
      <c r="C2660" s="2">
        <v>62.929394448323663</v>
      </c>
      <c r="D2660" s="2">
        <v>-5.0343970609180833E-2</v>
      </c>
      <c r="E2660" s="2">
        <v>8.6509702851905957E-31</v>
      </c>
      <c r="F2660" s="2">
        <v>3.5780000000000003</v>
      </c>
      <c r="G2660" s="2">
        <v>3.5229999999999997</v>
      </c>
      <c r="H2660" s="2">
        <v>3.4774999999999991</v>
      </c>
      <c r="I2660" s="2">
        <v>3.4160000000000021</v>
      </c>
      <c r="J2660" s="2">
        <v>3.0603000000000016</v>
      </c>
      <c r="K2660" s="15" t="s">
        <v>47</v>
      </c>
      <c r="L2660" s="15" t="s">
        <v>54</v>
      </c>
      <c r="M2660" s="15" t="s">
        <v>51</v>
      </c>
      <c r="N2660" s="18">
        <f t="shared" si="410"/>
        <v>50</v>
      </c>
      <c r="O2660" s="18">
        <f t="shared" si="411"/>
        <v>100</v>
      </c>
      <c r="P2660" s="18">
        <f t="shared" si="412"/>
        <v>50</v>
      </c>
      <c r="Q2660" s="18">
        <f t="shared" si="413"/>
        <v>83.5</v>
      </c>
      <c r="R2660" s="19">
        <f t="shared" si="414"/>
        <v>72.525000000000006</v>
      </c>
      <c r="S2660" s="19">
        <f t="shared" si="415"/>
        <v>68.375</v>
      </c>
      <c r="T2660" s="19">
        <f t="shared" si="416"/>
        <v>72.575000000000003</v>
      </c>
      <c r="U2660" s="19">
        <f t="shared" si="417"/>
        <v>70.875</v>
      </c>
      <c r="V2660" s="18">
        <f t="shared" si="418"/>
        <v>71.158333333333346</v>
      </c>
      <c r="W2660" s="18">
        <f t="shared" si="419"/>
        <v>71.087500000000006</v>
      </c>
    </row>
    <row r="2661" spans="1:23" ht="13.5" x14ac:dyDescent="0.25">
      <c r="A2661" s="4">
        <v>45883</v>
      </c>
      <c r="B2661" s="2">
        <v>3.59</v>
      </c>
      <c r="C2661" s="2">
        <v>61.644733394488725</v>
      </c>
      <c r="D2661" s="2">
        <v>-6.2970528271626858E-2</v>
      </c>
      <c r="E2661" s="2">
        <v>6.9207762281524771E-31</v>
      </c>
      <c r="F2661" s="2">
        <v>3.5959999999999992</v>
      </c>
      <c r="G2661" s="2">
        <v>3.5420000000000003</v>
      </c>
      <c r="H2661" s="2">
        <v>3.4834999999999994</v>
      </c>
      <c r="I2661" s="2">
        <v>3.4222000000000015</v>
      </c>
      <c r="J2661" s="2">
        <v>3.0629500000000012</v>
      </c>
      <c r="K2661" s="15" t="s">
        <v>52</v>
      </c>
      <c r="L2661" s="15" t="s">
        <v>54</v>
      </c>
      <c r="M2661" s="15" t="s">
        <v>53</v>
      </c>
      <c r="N2661" s="18">
        <f t="shared" si="410"/>
        <v>50</v>
      </c>
      <c r="O2661" s="18">
        <f t="shared" si="411"/>
        <v>100</v>
      </c>
      <c r="P2661" s="18">
        <f t="shared" si="412"/>
        <v>50</v>
      </c>
      <c r="Q2661" s="18">
        <f t="shared" si="413"/>
        <v>16.5</v>
      </c>
      <c r="R2661" s="19">
        <f t="shared" si="414"/>
        <v>62.475000000000001</v>
      </c>
      <c r="S2661" s="19">
        <f t="shared" si="415"/>
        <v>51.625</v>
      </c>
      <c r="T2661" s="19">
        <f t="shared" si="416"/>
        <v>42.424999999999997</v>
      </c>
      <c r="U2661" s="19">
        <f t="shared" si="417"/>
        <v>54.125</v>
      </c>
      <c r="V2661" s="18">
        <f t="shared" si="418"/>
        <v>52.17499999999999</v>
      </c>
      <c r="W2661" s="18">
        <f t="shared" si="419"/>
        <v>52.662499999999994</v>
      </c>
    </row>
    <row r="2662" spans="1:23" ht="13.5" x14ac:dyDescent="0.25">
      <c r="A2662" s="4">
        <v>45884</v>
      </c>
      <c r="B2662" s="2">
        <v>3.64</v>
      </c>
      <c r="C2662" s="2">
        <v>65.443317415477793</v>
      </c>
      <c r="D2662" s="2">
        <v>-7.8014463439963766E-2</v>
      </c>
      <c r="E2662" s="2">
        <v>5.5366209825219822E-31</v>
      </c>
      <c r="F2662" s="2">
        <v>3.6139999999999999</v>
      </c>
      <c r="G2662" s="2">
        <v>3.5659999999999998</v>
      </c>
      <c r="H2662" s="2">
        <v>3.4929999999999999</v>
      </c>
      <c r="I2662" s="2">
        <v>3.4290000000000016</v>
      </c>
      <c r="J2662" s="2">
        <v>3.066650000000001</v>
      </c>
      <c r="K2662" s="15" t="s">
        <v>52</v>
      </c>
      <c r="L2662" s="15" t="s">
        <v>54</v>
      </c>
      <c r="M2662" s="15" t="s">
        <v>53</v>
      </c>
      <c r="N2662" s="18">
        <f t="shared" si="410"/>
        <v>50</v>
      </c>
      <c r="O2662" s="18">
        <f t="shared" si="411"/>
        <v>100</v>
      </c>
      <c r="P2662" s="18">
        <f t="shared" si="412"/>
        <v>50</v>
      </c>
      <c r="Q2662" s="18">
        <f t="shared" si="413"/>
        <v>16.5</v>
      </c>
      <c r="R2662" s="19">
        <f t="shared" si="414"/>
        <v>62.475000000000001</v>
      </c>
      <c r="S2662" s="19">
        <f t="shared" si="415"/>
        <v>51.625</v>
      </c>
      <c r="T2662" s="19">
        <f t="shared" si="416"/>
        <v>42.424999999999997</v>
      </c>
      <c r="U2662" s="19">
        <f t="shared" si="417"/>
        <v>54.125</v>
      </c>
      <c r="V2662" s="18">
        <f t="shared" si="418"/>
        <v>52.17499999999999</v>
      </c>
      <c r="W2662" s="18">
        <f t="shared" si="419"/>
        <v>52.662499999999994</v>
      </c>
    </row>
    <row r="2663" spans="1:23" ht="13.5" x14ac:dyDescent="0.25">
      <c r="A2663" s="4">
        <v>45887</v>
      </c>
      <c r="B2663" s="2">
        <v>3.6</v>
      </c>
      <c r="C2663" s="2">
        <v>60.298413295361236</v>
      </c>
      <c r="D2663" s="2">
        <v>-7.0222509928660859E-2</v>
      </c>
      <c r="E2663" s="2">
        <v>4.4292967860175863E-31</v>
      </c>
      <c r="F2663" s="2">
        <v>3.6040000000000001</v>
      </c>
      <c r="G2663" s="2">
        <v>3.5740000000000003</v>
      </c>
      <c r="H2663" s="2">
        <v>3.5029999999999992</v>
      </c>
      <c r="I2663" s="2">
        <v>3.4346000000000014</v>
      </c>
      <c r="J2663" s="2">
        <v>3.0701500000000008</v>
      </c>
      <c r="K2663" s="15" t="s">
        <v>52</v>
      </c>
      <c r="L2663" s="15" t="s">
        <v>54</v>
      </c>
      <c r="M2663" s="15" t="s">
        <v>46</v>
      </c>
      <c r="N2663" s="18">
        <f t="shared" si="410"/>
        <v>50</v>
      </c>
      <c r="O2663" s="18">
        <f t="shared" si="411"/>
        <v>100</v>
      </c>
      <c r="P2663" s="18">
        <f t="shared" si="412"/>
        <v>50</v>
      </c>
      <c r="Q2663" s="18">
        <f t="shared" si="413"/>
        <v>16.5</v>
      </c>
      <c r="R2663" s="19">
        <f t="shared" si="414"/>
        <v>62.475000000000001</v>
      </c>
      <c r="S2663" s="19">
        <f t="shared" si="415"/>
        <v>51.625</v>
      </c>
      <c r="T2663" s="19">
        <f t="shared" si="416"/>
        <v>42.424999999999997</v>
      </c>
      <c r="U2663" s="19">
        <f t="shared" si="417"/>
        <v>54.125</v>
      </c>
      <c r="V2663" s="18">
        <f t="shared" si="418"/>
        <v>52.17499999999999</v>
      </c>
      <c r="W2663" s="18">
        <f t="shared" si="419"/>
        <v>52.662499999999994</v>
      </c>
    </row>
    <row r="2664" spans="1:23" ht="13.5" x14ac:dyDescent="0.25">
      <c r="A2664" s="4">
        <v>45888</v>
      </c>
      <c r="B2664" s="2">
        <v>3.6</v>
      </c>
      <c r="C2664" s="2">
        <v>60.298413295361236</v>
      </c>
      <c r="D2664" s="2">
        <v>-6.4229127434863642E-2</v>
      </c>
      <c r="E2664" s="2">
        <v>3.5434374288140693E-31</v>
      </c>
      <c r="F2664" s="2">
        <v>3.6060000000000003</v>
      </c>
      <c r="G2664" s="2">
        <v>3.5819999999999999</v>
      </c>
      <c r="H2664" s="2">
        <v>3.5104999999999991</v>
      </c>
      <c r="I2664" s="2">
        <v>3.4400000000000013</v>
      </c>
      <c r="J2664" s="2">
        <v>3.073650000000002</v>
      </c>
      <c r="K2664" s="15" t="s">
        <v>52</v>
      </c>
      <c r="L2664" s="15" t="s">
        <v>54</v>
      </c>
      <c r="M2664" s="15" t="s">
        <v>53</v>
      </c>
      <c r="N2664" s="18">
        <f t="shared" si="410"/>
        <v>50</v>
      </c>
      <c r="O2664" s="18">
        <f t="shared" si="411"/>
        <v>100</v>
      </c>
      <c r="P2664" s="18">
        <f t="shared" si="412"/>
        <v>50</v>
      </c>
      <c r="Q2664" s="18">
        <f t="shared" si="413"/>
        <v>16.5</v>
      </c>
      <c r="R2664" s="19">
        <f t="shared" si="414"/>
        <v>62.475000000000001</v>
      </c>
      <c r="S2664" s="19">
        <f t="shared" si="415"/>
        <v>51.625</v>
      </c>
      <c r="T2664" s="19">
        <f t="shared" si="416"/>
        <v>42.424999999999997</v>
      </c>
      <c r="U2664" s="19">
        <f t="shared" si="417"/>
        <v>54.125</v>
      </c>
      <c r="V2664" s="18">
        <f t="shared" si="418"/>
        <v>52.17499999999999</v>
      </c>
      <c r="W2664" s="18">
        <f t="shared" si="419"/>
        <v>52.662499999999994</v>
      </c>
    </row>
    <row r="2665" spans="1:23" ht="13.5" x14ac:dyDescent="0.25">
      <c r="A2665" s="4">
        <v>45889</v>
      </c>
      <c r="B2665" s="2">
        <v>3.6</v>
      </c>
      <c r="C2665" s="2">
        <v>60.298413295361236</v>
      </c>
      <c r="D2665" s="2">
        <v>-6.2790105510266425E-2</v>
      </c>
      <c r="E2665" s="2">
        <v>2.8347499430512555E-31</v>
      </c>
      <c r="F2665" s="2">
        <v>3.6060000000000003</v>
      </c>
      <c r="G2665" s="2">
        <v>3.5920000000000001</v>
      </c>
      <c r="H2665" s="2">
        <v>3.5154999999999994</v>
      </c>
      <c r="I2665" s="2">
        <v>3.4456000000000011</v>
      </c>
      <c r="J2665" s="2">
        <v>3.0771500000000014</v>
      </c>
      <c r="K2665" s="15" t="s">
        <v>52</v>
      </c>
      <c r="L2665" s="15" t="s">
        <v>54</v>
      </c>
      <c r="M2665" s="15" t="s">
        <v>54</v>
      </c>
      <c r="N2665" s="18">
        <f t="shared" si="410"/>
        <v>50</v>
      </c>
      <c r="O2665" s="18">
        <f t="shared" si="411"/>
        <v>100</v>
      </c>
      <c r="P2665" s="18">
        <f t="shared" si="412"/>
        <v>50</v>
      </c>
      <c r="Q2665" s="18">
        <f t="shared" si="413"/>
        <v>16.5</v>
      </c>
      <c r="R2665" s="19">
        <f t="shared" si="414"/>
        <v>62.475000000000001</v>
      </c>
      <c r="S2665" s="19">
        <f t="shared" si="415"/>
        <v>51.625</v>
      </c>
      <c r="T2665" s="19">
        <f t="shared" si="416"/>
        <v>42.424999999999997</v>
      </c>
      <c r="U2665" s="19">
        <f t="shared" si="417"/>
        <v>54.125</v>
      </c>
      <c r="V2665" s="18">
        <f t="shared" si="418"/>
        <v>52.17499999999999</v>
      </c>
      <c r="W2665" s="18">
        <f t="shared" si="419"/>
        <v>52.662499999999994</v>
      </c>
    </row>
    <row r="2666" spans="1:23" ht="13.5" x14ac:dyDescent="0.25">
      <c r="A2666" s="4">
        <v>45890</v>
      </c>
      <c r="B2666" s="2">
        <v>3.6</v>
      </c>
      <c r="C2666" s="2">
        <v>60.298413295361236</v>
      </c>
      <c r="D2666" s="2">
        <v>-6.2086711062103284E-2</v>
      </c>
      <c r="E2666" s="2">
        <v>2.2677999544410043E-31</v>
      </c>
      <c r="F2666" s="2">
        <v>3.6079999999999997</v>
      </c>
      <c r="G2666" s="2">
        <v>3.6020000000000003</v>
      </c>
      <c r="H2666" s="2">
        <v>3.5254999999999987</v>
      </c>
      <c r="I2666" s="2">
        <v>3.4512000000000005</v>
      </c>
      <c r="J2666" s="2">
        <v>3.0807000000000011</v>
      </c>
      <c r="K2666" s="15" t="s">
        <v>47</v>
      </c>
      <c r="L2666" s="15" t="s">
        <v>54</v>
      </c>
      <c r="M2666" s="15" t="s">
        <v>51</v>
      </c>
      <c r="N2666" s="18">
        <f t="shared" si="410"/>
        <v>50</v>
      </c>
      <c r="O2666" s="18">
        <f t="shared" si="411"/>
        <v>100</v>
      </c>
      <c r="P2666" s="18">
        <f t="shared" si="412"/>
        <v>50</v>
      </c>
      <c r="Q2666" s="18">
        <f t="shared" si="413"/>
        <v>83.5</v>
      </c>
      <c r="R2666" s="19">
        <f t="shared" si="414"/>
        <v>72.525000000000006</v>
      </c>
      <c r="S2666" s="19">
        <f t="shared" si="415"/>
        <v>68.375</v>
      </c>
      <c r="T2666" s="19">
        <f t="shared" si="416"/>
        <v>72.575000000000003</v>
      </c>
      <c r="U2666" s="19">
        <f t="shared" si="417"/>
        <v>70.875</v>
      </c>
      <c r="V2666" s="18">
        <f t="shared" si="418"/>
        <v>71.158333333333346</v>
      </c>
      <c r="W2666" s="18">
        <f t="shared" si="419"/>
        <v>71.087500000000006</v>
      </c>
    </row>
    <row r="2667" spans="1:23" ht="13.5" x14ac:dyDescent="0.25">
      <c r="A2667" s="4">
        <v>45891</v>
      </c>
      <c r="B2667" s="2">
        <v>3.55</v>
      </c>
      <c r="C2667" s="2">
        <v>53.258752753485751</v>
      </c>
      <c r="D2667" s="2">
        <v>-5.0571667422521394E-2</v>
      </c>
      <c r="E2667" s="2">
        <v>1.8142399635528036E-31</v>
      </c>
      <c r="F2667" s="2">
        <v>3.59</v>
      </c>
      <c r="G2667" s="2">
        <v>3.6020000000000003</v>
      </c>
      <c r="H2667" s="2">
        <v>3.5305</v>
      </c>
      <c r="I2667" s="2">
        <v>3.4561999999999999</v>
      </c>
      <c r="J2667" s="2">
        <v>3.0843500000000006</v>
      </c>
      <c r="K2667" s="15" t="s">
        <v>52</v>
      </c>
      <c r="L2667" s="15" t="s">
        <v>54</v>
      </c>
      <c r="M2667" s="15" t="s">
        <v>46</v>
      </c>
      <c r="N2667" s="18">
        <f t="shared" si="410"/>
        <v>50</v>
      </c>
      <c r="O2667" s="18">
        <f t="shared" si="411"/>
        <v>100</v>
      </c>
      <c r="P2667" s="18">
        <f t="shared" si="412"/>
        <v>50</v>
      </c>
      <c r="Q2667" s="18">
        <f t="shared" si="413"/>
        <v>16.5</v>
      </c>
      <c r="R2667" s="19">
        <f t="shared" si="414"/>
        <v>62.475000000000001</v>
      </c>
      <c r="S2667" s="19">
        <f t="shared" si="415"/>
        <v>51.625</v>
      </c>
      <c r="T2667" s="19">
        <f t="shared" si="416"/>
        <v>42.424999999999997</v>
      </c>
      <c r="U2667" s="19">
        <f t="shared" si="417"/>
        <v>54.125</v>
      </c>
      <c r="V2667" s="18">
        <f t="shared" si="418"/>
        <v>52.17499999999999</v>
      </c>
      <c r="W2667" s="18">
        <f t="shared" si="419"/>
        <v>52.662499999999994</v>
      </c>
    </row>
    <row r="2668" spans="1:23" ht="13.5" x14ac:dyDescent="0.25">
      <c r="A2668" s="4">
        <v>45894</v>
      </c>
      <c r="B2668" s="2">
        <v>3.55</v>
      </c>
      <c r="C2668" s="2">
        <v>53.258752753485751</v>
      </c>
      <c r="D2668" s="2">
        <v>-2.5588978902364445E-2</v>
      </c>
      <c r="E2668" s="2">
        <v>1.451391970842243E-31</v>
      </c>
      <c r="F2668" s="2">
        <v>3.5800000000000005</v>
      </c>
      <c r="G2668" s="2">
        <v>3.5920000000000001</v>
      </c>
      <c r="H2668" s="2">
        <v>3.5380000000000003</v>
      </c>
      <c r="I2668" s="2">
        <v>3.4608000000000003</v>
      </c>
      <c r="J2668" s="2">
        <v>3.0880000000000005</v>
      </c>
      <c r="K2668" s="15" t="s">
        <v>52</v>
      </c>
      <c r="L2668" s="15" t="s">
        <v>54</v>
      </c>
      <c r="M2668" s="15" t="s">
        <v>46</v>
      </c>
      <c r="N2668" s="18">
        <f t="shared" si="410"/>
        <v>50</v>
      </c>
      <c r="O2668" s="18">
        <f t="shared" si="411"/>
        <v>100</v>
      </c>
      <c r="P2668" s="18">
        <f t="shared" si="412"/>
        <v>50</v>
      </c>
      <c r="Q2668" s="18">
        <f t="shared" si="413"/>
        <v>16.5</v>
      </c>
      <c r="R2668" s="19">
        <f t="shared" si="414"/>
        <v>62.475000000000001</v>
      </c>
      <c r="S2668" s="19">
        <f t="shared" si="415"/>
        <v>51.625</v>
      </c>
      <c r="T2668" s="19">
        <f t="shared" si="416"/>
        <v>42.424999999999997</v>
      </c>
      <c r="U2668" s="19">
        <f t="shared" si="417"/>
        <v>54.125</v>
      </c>
      <c r="V2668" s="18">
        <f t="shared" si="418"/>
        <v>52.17499999999999</v>
      </c>
      <c r="W2668" s="18">
        <f t="shared" si="419"/>
        <v>52.662499999999994</v>
      </c>
    </row>
    <row r="2669" spans="1:23" ht="13.5" x14ac:dyDescent="0.25">
      <c r="A2669" s="4">
        <v>45895</v>
      </c>
      <c r="B2669" s="2">
        <v>3.58</v>
      </c>
      <c r="C2669" s="2">
        <v>56.770675095610727</v>
      </c>
      <c r="D2669" s="2">
        <v>-1.6037425458909293E-2</v>
      </c>
      <c r="E2669" s="2">
        <v>1.1611135766737945E-31</v>
      </c>
      <c r="F2669" s="2">
        <v>3.5760000000000005</v>
      </c>
      <c r="G2669" s="2">
        <v>3.5910000000000002</v>
      </c>
      <c r="H2669" s="2">
        <v>3.5469999999999997</v>
      </c>
      <c r="I2669" s="2">
        <v>3.4660000000000006</v>
      </c>
      <c r="J2669" s="2">
        <v>3.0915000000000008</v>
      </c>
      <c r="K2669" s="15" t="s">
        <v>47</v>
      </c>
      <c r="L2669" s="15" t="s">
        <v>54</v>
      </c>
      <c r="M2669" s="15" t="s">
        <v>49</v>
      </c>
      <c r="N2669" s="18">
        <f t="shared" si="410"/>
        <v>50</v>
      </c>
      <c r="O2669" s="18">
        <f t="shared" si="411"/>
        <v>100</v>
      </c>
      <c r="P2669" s="18">
        <f t="shared" si="412"/>
        <v>50</v>
      </c>
      <c r="Q2669" s="18">
        <f t="shared" si="413"/>
        <v>66.5</v>
      </c>
      <c r="R2669" s="19">
        <f t="shared" si="414"/>
        <v>69.974999999999994</v>
      </c>
      <c r="S2669" s="19">
        <f t="shared" si="415"/>
        <v>64.125</v>
      </c>
      <c r="T2669" s="19">
        <f t="shared" si="416"/>
        <v>64.924999999999997</v>
      </c>
      <c r="U2669" s="19">
        <f t="shared" si="417"/>
        <v>66.625</v>
      </c>
      <c r="V2669" s="18">
        <f t="shared" si="418"/>
        <v>66.341666666666654</v>
      </c>
      <c r="W2669" s="18">
        <f t="shared" si="419"/>
        <v>66.412499999999994</v>
      </c>
    </row>
    <row r="2670" spans="1:23" ht="13.5" x14ac:dyDescent="0.25">
      <c r="A2670" s="4">
        <v>45896</v>
      </c>
      <c r="B2670" s="2">
        <v>3.59</v>
      </c>
      <c r="C2670" s="2">
        <v>57.90602053687703</v>
      </c>
      <c r="D2670" s="2">
        <v>-7.4595710464140375E-3</v>
      </c>
      <c r="E2670" s="2">
        <v>9.2889086133903563E-32</v>
      </c>
      <c r="F2670" s="2">
        <v>3.5739999999999994</v>
      </c>
      <c r="G2670" s="2">
        <v>3.5900000000000007</v>
      </c>
      <c r="H2670" s="2">
        <v>3.5564999999999998</v>
      </c>
      <c r="I2670" s="2">
        <v>3.471000000000001</v>
      </c>
      <c r="J2670" s="2">
        <v>3.0951000000000009</v>
      </c>
      <c r="K2670" s="15" t="s">
        <v>47</v>
      </c>
      <c r="L2670" s="15" t="s">
        <v>54</v>
      </c>
      <c r="M2670" s="15" t="s">
        <v>49</v>
      </c>
      <c r="N2670" s="18">
        <f t="shared" si="410"/>
        <v>50</v>
      </c>
      <c r="O2670" s="18">
        <f t="shared" si="411"/>
        <v>100</v>
      </c>
      <c r="P2670" s="18">
        <f t="shared" si="412"/>
        <v>50</v>
      </c>
      <c r="Q2670" s="18">
        <f t="shared" si="413"/>
        <v>66.5</v>
      </c>
      <c r="R2670" s="19">
        <f t="shared" si="414"/>
        <v>69.974999999999994</v>
      </c>
      <c r="S2670" s="19">
        <f t="shared" si="415"/>
        <v>64.125</v>
      </c>
      <c r="T2670" s="19">
        <f t="shared" si="416"/>
        <v>64.924999999999997</v>
      </c>
      <c r="U2670" s="19">
        <f t="shared" si="417"/>
        <v>66.625</v>
      </c>
      <c r="V2670" s="18">
        <f t="shared" si="418"/>
        <v>66.341666666666654</v>
      </c>
      <c r="W2670" s="18">
        <f t="shared" si="419"/>
        <v>66.412499999999994</v>
      </c>
    </row>
    <row r="2671" spans="1:23" ht="13.5" x14ac:dyDescent="0.25">
      <c r="A2671" s="4">
        <v>45897</v>
      </c>
      <c r="B2671" s="2">
        <v>3.59</v>
      </c>
      <c r="C2671" s="2">
        <v>57.906020536877016</v>
      </c>
      <c r="D2671" s="2">
        <v>-2.0785219078902628E-3</v>
      </c>
      <c r="E2671" s="2">
        <v>7.4311268907122857E-32</v>
      </c>
      <c r="F2671" s="2">
        <v>3.5720000000000001</v>
      </c>
      <c r="G2671" s="2">
        <v>3.5900000000000007</v>
      </c>
      <c r="H2671" s="2">
        <v>3.5660000000000003</v>
      </c>
      <c r="I2671" s="2">
        <v>3.4758000000000009</v>
      </c>
      <c r="J2671" s="2">
        <v>3.0987500000000008</v>
      </c>
      <c r="K2671" s="15" t="s">
        <v>47</v>
      </c>
      <c r="L2671" s="15" t="s">
        <v>54</v>
      </c>
      <c r="M2671" s="15" t="s">
        <v>49</v>
      </c>
      <c r="N2671" s="18">
        <f t="shared" si="410"/>
        <v>50</v>
      </c>
      <c r="O2671" s="18">
        <f t="shared" si="411"/>
        <v>100</v>
      </c>
      <c r="P2671" s="18">
        <f t="shared" si="412"/>
        <v>50</v>
      </c>
      <c r="Q2671" s="18">
        <f t="shared" si="413"/>
        <v>66.5</v>
      </c>
      <c r="R2671" s="19">
        <f t="shared" si="414"/>
        <v>69.974999999999994</v>
      </c>
      <c r="S2671" s="19">
        <f t="shared" si="415"/>
        <v>64.125</v>
      </c>
      <c r="T2671" s="19">
        <f t="shared" si="416"/>
        <v>64.924999999999997</v>
      </c>
      <c r="U2671" s="19">
        <f t="shared" si="417"/>
        <v>66.625</v>
      </c>
      <c r="V2671" s="18">
        <f t="shared" si="418"/>
        <v>66.341666666666654</v>
      </c>
      <c r="W2671" s="18">
        <f t="shared" si="419"/>
        <v>66.412499999999994</v>
      </c>
    </row>
    <row r="2672" spans="1:23" ht="13.5" x14ac:dyDescent="0.25">
      <c r="A2672" s="4">
        <v>45898</v>
      </c>
      <c r="B2672" s="2">
        <v>3.55</v>
      </c>
      <c r="C2672" s="2">
        <v>51.617146225524365</v>
      </c>
      <c r="D2672" s="2">
        <v>1.2816357296455916E-2</v>
      </c>
      <c r="E2672" s="2">
        <v>5.944901512569829E-32</v>
      </c>
      <c r="F2672" s="2">
        <v>3.5720000000000001</v>
      </c>
      <c r="G2672" s="2">
        <v>3.5809999999999995</v>
      </c>
      <c r="H2672" s="2">
        <v>3.5735000000000001</v>
      </c>
      <c r="I2672" s="2">
        <v>3.4798000000000013</v>
      </c>
      <c r="J2672" s="2">
        <v>3.1022000000000007</v>
      </c>
      <c r="K2672" s="15" t="s">
        <v>47</v>
      </c>
      <c r="L2672" s="15" t="s">
        <v>54</v>
      </c>
      <c r="M2672" s="15" t="s">
        <v>54</v>
      </c>
      <c r="N2672" s="18">
        <f t="shared" si="410"/>
        <v>50</v>
      </c>
      <c r="O2672" s="18">
        <f t="shared" si="411"/>
        <v>100</v>
      </c>
      <c r="P2672" s="18">
        <f t="shared" si="412"/>
        <v>50</v>
      </c>
      <c r="Q2672" s="18">
        <f t="shared" si="413"/>
        <v>49.5</v>
      </c>
      <c r="R2672" s="19">
        <f t="shared" si="414"/>
        <v>67.424999999999997</v>
      </c>
      <c r="S2672" s="19">
        <f t="shared" si="415"/>
        <v>59.875</v>
      </c>
      <c r="T2672" s="19">
        <f t="shared" si="416"/>
        <v>57.275000000000006</v>
      </c>
      <c r="U2672" s="19">
        <f t="shared" si="417"/>
        <v>62.375</v>
      </c>
      <c r="V2672" s="18">
        <f t="shared" si="418"/>
        <v>61.524999999999999</v>
      </c>
      <c r="W2672" s="18">
        <f t="shared" si="419"/>
        <v>61.737499999999997</v>
      </c>
    </row>
    <row r="2673" spans="1:23" ht="13.5" x14ac:dyDescent="0.25">
      <c r="A2673" s="4">
        <v>45901</v>
      </c>
      <c r="B2673" s="2">
        <v>3.5</v>
      </c>
      <c r="C2673" s="2">
        <v>45.033326644783926</v>
      </c>
      <c r="D2673" s="2">
        <v>2.2915577672551812E-2</v>
      </c>
      <c r="E2673" s="2">
        <v>4.7559212100558635E-32</v>
      </c>
      <c r="F2673" s="2">
        <v>3.5619999999999998</v>
      </c>
      <c r="G2673" s="2">
        <v>3.5710000000000002</v>
      </c>
      <c r="H2673" s="2">
        <v>3.5725000000000002</v>
      </c>
      <c r="I2673" s="2">
        <v>3.4830000000000014</v>
      </c>
      <c r="J2673" s="2">
        <v>3.1054000000000008</v>
      </c>
      <c r="K2673" s="15" t="s">
        <v>47</v>
      </c>
      <c r="L2673" s="15" t="s">
        <v>54</v>
      </c>
      <c r="M2673" s="15" t="s">
        <v>49</v>
      </c>
      <c r="N2673" s="18">
        <f t="shared" si="410"/>
        <v>50</v>
      </c>
      <c r="O2673" s="18">
        <f t="shared" si="411"/>
        <v>100</v>
      </c>
      <c r="P2673" s="18">
        <f t="shared" si="412"/>
        <v>50</v>
      </c>
      <c r="Q2673" s="18">
        <f t="shared" si="413"/>
        <v>66.5</v>
      </c>
      <c r="R2673" s="19">
        <f t="shared" si="414"/>
        <v>69.974999999999994</v>
      </c>
      <c r="S2673" s="19">
        <f t="shared" si="415"/>
        <v>64.125</v>
      </c>
      <c r="T2673" s="19">
        <f t="shared" si="416"/>
        <v>64.924999999999997</v>
      </c>
      <c r="U2673" s="19">
        <f t="shared" si="417"/>
        <v>66.625</v>
      </c>
      <c r="V2673" s="18">
        <f t="shared" si="418"/>
        <v>66.341666666666654</v>
      </c>
      <c r="W2673" s="18">
        <f t="shared" si="419"/>
        <v>66.412499999999994</v>
      </c>
    </row>
    <row r="2674" spans="1:23" ht="13.5" x14ac:dyDescent="0.25">
      <c r="A2674" s="4">
        <v>45902</v>
      </c>
      <c r="B2674" s="2">
        <v>3.5</v>
      </c>
      <c r="C2674" s="2">
        <v>45.033326644783934</v>
      </c>
      <c r="D2674" s="2">
        <v>3.1706527224506509E-2</v>
      </c>
      <c r="E2674" s="2">
        <v>3.804736968044691E-32</v>
      </c>
      <c r="F2674" s="2">
        <v>3.5460000000000003</v>
      </c>
      <c r="G2674" s="2">
        <v>3.5609999999999999</v>
      </c>
      <c r="H2674" s="2">
        <v>3.5714999999999995</v>
      </c>
      <c r="I2674" s="2">
        <v>3.4860000000000015</v>
      </c>
      <c r="J2674" s="2">
        <v>3.1087000000000007</v>
      </c>
      <c r="K2674" s="15" t="s">
        <v>47</v>
      </c>
      <c r="L2674" s="15" t="s">
        <v>54</v>
      </c>
      <c r="M2674" s="15" t="s">
        <v>49</v>
      </c>
      <c r="N2674" s="18">
        <f t="shared" si="410"/>
        <v>50</v>
      </c>
      <c r="O2674" s="18">
        <f t="shared" si="411"/>
        <v>100</v>
      </c>
      <c r="P2674" s="18">
        <f t="shared" si="412"/>
        <v>50</v>
      </c>
      <c r="Q2674" s="18">
        <f t="shared" si="413"/>
        <v>66.5</v>
      </c>
      <c r="R2674" s="19">
        <f t="shared" si="414"/>
        <v>69.974999999999994</v>
      </c>
      <c r="S2674" s="19">
        <f t="shared" si="415"/>
        <v>64.125</v>
      </c>
      <c r="T2674" s="19">
        <f t="shared" si="416"/>
        <v>64.924999999999997</v>
      </c>
      <c r="U2674" s="19">
        <f t="shared" si="417"/>
        <v>66.625</v>
      </c>
      <c r="V2674" s="18">
        <f t="shared" si="418"/>
        <v>66.341666666666654</v>
      </c>
      <c r="W2674" s="18">
        <f t="shared" si="419"/>
        <v>66.412499999999994</v>
      </c>
    </row>
    <row r="2675" spans="1:23" ht="13.5" x14ac:dyDescent="0.25">
      <c r="A2675" s="4">
        <v>45903</v>
      </c>
      <c r="B2675" s="2">
        <v>3.5</v>
      </c>
      <c r="C2675" s="2">
        <v>45.033326644783926</v>
      </c>
      <c r="D2675" s="2">
        <v>3.9372296506242854E-2</v>
      </c>
      <c r="E2675" s="2">
        <v>3.0437895744357533E-32</v>
      </c>
      <c r="F2675" s="2">
        <v>3.528</v>
      </c>
      <c r="G2675" s="2">
        <v>3.5509999999999997</v>
      </c>
      <c r="H2675" s="2">
        <v>3.5714999999999995</v>
      </c>
      <c r="I2675" s="2">
        <v>3.4890000000000017</v>
      </c>
      <c r="J2675" s="2">
        <v>3.1120500000000004</v>
      </c>
      <c r="K2675" s="15" t="s">
        <v>52</v>
      </c>
      <c r="L2675" s="15" t="s">
        <v>54</v>
      </c>
      <c r="M2675" s="15" t="s">
        <v>46</v>
      </c>
      <c r="N2675" s="18">
        <f t="shared" si="410"/>
        <v>50</v>
      </c>
      <c r="O2675" s="18">
        <f t="shared" si="411"/>
        <v>100</v>
      </c>
      <c r="P2675" s="18">
        <f t="shared" si="412"/>
        <v>50</v>
      </c>
      <c r="Q2675" s="18">
        <f t="shared" si="413"/>
        <v>16.5</v>
      </c>
      <c r="R2675" s="19">
        <f t="shared" si="414"/>
        <v>62.475000000000001</v>
      </c>
      <c r="S2675" s="19">
        <f t="shared" si="415"/>
        <v>51.625</v>
      </c>
      <c r="T2675" s="19">
        <f t="shared" si="416"/>
        <v>42.424999999999997</v>
      </c>
      <c r="U2675" s="19">
        <f t="shared" si="417"/>
        <v>54.125</v>
      </c>
      <c r="V2675" s="18">
        <f t="shared" si="418"/>
        <v>52.17499999999999</v>
      </c>
      <c r="W2675" s="18">
        <f t="shared" si="419"/>
        <v>52.662499999999994</v>
      </c>
    </row>
    <row r="2676" spans="1:23" ht="13.5" x14ac:dyDescent="0.25">
      <c r="A2676" s="4">
        <v>45905</v>
      </c>
      <c r="B2676" s="2">
        <v>3.5</v>
      </c>
      <c r="C2676" s="2">
        <v>45.033326644783934</v>
      </c>
      <c r="D2676" s="2">
        <v>4.6069155100124437E-2</v>
      </c>
      <c r="E2676" s="2">
        <v>2.4350316595486028E-32</v>
      </c>
      <c r="F2676" s="2">
        <v>3.5100000000000002</v>
      </c>
      <c r="G2676" s="2">
        <v>3.5409999999999995</v>
      </c>
      <c r="H2676" s="2">
        <v>3.5714999999999995</v>
      </c>
      <c r="I2676" s="2">
        <v>3.4920000000000018</v>
      </c>
      <c r="J2676" s="2">
        <v>3.1155500000000003</v>
      </c>
      <c r="K2676" s="15" t="s">
        <v>52</v>
      </c>
      <c r="L2676" s="15" t="s">
        <v>54</v>
      </c>
      <c r="M2676" s="15" t="s">
        <v>46</v>
      </c>
      <c r="N2676" s="18">
        <f t="shared" si="410"/>
        <v>50</v>
      </c>
      <c r="O2676" s="18">
        <f t="shared" si="411"/>
        <v>100</v>
      </c>
      <c r="P2676" s="18">
        <f t="shared" si="412"/>
        <v>50</v>
      </c>
      <c r="Q2676" s="18">
        <f t="shared" si="413"/>
        <v>16.5</v>
      </c>
      <c r="R2676" s="19">
        <f t="shared" si="414"/>
        <v>62.475000000000001</v>
      </c>
      <c r="S2676" s="19">
        <f t="shared" si="415"/>
        <v>51.625</v>
      </c>
      <c r="T2676" s="19">
        <f t="shared" si="416"/>
        <v>42.424999999999997</v>
      </c>
      <c r="U2676" s="19">
        <f t="shared" si="417"/>
        <v>54.125</v>
      </c>
      <c r="V2676" s="18">
        <f t="shared" si="418"/>
        <v>52.17499999999999</v>
      </c>
      <c r="W2676" s="18">
        <f t="shared" si="419"/>
        <v>52.662499999999994</v>
      </c>
    </row>
    <row r="2677" spans="1:23" ht="13.5" x14ac:dyDescent="0.25">
      <c r="A2677" s="4">
        <v>45908</v>
      </c>
      <c r="B2677" s="2">
        <v>3.35</v>
      </c>
      <c r="C2677" s="2">
        <v>29.731093787352094</v>
      </c>
      <c r="D2677" s="2">
        <v>5.5349381575671597E-2</v>
      </c>
      <c r="E2677" s="2">
        <v>1.9480253276388824E-32</v>
      </c>
      <c r="F2677" s="2">
        <v>3.47</v>
      </c>
      <c r="G2677" s="2">
        <v>3.5209999999999999</v>
      </c>
      <c r="H2677" s="2">
        <v>3.5614999999999997</v>
      </c>
      <c r="I2677" s="2">
        <v>3.4914000000000014</v>
      </c>
      <c r="J2677" s="2">
        <v>3.1181000000000001</v>
      </c>
      <c r="K2677" s="15" t="s">
        <v>52</v>
      </c>
      <c r="L2677" s="15" t="s">
        <v>54</v>
      </c>
      <c r="M2677" s="15" t="s">
        <v>46</v>
      </c>
      <c r="N2677" s="18">
        <f t="shared" si="410"/>
        <v>50</v>
      </c>
      <c r="O2677" s="18">
        <f t="shared" si="411"/>
        <v>100</v>
      </c>
      <c r="P2677" s="18">
        <f t="shared" si="412"/>
        <v>50</v>
      </c>
      <c r="Q2677" s="18">
        <f t="shared" si="413"/>
        <v>16.5</v>
      </c>
      <c r="R2677" s="19">
        <f t="shared" si="414"/>
        <v>62.475000000000001</v>
      </c>
      <c r="S2677" s="19">
        <f t="shared" si="415"/>
        <v>51.625</v>
      </c>
      <c r="T2677" s="19">
        <f t="shared" si="416"/>
        <v>42.424999999999997</v>
      </c>
      <c r="U2677" s="19">
        <f t="shared" si="417"/>
        <v>54.125</v>
      </c>
      <c r="V2677" s="18">
        <f t="shared" si="418"/>
        <v>52.17499999999999</v>
      </c>
      <c r="W2677" s="18">
        <f t="shared" si="419"/>
        <v>52.662499999999994</v>
      </c>
    </row>
    <row r="2678" spans="1:23" ht="13.5" x14ac:dyDescent="0.25">
      <c r="A2678" s="4">
        <v>45909</v>
      </c>
      <c r="B2678" s="2">
        <v>3.35</v>
      </c>
      <c r="C2678" s="2">
        <v>29.731093787352094</v>
      </c>
      <c r="D2678" s="2">
        <v>6.4268654380437606E-2</v>
      </c>
      <c r="E2678" s="2">
        <v>1.5584202621111061E-32</v>
      </c>
      <c r="F2678" s="2">
        <v>3.44</v>
      </c>
      <c r="G2678" s="2">
        <v>3.5009999999999999</v>
      </c>
      <c r="H2678" s="2">
        <v>3.5464999999999995</v>
      </c>
      <c r="I2678" s="2">
        <v>3.490600000000001</v>
      </c>
      <c r="J2678" s="2">
        <v>3.1206</v>
      </c>
      <c r="K2678" s="15" t="s">
        <v>52</v>
      </c>
      <c r="L2678" s="15" t="s">
        <v>54</v>
      </c>
      <c r="M2678" s="15" t="s">
        <v>46</v>
      </c>
      <c r="N2678" s="18">
        <f t="shared" si="410"/>
        <v>50</v>
      </c>
      <c r="O2678" s="18">
        <f t="shared" si="411"/>
        <v>100</v>
      </c>
      <c r="P2678" s="18">
        <f t="shared" si="412"/>
        <v>50</v>
      </c>
      <c r="Q2678" s="18">
        <f t="shared" si="413"/>
        <v>16.5</v>
      </c>
      <c r="R2678" s="19">
        <f t="shared" si="414"/>
        <v>62.475000000000001</v>
      </c>
      <c r="S2678" s="19">
        <f t="shared" si="415"/>
        <v>51.625</v>
      </c>
      <c r="T2678" s="19">
        <f t="shared" si="416"/>
        <v>42.424999999999997</v>
      </c>
      <c r="U2678" s="19">
        <f t="shared" si="417"/>
        <v>54.125</v>
      </c>
      <c r="V2678" s="18">
        <f t="shared" si="418"/>
        <v>52.17499999999999</v>
      </c>
      <c r="W2678" s="18">
        <f t="shared" si="419"/>
        <v>52.662499999999994</v>
      </c>
    </row>
    <row r="2679" spans="1:23" ht="13.5" x14ac:dyDescent="0.25">
      <c r="A2679" s="4">
        <v>45910</v>
      </c>
      <c r="B2679" s="2">
        <v>3.35</v>
      </c>
      <c r="C2679" s="2">
        <v>29.731093787352094</v>
      </c>
      <c r="D2679" s="2">
        <v>7.7418869206046459E-2</v>
      </c>
      <c r="E2679" s="2">
        <v>1.2467362096888849E-32</v>
      </c>
      <c r="F2679" s="2">
        <v>3.41</v>
      </c>
      <c r="G2679" s="2">
        <v>3.4780000000000002</v>
      </c>
      <c r="H2679" s="2">
        <v>3.5345</v>
      </c>
      <c r="I2679" s="2">
        <v>3.4896000000000011</v>
      </c>
      <c r="J2679" s="2">
        <v>3.1230000000000002</v>
      </c>
      <c r="K2679" s="15" t="s">
        <v>52</v>
      </c>
      <c r="L2679" s="15" t="s">
        <v>54</v>
      </c>
      <c r="M2679" s="15" t="s">
        <v>46</v>
      </c>
      <c r="N2679" s="18">
        <f t="shared" si="410"/>
        <v>50</v>
      </c>
      <c r="O2679" s="18">
        <f t="shared" si="411"/>
        <v>100</v>
      </c>
      <c r="P2679" s="18">
        <f t="shared" si="412"/>
        <v>50</v>
      </c>
      <c r="Q2679" s="18">
        <f t="shared" si="413"/>
        <v>16.5</v>
      </c>
      <c r="R2679" s="19">
        <f t="shared" si="414"/>
        <v>62.475000000000001</v>
      </c>
      <c r="S2679" s="19">
        <f t="shared" si="415"/>
        <v>51.625</v>
      </c>
      <c r="T2679" s="19">
        <f t="shared" si="416"/>
        <v>42.424999999999997</v>
      </c>
      <c r="U2679" s="19">
        <f t="shared" si="417"/>
        <v>54.125</v>
      </c>
      <c r="V2679" s="18">
        <f t="shared" si="418"/>
        <v>52.17499999999999</v>
      </c>
      <c r="W2679" s="18">
        <f t="shared" si="419"/>
        <v>52.662499999999994</v>
      </c>
    </row>
    <row r="2680" spans="1:23" ht="13.5" x14ac:dyDescent="0.25">
      <c r="A2680" s="4">
        <v>45911</v>
      </c>
      <c r="B2680" s="2">
        <v>3.35</v>
      </c>
      <c r="C2680" s="2">
        <v>29.731093787352108</v>
      </c>
      <c r="D2680" s="2">
        <v>9.0999021913221512E-2</v>
      </c>
      <c r="E2680" s="2">
        <v>9.9738896775110795E-33</v>
      </c>
      <c r="F2680" s="2">
        <v>3.38</v>
      </c>
      <c r="G2680" s="2">
        <v>3.4540000000000006</v>
      </c>
      <c r="H2680" s="2">
        <v>3.5219999999999998</v>
      </c>
      <c r="I2680" s="2">
        <v>3.4890000000000003</v>
      </c>
      <c r="J2680" s="2">
        <v>3.1253500000000001</v>
      </c>
      <c r="K2680" s="15" t="s">
        <v>52</v>
      </c>
      <c r="L2680" s="15" t="s">
        <v>54</v>
      </c>
      <c r="M2680" s="15" t="s">
        <v>46</v>
      </c>
      <c r="N2680" s="18">
        <f t="shared" si="410"/>
        <v>50</v>
      </c>
      <c r="O2680" s="18">
        <f t="shared" si="411"/>
        <v>100</v>
      </c>
      <c r="P2680" s="18">
        <f t="shared" si="412"/>
        <v>50</v>
      </c>
      <c r="Q2680" s="18">
        <f t="shared" si="413"/>
        <v>16.5</v>
      </c>
      <c r="R2680" s="19">
        <f t="shared" si="414"/>
        <v>62.475000000000001</v>
      </c>
      <c r="S2680" s="19">
        <f t="shared" si="415"/>
        <v>51.625</v>
      </c>
      <c r="T2680" s="19">
        <f t="shared" si="416"/>
        <v>42.424999999999997</v>
      </c>
      <c r="U2680" s="19">
        <f t="shared" si="417"/>
        <v>54.125</v>
      </c>
      <c r="V2680" s="18">
        <f t="shared" si="418"/>
        <v>52.17499999999999</v>
      </c>
      <c r="W2680" s="18">
        <f t="shared" si="419"/>
        <v>52.662499999999994</v>
      </c>
    </row>
    <row r="2681" spans="1:23" ht="13.5" x14ac:dyDescent="0.25">
      <c r="A2681" s="4">
        <v>45912</v>
      </c>
      <c r="B2681" s="2">
        <v>3.35</v>
      </c>
      <c r="C2681" s="2">
        <v>29.731093787352108</v>
      </c>
      <c r="D2681" s="2">
        <v>0.10333675953949006</v>
      </c>
      <c r="E2681" s="2">
        <v>7.9791117420088642E-33</v>
      </c>
      <c r="F2681" s="2">
        <v>3.35</v>
      </c>
      <c r="G2681" s="2">
        <v>3.4300000000000006</v>
      </c>
      <c r="H2681" s="2">
        <v>3.5100000000000002</v>
      </c>
      <c r="I2681" s="2">
        <v>3.488</v>
      </c>
      <c r="J2681" s="2">
        <v>3.1275000000000004</v>
      </c>
      <c r="K2681" s="15" t="s">
        <v>52</v>
      </c>
      <c r="L2681" s="15" t="s">
        <v>54</v>
      </c>
      <c r="M2681" s="15" t="s">
        <v>46</v>
      </c>
      <c r="N2681" s="18">
        <f t="shared" si="410"/>
        <v>50</v>
      </c>
      <c r="O2681" s="18">
        <f t="shared" si="411"/>
        <v>100</v>
      </c>
      <c r="P2681" s="18">
        <f t="shared" si="412"/>
        <v>50</v>
      </c>
      <c r="Q2681" s="18">
        <f t="shared" si="413"/>
        <v>16.5</v>
      </c>
      <c r="R2681" s="19">
        <f t="shared" si="414"/>
        <v>62.475000000000001</v>
      </c>
      <c r="S2681" s="19">
        <f t="shared" si="415"/>
        <v>51.625</v>
      </c>
      <c r="T2681" s="19">
        <f t="shared" si="416"/>
        <v>42.424999999999997</v>
      </c>
      <c r="U2681" s="19">
        <f t="shared" si="417"/>
        <v>54.125</v>
      </c>
      <c r="V2681" s="18">
        <f t="shared" si="418"/>
        <v>52.17499999999999</v>
      </c>
      <c r="W2681" s="18">
        <f t="shared" si="419"/>
        <v>52.662499999999994</v>
      </c>
    </row>
    <row r="2682" spans="1:23" ht="13.5" x14ac:dyDescent="0.25">
      <c r="A2682" s="4">
        <v>45915</v>
      </c>
      <c r="B2682" s="2">
        <v>3.4</v>
      </c>
      <c r="C2682" s="2">
        <v>39.63503182856698</v>
      </c>
      <c r="D2682" s="2">
        <v>0.10470294418070258</v>
      </c>
      <c r="E2682" s="2">
        <v>6.3832893936070911E-33</v>
      </c>
      <c r="F2682" s="2">
        <v>3.3600000000000003</v>
      </c>
      <c r="G2682" s="2">
        <v>3.4150000000000005</v>
      </c>
      <c r="H2682" s="2">
        <v>3.4980000000000002</v>
      </c>
      <c r="I2682" s="2">
        <v>3.4895999999999998</v>
      </c>
      <c r="J2682" s="2">
        <v>3.1299000000000001</v>
      </c>
      <c r="K2682" s="15" t="s">
        <v>47</v>
      </c>
      <c r="L2682" s="15" t="s">
        <v>54</v>
      </c>
      <c r="M2682" s="15" t="s">
        <v>51</v>
      </c>
      <c r="N2682" s="18">
        <f t="shared" si="410"/>
        <v>50</v>
      </c>
      <c r="O2682" s="18">
        <f t="shared" si="411"/>
        <v>100</v>
      </c>
      <c r="P2682" s="18">
        <f t="shared" si="412"/>
        <v>50</v>
      </c>
      <c r="Q2682" s="18">
        <f t="shared" si="413"/>
        <v>83.5</v>
      </c>
      <c r="R2682" s="19">
        <f t="shared" si="414"/>
        <v>72.525000000000006</v>
      </c>
      <c r="S2682" s="19">
        <f t="shared" si="415"/>
        <v>68.375</v>
      </c>
      <c r="T2682" s="19">
        <f t="shared" si="416"/>
        <v>72.575000000000003</v>
      </c>
      <c r="U2682" s="19">
        <f t="shared" si="417"/>
        <v>70.875</v>
      </c>
      <c r="V2682" s="18">
        <f t="shared" si="418"/>
        <v>71.158333333333346</v>
      </c>
      <c r="W2682" s="18">
        <f t="shared" si="419"/>
        <v>71.087500000000006</v>
      </c>
    </row>
    <row r="2683" spans="1:23" ht="13.5" x14ac:dyDescent="0.25">
      <c r="A2683" s="4">
        <v>45916</v>
      </c>
      <c r="B2683" s="2">
        <v>3.6</v>
      </c>
      <c r="C2683" s="2">
        <v>62.43952654520902</v>
      </c>
      <c r="D2683" s="2">
        <v>8.3782400020050218E-2</v>
      </c>
      <c r="E2683" s="2">
        <v>5.1066315148856728E-33</v>
      </c>
      <c r="F2683" s="2">
        <v>3.41</v>
      </c>
      <c r="G2683" s="2">
        <v>3.4249999999999998</v>
      </c>
      <c r="H2683" s="2">
        <v>3.4980000000000002</v>
      </c>
      <c r="I2683" s="2">
        <v>3.4943999999999988</v>
      </c>
      <c r="J2683" s="2">
        <v>3.1333500000000005</v>
      </c>
      <c r="K2683" s="15" t="s">
        <v>47</v>
      </c>
      <c r="L2683" s="15" t="s">
        <v>48</v>
      </c>
      <c r="M2683" s="15" t="s">
        <v>51</v>
      </c>
      <c r="N2683" s="18">
        <f t="shared" si="410"/>
        <v>50</v>
      </c>
      <c r="O2683" s="18">
        <f t="shared" si="411"/>
        <v>100</v>
      </c>
      <c r="P2683" s="18">
        <f t="shared" si="412"/>
        <v>50</v>
      </c>
      <c r="Q2683" s="18">
        <f t="shared" si="413"/>
        <v>100</v>
      </c>
      <c r="R2683" s="19">
        <f t="shared" si="414"/>
        <v>75</v>
      </c>
      <c r="S2683" s="19">
        <f t="shared" si="415"/>
        <v>72.5</v>
      </c>
      <c r="T2683" s="19">
        <f t="shared" si="416"/>
        <v>80</v>
      </c>
      <c r="U2683" s="19">
        <f t="shared" si="417"/>
        <v>75</v>
      </c>
      <c r="V2683" s="18">
        <f t="shared" si="418"/>
        <v>75.833333333333329</v>
      </c>
      <c r="W2683" s="18">
        <f t="shared" si="419"/>
        <v>75.625</v>
      </c>
    </row>
    <row r="2684" spans="1:23" ht="13.5" x14ac:dyDescent="0.25">
      <c r="A2684" s="4">
        <v>45917</v>
      </c>
      <c r="B2684" s="2">
        <v>3.6</v>
      </c>
      <c r="C2684" s="2">
        <v>62.43952654520902</v>
      </c>
      <c r="D2684" s="2">
        <v>6.5297273968028424E-2</v>
      </c>
      <c r="E2684" s="2">
        <v>4.0853052119085383E-33</v>
      </c>
      <c r="F2684" s="2">
        <v>3.46</v>
      </c>
      <c r="G2684" s="2">
        <v>3.4350000000000001</v>
      </c>
      <c r="H2684" s="2">
        <v>3.4979999999999998</v>
      </c>
      <c r="I2684" s="2">
        <v>3.4991999999999992</v>
      </c>
      <c r="J2684" s="2">
        <v>3.1368500000000008</v>
      </c>
      <c r="K2684" s="15" t="s">
        <v>47</v>
      </c>
      <c r="L2684" s="15" t="s">
        <v>48</v>
      </c>
      <c r="M2684" s="15" t="s">
        <v>51</v>
      </c>
      <c r="N2684" s="18">
        <f t="shared" si="410"/>
        <v>50</v>
      </c>
      <c r="O2684" s="18">
        <f t="shared" si="411"/>
        <v>100</v>
      </c>
      <c r="P2684" s="18">
        <f t="shared" si="412"/>
        <v>50</v>
      </c>
      <c r="Q2684" s="18">
        <f t="shared" si="413"/>
        <v>100</v>
      </c>
      <c r="R2684" s="19">
        <f t="shared" si="414"/>
        <v>75</v>
      </c>
      <c r="S2684" s="19">
        <f t="shared" si="415"/>
        <v>72.5</v>
      </c>
      <c r="T2684" s="19">
        <f t="shared" si="416"/>
        <v>80</v>
      </c>
      <c r="U2684" s="19">
        <f t="shared" si="417"/>
        <v>75</v>
      </c>
      <c r="V2684" s="18">
        <f t="shared" si="418"/>
        <v>75.833333333333329</v>
      </c>
      <c r="W2684" s="18">
        <f t="shared" si="419"/>
        <v>75.625</v>
      </c>
    </row>
    <row r="2685" spans="1:23" ht="13.5" x14ac:dyDescent="0.25">
      <c r="A2685" s="4">
        <v>45918</v>
      </c>
      <c r="B2685" s="2">
        <v>3.5</v>
      </c>
      <c r="C2685" s="2">
        <v>51.219154571651458</v>
      </c>
      <c r="D2685" s="2">
        <v>5.6338303141310497E-2</v>
      </c>
      <c r="E2685" s="2">
        <v>3.2682441695268306E-33</v>
      </c>
      <c r="F2685" s="2">
        <v>3.4899999999999998</v>
      </c>
      <c r="G2685" s="2">
        <v>3.4350000000000001</v>
      </c>
      <c r="H2685" s="2">
        <v>3.4929999999999999</v>
      </c>
      <c r="I2685" s="2">
        <v>3.501199999999999</v>
      </c>
      <c r="J2685" s="2">
        <v>3.1398000000000006</v>
      </c>
      <c r="K2685" s="15" t="s">
        <v>47</v>
      </c>
      <c r="L2685" s="15" t="s">
        <v>48</v>
      </c>
      <c r="M2685" s="15" t="s">
        <v>51</v>
      </c>
      <c r="N2685" s="18">
        <f t="shared" si="410"/>
        <v>50</v>
      </c>
      <c r="O2685" s="18">
        <f t="shared" si="411"/>
        <v>100</v>
      </c>
      <c r="P2685" s="18">
        <f t="shared" si="412"/>
        <v>50</v>
      </c>
      <c r="Q2685" s="18">
        <f t="shared" si="413"/>
        <v>100</v>
      </c>
      <c r="R2685" s="19">
        <f t="shared" si="414"/>
        <v>75</v>
      </c>
      <c r="S2685" s="19">
        <f t="shared" si="415"/>
        <v>72.5</v>
      </c>
      <c r="T2685" s="19">
        <f t="shared" si="416"/>
        <v>80</v>
      </c>
      <c r="U2685" s="19">
        <f t="shared" si="417"/>
        <v>75</v>
      </c>
      <c r="V2685" s="18">
        <f t="shared" si="418"/>
        <v>75.833333333333329</v>
      </c>
      <c r="W2685" s="18">
        <f t="shared" si="419"/>
        <v>75.625</v>
      </c>
    </row>
    <row r="2686" spans="1:23" ht="13.5" x14ac:dyDescent="0.35">
      <c r="A2686" s="4">
        <v>45919</v>
      </c>
      <c r="B2686" s="12">
        <v>3.52</v>
      </c>
      <c r="C2686" s="2">
        <v>53.036843700143955</v>
      </c>
      <c r="D2686" s="2">
        <v>4.7195653027598539E-2</v>
      </c>
      <c r="E2686" s="2">
        <v>2.6145953356214645E-33</v>
      </c>
      <c r="F2686" s="2">
        <v>3.524</v>
      </c>
      <c r="G2686" s="2">
        <v>3.4370000000000003</v>
      </c>
      <c r="H2686" s="2">
        <v>3.4889999999999999</v>
      </c>
      <c r="I2686" s="2">
        <v>3.5025999999999993</v>
      </c>
      <c r="J2686" s="2">
        <v>3.1428500000000001</v>
      </c>
      <c r="K2686" s="15" t="s">
        <v>47</v>
      </c>
      <c r="L2686" s="15" t="s">
        <v>48</v>
      </c>
      <c r="M2686" s="15" t="s">
        <v>51</v>
      </c>
      <c r="N2686" s="18">
        <f t="shared" si="410"/>
        <v>50</v>
      </c>
      <c r="O2686" s="18">
        <f t="shared" si="411"/>
        <v>100</v>
      </c>
      <c r="P2686" s="18">
        <f t="shared" si="412"/>
        <v>50</v>
      </c>
      <c r="Q2686" s="18">
        <f t="shared" si="413"/>
        <v>100</v>
      </c>
      <c r="R2686" s="19">
        <f t="shared" si="414"/>
        <v>75</v>
      </c>
      <c r="S2686" s="19">
        <f t="shared" si="415"/>
        <v>72.5</v>
      </c>
      <c r="T2686" s="19">
        <f t="shared" si="416"/>
        <v>80</v>
      </c>
      <c r="U2686" s="19">
        <f t="shared" si="417"/>
        <v>75</v>
      </c>
      <c r="V2686" s="18">
        <f t="shared" si="418"/>
        <v>75.833333333333329</v>
      </c>
      <c r="W2686" s="18">
        <f t="shared" si="419"/>
        <v>75.625</v>
      </c>
    </row>
    <row r="2687" spans="1:23" ht="13.5" x14ac:dyDescent="0.35">
      <c r="A2687" s="4">
        <v>45922</v>
      </c>
      <c r="B2687" s="12">
        <v>3.46</v>
      </c>
      <c r="C2687" s="2">
        <v>47.338007210517944</v>
      </c>
      <c r="D2687" s="2">
        <v>2.0634367006569843E-2</v>
      </c>
      <c r="E2687" s="2">
        <v>2.0916762684971719E-33</v>
      </c>
      <c r="F2687" s="2">
        <v>3.536</v>
      </c>
      <c r="G2687" s="2">
        <v>3.4480000000000004</v>
      </c>
      <c r="H2687" s="2">
        <v>3.4844999999999997</v>
      </c>
      <c r="I2687" s="2">
        <v>3.4999999999999987</v>
      </c>
      <c r="J2687" s="2">
        <v>3.1456500000000007</v>
      </c>
      <c r="K2687" s="15" t="s">
        <v>47</v>
      </c>
      <c r="L2687" s="15" t="s">
        <v>48</v>
      </c>
      <c r="M2687" s="15" t="s">
        <v>51</v>
      </c>
      <c r="N2687" s="18">
        <f t="shared" si="410"/>
        <v>50</v>
      </c>
      <c r="O2687" s="18">
        <f t="shared" si="411"/>
        <v>100</v>
      </c>
      <c r="P2687" s="18">
        <f t="shared" si="412"/>
        <v>50</v>
      </c>
      <c r="Q2687" s="18">
        <f t="shared" si="413"/>
        <v>100</v>
      </c>
      <c r="R2687" s="19">
        <f t="shared" si="414"/>
        <v>75</v>
      </c>
      <c r="S2687" s="19">
        <f t="shared" si="415"/>
        <v>72.5</v>
      </c>
      <c r="T2687" s="19">
        <f t="shared" si="416"/>
        <v>80</v>
      </c>
      <c r="U2687" s="19">
        <f t="shared" si="417"/>
        <v>75</v>
      </c>
      <c r="V2687" s="18">
        <f t="shared" si="418"/>
        <v>75.833333333333329</v>
      </c>
      <c r="W2687" s="18">
        <f t="shared" si="419"/>
        <v>75.625</v>
      </c>
    </row>
    <row r="2688" spans="1:23" ht="13.5" x14ac:dyDescent="0.35">
      <c r="A2688" s="4">
        <v>45923</v>
      </c>
      <c r="B2688" s="12">
        <v>3.45</v>
      </c>
      <c r="C2688" s="2">
        <v>46.442321027258046</v>
      </c>
      <c r="D2688" s="2">
        <v>-9.2372736325696536E-4</v>
      </c>
      <c r="E2688" s="2">
        <v>1.6733410147977375E-33</v>
      </c>
      <c r="F2688" s="2">
        <v>3.5059999999999993</v>
      </c>
      <c r="G2688" s="2">
        <v>3.4580000000000006</v>
      </c>
      <c r="H2688" s="2">
        <v>3.4795000000000003</v>
      </c>
      <c r="I2688" s="2">
        <v>3.4969999999999994</v>
      </c>
      <c r="J2688" s="2">
        <v>3.1485000000000003</v>
      </c>
      <c r="K2688" s="15" t="s">
        <v>47</v>
      </c>
      <c r="L2688" s="15" t="s">
        <v>54</v>
      </c>
      <c r="M2688" s="15" t="s">
        <v>49</v>
      </c>
      <c r="N2688" s="18">
        <f t="shared" si="410"/>
        <v>50</v>
      </c>
      <c r="O2688" s="18">
        <f t="shared" si="411"/>
        <v>100</v>
      </c>
      <c r="P2688" s="18">
        <f t="shared" si="412"/>
        <v>50</v>
      </c>
      <c r="Q2688" s="18">
        <f t="shared" si="413"/>
        <v>66.5</v>
      </c>
      <c r="R2688" s="19">
        <f t="shared" si="414"/>
        <v>69.974999999999994</v>
      </c>
      <c r="S2688" s="19">
        <f t="shared" si="415"/>
        <v>64.125</v>
      </c>
      <c r="T2688" s="19">
        <f t="shared" si="416"/>
        <v>64.924999999999997</v>
      </c>
      <c r="U2688" s="19">
        <f t="shared" si="417"/>
        <v>66.625</v>
      </c>
      <c r="V2688" s="18">
        <f t="shared" si="418"/>
        <v>66.341666666666654</v>
      </c>
      <c r="W2688" s="18">
        <f t="shared" si="419"/>
        <v>66.412499999999994</v>
      </c>
    </row>
    <row r="2689" spans="1:23" ht="13.5" x14ac:dyDescent="0.35">
      <c r="A2689" s="4">
        <v>45924</v>
      </c>
      <c r="B2689" s="12">
        <v>3.4</v>
      </c>
      <c r="C2689" s="2">
        <v>42.148152057717958</v>
      </c>
      <c r="D2689" s="2">
        <v>-1.5239342868241579E-2</v>
      </c>
      <c r="E2689" s="2">
        <v>1.3386728118381901E-33</v>
      </c>
      <c r="F2689" s="2">
        <v>3.4659999999999997</v>
      </c>
      <c r="G2689" s="2">
        <v>3.4630000000000001</v>
      </c>
      <c r="H2689" s="2">
        <v>3.4705000000000004</v>
      </c>
      <c r="I2689" s="2">
        <v>3.4945999999999988</v>
      </c>
      <c r="J2689" s="2">
        <v>3.1510000000000002</v>
      </c>
      <c r="K2689" s="15" t="s">
        <v>52</v>
      </c>
      <c r="L2689" s="15" t="s">
        <v>54</v>
      </c>
      <c r="M2689" s="15" t="s">
        <v>46</v>
      </c>
      <c r="N2689" s="18">
        <f t="shared" si="410"/>
        <v>50</v>
      </c>
      <c r="O2689" s="18">
        <f t="shared" si="411"/>
        <v>100</v>
      </c>
      <c r="P2689" s="18">
        <f t="shared" si="412"/>
        <v>50</v>
      </c>
      <c r="Q2689" s="18">
        <f t="shared" si="413"/>
        <v>16.5</v>
      </c>
      <c r="R2689" s="19">
        <f t="shared" si="414"/>
        <v>62.475000000000001</v>
      </c>
      <c r="S2689" s="19">
        <f t="shared" si="415"/>
        <v>51.625</v>
      </c>
      <c r="T2689" s="19">
        <f t="shared" si="416"/>
        <v>42.424999999999997</v>
      </c>
      <c r="U2689" s="19">
        <f t="shared" si="417"/>
        <v>54.125</v>
      </c>
      <c r="V2689" s="18">
        <f t="shared" si="418"/>
        <v>52.17499999999999</v>
      </c>
      <c r="W2689" s="18">
        <f t="shared" si="419"/>
        <v>52.662499999999994</v>
      </c>
    </row>
    <row r="2690" spans="1:23" ht="13.5" x14ac:dyDescent="0.35">
      <c r="A2690" s="4">
        <v>45925</v>
      </c>
      <c r="B2690" s="12">
        <v>3.4</v>
      </c>
      <c r="C2690" s="2">
        <v>42.148152057717958</v>
      </c>
      <c r="D2690" s="2">
        <v>-2.6851413786753486E-2</v>
      </c>
      <c r="E2690" s="2">
        <v>1.0709382494705522E-33</v>
      </c>
      <c r="F2690" s="2">
        <v>3.4460000000000002</v>
      </c>
      <c r="G2690" s="2">
        <v>3.468</v>
      </c>
      <c r="H2690" s="2">
        <v>3.4610000000000012</v>
      </c>
      <c r="I2690" s="2">
        <v>3.4933999999999994</v>
      </c>
      <c r="J2690" s="2">
        <v>3.1537999999999999</v>
      </c>
      <c r="K2690" s="15" t="s">
        <v>52</v>
      </c>
      <c r="L2690" s="15" t="s">
        <v>54</v>
      </c>
      <c r="M2690" s="15" t="s">
        <v>46</v>
      </c>
      <c r="N2690" s="18">
        <f t="shared" si="410"/>
        <v>50</v>
      </c>
      <c r="O2690" s="18">
        <f t="shared" si="411"/>
        <v>100</v>
      </c>
      <c r="P2690" s="18">
        <f t="shared" si="412"/>
        <v>50</v>
      </c>
      <c r="Q2690" s="18">
        <f t="shared" si="413"/>
        <v>16.5</v>
      </c>
      <c r="R2690" s="19">
        <f t="shared" si="414"/>
        <v>62.475000000000001</v>
      </c>
      <c r="S2690" s="19">
        <f t="shared" si="415"/>
        <v>51.625</v>
      </c>
      <c r="T2690" s="19">
        <f t="shared" si="416"/>
        <v>42.424999999999997</v>
      </c>
      <c r="U2690" s="19">
        <f t="shared" si="417"/>
        <v>54.125</v>
      </c>
      <c r="V2690" s="18">
        <f t="shared" si="418"/>
        <v>52.17499999999999</v>
      </c>
      <c r="W2690" s="18">
        <f t="shared" si="419"/>
        <v>52.662499999999994</v>
      </c>
    </row>
    <row r="2691" spans="1:23" ht="13.5" x14ac:dyDescent="0.35">
      <c r="A2691" s="4">
        <v>45929</v>
      </c>
      <c r="B2691" s="12">
        <v>3.35</v>
      </c>
      <c r="C2691" s="2">
        <v>38.066147324205318</v>
      </c>
      <c r="D2691" s="2">
        <v>-3.2509287995994729E-2</v>
      </c>
      <c r="E2691" s="2">
        <v>8.5675059957644182E-34</v>
      </c>
      <c r="F2691" s="2">
        <v>3.4120000000000004</v>
      </c>
      <c r="G2691" s="2">
        <v>3.468</v>
      </c>
      <c r="H2691" s="2">
        <v>3.4490000000000003</v>
      </c>
      <c r="I2691" s="2">
        <v>3.4909999999999992</v>
      </c>
      <c r="J2691" s="2">
        <v>3.1563500000000007</v>
      </c>
      <c r="K2691" s="15" t="s">
        <v>52</v>
      </c>
      <c r="L2691" s="15" t="s">
        <v>54</v>
      </c>
      <c r="M2691" s="15" t="s">
        <v>46</v>
      </c>
      <c r="N2691" s="18">
        <f t="shared" si="410"/>
        <v>50</v>
      </c>
      <c r="O2691" s="18">
        <f t="shared" si="411"/>
        <v>100</v>
      </c>
      <c r="P2691" s="18">
        <f t="shared" si="412"/>
        <v>50</v>
      </c>
      <c r="Q2691" s="18">
        <f t="shared" si="413"/>
        <v>16.5</v>
      </c>
      <c r="R2691" s="19">
        <f t="shared" ref="R2691:R2693" si="420">0.35*N2691+O2691*0.35+P2691*0.15+Q2691*0.15</f>
        <v>62.475000000000001</v>
      </c>
      <c r="S2691" s="19">
        <f t="shared" ref="S2691:S2693" si="421">N2691*0.2+O2691*0.2+P2691*0.35+Q2691*0.25</f>
        <v>51.625</v>
      </c>
      <c r="T2691" s="19">
        <f t="shared" ref="T2691:T2693" si="422">N2691*0.15+O2691*0.15+P2691*0.25+Q2691*0.45</f>
        <v>42.424999999999997</v>
      </c>
      <c r="U2691" s="19">
        <f t="shared" ref="U2691:U2693" si="423">0.25*SUM(N2691:Q2691)</f>
        <v>54.125</v>
      </c>
      <c r="V2691" s="18">
        <f t="shared" ref="V2691:V2693" si="424">SUM(R2691:T2691)/3</f>
        <v>52.17499999999999</v>
      </c>
      <c r="W2691" s="18">
        <f t="shared" ref="W2691:W2693" si="425">SUM(R2691:U2691)/4</f>
        <v>52.662499999999994</v>
      </c>
    </row>
    <row r="2692" spans="1:23" ht="13.5" x14ac:dyDescent="0.35">
      <c r="A2692" s="4">
        <v>45930</v>
      </c>
      <c r="B2692" s="12">
        <v>3.35</v>
      </c>
      <c r="C2692" s="2">
        <v>38.066147324205318</v>
      </c>
      <c r="D2692" s="2">
        <v>-2.8879311516101236E-2</v>
      </c>
      <c r="E2692" s="2">
        <v>6.8540047966115346E-34</v>
      </c>
      <c r="F2692" s="2">
        <v>3.3899999999999997</v>
      </c>
      <c r="G2692" s="2">
        <v>3.4629999999999996</v>
      </c>
      <c r="H2692" s="2">
        <v>3.4390000000000001</v>
      </c>
      <c r="I2692" s="2">
        <v>3.488999999999999</v>
      </c>
      <c r="J2692" s="2">
        <v>3.1586000000000007</v>
      </c>
      <c r="K2692" s="15" t="s">
        <v>52</v>
      </c>
      <c r="L2692" s="15" t="s">
        <v>54</v>
      </c>
      <c r="M2692" s="15" t="s">
        <v>46</v>
      </c>
      <c r="N2692" s="18">
        <f t="shared" si="410"/>
        <v>50</v>
      </c>
      <c r="O2692" s="18">
        <f t="shared" si="411"/>
        <v>100</v>
      </c>
      <c r="P2692" s="18">
        <f t="shared" si="412"/>
        <v>50</v>
      </c>
      <c r="Q2692" s="18">
        <f t="shared" si="413"/>
        <v>16.5</v>
      </c>
      <c r="R2692" s="19">
        <f t="shared" si="420"/>
        <v>62.475000000000001</v>
      </c>
      <c r="S2692" s="19">
        <f t="shared" si="421"/>
        <v>51.625</v>
      </c>
      <c r="T2692" s="19">
        <f t="shared" si="422"/>
        <v>42.424999999999997</v>
      </c>
      <c r="U2692" s="19">
        <f t="shared" si="423"/>
        <v>54.125</v>
      </c>
      <c r="V2692" s="18">
        <f t="shared" si="424"/>
        <v>52.17499999999999</v>
      </c>
      <c r="W2692" s="18">
        <f t="shared" si="425"/>
        <v>52.662499999999994</v>
      </c>
    </row>
    <row r="2693" spans="1:23" ht="13.5" x14ac:dyDescent="0.25">
      <c r="C2693" s="2">
        <v>4.4649410875880307</v>
      </c>
      <c r="D2693" s="2">
        <v>0.25378097560080759</v>
      </c>
      <c r="E2693" s="2">
        <v>5.4832038372892278E-34</v>
      </c>
      <c r="F2693" s="2">
        <v>3.375</v>
      </c>
      <c r="G2693" s="2">
        <v>3.4477777777777776</v>
      </c>
      <c r="H2693" s="2">
        <v>3.4357894736842107</v>
      </c>
      <c r="I2693" s="2">
        <v>3.4908163265306111</v>
      </c>
      <c r="J2693" s="2">
        <v>3.1598994974874373</v>
      </c>
      <c r="K2693" s="15" t="s">
        <v>52</v>
      </c>
      <c r="L2693" s="15" t="s">
        <v>54</v>
      </c>
      <c r="M2693" s="15" t="s">
        <v>46</v>
      </c>
      <c r="N2693" s="18">
        <f t="shared" si="410"/>
        <v>50</v>
      </c>
      <c r="O2693" s="18">
        <f t="shared" si="411"/>
        <v>100</v>
      </c>
      <c r="P2693" s="18">
        <f t="shared" si="412"/>
        <v>50</v>
      </c>
      <c r="Q2693" s="18">
        <f t="shared" si="413"/>
        <v>16.5</v>
      </c>
      <c r="R2693" s="19">
        <f t="shared" si="420"/>
        <v>62.475000000000001</v>
      </c>
      <c r="S2693" s="19">
        <f t="shared" si="421"/>
        <v>51.625</v>
      </c>
      <c r="T2693" s="19">
        <f t="shared" si="422"/>
        <v>42.424999999999997</v>
      </c>
      <c r="U2693" s="19">
        <f t="shared" si="423"/>
        <v>54.125</v>
      </c>
      <c r="V2693" s="18">
        <f t="shared" si="424"/>
        <v>52.17499999999999</v>
      </c>
      <c r="W2693" s="18">
        <f t="shared" si="425"/>
        <v>52.662499999999994</v>
      </c>
    </row>
  </sheetData>
  <conditionalFormatting sqref="K1:K1048576">
    <cfRule type="containsText" dxfId="12" priority="23" operator="containsText" text="bearish">
      <formula>NOT(ISERROR(SEARCH("bearish",K1)))</formula>
    </cfRule>
    <cfRule type="containsText" dxfId="11" priority="24" operator="containsText" text="bullish">
      <formula>NOT(ISERROR(SEARCH("bullish",K1)))</formula>
    </cfRule>
    <cfRule type="containsText" dxfId="10" priority="29" stopIfTrue="1" operator="containsText" text="Bullish">
      <formula>NOT(ISERROR(SEARCH("Bullish",K1)))</formula>
    </cfRule>
  </conditionalFormatting>
  <conditionalFormatting sqref="L1:L1048576">
    <cfRule type="containsText" dxfId="9" priority="27" stopIfTrue="1" operator="containsText" text="strong">
      <formula>NOT(ISERROR(SEARCH("strong",L1)))</formula>
    </cfRule>
    <cfRule type="containsText" dxfId="8" priority="28" stopIfTrue="1" operator="containsText" text="weak">
      <formula>NOT(ISERROR(SEARCH("weak",L1)))</formula>
    </cfRule>
  </conditionalFormatting>
  <conditionalFormatting sqref="M1:V1048576">
    <cfRule type="containsText" dxfId="7" priority="7" stopIfTrue="1" operator="containsText" text="confirmed bullish">
      <formula>NOT(ISERROR(SEARCH("confirmed bullish",M1)))</formula>
    </cfRule>
    <cfRule type="containsText" dxfId="6" priority="8" stopIfTrue="1" operator="containsText" text="confirmed bearish">
      <formula>NOT(ISERROR(SEARCH("confirmed bearish",M1)))</formula>
    </cfRule>
  </conditionalFormatting>
  <conditionalFormatting sqref="V2:W2693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3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2025-10-31T10:06:52Z</dcterms:created>
  <dcterms:modified xsi:type="dcterms:W3CDTF">2025-12-13T19:07:09Z</dcterms:modified>
</cp:coreProperties>
</file>